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C474FBD-1A15-4526-B7E6-93C801025D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283" i="1" l="1"/>
  <c r="AL502" i="1"/>
  <c r="AK502" i="1"/>
  <c r="AL501" i="1"/>
  <c r="AK501" i="1"/>
  <c r="AL500" i="1"/>
  <c r="AK500" i="1"/>
  <c r="AL499" i="1"/>
  <c r="AK499" i="1"/>
  <c r="AL498" i="1"/>
  <c r="AK498" i="1"/>
  <c r="AL497" i="1"/>
  <c r="AK497" i="1"/>
  <c r="AL496" i="1"/>
  <c r="AK496" i="1"/>
  <c r="AL495" i="1"/>
  <c r="AK495" i="1"/>
  <c r="AL494" i="1"/>
  <c r="AK494" i="1"/>
  <c r="AL493" i="1"/>
  <c r="AK493" i="1"/>
  <c r="AL492" i="1"/>
  <c r="AK492" i="1"/>
  <c r="AL491" i="1"/>
  <c r="AK491" i="1"/>
  <c r="AL490" i="1"/>
  <c r="AK490" i="1"/>
  <c r="AL489" i="1"/>
  <c r="AK489" i="1"/>
  <c r="AL488" i="1"/>
  <c r="AK488" i="1"/>
  <c r="AL487" i="1"/>
  <c r="AK487" i="1"/>
  <c r="AL486" i="1"/>
  <c r="AK486" i="1"/>
  <c r="AL485" i="1"/>
  <c r="AK485" i="1"/>
  <c r="AL484" i="1"/>
  <c r="AK484" i="1"/>
  <c r="AL483" i="1"/>
  <c r="AK483" i="1"/>
  <c r="AL482" i="1"/>
  <c r="AK482" i="1"/>
  <c r="AL481" i="1"/>
  <c r="AK481" i="1"/>
  <c r="AL480" i="1"/>
  <c r="AK480" i="1"/>
  <c r="AL479" i="1"/>
  <c r="AK479" i="1"/>
  <c r="AL478" i="1"/>
  <c r="AK478" i="1"/>
  <c r="AL477" i="1"/>
  <c r="AK477" i="1"/>
  <c r="AL476" i="1"/>
  <c r="AK476" i="1"/>
  <c r="AL475" i="1"/>
  <c r="AK475" i="1"/>
  <c r="AL474" i="1"/>
  <c r="AK474" i="1"/>
  <c r="AL473" i="1"/>
  <c r="AK473" i="1"/>
  <c r="AL472" i="1"/>
  <c r="AK472" i="1"/>
  <c r="AL471" i="1"/>
  <c r="AK471" i="1"/>
  <c r="AL470" i="1"/>
  <c r="AK470" i="1"/>
  <c r="AL469" i="1"/>
  <c r="AK469" i="1"/>
  <c r="AL468" i="1"/>
  <c r="AK468" i="1"/>
  <c r="AL467" i="1"/>
  <c r="AK467" i="1"/>
  <c r="AL466" i="1"/>
  <c r="AK466" i="1"/>
  <c r="AL465" i="1"/>
  <c r="AK465" i="1"/>
  <c r="AL464" i="1"/>
  <c r="AK464" i="1"/>
  <c r="AL463" i="1"/>
  <c r="AK463" i="1"/>
  <c r="AL462" i="1"/>
  <c r="AK462" i="1"/>
  <c r="AL461" i="1"/>
  <c r="AK461" i="1"/>
  <c r="AL460" i="1"/>
  <c r="AK460" i="1"/>
  <c r="AL459" i="1"/>
  <c r="AK459" i="1"/>
  <c r="AL458" i="1"/>
  <c r="AK458" i="1"/>
  <c r="AL457" i="1"/>
  <c r="AK457" i="1"/>
  <c r="AL456" i="1"/>
  <c r="AK456" i="1"/>
  <c r="AL455" i="1"/>
  <c r="AK455" i="1"/>
  <c r="AL454" i="1"/>
  <c r="AK454" i="1"/>
  <c r="AL453" i="1"/>
  <c r="AK453" i="1"/>
  <c r="AL452" i="1"/>
  <c r="AK452" i="1"/>
  <c r="AL451" i="1"/>
  <c r="AK451" i="1"/>
  <c r="AL450" i="1"/>
  <c r="AK450" i="1"/>
  <c r="AL449" i="1"/>
  <c r="AK449" i="1"/>
  <c r="AL448" i="1"/>
  <c r="AK448" i="1"/>
  <c r="AL447" i="1"/>
  <c r="AK447" i="1"/>
  <c r="AL446" i="1"/>
  <c r="AK446" i="1"/>
  <c r="AL445" i="1"/>
  <c r="AK445" i="1"/>
  <c r="AL444" i="1"/>
  <c r="AK444" i="1"/>
  <c r="AL443" i="1"/>
  <c r="AK443" i="1"/>
  <c r="AL442" i="1"/>
  <c r="AK442" i="1"/>
  <c r="AL441" i="1"/>
  <c r="AK441" i="1"/>
  <c r="AL440" i="1"/>
  <c r="AK440" i="1"/>
  <c r="AL439" i="1"/>
  <c r="AK439" i="1"/>
  <c r="AL438" i="1"/>
  <c r="AK438" i="1"/>
  <c r="AL437" i="1"/>
  <c r="AK437" i="1"/>
  <c r="AL436" i="1"/>
  <c r="AK436" i="1"/>
  <c r="AL435" i="1"/>
  <c r="AK435" i="1"/>
  <c r="AL434" i="1"/>
  <c r="AK434" i="1"/>
  <c r="AL433" i="1"/>
  <c r="AK433" i="1"/>
  <c r="AL432" i="1"/>
  <c r="AK432" i="1"/>
  <c r="AL431" i="1"/>
  <c r="AK431" i="1"/>
  <c r="AL430" i="1"/>
  <c r="AK430" i="1"/>
  <c r="AL429" i="1"/>
  <c r="AK429" i="1"/>
  <c r="AL428" i="1"/>
  <c r="AK428" i="1"/>
  <c r="AL427" i="1"/>
  <c r="AK427" i="1"/>
  <c r="AL426" i="1"/>
  <c r="AK426" i="1"/>
  <c r="AL425" i="1"/>
  <c r="AK425" i="1"/>
  <c r="AL424" i="1"/>
  <c r="AK424" i="1"/>
  <c r="AL423" i="1"/>
  <c r="AK423" i="1"/>
  <c r="AL422" i="1"/>
  <c r="AK422" i="1"/>
  <c r="AL421" i="1"/>
  <c r="AK421" i="1"/>
  <c r="AL420" i="1"/>
  <c r="AK420" i="1"/>
  <c r="AL419" i="1"/>
  <c r="AK419" i="1"/>
  <c r="AL418" i="1"/>
  <c r="AK418" i="1"/>
  <c r="AL417" i="1"/>
  <c r="AK417" i="1"/>
  <c r="AL416" i="1"/>
  <c r="AK416" i="1"/>
  <c r="AL415" i="1"/>
  <c r="AK415" i="1"/>
  <c r="AL414" i="1"/>
  <c r="AK414" i="1"/>
  <c r="AL413" i="1"/>
  <c r="AK413" i="1"/>
  <c r="AL412" i="1"/>
  <c r="AK412" i="1"/>
  <c r="AL411" i="1"/>
  <c r="AK411" i="1"/>
  <c r="AL410" i="1"/>
  <c r="AK410" i="1"/>
  <c r="AL409" i="1"/>
  <c r="AK409" i="1"/>
  <c r="AL408" i="1"/>
  <c r="AK408" i="1"/>
  <c r="AL407" i="1"/>
  <c r="AK407" i="1"/>
  <c r="AL406" i="1"/>
  <c r="AK406" i="1"/>
  <c r="AL405" i="1"/>
  <c r="AK405" i="1"/>
  <c r="AL404" i="1"/>
  <c r="AK404" i="1"/>
  <c r="AL403" i="1"/>
  <c r="AK403" i="1"/>
  <c r="AL402" i="1"/>
  <c r="AK402" i="1"/>
  <c r="AL401" i="1"/>
  <c r="AK401" i="1"/>
  <c r="AL400" i="1"/>
  <c r="AK400" i="1"/>
  <c r="AL399" i="1"/>
  <c r="AK399" i="1"/>
  <c r="AL398" i="1"/>
  <c r="AK398" i="1"/>
  <c r="AL397" i="1"/>
  <c r="AK397" i="1"/>
  <c r="AL396" i="1"/>
  <c r="AK396" i="1"/>
  <c r="AL395" i="1"/>
  <c r="AK395" i="1"/>
  <c r="AL394" i="1"/>
  <c r="AK394" i="1"/>
  <c r="AL393" i="1"/>
  <c r="AK393" i="1"/>
  <c r="AL392" i="1"/>
  <c r="AK392" i="1"/>
  <c r="AL391" i="1"/>
  <c r="AK391" i="1"/>
  <c r="AL390" i="1"/>
  <c r="AK390" i="1"/>
  <c r="AL389" i="1"/>
  <c r="AK389" i="1"/>
  <c r="AL388" i="1"/>
  <c r="AK388" i="1"/>
  <c r="AL387" i="1"/>
  <c r="AK387" i="1"/>
  <c r="AL386" i="1"/>
  <c r="AK386" i="1"/>
  <c r="AL385" i="1"/>
  <c r="AK385" i="1"/>
  <c r="AL384" i="1"/>
  <c r="AK384" i="1"/>
  <c r="AL383" i="1"/>
  <c r="AK383" i="1"/>
  <c r="AL382" i="1"/>
  <c r="AK382" i="1"/>
  <c r="AL381" i="1"/>
  <c r="AK381" i="1"/>
  <c r="AL380" i="1"/>
  <c r="AK380" i="1"/>
  <c r="AL379" i="1"/>
  <c r="AK379" i="1"/>
  <c r="AL378" i="1"/>
  <c r="AK378" i="1"/>
  <c r="AL377" i="1"/>
  <c r="AK377" i="1"/>
  <c r="AL376" i="1"/>
  <c r="AK376" i="1"/>
  <c r="AL375" i="1"/>
  <c r="AK375" i="1"/>
  <c r="AL374" i="1"/>
  <c r="AK374" i="1"/>
  <c r="AL373" i="1"/>
  <c r="AK373" i="1"/>
  <c r="AL372" i="1"/>
  <c r="AK372" i="1"/>
  <c r="AL371" i="1"/>
  <c r="AK371" i="1"/>
  <c r="AL370" i="1"/>
  <c r="AK370" i="1"/>
  <c r="AL369" i="1"/>
  <c r="AK369" i="1"/>
  <c r="AL368" i="1"/>
  <c r="AK368" i="1"/>
  <c r="AL367" i="1"/>
  <c r="AK367" i="1"/>
  <c r="AL366" i="1"/>
  <c r="AK366" i="1"/>
  <c r="AL365" i="1"/>
  <c r="AK365" i="1"/>
  <c r="AL364" i="1"/>
  <c r="AK364" i="1"/>
  <c r="AL363" i="1"/>
  <c r="AK363" i="1"/>
  <c r="AL362" i="1"/>
  <c r="AK362" i="1"/>
  <c r="AL361" i="1"/>
  <c r="AK361" i="1"/>
  <c r="AL360" i="1"/>
  <c r="AK360" i="1"/>
  <c r="AL359" i="1"/>
  <c r="AK359" i="1"/>
  <c r="AL358" i="1"/>
  <c r="AK358" i="1"/>
  <c r="AL357" i="1"/>
  <c r="AK357" i="1"/>
  <c r="AL356" i="1"/>
  <c r="AK356" i="1"/>
  <c r="AL355" i="1"/>
  <c r="AK355" i="1"/>
  <c r="AL354" i="1"/>
  <c r="AK354" i="1"/>
  <c r="AL353" i="1"/>
  <c r="AK353" i="1"/>
  <c r="AL352" i="1"/>
  <c r="AK352" i="1"/>
  <c r="AL351" i="1"/>
  <c r="AK351" i="1"/>
  <c r="AL350" i="1"/>
  <c r="AK350" i="1"/>
  <c r="AL349" i="1"/>
  <c r="AK349" i="1"/>
  <c r="AL348" i="1"/>
  <c r="AK348" i="1"/>
  <c r="AL347" i="1"/>
  <c r="AK347" i="1"/>
  <c r="AL346" i="1"/>
  <c r="AK346" i="1"/>
  <c r="AL345" i="1"/>
  <c r="AK345" i="1"/>
  <c r="AL344" i="1"/>
  <c r="AK344" i="1"/>
  <c r="AL343" i="1"/>
  <c r="AK343" i="1"/>
  <c r="AL342" i="1"/>
  <c r="AK342" i="1"/>
  <c r="AL341" i="1"/>
  <c r="AK341" i="1"/>
  <c r="AL340" i="1"/>
  <c r="AK340" i="1"/>
  <c r="AL339" i="1"/>
  <c r="AK339" i="1"/>
  <c r="AL338" i="1"/>
  <c r="AK338" i="1"/>
  <c r="AL337" i="1"/>
  <c r="AK337" i="1"/>
  <c r="AL336" i="1"/>
  <c r="AK336" i="1"/>
  <c r="AL335" i="1"/>
  <c r="AK335" i="1"/>
  <c r="AL334" i="1"/>
  <c r="AK334" i="1"/>
  <c r="AL333" i="1"/>
  <c r="AK333" i="1"/>
  <c r="AL332" i="1"/>
  <c r="AK332" i="1"/>
  <c r="AL331" i="1"/>
  <c r="AK331" i="1"/>
  <c r="AL330" i="1"/>
  <c r="AK330" i="1"/>
  <c r="AL329" i="1"/>
  <c r="AK329" i="1"/>
  <c r="AL328" i="1"/>
  <c r="AK328" i="1"/>
  <c r="AL327" i="1"/>
  <c r="AK327" i="1"/>
  <c r="AL326" i="1"/>
  <c r="AK326" i="1"/>
  <c r="AL325" i="1"/>
  <c r="AK325" i="1"/>
  <c r="AL324" i="1"/>
  <c r="AK324" i="1"/>
  <c r="AL323" i="1"/>
  <c r="AK323" i="1"/>
  <c r="AL322" i="1"/>
  <c r="AK322" i="1"/>
  <c r="AL321" i="1"/>
  <c r="AK321" i="1"/>
  <c r="AL320" i="1"/>
  <c r="AK320" i="1"/>
  <c r="AL319" i="1"/>
  <c r="AK319" i="1"/>
  <c r="AL318" i="1"/>
  <c r="AK318" i="1"/>
  <c r="AL317" i="1"/>
  <c r="AK317" i="1"/>
  <c r="AL316" i="1"/>
  <c r="AK316" i="1"/>
  <c r="AL315" i="1"/>
  <c r="AK315" i="1"/>
  <c r="AL314" i="1"/>
  <c r="AK314" i="1"/>
  <c r="AL313" i="1"/>
  <c r="AK313" i="1"/>
  <c r="AL312" i="1"/>
  <c r="AK312" i="1"/>
  <c r="AL311" i="1"/>
  <c r="AK311" i="1"/>
  <c r="AL310" i="1"/>
  <c r="AK310" i="1"/>
  <c r="AL309" i="1"/>
  <c r="AK309" i="1"/>
  <c r="AL308" i="1"/>
  <c r="AK308" i="1"/>
  <c r="AL307" i="1"/>
  <c r="AK307" i="1"/>
  <c r="AL306" i="1"/>
  <c r="AK306" i="1"/>
  <c r="AL305" i="1"/>
  <c r="AK305" i="1"/>
  <c r="AL304" i="1"/>
  <c r="AK304" i="1"/>
  <c r="AL303" i="1"/>
  <c r="AK303" i="1"/>
  <c r="AL302" i="1"/>
  <c r="AK302" i="1"/>
  <c r="AL301" i="1"/>
  <c r="AK301" i="1"/>
  <c r="AL300" i="1"/>
  <c r="AK300" i="1"/>
  <c r="AL299" i="1"/>
  <c r="AK299" i="1"/>
  <c r="AL298" i="1"/>
  <c r="AK298" i="1"/>
  <c r="AL297" i="1"/>
  <c r="AK297" i="1"/>
  <c r="AL296" i="1"/>
  <c r="AK296" i="1"/>
  <c r="AL295" i="1"/>
  <c r="AK295" i="1"/>
  <c r="AL294" i="1"/>
  <c r="AK294" i="1"/>
  <c r="AL293" i="1"/>
  <c r="AK293" i="1"/>
  <c r="AL292" i="1"/>
  <c r="AK292" i="1"/>
  <c r="AL291" i="1"/>
  <c r="AK291" i="1"/>
  <c r="AL290" i="1"/>
  <c r="AK290" i="1"/>
  <c r="AL289" i="1"/>
  <c r="AK289" i="1"/>
  <c r="AL288" i="1"/>
  <c r="AK288" i="1"/>
  <c r="AL287" i="1"/>
  <c r="AK287" i="1"/>
  <c r="AL286" i="1"/>
  <c r="AK286" i="1"/>
  <c r="AL285" i="1"/>
  <c r="AK285" i="1"/>
  <c r="AL284" i="1"/>
  <c r="AK284" i="1"/>
  <c r="AL283" i="1"/>
  <c r="AK283" i="1"/>
  <c r="AL282" i="1"/>
  <c r="AK282" i="1"/>
  <c r="AL281" i="1"/>
  <c r="AK281" i="1"/>
  <c r="AL280" i="1"/>
  <c r="AK280" i="1"/>
  <c r="AL279" i="1"/>
  <c r="AK279" i="1"/>
  <c r="AL278" i="1"/>
  <c r="AK278" i="1"/>
  <c r="AL277" i="1"/>
  <c r="AK277" i="1"/>
  <c r="AL276" i="1"/>
  <c r="AK276" i="1"/>
  <c r="AL275" i="1"/>
  <c r="AK275" i="1"/>
  <c r="AL274" i="1"/>
  <c r="AK274" i="1"/>
  <c r="AL273" i="1"/>
  <c r="AK273" i="1"/>
  <c r="AL272" i="1"/>
  <c r="AK272" i="1"/>
  <c r="AL271" i="1"/>
  <c r="AK271" i="1"/>
  <c r="AL270" i="1"/>
  <c r="AK270" i="1"/>
  <c r="AL269" i="1"/>
  <c r="AK269" i="1"/>
  <c r="AL268" i="1"/>
  <c r="AK268" i="1"/>
  <c r="AL267" i="1"/>
  <c r="AK267" i="1"/>
  <c r="AL266" i="1"/>
  <c r="AK266" i="1"/>
  <c r="AL265" i="1"/>
  <c r="AK265" i="1"/>
  <c r="AL264" i="1"/>
  <c r="AK264" i="1"/>
  <c r="AL263" i="1"/>
  <c r="AK263" i="1"/>
  <c r="AL262" i="1"/>
  <c r="AK262" i="1"/>
  <c r="AL261" i="1"/>
  <c r="AK261" i="1"/>
  <c r="AL260" i="1"/>
  <c r="AK260" i="1"/>
  <c r="AL259" i="1"/>
  <c r="AK259" i="1"/>
  <c r="AL258" i="1"/>
  <c r="AK258" i="1"/>
  <c r="AL257" i="1"/>
  <c r="AK257" i="1"/>
  <c r="AL256" i="1"/>
  <c r="AK256" i="1"/>
  <c r="AL255" i="1"/>
  <c r="AK255" i="1"/>
  <c r="AL254" i="1"/>
  <c r="AK254" i="1"/>
  <c r="AL253" i="1"/>
  <c r="AK253" i="1"/>
  <c r="AL252" i="1"/>
  <c r="AK252" i="1"/>
  <c r="AL251" i="1"/>
  <c r="AK251" i="1"/>
  <c r="AL250" i="1"/>
  <c r="AK250" i="1"/>
  <c r="AL249" i="1"/>
  <c r="AK249" i="1"/>
  <c r="AL248" i="1"/>
  <c r="AK248" i="1"/>
  <c r="AL247" i="1"/>
  <c r="AK247" i="1"/>
  <c r="AL246" i="1"/>
  <c r="AK246" i="1"/>
  <c r="AL245" i="1"/>
  <c r="AK245" i="1"/>
  <c r="AL244" i="1"/>
  <c r="AK244" i="1"/>
  <c r="AL243" i="1"/>
  <c r="AK243" i="1"/>
  <c r="AL242" i="1"/>
  <c r="AK242" i="1"/>
  <c r="AL241" i="1"/>
  <c r="AK241" i="1"/>
  <c r="AL240" i="1"/>
  <c r="AK240" i="1"/>
  <c r="AL239" i="1"/>
  <c r="AK239" i="1"/>
  <c r="AL238" i="1"/>
  <c r="AK238" i="1"/>
  <c r="AL237" i="1"/>
  <c r="AK237" i="1"/>
  <c r="AL236" i="1"/>
  <c r="AK236" i="1"/>
  <c r="AL235" i="1"/>
  <c r="AK235" i="1"/>
  <c r="AL234" i="1"/>
  <c r="AK234" i="1"/>
  <c r="AL233" i="1"/>
  <c r="AK233" i="1"/>
  <c r="AL232" i="1"/>
  <c r="AK232" i="1"/>
  <c r="AL231" i="1"/>
  <c r="AK231" i="1"/>
  <c r="AL230" i="1"/>
  <c r="AK230" i="1"/>
  <c r="AL229" i="1"/>
  <c r="AK229" i="1"/>
  <c r="AL228" i="1"/>
  <c r="AK228" i="1"/>
  <c r="AL227" i="1"/>
  <c r="AK227" i="1"/>
  <c r="AL226" i="1"/>
  <c r="AK226" i="1"/>
  <c r="AL225" i="1"/>
  <c r="AK225" i="1"/>
  <c r="AL224" i="1"/>
  <c r="AK224" i="1"/>
  <c r="AL223" i="1"/>
  <c r="AK223" i="1"/>
  <c r="AL222" i="1"/>
  <c r="AK222" i="1"/>
  <c r="AL221" i="1"/>
  <c r="AK221" i="1"/>
  <c r="AL220" i="1"/>
  <c r="AK220" i="1"/>
  <c r="AL219" i="1"/>
  <c r="AK219" i="1"/>
  <c r="AL218" i="1"/>
  <c r="AK218" i="1"/>
  <c r="AL217" i="1"/>
  <c r="AK217" i="1"/>
  <c r="AL216" i="1"/>
  <c r="AK216" i="1"/>
  <c r="AL215" i="1"/>
  <c r="AK215" i="1"/>
  <c r="AL214" i="1"/>
  <c r="AK214" i="1"/>
  <c r="AL213" i="1"/>
  <c r="AK213" i="1"/>
  <c r="AL212" i="1"/>
  <c r="AK212" i="1"/>
  <c r="AL211" i="1"/>
  <c r="AK211" i="1"/>
  <c r="AL210" i="1"/>
  <c r="AK210" i="1"/>
  <c r="AL209" i="1"/>
  <c r="AK209" i="1"/>
  <c r="AL208" i="1"/>
  <c r="AK208" i="1"/>
  <c r="AL207" i="1"/>
  <c r="AK207" i="1"/>
  <c r="AL206" i="1"/>
  <c r="AK206" i="1"/>
  <c r="AL205" i="1"/>
  <c r="AK205" i="1"/>
  <c r="AL204" i="1"/>
  <c r="AK204" i="1"/>
  <c r="AL203" i="1"/>
  <c r="AK203" i="1"/>
  <c r="AL202" i="1"/>
  <c r="AK202" i="1"/>
  <c r="AL201" i="1"/>
  <c r="AK201" i="1"/>
  <c r="AL200" i="1"/>
  <c r="AK200" i="1"/>
  <c r="AL199" i="1"/>
  <c r="AK199" i="1"/>
  <c r="AL198" i="1"/>
  <c r="AK198" i="1"/>
  <c r="AL197" i="1"/>
  <c r="AK197" i="1"/>
  <c r="AL196" i="1"/>
  <c r="AK196" i="1"/>
  <c r="AL195" i="1"/>
  <c r="AK195" i="1"/>
  <c r="AL194" i="1"/>
  <c r="AK194" i="1"/>
  <c r="AL193" i="1"/>
  <c r="AK193" i="1"/>
  <c r="AL192" i="1"/>
  <c r="AK192" i="1"/>
  <c r="AL191" i="1"/>
  <c r="AK191" i="1"/>
  <c r="AL190" i="1"/>
  <c r="AK190" i="1"/>
  <c r="AL189" i="1"/>
  <c r="AK189" i="1"/>
  <c r="AL188" i="1"/>
  <c r="AK188" i="1"/>
  <c r="AL187" i="1"/>
  <c r="AK187" i="1"/>
  <c r="AL186" i="1"/>
  <c r="AK186" i="1"/>
  <c r="AL185" i="1"/>
  <c r="AK185" i="1"/>
  <c r="AL184" i="1"/>
  <c r="AK184" i="1"/>
  <c r="AL183" i="1"/>
  <c r="AK183" i="1"/>
  <c r="AL182" i="1"/>
  <c r="AK182" i="1"/>
  <c r="AL181" i="1"/>
  <c r="AK181" i="1"/>
  <c r="AL180" i="1"/>
  <c r="AK180" i="1"/>
  <c r="AL179" i="1"/>
  <c r="AK179" i="1"/>
  <c r="AL178" i="1"/>
  <c r="AK178" i="1"/>
  <c r="AL177" i="1"/>
  <c r="AK177" i="1"/>
  <c r="AL176" i="1"/>
  <c r="AK176" i="1"/>
  <c r="AL175" i="1"/>
  <c r="AK175" i="1"/>
  <c r="AL174" i="1"/>
  <c r="AK174" i="1"/>
  <c r="AL173" i="1"/>
  <c r="AK173" i="1"/>
  <c r="AL172" i="1"/>
  <c r="AK172" i="1"/>
  <c r="AL171" i="1"/>
  <c r="AK171" i="1"/>
  <c r="AL170" i="1"/>
  <c r="AK170" i="1"/>
  <c r="AL169" i="1"/>
  <c r="AK169" i="1"/>
  <c r="AL168" i="1"/>
  <c r="AK168" i="1"/>
  <c r="AL167" i="1"/>
  <c r="AK167" i="1"/>
  <c r="AL166" i="1"/>
  <c r="AK166" i="1"/>
  <c r="AL165" i="1"/>
  <c r="AK165" i="1"/>
  <c r="AL164" i="1"/>
  <c r="AK164" i="1"/>
  <c r="AL163" i="1"/>
  <c r="AK163" i="1"/>
  <c r="AL162" i="1"/>
  <c r="AK162" i="1"/>
  <c r="AL161" i="1"/>
  <c r="AK161" i="1"/>
  <c r="AL160" i="1"/>
  <c r="AK160" i="1"/>
  <c r="AL159" i="1"/>
  <c r="AK159" i="1"/>
  <c r="AL158" i="1"/>
  <c r="AK158" i="1"/>
  <c r="AL157" i="1"/>
  <c r="AK157" i="1"/>
  <c r="AL156" i="1"/>
  <c r="AK156" i="1"/>
  <c r="AL155" i="1"/>
  <c r="AK155" i="1"/>
  <c r="AL154" i="1"/>
  <c r="AK154" i="1"/>
  <c r="AL153" i="1"/>
  <c r="AK153" i="1"/>
  <c r="AL152" i="1"/>
  <c r="AK152" i="1"/>
  <c r="AL151" i="1"/>
  <c r="AK151" i="1"/>
  <c r="AL150" i="1"/>
  <c r="AK150" i="1"/>
  <c r="AL149" i="1"/>
  <c r="AK149" i="1"/>
  <c r="AL148" i="1"/>
  <c r="AK148" i="1"/>
  <c r="AL147" i="1"/>
  <c r="AK147" i="1"/>
  <c r="AL146" i="1"/>
  <c r="AK146" i="1"/>
  <c r="AL145" i="1"/>
  <c r="AK145" i="1"/>
  <c r="AL144" i="1"/>
  <c r="AK144" i="1"/>
  <c r="AL143" i="1"/>
  <c r="AK143" i="1"/>
  <c r="AL142" i="1"/>
  <c r="AK142" i="1"/>
  <c r="AL141" i="1"/>
  <c r="AK141" i="1"/>
  <c r="AL140" i="1"/>
  <c r="AK140" i="1"/>
  <c r="AL139" i="1"/>
  <c r="AK139" i="1"/>
  <c r="AL138" i="1"/>
  <c r="AK138" i="1"/>
  <c r="AL137" i="1"/>
  <c r="AK137" i="1"/>
  <c r="AL136" i="1"/>
  <c r="AK136" i="1"/>
  <c r="AL135" i="1"/>
  <c r="AK135" i="1"/>
  <c r="AL134" i="1"/>
  <c r="AK134" i="1"/>
  <c r="AL133" i="1"/>
  <c r="AK133" i="1"/>
  <c r="AL132" i="1"/>
  <c r="AK132" i="1"/>
  <c r="AL131" i="1"/>
  <c r="AK131" i="1"/>
  <c r="AL130" i="1"/>
  <c r="AK130" i="1"/>
  <c r="AL129" i="1"/>
  <c r="AK129" i="1"/>
  <c r="AL128" i="1"/>
  <c r="AK128" i="1"/>
  <c r="AL127" i="1"/>
  <c r="AK127" i="1"/>
  <c r="AL126" i="1"/>
  <c r="AK126" i="1"/>
  <c r="AL125" i="1"/>
  <c r="AK125" i="1"/>
  <c r="AL124" i="1"/>
  <c r="AK124" i="1"/>
  <c r="AL123" i="1"/>
  <c r="AK123" i="1"/>
  <c r="AL122" i="1"/>
  <c r="AK122" i="1"/>
  <c r="AL121" i="1"/>
  <c r="AK121" i="1"/>
  <c r="AL120" i="1"/>
  <c r="AK120" i="1"/>
  <c r="AL119" i="1"/>
  <c r="AK119" i="1"/>
  <c r="AL118" i="1"/>
  <c r="AK118" i="1"/>
  <c r="E11" i="1" l="1"/>
  <c r="E10" i="1"/>
  <c r="D10" i="1"/>
  <c r="D11" i="1" l="1"/>
  <c r="AO119" i="1" l="1"/>
  <c r="AP118" i="1"/>
  <c r="AQ118" i="1" s="1"/>
  <c r="AS18" i="1"/>
  <c r="AS15" i="1"/>
  <c r="AR12" i="1"/>
  <c r="AR13" i="1" s="1"/>
  <c r="AR14" i="1" s="1"/>
  <c r="AR15" i="1" s="1"/>
  <c r="AR16" i="1" s="1"/>
  <c r="AR17" i="1" s="1"/>
  <c r="AR18" i="1" s="1"/>
  <c r="AJ12" i="1"/>
  <c r="AJ13" i="1" s="1"/>
  <c r="AJ14" i="1" s="1"/>
  <c r="AJ15" i="1" s="1"/>
  <c r="AJ16" i="1" s="1"/>
  <c r="AJ17" i="1" s="1"/>
  <c r="AQ11" i="1"/>
  <c r="AL11" i="1"/>
  <c r="AK11" i="1"/>
  <c r="T11" i="1"/>
  <c r="T12" i="1" s="1"/>
  <c r="T13" i="1" s="1"/>
  <c r="T14" i="1" s="1"/>
  <c r="G11" i="1"/>
  <c r="A11" i="1"/>
  <c r="W10" i="1"/>
  <c r="G10" i="1"/>
  <c r="F10" i="1"/>
  <c r="F11" i="1" s="1"/>
  <c r="AN9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E12" i="1" l="1"/>
  <c r="D12" i="1" s="1"/>
  <c r="F12" i="1" s="1"/>
  <c r="T15" i="1"/>
  <c r="AO18" i="1"/>
  <c r="AO16" i="1"/>
  <c r="AO13" i="1"/>
  <c r="AO12" i="1"/>
  <c r="AL12" i="1" s="1"/>
  <c r="AO17" i="1"/>
  <c r="A12" i="1"/>
  <c r="AJ18" i="1"/>
  <c r="AO14" i="1"/>
  <c r="AO15" i="1"/>
  <c r="AO120" i="1"/>
  <c r="AP119" i="1"/>
  <c r="AQ119" i="1" s="1"/>
  <c r="G12" i="1" l="1"/>
  <c r="E13" i="1"/>
  <c r="AR118" i="1"/>
  <c r="H10" i="1" s="1"/>
  <c r="I10" i="1" s="1"/>
  <c r="AS118" i="1"/>
  <c r="AP120" i="1"/>
  <c r="AQ120" i="1" s="1"/>
  <c r="AS119" i="1" s="1"/>
  <c r="AO121" i="1"/>
  <c r="AL13" i="1"/>
  <c r="A13" i="1"/>
  <c r="T16" i="1"/>
  <c r="E14" i="1" l="1"/>
  <c r="D13" i="1"/>
  <c r="F13" i="1" s="1"/>
  <c r="T17" i="1"/>
  <c r="AL14" i="1"/>
  <c r="A14" i="1"/>
  <c r="AO122" i="1"/>
  <c r="AP121" i="1"/>
  <c r="AQ121" i="1" s="1"/>
  <c r="AR119" i="1"/>
  <c r="AK12" i="1" s="1"/>
  <c r="K10" i="1"/>
  <c r="I11" i="1"/>
  <c r="D14" i="1" l="1"/>
  <c r="G14" i="1" s="1"/>
  <c r="E15" i="1"/>
  <c r="G13" i="1"/>
  <c r="AR120" i="1"/>
  <c r="A15" i="1"/>
  <c r="AS120" i="1"/>
  <c r="J11" i="1"/>
  <c r="K11" i="1" s="1"/>
  <c r="L11" i="1" s="1"/>
  <c r="I12" i="1"/>
  <c r="O10" i="1"/>
  <c r="P10" i="1" s="1"/>
  <c r="L10" i="1"/>
  <c r="AP122" i="1"/>
  <c r="AQ122" i="1" s="1"/>
  <c r="AS121" i="1" s="1"/>
  <c r="AO123" i="1"/>
  <c r="AS11" i="1"/>
  <c r="AM12" i="1"/>
  <c r="AN12" i="1" s="1"/>
  <c r="AQ12" i="1" s="1"/>
  <c r="AL15" i="1"/>
  <c r="T18" i="1"/>
  <c r="D15" i="1" l="1"/>
  <c r="G15" i="1" s="1"/>
  <c r="F14" i="1"/>
  <c r="E16" i="1"/>
  <c r="T19" i="1"/>
  <c r="X10" i="1"/>
  <c r="B10" i="1" s="1"/>
  <c r="M11" i="1"/>
  <c r="N11" i="1" s="1"/>
  <c r="O11" i="1" s="1"/>
  <c r="M12" i="1" s="1"/>
  <c r="N12" i="1" s="1"/>
  <c r="A16" i="1"/>
  <c r="AO124" i="1"/>
  <c r="AP123" i="1"/>
  <c r="AQ123" i="1" s="1"/>
  <c r="J12" i="1"/>
  <c r="K12" i="1" s="1"/>
  <c r="L12" i="1" s="1"/>
  <c r="I13" i="1"/>
  <c r="AL16" i="1"/>
  <c r="AR121" i="1"/>
  <c r="F15" i="1" l="1"/>
  <c r="E17" i="1"/>
  <c r="D16" i="1"/>
  <c r="AR122" i="1"/>
  <c r="A17" i="1"/>
  <c r="AL17" i="1"/>
  <c r="J13" i="1"/>
  <c r="K13" i="1" s="1"/>
  <c r="L13" i="1" s="1"/>
  <c r="I14" i="1"/>
  <c r="AS122" i="1"/>
  <c r="AP124" i="1"/>
  <c r="AQ124" i="1" s="1"/>
  <c r="AO125" i="1"/>
  <c r="T20" i="1"/>
  <c r="O12" i="1"/>
  <c r="M13" i="1" s="1"/>
  <c r="N13" i="1" s="1"/>
  <c r="D17" i="1" l="1"/>
  <c r="G17" i="1" s="1"/>
  <c r="F16" i="1"/>
  <c r="E18" i="1"/>
  <c r="G16" i="1"/>
  <c r="AR123" i="1"/>
  <c r="O13" i="1"/>
  <c r="AL18" i="1"/>
  <c r="A18" i="1"/>
  <c r="AS123" i="1"/>
  <c r="AO126" i="1"/>
  <c r="AP125" i="1"/>
  <c r="AQ125" i="1" s="1"/>
  <c r="J14" i="1"/>
  <c r="K14" i="1" s="1"/>
  <c r="L14" i="1" s="1"/>
  <c r="M14" i="1"/>
  <c r="N14" i="1" s="1"/>
  <c r="I15" i="1"/>
  <c r="T21" i="1"/>
  <c r="F17" i="1" l="1"/>
  <c r="E19" i="1"/>
  <c r="D18" i="1"/>
  <c r="J15" i="1"/>
  <c r="K15" i="1" s="1"/>
  <c r="L15" i="1" s="1"/>
  <c r="I16" i="1"/>
  <c r="T22" i="1"/>
  <c r="AO127" i="1"/>
  <c r="AP126" i="1"/>
  <c r="AQ126" i="1" s="1"/>
  <c r="A19" i="1"/>
  <c r="AR124" i="1"/>
  <c r="O14" i="1"/>
  <c r="AS124" i="1"/>
  <c r="M15" i="1" l="1"/>
  <c r="N15" i="1" s="1"/>
  <c r="O15" i="1" s="1"/>
  <c r="D19" i="1"/>
  <c r="G19" i="1" s="1"/>
  <c r="E20" i="1"/>
  <c r="G18" i="1"/>
  <c r="F18" i="1"/>
  <c r="AR125" i="1"/>
  <c r="AK13" i="1" s="1"/>
  <c r="T23" i="1"/>
  <c r="AS125" i="1"/>
  <c r="A20" i="1"/>
  <c r="AP127" i="1"/>
  <c r="AQ127" i="1" s="1"/>
  <c r="AS126" i="1" s="1"/>
  <c r="AO128" i="1"/>
  <c r="J16" i="1"/>
  <c r="K16" i="1" s="1"/>
  <c r="L16" i="1" s="1"/>
  <c r="I17" i="1"/>
  <c r="M16" i="1" l="1"/>
  <c r="N16" i="1" s="1"/>
  <c r="O16" i="1" s="1"/>
  <c r="M17" i="1" s="1"/>
  <c r="N17" i="1" s="1"/>
  <c r="F19" i="1"/>
  <c r="D20" i="1"/>
  <c r="G20" i="1" s="1"/>
  <c r="E21" i="1"/>
  <c r="J17" i="1"/>
  <c r="K17" i="1" s="1"/>
  <c r="L17" i="1" s="1"/>
  <c r="I18" i="1"/>
  <c r="AO129" i="1"/>
  <c r="AP128" i="1"/>
  <c r="AQ128" i="1" s="1"/>
  <c r="A21" i="1"/>
  <c r="T24" i="1"/>
  <c r="AS12" i="1"/>
  <c r="AM13" i="1"/>
  <c r="AN13" i="1" s="1"/>
  <c r="AQ13" i="1" s="1"/>
  <c r="AR126" i="1"/>
  <c r="F20" i="1" l="1"/>
  <c r="E22" i="1"/>
  <c r="D21" i="1"/>
  <c r="T25" i="1"/>
  <c r="AR127" i="1"/>
  <c r="AO130" i="1"/>
  <c r="AP129" i="1"/>
  <c r="AQ129" i="1" s="1"/>
  <c r="O17" i="1"/>
  <c r="M18" i="1" s="1"/>
  <c r="N18" i="1" s="1"/>
  <c r="AS127" i="1"/>
  <c r="A22" i="1"/>
  <c r="J18" i="1"/>
  <c r="K18" i="1" s="1"/>
  <c r="L18" i="1" s="1"/>
  <c r="I19" i="1"/>
  <c r="F21" i="1" l="1"/>
  <c r="D22" i="1"/>
  <c r="G21" i="1"/>
  <c r="E23" i="1"/>
  <c r="O18" i="1"/>
  <c r="AR128" i="1"/>
  <c r="AS128" i="1"/>
  <c r="M19" i="1"/>
  <c r="N19" i="1" s="1"/>
  <c r="J19" i="1"/>
  <c r="K19" i="1" s="1"/>
  <c r="L19" i="1" s="1"/>
  <c r="I20" i="1"/>
  <c r="A23" i="1"/>
  <c r="AO131" i="1"/>
  <c r="AP130" i="1"/>
  <c r="AQ130" i="1" s="1"/>
  <c r="T26" i="1"/>
  <c r="F22" i="1" l="1"/>
  <c r="G22" i="1"/>
  <c r="E24" i="1"/>
  <c r="D23" i="1"/>
  <c r="A24" i="1"/>
  <c r="AR129" i="1"/>
  <c r="T27" i="1"/>
  <c r="AO132" i="1"/>
  <c r="AP131" i="1"/>
  <c r="AQ131" i="1" s="1"/>
  <c r="J20" i="1"/>
  <c r="K20" i="1" s="1"/>
  <c r="L20" i="1" s="1"/>
  <c r="I21" i="1"/>
  <c r="O19" i="1"/>
  <c r="M20" i="1" s="1"/>
  <c r="N20" i="1" s="1"/>
  <c r="AS129" i="1"/>
  <c r="F23" i="1" l="1"/>
  <c r="D24" i="1"/>
  <c r="G24" i="1" s="1"/>
  <c r="E25" i="1"/>
  <c r="G23" i="1"/>
  <c r="O20" i="1"/>
  <c r="J21" i="1"/>
  <c r="K21" i="1" s="1"/>
  <c r="L21" i="1" s="1"/>
  <c r="M21" i="1"/>
  <c r="N21" i="1" s="1"/>
  <c r="I22" i="1"/>
  <c r="T28" i="1"/>
  <c r="AR130" i="1"/>
  <c r="AP132" i="1"/>
  <c r="AQ132" i="1" s="1"/>
  <c r="AS131" i="1" s="1"/>
  <c r="AO133" i="1"/>
  <c r="A25" i="1"/>
  <c r="AS130" i="1"/>
  <c r="F24" i="1" l="1"/>
  <c r="E26" i="1"/>
  <c r="D25" i="1"/>
  <c r="O21" i="1"/>
  <c r="AR131" i="1"/>
  <c r="AK14" i="1" s="1"/>
  <c r="A26" i="1"/>
  <c r="J22" i="1"/>
  <c r="K22" i="1" s="1"/>
  <c r="L22" i="1" s="1"/>
  <c r="M22" i="1"/>
  <c r="N22" i="1" s="1"/>
  <c r="I23" i="1"/>
  <c r="AO134" i="1"/>
  <c r="AP133" i="1"/>
  <c r="AQ133" i="1" s="1"/>
  <c r="T29" i="1"/>
  <c r="D26" i="1" l="1"/>
  <c r="G26" i="1" s="1"/>
  <c r="G25" i="1"/>
  <c r="F25" i="1"/>
  <c r="E27" i="1"/>
  <c r="O22" i="1"/>
  <c r="A27" i="1"/>
  <c r="T30" i="1"/>
  <c r="J23" i="1"/>
  <c r="K23" i="1" s="1"/>
  <c r="L23" i="1" s="1"/>
  <c r="M23" i="1"/>
  <c r="N23" i="1" s="1"/>
  <c r="I24" i="1"/>
  <c r="AS13" i="1"/>
  <c r="AM14" i="1"/>
  <c r="AN14" i="1" s="1"/>
  <c r="AQ14" i="1" s="1"/>
  <c r="AR132" i="1"/>
  <c r="AS132" i="1"/>
  <c r="AP134" i="1"/>
  <c r="AQ134" i="1" s="1"/>
  <c r="AO135" i="1"/>
  <c r="F26" i="1" l="1"/>
  <c r="E28" i="1"/>
  <c r="D27" i="1"/>
  <c r="O23" i="1"/>
  <c r="AP135" i="1"/>
  <c r="AQ135" i="1" s="1"/>
  <c r="AS134" i="1" s="1"/>
  <c r="AO136" i="1"/>
  <c r="M24" i="1"/>
  <c r="N24" i="1" s="1"/>
  <c r="J24" i="1"/>
  <c r="K24" i="1" s="1"/>
  <c r="L24" i="1" s="1"/>
  <c r="I25" i="1"/>
  <c r="AR133" i="1"/>
  <c r="AS133" i="1"/>
  <c r="T31" i="1"/>
  <c r="A28" i="1"/>
  <c r="D28" i="1" l="1"/>
  <c r="G28" i="1" s="1"/>
  <c r="G27" i="1"/>
  <c r="E29" i="1"/>
  <c r="F27" i="1"/>
  <c r="O24" i="1"/>
  <c r="M25" i="1" s="1"/>
  <c r="N25" i="1" s="1"/>
  <c r="J25" i="1"/>
  <c r="K25" i="1" s="1"/>
  <c r="L25" i="1" s="1"/>
  <c r="I26" i="1"/>
  <c r="A29" i="1"/>
  <c r="T32" i="1"/>
  <c r="AO137" i="1"/>
  <c r="AP136" i="1"/>
  <c r="AQ136" i="1" s="1"/>
  <c r="AS135" i="1" s="1"/>
  <c r="AR134" i="1"/>
  <c r="F28" i="1" l="1"/>
  <c r="E30" i="1"/>
  <c r="D29" i="1"/>
  <c r="O25" i="1"/>
  <c r="AO138" i="1"/>
  <c r="AP137" i="1"/>
  <c r="AQ137" i="1" s="1"/>
  <c r="AS136" i="1" s="1"/>
  <c r="J26" i="1"/>
  <c r="K26" i="1" s="1"/>
  <c r="L26" i="1" s="1"/>
  <c r="M26" i="1"/>
  <c r="N26" i="1" s="1"/>
  <c r="I27" i="1"/>
  <c r="T33" i="1"/>
  <c r="A30" i="1"/>
  <c r="AR135" i="1"/>
  <c r="D30" i="1" l="1"/>
  <c r="G30" i="1" s="1"/>
  <c r="E31" i="1"/>
  <c r="F29" i="1"/>
  <c r="G29" i="1"/>
  <c r="O26" i="1"/>
  <c r="M27" i="1" s="1"/>
  <c r="N27" i="1" s="1"/>
  <c r="AR136" i="1"/>
  <c r="T34" i="1"/>
  <c r="A31" i="1"/>
  <c r="J27" i="1"/>
  <c r="K27" i="1" s="1"/>
  <c r="L27" i="1" s="1"/>
  <c r="I28" i="1"/>
  <c r="AP138" i="1"/>
  <c r="AQ138" i="1" s="1"/>
  <c r="AO139" i="1"/>
  <c r="D31" i="1" l="1"/>
  <c r="G31" i="1" s="1"/>
  <c r="F30" i="1"/>
  <c r="E32" i="1"/>
  <c r="O27" i="1"/>
  <c r="AR137" i="1"/>
  <c r="AK15" i="1" s="1"/>
  <c r="AS137" i="1"/>
  <c r="AP139" i="1"/>
  <c r="AQ139" i="1" s="1"/>
  <c r="AO140" i="1"/>
  <c r="J28" i="1"/>
  <c r="K28" i="1" s="1"/>
  <c r="L28" i="1" s="1"/>
  <c r="M28" i="1"/>
  <c r="N28" i="1" s="1"/>
  <c r="I29" i="1"/>
  <c r="T35" i="1"/>
  <c r="A32" i="1"/>
  <c r="F31" i="1" l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S31" i="1" s="1"/>
  <c r="Q32" i="1"/>
  <c r="R32" i="1" s="1"/>
  <c r="E33" i="1"/>
  <c r="D32" i="1"/>
  <c r="O28" i="1"/>
  <c r="T36" i="1"/>
  <c r="J29" i="1"/>
  <c r="K29" i="1" s="1"/>
  <c r="L29" i="1" s="1"/>
  <c r="M29" i="1"/>
  <c r="N29" i="1" s="1"/>
  <c r="I30" i="1"/>
  <c r="AO141" i="1"/>
  <c r="AP140" i="1"/>
  <c r="AQ140" i="1" s="1"/>
  <c r="AS139" i="1" s="1"/>
  <c r="AS14" i="1"/>
  <c r="AM16" i="1"/>
  <c r="AN16" i="1" s="1"/>
  <c r="AQ16" i="1" s="1"/>
  <c r="AM15" i="1"/>
  <c r="AN15" i="1" s="1"/>
  <c r="AQ15" i="1" s="1"/>
  <c r="A33" i="1"/>
  <c r="AR138" i="1"/>
  <c r="AS138" i="1"/>
  <c r="F32" i="1" l="1"/>
  <c r="D33" i="1"/>
  <c r="G33" i="1" s="1"/>
  <c r="G32" i="1"/>
  <c r="Q33" i="1"/>
  <c r="R33" i="1" s="1"/>
  <c r="E34" i="1"/>
  <c r="S26" i="1"/>
  <c r="S18" i="1"/>
  <c r="U11" i="1"/>
  <c r="W11" i="1" s="1"/>
  <c r="S10" i="1"/>
  <c r="S25" i="1"/>
  <c r="S17" i="1"/>
  <c r="AO142" i="1"/>
  <c r="AP141" i="1"/>
  <c r="AQ141" i="1" s="1"/>
  <c r="AS140" i="1" s="1"/>
  <c r="S32" i="1"/>
  <c r="A34" i="1"/>
  <c r="S27" i="1"/>
  <c r="S24" i="1"/>
  <c r="S20" i="1"/>
  <c r="S16" i="1"/>
  <c r="S12" i="1"/>
  <c r="J30" i="1"/>
  <c r="K30" i="1" s="1"/>
  <c r="L30" i="1" s="1"/>
  <c r="I31" i="1"/>
  <c r="T37" i="1"/>
  <c r="S29" i="1"/>
  <c r="S22" i="1"/>
  <c r="S14" i="1"/>
  <c r="S28" i="1"/>
  <c r="S21" i="1"/>
  <c r="S13" i="1"/>
  <c r="S30" i="1"/>
  <c r="S23" i="1"/>
  <c r="S19" i="1"/>
  <c r="S15" i="1"/>
  <c r="S11" i="1"/>
  <c r="AR139" i="1"/>
  <c r="O29" i="1"/>
  <c r="M30" i="1" s="1"/>
  <c r="N30" i="1" s="1"/>
  <c r="F33" i="1" l="1"/>
  <c r="Q34" i="1"/>
  <c r="R34" i="1" s="1"/>
  <c r="E35" i="1"/>
  <c r="D34" i="1"/>
  <c r="U12" i="1"/>
  <c r="W12" i="1" s="1"/>
  <c r="J31" i="1"/>
  <c r="K31" i="1" s="1"/>
  <c r="I32" i="1"/>
  <c r="U13" i="1"/>
  <c r="A35" i="1"/>
  <c r="AR140" i="1"/>
  <c r="O30" i="1"/>
  <c r="M31" i="1" s="1"/>
  <c r="N31" i="1" s="1"/>
  <c r="S33" i="1"/>
  <c r="T38" i="1"/>
  <c r="AP142" i="1"/>
  <c r="AQ142" i="1" s="1"/>
  <c r="AO143" i="1"/>
  <c r="D35" i="1" l="1"/>
  <c r="G35" i="1" s="1"/>
  <c r="F34" i="1"/>
  <c r="Q35" i="1"/>
  <c r="R35" i="1" s="1"/>
  <c r="E36" i="1"/>
  <c r="G34" i="1"/>
  <c r="S34" i="1"/>
  <c r="A36" i="1"/>
  <c r="T39" i="1"/>
  <c r="W13" i="1"/>
  <c r="U14" i="1"/>
  <c r="AP143" i="1"/>
  <c r="AQ143" i="1" s="1"/>
  <c r="AS142" i="1" s="1"/>
  <c r="AO144" i="1"/>
  <c r="J32" i="1"/>
  <c r="K32" i="1" s="1"/>
  <c r="I33" i="1"/>
  <c r="AR141" i="1"/>
  <c r="AS141" i="1"/>
  <c r="L31" i="1"/>
  <c r="O31" i="1" s="1"/>
  <c r="F35" i="1" l="1"/>
  <c r="Q36" i="1"/>
  <c r="R36" i="1" s="1"/>
  <c r="E37" i="1"/>
  <c r="D36" i="1"/>
  <c r="J33" i="1"/>
  <c r="K33" i="1" s="1"/>
  <c r="I34" i="1"/>
  <c r="T40" i="1"/>
  <c r="A37" i="1"/>
  <c r="M32" i="1"/>
  <c r="N32" i="1" s="1"/>
  <c r="W14" i="1"/>
  <c r="U15" i="1"/>
  <c r="L32" i="1"/>
  <c r="AO145" i="1"/>
  <c r="AP144" i="1"/>
  <c r="AQ144" i="1" s="1"/>
  <c r="AR142" i="1"/>
  <c r="S35" i="1"/>
  <c r="D37" i="1" l="1"/>
  <c r="G37" i="1" s="1"/>
  <c r="F36" i="1"/>
  <c r="Q37" i="1"/>
  <c r="R37" i="1" s="1"/>
  <c r="E38" i="1"/>
  <c r="G36" i="1"/>
  <c r="O32" i="1"/>
  <c r="A38" i="1"/>
  <c r="M33" i="1"/>
  <c r="N33" i="1" s="1"/>
  <c r="L33" i="1"/>
  <c r="AR143" i="1"/>
  <c r="AP145" i="1"/>
  <c r="AQ145" i="1" s="1"/>
  <c r="AO146" i="1"/>
  <c r="W15" i="1"/>
  <c r="U16" i="1"/>
  <c r="T41" i="1"/>
  <c r="AS143" i="1"/>
  <c r="S36" i="1"/>
  <c r="J34" i="1"/>
  <c r="K34" i="1" s="1"/>
  <c r="I35" i="1"/>
  <c r="D38" i="1" l="1"/>
  <c r="G38" i="1" s="1"/>
  <c r="F37" i="1"/>
  <c r="Q38" i="1"/>
  <c r="R38" i="1" s="1"/>
  <c r="E39" i="1"/>
  <c r="L34" i="1"/>
  <c r="W16" i="1"/>
  <c r="U17" i="1"/>
  <c r="S37" i="1"/>
  <c r="O33" i="1"/>
  <c r="A39" i="1"/>
  <c r="J35" i="1"/>
  <c r="K35" i="1" s="1"/>
  <c r="I36" i="1"/>
  <c r="T42" i="1"/>
  <c r="AP146" i="1"/>
  <c r="AQ146" i="1" s="1"/>
  <c r="AS145" i="1" s="1"/>
  <c r="AO147" i="1"/>
  <c r="AR144" i="1"/>
  <c r="AS144" i="1"/>
  <c r="F38" i="1" l="1"/>
  <c r="Q39" i="1"/>
  <c r="R39" i="1" s="1"/>
  <c r="E40" i="1"/>
  <c r="D39" i="1"/>
  <c r="T43" i="1"/>
  <c r="A40" i="1"/>
  <c r="S38" i="1"/>
  <c r="L35" i="1"/>
  <c r="M34" i="1"/>
  <c r="N34" i="1" s="1"/>
  <c r="O34" i="1" s="1"/>
  <c r="AO148" i="1"/>
  <c r="AP147" i="1"/>
  <c r="AQ147" i="1" s="1"/>
  <c r="AR145" i="1"/>
  <c r="J36" i="1"/>
  <c r="K36" i="1" s="1"/>
  <c r="I37" i="1"/>
  <c r="W17" i="1"/>
  <c r="U18" i="1"/>
  <c r="D40" i="1" l="1"/>
  <c r="G40" i="1" s="1"/>
  <c r="Q40" i="1"/>
  <c r="R40" i="1" s="1"/>
  <c r="E41" i="1"/>
  <c r="F39" i="1"/>
  <c r="G39" i="1"/>
  <c r="S39" i="1"/>
  <c r="AR146" i="1"/>
  <c r="J37" i="1"/>
  <c r="K37" i="1" s="1"/>
  <c r="I38" i="1"/>
  <c r="AS146" i="1"/>
  <c r="W18" i="1"/>
  <c r="U19" i="1"/>
  <c r="AP148" i="1"/>
  <c r="AQ148" i="1" s="1"/>
  <c r="AO149" i="1"/>
  <c r="T44" i="1"/>
  <c r="L36" i="1"/>
  <c r="M35" i="1"/>
  <c r="N35" i="1" s="1"/>
  <c r="A41" i="1"/>
  <c r="F40" i="1" l="1"/>
  <c r="D41" i="1"/>
  <c r="G41" i="1" s="1"/>
  <c r="Q41" i="1"/>
  <c r="R41" i="1" s="1"/>
  <c r="E42" i="1"/>
  <c r="AR147" i="1"/>
  <c r="J38" i="1"/>
  <c r="K38" i="1" s="1"/>
  <c r="I39" i="1"/>
  <c r="O35" i="1"/>
  <c r="AO150" i="1"/>
  <c r="AP149" i="1"/>
  <c r="AQ149" i="1" s="1"/>
  <c r="A42" i="1"/>
  <c r="T45" i="1"/>
  <c r="W19" i="1"/>
  <c r="U20" i="1"/>
  <c r="L37" i="1"/>
  <c r="AS147" i="1"/>
  <c r="S40" i="1"/>
  <c r="F41" i="1" l="1"/>
  <c r="Q42" i="1"/>
  <c r="R42" i="1" s="1"/>
  <c r="E43" i="1"/>
  <c r="D42" i="1"/>
  <c r="G42" i="1" s="1"/>
  <c r="W20" i="1"/>
  <c r="U21" i="1"/>
  <c r="T46" i="1"/>
  <c r="AP150" i="1"/>
  <c r="AQ150" i="1" s="1"/>
  <c r="AS149" i="1" s="1"/>
  <c r="AO151" i="1"/>
  <c r="AR148" i="1"/>
  <c r="A43" i="1"/>
  <c r="S41" i="1"/>
  <c r="M36" i="1"/>
  <c r="N36" i="1" s="1"/>
  <c r="J39" i="1"/>
  <c r="K39" i="1" s="1"/>
  <c r="I40" i="1"/>
  <c r="AS148" i="1"/>
  <c r="L38" i="1"/>
  <c r="F42" i="1" l="1"/>
  <c r="Q43" i="1"/>
  <c r="R43" i="1" s="1"/>
  <c r="E44" i="1"/>
  <c r="D43" i="1"/>
  <c r="L39" i="1"/>
  <c r="S42" i="1"/>
  <c r="J40" i="1"/>
  <c r="K40" i="1" s="1"/>
  <c r="I41" i="1"/>
  <c r="O36" i="1"/>
  <c r="T47" i="1"/>
  <c r="A44" i="1"/>
  <c r="AO152" i="1"/>
  <c r="AP151" i="1"/>
  <c r="AQ151" i="1" s="1"/>
  <c r="AS150" i="1" s="1"/>
  <c r="W21" i="1"/>
  <c r="U22" i="1"/>
  <c r="AR149" i="1"/>
  <c r="F43" i="1" l="1"/>
  <c r="G43" i="1"/>
  <c r="Q44" i="1"/>
  <c r="R44" i="1" s="1"/>
  <c r="E45" i="1"/>
  <c r="D44" i="1"/>
  <c r="G44" i="1" s="1"/>
  <c r="L40" i="1"/>
  <c r="S43" i="1"/>
  <c r="M37" i="1"/>
  <c r="N37" i="1" s="1"/>
  <c r="W22" i="1"/>
  <c r="U23" i="1"/>
  <c r="A45" i="1"/>
  <c r="T48" i="1"/>
  <c r="AP152" i="1"/>
  <c r="AQ152" i="1" s="1"/>
  <c r="AS151" i="1" s="1"/>
  <c r="AO153" i="1"/>
  <c r="J41" i="1"/>
  <c r="K41" i="1" s="1"/>
  <c r="AR150" i="1"/>
  <c r="F44" i="1" l="1"/>
  <c r="D45" i="1"/>
  <c r="G45" i="1" s="1"/>
  <c r="Q45" i="1"/>
  <c r="R45" i="1" s="1"/>
  <c r="E46" i="1"/>
  <c r="T49" i="1"/>
  <c r="O37" i="1"/>
  <c r="AO154" i="1"/>
  <c r="AP153" i="1"/>
  <c r="AQ153" i="1" s="1"/>
  <c r="S44" i="1"/>
  <c r="AR151" i="1"/>
  <c r="W23" i="1"/>
  <c r="U24" i="1"/>
  <c r="L41" i="1"/>
  <c r="A46" i="1"/>
  <c r="F45" i="1" l="1"/>
  <c r="Q46" i="1"/>
  <c r="R46" i="1" s="1"/>
  <c r="E47" i="1"/>
  <c r="D46" i="1"/>
  <c r="W24" i="1"/>
  <c r="U25" i="1"/>
  <c r="M38" i="1"/>
  <c r="N38" i="1" s="1"/>
  <c r="AR152" i="1"/>
  <c r="A47" i="1"/>
  <c r="AS152" i="1"/>
  <c r="AP154" i="1"/>
  <c r="AQ154" i="1" s="1"/>
  <c r="AO155" i="1"/>
  <c r="S45" i="1"/>
  <c r="T50" i="1"/>
  <c r="F46" i="1" l="1"/>
  <c r="D47" i="1"/>
  <c r="G47" i="1" s="1"/>
  <c r="Q47" i="1"/>
  <c r="R47" i="1" s="1"/>
  <c r="E48" i="1"/>
  <c r="G46" i="1"/>
  <c r="AO156" i="1"/>
  <c r="AP155" i="1"/>
  <c r="AQ155" i="1" s="1"/>
  <c r="AS154" i="1" s="1"/>
  <c r="O38" i="1"/>
  <c r="AR153" i="1"/>
  <c r="T51" i="1"/>
  <c r="S46" i="1"/>
  <c r="AS153" i="1"/>
  <c r="W25" i="1"/>
  <c r="U26" i="1"/>
  <c r="A48" i="1"/>
  <c r="F47" i="1" l="1"/>
  <c r="Q48" i="1"/>
  <c r="R48" i="1" s="1"/>
  <c r="E49" i="1"/>
  <c r="D48" i="1"/>
  <c r="M39" i="1"/>
  <c r="N39" i="1" s="1"/>
  <c r="W26" i="1"/>
  <c r="U27" i="1"/>
  <c r="A49" i="1"/>
  <c r="AR154" i="1"/>
  <c r="T52" i="1"/>
  <c r="S47" i="1"/>
  <c r="AP156" i="1"/>
  <c r="AQ156" i="1" s="1"/>
  <c r="AO157" i="1"/>
  <c r="D49" i="1" l="1"/>
  <c r="G49" i="1" s="1"/>
  <c r="Q49" i="1"/>
  <c r="R49" i="1" s="1"/>
  <c r="E50" i="1"/>
  <c r="F48" i="1"/>
  <c r="G48" i="1"/>
  <c r="AR155" i="1"/>
  <c r="W27" i="1"/>
  <c r="U28" i="1"/>
  <c r="AS155" i="1"/>
  <c r="T53" i="1"/>
  <c r="O39" i="1"/>
  <c r="AO158" i="1"/>
  <c r="AP157" i="1"/>
  <c r="AQ157" i="1" s="1"/>
  <c r="AS156" i="1" s="1"/>
  <c r="A50" i="1"/>
  <c r="S48" i="1"/>
  <c r="D50" i="1" l="1"/>
  <c r="G50" i="1" s="1"/>
  <c r="F49" i="1"/>
  <c r="Q50" i="1"/>
  <c r="R50" i="1" s="1"/>
  <c r="E51" i="1"/>
  <c r="A51" i="1"/>
  <c r="AP158" i="1"/>
  <c r="AQ158" i="1" s="1"/>
  <c r="AO159" i="1"/>
  <c r="S49" i="1"/>
  <c r="M40" i="1"/>
  <c r="N40" i="1" s="1"/>
  <c r="AR156" i="1"/>
  <c r="T54" i="1"/>
  <c r="W28" i="1"/>
  <c r="U29" i="1"/>
  <c r="F50" i="1" l="1"/>
  <c r="Q51" i="1"/>
  <c r="R51" i="1" s="1"/>
  <c r="E52" i="1"/>
  <c r="D51" i="1"/>
  <c r="W29" i="1"/>
  <c r="U30" i="1"/>
  <c r="AO160" i="1"/>
  <c r="AP159" i="1"/>
  <c r="AQ159" i="1" s="1"/>
  <c r="S50" i="1"/>
  <c r="AR157" i="1"/>
  <c r="T55" i="1"/>
  <c r="O40" i="1"/>
  <c r="A52" i="1"/>
  <c r="AS157" i="1"/>
  <c r="F51" i="1" l="1"/>
  <c r="Q52" i="1"/>
  <c r="R52" i="1" s="1"/>
  <c r="E53" i="1"/>
  <c r="D52" i="1"/>
  <c r="G51" i="1"/>
  <c r="AR158" i="1"/>
  <c r="S51" i="1"/>
  <c r="T56" i="1"/>
  <c r="M41" i="1"/>
  <c r="N41" i="1" s="1"/>
  <c r="O41" i="1" s="1"/>
  <c r="AP160" i="1"/>
  <c r="AQ160" i="1" s="1"/>
  <c r="AO161" i="1"/>
  <c r="A53" i="1"/>
  <c r="AS158" i="1"/>
  <c r="W30" i="1"/>
  <c r="U31" i="1"/>
  <c r="F52" i="1" l="1"/>
  <c r="D53" i="1"/>
  <c r="G52" i="1"/>
  <c r="Q53" i="1"/>
  <c r="R53" i="1" s="1"/>
  <c r="E54" i="1"/>
  <c r="AO162" i="1"/>
  <c r="AP161" i="1"/>
  <c r="AQ161" i="1" s="1"/>
  <c r="AS160" i="1" s="1"/>
  <c r="AR159" i="1"/>
  <c r="T57" i="1"/>
  <c r="S52" i="1"/>
  <c r="W31" i="1"/>
  <c r="U32" i="1"/>
  <c r="A54" i="1"/>
  <c r="AS159" i="1"/>
  <c r="F53" i="1" l="1"/>
  <c r="D54" i="1"/>
  <c r="G53" i="1"/>
  <c r="Q54" i="1"/>
  <c r="R54" i="1" s="1"/>
  <c r="E55" i="1"/>
  <c r="W32" i="1"/>
  <c r="U33" i="1"/>
  <c r="S53" i="1"/>
  <c r="A55" i="1"/>
  <c r="AR160" i="1"/>
  <c r="T58" i="1"/>
  <c r="AP162" i="1"/>
  <c r="AQ162" i="1" s="1"/>
  <c r="AO163" i="1"/>
  <c r="F54" i="1" l="1"/>
  <c r="G54" i="1"/>
  <c r="Q55" i="1"/>
  <c r="R55" i="1" s="1"/>
  <c r="E56" i="1"/>
  <c r="D55" i="1"/>
  <c r="T59" i="1"/>
  <c r="AP163" i="1"/>
  <c r="AQ163" i="1" s="1"/>
  <c r="AO164" i="1"/>
  <c r="S54" i="1"/>
  <c r="AR161" i="1"/>
  <c r="AS161" i="1"/>
  <c r="W33" i="1"/>
  <c r="U34" i="1"/>
  <c r="A56" i="1"/>
  <c r="F55" i="1" l="1"/>
  <c r="D56" i="1"/>
  <c r="Q56" i="1"/>
  <c r="R56" i="1" s="1"/>
  <c r="E57" i="1"/>
  <c r="G55" i="1"/>
  <c r="AR162" i="1"/>
  <c r="A57" i="1"/>
  <c r="W34" i="1"/>
  <c r="U35" i="1"/>
  <c r="T60" i="1"/>
  <c r="AO165" i="1"/>
  <c r="AP164" i="1"/>
  <c r="AQ164" i="1" s="1"/>
  <c r="AS162" i="1"/>
  <c r="S55" i="1"/>
  <c r="F56" i="1" l="1"/>
  <c r="G56" i="1"/>
  <c r="Q57" i="1"/>
  <c r="R57" i="1" s="1"/>
  <c r="E58" i="1"/>
  <c r="D57" i="1"/>
  <c r="T61" i="1"/>
  <c r="S56" i="1"/>
  <c r="AR163" i="1"/>
  <c r="W35" i="1"/>
  <c r="U36" i="1"/>
  <c r="AP165" i="1"/>
  <c r="AQ165" i="1" s="1"/>
  <c r="AS164" i="1" s="1"/>
  <c r="AO166" i="1"/>
  <c r="A58" i="1"/>
  <c r="AS163" i="1"/>
  <c r="F57" i="1" l="1"/>
  <c r="D58" i="1"/>
  <c r="Q58" i="1"/>
  <c r="R58" i="1" s="1"/>
  <c r="E59" i="1"/>
  <c r="G57" i="1"/>
  <c r="S57" i="1"/>
  <c r="A59" i="1"/>
  <c r="AO167" i="1"/>
  <c r="AP166" i="1"/>
  <c r="AQ166" i="1" s="1"/>
  <c r="W36" i="1"/>
  <c r="U37" i="1"/>
  <c r="T62" i="1"/>
  <c r="AR164" i="1"/>
  <c r="D59" i="1" l="1"/>
  <c r="G59" i="1" s="1"/>
  <c r="G58" i="1"/>
  <c r="F58" i="1"/>
  <c r="Q59" i="1"/>
  <c r="R59" i="1" s="1"/>
  <c r="E60" i="1"/>
  <c r="T63" i="1"/>
  <c r="AR165" i="1"/>
  <c r="A60" i="1"/>
  <c r="AP167" i="1"/>
  <c r="AQ167" i="1" s="1"/>
  <c r="AO168" i="1"/>
  <c r="W37" i="1"/>
  <c r="U38" i="1"/>
  <c r="AS165" i="1"/>
  <c r="S58" i="1"/>
  <c r="D60" i="1" l="1"/>
  <c r="G60" i="1" s="1"/>
  <c r="F59" i="1"/>
  <c r="Q60" i="1"/>
  <c r="R60" i="1" s="1"/>
  <c r="E61" i="1"/>
  <c r="S59" i="1"/>
  <c r="T64" i="1"/>
  <c r="AR166" i="1"/>
  <c r="W38" i="1"/>
  <c r="U39" i="1"/>
  <c r="AS166" i="1"/>
  <c r="AO169" i="1"/>
  <c r="AP168" i="1"/>
  <c r="AQ168" i="1" s="1"/>
  <c r="A61" i="1"/>
  <c r="D61" i="1" l="1"/>
  <c r="G61" i="1" s="1"/>
  <c r="F60" i="1"/>
  <c r="Q61" i="1"/>
  <c r="R61" i="1" s="1"/>
  <c r="E62" i="1"/>
  <c r="AR167" i="1"/>
  <c r="W39" i="1"/>
  <c r="U40" i="1"/>
  <c r="S60" i="1"/>
  <c r="AS167" i="1"/>
  <c r="A62" i="1"/>
  <c r="AO170" i="1"/>
  <c r="AP169" i="1"/>
  <c r="AQ169" i="1" s="1"/>
  <c r="T65" i="1"/>
  <c r="D62" i="1" l="1"/>
  <c r="G62" i="1" s="1"/>
  <c r="F61" i="1"/>
  <c r="Q62" i="1"/>
  <c r="R62" i="1" s="1"/>
  <c r="E63" i="1"/>
  <c r="AR168" i="1"/>
  <c r="AS168" i="1"/>
  <c r="S61" i="1"/>
  <c r="T66" i="1"/>
  <c r="A63" i="1"/>
  <c r="AP170" i="1"/>
  <c r="AQ170" i="1" s="1"/>
  <c r="AS169" i="1" s="1"/>
  <c r="AO171" i="1"/>
  <c r="W40" i="1"/>
  <c r="U41" i="1"/>
  <c r="W41" i="1" s="1"/>
  <c r="F62" i="1" l="1"/>
  <c r="Q63" i="1"/>
  <c r="R63" i="1" s="1"/>
  <c r="E64" i="1"/>
  <c r="D63" i="1"/>
  <c r="A64" i="1"/>
  <c r="T67" i="1"/>
  <c r="AR169" i="1"/>
  <c r="AO172" i="1"/>
  <c r="AP171" i="1"/>
  <c r="AQ171" i="1" s="1"/>
  <c r="S62" i="1"/>
  <c r="F63" i="1" l="1"/>
  <c r="D64" i="1"/>
  <c r="G64" i="1" s="1"/>
  <c r="Q64" i="1"/>
  <c r="R64" i="1" s="1"/>
  <c r="E65" i="1"/>
  <c r="G63" i="1"/>
  <c r="AR170" i="1"/>
  <c r="AP172" i="1"/>
  <c r="AQ172" i="1" s="1"/>
  <c r="AO173" i="1"/>
  <c r="T68" i="1"/>
  <c r="S63" i="1"/>
  <c r="AS170" i="1"/>
  <c r="A65" i="1"/>
  <c r="F64" i="1" l="1"/>
  <c r="Q65" i="1"/>
  <c r="R65" i="1" s="1"/>
  <c r="E66" i="1"/>
  <c r="D65" i="1"/>
  <c r="AR171" i="1"/>
  <c r="S64" i="1"/>
  <c r="T69" i="1"/>
  <c r="A66" i="1"/>
  <c r="AO174" i="1"/>
  <c r="AP173" i="1"/>
  <c r="AQ173" i="1" s="1"/>
  <c r="AS172" i="1" s="1"/>
  <c r="AS171" i="1"/>
  <c r="D66" i="1" l="1"/>
  <c r="G66" i="1" s="1"/>
  <c r="F65" i="1"/>
  <c r="Q66" i="1"/>
  <c r="R66" i="1" s="1"/>
  <c r="E67" i="1"/>
  <c r="G65" i="1"/>
  <c r="AP174" i="1"/>
  <c r="AQ174" i="1" s="1"/>
  <c r="AS173" i="1" s="1"/>
  <c r="AO175" i="1"/>
  <c r="A67" i="1"/>
  <c r="S65" i="1"/>
  <c r="AR172" i="1"/>
  <c r="AK17" i="1" s="1"/>
  <c r="T70" i="1"/>
  <c r="D67" i="1" l="1"/>
  <c r="G67" i="1" s="1"/>
  <c r="F66" i="1"/>
  <c r="Q67" i="1"/>
  <c r="R67" i="1" s="1"/>
  <c r="E68" i="1"/>
  <c r="T71" i="1"/>
  <c r="S66" i="1"/>
  <c r="AS16" i="1"/>
  <c r="AM17" i="1"/>
  <c r="AN17" i="1" s="1"/>
  <c r="AQ17" i="1" s="1"/>
  <c r="C11" i="1"/>
  <c r="P11" i="1" s="1"/>
  <c r="A68" i="1"/>
  <c r="AO176" i="1"/>
  <c r="AP175" i="1"/>
  <c r="AQ175" i="1" s="1"/>
  <c r="AR173" i="1"/>
  <c r="AK18" i="1" s="1"/>
  <c r="D68" i="1" l="1"/>
  <c r="G68" i="1" s="1"/>
  <c r="AM18" i="1"/>
  <c r="AN18" i="1" s="1"/>
  <c r="AQ18" i="1" s="1"/>
  <c r="C12" i="1"/>
  <c r="P12" i="1" s="1"/>
  <c r="X12" i="1" s="1"/>
  <c r="F67" i="1"/>
  <c r="Q68" i="1"/>
  <c r="R68" i="1" s="1"/>
  <c r="E69" i="1"/>
  <c r="S67" i="1"/>
  <c r="AP176" i="1"/>
  <c r="AQ176" i="1" s="1"/>
  <c r="AS175" i="1" s="1"/>
  <c r="AO177" i="1"/>
  <c r="A69" i="1"/>
  <c r="X11" i="1"/>
  <c r="AR174" i="1"/>
  <c r="AS174" i="1"/>
  <c r="T72" i="1"/>
  <c r="AS17" i="1"/>
  <c r="F68" i="1" l="1"/>
  <c r="C13" i="1"/>
  <c r="P13" i="1" s="1"/>
  <c r="X13" i="1" s="1"/>
  <c r="Q69" i="1"/>
  <c r="R69" i="1" s="1"/>
  <c r="E70" i="1"/>
  <c r="D69" i="1"/>
  <c r="B12" i="1"/>
  <c r="B11" i="1"/>
  <c r="A70" i="1"/>
  <c r="S68" i="1"/>
  <c r="AO178" i="1"/>
  <c r="AP177" i="1"/>
  <c r="AQ177" i="1" s="1"/>
  <c r="AR175" i="1"/>
  <c r="T73" i="1"/>
  <c r="C14" i="1" l="1"/>
  <c r="P14" i="1" s="1"/>
  <c r="F69" i="1"/>
  <c r="D70" i="1"/>
  <c r="G70" i="1" s="1"/>
  <c r="Q70" i="1"/>
  <c r="R70" i="1" s="1"/>
  <c r="E71" i="1"/>
  <c r="B13" i="1"/>
  <c r="G69" i="1"/>
  <c r="S69" i="1"/>
  <c r="AR176" i="1"/>
  <c r="AS176" i="1"/>
  <c r="AP178" i="1"/>
  <c r="AQ178" i="1" s="1"/>
  <c r="AS177" i="1" s="1"/>
  <c r="AO179" i="1"/>
  <c r="A71" i="1"/>
  <c r="T74" i="1"/>
  <c r="C15" i="1" l="1"/>
  <c r="P15" i="1" s="1"/>
  <c r="F70" i="1"/>
  <c r="Q71" i="1"/>
  <c r="R71" i="1" s="1"/>
  <c r="E72" i="1"/>
  <c r="D71" i="1"/>
  <c r="X14" i="1"/>
  <c r="T75" i="1"/>
  <c r="S70" i="1"/>
  <c r="A72" i="1"/>
  <c r="AO180" i="1"/>
  <c r="AP179" i="1"/>
  <c r="AQ179" i="1" s="1"/>
  <c r="AR177" i="1"/>
  <c r="C16" i="1" l="1"/>
  <c r="P16" i="1" s="1"/>
  <c r="B14" i="1"/>
  <c r="D72" i="1"/>
  <c r="G72" i="1" s="1"/>
  <c r="F71" i="1"/>
  <c r="Q72" i="1"/>
  <c r="R72" i="1" s="1"/>
  <c r="E73" i="1"/>
  <c r="G71" i="1"/>
  <c r="X15" i="1"/>
  <c r="B15" i="1" s="1"/>
  <c r="AR178" i="1"/>
  <c r="AS178" i="1"/>
  <c r="S71" i="1"/>
  <c r="AP180" i="1"/>
  <c r="AQ180" i="1" s="1"/>
  <c r="AO181" i="1"/>
  <c r="A73" i="1"/>
  <c r="T76" i="1"/>
  <c r="C17" i="1" l="1"/>
  <c r="P17" i="1" s="1"/>
  <c r="F72" i="1"/>
  <c r="D73" i="1"/>
  <c r="G73" i="1" s="1"/>
  <c r="Q73" i="1"/>
  <c r="R73" i="1" s="1"/>
  <c r="E74" i="1"/>
  <c r="X16" i="1"/>
  <c r="B16" i="1" s="1"/>
  <c r="S72" i="1"/>
  <c r="A74" i="1"/>
  <c r="T77" i="1"/>
  <c r="AO182" i="1"/>
  <c r="AP181" i="1"/>
  <c r="AQ181" i="1" s="1"/>
  <c r="AR179" i="1"/>
  <c r="AS179" i="1"/>
  <c r="C18" i="1" l="1"/>
  <c r="P18" i="1" s="1"/>
  <c r="F73" i="1"/>
  <c r="Q74" i="1"/>
  <c r="R74" i="1" s="1"/>
  <c r="E75" i="1"/>
  <c r="D74" i="1"/>
  <c r="G74" i="1" s="1"/>
  <c r="X17" i="1"/>
  <c r="B17" i="1" s="1"/>
  <c r="T78" i="1"/>
  <c r="AR180" i="1"/>
  <c r="A75" i="1"/>
  <c r="AS180" i="1"/>
  <c r="AP182" i="1"/>
  <c r="AQ182" i="1" s="1"/>
  <c r="AS181" i="1" s="1"/>
  <c r="AO183" i="1"/>
  <c r="S73" i="1"/>
  <c r="C74" i="1"/>
  <c r="C19" i="1" l="1"/>
  <c r="P19" i="1" s="1"/>
  <c r="F74" i="1"/>
  <c r="Q75" i="1"/>
  <c r="R75" i="1" s="1"/>
  <c r="E76" i="1"/>
  <c r="D75" i="1"/>
  <c r="X18" i="1"/>
  <c r="B18" i="1" s="1"/>
  <c r="AO184" i="1"/>
  <c r="AP183" i="1"/>
  <c r="AQ183" i="1" s="1"/>
  <c r="AS182" i="1" s="1"/>
  <c r="C75" i="1"/>
  <c r="S74" i="1"/>
  <c r="T79" i="1"/>
  <c r="AR181" i="1"/>
  <c r="A76" i="1"/>
  <c r="C20" i="1" l="1"/>
  <c r="P20" i="1" s="1"/>
  <c r="F75" i="1"/>
  <c r="D76" i="1"/>
  <c r="G76" i="1" s="1"/>
  <c r="G75" i="1"/>
  <c r="Q76" i="1"/>
  <c r="R76" i="1" s="1"/>
  <c r="E77" i="1"/>
  <c r="X19" i="1"/>
  <c r="B19" i="1" s="1"/>
  <c r="AP184" i="1"/>
  <c r="AQ184" i="1" s="1"/>
  <c r="AS183" i="1" s="1"/>
  <c r="AO185" i="1"/>
  <c r="C76" i="1"/>
  <c r="S75" i="1"/>
  <c r="A77" i="1"/>
  <c r="T80" i="1"/>
  <c r="AR182" i="1"/>
  <c r="C21" i="1" l="1"/>
  <c r="P21" i="1" s="1"/>
  <c r="D77" i="1"/>
  <c r="G77" i="1" s="1"/>
  <c r="F76" i="1"/>
  <c r="Q77" i="1"/>
  <c r="R77" i="1" s="1"/>
  <c r="E78" i="1"/>
  <c r="X20" i="1"/>
  <c r="B20" i="1" s="1"/>
  <c r="S76" i="1"/>
  <c r="C77" i="1"/>
  <c r="A78" i="1"/>
  <c r="T81" i="1"/>
  <c r="AO186" i="1"/>
  <c r="AP185" i="1"/>
  <c r="AQ185" i="1" s="1"/>
  <c r="AS184" i="1" s="1"/>
  <c r="AR183" i="1"/>
  <c r="C22" i="1" l="1"/>
  <c r="P22" i="1" s="1"/>
  <c r="D78" i="1"/>
  <c r="G78" i="1" s="1"/>
  <c r="F77" i="1"/>
  <c r="Q78" i="1"/>
  <c r="R78" i="1" s="1"/>
  <c r="E79" i="1"/>
  <c r="X21" i="1"/>
  <c r="B21" i="1" s="1"/>
  <c r="AP186" i="1"/>
  <c r="AQ186" i="1" s="1"/>
  <c r="AS185" i="1" s="1"/>
  <c r="AO187" i="1"/>
  <c r="T82" i="1"/>
  <c r="A79" i="1"/>
  <c r="AR184" i="1"/>
  <c r="S77" i="1"/>
  <c r="C78" i="1"/>
  <c r="C23" i="1" l="1"/>
  <c r="P23" i="1" s="1"/>
  <c r="F78" i="1"/>
  <c r="Q79" i="1"/>
  <c r="R79" i="1" s="1"/>
  <c r="E80" i="1"/>
  <c r="D79" i="1"/>
  <c r="X22" i="1"/>
  <c r="B22" i="1" s="1"/>
  <c r="C79" i="1"/>
  <c r="S78" i="1"/>
  <c r="A80" i="1"/>
  <c r="T83" i="1"/>
  <c r="AO188" i="1"/>
  <c r="AP187" i="1"/>
  <c r="AQ187" i="1" s="1"/>
  <c r="AR185" i="1"/>
  <c r="C24" i="1" l="1"/>
  <c r="P24" i="1" s="1"/>
  <c r="F79" i="1"/>
  <c r="D80" i="1"/>
  <c r="G80" i="1" s="1"/>
  <c r="Q80" i="1"/>
  <c r="R80" i="1" s="1"/>
  <c r="E81" i="1"/>
  <c r="G79" i="1"/>
  <c r="X23" i="1"/>
  <c r="B23" i="1" s="1"/>
  <c r="AR186" i="1"/>
  <c r="T84" i="1"/>
  <c r="A81" i="1"/>
  <c r="AP188" i="1"/>
  <c r="AQ188" i="1" s="1"/>
  <c r="AO189" i="1"/>
  <c r="AS186" i="1"/>
  <c r="S79" i="1"/>
  <c r="C80" i="1"/>
  <c r="C25" i="1" l="1"/>
  <c r="P25" i="1" s="1"/>
  <c r="F80" i="1"/>
  <c r="Q81" i="1"/>
  <c r="R81" i="1" s="1"/>
  <c r="E82" i="1"/>
  <c r="D81" i="1"/>
  <c r="X24" i="1"/>
  <c r="B24" i="1" s="1"/>
  <c r="AR187" i="1"/>
  <c r="S80" i="1"/>
  <c r="C81" i="1"/>
  <c r="T85" i="1"/>
  <c r="A82" i="1"/>
  <c r="AO190" i="1"/>
  <c r="AP189" i="1"/>
  <c r="AQ189" i="1" s="1"/>
  <c r="AS188" i="1" s="1"/>
  <c r="AS187" i="1"/>
  <c r="C26" i="1" l="1"/>
  <c r="P26" i="1" s="1"/>
  <c r="F81" i="1"/>
  <c r="D82" i="1"/>
  <c r="G82" i="1" s="1"/>
  <c r="Q82" i="1"/>
  <c r="R82" i="1" s="1"/>
  <c r="E83" i="1"/>
  <c r="G81" i="1"/>
  <c r="X25" i="1"/>
  <c r="B25" i="1" s="1"/>
  <c r="AP190" i="1"/>
  <c r="AQ190" i="1" s="1"/>
  <c r="AS189" i="1" s="1"/>
  <c r="AO191" i="1"/>
  <c r="T86" i="1"/>
  <c r="S81" i="1"/>
  <c r="C82" i="1"/>
  <c r="AR188" i="1"/>
  <c r="A83" i="1"/>
  <c r="C27" i="1" l="1"/>
  <c r="C28" i="1" s="1"/>
  <c r="F82" i="1"/>
  <c r="Q83" i="1"/>
  <c r="R83" i="1" s="1"/>
  <c r="E84" i="1"/>
  <c r="D83" i="1"/>
  <c r="X26" i="1"/>
  <c r="B26" i="1" s="1"/>
  <c r="A84" i="1"/>
  <c r="T87" i="1"/>
  <c r="C83" i="1"/>
  <c r="S82" i="1"/>
  <c r="AO192" i="1"/>
  <c r="AP191" i="1"/>
  <c r="AQ191" i="1" s="1"/>
  <c r="AR189" i="1"/>
  <c r="P27" i="1" l="1"/>
  <c r="X27" i="1" s="1"/>
  <c r="B27" i="1" s="1"/>
  <c r="F83" i="1"/>
  <c r="D84" i="1"/>
  <c r="G84" i="1" s="1"/>
  <c r="Q84" i="1"/>
  <c r="R84" i="1" s="1"/>
  <c r="E85" i="1"/>
  <c r="G83" i="1"/>
  <c r="P28" i="1"/>
  <c r="C29" i="1"/>
  <c r="AR190" i="1"/>
  <c r="T88" i="1"/>
  <c r="A85" i="1"/>
  <c r="AS190" i="1"/>
  <c r="AP192" i="1"/>
  <c r="AQ192" i="1" s="1"/>
  <c r="AO193" i="1"/>
  <c r="C84" i="1"/>
  <c r="S83" i="1"/>
  <c r="F84" i="1" l="1"/>
  <c r="Q85" i="1"/>
  <c r="R85" i="1" s="1"/>
  <c r="E86" i="1"/>
  <c r="D85" i="1"/>
  <c r="P29" i="1"/>
  <c r="C30" i="1"/>
  <c r="X28" i="1"/>
  <c r="B28" i="1" s="1"/>
  <c r="C85" i="1"/>
  <c r="S84" i="1"/>
  <c r="AR191" i="1"/>
  <c r="A86" i="1"/>
  <c r="AO194" i="1"/>
  <c r="AP193" i="1"/>
  <c r="AQ193" i="1" s="1"/>
  <c r="T89" i="1"/>
  <c r="AS191" i="1"/>
  <c r="F85" i="1" l="1"/>
  <c r="D86" i="1"/>
  <c r="G86" i="1" s="1"/>
  <c r="Q86" i="1"/>
  <c r="R86" i="1" s="1"/>
  <c r="E87" i="1"/>
  <c r="G85" i="1"/>
  <c r="P30" i="1"/>
  <c r="C31" i="1"/>
  <c r="X29" i="1"/>
  <c r="B29" i="1" s="1"/>
  <c r="AR192" i="1"/>
  <c r="AS192" i="1"/>
  <c r="AP194" i="1"/>
  <c r="AQ194" i="1" s="1"/>
  <c r="AO195" i="1"/>
  <c r="A87" i="1"/>
  <c r="T90" i="1"/>
  <c r="S85" i="1"/>
  <c r="C86" i="1"/>
  <c r="F86" i="1" l="1"/>
  <c r="Q87" i="1"/>
  <c r="R87" i="1" s="1"/>
  <c r="E88" i="1"/>
  <c r="D87" i="1"/>
  <c r="P31" i="1"/>
  <c r="C32" i="1"/>
  <c r="X30" i="1"/>
  <c r="B30" i="1" s="1"/>
  <c r="S86" i="1"/>
  <c r="C87" i="1"/>
  <c r="A88" i="1"/>
  <c r="AR193" i="1"/>
  <c r="AS193" i="1"/>
  <c r="AO196" i="1"/>
  <c r="AP195" i="1"/>
  <c r="AQ195" i="1" s="1"/>
  <c r="T91" i="1"/>
  <c r="F87" i="1" l="1"/>
  <c r="D88" i="1"/>
  <c r="G88" i="1" s="1"/>
  <c r="Q88" i="1"/>
  <c r="R88" i="1" s="1"/>
  <c r="E89" i="1"/>
  <c r="G87" i="1"/>
  <c r="P32" i="1"/>
  <c r="C33" i="1"/>
  <c r="X31" i="1"/>
  <c r="B31" i="1" s="1"/>
  <c r="AP196" i="1"/>
  <c r="AQ196" i="1" s="1"/>
  <c r="AO197" i="1"/>
  <c r="AR194" i="1"/>
  <c r="T92" i="1"/>
  <c r="S87" i="1"/>
  <c r="C88" i="1"/>
  <c r="AS194" i="1"/>
  <c r="A89" i="1"/>
  <c r="F88" i="1" l="1"/>
  <c r="Q89" i="1"/>
  <c r="R89" i="1" s="1"/>
  <c r="E90" i="1"/>
  <c r="D89" i="1"/>
  <c r="P33" i="1"/>
  <c r="C34" i="1"/>
  <c r="X32" i="1"/>
  <c r="B32" i="1" s="1"/>
  <c r="T93" i="1"/>
  <c r="A90" i="1"/>
  <c r="C89" i="1"/>
  <c r="S88" i="1"/>
  <c r="AO198" i="1"/>
  <c r="AP197" i="1"/>
  <c r="AQ197" i="1" s="1"/>
  <c r="AS196" i="1" s="1"/>
  <c r="AR195" i="1"/>
  <c r="AS195" i="1"/>
  <c r="F89" i="1" l="1"/>
  <c r="D90" i="1"/>
  <c r="G90" i="1" s="1"/>
  <c r="Q90" i="1"/>
  <c r="R90" i="1" s="1"/>
  <c r="E91" i="1"/>
  <c r="G89" i="1"/>
  <c r="P34" i="1"/>
  <c r="C35" i="1"/>
  <c r="X33" i="1"/>
  <c r="B33" i="1" s="1"/>
  <c r="C90" i="1"/>
  <c r="S89" i="1"/>
  <c r="A91" i="1"/>
  <c r="T94" i="1"/>
  <c r="AR196" i="1"/>
  <c r="AP198" i="1"/>
  <c r="AQ198" i="1" s="1"/>
  <c r="AS197" i="1" s="1"/>
  <c r="AO199" i="1"/>
  <c r="F90" i="1" l="1"/>
  <c r="Q91" i="1"/>
  <c r="R91" i="1" s="1"/>
  <c r="E92" i="1"/>
  <c r="D91" i="1"/>
  <c r="P35" i="1"/>
  <c r="C36" i="1"/>
  <c r="X34" i="1"/>
  <c r="B34" i="1" s="1"/>
  <c r="C91" i="1"/>
  <c r="S90" i="1"/>
  <c r="AO200" i="1"/>
  <c r="AP199" i="1"/>
  <c r="AQ199" i="1" s="1"/>
  <c r="T95" i="1"/>
  <c r="A92" i="1"/>
  <c r="AR197" i="1"/>
  <c r="F91" i="1" l="1"/>
  <c r="Q92" i="1"/>
  <c r="R92" i="1" s="1"/>
  <c r="E93" i="1"/>
  <c r="D92" i="1"/>
  <c r="G92" i="1" s="1"/>
  <c r="G91" i="1"/>
  <c r="P36" i="1"/>
  <c r="C37" i="1"/>
  <c r="X35" i="1"/>
  <c r="B35" i="1" s="1"/>
  <c r="C92" i="1"/>
  <c r="S91" i="1"/>
  <c r="T96" i="1"/>
  <c r="AR198" i="1"/>
  <c r="AP200" i="1"/>
  <c r="AQ200" i="1" s="1"/>
  <c r="AS199" i="1" s="1"/>
  <c r="AO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A93" i="1"/>
  <c r="AS198" i="1"/>
  <c r="F92" i="1" l="1"/>
  <c r="D93" i="1"/>
  <c r="G93" i="1" s="1"/>
  <c r="Q93" i="1"/>
  <c r="R93" i="1" s="1"/>
  <c r="E94" i="1"/>
  <c r="P37" i="1"/>
  <c r="C38" i="1"/>
  <c r="X36" i="1"/>
  <c r="B36" i="1" s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A94" i="1"/>
  <c r="H93" i="1"/>
  <c r="S92" i="1"/>
  <c r="C93" i="1"/>
  <c r="AO202" i="1"/>
  <c r="AP201" i="1"/>
  <c r="AQ201" i="1" s="1"/>
  <c r="AR199" i="1"/>
  <c r="T97" i="1"/>
  <c r="F93" i="1" l="1"/>
  <c r="Q94" i="1"/>
  <c r="R94" i="1" s="1"/>
  <c r="E95" i="1"/>
  <c r="D94" i="1"/>
  <c r="P38" i="1"/>
  <c r="C39" i="1"/>
  <c r="X37" i="1"/>
  <c r="B37" i="1" s="1"/>
  <c r="T98" i="1"/>
  <c r="S93" i="1"/>
  <c r="C94" i="1"/>
  <c r="AR200" i="1"/>
  <c r="AP202" i="1"/>
  <c r="AQ202" i="1" s="1"/>
  <c r="AO203" i="1"/>
  <c r="H94" i="1"/>
  <c r="A95" i="1"/>
  <c r="AS200" i="1"/>
  <c r="M42" i="1"/>
  <c r="N42" i="1" s="1"/>
  <c r="J42" i="1"/>
  <c r="K42" i="1" s="1"/>
  <c r="I43" i="1"/>
  <c r="F94" i="1" l="1"/>
  <c r="D95" i="1"/>
  <c r="G95" i="1" s="1"/>
  <c r="G94" i="1"/>
  <c r="Q95" i="1"/>
  <c r="R95" i="1" s="1"/>
  <c r="E96" i="1"/>
  <c r="P39" i="1"/>
  <c r="C40" i="1"/>
  <c r="X38" i="1"/>
  <c r="B38" i="1" s="1"/>
  <c r="H95" i="1"/>
  <c r="A96" i="1"/>
  <c r="C95" i="1"/>
  <c r="S94" i="1"/>
  <c r="L42" i="1"/>
  <c r="O42" i="1" s="1"/>
  <c r="U42" i="1"/>
  <c r="W42" i="1" s="1"/>
  <c r="J43" i="1"/>
  <c r="K43" i="1" s="1"/>
  <c r="M43" i="1"/>
  <c r="N43" i="1" s="1"/>
  <c r="I44" i="1"/>
  <c r="AP203" i="1"/>
  <c r="AQ203" i="1" s="1"/>
  <c r="AO204" i="1"/>
  <c r="AR201" i="1"/>
  <c r="T99" i="1"/>
  <c r="AS201" i="1"/>
  <c r="F95" i="1" l="1"/>
  <c r="Q96" i="1"/>
  <c r="R96" i="1" s="1"/>
  <c r="E97" i="1"/>
  <c r="D96" i="1"/>
  <c r="P40" i="1"/>
  <c r="C41" i="1"/>
  <c r="X39" i="1"/>
  <c r="B39" i="1" s="1"/>
  <c r="AR202" i="1"/>
  <c r="J44" i="1"/>
  <c r="K44" i="1" s="1"/>
  <c r="M44" i="1"/>
  <c r="N44" i="1" s="1"/>
  <c r="I45" i="1"/>
  <c r="C96" i="1"/>
  <c r="S95" i="1"/>
  <c r="AO205" i="1"/>
  <c r="AP204" i="1"/>
  <c r="AQ204" i="1" s="1"/>
  <c r="AS202" i="1"/>
  <c r="T100" i="1"/>
  <c r="A97" i="1"/>
  <c r="H96" i="1"/>
  <c r="L43" i="1"/>
  <c r="O43" i="1" s="1"/>
  <c r="U43" i="1"/>
  <c r="W43" i="1" s="1"/>
  <c r="F96" i="1" l="1"/>
  <c r="D97" i="1"/>
  <c r="G97" i="1" s="1"/>
  <c r="G96" i="1"/>
  <c r="Q97" i="1"/>
  <c r="R97" i="1" s="1"/>
  <c r="E98" i="1"/>
  <c r="P41" i="1"/>
  <c r="C42" i="1"/>
  <c r="X40" i="1"/>
  <c r="B40" i="1" s="1"/>
  <c r="S96" i="1"/>
  <c r="C97" i="1"/>
  <c r="M45" i="1"/>
  <c r="N45" i="1" s="1"/>
  <c r="J45" i="1"/>
  <c r="K45" i="1" s="1"/>
  <c r="I46" i="1"/>
  <c r="L44" i="1"/>
  <c r="O44" i="1" s="1"/>
  <c r="U44" i="1"/>
  <c r="W44" i="1" s="1"/>
  <c r="AR203" i="1"/>
  <c r="A98" i="1"/>
  <c r="H97" i="1"/>
  <c r="T101" i="1"/>
  <c r="AP205" i="1"/>
  <c r="AQ205" i="1" s="1"/>
  <c r="AS204" i="1" s="1"/>
  <c r="AO206" i="1"/>
  <c r="AS203" i="1"/>
  <c r="F97" i="1" l="1"/>
  <c r="Q98" i="1"/>
  <c r="R98" i="1" s="1"/>
  <c r="E99" i="1"/>
  <c r="D98" i="1"/>
  <c r="C43" i="1"/>
  <c r="P42" i="1"/>
  <c r="X42" i="1" s="1"/>
  <c r="B42" i="1" s="1"/>
  <c r="X41" i="1"/>
  <c r="B41" i="1" s="1"/>
  <c r="L45" i="1"/>
  <c r="O45" i="1" s="1"/>
  <c r="U45" i="1"/>
  <c r="W45" i="1" s="1"/>
  <c r="T102" i="1"/>
  <c r="H98" i="1"/>
  <c r="A99" i="1"/>
  <c r="M46" i="1"/>
  <c r="N46" i="1" s="1"/>
  <c r="J46" i="1"/>
  <c r="K46" i="1" s="1"/>
  <c r="I47" i="1"/>
  <c r="AR204" i="1"/>
  <c r="AO207" i="1"/>
  <c r="AP206" i="1"/>
  <c r="AQ206" i="1" s="1"/>
  <c r="S97" i="1"/>
  <c r="C98" i="1"/>
  <c r="F98" i="1" l="1"/>
  <c r="D99" i="1"/>
  <c r="Q99" i="1"/>
  <c r="R99" i="1" s="1"/>
  <c r="E100" i="1"/>
  <c r="G98" i="1"/>
  <c r="C44" i="1"/>
  <c r="P43" i="1"/>
  <c r="X43" i="1" s="1"/>
  <c r="B43" i="1" s="1"/>
  <c r="AR205" i="1"/>
  <c r="J47" i="1"/>
  <c r="K47" i="1" s="1"/>
  <c r="M47" i="1"/>
  <c r="N47" i="1" s="1"/>
  <c r="I48" i="1"/>
  <c r="L46" i="1"/>
  <c r="O46" i="1" s="1"/>
  <c r="U46" i="1"/>
  <c r="W46" i="1" s="1"/>
  <c r="H99" i="1"/>
  <c r="A100" i="1"/>
  <c r="C99" i="1"/>
  <c r="S98" i="1"/>
  <c r="AP207" i="1"/>
  <c r="AQ207" i="1" s="1"/>
  <c r="AS206" i="1" s="1"/>
  <c r="AO208" i="1"/>
  <c r="AS205" i="1"/>
  <c r="T103" i="1"/>
  <c r="F99" i="1" l="1"/>
  <c r="G99" i="1"/>
  <c r="Q100" i="1"/>
  <c r="R100" i="1" s="1"/>
  <c r="E101" i="1"/>
  <c r="D100" i="1"/>
  <c r="C45" i="1"/>
  <c r="P44" i="1"/>
  <c r="X44" i="1" s="1"/>
  <c r="B44" i="1" s="1"/>
  <c r="L47" i="1"/>
  <c r="O47" i="1" s="1"/>
  <c r="U47" i="1"/>
  <c r="W47" i="1" s="1"/>
  <c r="T104" i="1"/>
  <c r="C100" i="1"/>
  <c r="S99" i="1"/>
  <c r="A101" i="1"/>
  <c r="H100" i="1"/>
  <c r="M48" i="1"/>
  <c r="N48" i="1" s="1"/>
  <c r="J48" i="1"/>
  <c r="K48" i="1" s="1"/>
  <c r="I49" i="1"/>
  <c r="AR206" i="1"/>
  <c r="AO209" i="1"/>
  <c r="AP208" i="1"/>
  <c r="AQ208" i="1" s="1"/>
  <c r="F100" i="1" l="1"/>
  <c r="D101" i="1"/>
  <c r="G101" i="1" s="1"/>
  <c r="Q101" i="1"/>
  <c r="R101" i="1" s="1"/>
  <c r="E102" i="1"/>
  <c r="G100" i="1"/>
  <c r="C46" i="1"/>
  <c r="P45" i="1"/>
  <c r="X45" i="1" s="1"/>
  <c r="B45" i="1" s="1"/>
  <c r="AR207" i="1"/>
  <c r="AS207" i="1"/>
  <c r="AO210" i="1"/>
  <c r="AP209" i="1"/>
  <c r="AQ209" i="1" s="1"/>
  <c r="J49" i="1"/>
  <c r="K49" i="1" s="1"/>
  <c r="M49" i="1"/>
  <c r="N49" i="1" s="1"/>
  <c r="I50" i="1"/>
  <c r="A102" i="1"/>
  <c r="H101" i="1"/>
  <c r="S100" i="1"/>
  <c r="C101" i="1"/>
  <c r="L48" i="1"/>
  <c r="O48" i="1" s="1"/>
  <c r="U48" i="1"/>
  <c r="W48" i="1" s="1"/>
  <c r="T105" i="1"/>
  <c r="F101" i="1" l="1"/>
  <c r="Q102" i="1"/>
  <c r="R102" i="1" s="1"/>
  <c r="E103" i="1"/>
  <c r="D102" i="1"/>
  <c r="G102" i="1" s="1"/>
  <c r="C47" i="1"/>
  <c r="P46" i="1"/>
  <c r="X46" i="1" s="1"/>
  <c r="B46" i="1" s="1"/>
  <c r="T106" i="1"/>
  <c r="M50" i="1"/>
  <c r="N50" i="1" s="1"/>
  <c r="J50" i="1"/>
  <c r="K50" i="1" s="1"/>
  <c r="I51" i="1"/>
  <c r="H102" i="1"/>
  <c r="A103" i="1"/>
  <c r="AR208" i="1"/>
  <c r="L49" i="1"/>
  <c r="O49" i="1" s="1"/>
  <c r="U49" i="1"/>
  <c r="W49" i="1" s="1"/>
  <c r="S101" i="1"/>
  <c r="C102" i="1"/>
  <c r="AP210" i="1"/>
  <c r="AQ210" i="1" s="1"/>
  <c r="AO211" i="1"/>
  <c r="AS208" i="1"/>
  <c r="F102" i="1" l="1"/>
  <c r="D103" i="1"/>
  <c r="G103" i="1" s="1"/>
  <c r="Q103" i="1"/>
  <c r="R103" i="1" s="1"/>
  <c r="E104" i="1"/>
  <c r="C48" i="1"/>
  <c r="P47" i="1"/>
  <c r="X47" i="1" s="1"/>
  <c r="B47" i="1" s="1"/>
  <c r="AR209" i="1"/>
  <c r="AS209" i="1"/>
  <c r="J51" i="1"/>
  <c r="K51" i="1" s="1"/>
  <c r="M51" i="1"/>
  <c r="N51" i="1" s="1"/>
  <c r="I52" i="1"/>
  <c r="L50" i="1"/>
  <c r="O50" i="1" s="1"/>
  <c r="U50" i="1"/>
  <c r="W50" i="1" s="1"/>
  <c r="AO212" i="1"/>
  <c r="AP211" i="1"/>
  <c r="AQ211" i="1" s="1"/>
  <c r="H103" i="1"/>
  <c r="A104" i="1"/>
  <c r="C103" i="1"/>
  <c r="S102" i="1"/>
  <c r="T107" i="1"/>
  <c r="F103" i="1" l="1"/>
  <c r="Q104" i="1"/>
  <c r="R104" i="1" s="1"/>
  <c r="E105" i="1"/>
  <c r="D104" i="1"/>
  <c r="C49" i="1"/>
  <c r="P48" i="1"/>
  <c r="X48" i="1" s="1"/>
  <c r="B48" i="1" s="1"/>
  <c r="AR210" i="1"/>
  <c r="M52" i="1"/>
  <c r="N52" i="1" s="1"/>
  <c r="J52" i="1"/>
  <c r="K52" i="1" s="1"/>
  <c r="I53" i="1"/>
  <c r="AP212" i="1"/>
  <c r="AQ212" i="1" s="1"/>
  <c r="AO213" i="1"/>
  <c r="L51" i="1"/>
  <c r="O51" i="1" s="1"/>
  <c r="U51" i="1"/>
  <c r="W51" i="1" s="1"/>
  <c r="T108" i="1"/>
  <c r="A105" i="1"/>
  <c r="H104" i="1"/>
  <c r="C104" i="1"/>
  <c r="S103" i="1"/>
  <c r="AS210" i="1"/>
  <c r="F104" i="1" l="1"/>
  <c r="D105" i="1"/>
  <c r="G104" i="1"/>
  <c r="Q105" i="1"/>
  <c r="R105" i="1" s="1"/>
  <c r="E106" i="1"/>
  <c r="C50" i="1"/>
  <c r="P49" i="1"/>
  <c r="X49" i="1" s="1"/>
  <c r="L52" i="1"/>
  <c r="O52" i="1" s="1"/>
  <c r="U52" i="1"/>
  <c r="W52" i="1" s="1"/>
  <c r="AR211" i="1"/>
  <c r="T109" i="1"/>
  <c r="J53" i="1"/>
  <c r="K53" i="1" s="1"/>
  <c r="M53" i="1"/>
  <c r="N53" i="1" s="1"/>
  <c r="I54" i="1"/>
  <c r="AO214" i="1"/>
  <c r="AP213" i="1"/>
  <c r="AQ213" i="1" s="1"/>
  <c r="S104" i="1"/>
  <c r="C105" i="1"/>
  <c r="A106" i="1"/>
  <c r="H105" i="1"/>
  <c r="AS211" i="1"/>
  <c r="F105" i="1" l="1"/>
  <c r="G105" i="1"/>
  <c r="Q106" i="1"/>
  <c r="R106" i="1" s="1"/>
  <c r="E107" i="1"/>
  <c r="D106" i="1"/>
  <c r="B49" i="1"/>
  <c r="C51" i="1"/>
  <c r="P50" i="1"/>
  <c r="X50" i="1" s="1"/>
  <c r="B50" i="1" s="1"/>
  <c r="AR212" i="1"/>
  <c r="AS212" i="1"/>
  <c r="L53" i="1"/>
  <c r="O53" i="1" s="1"/>
  <c r="U53" i="1"/>
  <c r="W53" i="1" s="1"/>
  <c r="T110" i="1"/>
  <c r="S105" i="1"/>
  <c r="C106" i="1"/>
  <c r="AP214" i="1"/>
  <c r="AQ214" i="1" s="1"/>
  <c r="AO215" i="1"/>
  <c r="H106" i="1"/>
  <c r="A107" i="1"/>
  <c r="J54" i="1"/>
  <c r="K54" i="1" s="1"/>
  <c r="M54" i="1"/>
  <c r="N54" i="1" s="1"/>
  <c r="I55" i="1"/>
  <c r="F106" i="1" l="1"/>
  <c r="D107" i="1"/>
  <c r="G107" i="1" s="1"/>
  <c r="Q107" i="1"/>
  <c r="R107" i="1" s="1"/>
  <c r="E108" i="1"/>
  <c r="G106" i="1"/>
  <c r="C52" i="1"/>
  <c r="P51" i="1"/>
  <c r="X51" i="1" s="1"/>
  <c r="B51" i="1" s="1"/>
  <c r="H107" i="1"/>
  <c r="A108" i="1"/>
  <c r="C107" i="1"/>
  <c r="S106" i="1"/>
  <c r="J55" i="1"/>
  <c r="K55" i="1" s="1"/>
  <c r="M55" i="1"/>
  <c r="N55" i="1" s="1"/>
  <c r="I56" i="1"/>
  <c r="L54" i="1"/>
  <c r="O54" i="1" s="1"/>
  <c r="U54" i="1"/>
  <c r="W54" i="1" s="1"/>
  <c r="AO216" i="1"/>
  <c r="AP215" i="1"/>
  <c r="AQ215" i="1" s="1"/>
  <c r="AS214" i="1" s="1"/>
  <c r="AR213" i="1"/>
  <c r="T111" i="1"/>
  <c r="AS213" i="1"/>
  <c r="F107" i="1" l="1"/>
  <c r="Q108" i="1"/>
  <c r="R108" i="1" s="1"/>
  <c r="E109" i="1"/>
  <c r="D108" i="1"/>
  <c r="C53" i="1"/>
  <c r="P52" i="1"/>
  <c r="X52" i="1" s="1"/>
  <c r="T112" i="1"/>
  <c r="AP216" i="1"/>
  <c r="AQ216" i="1" s="1"/>
  <c r="AS215" i="1" s="1"/>
  <c r="AO217" i="1"/>
  <c r="L55" i="1"/>
  <c r="O55" i="1" s="1"/>
  <c r="U55" i="1"/>
  <c r="W55" i="1" s="1"/>
  <c r="C108" i="1"/>
  <c r="S107" i="1"/>
  <c r="J56" i="1"/>
  <c r="K56" i="1" s="1"/>
  <c r="M56" i="1"/>
  <c r="N56" i="1" s="1"/>
  <c r="I57" i="1"/>
  <c r="A109" i="1"/>
  <c r="H108" i="1"/>
  <c r="AR214" i="1"/>
  <c r="F108" i="1" l="1"/>
  <c r="Q109" i="1"/>
  <c r="R109" i="1" s="1"/>
  <c r="E110" i="1"/>
  <c r="D109" i="1"/>
  <c r="G109" i="1" s="1"/>
  <c r="G108" i="1"/>
  <c r="B52" i="1"/>
  <c r="C54" i="1"/>
  <c r="P53" i="1"/>
  <c r="X53" i="1" s="1"/>
  <c r="S108" i="1"/>
  <c r="C109" i="1"/>
  <c r="M57" i="1"/>
  <c r="N57" i="1" s="1"/>
  <c r="J57" i="1"/>
  <c r="K57" i="1" s="1"/>
  <c r="I58" i="1"/>
  <c r="AO218" i="1"/>
  <c r="AP217" i="1"/>
  <c r="AQ217" i="1" s="1"/>
  <c r="AS216" i="1" s="1"/>
  <c r="AR215" i="1"/>
  <c r="L56" i="1"/>
  <c r="O56" i="1" s="1"/>
  <c r="U56" i="1"/>
  <c r="W56" i="1" s="1"/>
  <c r="T113" i="1"/>
  <c r="A110" i="1"/>
  <c r="H109" i="1"/>
  <c r="F109" i="1" l="1"/>
  <c r="D110" i="1"/>
  <c r="G110" i="1" s="1"/>
  <c r="Q110" i="1"/>
  <c r="R110" i="1" s="1"/>
  <c r="E111" i="1"/>
  <c r="B53" i="1"/>
  <c r="C55" i="1"/>
  <c r="P54" i="1"/>
  <c r="X54" i="1" s="1"/>
  <c r="H110" i="1"/>
  <c r="A111" i="1"/>
  <c r="T114" i="1"/>
  <c r="L57" i="1"/>
  <c r="O57" i="1" s="1"/>
  <c r="U57" i="1"/>
  <c r="W57" i="1" s="1"/>
  <c r="AR216" i="1"/>
  <c r="S109" i="1"/>
  <c r="C110" i="1"/>
  <c r="AP218" i="1"/>
  <c r="AQ218" i="1" s="1"/>
  <c r="AO219" i="1"/>
  <c r="J58" i="1"/>
  <c r="K58" i="1" s="1"/>
  <c r="M58" i="1"/>
  <c r="N58" i="1" s="1"/>
  <c r="I59" i="1"/>
  <c r="D111" i="1" l="1"/>
  <c r="G111" i="1" s="1"/>
  <c r="F110" i="1"/>
  <c r="Q111" i="1"/>
  <c r="R111" i="1" s="1"/>
  <c r="E112" i="1"/>
  <c r="B54" i="1"/>
  <c r="C56" i="1"/>
  <c r="P55" i="1"/>
  <c r="X55" i="1" s="1"/>
  <c r="B55" i="1" s="1"/>
  <c r="M59" i="1"/>
  <c r="N59" i="1"/>
  <c r="J59" i="1"/>
  <c r="K59" i="1" s="1"/>
  <c r="I60" i="1"/>
  <c r="H111" i="1"/>
  <c r="A112" i="1"/>
  <c r="C111" i="1"/>
  <c r="S110" i="1"/>
  <c r="AR217" i="1"/>
  <c r="L58" i="1"/>
  <c r="O58" i="1" s="1"/>
  <c r="U58" i="1"/>
  <c r="W58" i="1" s="1"/>
  <c r="AS217" i="1"/>
  <c r="T115" i="1"/>
  <c r="AO220" i="1"/>
  <c r="AP219" i="1"/>
  <c r="AQ219" i="1" s="1"/>
  <c r="F111" i="1" l="1"/>
  <c r="Q112" i="1"/>
  <c r="R112" i="1" s="1"/>
  <c r="E113" i="1"/>
  <c r="D112" i="1"/>
  <c r="C57" i="1"/>
  <c r="P56" i="1"/>
  <c r="X56" i="1" s="1"/>
  <c r="B56" i="1" s="1"/>
  <c r="AR218" i="1"/>
  <c r="A113" i="1"/>
  <c r="H112" i="1"/>
  <c r="J60" i="1"/>
  <c r="K60" i="1" s="1"/>
  <c r="M60" i="1"/>
  <c r="N60" i="1" s="1"/>
  <c r="I61" i="1"/>
  <c r="L59" i="1"/>
  <c r="O59" i="1" s="1"/>
  <c r="U59" i="1"/>
  <c r="W59" i="1" s="1"/>
  <c r="T116" i="1"/>
  <c r="AP220" i="1"/>
  <c r="AQ220" i="1" s="1"/>
  <c r="AO221" i="1"/>
  <c r="AS218" i="1"/>
  <c r="C112" i="1"/>
  <c r="S111" i="1"/>
  <c r="F112" i="1" l="1"/>
  <c r="D113" i="1"/>
  <c r="G112" i="1"/>
  <c r="Q113" i="1"/>
  <c r="R113" i="1" s="1"/>
  <c r="E114" i="1"/>
  <c r="C58" i="1"/>
  <c r="P57" i="1"/>
  <c r="X57" i="1" s="1"/>
  <c r="B57" i="1" s="1"/>
  <c r="AO222" i="1"/>
  <c r="AP221" i="1"/>
  <c r="AQ221" i="1" s="1"/>
  <c r="AS220" i="1" s="1"/>
  <c r="T117" i="1"/>
  <c r="J61" i="1"/>
  <c r="K61" i="1" s="1"/>
  <c r="M61" i="1"/>
  <c r="N61" i="1" s="1"/>
  <c r="I62" i="1"/>
  <c r="A114" i="1"/>
  <c r="H113" i="1"/>
  <c r="AR219" i="1"/>
  <c r="S112" i="1"/>
  <c r="C113" i="1"/>
  <c r="L60" i="1"/>
  <c r="O60" i="1" s="1"/>
  <c r="U60" i="1"/>
  <c r="W60" i="1" s="1"/>
  <c r="AS219" i="1"/>
  <c r="F113" i="1" l="1"/>
  <c r="G113" i="1"/>
  <c r="Q114" i="1"/>
  <c r="R114" i="1" s="1"/>
  <c r="E115" i="1"/>
  <c r="D114" i="1"/>
  <c r="C59" i="1"/>
  <c r="P58" i="1"/>
  <c r="X58" i="1" s="1"/>
  <c r="B58" i="1" s="1"/>
  <c r="M62" i="1"/>
  <c r="N62" i="1" s="1"/>
  <c r="J62" i="1"/>
  <c r="K62" i="1" s="1"/>
  <c r="I63" i="1"/>
  <c r="T118" i="1"/>
  <c r="L61" i="1"/>
  <c r="O61" i="1" s="1"/>
  <c r="U61" i="1"/>
  <c r="W61" i="1" s="1"/>
  <c r="H114" i="1"/>
  <c r="A115" i="1"/>
  <c r="AR220" i="1"/>
  <c r="S113" i="1"/>
  <c r="C114" i="1"/>
  <c r="AP222" i="1"/>
  <c r="AQ222" i="1" s="1"/>
  <c r="AO223" i="1"/>
  <c r="F114" i="1" l="1"/>
  <c r="D115" i="1"/>
  <c r="G114" i="1"/>
  <c r="Q115" i="1"/>
  <c r="R115" i="1" s="1"/>
  <c r="E116" i="1"/>
  <c r="C60" i="1"/>
  <c r="P59" i="1"/>
  <c r="X59" i="1" s="1"/>
  <c r="B59" i="1" s="1"/>
  <c r="H115" i="1"/>
  <c r="A116" i="1"/>
  <c r="C115" i="1"/>
  <c r="S114" i="1"/>
  <c r="AO224" i="1"/>
  <c r="AP223" i="1"/>
  <c r="AQ223" i="1" s="1"/>
  <c r="J63" i="1"/>
  <c r="K63" i="1" s="1"/>
  <c r="M63" i="1"/>
  <c r="N63" i="1" s="1"/>
  <c r="I64" i="1"/>
  <c r="L62" i="1"/>
  <c r="O62" i="1" s="1"/>
  <c r="U62" i="1"/>
  <c r="W62" i="1" s="1"/>
  <c r="AR221" i="1"/>
  <c r="AS221" i="1"/>
  <c r="T119" i="1"/>
  <c r="F115" i="1" l="1"/>
  <c r="G115" i="1"/>
  <c r="Q116" i="1"/>
  <c r="R116" i="1" s="1"/>
  <c r="E117" i="1"/>
  <c r="D116" i="1"/>
  <c r="C61" i="1"/>
  <c r="P60" i="1"/>
  <c r="X60" i="1" s="1"/>
  <c r="B60" i="1" s="1"/>
  <c r="AR222" i="1"/>
  <c r="C116" i="1"/>
  <c r="S115" i="1"/>
  <c r="M64" i="1"/>
  <c r="N64" i="1" s="1"/>
  <c r="J64" i="1"/>
  <c r="K64" i="1" s="1"/>
  <c r="I65" i="1"/>
  <c r="AS222" i="1"/>
  <c r="AP224" i="1"/>
  <c r="AQ224" i="1" s="1"/>
  <c r="AO225" i="1"/>
  <c r="A117" i="1"/>
  <c r="H116" i="1"/>
  <c r="L63" i="1"/>
  <c r="O63" i="1" s="1"/>
  <c r="U63" i="1"/>
  <c r="W63" i="1" s="1"/>
  <c r="T120" i="1"/>
  <c r="F116" i="1" l="1"/>
  <c r="D117" i="1"/>
  <c r="G117" i="1" s="1"/>
  <c r="Q117" i="1"/>
  <c r="R117" i="1" s="1"/>
  <c r="E118" i="1"/>
  <c r="G116" i="1"/>
  <c r="C62" i="1"/>
  <c r="P61" i="1"/>
  <c r="X61" i="1" s="1"/>
  <c r="B61" i="1" s="1"/>
  <c r="T121" i="1"/>
  <c r="AO226" i="1"/>
  <c r="AP225" i="1"/>
  <c r="AQ225" i="1" s="1"/>
  <c r="A118" i="1"/>
  <c r="H117" i="1"/>
  <c r="S116" i="1"/>
  <c r="C117" i="1"/>
  <c r="AR223" i="1"/>
  <c r="J65" i="1"/>
  <c r="K65" i="1" s="1"/>
  <c r="M65" i="1"/>
  <c r="N65" i="1" s="1"/>
  <c r="I66" i="1"/>
  <c r="L64" i="1"/>
  <c r="O64" i="1" s="1"/>
  <c r="U64" i="1"/>
  <c r="W64" i="1" s="1"/>
  <c r="AS223" i="1"/>
  <c r="F117" i="1" l="1"/>
  <c r="Q118" i="1"/>
  <c r="R118" i="1" s="1"/>
  <c r="E119" i="1"/>
  <c r="D118" i="1"/>
  <c r="C63" i="1"/>
  <c r="P62" i="1"/>
  <c r="X62" i="1" s="1"/>
  <c r="B62" i="1" s="1"/>
  <c r="AR224" i="1"/>
  <c r="S117" i="1"/>
  <c r="C118" i="1"/>
  <c r="AP226" i="1"/>
  <c r="AQ226" i="1" s="1"/>
  <c r="AO227" i="1"/>
  <c r="M66" i="1"/>
  <c r="N66" i="1" s="1"/>
  <c r="J66" i="1"/>
  <c r="K66" i="1" s="1"/>
  <c r="I67" i="1"/>
  <c r="AS224" i="1"/>
  <c r="L65" i="1"/>
  <c r="O65" i="1" s="1"/>
  <c r="U65" i="1"/>
  <c r="W65" i="1" s="1"/>
  <c r="H118" i="1"/>
  <c r="A119" i="1"/>
  <c r="T122" i="1"/>
  <c r="D119" i="1" l="1"/>
  <c r="G119" i="1" s="1"/>
  <c r="F118" i="1"/>
  <c r="Q119" i="1"/>
  <c r="R119" i="1" s="1"/>
  <c r="E120" i="1"/>
  <c r="G118" i="1"/>
  <c r="C64" i="1"/>
  <c r="P63" i="1"/>
  <c r="X63" i="1" s="1"/>
  <c r="B63" i="1" s="1"/>
  <c r="C119" i="1"/>
  <c r="S118" i="1"/>
  <c r="T123" i="1"/>
  <c r="A120" i="1"/>
  <c r="H119" i="1"/>
  <c r="M67" i="1"/>
  <c r="N67" i="1" s="1"/>
  <c r="J67" i="1"/>
  <c r="K67" i="1" s="1"/>
  <c r="I68" i="1"/>
  <c r="AO228" i="1"/>
  <c r="AP227" i="1"/>
  <c r="AQ227" i="1" s="1"/>
  <c r="AR225" i="1"/>
  <c r="L66" i="1"/>
  <c r="O66" i="1" s="1"/>
  <c r="U66" i="1"/>
  <c r="W66" i="1" s="1"/>
  <c r="AS225" i="1"/>
  <c r="F119" i="1" l="1"/>
  <c r="Q120" i="1"/>
  <c r="R120" i="1" s="1"/>
  <c r="E121" i="1"/>
  <c r="D120" i="1"/>
  <c r="C65" i="1"/>
  <c r="P64" i="1"/>
  <c r="X64" i="1" s="1"/>
  <c r="B64" i="1" s="1"/>
  <c r="L67" i="1"/>
  <c r="O67" i="1" s="1"/>
  <c r="U67" i="1"/>
  <c r="W67" i="1" s="1"/>
  <c r="A121" i="1"/>
  <c r="H120" i="1"/>
  <c r="AR226" i="1"/>
  <c r="AS226" i="1"/>
  <c r="C120" i="1"/>
  <c r="S119" i="1"/>
  <c r="T124" i="1"/>
  <c r="AP228" i="1"/>
  <c r="AQ228" i="1" s="1"/>
  <c r="AO229" i="1"/>
  <c r="J68" i="1"/>
  <c r="K68" i="1" s="1"/>
  <c r="M68" i="1"/>
  <c r="N68" i="1" s="1"/>
  <c r="I69" i="1"/>
  <c r="D121" i="1" l="1"/>
  <c r="G121" i="1" s="1"/>
  <c r="Q121" i="1"/>
  <c r="R121" i="1" s="1"/>
  <c r="E122" i="1"/>
  <c r="G120" i="1"/>
  <c r="F120" i="1"/>
  <c r="C66" i="1"/>
  <c r="P65" i="1"/>
  <c r="X65" i="1" s="1"/>
  <c r="J69" i="1"/>
  <c r="K69" i="1" s="1"/>
  <c r="M69" i="1"/>
  <c r="N69" i="1" s="1"/>
  <c r="I70" i="1"/>
  <c r="AO230" i="1"/>
  <c r="AP229" i="1"/>
  <c r="AQ229" i="1" s="1"/>
  <c r="C121" i="1"/>
  <c r="S120" i="1"/>
  <c r="AR227" i="1"/>
  <c r="AS227" i="1"/>
  <c r="L68" i="1"/>
  <c r="O68" i="1" s="1"/>
  <c r="U68" i="1"/>
  <c r="W68" i="1" s="1"/>
  <c r="T125" i="1"/>
  <c r="A122" i="1"/>
  <c r="H121" i="1"/>
  <c r="F121" i="1" l="1"/>
  <c r="D122" i="1"/>
  <c r="G122" i="1" s="1"/>
  <c r="Q122" i="1"/>
  <c r="R122" i="1" s="1"/>
  <c r="E123" i="1"/>
  <c r="B65" i="1"/>
  <c r="C67" i="1"/>
  <c r="P66" i="1"/>
  <c r="X66" i="1" s="1"/>
  <c r="B66" i="1" s="1"/>
  <c r="AR228" i="1"/>
  <c r="A123" i="1"/>
  <c r="H122" i="1"/>
  <c r="M70" i="1"/>
  <c r="N70" i="1" s="1"/>
  <c r="J70" i="1"/>
  <c r="K70" i="1" s="1"/>
  <c r="I71" i="1"/>
  <c r="T126" i="1"/>
  <c r="S121" i="1"/>
  <c r="C122" i="1"/>
  <c r="L69" i="1"/>
  <c r="O69" i="1" s="1"/>
  <c r="U69" i="1"/>
  <c r="W69" i="1" s="1"/>
  <c r="AS228" i="1"/>
  <c r="AP230" i="1"/>
  <c r="AQ230" i="1" s="1"/>
  <c r="AO231" i="1"/>
  <c r="D123" i="1" l="1"/>
  <c r="G123" i="1" s="1"/>
  <c r="F122" i="1"/>
  <c r="Q123" i="1"/>
  <c r="R123" i="1" s="1"/>
  <c r="E124" i="1"/>
  <c r="C68" i="1"/>
  <c r="P67" i="1"/>
  <c r="X67" i="1" s="1"/>
  <c r="B67" i="1" s="1"/>
  <c r="L70" i="1"/>
  <c r="O70" i="1" s="1"/>
  <c r="U70" i="1"/>
  <c r="W70" i="1" s="1"/>
  <c r="AR229" i="1"/>
  <c r="T127" i="1"/>
  <c r="H123" i="1"/>
  <c r="A124" i="1"/>
  <c r="J71" i="1"/>
  <c r="K71" i="1" s="1"/>
  <c r="M71" i="1"/>
  <c r="N71" i="1" s="1"/>
  <c r="I72" i="1"/>
  <c r="AO232" i="1"/>
  <c r="AP231" i="1"/>
  <c r="AQ231" i="1" s="1"/>
  <c r="C123" i="1"/>
  <c r="S122" i="1"/>
  <c r="AS229" i="1"/>
  <c r="D124" i="1" l="1"/>
  <c r="G124" i="1" s="1"/>
  <c r="F123" i="1"/>
  <c r="Q124" i="1"/>
  <c r="R124" i="1" s="1"/>
  <c r="E125" i="1"/>
  <c r="C69" i="1"/>
  <c r="P68" i="1"/>
  <c r="AR230" i="1"/>
  <c r="A125" i="1"/>
  <c r="H124" i="1"/>
  <c r="T128" i="1"/>
  <c r="AS230" i="1"/>
  <c r="L71" i="1"/>
  <c r="O71" i="1" s="1"/>
  <c r="U71" i="1"/>
  <c r="W71" i="1" s="1"/>
  <c r="AP232" i="1"/>
  <c r="AQ232" i="1" s="1"/>
  <c r="AO233" i="1"/>
  <c r="J72" i="1"/>
  <c r="K72" i="1" s="1"/>
  <c r="M72" i="1"/>
  <c r="N72" i="1" s="1"/>
  <c r="I73" i="1"/>
  <c r="C124" i="1"/>
  <c r="S123" i="1"/>
  <c r="F124" i="1" l="1"/>
  <c r="Q125" i="1"/>
  <c r="R125" i="1" s="1"/>
  <c r="E126" i="1"/>
  <c r="D125" i="1"/>
  <c r="X68" i="1"/>
  <c r="B68" i="1" s="1"/>
  <c r="C70" i="1"/>
  <c r="P69" i="1"/>
  <c r="X69" i="1" s="1"/>
  <c r="B69" i="1" s="1"/>
  <c r="L72" i="1"/>
  <c r="O72" i="1" s="1"/>
  <c r="U72" i="1"/>
  <c r="W72" i="1" s="1"/>
  <c r="T129" i="1"/>
  <c r="C125" i="1"/>
  <c r="S124" i="1"/>
  <c r="J73" i="1"/>
  <c r="K73" i="1" s="1"/>
  <c r="M73" i="1"/>
  <c r="N73" i="1" s="1"/>
  <c r="I74" i="1"/>
  <c r="AO234" i="1"/>
  <c r="AP233" i="1"/>
  <c r="AQ233" i="1" s="1"/>
  <c r="H125" i="1"/>
  <c r="A126" i="1"/>
  <c r="AR231" i="1"/>
  <c r="AS231" i="1"/>
  <c r="D126" i="1" l="1"/>
  <c r="G126" i="1" s="1"/>
  <c r="F125" i="1"/>
  <c r="Q126" i="1"/>
  <c r="R126" i="1" s="1"/>
  <c r="E127" i="1"/>
  <c r="G125" i="1"/>
  <c r="C71" i="1"/>
  <c r="P70" i="1"/>
  <c r="X70" i="1" s="1"/>
  <c r="AR232" i="1"/>
  <c r="C126" i="1"/>
  <c r="S125" i="1"/>
  <c r="AP234" i="1"/>
  <c r="AQ234" i="1" s="1"/>
  <c r="AO235" i="1"/>
  <c r="T130" i="1"/>
  <c r="A127" i="1"/>
  <c r="H126" i="1"/>
  <c r="J74" i="1"/>
  <c r="K74" i="1" s="1"/>
  <c r="I75" i="1"/>
  <c r="AS232" i="1"/>
  <c r="L73" i="1"/>
  <c r="O73" i="1" s="1"/>
  <c r="U73" i="1"/>
  <c r="W73" i="1" s="1"/>
  <c r="D127" i="1" l="1"/>
  <c r="G127" i="1" s="1"/>
  <c r="F126" i="1"/>
  <c r="Q127" i="1"/>
  <c r="R127" i="1" s="1"/>
  <c r="E128" i="1"/>
  <c r="B70" i="1"/>
  <c r="C72" i="1"/>
  <c r="P71" i="1"/>
  <c r="X71" i="1" s="1"/>
  <c r="B71" i="1" s="1"/>
  <c r="A128" i="1"/>
  <c r="H127" i="1"/>
  <c r="AO236" i="1"/>
  <c r="AP235" i="1"/>
  <c r="AQ235" i="1" s="1"/>
  <c r="AR233" i="1"/>
  <c r="L74" i="1"/>
  <c r="U74" i="1"/>
  <c r="W74" i="1" s="1"/>
  <c r="T131" i="1"/>
  <c r="M74" i="1"/>
  <c r="N74" i="1" s="1"/>
  <c r="N75" i="1" s="1"/>
  <c r="C127" i="1"/>
  <c r="S126" i="1"/>
  <c r="J75" i="1"/>
  <c r="K75" i="1" s="1"/>
  <c r="I76" i="1"/>
  <c r="AS233" i="1"/>
  <c r="F127" i="1" l="1"/>
  <c r="Q128" i="1"/>
  <c r="R128" i="1" s="1"/>
  <c r="E129" i="1"/>
  <c r="D128" i="1"/>
  <c r="O74" i="1"/>
  <c r="P74" i="1" s="1"/>
  <c r="M75" i="1"/>
  <c r="M76" i="1" s="1"/>
  <c r="N76" i="1" s="1"/>
  <c r="C73" i="1"/>
  <c r="P73" i="1" s="1"/>
  <c r="P72" i="1"/>
  <c r="X72" i="1" s="1"/>
  <c r="B72" i="1" s="1"/>
  <c r="L75" i="1"/>
  <c r="O75" i="1" s="1"/>
  <c r="U75" i="1"/>
  <c r="W75" i="1" s="1"/>
  <c r="AR234" i="1"/>
  <c r="H128" i="1"/>
  <c r="A129" i="1"/>
  <c r="AP236" i="1"/>
  <c r="AQ236" i="1" s="1"/>
  <c r="AS235" i="1" s="1"/>
  <c r="AO237" i="1"/>
  <c r="AO238" i="1" s="1"/>
  <c r="J76" i="1"/>
  <c r="K76" i="1" s="1"/>
  <c r="I77" i="1"/>
  <c r="T132" i="1"/>
  <c r="AS234" i="1"/>
  <c r="C128" i="1"/>
  <c r="S127" i="1"/>
  <c r="AP238" i="1" l="1"/>
  <c r="AQ238" i="1" s="1"/>
  <c r="AO239" i="1"/>
  <c r="X73" i="1"/>
  <c r="D129" i="1"/>
  <c r="G129" i="1" s="1"/>
  <c r="F128" i="1"/>
  <c r="Q129" i="1"/>
  <c r="R129" i="1" s="1"/>
  <c r="E130" i="1"/>
  <c r="G128" i="1"/>
  <c r="S128" i="1"/>
  <c r="C129" i="1"/>
  <c r="L76" i="1"/>
  <c r="O76" i="1" s="1"/>
  <c r="U76" i="1"/>
  <c r="W76" i="1" s="1"/>
  <c r="AP237" i="1"/>
  <c r="AQ237" i="1" s="1"/>
  <c r="AS236" i="1" s="1"/>
  <c r="X74" i="1"/>
  <c r="A130" i="1"/>
  <c r="H129" i="1"/>
  <c r="AR235" i="1"/>
  <c r="T133" i="1"/>
  <c r="J77" i="1"/>
  <c r="K77" i="1" s="1"/>
  <c r="M77" i="1"/>
  <c r="N77" i="1" s="1"/>
  <c r="I78" i="1"/>
  <c r="P75" i="1"/>
  <c r="AP239" i="1" l="1"/>
  <c r="AQ239" i="1" s="1"/>
  <c r="AS238" i="1" s="1"/>
  <c r="AO240" i="1"/>
  <c r="AR237" i="1"/>
  <c r="B73" i="1"/>
  <c r="F129" i="1"/>
  <c r="Q130" i="1"/>
  <c r="R130" i="1" s="1"/>
  <c r="E131" i="1"/>
  <c r="D130" i="1"/>
  <c r="L77" i="1"/>
  <c r="O77" i="1" s="1"/>
  <c r="U77" i="1"/>
  <c r="W77" i="1" s="1"/>
  <c r="X75" i="1"/>
  <c r="B75" i="1" s="1"/>
  <c r="T134" i="1"/>
  <c r="A131" i="1"/>
  <c r="H130" i="1"/>
  <c r="M78" i="1"/>
  <c r="N78" i="1" s="1"/>
  <c r="J78" i="1"/>
  <c r="K78" i="1" s="1"/>
  <c r="I79" i="1"/>
  <c r="S129" i="1"/>
  <c r="C130" i="1"/>
  <c r="B74" i="1"/>
  <c r="P76" i="1"/>
  <c r="AS237" i="1"/>
  <c r="AR236" i="1"/>
  <c r="AO241" i="1" l="1"/>
  <c r="AP240" i="1"/>
  <c r="AQ240" i="1" s="1"/>
  <c r="AS239" i="1" s="1"/>
  <c r="AR238" i="1"/>
  <c r="D131" i="1"/>
  <c r="G131" i="1" s="1"/>
  <c r="Q131" i="1"/>
  <c r="R131" i="1" s="1"/>
  <c r="E132" i="1"/>
  <c r="G130" i="1"/>
  <c r="F130" i="1"/>
  <c r="X76" i="1"/>
  <c r="B76" i="1" s="1"/>
  <c r="M79" i="1"/>
  <c r="N79" i="1" s="1"/>
  <c r="J79" i="1"/>
  <c r="K79" i="1" s="1"/>
  <c r="I80" i="1"/>
  <c r="C131" i="1"/>
  <c r="S130" i="1"/>
  <c r="L78" i="1"/>
  <c r="O78" i="1" s="1"/>
  <c r="U78" i="1"/>
  <c r="W78" i="1" s="1"/>
  <c r="A132" i="1"/>
  <c r="H131" i="1"/>
  <c r="T135" i="1"/>
  <c r="P77" i="1"/>
  <c r="AR239" i="1" l="1"/>
  <c r="AP241" i="1"/>
  <c r="AQ241" i="1" s="1"/>
  <c r="AR240" i="1" s="1"/>
  <c r="AO242" i="1"/>
  <c r="F131" i="1"/>
  <c r="Q132" i="1"/>
  <c r="R132" i="1" s="1"/>
  <c r="E133" i="1"/>
  <c r="D132" i="1"/>
  <c r="X77" i="1"/>
  <c r="B77" i="1" s="1"/>
  <c r="C132" i="1"/>
  <c r="S131" i="1"/>
  <c r="P78" i="1"/>
  <c r="A133" i="1"/>
  <c r="H132" i="1"/>
  <c r="T136" i="1"/>
  <c r="J80" i="1"/>
  <c r="K80" i="1" s="1"/>
  <c r="M80" i="1"/>
  <c r="N80" i="1" s="1"/>
  <c r="I81" i="1"/>
  <c r="L79" i="1"/>
  <c r="O79" i="1" s="1"/>
  <c r="U79" i="1"/>
  <c r="W79" i="1" s="1"/>
  <c r="AO243" i="1" l="1"/>
  <c r="AP242" i="1"/>
  <c r="AQ242" i="1" s="1"/>
  <c r="AS240" i="1"/>
  <c r="D133" i="1"/>
  <c r="G133" i="1" s="1"/>
  <c r="F132" i="1"/>
  <c r="Q133" i="1"/>
  <c r="R133" i="1" s="1"/>
  <c r="E134" i="1"/>
  <c r="G132" i="1"/>
  <c r="J81" i="1"/>
  <c r="K81" i="1" s="1"/>
  <c r="M81" i="1"/>
  <c r="N81" i="1" s="1"/>
  <c r="I82" i="1"/>
  <c r="A134" i="1"/>
  <c r="H133" i="1"/>
  <c r="T137" i="1"/>
  <c r="X78" i="1"/>
  <c r="L80" i="1"/>
  <c r="O80" i="1" s="1"/>
  <c r="U80" i="1"/>
  <c r="W80" i="1" s="1"/>
  <c r="C133" i="1"/>
  <c r="S132" i="1"/>
  <c r="P79" i="1"/>
  <c r="AS241" i="1" l="1"/>
  <c r="AR241" i="1"/>
  <c r="AO244" i="1"/>
  <c r="AP243" i="1"/>
  <c r="AQ243" i="1" s="1"/>
  <c r="F133" i="1"/>
  <c r="Q134" i="1"/>
  <c r="R134" i="1" s="1"/>
  <c r="E135" i="1"/>
  <c r="D134" i="1"/>
  <c r="P80" i="1"/>
  <c r="T138" i="1"/>
  <c r="C134" i="1"/>
  <c r="S133" i="1"/>
  <c r="L81" i="1"/>
  <c r="O81" i="1" s="1"/>
  <c r="U81" i="1"/>
  <c r="W81" i="1" s="1"/>
  <c r="X79" i="1"/>
  <c r="B79" i="1" s="1"/>
  <c r="B78" i="1"/>
  <c r="A135" i="1"/>
  <c r="H134" i="1"/>
  <c r="M82" i="1"/>
  <c r="N82" i="1" s="1"/>
  <c r="J82" i="1"/>
  <c r="K82" i="1" s="1"/>
  <c r="I83" i="1"/>
  <c r="AS242" i="1" l="1"/>
  <c r="AR242" i="1"/>
  <c r="AP244" i="1"/>
  <c r="AQ244" i="1" s="1"/>
  <c r="AO245" i="1"/>
  <c r="D135" i="1"/>
  <c r="G135" i="1" s="1"/>
  <c r="Q135" i="1"/>
  <c r="R135" i="1" s="1"/>
  <c r="E136" i="1"/>
  <c r="F134" i="1"/>
  <c r="G134" i="1"/>
  <c r="C135" i="1"/>
  <c r="S134" i="1"/>
  <c r="T139" i="1"/>
  <c r="L82" i="1"/>
  <c r="O82" i="1" s="1"/>
  <c r="U82" i="1"/>
  <c r="W82" i="1" s="1"/>
  <c r="H135" i="1"/>
  <c r="A136" i="1"/>
  <c r="M83" i="1"/>
  <c r="N83" i="1" s="1"/>
  <c r="J83" i="1"/>
  <c r="K83" i="1" s="1"/>
  <c r="I84" i="1"/>
  <c r="P81" i="1"/>
  <c r="X80" i="1"/>
  <c r="AP245" i="1" l="1"/>
  <c r="AQ245" i="1" s="1"/>
  <c r="AS244" i="1" s="1"/>
  <c r="AO246" i="1"/>
  <c r="AS243" i="1"/>
  <c r="AR243" i="1"/>
  <c r="D136" i="1"/>
  <c r="F135" i="1"/>
  <c r="Q136" i="1"/>
  <c r="R136" i="1" s="1"/>
  <c r="E137" i="1"/>
  <c r="P82" i="1"/>
  <c r="C136" i="1"/>
  <c r="S135" i="1"/>
  <c r="X81" i="1"/>
  <c r="T140" i="1"/>
  <c r="L83" i="1"/>
  <c r="O83" i="1" s="1"/>
  <c r="U83" i="1"/>
  <c r="W83" i="1" s="1"/>
  <c r="B80" i="1"/>
  <c r="M84" i="1"/>
  <c r="N84" i="1" s="1"/>
  <c r="J84" i="1"/>
  <c r="K84" i="1" s="1"/>
  <c r="I85" i="1"/>
  <c r="A137" i="1"/>
  <c r="H136" i="1"/>
  <c r="AO247" i="1" l="1"/>
  <c r="AP246" i="1"/>
  <c r="AQ246" i="1" s="1"/>
  <c r="AS245" i="1" s="1"/>
  <c r="AR244" i="1"/>
  <c r="F136" i="1"/>
  <c r="G136" i="1"/>
  <c r="Q137" i="1"/>
  <c r="R137" i="1" s="1"/>
  <c r="E138" i="1"/>
  <c r="D137" i="1"/>
  <c r="G137" i="1" s="1"/>
  <c r="B81" i="1"/>
  <c r="J85" i="1"/>
  <c r="K85" i="1" s="1"/>
  <c r="M85" i="1"/>
  <c r="N85" i="1" s="1"/>
  <c r="I86" i="1"/>
  <c r="L84" i="1"/>
  <c r="O84" i="1" s="1"/>
  <c r="U84" i="1"/>
  <c r="W84" i="1" s="1"/>
  <c r="T141" i="1"/>
  <c r="P83" i="1"/>
  <c r="S136" i="1"/>
  <c r="C137" i="1"/>
  <c r="A138" i="1"/>
  <c r="H137" i="1"/>
  <c r="X82" i="1"/>
  <c r="AR245" i="1" l="1"/>
  <c r="AO248" i="1"/>
  <c r="AP247" i="1"/>
  <c r="AQ247" i="1" s="1"/>
  <c r="F137" i="1"/>
  <c r="D138" i="1"/>
  <c r="G138" i="1" s="1"/>
  <c r="Q138" i="1"/>
  <c r="R138" i="1" s="1"/>
  <c r="E139" i="1"/>
  <c r="B82" i="1"/>
  <c r="S137" i="1"/>
  <c r="C138" i="1"/>
  <c r="T142" i="1"/>
  <c r="J86" i="1"/>
  <c r="K86" i="1" s="1"/>
  <c r="M86" i="1"/>
  <c r="N86" i="1" s="1"/>
  <c r="I87" i="1"/>
  <c r="A139" i="1"/>
  <c r="H138" i="1"/>
  <c r="X83" i="1"/>
  <c r="L85" i="1"/>
  <c r="O85" i="1" s="1"/>
  <c r="U85" i="1"/>
  <c r="W85" i="1" s="1"/>
  <c r="P84" i="1"/>
  <c r="AP248" i="1" l="1"/>
  <c r="AQ248" i="1" s="1"/>
  <c r="AS247" i="1" s="1"/>
  <c r="AO249" i="1"/>
  <c r="AR246" i="1"/>
  <c r="AS246" i="1"/>
  <c r="F138" i="1"/>
  <c r="Q139" i="1"/>
  <c r="R139" i="1" s="1"/>
  <c r="E140" i="1"/>
  <c r="D139" i="1"/>
  <c r="G139" i="1" s="1"/>
  <c r="P85" i="1"/>
  <c r="H139" i="1"/>
  <c r="A140" i="1"/>
  <c r="B83" i="1"/>
  <c r="J87" i="1"/>
  <c r="K87" i="1" s="1"/>
  <c r="M87" i="1"/>
  <c r="N87" i="1" s="1"/>
  <c r="I88" i="1"/>
  <c r="T143" i="1"/>
  <c r="X84" i="1"/>
  <c r="C139" i="1"/>
  <c r="S138" i="1"/>
  <c r="L86" i="1"/>
  <c r="O86" i="1" s="1"/>
  <c r="U86" i="1"/>
  <c r="W86" i="1" s="1"/>
  <c r="AP249" i="1" l="1"/>
  <c r="AQ249" i="1" s="1"/>
  <c r="AS248" i="1" s="1"/>
  <c r="AO250" i="1"/>
  <c r="AR247" i="1"/>
  <c r="D140" i="1"/>
  <c r="G140" i="1" s="1"/>
  <c r="F139" i="1"/>
  <c r="Q140" i="1"/>
  <c r="R140" i="1" s="1"/>
  <c r="E141" i="1"/>
  <c r="P86" i="1"/>
  <c r="T144" i="1"/>
  <c r="B84" i="1"/>
  <c r="M88" i="1"/>
  <c r="N88" i="1" s="1"/>
  <c r="J88" i="1"/>
  <c r="K88" i="1" s="1"/>
  <c r="I89" i="1"/>
  <c r="C140" i="1"/>
  <c r="S139" i="1"/>
  <c r="L87" i="1"/>
  <c r="O87" i="1" s="1"/>
  <c r="U87" i="1"/>
  <c r="W87" i="1" s="1"/>
  <c r="A141" i="1"/>
  <c r="H140" i="1"/>
  <c r="X85" i="1"/>
  <c r="B85" i="1" s="1"/>
  <c r="AP250" i="1" l="1"/>
  <c r="AQ250" i="1" s="1"/>
  <c r="AS249" i="1" s="1"/>
  <c r="AO251" i="1"/>
  <c r="AR248" i="1"/>
  <c r="F140" i="1"/>
  <c r="Q141" i="1"/>
  <c r="R141" i="1" s="1"/>
  <c r="E142" i="1"/>
  <c r="D141" i="1"/>
  <c r="A142" i="1"/>
  <c r="H141" i="1"/>
  <c r="M89" i="1"/>
  <c r="N89" i="1" s="1"/>
  <c r="J89" i="1"/>
  <c r="K89" i="1" s="1"/>
  <c r="I90" i="1"/>
  <c r="L88" i="1"/>
  <c r="O88" i="1" s="1"/>
  <c r="U88" i="1"/>
  <c r="W88" i="1" s="1"/>
  <c r="C141" i="1"/>
  <c r="S140" i="1"/>
  <c r="P87" i="1"/>
  <c r="T145" i="1"/>
  <c r="X86" i="1"/>
  <c r="AP251" i="1" l="1"/>
  <c r="AQ251" i="1" s="1"/>
  <c r="AS250" i="1" s="1"/>
  <c r="AO252" i="1"/>
  <c r="AR249" i="1"/>
  <c r="D142" i="1"/>
  <c r="G142" i="1" s="1"/>
  <c r="G141" i="1"/>
  <c r="Q142" i="1"/>
  <c r="R142" i="1" s="1"/>
  <c r="E143" i="1"/>
  <c r="F141" i="1"/>
  <c r="B86" i="1"/>
  <c r="X87" i="1"/>
  <c r="P88" i="1"/>
  <c r="M90" i="1"/>
  <c r="J90" i="1"/>
  <c r="K90" i="1" s="1"/>
  <c r="N90" i="1"/>
  <c r="I91" i="1"/>
  <c r="S141" i="1"/>
  <c r="C142" i="1"/>
  <c r="T146" i="1"/>
  <c r="A143" i="1"/>
  <c r="H142" i="1"/>
  <c r="L89" i="1"/>
  <c r="O89" i="1" s="1"/>
  <c r="U89" i="1"/>
  <c r="W89" i="1" s="1"/>
  <c r="AO253" i="1" l="1"/>
  <c r="AP252" i="1"/>
  <c r="AQ252" i="1" s="1"/>
  <c r="AR250" i="1"/>
  <c r="D143" i="1"/>
  <c r="G143" i="1" s="1"/>
  <c r="F142" i="1"/>
  <c r="Q143" i="1"/>
  <c r="R143" i="1" s="1"/>
  <c r="E144" i="1"/>
  <c r="P89" i="1"/>
  <c r="T147" i="1"/>
  <c r="X88" i="1"/>
  <c r="B88" i="1" s="1"/>
  <c r="L90" i="1"/>
  <c r="O90" i="1" s="1"/>
  <c r="U90" i="1"/>
  <c r="W90" i="1" s="1"/>
  <c r="H143" i="1"/>
  <c r="A144" i="1"/>
  <c r="B87" i="1"/>
  <c r="C143" i="1"/>
  <c r="S142" i="1"/>
  <c r="M91" i="1"/>
  <c r="N91" i="1" s="1"/>
  <c r="J91" i="1"/>
  <c r="K91" i="1" s="1"/>
  <c r="I92" i="1"/>
  <c r="AR251" i="1" l="1"/>
  <c r="AS251" i="1"/>
  <c r="AO254" i="1"/>
  <c r="AP253" i="1"/>
  <c r="AQ253" i="1" s="1"/>
  <c r="D144" i="1"/>
  <c r="G144" i="1" s="1"/>
  <c r="F143" i="1"/>
  <c r="Q144" i="1"/>
  <c r="R144" i="1" s="1"/>
  <c r="E145" i="1"/>
  <c r="L91" i="1"/>
  <c r="O91" i="1" s="1"/>
  <c r="U91" i="1"/>
  <c r="W91" i="1" s="1"/>
  <c r="C144" i="1"/>
  <c r="S143" i="1"/>
  <c r="T148" i="1"/>
  <c r="A145" i="1"/>
  <c r="H144" i="1"/>
  <c r="X89" i="1"/>
  <c r="J92" i="1"/>
  <c r="K92" i="1" s="1"/>
  <c r="M92" i="1"/>
  <c r="N92" i="1" s="1"/>
  <c r="I93" i="1"/>
  <c r="P90" i="1"/>
  <c r="AR252" i="1" l="1"/>
  <c r="AP254" i="1"/>
  <c r="AQ254" i="1" s="1"/>
  <c r="AS253" i="1" s="1"/>
  <c r="AO255" i="1"/>
  <c r="AS252" i="1"/>
  <c r="F144" i="1"/>
  <c r="Q145" i="1"/>
  <c r="R145" i="1" s="1"/>
  <c r="E146" i="1"/>
  <c r="D145" i="1"/>
  <c r="B89" i="1"/>
  <c r="L92" i="1"/>
  <c r="O92" i="1" s="1"/>
  <c r="U92" i="1"/>
  <c r="W92" i="1" s="1"/>
  <c r="X90" i="1"/>
  <c r="B90" i="1" s="1"/>
  <c r="A146" i="1"/>
  <c r="H145" i="1"/>
  <c r="T149" i="1"/>
  <c r="J93" i="1"/>
  <c r="K93" i="1" s="1"/>
  <c r="M93" i="1"/>
  <c r="N93" i="1" s="1"/>
  <c r="I94" i="1"/>
  <c r="C145" i="1"/>
  <c r="S144" i="1"/>
  <c r="P91" i="1"/>
  <c r="AO256" i="1" l="1"/>
  <c r="AP255" i="1"/>
  <c r="AQ255" i="1" s="1"/>
  <c r="AR254" i="1" s="1"/>
  <c r="AR253" i="1"/>
  <c r="D146" i="1"/>
  <c r="G146" i="1" s="1"/>
  <c r="Q146" i="1"/>
  <c r="R146" i="1" s="1"/>
  <c r="E147" i="1"/>
  <c r="F145" i="1"/>
  <c r="G145" i="1"/>
  <c r="X91" i="1"/>
  <c r="M94" i="1"/>
  <c r="N94" i="1" s="1"/>
  <c r="J94" i="1"/>
  <c r="K94" i="1" s="1"/>
  <c r="I95" i="1"/>
  <c r="H146" i="1"/>
  <c r="A147" i="1"/>
  <c r="T150" i="1"/>
  <c r="L93" i="1"/>
  <c r="O93" i="1" s="1"/>
  <c r="U93" i="1"/>
  <c r="W93" i="1" s="1"/>
  <c r="C146" i="1"/>
  <c r="S145" i="1"/>
  <c r="P92" i="1"/>
  <c r="AS254" i="1" l="1"/>
  <c r="AP256" i="1"/>
  <c r="AQ256" i="1" s="1"/>
  <c r="AO257" i="1"/>
  <c r="D147" i="1"/>
  <c r="G147" i="1" s="1"/>
  <c r="F146" i="1"/>
  <c r="Q147" i="1"/>
  <c r="R147" i="1" s="1"/>
  <c r="E148" i="1"/>
  <c r="C147" i="1"/>
  <c r="S146" i="1"/>
  <c r="X92" i="1"/>
  <c r="B92" i="1" s="1"/>
  <c r="L94" i="1"/>
  <c r="O94" i="1" s="1"/>
  <c r="U94" i="1"/>
  <c r="W94" i="1" s="1"/>
  <c r="B91" i="1"/>
  <c r="P93" i="1"/>
  <c r="T151" i="1"/>
  <c r="A148" i="1"/>
  <c r="H147" i="1"/>
  <c r="M95" i="1"/>
  <c r="N95" i="1" s="1"/>
  <c r="J95" i="1"/>
  <c r="K95" i="1" s="1"/>
  <c r="I96" i="1"/>
  <c r="AO258" i="1" l="1"/>
  <c r="AP257" i="1"/>
  <c r="AQ257" i="1" s="1"/>
  <c r="AS255" i="1"/>
  <c r="AR255" i="1"/>
  <c r="F147" i="1"/>
  <c r="Q148" i="1"/>
  <c r="R148" i="1" s="1"/>
  <c r="E149" i="1"/>
  <c r="D148" i="1"/>
  <c r="A149" i="1"/>
  <c r="H148" i="1"/>
  <c r="T152" i="1"/>
  <c r="X93" i="1"/>
  <c r="B93" i="1" s="1"/>
  <c r="L95" i="1"/>
  <c r="O95" i="1" s="1"/>
  <c r="U95" i="1"/>
  <c r="W95" i="1" s="1"/>
  <c r="C148" i="1"/>
  <c r="S147" i="1"/>
  <c r="J96" i="1"/>
  <c r="K96" i="1" s="1"/>
  <c r="M96" i="1"/>
  <c r="N96" i="1" s="1"/>
  <c r="I97" i="1"/>
  <c r="P94" i="1"/>
  <c r="AS256" i="1" l="1"/>
  <c r="AR256" i="1"/>
  <c r="AP258" i="1"/>
  <c r="AQ258" i="1" s="1"/>
  <c r="AR257" i="1" s="1"/>
  <c r="AO259" i="1"/>
  <c r="D149" i="1"/>
  <c r="G149" i="1" s="1"/>
  <c r="Q149" i="1"/>
  <c r="R149" i="1" s="1"/>
  <c r="E150" i="1"/>
  <c r="F148" i="1"/>
  <c r="G148" i="1"/>
  <c r="L96" i="1"/>
  <c r="O96" i="1" s="1"/>
  <c r="U96" i="1"/>
  <c r="W96" i="1" s="1"/>
  <c r="X94" i="1"/>
  <c r="B94" i="1" s="1"/>
  <c r="P95" i="1"/>
  <c r="C149" i="1"/>
  <c r="S148" i="1"/>
  <c r="J97" i="1"/>
  <c r="K97" i="1" s="1"/>
  <c r="M97" i="1"/>
  <c r="N97" i="1" s="1"/>
  <c r="I98" i="1"/>
  <c r="T153" i="1"/>
  <c r="A150" i="1"/>
  <c r="H149" i="1"/>
  <c r="AP259" i="1" l="1"/>
  <c r="AQ259" i="1" s="1"/>
  <c r="AO260" i="1"/>
  <c r="AS257" i="1"/>
  <c r="F149" i="1"/>
  <c r="D150" i="1"/>
  <c r="Q150" i="1"/>
  <c r="R150" i="1" s="1"/>
  <c r="E151" i="1"/>
  <c r="S149" i="1"/>
  <c r="C150" i="1"/>
  <c r="T154" i="1"/>
  <c r="A151" i="1"/>
  <c r="H150" i="1"/>
  <c r="M98" i="1"/>
  <c r="J98" i="1"/>
  <c r="K98" i="1" s="1"/>
  <c r="N98" i="1"/>
  <c r="I99" i="1"/>
  <c r="X95" i="1"/>
  <c r="L97" i="1"/>
  <c r="O97" i="1" s="1"/>
  <c r="U97" i="1"/>
  <c r="W97" i="1" s="1"/>
  <c r="P96" i="1"/>
  <c r="AO261" i="1" l="1"/>
  <c r="AO262" i="1" s="1"/>
  <c r="AP260" i="1"/>
  <c r="AQ260" i="1" s="1"/>
  <c r="AS259" i="1" s="1"/>
  <c r="AS258" i="1"/>
  <c r="AR258" i="1"/>
  <c r="F150" i="1"/>
  <c r="G150" i="1"/>
  <c r="Q151" i="1"/>
  <c r="R151" i="1" s="1"/>
  <c r="E152" i="1"/>
  <c r="D151" i="1"/>
  <c r="B95" i="1"/>
  <c r="X96" i="1"/>
  <c r="M99" i="1"/>
  <c r="N99" i="1" s="1"/>
  <c r="J99" i="1"/>
  <c r="K99" i="1" s="1"/>
  <c r="I100" i="1"/>
  <c r="C151" i="1"/>
  <c r="S150" i="1"/>
  <c r="P97" i="1"/>
  <c r="L98" i="1"/>
  <c r="O98" i="1" s="1"/>
  <c r="U98" i="1"/>
  <c r="W98" i="1" s="1"/>
  <c r="A152" i="1"/>
  <c r="H151" i="1"/>
  <c r="T155" i="1"/>
  <c r="AO263" i="1" l="1"/>
  <c r="AP262" i="1"/>
  <c r="AQ262" i="1" s="1"/>
  <c r="AR259" i="1"/>
  <c r="AP261" i="1"/>
  <c r="AQ261" i="1" s="1"/>
  <c r="F151" i="1"/>
  <c r="D152" i="1"/>
  <c r="G152" i="1" s="1"/>
  <c r="G151" i="1"/>
  <c r="Q152" i="1"/>
  <c r="R152" i="1" s="1"/>
  <c r="E153" i="1"/>
  <c r="T156" i="1"/>
  <c r="J100" i="1"/>
  <c r="K100" i="1" s="1"/>
  <c r="M100" i="1"/>
  <c r="N100" i="1" s="1"/>
  <c r="I101" i="1"/>
  <c r="L99" i="1"/>
  <c r="O99" i="1" s="1"/>
  <c r="U99" i="1"/>
  <c r="W99" i="1" s="1"/>
  <c r="B96" i="1"/>
  <c r="X97" i="1"/>
  <c r="B97" i="1" s="1"/>
  <c r="C152" i="1"/>
  <c r="S151" i="1"/>
  <c r="A153" i="1"/>
  <c r="H152" i="1"/>
  <c r="P98" i="1"/>
  <c r="AO264" i="1" l="1"/>
  <c r="AP263" i="1"/>
  <c r="AQ263" i="1" s="1"/>
  <c r="AR262" i="1" s="1"/>
  <c r="AR260" i="1"/>
  <c r="AS261" i="1"/>
  <c r="AR261" i="1"/>
  <c r="AS260" i="1"/>
  <c r="F152" i="1"/>
  <c r="Q153" i="1"/>
  <c r="R153" i="1" s="1"/>
  <c r="E154" i="1"/>
  <c r="D153" i="1"/>
  <c r="X98" i="1"/>
  <c r="B98" i="1" s="1"/>
  <c r="J101" i="1"/>
  <c r="K101" i="1" s="1"/>
  <c r="M101" i="1"/>
  <c r="N101" i="1" s="1"/>
  <c r="I102" i="1"/>
  <c r="C153" i="1"/>
  <c r="S152" i="1"/>
  <c r="T157" i="1"/>
  <c r="L100" i="1"/>
  <c r="O100" i="1" s="1"/>
  <c r="U100" i="1"/>
  <c r="W100" i="1" s="1"/>
  <c r="A154" i="1"/>
  <c r="H153" i="1"/>
  <c r="P99" i="1"/>
  <c r="AO265" i="1" l="1"/>
  <c r="AP264" i="1"/>
  <c r="AQ264" i="1" s="1"/>
  <c r="AS262" i="1"/>
  <c r="D154" i="1"/>
  <c r="G154" i="1" s="1"/>
  <c r="F153" i="1"/>
  <c r="G153" i="1"/>
  <c r="Q154" i="1"/>
  <c r="R154" i="1" s="1"/>
  <c r="E155" i="1"/>
  <c r="A155" i="1"/>
  <c r="H154" i="1"/>
  <c r="T158" i="1"/>
  <c r="X99" i="1"/>
  <c r="P100" i="1"/>
  <c r="M102" i="1"/>
  <c r="J102" i="1"/>
  <c r="K102" i="1" s="1"/>
  <c r="N102" i="1"/>
  <c r="I103" i="1"/>
  <c r="C154" i="1"/>
  <c r="S153" i="1"/>
  <c r="L101" i="1"/>
  <c r="O101" i="1" s="1"/>
  <c r="U101" i="1"/>
  <c r="W101" i="1" s="1"/>
  <c r="AS263" i="1" l="1"/>
  <c r="AR263" i="1"/>
  <c r="AO266" i="1"/>
  <c r="AP265" i="1"/>
  <c r="AQ265" i="1" s="1"/>
  <c r="F154" i="1"/>
  <c r="Q155" i="1"/>
  <c r="R155" i="1" s="1"/>
  <c r="E156" i="1"/>
  <c r="D155" i="1"/>
  <c r="T159" i="1"/>
  <c r="A156" i="1"/>
  <c r="H155" i="1"/>
  <c r="P101" i="1"/>
  <c r="X100" i="1"/>
  <c r="C155" i="1"/>
  <c r="S154" i="1"/>
  <c r="L102" i="1"/>
  <c r="O102" i="1" s="1"/>
  <c r="U102" i="1"/>
  <c r="W102" i="1" s="1"/>
  <c r="B99" i="1"/>
  <c r="J103" i="1"/>
  <c r="K103" i="1" s="1"/>
  <c r="I104" i="1"/>
  <c r="AS264" i="1" l="1"/>
  <c r="AR264" i="1"/>
  <c r="AO267" i="1"/>
  <c r="AP266" i="1"/>
  <c r="AQ266" i="1" s="1"/>
  <c r="AR265" i="1" s="1"/>
  <c r="D156" i="1"/>
  <c r="G156" i="1" s="1"/>
  <c r="Q156" i="1"/>
  <c r="R156" i="1" s="1"/>
  <c r="E157" i="1"/>
  <c r="F155" i="1"/>
  <c r="G155" i="1"/>
  <c r="M103" i="1"/>
  <c r="N103" i="1" s="1"/>
  <c r="P102" i="1"/>
  <c r="A157" i="1"/>
  <c r="H156" i="1"/>
  <c r="T160" i="1"/>
  <c r="J104" i="1"/>
  <c r="K104" i="1" s="1"/>
  <c r="I105" i="1"/>
  <c r="B100" i="1"/>
  <c r="X101" i="1"/>
  <c r="B101" i="1" s="1"/>
  <c r="L103" i="1"/>
  <c r="U103" i="1"/>
  <c r="W103" i="1" s="1"/>
  <c r="C156" i="1"/>
  <c r="S155" i="1"/>
  <c r="AP267" i="1" l="1"/>
  <c r="AQ267" i="1" s="1"/>
  <c r="AO268" i="1"/>
  <c r="AS265" i="1"/>
  <c r="F156" i="1"/>
  <c r="Q157" i="1"/>
  <c r="R157" i="1" s="1"/>
  <c r="E158" i="1"/>
  <c r="D157" i="1"/>
  <c r="O103" i="1"/>
  <c r="P103" i="1" s="1"/>
  <c r="M104" i="1"/>
  <c r="N104" i="1" s="1"/>
  <c r="L104" i="1"/>
  <c r="U104" i="1"/>
  <c r="W104" i="1" s="1"/>
  <c r="A158" i="1"/>
  <c r="H157" i="1"/>
  <c r="J105" i="1"/>
  <c r="K105" i="1" s="1"/>
  <c r="I106" i="1"/>
  <c r="C157" i="1"/>
  <c r="S156" i="1"/>
  <c r="T161" i="1"/>
  <c r="X102" i="1"/>
  <c r="B102" i="1" s="1"/>
  <c r="AO269" i="1" l="1"/>
  <c r="AP268" i="1"/>
  <c r="AQ268" i="1" s="1"/>
  <c r="AS267" i="1" s="1"/>
  <c r="AS266" i="1"/>
  <c r="AR266" i="1"/>
  <c r="D158" i="1"/>
  <c r="G158" i="1" s="1"/>
  <c r="Q158" i="1"/>
  <c r="R158" i="1" s="1"/>
  <c r="E159" i="1"/>
  <c r="F157" i="1"/>
  <c r="G157" i="1"/>
  <c r="M105" i="1"/>
  <c r="N105" i="1" s="1"/>
  <c r="O104" i="1"/>
  <c r="P104" i="1" s="1"/>
  <c r="L105" i="1"/>
  <c r="U105" i="1"/>
  <c r="W105" i="1" s="1"/>
  <c r="X103" i="1"/>
  <c r="B103" i="1" s="1"/>
  <c r="T162" i="1"/>
  <c r="S157" i="1"/>
  <c r="C158" i="1"/>
  <c r="J106" i="1"/>
  <c r="K106" i="1" s="1"/>
  <c r="I107" i="1"/>
  <c r="A159" i="1"/>
  <c r="H158" i="1"/>
  <c r="AR267" i="1" l="1"/>
  <c r="AO270" i="1"/>
  <c r="AP269" i="1"/>
  <c r="AQ269" i="1" s="1"/>
  <c r="AR268" i="1" s="1"/>
  <c r="F158" i="1"/>
  <c r="D159" i="1"/>
  <c r="G159" i="1" s="1"/>
  <c r="O105" i="1"/>
  <c r="P105" i="1" s="1"/>
  <c r="M106" i="1"/>
  <c r="N106" i="1" s="1"/>
  <c r="Q159" i="1"/>
  <c r="R159" i="1" s="1"/>
  <c r="E160" i="1"/>
  <c r="C159" i="1"/>
  <c r="S158" i="1"/>
  <c r="L106" i="1"/>
  <c r="U106" i="1"/>
  <c r="W106" i="1" s="1"/>
  <c r="A160" i="1"/>
  <c r="H159" i="1"/>
  <c r="T163" i="1"/>
  <c r="X104" i="1"/>
  <c r="J107" i="1"/>
  <c r="K107" i="1" s="1"/>
  <c r="I108" i="1"/>
  <c r="AO271" i="1" l="1"/>
  <c r="AP270" i="1"/>
  <c r="AQ270" i="1" s="1"/>
  <c r="AS268" i="1"/>
  <c r="F159" i="1"/>
  <c r="M107" i="1"/>
  <c r="N107" i="1" s="1"/>
  <c r="O106" i="1"/>
  <c r="P106" i="1" s="1"/>
  <c r="Q160" i="1"/>
  <c r="R160" i="1" s="1"/>
  <c r="E161" i="1"/>
  <c r="D160" i="1"/>
  <c r="B104" i="1"/>
  <c r="X105" i="1"/>
  <c r="A161" i="1"/>
  <c r="H160" i="1"/>
  <c r="T164" i="1"/>
  <c r="J108" i="1"/>
  <c r="K108" i="1" s="1"/>
  <c r="I109" i="1"/>
  <c r="C160" i="1"/>
  <c r="S159" i="1"/>
  <c r="L107" i="1"/>
  <c r="U107" i="1"/>
  <c r="W107" i="1" s="1"/>
  <c r="AS269" i="1" l="1"/>
  <c r="AR269" i="1"/>
  <c r="AO272" i="1"/>
  <c r="AP271" i="1"/>
  <c r="AQ271" i="1" s="1"/>
  <c r="AR270" i="1" s="1"/>
  <c r="O107" i="1"/>
  <c r="P107" i="1" s="1"/>
  <c r="M108" i="1"/>
  <c r="N108" i="1" s="1"/>
  <c r="D161" i="1"/>
  <c r="G161" i="1" s="1"/>
  <c r="F160" i="1"/>
  <c r="G160" i="1"/>
  <c r="Q161" i="1"/>
  <c r="R161" i="1" s="1"/>
  <c r="E162" i="1"/>
  <c r="L108" i="1"/>
  <c r="U108" i="1"/>
  <c r="W108" i="1" s="1"/>
  <c r="T165" i="1"/>
  <c r="A162" i="1"/>
  <c r="H161" i="1"/>
  <c r="X106" i="1"/>
  <c r="B105" i="1"/>
  <c r="J109" i="1"/>
  <c r="K109" i="1" s="1"/>
  <c r="I110" i="1"/>
  <c r="C161" i="1"/>
  <c r="S160" i="1"/>
  <c r="AS270" i="1" l="1"/>
  <c r="AP272" i="1"/>
  <c r="AQ272" i="1" s="1"/>
  <c r="AO273" i="1"/>
  <c r="M109" i="1"/>
  <c r="N109" i="1" s="1"/>
  <c r="N110" i="1" s="1"/>
  <c r="O108" i="1"/>
  <c r="P108" i="1" s="1"/>
  <c r="F161" i="1"/>
  <c r="Q162" i="1"/>
  <c r="R162" i="1" s="1"/>
  <c r="E163" i="1"/>
  <c r="D162" i="1"/>
  <c r="C162" i="1"/>
  <c r="S161" i="1"/>
  <c r="B106" i="1"/>
  <c r="L109" i="1"/>
  <c r="U109" i="1"/>
  <c r="W109" i="1" s="1"/>
  <c r="J110" i="1"/>
  <c r="K110" i="1" s="1"/>
  <c r="I111" i="1"/>
  <c r="H162" i="1"/>
  <c r="A163" i="1"/>
  <c r="T166" i="1"/>
  <c r="X107" i="1"/>
  <c r="AO274" i="1" l="1"/>
  <c r="AP273" i="1"/>
  <c r="AQ273" i="1" s="1"/>
  <c r="AS272" i="1" s="1"/>
  <c r="AS271" i="1"/>
  <c r="AR271" i="1"/>
  <c r="M110" i="1"/>
  <c r="M111" i="1" s="1"/>
  <c r="N111" i="1" s="1"/>
  <c r="O109" i="1"/>
  <c r="P109" i="1" s="1"/>
  <c r="F162" i="1"/>
  <c r="Q163" i="1"/>
  <c r="R163" i="1" s="1"/>
  <c r="E164" i="1"/>
  <c r="D163" i="1"/>
  <c r="G162" i="1"/>
  <c r="B107" i="1"/>
  <c r="T167" i="1"/>
  <c r="C163" i="1"/>
  <c r="S162" i="1"/>
  <c r="H163" i="1"/>
  <c r="A164" i="1"/>
  <c r="J111" i="1"/>
  <c r="K111" i="1" s="1"/>
  <c r="I112" i="1"/>
  <c r="L110" i="1"/>
  <c r="O110" i="1" s="1"/>
  <c r="U110" i="1"/>
  <c r="W110" i="1" s="1"/>
  <c r="X108" i="1"/>
  <c r="B108" i="1" s="1"/>
  <c r="AR272" i="1" l="1"/>
  <c r="AP274" i="1"/>
  <c r="AQ274" i="1" s="1"/>
  <c r="AR273" i="1" s="1"/>
  <c r="AO275" i="1"/>
  <c r="F163" i="1"/>
  <c r="G163" i="1"/>
  <c r="D164" i="1"/>
  <c r="G164" i="1" s="1"/>
  <c r="Q164" i="1"/>
  <c r="R164" i="1" s="1"/>
  <c r="E165" i="1"/>
  <c r="P110" i="1"/>
  <c r="J112" i="1"/>
  <c r="K112" i="1" s="1"/>
  <c r="M112" i="1"/>
  <c r="N112" i="1" s="1"/>
  <c r="I113" i="1"/>
  <c r="C164" i="1"/>
  <c r="S163" i="1"/>
  <c r="L111" i="1"/>
  <c r="O111" i="1" s="1"/>
  <c r="U111" i="1"/>
  <c r="W111" i="1" s="1"/>
  <c r="A165" i="1"/>
  <c r="H164" i="1"/>
  <c r="T168" i="1"/>
  <c r="X109" i="1"/>
  <c r="AP275" i="1" l="1"/>
  <c r="AQ275" i="1" s="1"/>
  <c r="AO276" i="1"/>
  <c r="AS273" i="1"/>
  <c r="F164" i="1"/>
  <c r="Q165" i="1"/>
  <c r="R165" i="1" s="1"/>
  <c r="E166" i="1"/>
  <c r="D165" i="1"/>
  <c r="F165" i="1" s="1"/>
  <c r="B109" i="1"/>
  <c r="L112" i="1"/>
  <c r="O112" i="1" s="1"/>
  <c r="U112" i="1"/>
  <c r="W112" i="1" s="1"/>
  <c r="C165" i="1"/>
  <c r="S164" i="1"/>
  <c r="P111" i="1"/>
  <c r="T169" i="1"/>
  <c r="J113" i="1"/>
  <c r="K113" i="1" s="1"/>
  <c r="M113" i="1"/>
  <c r="N113" i="1" s="1"/>
  <c r="I114" i="1"/>
  <c r="A166" i="1"/>
  <c r="H165" i="1"/>
  <c r="X110" i="1"/>
  <c r="AO277" i="1" l="1"/>
  <c r="AP276" i="1"/>
  <c r="AQ276" i="1" s="1"/>
  <c r="AS274" i="1"/>
  <c r="AR274" i="1"/>
  <c r="D166" i="1"/>
  <c r="F166" i="1" s="1"/>
  <c r="G165" i="1"/>
  <c r="Q166" i="1"/>
  <c r="R166" i="1" s="1"/>
  <c r="E167" i="1"/>
  <c r="A167" i="1"/>
  <c r="H166" i="1"/>
  <c r="B110" i="1"/>
  <c r="X111" i="1"/>
  <c r="B111" i="1" s="1"/>
  <c r="L113" i="1"/>
  <c r="O113" i="1" s="1"/>
  <c r="U113" i="1"/>
  <c r="W113" i="1" s="1"/>
  <c r="T170" i="1"/>
  <c r="S165" i="1"/>
  <c r="C166" i="1"/>
  <c r="M114" i="1"/>
  <c r="J114" i="1"/>
  <c r="K114" i="1" s="1"/>
  <c r="N114" i="1"/>
  <c r="I115" i="1"/>
  <c r="P112" i="1"/>
  <c r="AS275" i="1" l="1"/>
  <c r="AR275" i="1"/>
  <c r="AP277" i="1"/>
  <c r="AQ277" i="1" s="1"/>
  <c r="AR276" i="1" s="1"/>
  <c r="AO278" i="1"/>
  <c r="G166" i="1"/>
  <c r="Q167" i="1"/>
  <c r="R167" i="1" s="1"/>
  <c r="E168" i="1"/>
  <c r="D167" i="1"/>
  <c r="L114" i="1"/>
  <c r="O114" i="1" s="1"/>
  <c r="U114" i="1"/>
  <c r="W114" i="1" s="1"/>
  <c r="T171" i="1"/>
  <c r="A168" i="1"/>
  <c r="H167" i="1"/>
  <c r="M115" i="1"/>
  <c r="N115" i="1" s="1"/>
  <c r="J115" i="1"/>
  <c r="K115" i="1" s="1"/>
  <c r="I116" i="1"/>
  <c r="X112" i="1"/>
  <c r="P113" i="1"/>
  <c r="C167" i="1"/>
  <c r="S166" i="1"/>
  <c r="AO279" i="1" l="1"/>
  <c r="AP278" i="1"/>
  <c r="AQ278" i="1" s="1"/>
  <c r="AS276" i="1"/>
  <c r="D168" i="1"/>
  <c r="G168" i="1" s="1"/>
  <c r="F167" i="1"/>
  <c r="G167" i="1"/>
  <c r="Q168" i="1"/>
  <c r="R168" i="1" s="1"/>
  <c r="E169" i="1"/>
  <c r="B112" i="1"/>
  <c r="C168" i="1"/>
  <c r="S167" i="1"/>
  <c r="L115" i="1"/>
  <c r="O115" i="1" s="1"/>
  <c r="U115" i="1"/>
  <c r="W115" i="1" s="1"/>
  <c r="H168" i="1"/>
  <c r="A169" i="1"/>
  <c r="P114" i="1"/>
  <c r="X113" i="1"/>
  <c r="B113" i="1" s="1"/>
  <c r="J116" i="1"/>
  <c r="K116" i="1" s="1"/>
  <c r="M116" i="1"/>
  <c r="N116" i="1" s="1"/>
  <c r="I117" i="1"/>
  <c r="T172" i="1"/>
  <c r="AS277" i="1" l="1"/>
  <c r="AR277" i="1"/>
  <c r="AO280" i="1"/>
  <c r="AP279" i="1"/>
  <c r="AQ279" i="1" s="1"/>
  <c r="F168" i="1"/>
  <c r="Q169" i="1"/>
  <c r="R169" i="1" s="1"/>
  <c r="E170" i="1"/>
  <c r="D169" i="1"/>
  <c r="J117" i="1"/>
  <c r="K117" i="1" s="1"/>
  <c r="M117" i="1"/>
  <c r="N117" i="1" s="1"/>
  <c r="I118" i="1"/>
  <c r="X114" i="1"/>
  <c r="C169" i="1"/>
  <c r="S168" i="1"/>
  <c r="L116" i="1"/>
  <c r="O116" i="1" s="1"/>
  <c r="U116" i="1"/>
  <c r="W116" i="1" s="1"/>
  <c r="H169" i="1"/>
  <c r="A170" i="1"/>
  <c r="T173" i="1"/>
  <c r="P115" i="1"/>
  <c r="AR278" i="1" l="1"/>
  <c r="AO281" i="1"/>
  <c r="AP280" i="1"/>
  <c r="AQ280" i="1" s="1"/>
  <c r="AS279" i="1" s="1"/>
  <c r="AS278" i="1"/>
  <c r="J118" i="1"/>
  <c r="K118" i="1" s="1"/>
  <c r="F169" i="1"/>
  <c r="D170" i="1"/>
  <c r="G170" i="1" s="1"/>
  <c r="Q170" i="1"/>
  <c r="R170" i="1" s="1"/>
  <c r="E171" i="1"/>
  <c r="G169" i="1"/>
  <c r="B114" i="1"/>
  <c r="X115" i="1"/>
  <c r="B115" i="1" s="1"/>
  <c r="M118" i="1"/>
  <c r="N118" i="1" s="1"/>
  <c r="I119" i="1"/>
  <c r="P116" i="1"/>
  <c r="L117" i="1"/>
  <c r="O117" i="1" s="1"/>
  <c r="U117" i="1"/>
  <c r="W117" i="1" s="1"/>
  <c r="S169" i="1"/>
  <c r="C170" i="1"/>
  <c r="T174" i="1"/>
  <c r="A171" i="1"/>
  <c r="H170" i="1"/>
  <c r="AO282" i="1" l="1"/>
  <c r="AP281" i="1"/>
  <c r="AQ281" i="1" s="1"/>
  <c r="AR280" i="1" s="1"/>
  <c r="AR279" i="1"/>
  <c r="F170" i="1"/>
  <c r="Q171" i="1"/>
  <c r="R171" i="1" s="1"/>
  <c r="E172" i="1"/>
  <c r="D171" i="1"/>
  <c r="C171" i="1"/>
  <c r="S170" i="1"/>
  <c r="X116" i="1"/>
  <c r="B116" i="1" s="1"/>
  <c r="P117" i="1"/>
  <c r="M119" i="1"/>
  <c r="N119" i="1" s="1"/>
  <c r="J119" i="1"/>
  <c r="K119" i="1" s="1"/>
  <c r="I120" i="1"/>
  <c r="T175" i="1"/>
  <c r="A172" i="1"/>
  <c r="H171" i="1"/>
  <c r="L118" i="1"/>
  <c r="O118" i="1" s="1"/>
  <c r="U118" i="1"/>
  <c r="W118" i="1" s="1"/>
  <c r="AS280" i="1" l="1"/>
  <c r="AP282" i="1"/>
  <c r="AQ282" i="1" s="1"/>
  <c r="AO283" i="1"/>
  <c r="AP283" i="1" s="1"/>
  <c r="AQ283" i="1" s="1"/>
  <c r="F171" i="1"/>
  <c r="Q172" i="1"/>
  <c r="R172" i="1" s="1"/>
  <c r="E173" i="1"/>
  <c r="D172" i="1"/>
  <c r="G171" i="1"/>
  <c r="P118" i="1"/>
  <c r="A173" i="1"/>
  <c r="H172" i="1"/>
  <c r="T176" i="1"/>
  <c r="J120" i="1"/>
  <c r="K120" i="1" s="1"/>
  <c r="M120" i="1"/>
  <c r="N120" i="1" s="1"/>
  <c r="I121" i="1"/>
  <c r="C172" i="1"/>
  <c r="S171" i="1"/>
  <c r="X117" i="1"/>
  <c r="B117" i="1" s="1"/>
  <c r="L119" i="1"/>
  <c r="O119" i="1" s="1"/>
  <c r="U119" i="1"/>
  <c r="W119" i="1" s="1"/>
  <c r="AS283" i="1" l="1"/>
  <c r="AR282" i="1"/>
  <c r="AS281" i="1"/>
  <c r="AR281" i="1"/>
  <c r="AS282" i="1"/>
  <c r="F172" i="1"/>
  <c r="G172" i="1"/>
  <c r="D173" i="1"/>
  <c r="G173" i="1" s="1"/>
  <c r="Q173" i="1"/>
  <c r="R173" i="1" s="1"/>
  <c r="E174" i="1"/>
  <c r="L120" i="1"/>
  <c r="O120" i="1" s="1"/>
  <c r="U120" i="1"/>
  <c r="W120" i="1" s="1"/>
  <c r="T177" i="1"/>
  <c r="A174" i="1"/>
  <c r="H173" i="1"/>
  <c r="P119" i="1"/>
  <c r="M121" i="1"/>
  <c r="N121" i="1" s="1"/>
  <c r="J121" i="1"/>
  <c r="K121" i="1" s="1"/>
  <c r="I122" i="1"/>
  <c r="C173" i="1"/>
  <c r="S172" i="1"/>
  <c r="X118" i="1"/>
  <c r="B118" i="1" s="1"/>
  <c r="F173" i="1" l="1"/>
  <c r="Q174" i="1"/>
  <c r="R174" i="1" s="1"/>
  <c r="E175" i="1"/>
  <c r="D174" i="1"/>
  <c r="S173" i="1"/>
  <c r="C174" i="1"/>
  <c r="J122" i="1"/>
  <c r="K122" i="1" s="1"/>
  <c r="M122" i="1"/>
  <c r="N122" i="1" s="1"/>
  <c r="I123" i="1"/>
  <c r="T178" i="1"/>
  <c r="L121" i="1"/>
  <c r="O121" i="1" s="1"/>
  <c r="U121" i="1"/>
  <c r="W121" i="1" s="1"/>
  <c r="A175" i="1"/>
  <c r="H174" i="1"/>
  <c r="X119" i="1"/>
  <c r="P120" i="1"/>
  <c r="F174" i="1" l="1"/>
  <c r="Q175" i="1"/>
  <c r="R175" i="1" s="1"/>
  <c r="E176" i="1"/>
  <c r="D175" i="1"/>
  <c r="G175" i="1" s="1"/>
  <c r="G174" i="1"/>
  <c r="C175" i="1"/>
  <c r="S174" i="1"/>
  <c r="B119" i="1"/>
  <c r="T179" i="1"/>
  <c r="X120" i="1"/>
  <c r="B120" i="1" s="1"/>
  <c r="A176" i="1"/>
  <c r="H175" i="1"/>
  <c r="N123" i="1"/>
  <c r="M123" i="1"/>
  <c r="J123" i="1"/>
  <c r="K123" i="1" s="1"/>
  <c r="I124" i="1"/>
  <c r="P121" i="1"/>
  <c r="L122" i="1"/>
  <c r="O122" i="1" s="1"/>
  <c r="U122" i="1"/>
  <c r="W122" i="1" s="1"/>
  <c r="F175" i="1" l="1"/>
  <c r="D176" i="1"/>
  <c r="G176" i="1" s="1"/>
  <c r="Q176" i="1"/>
  <c r="R176" i="1" s="1"/>
  <c r="E177" i="1"/>
  <c r="P122" i="1"/>
  <c r="J124" i="1"/>
  <c r="K124" i="1" s="1"/>
  <c r="M124" i="1"/>
  <c r="N124" i="1" s="1"/>
  <c r="I125" i="1"/>
  <c r="C176" i="1"/>
  <c r="S175" i="1"/>
  <c r="L123" i="1"/>
  <c r="O123" i="1" s="1"/>
  <c r="U123" i="1"/>
  <c r="W123" i="1" s="1"/>
  <c r="T180" i="1"/>
  <c r="X121" i="1"/>
  <c r="B121" i="1" s="1"/>
  <c r="A177" i="1"/>
  <c r="H176" i="1"/>
  <c r="F176" i="1" l="1"/>
  <c r="Q177" i="1"/>
  <c r="R177" i="1" s="1"/>
  <c r="E178" i="1"/>
  <c r="D177" i="1"/>
  <c r="C177" i="1"/>
  <c r="S176" i="1"/>
  <c r="A178" i="1"/>
  <c r="H177" i="1"/>
  <c r="M125" i="1"/>
  <c r="N125" i="1" s="1"/>
  <c r="J125" i="1"/>
  <c r="K125" i="1" s="1"/>
  <c r="I126" i="1"/>
  <c r="T181" i="1"/>
  <c r="P123" i="1"/>
  <c r="L124" i="1"/>
  <c r="O124" i="1" s="1"/>
  <c r="U124" i="1"/>
  <c r="W124" i="1" s="1"/>
  <c r="X122" i="1"/>
  <c r="F177" i="1" l="1"/>
  <c r="D178" i="1"/>
  <c r="G178" i="1" s="1"/>
  <c r="Q178" i="1"/>
  <c r="R178" i="1" s="1"/>
  <c r="E179" i="1"/>
  <c r="G177" i="1"/>
  <c r="B122" i="1"/>
  <c r="T182" i="1"/>
  <c r="M126" i="1"/>
  <c r="N126" i="1" s="1"/>
  <c r="J126" i="1"/>
  <c r="K126" i="1" s="1"/>
  <c r="I127" i="1"/>
  <c r="C178" i="1"/>
  <c r="S177" i="1"/>
  <c r="P124" i="1"/>
  <c r="X123" i="1"/>
  <c r="B123" i="1" s="1"/>
  <c r="L125" i="1"/>
  <c r="O125" i="1" s="1"/>
  <c r="U125" i="1"/>
  <c r="W125" i="1" s="1"/>
  <c r="A179" i="1"/>
  <c r="H178" i="1"/>
  <c r="F178" i="1" l="1"/>
  <c r="Q179" i="1"/>
  <c r="R179" i="1" s="1"/>
  <c r="E180" i="1"/>
  <c r="D179" i="1"/>
  <c r="J127" i="1"/>
  <c r="K127" i="1" s="1"/>
  <c r="M127" i="1"/>
  <c r="N127" i="1" s="1"/>
  <c r="I128" i="1"/>
  <c r="A180" i="1"/>
  <c r="H179" i="1"/>
  <c r="P125" i="1"/>
  <c r="X124" i="1"/>
  <c r="L126" i="1"/>
  <c r="O126" i="1" s="1"/>
  <c r="U126" i="1"/>
  <c r="W126" i="1" s="1"/>
  <c r="T183" i="1"/>
  <c r="C179" i="1"/>
  <c r="S178" i="1"/>
  <c r="D180" i="1" l="1"/>
  <c r="G180" i="1" s="1"/>
  <c r="F179" i="1"/>
  <c r="G179" i="1"/>
  <c r="Q180" i="1"/>
  <c r="R180" i="1" s="1"/>
  <c r="E181" i="1"/>
  <c r="B124" i="1"/>
  <c r="P126" i="1"/>
  <c r="L127" i="1"/>
  <c r="O127" i="1" s="1"/>
  <c r="U127" i="1"/>
  <c r="W127" i="1" s="1"/>
  <c r="T184" i="1"/>
  <c r="C180" i="1"/>
  <c r="S179" i="1"/>
  <c r="A181" i="1"/>
  <c r="H180" i="1"/>
  <c r="X125" i="1"/>
  <c r="B125" i="1" s="1"/>
  <c r="M128" i="1"/>
  <c r="N128" i="1" s="1"/>
  <c r="J128" i="1"/>
  <c r="K128" i="1" s="1"/>
  <c r="I129" i="1"/>
  <c r="F180" i="1" l="1"/>
  <c r="Q181" i="1"/>
  <c r="R181" i="1" s="1"/>
  <c r="E182" i="1"/>
  <c r="D181" i="1"/>
  <c r="C181" i="1"/>
  <c r="S180" i="1"/>
  <c r="P127" i="1"/>
  <c r="L128" i="1"/>
  <c r="O128" i="1" s="1"/>
  <c r="U128" i="1"/>
  <c r="W128" i="1" s="1"/>
  <c r="J129" i="1"/>
  <c r="K129" i="1" s="1"/>
  <c r="M129" i="1"/>
  <c r="N129" i="1" s="1"/>
  <c r="I130" i="1"/>
  <c r="A182" i="1"/>
  <c r="H181" i="1"/>
  <c r="T185" i="1"/>
  <c r="X126" i="1"/>
  <c r="B126" i="1" s="1"/>
  <c r="F181" i="1" l="1"/>
  <c r="D182" i="1"/>
  <c r="G182" i="1" s="1"/>
  <c r="G181" i="1"/>
  <c r="Q182" i="1"/>
  <c r="R182" i="1" s="1"/>
  <c r="E183" i="1"/>
  <c r="J130" i="1"/>
  <c r="K130" i="1" s="1"/>
  <c r="M130" i="1"/>
  <c r="N130" i="1" s="1"/>
  <c r="I131" i="1"/>
  <c r="T186" i="1"/>
  <c r="A183" i="1"/>
  <c r="H182" i="1"/>
  <c r="P128" i="1"/>
  <c r="X127" i="1"/>
  <c r="L129" i="1"/>
  <c r="O129" i="1" s="1"/>
  <c r="U129" i="1"/>
  <c r="W129" i="1" s="1"/>
  <c r="S181" i="1"/>
  <c r="C182" i="1"/>
  <c r="F182" i="1" l="1"/>
  <c r="Q183" i="1"/>
  <c r="R183" i="1" s="1"/>
  <c r="E184" i="1"/>
  <c r="D183" i="1"/>
  <c r="C183" i="1"/>
  <c r="S182" i="1"/>
  <c r="J131" i="1"/>
  <c r="K131" i="1" s="1"/>
  <c r="M131" i="1"/>
  <c r="N131" i="1" s="1"/>
  <c r="I132" i="1"/>
  <c r="B127" i="1"/>
  <c r="L130" i="1"/>
  <c r="O130" i="1" s="1"/>
  <c r="U130" i="1"/>
  <c r="W130" i="1" s="1"/>
  <c r="A184" i="1"/>
  <c r="H183" i="1"/>
  <c r="T187" i="1"/>
  <c r="P129" i="1"/>
  <c r="X128" i="1"/>
  <c r="B128" i="1" s="1"/>
  <c r="F183" i="1" l="1"/>
  <c r="Q184" i="1"/>
  <c r="R184" i="1" s="1"/>
  <c r="E185" i="1"/>
  <c r="D184" i="1"/>
  <c r="G183" i="1"/>
  <c r="T188" i="1"/>
  <c r="J132" i="1"/>
  <c r="K132" i="1" s="1"/>
  <c r="M132" i="1"/>
  <c r="N132" i="1" s="1"/>
  <c r="I133" i="1"/>
  <c r="P130" i="1"/>
  <c r="C184" i="1"/>
  <c r="S183" i="1"/>
  <c r="X129" i="1"/>
  <c r="B129" i="1" s="1"/>
  <c r="A185" i="1"/>
  <c r="H184" i="1"/>
  <c r="L131" i="1"/>
  <c r="O131" i="1" s="1"/>
  <c r="U131" i="1"/>
  <c r="W131" i="1" s="1"/>
  <c r="F184" i="1" l="1"/>
  <c r="G184" i="1"/>
  <c r="D185" i="1"/>
  <c r="G185" i="1" s="1"/>
  <c r="Q185" i="1"/>
  <c r="R185" i="1" s="1"/>
  <c r="E186" i="1"/>
  <c r="C185" i="1"/>
  <c r="S184" i="1"/>
  <c r="M133" i="1"/>
  <c r="N133" i="1" s="1"/>
  <c r="J133" i="1"/>
  <c r="K133" i="1" s="1"/>
  <c r="I134" i="1"/>
  <c r="L132" i="1"/>
  <c r="O132" i="1" s="1"/>
  <c r="U132" i="1"/>
  <c r="W132" i="1" s="1"/>
  <c r="T189" i="1"/>
  <c r="A186" i="1"/>
  <c r="H185" i="1"/>
  <c r="X130" i="1"/>
  <c r="B130" i="1" s="1"/>
  <c r="P131" i="1"/>
  <c r="F185" i="1" l="1"/>
  <c r="Q186" i="1"/>
  <c r="R186" i="1" s="1"/>
  <c r="E187" i="1"/>
  <c r="D186" i="1"/>
  <c r="X131" i="1"/>
  <c r="C186" i="1"/>
  <c r="S185" i="1"/>
  <c r="P132" i="1"/>
  <c r="L133" i="1"/>
  <c r="O133" i="1" s="1"/>
  <c r="U133" i="1"/>
  <c r="W133" i="1" s="1"/>
  <c r="J134" i="1"/>
  <c r="K134" i="1" s="1"/>
  <c r="M134" i="1"/>
  <c r="N134" i="1" s="1"/>
  <c r="I135" i="1"/>
  <c r="A187" i="1"/>
  <c r="H186" i="1"/>
  <c r="T190" i="1"/>
  <c r="F186" i="1" l="1"/>
  <c r="D187" i="1"/>
  <c r="G187" i="1" s="1"/>
  <c r="Q187" i="1"/>
  <c r="R187" i="1" s="1"/>
  <c r="E188" i="1"/>
  <c r="G186" i="1"/>
  <c r="B131" i="1"/>
  <c r="C187" i="1"/>
  <c r="S186" i="1"/>
  <c r="P133" i="1"/>
  <c r="L134" i="1"/>
  <c r="O134" i="1" s="1"/>
  <c r="U134" i="1"/>
  <c r="W134" i="1" s="1"/>
  <c r="T191" i="1"/>
  <c r="A188" i="1"/>
  <c r="H187" i="1"/>
  <c r="M135" i="1"/>
  <c r="N135" i="1" s="1"/>
  <c r="J135" i="1"/>
  <c r="K135" i="1" s="1"/>
  <c r="I136" i="1"/>
  <c r="X132" i="1"/>
  <c r="F187" i="1" l="1"/>
  <c r="Q188" i="1"/>
  <c r="R188" i="1" s="1"/>
  <c r="E189" i="1"/>
  <c r="D188" i="1"/>
  <c r="B132" i="1"/>
  <c r="A189" i="1"/>
  <c r="H188" i="1"/>
  <c r="M136" i="1"/>
  <c r="N136" i="1" s="1"/>
  <c r="J136" i="1"/>
  <c r="K136" i="1" s="1"/>
  <c r="I137" i="1"/>
  <c r="P134" i="1"/>
  <c r="C188" i="1"/>
  <c r="S187" i="1"/>
  <c r="T192" i="1"/>
  <c r="L135" i="1"/>
  <c r="O135" i="1" s="1"/>
  <c r="U135" i="1"/>
  <c r="W135" i="1" s="1"/>
  <c r="X133" i="1"/>
  <c r="B133" i="1" s="1"/>
  <c r="D189" i="1" l="1"/>
  <c r="G189" i="1" s="1"/>
  <c r="Q189" i="1"/>
  <c r="R189" i="1" s="1"/>
  <c r="E190" i="1"/>
  <c r="G188" i="1"/>
  <c r="F188" i="1"/>
  <c r="L136" i="1"/>
  <c r="O136" i="1" s="1"/>
  <c r="U136" i="1"/>
  <c r="W136" i="1" s="1"/>
  <c r="X134" i="1"/>
  <c r="B134" i="1" s="1"/>
  <c r="C189" i="1"/>
  <c r="S188" i="1"/>
  <c r="T193" i="1"/>
  <c r="J137" i="1"/>
  <c r="K137" i="1" s="1"/>
  <c r="I138" i="1"/>
  <c r="P135" i="1"/>
  <c r="A190" i="1"/>
  <c r="H189" i="1"/>
  <c r="F189" i="1" l="1"/>
  <c r="D190" i="1"/>
  <c r="G190" i="1" s="1"/>
  <c r="Q190" i="1"/>
  <c r="R190" i="1" s="1"/>
  <c r="E191" i="1"/>
  <c r="M137" i="1"/>
  <c r="N137" i="1" s="1"/>
  <c r="A191" i="1"/>
  <c r="H190" i="1"/>
  <c r="X135" i="1"/>
  <c r="B135" i="1" s="1"/>
  <c r="T194" i="1"/>
  <c r="L137" i="1"/>
  <c r="U137" i="1"/>
  <c r="W137" i="1" s="1"/>
  <c r="S189" i="1"/>
  <c r="C190" i="1"/>
  <c r="J138" i="1"/>
  <c r="K138" i="1" s="1"/>
  <c r="I139" i="1"/>
  <c r="P136" i="1"/>
  <c r="M138" i="1" l="1"/>
  <c r="N138" i="1" s="1"/>
  <c r="F190" i="1"/>
  <c r="O137" i="1"/>
  <c r="P137" i="1" s="1"/>
  <c r="Q191" i="1"/>
  <c r="R191" i="1" s="1"/>
  <c r="E192" i="1"/>
  <c r="D191" i="1"/>
  <c r="L138" i="1"/>
  <c r="U138" i="1"/>
  <c r="W138" i="1" s="1"/>
  <c r="T195" i="1"/>
  <c r="X136" i="1"/>
  <c r="B136" i="1" s="1"/>
  <c r="A192" i="1"/>
  <c r="H191" i="1"/>
  <c r="J139" i="1"/>
  <c r="K139" i="1" s="1"/>
  <c r="I140" i="1"/>
  <c r="C191" i="1"/>
  <c r="S190" i="1"/>
  <c r="O138" i="1" l="1"/>
  <c r="P138" i="1" s="1"/>
  <c r="M139" i="1"/>
  <c r="N139" i="1" s="1"/>
  <c r="N140" i="1" s="1"/>
  <c r="D192" i="1"/>
  <c r="G192" i="1" s="1"/>
  <c r="G191" i="1"/>
  <c r="Q192" i="1"/>
  <c r="R192" i="1" s="1"/>
  <c r="E193" i="1"/>
  <c r="F191" i="1"/>
  <c r="J140" i="1"/>
  <c r="K140" i="1" s="1"/>
  <c r="I141" i="1"/>
  <c r="C192" i="1"/>
  <c r="S191" i="1"/>
  <c r="T196" i="1"/>
  <c r="X137" i="1"/>
  <c r="H192" i="1"/>
  <c r="A193" i="1"/>
  <c r="L139" i="1"/>
  <c r="U139" i="1"/>
  <c r="W139" i="1" s="1"/>
  <c r="M140" i="1" l="1"/>
  <c r="M141" i="1" s="1"/>
  <c r="N141" i="1" s="1"/>
  <c r="O139" i="1"/>
  <c r="P139" i="1" s="1"/>
  <c r="F192" i="1"/>
  <c r="Q193" i="1"/>
  <c r="R193" i="1" s="1"/>
  <c r="E194" i="1"/>
  <c r="D193" i="1"/>
  <c r="C193" i="1"/>
  <c r="S192" i="1"/>
  <c r="T197" i="1"/>
  <c r="B137" i="1"/>
  <c r="X138" i="1"/>
  <c r="A194" i="1"/>
  <c r="H193" i="1"/>
  <c r="J141" i="1"/>
  <c r="K141" i="1" s="1"/>
  <c r="I142" i="1"/>
  <c r="L140" i="1"/>
  <c r="O140" i="1" s="1"/>
  <c r="U140" i="1"/>
  <c r="W140" i="1" s="1"/>
  <c r="D194" i="1" l="1"/>
  <c r="G194" i="1" s="1"/>
  <c r="Q194" i="1"/>
  <c r="R194" i="1" s="1"/>
  <c r="E195" i="1"/>
  <c r="F193" i="1"/>
  <c r="G193" i="1"/>
  <c r="B138" i="1"/>
  <c r="X139" i="1"/>
  <c r="A195" i="1"/>
  <c r="H194" i="1"/>
  <c r="L141" i="1"/>
  <c r="O141" i="1" s="1"/>
  <c r="U141" i="1"/>
  <c r="W141" i="1" s="1"/>
  <c r="J142" i="1"/>
  <c r="K142" i="1" s="1"/>
  <c r="M142" i="1"/>
  <c r="N142" i="1" s="1"/>
  <c r="I143" i="1"/>
  <c r="P140" i="1"/>
  <c r="C194" i="1"/>
  <c r="S193" i="1"/>
  <c r="T198" i="1"/>
  <c r="F194" i="1" l="1"/>
  <c r="Q195" i="1"/>
  <c r="R195" i="1" s="1"/>
  <c r="E196" i="1"/>
  <c r="D195" i="1"/>
  <c r="G195" i="1" s="1"/>
  <c r="B139" i="1"/>
  <c r="L142" i="1"/>
  <c r="O142" i="1" s="1"/>
  <c r="U142" i="1"/>
  <c r="W142" i="1" s="1"/>
  <c r="P141" i="1"/>
  <c r="A196" i="1"/>
  <c r="H195" i="1"/>
  <c r="X140" i="1"/>
  <c r="T199" i="1"/>
  <c r="M143" i="1"/>
  <c r="N143" i="1" s="1"/>
  <c r="J143" i="1"/>
  <c r="K143" i="1" s="1"/>
  <c r="I144" i="1"/>
  <c r="C195" i="1"/>
  <c r="S194" i="1"/>
  <c r="F195" i="1" l="1"/>
  <c r="Q196" i="1"/>
  <c r="R196" i="1" s="1"/>
  <c r="E197" i="1"/>
  <c r="D196" i="1"/>
  <c r="B140" i="1"/>
  <c r="L143" i="1"/>
  <c r="O143" i="1" s="1"/>
  <c r="U143" i="1"/>
  <c r="W143" i="1" s="1"/>
  <c r="M144" i="1"/>
  <c r="N144" i="1" s="1"/>
  <c r="J144" i="1"/>
  <c r="K144" i="1" s="1"/>
  <c r="I145" i="1"/>
  <c r="A197" i="1"/>
  <c r="H196" i="1"/>
  <c r="X141" i="1"/>
  <c r="B141" i="1" s="1"/>
  <c r="T200" i="1"/>
  <c r="C196" i="1"/>
  <c r="S195" i="1"/>
  <c r="P142" i="1"/>
  <c r="F196" i="1" l="1"/>
  <c r="G196" i="1"/>
  <c r="D197" i="1"/>
  <c r="G197" i="1" s="1"/>
  <c r="Q197" i="1"/>
  <c r="R197" i="1" s="1"/>
  <c r="E198" i="1"/>
  <c r="L144" i="1"/>
  <c r="O144" i="1" s="1"/>
  <c r="U144" i="1"/>
  <c r="W144" i="1" s="1"/>
  <c r="X142" i="1"/>
  <c r="J145" i="1"/>
  <c r="K145" i="1" s="1"/>
  <c r="M145" i="1"/>
  <c r="N145" i="1" s="1"/>
  <c r="I146" i="1"/>
  <c r="C197" i="1"/>
  <c r="S196" i="1"/>
  <c r="T201" i="1"/>
  <c r="A198" i="1"/>
  <c r="H197" i="1"/>
  <c r="P143" i="1"/>
  <c r="F197" i="1" l="1"/>
  <c r="Q198" i="1"/>
  <c r="R198" i="1" s="1"/>
  <c r="E199" i="1"/>
  <c r="D198" i="1"/>
  <c r="B142" i="1"/>
  <c r="X143" i="1"/>
  <c r="B143" i="1" s="1"/>
  <c r="S197" i="1"/>
  <c r="C198" i="1"/>
  <c r="T202" i="1"/>
  <c r="L145" i="1"/>
  <c r="O145" i="1" s="1"/>
  <c r="U145" i="1"/>
  <c r="W145" i="1" s="1"/>
  <c r="A199" i="1"/>
  <c r="H198" i="1"/>
  <c r="M146" i="1"/>
  <c r="N146" i="1" s="1"/>
  <c r="J146" i="1"/>
  <c r="K146" i="1" s="1"/>
  <c r="I147" i="1"/>
  <c r="P144" i="1"/>
  <c r="F198" i="1" l="1"/>
  <c r="D199" i="1"/>
  <c r="Q199" i="1"/>
  <c r="R199" i="1" s="1"/>
  <c r="E200" i="1"/>
  <c r="G198" i="1"/>
  <c r="X144" i="1"/>
  <c r="T203" i="1"/>
  <c r="A200" i="1"/>
  <c r="H199" i="1"/>
  <c r="M147" i="1"/>
  <c r="N147" i="1" s="1"/>
  <c r="J147" i="1"/>
  <c r="K147" i="1" s="1"/>
  <c r="I148" i="1"/>
  <c r="P145" i="1"/>
  <c r="L146" i="1"/>
  <c r="O146" i="1" s="1"/>
  <c r="U146" i="1"/>
  <c r="W146" i="1" s="1"/>
  <c r="C199" i="1"/>
  <c r="S198" i="1"/>
  <c r="F199" i="1" l="1"/>
  <c r="G199" i="1"/>
  <c r="Q200" i="1"/>
  <c r="R200" i="1" s="1"/>
  <c r="E201" i="1"/>
  <c r="D200" i="1"/>
  <c r="X145" i="1"/>
  <c r="B145" i="1" s="1"/>
  <c r="T204" i="1"/>
  <c r="J148" i="1"/>
  <c r="K148" i="1" s="1"/>
  <c r="M148" i="1"/>
  <c r="N148" i="1" s="1"/>
  <c r="I149" i="1"/>
  <c r="C200" i="1"/>
  <c r="S199" i="1"/>
  <c r="L147" i="1"/>
  <c r="O147" i="1" s="1"/>
  <c r="U147" i="1"/>
  <c r="W147" i="1" s="1"/>
  <c r="B144" i="1"/>
  <c r="P146" i="1"/>
  <c r="A201" i="1"/>
  <c r="H200" i="1"/>
  <c r="F200" i="1" l="1"/>
  <c r="D201" i="1"/>
  <c r="G201" i="1" s="1"/>
  <c r="Q201" i="1"/>
  <c r="R201" i="1" s="1"/>
  <c r="E202" i="1"/>
  <c r="G200" i="1"/>
  <c r="L148" i="1"/>
  <c r="O148" i="1" s="1"/>
  <c r="U148" i="1"/>
  <c r="W148" i="1" s="1"/>
  <c r="T205" i="1"/>
  <c r="A202" i="1"/>
  <c r="H201" i="1"/>
  <c r="X146" i="1"/>
  <c r="B146" i="1" s="1"/>
  <c r="P147" i="1"/>
  <c r="C201" i="1"/>
  <c r="S200" i="1"/>
  <c r="M149" i="1"/>
  <c r="N149" i="1" s="1"/>
  <c r="J149" i="1"/>
  <c r="K149" i="1" s="1"/>
  <c r="I150" i="1"/>
  <c r="F201" i="1" l="1"/>
  <c r="Q202" i="1"/>
  <c r="R202" i="1" s="1"/>
  <c r="E203" i="1"/>
  <c r="D202" i="1"/>
  <c r="J150" i="1"/>
  <c r="K150" i="1" s="1"/>
  <c r="M150" i="1"/>
  <c r="N150" i="1" s="1"/>
  <c r="I151" i="1"/>
  <c r="A203" i="1"/>
  <c r="H202" i="1"/>
  <c r="T206" i="1"/>
  <c r="L149" i="1"/>
  <c r="O149" i="1" s="1"/>
  <c r="U149" i="1"/>
  <c r="W149" i="1" s="1"/>
  <c r="X147" i="1"/>
  <c r="B147" i="1" s="1"/>
  <c r="C202" i="1"/>
  <c r="S201" i="1"/>
  <c r="P148" i="1"/>
  <c r="F202" i="1" l="1"/>
  <c r="D203" i="1"/>
  <c r="G203" i="1" s="1"/>
  <c r="Q203" i="1"/>
  <c r="R203" i="1" s="1"/>
  <c r="E204" i="1"/>
  <c r="G202" i="1"/>
  <c r="X148" i="1"/>
  <c r="B148" i="1" s="1"/>
  <c r="C203" i="1"/>
  <c r="S202" i="1"/>
  <c r="L150" i="1"/>
  <c r="O150" i="1" s="1"/>
  <c r="U150" i="1"/>
  <c r="W150" i="1" s="1"/>
  <c r="T207" i="1"/>
  <c r="H203" i="1"/>
  <c r="A204" i="1"/>
  <c r="P149" i="1"/>
  <c r="M151" i="1"/>
  <c r="N151" i="1" s="1"/>
  <c r="J151" i="1"/>
  <c r="K151" i="1" s="1"/>
  <c r="I152" i="1"/>
  <c r="F203" i="1" l="1"/>
  <c r="Q204" i="1"/>
  <c r="R204" i="1" s="1"/>
  <c r="E205" i="1"/>
  <c r="D204" i="1"/>
  <c r="L151" i="1"/>
  <c r="O151" i="1" s="1"/>
  <c r="U151" i="1"/>
  <c r="W151" i="1" s="1"/>
  <c r="A205" i="1"/>
  <c r="H204" i="1"/>
  <c r="T208" i="1"/>
  <c r="P150" i="1"/>
  <c r="X149" i="1"/>
  <c r="B149" i="1" s="1"/>
  <c r="J152" i="1"/>
  <c r="K152" i="1" s="1"/>
  <c r="M152" i="1"/>
  <c r="N152" i="1" s="1"/>
  <c r="I153" i="1"/>
  <c r="C204" i="1"/>
  <c r="S203" i="1"/>
  <c r="F204" i="1" l="1"/>
  <c r="D205" i="1"/>
  <c r="G205" i="1" s="1"/>
  <c r="G204" i="1"/>
  <c r="Q205" i="1"/>
  <c r="R205" i="1" s="1"/>
  <c r="E206" i="1"/>
  <c r="T209" i="1"/>
  <c r="M153" i="1"/>
  <c r="N153" i="1" s="1"/>
  <c r="J153" i="1"/>
  <c r="K153" i="1" s="1"/>
  <c r="I154" i="1"/>
  <c r="X150" i="1"/>
  <c r="A206" i="1"/>
  <c r="H205" i="1"/>
  <c r="L152" i="1"/>
  <c r="O152" i="1" s="1"/>
  <c r="U152" i="1"/>
  <c r="W152" i="1" s="1"/>
  <c r="C205" i="1"/>
  <c r="S204" i="1"/>
  <c r="P151" i="1"/>
  <c r="F205" i="1" l="1"/>
  <c r="Q206" i="1"/>
  <c r="R206" i="1" s="1"/>
  <c r="E207" i="1"/>
  <c r="D206" i="1"/>
  <c r="A207" i="1"/>
  <c r="H206" i="1"/>
  <c r="X151" i="1"/>
  <c r="B151" i="1" s="1"/>
  <c r="B150" i="1"/>
  <c r="L153" i="1"/>
  <c r="O153" i="1" s="1"/>
  <c r="U153" i="1"/>
  <c r="W153" i="1" s="1"/>
  <c r="T210" i="1"/>
  <c r="P152" i="1"/>
  <c r="S205" i="1"/>
  <c r="C206" i="1"/>
  <c r="J154" i="1"/>
  <c r="K154" i="1" s="1"/>
  <c r="M154" i="1"/>
  <c r="N154" i="1" s="1"/>
  <c r="I155" i="1"/>
  <c r="D207" i="1" l="1"/>
  <c r="G207" i="1" s="1"/>
  <c r="F206" i="1"/>
  <c r="G206" i="1"/>
  <c r="Q207" i="1"/>
  <c r="R207" i="1" s="1"/>
  <c r="E208" i="1"/>
  <c r="L154" i="1"/>
  <c r="O154" i="1" s="1"/>
  <c r="U154" i="1"/>
  <c r="W154" i="1" s="1"/>
  <c r="X152" i="1"/>
  <c r="T211" i="1"/>
  <c r="A208" i="1"/>
  <c r="H207" i="1"/>
  <c r="M155" i="1"/>
  <c r="N155" i="1" s="1"/>
  <c r="J155" i="1"/>
  <c r="K155" i="1" s="1"/>
  <c r="I156" i="1"/>
  <c r="P153" i="1"/>
  <c r="C207" i="1"/>
  <c r="S206" i="1"/>
  <c r="F207" i="1" l="1"/>
  <c r="Q208" i="1"/>
  <c r="R208" i="1" s="1"/>
  <c r="E209" i="1"/>
  <c r="D208" i="1"/>
  <c r="L155" i="1"/>
  <c r="O155" i="1" s="1"/>
  <c r="U155" i="1"/>
  <c r="W155" i="1" s="1"/>
  <c r="X153" i="1"/>
  <c r="B153" i="1" s="1"/>
  <c r="T212" i="1"/>
  <c r="C208" i="1"/>
  <c r="S207" i="1"/>
  <c r="B152" i="1"/>
  <c r="J156" i="1"/>
  <c r="K156" i="1" s="1"/>
  <c r="M156" i="1"/>
  <c r="N156" i="1" s="1"/>
  <c r="I157" i="1"/>
  <c r="H208" i="1"/>
  <c r="A209" i="1"/>
  <c r="P154" i="1"/>
  <c r="F208" i="1" l="1"/>
  <c r="D209" i="1"/>
  <c r="G209" i="1" s="1"/>
  <c r="Q209" i="1"/>
  <c r="R209" i="1" s="1"/>
  <c r="E210" i="1"/>
  <c r="G208" i="1"/>
  <c r="L156" i="1"/>
  <c r="O156" i="1" s="1"/>
  <c r="U156" i="1"/>
  <c r="W156" i="1" s="1"/>
  <c r="T213" i="1"/>
  <c r="C209" i="1"/>
  <c r="S208" i="1"/>
  <c r="X154" i="1"/>
  <c r="H209" i="1"/>
  <c r="A210" i="1"/>
  <c r="M157" i="1"/>
  <c r="N157" i="1" s="1"/>
  <c r="J157" i="1"/>
  <c r="K157" i="1" s="1"/>
  <c r="I158" i="1"/>
  <c r="P155" i="1"/>
  <c r="F209" i="1" l="1"/>
  <c r="Q210" i="1"/>
  <c r="R210" i="1" s="1"/>
  <c r="E211" i="1"/>
  <c r="D210" i="1"/>
  <c r="B154" i="1"/>
  <c r="X155" i="1"/>
  <c r="A211" i="1"/>
  <c r="H210" i="1"/>
  <c r="L157" i="1"/>
  <c r="O157" i="1" s="1"/>
  <c r="U157" i="1"/>
  <c r="W157" i="1" s="1"/>
  <c r="P156" i="1"/>
  <c r="N158" i="1"/>
  <c r="J158" i="1"/>
  <c r="K158" i="1" s="1"/>
  <c r="M158" i="1"/>
  <c r="I159" i="1"/>
  <c r="S209" i="1"/>
  <c r="C210" i="1"/>
  <c r="T214" i="1"/>
  <c r="F210" i="1" l="1"/>
  <c r="D211" i="1"/>
  <c r="G211" i="1" s="1"/>
  <c r="Q211" i="1"/>
  <c r="R211" i="1" s="1"/>
  <c r="E212" i="1"/>
  <c r="G210" i="1"/>
  <c r="L158" i="1"/>
  <c r="O158" i="1" s="1"/>
  <c r="U158" i="1"/>
  <c r="W158" i="1" s="1"/>
  <c r="C211" i="1"/>
  <c r="S210" i="1"/>
  <c r="P157" i="1"/>
  <c r="M159" i="1"/>
  <c r="N159" i="1" s="1"/>
  <c r="J159" i="1"/>
  <c r="K159" i="1" s="1"/>
  <c r="I160" i="1"/>
  <c r="A212" i="1"/>
  <c r="H211" i="1"/>
  <c r="B155" i="1"/>
  <c r="T215" i="1"/>
  <c r="X156" i="1"/>
  <c r="B156" i="1" s="1"/>
  <c r="F211" i="1" l="1"/>
  <c r="Q212" i="1"/>
  <c r="R212" i="1" s="1"/>
  <c r="E213" i="1"/>
  <c r="D212" i="1"/>
  <c r="L159" i="1"/>
  <c r="O159" i="1" s="1"/>
  <c r="U159" i="1"/>
  <c r="W159" i="1" s="1"/>
  <c r="X157" i="1"/>
  <c r="B157" i="1" s="1"/>
  <c r="C212" i="1"/>
  <c r="S211" i="1"/>
  <c r="T216" i="1"/>
  <c r="A213" i="1"/>
  <c r="H212" i="1"/>
  <c r="J160" i="1"/>
  <c r="K160" i="1" s="1"/>
  <c r="M160" i="1"/>
  <c r="N160" i="1" s="1"/>
  <c r="I161" i="1"/>
  <c r="P158" i="1"/>
  <c r="F212" i="1" l="1"/>
  <c r="D213" i="1"/>
  <c r="G213" i="1" s="1"/>
  <c r="Q213" i="1"/>
  <c r="R213" i="1" s="1"/>
  <c r="E214" i="1"/>
  <c r="G212" i="1"/>
  <c r="M161" i="1"/>
  <c r="J161" i="1"/>
  <c r="K161" i="1" s="1"/>
  <c r="N161" i="1"/>
  <c r="I162" i="1"/>
  <c r="A214" i="1"/>
  <c r="H213" i="1"/>
  <c r="C213" i="1"/>
  <c r="S212" i="1"/>
  <c r="L160" i="1"/>
  <c r="O160" i="1" s="1"/>
  <c r="U160" i="1"/>
  <c r="W160" i="1" s="1"/>
  <c r="T217" i="1"/>
  <c r="X158" i="1"/>
  <c r="B158" i="1" s="1"/>
  <c r="P159" i="1"/>
  <c r="F213" i="1" l="1"/>
  <c r="Q214" i="1"/>
  <c r="R214" i="1" s="1"/>
  <c r="E215" i="1"/>
  <c r="D214" i="1"/>
  <c r="X159" i="1"/>
  <c r="B159" i="1" s="1"/>
  <c r="J162" i="1"/>
  <c r="K162" i="1" s="1"/>
  <c r="M162" i="1"/>
  <c r="N162" i="1" s="1"/>
  <c r="I163" i="1"/>
  <c r="P160" i="1"/>
  <c r="A215" i="1"/>
  <c r="H214" i="1"/>
  <c r="L161" i="1"/>
  <c r="O161" i="1" s="1"/>
  <c r="U161" i="1"/>
  <c r="W161" i="1" s="1"/>
  <c r="T218" i="1"/>
  <c r="C214" i="1"/>
  <c r="S213" i="1"/>
  <c r="F214" i="1" l="1"/>
  <c r="D215" i="1"/>
  <c r="G214" i="1"/>
  <c r="Q215" i="1"/>
  <c r="R215" i="1" s="1"/>
  <c r="E216" i="1"/>
  <c r="A216" i="1"/>
  <c r="H215" i="1"/>
  <c r="X160" i="1"/>
  <c r="B160" i="1" s="1"/>
  <c r="T219" i="1"/>
  <c r="P161" i="1"/>
  <c r="M163" i="1"/>
  <c r="N163" i="1" s="1"/>
  <c r="J163" i="1"/>
  <c r="K163" i="1" s="1"/>
  <c r="I164" i="1"/>
  <c r="C215" i="1"/>
  <c r="S214" i="1"/>
  <c r="L162" i="1"/>
  <c r="O162" i="1" s="1"/>
  <c r="U162" i="1"/>
  <c r="W162" i="1" s="1"/>
  <c r="F215" i="1" l="1"/>
  <c r="G215" i="1"/>
  <c r="Q216" i="1"/>
  <c r="R216" i="1" s="1"/>
  <c r="E217" i="1"/>
  <c r="D216" i="1"/>
  <c r="P162" i="1"/>
  <c r="A217" i="1"/>
  <c r="H216" i="1"/>
  <c r="T220" i="1"/>
  <c r="M164" i="1"/>
  <c r="N164" i="1" s="1"/>
  <c r="J164" i="1"/>
  <c r="K164" i="1" s="1"/>
  <c r="I165" i="1"/>
  <c r="C216" i="1"/>
  <c r="S215" i="1"/>
  <c r="L163" i="1"/>
  <c r="O163" i="1" s="1"/>
  <c r="U163" i="1"/>
  <c r="W163" i="1" s="1"/>
  <c r="X161" i="1"/>
  <c r="F216" i="1" l="1"/>
  <c r="D217" i="1"/>
  <c r="Q217" i="1"/>
  <c r="R217" i="1" s="1"/>
  <c r="E218" i="1"/>
  <c r="G216" i="1"/>
  <c r="B161" i="1"/>
  <c r="J165" i="1"/>
  <c r="K165" i="1" s="1"/>
  <c r="I166" i="1"/>
  <c r="C217" i="1"/>
  <c r="S216" i="1"/>
  <c r="T221" i="1"/>
  <c r="A218" i="1"/>
  <c r="H217" i="1"/>
  <c r="X162" i="1"/>
  <c r="B162" i="1" s="1"/>
  <c r="L164" i="1"/>
  <c r="O164" i="1" s="1"/>
  <c r="U164" i="1"/>
  <c r="W164" i="1" s="1"/>
  <c r="P163" i="1"/>
  <c r="F217" i="1" l="1"/>
  <c r="G217" i="1"/>
  <c r="D218" i="1"/>
  <c r="G218" i="1" s="1"/>
  <c r="Q218" i="1"/>
  <c r="R218" i="1" s="1"/>
  <c r="E219" i="1"/>
  <c r="X163" i="1"/>
  <c r="B163" i="1" s="1"/>
  <c r="J166" i="1"/>
  <c r="K166" i="1" s="1"/>
  <c r="I167" i="1"/>
  <c r="P164" i="1"/>
  <c r="C218" i="1"/>
  <c r="S217" i="1"/>
  <c r="M165" i="1"/>
  <c r="N165" i="1" s="1"/>
  <c r="L165" i="1"/>
  <c r="U165" i="1"/>
  <c r="W165" i="1" s="1"/>
  <c r="T222" i="1"/>
  <c r="H218" i="1"/>
  <c r="A219" i="1"/>
  <c r="F218" i="1" l="1"/>
  <c r="Q219" i="1"/>
  <c r="R219" i="1" s="1"/>
  <c r="E220" i="1"/>
  <c r="D219" i="1"/>
  <c r="O165" i="1"/>
  <c r="P165" i="1" s="1"/>
  <c r="T223" i="1"/>
  <c r="J167" i="1"/>
  <c r="K167" i="1" s="1"/>
  <c r="I168" i="1"/>
  <c r="L166" i="1"/>
  <c r="U166" i="1"/>
  <c r="W166" i="1" s="1"/>
  <c r="C219" i="1"/>
  <c r="S218" i="1"/>
  <c r="A220" i="1"/>
  <c r="H219" i="1"/>
  <c r="X164" i="1"/>
  <c r="M166" i="1"/>
  <c r="N166" i="1" s="1"/>
  <c r="F219" i="1" l="1"/>
  <c r="Q220" i="1"/>
  <c r="R220" i="1" s="1"/>
  <c r="E221" i="1"/>
  <c r="D220" i="1"/>
  <c r="G220" i="1" s="1"/>
  <c r="G219" i="1"/>
  <c r="B164" i="1"/>
  <c r="J168" i="1"/>
  <c r="K168" i="1" s="1"/>
  <c r="I169" i="1"/>
  <c r="X165" i="1"/>
  <c r="B165" i="1" s="1"/>
  <c r="A221" i="1"/>
  <c r="H220" i="1"/>
  <c r="M167" i="1"/>
  <c r="N167" i="1" s="1"/>
  <c r="L167" i="1"/>
  <c r="U167" i="1"/>
  <c r="W167" i="1" s="1"/>
  <c r="T224" i="1"/>
  <c r="C220" i="1"/>
  <c r="S219" i="1"/>
  <c r="O166" i="1"/>
  <c r="F220" i="1" l="1"/>
  <c r="Q221" i="1"/>
  <c r="R221" i="1" s="1"/>
  <c r="E222" i="1"/>
  <c r="D221" i="1"/>
  <c r="G221" i="1" s="1"/>
  <c r="C221" i="1"/>
  <c r="S220" i="1"/>
  <c r="T225" i="1"/>
  <c r="M168" i="1"/>
  <c r="N168" i="1" s="1"/>
  <c r="O167" i="1"/>
  <c r="P166" i="1"/>
  <c r="A222" i="1"/>
  <c r="H221" i="1"/>
  <c r="J169" i="1"/>
  <c r="K169" i="1" s="1"/>
  <c r="I170" i="1"/>
  <c r="L168" i="1"/>
  <c r="U168" i="1"/>
  <c r="W168" i="1" s="1"/>
  <c r="F221" i="1" l="1"/>
  <c r="D222" i="1"/>
  <c r="G222" i="1" s="1"/>
  <c r="Q222" i="1"/>
  <c r="R222" i="1" s="1"/>
  <c r="E223" i="1"/>
  <c r="M169" i="1"/>
  <c r="M170" i="1" s="1"/>
  <c r="N169" i="1"/>
  <c r="L169" i="1"/>
  <c r="U169" i="1"/>
  <c r="W169" i="1" s="1"/>
  <c r="X166" i="1"/>
  <c r="B166" i="1" s="1"/>
  <c r="O168" i="1"/>
  <c r="J170" i="1"/>
  <c r="K170" i="1" s="1"/>
  <c r="I171" i="1"/>
  <c r="C222" i="1"/>
  <c r="S221" i="1"/>
  <c r="P167" i="1"/>
  <c r="T226" i="1"/>
  <c r="A223" i="1"/>
  <c r="H222" i="1"/>
  <c r="F222" i="1" l="1"/>
  <c r="Q223" i="1"/>
  <c r="R223" i="1" s="1"/>
  <c r="E224" i="1"/>
  <c r="D223" i="1"/>
  <c r="N170" i="1"/>
  <c r="O169" i="1"/>
  <c r="P169" i="1" s="1"/>
  <c r="L170" i="1"/>
  <c r="U170" i="1"/>
  <c r="W170" i="1" s="1"/>
  <c r="C223" i="1"/>
  <c r="S222" i="1"/>
  <c r="X167" i="1"/>
  <c r="B167" i="1" s="1"/>
  <c r="A224" i="1"/>
  <c r="H223" i="1"/>
  <c r="M171" i="1"/>
  <c r="J171" i="1"/>
  <c r="K171" i="1" s="1"/>
  <c r="I172" i="1"/>
  <c r="P168" i="1"/>
  <c r="T227" i="1"/>
  <c r="F223" i="1" l="1"/>
  <c r="N171" i="1"/>
  <c r="O170" i="1"/>
  <c r="P170" i="1" s="1"/>
  <c r="D224" i="1"/>
  <c r="G224" i="1" s="1"/>
  <c r="Q224" i="1"/>
  <c r="R224" i="1" s="1"/>
  <c r="E225" i="1"/>
  <c r="G223" i="1"/>
  <c r="X168" i="1"/>
  <c r="A225" i="1"/>
  <c r="H224" i="1"/>
  <c r="X169" i="1"/>
  <c r="T228" i="1"/>
  <c r="J172" i="1"/>
  <c r="K172" i="1" s="1"/>
  <c r="M172" i="1"/>
  <c r="I173" i="1"/>
  <c r="L171" i="1"/>
  <c r="U171" i="1"/>
  <c r="W171" i="1" s="1"/>
  <c r="C224" i="1"/>
  <c r="S223" i="1"/>
  <c r="F224" i="1" l="1"/>
  <c r="O171" i="1"/>
  <c r="P171" i="1" s="1"/>
  <c r="N172" i="1"/>
  <c r="Q225" i="1"/>
  <c r="R225" i="1" s="1"/>
  <c r="E226" i="1"/>
  <c r="D225" i="1"/>
  <c r="B169" i="1"/>
  <c r="L172" i="1"/>
  <c r="U172" i="1"/>
  <c r="W172" i="1" s="1"/>
  <c r="A226" i="1"/>
  <c r="H225" i="1"/>
  <c r="X170" i="1"/>
  <c r="B170" i="1" s="1"/>
  <c r="M173" i="1"/>
  <c r="J173" i="1"/>
  <c r="K173" i="1" s="1"/>
  <c r="I174" i="1"/>
  <c r="T229" i="1"/>
  <c r="C225" i="1"/>
  <c r="S224" i="1"/>
  <c r="B168" i="1"/>
  <c r="F225" i="1" l="1"/>
  <c r="N173" i="1"/>
  <c r="O172" i="1"/>
  <c r="P172" i="1" s="1"/>
  <c r="D226" i="1"/>
  <c r="G226" i="1" s="1"/>
  <c r="Q226" i="1"/>
  <c r="R226" i="1" s="1"/>
  <c r="E227" i="1"/>
  <c r="G225" i="1"/>
  <c r="X171" i="1"/>
  <c r="B171" i="1" s="1"/>
  <c r="T230" i="1"/>
  <c r="C226" i="1"/>
  <c r="S225" i="1"/>
  <c r="J174" i="1"/>
  <c r="K174" i="1" s="1"/>
  <c r="M174" i="1"/>
  <c r="I175" i="1"/>
  <c r="L173" i="1"/>
  <c r="U173" i="1"/>
  <c r="W173" i="1" s="1"/>
  <c r="A227" i="1"/>
  <c r="H226" i="1"/>
  <c r="F226" i="1" l="1"/>
  <c r="O173" i="1"/>
  <c r="P173" i="1" s="1"/>
  <c r="N174" i="1"/>
  <c r="Q227" i="1"/>
  <c r="R227" i="1" s="1"/>
  <c r="E228" i="1"/>
  <c r="D227" i="1"/>
  <c r="G227" i="1" s="1"/>
  <c r="C227" i="1"/>
  <c r="S226" i="1"/>
  <c r="A228" i="1"/>
  <c r="H227" i="1"/>
  <c r="X172" i="1"/>
  <c r="M175" i="1"/>
  <c r="J175" i="1"/>
  <c r="K175" i="1" s="1"/>
  <c r="I176" i="1"/>
  <c r="T231" i="1"/>
  <c r="L174" i="1"/>
  <c r="U174" i="1"/>
  <c r="W174" i="1" s="1"/>
  <c r="O174" i="1" l="1"/>
  <c r="P174" i="1" s="1"/>
  <c r="N175" i="1"/>
  <c r="F227" i="1"/>
  <c r="Q228" i="1"/>
  <c r="R228" i="1" s="1"/>
  <c r="E229" i="1"/>
  <c r="D228" i="1"/>
  <c r="G228" i="1" s="1"/>
  <c r="B172" i="1"/>
  <c r="C228" i="1"/>
  <c r="S227" i="1"/>
  <c r="L175" i="1"/>
  <c r="U175" i="1"/>
  <c r="W175" i="1" s="1"/>
  <c r="J176" i="1"/>
  <c r="K176" i="1" s="1"/>
  <c r="M176" i="1"/>
  <c r="I177" i="1"/>
  <c r="A229" i="1"/>
  <c r="H228" i="1"/>
  <c r="T232" i="1"/>
  <c r="X173" i="1"/>
  <c r="B173" i="1" s="1"/>
  <c r="O175" i="1" l="1"/>
  <c r="P175" i="1" s="1"/>
  <c r="N176" i="1"/>
  <c r="F228" i="1"/>
  <c r="D229" i="1"/>
  <c r="G229" i="1" s="1"/>
  <c r="Q229" i="1"/>
  <c r="R229" i="1" s="1"/>
  <c r="E230" i="1"/>
  <c r="A230" i="1"/>
  <c r="H229" i="1"/>
  <c r="T233" i="1"/>
  <c r="M177" i="1"/>
  <c r="J177" i="1"/>
  <c r="K177" i="1" s="1"/>
  <c r="I178" i="1"/>
  <c r="C229" i="1"/>
  <c r="S228" i="1"/>
  <c r="L176" i="1"/>
  <c r="U176" i="1"/>
  <c r="W176" i="1" s="1"/>
  <c r="X174" i="1"/>
  <c r="N177" i="1" l="1"/>
  <c r="O176" i="1"/>
  <c r="P176" i="1" s="1"/>
  <c r="F229" i="1"/>
  <c r="Q230" i="1"/>
  <c r="R230" i="1" s="1"/>
  <c r="E231" i="1"/>
  <c r="D230" i="1"/>
  <c r="B174" i="1"/>
  <c r="X175" i="1"/>
  <c r="J178" i="1"/>
  <c r="K178" i="1" s="1"/>
  <c r="M178" i="1"/>
  <c r="I179" i="1"/>
  <c r="A231" i="1"/>
  <c r="H230" i="1"/>
  <c r="T234" i="1"/>
  <c r="L177" i="1"/>
  <c r="U177" i="1"/>
  <c r="W177" i="1" s="1"/>
  <c r="C230" i="1"/>
  <c r="S229" i="1"/>
  <c r="N178" i="1" l="1"/>
  <c r="N179" i="1" s="1"/>
  <c r="O177" i="1"/>
  <c r="P177" i="1" s="1"/>
  <c r="F230" i="1"/>
  <c r="Q231" i="1"/>
  <c r="R231" i="1" s="1"/>
  <c r="E232" i="1"/>
  <c r="D231" i="1"/>
  <c r="G230" i="1"/>
  <c r="B175" i="1"/>
  <c r="A232" i="1"/>
  <c r="H231" i="1"/>
  <c r="L178" i="1"/>
  <c r="U178" i="1"/>
  <c r="W178" i="1" s="1"/>
  <c r="T235" i="1"/>
  <c r="C231" i="1"/>
  <c r="S230" i="1"/>
  <c r="X176" i="1"/>
  <c r="B176" i="1" s="1"/>
  <c r="M179" i="1"/>
  <c r="J179" i="1"/>
  <c r="K179" i="1" s="1"/>
  <c r="I180" i="1"/>
  <c r="O178" i="1" l="1"/>
  <c r="P178" i="1" s="1"/>
  <c r="D232" i="1"/>
  <c r="G232" i="1" s="1"/>
  <c r="F231" i="1"/>
  <c r="G231" i="1"/>
  <c r="Q232" i="1"/>
  <c r="R232" i="1" s="1"/>
  <c r="E233" i="1"/>
  <c r="A233" i="1"/>
  <c r="H232" i="1"/>
  <c r="L179" i="1"/>
  <c r="O179" i="1" s="1"/>
  <c r="U179" i="1"/>
  <c r="W179" i="1" s="1"/>
  <c r="T236" i="1"/>
  <c r="X177" i="1"/>
  <c r="J180" i="1"/>
  <c r="K180" i="1" s="1"/>
  <c r="M180" i="1"/>
  <c r="N180" i="1" s="1"/>
  <c r="I181" i="1"/>
  <c r="C232" i="1"/>
  <c r="S231" i="1"/>
  <c r="D233" i="1" l="1"/>
  <c r="G233" i="1" s="1"/>
  <c r="F232" i="1"/>
  <c r="Q233" i="1"/>
  <c r="R233" i="1" s="1"/>
  <c r="E234" i="1"/>
  <c r="L180" i="1"/>
  <c r="O180" i="1" s="1"/>
  <c r="U180" i="1"/>
  <c r="W180" i="1" s="1"/>
  <c r="M181" i="1"/>
  <c r="N181" i="1" s="1"/>
  <c r="J181" i="1"/>
  <c r="K181" i="1" s="1"/>
  <c r="I182" i="1"/>
  <c r="T237" i="1"/>
  <c r="P179" i="1"/>
  <c r="A234" i="1"/>
  <c r="H233" i="1"/>
  <c r="B177" i="1"/>
  <c r="C233" i="1"/>
  <c r="S232" i="1"/>
  <c r="X178" i="1"/>
  <c r="F233" i="1" l="1"/>
  <c r="Q234" i="1"/>
  <c r="R234" i="1" s="1"/>
  <c r="E235" i="1"/>
  <c r="D234" i="1"/>
  <c r="B178" i="1"/>
  <c r="A235" i="1"/>
  <c r="H234" i="1"/>
  <c r="X179" i="1"/>
  <c r="B179" i="1" s="1"/>
  <c r="C234" i="1"/>
  <c r="S233" i="1"/>
  <c r="T238" i="1"/>
  <c r="J182" i="1"/>
  <c r="K182" i="1" s="1"/>
  <c r="M182" i="1"/>
  <c r="N182" i="1" s="1"/>
  <c r="I183" i="1"/>
  <c r="L181" i="1"/>
  <c r="O181" i="1" s="1"/>
  <c r="U181" i="1"/>
  <c r="W181" i="1" s="1"/>
  <c r="P180" i="1"/>
  <c r="F234" i="1" l="1"/>
  <c r="Q235" i="1"/>
  <c r="R235" i="1" s="1"/>
  <c r="E236" i="1"/>
  <c r="D235" i="1"/>
  <c r="G234" i="1"/>
  <c r="M183" i="1"/>
  <c r="N183" i="1" s="1"/>
  <c r="J183" i="1"/>
  <c r="K183" i="1" s="1"/>
  <c r="I184" i="1"/>
  <c r="L182" i="1"/>
  <c r="O182" i="1" s="1"/>
  <c r="U182" i="1"/>
  <c r="W182" i="1" s="1"/>
  <c r="T239" i="1"/>
  <c r="A236" i="1"/>
  <c r="H235" i="1"/>
  <c r="X180" i="1"/>
  <c r="P181" i="1"/>
  <c r="C235" i="1"/>
  <c r="S234" i="1"/>
  <c r="F235" i="1" l="1"/>
  <c r="D236" i="1"/>
  <c r="G235" i="1"/>
  <c r="Q236" i="1"/>
  <c r="R236" i="1" s="1"/>
  <c r="E237" i="1"/>
  <c r="A237" i="1"/>
  <c r="H236" i="1"/>
  <c r="X181" i="1"/>
  <c r="B181" i="1" s="1"/>
  <c r="C236" i="1"/>
  <c r="S235" i="1"/>
  <c r="J184" i="1"/>
  <c r="K184" i="1" s="1"/>
  <c r="M184" i="1"/>
  <c r="N184" i="1" s="1"/>
  <c r="I185" i="1"/>
  <c r="B180" i="1"/>
  <c r="P182" i="1"/>
  <c r="L183" i="1"/>
  <c r="O183" i="1" s="1"/>
  <c r="U183" i="1"/>
  <c r="W183" i="1" s="1"/>
  <c r="T240" i="1"/>
  <c r="F236" i="1" l="1"/>
  <c r="G236" i="1"/>
  <c r="Q237" i="1"/>
  <c r="R237" i="1" s="1"/>
  <c r="E238" i="1"/>
  <c r="D237" i="1"/>
  <c r="P183" i="1"/>
  <c r="T241" i="1"/>
  <c r="M185" i="1"/>
  <c r="N185" i="1" s="1"/>
  <c r="J185" i="1"/>
  <c r="K185" i="1" s="1"/>
  <c r="I186" i="1"/>
  <c r="C237" i="1"/>
  <c r="S236" i="1"/>
  <c r="X182" i="1"/>
  <c r="L184" i="1"/>
  <c r="O184" i="1" s="1"/>
  <c r="U184" i="1"/>
  <c r="W184" i="1" s="1"/>
  <c r="A238" i="1"/>
  <c r="H237" i="1"/>
  <c r="F237" i="1" l="1"/>
  <c r="D238" i="1"/>
  <c r="Q238" i="1"/>
  <c r="R238" i="1" s="1"/>
  <c r="E239" i="1"/>
  <c r="G237" i="1"/>
  <c r="B182" i="1"/>
  <c r="T242" i="1"/>
  <c r="L185" i="1"/>
  <c r="O185" i="1" s="1"/>
  <c r="U185" i="1"/>
  <c r="W185" i="1" s="1"/>
  <c r="A239" i="1"/>
  <c r="H238" i="1"/>
  <c r="P184" i="1"/>
  <c r="C238" i="1"/>
  <c r="S237" i="1"/>
  <c r="J186" i="1"/>
  <c r="K186" i="1" s="1"/>
  <c r="M186" i="1"/>
  <c r="N186" i="1" s="1"/>
  <c r="I187" i="1"/>
  <c r="X183" i="1"/>
  <c r="F238" i="1" l="1"/>
  <c r="G238" i="1"/>
  <c r="Q239" i="1"/>
  <c r="R239" i="1" s="1"/>
  <c r="E240" i="1"/>
  <c r="D239" i="1"/>
  <c r="L186" i="1"/>
  <c r="O186" i="1" s="1"/>
  <c r="U186" i="1"/>
  <c r="W186" i="1" s="1"/>
  <c r="B183" i="1"/>
  <c r="M187" i="1"/>
  <c r="N187" i="1" s="1"/>
  <c r="J187" i="1"/>
  <c r="K187" i="1" s="1"/>
  <c r="I188" i="1"/>
  <c r="A240" i="1"/>
  <c r="H239" i="1"/>
  <c r="T243" i="1"/>
  <c r="P185" i="1"/>
  <c r="X184" i="1"/>
  <c r="S238" i="1"/>
  <c r="C239" i="1"/>
  <c r="F239" i="1" l="1"/>
  <c r="D240" i="1"/>
  <c r="G240" i="1" s="1"/>
  <c r="G239" i="1"/>
  <c r="Q240" i="1"/>
  <c r="R240" i="1" s="1"/>
  <c r="E241" i="1"/>
  <c r="B184" i="1"/>
  <c r="A241" i="1"/>
  <c r="H240" i="1"/>
  <c r="J188" i="1"/>
  <c r="K188" i="1" s="1"/>
  <c r="M188" i="1"/>
  <c r="N188" i="1" s="1"/>
  <c r="I189" i="1"/>
  <c r="L187" i="1"/>
  <c r="O187" i="1" s="1"/>
  <c r="U187" i="1"/>
  <c r="W187" i="1" s="1"/>
  <c r="X185" i="1"/>
  <c r="T244" i="1"/>
  <c r="S239" i="1"/>
  <c r="C240" i="1"/>
  <c r="P186" i="1"/>
  <c r="F240" i="1" l="1"/>
  <c r="Q241" i="1"/>
  <c r="R241" i="1" s="1"/>
  <c r="E242" i="1"/>
  <c r="D241" i="1"/>
  <c r="T245" i="1"/>
  <c r="P187" i="1"/>
  <c r="X186" i="1"/>
  <c r="B186" i="1" s="1"/>
  <c r="B185" i="1"/>
  <c r="H241" i="1"/>
  <c r="A242" i="1"/>
  <c r="L188" i="1"/>
  <c r="O188" i="1" s="1"/>
  <c r="U188" i="1"/>
  <c r="W188" i="1" s="1"/>
  <c r="S240" i="1"/>
  <c r="C241" i="1"/>
  <c r="M189" i="1"/>
  <c r="N189" i="1" s="1"/>
  <c r="J189" i="1"/>
  <c r="K189" i="1" s="1"/>
  <c r="I190" i="1"/>
  <c r="F241" i="1" l="1"/>
  <c r="G241" i="1"/>
  <c r="D242" i="1"/>
  <c r="G242" i="1" s="1"/>
  <c r="Q242" i="1"/>
  <c r="R242" i="1" s="1"/>
  <c r="E243" i="1"/>
  <c r="L189" i="1"/>
  <c r="O189" i="1" s="1"/>
  <c r="U189" i="1"/>
  <c r="W189" i="1" s="1"/>
  <c r="X187" i="1"/>
  <c r="J190" i="1"/>
  <c r="K190" i="1" s="1"/>
  <c r="M190" i="1"/>
  <c r="N190" i="1" s="1"/>
  <c r="I191" i="1"/>
  <c r="P188" i="1"/>
  <c r="T246" i="1"/>
  <c r="H242" i="1"/>
  <c r="A243" i="1"/>
  <c r="C242" i="1"/>
  <c r="S241" i="1"/>
  <c r="F242" i="1" l="1"/>
  <c r="Q243" i="1"/>
  <c r="R243" i="1" s="1"/>
  <c r="E244" i="1"/>
  <c r="D243" i="1"/>
  <c r="C243" i="1"/>
  <c r="S242" i="1"/>
  <c r="X188" i="1"/>
  <c r="B188" i="1" s="1"/>
  <c r="T247" i="1"/>
  <c r="M191" i="1"/>
  <c r="N191" i="1" s="1"/>
  <c r="J191" i="1"/>
  <c r="K191" i="1" s="1"/>
  <c r="I192" i="1"/>
  <c r="P189" i="1"/>
  <c r="A244" i="1"/>
  <c r="H243" i="1"/>
  <c r="B187" i="1"/>
  <c r="L190" i="1"/>
  <c r="O190" i="1" s="1"/>
  <c r="U190" i="1"/>
  <c r="W190" i="1" s="1"/>
  <c r="F243" i="1" l="1"/>
  <c r="D244" i="1"/>
  <c r="Q244" i="1"/>
  <c r="R244" i="1" s="1"/>
  <c r="E245" i="1"/>
  <c r="G243" i="1"/>
  <c r="S243" i="1"/>
  <c r="C244" i="1"/>
  <c r="J192" i="1"/>
  <c r="K192" i="1" s="1"/>
  <c r="M192" i="1"/>
  <c r="N192" i="1" s="1"/>
  <c r="I193" i="1"/>
  <c r="T248" i="1"/>
  <c r="X189" i="1"/>
  <c r="B189" i="1" s="1"/>
  <c r="A245" i="1"/>
  <c r="H244" i="1"/>
  <c r="L191" i="1"/>
  <c r="O191" i="1" s="1"/>
  <c r="U191" i="1"/>
  <c r="W191" i="1" s="1"/>
  <c r="P190" i="1"/>
  <c r="F244" i="1" l="1"/>
  <c r="G244" i="1"/>
  <c r="Q245" i="1"/>
  <c r="R245" i="1" s="1"/>
  <c r="E246" i="1"/>
  <c r="D245" i="1"/>
  <c r="P191" i="1"/>
  <c r="M193" i="1"/>
  <c r="N193" i="1" s="1"/>
  <c r="J193" i="1"/>
  <c r="K193" i="1" s="1"/>
  <c r="I194" i="1"/>
  <c r="X190" i="1"/>
  <c r="S244" i="1"/>
  <c r="C245" i="1"/>
  <c r="L192" i="1"/>
  <c r="O192" i="1" s="1"/>
  <c r="U192" i="1"/>
  <c r="W192" i="1" s="1"/>
  <c r="A246" i="1"/>
  <c r="H245" i="1"/>
  <c r="T249" i="1"/>
  <c r="F245" i="1" l="1"/>
  <c r="D246" i="1"/>
  <c r="G245" i="1"/>
  <c r="Q246" i="1"/>
  <c r="R246" i="1" s="1"/>
  <c r="E247" i="1"/>
  <c r="P192" i="1"/>
  <c r="T250" i="1"/>
  <c r="J194" i="1"/>
  <c r="K194" i="1" s="1"/>
  <c r="M194" i="1"/>
  <c r="N194" i="1" s="1"/>
  <c r="I195" i="1"/>
  <c r="S245" i="1"/>
  <c r="C246" i="1"/>
  <c r="A247" i="1"/>
  <c r="H246" i="1"/>
  <c r="B190" i="1"/>
  <c r="X191" i="1"/>
  <c r="L193" i="1"/>
  <c r="O193" i="1" s="1"/>
  <c r="U193" i="1"/>
  <c r="W193" i="1" s="1"/>
  <c r="F246" i="1" l="1"/>
  <c r="G246" i="1"/>
  <c r="Q247" i="1"/>
  <c r="R247" i="1" s="1"/>
  <c r="E248" i="1"/>
  <c r="D247" i="1"/>
  <c r="B191" i="1"/>
  <c r="L194" i="1"/>
  <c r="O194" i="1" s="1"/>
  <c r="U194" i="1"/>
  <c r="W194" i="1" s="1"/>
  <c r="T251" i="1"/>
  <c r="H247" i="1"/>
  <c r="A248" i="1"/>
  <c r="J195" i="1"/>
  <c r="K195" i="1" s="1"/>
  <c r="I196" i="1"/>
  <c r="S246" i="1"/>
  <c r="C247" i="1"/>
  <c r="P193" i="1"/>
  <c r="X192" i="1"/>
  <c r="F247" i="1" l="1"/>
  <c r="D248" i="1"/>
  <c r="G248" i="1" s="1"/>
  <c r="G247" i="1"/>
  <c r="Q248" i="1"/>
  <c r="R248" i="1" s="1"/>
  <c r="E249" i="1"/>
  <c r="B192" i="1"/>
  <c r="J196" i="1"/>
  <c r="K196" i="1" s="1"/>
  <c r="I197" i="1"/>
  <c r="H248" i="1"/>
  <c r="A249" i="1"/>
  <c r="C248" i="1"/>
  <c r="S247" i="1"/>
  <c r="P194" i="1"/>
  <c r="L195" i="1"/>
  <c r="U195" i="1"/>
  <c r="W195" i="1" s="1"/>
  <c r="T252" i="1"/>
  <c r="X193" i="1"/>
  <c r="B193" i="1" s="1"/>
  <c r="M195" i="1"/>
  <c r="N195" i="1" s="1"/>
  <c r="F248" i="1" l="1"/>
  <c r="Q249" i="1"/>
  <c r="R249" i="1" s="1"/>
  <c r="E250" i="1"/>
  <c r="D249" i="1"/>
  <c r="T253" i="1"/>
  <c r="M196" i="1"/>
  <c r="N196" i="1" s="1"/>
  <c r="L196" i="1"/>
  <c r="U196" i="1"/>
  <c r="W196" i="1" s="1"/>
  <c r="C249" i="1"/>
  <c r="S248" i="1"/>
  <c r="X194" i="1"/>
  <c r="O195" i="1"/>
  <c r="H249" i="1"/>
  <c r="A250" i="1"/>
  <c r="J197" i="1"/>
  <c r="K197" i="1" s="1"/>
  <c r="I198" i="1"/>
  <c r="F249" i="1" l="1"/>
  <c r="Q250" i="1"/>
  <c r="R250" i="1" s="1"/>
  <c r="E251" i="1"/>
  <c r="D250" i="1"/>
  <c r="G250" i="1" s="1"/>
  <c r="G249" i="1"/>
  <c r="M197" i="1"/>
  <c r="M198" i="1" s="1"/>
  <c r="N197" i="1"/>
  <c r="B194" i="1"/>
  <c r="P195" i="1"/>
  <c r="T254" i="1"/>
  <c r="C250" i="1"/>
  <c r="S249" i="1"/>
  <c r="O196" i="1"/>
  <c r="J198" i="1"/>
  <c r="K198" i="1" s="1"/>
  <c r="I199" i="1"/>
  <c r="L197" i="1"/>
  <c r="U197" i="1"/>
  <c r="W197" i="1" s="1"/>
  <c r="H250" i="1"/>
  <c r="A251" i="1"/>
  <c r="F250" i="1" l="1"/>
  <c r="Q251" i="1"/>
  <c r="R251" i="1" s="1"/>
  <c r="E252" i="1"/>
  <c r="D251" i="1"/>
  <c r="G251" i="1" s="1"/>
  <c r="O197" i="1"/>
  <c r="P197" i="1" s="1"/>
  <c r="N198" i="1"/>
  <c r="N199" i="1" s="1"/>
  <c r="L198" i="1"/>
  <c r="U198" i="1"/>
  <c r="W198" i="1" s="1"/>
  <c r="T255" i="1"/>
  <c r="A252" i="1"/>
  <c r="H251" i="1"/>
  <c r="M199" i="1"/>
  <c r="J199" i="1"/>
  <c r="K199" i="1" s="1"/>
  <c r="I200" i="1"/>
  <c r="P196" i="1"/>
  <c r="C251" i="1"/>
  <c r="S250" i="1"/>
  <c r="X195" i="1"/>
  <c r="F251" i="1" l="1"/>
  <c r="Q252" i="1"/>
  <c r="R252" i="1" s="1"/>
  <c r="E253" i="1"/>
  <c r="D252" i="1"/>
  <c r="G252" i="1" s="1"/>
  <c r="O198" i="1"/>
  <c r="P198" i="1" s="1"/>
  <c r="B195" i="1"/>
  <c r="X196" i="1"/>
  <c r="T256" i="1"/>
  <c r="J200" i="1"/>
  <c r="K200" i="1" s="1"/>
  <c r="M200" i="1"/>
  <c r="N200" i="1" s="1"/>
  <c r="I201" i="1"/>
  <c r="A253" i="1"/>
  <c r="H252" i="1"/>
  <c r="S251" i="1"/>
  <c r="C252" i="1"/>
  <c r="L199" i="1"/>
  <c r="O199" i="1" s="1"/>
  <c r="U199" i="1"/>
  <c r="W199" i="1" s="1"/>
  <c r="X197" i="1"/>
  <c r="F252" i="1" l="1"/>
  <c r="D253" i="1"/>
  <c r="G253" i="1" s="1"/>
  <c r="Q253" i="1"/>
  <c r="R253" i="1" s="1"/>
  <c r="E254" i="1"/>
  <c r="B197" i="1"/>
  <c r="M201" i="1"/>
  <c r="N201" i="1" s="1"/>
  <c r="J201" i="1"/>
  <c r="K201" i="1" s="1"/>
  <c r="I202" i="1"/>
  <c r="B196" i="1"/>
  <c r="X198" i="1"/>
  <c r="P199" i="1"/>
  <c r="H253" i="1"/>
  <c r="A254" i="1"/>
  <c r="L200" i="1"/>
  <c r="O200" i="1" s="1"/>
  <c r="U200" i="1"/>
  <c r="W200" i="1" s="1"/>
  <c r="T257" i="1"/>
  <c r="S252" i="1"/>
  <c r="C253" i="1"/>
  <c r="F253" i="1" l="1"/>
  <c r="Q254" i="1"/>
  <c r="R254" i="1" s="1"/>
  <c r="E255" i="1"/>
  <c r="D254" i="1"/>
  <c r="L201" i="1"/>
  <c r="O201" i="1" s="1"/>
  <c r="U201" i="1"/>
  <c r="W201" i="1" s="1"/>
  <c r="C254" i="1"/>
  <c r="S253" i="1"/>
  <c r="T258" i="1"/>
  <c r="H254" i="1"/>
  <c r="A255" i="1"/>
  <c r="X199" i="1"/>
  <c r="J202" i="1"/>
  <c r="K202" i="1" s="1"/>
  <c r="M202" i="1"/>
  <c r="N202" i="1" s="1"/>
  <c r="I203" i="1"/>
  <c r="P200" i="1"/>
  <c r="B198" i="1"/>
  <c r="D255" i="1" l="1"/>
  <c r="G255" i="1" s="1"/>
  <c r="F254" i="1"/>
  <c r="G254" i="1"/>
  <c r="Q255" i="1"/>
  <c r="R255" i="1" s="1"/>
  <c r="E256" i="1"/>
  <c r="M203" i="1"/>
  <c r="N203" i="1"/>
  <c r="J203" i="1"/>
  <c r="K203" i="1" s="1"/>
  <c r="I204" i="1"/>
  <c r="C255" i="1"/>
  <c r="S254" i="1"/>
  <c r="T259" i="1"/>
  <c r="X200" i="1"/>
  <c r="B200" i="1" s="1"/>
  <c r="B199" i="1"/>
  <c r="A256" i="1"/>
  <c r="H255" i="1"/>
  <c r="L202" i="1"/>
  <c r="O202" i="1" s="1"/>
  <c r="U202" i="1"/>
  <c r="W202" i="1" s="1"/>
  <c r="P201" i="1"/>
  <c r="F255" i="1" l="1"/>
  <c r="D256" i="1"/>
  <c r="G256" i="1" s="1"/>
  <c r="Q256" i="1"/>
  <c r="R256" i="1" s="1"/>
  <c r="E257" i="1"/>
  <c r="M204" i="1"/>
  <c r="N204" i="1" s="1"/>
  <c r="J204" i="1"/>
  <c r="K204" i="1" s="1"/>
  <c r="I205" i="1"/>
  <c r="L203" i="1"/>
  <c r="O203" i="1" s="1"/>
  <c r="U203" i="1"/>
  <c r="W203" i="1" s="1"/>
  <c r="A257" i="1"/>
  <c r="H256" i="1"/>
  <c r="T260" i="1"/>
  <c r="X201" i="1"/>
  <c r="P202" i="1"/>
  <c r="S255" i="1"/>
  <c r="C256" i="1"/>
  <c r="F256" i="1" l="1"/>
  <c r="Q257" i="1"/>
  <c r="R257" i="1" s="1"/>
  <c r="E258" i="1"/>
  <c r="D257" i="1"/>
  <c r="L204" i="1"/>
  <c r="O204" i="1" s="1"/>
  <c r="U204" i="1"/>
  <c r="W204" i="1" s="1"/>
  <c r="X202" i="1"/>
  <c r="B202" i="1" s="1"/>
  <c r="T261" i="1"/>
  <c r="S256" i="1"/>
  <c r="C257" i="1"/>
  <c r="H257" i="1"/>
  <c r="A258" i="1"/>
  <c r="P203" i="1"/>
  <c r="B201" i="1"/>
  <c r="J205" i="1"/>
  <c r="K205" i="1" s="1"/>
  <c r="M205" i="1"/>
  <c r="N205" i="1" s="1"/>
  <c r="I206" i="1"/>
  <c r="F257" i="1" l="1"/>
  <c r="D258" i="1"/>
  <c r="G258" i="1" s="1"/>
  <c r="Q258" i="1"/>
  <c r="R258" i="1" s="1"/>
  <c r="E259" i="1"/>
  <c r="G257" i="1"/>
  <c r="L205" i="1"/>
  <c r="O205" i="1" s="1"/>
  <c r="U205" i="1"/>
  <c r="W205" i="1" s="1"/>
  <c r="T262" i="1"/>
  <c r="M206" i="1"/>
  <c r="N206" i="1" s="1"/>
  <c r="J206" i="1"/>
  <c r="K206" i="1" s="1"/>
  <c r="I207" i="1"/>
  <c r="X203" i="1"/>
  <c r="H258" i="1"/>
  <c r="A259" i="1"/>
  <c r="C258" i="1"/>
  <c r="S257" i="1"/>
  <c r="P204" i="1"/>
  <c r="F258" i="1" l="1"/>
  <c r="Q259" i="1"/>
  <c r="R259" i="1" s="1"/>
  <c r="E260" i="1"/>
  <c r="D259" i="1"/>
  <c r="J207" i="1"/>
  <c r="K207" i="1" s="1"/>
  <c r="M207" i="1"/>
  <c r="N207" i="1" s="1"/>
  <c r="I208" i="1"/>
  <c r="T263" i="1"/>
  <c r="L206" i="1"/>
  <c r="O206" i="1" s="1"/>
  <c r="U206" i="1"/>
  <c r="W206" i="1" s="1"/>
  <c r="C259" i="1"/>
  <c r="S258" i="1"/>
  <c r="B203" i="1"/>
  <c r="X204" i="1"/>
  <c r="B204" i="1" s="1"/>
  <c r="A260" i="1"/>
  <c r="H259" i="1"/>
  <c r="P205" i="1"/>
  <c r="F259" i="1" l="1"/>
  <c r="D260" i="1"/>
  <c r="G260" i="1" s="1"/>
  <c r="Q260" i="1"/>
  <c r="R260" i="1" s="1"/>
  <c r="E261" i="1"/>
  <c r="G259" i="1"/>
  <c r="L207" i="1"/>
  <c r="O207" i="1" s="1"/>
  <c r="U207" i="1"/>
  <c r="W207" i="1" s="1"/>
  <c r="X205" i="1"/>
  <c r="A261" i="1"/>
  <c r="H260" i="1"/>
  <c r="T264" i="1"/>
  <c r="S259" i="1"/>
  <c r="C260" i="1"/>
  <c r="M208" i="1"/>
  <c r="N208" i="1" s="1"/>
  <c r="J208" i="1"/>
  <c r="K208" i="1" s="1"/>
  <c r="I209" i="1"/>
  <c r="P206" i="1"/>
  <c r="F260" i="1" l="1"/>
  <c r="Q261" i="1"/>
  <c r="R261" i="1" s="1"/>
  <c r="E262" i="1"/>
  <c r="D261" i="1"/>
  <c r="B205" i="1"/>
  <c r="L208" i="1"/>
  <c r="O208" i="1" s="1"/>
  <c r="U208" i="1"/>
  <c r="W208" i="1" s="1"/>
  <c r="H261" i="1"/>
  <c r="A262" i="1"/>
  <c r="X206" i="1"/>
  <c r="B206" i="1" s="1"/>
  <c r="T265" i="1"/>
  <c r="S260" i="1"/>
  <c r="C261" i="1"/>
  <c r="J209" i="1"/>
  <c r="K209" i="1" s="1"/>
  <c r="M209" i="1"/>
  <c r="N209" i="1" s="1"/>
  <c r="I210" i="1"/>
  <c r="P207" i="1"/>
  <c r="F261" i="1" l="1"/>
  <c r="Q262" i="1"/>
  <c r="R262" i="1" s="1"/>
  <c r="E263" i="1"/>
  <c r="D262" i="1"/>
  <c r="G262" i="1" s="1"/>
  <c r="G261" i="1"/>
  <c r="X207" i="1"/>
  <c r="B207" i="1" s="1"/>
  <c r="L209" i="1"/>
  <c r="O209" i="1" s="1"/>
  <c r="U209" i="1"/>
  <c r="W209" i="1" s="1"/>
  <c r="H262" i="1"/>
  <c r="A263" i="1"/>
  <c r="C262" i="1"/>
  <c r="S261" i="1"/>
  <c r="J210" i="1"/>
  <c r="K210" i="1" s="1"/>
  <c r="M210" i="1"/>
  <c r="N210" i="1" s="1"/>
  <c r="I211" i="1"/>
  <c r="T266" i="1"/>
  <c r="P208" i="1"/>
  <c r="F262" i="1" l="1"/>
  <c r="Q263" i="1"/>
  <c r="R263" i="1" s="1"/>
  <c r="E264" i="1"/>
  <c r="D263" i="1"/>
  <c r="M211" i="1"/>
  <c r="N211" i="1" s="1"/>
  <c r="J211" i="1"/>
  <c r="K211" i="1" s="1"/>
  <c r="I212" i="1"/>
  <c r="A264" i="1"/>
  <c r="H263" i="1"/>
  <c r="T267" i="1"/>
  <c r="L210" i="1"/>
  <c r="O210" i="1" s="1"/>
  <c r="U210" i="1"/>
  <c r="W210" i="1" s="1"/>
  <c r="X208" i="1"/>
  <c r="C263" i="1"/>
  <c r="S262" i="1"/>
  <c r="P209" i="1"/>
  <c r="D264" i="1" l="1"/>
  <c r="G264" i="1" s="1"/>
  <c r="F263" i="1"/>
  <c r="G263" i="1"/>
  <c r="Q264" i="1"/>
  <c r="R264" i="1" s="1"/>
  <c r="E265" i="1"/>
  <c r="B208" i="1"/>
  <c r="X209" i="1"/>
  <c r="B209" i="1" s="1"/>
  <c r="J212" i="1"/>
  <c r="K212" i="1" s="1"/>
  <c r="M212" i="1"/>
  <c r="N212" i="1" s="1"/>
  <c r="I213" i="1"/>
  <c r="L211" i="1"/>
  <c r="O211" i="1" s="1"/>
  <c r="U211" i="1"/>
  <c r="W211" i="1" s="1"/>
  <c r="A265" i="1"/>
  <c r="H264" i="1"/>
  <c r="P210" i="1"/>
  <c r="T268" i="1"/>
  <c r="S263" i="1"/>
  <c r="C264" i="1"/>
  <c r="F264" i="1" l="1"/>
  <c r="Q265" i="1"/>
  <c r="R265" i="1" s="1"/>
  <c r="E266" i="1"/>
  <c r="D265" i="1"/>
  <c r="S264" i="1"/>
  <c r="C265" i="1"/>
  <c r="P211" i="1"/>
  <c r="X210" i="1"/>
  <c r="B210" i="1" s="1"/>
  <c r="M213" i="1"/>
  <c r="N213" i="1" s="1"/>
  <c r="J213" i="1"/>
  <c r="K213" i="1" s="1"/>
  <c r="I214" i="1"/>
  <c r="T269" i="1"/>
  <c r="H265" i="1"/>
  <c r="A266" i="1"/>
  <c r="L212" i="1"/>
  <c r="O212" i="1" s="1"/>
  <c r="U212" i="1"/>
  <c r="W212" i="1" s="1"/>
  <c r="F265" i="1" l="1"/>
  <c r="D266" i="1"/>
  <c r="G266" i="1" s="1"/>
  <c r="Q266" i="1"/>
  <c r="R266" i="1" s="1"/>
  <c r="E267" i="1"/>
  <c r="G265" i="1"/>
  <c r="P212" i="1"/>
  <c r="T270" i="1"/>
  <c r="C266" i="1"/>
  <c r="S265" i="1"/>
  <c r="X211" i="1"/>
  <c r="H266" i="1"/>
  <c r="A267" i="1"/>
  <c r="J214" i="1"/>
  <c r="K214" i="1" s="1"/>
  <c r="M214" i="1"/>
  <c r="N214" i="1" s="1"/>
  <c r="I215" i="1"/>
  <c r="L213" i="1"/>
  <c r="O213" i="1" s="1"/>
  <c r="U213" i="1"/>
  <c r="W213" i="1" s="1"/>
  <c r="F266" i="1" l="1"/>
  <c r="Q267" i="1"/>
  <c r="R267" i="1" s="1"/>
  <c r="E268" i="1"/>
  <c r="D267" i="1"/>
  <c r="P213" i="1"/>
  <c r="C267" i="1"/>
  <c r="S266" i="1"/>
  <c r="B211" i="1"/>
  <c r="T271" i="1"/>
  <c r="L214" i="1"/>
  <c r="O214" i="1" s="1"/>
  <c r="U214" i="1"/>
  <c r="W214" i="1" s="1"/>
  <c r="A268" i="1"/>
  <c r="H267" i="1"/>
  <c r="M215" i="1"/>
  <c r="N215" i="1" s="1"/>
  <c r="J215" i="1"/>
  <c r="K215" i="1" s="1"/>
  <c r="I216" i="1"/>
  <c r="X212" i="1"/>
  <c r="B212" i="1" s="1"/>
  <c r="F267" i="1" l="1"/>
  <c r="D268" i="1"/>
  <c r="G268" i="1" s="1"/>
  <c r="Q268" i="1"/>
  <c r="R268" i="1" s="1"/>
  <c r="E269" i="1"/>
  <c r="G267" i="1"/>
  <c r="L215" i="1"/>
  <c r="O215" i="1" s="1"/>
  <c r="U215" i="1"/>
  <c r="W215" i="1" s="1"/>
  <c r="P214" i="1"/>
  <c r="T272" i="1"/>
  <c r="J216" i="1"/>
  <c r="K216" i="1" s="1"/>
  <c r="M216" i="1"/>
  <c r="N216" i="1" s="1"/>
  <c r="I217" i="1"/>
  <c r="A269" i="1"/>
  <c r="H268" i="1"/>
  <c r="S267" i="1"/>
  <c r="C268" i="1"/>
  <c r="X213" i="1"/>
  <c r="F268" i="1" l="1"/>
  <c r="Q269" i="1"/>
  <c r="R269" i="1" s="1"/>
  <c r="E270" i="1"/>
  <c r="D269" i="1"/>
  <c r="B213" i="1"/>
  <c r="S268" i="1"/>
  <c r="C269" i="1"/>
  <c r="H269" i="1"/>
  <c r="A270" i="1"/>
  <c r="M217" i="1"/>
  <c r="J217" i="1"/>
  <c r="K217" i="1" s="1"/>
  <c r="N217" i="1"/>
  <c r="I218" i="1"/>
  <c r="X214" i="1"/>
  <c r="L216" i="1"/>
  <c r="O216" i="1" s="1"/>
  <c r="U216" i="1"/>
  <c r="W216" i="1" s="1"/>
  <c r="T273" i="1"/>
  <c r="P215" i="1"/>
  <c r="F269" i="1" l="1"/>
  <c r="D270" i="1"/>
  <c r="G270" i="1" s="1"/>
  <c r="Q270" i="1"/>
  <c r="R270" i="1" s="1"/>
  <c r="E271" i="1"/>
  <c r="G269" i="1"/>
  <c r="B214" i="1"/>
  <c r="X215" i="1"/>
  <c r="B215" i="1" s="1"/>
  <c r="L217" i="1"/>
  <c r="O217" i="1" s="1"/>
  <c r="U217" i="1"/>
  <c r="W217" i="1" s="1"/>
  <c r="P216" i="1"/>
  <c r="T274" i="1"/>
  <c r="J218" i="1"/>
  <c r="K218" i="1" s="1"/>
  <c r="M218" i="1"/>
  <c r="N218" i="1" s="1"/>
  <c r="I219" i="1"/>
  <c r="H270" i="1"/>
  <c r="A271" i="1"/>
  <c r="C270" i="1"/>
  <c r="S269" i="1"/>
  <c r="F270" i="1" l="1"/>
  <c r="Q271" i="1"/>
  <c r="R271" i="1" s="1"/>
  <c r="E272" i="1"/>
  <c r="D271" i="1"/>
  <c r="M219" i="1"/>
  <c r="N219" i="1" s="1"/>
  <c r="J219" i="1"/>
  <c r="K219" i="1" s="1"/>
  <c r="I220" i="1"/>
  <c r="X216" i="1"/>
  <c r="B216" i="1" s="1"/>
  <c r="P217" i="1"/>
  <c r="C271" i="1"/>
  <c r="S270" i="1"/>
  <c r="T275" i="1"/>
  <c r="L218" i="1"/>
  <c r="O218" i="1" s="1"/>
  <c r="U218" i="1"/>
  <c r="W218" i="1" s="1"/>
  <c r="A272" i="1"/>
  <c r="H271" i="1"/>
  <c r="F271" i="1" l="1"/>
  <c r="D272" i="1"/>
  <c r="G272" i="1" s="1"/>
  <c r="Q272" i="1"/>
  <c r="R272" i="1" s="1"/>
  <c r="E273" i="1"/>
  <c r="G271" i="1"/>
  <c r="L219" i="1"/>
  <c r="O219" i="1" s="1"/>
  <c r="U219" i="1"/>
  <c r="W219" i="1" s="1"/>
  <c r="T276" i="1"/>
  <c r="X217" i="1"/>
  <c r="A273" i="1"/>
  <c r="H272" i="1"/>
  <c r="S271" i="1"/>
  <c r="C272" i="1"/>
  <c r="P218" i="1"/>
  <c r="J220" i="1"/>
  <c r="K220" i="1" s="1"/>
  <c r="M220" i="1"/>
  <c r="N220" i="1" s="1"/>
  <c r="I221" i="1"/>
  <c r="F272" i="1" l="1"/>
  <c r="Q273" i="1"/>
  <c r="R273" i="1" s="1"/>
  <c r="E274" i="1"/>
  <c r="D273" i="1"/>
  <c r="B217" i="1"/>
  <c r="S272" i="1"/>
  <c r="C273" i="1"/>
  <c r="T277" i="1"/>
  <c r="L220" i="1"/>
  <c r="O220" i="1" s="1"/>
  <c r="U220" i="1"/>
  <c r="W220" i="1" s="1"/>
  <c r="X218" i="1"/>
  <c r="H273" i="1"/>
  <c r="A274" i="1"/>
  <c r="M221" i="1"/>
  <c r="N221" i="1"/>
  <c r="J221" i="1"/>
  <c r="K221" i="1" s="1"/>
  <c r="I222" i="1"/>
  <c r="P219" i="1"/>
  <c r="F273" i="1" l="1"/>
  <c r="D274" i="1"/>
  <c r="G274" i="1" s="1"/>
  <c r="Q274" i="1"/>
  <c r="R274" i="1" s="1"/>
  <c r="E275" i="1"/>
  <c r="G273" i="1"/>
  <c r="X219" i="1"/>
  <c r="B218" i="1"/>
  <c r="T278" i="1"/>
  <c r="J222" i="1"/>
  <c r="K222" i="1" s="1"/>
  <c r="M222" i="1"/>
  <c r="N222" i="1" s="1"/>
  <c r="I223" i="1"/>
  <c r="H274" i="1"/>
  <c r="A275" i="1"/>
  <c r="C274" i="1"/>
  <c r="S273" i="1"/>
  <c r="L221" i="1"/>
  <c r="O221" i="1" s="1"/>
  <c r="U221" i="1"/>
  <c r="W221" i="1" s="1"/>
  <c r="P220" i="1"/>
  <c r="F274" i="1" l="1"/>
  <c r="Q275" i="1"/>
  <c r="R275" i="1" s="1"/>
  <c r="E276" i="1"/>
  <c r="D275" i="1"/>
  <c r="L222" i="1"/>
  <c r="O222" i="1" s="1"/>
  <c r="U222" i="1"/>
  <c r="W222" i="1" s="1"/>
  <c r="X220" i="1"/>
  <c r="B220" i="1" s="1"/>
  <c r="A276" i="1"/>
  <c r="H275" i="1"/>
  <c r="P221" i="1"/>
  <c r="M223" i="1"/>
  <c r="N223" i="1" s="1"/>
  <c r="J223" i="1"/>
  <c r="K223" i="1" s="1"/>
  <c r="I224" i="1"/>
  <c r="B219" i="1"/>
  <c r="C275" i="1"/>
  <c r="S274" i="1"/>
  <c r="T279" i="1"/>
  <c r="F275" i="1" l="1"/>
  <c r="D276" i="1"/>
  <c r="G276" i="1" s="1"/>
  <c r="Q276" i="1"/>
  <c r="R276" i="1" s="1"/>
  <c r="E277" i="1"/>
  <c r="G275" i="1"/>
  <c r="J224" i="1"/>
  <c r="K224" i="1" s="1"/>
  <c r="M224" i="1"/>
  <c r="N224" i="1" s="1"/>
  <c r="I225" i="1"/>
  <c r="S275" i="1"/>
  <c r="C276" i="1"/>
  <c r="L223" i="1"/>
  <c r="O223" i="1" s="1"/>
  <c r="U223" i="1"/>
  <c r="W223" i="1" s="1"/>
  <c r="X221" i="1"/>
  <c r="T280" i="1"/>
  <c r="A277" i="1"/>
  <c r="H276" i="1"/>
  <c r="P222" i="1"/>
  <c r="F276" i="1" l="1"/>
  <c r="Q277" i="1"/>
  <c r="R277" i="1" s="1"/>
  <c r="E278" i="1"/>
  <c r="D277" i="1"/>
  <c r="X222" i="1"/>
  <c r="B222" i="1" s="1"/>
  <c r="L224" i="1"/>
  <c r="O224" i="1" s="1"/>
  <c r="U224" i="1"/>
  <c r="W224" i="1" s="1"/>
  <c r="P223" i="1"/>
  <c r="B221" i="1"/>
  <c r="S276" i="1"/>
  <c r="C277" i="1"/>
  <c r="H277" i="1"/>
  <c r="A278" i="1"/>
  <c r="T281" i="1"/>
  <c r="M225" i="1"/>
  <c r="N225" i="1" s="1"/>
  <c r="J225" i="1"/>
  <c r="K225" i="1" s="1"/>
  <c r="I226" i="1"/>
  <c r="F277" i="1" l="1"/>
  <c r="D278" i="1"/>
  <c r="G278" i="1" s="1"/>
  <c r="Q278" i="1"/>
  <c r="R278" i="1" s="1"/>
  <c r="E279" i="1"/>
  <c r="G277" i="1"/>
  <c r="L225" i="1"/>
  <c r="O225" i="1" s="1"/>
  <c r="U225" i="1"/>
  <c r="W225" i="1" s="1"/>
  <c r="H278" i="1"/>
  <c r="A279" i="1"/>
  <c r="C278" i="1"/>
  <c r="S277" i="1"/>
  <c r="P224" i="1"/>
  <c r="J226" i="1"/>
  <c r="K226" i="1" s="1"/>
  <c r="M226" i="1"/>
  <c r="N226" i="1" s="1"/>
  <c r="I227" i="1"/>
  <c r="T282" i="1"/>
  <c r="X223" i="1"/>
  <c r="F278" i="1" l="1"/>
  <c r="Q279" i="1"/>
  <c r="R279" i="1" s="1"/>
  <c r="E280" i="1"/>
  <c r="D279" i="1"/>
  <c r="B223" i="1"/>
  <c r="L226" i="1"/>
  <c r="O226" i="1" s="1"/>
  <c r="U226" i="1"/>
  <c r="W226" i="1" s="1"/>
  <c r="T283" i="1"/>
  <c r="C279" i="1"/>
  <c r="S278" i="1"/>
  <c r="M227" i="1"/>
  <c r="N227" i="1" s="1"/>
  <c r="J227" i="1"/>
  <c r="K227" i="1" s="1"/>
  <c r="I228" i="1"/>
  <c r="X224" i="1"/>
  <c r="A280" i="1"/>
  <c r="H279" i="1"/>
  <c r="P225" i="1"/>
  <c r="F279" i="1" l="1"/>
  <c r="D280" i="1"/>
  <c r="G280" i="1" s="1"/>
  <c r="Q280" i="1"/>
  <c r="R280" i="1" s="1"/>
  <c r="E281" i="1"/>
  <c r="G279" i="1"/>
  <c r="B224" i="1"/>
  <c r="X225" i="1"/>
  <c r="B225" i="1" s="1"/>
  <c r="T284" i="1"/>
  <c r="S279" i="1"/>
  <c r="C280" i="1"/>
  <c r="A281" i="1"/>
  <c r="H280" i="1"/>
  <c r="J228" i="1"/>
  <c r="K228" i="1" s="1"/>
  <c r="I229" i="1"/>
  <c r="L227" i="1"/>
  <c r="O227" i="1" s="1"/>
  <c r="U227" i="1"/>
  <c r="W227" i="1" s="1"/>
  <c r="P226" i="1"/>
  <c r="F280" i="1" l="1"/>
  <c r="Q281" i="1"/>
  <c r="R281" i="1" s="1"/>
  <c r="E282" i="1"/>
  <c r="D281" i="1"/>
  <c r="X226" i="1"/>
  <c r="M228" i="1"/>
  <c r="N228" i="1" s="1"/>
  <c r="N229" i="1" s="1"/>
  <c r="T285" i="1"/>
  <c r="L228" i="1"/>
  <c r="U228" i="1"/>
  <c r="W228" i="1" s="1"/>
  <c r="H281" i="1"/>
  <c r="A282" i="1"/>
  <c r="P227" i="1"/>
  <c r="J229" i="1"/>
  <c r="K229" i="1" s="1"/>
  <c r="I230" i="1"/>
  <c r="S280" i="1"/>
  <c r="C281" i="1"/>
  <c r="M229" i="1" l="1"/>
  <c r="M230" i="1" s="1"/>
  <c r="N230" i="1" s="1"/>
  <c r="D282" i="1"/>
  <c r="G282" i="1" s="1"/>
  <c r="Q282" i="1"/>
  <c r="R282" i="1" s="1"/>
  <c r="E283" i="1"/>
  <c r="F281" i="1"/>
  <c r="G281" i="1"/>
  <c r="O228" i="1"/>
  <c r="P228" i="1" s="1"/>
  <c r="X227" i="1"/>
  <c r="B227" i="1" s="1"/>
  <c r="T286" i="1"/>
  <c r="B226" i="1"/>
  <c r="J230" i="1"/>
  <c r="K230" i="1" s="1"/>
  <c r="I231" i="1"/>
  <c r="H282" i="1"/>
  <c r="A283" i="1"/>
  <c r="C282" i="1"/>
  <c r="S281" i="1"/>
  <c r="L229" i="1"/>
  <c r="O229" i="1" s="1"/>
  <c r="U229" i="1"/>
  <c r="W229" i="1" s="1"/>
  <c r="F282" i="1" l="1"/>
  <c r="Q283" i="1"/>
  <c r="R283" i="1" s="1"/>
  <c r="E284" i="1"/>
  <c r="D283" i="1"/>
  <c r="C283" i="1"/>
  <c r="S282" i="1"/>
  <c r="L230" i="1"/>
  <c r="O230" i="1" s="1"/>
  <c r="U230" i="1"/>
  <c r="W230" i="1" s="1"/>
  <c r="T287" i="1"/>
  <c r="X228" i="1"/>
  <c r="P229" i="1"/>
  <c r="A284" i="1"/>
  <c r="H283" i="1"/>
  <c r="M231" i="1"/>
  <c r="N231" i="1" s="1"/>
  <c r="J231" i="1"/>
  <c r="K231" i="1" s="1"/>
  <c r="I232" i="1"/>
  <c r="F283" i="1" l="1"/>
  <c r="D284" i="1"/>
  <c r="Q284" i="1"/>
  <c r="R284" i="1" s="1"/>
  <c r="E285" i="1"/>
  <c r="G283" i="1"/>
  <c r="B228" i="1"/>
  <c r="T288" i="1"/>
  <c r="L231" i="1"/>
  <c r="O231" i="1" s="1"/>
  <c r="U231" i="1"/>
  <c r="W231" i="1" s="1"/>
  <c r="A285" i="1"/>
  <c r="H284" i="1"/>
  <c r="S283" i="1"/>
  <c r="C284" i="1"/>
  <c r="J232" i="1"/>
  <c r="K232" i="1" s="1"/>
  <c r="M232" i="1"/>
  <c r="N232" i="1" s="1"/>
  <c r="I233" i="1"/>
  <c r="X229" i="1"/>
  <c r="P230" i="1"/>
  <c r="F284" i="1" l="1"/>
  <c r="G284" i="1"/>
  <c r="Q285" i="1"/>
  <c r="R285" i="1" s="1"/>
  <c r="E286" i="1"/>
  <c r="D285" i="1"/>
  <c r="G285" i="1" s="1"/>
  <c r="B229" i="1"/>
  <c r="L232" i="1"/>
  <c r="O232" i="1" s="1"/>
  <c r="U232" i="1"/>
  <c r="W232" i="1" s="1"/>
  <c r="A286" i="1"/>
  <c r="H285" i="1"/>
  <c r="M233" i="1"/>
  <c r="N233" i="1" s="1"/>
  <c r="J233" i="1"/>
  <c r="K233" i="1" s="1"/>
  <c r="I234" i="1"/>
  <c r="T289" i="1"/>
  <c r="X230" i="1"/>
  <c r="B230" i="1" s="1"/>
  <c r="S284" i="1"/>
  <c r="C285" i="1"/>
  <c r="P231" i="1"/>
  <c r="F285" i="1" l="1"/>
  <c r="Q286" i="1"/>
  <c r="R286" i="1" s="1"/>
  <c r="E287" i="1"/>
  <c r="D286" i="1"/>
  <c r="G286" i="1" s="1"/>
  <c r="X231" i="1"/>
  <c r="B231" i="1" s="1"/>
  <c r="T290" i="1"/>
  <c r="H286" i="1"/>
  <c r="A287" i="1"/>
  <c r="L233" i="1"/>
  <c r="O233" i="1" s="1"/>
  <c r="U233" i="1"/>
  <c r="W233" i="1" s="1"/>
  <c r="J234" i="1"/>
  <c r="K234" i="1" s="1"/>
  <c r="M234" i="1"/>
  <c r="N234" i="1" s="1"/>
  <c r="I235" i="1"/>
  <c r="S285" i="1"/>
  <c r="C286" i="1"/>
  <c r="P232" i="1"/>
  <c r="F286" i="1" l="1"/>
  <c r="Q287" i="1"/>
  <c r="R287" i="1" s="1"/>
  <c r="E288" i="1"/>
  <c r="D287" i="1"/>
  <c r="G287" i="1" s="1"/>
  <c r="X232" i="1"/>
  <c r="M235" i="1"/>
  <c r="N235" i="1" s="1"/>
  <c r="J235" i="1"/>
  <c r="K235" i="1" s="1"/>
  <c r="I236" i="1"/>
  <c r="T291" i="1"/>
  <c r="P233" i="1"/>
  <c r="S286" i="1"/>
  <c r="C287" i="1"/>
  <c r="L234" i="1"/>
  <c r="O234" i="1" s="1"/>
  <c r="U234" i="1"/>
  <c r="W234" i="1" s="1"/>
  <c r="H287" i="1"/>
  <c r="A288" i="1"/>
  <c r="F287" i="1" l="1"/>
  <c r="Q288" i="1"/>
  <c r="R288" i="1" s="1"/>
  <c r="E289" i="1"/>
  <c r="D288" i="1"/>
  <c r="G288" i="1" s="1"/>
  <c r="L235" i="1"/>
  <c r="O235" i="1" s="1"/>
  <c r="U235" i="1"/>
  <c r="W235" i="1" s="1"/>
  <c r="P234" i="1"/>
  <c r="T292" i="1"/>
  <c r="B232" i="1"/>
  <c r="H288" i="1"/>
  <c r="A289" i="1"/>
  <c r="C288" i="1"/>
  <c r="S287" i="1"/>
  <c r="X233" i="1"/>
  <c r="B233" i="1" s="1"/>
  <c r="J236" i="1"/>
  <c r="K236" i="1" s="1"/>
  <c r="M236" i="1"/>
  <c r="N236" i="1" s="1"/>
  <c r="I237" i="1"/>
  <c r="F288" i="1" l="1"/>
  <c r="D289" i="1"/>
  <c r="G289" i="1" s="1"/>
  <c r="Q289" i="1"/>
  <c r="R289" i="1" s="1"/>
  <c r="E290" i="1"/>
  <c r="L236" i="1"/>
  <c r="O236" i="1" s="1"/>
  <c r="U236" i="1"/>
  <c r="W236" i="1" s="1"/>
  <c r="X234" i="1"/>
  <c r="C289" i="1"/>
  <c r="S288" i="1"/>
  <c r="T293" i="1"/>
  <c r="M237" i="1"/>
  <c r="N237" i="1" s="1"/>
  <c r="J237" i="1"/>
  <c r="K237" i="1" s="1"/>
  <c r="I238" i="1"/>
  <c r="H289" i="1"/>
  <c r="A290" i="1"/>
  <c r="P235" i="1"/>
  <c r="F289" i="1" l="1"/>
  <c r="Q290" i="1"/>
  <c r="R290" i="1" s="1"/>
  <c r="E291" i="1"/>
  <c r="D290" i="1"/>
  <c r="B234" i="1"/>
  <c r="J238" i="1"/>
  <c r="K238" i="1" s="1"/>
  <c r="M238" i="1"/>
  <c r="N238" i="1" s="1"/>
  <c r="I239" i="1"/>
  <c r="T294" i="1"/>
  <c r="P236" i="1"/>
  <c r="L237" i="1"/>
  <c r="O237" i="1" s="1"/>
  <c r="U237" i="1"/>
  <c r="W237" i="1" s="1"/>
  <c r="C290" i="1"/>
  <c r="S289" i="1"/>
  <c r="X235" i="1"/>
  <c r="H290" i="1"/>
  <c r="A291" i="1"/>
  <c r="F290" i="1" l="1"/>
  <c r="D291" i="1"/>
  <c r="G291" i="1" s="1"/>
  <c r="Q291" i="1"/>
  <c r="R291" i="1" s="1"/>
  <c r="E292" i="1"/>
  <c r="G290" i="1"/>
  <c r="B235" i="1"/>
  <c r="P237" i="1"/>
  <c r="X236" i="1"/>
  <c r="B236" i="1" s="1"/>
  <c r="J239" i="1"/>
  <c r="K239" i="1" s="1"/>
  <c r="M239" i="1"/>
  <c r="N239" i="1" s="1"/>
  <c r="I240" i="1"/>
  <c r="S290" i="1"/>
  <c r="C291" i="1"/>
  <c r="L238" i="1"/>
  <c r="O238" i="1" s="1"/>
  <c r="U238" i="1"/>
  <c r="W238" i="1" s="1"/>
  <c r="A292" i="1"/>
  <c r="H291" i="1"/>
  <c r="T295" i="1"/>
  <c r="F291" i="1" l="1"/>
  <c r="Q292" i="1"/>
  <c r="R292" i="1" s="1"/>
  <c r="E293" i="1"/>
  <c r="D292" i="1"/>
  <c r="L239" i="1"/>
  <c r="O239" i="1" s="1"/>
  <c r="U239" i="1"/>
  <c r="W239" i="1" s="1"/>
  <c r="P238" i="1"/>
  <c r="S291" i="1"/>
  <c r="C292" i="1"/>
  <c r="T296" i="1"/>
  <c r="A293" i="1"/>
  <c r="H292" i="1"/>
  <c r="J240" i="1"/>
  <c r="K240" i="1" s="1"/>
  <c r="M240" i="1"/>
  <c r="N240" i="1" s="1"/>
  <c r="I241" i="1"/>
  <c r="X237" i="1"/>
  <c r="B237" i="1" s="1"/>
  <c r="F292" i="1" l="1"/>
  <c r="D293" i="1"/>
  <c r="G293" i="1" s="1"/>
  <c r="Q293" i="1"/>
  <c r="R293" i="1" s="1"/>
  <c r="E294" i="1"/>
  <c r="G292" i="1"/>
  <c r="L240" i="1"/>
  <c r="O240" i="1" s="1"/>
  <c r="U240" i="1"/>
  <c r="W240" i="1" s="1"/>
  <c r="H293" i="1"/>
  <c r="A294" i="1"/>
  <c r="M241" i="1"/>
  <c r="N241" i="1" s="1"/>
  <c r="J241" i="1"/>
  <c r="K241" i="1" s="1"/>
  <c r="I242" i="1"/>
  <c r="P239" i="1"/>
  <c r="S292" i="1"/>
  <c r="C293" i="1"/>
  <c r="T297" i="1"/>
  <c r="X238" i="1"/>
  <c r="F293" i="1" l="1"/>
  <c r="Q294" i="1"/>
  <c r="R294" i="1" s="1"/>
  <c r="E295" i="1"/>
  <c r="D294" i="1"/>
  <c r="B238" i="1"/>
  <c r="X239" i="1"/>
  <c r="B239" i="1" s="1"/>
  <c r="M242" i="1"/>
  <c r="N242" i="1" s="1"/>
  <c r="J242" i="1"/>
  <c r="K242" i="1" s="1"/>
  <c r="I243" i="1"/>
  <c r="C294" i="1"/>
  <c r="S293" i="1"/>
  <c r="L241" i="1"/>
  <c r="O241" i="1" s="1"/>
  <c r="U241" i="1"/>
  <c r="W241" i="1" s="1"/>
  <c r="H294" i="1"/>
  <c r="A295" i="1"/>
  <c r="T298" i="1"/>
  <c r="P240" i="1"/>
  <c r="F294" i="1" l="1"/>
  <c r="D295" i="1"/>
  <c r="G295" i="1" s="1"/>
  <c r="Q295" i="1"/>
  <c r="R295" i="1" s="1"/>
  <c r="E296" i="1"/>
  <c r="G294" i="1"/>
  <c r="X240" i="1"/>
  <c r="B240" i="1" s="1"/>
  <c r="P241" i="1"/>
  <c r="S294" i="1"/>
  <c r="C295" i="1"/>
  <c r="T299" i="1"/>
  <c r="A296" i="1"/>
  <c r="H295" i="1"/>
  <c r="J243" i="1"/>
  <c r="K243" i="1" s="1"/>
  <c r="M243" i="1"/>
  <c r="N243" i="1" s="1"/>
  <c r="I244" i="1"/>
  <c r="L242" i="1"/>
  <c r="O242" i="1" s="1"/>
  <c r="U242" i="1"/>
  <c r="W242" i="1" s="1"/>
  <c r="F295" i="1" l="1"/>
  <c r="Q296" i="1"/>
  <c r="R296" i="1" s="1"/>
  <c r="E297" i="1"/>
  <c r="D296" i="1"/>
  <c r="J244" i="1"/>
  <c r="K244" i="1" s="1"/>
  <c r="M244" i="1"/>
  <c r="N244" i="1" s="1"/>
  <c r="I245" i="1"/>
  <c r="A297" i="1"/>
  <c r="H296" i="1"/>
  <c r="T300" i="1"/>
  <c r="X241" i="1"/>
  <c r="L243" i="1"/>
  <c r="O243" i="1" s="1"/>
  <c r="U243" i="1"/>
  <c r="W243" i="1" s="1"/>
  <c r="P242" i="1"/>
  <c r="S295" i="1"/>
  <c r="C296" i="1"/>
  <c r="F296" i="1" l="1"/>
  <c r="D297" i="1"/>
  <c r="G297" i="1" s="1"/>
  <c r="Q297" i="1"/>
  <c r="R297" i="1" s="1"/>
  <c r="E298" i="1"/>
  <c r="G296" i="1"/>
  <c r="B241" i="1"/>
  <c r="J245" i="1"/>
  <c r="K245" i="1" s="1"/>
  <c r="M245" i="1"/>
  <c r="N245" i="1" s="1"/>
  <c r="I246" i="1"/>
  <c r="X242" i="1"/>
  <c r="B242" i="1" s="1"/>
  <c r="H297" i="1"/>
  <c r="A298" i="1"/>
  <c r="L244" i="1"/>
  <c r="O244" i="1" s="1"/>
  <c r="U244" i="1"/>
  <c r="W244" i="1" s="1"/>
  <c r="P243" i="1"/>
  <c r="T301" i="1"/>
  <c r="S296" i="1"/>
  <c r="C297" i="1"/>
  <c r="F297" i="1" l="1"/>
  <c r="Q298" i="1"/>
  <c r="R298" i="1" s="1"/>
  <c r="E299" i="1"/>
  <c r="D298" i="1"/>
  <c r="L245" i="1"/>
  <c r="O245" i="1" s="1"/>
  <c r="U245" i="1"/>
  <c r="W245" i="1" s="1"/>
  <c r="C298" i="1"/>
  <c r="S297" i="1"/>
  <c r="X243" i="1"/>
  <c r="B243" i="1" s="1"/>
  <c r="H298" i="1"/>
  <c r="A299" i="1"/>
  <c r="J246" i="1"/>
  <c r="K246" i="1" s="1"/>
  <c r="M246" i="1"/>
  <c r="N246" i="1" s="1"/>
  <c r="I247" i="1"/>
  <c r="P244" i="1"/>
  <c r="T302" i="1"/>
  <c r="Q299" i="1" l="1"/>
  <c r="R299" i="1" s="1"/>
  <c r="E300" i="1"/>
  <c r="D299" i="1"/>
  <c r="F298" i="1"/>
  <c r="G298" i="1"/>
  <c r="L246" i="1"/>
  <c r="O246" i="1" s="1"/>
  <c r="U246" i="1"/>
  <c r="W246" i="1" s="1"/>
  <c r="T303" i="1"/>
  <c r="A300" i="1"/>
  <c r="H299" i="1"/>
  <c r="X244" i="1"/>
  <c r="B244" i="1" s="1"/>
  <c r="M247" i="1"/>
  <c r="N247" i="1" s="1"/>
  <c r="J247" i="1"/>
  <c r="K247" i="1" s="1"/>
  <c r="I248" i="1"/>
  <c r="S298" i="1"/>
  <c r="C299" i="1"/>
  <c r="P245" i="1"/>
  <c r="F299" i="1" l="1"/>
  <c r="D300" i="1"/>
  <c r="G299" i="1"/>
  <c r="Q300" i="1"/>
  <c r="R300" i="1" s="1"/>
  <c r="E301" i="1"/>
  <c r="T304" i="1"/>
  <c r="L247" i="1"/>
  <c r="O247" i="1" s="1"/>
  <c r="U247" i="1"/>
  <c r="W247" i="1" s="1"/>
  <c r="S299" i="1"/>
  <c r="C300" i="1"/>
  <c r="X245" i="1"/>
  <c r="B245" i="1" s="1"/>
  <c r="M248" i="1"/>
  <c r="N248" i="1" s="1"/>
  <c r="J248" i="1"/>
  <c r="K248" i="1" s="1"/>
  <c r="I249" i="1"/>
  <c r="A301" i="1"/>
  <c r="H300" i="1"/>
  <c r="P246" i="1"/>
  <c r="F300" i="1" l="1"/>
  <c r="G300" i="1"/>
  <c r="Q301" i="1"/>
  <c r="R301" i="1" s="1"/>
  <c r="E302" i="1"/>
  <c r="D301" i="1"/>
  <c r="H301" i="1"/>
  <c r="A302" i="1"/>
  <c r="X246" i="1"/>
  <c r="T305" i="1"/>
  <c r="S300" i="1"/>
  <c r="C301" i="1"/>
  <c r="M249" i="1"/>
  <c r="N249" i="1" s="1"/>
  <c r="J249" i="1"/>
  <c r="K249" i="1" s="1"/>
  <c r="I250" i="1"/>
  <c r="L248" i="1"/>
  <c r="O248" i="1" s="1"/>
  <c r="U248" i="1"/>
  <c r="W248" i="1" s="1"/>
  <c r="P247" i="1"/>
  <c r="F301" i="1" l="1"/>
  <c r="D302" i="1"/>
  <c r="G302" i="1" s="1"/>
  <c r="Q302" i="1"/>
  <c r="R302" i="1" s="1"/>
  <c r="E303" i="1"/>
  <c r="G301" i="1"/>
  <c r="B246" i="1"/>
  <c r="P248" i="1"/>
  <c r="M250" i="1"/>
  <c r="N250" i="1" s="1"/>
  <c r="J250" i="1"/>
  <c r="K250" i="1" s="1"/>
  <c r="I251" i="1"/>
  <c r="L249" i="1"/>
  <c r="O249" i="1" s="1"/>
  <c r="U249" i="1"/>
  <c r="W249" i="1" s="1"/>
  <c r="T306" i="1"/>
  <c r="C302" i="1"/>
  <c r="S301" i="1"/>
  <c r="X247" i="1"/>
  <c r="H302" i="1"/>
  <c r="A303" i="1"/>
  <c r="F302" i="1" l="1"/>
  <c r="Q303" i="1"/>
  <c r="R303" i="1" s="1"/>
  <c r="E304" i="1"/>
  <c r="D303" i="1"/>
  <c r="B247" i="1"/>
  <c r="A304" i="1"/>
  <c r="H303" i="1"/>
  <c r="T307" i="1"/>
  <c r="P249" i="1"/>
  <c r="S302" i="1"/>
  <c r="C303" i="1"/>
  <c r="N251" i="1"/>
  <c r="J251" i="1"/>
  <c r="K251" i="1" s="1"/>
  <c r="M251" i="1"/>
  <c r="I252" i="1"/>
  <c r="L250" i="1"/>
  <c r="O250" i="1" s="1"/>
  <c r="U250" i="1"/>
  <c r="W250" i="1" s="1"/>
  <c r="X248" i="1"/>
  <c r="B248" i="1" s="1"/>
  <c r="F303" i="1" l="1"/>
  <c r="D304" i="1"/>
  <c r="G304" i="1" s="1"/>
  <c r="Q304" i="1"/>
  <c r="R304" i="1" s="1"/>
  <c r="E305" i="1"/>
  <c r="G303" i="1"/>
  <c r="L251" i="1"/>
  <c r="O251" i="1" s="1"/>
  <c r="U251" i="1"/>
  <c r="W251" i="1" s="1"/>
  <c r="T308" i="1"/>
  <c r="P250" i="1"/>
  <c r="J252" i="1"/>
  <c r="K252" i="1" s="1"/>
  <c r="M252" i="1"/>
  <c r="N252" i="1" s="1"/>
  <c r="I253" i="1"/>
  <c r="S303" i="1"/>
  <c r="C304" i="1"/>
  <c r="X249" i="1"/>
  <c r="A305" i="1"/>
  <c r="H304" i="1"/>
  <c r="F304" i="1" l="1"/>
  <c r="Q305" i="1"/>
  <c r="R305" i="1" s="1"/>
  <c r="E306" i="1"/>
  <c r="D305" i="1"/>
  <c r="B249" i="1"/>
  <c r="H305" i="1"/>
  <c r="A306" i="1"/>
  <c r="M253" i="1"/>
  <c r="N253" i="1" s="1"/>
  <c r="J253" i="1"/>
  <c r="K253" i="1" s="1"/>
  <c r="I254" i="1"/>
  <c r="S304" i="1"/>
  <c r="C305" i="1"/>
  <c r="X250" i="1"/>
  <c r="L252" i="1"/>
  <c r="O252" i="1" s="1"/>
  <c r="U252" i="1"/>
  <c r="W252" i="1" s="1"/>
  <c r="T309" i="1"/>
  <c r="P251" i="1"/>
  <c r="F305" i="1" l="1"/>
  <c r="D306" i="1"/>
  <c r="G306" i="1" s="1"/>
  <c r="Q306" i="1"/>
  <c r="R306" i="1" s="1"/>
  <c r="E307" i="1"/>
  <c r="G305" i="1"/>
  <c r="P252" i="1"/>
  <c r="M254" i="1"/>
  <c r="N254" i="1" s="1"/>
  <c r="J254" i="1"/>
  <c r="K254" i="1" s="1"/>
  <c r="I255" i="1"/>
  <c r="H306" i="1"/>
  <c r="A307" i="1"/>
  <c r="X251" i="1"/>
  <c r="B251" i="1" s="1"/>
  <c r="T310" i="1"/>
  <c r="B250" i="1"/>
  <c r="L253" i="1"/>
  <c r="O253" i="1" s="1"/>
  <c r="U253" i="1"/>
  <c r="W253" i="1" s="1"/>
  <c r="C306" i="1"/>
  <c r="S305" i="1"/>
  <c r="F306" i="1" l="1"/>
  <c r="Q307" i="1"/>
  <c r="R307" i="1" s="1"/>
  <c r="E308" i="1"/>
  <c r="D307" i="1"/>
  <c r="S306" i="1"/>
  <c r="C307" i="1"/>
  <c r="A308" i="1"/>
  <c r="H307" i="1"/>
  <c r="T311" i="1"/>
  <c r="P253" i="1"/>
  <c r="J255" i="1"/>
  <c r="K255" i="1" s="1"/>
  <c r="M255" i="1"/>
  <c r="N255" i="1" s="1"/>
  <c r="I256" i="1"/>
  <c r="L254" i="1"/>
  <c r="O254" i="1" s="1"/>
  <c r="U254" i="1"/>
  <c r="W254" i="1" s="1"/>
  <c r="X252" i="1"/>
  <c r="D308" i="1" l="1"/>
  <c r="G308" i="1" s="1"/>
  <c r="Q308" i="1"/>
  <c r="R308" i="1" s="1"/>
  <c r="E309" i="1"/>
  <c r="G307" i="1"/>
  <c r="F307" i="1"/>
  <c r="B252" i="1"/>
  <c r="J256" i="1"/>
  <c r="K256" i="1" s="1"/>
  <c r="I257" i="1"/>
  <c r="T312" i="1"/>
  <c r="L255" i="1"/>
  <c r="O255" i="1" s="1"/>
  <c r="U255" i="1"/>
  <c r="W255" i="1" s="1"/>
  <c r="S307" i="1"/>
  <c r="C308" i="1"/>
  <c r="P254" i="1"/>
  <c r="X253" i="1"/>
  <c r="A309" i="1"/>
  <c r="H308" i="1"/>
  <c r="F308" i="1" l="1"/>
  <c r="D309" i="1"/>
  <c r="G309" i="1" s="1"/>
  <c r="Q309" i="1"/>
  <c r="R309" i="1" s="1"/>
  <c r="E310" i="1"/>
  <c r="P255" i="1"/>
  <c r="J257" i="1"/>
  <c r="K257" i="1" s="1"/>
  <c r="I258" i="1"/>
  <c r="H309" i="1"/>
  <c r="A310" i="1"/>
  <c r="B253" i="1"/>
  <c r="T313" i="1"/>
  <c r="M256" i="1"/>
  <c r="N256" i="1" s="1"/>
  <c r="L256" i="1"/>
  <c r="U256" i="1"/>
  <c r="W256" i="1" s="1"/>
  <c r="S308" i="1"/>
  <c r="C309" i="1"/>
  <c r="X254" i="1"/>
  <c r="F309" i="1" l="1"/>
  <c r="Q310" i="1"/>
  <c r="R310" i="1" s="1"/>
  <c r="E311" i="1"/>
  <c r="D310" i="1"/>
  <c r="L257" i="1"/>
  <c r="U257" i="1"/>
  <c r="W257" i="1" s="1"/>
  <c r="C310" i="1"/>
  <c r="S309" i="1"/>
  <c r="B254" i="1"/>
  <c r="O256" i="1"/>
  <c r="H310" i="1"/>
  <c r="A311" i="1"/>
  <c r="M257" i="1"/>
  <c r="N257" i="1" s="1"/>
  <c r="T314" i="1"/>
  <c r="J258" i="1"/>
  <c r="K258" i="1" s="1"/>
  <c r="I259" i="1"/>
  <c r="X255" i="1"/>
  <c r="F310" i="1" l="1"/>
  <c r="D311" i="1"/>
  <c r="G311" i="1" s="1"/>
  <c r="Q311" i="1"/>
  <c r="R311" i="1" s="1"/>
  <c r="E312" i="1"/>
  <c r="G310" i="1"/>
  <c r="B255" i="1"/>
  <c r="M258" i="1"/>
  <c r="N258" i="1" s="1"/>
  <c r="L258" i="1"/>
  <c r="U258" i="1"/>
  <c r="W258" i="1" s="1"/>
  <c r="T315" i="1"/>
  <c r="A312" i="1"/>
  <c r="H311" i="1"/>
  <c r="J259" i="1"/>
  <c r="K259" i="1" s="1"/>
  <c r="I260" i="1"/>
  <c r="P256" i="1"/>
  <c r="O257" i="1"/>
  <c r="S310" i="1"/>
  <c r="C311" i="1"/>
  <c r="F311" i="1" l="1"/>
  <c r="M259" i="1"/>
  <c r="M260" i="1" s="1"/>
  <c r="Q312" i="1"/>
  <c r="R312" i="1" s="1"/>
  <c r="E313" i="1"/>
  <c r="D312" i="1"/>
  <c r="N259" i="1"/>
  <c r="O258" i="1"/>
  <c r="P258" i="1" s="1"/>
  <c r="L259" i="1"/>
  <c r="U259" i="1"/>
  <c r="W259" i="1" s="1"/>
  <c r="X256" i="1"/>
  <c r="B256" i="1" s="1"/>
  <c r="T316" i="1"/>
  <c r="J260" i="1"/>
  <c r="K260" i="1" s="1"/>
  <c r="I261" i="1"/>
  <c r="S311" i="1"/>
  <c r="C312" i="1"/>
  <c r="P257" i="1"/>
  <c r="A313" i="1"/>
  <c r="H312" i="1"/>
  <c r="F312" i="1" l="1"/>
  <c r="O259" i="1"/>
  <c r="P259" i="1" s="1"/>
  <c r="N260" i="1"/>
  <c r="N261" i="1" s="1"/>
  <c r="D313" i="1"/>
  <c r="Q313" i="1"/>
  <c r="R313" i="1" s="1"/>
  <c r="E314" i="1"/>
  <c r="G312" i="1"/>
  <c r="H313" i="1"/>
  <c r="A314" i="1"/>
  <c r="X257" i="1"/>
  <c r="B257" i="1" s="1"/>
  <c r="S312" i="1"/>
  <c r="C313" i="1"/>
  <c r="M261" i="1"/>
  <c r="J261" i="1"/>
  <c r="K261" i="1" s="1"/>
  <c r="I262" i="1"/>
  <c r="T317" i="1"/>
  <c r="X258" i="1"/>
  <c r="B258" i="1" s="1"/>
  <c r="L260" i="1"/>
  <c r="U260" i="1"/>
  <c r="W260" i="1" s="1"/>
  <c r="O260" i="1" l="1"/>
  <c r="P260" i="1" s="1"/>
  <c r="F313" i="1"/>
  <c r="G313" i="1"/>
  <c r="Q314" i="1"/>
  <c r="R314" i="1" s="1"/>
  <c r="E315" i="1"/>
  <c r="D314" i="1"/>
  <c r="G314" i="1" s="1"/>
  <c r="L261" i="1"/>
  <c r="O261" i="1" s="1"/>
  <c r="U261" i="1"/>
  <c r="W261" i="1" s="1"/>
  <c r="H314" i="1"/>
  <c r="A315" i="1"/>
  <c r="T318" i="1"/>
  <c r="X259" i="1"/>
  <c r="M262" i="1"/>
  <c r="N262" i="1" s="1"/>
  <c r="J262" i="1"/>
  <c r="K262" i="1" s="1"/>
  <c r="I263" i="1"/>
  <c r="C314" i="1"/>
  <c r="S313" i="1"/>
  <c r="Q315" i="1" l="1"/>
  <c r="R315" i="1" s="1"/>
  <c r="E316" i="1"/>
  <c r="D315" i="1"/>
  <c r="G315" i="1" s="1"/>
  <c r="F314" i="1"/>
  <c r="X260" i="1"/>
  <c r="T319" i="1"/>
  <c r="S314" i="1"/>
  <c r="C315" i="1"/>
  <c r="J263" i="1"/>
  <c r="K263" i="1" s="1"/>
  <c r="M263" i="1"/>
  <c r="N263" i="1" s="1"/>
  <c r="I264" i="1"/>
  <c r="B259" i="1"/>
  <c r="A316" i="1"/>
  <c r="H315" i="1"/>
  <c r="L262" i="1"/>
  <c r="O262" i="1" s="1"/>
  <c r="U262" i="1"/>
  <c r="W262" i="1" s="1"/>
  <c r="P261" i="1"/>
  <c r="F315" i="1" l="1"/>
  <c r="D316" i="1"/>
  <c r="G316" i="1" s="1"/>
  <c r="Q316" i="1"/>
  <c r="R316" i="1" s="1"/>
  <c r="E317" i="1"/>
  <c r="B260" i="1"/>
  <c r="P262" i="1"/>
  <c r="S315" i="1"/>
  <c r="C316" i="1"/>
  <c r="T320" i="1"/>
  <c r="L263" i="1"/>
  <c r="O263" i="1" s="1"/>
  <c r="U263" i="1"/>
  <c r="W263" i="1" s="1"/>
  <c r="J264" i="1"/>
  <c r="K264" i="1" s="1"/>
  <c r="M264" i="1"/>
  <c r="N264" i="1" s="1"/>
  <c r="I265" i="1"/>
  <c r="A317" i="1"/>
  <c r="H316" i="1"/>
  <c r="X261" i="1"/>
  <c r="F316" i="1" l="1"/>
  <c r="Q317" i="1"/>
  <c r="R317" i="1" s="1"/>
  <c r="E318" i="1"/>
  <c r="D317" i="1"/>
  <c r="B261" i="1"/>
  <c r="S316" i="1"/>
  <c r="C317" i="1"/>
  <c r="H317" i="1"/>
  <c r="A318" i="1"/>
  <c r="M265" i="1"/>
  <c r="N265" i="1" s="1"/>
  <c r="J265" i="1"/>
  <c r="K265" i="1" s="1"/>
  <c r="I266" i="1"/>
  <c r="P263" i="1"/>
  <c r="L264" i="1"/>
  <c r="O264" i="1" s="1"/>
  <c r="U264" i="1"/>
  <c r="W264" i="1" s="1"/>
  <c r="T321" i="1"/>
  <c r="X262" i="1"/>
  <c r="B262" i="1" s="1"/>
  <c r="F317" i="1" l="1"/>
  <c r="D318" i="1"/>
  <c r="G318" i="1" s="1"/>
  <c r="Q318" i="1"/>
  <c r="R318" i="1" s="1"/>
  <c r="E319" i="1"/>
  <c r="G317" i="1"/>
  <c r="P264" i="1"/>
  <c r="X263" i="1"/>
  <c r="B263" i="1" s="1"/>
  <c r="T322" i="1"/>
  <c r="M266" i="1"/>
  <c r="N266" i="1" s="1"/>
  <c r="J266" i="1"/>
  <c r="K266" i="1" s="1"/>
  <c r="I267" i="1"/>
  <c r="C318" i="1"/>
  <c r="S317" i="1"/>
  <c r="L265" i="1"/>
  <c r="O265" i="1" s="1"/>
  <c r="U265" i="1"/>
  <c r="W265" i="1" s="1"/>
  <c r="H318" i="1"/>
  <c r="A319" i="1"/>
  <c r="F318" i="1" l="1"/>
  <c r="Q319" i="1"/>
  <c r="R319" i="1" s="1"/>
  <c r="E320" i="1"/>
  <c r="D319" i="1"/>
  <c r="L266" i="1"/>
  <c r="O266" i="1" s="1"/>
  <c r="U266" i="1"/>
  <c r="W266" i="1" s="1"/>
  <c r="T323" i="1"/>
  <c r="S318" i="1"/>
  <c r="C319" i="1"/>
  <c r="A320" i="1"/>
  <c r="H319" i="1"/>
  <c r="P265" i="1"/>
  <c r="X264" i="1"/>
  <c r="J267" i="1"/>
  <c r="K267" i="1" s="1"/>
  <c r="M267" i="1"/>
  <c r="N267" i="1" s="1"/>
  <c r="I268" i="1"/>
  <c r="D320" i="1" l="1"/>
  <c r="Q320" i="1"/>
  <c r="R320" i="1" s="1"/>
  <c r="E321" i="1"/>
  <c r="F319" i="1"/>
  <c r="G319" i="1"/>
  <c r="T324" i="1"/>
  <c r="L267" i="1"/>
  <c r="O267" i="1" s="1"/>
  <c r="U267" i="1"/>
  <c r="W267" i="1" s="1"/>
  <c r="X265" i="1"/>
  <c r="S319" i="1"/>
  <c r="C320" i="1"/>
  <c r="B264" i="1"/>
  <c r="A321" i="1"/>
  <c r="H320" i="1"/>
  <c r="J268" i="1"/>
  <c r="K268" i="1" s="1"/>
  <c r="M268" i="1"/>
  <c r="N268" i="1" s="1"/>
  <c r="I269" i="1"/>
  <c r="P266" i="1"/>
  <c r="F320" i="1" l="1"/>
  <c r="G320" i="1"/>
  <c r="Q321" i="1"/>
  <c r="R321" i="1" s="1"/>
  <c r="E322" i="1"/>
  <c r="D321" i="1"/>
  <c r="X266" i="1"/>
  <c r="H321" i="1"/>
  <c r="A322" i="1"/>
  <c r="T325" i="1"/>
  <c r="L268" i="1"/>
  <c r="O268" i="1" s="1"/>
  <c r="U268" i="1"/>
  <c r="W268" i="1" s="1"/>
  <c r="M269" i="1"/>
  <c r="J269" i="1"/>
  <c r="K269" i="1" s="1"/>
  <c r="N269" i="1"/>
  <c r="I270" i="1"/>
  <c r="B265" i="1"/>
  <c r="S320" i="1"/>
  <c r="C321" i="1"/>
  <c r="P267" i="1"/>
  <c r="F321" i="1" l="1"/>
  <c r="D322" i="1"/>
  <c r="Q322" i="1"/>
  <c r="R322" i="1" s="1"/>
  <c r="E323" i="1"/>
  <c r="G321" i="1"/>
  <c r="P268" i="1"/>
  <c r="L269" i="1"/>
  <c r="O269" i="1" s="1"/>
  <c r="U269" i="1"/>
  <c r="W269" i="1" s="1"/>
  <c r="T326" i="1"/>
  <c r="H322" i="1"/>
  <c r="A323" i="1"/>
  <c r="B266" i="1"/>
  <c r="C322" i="1"/>
  <c r="S321" i="1"/>
  <c r="X267" i="1"/>
  <c r="B267" i="1" s="1"/>
  <c r="M270" i="1"/>
  <c r="N270" i="1" s="1"/>
  <c r="J270" i="1"/>
  <c r="K270" i="1" s="1"/>
  <c r="I271" i="1"/>
  <c r="F322" i="1" l="1"/>
  <c r="G322" i="1"/>
  <c r="Q323" i="1"/>
  <c r="R323" i="1" s="1"/>
  <c r="E324" i="1"/>
  <c r="D323" i="1"/>
  <c r="L270" i="1"/>
  <c r="O270" i="1" s="1"/>
  <c r="U270" i="1"/>
  <c r="W270" i="1" s="1"/>
  <c r="A324" i="1"/>
  <c r="H323" i="1"/>
  <c r="P269" i="1"/>
  <c r="J271" i="1"/>
  <c r="K271" i="1" s="1"/>
  <c r="M271" i="1"/>
  <c r="N271" i="1" s="1"/>
  <c r="I272" i="1"/>
  <c r="T327" i="1"/>
  <c r="S322" i="1"/>
  <c r="C323" i="1"/>
  <c r="X268" i="1"/>
  <c r="D324" i="1" l="1"/>
  <c r="G324" i="1" s="1"/>
  <c r="Q324" i="1"/>
  <c r="R324" i="1" s="1"/>
  <c r="E325" i="1"/>
  <c r="F323" i="1"/>
  <c r="G323" i="1"/>
  <c r="B268" i="1"/>
  <c r="L271" i="1"/>
  <c r="O271" i="1" s="1"/>
  <c r="U271" i="1"/>
  <c r="W271" i="1" s="1"/>
  <c r="X269" i="1"/>
  <c r="B269" i="1" s="1"/>
  <c r="S323" i="1"/>
  <c r="C324" i="1"/>
  <c r="A325" i="1"/>
  <c r="H324" i="1"/>
  <c r="J272" i="1"/>
  <c r="K272" i="1" s="1"/>
  <c r="M272" i="1"/>
  <c r="N272" i="1" s="1"/>
  <c r="I273" i="1"/>
  <c r="T328" i="1"/>
  <c r="P270" i="1"/>
  <c r="F324" i="1" l="1"/>
  <c r="Q325" i="1"/>
  <c r="R325" i="1" s="1"/>
  <c r="E326" i="1"/>
  <c r="D325" i="1"/>
  <c r="L272" i="1"/>
  <c r="O272" i="1" s="1"/>
  <c r="U272" i="1"/>
  <c r="W272" i="1" s="1"/>
  <c r="S324" i="1"/>
  <c r="C325" i="1"/>
  <c r="X270" i="1"/>
  <c r="T329" i="1"/>
  <c r="M273" i="1"/>
  <c r="N273" i="1" s="1"/>
  <c r="J273" i="1"/>
  <c r="K273" i="1" s="1"/>
  <c r="I274" i="1"/>
  <c r="A326" i="1"/>
  <c r="H325" i="1"/>
  <c r="P271" i="1"/>
  <c r="F325" i="1" l="1"/>
  <c r="D326" i="1"/>
  <c r="Q326" i="1"/>
  <c r="R326" i="1" s="1"/>
  <c r="E327" i="1"/>
  <c r="G325" i="1"/>
  <c r="B270" i="1"/>
  <c r="X271" i="1"/>
  <c r="L273" i="1"/>
  <c r="O273" i="1" s="1"/>
  <c r="U273" i="1"/>
  <c r="W273" i="1" s="1"/>
  <c r="T330" i="1"/>
  <c r="S325" i="1"/>
  <c r="C326" i="1"/>
  <c r="H326" i="1"/>
  <c r="A327" i="1"/>
  <c r="M274" i="1"/>
  <c r="N274" i="1" s="1"/>
  <c r="J274" i="1"/>
  <c r="K274" i="1" s="1"/>
  <c r="I275" i="1"/>
  <c r="P272" i="1"/>
  <c r="F326" i="1" l="1"/>
  <c r="G326" i="1"/>
  <c r="Q327" i="1"/>
  <c r="R327" i="1" s="1"/>
  <c r="E328" i="1"/>
  <c r="D327" i="1"/>
  <c r="X272" i="1"/>
  <c r="B272" i="1" s="1"/>
  <c r="P273" i="1"/>
  <c r="B271" i="1"/>
  <c r="J275" i="1"/>
  <c r="K275" i="1" s="1"/>
  <c r="M275" i="1"/>
  <c r="N275" i="1" s="1"/>
  <c r="I276" i="1"/>
  <c r="S326" i="1"/>
  <c r="C327" i="1"/>
  <c r="T331" i="1"/>
  <c r="L274" i="1"/>
  <c r="O274" i="1" s="1"/>
  <c r="U274" i="1"/>
  <c r="W274" i="1" s="1"/>
  <c r="H327" i="1"/>
  <c r="A328" i="1"/>
  <c r="F327" i="1" l="1"/>
  <c r="D328" i="1"/>
  <c r="G327" i="1"/>
  <c r="Q328" i="1"/>
  <c r="R328" i="1" s="1"/>
  <c r="E329" i="1"/>
  <c r="J276" i="1"/>
  <c r="K276" i="1" s="1"/>
  <c r="M276" i="1"/>
  <c r="N276" i="1" s="1"/>
  <c r="I277" i="1"/>
  <c r="X273" i="1"/>
  <c r="B273" i="1" s="1"/>
  <c r="P274" i="1"/>
  <c r="L275" i="1"/>
  <c r="O275" i="1" s="1"/>
  <c r="U275" i="1"/>
  <c r="W275" i="1" s="1"/>
  <c r="H328" i="1"/>
  <c r="A329" i="1"/>
  <c r="C328" i="1"/>
  <c r="S327" i="1"/>
  <c r="T332" i="1"/>
  <c r="F328" i="1" l="1"/>
  <c r="G328" i="1"/>
  <c r="Q329" i="1"/>
  <c r="R329" i="1" s="1"/>
  <c r="E330" i="1"/>
  <c r="D329" i="1"/>
  <c r="C329" i="1"/>
  <c r="S328" i="1"/>
  <c r="X274" i="1"/>
  <c r="B274" i="1" s="1"/>
  <c r="L276" i="1"/>
  <c r="O276" i="1" s="1"/>
  <c r="U276" i="1"/>
  <c r="W276" i="1" s="1"/>
  <c r="T333" i="1"/>
  <c r="P275" i="1"/>
  <c r="H329" i="1"/>
  <c r="A330" i="1"/>
  <c r="M277" i="1"/>
  <c r="J277" i="1"/>
  <c r="K277" i="1" s="1"/>
  <c r="N277" i="1"/>
  <c r="I278" i="1"/>
  <c r="D330" i="1" l="1"/>
  <c r="G330" i="1" s="1"/>
  <c r="F329" i="1"/>
  <c r="G329" i="1"/>
  <c r="Q330" i="1"/>
  <c r="R330" i="1" s="1"/>
  <c r="E331" i="1"/>
  <c r="H330" i="1"/>
  <c r="A331" i="1"/>
  <c r="X275" i="1"/>
  <c r="B275" i="1" s="1"/>
  <c r="P276" i="1"/>
  <c r="L277" i="1"/>
  <c r="O277" i="1" s="1"/>
  <c r="U277" i="1"/>
  <c r="W277" i="1" s="1"/>
  <c r="M278" i="1"/>
  <c r="N278" i="1" s="1"/>
  <c r="J278" i="1"/>
  <c r="K278" i="1" s="1"/>
  <c r="I279" i="1"/>
  <c r="T334" i="1"/>
  <c r="C330" i="1"/>
  <c r="S329" i="1"/>
  <c r="F330" i="1" l="1"/>
  <c r="Q331" i="1"/>
  <c r="R331" i="1" s="1"/>
  <c r="E332" i="1"/>
  <c r="D331" i="1"/>
  <c r="T335" i="1"/>
  <c r="J279" i="1"/>
  <c r="K279" i="1" s="1"/>
  <c r="M279" i="1"/>
  <c r="N279" i="1" s="1"/>
  <c r="I280" i="1"/>
  <c r="X276" i="1"/>
  <c r="B276" i="1" s="1"/>
  <c r="L278" i="1"/>
  <c r="O278" i="1" s="1"/>
  <c r="U278" i="1"/>
  <c r="W278" i="1" s="1"/>
  <c r="C331" i="1"/>
  <c r="S330" i="1"/>
  <c r="P277" i="1"/>
  <c r="A332" i="1"/>
  <c r="H331" i="1"/>
  <c r="F331" i="1" l="1"/>
  <c r="Q332" i="1"/>
  <c r="R332" i="1" s="1"/>
  <c r="E333" i="1"/>
  <c r="D332" i="1"/>
  <c r="G331" i="1"/>
  <c r="X277" i="1"/>
  <c r="B277" i="1" s="1"/>
  <c r="S331" i="1"/>
  <c r="C332" i="1"/>
  <c r="H332" i="1"/>
  <c r="A333" i="1"/>
  <c r="J280" i="1"/>
  <c r="K280" i="1" s="1"/>
  <c r="M280" i="1"/>
  <c r="N280" i="1" s="1"/>
  <c r="I281" i="1"/>
  <c r="P278" i="1"/>
  <c r="L279" i="1"/>
  <c r="O279" i="1" s="1"/>
  <c r="U279" i="1"/>
  <c r="W279" i="1" s="1"/>
  <c r="T336" i="1"/>
  <c r="F332" i="1" l="1"/>
  <c r="D333" i="1"/>
  <c r="G332" i="1"/>
  <c r="Q333" i="1"/>
  <c r="R333" i="1" s="1"/>
  <c r="E334" i="1"/>
  <c r="M281" i="1"/>
  <c r="J281" i="1"/>
  <c r="K281" i="1" s="1"/>
  <c r="N281" i="1"/>
  <c r="I282" i="1"/>
  <c r="S332" i="1"/>
  <c r="C333" i="1"/>
  <c r="X278" i="1"/>
  <c r="H333" i="1"/>
  <c r="A334" i="1"/>
  <c r="L280" i="1"/>
  <c r="O280" i="1" s="1"/>
  <c r="U280" i="1"/>
  <c r="W280" i="1" s="1"/>
  <c r="T337" i="1"/>
  <c r="P279" i="1"/>
  <c r="D334" i="1" l="1"/>
  <c r="G334" i="1" s="1"/>
  <c r="F333" i="1"/>
  <c r="G333" i="1"/>
  <c r="Q334" i="1"/>
  <c r="R334" i="1" s="1"/>
  <c r="E335" i="1"/>
  <c r="T338" i="1"/>
  <c r="B278" i="1"/>
  <c r="M282" i="1"/>
  <c r="N282" i="1" s="1"/>
  <c r="J282" i="1"/>
  <c r="K282" i="1" s="1"/>
  <c r="I283" i="1"/>
  <c r="L281" i="1"/>
  <c r="O281" i="1" s="1"/>
  <c r="U281" i="1"/>
  <c r="W281" i="1" s="1"/>
  <c r="X279" i="1"/>
  <c r="B279" i="1" s="1"/>
  <c r="P280" i="1"/>
  <c r="H334" i="1"/>
  <c r="A335" i="1"/>
  <c r="C334" i="1"/>
  <c r="S333" i="1"/>
  <c r="F334" i="1" l="1"/>
  <c r="Q335" i="1"/>
  <c r="R335" i="1" s="1"/>
  <c r="E336" i="1"/>
  <c r="D335" i="1"/>
  <c r="P281" i="1"/>
  <c r="A336" i="1"/>
  <c r="H335" i="1"/>
  <c r="C335" i="1"/>
  <c r="S334" i="1"/>
  <c r="X280" i="1"/>
  <c r="J283" i="1"/>
  <c r="K283" i="1" s="1"/>
  <c r="M283" i="1"/>
  <c r="N283" i="1" s="1"/>
  <c r="I284" i="1"/>
  <c r="L282" i="1"/>
  <c r="O282" i="1" s="1"/>
  <c r="U282" i="1"/>
  <c r="W282" i="1" s="1"/>
  <c r="T339" i="1"/>
  <c r="D336" i="1" l="1"/>
  <c r="G336" i="1" s="1"/>
  <c r="F335" i="1"/>
  <c r="G335" i="1"/>
  <c r="Q336" i="1"/>
  <c r="R336" i="1" s="1"/>
  <c r="E337" i="1"/>
  <c r="T340" i="1"/>
  <c r="H336" i="1"/>
  <c r="A337" i="1"/>
  <c r="B280" i="1"/>
  <c r="P282" i="1"/>
  <c r="L283" i="1"/>
  <c r="O283" i="1" s="1"/>
  <c r="U283" i="1"/>
  <c r="W283" i="1" s="1"/>
  <c r="N284" i="1"/>
  <c r="J284" i="1"/>
  <c r="K284" i="1" s="1"/>
  <c r="M284" i="1"/>
  <c r="I285" i="1"/>
  <c r="S335" i="1"/>
  <c r="C336" i="1"/>
  <c r="X281" i="1"/>
  <c r="F336" i="1" l="1"/>
  <c r="Q337" i="1"/>
  <c r="R337" i="1" s="1"/>
  <c r="E338" i="1"/>
  <c r="D337" i="1"/>
  <c r="B281" i="1"/>
  <c r="X282" i="1"/>
  <c r="B282" i="1" s="1"/>
  <c r="H337" i="1"/>
  <c r="A338" i="1"/>
  <c r="T341" i="1"/>
  <c r="J285" i="1"/>
  <c r="K285" i="1" s="1"/>
  <c r="I286" i="1"/>
  <c r="P283" i="1"/>
  <c r="L284" i="1"/>
  <c r="O284" i="1" s="1"/>
  <c r="U284" i="1"/>
  <c r="W284" i="1" s="1"/>
  <c r="S336" i="1"/>
  <c r="C337" i="1"/>
  <c r="F337" i="1" l="1"/>
  <c r="D338" i="1"/>
  <c r="G337" i="1"/>
  <c r="Q338" i="1"/>
  <c r="R338" i="1" s="1"/>
  <c r="E339" i="1"/>
  <c r="P284" i="1"/>
  <c r="J286" i="1"/>
  <c r="K286" i="1" s="1"/>
  <c r="I287" i="1"/>
  <c r="M285" i="1"/>
  <c r="N285" i="1" s="1"/>
  <c r="T342" i="1"/>
  <c r="L285" i="1"/>
  <c r="U285" i="1"/>
  <c r="W285" i="1" s="1"/>
  <c r="X283" i="1"/>
  <c r="H338" i="1"/>
  <c r="A339" i="1"/>
  <c r="C338" i="1"/>
  <c r="S337" i="1"/>
  <c r="F338" i="1" l="1"/>
  <c r="G338" i="1"/>
  <c r="Q339" i="1"/>
  <c r="R339" i="1" s="1"/>
  <c r="E340" i="1"/>
  <c r="D339" i="1"/>
  <c r="B283" i="1"/>
  <c r="C339" i="1"/>
  <c r="S338" i="1"/>
  <c r="A340" i="1"/>
  <c r="H339" i="1"/>
  <c r="J287" i="1"/>
  <c r="K287" i="1" s="1"/>
  <c r="I288" i="1"/>
  <c r="O285" i="1"/>
  <c r="T343" i="1"/>
  <c r="M286" i="1"/>
  <c r="N286" i="1" s="1"/>
  <c r="X284" i="1"/>
  <c r="L286" i="1"/>
  <c r="U286" i="1"/>
  <c r="W286" i="1" s="1"/>
  <c r="D340" i="1" l="1"/>
  <c r="G340" i="1" s="1"/>
  <c r="F339" i="1"/>
  <c r="G339" i="1"/>
  <c r="Q340" i="1"/>
  <c r="R340" i="1" s="1"/>
  <c r="E341" i="1"/>
  <c r="B284" i="1"/>
  <c r="T344" i="1"/>
  <c r="J288" i="1"/>
  <c r="K288" i="1" s="1"/>
  <c r="I289" i="1"/>
  <c r="H340" i="1"/>
  <c r="A341" i="1"/>
  <c r="P285" i="1"/>
  <c r="S339" i="1"/>
  <c r="C340" i="1"/>
  <c r="L287" i="1"/>
  <c r="U287" i="1"/>
  <c r="W287" i="1" s="1"/>
  <c r="O286" i="1"/>
  <c r="M287" i="1"/>
  <c r="N287" i="1" s="1"/>
  <c r="F340" i="1" l="1"/>
  <c r="Q341" i="1"/>
  <c r="R341" i="1" s="1"/>
  <c r="E342" i="1"/>
  <c r="D341" i="1"/>
  <c r="L288" i="1"/>
  <c r="U288" i="1"/>
  <c r="W288" i="1" s="1"/>
  <c r="X285" i="1"/>
  <c r="B285" i="1" s="1"/>
  <c r="H341" i="1"/>
  <c r="A342" i="1"/>
  <c r="J289" i="1"/>
  <c r="K289" i="1" s="1"/>
  <c r="I290" i="1"/>
  <c r="T345" i="1"/>
  <c r="P286" i="1"/>
  <c r="S340" i="1"/>
  <c r="C341" i="1"/>
  <c r="O287" i="1"/>
  <c r="M288" i="1"/>
  <c r="N288" i="1" s="1"/>
  <c r="F341" i="1" l="1"/>
  <c r="D342" i="1"/>
  <c r="G342" i="1" s="1"/>
  <c r="G341" i="1"/>
  <c r="Q342" i="1"/>
  <c r="R342" i="1" s="1"/>
  <c r="E343" i="1"/>
  <c r="J290" i="1"/>
  <c r="K290" i="1" s="1"/>
  <c r="I291" i="1"/>
  <c r="C342" i="1"/>
  <c r="S341" i="1"/>
  <c r="X286" i="1"/>
  <c r="B286" i="1" s="1"/>
  <c r="M289" i="1"/>
  <c r="N289" i="1" s="1"/>
  <c r="H342" i="1"/>
  <c r="A343" i="1"/>
  <c r="P287" i="1"/>
  <c r="T346" i="1"/>
  <c r="O288" i="1"/>
  <c r="L289" i="1"/>
  <c r="U289" i="1"/>
  <c r="W289" i="1" s="1"/>
  <c r="F342" i="1" l="1"/>
  <c r="Q343" i="1"/>
  <c r="R343" i="1" s="1"/>
  <c r="E344" i="1"/>
  <c r="D343" i="1"/>
  <c r="T347" i="1"/>
  <c r="L290" i="1"/>
  <c r="U290" i="1"/>
  <c r="W290" i="1" s="1"/>
  <c r="O289" i="1"/>
  <c r="P288" i="1"/>
  <c r="X287" i="1"/>
  <c r="B287" i="1" s="1"/>
  <c r="A344" i="1"/>
  <c r="H343" i="1"/>
  <c r="J291" i="1"/>
  <c r="K291" i="1" s="1"/>
  <c r="I292" i="1"/>
  <c r="C343" i="1"/>
  <c r="S342" i="1"/>
  <c r="M290" i="1"/>
  <c r="N290" i="1" s="1"/>
  <c r="D344" i="1" l="1"/>
  <c r="G344" i="1" s="1"/>
  <c r="Q344" i="1"/>
  <c r="R344" i="1" s="1"/>
  <c r="E345" i="1"/>
  <c r="F343" i="1"/>
  <c r="G343" i="1"/>
  <c r="M291" i="1"/>
  <c r="N291" i="1" s="1"/>
  <c r="L291" i="1"/>
  <c r="U291" i="1"/>
  <c r="W291" i="1" s="1"/>
  <c r="H344" i="1"/>
  <c r="A345" i="1"/>
  <c r="X288" i="1"/>
  <c r="B288" i="1" s="1"/>
  <c r="O290" i="1"/>
  <c r="J292" i="1"/>
  <c r="K292" i="1" s="1"/>
  <c r="I293" i="1"/>
  <c r="S343" i="1"/>
  <c r="C344" i="1"/>
  <c r="P289" i="1"/>
  <c r="T348" i="1"/>
  <c r="M292" i="1" l="1"/>
  <c r="M293" i="1" s="1"/>
  <c r="F344" i="1"/>
  <c r="Q345" i="1"/>
  <c r="R345" i="1" s="1"/>
  <c r="E346" i="1"/>
  <c r="D345" i="1"/>
  <c r="O291" i="1"/>
  <c r="P291" i="1" s="1"/>
  <c r="N292" i="1"/>
  <c r="N293" i="1" s="1"/>
  <c r="X289" i="1"/>
  <c r="T349" i="1"/>
  <c r="J293" i="1"/>
  <c r="K293" i="1" s="1"/>
  <c r="I294" i="1"/>
  <c r="S344" i="1"/>
  <c r="C345" i="1"/>
  <c r="P290" i="1"/>
  <c r="H345" i="1"/>
  <c r="A346" i="1"/>
  <c r="L292" i="1"/>
  <c r="U292" i="1"/>
  <c r="W292" i="1" s="1"/>
  <c r="O292" i="1" l="1"/>
  <c r="P292" i="1" s="1"/>
  <c r="D346" i="1"/>
  <c r="G346" i="1" s="1"/>
  <c r="Q346" i="1"/>
  <c r="R346" i="1" s="1"/>
  <c r="E347" i="1"/>
  <c r="F345" i="1"/>
  <c r="G345" i="1"/>
  <c r="X290" i="1"/>
  <c r="B290" i="1" s="1"/>
  <c r="C346" i="1"/>
  <c r="S345" i="1"/>
  <c r="J294" i="1"/>
  <c r="K294" i="1" s="1"/>
  <c r="M294" i="1"/>
  <c r="N294" i="1" s="1"/>
  <c r="I295" i="1"/>
  <c r="B289" i="1"/>
  <c r="H346" i="1"/>
  <c r="A347" i="1"/>
  <c r="X291" i="1"/>
  <c r="B291" i="1" s="1"/>
  <c r="T350" i="1"/>
  <c r="L293" i="1"/>
  <c r="O293" i="1" s="1"/>
  <c r="U293" i="1"/>
  <c r="W293" i="1" s="1"/>
  <c r="F346" i="1" l="1"/>
  <c r="D347" i="1"/>
  <c r="G347" i="1" s="1"/>
  <c r="Q347" i="1"/>
  <c r="R347" i="1" s="1"/>
  <c r="E348" i="1"/>
  <c r="P293" i="1"/>
  <c r="L294" i="1"/>
  <c r="O294" i="1" s="1"/>
  <c r="U294" i="1"/>
  <c r="W294" i="1" s="1"/>
  <c r="X292" i="1"/>
  <c r="C347" i="1"/>
  <c r="S346" i="1"/>
  <c r="T351" i="1"/>
  <c r="A348" i="1"/>
  <c r="H347" i="1"/>
  <c r="J295" i="1"/>
  <c r="K295" i="1" s="1"/>
  <c r="M295" i="1"/>
  <c r="N295" i="1" s="1"/>
  <c r="I296" i="1"/>
  <c r="F347" i="1" l="1"/>
  <c r="D348" i="1"/>
  <c r="G348" i="1" s="1"/>
  <c r="Q348" i="1"/>
  <c r="R348" i="1" s="1"/>
  <c r="E349" i="1"/>
  <c r="J296" i="1"/>
  <c r="K296" i="1" s="1"/>
  <c r="M296" i="1"/>
  <c r="N296" i="1" s="1"/>
  <c r="I297" i="1"/>
  <c r="H348" i="1"/>
  <c r="A349" i="1"/>
  <c r="S347" i="1"/>
  <c r="C348" i="1"/>
  <c r="B292" i="1"/>
  <c r="T352" i="1"/>
  <c r="L295" i="1"/>
  <c r="O295" i="1" s="1"/>
  <c r="U295" i="1"/>
  <c r="W295" i="1" s="1"/>
  <c r="P294" i="1"/>
  <c r="X293" i="1"/>
  <c r="B293" i="1" s="1"/>
  <c r="F348" i="1" l="1"/>
  <c r="Q349" i="1"/>
  <c r="R349" i="1" s="1"/>
  <c r="E350" i="1"/>
  <c r="D349" i="1"/>
  <c r="P295" i="1"/>
  <c r="H349" i="1"/>
  <c r="A350" i="1"/>
  <c r="M297" i="1"/>
  <c r="N297" i="1" s="1"/>
  <c r="J297" i="1"/>
  <c r="K297" i="1" s="1"/>
  <c r="I298" i="1"/>
  <c r="X294" i="1"/>
  <c r="L296" i="1"/>
  <c r="O296" i="1" s="1"/>
  <c r="U296" i="1"/>
  <c r="W296" i="1" s="1"/>
  <c r="T353" i="1"/>
  <c r="S348" i="1"/>
  <c r="C349" i="1"/>
  <c r="F349" i="1" l="1"/>
  <c r="Q350" i="1"/>
  <c r="R350" i="1" s="1"/>
  <c r="E351" i="1"/>
  <c r="D350" i="1"/>
  <c r="G350" i="1" s="1"/>
  <c r="G349" i="1"/>
  <c r="B294" i="1"/>
  <c r="L297" i="1"/>
  <c r="O297" i="1" s="1"/>
  <c r="U297" i="1"/>
  <c r="W297" i="1" s="1"/>
  <c r="X295" i="1"/>
  <c r="B295" i="1" s="1"/>
  <c r="J298" i="1"/>
  <c r="K298" i="1" s="1"/>
  <c r="N298" i="1"/>
  <c r="M298" i="1"/>
  <c r="I299" i="1"/>
  <c r="C350" i="1"/>
  <c r="S349" i="1"/>
  <c r="P296" i="1"/>
  <c r="H350" i="1"/>
  <c r="A351" i="1"/>
  <c r="T354" i="1"/>
  <c r="F350" i="1" l="1"/>
  <c r="Q351" i="1"/>
  <c r="R351" i="1" s="1"/>
  <c r="E352" i="1"/>
  <c r="D351" i="1"/>
  <c r="G351" i="1" s="1"/>
  <c r="L298" i="1"/>
  <c r="O298" i="1" s="1"/>
  <c r="U298" i="1"/>
  <c r="W298" i="1" s="1"/>
  <c r="T355" i="1"/>
  <c r="A352" i="1"/>
  <c r="H351" i="1"/>
  <c r="J299" i="1"/>
  <c r="K299" i="1" s="1"/>
  <c r="M299" i="1"/>
  <c r="N299" i="1" s="1"/>
  <c r="I300" i="1"/>
  <c r="S350" i="1"/>
  <c r="C351" i="1"/>
  <c r="X296" i="1"/>
  <c r="B296" i="1" s="1"/>
  <c r="P297" i="1"/>
  <c r="F351" i="1" l="1"/>
  <c r="D352" i="1"/>
  <c r="G352" i="1" s="1"/>
  <c r="Q352" i="1"/>
  <c r="R352" i="1" s="1"/>
  <c r="E353" i="1"/>
  <c r="J300" i="1"/>
  <c r="K300" i="1" s="1"/>
  <c r="M300" i="1"/>
  <c r="N300" i="1" s="1"/>
  <c r="I301" i="1"/>
  <c r="H352" i="1"/>
  <c r="A353" i="1"/>
  <c r="L299" i="1"/>
  <c r="O299" i="1" s="1"/>
  <c r="U299" i="1"/>
  <c r="W299" i="1" s="1"/>
  <c r="T356" i="1"/>
  <c r="X297" i="1"/>
  <c r="S351" i="1"/>
  <c r="C352" i="1"/>
  <c r="P298" i="1"/>
  <c r="F352" i="1" l="1"/>
  <c r="D353" i="1"/>
  <c r="G353" i="1" s="1"/>
  <c r="Q353" i="1"/>
  <c r="R353" i="1" s="1"/>
  <c r="E354" i="1"/>
  <c r="X298" i="1"/>
  <c r="B298" i="1" s="1"/>
  <c r="T357" i="1"/>
  <c r="L300" i="1"/>
  <c r="O300" i="1" s="1"/>
  <c r="U300" i="1"/>
  <c r="W300" i="1" s="1"/>
  <c r="S352" i="1"/>
  <c r="C353" i="1"/>
  <c r="B297" i="1"/>
  <c r="P299" i="1"/>
  <c r="H353" i="1"/>
  <c r="A354" i="1"/>
  <c r="M301" i="1"/>
  <c r="N301" i="1" s="1"/>
  <c r="J301" i="1"/>
  <c r="K301" i="1" s="1"/>
  <c r="I302" i="1"/>
  <c r="F353" i="1" l="1"/>
  <c r="Q354" i="1"/>
  <c r="R354" i="1" s="1"/>
  <c r="E355" i="1"/>
  <c r="D354" i="1"/>
  <c r="X299" i="1"/>
  <c r="L301" i="1"/>
  <c r="O301" i="1" s="1"/>
  <c r="U301" i="1"/>
  <c r="W301" i="1" s="1"/>
  <c r="J302" i="1"/>
  <c r="K302" i="1" s="1"/>
  <c r="M302" i="1"/>
  <c r="N302" i="1" s="1"/>
  <c r="I303" i="1"/>
  <c r="P300" i="1"/>
  <c r="C354" i="1"/>
  <c r="S353" i="1"/>
  <c r="H354" i="1"/>
  <c r="A355" i="1"/>
  <c r="T358" i="1"/>
  <c r="D355" i="1" l="1"/>
  <c r="G355" i="1" s="1"/>
  <c r="Q355" i="1"/>
  <c r="R355" i="1" s="1"/>
  <c r="E356" i="1"/>
  <c r="F354" i="1"/>
  <c r="G354" i="1"/>
  <c r="A356" i="1"/>
  <c r="H355" i="1"/>
  <c r="T359" i="1"/>
  <c r="S354" i="1"/>
  <c r="C355" i="1"/>
  <c r="X300" i="1"/>
  <c r="B300" i="1" s="1"/>
  <c r="L302" i="1"/>
  <c r="O302" i="1" s="1"/>
  <c r="U302" i="1"/>
  <c r="W302" i="1" s="1"/>
  <c r="B299" i="1"/>
  <c r="J303" i="1"/>
  <c r="K303" i="1" s="1"/>
  <c r="M303" i="1"/>
  <c r="N303" i="1" s="1"/>
  <c r="I304" i="1"/>
  <c r="P301" i="1"/>
  <c r="F355" i="1" l="1"/>
  <c r="Q356" i="1"/>
  <c r="R356" i="1" s="1"/>
  <c r="E357" i="1"/>
  <c r="D356" i="1"/>
  <c r="L303" i="1"/>
  <c r="O303" i="1" s="1"/>
  <c r="U303" i="1"/>
  <c r="W303" i="1" s="1"/>
  <c r="T360" i="1"/>
  <c r="J304" i="1"/>
  <c r="K304" i="1" s="1"/>
  <c r="M304" i="1"/>
  <c r="N304" i="1" s="1"/>
  <c r="I305" i="1"/>
  <c r="S355" i="1"/>
  <c r="C356" i="1"/>
  <c r="P302" i="1"/>
  <c r="X301" i="1"/>
  <c r="H356" i="1"/>
  <c r="A357" i="1"/>
  <c r="F356" i="1" l="1"/>
  <c r="D357" i="1"/>
  <c r="G357" i="1" s="1"/>
  <c r="Q357" i="1"/>
  <c r="R357" i="1" s="1"/>
  <c r="E358" i="1"/>
  <c r="G356" i="1"/>
  <c r="L304" i="1"/>
  <c r="O304" i="1" s="1"/>
  <c r="U304" i="1"/>
  <c r="W304" i="1" s="1"/>
  <c r="B301" i="1"/>
  <c r="H357" i="1"/>
  <c r="A358" i="1"/>
  <c r="M305" i="1"/>
  <c r="N305" i="1" s="1"/>
  <c r="J305" i="1"/>
  <c r="K305" i="1" s="1"/>
  <c r="I306" i="1"/>
  <c r="T361" i="1"/>
  <c r="S356" i="1"/>
  <c r="C357" i="1"/>
  <c r="X302" i="1"/>
  <c r="P303" i="1"/>
  <c r="F357" i="1" l="1"/>
  <c r="Q358" i="1"/>
  <c r="R358" i="1" s="1"/>
  <c r="E359" i="1"/>
  <c r="D358" i="1"/>
  <c r="T362" i="1"/>
  <c r="H358" i="1"/>
  <c r="A359" i="1"/>
  <c r="X303" i="1"/>
  <c r="B303" i="1" s="1"/>
  <c r="B302" i="1"/>
  <c r="J306" i="1"/>
  <c r="K306" i="1" s="1"/>
  <c r="M306" i="1"/>
  <c r="N306" i="1" s="1"/>
  <c r="I307" i="1"/>
  <c r="L305" i="1"/>
  <c r="O305" i="1" s="1"/>
  <c r="U305" i="1"/>
  <c r="W305" i="1" s="1"/>
  <c r="C358" i="1"/>
  <c r="S357" i="1"/>
  <c r="P304" i="1"/>
  <c r="F358" i="1" l="1"/>
  <c r="D359" i="1"/>
  <c r="G359" i="1" s="1"/>
  <c r="Q359" i="1"/>
  <c r="R359" i="1" s="1"/>
  <c r="E360" i="1"/>
  <c r="G358" i="1"/>
  <c r="P305" i="1"/>
  <c r="A360" i="1"/>
  <c r="H359" i="1"/>
  <c r="L306" i="1"/>
  <c r="O306" i="1" s="1"/>
  <c r="U306" i="1"/>
  <c r="W306" i="1" s="1"/>
  <c r="T363" i="1"/>
  <c r="X304" i="1"/>
  <c r="J307" i="1"/>
  <c r="K307" i="1" s="1"/>
  <c r="M307" i="1"/>
  <c r="N307" i="1" s="1"/>
  <c r="I308" i="1"/>
  <c r="S358" i="1"/>
  <c r="C359" i="1"/>
  <c r="F359" i="1" l="1"/>
  <c r="Q360" i="1"/>
  <c r="R360" i="1" s="1"/>
  <c r="E361" i="1"/>
  <c r="D360" i="1"/>
  <c r="B304" i="1"/>
  <c r="X305" i="1"/>
  <c r="B305" i="1" s="1"/>
  <c r="L307" i="1"/>
  <c r="O307" i="1" s="1"/>
  <c r="U307" i="1"/>
  <c r="W307" i="1" s="1"/>
  <c r="S359" i="1"/>
  <c r="C360" i="1"/>
  <c r="P306" i="1"/>
  <c r="T364" i="1"/>
  <c r="H360" i="1"/>
  <c r="A361" i="1"/>
  <c r="J308" i="1"/>
  <c r="K308" i="1" s="1"/>
  <c r="M308" i="1"/>
  <c r="N308" i="1" s="1"/>
  <c r="I309" i="1"/>
  <c r="F360" i="1" l="1"/>
  <c r="D361" i="1"/>
  <c r="G361" i="1" s="1"/>
  <c r="Q361" i="1"/>
  <c r="R361" i="1" s="1"/>
  <c r="E362" i="1"/>
  <c r="G360" i="1"/>
  <c r="S360" i="1"/>
  <c r="C361" i="1"/>
  <c r="X306" i="1"/>
  <c r="B306" i="1" s="1"/>
  <c r="L308" i="1"/>
  <c r="O308" i="1" s="1"/>
  <c r="U308" i="1"/>
  <c r="W308" i="1" s="1"/>
  <c r="H361" i="1"/>
  <c r="A362" i="1"/>
  <c r="T365" i="1"/>
  <c r="M309" i="1"/>
  <c r="N309" i="1" s="1"/>
  <c r="J309" i="1"/>
  <c r="K309" i="1" s="1"/>
  <c r="I310" i="1"/>
  <c r="P307" i="1"/>
  <c r="F361" i="1" l="1"/>
  <c r="Q362" i="1"/>
  <c r="R362" i="1" s="1"/>
  <c r="E363" i="1"/>
  <c r="D362" i="1"/>
  <c r="X307" i="1"/>
  <c r="B307" i="1" s="1"/>
  <c r="J310" i="1"/>
  <c r="K310" i="1" s="1"/>
  <c r="M310" i="1"/>
  <c r="N310" i="1" s="1"/>
  <c r="I311" i="1"/>
  <c r="H362" i="1"/>
  <c r="A363" i="1"/>
  <c r="T366" i="1"/>
  <c r="P308" i="1"/>
  <c r="L309" i="1"/>
  <c r="O309" i="1" s="1"/>
  <c r="U309" i="1"/>
  <c r="W309" i="1" s="1"/>
  <c r="C362" i="1"/>
  <c r="S361" i="1"/>
  <c r="F362" i="1" l="1"/>
  <c r="D363" i="1"/>
  <c r="G363" i="1" s="1"/>
  <c r="Q363" i="1"/>
  <c r="R363" i="1" s="1"/>
  <c r="E364" i="1"/>
  <c r="G362" i="1"/>
  <c r="L310" i="1"/>
  <c r="O310" i="1" s="1"/>
  <c r="U310" i="1"/>
  <c r="W310" i="1" s="1"/>
  <c r="S362" i="1"/>
  <c r="C363" i="1"/>
  <c r="J311" i="1"/>
  <c r="K311" i="1" s="1"/>
  <c r="M311" i="1"/>
  <c r="N311" i="1" s="1"/>
  <c r="I312" i="1"/>
  <c r="X308" i="1"/>
  <c r="B308" i="1" s="1"/>
  <c r="P309" i="1"/>
  <c r="T367" i="1"/>
  <c r="A364" i="1"/>
  <c r="H363" i="1"/>
  <c r="F363" i="1" l="1"/>
  <c r="Q364" i="1"/>
  <c r="R364" i="1" s="1"/>
  <c r="E365" i="1"/>
  <c r="D364" i="1"/>
  <c r="L311" i="1"/>
  <c r="O311" i="1" s="1"/>
  <c r="U311" i="1"/>
  <c r="W311" i="1" s="1"/>
  <c r="X309" i="1"/>
  <c r="B309" i="1" s="1"/>
  <c r="A365" i="1"/>
  <c r="H364" i="1"/>
  <c r="T368" i="1"/>
  <c r="J312" i="1"/>
  <c r="K312" i="1" s="1"/>
  <c r="M312" i="1"/>
  <c r="N312" i="1" s="1"/>
  <c r="I313" i="1"/>
  <c r="S363" i="1"/>
  <c r="C364" i="1"/>
  <c r="P310" i="1"/>
  <c r="F364" i="1" l="1"/>
  <c r="Q365" i="1"/>
  <c r="R365" i="1" s="1"/>
  <c r="E366" i="1"/>
  <c r="D365" i="1"/>
  <c r="G365" i="1" s="1"/>
  <c r="G364" i="1"/>
  <c r="T369" i="1"/>
  <c r="S364" i="1"/>
  <c r="C365" i="1"/>
  <c r="L312" i="1"/>
  <c r="O312" i="1" s="1"/>
  <c r="U312" i="1"/>
  <c r="W312" i="1" s="1"/>
  <c r="A366" i="1"/>
  <c r="H365" i="1"/>
  <c r="X310" i="1"/>
  <c r="M313" i="1"/>
  <c r="N313" i="1" s="1"/>
  <c r="J313" i="1"/>
  <c r="K313" i="1" s="1"/>
  <c r="I314" i="1"/>
  <c r="P311" i="1"/>
  <c r="F365" i="1" l="1"/>
  <c r="Q366" i="1"/>
  <c r="R366" i="1" s="1"/>
  <c r="E367" i="1"/>
  <c r="D366" i="1"/>
  <c r="G366" i="1" s="1"/>
  <c r="S365" i="1"/>
  <c r="C366" i="1"/>
  <c r="J314" i="1"/>
  <c r="K314" i="1" s="1"/>
  <c r="M314" i="1"/>
  <c r="N314" i="1" s="1"/>
  <c r="I315" i="1"/>
  <c r="B310" i="1"/>
  <c r="H366" i="1"/>
  <c r="A367" i="1"/>
  <c r="T370" i="1"/>
  <c r="L313" i="1"/>
  <c r="O313" i="1" s="1"/>
  <c r="U313" i="1"/>
  <c r="W313" i="1" s="1"/>
  <c r="X311" i="1"/>
  <c r="P312" i="1"/>
  <c r="F366" i="1" l="1"/>
  <c r="D367" i="1"/>
  <c r="G367" i="1" s="1"/>
  <c r="Q367" i="1"/>
  <c r="R367" i="1" s="1"/>
  <c r="E368" i="1"/>
  <c r="B311" i="1"/>
  <c r="P313" i="1"/>
  <c r="H367" i="1"/>
  <c r="A368" i="1"/>
  <c r="L314" i="1"/>
  <c r="O314" i="1" s="1"/>
  <c r="U314" i="1"/>
  <c r="W314" i="1" s="1"/>
  <c r="T371" i="1"/>
  <c r="J315" i="1"/>
  <c r="K315" i="1" s="1"/>
  <c r="I316" i="1"/>
  <c r="X312" i="1"/>
  <c r="S366" i="1"/>
  <c r="C367" i="1"/>
  <c r="F367" i="1" l="1"/>
  <c r="Q368" i="1"/>
  <c r="R368" i="1" s="1"/>
  <c r="E369" i="1"/>
  <c r="D368" i="1"/>
  <c r="M315" i="1"/>
  <c r="N315" i="1" s="1"/>
  <c r="B312" i="1"/>
  <c r="C368" i="1"/>
  <c r="S367" i="1"/>
  <c r="L315" i="1"/>
  <c r="U315" i="1"/>
  <c r="W315" i="1" s="1"/>
  <c r="H368" i="1"/>
  <c r="A369" i="1"/>
  <c r="X313" i="1"/>
  <c r="J316" i="1"/>
  <c r="K316" i="1" s="1"/>
  <c r="I317" i="1"/>
  <c r="T372" i="1"/>
  <c r="P314" i="1"/>
  <c r="M316" i="1" l="1"/>
  <c r="N316" i="1" s="1"/>
  <c r="D369" i="1"/>
  <c r="G369" i="1" s="1"/>
  <c r="F368" i="1"/>
  <c r="O315" i="1"/>
  <c r="P315" i="1" s="1"/>
  <c r="G368" i="1"/>
  <c r="Q369" i="1"/>
  <c r="R369" i="1" s="1"/>
  <c r="E370" i="1"/>
  <c r="B313" i="1"/>
  <c r="T373" i="1"/>
  <c r="C369" i="1"/>
  <c r="S368" i="1"/>
  <c r="L316" i="1"/>
  <c r="U316" i="1"/>
  <c r="W316" i="1" s="1"/>
  <c r="J317" i="1"/>
  <c r="K317" i="1" s="1"/>
  <c r="I318" i="1"/>
  <c r="H369" i="1"/>
  <c r="A370" i="1"/>
  <c r="X314" i="1"/>
  <c r="O316" i="1" l="1"/>
  <c r="P316" i="1" s="1"/>
  <c r="M317" i="1"/>
  <c r="N317" i="1" s="1"/>
  <c r="F369" i="1"/>
  <c r="Q370" i="1"/>
  <c r="R370" i="1" s="1"/>
  <c r="E371" i="1"/>
  <c r="D370" i="1"/>
  <c r="B314" i="1"/>
  <c r="C370" i="1"/>
  <c r="S369" i="1"/>
  <c r="J318" i="1"/>
  <c r="K318" i="1" s="1"/>
  <c r="I319" i="1"/>
  <c r="H370" i="1"/>
  <c r="A371" i="1"/>
  <c r="T374" i="1"/>
  <c r="L317" i="1"/>
  <c r="U317" i="1"/>
  <c r="W317" i="1" s="1"/>
  <c r="X315" i="1"/>
  <c r="O317" i="1" l="1"/>
  <c r="P317" i="1" s="1"/>
  <c r="M318" i="1"/>
  <c r="N318" i="1" s="1"/>
  <c r="D371" i="1"/>
  <c r="G371" i="1" s="1"/>
  <c r="F370" i="1"/>
  <c r="Q371" i="1"/>
  <c r="R371" i="1" s="1"/>
  <c r="E372" i="1"/>
  <c r="G370" i="1"/>
  <c r="B315" i="1"/>
  <c r="S370" i="1"/>
  <c r="C371" i="1"/>
  <c r="J319" i="1"/>
  <c r="K319" i="1" s="1"/>
  <c r="I320" i="1"/>
  <c r="T375" i="1"/>
  <c r="X316" i="1"/>
  <c r="A372" i="1"/>
  <c r="H371" i="1"/>
  <c r="L318" i="1"/>
  <c r="U318" i="1"/>
  <c r="W318" i="1" s="1"/>
  <c r="O318" i="1" l="1"/>
  <c r="P318" i="1" s="1"/>
  <c r="M319" i="1"/>
  <c r="N319" i="1" s="1"/>
  <c r="F371" i="1"/>
  <c r="D372" i="1"/>
  <c r="G372" i="1" s="1"/>
  <c r="Q372" i="1"/>
  <c r="R372" i="1" s="1"/>
  <c r="E373" i="1"/>
  <c r="X317" i="1"/>
  <c r="B317" i="1" s="1"/>
  <c r="S371" i="1"/>
  <c r="C372" i="1"/>
  <c r="T376" i="1"/>
  <c r="L319" i="1"/>
  <c r="U319" i="1"/>
  <c r="W319" i="1" s="1"/>
  <c r="H372" i="1"/>
  <c r="A373" i="1"/>
  <c r="B316" i="1"/>
  <c r="J320" i="1"/>
  <c r="K320" i="1" s="1"/>
  <c r="I321" i="1"/>
  <c r="O319" i="1" l="1"/>
  <c r="P319" i="1" s="1"/>
  <c r="M320" i="1"/>
  <c r="N320" i="1" s="1"/>
  <c r="F372" i="1"/>
  <c r="Q373" i="1"/>
  <c r="R373" i="1" s="1"/>
  <c r="E374" i="1"/>
  <c r="D373" i="1"/>
  <c r="L320" i="1"/>
  <c r="U320" i="1"/>
  <c r="W320" i="1" s="1"/>
  <c r="T377" i="1"/>
  <c r="S372" i="1"/>
  <c r="C373" i="1"/>
  <c r="H373" i="1"/>
  <c r="A374" i="1"/>
  <c r="J321" i="1"/>
  <c r="K321" i="1" s="1"/>
  <c r="I322" i="1"/>
  <c r="X318" i="1"/>
  <c r="F373" i="1" l="1"/>
  <c r="M321" i="1"/>
  <c r="N321" i="1" s="1"/>
  <c r="O320" i="1"/>
  <c r="P320" i="1" s="1"/>
  <c r="D374" i="1"/>
  <c r="Q374" i="1"/>
  <c r="R374" i="1" s="1"/>
  <c r="E375" i="1"/>
  <c r="G373" i="1"/>
  <c r="B318" i="1"/>
  <c r="T378" i="1"/>
  <c r="L321" i="1"/>
  <c r="U321" i="1"/>
  <c r="W321" i="1" s="1"/>
  <c r="X319" i="1"/>
  <c r="B319" i="1" s="1"/>
  <c r="C374" i="1"/>
  <c r="S373" i="1"/>
  <c r="J322" i="1"/>
  <c r="K322" i="1" s="1"/>
  <c r="I323" i="1"/>
  <c r="H374" i="1"/>
  <c r="A375" i="1"/>
  <c r="F374" i="1" l="1"/>
  <c r="O321" i="1"/>
  <c r="P321" i="1" s="1"/>
  <c r="M322" i="1"/>
  <c r="N322" i="1" s="1"/>
  <c r="D375" i="1"/>
  <c r="G375" i="1" s="1"/>
  <c r="G374" i="1"/>
  <c r="Q375" i="1"/>
  <c r="R375" i="1" s="1"/>
  <c r="E376" i="1"/>
  <c r="X320" i="1"/>
  <c r="J323" i="1"/>
  <c r="K323" i="1" s="1"/>
  <c r="I324" i="1"/>
  <c r="S374" i="1"/>
  <c r="C375" i="1"/>
  <c r="A376" i="1"/>
  <c r="H375" i="1"/>
  <c r="T379" i="1"/>
  <c r="L322" i="1"/>
  <c r="U322" i="1"/>
  <c r="W322" i="1" s="1"/>
  <c r="O322" i="1" l="1"/>
  <c r="P322" i="1" s="1"/>
  <c r="M323" i="1"/>
  <c r="N323" i="1" s="1"/>
  <c r="F375" i="1"/>
  <c r="Q376" i="1"/>
  <c r="R376" i="1" s="1"/>
  <c r="E377" i="1"/>
  <c r="D376" i="1"/>
  <c r="G376" i="1" s="1"/>
  <c r="S375" i="1"/>
  <c r="C376" i="1"/>
  <c r="H376" i="1"/>
  <c r="A377" i="1"/>
  <c r="J324" i="1"/>
  <c r="K324" i="1" s="1"/>
  <c r="I325" i="1"/>
  <c r="B320" i="1"/>
  <c r="X321" i="1"/>
  <c r="T380" i="1"/>
  <c r="L323" i="1"/>
  <c r="U323" i="1"/>
  <c r="W323" i="1" s="1"/>
  <c r="M324" i="1" l="1"/>
  <c r="N324" i="1" s="1"/>
  <c r="O323" i="1"/>
  <c r="P323" i="1" s="1"/>
  <c r="F376" i="1"/>
  <c r="D377" i="1"/>
  <c r="G377" i="1" s="1"/>
  <c r="Q377" i="1"/>
  <c r="R377" i="1" s="1"/>
  <c r="E378" i="1"/>
  <c r="B321" i="1"/>
  <c r="J325" i="1"/>
  <c r="K325" i="1" s="1"/>
  <c r="I326" i="1"/>
  <c r="S376" i="1"/>
  <c r="C377" i="1"/>
  <c r="H377" i="1"/>
  <c r="A378" i="1"/>
  <c r="L324" i="1"/>
  <c r="U324" i="1"/>
  <c r="W324" i="1" s="1"/>
  <c r="X322" i="1"/>
  <c r="T381" i="1"/>
  <c r="M325" i="1" l="1"/>
  <c r="N325" i="1" s="1"/>
  <c r="O324" i="1"/>
  <c r="P324" i="1" s="1"/>
  <c r="F377" i="1"/>
  <c r="Q378" i="1"/>
  <c r="R378" i="1" s="1"/>
  <c r="E379" i="1"/>
  <c r="D378" i="1"/>
  <c r="H378" i="1"/>
  <c r="A379" i="1"/>
  <c r="X323" i="1"/>
  <c r="B323" i="1" s="1"/>
  <c r="T382" i="1"/>
  <c r="B322" i="1"/>
  <c r="J326" i="1"/>
  <c r="K326" i="1" s="1"/>
  <c r="I327" i="1"/>
  <c r="C378" i="1"/>
  <c r="S377" i="1"/>
  <c r="L325" i="1"/>
  <c r="U325" i="1"/>
  <c r="W325" i="1" s="1"/>
  <c r="M326" i="1" l="1"/>
  <c r="N326" i="1" s="1"/>
  <c r="O325" i="1"/>
  <c r="P325" i="1" s="1"/>
  <c r="D379" i="1"/>
  <c r="G379" i="1" s="1"/>
  <c r="F378" i="1"/>
  <c r="Q379" i="1"/>
  <c r="R379" i="1" s="1"/>
  <c r="E380" i="1"/>
  <c r="G378" i="1"/>
  <c r="X324" i="1"/>
  <c r="B324" i="1" s="1"/>
  <c r="J327" i="1"/>
  <c r="K327" i="1" s="1"/>
  <c r="I328" i="1"/>
  <c r="T383" i="1"/>
  <c r="S378" i="1"/>
  <c r="C379" i="1"/>
  <c r="L326" i="1"/>
  <c r="U326" i="1"/>
  <c r="W326" i="1" s="1"/>
  <c r="A380" i="1"/>
  <c r="H379" i="1"/>
  <c r="O326" i="1" l="1"/>
  <c r="P326" i="1" s="1"/>
  <c r="M327" i="1"/>
  <c r="N327" i="1" s="1"/>
  <c r="F379" i="1"/>
  <c r="Q380" i="1"/>
  <c r="R380" i="1" s="1"/>
  <c r="E381" i="1"/>
  <c r="D380" i="1"/>
  <c r="S379" i="1"/>
  <c r="C380" i="1"/>
  <c r="J328" i="1"/>
  <c r="K328" i="1" s="1"/>
  <c r="I329" i="1"/>
  <c r="L327" i="1"/>
  <c r="U327" i="1"/>
  <c r="W327" i="1" s="1"/>
  <c r="T384" i="1"/>
  <c r="H380" i="1"/>
  <c r="A381" i="1"/>
  <c r="X325" i="1"/>
  <c r="B325" i="1" s="1"/>
  <c r="O327" i="1" l="1"/>
  <c r="P327" i="1" s="1"/>
  <c r="M328" i="1"/>
  <c r="N328" i="1" s="1"/>
  <c r="F380" i="1"/>
  <c r="D381" i="1"/>
  <c r="Q381" i="1"/>
  <c r="R381" i="1" s="1"/>
  <c r="E382" i="1"/>
  <c r="G380" i="1"/>
  <c r="L328" i="1"/>
  <c r="U328" i="1"/>
  <c r="W328" i="1" s="1"/>
  <c r="T385" i="1"/>
  <c r="H381" i="1"/>
  <c r="A382" i="1"/>
  <c r="X326" i="1"/>
  <c r="J329" i="1"/>
  <c r="K329" i="1" s="1"/>
  <c r="I330" i="1"/>
  <c r="S380" i="1"/>
  <c r="C381" i="1"/>
  <c r="O328" i="1" l="1"/>
  <c r="P328" i="1" s="1"/>
  <c r="M329" i="1"/>
  <c r="N329" i="1" s="1"/>
  <c r="F381" i="1"/>
  <c r="G381" i="1"/>
  <c r="D382" i="1"/>
  <c r="G382" i="1" s="1"/>
  <c r="Q382" i="1"/>
  <c r="R382" i="1" s="1"/>
  <c r="E383" i="1"/>
  <c r="B326" i="1"/>
  <c r="C382" i="1"/>
  <c r="S381" i="1"/>
  <c r="J330" i="1"/>
  <c r="K330" i="1" s="1"/>
  <c r="I331" i="1"/>
  <c r="H382" i="1"/>
  <c r="A383" i="1"/>
  <c r="X327" i="1"/>
  <c r="L329" i="1"/>
  <c r="U329" i="1"/>
  <c r="W329" i="1" s="1"/>
  <c r="T386" i="1"/>
  <c r="M330" i="1" l="1"/>
  <c r="N330" i="1" s="1"/>
  <c r="O329" i="1"/>
  <c r="P329" i="1" s="1"/>
  <c r="F382" i="1"/>
  <c r="Q383" i="1"/>
  <c r="R383" i="1" s="1"/>
  <c r="E384" i="1"/>
  <c r="D383" i="1"/>
  <c r="X328" i="1"/>
  <c r="B328" i="1" s="1"/>
  <c r="S382" i="1"/>
  <c r="C383" i="1"/>
  <c r="L330" i="1"/>
  <c r="U330" i="1"/>
  <c r="W330" i="1" s="1"/>
  <c r="A384" i="1"/>
  <c r="H383" i="1"/>
  <c r="T387" i="1"/>
  <c r="B327" i="1"/>
  <c r="J331" i="1"/>
  <c r="K331" i="1" s="1"/>
  <c r="M331" i="1"/>
  <c r="N331" i="1" s="1"/>
  <c r="I332" i="1"/>
  <c r="O330" i="1" l="1"/>
  <c r="P330" i="1" s="1"/>
  <c r="D384" i="1"/>
  <c r="G384" i="1" s="1"/>
  <c r="Q384" i="1"/>
  <c r="R384" i="1" s="1"/>
  <c r="E385" i="1"/>
  <c r="F383" i="1"/>
  <c r="G383" i="1"/>
  <c r="J332" i="1"/>
  <c r="K332" i="1" s="1"/>
  <c r="M332" i="1"/>
  <c r="N332" i="1" s="1"/>
  <c r="I333" i="1"/>
  <c r="H384" i="1"/>
  <c r="A385" i="1"/>
  <c r="L331" i="1"/>
  <c r="O331" i="1" s="1"/>
  <c r="U331" i="1"/>
  <c r="W331" i="1" s="1"/>
  <c r="X329" i="1"/>
  <c r="T388" i="1"/>
  <c r="S383" i="1"/>
  <c r="C384" i="1"/>
  <c r="F384" i="1" l="1"/>
  <c r="D385" i="1"/>
  <c r="G385" i="1" s="1"/>
  <c r="Q385" i="1"/>
  <c r="R385" i="1" s="1"/>
  <c r="E386" i="1"/>
  <c r="B329" i="1"/>
  <c r="P331" i="1"/>
  <c r="H385" i="1"/>
  <c r="A386" i="1"/>
  <c r="M333" i="1"/>
  <c r="N333" i="1" s="1"/>
  <c r="J333" i="1"/>
  <c r="K333" i="1" s="1"/>
  <c r="I334" i="1"/>
  <c r="X330" i="1"/>
  <c r="B330" i="1" s="1"/>
  <c r="L332" i="1"/>
  <c r="O332" i="1" s="1"/>
  <c r="U332" i="1"/>
  <c r="W332" i="1" s="1"/>
  <c r="T389" i="1"/>
  <c r="S384" i="1"/>
  <c r="C385" i="1"/>
  <c r="F385" i="1" l="1"/>
  <c r="D386" i="1"/>
  <c r="G386" i="1" s="1"/>
  <c r="Q386" i="1"/>
  <c r="R386" i="1" s="1"/>
  <c r="E387" i="1"/>
  <c r="L333" i="1"/>
  <c r="O333" i="1" s="1"/>
  <c r="U333" i="1"/>
  <c r="W333" i="1" s="1"/>
  <c r="H386" i="1"/>
  <c r="A387" i="1"/>
  <c r="X331" i="1"/>
  <c r="P332" i="1"/>
  <c r="T390" i="1"/>
  <c r="M334" i="1"/>
  <c r="N334" i="1" s="1"/>
  <c r="J334" i="1"/>
  <c r="K334" i="1" s="1"/>
  <c r="I335" i="1"/>
  <c r="C386" i="1"/>
  <c r="S385" i="1"/>
  <c r="F386" i="1" l="1"/>
  <c r="Q387" i="1"/>
  <c r="R387" i="1" s="1"/>
  <c r="E388" i="1"/>
  <c r="D387" i="1"/>
  <c r="L334" i="1"/>
  <c r="O334" i="1" s="1"/>
  <c r="U334" i="1"/>
  <c r="W334" i="1" s="1"/>
  <c r="B331" i="1"/>
  <c r="A388" i="1"/>
  <c r="H387" i="1"/>
  <c r="S386" i="1"/>
  <c r="C387" i="1"/>
  <c r="J335" i="1"/>
  <c r="K335" i="1" s="1"/>
  <c r="M335" i="1"/>
  <c r="N335" i="1" s="1"/>
  <c r="I336" i="1"/>
  <c r="T391" i="1"/>
  <c r="X332" i="1"/>
  <c r="P333" i="1"/>
  <c r="D388" i="1" l="1"/>
  <c r="G388" i="1" s="1"/>
  <c r="Q388" i="1"/>
  <c r="R388" i="1" s="1"/>
  <c r="E389" i="1"/>
  <c r="G387" i="1"/>
  <c r="F387" i="1"/>
  <c r="B332" i="1"/>
  <c r="T392" i="1"/>
  <c r="J336" i="1"/>
  <c r="K336" i="1" s="1"/>
  <c r="M336" i="1"/>
  <c r="N336" i="1" s="1"/>
  <c r="I337" i="1"/>
  <c r="H388" i="1"/>
  <c r="A389" i="1"/>
  <c r="L335" i="1"/>
  <c r="O335" i="1" s="1"/>
  <c r="U335" i="1"/>
  <c r="W335" i="1" s="1"/>
  <c r="X333" i="1"/>
  <c r="S387" i="1"/>
  <c r="C388" i="1"/>
  <c r="P334" i="1"/>
  <c r="D389" i="1" l="1"/>
  <c r="G389" i="1" s="1"/>
  <c r="F388" i="1"/>
  <c r="Q389" i="1"/>
  <c r="R389" i="1" s="1"/>
  <c r="E390" i="1"/>
  <c r="B333" i="1"/>
  <c r="X334" i="1"/>
  <c r="B334" i="1" s="1"/>
  <c r="H389" i="1"/>
  <c r="A390" i="1"/>
  <c r="M337" i="1"/>
  <c r="N337" i="1" s="1"/>
  <c r="J337" i="1"/>
  <c r="K337" i="1" s="1"/>
  <c r="I338" i="1"/>
  <c r="P335" i="1"/>
  <c r="T393" i="1"/>
  <c r="L336" i="1"/>
  <c r="O336" i="1" s="1"/>
  <c r="U336" i="1"/>
  <c r="W336" i="1" s="1"/>
  <c r="S388" i="1"/>
  <c r="C389" i="1"/>
  <c r="F389" i="1" l="1"/>
  <c r="Q390" i="1"/>
  <c r="R390" i="1" s="1"/>
  <c r="E391" i="1"/>
  <c r="D390" i="1"/>
  <c r="M338" i="1"/>
  <c r="N338" i="1" s="1"/>
  <c r="J338" i="1"/>
  <c r="K338" i="1" s="1"/>
  <c r="I339" i="1"/>
  <c r="C390" i="1"/>
  <c r="S389" i="1"/>
  <c r="L337" i="1"/>
  <c r="O337" i="1" s="1"/>
  <c r="U337" i="1"/>
  <c r="W337" i="1" s="1"/>
  <c r="H390" i="1"/>
  <c r="A391" i="1"/>
  <c r="P336" i="1"/>
  <c r="T394" i="1"/>
  <c r="X335" i="1"/>
  <c r="D391" i="1" l="1"/>
  <c r="G391" i="1" s="1"/>
  <c r="F390" i="1"/>
  <c r="Q391" i="1"/>
  <c r="R391" i="1" s="1"/>
  <c r="E392" i="1"/>
  <c r="G390" i="1"/>
  <c r="B335" i="1"/>
  <c r="L338" i="1"/>
  <c r="O338" i="1" s="1"/>
  <c r="U338" i="1"/>
  <c r="W338" i="1" s="1"/>
  <c r="P337" i="1"/>
  <c r="T395" i="1"/>
  <c r="X336" i="1"/>
  <c r="A392" i="1"/>
  <c r="H391" i="1"/>
  <c r="J339" i="1"/>
  <c r="K339" i="1" s="1"/>
  <c r="M339" i="1"/>
  <c r="N339" i="1" s="1"/>
  <c r="I340" i="1"/>
  <c r="S390" i="1"/>
  <c r="C391" i="1"/>
  <c r="F391" i="1" l="1"/>
  <c r="Q392" i="1"/>
  <c r="R392" i="1" s="1"/>
  <c r="E393" i="1"/>
  <c r="D392" i="1"/>
  <c r="B336" i="1"/>
  <c r="J340" i="1"/>
  <c r="K340" i="1" s="1"/>
  <c r="M340" i="1"/>
  <c r="N340" i="1" s="1"/>
  <c r="I341" i="1"/>
  <c r="H392" i="1"/>
  <c r="A393" i="1"/>
  <c r="T396" i="1"/>
  <c r="X337" i="1"/>
  <c r="L339" i="1"/>
  <c r="O339" i="1" s="1"/>
  <c r="U339" i="1"/>
  <c r="W339" i="1" s="1"/>
  <c r="S391" i="1"/>
  <c r="C392" i="1"/>
  <c r="P338" i="1"/>
  <c r="D393" i="1" l="1"/>
  <c r="F392" i="1"/>
  <c r="G392" i="1"/>
  <c r="Q393" i="1"/>
  <c r="R393" i="1" s="1"/>
  <c r="E394" i="1"/>
  <c r="B337" i="1"/>
  <c r="X338" i="1"/>
  <c r="B338" i="1" s="1"/>
  <c r="T397" i="1"/>
  <c r="L340" i="1"/>
  <c r="O340" i="1" s="1"/>
  <c r="U340" i="1"/>
  <c r="W340" i="1" s="1"/>
  <c r="P339" i="1"/>
  <c r="S392" i="1"/>
  <c r="C393" i="1"/>
  <c r="H393" i="1"/>
  <c r="A394" i="1"/>
  <c r="M341" i="1"/>
  <c r="N341" i="1" s="1"/>
  <c r="J341" i="1"/>
  <c r="K341" i="1" s="1"/>
  <c r="I342" i="1"/>
  <c r="F393" i="1" l="1"/>
  <c r="G393" i="1"/>
  <c r="Q394" i="1"/>
  <c r="R394" i="1" s="1"/>
  <c r="E395" i="1"/>
  <c r="D394" i="1"/>
  <c r="L341" i="1"/>
  <c r="O341" i="1" s="1"/>
  <c r="U341" i="1"/>
  <c r="W341" i="1" s="1"/>
  <c r="H394" i="1"/>
  <c r="A395" i="1"/>
  <c r="X339" i="1"/>
  <c r="B339" i="1" s="1"/>
  <c r="M342" i="1"/>
  <c r="N342" i="1" s="1"/>
  <c r="J342" i="1"/>
  <c r="K342" i="1" s="1"/>
  <c r="I343" i="1"/>
  <c r="P340" i="1"/>
  <c r="C394" i="1"/>
  <c r="S393" i="1"/>
  <c r="T398" i="1"/>
  <c r="D395" i="1" l="1"/>
  <c r="G395" i="1" s="1"/>
  <c r="Q395" i="1"/>
  <c r="R395" i="1" s="1"/>
  <c r="E396" i="1"/>
  <c r="F394" i="1"/>
  <c r="G394" i="1"/>
  <c r="L342" i="1"/>
  <c r="O342" i="1" s="1"/>
  <c r="U342" i="1"/>
  <c r="W342" i="1" s="1"/>
  <c r="A396" i="1"/>
  <c r="H395" i="1"/>
  <c r="T399" i="1"/>
  <c r="X340" i="1"/>
  <c r="B340" i="1" s="1"/>
  <c r="J343" i="1"/>
  <c r="K343" i="1" s="1"/>
  <c r="M343" i="1"/>
  <c r="N343" i="1" s="1"/>
  <c r="I344" i="1"/>
  <c r="S394" i="1"/>
  <c r="C395" i="1"/>
  <c r="P341" i="1"/>
  <c r="F395" i="1" l="1"/>
  <c r="D396" i="1"/>
  <c r="G396" i="1" s="1"/>
  <c r="Q396" i="1"/>
  <c r="R396" i="1" s="1"/>
  <c r="E397" i="1"/>
  <c r="L343" i="1"/>
  <c r="O343" i="1" s="1"/>
  <c r="U343" i="1"/>
  <c r="W343" i="1" s="1"/>
  <c r="S395" i="1"/>
  <c r="C396" i="1"/>
  <c r="H396" i="1"/>
  <c r="A397" i="1"/>
  <c r="X341" i="1"/>
  <c r="J344" i="1"/>
  <c r="K344" i="1" s="1"/>
  <c r="M344" i="1"/>
  <c r="N344" i="1" s="1"/>
  <c r="I345" i="1"/>
  <c r="T400" i="1"/>
  <c r="P342" i="1"/>
  <c r="F396" i="1" l="1"/>
  <c r="Q397" i="1"/>
  <c r="R397" i="1" s="1"/>
  <c r="E398" i="1"/>
  <c r="D397" i="1"/>
  <c r="L344" i="1"/>
  <c r="O344" i="1" s="1"/>
  <c r="U344" i="1"/>
  <c r="W344" i="1" s="1"/>
  <c r="X342" i="1"/>
  <c r="B342" i="1" s="1"/>
  <c r="S396" i="1"/>
  <c r="C397" i="1"/>
  <c r="M345" i="1"/>
  <c r="N345" i="1" s="1"/>
  <c r="J345" i="1"/>
  <c r="K345" i="1" s="1"/>
  <c r="I346" i="1"/>
  <c r="T401" i="1"/>
  <c r="B341" i="1"/>
  <c r="H397" i="1"/>
  <c r="A398" i="1"/>
  <c r="P343" i="1"/>
  <c r="D398" i="1" l="1"/>
  <c r="G398" i="1" s="1"/>
  <c r="F397" i="1"/>
  <c r="Q398" i="1"/>
  <c r="R398" i="1" s="1"/>
  <c r="E399" i="1"/>
  <c r="G397" i="1"/>
  <c r="C398" i="1"/>
  <c r="S397" i="1"/>
  <c r="M346" i="1"/>
  <c r="N346" i="1" s="1"/>
  <c r="J346" i="1"/>
  <c r="K346" i="1" s="1"/>
  <c r="I347" i="1"/>
  <c r="L345" i="1"/>
  <c r="O345" i="1" s="1"/>
  <c r="U345" i="1"/>
  <c r="W345" i="1" s="1"/>
  <c r="T402" i="1"/>
  <c r="H398" i="1"/>
  <c r="A399" i="1"/>
  <c r="X343" i="1"/>
  <c r="P344" i="1"/>
  <c r="D399" i="1" l="1"/>
  <c r="G399" i="1" s="1"/>
  <c r="F398" i="1"/>
  <c r="Q399" i="1"/>
  <c r="R399" i="1" s="1"/>
  <c r="E400" i="1"/>
  <c r="T403" i="1"/>
  <c r="X344" i="1"/>
  <c r="J347" i="1"/>
  <c r="K347" i="1" s="1"/>
  <c r="I348" i="1"/>
  <c r="A400" i="1"/>
  <c r="H399" i="1"/>
  <c r="B343" i="1"/>
  <c r="S398" i="1"/>
  <c r="C399" i="1"/>
  <c r="L346" i="1"/>
  <c r="O346" i="1" s="1"/>
  <c r="U346" i="1"/>
  <c r="W346" i="1" s="1"/>
  <c r="P345" i="1"/>
  <c r="F399" i="1" l="1"/>
  <c r="Q400" i="1"/>
  <c r="R400" i="1" s="1"/>
  <c r="E401" i="1"/>
  <c r="D400" i="1"/>
  <c r="B344" i="1"/>
  <c r="L347" i="1"/>
  <c r="U347" i="1"/>
  <c r="W347" i="1" s="1"/>
  <c r="S399" i="1"/>
  <c r="C400" i="1"/>
  <c r="H400" i="1"/>
  <c r="A401" i="1"/>
  <c r="J348" i="1"/>
  <c r="K348" i="1" s="1"/>
  <c r="I349" i="1"/>
  <c r="T404" i="1"/>
  <c r="X345" i="1"/>
  <c r="P346" i="1"/>
  <c r="M347" i="1"/>
  <c r="N347" i="1" s="1"/>
  <c r="D401" i="1" l="1"/>
  <c r="G401" i="1" s="1"/>
  <c r="Q401" i="1"/>
  <c r="R401" i="1" s="1"/>
  <c r="E402" i="1"/>
  <c r="F400" i="1"/>
  <c r="G400" i="1"/>
  <c r="M348" i="1"/>
  <c r="M349" i="1" s="1"/>
  <c r="B345" i="1"/>
  <c r="N348" i="1"/>
  <c r="N349" i="1" s="1"/>
  <c r="L348" i="1"/>
  <c r="U348" i="1"/>
  <c r="W348" i="1" s="1"/>
  <c r="H401" i="1"/>
  <c r="A402" i="1"/>
  <c r="T405" i="1"/>
  <c r="X346" i="1"/>
  <c r="J349" i="1"/>
  <c r="K349" i="1" s="1"/>
  <c r="I350" i="1"/>
  <c r="S400" i="1"/>
  <c r="C401" i="1"/>
  <c r="O347" i="1"/>
  <c r="F401" i="1" l="1"/>
  <c r="D402" i="1"/>
  <c r="G402" i="1" s="1"/>
  <c r="Q402" i="1"/>
  <c r="R402" i="1" s="1"/>
  <c r="E403" i="1"/>
  <c r="O348" i="1"/>
  <c r="P348" i="1" s="1"/>
  <c r="B346" i="1"/>
  <c r="L349" i="1"/>
  <c r="O349" i="1" s="1"/>
  <c r="U349" i="1"/>
  <c r="W349" i="1" s="1"/>
  <c r="C402" i="1"/>
  <c r="S401" i="1"/>
  <c r="H402" i="1"/>
  <c r="A403" i="1"/>
  <c r="P347" i="1"/>
  <c r="J350" i="1"/>
  <c r="K350" i="1" s="1"/>
  <c r="M350" i="1"/>
  <c r="N350" i="1" s="1"/>
  <c r="I351" i="1"/>
  <c r="T406" i="1"/>
  <c r="D403" i="1" l="1"/>
  <c r="G403" i="1" s="1"/>
  <c r="F402" i="1"/>
  <c r="Q403" i="1"/>
  <c r="R403" i="1" s="1"/>
  <c r="E404" i="1"/>
  <c r="S402" i="1"/>
  <c r="C403" i="1"/>
  <c r="X348" i="1"/>
  <c r="J351" i="1"/>
  <c r="K351" i="1" s="1"/>
  <c r="M351" i="1"/>
  <c r="N351" i="1" s="1"/>
  <c r="I352" i="1"/>
  <c r="T407" i="1"/>
  <c r="X347" i="1"/>
  <c r="A404" i="1"/>
  <c r="H403" i="1"/>
  <c r="L350" i="1"/>
  <c r="O350" i="1" s="1"/>
  <c r="U350" i="1"/>
  <c r="W350" i="1" s="1"/>
  <c r="P349" i="1"/>
  <c r="F403" i="1" l="1"/>
  <c r="Q404" i="1"/>
  <c r="R404" i="1" s="1"/>
  <c r="E405" i="1"/>
  <c r="D404" i="1"/>
  <c r="B348" i="1"/>
  <c r="B347" i="1"/>
  <c r="S403" i="1"/>
  <c r="C404" i="1"/>
  <c r="T408" i="1"/>
  <c r="J352" i="1"/>
  <c r="K352" i="1" s="1"/>
  <c r="M352" i="1"/>
  <c r="N352" i="1" s="1"/>
  <c r="I353" i="1"/>
  <c r="X349" i="1"/>
  <c r="B349" i="1" s="1"/>
  <c r="A405" i="1"/>
  <c r="H404" i="1"/>
  <c r="L351" i="1"/>
  <c r="O351" i="1" s="1"/>
  <c r="U351" i="1"/>
  <c r="W351" i="1" s="1"/>
  <c r="P350" i="1"/>
  <c r="D405" i="1" l="1"/>
  <c r="G405" i="1" s="1"/>
  <c r="Q405" i="1"/>
  <c r="R405" i="1" s="1"/>
  <c r="E406" i="1"/>
  <c r="F404" i="1"/>
  <c r="G404" i="1"/>
  <c r="L352" i="1"/>
  <c r="O352" i="1" s="1"/>
  <c r="U352" i="1"/>
  <c r="W352" i="1" s="1"/>
  <c r="P351" i="1"/>
  <c r="X350" i="1"/>
  <c r="B350" i="1" s="1"/>
  <c r="A406" i="1"/>
  <c r="H405" i="1"/>
  <c r="M353" i="1"/>
  <c r="J353" i="1"/>
  <c r="K353" i="1" s="1"/>
  <c r="N353" i="1"/>
  <c r="I354" i="1"/>
  <c r="S404" i="1"/>
  <c r="C405" i="1"/>
  <c r="T409" i="1"/>
  <c r="F405" i="1" l="1"/>
  <c r="D406" i="1"/>
  <c r="G406" i="1" s="1"/>
  <c r="Q406" i="1"/>
  <c r="R406" i="1" s="1"/>
  <c r="E407" i="1"/>
  <c r="L353" i="1"/>
  <c r="O353" i="1" s="1"/>
  <c r="U353" i="1"/>
  <c r="W353" i="1" s="1"/>
  <c r="H406" i="1"/>
  <c r="A407" i="1"/>
  <c r="X351" i="1"/>
  <c r="B351" i="1" s="1"/>
  <c r="T410" i="1"/>
  <c r="J354" i="1"/>
  <c r="K354" i="1" s="1"/>
  <c r="M354" i="1"/>
  <c r="N354" i="1" s="1"/>
  <c r="I355" i="1"/>
  <c r="S405" i="1"/>
  <c r="C406" i="1"/>
  <c r="P352" i="1"/>
  <c r="F406" i="1" l="1"/>
  <c r="Q407" i="1"/>
  <c r="R407" i="1" s="1"/>
  <c r="E408" i="1"/>
  <c r="D407" i="1"/>
  <c r="G407" i="1" s="1"/>
  <c r="X352" i="1"/>
  <c r="B352" i="1" s="1"/>
  <c r="S406" i="1"/>
  <c r="C407" i="1"/>
  <c r="L354" i="1"/>
  <c r="O354" i="1" s="1"/>
  <c r="U354" i="1"/>
  <c r="W354" i="1" s="1"/>
  <c r="H407" i="1"/>
  <c r="A408" i="1"/>
  <c r="T411" i="1"/>
  <c r="J355" i="1"/>
  <c r="K355" i="1" s="1"/>
  <c r="M355" i="1"/>
  <c r="N355" i="1" s="1"/>
  <c r="I356" i="1"/>
  <c r="P353" i="1"/>
  <c r="F407" i="1" l="1"/>
  <c r="D408" i="1"/>
  <c r="Q408" i="1"/>
  <c r="R408" i="1" s="1"/>
  <c r="E409" i="1"/>
  <c r="L355" i="1"/>
  <c r="O355" i="1" s="1"/>
  <c r="U355" i="1"/>
  <c r="W355" i="1" s="1"/>
  <c r="T412" i="1"/>
  <c r="X353" i="1"/>
  <c r="B353" i="1" s="1"/>
  <c r="H408" i="1"/>
  <c r="A409" i="1"/>
  <c r="N356" i="1"/>
  <c r="J356" i="1"/>
  <c r="K356" i="1" s="1"/>
  <c r="M356" i="1"/>
  <c r="I357" i="1"/>
  <c r="P354" i="1"/>
  <c r="C408" i="1"/>
  <c r="S407" i="1"/>
  <c r="F408" i="1" l="1"/>
  <c r="G408" i="1"/>
  <c r="Q409" i="1"/>
  <c r="R409" i="1" s="1"/>
  <c r="E410" i="1"/>
  <c r="D409" i="1"/>
  <c r="M357" i="1"/>
  <c r="N357" i="1" s="1"/>
  <c r="J357" i="1"/>
  <c r="K357" i="1" s="1"/>
  <c r="I358" i="1"/>
  <c r="X354" i="1"/>
  <c r="H409" i="1"/>
  <c r="A410" i="1"/>
  <c r="T413" i="1"/>
  <c r="L356" i="1"/>
  <c r="O356" i="1" s="1"/>
  <c r="U356" i="1"/>
  <c r="W356" i="1" s="1"/>
  <c r="C409" i="1"/>
  <c r="S408" i="1"/>
  <c r="P355" i="1"/>
  <c r="D410" i="1" l="1"/>
  <c r="G410" i="1" s="1"/>
  <c r="F409" i="1"/>
  <c r="Q410" i="1"/>
  <c r="R410" i="1" s="1"/>
  <c r="E411" i="1"/>
  <c r="G409" i="1"/>
  <c r="X355" i="1"/>
  <c r="B355" i="1" s="1"/>
  <c r="H410" i="1"/>
  <c r="A411" i="1"/>
  <c r="T414" i="1"/>
  <c r="P356" i="1"/>
  <c r="C410" i="1"/>
  <c r="S409" i="1"/>
  <c r="B354" i="1"/>
  <c r="J358" i="1"/>
  <c r="K358" i="1" s="1"/>
  <c r="M358" i="1"/>
  <c r="N358" i="1" s="1"/>
  <c r="I359" i="1"/>
  <c r="L357" i="1"/>
  <c r="O357" i="1" s="1"/>
  <c r="U357" i="1"/>
  <c r="W357" i="1" s="1"/>
  <c r="F410" i="1" l="1"/>
  <c r="Q411" i="1"/>
  <c r="R411" i="1" s="1"/>
  <c r="E412" i="1"/>
  <c r="D411" i="1"/>
  <c r="P357" i="1"/>
  <c r="J359" i="1"/>
  <c r="K359" i="1" s="1"/>
  <c r="M359" i="1"/>
  <c r="N359" i="1" s="1"/>
  <c r="I360" i="1"/>
  <c r="T415" i="1"/>
  <c r="S410" i="1"/>
  <c r="C411" i="1"/>
  <c r="L358" i="1"/>
  <c r="O358" i="1" s="1"/>
  <c r="U358" i="1"/>
  <c r="W358" i="1" s="1"/>
  <c r="X356" i="1"/>
  <c r="A412" i="1"/>
  <c r="H411" i="1"/>
  <c r="D412" i="1" l="1"/>
  <c r="G412" i="1" s="1"/>
  <c r="F411" i="1"/>
  <c r="Q412" i="1"/>
  <c r="R412" i="1" s="1"/>
  <c r="E413" i="1"/>
  <c r="G411" i="1"/>
  <c r="L359" i="1"/>
  <c r="O359" i="1" s="1"/>
  <c r="U359" i="1"/>
  <c r="W359" i="1" s="1"/>
  <c r="P358" i="1"/>
  <c r="B356" i="1"/>
  <c r="J360" i="1"/>
  <c r="K360" i="1" s="1"/>
  <c r="M360" i="1"/>
  <c r="N360" i="1" s="1"/>
  <c r="I361" i="1"/>
  <c r="H412" i="1"/>
  <c r="A413" i="1"/>
  <c r="S411" i="1"/>
  <c r="C412" i="1"/>
  <c r="T416" i="1"/>
  <c r="X357" i="1"/>
  <c r="D413" i="1" l="1"/>
  <c r="G413" i="1" s="1"/>
  <c r="F412" i="1"/>
  <c r="Q413" i="1"/>
  <c r="R413" i="1" s="1"/>
  <c r="E414" i="1"/>
  <c r="B357" i="1"/>
  <c r="T417" i="1"/>
  <c r="M361" i="1"/>
  <c r="N361" i="1" s="1"/>
  <c r="J361" i="1"/>
  <c r="K361" i="1" s="1"/>
  <c r="I362" i="1"/>
  <c r="X358" i="1"/>
  <c r="B358" i="1" s="1"/>
  <c r="L360" i="1"/>
  <c r="O360" i="1" s="1"/>
  <c r="U360" i="1"/>
  <c r="W360" i="1" s="1"/>
  <c r="S412" i="1"/>
  <c r="C413" i="1"/>
  <c r="H413" i="1"/>
  <c r="A414" i="1"/>
  <c r="P359" i="1"/>
  <c r="F413" i="1" l="1"/>
  <c r="Q414" i="1"/>
  <c r="R414" i="1" s="1"/>
  <c r="E415" i="1"/>
  <c r="D414" i="1"/>
  <c r="X359" i="1"/>
  <c r="B359" i="1" s="1"/>
  <c r="C414" i="1"/>
  <c r="S413" i="1"/>
  <c r="P360" i="1"/>
  <c r="J362" i="1"/>
  <c r="K362" i="1" s="1"/>
  <c r="M362" i="1"/>
  <c r="N362" i="1" s="1"/>
  <c r="I363" i="1"/>
  <c r="T418" i="1"/>
  <c r="H414" i="1"/>
  <c r="A415" i="1"/>
  <c r="L361" i="1"/>
  <c r="O361" i="1" s="1"/>
  <c r="U361" i="1"/>
  <c r="W361" i="1" s="1"/>
  <c r="F414" i="1" l="1"/>
  <c r="D415" i="1"/>
  <c r="G415" i="1" s="1"/>
  <c r="Q415" i="1"/>
  <c r="R415" i="1" s="1"/>
  <c r="E416" i="1"/>
  <c r="G414" i="1"/>
  <c r="P361" i="1"/>
  <c r="T419" i="1"/>
  <c r="S414" i="1"/>
  <c r="C415" i="1"/>
  <c r="J363" i="1"/>
  <c r="K363" i="1" s="1"/>
  <c r="M363" i="1"/>
  <c r="N363" i="1" s="1"/>
  <c r="I364" i="1"/>
  <c r="A416" i="1"/>
  <c r="H415" i="1"/>
  <c r="X360" i="1"/>
  <c r="B360" i="1" s="1"/>
  <c r="L362" i="1"/>
  <c r="O362" i="1" s="1"/>
  <c r="U362" i="1"/>
  <c r="W362" i="1" s="1"/>
  <c r="F415" i="1" l="1"/>
  <c r="Q416" i="1"/>
  <c r="R416" i="1" s="1"/>
  <c r="E417" i="1"/>
  <c r="D416" i="1"/>
  <c r="S415" i="1"/>
  <c r="C416" i="1"/>
  <c r="L363" i="1"/>
  <c r="O363" i="1" s="1"/>
  <c r="U363" i="1"/>
  <c r="W363" i="1" s="1"/>
  <c r="P362" i="1"/>
  <c r="H416" i="1"/>
  <c r="A417" i="1"/>
  <c r="J364" i="1"/>
  <c r="K364" i="1" s="1"/>
  <c r="M364" i="1"/>
  <c r="N364" i="1" s="1"/>
  <c r="I365" i="1"/>
  <c r="T420" i="1"/>
  <c r="X361" i="1"/>
  <c r="D417" i="1" l="1"/>
  <c r="G417" i="1" s="1"/>
  <c r="Q417" i="1"/>
  <c r="R417" i="1" s="1"/>
  <c r="E418" i="1"/>
  <c r="F416" i="1"/>
  <c r="G416" i="1"/>
  <c r="J365" i="1"/>
  <c r="K365" i="1" s="1"/>
  <c r="M365" i="1"/>
  <c r="N365" i="1" s="1"/>
  <c r="I366" i="1"/>
  <c r="S416" i="1"/>
  <c r="C417" i="1"/>
  <c r="T421" i="1"/>
  <c r="H417" i="1"/>
  <c r="A418" i="1"/>
  <c r="X362" i="1"/>
  <c r="P363" i="1"/>
  <c r="L364" i="1"/>
  <c r="O364" i="1" s="1"/>
  <c r="U364" i="1"/>
  <c r="W364" i="1" s="1"/>
  <c r="B361" i="1"/>
  <c r="F417" i="1" l="1"/>
  <c r="D418" i="1"/>
  <c r="G418" i="1" s="1"/>
  <c r="Q418" i="1"/>
  <c r="R418" i="1" s="1"/>
  <c r="E419" i="1"/>
  <c r="B362" i="1"/>
  <c r="P364" i="1"/>
  <c r="J366" i="1"/>
  <c r="K366" i="1" s="1"/>
  <c r="M366" i="1"/>
  <c r="N366" i="1" s="1"/>
  <c r="I367" i="1"/>
  <c r="X363" i="1"/>
  <c r="B363" i="1" s="1"/>
  <c r="L365" i="1"/>
  <c r="O365" i="1" s="1"/>
  <c r="U365" i="1"/>
  <c r="W365" i="1" s="1"/>
  <c r="C418" i="1"/>
  <c r="S417" i="1"/>
  <c r="H418" i="1"/>
  <c r="A419" i="1"/>
  <c r="T422" i="1"/>
  <c r="F418" i="1" l="1"/>
  <c r="Q419" i="1"/>
  <c r="R419" i="1" s="1"/>
  <c r="E420" i="1"/>
  <c r="D419" i="1"/>
  <c r="T423" i="1"/>
  <c r="A420" i="1"/>
  <c r="H419" i="1"/>
  <c r="P365" i="1"/>
  <c r="M367" i="1"/>
  <c r="N367" i="1"/>
  <c r="J367" i="1"/>
  <c r="K367" i="1" s="1"/>
  <c r="I368" i="1"/>
  <c r="S418" i="1"/>
  <c r="C419" i="1"/>
  <c r="L366" i="1"/>
  <c r="O366" i="1" s="1"/>
  <c r="U366" i="1"/>
  <c r="W366" i="1" s="1"/>
  <c r="X364" i="1"/>
  <c r="B364" i="1" s="1"/>
  <c r="D420" i="1" l="1"/>
  <c r="G420" i="1" s="1"/>
  <c r="F419" i="1"/>
  <c r="Q420" i="1"/>
  <c r="R420" i="1" s="1"/>
  <c r="E421" i="1"/>
  <c r="G419" i="1"/>
  <c r="H420" i="1"/>
  <c r="A421" i="1"/>
  <c r="J368" i="1"/>
  <c r="K368" i="1" s="1"/>
  <c r="M368" i="1"/>
  <c r="N368" i="1" s="1"/>
  <c r="I369" i="1"/>
  <c r="T424" i="1"/>
  <c r="L367" i="1"/>
  <c r="O367" i="1" s="1"/>
  <c r="U367" i="1"/>
  <c r="W367" i="1" s="1"/>
  <c r="X365" i="1"/>
  <c r="B365" i="1" s="1"/>
  <c r="P366" i="1"/>
  <c r="S419" i="1"/>
  <c r="C420" i="1"/>
  <c r="D421" i="1" l="1"/>
  <c r="G421" i="1" s="1"/>
  <c r="F420" i="1"/>
  <c r="Q421" i="1"/>
  <c r="R421" i="1" s="1"/>
  <c r="E422" i="1"/>
  <c r="X366" i="1"/>
  <c r="P367" i="1"/>
  <c r="J369" i="1"/>
  <c r="K369" i="1" s="1"/>
  <c r="M369" i="1"/>
  <c r="N369" i="1" s="1"/>
  <c r="I370" i="1"/>
  <c r="T425" i="1"/>
  <c r="S420" i="1"/>
  <c r="C421" i="1"/>
  <c r="L368" i="1"/>
  <c r="O368" i="1" s="1"/>
  <c r="U368" i="1"/>
  <c r="W368" i="1" s="1"/>
  <c r="H421" i="1"/>
  <c r="A422" i="1"/>
  <c r="F421" i="1" l="1"/>
  <c r="Q422" i="1"/>
  <c r="R422" i="1" s="1"/>
  <c r="E423" i="1"/>
  <c r="D422" i="1"/>
  <c r="J370" i="1"/>
  <c r="K370" i="1" s="1"/>
  <c r="M370" i="1"/>
  <c r="N370" i="1" s="1"/>
  <c r="I371" i="1"/>
  <c r="P368" i="1"/>
  <c r="T426" i="1"/>
  <c r="X367" i="1"/>
  <c r="L369" i="1"/>
  <c r="O369" i="1" s="1"/>
  <c r="U369" i="1"/>
  <c r="W369" i="1" s="1"/>
  <c r="B366" i="1"/>
  <c r="C422" i="1"/>
  <c r="S421" i="1"/>
  <c r="H422" i="1"/>
  <c r="A423" i="1"/>
  <c r="D423" i="1" l="1"/>
  <c r="G423" i="1" s="1"/>
  <c r="F422" i="1"/>
  <c r="Q423" i="1"/>
  <c r="R423" i="1" s="1"/>
  <c r="E424" i="1"/>
  <c r="G422" i="1"/>
  <c r="S422" i="1"/>
  <c r="C423" i="1"/>
  <c r="J371" i="1"/>
  <c r="K371" i="1" s="1"/>
  <c r="M371" i="1"/>
  <c r="N371" i="1" s="1"/>
  <c r="I372" i="1"/>
  <c r="P369" i="1"/>
  <c r="A424" i="1"/>
  <c r="H423" i="1"/>
  <c r="X368" i="1"/>
  <c r="L370" i="1"/>
  <c r="O370" i="1" s="1"/>
  <c r="U370" i="1"/>
  <c r="W370" i="1" s="1"/>
  <c r="T427" i="1"/>
  <c r="B367" i="1"/>
  <c r="D424" i="1" l="1"/>
  <c r="G424" i="1" s="1"/>
  <c r="F423" i="1"/>
  <c r="Q424" i="1"/>
  <c r="R424" i="1" s="1"/>
  <c r="E425" i="1"/>
  <c r="B368" i="1"/>
  <c r="L371" i="1"/>
  <c r="O371" i="1" s="1"/>
  <c r="U371" i="1"/>
  <c r="W371" i="1" s="1"/>
  <c r="T428" i="1"/>
  <c r="X369" i="1"/>
  <c r="S423" i="1"/>
  <c r="C424" i="1"/>
  <c r="J372" i="1"/>
  <c r="K372" i="1" s="1"/>
  <c r="M372" i="1"/>
  <c r="N372" i="1" s="1"/>
  <c r="I373" i="1"/>
  <c r="P370" i="1"/>
  <c r="H424" i="1"/>
  <c r="A425" i="1"/>
  <c r="F424" i="1" l="1"/>
  <c r="Q425" i="1"/>
  <c r="R425" i="1" s="1"/>
  <c r="E426" i="1"/>
  <c r="D425" i="1"/>
  <c r="H425" i="1"/>
  <c r="A426" i="1"/>
  <c r="B369" i="1"/>
  <c r="L372" i="1"/>
  <c r="O372" i="1" s="1"/>
  <c r="U372" i="1"/>
  <c r="W372" i="1" s="1"/>
  <c r="X370" i="1"/>
  <c r="T429" i="1"/>
  <c r="S424" i="1"/>
  <c r="C425" i="1"/>
  <c r="M373" i="1"/>
  <c r="J373" i="1"/>
  <c r="K373" i="1" s="1"/>
  <c r="N373" i="1"/>
  <c r="I374" i="1"/>
  <c r="P371" i="1"/>
  <c r="D426" i="1" l="1"/>
  <c r="F425" i="1"/>
  <c r="Q426" i="1"/>
  <c r="R426" i="1" s="1"/>
  <c r="E427" i="1"/>
  <c r="G425" i="1"/>
  <c r="B370" i="1"/>
  <c r="J374" i="1"/>
  <c r="K374" i="1" s="1"/>
  <c r="M374" i="1"/>
  <c r="N374" i="1" s="1"/>
  <c r="I375" i="1"/>
  <c r="X371" i="1"/>
  <c r="B371" i="1" s="1"/>
  <c r="A427" i="1"/>
  <c r="H426" i="1"/>
  <c r="T430" i="1"/>
  <c r="P372" i="1"/>
  <c r="L373" i="1"/>
  <c r="O373" i="1" s="1"/>
  <c r="U373" i="1"/>
  <c r="W373" i="1" s="1"/>
  <c r="C426" i="1"/>
  <c r="S425" i="1"/>
  <c r="F426" i="1" l="1"/>
  <c r="G426" i="1"/>
  <c r="Q427" i="1"/>
  <c r="R427" i="1" s="1"/>
  <c r="E428" i="1"/>
  <c r="D427" i="1"/>
  <c r="C427" i="1"/>
  <c r="S426" i="1"/>
  <c r="J375" i="1"/>
  <c r="K375" i="1" s="1"/>
  <c r="M375" i="1"/>
  <c r="N375" i="1" s="1"/>
  <c r="I376" i="1"/>
  <c r="P373" i="1"/>
  <c r="H427" i="1"/>
  <c r="A428" i="1"/>
  <c r="L374" i="1"/>
  <c r="O374" i="1" s="1"/>
  <c r="U374" i="1"/>
  <c r="W374" i="1" s="1"/>
  <c r="X372" i="1"/>
  <c r="B372" i="1" s="1"/>
  <c r="T431" i="1"/>
  <c r="D428" i="1" l="1"/>
  <c r="G428" i="1" s="1"/>
  <c r="G427" i="1"/>
  <c r="F427" i="1"/>
  <c r="Q428" i="1"/>
  <c r="R428" i="1" s="1"/>
  <c r="E429" i="1"/>
  <c r="S427" i="1"/>
  <c r="C428" i="1"/>
  <c r="L375" i="1"/>
  <c r="O375" i="1" s="1"/>
  <c r="U375" i="1"/>
  <c r="W375" i="1" s="1"/>
  <c r="P374" i="1"/>
  <c r="H428" i="1"/>
  <c r="A429" i="1"/>
  <c r="X373" i="1"/>
  <c r="B373" i="1" s="1"/>
  <c r="T432" i="1"/>
  <c r="J376" i="1"/>
  <c r="K376" i="1" s="1"/>
  <c r="I377" i="1"/>
  <c r="D429" i="1" l="1"/>
  <c r="F428" i="1"/>
  <c r="Q429" i="1"/>
  <c r="R429" i="1" s="1"/>
  <c r="E430" i="1"/>
  <c r="M376" i="1"/>
  <c r="N376" i="1" s="1"/>
  <c r="N377" i="1" s="1"/>
  <c r="L376" i="1"/>
  <c r="U376" i="1"/>
  <c r="W376" i="1" s="1"/>
  <c r="C429" i="1"/>
  <c r="S428" i="1"/>
  <c r="P375" i="1"/>
  <c r="J377" i="1"/>
  <c r="K377" i="1" s="1"/>
  <c r="I378" i="1"/>
  <c r="H429" i="1"/>
  <c r="A430" i="1"/>
  <c r="T433" i="1"/>
  <c r="X374" i="1"/>
  <c r="F429" i="1" l="1"/>
  <c r="G429" i="1"/>
  <c r="D430" i="1"/>
  <c r="G430" i="1" s="1"/>
  <c r="Q430" i="1"/>
  <c r="R430" i="1" s="1"/>
  <c r="E431" i="1"/>
  <c r="M377" i="1"/>
  <c r="M378" i="1" s="1"/>
  <c r="N378" i="1" s="1"/>
  <c r="O376" i="1"/>
  <c r="P376" i="1" s="1"/>
  <c r="T434" i="1"/>
  <c r="S429" i="1"/>
  <c r="C430" i="1"/>
  <c r="J378" i="1"/>
  <c r="K378" i="1" s="1"/>
  <c r="I379" i="1"/>
  <c r="L377" i="1"/>
  <c r="O377" i="1" s="1"/>
  <c r="U377" i="1"/>
  <c r="W377" i="1" s="1"/>
  <c r="B374" i="1"/>
  <c r="A431" i="1"/>
  <c r="H430" i="1"/>
  <c r="X375" i="1"/>
  <c r="B375" i="1" s="1"/>
  <c r="D431" i="1" l="1"/>
  <c r="G431" i="1" s="1"/>
  <c r="F430" i="1"/>
  <c r="Q431" i="1"/>
  <c r="R431" i="1" s="1"/>
  <c r="E432" i="1"/>
  <c r="L378" i="1"/>
  <c r="O378" i="1" s="1"/>
  <c r="U378" i="1"/>
  <c r="W378" i="1" s="1"/>
  <c r="P377" i="1"/>
  <c r="J379" i="1"/>
  <c r="K379" i="1" s="1"/>
  <c r="M379" i="1"/>
  <c r="N379" i="1" s="1"/>
  <c r="I380" i="1"/>
  <c r="T435" i="1"/>
  <c r="S430" i="1"/>
  <c r="C431" i="1"/>
  <c r="X376" i="1"/>
  <c r="H431" i="1"/>
  <c r="A432" i="1"/>
  <c r="F431" i="1" l="1"/>
  <c r="Q432" i="1"/>
  <c r="R432" i="1" s="1"/>
  <c r="E433" i="1"/>
  <c r="D432" i="1"/>
  <c r="B376" i="1"/>
  <c r="S431" i="1"/>
  <c r="C432" i="1"/>
  <c r="T436" i="1"/>
  <c r="X377" i="1"/>
  <c r="B377" i="1" s="1"/>
  <c r="L379" i="1"/>
  <c r="O379" i="1" s="1"/>
  <c r="U379" i="1"/>
  <c r="W379" i="1" s="1"/>
  <c r="H432" i="1"/>
  <c r="A433" i="1"/>
  <c r="J380" i="1"/>
  <c r="K380" i="1" s="1"/>
  <c r="M380" i="1"/>
  <c r="N380" i="1" s="1"/>
  <c r="I381" i="1"/>
  <c r="P378" i="1"/>
  <c r="D433" i="1" l="1"/>
  <c r="G433" i="1" s="1"/>
  <c r="Q433" i="1"/>
  <c r="R433" i="1" s="1"/>
  <c r="E434" i="1"/>
  <c r="F432" i="1"/>
  <c r="G432" i="1"/>
  <c r="T437" i="1"/>
  <c r="P379" i="1"/>
  <c r="X378" i="1"/>
  <c r="B378" i="1" s="1"/>
  <c r="M381" i="1"/>
  <c r="N381" i="1" s="1"/>
  <c r="J381" i="1"/>
  <c r="K381" i="1" s="1"/>
  <c r="I382" i="1"/>
  <c r="C433" i="1"/>
  <c r="S432" i="1"/>
  <c r="L380" i="1"/>
  <c r="O380" i="1" s="1"/>
  <c r="U380" i="1"/>
  <c r="W380" i="1" s="1"/>
  <c r="H433" i="1"/>
  <c r="A434" i="1"/>
  <c r="F433" i="1" l="1"/>
  <c r="D434" i="1"/>
  <c r="G434" i="1" s="1"/>
  <c r="Q434" i="1"/>
  <c r="R434" i="1" s="1"/>
  <c r="E435" i="1"/>
  <c r="A435" i="1"/>
  <c r="H434" i="1"/>
  <c r="X379" i="1"/>
  <c r="B379" i="1" s="1"/>
  <c r="L381" i="1"/>
  <c r="O381" i="1" s="1"/>
  <c r="U381" i="1"/>
  <c r="W381" i="1" s="1"/>
  <c r="S433" i="1"/>
  <c r="C434" i="1"/>
  <c r="P380" i="1"/>
  <c r="J382" i="1"/>
  <c r="K382" i="1" s="1"/>
  <c r="M382" i="1"/>
  <c r="N382" i="1" s="1"/>
  <c r="I383" i="1"/>
  <c r="T438" i="1"/>
  <c r="F434" i="1" l="1"/>
  <c r="Q435" i="1"/>
  <c r="R435" i="1" s="1"/>
  <c r="E436" i="1"/>
  <c r="D435" i="1"/>
  <c r="L382" i="1"/>
  <c r="O382" i="1" s="1"/>
  <c r="U382" i="1"/>
  <c r="W382" i="1" s="1"/>
  <c r="P381" i="1"/>
  <c r="X380" i="1"/>
  <c r="S434" i="1"/>
  <c r="C435" i="1"/>
  <c r="J383" i="1"/>
  <c r="K383" i="1" s="1"/>
  <c r="M383" i="1"/>
  <c r="N383" i="1" s="1"/>
  <c r="I384" i="1"/>
  <c r="T439" i="1"/>
  <c r="H435" i="1"/>
  <c r="A436" i="1"/>
  <c r="D436" i="1" l="1"/>
  <c r="G436" i="1" s="1"/>
  <c r="F435" i="1"/>
  <c r="Q436" i="1"/>
  <c r="R436" i="1" s="1"/>
  <c r="E437" i="1"/>
  <c r="G435" i="1"/>
  <c r="B380" i="1"/>
  <c r="S435" i="1"/>
  <c r="C436" i="1"/>
  <c r="J384" i="1"/>
  <c r="K384" i="1" s="1"/>
  <c r="M384" i="1"/>
  <c r="N384" i="1" s="1"/>
  <c r="I385" i="1"/>
  <c r="H436" i="1"/>
  <c r="A437" i="1"/>
  <c r="X381" i="1"/>
  <c r="B381" i="1" s="1"/>
  <c r="L383" i="1"/>
  <c r="O383" i="1" s="1"/>
  <c r="U383" i="1"/>
  <c r="W383" i="1" s="1"/>
  <c r="T440" i="1"/>
  <c r="P382" i="1"/>
  <c r="F436" i="1" l="1"/>
  <c r="Q437" i="1"/>
  <c r="R437" i="1" s="1"/>
  <c r="E438" i="1"/>
  <c r="D437" i="1"/>
  <c r="X382" i="1"/>
  <c r="T441" i="1"/>
  <c r="H437" i="1"/>
  <c r="A438" i="1"/>
  <c r="M385" i="1"/>
  <c r="N385" i="1" s="1"/>
  <c r="J385" i="1"/>
  <c r="K385" i="1" s="1"/>
  <c r="I386" i="1"/>
  <c r="L384" i="1"/>
  <c r="O384" i="1" s="1"/>
  <c r="U384" i="1"/>
  <c r="W384" i="1" s="1"/>
  <c r="P383" i="1"/>
  <c r="C437" i="1"/>
  <c r="S436" i="1"/>
  <c r="F437" i="1" l="1"/>
  <c r="Q438" i="1"/>
  <c r="R438" i="1" s="1"/>
  <c r="E439" i="1"/>
  <c r="G437" i="1"/>
  <c r="D438" i="1"/>
  <c r="G438" i="1" s="1"/>
  <c r="X383" i="1"/>
  <c r="B383" i="1" s="1"/>
  <c r="S437" i="1"/>
  <c r="C438" i="1"/>
  <c r="T442" i="1"/>
  <c r="A439" i="1"/>
  <c r="H438" i="1"/>
  <c r="B382" i="1"/>
  <c r="P384" i="1"/>
  <c r="J386" i="1"/>
  <c r="K386" i="1" s="1"/>
  <c r="M386" i="1"/>
  <c r="N386" i="1" s="1"/>
  <c r="I387" i="1"/>
  <c r="L385" i="1"/>
  <c r="O385" i="1" s="1"/>
  <c r="U385" i="1"/>
  <c r="W385" i="1" s="1"/>
  <c r="Q439" i="1" l="1"/>
  <c r="R439" i="1" s="1"/>
  <c r="E440" i="1"/>
  <c r="D439" i="1"/>
  <c r="F438" i="1"/>
  <c r="J387" i="1"/>
  <c r="K387" i="1" s="1"/>
  <c r="M387" i="1"/>
  <c r="N387" i="1" s="1"/>
  <c r="I388" i="1"/>
  <c r="H439" i="1"/>
  <c r="A440" i="1"/>
  <c r="X384" i="1"/>
  <c r="L386" i="1"/>
  <c r="O386" i="1" s="1"/>
  <c r="U386" i="1"/>
  <c r="W386" i="1" s="1"/>
  <c r="P385" i="1"/>
  <c r="S438" i="1"/>
  <c r="C439" i="1"/>
  <c r="T443" i="1"/>
  <c r="F439" i="1" l="1"/>
  <c r="D440" i="1"/>
  <c r="G440" i="1" s="1"/>
  <c r="G439" i="1"/>
  <c r="Q440" i="1"/>
  <c r="R440" i="1" s="1"/>
  <c r="E441" i="1"/>
  <c r="B384" i="1"/>
  <c r="P386" i="1"/>
  <c r="T444" i="1"/>
  <c r="J388" i="1"/>
  <c r="K388" i="1" s="1"/>
  <c r="M388" i="1"/>
  <c r="N388" i="1" s="1"/>
  <c r="I389" i="1"/>
  <c r="L387" i="1"/>
  <c r="O387" i="1" s="1"/>
  <c r="U387" i="1"/>
  <c r="W387" i="1" s="1"/>
  <c r="S439" i="1"/>
  <c r="C440" i="1"/>
  <c r="X385" i="1"/>
  <c r="B385" i="1" s="1"/>
  <c r="H440" i="1"/>
  <c r="A441" i="1"/>
  <c r="F440" i="1" l="1"/>
  <c r="Q441" i="1"/>
  <c r="R441" i="1" s="1"/>
  <c r="E442" i="1"/>
  <c r="D441" i="1"/>
  <c r="P387" i="1"/>
  <c r="M389" i="1"/>
  <c r="N389" i="1" s="1"/>
  <c r="J389" i="1"/>
  <c r="K389" i="1" s="1"/>
  <c r="I390" i="1"/>
  <c r="T445" i="1"/>
  <c r="H441" i="1"/>
  <c r="A442" i="1"/>
  <c r="L388" i="1"/>
  <c r="O388" i="1" s="1"/>
  <c r="U388" i="1"/>
  <c r="W388" i="1" s="1"/>
  <c r="C441" i="1"/>
  <c r="S440" i="1"/>
  <c r="X386" i="1"/>
  <c r="F441" i="1" l="1"/>
  <c r="D442" i="1"/>
  <c r="G442" i="1" s="1"/>
  <c r="Q442" i="1"/>
  <c r="R442" i="1" s="1"/>
  <c r="E443" i="1"/>
  <c r="G441" i="1"/>
  <c r="B386" i="1"/>
  <c r="P388" i="1"/>
  <c r="S441" i="1"/>
  <c r="C442" i="1"/>
  <c r="T446" i="1"/>
  <c r="A443" i="1"/>
  <c r="H442" i="1"/>
  <c r="J390" i="1"/>
  <c r="K390" i="1" s="1"/>
  <c r="M390" i="1"/>
  <c r="N390" i="1" s="1"/>
  <c r="I391" i="1"/>
  <c r="X387" i="1"/>
  <c r="B387" i="1" s="1"/>
  <c r="L389" i="1"/>
  <c r="O389" i="1" s="1"/>
  <c r="U389" i="1"/>
  <c r="W389" i="1" s="1"/>
  <c r="F442" i="1" l="1"/>
  <c r="D443" i="1"/>
  <c r="Q443" i="1"/>
  <c r="R443" i="1" s="1"/>
  <c r="E444" i="1"/>
  <c r="S442" i="1"/>
  <c r="C443" i="1"/>
  <c r="P389" i="1"/>
  <c r="J391" i="1"/>
  <c r="K391" i="1" s="1"/>
  <c r="M391" i="1"/>
  <c r="N391" i="1" s="1"/>
  <c r="I392" i="1"/>
  <c r="A444" i="1"/>
  <c r="H443" i="1"/>
  <c r="T447" i="1"/>
  <c r="L390" i="1"/>
  <c r="O390" i="1" s="1"/>
  <c r="U390" i="1"/>
  <c r="W390" i="1" s="1"/>
  <c r="X388" i="1"/>
  <c r="B388" i="1" s="1"/>
  <c r="F443" i="1" l="1"/>
  <c r="Q444" i="1"/>
  <c r="R444" i="1" s="1"/>
  <c r="E445" i="1"/>
  <c r="D444" i="1"/>
  <c r="G443" i="1"/>
  <c r="S443" i="1"/>
  <c r="C444" i="1"/>
  <c r="H444" i="1"/>
  <c r="A445" i="1"/>
  <c r="J392" i="1"/>
  <c r="K392" i="1" s="1"/>
  <c r="M392" i="1"/>
  <c r="N392" i="1" s="1"/>
  <c r="I393" i="1"/>
  <c r="T448" i="1"/>
  <c r="P390" i="1"/>
  <c r="X389" i="1"/>
  <c r="B389" i="1" s="1"/>
  <c r="L391" i="1"/>
  <c r="O391" i="1" s="1"/>
  <c r="U391" i="1"/>
  <c r="W391" i="1" s="1"/>
  <c r="D445" i="1" l="1"/>
  <c r="G445" i="1" s="1"/>
  <c r="F444" i="1"/>
  <c r="G444" i="1"/>
  <c r="Q445" i="1"/>
  <c r="R445" i="1" s="1"/>
  <c r="E446" i="1"/>
  <c r="L392" i="1"/>
  <c r="O392" i="1" s="1"/>
  <c r="U392" i="1"/>
  <c r="W392" i="1" s="1"/>
  <c r="H445" i="1"/>
  <c r="A446" i="1"/>
  <c r="X390" i="1"/>
  <c r="P391" i="1"/>
  <c r="T449" i="1"/>
  <c r="M393" i="1"/>
  <c r="N393" i="1" s="1"/>
  <c r="J393" i="1"/>
  <c r="K393" i="1" s="1"/>
  <c r="I394" i="1"/>
  <c r="S444" i="1"/>
  <c r="C445" i="1"/>
  <c r="F445" i="1" l="1"/>
  <c r="Q446" i="1"/>
  <c r="R446" i="1" s="1"/>
  <c r="E447" i="1"/>
  <c r="D446" i="1"/>
  <c r="L393" i="1"/>
  <c r="O393" i="1" s="1"/>
  <c r="U393" i="1"/>
  <c r="W393" i="1" s="1"/>
  <c r="B390" i="1"/>
  <c r="C446" i="1"/>
  <c r="S445" i="1"/>
  <c r="X391" i="1"/>
  <c r="H446" i="1"/>
  <c r="A447" i="1"/>
  <c r="J394" i="1"/>
  <c r="K394" i="1" s="1"/>
  <c r="M394" i="1"/>
  <c r="N394" i="1" s="1"/>
  <c r="I395" i="1"/>
  <c r="T450" i="1"/>
  <c r="P392" i="1"/>
  <c r="D447" i="1" l="1"/>
  <c r="G446" i="1"/>
  <c r="F446" i="1"/>
  <c r="Q447" i="1"/>
  <c r="R447" i="1" s="1"/>
  <c r="E448" i="1"/>
  <c r="B391" i="1"/>
  <c r="L394" i="1"/>
  <c r="O394" i="1" s="1"/>
  <c r="U394" i="1"/>
  <c r="W394" i="1" s="1"/>
  <c r="H447" i="1"/>
  <c r="A448" i="1"/>
  <c r="X392" i="1"/>
  <c r="B392" i="1" s="1"/>
  <c r="T451" i="1"/>
  <c r="J395" i="1"/>
  <c r="K395" i="1" s="1"/>
  <c r="M395" i="1"/>
  <c r="N395" i="1" s="1"/>
  <c r="I396" i="1"/>
  <c r="C447" i="1"/>
  <c r="S446" i="1"/>
  <c r="P393" i="1"/>
  <c r="F447" i="1" l="1"/>
  <c r="G447" i="1"/>
  <c r="Q448" i="1"/>
  <c r="R448" i="1" s="1"/>
  <c r="E449" i="1"/>
  <c r="D448" i="1"/>
  <c r="X393" i="1"/>
  <c r="B393" i="1" s="1"/>
  <c r="A449" i="1"/>
  <c r="H448" i="1"/>
  <c r="J396" i="1"/>
  <c r="K396" i="1" s="1"/>
  <c r="M396" i="1"/>
  <c r="N396" i="1" s="1"/>
  <c r="I397" i="1"/>
  <c r="T452" i="1"/>
  <c r="L395" i="1"/>
  <c r="O395" i="1" s="1"/>
  <c r="U395" i="1"/>
  <c r="W395" i="1" s="1"/>
  <c r="S447" i="1"/>
  <c r="C448" i="1"/>
  <c r="P394" i="1"/>
  <c r="F448" i="1" l="1"/>
  <c r="D449" i="1"/>
  <c r="G448" i="1"/>
  <c r="Q449" i="1"/>
  <c r="R449" i="1" s="1"/>
  <c r="E450" i="1"/>
  <c r="X394" i="1"/>
  <c r="T453" i="1"/>
  <c r="A450" i="1"/>
  <c r="H449" i="1"/>
  <c r="L396" i="1"/>
  <c r="O396" i="1" s="1"/>
  <c r="U396" i="1"/>
  <c r="W396" i="1" s="1"/>
  <c r="P395" i="1"/>
  <c r="M397" i="1"/>
  <c r="N397" i="1" s="1"/>
  <c r="J397" i="1"/>
  <c r="K397" i="1" s="1"/>
  <c r="I398" i="1"/>
  <c r="S448" i="1"/>
  <c r="C449" i="1"/>
  <c r="F449" i="1" l="1"/>
  <c r="G449" i="1"/>
  <c r="Q450" i="1"/>
  <c r="R450" i="1" s="1"/>
  <c r="E451" i="1"/>
  <c r="D450" i="1"/>
  <c r="S449" i="1"/>
  <c r="C450" i="1"/>
  <c r="T454" i="1"/>
  <c r="L397" i="1"/>
  <c r="O397" i="1" s="1"/>
  <c r="U397" i="1"/>
  <c r="W397" i="1" s="1"/>
  <c r="P396" i="1"/>
  <c r="B394" i="1"/>
  <c r="X395" i="1"/>
  <c r="A451" i="1"/>
  <c r="H450" i="1"/>
  <c r="J398" i="1"/>
  <c r="K398" i="1" s="1"/>
  <c r="M398" i="1"/>
  <c r="N398" i="1" s="1"/>
  <c r="I399" i="1"/>
  <c r="D451" i="1" l="1"/>
  <c r="G451" i="1" s="1"/>
  <c r="F450" i="1"/>
  <c r="G450" i="1"/>
  <c r="Q451" i="1"/>
  <c r="R451" i="1" s="1"/>
  <c r="E452" i="1"/>
  <c r="H451" i="1"/>
  <c r="A452" i="1"/>
  <c r="P397" i="1"/>
  <c r="L398" i="1"/>
  <c r="O398" i="1" s="1"/>
  <c r="U398" i="1"/>
  <c r="W398" i="1" s="1"/>
  <c r="B395" i="1"/>
  <c r="X396" i="1"/>
  <c r="T455" i="1"/>
  <c r="J399" i="1"/>
  <c r="K399" i="1" s="1"/>
  <c r="M399" i="1"/>
  <c r="N399" i="1" s="1"/>
  <c r="I400" i="1"/>
  <c r="S450" i="1"/>
  <c r="C451" i="1"/>
  <c r="F451" i="1" l="1"/>
  <c r="Q452" i="1"/>
  <c r="R452" i="1" s="1"/>
  <c r="E453" i="1"/>
  <c r="D452" i="1"/>
  <c r="X397" i="1"/>
  <c r="B397" i="1" s="1"/>
  <c r="L399" i="1"/>
  <c r="O399" i="1" s="1"/>
  <c r="U399" i="1"/>
  <c r="W399" i="1" s="1"/>
  <c r="B396" i="1"/>
  <c r="P398" i="1"/>
  <c r="S451" i="1"/>
  <c r="C452" i="1"/>
  <c r="N400" i="1"/>
  <c r="J400" i="1"/>
  <c r="K400" i="1" s="1"/>
  <c r="M400" i="1"/>
  <c r="I401" i="1"/>
  <c r="T456" i="1"/>
  <c r="H452" i="1"/>
  <c r="A453" i="1"/>
  <c r="F452" i="1" l="1"/>
  <c r="D453" i="1"/>
  <c r="Q453" i="1"/>
  <c r="R453" i="1" s="1"/>
  <c r="E454" i="1"/>
  <c r="G452" i="1"/>
  <c r="T457" i="1"/>
  <c r="P399" i="1"/>
  <c r="L400" i="1"/>
  <c r="O400" i="1" s="1"/>
  <c r="U400" i="1"/>
  <c r="W400" i="1" s="1"/>
  <c r="X398" i="1"/>
  <c r="B398" i="1" s="1"/>
  <c r="C453" i="1"/>
  <c r="S452" i="1"/>
  <c r="M401" i="1"/>
  <c r="N401" i="1" s="1"/>
  <c r="J401" i="1"/>
  <c r="K401" i="1" s="1"/>
  <c r="I402" i="1"/>
  <c r="H453" i="1"/>
  <c r="A454" i="1"/>
  <c r="F453" i="1" l="1"/>
  <c r="G453" i="1"/>
  <c r="Q454" i="1"/>
  <c r="R454" i="1" s="1"/>
  <c r="E455" i="1"/>
  <c r="D454" i="1"/>
  <c r="J402" i="1"/>
  <c r="K402" i="1" s="1"/>
  <c r="M402" i="1"/>
  <c r="N402" i="1" s="1"/>
  <c r="I403" i="1"/>
  <c r="P400" i="1"/>
  <c r="L401" i="1"/>
  <c r="O401" i="1" s="1"/>
  <c r="U401" i="1"/>
  <c r="W401" i="1" s="1"/>
  <c r="S453" i="1"/>
  <c r="C454" i="1"/>
  <c r="A455" i="1"/>
  <c r="H454" i="1"/>
  <c r="X399" i="1"/>
  <c r="T458" i="1"/>
  <c r="F454" i="1" l="1"/>
  <c r="D455" i="1"/>
  <c r="G455" i="1" s="1"/>
  <c r="Q455" i="1"/>
  <c r="R455" i="1" s="1"/>
  <c r="E456" i="1"/>
  <c r="G454" i="1"/>
  <c r="B399" i="1"/>
  <c r="S454" i="1"/>
  <c r="C455" i="1"/>
  <c r="H455" i="1"/>
  <c r="A456" i="1"/>
  <c r="P401" i="1"/>
  <c r="L402" i="1"/>
  <c r="O402" i="1" s="1"/>
  <c r="U402" i="1"/>
  <c r="W402" i="1" s="1"/>
  <c r="X400" i="1"/>
  <c r="T459" i="1"/>
  <c r="J403" i="1"/>
  <c r="K403" i="1" s="1"/>
  <c r="M403" i="1"/>
  <c r="N403" i="1" s="1"/>
  <c r="I404" i="1"/>
  <c r="F455" i="1" l="1"/>
  <c r="Q456" i="1"/>
  <c r="R456" i="1" s="1"/>
  <c r="E457" i="1"/>
  <c r="D456" i="1"/>
  <c r="B400" i="1"/>
  <c r="T460" i="1"/>
  <c r="P402" i="1"/>
  <c r="H456" i="1"/>
  <c r="A457" i="1"/>
  <c r="J404" i="1"/>
  <c r="K404" i="1" s="1"/>
  <c r="M404" i="1"/>
  <c r="N404" i="1" s="1"/>
  <c r="I405" i="1"/>
  <c r="L403" i="1"/>
  <c r="O403" i="1" s="1"/>
  <c r="U403" i="1"/>
  <c r="W403" i="1" s="1"/>
  <c r="X401" i="1"/>
  <c r="S455" i="1"/>
  <c r="C456" i="1"/>
  <c r="D457" i="1" l="1"/>
  <c r="G457" i="1" s="1"/>
  <c r="F456" i="1"/>
  <c r="Q457" i="1"/>
  <c r="R457" i="1" s="1"/>
  <c r="E458" i="1"/>
  <c r="G456" i="1"/>
  <c r="B401" i="1"/>
  <c r="P403" i="1"/>
  <c r="X402" i="1"/>
  <c r="B402" i="1" s="1"/>
  <c r="J405" i="1"/>
  <c r="K405" i="1" s="1"/>
  <c r="M405" i="1"/>
  <c r="N405" i="1" s="1"/>
  <c r="I406" i="1"/>
  <c r="C457" i="1"/>
  <c r="S456" i="1"/>
  <c r="T461" i="1"/>
  <c r="L404" i="1"/>
  <c r="O404" i="1" s="1"/>
  <c r="U404" i="1"/>
  <c r="W404" i="1" s="1"/>
  <c r="H457" i="1"/>
  <c r="A458" i="1"/>
  <c r="F457" i="1" l="1"/>
  <c r="Q458" i="1"/>
  <c r="R458" i="1" s="1"/>
  <c r="E459" i="1"/>
  <c r="D458" i="1"/>
  <c r="L405" i="1"/>
  <c r="O405" i="1" s="1"/>
  <c r="U405" i="1"/>
  <c r="W405" i="1" s="1"/>
  <c r="S457" i="1"/>
  <c r="C458" i="1"/>
  <c r="J406" i="1"/>
  <c r="K406" i="1" s="1"/>
  <c r="M406" i="1"/>
  <c r="N406" i="1" s="1"/>
  <c r="I407" i="1"/>
  <c r="T462" i="1"/>
  <c r="P404" i="1"/>
  <c r="A459" i="1"/>
  <c r="H458" i="1"/>
  <c r="X403" i="1"/>
  <c r="F458" i="1" l="1"/>
  <c r="D459" i="1"/>
  <c r="G459" i="1" s="1"/>
  <c r="Q459" i="1"/>
  <c r="R459" i="1" s="1"/>
  <c r="E460" i="1"/>
  <c r="G458" i="1"/>
  <c r="B403" i="1"/>
  <c r="H459" i="1"/>
  <c r="A460" i="1"/>
  <c r="X404" i="1"/>
  <c r="B404" i="1" s="1"/>
  <c r="J407" i="1"/>
  <c r="K407" i="1" s="1"/>
  <c r="I408" i="1"/>
  <c r="S458" i="1"/>
  <c r="C459" i="1"/>
  <c r="T463" i="1"/>
  <c r="L406" i="1"/>
  <c r="O406" i="1" s="1"/>
  <c r="U406" i="1"/>
  <c r="W406" i="1" s="1"/>
  <c r="P405" i="1"/>
  <c r="F459" i="1" l="1"/>
  <c r="Q460" i="1"/>
  <c r="R460" i="1" s="1"/>
  <c r="E461" i="1"/>
  <c r="D460" i="1"/>
  <c r="P406" i="1"/>
  <c r="X405" i="1"/>
  <c r="B405" i="1" s="1"/>
  <c r="M407" i="1"/>
  <c r="N407" i="1" s="1"/>
  <c r="H460" i="1"/>
  <c r="A461" i="1"/>
  <c r="T464" i="1"/>
  <c r="J408" i="1"/>
  <c r="K408" i="1" s="1"/>
  <c r="I409" i="1"/>
  <c r="L407" i="1"/>
  <c r="U407" i="1"/>
  <c r="W407" i="1" s="1"/>
  <c r="S459" i="1"/>
  <c r="C460" i="1"/>
  <c r="O407" i="1" l="1"/>
  <c r="P407" i="1" s="1"/>
  <c r="D461" i="1"/>
  <c r="G461" i="1" s="1"/>
  <c r="G460" i="1"/>
  <c r="F460" i="1"/>
  <c r="Q461" i="1"/>
  <c r="R461" i="1" s="1"/>
  <c r="E462" i="1"/>
  <c r="M408" i="1"/>
  <c r="N408" i="1" s="1"/>
  <c r="J409" i="1"/>
  <c r="K409" i="1" s="1"/>
  <c r="I410" i="1"/>
  <c r="C461" i="1"/>
  <c r="S460" i="1"/>
  <c r="T465" i="1"/>
  <c r="H461" i="1"/>
  <c r="A462" i="1"/>
  <c r="L408" i="1"/>
  <c r="U408" i="1"/>
  <c r="W408" i="1" s="1"/>
  <c r="X406" i="1"/>
  <c r="F461" i="1" l="1"/>
  <c r="O408" i="1"/>
  <c r="P408" i="1" s="1"/>
  <c r="Q462" i="1"/>
  <c r="R462" i="1" s="1"/>
  <c r="E463" i="1"/>
  <c r="M409" i="1"/>
  <c r="N409" i="1" s="1"/>
  <c r="D462" i="1"/>
  <c r="G462" i="1" s="1"/>
  <c r="B406" i="1"/>
  <c r="A463" i="1"/>
  <c r="H462" i="1"/>
  <c r="J410" i="1"/>
  <c r="K410" i="1" s="1"/>
  <c r="I411" i="1"/>
  <c r="S461" i="1"/>
  <c r="C462" i="1"/>
  <c r="T466" i="1"/>
  <c r="X407" i="1"/>
  <c r="L409" i="1"/>
  <c r="U409" i="1"/>
  <c r="W409" i="1" s="1"/>
  <c r="O409" i="1" l="1"/>
  <c r="P409" i="1" s="1"/>
  <c r="F462" i="1"/>
  <c r="M410" i="1"/>
  <c r="N410" i="1" s="1"/>
  <c r="D463" i="1"/>
  <c r="G463" i="1" s="1"/>
  <c r="Q463" i="1"/>
  <c r="R463" i="1" s="1"/>
  <c r="E464" i="1"/>
  <c r="B407" i="1"/>
  <c r="J411" i="1"/>
  <c r="K411" i="1" s="1"/>
  <c r="I412" i="1"/>
  <c r="H463" i="1"/>
  <c r="A464" i="1"/>
  <c r="L410" i="1"/>
  <c r="U410" i="1"/>
  <c r="W410" i="1" s="1"/>
  <c r="X408" i="1"/>
  <c r="T467" i="1"/>
  <c r="S462" i="1"/>
  <c r="C463" i="1"/>
  <c r="O410" i="1" l="1"/>
  <c r="P410" i="1" s="1"/>
  <c r="M411" i="1"/>
  <c r="N411" i="1" s="1"/>
  <c r="N412" i="1" s="1"/>
  <c r="D464" i="1"/>
  <c r="G464" i="1" s="1"/>
  <c r="F463" i="1"/>
  <c r="Q464" i="1"/>
  <c r="R464" i="1" s="1"/>
  <c r="E465" i="1"/>
  <c r="B408" i="1"/>
  <c r="S463" i="1"/>
  <c r="C464" i="1"/>
  <c r="H464" i="1"/>
  <c r="A465" i="1"/>
  <c r="J412" i="1"/>
  <c r="K412" i="1" s="1"/>
  <c r="I413" i="1"/>
  <c r="T468" i="1"/>
  <c r="L411" i="1"/>
  <c r="U411" i="1"/>
  <c r="W411" i="1" s="1"/>
  <c r="X409" i="1"/>
  <c r="M412" i="1" l="1"/>
  <c r="M413" i="1" s="1"/>
  <c r="N413" i="1" s="1"/>
  <c r="O411" i="1"/>
  <c r="P411" i="1" s="1"/>
  <c r="F464" i="1"/>
  <c r="Q465" i="1"/>
  <c r="R465" i="1" s="1"/>
  <c r="E466" i="1"/>
  <c r="D465" i="1"/>
  <c r="T469" i="1"/>
  <c r="C465" i="1"/>
  <c r="S464" i="1"/>
  <c r="J413" i="1"/>
  <c r="K413" i="1" s="1"/>
  <c r="I414" i="1"/>
  <c r="H465" i="1"/>
  <c r="A466" i="1"/>
  <c r="L412" i="1"/>
  <c r="O412" i="1" s="1"/>
  <c r="U412" i="1"/>
  <c r="W412" i="1" s="1"/>
  <c r="B409" i="1"/>
  <c r="X410" i="1"/>
  <c r="B410" i="1" s="1"/>
  <c r="D466" i="1" l="1"/>
  <c r="G466" i="1" s="1"/>
  <c r="G465" i="1"/>
  <c r="F465" i="1"/>
  <c r="Q466" i="1"/>
  <c r="R466" i="1" s="1"/>
  <c r="E467" i="1"/>
  <c r="J414" i="1"/>
  <c r="K414" i="1" s="1"/>
  <c r="M414" i="1"/>
  <c r="N414" i="1" s="1"/>
  <c r="I415" i="1"/>
  <c r="L413" i="1"/>
  <c r="O413" i="1" s="1"/>
  <c r="U413" i="1"/>
  <c r="W413" i="1" s="1"/>
  <c r="X411" i="1"/>
  <c r="S465" i="1"/>
  <c r="C466" i="1"/>
  <c r="A467" i="1"/>
  <c r="H466" i="1"/>
  <c r="P412" i="1"/>
  <c r="T470" i="1"/>
  <c r="D467" i="1" l="1"/>
  <c r="G467" i="1" s="1"/>
  <c r="F466" i="1"/>
  <c r="Q467" i="1"/>
  <c r="R467" i="1" s="1"/>
  <c r="E468" i="1"/>
  <c r="B411" i="1"/>
  <c r="P413" i="1"/>
  <c r="L414" i="1"/>
  <c r="O414" i="1" s="1"/>
  <c r="U414" i="1"/>
  <c r="W414" i="1" s="1"/>
  <c r="S466" i="1"/>
  <c r="C467" i="1"/>
  <c r="T471" i="1"/>
  <c r="H467" i="1"/>
  <c r="A468" i="1"/>
  <c r="X412" i="1"/>
  <c r="N415" i="1"/>
  <c r="J415" i="1"/>
  <c r="K415" i="1" s="1"/>
  <c r="M415" i="1"/>
  <c r="I416" i="1"/>
  <c r="F467" i="1" l="1"/>
  <c r="D468" i="1"/>
  <c r="G468" i="1" s="1"/>
  <c r="Q468" i="1"/>
  <c r="R468" i="1" s="1"/>
  <c r="E469" i="1"/>
  <c r="B412" i="1"/>
  <c r="L415" i="1"/>
  <c r="O415" i="1" s="1"/>
  <c r="U415" i="1"/>
  <c r="W415" i="1" s="1"/>
  <c r="X413" i="1"/>
  <c r="S467" i="1"/>
  <c r="C468" i="1"/>
  <c r="J416" i="1"/>
  <c r="K416" i="1" s="1"/>
  <c r="M416" i="1"/>
  <c r="N416" i="1" s="1"/>
  <c r="I417" i="1"/>
  <c r="H468" i="1"/>
  <c r="A469" i="1"/>
  <c r="T472" i="1"/>
  <c r="P414" i="1"/>
  <c r="F468" i="1" l="1"/>
  <c r="D469" i="1"/>
  <c r="G469" i="1" s="1"/>
  <c r="Q469" i="1"/>
  <c r="R469" i="1" s="1"/>
  <c r="E470" i="1"/>
  <c r="B413" i="1"/>
  <c r="X414" i="1"/>
  <c r="C469" i="1"/>
  <c r="S468" i="1"/>
  <c r="T473" i="1"/>
  <c r="H469" i="1"/>
  <c r="A470" i="1"/>
  <c r="M417" i="1"/>
  <c r="N417" i="1" s="1"/>
  <c r="J417" i="1"/>
  <c r="K417" i="1" s="1"/>
  <c r="I418" i="1"/>
  <c r="P415" i="1"/>
  <c r="L416" i="1"/>
  <c r="O416" i="1" s="1"/>
  <c r="U416" i="1"/>
  <c r="W416" i="1" s="1"/>
  <c r="F469" i="1" l="1"/>
  <c r="Q470" i="1"/>
  <c r="R470" i="1" s="1"/>
  <c r="E471" i="1"/>
  <c r="D470" i="1"/>
  <c r="X415" i="1"/>
  <c r="B415" i="1" s="1"/>
  <c r="A471" i="1"/>
  <c r="H470" i="1"/>
  <c r="P416" i="1"/>
  <c r="J418" i="1"/>
  <c r="K418" i="1" s="1"/>
  <c r="M418" i="1"/>
  <c r="N418" i="1" s="1"/>
  <c r="I419" i="1"/>
  <c r="B414" i="1"/>
  <c r="L417" i="1"/>
  <c r="O417" i="1" s="1"/>
  <c r="U417" i="1"/>
  <c r="W417" i="1" s="1"/>
  <c r="S469" i="1"/>
  <c r="C470" i="1"/>
  <c r="T474" i="1"/>
  <c r="D471" i="1" l="1"/>
  <c r="G471" i="1" s="1"/>
  <c r="F470" i="1"/>
  <c r="G470" i="1"/>
  <c r="Q471" i="1"/>
  <c r="R471" i="1" s="1"/>
  <c r="E472" i="1"/>
  <c r="S470" i="1"/>
  <c r="C471" i="1"/>
  <c r="T475" i="1"/>
  <c r="J419" i="1"/>
  <c r="K419" i="1" s="1"/>
  <c r="M419" i="1"/>
  <c r="N419" i="1" s="1"/>
  <c r="I420" i="1"/>
  <c r="H471" i="1"/>
  <c r="A472" i="1"/>
  <c r="P417" i="1"/>
  <c r="X416" i="1"/>
  <c r="L418" i="1"/>
  <c r="O418" i="1" s="1"/>
  <c r="U418" i="1"/>
  <c r="W418" i="1" s="1"/>
  <c r="F471" i="1" l="1"/>
  <c r="Q472" i="1"/>
  <c r="R472" i="1" s="1"/>
  <c r="E473" i="1"/>
  <c r="D472" i="1"/>
  <c r="B416" i="1"/>
  <c r="P418" i="1"/>
  <c r="X417" i="1"/>
  <c r="B417" i="1" s="1"/>
  <c r="J420" i="1"/>
  <c r="K420" i="1" s="1"/>
  <c r="M420" i="1"/>
  <c r="N420" i="1" s="1"/>
  <c r="I421" i="1"/>
  <c r="S471" i="1"/>
  <c r="C472" i="1"/>
  <c r="T476" i="1"/>
  <c r="L419" i="1"/>
  <c r="O419" i="1" s="1"/>
  <c r="U419" i="1"/>
  <c r="W419" i="1" s="1"/>
  <c r="H472" i="1"/>
  <c r="A473" i="1"/>
  <c r="D473" i="1" l="1"/>
  <c r="G473" i="1" s="1"/>
  <c r="F472" i="1"/>
  <c r="Q473" i="1"/>
  <c r="R473" i="1" s="1"/>
  <c r="E474" i="1"/>
  <c r="G472" i="1"/>
  <c r="M421" i="1"/>
  <c r="N421" i="1" s="1"/>
  <c r="J421" i="1"/>
  <c r="K421" i="1" s="1"/>
  <c r="I422" i="1"/>
  <c r="C473" i="1"/>
  <c r="S472" i="1"/>
  <c r="H473" i="1"/>
  <c r="A474" i="1"/>
  <c r="T477" i="1"/>
  <c r="L420" i="1"/>
  <c r="O420" i="1" s="1"/>
  <c r="U420" i="1"/>
  <c r="W420" i="1" s="1"/>
  <c r="P419" i="1"/>
  <c r="X418" i="1"/>
  <c r="F473" i="1" l="1"/>
  <c r="Q474" i="1"/>
  <c r="R474" i="1" s="1"/>
  <c r="E475" i="1"/>
  <c r="D474" i="1"/>
  <c r="B418" i="1"/>
  <c r="X419" i="1"/>
  <c r="B419" i="1" s="1"/>
  <c r="T478" i="1"/>
  <c r="A475" i="1"/>
  <c r="H474" i="1"/>
  <c r="S473" i="1"/>
  <c r="C474" i="1"/>
  <c r="P420" i="1"/>
  <c r="J422" i="1"/>
  <c r="K422" i="1" s="1"/>
  <c r="M422" i="1"/>
  <c r="N422" i="1" s="1"/>
  <c r="I423" i="1"/>
  <c r="L421" i="1"/>
  <c r="O421" i="1" s="1"/>
  <c r="U421" i="1"/>
  <c r="W421" i="1" s="1"/>
  <c r="D475" i="1" l="1"/>
  <c r="G475" i="1" s="1"/>
  <c r="F474" i="1"/>
  <c r="Q475" i="1"/>
  <c r="R475" i="1" s="1"/>
  <c r="E476" i="1"/>
  <c r="G474" i="1"/>
  <c r="P421" i="1"/>
  <c r="J423" i="1"/>
  <c r="K423" i="1" s="1"/>
  <c r="M423" i="1"/>
  <c r="N423" i="1" s="1"/>
  <c r="I424" i="1"/>
  <c r="S474" i="1"/>
  <c r="C475" i="1"/>
  <c r="L422" i="1"/>
  <c r="O422" i="1" s="1"/>
  <c r="U422" i="1"/>
  <c r="W422" i="1" s="1"/>
  <c r="T479" i="1"/>
  <c r="X420" i="1"/>
  <c r="B420" i="1" s="1"/>
  <c r="H475" i="1"/>
  <c r="A476" i="1"/>
  <c r="D476" i="1" l="1"/>
  <c r="G476" i="1" s="1"/>
  <c r="F475" i="1"/>
  <c r="Q476" i="1"/>
  <c r="R476" i="1" s="1"/>
  <c r="E477" i="1"/>
  <c r="H476" i="1"/>
  <c r="A477" i="1"/>
  <c r="T480" i="1"/>
  <c r="J424" i="1"/>
  <c r="K424" i="1" s="1"/>
  <c r="M424" i="1"/>
  <c r="N424" i="1" s="1"/>
  <c r="I425" i="1"/>
  <c r="S475" i="1"/>
  <c r="C476" i="1"/>
  <c r="P422" i="1"/>
  <c r="L423" i="1"/>
  <c r="O423" i="1" s="1"/>
  <c r="U423" i="1"/>
  <c r="W423" i="1" s="1"/>
  <c r="X421" i="1"/>
  <c r="F476" i="1" l="1"/>
  <c r="Q477" i="1"/>
  <c r="R477" i="1" s="1"/>
  <c r="E478" i="1"/>
  <c r="D477" i="1"/>
  <c r="B421" i="1"/>
  <c r="H477" i="1"/>
  <c r="A478" i="1"/>
  <c r="L424" i="1"/>
  <c r="O424" i="1" s="1"/>
  <c r="U424" i="1"/>
  <c r="W424" i="1" s="1"/>
  <c r="T481" i="1"/>
  <c r="P423" i="1"/>
  <c r="X422" i="1"/>
  <c r="M425" i="1"/>
  <c r="J425" i="1"/>
  <c r="K425" i="1" s="1"/>
  <c r="N425" i="1"/>
  <c r="I426" i="1"/>
  <c r="C477" i="1"/>
  <c r="S476" i="1"/>
  <c r="F477" i="1" l="1"/>
  <c r="D478" i="1"/>
  <c r="G478" i="1" s="1"/>
  <c r="Q478" i="1"/>
  <c r="R478" i="1" s="1"/>
  <c r="E479" i="1"/>
  <c r="G477" i="1"/>
  <c r="B422" i="1"/>
  <c r="X423" i="1"/>
  <c r="B423" i="1" s="1"/>
  <c r="S477" i="1"/>
  <c r="C478" i="1"/>
  <c r="L425" i="1"/>
  <c r="O425" i="1" s="1"/>
  <c r="U425" i="1"/>
  <c r="W425" i="1" s="1"/>
  <c r="P424" i="1"/>
  <c r="A479" i="1"/>
  <c r="H478" i="1"/>
  <c r="M426" i="1"/>
  <c r="N426" i="1" s="1"/>
  <c r="J426" i="1"/>
  <c r="K426" i="1" s="1"/>
  <c r="I427" i="1"/>
  <c r="T482" i="1"/>
  <c r="F478" i="1" l="1"/>
  <c r="Q479" i="1"/>
  <c r="R479" i="1" s="1"/>
  <c r="E480" i="1"/>
  <c r="D479" i="1"/>
  <c r="S478" i="1"/>
  <c r="C479" i="1"/>
  <c r="H479" i="1"/>
  <c r="A480" i="1"/>
  <c r="P425" i="1"/>
  <c r="L426" i="1"/>
  <c r="O426" i="1" s="1"/>
  <c r="U426" i="1"/>
  <c r="W426" i="1" s="1"/>
  <c r="J427" i="1"/>
  <c r="K427" i="1" s="1"/>
  <c r="M427" i="1"/>
  <c r="N427" i="1" s="1"/>
  <c r="I428" i="1"/>
  <c r="T483" i="1"/>
  <c r="X424" i="1"/>
  <c r="F479" i="1" l="1"/>
  <c r="D480" i="1"/>
  <c r="G480" i="1" s="1"/>
  <c r="Q480" i="1"/>
  <c r="R480" i="1" s="1"/>
  <c r="E481" i="1"/>
  <c r="G479" i="1"/>
  <c r="B424" i="1"/>
  <c r="P426" i="1"/>
  <c r="H480" i="1"/>
  <c r="A481" i="1"/>
  <c r="T484" i="1"/>
  <c r="M428" i="1"/>
  <c r="N428" i="1" s="1"/>
  <c r="J428" i="1"/>
  <c r="K428" i="1" s="1"/>
  <c r="I429" i="1"/>
  <c r="X425" i="1"/>
  <c r="L427" i="1"/>
  <c r="O427" i="1" s="1"/>
  <c r="U427" i="1"/>
  <c r="W427" i="1" s="1"/>
  <c r="S479" i="1"/>
  <c r="C480" i="1"/>
  <c r="F480" i="1" l="1"/>
  <c r="Q481" i="1"/>
  <c r="R481" i="1" s="1"/>
  <c r="E482" i="1"/>
  <c r="D481" i="1"/>
  <c r="B425" i="1"/>
  <c r="P427" i="1"/>
  <c r="J429" i="1"/>
  <c r="K429" i="1" s="1"/>
  <c r="M429" i="1"/>
  <c r="N429" i="1" s="1"/>
  <c r="I430" i="1"/>
  <c r="L428" i="1"/>
  <c r="O428" i="1" s="1"/>
  <c r="U428" i="1"/>
  <c r="W428" i="1" s="1"/>
  <c r="C481" i="1"/>
  <c r="S480" i="1"/>
  <c r="T485" i="1"/>
  <c r="H481" i="1"/>
  <c r="A482" i="1"/>
  <c r="X426" i="1"/>
  <c r="F481" i="1" l="1"/>
  <c r="D482" i="1"/>
  <c r="G482" i="1" s="1"/>
  <c r="Q482" i="1"/>
  <c r="R482" i="1" s="1"/>
  <c r="E483" i="1"/>
  <c r="G481" i="1"/>
  <c r="B426" i="1"/>
  <c r="T486" i="1"/>
  <c r="P428" i="1"/>
  <c r="S481" i="1"/>
  <c r="C482" i="1"/>
  <c r="J430" i="1"/>
  <c r="K430" i="1" s="1"/>
  <c r="M430" i="1"/>
  <c r="N430" i="1" s="1"/>
  <c r="I431" i="1"/>
  <c r="A483" i="1"/>
  <c r="H482" i="1"/>
  <c r="X427" i="1"/>
  <c r="B427" i="1" s="1"/>
  <c r="L429" i="1"/>
  <c r="O429" i="1" s="1"/>
  <c r="U429" i="1"/>
  <c r="W429" i="1" s="1"/>
  <c r="F482" i="1" l="1"/>
  <c r="Q483" i="1"/>
  <c r="R483" i="1" s="1"/>
  <c r="E484" i="1"/>
  <c r="D483" i="1"/>
  <c r="L430" i="1"/>
  <c r="O430" i="1" s="1"/>
  <c r="U430" i="1"/>
  <c r="W430" i="1" s="1"/>
  <c r="X428" i="1"/>
  <c r="B428" i="1" s="1"/>
  <c r="P429" i="1"/>
  <c r="A484" i="1"/>
  <c r="H483" i="1"/>
  <c r="J431" i="1"/>
  <c r="K431" i="1" s="1"/>
  <c r="M431" i="1"/>
  <c r="N431" i="1" s="1"/>
  <c r="I432" i="1"/>
  <c r="S482" i="1"/>
  <c r="C483" i="1"/>
  <c r="T487" i="1"/>
  <c r="F483" i="1" l="1"/>
  <c r="D484" i="1"/>
  <c r="G484" i="1" s="1"/>
  <c r="Q484" i="1"/>
  <c r="R484" i="1" s="1"/>
  <c r="E485" i="1"/>
  <c r="G483" i="1"/>
  <c r="L431" i="1"/>
  <c r="O431" i="1" s="1"/>
  <c r="U431" i="1"/>
  <c r="W431" i="1" s="1"/>
  <c r="H484" i="1"/>
  <c r="A485" i="1"/>
  <c r="M432" i="1"/>
  <c r="N432" i="1" s="1"/>
  <c r="J432" i="1"/>
  <c r="K432" i="1" s="1"/>
  <c r="I433" i="1"/>
  <c r="X429" i="1"/>
  <c r="T488" i="1"/>
  <c r="S483" i="1"/>
  <c r="C484" i="1"/>
  <c r="P430" i="1"/>
  <c r="F484" i="1" l="1"/>
  <c r="Q485" i="1"/>
  <c r="R485" i="1" s="1"/>
  <c r="E486" i="1"/>
  <c r="D485" i="1"/>
  <c r="B429" i="1"/>
  <c r="L432" i="1"/>
  <c r="O432" i="1" s="1"/>
  <c r="U432" i="1"/>
  <c r="W432" i="1" s="1"/>
  <c r="X430" i="1"/>
  <c r="B430" i="1" s="1"/>
  <c r="S484" i="1"/>
  <c r="C485" i="1"/>
  <c r="H485" i="1"/>
  <c r="A486" i="1"/>
  <c r="T489" i="1"/>
  <c r="J433" i="1"/>
  <c r="K433" i="1" s="1"/>
  <c r="M433" i="1"/>
  <c r="N433" i="1" s="1"/>
  <c r="I434" i="1"/>
  <c r="P431" i="1"/>
  <c r="D486" i="1" l="1"/>
  <c r="G486" i="1" s="1"/>
  <c r="Q486" i="1"/>
  <c r="R486" i="1" s="1"/>
  <c r="E487" i="1"/>
  <c r="F485" i="1"/>
  <c r="G485" i="1"/>
  <c r="X431" i="1"/>
  <c r="B431" i="1" s="1"/>
  <c r="C486" i="1"/>
  <c r="S485" i="1"/>
  <c r="H486" i="1"/>
  <c r="A487" i="1"/>
  <c r="J434" i="1"/>
  <c r="K434" i="1" s="1"/>
  <c r="M434" i="1"/>
  <c r="N434" i="1" s="1"/>
  <c r="I435" i="1"/>
  <c r="T490" i="1"/>
  <c r="L433" i="1"/>
  <c r="O433" i="1" s="1"/>
  <c r="U433" i="1"/>
  <c r="W433" i="1" s="1"/>
  <c r="P432" i="1"/>
  <c r="F486" i="1" l="1"/>
  <c r="Q487" i="1"/>
  <c r="R487" i="1" s="1"/>
  <c r="E488" i="1"/>
  <c r="D487" i="1"/>
  <c r="T491" i="1"/>
  <c r="J435" i="1"/>
  <c r="K435" i="1" s="1"/>
  <c r="M435" i="1"/>
  <c r="N435" i="1" s="1"/>
  <c r="I436" i="1"/>
  <c r="C487" i="1"/>
  <c r="S486" i="1"/>
  <c r="X432" i="1"/>
  <c r="B432" i="1" s="1"/>
  <c r="H487" i="1"/>
  <c r="A488" i="1"/>
  <c r="L434" i="1"/>
  <c r="O434" i="1" s="1"/>
  <c r="U434" i="1"/>
  <c r="W434" i="1" s="1"/>
  <c r="P433" i="1"/>
  <c r="D488" i="1" l="1"/>
  <c r="G488" i="1" s="1"/>
  <c r="F487" i="1"/>
  <c r="Q488" i="1"/>
  <c r="R488" i="1" s="1"/>
  <c r="E489" i="1"/>
  <c r="G487" i="1"/>
  <c r="L435" i="1"/>
  <c r="O435" i="1" s="1"/>
  <c r="U435" i="1"/>
  <c r="W435" i="1" s="1"/>
  <c r="P434" i="1"/>
  <c r="A489" i="1"/>
  <c r="H488" i="1"/>
  <c r="X433" i="1"/>
  <c r="B433" i="1" s="1"/>
  <c r="M436" i="1"/>
  <c r="N436" i="1" s="1"/>
  <c r="J436" i="1"/>
  <c r="K436" i="1" s="1"/>
  <c r="I437" i="1"/>
  <c r="T492" i="1"/>
  <c r="S487" i="1"/>
  <c r="C488" i="1"/>
  <c r="D489" i="1" l="1"/>
  <c r="G489" i="1" s="1"/>
  <c r="F488" i="1"/>
  <c r="Q489" i="1"/>
  <c r="R489" i="1" s="1"/>
  <c r="E490" i="1"/>
  <c r="L436" i="1"/>
  <c r="O436" i="1" s="1"/>
  <c r="U436" i="1"/>
  <c r="W436" i="1" s="1"/>
  <c r="T493" i="1"/>
  <c r="X434" i="1"/>
  <c r="B434" i="1" s="1"/>
  <c r="S488" i="1"/>
  <c r="C489" i="1"/>
  <c r="J437" i="1"/>
  <c r="K437" i="1" s="1"/>
  <c r="M437" i="1"/>
  <c r="N437" i="1" s="1"/>
  <c r="I438" i="1"/>
  <c r="A490" i="1"/>
  <c r="H489" i="1"/>
  <c r="P435" i="1"/>
  <c r="F489" i="1" l="1"/>
  <c r="Q490" i="1"/>
  <c r="R490" i="1" s="1"/>
  <c r="E491" i="1"/>
  <c r="D490" i="1"/>
  <c r="A491" i="1"/>
  <c r="H490" i="1"/>
  <c r="X435" i="1"/>
  <c r="J438" i="1"/>
  <c r="K438" i="1" s="1"/>
  <c r="I439" i="1"/>
  <c r="S489" i="1"/>
  <c r="C490" i="1"/>
  <c r="T494" i="1"/>
  <c r="L437" i="1"/>
  <c r="O437" i="1" s="1"/>
  <c r="U437" i="1"/>
  <c r="W437" i="1" s="1"/>
  <c r="P436" i="1"/>
  <c r="D491" i="1" l="1"/>
  <c r="G491" i="1" s="1"/>
  <c r="F490" i="1"/>
  <c r="Q491" i="1"/>
  <c r="R491" i="1" s="1"/>
  <c r="E492" i="1"/>
  <c r="G490" i="1"/>
  <c r="B435" i="1"/>
  <c r="J439" i="1"/>
  <c r="K439" i="1" s="1"/>
  <c r="I440" i="1"/>
  <c r="M438" i="1"/>
  <c r="N438" i="1" s="1"/>
  <c r="S490" i="1"/>
  <c r="C491" i="1"/>
  <c r="L438" i="1"/>
  <c r="U438" i="1"/>
  <c r="W438" i="1" s="1"/>
  <c r="P437" i="1"/>
  <c r="X436" i="1"/>
  <c r="T495" i="1"/>
  <c r="H491" i="1"/>
  <c r="A492" i="1"/>
  <c r="O438" i="1" l="1"/>
  <c r="P438" i="1" s="1"/>
  <c r="F491" i="1"/>
  <c r="Q492" i="1"/>
  <c r="R492" i="1" s="1"/>
  <c r="E493" i="1"/>
  <c r="D492" i="1"/>
  <c r="M439" i="1"/>
  <c r="N439" i="1" s="1"/>
  <c r="N440" i="1" s="1"/>
  <c r="B436" i="1"/>
  <c r="L439" i="1"/>
  <c r="U439" i="1"/>
  <c r="W439" i="1" s="1"/>
  <c r="X437" i="1"/>
  <c r="S491" i="1"/>
  <c r="C492" i="1"/>
  <c r="H492" i="1"/>
  <c r="A493" i="1"/>
  <c r="T496" i="1"/>
  <c r="J440" i="1"/>
  <c r="K440" i="1" s="1"/>
  <c r="I441" i="1"/>
  <c r="F492" i="1" l="1"/>
  <c r="B437" i="1"/>
  <c r="M440" i="1"/>
  <c r="M441" i="1" s="1"/>
  <c r="N441" i="1" s="1"/>
  <c r="D493" i="1"/>
  <c r="Q493" i="1"/>
  <c r="R493" i="1" s="1"/>
  <c r="E494" i="1"/>
  <c r="G492" i="1"/>
  <c r="O439" i="1"/>
  <c r="P439" i="1" s="1"/>
  <c r="L440" i="1"/>
  <c r="O440" i="1" s="1"/>
  <c r="U440" i="1"/>
  <c r="W440" i="1" s="1"/>
  <c r="X438" i="1"/>
  <c r="B438" i="1" s="1"/>
  <c r="H493" i="1"/>
  <c r="A494" i="1"/>
  <c r="C493" i="1"/>
  <c r="S492" i="1"/>
  <c r="J441" i="1"/>
  <c r="K441" i="1" s="1"/>
  <c r="I442" i="1"/>
  <c r="T497" i="1"/>
  <c r="F493" i="1" l="1"/>
  <c r="G493" i="1"/>
  <c r="Q494" i="1"/>
  <c r="R494" i="1" s="1"/>
  <c r="E495" i="1"/>
  <c r="D494" i="1"/>
  <c r="J442" i="1"/>
  <c r="K442" i="1" s="1"/>
  <c r="M442" i="1"/>
  <c r="N442" i="1" s="1"/>
  <c r="I443" i="1"/>
  <c r="A495" i="1"/>
  <c r="H494" i="1"/>
  <c r="X439" i="1"/>
  <c r="T498" i="1"/>
  <c r="L441" i="1"/>
  <c r="O441" i="1" s="1"/>
  <c r="U441" i="1"/>
  <c r="W441" i="1" s="1"/>
  <c r="S493" i="1"/>
  <c r="C494" i="1"/>
  <c r="P440" i="1"/>
  <c r="F494" i="1" l="1"/>
  <c r="Q495" i="1"/>
  <c r="R495" i="1" s="1"/>
  <c r="E496" i="1"/>
  <c r="D495" i="1"/>
  <c r="G494" i="1"/>
  <c r="B439" i="1"/>
  <c r="H495" i="1"/>
  <c r="A496" i="1"/>
  <c r="P441" i="1"/>
  <c r="J443" i="1"/>
  <c r="K443" i="1" s="1"/>
  <c r="M443" i="1"/>
  <c r="N443" i="1" s="1"/>
  <c r="I444" i="1"/>
  <c r="X440" i="1"/>
  <c r="T499" i="1"/>
  <c r="S494" i="1"/>
  <c r="C495" i="1"/>
  <c r="L442" i="1"/>
  <c r="O442" i="1" s="1"/>
  <c r="U442" i="1"/>
  <c r="W442" i="1" s="1"/>
  <c r="D496" i="1" l="1"/>
  <c r="G496" i="1" s="1"/>
  <c r="G495" i="1"/>
  <c r="F495" i="1"/>
  <c r="Q496" i="1"/>
  <c r="R496" i="1" s="1"/>
  <c r="E497" i="1"/>
  <c r="B440" i="1"/>
  <c r="P442" i="1"/>
  <c r="J444" i="1"/>
  <c r="K444" i="1" s="1"/>
  <c r="M444" i="1"/>
  <c r="N444" i="1" s="1"/>
  <c r="I445" i="1"/>
  <c r="H496" i="1"/>
  <c r="A497" i="1"/>
  <c r="X441" i="1"/>
  <c r="L443" i="1"/>
  <c r="O443" i="1" s="1"/>
  <c r="U443" i="1"/>
  <c r="W443" i="1" s="1"/>
  <c r="T500" i="1"/>
  <c r="S495" i="1"/>
  <c r="C496" i="1"/>
  <c r="D497" i="1" l="1"/>
  <c r="G497" i="1" s="1"/>
  <c r="F496" i="1"/>
  <c r="Q497" i="1"/>
  <c r="R497" i="1" s="1"/>
  <c r="E498" i="1"/>
  <c r="B441" i="1"/>
  <c r="L444" i="1"/>
  <c r="O444" i="1" s="1"/>
  <c r="U444" i="1"/>
  <c r="W444" i="1" s="1"/>
  <c r="P443" i="1"/>
  <c r="H497" i="1"/>
  <c r="A498" i="1"/>
  <c r="T501" i="1"/>
  <c r="C497" i="1"/>
  <c r="S496" i="1"/>
  <c r="M445" i="1"/>
  <c r="N445" i="1" s="1"/>
  <c r="J445" i="1"/>
  <c r="K445" i="1" s="1"/>
  <c r="I446" i="1"/>
  <c r="X442" i="1"/>
  <c r="F497" i="1" l="1"/>
  <c r="Q498" i="1"/>
  <c r="R498" i="1" s="1"/>
  <c r="E499" i="1"/>
  <c r="D498" i="1"/>
  <c r="B442" i="1"/>
  <c r="S497" i="1"/>
  <c r="C498" i="1"/>
  <c r="X443" i="1"/>
  <c r="M446" i="1"/>
  <c r="N446" i="1" s="1"/>
  <c r="J446" i="1"/>
  <c r="K446" i="1" s="1"/>
  <c r="I447" i="1"/>
  <c r="T502" i="1"/>
  <c r="A499" i="1"/>
  <c r="H498" i="1"/>
  <c r="L445" i="1"/>
  <c r="O445" i="1" s="1"/>
  <c r="U445" i="1"/>
  <c r="W445" i="1" s="1"/>
  <c r="P444" i="1"/>
  <c r="F498" i="1" l="1"/>
  <c r="D499" i="1"/>
  <c r="G499" i="1" s="1"/>
  <c r="Q499" i="1"/>
  <c r="R499" i="1" s="1"/>
  <c r="E500" i="1"/>
  <c r="G498" i="1"/>
  <c r="B443" i="1"/>
  <c r="T503" i="1"/>
  <c r="H499" i="1"/>
  <c r="A500" i="1"/>
  <c r="X444" i="1"/>
  <c r="P445" i="1"/>
  <c r="S498" i="1"/>
  <c r="C499" i="1"/>
  <c r="J447" i="1"/>
  <c r="K447" i="1" s="1"/>
  <c r="M447" i="1"/>
  <c r="N447" i="1" s="1"/>
  <c r="I448" i="1"/>
  <c r="L446" i="1"/>
  <c r="O446" i="1" s="1"/>
  <c r="U446" i="1"/>
  <c r="W446" i="1" s="1"/>
  <c r="F499" i="1" l="1"/>
  <c r="Q500" i="1"/>
  <c r="R500" i="1" s="1"/>
  <c r="E501" i="1"/>
  <c r="D500" i="1"/>
  <c r="G500" i="1" s="1"/>
  <c r="B444" i="1"/>
  <c r="L447" i="1"/>
  <c r="O447" i="1" s="1"/>
  <c r="U447" i="1"/>
  <c r="W447" i="1" s="1"/>
  <c r="H500" i="1"/>
  <c r="A501" i="1"/>
  <c r="S499" i="1"/>
  <c r="C500" i="1"/>
  <c r="P446" i="1"/>
  <c r="T504" i="1"/>
  <c r="X445" i="1"/>
  <c r="B445" i="1" s="1"/>
  <c r="N448" i="1"/>
  <c r="J448" i="1"/>
  <c r="K448" i="1" s="1"/>
  <c r="M448" i="1"/>
  <c r="I449" i="1"/>
  <c r="F500" i="1" l="1"/>
  <c r="D501" i="1"/>
  <c r="G501" i="1" s="1"/>
  <c r="Q501" i="1"/>
  <c r="R501" i="1" s="1"/>
  <c r="E502" i="1"/>
  <c r="X446" i="1"/>
  <c r="B446" i="1" s="1"/>
  <c r="J449" i="1"/>
  <c r="K449" i="1" s="1"/>
  <c r="M449" i="1"/>
  <c r="N449" i="1" s="1"/>
  <c r="I450" i="1"/>
  <c r="T505" i="1"/>
  <c r="C501" i="1"/>
  <c r="S500" i="1"/>
  <c r="H501" i="1"/>
  <c r="A502" i="1"/>
  <c r="L448" i="1"/>
  <c r="O448" i="1" s="1"/>
  <c r="U448" i="1"/>
  <c r="W448" i="1" s="1"/>
  <c r="P447" i="1"/>
  <c r="F501" i="1" l="1"/>
  <c r="Q502" i="1"/>
  <c r="R502" i="1" s="1"/>
  <c r="E503" i="1"/>
  <c r="D502" i="1"/>
  <c r="T506" i="1"/>
  <c r="S501" i="1"/>
  <c r="C502" i="1"/>
  <c r="J450" i="1"/>
  <c r="K450" i="1" s="1"/>
  <c r="M450" i="1"/>
  <c r="N450" i="1" s="1"/>
  <c r="I451" i="1"/>
  <c r="P448" i="1"/>
  <c r="A503" i="1"/>
  <c r="H502" i="1"/>
  <c r="X447" i="1"/>
  <c r="L449" i="1"/>
  <c r="O449" i="1" s="1"/>
  <c r="U449" i="1"/>
  <c r="W449" i="1" s="1"/>
  <c r="D503" i="1" l="1"/>
  <c r="F502" i="1"/>
  <c r="Q503" i="1"/>
  <c r="R503" i="1" s="1"/>
  <c r="E504" i="1"/>
  <c r="G502" i="1"/>
  <c r="B447" i="1"/>
  <c r="H503" i="1"/>
  <c r="A504" i="1"/>
  <c r="J451" i="1"/>
  <c r="K451" i="1" s="1"/>
  <c r="M451" i="1"/>
  <c r="N451" i="1" s="1"/>
  <c r="I452" i="1"/>
  <c r="T507" i="1"/>
  <c r="L450" i="1"/>
  <c r="O450" i="1" s="1"/>
  <c r="U450" i="1"/>
  <c r="W450" i="1" s="1"/>
  <c r="P449" i="1"/>
  <c r="X448" i="1"/>
  <c r="S502" i="1"/>
  <c r="C503" i="1"/>
  <c r="F503" i="1" l="1"/>
  <c r="D504" i="1"/>
  <c r="G504" i="1" s="1"/>
  <c r="G503" i="1"/>
  <c r="Q504" i="1"/>
  <c r="R504" i="1" s="1"/>
  <c r="E505" i="1"/>
  <c r="B448" i="1"/>
  <c r="L451" i="1"/>
  <c r="O451" i="1" s="1"/>
  <c r="U451" i="1"/>
  <c r="W451" i="1" s="1"/>
  <c r="P450" i="1"/>
  <c r="H504" i="1"/>
  <c r="A505" i="1"/>
  <c r="X449" i="1"/>
  <c r="B449" i="1" s="1"/>
  <c r="T508" i="1"/>
  <c r="M452" i="1"/>
  <c r="N452" i="1" s="1"/>
  <c r="J452" i="1"/>
  <c r="K452" i="1" s="1"/>
  <c r="I453" i="1"/>
  <c r="S503" i="1"/>
  <c r="C504" i="1"/>
  <c r="F504" i="1" l="1"/>
  <c r="Q505" i="1"/>
  <c r="R505" i="1" s="1"/>
  <c r="E506" i="1"/>
  <c r="D505" i="1"/>
  <c r="L452" i="1"/>
  <c r="O452" i="1" s="1"/>
  <c r="U452" i="1"/>
  <c r="W452" i="1" s="1"/>
  <c r="C505" i="1"/>
  <c r="S504" i="1"/>
  <c r="H505" i="1"/>
  <c r="A506" i="1"/>
  <c r="J453" i="1"/>
  <c r="K453" i="1" s="1"/>
  <c r="M453" i="1"/>
  <c r="N453" i="1" s="1"/>
  <c r="I454" i="1"/>
  <c r="T509" i="1"/>
  <c r="X450" i="1"/>
  <c r="P451" i="1"/>
  <c r="F505" i="1" l="1"/>
  <c r="D506" i="1"/>
  <c r="Q506" i="1"/>
  <c r="R506" i="1" s="1"/>
  <c r="E507" i="1"/>
  <c r="G505" i="1"/>
  <c r="B450" i="1"/>
  <c r="J454" i="1"/>
  <c r="K454" i="1" s="1"/>
  <c r="M454" i="1"/>
  <c r="N454" i="1" s="1"/>
  <c r="I455" i="1"/>
  <c r="S505" i="1"/>
  <c r="C506" i="1"/>
  <c r="L453" i="1"/>
  <c r="O453" i="1" s="1"/>
  <c r="U453" i="1"/>
  <c r="W453" i="1" s="1"/>
  <c r="X451" i="1"/>
  <c r="T510" i="1"/>
  <c r="A507" i="1"/>
  <c r="H506" i="1"/>
  <c r="P452" i="1"/>
  <c r="F506" i="1" l="1"/>
  <c r="G506" i="1"/>
  <c r="Q507" i="1"/>
  <c r="R507" i="1" s="1"/>
  <c r="E508" i="1"/>
  <c r="D507" i="1"/>
  <c r="B451" i="1"/>
  <c r="S506" i="1"/>
  <c r="C507" i="1"/>
  <c r="H507" i="1"/>
  <c r="A508" i="1"/>
  <c r="P453" i="1"/>
  <c r="L454" i="1"/>
  <c r="O454" i="1" s="1"/>
  <c r="U454" i="1"/>
  <c r="W454" i="1" s="1"/>
  <c r="T511" i="1"/>
  <c r="X452" i="1"/>
  <c r="N455" i="1"/>
  <c r="J455" i="1"/>
  <c r="K455" i="1" s="1"/>
  <c r="M455" i="1"/>
  <c r="I456" i="1"/>
  <c r="F507" i="1" l="1"/>
  <c r="D508" i="1"/>
  <c r="G508" i="1" s="1"/>
  <c r="Q508" i="1"/>
  <c r="R508" i="1" s="1"/>
  <c r="E509" i="1"/>
  <c r="G507" i="1"/>
  <c r="P454" i="1"/>
  <c r="B452" i="1"/>
  <c r="H508" i="1"/>
  <c r="A509" i="1"/>
  <c r="L455" i="1"/>
  <c r="O455" i="1" s="1"/>
  <c r="U455" i="1"/>
  <c r="W455" i="1" s="1"/>
  <c r="T512" i="1"/>
  <c r="X453" i="1"/>
  <c r="M456" i="1"/>
  <c r="N456" i="1" s="1"/>
  <c r="J456" i="1"/>
  <c r="K456" i="1" s="1"/>
  <c r="I457" i="1"/>
  <c r="S507" i="1"/>
  <c r="C508" i="1"/>
  <c r="F508" i="1" l="1"/>
  <c r="Q509" i="1"/>
  <c r="R509" i="1" s="1"/>
  <c r="E510" i="1"/>
  <c r="D509" i="1"/>
  <c r="T513" i="1"/>
  <c r="H509" i="1"/>
  <c r="A510" i="1"/>
  <c r="P455" i="1"/>
  <c r="J457" i="1"/>
  <c r="K457" i="1" s="1"/>
  <c r="M457" i="1"/>
  <c r="N457" i="1" s="1"/>
  <c r="I458" i="1"/>
  <c r="B453" i="1"/>
  <c r="L456" i="1"/>
  <c r="O456" i="1" s="1"/>
  <c r="U456" i="1"/>
  <c r="W456" i="1" s="1"/>
  <c r="C509" i="1"/>
  <c r="S508" i="1"/>
  <c r="X454" i="1"/>
  <c r="F509" i="1" l="1"/>
  <c r="D510" i="1"/>
  <c r="Q510" i="1"/>
  <c r="R510" i="1" s="1"/>
  <c r="E511" i="1"/>
  <c r="G509" i="1"/>
  <c r="P456" i="1"/>
  <c r="J458" i="1"/>
  <c r="K458" i="1" s="1"/>
  <c r="M458" i="1"/>
  <c r="N458" i="1" s="1"/>
  <c r="I459" i="1"/>
  <c r="S509" i="1"/>
  <c r="C510" i="1"/>
  <c r="B454" i="1"/>
  <c r="T514" i="1"/>
  <c r="L457" i="1"/>
  <c r="O457" i="1" s="1"/>
  <c r="U457" i="1"/>
  <c r="W457" i="1" s="1"/>
  <c r="X455" i="1"/>
  <c r="A511" i="1"/>
  <c r="H510" i="1"/>
  <c r="F510" i="1" l="1"/>
  <c r="G510" i="1"/>
  <c r="Q511" i="1"/>
  <c r="R511" i="1" s="1"/>
  <c r="E512" i="1"/>
  <c r="D511" i="1"/>
  <c r="B455" i="1"/>
  <c r="T515" i="1"/>
  <c r="J459" i="1"/>
  <c r="K459" i="1" s="1"/>
  <c r="M459" i="1"/>
  <c r="N459" i="1" s="1"/>
  <c r="I460" i="1"/>
  <c r="S510" i="1"/>
  <c r="C511" i="1"/>
  <c r="H511" i="1"/>
  <c r="A512" i="1"/>
  <c r="P457" i="1"/>
  <c r="X456" i="1"/>
  <c r="L458" i="1"/>
  <c r="O458" i="1" s="1"/>
  <c r="U458" i="1"/>
  <c r="W458" i="1" s="1"/>
  <c r="F511" i="1" l="1"/>
  <c r="D512" i="1"/>
  <c r="G512" i="1" s="1"/>
  <c r="Q512" i="1"/>
  <c r="R512" i="1" s="1"/>
  <c r="E513" i="1"/>
  <c r="G511" i="1"/>
  <c r="M460" i="1"/>
  <c r="N460" i="1" s="1"/>
  <c r="J460" i="1"/>
  <c r="K460" i="1" s="1"/>
  <c r="I461" i="1"/>
  <c r="P458" i="1"/>
  <c r="B456" i="1"/>
  <c r="X457" i="1"/>
  <c r="L459" i="1"/>
  <c r="O459" i="1" s="1"/>
  <c r="U459" i="1"/>
  <c r="W459" i="1" s="1"/>
  <c r="T516" i="1"/>
  <c r="S511" i="1"/>
  <c r="C512" i="1"/>
  <c r="H512" i="1"/>
  <c r="A513" i="1"/>
  <c r="F512" i="1" l="1"/>
  <c r="Q513" i="1"/>
  <c r="R513" i="1" s="1"/>
  <c r="E514" i="1"/>
  <c r="D513" i="1"/>
  <c r="P459" i="1"/>
  <c r="H513" i="1"/>
  <c r="A514" i="1"/>
  <c r="T517" i="1"/>
  <c r="C513" i="1"/>
  <c r="S512" i="1"/>
  <c r="B457" i="1"/>
  <c r="X458" i="1"/>
  <c r="J461" i="1"/>
  <c r="K461" i="1" s="1"/>
  <c r="M461" i="1"/>
  <c r="N461" i="1" s="1"/>
  <c r="I462" i="1"/>
  <c r="L460" i="1"/>
  <c r="O460" i="1" s="1"/>
  <c r="U460" i="1"/>
  <c r="W460" i="1" s="1"/>
  <c r="D514" i="1" l="1"/>
  <c r="F513" i="1"/>
  <c r="Q514" i="1"/>
  <c r="R514" i="1" s="1"/>
  <c r="E515" i="1"/>
  <c r="G513" i="1"/>
  <c r="L461" i="1"/>
  <c r="O461" i="1" s="1"/>
  <c r="U461" i="1"/>
  <c r="W461" i="1" s="1"/>
  <c r="J462" i="1"/>
  <c r="K462" i="1" s="1"/>
  <c r="M462" i="1"/>
  <c r="N462" i="1" s="1"/>
  <c r="I463" i="1"/>
  <c r="B458" i="1"/>
  <c r="A515" i="1"/>
  <c r="H514" i="1"/>
  <c r="S513" i="1"/>
  <c r="C514" i="1"/>
  <c r="P460" i="1"/>
  <c r="T518" i="1"/>
  <c r="X459" i="1"/>
  <c r="F514" i="1" l="1"/>
  <c r="G514" i="1"/>
  <c r="Q515" i="1"/>
  <c r="R515" i="1" s="1"/>
  <c r="E516" i="1"/>
  <c r="D515" i="1"/>
  <c r="B459" i="1"/>
  <c r="L462" i="1"/>
  <c r="O462" i="1" s="1"/>
  <c r="U462" i="1"/>
  <c r="W462" i="1" s="1"/>
  <c r="X460" i="1"/>
  <c r="B460" i="1" s="1"/>
  <c r="T519" i="1"/>
  <c r="S514" i="1"/>
  <c r="C515" i="1"/>
  <c r="J463" i="1"/>
  <c r="K463" i="1" s="1"/>
  <c r="M463" i="1"/>
  <c r="N463" i="1" s="1"/>
  <c r="I464" i="1"/>
  <c r="H515" i="1"/>
  <c r="A516" i="1"/>
  <c r="P461" i="1"/>
  <c r="F515" i="1" l="1"/>
  <c r="Q516" i="1"/>
  <c r="R516" i="1" s="1"/>
  <c r="E517" i="1"/>
  <c r="D516" i="1"/>
  <c r="G515" i="1"/>
  <c r="X461" i="1"/>
  <c r="M464" i="1"/>
  <c r="N464" i="1" s="1"/>
  <c r="J464" i="1"/>
  <c r="K464" i="1" s="1"/>
  <c r="I465" i="1"/>
  <c r="S515" i="1"/>
  <c r="C516" i="1"/>
  <c r="T520" i="1"/>
  <c r="L463" i="1"/>
  <c r="O463" i="1" s="1"/>
  <c r="U463" i="1"/>
  <c r="W463" i="1" s="1"/>
  <c r="H516" i="1"/>
  <c r="A517" i="1"/>
  <c r="P462" i="1"/>
  <c r="F516" i="1" l="1"/>
  <c r="G516" i="1"/>
  <c r="D517" i="1"/>
  <c r="G517" i="1" s="1"/>
  <c r="Q517" i="1"/>
  <c r="R517" i="1" s="1"/>
  <c r="E518" i="1"/>
  <c r="X462" i="1"/>
  <c r="C517" i="1"/>
  <c r="S516" i="1"/>
  <c r="T521" i="1"/>
  <c r="J465" i="1"/>
  <c r="K465" i="1" s="1"/>
  <c r="M465" i="1"/>
  <c r="N465" i="1" s="1"/>
  <c r="I466" i="1"/>
  <c r="B461" i="1"/>
  <c r="L464" i="1"/>
  <c r="O464" i="1" s="1"/>
  <c r="U464" i="1"/>
  <c r="W464" i="1" s="1"/>
  <c r="H517" i="1"/>
  <c r="A518" i="1"/>
  <c r="P463" i="1"/>
  <c r="F517" i="1" l="1"/>
  <c r="Q518" i="1"/>
  <c r="R518" i="1" s="1"/>
  <c r="E519" i="1"/>
  <c r="D518" i="1"/>
  <c r="P464" i="1"/>
  <c r="X463" i="1"/>
  <c r="B463" i="1" s="1"/>
  <c r="A519" i="1"/>
  <c r="H518" i="1"/>
  <c r="J466" i="1"/>
  <c r="K466" i="1" s="1"/>
  <c r="M466" i="1"/>
  <c r="N466" i="1" s="1"/>
  <c r="I467" i="1"/>
  <c r="B462" i="1"/>
  <c r="S517" i="1"/>
  <c r="C518" i="1"/>
  <c r="L465" i="1"/>
  <c r="O465" i="1" s="1"/>
  <c r="U465" i="1"/>
  <c r="W465" i="1" s="1"/>
  <c r="T522" i="1"/>
  <c r="D519" i="1" l="1"/>
  <c r="Q519" i="1"/>
  <c r="R519" i="1" s="1"/>
  <c r="E520" i="1"/>
  <c r="F518" i="1"/>
  <c r="G518" i="1"/>
  <c r="P465" i="1"/>
  <c r="T523" i="1"/>
  <c r="J467" i="1"/>
  <c r="K467" i="1" s="1"/>
  <c r="M467" i="1"/>
  <c r="N467" i="1" s="1"/>
  <c r="I468" i="1"/>
  <c r="S518" i="1"/>
  <c r="C519" i="1"/>
  <c r="L466" i="1"/>
  <c r="O466" i="1" s="1"/>
  <c r="U466" i="1"/>
  <c r="W466" i="1" s="1"/>
  <c r="H519" i="1"/>
  <c r="A520" i="1"/>
  <c r="X464" i="1"/>
  <c r="F519" i="1" l="1"/>
  <c r="G519" i="1"/>
  <c r="Q520" i="1"/>
  <c r="R520" i="1" s="1"/>
  <c r="E521" i="1"/>
  <c r="D520" i="1"/>
  <c r="B464" i="1"/>
  <c r="P466" i="1"/>
  <c r="T524" i="1"/>
  <c r="S519" i="1"/>
  <c r="C520" i="1"/>
  <c r="J468" i="1"/>
  <c r="K468" i="1" s="1"/>
  <c r="I469" i="1"/>
  <c r="H520" i="1"/>
  <c r="A521" i="1"/>
  <c r="L467" i="1"/>
  <c r="O467" i="1" s="1"/>
  <c r="U467" i="1"/>
  <c r="W467" i="1" s="1"/>
  <c r="X465" i="1"/>
  <c r="F520" i="1" l="1"/>
  <c r="D521" i="1"/>
  <c r="G521" i="1" s="1"/>
  <c r="Q521" i="1"/>
  <c r="R521" i="1" s="1"/>
  <c r="E522" i="1"/>
  <c r="G520" i="1"/>
  <c r="L468" i="1"/>
  <c r="U468" i="1"/>
  <c r="W468" i="1" s="1"/>
  <c r="T525" i="1"/>
  <c r="C521" i="1"/>
  <c r="S520" i="1"/>
  <c r="P467" i="1"/>
  <c r="H521" i="1"/>
  <c r="A522" i="1"/>
  <c r="M468" i="1"/>
  <c r="N468" i="1" s="1"/>
  <c r="B465" i="1"/>
  <c r="J469" i="1"/>
  <c r="K469" i="1" s="1"/>
  <c r="I470" i="1"/>
  <c r="X466" i="1"/>
  <c r="F521" i="1" l="1"/>
  <c r="Q522" i="1"/>
  <c r="R522" i="1" s="1"/>
  <c r="E523" i="1"/>
  <c r="D522" i="1"/>
  <c r="M469" i="1"/>
  <c r="M470" i="1" s="1"/>
  <c r="N469" i="1"/>
  <c r="B466" i="1"/>
  <c r="S521" i="1"/>
  <c r="C522" i="1"/>
  <c r="L469" i="1"/>
  <c r="U469" i="1"/>
  <c r="W469" i="1" s="1"/>
  <c r="X467" i="1"/>
  <c r="J470" i="1"/>
  <c r="K470" i="1" s="1"/>
  <c r="I471" i="1"/>
  <c r="A523" i="1"/>
  <c r="H522" i="1"/>
  <c r="T526" i="1"/>
  <c r="O468" i="1"/>
  <c r="D523" i="1" l="1"/>
  <c r="F522" i="1"/>
  <c r="Q523" i="1"/>
  <c r="R523" i="1" s="1"/>
  <c r="E524" i="1"/>
  <c r="G522" i="1"/>
  <c r="N470" i="1"/>
  <c r="O469" i="1"/>
  <c r="P469" i="1" s="1"/>
  <c r="P468" i="1"/>
  <c r="L470" i="1"/>
  <c r="U470" i="1"/>
  <c r="W470" i="1" s="1"/>
  <c r="S522" i="1"/>
  <c r="C523" i="1"/>
  <c r="T527" i="1"/>
  <c r="A524" i="1"/>
  <c r="H523" i="1"/>
  <c r="J471" i="1"/>
  <c r="K471" i="1" s="1"/>
  <c r="M471" i="1"/>
  <c r="I472" i="1"/>
  <c r="B467" i="1"/>
  <c r="N471" i="1" l="1"/>
  <c r="O470" i="1"/>
  <c r="P470" i="1" s="1"/>
  <c r="F523" i="1"/>
  <c r="G523" i="1"/>
  <c r="Q524" i="1"/>
  <c r="R524" i="1" s="1"/>
  <c r="E525" i="1"/>
  <c r="D524" i="1"/>
  <c r="M472" i="1"/>
  <c r="J472" i="1"/>
  <c r="K472" i="1" s="1"/>
  <c r="I473" i="1"/>
  <c r="X469" i="1"/>
  <c r="S523" i="1"/>
  <c r="C524" i="1"/>
  <c r="T528" i="1"/>
  <c r="L471" i="1"/>
  <c r="U471" i="1"/>
  <c r="W471" i="1" s="1"/>
  <c r="H524" i="1"/>
  <c r="A525" i="1"/>
  <c r="X468" i="1"/>
  <c r="O471" i="1" l="1"/>
  <c r="P471" i="1" s="1"/>
  <c r="F524" i="1"/>
  <c r="N472" i="1"/>
  <c r="D525" i="1"/>
  <c r="G525" i="1" s="1"/>
  <c r="Q525" i="1"/>
  <c r="R525" i="1" s="1"/>
  <c r="E526" i="1"/>
  <c r="G524" i="1"/>
  <c r="T529" i="1"/>
  <c r="B468" i="1"/>
  <c r="J473" i="1"/>
  <c r="K473" i="1" s="1"/>
  <c r="M473" i="1"/>
  <c r="I474" i="1"/>
  <c r="L472" i="1"/>
  <c r="U472" i="1"/>
  <c r="W472" i="1" s="1"/>
  <c r="S524" i="1"/>
  <c r="C525" i="1"/>
  <c r="X470" i="1"/>
  <c r="B470" i="1" s="1"/>
  <c r="H525" i="1"/>
  <c r="A526" i="1"/>
  <c r="B469" i="1"/>
  <c r="O472" i="1" l="1"/>
  <c r="P472" i="1" s="1"/>
  <c r="N473" i="1"/>
  <c r="F525" i="1"/>
  <c r="Q526" i="1"/>
  <c r="R526" i="1" s="1"/>
  <c r="E527" i="1"/>
  <c r="D526" i="1"/>
  <c r="L473" i="1"/>
  <c r="U473" i="1"/>
  <c r="W473" i="1" s="1"/>
  <c r="T530" i="1"/>
  <c r="H526" i="1"/>
  <c r="A527" i="1"/>
  <c r="J474" i="1"/>
  <c r="K474" i="1" s="1"/>
  <c r="M474" i="1"/>
  <c r="I475" i="1"/>
  <c r="C526" i="1"/>
  <c r="S525" i="1"/>
  <c r="X471" i="1"/>
  <c r="O473" i="1" l="1"/>
  <c r="P473" i="1" s="1"/>
  <c r="N474" i="1"/>
  <c r="F526" i="1"/>
  <c r="D527" i="1"/>
  <c r="G527" i="1" s="1"/>
  <c r="Q527" i="1"/>
  <c r="R527" i="1" s="1"/>
  <c r="E528" i="1"/>
  <c r="G526" i="1"/>
  <c r="B471" i="1"/>
  <c r="J475" i="1"/>
  <c r="K475" i="1" s="1"/>
  <c r="M475" i="1"/>
  <c r="N475" i="1" s="1"/>
  <c r="I476" i="1"/>
  <c r="C527" i="1"/>
  <c r="S526" i="1"/>
  <c r="X472" i="1"/>
  <c r="B472" i="1" s="1"/>
  <c r="H527" i="1"/>
  <c r="A528" i="1"/>
  <c r="T531" i="1"/>
  <c r="L474" i="1"/>
  <c r="O474" i="1" s="1"/>
  <c r="U474" i="1"/>
  <c r="W474" i="1" s="1"/>
  <c r="F527" i="1" l="1"/>
  <c r="Q528" i="1"/>
  <c r="R528" i="1" s="1"/>
  <c r="E529" i="1"/>
  <c r="D528" i="1"/>
  <c r="G528" i="1" s="1"/>
  <c r="X473" i="1"/>
  <c r="S527" i="1"/>
  <c r="C528" i="1"/>
  <c r="M476" i="1"/>
  <c r="N476" i="1" s="1"/>
  <c r="J476" i="1"/>
  <c r="K476" i="1" s="1"/>
  <c r="I477" i="1"/>
  <c r="P474" i="1"/>
  <c r="T532" i="1"/>
  <c r="L475" i="1"/>
  <c r="O475" i="1" s="1"/>
  <c r="U475" i="1"/>
  <c r="W475" i="1" s="1"/>
  <c r="A529" i="1"/>
  <c r="H528" i="1"/>
  <c r="F528" i="1" l="1"/>
  <c r="Q529" i="1"/>
  <c r="R529" i="1" s="1"/>
  <c r="E530" i="1"/>
  <c r="D529" i="1"/>
  <c r="G529" i="1" s="1"/>
  <c r="A530" i="1"/>
  <c r="H529" i="1"/>
  <c r="T533" i="1"/>
  <c r="J477" i="1"/>
  <c r="K477" i="1" s="1"/>
  <c r="M477" i="1"/>
  <c r="N477" i="1" s="1"/>
  <c r="I478" i="1"/>
  <c r="B473" i="1"/>
  <c r="L476" i="1"/>
  <c r="O476" i="1" s="1"/>
  <c r="U476" i="1"/>
  <c r="W476" i="1" s="1"/>
  <c r="P475" i="1"/>
  <c r="S528" i="1"/>
  <c r="C529" i="1"/>
  <c r="X474" i="1"/>
  <c r="B474" i="1" s="1"/>
  <c r="F529" i="1" l="1"/>
  <c r="D530" i="1"/>
  <c r="G530" i="1" s="1"/>
  <c r="Q530" i="1"/>
  <c r="R530" i="1" s="1"/>
  <c r="E531" i="1"/>
  <c r="X475" i="1"/>
  <c r="J478" i="1"/>
  <c r="K478" i="1" s="1"/>
  <c r="M478" i="1"/>
  <c r="N478" i="1" s="1"/>
  <c r="I479" i="1"/>
  <c r="S529" i="1"/>
  <c r="C530" i="1"/>
  <c r="P476" i="1"/>
  <c r="T534" i="1"/>
  <c r="L477" i="1"/>
  <c r="O477" i="1" s="1"/>
  <c r="U477" i="1"/>
  <c r="W477" i="1" s="1"/>
  <c r="A531" i="1"/>
  <c r="H530" i="1"/>
  <c r="F530" i="1" l="1"/>
  <c r="Q531" i="1"/>
  <c r="R531" i="1" s="1"/>
  <c r="E532" i="1"/>
  <c r="D531" i="1"/>
  <c r="P477" i="1"/>
  <c r="X476" i="1"/>
  <c r="T535" i="1"/>
  <c r="J479" i="1"/>
  <c r="K479" i="1" s="1"/>
  <c r="M479" i="1"/>
  <c r="N479" i="1" s="1"/>
  <c r="I480" i="1"/>
  <c r="B475" i="1"/>
  <c r="S530" i="1"/>
  <c r="C531" i="1"/>
  <c r="H531" i="1"/>
  <c r="A532" i="1"/>
  <c r="L478" i="1"/>
  <c r="O478" i="1" s="1"/>
  <c r="U478" i="1"/>
  <c r="W478" i="1" s="1"/>
  <c r="F531" i="1" l="1"/>
  <c r="D532" i="1"/>
  <c r="G531" i="1"/>
  <c r="Q532" i="1"/>
  <c r="R532" i="1" s="1"/>
  <c r="E533" i="1"/>
  <c r="P478" i="1"/>
  <c r="M480" i="1"/>
  <c r="N480" i="1" s="1"/>
  <c r="J480" i="1"/>
  <c r="K480" i="1" s="1"/>
  <c r="I481" i="1"/>
  <c r="S531" i="1"/>
  <c r="C532" i="1"/>
  <c r="T536" i="1"/>
  <c r="L479" i="1"/>
  <c r="O479" i="1" s="1"/>
  <c r="U479" i="1"/>
  <c r="W479" i="1" s="1"/>
  <c r="X477" i="1"/>
  <c r="B477" i="1" s="1"/>
  <c r="H532" i="1"/>
  <c r="A533" i="1"/>
  <c r="B476" i="1"/>
  <c r="F532" i="1" l="1"/>
  <c r="G532" i="1"/>
  <c r="Q533" i="1"/>
  <c r="R533" i="1" s="1"/>
  <c r="E534" i="1"/>
  <c r="D533" i="1"/>
  <c r="C533" i="1"/>
  <c r="S532" i="1"/>
  <c r="P479" i="1"/>
  <c r="J481" i="1"/>
  <c r="K481" i="1" s="1"/>
  <c r="M481" i="1"/>
  <c r="N481" i="1" s="1"/>
  <c r="I482" i="1"/>
  <c r="L480" i="1"/>
  <c r="O480" i="1" s="1"/>
  <c r="U480" i="1"/>
  <c r="W480" i="1" s="1"/>
  <c r="H533" i="1"/>
  <c r="A534" i="1"/>
  <c r="T537" i="1"/>
  <c r="X478" i="1"/>
  <c r="B478" i="1" s="1"/>
  <c r="F533" i="1" l="1"/>
  <c r="D534" i="1"/>
  <c r="Q534" i="1"/>
  <c r="R534" i="1" s="1"/>
  <c r="E535" i="1"/>
  <c r="G533" i="1"/>
  <c r="P480" i="1"/>
  <c r="T538" i="1"/>
  <c r="A535" i="1"/>
  <c r="H534" i="1"/>
  <c r="J482" i="1"/>
  <c r="K482" i="1" s="1"/>
  <c r="M482" i="1"/>
  <c r="N482" i="1" s="1"/>
  <c r="I483" i="1"/>
  <c r="S533" i="1"/>
  <c r="C534" i="1"/>
  <c r="L481" i="1"/>
  <c r="O481" i="1" s="1"/>
  <c r="U481" i="1"/>
  <c r="W481" i="1" s="1"/>
  <c r="X479" i="1"/>
  <c r="F534" i="1" l="1"/>
  <c r="G534" i="1"/>
  <c r="Q535" i="1"/>
  <c r="R535" i="1" s="1"/>
  <c r="E536" i="1"/>
  <c r="D535" i="1"/>
  <c r="B479" i="1"/>
  <c r="P481" i="1"/>
  <c r="T539" i="1"/>
  <c r="J483" i="1"/>
  <c r="K483" i="1" s="1"/>
  <c r="M483" i="1"/>
  <c r="N483" i="1" s="1"/>
  <c r="I484" i="1"/>
  <c r="S534" i="1"/>
  <c r="C535" i="1"/>
  <c r="L482" i="1"/>
  <c r="O482" i="1" s="1"/>
  <c r="U482" i="1"/>
  <c r="W482" i="1" s="1"/>
  <c r="H535" i="1"/>
  <c r="A536" i="1"/>
  <c r="X480" i="1"/>
  <c r="B480" i="1" s="1"/>
  <c r="D536" i="1" l="1"/>
  <c r="F535" i="1"/>
  <c r="G535" i="1"/>
  <c r="Q536" i="1"/>
  <c r="R536" i="1" s="1"/>
  <c r="E537" i="1"/>
  <c r="L483" i="1"/>
  <c r="O483" i="1" s="1"/>
  <c r="U483" i="1"/>
  <c r="W483" i="1" s="1"/>
  <c r="S535" i="1"/>
  <c r="C536" i="1"/>
  <c r="H536" i="1"/>
  <c r="A537" i="1"/>
  <c r="J484" i="1"/>
  <c r="K484" i="1" s="1"/>
  <c r="M484" i="1"/>
  <c r="N484" i="1" s="1"/>
  <c r="I485" i="1"/>
  <c r="P482" i="1"/>
  <c r="T540" i="1"/>
  <c r="X481" i="1"/>
  <c r="B481" i="1" s="1"/>
  <c r="F536" i="1" l="1"/>
  <c r="G536" i="1"/>
  <c r="Q537" i="1"/>
  <c r="R537" i="1" s="1"/>
  <c r="E538" i="1"/>
  <c r="D537" i="1"/>
  <c r="L484" i="1"/>
  <c r="O484" i="1" s="1"/>
  <c r="U484" i="1"/>
  <c r="W484" i="1" s="1"/>
  <c r="H537" i="1"/>
  <c r="A538" i="1"/>
  <c r="X482" i="1"/>
  <c r="B482" i="1" s="1"/>
  <c r="T541" i="1"/>
  <c r="M485" i="1"/>
  <c r="N485" i="1" s="1"/>
  <c r="J485" i="1"/>
  <c r="K485" i="1" s="1"/>
  <c r="I486" i="1"/>
  <c r="C537" i="1"/>
  <c r="S536" i="1"/>
  <c r="P483" i="1"/>
  <c r="F537" i="1" l="1"/>
  <c r="D538" i="1"/>
  <c r="G538" i="1" s="1"/>
  <c r="Q538" i="1"/>
  <c r="R538" i="1" s="1"/>
  <c r="E539" i="1"/>
  <c r="G537" i="1"/>
  <c r="M486" i="1"/>
  <c r="N486" i="1"/>
  <c r="J486" i="1"/>
  <c r="K486" i="1" s="1"/>
  <c r="I487" i="1"/>
  <c r="X483" i="1"/>
  <c r="T542" i="1"/>
  <c r="A539" i="1"/>
  <c r="H538" i="1"/>
  <c r="S537" i="1"/>
  <c r="C538" i="1"/>
  <c r="L485" i="1"/>
  <c r="O485" i="1" s="1"/>
  <c r="U485" i="1"/>
  <c r="W485" i="1" s="1"/>
  <c r="P484" i="1"/>
  <c r="F538" i="1" l="1"/>
  <c r="D539" i="1"/>
  <c r="G539" i="1" s="1"/>
  <c r="Q539" i="1"/>
  <c r="R539" i="1" s="1"/>
  <c r="E540" i="1"/>
  <c r="B483" i="1"/>
  <c r="X484" i="1"/>
  <c r="B484" i="1" s="1"/>
  <c r="J487" i="1"/>
  <c r="K487" i="1" s="1"/>
  <c r="M487" i="1"/>
  <c r="N487" i="1" s="1"/>
  <c r="I488" i="1"/>
  <c r="L486" i="1"/>
  <c r="O486" i="1" s="1"/>
  <c r="U486" i="1"/>
  <c r="W486" i="1" s="1"/>
  <c r="S538" i="1"/>
  <c r="C539" i="1"/>
  <c r="H539" i="1"/>
  <c r="A540" i="1"/>
  <c r="P485" i="1"/>
  <c r="T543" i="1"/>
  <c r="F539" i="1" l="1"/>
  <c r="Q540" i="1"/>
  <c r="R540" i="1" s="1"/>
  <c r="E541" i="1"/>
  <c r="D540" i="1"/>
  <c r="X485" i="1"/>
  <c r="B485" i="1" s="1"/>
  <c r="S539" i="1"/>
  <c r="C540" i="1"/>
  <c r="J488" i="1"/>
  <c r="K488" i="1" s="1"/>
  <c r="M488" i="1"/>
  <c r="N488" i="1" s="1"/>
  <c r="I489" i="1"/>
  <c r="H540" i="1"/>
  <c r="A541" i="1"/>
  <c r="L487" i="1"/>
  <c r="O487" i="1" s="1"/>
  <c r="U487" i="1"/>
  <c r="W487" i="1" s="1"/>
  <c r="T544" i="1"/>
  <c r="P486" i="1"/>
  <c r="D541" i="1" l="1"/>
  <c r="G541" i="1" s="1"/>
  <c r="F540" i="1"/>
  <c r="Q541" i="1"/>
  <c r="R541" i="1" s="1"/>
  <c r="E542" i="1"/>
  <c r="G540" i="1"/>
  <c r="L488" i="1"/>
  <c r="O488" i="1" s="1"/>
  <c r="U488" i="1"/>
  <c r="W488" i="1" s="1"/>
  <c r="C541" i="1"/>
  <c r="S540" i="1"/>
  <c r="H541" i="1"/>
  <c r="A542" i="1"/>
  <c r="X486" i="1"/>
  <c r="B486" i="1" s="1"/>
  <c r="P487" i="1"/>
  <c r="J489" i="1"/>
  <c r="K489" i="1" s="1"/>
  <c r="M489" i="1"/>
  <c r="N489" i="1" s="1"/>
  <c r="I490" i="1"/>
  <c r="T545" i="1"/>
  <c r="F541" i="1" l="1"/>
  <c r="Q542" i="1"/>
  <c r="R542" i="1" s="1"/>
  <c r="E543" i="1"/>
  <c r="D542" i="1"/>
  <c r="S541" i="1"/>
  <c r="C542" i="1"/>
  <c r="L489" i="1"/>
  <c r="O489" i="1" s="1"/>
  <c r="U489" i="1"/>
  <c r="W489" i="1" s="1"/>
  <c r="J490" i="1"/>
  <c r="K490" i="1" s="1"/>
  <c r="M490" i="1"/>
  <c r="N490" i="1" s="1"/>
  <c r="I491" i="1"/>
  <c r="X487" i="1"/>
  <c r="T546" i="1"/>
  <c r="A543" i="1"/>
  <c r="H542" i="1"/>
  <c r="P488" i="1"/>
  <c r="F542" i="1" l="1"/>
  <c r="D543" i="1"/>
  <c r="G543" i="1" s="1"/>
  <c r="Q543" i="1"/>
  <c r="R543" i="1" s="1"/>
  <c r="E544" i="1"/>
  <c r="G542" i="1"/>
  <c r="B487" i="1"/>
  <c r="L490" i="1"/>
  <c r="O490" i="1" s="1"/>
  <c r="U490" i="1"/>
  <c r="W490" i="1" s="1"/>
  <c r="X488" i="1"/>
  <c r="B488" i="1" s="1"/>
  <c r="H543" i="1"/>
  <c r="A544" i="1"/>
  <c r="P489" i="1"/>
  <c r="T547" i="1"/>
  <c r="J491" i="1"/>
  <c r="K491" i="1" s="1"/>
  <c r="M491" i="1"/>
  <c r="N491" i="1" s="1"/>
  <c r="I492" i="1"/>
  <c r="S542" i="1"/>
  <c r="C543" i="1"/>
  <c r="F543" i="1" l="1"/>
  <c r="Q544" i="1"/>
  <c r="R544" i="1" s="1"/>
  <c r="E545" i="1"/>
  <c r="D544" i="1"/>
  <c r="L491" i="1"/>
  <c r="O491" i="1" s="1"/>
  <c r="U491" i="1"/>
  <c r="W491" i="1" s="1"/>
  <c r="X489" i="1"/>
  <c r="M492" i="1"/>
  <c r="J492" i="1"/>
  <c r="K492" i="1" s="1"/>
  <c r="N492" i="1"/>
  <c r="I493" i="1"/>
  <c r="T548" i="1"/>
  <c r="S543" i="1"/>
  <c r="C544" i="1"/>
  <c r="H544" i="1"/>
  <c r="A545" i="1"/>
  <c r="P490" i="1"/>
  <c r="F544" i="1" l="1"/>
  <c r="D545" i="1"/>
  <c r="G545" i="1" s="1"/>
  <c r="G544" i="1"/>
  <c r="Q545" i="1"/>
  <c r="R545" i="1" s="1"/>
  <c r="E546" i="1"/>
  <c r="B489" i="1"/>
  <c r="L492" i="1"/>
  <c r="O492" i="1" s="1"/>
  <c r="U492" i="1"/>
  <c r="W492" i="1" s="1"/>
  <c r="C545" i="1"/>
  <c r="S544" i="1"/>
  <c r="X490" i="1"/>
  <c r="B490" i="1" s="1"/>
  <c r="T549" i="1"/>
  <c r="H545" i="1"/>
  <c r="A546" i="1"/>
  <c r="J493" i="1"/>
  <c r="K493" i="1" s="1"/>
  <c r="M493" i="1"/>
  <c r="N493" i="1" s="1"/>
  <c r="I494" i="1"/>
  <c r="P491" i="1"/>
  <c r="D546" i="1" l="1"/>
  <c r="G546" i="1" s="1"/>
  <c r="F545" i="1"/>
  <c r="Q546" i="1"/>
  <c r="R546" i="1" s="1"/>
  <c r="E547" i="1"/>
  <c r="X491" i="1"/>
  <c r="B491" i="1" s="1"/>
  <c r="S545" i="1"/>
  <c r="C546" i="1"/>
  <c r="L493" i="1"/>
  <c r="O493" i="1" s="1"/>
  <c r="U493" i="1"/>
  <c r="W493" i="1" s="1"/>
  <c r="T550" i="1"/>
  <c r="A547" i="1"/>
  <c r="H546" i="1"/>
  <c r="N494" i="1"/>
  <c r="J494" i="1"/>
  <c r="K494" i="1" s="1"/>
  <c r="M494" i="1"/>
  <c r="I495" i="1"/>
  <c r="P492" i="1"/>
  <c r="F546" i="1" l="1"/>
  <c r="Q547" i="1"/>
  <c r="R547" i="1" s="1"/>
  <c r="E548" i="1"/>
  <c r="D547" i="1"/>
  <c r="X492" i="1"/>
  <c r="H547" i="1"/>
  <c r="A548" i="1"/>
  <c r="P493" i="1"/>
  <c r="J495" i="1"/>
  <c r="K495" i="1" s="1"/>
  <c r="M495" i="1"/>
  <c r="N495" i="1" s="1"/>
  <c r="I496" i="1"/>
  <c r="T551" i="1"/>
  <c r="L494" i="1"/>
  <c r="O494" i="1" s="1"/>
  <c r="U494" i="1"/>
  <c r="W494" i="1" s="1"/>
  <c r="S546" i="1"/>
  <c r="C547" i="1"/>
  <c r="D548" i="1" l="1"/>
  <c r="G548" i="1" s="1"/>
  <c r="F547" i="1"/>
  <c r="Q548" i="1"/>
  <c r="R548" i="1" s="1"/>
  <c r="E549" i="1"/>
  <c r="G547" i="1"/>
  <c r="L495" i="1"/>
  <c r="O495" i="1" s="1"/>
  <c r="U495" i="1"/>
  <c r="W495" i="1" s="1"/>
  <c r="S547" i="1"/>
  <c r="C548" i="1"/>
  <c r="P494" i="1"/>
  <c r="H548" i="1"/>
  <c r="A549" i="1"/>
  <c r="B492" i="1"/>
  <c r="M496" i="1"/>
  <c r="N496" i="1" s="1"/>
  <c r="J496" i="1"/>
  <c r="K496" i="1" s="1"/>
  <c r="I497" i="1"/>
  <c r="T552" i="1"/>
  <c r="X493" i="1"/>
  <c r="F548" i="1" l="1"/>
  <c r="Q549" i="1"/>
  <c r="R549" i="1" s="1"/>
  <c r="E550" i="1"/>
  <c r="D549" i="1"/>
  <c r="B493" i="1"/>
  <c r="J497" i="1"/>
  <c r="K497" i="1" s="1"/>
  <c r="M497" i="1"/>
  <c r="N497" i="1" s="1"/>
  <c r="I498" i="1"/>
  <c r="X494" i="1"/>
  <c r="B494" i="1" s="1"/>
  <c r="T553" i="1"/>
  <c r="C549" i="1"/>
  <c r="S548" i="1"/>
  <c r="L496" i="1"/>
  <c r="O496" i="1" s="1"/>
  <c r="U496" i="1"/>
  <c r="W496" i="1" s="1"/>
  <c r="H549" i="1"/>
  <c r="A550" i="1"/>
  <c r="P495" i="1"/>
  <c r="F549" i="1" l="1"/>
  <c r="D550" i="1"/>
  <c r="G550" i="1" s="1"/>
  <c r="Q550" i="1"/>
  <c r="R550" i="1" s="1"/>
  <c r="E551" i="1"/>
  <c r="G549" i="1"/>
  <c r="X495" i="1"/>
  <c r="B495" i="1" s="1"/>
  <c r="S549" i="1"/>
  <c r="C550" i="1"/>
  <c r="T554" i="1"/>
  <c r="L497" i="1"/>
  <c r="O497" i="1" s="1"/>
  <c r="U497" i="1"/>
  <c r="W497" i="1" s="1"/>
  <c r="A551" i="1"/>
  <c r="H550" i="1"/>
  <c r="P496" i="1"/>
  <c r="J498" i="1"/>
  <c r="K498" i="1" s="1"/>
  <c r="M498" i="1"/>
  <c r="N498" i="1" s="1"/>
  <c r="I499" i="1"/>
  <c r="F550" i="1" l="1"/>
  <c r="Q551" i="1"/>
  <c r="R551" i="1" s="1"/>
  <c r="E552" i="1"/>
  <c r="D551" i="1"/>
  <c r="J499" i="1"/>
  <c r="K499" i="1" s="1"/>
  <c r="M499" i="1"/>
  <c r="N499" i="1" s="1"/>
  <c r="I500" i="1"/>
  <c r="S550" i="1"/>
  <c r="C551" i="1"/>
  <c r="T555" i="1"/>
  <c r="H551" i="1"/>
  <c r="A552" i="1"/>
  <c r="L498" i="1"/>
  <c r="O498" i="1" s="1"/>
  <c r="U498" i="1"/>
  <c r="W498" i="1" s="1"/>
  <c r="X496" i="1"/>
  <c r="P497" i="1"/>
  <c r="F551" i="1" l="1"/>
  <c r="Q552" i="1"/>
  <c r="R552" i="1" s="1"/>
  <c r="E553" i="1"/>
  <c r="D552" i="1"/>
  <c r="G551" i="1"/>
  <c r="B496" i="1"/>
  <c r="X497" i="1"/>
  <c r="B497" i="1" s="1"/>
  <c r="M500" i="1"/>
  <c r="N500" i="1" s="1"/>
  <c r="J500" i="1"/>
  <c r="K500" i="1" s="1"/>
  <c r="I501" i="1"/>
  <c r="S551" i="1"/>
  <c r="C552" i="1"/>
  <c r="L499" i="1"/>
  <c r="O499" i="1" s="1"/>
  <c r="U499" i="1"/>
  <c r="W499" i="1" s="1"/>
  <c r="P498" i="1"/>
  <c r="H552" i="1"/>
  <c r="A553" i="1"/>
  <c r="T556" i="1"/>
  <c r="D553" i="1" l="1"/>
  <c r="G553" i="1" s="1"/>
  <c r="F552" i="1"/>
  <c r="G552" i="1"/>
  <c r="Q553" i="1"/>
  <c r="R553" i="1" s="1"/>
  <c r="E554" i="1"/>
  <c r="C553" i="1"/>
  <c r="S552" i="1"/>
  <c r="T557" i="1"/>
  <c r="L500" i="1"/>
  <c r="O500" i="1" s="1"/>
  <c r="U500" i="1"/>
  <c r="W500" i="1" s="1"/>
  <c r="P499" i="1"/>
  <c r="H553" i="1"/>
  <c r="A554" i="1"/>
  <c r="X498" i="1"/>
  <c r="J501" i="1"/>
  <c r="K501" i="1" s="1"/>
  <c r="I502" i="1"/>
  <c r="F553" i="1" l="1"/>
  <c r="Q554" i="1"/>
  <c r="R554" i="1" s="1"/>
  <c r="E555" i="1"/>
  <c r="D554" i="1"/>
  <c r="M501" i="1"/>
  <c r="N501" i="1" s="1"/>
  <c r="B498" i="1"/>
  <c r="S553" i="1"/>
  <c r="C554" i="1"/>
  <c r="P500" i="1"/>
  <c r="L501" i="1"/>
  <c r="U501" i="1"/>
  <c r="W501" i="1" s="1"/>
  <c r="X499" i="1"/>
  <c r="B499" i="1" s="1"/>
  <c r="A555" i="1"/>
  <c r="H554" i="1"/>
  <c r="J502" i="1"/>
  <c r="K502" i="1" s="1"/>
  <c r="I503" i="1"/>
  <c r="T558" i="1"/>
  <c r="F554" i="1" l="1"/>
  <c r="O501" i="1"/>
  <c r="P501" i="1" s="1"/>
  <c r="M502" i="1"/>
  <c r="N502" i="1" s="1"/>
  <c r="D555" i="1"/>
  <c r="G555" i="1" s="1"/>
  <c r="Q555" i="1"/>
  <c r="R555" i="1" s="1"/>
  <c r="E556" i="1"/>
  <c r="G554" i="1"/>
  <c r="L502" i="1"/>
  <c r="U502" i="1"/>
  <c r="W502" i="1" s="1"/>
  <c r="S554" i="1"/>
  <c r="C555" i="1"/>
  <c r="T559" i="1"/>
  <c r="J503" i="1"/>
  <c r="K503" i="1" s="1"/>
  <c r="I504" i="1"/>
  <c r="H555" i="1"/>
  <c r="A556" i="1"/>
  <c r="X500" i="1"/>
  <c r="B500" i="1" s="1"/>
  <c r="M503" i="1" l="1"/>
  <c r="N503" i="1" s="1"/>
  <c r="F555" i="1"/>
  <c r="O502" i="1"/>
  <c r="P502" i="1" s="1"/>
  <c r="Q556" i="1"/>
  <c r="R556" i="1" s="1"/>
  <c r="E557" i="1"/>
  <c r="D556" i="1"/>
  <c r="X501" i="1"/>
  <c r="B501" i="1" s="1"/>
  <c r="L503" i="1"/>
  <c r="U503" i="1"/>
  <c r="W503" i="1" s="1"/>
  <c r="S555" i="1"/>
  <c r="C556" i="1"/>
  <c r="H556" i="1"/>
  <c r="A557" i="1"/>
  <c r="J504" i="1"/>
  <c r="K504" i="1" s="1"/>
  <c r="I505" i="1"/>
  <c r="T560" i="1"/>
  <c r="O503" i="1" l="1"/>
  <c r="P503" i="1" s="1"/>
  <c r="M504" i="1"/>
  <c r="N504" i="1" s="1"/>
  <c r="Q557" i="1"/>
  <c r="R557" i="1" s="1"/>
  <c r="E558" i="1"/>
  <c r="D557" i="1"/>
  <c r="F556" i="1"/>
  <c r="G556" i="1"/>
  <c r="L504" i="1"/>
  <c r="U504" i="1"/>
  <c r="W504" i="1" s="1"/>
  <c r="T561" i="1"/>
  <c r="J505" i="1"/>
  <c r="K505" i="1" s="1"/>
  <c r="I506" i="1"/>
  <c r="C557" i="1"/>
  <c r="S556" i="1"/>
  <c r="X502" i="1"/>
  <c r="H557" i="1"/>
  <c r="A558" i="1"/>
  <c r="O504" i="1" l="1"/>
  <c r="P504" i="1" s="1"/>
  <c r="M505" i="1"/>
  <c r="N505" i="1" s="1"/>
  <c r="F557" i="1"/>
  <c r="D558" i="1"/>
  <c r="G558" i="1" s="1"/>
  <c r="G557" i="1"/>
  <c r="Q558" i="1"/>
  <c r="R558" i="1" s="1"/>
  <c r="E559" i="1"/>
  <c r="B502" i="1"/>
  <c r="S557" i="1"/>
  <c r="C558" i="1"/>
  <c r="X503" i="1"/>
  <c r="B503" i="1" s="1"/>
  <c r="T562" i="1"/>
  <c r="L505" i="1"/>
  <c r="U505" i="1"/>
  <c r="W505" i="1" s="1"/>
  <c r="A559" i="1"/>
  <c r="H558" i="1"/>
  <c r="J506" i="1"/>
  <c r="K506" i="1" s="1"/>
  <c r="I507" i="1"/>
  <c r="M506" i="1" l="1"/>
  <c r="N506" i="1" s="1"/>
  <c r="O505" i="1"/>
  <c r="P505" i="1" s="1"/>
  <c r="D559" i="1"/>
  <c r="G559" i="1" s="1"/>
  <c r="F558" i="1"/>
  <c r="Q559" i="1"/>
  <c r="R559" i="1" s="1"/>
  <c r="E560" i="1"/>
  <c r="X504" i="1"/>
  <c r="B504" i="1" s="1"/>
  <c r="S558" i="1"/>
  <c r="C559" i="1"/>
  <c r="T563" i="1"/>
  <c r="L506" i="1"/>
  <c r="U506" i="1"/>
  <c r="W506" i="1" s="1"/>
  <c r="H559" i="1"/>
  <c r="A560" i="1"/>
  <c r="J507" i="1"/>
  <c r="K507" i="1" s="1"/>
  <c r="I508" i="1"/>
  <c r="M507" i="1" l="1"/>
  <c r="N507" i="1" s="1"/>
  <c r="O506" i="1"/>
  <c r="P506" i="1" s="1"/>
  <c r="F559" i="1"/>
  <c r="Q560" i="1"/>
  <c r="R560" i="1" s="1"/>
  <c r="E561" i="1"/>
  <c r="D560" i="1"/>
  <c r="G560" i="1" s="1"/>
  <c r="X505" i="1"/>
  <c r="S559" i="1"/>
  <c r="C560" i="1"/>
  <c r="T564" i="1"/>
  <c r="J508" i="1"/>
  <c r="K508" i="1" s="1"/>
  <c r="I509" i="1"/>
  <c r="H560" i="1"/>
  <c r="A561" i="1"/>
  <c r="L507" i="1"/>
  <c r="U507" i="1"/>
  <c r="W507" i="1" s="1"/>
  <c r="O507" i="1" l="1"/>
  <c r="M508" i="1"/>
  <c r="N508" i="1" s="1"/>
  <c r="F560" i="1"/>
  <c r="Q561" i="1"/>
  <c r="R561" i="1" s="1"/>
  <c r="E562" i="1"/>
  <c r="D561" i="1"/>
  <c r="G561" i="1" s="1"/>
  <c r="L508" i="1"/>
  <c r="U508" i="1"/>
  <c r="W508" i="1" s="1"/>
  <c r="P507" i="1"/>
  <c r="B505" i="1"/>
  <c r="X506" i="1"/>
  <c r="B506" i="1" s="1"/>
  <c r="C561" i="1"/>
  <c r="S560" i="1"/>
  <c r="H561" i="1"/>
  <c r="A562" i="1"/>
  <c r="J509" i="1"/>
  <c r="K509" i="1" s="1"/>
  <c r="I510" i="1"/>
  <c r="T565" i="1"/>
  <c r="O508" i="1" l="1"/>
  <c r="M509" i="1"/>
  <c r="N509" i="1" s="1"/>
  <c r="F561" i="1"/>
  <c r="D562" i="1"/>
  <c r="G562" i="1" s="1"/>
  <c r="Q562" i="1"/>
  <c r="R562" i="1" s="1"/>
  <c r="E563" i="1"/>
  <c r="S561" i="1"/>
  <c r="C562" i="1"/>
  <c r="T566" i="1"/>
  <c r="A563" i="1"/>
  <c r="H562" i="1"/>
  <c r="J510" i="1"/>
  <c r="K510" i="1" s="1"/>
  <c r="I511" i="1"/>
  <c r="L509" i="1"/>
  <c r="U509" i="1"/>
  <c r="W509" i="1" s="1"/>
  <c r="X507" i="1"/>
  <c r="P508" i="1"/>
  <c r="O509" i="1" l="1"/>
  <c r="P509" i="1" s="1"/>
  <c r="M510" i="1"/>
  <c r="N510" i="1" s="1"/>
  <c r="F562" i="1"/>
  <c r="Q563" i="1"/>
  <c r="R563" i="1" s="1"/>
  <c r="E564" i="1"/>
  <c r="D563" i="1"/>
  <c r="S562" i="1"/>
  <c r="C563" i="1"/>
  <c r="X508" i="1"/>
  <c r="J511" i="1"/>
  <c r="K511" i="1" s="1"/>
  <c r="I512" i="1"/>
  <c r="A564" i="1"/>
  <c r="H563" i="1"/>
  <c r="B507" i="1"/>
  <c r="L510" i="1"/>
  <c r="U510" i="1"/>
  <c r="W510" i="1" s="1"/>
  <c r="T567" i="1"/>
  <c r="M511" i="1" l="1"/>
  <c r="N511" i="1" s="1"/>
  <c r="O510" i="1"/>
  <c r="P510" i="1" s="1"/>
  <c r="F563" i="1"/>
  <c r="Q564" i="1"/>
  <c r="R564" i="1" s="1"/>
  <c r="E565" i="1"/>
  <c r="D564" i="1"/>
  <c r="G563" i="1"/>
  <c r="T568" i="1"/>
  <c r="X509" i="1"/>
  <c r="B509" i="1" s="1"/>
  <c r="B508" i="1"/>
  <c r="L511" i="1"/>
  <c r="U511" i="1"/>
  <c r="W511" i="1" s="1"/>
  <c r="S563" i="1"/>
  <c r="C564" i="1"/>
  <c r="H564" i="1"/>
  <c r="A565" i="1"/>
  <c r="J512" i="1"/>
  <c r="K512" i="1" s="1"/>
  <c r="N512" i="1"/>
  <c r="I513" i="1"/>
  <c r="O511" i="1" l="1"/>
  <c r="M512" i="1"/>
  <c r="M513" i="1" s="1"/>
  <c r="N513" i="1" s="1"/>
  <c r="D565" i="1"/>
  <c r="G565" i="1" s="1"/>
  <c r="G564" i="1"/>
  <c r="F564" i="1"/>
  <c r="Q565" i="1"/>
  <c r="R565" i="1" s="1"/>
  <c r="E566" i="1"/>
  <c r="L512" i="1"/>
  <c r="O512" i="1" s="1"/>
  <c r="U512" i="1"/>
  <c r="W512" i="1" s="1"/>
  <c r="H565" i="1"/>
  <c r="A566" i="1"/>
  <c r="T569" i="1"/>
  <c r="J513" i="1"/>
  <c r="K513" i="1" s="1"/>
  <c r="I514" i="1"/>
  <c r="S564" i="1"/>
  <c r="C565" i="1"/>
  <c r="P511" i="1"/>
  <c r="X510" i="1"/>
  <c r="F565" i="1" l="1"/>
  <c r="Q566" i="1"/>
  <c r="R566" i="1" s="1"/>
  <c r="E567" i="1"/>
  <c r="D566" i="1"/>
  <c r="B510" i="1"/>
  <c r="L513" i="1"/>
  <c r="O513" i="1" s="1"/>
  <c r="U513" i="1"/>
  <c r="W513" i="1" s="1"/>
  <c r="N514" i="1"/>
  <c r="J514" i="1"/>
  <c r="K514" i="1" s="1"/>
  <c r="M514" i="1"/>
  <c r="I515" i="1"/>
  <c r="C566" i="1"/>
  <c r="S565" i="1"/>
  <c r="X511" i="1"/>
  <c r="T570" i="1"/>
  <c r="H566" i="1"/>
  <c r="A567" i="1"/>
  <c r="P512" i="1"/>
  <c r="D567" i="1" l="1"/>
  <c r="G567" i="1" s="1"/>
  <c r="F566" i="1"/>
  <c r="G566" i="1"/>
  <c r="Q567" i="1"/>
  <c r="R567" i="1" s="1"/>
  <c r="E568" i="1"/>
  <c r="B511" i="1"/>
  <c r="T571" i="1"/>
  <c r="X512" i="1"/>
  <c r="B512" i="1" s="1"/>
  <c r="J515" i="1"/>
  <c r="K515" i="1" s="1"/>
  <c r="M515" i="1"/>
  <c r="N515" i="1" s="1"/>
  <c r="I516" i="1"/>
  <c r="H567" i="1"/>
  <c r="A568" i="1"/>
  <c r="C567" i="1"/>
  <c r="S566" i="1"/>
  <c r="L514" i="1"/>
  <c r="O514" i="1" s="1"/>
  <c r="U514" i="1"/>
  <c r="W514" i="1" s="1"/>
  <c r="P513" i="1"/>
  <c r="F567" i="1" l="1"/>
  <c r="Q568" i="1"/>
  <c r="R568" i="1" s="1"/>
  <c r="E569" i="1"/>
  <c r="D568" i="1"/>
  <c r="A569" i="1"/>
  <c r="H568" i="1"/>
  <c r="X513" i="1"/>
  <c r="M516" i="1"/>
  <c r="N516" i="1" s="1"/>
  <c r="J516" i="1"/>
  <c r="K516" i="1" s="1"/>
  <c r="I517" i="1"/>
  <c r="P514" i="1"/>
  <c r="S567" i="1"/>
  <c r="C568" i="1"/>
  <c r="T572" i="1"/>
  <c r="L515" i="1"/>
  <c r="O515" i="1" s="1"/>
  <c r="U515" i="1"/>
  <c r="W515" i="1" s="1"/>
  <c r="F568" i="1" l="1"/>
  <c r="D569" i="1"/>
  <c r="G569" i="1" s="1"/>
  <c r="Q569" i="1"/>
  <c r="R569" i="1" s="1"/>
  <c r="E570" i="1"/>
  <c r="G568" i="1"/>
  <c r="B513" i="1"/>
  <c r="P515" i="1"/>
  <c r="X514" i="1"/>
  <c r="B514" i="1" s="1"/>
  <c r="T573" i="1"/>
  <c r="J517" i="1"/>
  <c r="K517" i="1" s="1"/>
  <c r="M517" i="1"/>
  <c r="N517" i="1" s="1"/>
  <c r="I518" i="1"/>
  <c r="S568" i="1"/>
  <c r="C569" i="1"/>
  <c r="A570" i="1"/>
  <c r="H569" i="1"/>
  <c r="L516" i="1"/>
  <c r="O516" i="1" s="1"/>
  <c r="U516" i="1"/>
  <c r="W516" i="1" s="1"/>
  <c r="F569" i="1" l="1"/>
  <c r="Q570" i="1"/>
  <c r="R570" i="1" s="1"/>
  <c r="E571" i="1"/>
  <c r="D570" i="1"/>
  <c r="P516" i="1"/>
  <c r="J518" i="1"/>
  <c r="K518" i="1" s="1"/>
  <c r="M518" i="1"/>
  <c r="N518" i="1" s="1"/>
  <c r="I519" i="1"/>
  <c r="A571" i="1"/>
  <c r="H570" i="1"/>
  <c r="L517" i="1"/>
  <c r="O517" i="1" s="1"/>
  <c r="U517" i="1"/>
  <c r="W517" i="1" s="1"/>
  <c r="T574" i="1"/>
  <c r="S569" i="1"/>
  <c r="C570" i="1"/>
  <c r="X515" i="1"/>
  <c r="D571" i="1" l="1"/>
  <c r="G571" i="1" s="1"/>
  <c r="F570" i="1"/>
  <c r="G570" i="1"/>
  <c r="Q571" i="1"/>
  <c r="R571" i="1" s="1"/>
  <c r="E572" i="1"/>
  <c r="P517" i="1"/>
  <c r="B515" i="1"/>
  <c r="T575" i="1"/>
  <c r="H571" i="1"/>
  <c r="A572" i="1"/>
  <c r="J519" i="1"/>
  <c r="K519" i="1" s="1"/>
  <c r="M519" i="1"/>
  <c r="N519" i="1" s="1"/>
  <c r="I520" i="1"/>
  <c r="S570" i="1"/>
  <c r="C571" i="1"/>
  <c r="L518" i="1"/>
  <c r="O518" i="1" s="1"/>
  <c r="U518" i="1"/>
  <c r="W518" i="1" s="1"/>
  <c r="X516" i="1"/>
  <c r="F571" i="1" l="1"/>
  <c r="Q572" i="1"/>
  <c r="R572" i="1" s="1"/>
  <c r="E573" i="1"/>
  <c r="D572" i="1"/>
  <c r="B516" i="1"/>
  <c r="M520" i="1"/>
  <c r="N520" i="1" s="1"/>
  <c r="J520" i="1"/>
  <c r="K520" i="1" s="1"/>
  <c r="I521" i="1"/>
  <c r="P518" i="1"/>
  <c r="L519" i="1"/>
  <c r="O519" i="1" s="1"/>
  <c r="U519" i="1"/>
  <c r="W519" i="1" s="1"/>
  <c r="S571" i="1"/>
  <c r="C572" i="1"/>
  <c r="H572" i="1"/>
  <c r="A573" i="1"/>
  <c r="T576" i="1"/>
  <c r="X517" i="1"/>
  <c r="F572" i="1" l="1"/>
  <c r="D573" i="1"/>
  <c r="Q573" i="1"/>
  <c r="R573" i="1" s="1"/>
  <c r="E574" i="1"/>
  <c r="G572" i="1"/>
  <c r="B517" i="1"/>
  <c r="C573" i="1"/>
  <c r="S572" i="1"/>
  <c r="H573" i="1"/>
  <c r="A574" i="1"/>
  <c r="L520" i="1"/>
  <c r="O520" i="1" s="1"/>
  <c r="U520" i="1"/>
  <c r="W520" i="1" s="1"/>
  <c r="X518" i="1"/>
  <c r="T577" i="1"/>
  <c r="P519" i="1"/>
  <c r="J521" i="1"/>
  <c r="K521" i="1" s="1"/>
  <c r="M521" i="1"/>
  <c r="N521" i="1" s="1"/>
  <c r="I522" i="1"/>
  <c r="D574" i="1" l="1"/>
  <c r="G574" i="1" s="1"/>
  <c r="F573" i="1"/>
  <c r="G573" i="1"/>
  <c r="Q574" i="1"/>
  <c r="R574" i="1" s="1"/>
  <c r="E575" i="1"/>
  <c r="B518" i="1"/>
  <c r="T578" i="1"/>
  <c r="X519" i="1"/>
  <c r="P520" i="1"/>
  <c r="J522" i="1"/>
  <c r="K522" i="1" s="1"/>
  <c r="M522" i="1"/>
  <c r="N522" i="1" s="1"/>
  <c r="I523" i="1"/>
  <c r="S573" i="1"/>
  <c r="C574" i="1"/>
  <c r="L521" i="1"/>
  <c r="O521" i="1" s="1"/>
  <c r="U521" i="1"/>
  <c r="W521" i="1" s="1"/>
  <c r="A575" i="1"/>
  <c r="H574" i="1"/>
  <c r="F574" i="1" l="1"/>
  <c r="D575" i="1"/>
  <c r="G575" i="1" s="1"/>
  <c r="Q575" i="1"/>
  <c r="R575" i="1" s="1"/>
  <c r="E576" i="1"/>
  <c r="B519" i="1"/>
  <c r="S574" i="1"/>
  <c r="C575" i="1"/>
  <c r="P521" i="1"/>
  <c r="H575" i="1"/>
  <c r="A576" i="1"/>
  <c r="J523" i="1"/>
  <c r="K523" i="1" s="1"/>
  <c r="M523" i="1"/>
  <c r="N523" i="1" s="1"/>
  <c r="I524" i="1"/>
  <c r="T579" i="1"/>
  <c r="X520" i="1"/>
  <c r="L522" i="1"/>
  <c r="O522" i="1" s="1"/>
  <c r="U522" i="1"/>
  <c r="W522" i="1" s="1"/>
  <c r="F575" i="1" l="1"/>
  <c r="Q576" i="1"/>
  <c r="R576" i="1" s="1"/>
  <c r="E577" i="1"/>
  <c r="D576" i="1"/>
  <c r="B520" i="1"/>
  <c r="P522" i="1"/>
  <c r="T580" i="1"/>
  <c r="S575" i="1"/>
  <c r="C576" i="1"/>
  <c r="L523" i="1"/>
  <c r="O523" i="1" s="1"/>
  <c r="U523" i="1"/>
  <c r="W523" i="1" s="1"/>
  <c r="H576" i="1"/>
  <c r="A577" i="1"/>
  <c r="X521" i="1"/>
  <c r="J524" i="1"/>
  <c r="K524" i="1" s="1"/>
  <c r="M524" i="1"/>
  <c r="N524" i="1" s="1"/>
  <c r="I525" i="1"/>
  <c r="F576" i="1" l="1"/>
  <c r="D577" i="1"/>
  <c r="G577" i="1" s="1"/>
  <c r="Q577" i="1"/>
  <c r="R577" i="1" s="1"/>
  <c r="E578" i="1"/>
  <c r="G576" i="1"/>
  <c r="B521" i="1"/>
  <c r="C577" i="1"/>
  <c r="S576" i="1"/>
  <c r="T581" i="1"/>
  <c r="L524" i="1"/>
  <c r="O524" i="1" s="1"/>
  <c r="U524" i="1"/>
  <c r="W524" i="1" s="1"/>
  <c r="H577" i="1"/>
  <c r="A578" i="1"/>
  <c r="P523" i="1"/>
  <c r="M525" i="1"/>
  <c r="N525" i="1" s="1"/>
  <c r="J525" i="1"/>
  <c r="K525" i="1" s="1"/>
  <c r="I526" i="1"/>
  <c r="X522" i="1"/>
  <c r="F577" i="1" l="1"/>
  <c r="Q578" i="1"/>
  <c r="R578" i="1" s="1"/>
  <c r="E579" i="1"/>
  <c r="D578" i="1"/>
  <c r="B522" i="1"/>
  <c r="X523" i="1"/>
  <c r="B523" i="1" s="1"/>
  <c r="A579" i="1"/>
  <c r="H578" i="1"/>
  <c r="P524" i="1"/>
  <c r="M526" i="1"/>
  <c r="N526" i="1" s="1"/>
  <c r="J526" i="1"/>
  <c r="K526" i="1" s="1"/>
  <c r="I527" i="1"/>
  <c r="L525" i="1"/>
  <c r="O525" i="1" s="1"/>
  <c r="U525" i="1"/>
  <c r="W525" i="1" s="1"/>
  <c r="T582" i="1"/>
  <c r="S577" i="1"/>
  <c r="C578" i="1"/>
  <c r="D579" i="1" l="1"/>
  <c r="G579" i="1" s="1"/>
  <c r="Q579" i="1"/>
  <c r="R579" i="1" s="1"/>
  <c r="E580" i="1"/>
  <c r="F578" i="1"/>
  <c r="G578" i="1"/>
  <c r="L526" i="1"/>
  <c r="O526" i="1" s="1"/>
  <c r="U526" i="1"/>
  <c r="W526" i="1" s="1"/>
  <c r="X524" i="1"/>
  <c r="B524" i="1" s="1"/>
  <c r="S578" i="1"/>
  <c r="C579" i="1"/>
  <c r="T583" i="1"/>
  <c r="H579" i="1"/>
  <c r="A580" i="1"/>
  <c r="P525" i="1"/>
  <c r="J527" i="1"/>
  <c r="K527" i="1" s="1"/>
  <c r="M527" i="1"/>
  <c r="N527" i="1" s="1"/>
  <c r="I528" i="1"/>
  <c r="F579" i="1" l="1"/>
  <c r="Q580" i="1"/>
  <c r="R580" i="1" s="1"/>
  <c r="E581" i="1"/>
  <c r="D580" i="1"/>
  <c r="J528" i="1"/>
  <c r="K528" i="1" s="1"/>
  <c r="M528" i="1"/>
  <c r="N528" i="1" s="1"/>
  <c r="I529" i="1"/>
  <c r="H580" i="1"/>
  <c r="A581" i="1"/>
  <c r="T584" i="1"/>
  <c r="L527" i="1"/>
  <c r="O527" i="1" s="1"/>
  <c r="U527" i="1"/>
  <c r="W527" i="1" s="1"/>
  <c r="X525" i="1"/>
  <c r="B525" i="1" s="1"/>
  <c r="S579" i="1"/>
  <c r="C580" i="1"/>
  <c r="P526" i="1"/>
  <c r="D581" i="1" l="1"/>
  <c r="G581" i="1" s="1"/>
  <c r="F580" i="1"/>
  <c r="Q581" i="1"/>
  <c r="R581" i="1" s="1"/>
  <c r="E582" i="1"/>
  <c r="G580" i="1"/>
  <c r="J529" i="1"/>
  <c r="K529" i="1" s="1"/>
  <c r="I530" i="1"/>
  <c r="C581" i="1"/>
  <c r="S580" i="1"/>
  <c r="X526" i="1"/>
  <c r="B526" i="1" s="1"/>
  <c r="P527" i="1"/>
  <c r="T585" i="1"/>
  <c r="L528" i="1"/>
  <c r="O528" i="1" s="1"/>
  <c r="U528" i="1"/>
  <c r="W528" i="1" s="1"/>
  <c r="H581" i="1"/>
  <c r="A582" i="1"/>
  <c r="D582" i="1" l="1"/>
  <c r="G582" i="1" s="1"/>
  <c r="F581" i="1"/>
  <c r="Q582" i="1"/>
  <c r="R582" i="1" s="1"/>
  <c r="E583" i="1"/>
  <c r="A583" i="1"/>
  <c r="H582" i="1"/>
  <c r="S581" i="1"/>
  <c r="C582" i="1"/>
  <c r="X527" i="1"/>
  <c r="B527" i="1" s="1"/>
  <c r="M529" i="1"/>
  <c r="N529" i="1" s="1"/>
  <c r="L529" i="1"/>
  <c r="U529" i="1"/>
  <c r="W529" i="1" s="1"/>
  <c r="P528" i="1"/>
  <c r="T586" i="1"/>
  <c r="J530" i="1"/>
  <c r="K530" i="1" s="1"/>
  <c r="I531" i="1"/>
  <c r="F582" i="1" l="1"/>
  <c r="Q583" i="1"/>
  <c r="R583" i="1" s="1"/>
  <c r="E584" i="1"/>
  <c r="D583" i="1"/>
  <c r="M530" i="1"/>
  <c r="M531" i="1" s="1"/>
  <c r="N530" i="1"/>
  <c r="L530" i="1"/>
  <c r="U530" i="1"/>
  <c r="W530" i="1" s="1"/>
  <c r="X528" i="1"/>
  <c r="S582" i="1"/>
  <c r="C583" i="1"/>
  <c r="J531" i="1"/>
  <c r="K531" i="1" s="1"/>
  <c r="I532" i="1"/>
  <c r="T587" i="1"/>
  <c r="O529" i="1"/>
  <c r="H583" i="1"/>
  <c r="A584" i="1"/>
  <c r="O530" i="1" l="1"/>
  <c r="P530" i="1" s="1"/>
  <c r="F583" i="1"/>
  <c r="D584" i="1"/>
  <c r="G584" i="1" s="1"/>
  <c r="Q584" i="1"/>
  <c r="R584" i="1" s="1"/>
  <c r="E585" i="1"/>
  <c r="G583" i="1"/>
  <c r="N531" i="1"/>
  <c r="S583" i="1"/>
  <c r="C584" i="1"/>
  <c r="T588" i="1"/>
  <c r="H584" i="1"/>
  <c r="A585" i="1"/>
  <c r="M532" i="1"/>
  <c r="J532" i="1"/>
  <c r="K532" i="1" s="1"/>
  <c r="I533" i="1"/>
  <c r="B528" i="1"/>
  <c r="P529" i="1"/>
  <c r="L531" i="1"/>
  <c r="U531" i="1"/>
  <c r="W531" i="1" s="1"/>
  <c r="N532" i="1" l="1"/>
  <c r="F584" i="1"/>
  <c r="O531" i="1"/>
  <c r="P531" i="1" s="1"/>
  <c r="Q585" i="1"/>
  <c r="R585" i="1" s="1"/>
  <c r="E586" i="1"/>
  <c r="D585" i="1"/>
  <c r="X530" i="1"/>
  <c r="B530" i="1" s="1"/>
  <c r="J533" i="1"/>
  <c r="K533" i="1" s="1"/>
  <c r="M533" i="1"/>
  <c r="I534" i="1"/>
  <c r="C585" i="1"/>
  <c r="S584" i="1"/>
  <c r="X529" i="1"/>
  <c r="H585" i="1"/>
  <c r="A586" i="1"/>
  <c r="T589" i="1"/>
  <c r="L532" i="1"/>
  <c r="U532" i="1"/>
  <c r="W532" i="1" s="1"/>
  <c r="F585" i="1" l="1"/>
  <c r="N533" i="1"/>
  <c r="O532" i="1"/>
  <c r="P532" i="1" s="1"/>
  <c r="D586" i="1"/>
  <c r="G586" i="1" s="1"/>
  <c r="G585" i="1"/>
  <c r="Q586" i="1"/>
  <c r="R586" i="1" s="1"/>
  <c r="E587" i="1"/>
  <c r="L533" i="1"/>
  <c r="U533" i="1"/>
  <c r="W533" i="1" s="1"/>
  <c r="B529" i="1"/>
  <c r="J534" i="1"/>
  <c r="K534" i="1" s="1"/>
  <c r="M534" i="1"/>
  <c r="I535" i="1"/>
  <c r="S585" i="1"/>
  <c r="C586" i="1"/>
  <c r="T590" i="1"/>
  <c r="A587" i="1"/>
  <c r="H586" i="1"/>
  <c r="X531" i="1"/>
  <c r="O533" i="1" l="1"/>
  <c r="P533" i="1" s="1"/>
  <c r="N534" i="1"/>
  <c r="F586" i="1"/>
  <c r="Q587" i="1"/>
  <c r="R587" i="1" s="1"/>
  <c r="E588" i="1"/>
  <c r="D587" i="1"/>
  <c r="B531" i="1"/>
  <c r="H587" i="1"/>
  <c r="A588" i="1"/>
  <c r="J535" i="1"/>
  <c r="K535" i="1" s="1"/>
  <c r="M535" i="1"/>
  <c r="I536" i="1"/>
  <c r="X532" i="1"/>
  <c r="B532" i="1" s="1"/>
  <c r="S586" i="1"/>
  <c r="C587" i="1"/>
  <c r="T591" i="1"/>
  <c r="L534" i="1"/>
  <c r="U534" i="1"/>
  <c r="W534" i="1" s="1"/>
  <c r="O534" i="1" l="1"/>
  <c r="P534" i="1" s="1"/>
  <c r="N535" i="1"/>
  <c r="N536" i="1" s="1"/>
  <c r="D588" i="1"/>
  <c r="G588" i="1" s="1"/>
  <c r="F587" i="1"/>
  <c r="Q588" i="1"/>
  <c r="R588" i="1" s="1"/>
  <c r="E589" i="1"/>
  <c r="G587" i="1"/>
  <c r="X533" i="1"/>
  <c r="T592" i="1"/>
  <c r="M536" i="1"/>
  <c r="J536" i="1"/>
  <c r="K536" i="1" s="1"/>
  <c r="I537" i="1"/>
  <c r="S587" i="1"/>
  <c r="C588" i="1"/>
  <c r="L535" i="1"/>
  <c r="U535" i="1"/>
  <c r="W535" i="1" s="1"/>
  <c r="H588" i="1"/>
  <c r="A589" i="1"/>
  <c r="O535" i="1" l="1"/>
  <c r="P535" i="1" s="1"/>
  <c r="F588" i="1"/>
  <c r="Q589" i="1"/>
  <c r="R589" i="1" s="1"/>
  <c r="E590" i="1"/>
  <c r="D589" i="1"/>
  <c r="H589" i="1"/>
  <c r="A590" i="1"/>
  <c r="J537" i="1"/>
  <c r="K537" i="1" s="1"/>
  <c r="M537" i="1"/>
  <c r="N537" i="1" s="1"/>
  <c r="I538" i="1"/>
  <c r="T593" i="1"/>
  <c r="B533" i="1"/>
  <c r="L536" i="1"/>
  <c r="O536" i="1" s="1"/>
  <c r="U536" i="1"/>
  <c r="W536" i="1" s="1"/>
  <c r="C589" i="1"/>
  <c r="S588" i="1"/>
  <c r="X534" i="1"/>
  <c r="B534" i="1" s="1"/>
  <c r="D590" i="1" l="1"/>
  <c r="G590" i="1" s="1"/>
  <c r="F589" i="1"/>
  <c r="G589" i="1"/>
  <c r="Q590" i="1"/>
  <c r="R590" i="1" s="1"/>
  <c r="E591" i="1"/>
  <c r="P536" i="1"/>
  <c r="T594" i="1"/>
  <c r="S589" i="1"/>
  <c r="C590" i="1"/>
  <c r="X535" i="1"/>
  <c r="B535" i="1" s="1"/>
  <c r="J538" i="1"/>
  <c r="K538" i="1" s="1"/>
  <c r="M538" i="1"/>
  <c r="N538" i="1" s="1"/>
  <c r="I539" i="1"/>
  <c r="A591" i="1"/>
  <c r="H590" i="1"/>
  <c r="L537" i="1"/>
  <c r="O537" i="1" s="1"/>
  <c r="U537" i="1"/>
  <c r="W537" i="1" s="1"/>
  <c r="F590" i="1" l="1"/>
  <c r="Q591" i="1"/>
  <c r="R591" i="1" s="1"/>
  <c r="E592" i="1"/>
  <c r="D591" i="1"/>
  <c r="L538" i="1"/>
  <c r="O538" i="1" s="1"/>
  <c r="U538" i="1"/>
  <c r="W538" i="1" s="1"/>
  <c r="H591" i="1"/>
  <c r="A592" i="1"/>
  <c r="J539" i="1"/>
  <c r="K539" i="1" s="1"/>
  <c r="M539" i="1"/>
  <c r="N539" i="1" s="1"/>
  <c r="I540" i="1"/>
  <c r="P537" i="1"/>
  <c r="S590" i="1"/>
  <c r="C591" i="1"/>
  <c r="T595" i="1"/>
  <c r="X536" i="1"/>
  <c r="Q592" i="1" l="1"/>
  <c r="R592" i="1" s="1"/>
  <c r="E593" i="1"/>
  <c r="D592" i="1"/>
  <c r="F591" i="1"/>
  <c r="G591" i="1"/>
  <c r="B536" i="1"/>
  <c r="T596" i="1"/>
  <c r="X537" i="1"/>
  <c r="B537" i="1" s="1"/>
  <c r="S591" i="1"/>
  <c r="C592" i="1"/>
  <c r="L539" i="1"/>
  <c r="O539" i="1" s="1"/>
  <c r="U539" i="1"/>
  <c r="W539" i="1" s="1"/>
  <c r="H592" i="1"/>
  <c r="A593" i="1"/>
  <c r="M540" i="1"/>
  <c r="J540" i="1"/>
  <c r="K540" i="1" s="1"/>
  <c r="N540" i="1"/>
  <c r="I541" i="1"/>
  <c r="P538" i="1"/>
  <c r="F592" i="1" l="1"/>
  <c r="D593" i="1"/>
  <c r="Q593" i="1"/>
  <c r="R593" i="1" s="1"/>
  <c r="E594" i="1"/>
  <c r="D594" i="1" s="1"/>
  <c r="G592" i="1"/>
  <c r="C593" i="1"/>
  <c r="S592" i="1"/>
  <c r="X538" i="1"/>
  <c r="B538" i="1" s="1"/>
  <c r="J541" i="1"/>
  <c r="K541" i="1" s="1"/>
  <c r="M541" i="1"/>
  <c r="N541" i="1" s="1"/>
  <c r="I542" i="1"/>
  <c r="H593" i="1"/>
  <c r="A594" i="1"/>
  <c r="P539" i="1"/>
  <c r="T597" i="1"/>
  <c r="L540" i="1"/>
  <c r="O540" i="1" s="1"/>
  <c r="U540" i="1"/>
  <c r="W540" i="1" s="1"/>
  <c r="F593" i="1" l="1"/>
  <c r="G593" i="1"/>
  <c r="Q594" i="1"/>
  <c r="R594" i="1" s="1"/>
  <c r="E595" i="1"/>
  <c r="G594" i="1"/>
  <c r="X539" i="1"/>
  <c r="B539" i="1" s="1"/>
  <c r="P540" i="1"/>
  <c r="A595" i="1"/>
  <c r="H594" i="1"/>
  <c r="F594" i="1"/>
  <c r="T598" i="1"/>
  <c r="J542" i="1"/>
  <c r="K542" i="1" s="1"/>
  <c r="M542" i="1"/>
  <c r="N542" i="1" s="1"/>
  <c r="I543" i="1"/>
  <c r="S593" i="1"/>
  <c r="C594" i="1"/>
  <c r="L541" i="1"/>
  <c r="O541" i="1" s="1"/>
  <c r="U541" i="1"/>
  <c r="W541" i="1" s="1"/>
  <c r="Q595" i="1" l="1"/>
  <c r="R595" i="1" s="1"/>
  <c r="E596" i="1"/>
  <c r="D595" i="1"/>
  <c r="P541" i="1"/>
  <c r="X540" i="1"/>
  <c r="B540" i="1" s="1"/>
  <c r="L542" i="1"/>
  <c r="O542" i="1" s="1"/>
  <c r="U542" i="1"/>
  <c r="W542" i="1" s="1"/>
  <c r="S594" i="1"/>
  <c r="C595" i="1"/>
  <c r="H595" i="1"/>
  <c r="A596" i="1"/>
  <c r="J543" i="1"/>
  <c r="K543" i="1" s="1"/>
  <c r="M543" i="1"/>
  <c r="N543" i="1" s="1"/>
  <c r="I544" i="1"/>
  <c r="T599" i="1"/>
  <c r="D596" i="1" l="1"/>
  <c r="F595" i="1"/>
  <c r="G595" i="1"/>
  <c r="Q596" i="1"/>
  <c r="R596" i="1" s="1"/>
  <c r="E597" i="1"/>
  <c r="L543" i="1"/>
  <c r="O543" i="1" s="1"/>
  <c r="U543" i="1"/>
  <c r="W543" i="1" s="1"/>
  <c r="S595" i="1"/>
  <c r="C596" i="1"/>
  <c r="M544" i="1"/>
  <c r="N544" i="1" s="1"/>
  <c r="J544" i="1"/>
  <c r="K544" i="1" s="1"/>
  <c r="I545" i="1"/>
  <c r="T600" i="1"/>
  <c r="H596" i="1"/>
  <c r="A597" i="1"/>
  <c r="P542" i="1"/>
  <c r="X541" i="1"/>
  <c r="F596" i="1" l="1"/>
  <c r="G596" i="1"/>
  <c r="D597" i="1"/>
  <c r="G597" i="1" s="1"/>
  <c r="Q597" i="1"/>
  <c r="R597" i="1" s="1"/>
  <c r="E598" i="1"/>
  <c r="B541" i="1"/>
  <c r="L544" i="1"/>
  <c r="O544" i="1" s="1"/>
  <c r="U544" i="1"/>
  <c r="W544" i="1" s="1"/>
  <c r="H597" i="1"/>
  <c r="A598" i="1"/>
  <c r="T601" i="1"/>
  <c r="X542" i="1"/>
  <c r="N545" i="1"/>
  <c r="J545" i="1"/>
  <c r="K545" i="1" s="1"/>
  <c r="M545" i="1"/>
  <c r="I546" i="1"/>
  <c r="C597" i="1"/>
  <c r="S596" i="1"/>
  <c r="P543" i="1"/>
  <c r="F597" i="1" l="1"/>
  <c r="Q598" i="1"/>
  <c r="R598" i="1" s="1"/>
  <c r="E599" i="1"/>
  <c r="D598" i="1"/>
  <c r="X543" i="1"/>
  <c r="B543" i="1" s="1"/>
  <c r="B542" i="1"/>
  <c r="T602" i="1"/>
  <c r="A599" i="1"/>
  <c r="H598" i="1"/>
  <c r="L545" i="1"/>
  <c r="O545" i="1" s="1"/>
  <c r="U545" i="1"/>
  <c r="W545" i="1" s="1"/>
  <c r="J546" i="1"/>
  <c r="K546" i="1" s="1"/>
  <c r="M546" i="1"/>
  <c r="N546" i="1" s="1"/>
  <c r="I547" i="1"/>
  <c r="S597" i="1"/>
  <c r="C598" i="1"/>
  <c r="P544" i="1"/>
  <c r="F598" i="1" l="1"/>
  <c r="Q599" i="1"/>
  <c r="R599" i="1" s="1"/>
  <c r="E600" i="1"/>
  <c r="D599" i="1"/>
  <c r="G598" i="1"/>
  <c r="S598" i="1"/>
  <c r="C599" i="1"/>
  <c r="J547" i="1"/>
  <c r="K547" i="1" s="1"/>
  <c r="M547" i="1"/>
  <c r="N547" i="1" s="1"/>
  <c r="I548" i="1"/>
  <c r="H599" i="1"/>
  <c r="A600" i="1"/>
  <c r="X544" i="1"/>
  <c r="B544" i="1" s="1"/>
  <c r="T603" i="1"/>
  <c r="L546" i="1"/>
  <c r="O546" i="1" s="1"/>
  <c r="U546" i="1"/>
  <c r="W546" i="1" s="1"/>
  <c r="P545" i="1"/>
  <c r="D600" i="1" l="1"/>
  <c r="G600" i="1" s="1"/>
  <c r="F599" i="1"/>
  <c r="Q600" i="1"/>
  <c r="R600" i="1" s="1"/>
  <c r="E601" i="1"/>
  <c r="G599" i="1"/>
  <c r="L547" i="1"/>
  <c r="O547" i="1" s="1"/>
  <c r="U547" i="1"/>
  <c r="W547" i="1" s="1"/>
  <c r="S599" i="1"/>
  <c r="C600" i="1"/>
  <c r="X545" i="1"/>
  <c r="B545" i="1" s="1"/>
  <c r="P546" i="1"/>
  <c r="H600" i="1"/>
  <c r="A601" i="1"/>
  <c r="M548" i="1"/>
  <c r="N548" i="1" s="1"/>
  <c r="J548" i="1"/>
  <c r="K548" i="1" s="1"/>
  <c r="I549" i="1"/>
  <c r="T604" i="1"/>
  <c r="D601" i="1" l="1"/>
  <c r="F600" i="1"/>
  <c r="Q601" i="1"/>
  <c r="R601" i="1" s="1"/>
  <c r="E602" i="1"/>
  <c r="L548" i="1"/>
  <c r="O548" i="1" s="1"/>
  <c r="U548" i="1"/>
  <c r="W548" i="1" s="1"/>
  <c r="X546" i="1"/>
  <c r="J549" i="1"/>
  <c r="K549" i="1" s="1"/>
  <c r="M549" i="1"/>
  <c r="N549" i="1" s="1"/>
  <c r="I550" i="1"/>
  <c r="C601" i="1"/>
  <c r="S600" i="1"/>
  <c r="T605" i="1"/>
  <c r="H601" i="1"/>
  <c r="A602" i="1"/>
  <c r="P547" i="1"/>
  <c r="F601" i="1" l="1"/>
  <c r="G601" i="1"/>
  <c r="Q602" i="1"/>
  <c r="R602" i="1" s="1"/>
  <c r="E603" i="1"/>
  <c r="D602" i="1"/>
  <c r="B546" i="1"/>
  <c r="X547" i="1"/>
  <c r="A603" i="1"/>
  <c r="H602" i="1"/>
  <c r="J550" i="1"/>
  <c r="K550" i="1" s="1"/>
  <c r="M550" i="1"/>
  <c r="N550" i="1" s="1"/>
  <c r="I551" i="1"/>
  <c r="P548" i="1"/>
  <c r="S601" i="1"/>
  <c r="C602" i="1"/>
  <c r="T606" i="1"/>
  <c r="L549" i="1"/>
  <c r="O549" i="1" s="1"/>
  <c r="U549" i="1"/>
  <c r="W549" i="1" s="1"/>
  <c r="D603" i="1" l="1"/>
  <c r="G603" i="1" s="1"/>
  <c r="G602" i="1"/>
  <c r="F602" i="1"/>
  <c r="Q603" i="1"/>
  <c r="R603" i="1" s="1"/>
  <c r="E604" i="1"/>
  <c r="P549" i="1"/>
  <c r="X548" i="1"/>
  <c r="J551" i="1"/>
  <c r="K551" i="1" s="1"/>
  <c r="M551" i="1"/>
  <c r="N551" i="1" s="1"/>
  <c r="I552" i="1"/>
  <c r="B547" i="1"/>
  <c r="T607" i="1"/>
  <c r="S602" i="1"/>
  <c r="C603" i="1"/>
  <c r="L550" i="1"/>
  <c r="O550" i="1" s="1"/>
  <c r="U550" i="1"/>
  <c r="W550" i="1" s="1"/>
  <c r="A604" i="1"/>
  <c r="H603" i="1"/>
  <c r="F603" i="1" l="1"/>
  <c r="Q604" i="1"/>
  <c r="R604" i="1" s="1"/>
  <c r="E605" i="1"/>
  <c r="D604" i="1"/>
  <c r="B548" i="1"/>
  <c r="L551" i="1"/>
  <c r="O551" i="1" s="1"/>
  <c r="U551" i="1"/>
  <c r="W551" i="1" s="1"/>
  <c r="P550" i="1"/>
  <c r="S603" i="1"/>
  <c r="C604" i="1"/>
  <c r="X549" i="1"/>
  <c r="H604" i="1"/>
  <c r="A605" i="1"/>
  <c r="M552" i="1"/>
  <c r="N552" i="1" s="1"/>
  <c r="J552" i="1"/>
  <c r="K552" i="1" s="1"/>
  <c r="I553" i="1"/>
  <c r="T608" i="1"/>
  <c r="F604" i="1" l="1"/>
  <c r="Q605" i="1"/>
  <c r="R605" i="1" s="1"/>
  <c r="E606" i="1"/>
  <c r="D605" i="1"/>
  <c r="G604" i="1"/>
  <c r="B549" i="1"/>
  <c r="L552" i="1"/>
  <c r="O552" i="1" s="1"/>
  <c r="U552" i="1"/>
  <c r="W552" i="1" s="1"/>
  <c r="J553" i="1"/>
  <c r="K553" i="1" s="1"/>
  <c r="M553" i="1"/>
  <c r="N553" i="1" s="1"/>
  <c r="I554" i="1"/>
  <c r="T609" i="1"/>
  <c r="X550" i="1"/>
  <c r="B550" i="1" s="1"/>
  <c r="S604" i="1"/>
  <c r="C605" i="1"/>
  <c r="H605" i="1"/>
  <c r="A606" i="1"/>
  <c r="P551" i="1"/>
  <c r="F605" i="1" l="1"/>
  <c r="D606" i="1"/>
  <c r="G605" i="1"/>
  <c r="Q606" i="1"/>
  <c r="R606" i="1" s="1"/>
  <c r="E607" i="1"/>
  <c r="L553" i="1"/>
  <c r="O553" i="1" s="1"/>
  <c r="U553" i="1"/>
  <c r="W553" i="1" s="1"/>
  <c r="X551" i="1"/>
  <c r="B551" i="1" s="1"/>
  <c r="H606" i="1"/>
  <c r="A607" i="1"/>
  <c r="J554" i="1"/>
  <c r="K554" i="1" s="1"/>
  <c r="M554" i="1"/>
  <c r="N554" i="1" s="1"/>
  <c r="I555" i="1"/>
  <c r="C606" i="1"/>
  <c r="S605" i="1"/>
  <c r="T610" i="1"/>
  <c r="P552" i="1"/>
  <c r="F606" i="1" l="1"/>
  <c r="G606" i="1"/>
  <c r="Q607" i="1"/>
  <c r="R607" i="1" s="1"/>
  <c r="E608" i="1"/>
  <c r="D607" i="1"/>
  <c r="X552" i="1"/>
  <c r="B552" i="1" s="1"/>
  <c r="H607" i="1"/>
  <c r="A608" i="1"/>
  <c r="J555" i="1"/>
  <c r="K555" i="1" s="1"/>
  <c r="M555" i="1"/>
  <c r="N555" i="1" s="1"/>
  <c r="I556" i="1"/>
  <c r="T611" i="1"/>
  <c r="L554" i="1"/>
  <c r="O554" i="1" s="1"/>
  <c r="U554" i="1"/>
  <c r="W554" i="1" s="1"/>
  <c r="C607" i="1"/>
  <c r="S606" i="1"/>
  <c r="P553" i="1"/>
  <c r="F607" i="1" l="1"/>
  <c r="D608" i="1"/>
  <c r="Q608" i="1"/>
  <c r="R608" i="1" s="1"/>
  <c r="E609" i="1"/>
  <c r="G607" i="1"/>
  <c r="L555" i="1"/>
  <c r="O555" i="1" s="1"/>
  <c r="U555" i="1"/>
  <c r="W555" i="1" s="1"/>
  <c r="M556" i="1"/>
  <c r="N556" i="1" s="1"/>
  <c r="J556" i="1"/>
  <c r="K556" i="1" s="1"/>
  <c r="I557" i="1"/>
  <c r="S607" i="1"/>
  <c r="C608" i="1"/>
  <c r="X553" i="1"/>
  <c r="B553" i="1" s="1"/>
  <c r="P554" i="1"/>
  <c r="T612" i="1"/>
  <c r="A609" i="1"/>
  <c r="H608" i="1"/>
  <c r="F608" i="1" l="1"/>
  <c r="G608" i="1"/>
  <c r="Q609" i="1"/>
  <c r="R609" i="1" s="1"/>
  <c r="E610" i="1"/>
  <c r="D609" i="1"/>
  <c r="T613" i="1"/>
  <c r="X554" i="1"/>
  <c r="B554" i="1" s="1"/>
  <c r="L556" i="1"/>
  <c r="O556" i="1" s="1"/>
  <c r="U556" i="1"/>
  <c r="W556" i="1" s="1"/>
  <c r="S608" i="1"/>
  <c r="C609" i="1"/>
  <c r="A610" i="1"/>
  <c r="H609" i="1"/>
  <c r="J557" i="1"/>
  <c r="K557" i="1" s="1"/>
  <c r="M557" i="1"/>
  <c r="N557" i="1" s="1"/>
  <c r="I558" i="1"/>
  <c r="P555" i="1"/>
  <c r="D610" i="1" l="1"/>
  <c r="G610" i="1" s="1"/>
  <c r="F609" i="1"/>
  <c r="Q610" i="1"/>
  <c r="R610" i="1" s="1"/>
  <c r="E611" i="1"/>
  <c r="G609" i="1"/>
  <c r="L557" i="1"/>
  <c r="O557" i="1" s="1"/>
  <c r="U557" i="1"/>
  <c r="W557" i="1" s="1"/>
  <c r="X555" i="1"/>
  <c r="B555" i="1" s="1"/>
  <c r="S609" i="1"/>
  <c r="C610" i="1"/>
  <c r="J558" i="1"/>
  <c r="K558" i="1" s="1"/>
  <c r="M558" i="1"/>
  <c r="N558" i="1" s="1"/>
  <c r="I559" i="1"/>
  <c r="P556" i="1"/>
  <c r="A611" i="1"/>
  <c r="H610" i="1"/>
  <c r="T614" i="1"/>
  <c r="F610" i="1" l="1"/>
  <c r="Q611" i="1"/>
  <c r="R611" i="1" s="1"/>
  <c r="E612" i="1"/>
  <c r="D611" i="1"/>
  <c r="S610" i="1"/>
  <c r="C611" i="1"/>
  <c r="L558" i="1"/>
  <c r="O558" i="1" s="1"/>
  <c r="U558" i="1"/>
  <c r="W558" i="1" s="1"/>
  <c r="H611" i="1"/>
  <c r="A612" i="1"/>
  <c r="X556" i="1"/>
  <c r="T615" i="1"/>
  <c r="J559" i="1"/>
  <c r="K559" i="1" s="1"/>
  <c r="M559" i="1"/>
  <c r="N559" i="1" s="1"/>
  <c r="I560" i="1"/>
  <c r="P557" i="1"/>
  <c r="F611" i="1" l="1"/>
  <c r="D612" i="1"/>
  <c r="G612" i="1" s="1"/>
  <c r="Q612" i="1"/>
  <c r="R612" i="1" s="1"/>
  <c r="E613" i="1"/>
  <c r="G611" i="1"/>
  <c r="B556" i="1"/>
  <c r="X557" i="1"/>
  <c r="B557" i="1" s="1"/>
  <c r="S611" i="1"/>
  <c r="C612" i="1"/>
  <c r="L559" i="1"/>
  <c r="O559" i="1" s="1"/>
  <c r="U559" i="1"/>
  <c r="W559" i="1" s="1"/>
  <c r="H612" i="1"/>
  <c r="A613" i="1"/>
  <c r="J560" i="1"/>
  <c r="K560" i="1" s="1"/>
  <c r="I561" i="1"/>
  <c r="T616" i="1"/>
  <c r="P558" i="1"/>
  <c r="F612" i="1" l="1"/>
  <c r="Q613" i="1"/>
  <c r="R613" i="1" s="1"/>
  <c r="E614" i="1"/>
  <c r="D613" i="1"/>
  <c r="M560" i="1"/>
  <c r="N560" i="1" s="1"/>
  <c r="P559" i="1"/>
  <c r="T617" i="1"/>
  <c r="X558" i="1"/>
  <c r="J561" i="1"/>
  <c r="K561" i="1" s="1"/>
  <c r="I562" i="1"/>
  <c r="C613" i="1"/>
  <c r="S612" i="1"/>
  <c r="L560" i="1"/>
  <c r="U560" i="1"/>
  <c r="W560" i="1" s="1"/>
  <c r="H613" i="1"/>
  <c r="A614" i="1"/>
  <c r="F613" i="1" l="1"/>
  <c r="O560" i="1"/>
  <c r="P560" i="1" s="1"/>
  <c r="M561" i="1"/>
  <c r="N561" i="1" s="1"/>
  <c r="D614" i="1"/>
  <c r="G614" i="1" s="1"/>
  <c r="Q614" i="1"/>
  <c r="R614" i="1" s="1"/>
  <c r="E615" i="1"/>
  <c r="G613" i="1"/>
  <c r="B558" i="1"/>
  <c r="A615" i="1"/>
  <c r="H614" i="1"/>
  <c r="T618" i="1"/>
  <c r="J562" i="1"/>
  <c r="K562" i="1" s="1"/>
  <c r="I563" i="1"/>
  <c r="S613" i="1"/>
  <c r="C614" i="1"/>
  <c r="X559" i="1"/>
  <c r="L561" i="1"/>
  <c r="U561" i="1"/>
  <c r="W561" i="1" s="1"/>
  <c r="M562" i="1" l="1"/>
  <c r="N562" i="1" s="1"/>
  <c r="O561" i="1"/>
  <c r="P561" i="1" s="1"/>
  <c r="F614" i="1"/>
  <c r="Q615" i="1"/>
  <c r="R615" i="1" s="1"/>
  <c r="E616" i="1"/>
  <c r="D615" i="1"/>
  <c r="B559" i="1"/>
  <c r="J563" i="1"/>
  <c r="K563" i="1" s="1"/>
  <c r="I564" i="1"/>
  <c r="X560" i="1"/>
  <c r="L562" i="1"/>
  <c r="U562" i="1"/>
  <c r="W562" i="1" s="1"/>
  <c r="T619" i="1"/>
  <c r="S614" i="1"/>
  <c r="C615" i="1"/>
  <c r="H615" i="1"/>
  <c r="A616" i="1"/>
  <c r="M563" i="1" l="1"/>
  <c r="N563" i="1" s="1"/>
  <c r="O562" i="1"/>
  <c r="P562" i="1" s="1"/>
  <c r="F615" i="1"/>
  <c r="D616" i="1"/>
  <c r="G616" i="1" s="1"/>
  <c r="Q616" i="1"/>
  <c r="R616" i="1" s="1"/>
  <c r="E617" i="1"/>
  <c r="G615" i="1"/>
  <c r="B560" i="1"/>
  <c r="H616" i="1"/>
  <c r="A617" i="1"/>
  <c r="J564" i="1"/>
  <c r="K564" i="1" s="1"/>
  <c r="I565" i="1"/>
  <c r="S615" i="1"/>
  <c r="C616" i="1"/>
  <c r="T620" i="1"/>
  <c r="L563" i="1"/>
  <c r="U563" i="1"/>
  <c r="W563" i="1" s="1"/>
  <c r="X561" i="1"/>
  <c r="O563" i="1" l="1"/>
  <c r="P563" i="1" s="1"/>
  <c r="M564" i="1"/>
  <c r="N564" i="1" s="1"/>
  <c r="F616" i="1"/>
  <c r="Q617" i="1"/>
  <c r="R617" i="1" s="1"/>
  <c r="E618" i="1"/>
  <c r="D617" i="1"/>
  <c r="J565" i="1"/>
  <c r="K565" i="1" s="1"/>
  <c r="I566" i="1"/>
  <c r="T621" i="1"/>
  <c r="X562" i="1"/>
  <c r="L564" i="1"/>
  <c r="U564" i="1"/>
  <c r="W564" i="1" s="1"/>
  <c r="C617" i="1"/>
  <c r="S616" i="1"/>
  <c r="B561" i="1"/>
  <c r="H617" i="1"/>
  <c r="A618" i="1"/>
  <c r="M565" i="1" l="1"/>
  <c r="N565" i="1" s="1"/>
  <c r="O564" i="1"/>
  <c r="P564" i="1" s="1"/>
  <c r="D618" i="1"/>
  <c r="G618" i="1" s="1"/>
  <c r="F617" i="1"/>
  <c r="G617" i="1"/>
  <c r="Q618" i="1"/>
  <c r="R618" i="1" s="1"/>
  <c r="E619" i="1"/>
  <c r="L565" i="1"/>
  <c r="U565" i="1"/>
  <c r="W565" i="1" s="1"/>
  <c r="H618" i="1"/>
  <c r="A619" i="1"/>
  <c r="B562" i="1"/>
  <c r="C618" i="1"/>
  <c r="S617" i="1"/>
  <c r="X563" i="1"/>
  <c r="B563" i="1" s="1"/>
  <c r="T622" i="1"/>
  <c r="M566" i="1"/>
  <c r="N566" i="1" s="1"/>
  <c r="J566" i="1"/>
  <c r="K566" i="1" s="1"/>
  <c r="I567" i="1"/>
  <c r="O565" i="1" l="1"/>
  <c r="P565" i="1" s="1"/>
  <c r="F618" i="1"/>
  <c r="Q619" i="1"/>
  <c r="R619" i="1" s="1"/>
  <c r="E620" i="1"/>
  <c r="D619" i="1"/>
  <c r="G619" i="1" s="1"/>
  <c r="L566" i="1"/>
  <c r="O566" i="1" s="1"/>
  <c r="U566" i="1"/>
  <c r="W566" i="1" s="1"/>
  <c r="S618" i="1"/>
  <c r="C619" i="1"/>
  <c r="X564" i="1"/>
  <c r="J567" i="1"/>
  <c r="K567" i="1" s="1"/>
  <c r="M567" i="1"/>
  <c r="N567" i="1" s="1"/>
  <c r="I568" i="1"/>
  <c r="A620" i="1"/>
  <c r="H619" i="1"/>
  <c r="T623" i="1"/>
  <c r="F619" i="1" l="1"/>
  <c r="Q620" i="1"/>
  <c r="R620" i="1" s="1"/>
  <c r="E621" i="1"/>
  <c r="D620" i="1"/>
  <c r="F620" i="1" s="1"/>
  <c r="B564" i="1"/>
  <c r="T624" i="1"/>
  <c r="C620" i="1"/>
  <c r="J568" i="1"/>
  <c r="K568" i="1" s="1"/>
  <c r="M568" i="1"/>
  <c r="N568" i="1" s="1"/>
  <c r="I569" i="1"/>
  <c r="X565" i="1"/>
  <c r="B565" i="1" s="1"/>
  <c r="A621" i="1"/>
  <c r="H620" i="1"/>
  <c r="L567" i="1"/>
  <c r="O567" i="1" s="1"/>
  <c r="U567" i="1"/>
  <c r="W567" i="1" s="1"/>
  <c r="P566" i="1"/>
  <c r="G620" i="1" l="1"/>
  <c r="Q621" i="1"/>
  <c r="R621" i="1" s="1"/>
  <c r="E622" i="1"/>
  <c r="D621" i="1"/>
  <c r="G621" i="1" s="1"/>
  <c r="S620" i="1"/>
  <c r="C621" i="1"/>
  <c r="J569" i="1"/>
  <c r="K569" i="1" s="1"/>
  <c r="M569" i="1"/>
  <c r="N569" i="1" s="1"/>
  <c r="I570" i="1"/>
  <c r="P567" i="1"/>
  <c r="X566" i="1"/>
  <c r="H621" i="1"/>
  <c r="A622" i="1"/>
  <c r="T625" i="1"/>
  <c r="L568" i="1"/>
  <c r="O568" i="1" s="1"/>
  <c r="U568" i="1"/>
  <c r="W568" i="1" s="1"/>
  <c r="F621" i="1" l="1"/>
  <c r="D622" i="1"/>
  <c r="G622" i="1" s="1"/>
  <c r="Q622" i="1"/>
  <c r="R622" i="1" s="1"/>
  <c r="E623" i="1"/>
  <c r="L569" i="1"/>
  <c r="O569" i="1" s="1"/>
  <c r="U569" i="1"/>
  <c r="W569" i="1" s="1"/>
  <c r="X567" i="1"/>
  <c r="B567" i="1" s="1"/>
  <c r="T626" i="1"/>
  <c r="H622" i="1"/>
  <c r="A623" i="1"/>
  <c r="B566" i="1"/>
  <c r="P568" i="1"/>
  <c r="J570" i="1"/>
  <c r="K570" i="1" s="1"/>
  <c r="M570" i="1"/>
  <c r="N570" i="1" s="1"/>
  <c r="I571" i="1"/>
  <c r="C622" i="1"/>
  <c r="S621" i="1"/>
  <c r="F622" i="1" l="1"/>
  <c r="Q623" i="1"/>
  <c r="R623" i="1" s="1"/>
  <c r="E624" i="1"/>
  <c r="D623" i="1"/>
  <c r="J571" i="1"/>
  <c r="K571" i="1" s="1"/>
  <c r="M571" i="1"/>
  <c r="N571" i="1" s="1"/>
  <c r="I572" i="1"/>
  <c r="X568" i="1"/>
  <c r="L570" i="1"/>
  <c r="O570" i="1" s="1"/>
  <c r="U570" i="1"/>
  <c r="W570" i="1" s="1"/>
  <c r="S622" i="1"/>
  <c r="C623" i="1"/>
  <c r="T627" i="1"/>
  <c r="A624" i="1"/>
  <c r="H623" i="1"/>
  <c r="P569" i="1"/>
  <c r="F623" i="1" l="1"/>
  <c r="D624" i="1"/>
  <c r="Q624" i="1"/>
  <c r="R624" i="1" s="1"/>
  <c r="E625" i="1"/>
  <c r="G623" i="1"/>
  <c r="S623" i="1"/>
  <c r="C624" i="1"/>
  <c r="M572" i="1"/>
  <c r="N572" i="1" s="1"/>
  <c r="J572" i="1"/>
  <c r="K572" i="1" s="1"/>
  <c r="I573" i="1"/>
  <c r="X569" i="1"/>
  <c r="B569" i="1" s="1"/>
  <c r="A625" i="1"/>
  <c r="H624" i="1"/>
  <c r="L571" i="1"/>
  <c r="O571" i="1" s="1"/>
  <c r="U571" i="1"/>
  <c r="W571" i="1" s="1"/>
  <c r="P570" i="1"/>
  <c r="T628" i="1"/>
  <c r="B568" i="1"/>
  <c r="F624" i="1" l="1"/>
  <c r="G624" i="1"/>
  <c r="Q625" i="1"/>
  <c r="R625" i="1" s="1"/>
  <c r="E626" i="1"/>
  <c r="D625" i="1"/>
  <c r="L572" i="1"/>
  <c r="O572" i="1" s="1"/>
  <c r="U572" i="1"/>
  <c r="W572" i="1" s="1"/>
  <c r="T629" i="1"/>
  <c r="X570" i="1"/>
  <c r="J573" i="1"/>
  <c r="K573" i="1" s="1"/>
  <c r="M573" i="1"/>
  <c r="N573" i="1" s="1"/>
  <c r="I574" i="1"/>
  <c r="S624" i="1"/>
  <c r="C625" i="1"/>
  <c r="P571" i="1"/>
  <c r="H625" i="1"/>
  <c r="A626" i="1"/>
  <c r="F625" i="1" l="1"/>
  <c r="D626" i="1"/>
  <c r="G626" i="1" s="1"/>
  <c r="Q626" i="1"/>
  <c r="R626" i="1" s="1"/>
  <c r="E627" i="1"/>
  <c r="G625" i="1"/>
  <c r="B570" i="1"/>
  <c r="L573" i="1"/>
  <c r="O573" i="1" s="1"/>
  <c r="U573" i="1"/>
  <c r="W573" i="1" s="1"/>
  <c r="X571" i="1"/>
  <c r="H626" i="1"/>
  <c r="A627" i="1"/>
  <c r="J574" i="1"/>
  <c r="K574" i="1" s="1"/>
  <c r="M574" i="1"/>
  <c r="N574" i="1" s="1"/>
  <c r="I575" i="1"/>
  <c r="T630" i="1"/>
  <c r="C626" i="1"/>
  <c r="S625" i="1"/>
  <c r="P572" i="1"/>
  <c r="F626" i="1" l="1"/>
  <c r="Q627" i="1"/>
  <c r="R627" i="1" s="1"/>
  <c r="E628" i="1"/>
  <c r="D627" i="1"/>
  <c r="B571" i="1"/>
  <c r="T631" i="1"/>
  <c r="X572" i="1"/>
  <c r="J575" i="1"/>
  <c r="K575" i="1" s="1"/>
  <c r="M575" i="1"/>
  <c r="N575" i="1" s="1"/>
  <c r="I576" i="1"/>
  <c r="A628" i="1"/>
  <c r="H627" i="1"/>
  <c r="L574" i="1"/>
  <c r="O574" i="1" s="1"/>
  <c r="U574" i="1"/>
  <c r="W574" i="1" s="1"/>
  <c r="S626" i="1"/>
  <c r="C627" i="1"/>
  <c r="P573" i="1"/>
  <c r="D628" i="1" l="1"/>
  <c r="G628" i="1" s="1"/>
  <c r="F627" i="1"/>
  <c r="Q628" i="1"/>
  <c r="R628" i="1" s="1"/>
  <c r="E629" i="1"/>
  <c r="G627" i="1"/>
  <c r="X573" i="1"/>
  <c r="B573" i="1" s="1"/>
  <c r="P574" i="1"/>
  <c r="L575" i="1"/>
  <c r="O575" i="1" s="1"/>
  <c r="U575" i="1"/>
  <c r="W575" i="1" s="1"/>
  <c r="T632" i="1"/>
  <c r="S627" i="1"/>
  <c r="C628" i="1"/>
  <c r="A629" i="1"/>
  <c r="H628" i="1"/>
  <c r="M576" i="1"/>
  <c r="N576" i="1"/>
  <c r="J576" i="1"/>
  <c r="K576" i="1" s="1"/>
  <c r="I577" i="1"/>
  <c r="B572" i="1"/>
  <c r="F628" i="1" l="1"/>
  <c r="Q629" i="1"/>
  <c r="R629" i="1" s="1"/>
  <c r="E630" i="1"/>
  <c r="D629" i="1"/>
  <c r="P575" i="1"/>
  <c r="S628" i="1"/>
  <c r="C629" i="1"/>
  <c r="T633" i="1"/>
  <c r="H629" i="1"/>
  <c r="A630" i="1"/>
  <c r="X574" i="1"/>
  <c r="L576" i="1"/>
  <c r="O576" i="1" s="1"/>
  <c r="U576" i="1"/>
  <c r="W576" i="1" s="1"/>
  <c r="J577" i="1"/>
  <c r="K577" i="1" s="1"/>
  <c r="M577" i="1"/>
  <c r="N577" i="1" s="1"/>
  <c r="I578" i="1"/>
  <c r="F629" i="1" l="1"/>
  <c r="D630" i="1"/>
  <c r="G630" i="1" s="1"/>
  <c r="Q630" i="1"/>
  <c r="R630" i="1" s="1"/>
  <c r="E631" i="1"/>
  <c r="G629" i="1"/>
  <c r="L577" i="1"/>
  <c r="O577" i="1" s="1"/>
  <c r="U577" i="1"/>
  <c r="W577" i="1" s="1"/>
  <c r="C630" i="1"/>
  <c r="S629" i="1"/>
  <c r="J578" i="1"/>
  <c r="K578" i="1" s="1"/>
  <c r="M578" i="1"/>
  <c r="N578" i="1" s="1"/>
  <c r="I579" i="1"/>
  <c r="B574" i="1"/>
  <c r="H630" i="1"/>
  <c r="A631" i="1"/>
  <c r="P576" i="1"/>
  <c r="T634" i="1"/>
  <c r="X575" i="1"/>
  <c r="F630" i="1" l="1"/>
  <c r="Q631" i="1"/>
  <c r="R631" i="1" s="1"/>
  <c r="E632" i="1"/>
  <c r="D631" i="1"/>
  <c r="B575" i="1"/>
  <c r="L578" i="1"/>
  <c r="O578" i="1" s="1"/>
  <c r="U578" i="1"/>
  <c r="W578" i="1" s="1"/>
  <c r="X576" i="1"/>
  <c r="B576" i="1" s="1"/>
  <c r="S630" i="1"/>
  <c r="C631" i="1"/>
  <c r="J579" i="1"/>
  <c r="K579" i="1" s="1"/>
  <c r="M579" i="1"/>
  <c r="N579" i="1" s="1"/>
  <c r="I580" i="1"/>
  <c r="T635" i="1"/>
  <c r="A632" i="1"/>
  <c r="H631" i="1"/>
  <c r="P577" i="1"/>
  <c r="F631" i="1" l="1"/>
  <c r="D632" i="1"/>
  <c r="G632" i="1" s="1"/>
  <c r="G631" i="1"/>
  <c r="Q632" i="1"/>
  <c r="R632" i="1" s="1"/>
  <c r="E633" i="1"/>
  <c r="X577" i="1"/>
  <c r="B577" i="1" s="1"/>
  <c r="L579" i="1"/>
  <c r="O579" i="1" s="1"/>
  <c r="U579" i="1"/>
  <c r="W579" i="1" s="1"/>
  <c r="S631" i="1"/>
  <c r="C632" i="1"/>
  <c r="T636" i="1"/>
  <c r="A633" i="1"/>
  <c r="H632" i="1"/>
  <c r="M580" i="1"/>
  <c r="N580" i="1"/>
  <c r="J580" i="1"/>
  <c r="K580" i="1" s="1"/>
  <c r="I581" i="1"/>
  <c r="P578" i="1"/>
  <c r="F632" i="1" l="1"/>
  <c r="Q633" i="1"/>
  <c r="R633" i="1" s="1"/>
  <c r="E634" i="1"/>
  <c r="D633" i="1"/>
  <c r="T637" i="1"/>
  <c r="P579" i="1"/>
  <c r="L580" i="1"/>
  <c r="O580" i="1" s="1"/>
  <c r="U580" i="1"/>
  <c r="W580" i="1" s="1"/>
  <c r="H633" i="1"/>
  <c r="A634" i="1"/>
  <c r="X578" i="1"/>
  <c r="J581" i="1"/>
  <c r="K581" i="1" s="1"/>
  <c r="M581" i="1"/>
  <c r="N581" i="1" s="1"/>
  <c r="I582" i="1"/>
  <c r="S632" i="1"/>
  <c r="C633" i="1"/>
  <c r="F633" i="1" l="1"/>
  <c r="D634" i="1"/>
  <c r="G634" i="1" s="1"/>
  <c r="G633" i="1"/>
  <c r="Q634" i="1"/>
  <c r="R634" i="1" s="1"/>
  <c r="E635" i="1"/>
  <c r="B578" i="1"/>
  <c r="L581" i="1"/>
  <c r="O581" i="1" s="1"/>
  <c r="U581" i="1"/>
  <c r="W581" i="1" s="1"/>
  <c r="J582" i="1"/>
  <c r="K582" i="1" s="1"/>
  <c r="M582" i="1"/>
  <c r="N582" i="1" s="1"/>
  <c r="I583" i="1"/>
  <c r="C634" i="1"/>
  <c r="S633" i="1"/>
  <c r="X579" i="1"/>
  <c r="B579" i="1" s="1"/>
  <c r="H634" i="1"/>
  <c r="A635" i="1"/>
  <c r="T638" i="1"/>
  <c r="P580" i="1"/>
  <c r="F634" i="1" l="1"/>
  <c r="Q635" i="1"/>
  <c r="R635" i="1" s="1"/>
  <c r="E636" i="1"/>
  <c r="D635" i="1"/>
  <c r="X580" i="1"/>
  <c r="J583" i="1"/>
  <c r="K583" i="1" s="1"/>
  <c r="M583" i="1"/>
  <c r="N583" i="1" s="1"/>
  <c r="I584" i="1"/>
  <c r="T639" i="1"/>
  <c r="S634" i="1"/>
  <c r="C635" i="1"/>
  <c r="L582" i="1"/>
  <c r="O582" i="1" s="1"/>
  <c r="U582" i="1"/>
  <c r="W582" i="1" s="1"/>
  <c r="A636" i="1"/>
  <c r="H635" i="1"/>
  <c r="P581" i="1"/>
  <c r="F635" i="1" l="1"/>
  <c r="D636" i="1"/>
  <c r="G636" i="1" s="1"/>
  <c r="Q636" i="1"/>
  <c r="R636" i="1" s="1"/>
  <c r="E637" i="1"/>
  <c r="G635" i="1"/>
  <c r="X581" i="1"/>
  <c r="B581" i="1" s="1"/>
  <c r="P582" i="1"/>
  <c r="M584" i="1"/>
  <c r="N584" i="1" s="1"/>
  <c r="J584" i="1"/>
  <c r="K584" i="1" s="1"/>
  <c r="I585" i="1"/>
  <c r="A637" i="1"/>
  <c r="H636" i="1"/>
  <c r="S635" i="1"/>
  <c r="C636" i="1"/>
  <c r="B580" i="1"/>
  <c r="L583" i="1"/>
  <c r="O583" i="1" s="1"/>
  <c r="U583" i="1"/>
  <c r="W583" i="1" s="1"/>
  <c r="T640" i="1"/>
  <c r="F636" i="1" l="1"/>
  <c r="Q637" i="1"/>
  <c r="R637" i="1" s="1"/>
  <c r="E638" i="1"/>
  <c r="D637" i="1"/>
  <c r="P583" i="1"/>
  <c r="H637" i="1"/>
  <c r="A638" i="1"/>
  <c r="X582" i="1"/>
  <c r="B582" i="1" s="1"/>
  <c r="T641" i="1"/>
  <c r="S636" i="1"/>
  <c r="C637" i="1"/>
  <c r="J585" i="1"/>
  <c r="K585" i="1" s="1"/>
  <c r="M585" i="1"/>
  <c r="N585" i="1" s="1"/>
  <c r="I586" i="1"/>
  <c r="L584" i="1"/>
  <c r="O584" i="1" s="1"/>
  <c r="U584" i="1"/>
  <c r="W584" i="1" s="1"/>
  <c r="F637" i="1" l="1"/>
  <c r="D638" i="1"/>
  <c r="G638" i="1" s="1"/>
  <c r="Q638" i="1"/>
  <c r="R638" i="1" s="1"/>
  <c r="E639" i="1"/>
  <c r="G637" i="1"/>
  <c r="L585" i="1"/>
  <c r="O585" i="1" s="1"/>
  <c r="U585" i="1"/>
  <c r="W585" i="1" s="1"/>
  <c r="P584" i="1"/>
  <c r="T642" i="1"/>
  <c r="C638" i="1"/>
  <c r="S637" i="1"/>
  <c r="J586" i="1"/>
  <c r="K586" i="1" s="1"/>
  <c r="M586" i="1"/>
  <c r="N586" i="1" s="1"/>
  <c r="I587" i="1"/>
  <c r="H638" i="1"/>
  <c r="A639" i="1"/>
  <c r="X583" i="1"/>
  <c r="B583" i="1" s="1"/>
  <c r="F638" i="1" l="1"/>
  <c r="Q639" i="1"/>
  <c r="R639" i="1" s="1"/>
  <c r="E640" i="1"/>
  <c r="D639" i="1"/>
  <c r="J587" i="1"/>
  <c r="K587" i="1" s="1"/>
  <c r="M587" i="1"/>
  <c r="N587" i="1" s="1"/>
  <c r="I588" i="1"/>
  <c r="S638" i="1"/>
  <c r="C639" i="1"/>
  <c r="T643" i="1"/>
  <c r="L586" i="1"/>
  <c r="O586" i="1" s="1"/>
  <c r="U586" i="1"/>
  <c r="W586" i="1" s="1"/>
  <c r="A640" i="1"/>
  <c r="H639" i="1"/>
  <c r="X584" i="1"/>
  <c r="P585" i="1"/>
  <c r="F639" i="1" l="1"/>
  <c r="D640" i="1"/>
  <c r="G640" i="1" s="1"/>
  <c r="G639" i="1"/>
  <c r="Q640" i="1"/>
  <c r="R640" i="1" s="1"/>
  <c r="E641" i="1"/>
  <c r="X585" i="1"/>
  <c r="A641" i="1"/>
  <c r="H640" i="1"/>
  <c r="P586" i="1"/>
  <c r="M588" i="1"/>
  <c r="N588" i="1" s="1"/>
  <c r="J588" i="1"/>
  <c r="K588" i="1" s="1"/>
  <c r="I589" i="1"/>
  <c r="B584" i="1"/>
  <c r="T644" i="1"/>
  <c r="L587" i="1"/>
  <c r="O587" i="1" s="1"/>
  <c r="U587" i="1"/>
  <c r="W587" i="1" s="1"/>
  <c r="S639" i="1"/>
  <c r="C640" i="1"/>
  <c r="F640" i="1" l="1"/>
  <c r="Q641" i="1"/>
  <c r="R641" i="1" s="1"/>
  <c r="E642" i="1"/>
  <c r="D641" i="1"/>
  <c r="T645" i="1"/>
  <c r="S640" i="1"/>
  <c r="C641" i="1"/>
  <c r="J589" i="1"/>
  <c r="K589" i="1" s="1"/>
  <c r="M589" i="1"/>
  <c r="N589" i="1" s="1"/>
  <c r="I590" i="1"/>
  <c r="B585" i="1"/>
  <c r="L588" i="1"/>
  <c r="O588" i="1" s="1"/>
  <c r="U588" i="1"/>
  <c r="W588" i="1" s="1"/>
  <c r="H641" i="1"/>
  <c r="A642" i="1"/>
  <c r="P587" i="1"/>
  <c r="X586" i="1"/>
  <c r="B586" i="1" s="1"/>
  <c r="F641" i="1" l="1"/>
  <c r="Q642" i="1"/>
  <c r="R642" i="1" s="1"/>
  <c r="E643" i="1"/>
  <c r="D642" i="1"/>
  <c r="G641" i="1"/>
  <c r="P588" i="1"/>
  <c r="C642" i="1"/>
  <c r="S641" i="1"/>
  <c r="X587" i="1"/>
  <c r="B587" i="1" s="1"/>
  <c r="H642" i="1"/>
  <c r="A643" i="1"/>
  <c r="J590" i="1"/>
  <c r="K590" i="1" s="1"/>
  <c r="M590" i="1"/>
  <c r="N590" i="1" s="1"/>
  <c r="I591" i="1"/>
  <c r="T646" i="1"/>
  <c r="L589" i="1"/>
  <c r="O589" i="1" s="1"/>
  <c r="U589" i="1"/>
  <c r="W589" i="1" s="1"/>
  <c r="F642" i="1" l="1"/>
  <c r="D643" i="1"/>
  <c r="Q643" i="1"/>
  <c r="R643" i="1" s="1"/>
  <c r="E644" i="1"/>
  <c r="G642" i="1"/>
  <c r="P589" i="1"/>
  <c r="T647" i="1"/>
  <c r="S642" i="1"/>
  <c r="C643" i="1"/>
  <c r="J591" i="1"/>
  <c r="K591" i="1" s="1"/>
  <c r="M591" i="1"/>
  <c r="N591" i="1" s="1"/>
  <c r="I592" i="1"/>
  <c r="A644" i="1"/>
  <c r="H643" i="1"/>
  <c r="L590" i="1"/>
  <c r="O590" i="1" s="1"/>
  <c r="U590" i="1"/>
  <c r="W590" i="1" s="1"/>
  <c r="X588" i="1"/>
  <c r="B588" i="1" s="1"/>
  <c r="D644" i="1" l="1"/>
  <c r="G644" i="1" s="1"/>
  <c r="F643" i="1"/>
  <c r="G643" i="1"/>
  <c r="Q644" i="1"/>
  <c r="R644" i="1" s="1"/>
  <c r="E645" i="1"/>
  <c r="S643" i="1"/>
  <c r="C644" i="1"/>
  <c r="T648" i="1"/>
  <c r="L591" i="1"/>
  <c r="O591" i="1" s="1"/>
  <c r="U591" i="1"/>
  <c r="W591" i="1" s="1"/>
  <c r="P590" i="1"/>
  <c r="A645" i="1"/>
  <c r="H644" i="1"/>
  <c r="M592" i="1"/>
  <c r="N592" i="1" s="1"/>
  <c r="J592" i="1"/>
  <c r="K592" i="1" s="1"/>
  <c r="I593" i="1"/>
  <c r="X589" i="1"/>
  <c r="F644" i="1" l="1"/>
  <c r="Q645" i="1"/>
  <c r="R645" i="1" s="1"/>
  <c r="E646" i="1"/>
  <c r="D645" i="1"/>
  <c r="B589" i="1"/>
  <c r="A646" i="1"/>
  <c r="H645" i="1"/>
  <c r="P591" i="1"/>
  <c r="J593" i="1"/>
  <c r="K593" i="1" s="1"/>
  <c r="M593" i="1"/>
  <c r="N593" i="1" s="1"/>
  <c r="I594" i="1"/>
  <c r="X590" i="1"/>
  <c r="T649" i="1"/>
  <c r="L592" i="1"/>
  <c r="O592" i="1" s="1"/>
  <c r="U592" i="1"/>
  <c r="W592" i="1" s="1"/>
  <c r="S644" i="1"/>
  <c r="C645" i="1"/>
  <c r="F645" i="1" l="1"/>
  <c r="D646" i="1"/>
  <c r="G645" i="1"/>
  <c r="Q646" i="1"/>
  <c r="R646" i="1" s="1"/>
  <c r="E647" i="1"/>
  <c r="B590" i="1"/>
  <c r="L593" i="1"/>
  <c r="O593" i="1" s="1"/>
  <c r="U593" i="1"/>
  <c r="W593" i="1" s="1"/>
  <c r="P592" i="1"/>
  <c r="J594" i="1"/>
  <c r="K594" i="1" s="1"/>
  <c r="I595" i="1"/>
  <c r="X591" i="1"/>
  <c r="S645" i="1"/>
  <c r="C646" i="1"/>
  <c r="T650" i="1"/>
  <c r="H646" i="1"/>
  <c r="A647" i="1"/>
  <c r="F646" i="1" l="1"/>
  <c r="G646" i="1"/>
  <c r="Q647" i="1"/>
  <c r="R647" i="1" s="1"/>
  <c r="E648" i="1"/>
  <c r="D647" i="1"/>
  <c r="M594" i="1"/>
  <c r="N594" i="1" s="1"/>
  <c r="L594" i="1"/>
  <c r="U594" i="1"/>
  <c r="W594" i="1" s="1"/>
  <c r="H647" i="1"/>
  <c r="A648" i="1"/>
  <c r="T651" i="1"/>
  <c r="X592" i="1"/>
  <c r="J595" i="1"/>
  <c r="K595" i="1" s="1"/>
  <c r="I596" i="1"/>
  <c r="S646" i="1"/>
  <c r="C647" i="1"/>
  <c r="B591" i="1"/>
  <c r="P593" i="1"/>
  <c r="F647" i="1" l="1"/>
  <c r="D648" i="1"/>
  <c r="G648" i="1" s="1"/>
  <c r="G647" i="1"/>
  <c r="Q648" i="1"/>
  <c r="R648" i="1" s="1"/>
  <c r="E649" i="1"/>
  <c r="M595" i="1"/>
  <c r="N595" i="1" s="1"/>
  <c r="O594" i="1"/>
  <c r="P594" i="1" s="1"/>
  <c r="B592" i="1"/>
  <c r="L595" i="1"/>
  <c r="U595" i="1"/>
  <c r="W595" i="1" s="1"/>
  <c r="C648" i="1"/>
  <c r="S647" i="1"/>
  <c r="H648" i="1"/>
  <c r="A649" i="1"/>
  <c r="X593" i="1"/>
  <c r="J596" i="1"/>
  <c r="K596" i="1" s="1"/>
  <c r="I597" i="1"/>
  <c r="T652" i="1"/>
  <c r="M596" i="1" l="1"/>
  <c r="M597" i="1" s="1"/>
  <c r="N596" i="1"/>
  <c r="F648" i="1"/>
  <c r="Q649" i="1"/>
  <c r="R649" i="1" s="1"/>
  <c r="E650" i="1"/>
  <c r="O595" i="1"/>
  <c r="P595" i="1" s="1"/>
  <c r="D649" i="1"/>
  <c r="G649" i="1" s="1"/>
  <c r="B593" i="1"/>
  <c r="X594" i="1"/>
  <c r="B594" i="1" s="1"/>
  <c r="C649" i="1"/>
  <c r="S648" i="1"/>
  <c r="T653" i="1"/>
  <c r="H649" i="1"/>
  <c r="A650" i="1"/>
  <c r="L596" i="1"/>
  <c r="U596" i="1"/>
  <c r="W596" i="1" s="1"/>
  <c r="J597" i="1"/>
  <c r="K597" i="1" s="1"/>
  <c r="I598" i="1"/>
  <c r="O596" i="1" l="1"/>
  <c r="P596" i="1" s="1"/>
  <c r="N597" i="1"/>
  <c r="N598" i="1" s="1"/>
  <c r="F649" i="1"/>
  <c r="D650" i="1"/>
  <c r="G650" i="1" s="1"/>
  <c r="Q650" i="1"/>
  <c r="R650" i="1" s="1"/>
  <c r="E651" i="1"/>
  <c r="L597" i="1"/>
  <c r="U597" i="1"/>
  <c r="W597" i="1" s="1"/>
  <c r="T654" i="1"/>
  <c r="C650" i="1"/>
  <c r="S649" i="1"/>
  <c r="J598" i="1"/>
  <c r="K598" i="1" s="1"/>
  <c r="M598" i="1"/>
  <c r="I599" i="1"/>
  <c r="H650" i="1"/>
  <c r="A651" i="1"/>
  <c r="X595" i="1"/>
  <c r="B595" i="1" s="1"/>
  <c r="O597" i="1" l="1"/>
  <c r="P597" i="1" s="1"/>
  <c r="F650" i="1"/>
  <c r="D651" i="1"/>
  <c r="Q651" i="1"/>
  <c r="R651" i="1" s="1"/>
  <c r="E652" i="1"/>
  <c r="J599" i="1"/>
  <c r="K599" i="1" s="1"/>
  <c r="M599" i="1"/>
  <c r="N599" i="1" s="1"/>
  <c r="I600" i="1"/>
  <c r="C651" i="1"/>
  <c r="S650" i="1"/>
  <c r="T655" i="1"/>
  <c r="L598" i="1"/>
  <c r="O598" i="1" s="1"/>
  <c r="U598" i="1"/>
  <c r="W598" i="1" s="1"/>
  <c r="A652" i="1"/>
  <c r="H651" i="1"/>
  <c r="X596" i="1"/>
  <c r="F651" i="1" l="1"/>
  <c r="G651" i="1"/>
  <c r="Q652" i="1"/>
  <c r="R652" i="1" s="1"/>
  <c r="E653" i="1"/>
  <c r="D652" i="1"/>
  <c r="X597" i="1"/>
  <c r="B597" i="1" s="1"/>
  <c r="H652" i="1"/>
  <c r="A653" i="1"/>
  <c r="P598" i="1"/>
  <c r="M600" i="1"/>
  <c r="N600" i="1"/>
  <c r="J600" i="1"/>
  <c r="K600" i="1" s="1"/>
  <c r="I601" i="1"/>
  <c r="B596" i="1"/>
  <c r="T656" i="1"/>
  <c r="L599" i="1"/>
  <c r="O599" i="1" s="1"/>
  <c r="U599" i="1"/>
  <c r="W599" i="1" s="1"/>
  <c r="S651" i="1"/>
  <c r="C652" i="1"/>
  <c r="F652" i="1" l="1"/>
  <c r="D653" i="1"/>
  <c r="Q653" i="1"/>
  <c r="R653" i="1" s="1"/>
  <c r="E654" i="1"/>
  <c r="G652" i="1"/>
  <c r="T657" i="1"/>
  <c r="S652" i="1"/>
  <c r="C653" i="1"/>
  <c r="L600" i="1"/>
  <c r="O600" i="1" s="1"/>
  <c r="U600" i="1"/>
  <c r="W600" i="1" s="1"/>
  <c r="P599" i="1"/>
  <c r="H653" i="1"/>
  <c r="A654" i="1"/>
  <c r="X598" i="1"/>
  <c r="J601" i="1"/>
  <c r="K601" i="1" s="1"/>
  <c r="M601" i="1"/>
  <c r="N601" i="1" s="1"/>
  <c r="I602" i="1"/>
  <c r="F653" i="1" l="1"/>
  <c r="G653" i="1"/>
  <c r="Q654" i="1"/>
  <c r="R654" i="1" s="1"/>
  <c r="E655" i="1"/>
  <c r="D654" i="1"/>
  <c r="B598" i="1"/>
  <c r="C654" i="1"/>
  <c r="S653" i="1"/>
  <c r="H654" i="1"/>
  <c r="A655" i="1"/>
  <c r="L601" i="1"/>
  <c r="O601" i="1" s="1"/>
  <c r="U601" i="1"/>
  <c r="W601" i="1" s="1"/>
  <c r="X599" i="1"/>
  <c r="T658" i="1"/>
  <c r="J602" i="1"/>
  <c r="K602" i="1" s="1"/>
  <c r="M602" i="1"/>
  <c r="N602" i="1" s="1"/>
  <c r="I603" i="1"/>
  <c r="P600" i="1"/>
  <c r="D655" i="1" l="1"/>
  <c r="G655" i="1" s="1"/>
  <c r="F654" i="1"/>
  <c r="G654" i="1"/>
  <c r="Q655" i="1"/>
  <c r="R655" i="1" s="1"/>
  <c r="E656" i="1"/>
  <c r="B599" i="1"/>
  <c r="S654" i="1"/>
  <c r="C655" i="1"/>
  <c r="J603" i="1"/>
  <c r="K603" i="1" s="1"/>
  <c r="M603" i="1"/>
  <c r="N603" i="1" s="1"/>
  <c r="I604" i="1"/>
  <c r="X600" i="1"/>
  <c r="T659" i="1"/>
  <c r="A656" i="1"/>
  <c r="H655" i="1"/>
  <c r="L602" i="1"/>
  <c r="O602" i="1" s="1"/>
  <c r="U602" i="1"/>
  <c r="W602" i="1" s="1"/>
  <c r="P601" i="1"/>
  <c r="F655" i="1" l="1"/>
  <c r="Q656" i="1"/>
  <c r="R656" i="1" s="1"/>
  <c r="E657" i="1"/>
  <c r="D656" i="1"/>
  <c r="B600" i="1"/>
  <c r="L603" i="1"/>
  <c r="O603" i="1" s="1"/>
  <c r="U603" i="1"/>
  <c r="W603" i="1" s="1"/>
  <c r="H656" i="1"/>
  <c r="A657" i="1"/>
  <c r="X601" i="1"/>
  <c r="B601" i="1" s="1"/>
  <c r="T660" i="1"/>
  <c r="P602" i="1"/>
  <c r="S655" i="1"/>
  <c r="C656" i="1"/>
  <c r="J604" i="1"/>
  <c r="K604" i="1" s="1"/>
  <c r="M604" i="1"/>
  <c r="N604" i="1" s="1"/>
  <c r="I605" i="1"/>
  <c r="D657" i="1" l="1"/>
  <c r="G657" i="1" s="1"/>
  <c r="F656" i="1"/>
  <c r="G656" i="1"/>
  <c r="Q657" i="1"/>
  <c r="R657" i="1" s="1"/>
  <c r="E658" i="1"/>
  <c r="L604" i="1"/>
  <c r="O604" i="1" s="1"/>
  <c r="U604" i="1"/>
  <c r="W604" i="1" s="1"/>
  <c r="X602" i="1"/>
  <c r="B602" i="1" s="1"/>
  <c r="T661" i="1"/>
  <c r="P603" i="1"/>
  <c r="H657" i="1"/>
  <c r="A658" i="1"/>
  <c r="M605" i="1"/>
  <c r="N605" i="1" s="1"/>
  <c r="J605" i="1"/>
  <c r="K605" i="1" s="1"/>
  <c r="I606" i="1"/>
  <c r="S656" i="1"/>
  <c r="C657" i="1"/>
  <c r="F657" i="1" l="1"/>
  <c r="Q658" i="1"/>
  <c r="R658" i="1" s="1"/>
  <c r="E659" i="1"/>
  <c r="D658" i="1"/>
  <c r="X603" i="1"/>
  <c r="B603" i="1" s="1"/>
  <c r="C658" i="1"/>
  <c r="S657" i="1"/>
  <c r="M606" i="1"/>
  <c r="N606" i="1" s="1"/>
  <c r="J606" i="1"/>
  <c r="K606" i="1" s="1"/>
  <c r="I607" i="1"/>
  <c r="H658" i="1"/>
  <c r="A659" i="1"/>
  <c r="T662" i="1"/>
  <c r="L605" i="1"/>
  <c r="O605" i="1" s="1"/>
  <c r="U605" i="1"/>
  <c r="W605" i="1" s="1"/>
  <c r="P604" i="1"/>
  <c r="D659" i="1" l="1"/>
  <c r="G659" i="1" s="1"/>
  <c r="F658" i="1"/>
  <c r="G658" i="1"/>
  <c r="Q659" i="1"/>
  <c r="R659" i="1" s="1"/>
  <c r="E660" i="1"/>
  <c r="L606" i="1"/>
  <c r="O606" i="1" s="1"/>
  <c r="U606" i="1"/>
  <c r="W606" i="1" s="1"/>
  <c r="T663" i="1"/>
  <c r="A660" i="1"/>
  <c r="H659" i="1"/>
  <c r="X604" i="1"/>
  <c r="B604" i="1" s="1"/>
  <c r="S658" i="1"/>
  <c r="C659" i="1"/>
  <c r="P605" i="1"/>
  <c r="J607" i="1"/>
  <c r="K607" i="1" s="1"/>
  <c r="M607" i="1"/>
  <c r="N607" i="1" s="1"/>
  <c r="I608" i="1"/>
  <c r="F659" i="1" l="1"/>
  <c r="Q660" i="1"/>
  <c r="R660" i="1" s="1"/>
  <c r="E661" i="1"/>
  <c r="D660" i="1"/>
  <c r="L607" i="1"/>
  <c r="O607" i="1" s="1"/>
  <c r="U607" i="1"/>
  <c r="W607" i="1" s="1"/>
  <c r="S659" i="1"/>
  <c r="C660" i="1"/>
  <c r="H660" i="1"/>
  <c r="A661" i="1"/>
  <c r="X605" i="1"/>
  <c r="B605" i="1" s="1"/>
  <c r="J608" i="1"/>
  <c r="K608" i="1" s="1"/>
  <c r="M608" i="1"/>
  <c r="N608" i="1" s="1"/>
  <c r="I609" i="1"/>
  <c r="T664" i="1"/>
  <c r="P606" i="1"/>
  <c r="F660" i="1" l="1"/>
  <c r="D661" i="1"/>
  <c r="G661" i="1" s="1"/>
  <c r="Q661" i="1"/>
  <c r="R661" i="1" s="1"/>
  <c r="E662" i="1"/>
  <c r="G660" i="1"/>
  <c r="X606" i="1"/>
  <c r="B606" i="1" s="1"/>
  <c r="H661" i="1"/>
  <c r="A662" i="1"/>
  <c r="T665" i="1"/>
  <c r="J609" i="1"/>
  <c r="K609" i="1" s="1"/>
  <c r="M609" i="1"/>
  <c r="N609" i="1" s="1"/>
  <c r="I610" i="1"/>
  <c r="L608" i="1"/>
  <c r="O608" i="1" s="1"/>
  <c r="U608" i="1"/>
  <c r="W608" i="1" s="1"/>
  <c r="S660" i="1"/>
  <c r="C661" i="1"/>
  <c r="P607" i="1"/>
  <c r="F661" i="1" l="1"/>
  <c r="Q662" i="1"/>
  <c r="R662" i="1" s="1"/>
  <c r="E663" i="1"/>
  <c r="D662" i="1"/>
  <c r="L609" i="1"/>
  <c r="O609" i="1" s="1"/>
  <c r="U609" i="1"/>
  <c r="W609" i="1" s="1"/>
  <c r="C662" i="1"/>
  <c r="S661" i="1"/>
  <c r="X607" i="1"/>
  <c r="B607" i="1" s="1"/>
  <c r="J610" i="1"/>
  <c r="K610" i="1" s="1"/>
  <c r="M610" i="1"/>
  <c r="N610" i="1" s="1"/>
  <c r="I611" i="1"/>
  <c r="T666" i="1"/>
  <c r="H662" i="1"/>
  <c r="A663" i="1"/>
  <c r="P608" i="1"/>
  <c r="F662" i="1" l="1"/>
  <c r="D663" i="1"/>
  <c r="G663" i="1" s="1"/>
  <c r="Q663" i="1"/>
  <c r="R663" i="1" s="1"/>
  <c r="E664" i="1"/>
  <c r="G662" i="1"/>
  <c r="L610" i="1"/>
  <c r="O610" i="1" s="1"/>
  <c r="U610" i="1"/>
  <c r="W610" i="1" s="1"/>
  <c r="S662" i="1"/>
  <c r="C663" i="1"/>
  <c r="T667" i="1"/>
  <c r="X608" i="1"/>
  <c r="B608" i="1" s="1"/>
  <c r="A664" i="1"/>
  <c r="H663" i="1"/>
  <c r="N611" i="1"/>
  <c r="J611" i="1"/>
  <c r="K611" i="1" s="1"/>
  <c r="M611" i="1"/>
  <c r="I612" i="1"/>
  <c r="P609" i="1"/>
  <c r="F663" i="1" l="1"/>
  <c r="D664" i="1"/>
  <c r="Q664" i="1"/>
  <c r="R664" i="1" s="1"/>
  <c r="E665" i="1"/>
  <c r="X609" i="1"/>
  <c r="B609" i="1" s="1"/>
  <c r="L611" i="1"/>
  <c r="O611" i="1" s="1"/>
  <c r="U611" i="1"/>
  <c r="W611" i="1" s="1"/>
  <c r="S663" i="1"/>
  <c r="C664" i="1"/>
  <c r="M612" i="1"/>
  <c r="N612" i="1" s="1"/>
  <c r="J612" i="1"/>
  <c r="K612" i="1" s="1"/>
  <c r="I613" i="1"/>
  <c r="H664" i="1"/>
  <c r="A665" i="1"/>
  <c r="T668" i="1"/>
  <c r="P610" i="1"/>
  <c r="F664" i="1" l="1"/>
  <c r="G664" i="1"/>
  <c r="Q665" i="1"/>
  <c r="R665" i="1" s="1"/>
  <c r="E666" i="1"/>
  <c r="D665" i="1"/>
  <c r="X610" i="1"/>
  <c r="H665" i="1"/>
  <c r="A666" i="1"/>
  <c r="J613" i="1"/>
  <c r="K613" i="1" s="1"/>
  <c r="M613" i="1"/>
  <c r="N613" i="1" s="1"/>
  <c r="I614" i="1"/>
  <c r="L612" i="1"/>
  <c r="O612" i="1" s="1"/>
  <c r="U612" i="1"/>
  <c r="W612" i="1" s="1"/>
  <c r="P611" i="1"/>
  <c r="T669" i="1"/>
  <c r="S664" i="1"/>
  <c r="C665" i="1"/>
  <c r="F665" i="1" l="1"/>
  <c r="D666" i="1"/>
  <c r="Q666" i="1"/>
  <c r="R666" i="1" s="1"/>
  <c r="E667" i="1"/>
  <c r="G665" i="1"/>
  <c r="T670" i="1"/>
  <c r="J614" i="1"/>
  <c r="K614" i="1" s="1"/>
  <c r="M614" i="1"/>
  <c r="N614" i="1" s="1"/>
  <c r="I615" i="1"/>
  <c r="C666" i="1"/>
  <c r="S665" i="1"/>
  <c r="P612" i="1"/>
  <c r="H666" i="1"/>
  <c r="A667" i="1"/>
  <c r="B610" i="1"/>
  <c r="L613" i="1"/>
  <c r="O613" i="1" s="1"/>
  <c r="U613" i="1"/>
  <c r="W613" i="1" s="1"/>
  <c r="X611" i="1"/>
  <c r="B611" i="1" s="1"/>
  <c r="F666" i="1" l="1"/>
  <c r="G666" i="1"/>
  <c r="Q667" i="1"/>
  <c r="R667" i="1" s="1"/>
  <c r="E668" i="1"/>
  <c r="D667" i="1"/>
  <c r="P613" i="1"/>
  <c r="X612" i="1"/>
  <c r="B612" i="1" s="1"/>
  <c r="A668" i="1"/>
  <c r="H667" i="1"/>
  <c r="J615" i="1"/>
  <c r="K615" i="1" s="1"/>
  <c r="M615" i="1"/>
  <c r="N615" i="1" s="1"/>
  <c r="I616" i="1"/>
  <c r="S666" i="1"/>
  <c r="C667" i="1"/>
  <c r="T671" i="1"/>
  <c r="L614" i="1"/>
  <c r="O614" i="1" s="1"/>
  <c r="U614" i="1"/>
  <c r="W614" i="1" s="1"/>
  <c r="D668" i="1" l="1"/>
  <c r="G668" i="1" s="1"/>
  <c r="Q668" i="1"/>
  <c r="R668" i="1" s="1"/>
  <c r="E669" i="1"/>
  <c r="F667" i="1"/>
  <c r="G667" i="1"/>
  <c r="P614" i="1"/>
  <c r="M616" i="1"/>
  <c r="N616" i="1" s="1"/>
  <c r="J616" i="1"/>
  <c r="K616" i="1" s="1"/>
  <c r="I617" i="1"/>
  <c r="T672" i="1"/>
  <c r="S667" i="1"/>
  <c r="C668" i="1"/>
  <c r="L615" i="1"/>
  <c r="O615" i="1" s="1"/>
  <c r="U615" i="1"/>
  <c r="W615" i="1" s="1"/>
  <c r="H668" i="1"/>
  <c r="A669" i="1"/>
  <c r="X613" i="1"/>
  <c r="F668" i="1" l="1"/>
  <c r="Q669" i="1"/>
  <c r="R669" i="1" s="1"/>
  <c r="E670" i="1"/>
  <c r="D669" i="1"/>
  <c r="B613" i="1"/>
  <c r="H669" i="1"/>
  <c r="A670" i="1"/>
  <c r="P615" i="1"/>
  <c r="J617" i="1"/>
  <c r="K617" i="1" s="1"/>
  <c r="M617" i="1"/>
  <c r="N617" i="1" s="1"/>
  <c r="I618" i="1"/>
  <c r="L616" i="1"/>
  <c r="O616" i="1" s="1"/>
  <c r="U616" i="1"/>
  <c r="W616" i="1" s="1"/>
  <c r="S668" i="1"/>
  <c r="C669" i="1"/>
  <c r="T673" i="1"/>
  <c r="X614" i="1"/>
  <c r="B614" i="1" s="1"/>
  <c r="F669" i="1" l="1"/>
  <c r="D670" i="1"/>
  <c r="Q670" i="1"/>
  <c r="R670" i="1" s="1"/>
  <c r="E671" i="1"/>
  <c r="G669" i="1"/>
  <c r="X615" i="1"/>
  <c r="B615" i="1" s="1"/>
  <c r="L617" i="1"/>
  <c r="O617" i="1" s="1"/>
  <c r="U617" i="1"/>
  <c r="W617" i="1" s="1"/>
  <c r="T674" i="1"/>
  <c r="P616" i="1"/>
  <c r="C670" i="1"/>
  <c r="S669" i="1"/>
  <c r="J618" i="1"/>
  <c r="K618" i="1" s="1"/>
  <c r="M618" i="1"/>
  <c r="N618" i="1" s="1"/>
  <c r="I619" i="1"/>
  <c r="H670" i="1"/>
  <c r="A671" i="1"/>
  <c r="F670" i="1" l="1"/>
  <c r="G670" i="1"/>
  <c r="Q671" i="1"/>
  <c r="R671" i="1" s="1"/>
  <c r="E672" i="1"/>
  <c r="D671" i="1"/>
  <c r="S670" i="1"/>
  <c r="C671" i="1"/>
  <c r="J619" i="1"/>
  <c r="K619" i="1" s="1"/>
  <c r="M619" i="1"/>
  <c r="N619" i="1" s="1"/>
  <c r="I620" i="1"/>
  <c r="A672" i="1"/>
  <c r="H671" i="1"/>
  <c r="X616" i="1"/>
  <c r="B616" i="1" s="1"/>
  <c r="P617" i="1"/>
  <c r="L618" i="1"/>
  <c r="O618" i="1" s="1"/>
  <c r="U618" i="1"/>
  <c r="W618" i="1" s="1"/>
  <c r="T675" i="1"/>
  <c r="D672" i="1" l="1"/>
  <c r="G672" i="1" s="1"/>
  <c r="Q672" i="1"/>
  <c r="R672" i="1" s="1"/>
  <c r="E673" i="1"/>
  <c r="F671" i="1"/>
  <c r="G671" i="1"/>
  <c r="H672" i="1"/>
  <c r="A673" i="1"/>
  <c r="J620" i="1"/>
  <c r="K620" i="1" s="1"/>
  <c r="I621" i="1"/>
  <c r="T676" i="1"/>
  <c r="X617" i="1"/>
  <c r="L619" i="1"/>
  <c r="O619" i="1" s="1"/>
  <c r="U619" i="1"/>
  <c r="W619" i="1" s="1"/>
  <c r="P618" i="1"/>
  <c r="S671" i="1"/>
  <c r="C672" i="1"/>
  <c r="F672" i="1" l="1"/>
  <c r="S619" i="1"/>
  <c r="Q673" i="1"/>
  <c r="R673" i="1" s="1"/>
  <c r="E674" i="1"/>
  <c r="D673" i="1"/>
  <c r="L620" i="1"/>
  <c r="U620" i="1"/>
  <c r="W620" i="1" s="1"/>
  <c r="X618" i="1"/>
  <c r="B618" i="1" s="1"/>
  <c r="B617" i="1"/>
  <c r="J621" i="1"/>
  <c r="K621" i="1" s="1"/>
  <c r="I622" i="1"/>
  <c r="S672" i="1"/>
  <c r="C673" i="1"/>
  <c r="P619" i="1"/>
  <c r="T677" i="1"/>
  <c r="M620" i="1"/>
  <c r="N620" i="1" s="1"/>
  <c r="H673" i="1"/>
  <c r="A674" i="1"/>
  <c r="D674" i="1" l="1"/>
  <c r="G674" i="1" s="1"/>
  <c r="G673" i="1"/>
  <c r="F673" i="1"/>
  <c r="Q674" i="1"/>
  <c r="R674" i="1" s="1"/>
  <c r="E675" i="1"/>
  <c r="H674" i="1"/>
  <c r="A675" i="1"/>
  <c r="X619" i="1"/>
  <c r="J622" i="1"/>
  <c r="K622" i="1" s="1"/>
  <c r="I623" i="1"/>
  <c r="C674" i="1"/>
  <c r="S673" i="1"/>
  <c r="L621" i="1"/>
  <c r="U621" i="1"/>
  <c r="W621" i="1" s="1"/>
  <c r="T678" i="1"/>
  <c r="M621" i="1"/>
  <c r="N621" i="1" s="1"/>
  <c r="O620" i="1"/>
  <c r="F674" i="1" l="1"/>
  <c r="Q675" i="1"/>
  <c r="R675" i="1" s="1"/>
  <c r="E676" i="1"/>
  <c r="D675" i="1"/>
  <c r="B619" i="1"/>
  <c r="P620" i="1"/>
  <c r="T679" i="1"/>
  <c r="S674" i="1"/>
  <c r="C675" i="1"/>
  <c r="L622" i="1"/>
  <c r="U622" i="1"/>
  <c r="W622" i="1" s="1"/>
  <c r="A676" i="1"/>
  <c r="H675" i="1"/>
  <c r="O621" i="1"/>
  <c r="J623" i="1"/>
  <c r="K623" i="1" s="1"/>
  <c r="I624" i="1"/>
  <c r="M622" i="1"/>
  <c r="N622" i="1" s="1"/>
  <c r="F675" i="1" l="1"/>
  <c r="D676" i="1"/>
  <c r="G676" i="1" s="1"/>
  <c r="Q676" i="1"/>
  <c r="R676" i="1" s="1"/>
  <c r="E677" i="1"/>
  <c r="G675" i="1"/>
  <c r="M623" i="1"/>
  <c r="M624" i="1" s="1"/>
  <c r="N623" i="1"/>
  <c r="J624" i="1"/>
  <c r="K624" i="1" s="1"/>
  <c r="I625" i="1"/>
  <c r="P621" i="1"/>
  <c r="O622" i="1"/>
  <c r="S675" i="1"/>
  <c r="C676" i="1"/>
  <c r="X620" i="1"/>
  <c r="L623" i="1"/>
  <c r="U623" i="1"/>
  <c r="W623" i="1" s="1"/>
  <c r="H676" i="1"/>
  <c r="A677" i="1"/>
  <c r="T680" i="1"/>
  <c r="F676" i="1" l="1"/>
  <c r="N624" i="1"/>
  <c r="N625" i="1" s="1"/>
  <c r="Q677" i="1"/>
  <c r="R677" i="1" s="1"/>
  <c r="E678" i="1"/>
  <c r="O623" i="1"/>
  <c r="P623" i="1" s="1"/>
  <c r="D677" i="1"/>
  <c r="B620" i="1"/>
  <c r="P622" i="1"/>
  <c r="L624" i="1"/>
  <c r="U624" i="1"/>
  <c r="W624" i="1" s="1"/>
  <c r="S676" i="1"/>
  <c r="C677" i="1"/>
  <c r="T681" i="1"/>
  <c r="H677" i="1"/>
  <c r="A678" i="1"/>
  <c r="X621" i="1"/>
  <c r="M625" i="1"/>
  <c r="J625" i="1"/>
  <c r="K625" i="1" s="1"/>
  <c r="I626" i="1"/>
  <c r="F677" i="1" l="1"/>
  <c r="O624" i="1"/>
  <c r="P624" i="1" s="1"/>
  <c r="Q678" i="1"/>
  <c r="R678" i="1" s="1"/>
  <c r="E679" i="1"/>
  <c r="D678" i="1"/>
  <c r="G677" i="1"/>
  <c r="J626" i="1"/>
  <c r="K626" i="1" s="1"/>
  <c r="M626" i="1"/>
  <c r="N626" i="1" s="1"/>
  <c r="I627" i="1"/>
  <c r="B621" i="1"/>
  <c r="X622" i="1"/>
  <c r="C678" i="1"/>
  <c r="S677" i="1"/>
  <c r="L625" i="1"/>
  <c r="O625" i="1" s="1"/>
  <c r="U625" i="1"/>
  <c r="W625" i="1" s="1"/>
  <c r="X623" i="1"/>
  <c r="B623" i="1" s="1"/>
  <c r="H678" i="1"/>
  <c r="A679" i="1"/>
  <c r="T682" i="1"/>
  <c r="F678" i="1" l="1"/>
  <c r="Q679" i="1"/>
  <c r="R679" i="1" s="1"/>
  <c r="E680" i="1"/>
  <c r="D679" i="1"/>
  <c r="G679" i="1" s="1"/>
  <c r="G678" i="1"/>
  <c r="B622" i="1"/>
  <c r="X624" i="1"/>
  <c r="B624" i="1" s="1"/>
  <c r="P625" i="1"/>
  <c r="S678" i="1"/>
  <c r="C679" i="1"/>
  <c r="L626" i="1"/>
  <c r="O626" i="1" s="1"/>
  <c r="U626" i="1"/>
  <c r="W626" i="1" s="1"/>
  <c r="T683" i="1"/>
  <c r="A680" i="1"/>
  <c r="H679" i="1"/>
  <c r="J627" i="1"/>
  <c r="K627" i="1" s="1"/>
  <c r="M627" i="1"/>
  <c r="N627" i="1" s="1"/>
  <c r="I628" i="1"/>
  <c r="F679" i="1" l="1"/>
  <c r="Q680" i="1"/>
  <c r="R680" i="1" s="1"/>
  <c r="E681" i="1"/>
  <c r="D680" i="1"/>
  <c r="G680" i="1" s="1"/>
  <c r="P626" i="1"/>
  <c r="X625" i="1"/>
  <c r="B625" i="1" s="1"/>
  <c r="L627" i="1"/>
  <c r="O627" i="1" s="1"/>
  <c r="U627" i="1"/>
  <c r="W627" i="1" s="1"/>
  <c r="T684" i="1"/>
  <c r="N628" i="1"/>
  <c r="J628" i="1"/>
  <c r="K628" i="1" s="1"/>
  <c r="M628" i="1"/>
  <c r="I629" i="1"/>
  <c r="S679" i="1"/>
  <c r="C680" i="1"/>
  <c r="H680" i="1"/>
  <c r="A681" i="1"/>
  <c r="F680" i="1" l="1"/>
  <c r="D681" i="1"/>
  <c r="G681" i="1" s="1"/>
  <c r="Q681" i="1"/>
  <c r="R681" i="1" s="1"/>
  <c r="E682" i="1"/>
  <c r="L628" i="1"/>
  <c r="O628" i="1" s="1"/>
  <c r="U628" i="1"/>
  <c r="W628" i="1" s="1"/>
  <c r="S680" i="1"/>
  <c r="C681" i="1"/>
  <c r="H681" i="1"/>
  <c r="A682" i="1"/>
  <c r="M629" i="1"/>
  <c r="N629" i="1" s="1"/>
  <c r="J629" i="1"/>
  <c r="K629" i="1" s="1"/>
  <c r="I630" i="1"/>
  <c r="T685" i="1"/>
  <c r="P627" i="1"/>
  <c r="X626" i="1"/>
  <c r="F681" i="1" l="1"/>
  <c r="Q682" i="1"/>
  <c r="R682" i="1" s="1"/>
  <c r="E683" i="1"/>
  <c r="D682" i="1"/>
  <c r="B626" i="1"/>
  <c r="T686" i="1"/>
  <c r="H682" i="1"/>
  <c r="A683" i="1"/>
  <c r="J630" i="1"/>
  <c r="K630" i="1" s="1"/>
  <c r="M630" i="1"/>
  <c r="N630" i="1" s="1"/>
  <c r="I631" i="1"/>
  <c r="X627" i="1"/>
  <c r="B627" i="1" s="1"/>
  <c r="P628" i="1"/>
  <c r="L629" i="1"/>
  <c r="O629" i="1" s="1"/>
  <c r="U629" i="1"/>
  <c r="W629" i="1" s="1"/>
  <c r="C682" i="1"/>
  <c r="S681" i="1"/>
  <c r="Q683" i="1" l="1"/>
  <c r="R683" i="1" s="1"/>
  <c r="E684" i="1"/>
  <c r="D683" i="1"/>
  <c r="F682" i="1"/>
  <c r="G682" i="1"/>
  <c r="L630" i="1"/>
  <c r="O630" i="1" s="1"/>
  <c r="U630" i="1"/>
  <c r="W630" i="1" s="1"/>
  <c r="A684" i="1"/>
  <c r="H683" i="1"/>
  <c r="J631" i="1"/>
  <c r="K631" i="1" s="1"/>
  <c r="M631" i="1"/>
  <c r="N631" i="1" s="1"/>
  <c r="I632" i="1"/>
  <c r="P629" i="1"/>
  <c r="X628" i="1"/>
  <c r="B628" i="1" s="1"/>
  <c r="S682" i="1"/>
  <c r="C683" i="1"/>
  <c r="T687" i="1"/>
  <c r="F683" i="1" l="1"/>
  <c r="D684" i="1"/>
  <c r="G684" i="1" s="1"/>
  <c r="G683" i="1"/>
  <c r="Q684" i="1"/>
  <c r="R684" i="1" s="1"/>
  <c r="E685" i="1"/>
  <c r="T688" i="1"/>
  <c r="J632" i="1"/>
  <c r="K632" i="1" s="1"/>
  <c r="M632" i="1"/>
  <c r="N632" i="1" s="1"/>
  <c r="I633" i="1"/>
  <c r="S683" i="1"/>
  <c r="C684" i="1"/>
  <c r="A685" i="1"/>
  <c r="H684" i="1"/>
  <c r="L631" i="1"/>
  <c r="O631" i="1" s="1"/>
  <c r="U631" i="1"/>
  <c r="W631" i="1" s="1"/>
  <c r="X629" i="1"/>
  <c r="B629" i="1" s="1"/>
  <c r="P630" i="1"/>
  <c r="D685" i="1" l="1"/>
  <c r="G685" i="1" s="1"/>
  <c r="F684" i="1"/>
  <c r="Q685" i="1"/>
  <c r="R685" i="1" s="1"/>
  <c r="E686" i="1"/>
  <c r="X630" i="1"/>
  <c r="B630" i="1" s="1"/>
  <c r="S684" i="1"/>
  <c r="C685" i="1"/>
  <c r="M633" i="1"/>
  <c r="N633" i="1" s="1"/>
  <c r="J633" i="1"/>
  <c r="K633" i="1" s="1"/>
  <c r="I634" i="1"/>
  <c r="P631" i="1"/>
  <c r="A686" i="1"/>
  <c r="H685" i="1"/>
  <c r="L632" i="1"/>
  <c r="O632" i="1" s="1"/>
  <c r="U632" i="1"/>
  <c r="W632" i="1" s="1"/>
  <c r="T689" i="1"/>
  <c r="F685" i="1" l="1"/>
  <c r="Q686" i="1"/>
  <c r="R686" i="1" s="1"/>
  <c r="E687" i="1"/>
  <c r="D686" i="1"/>
  <c r="J634" i="1"/>
  <c r="K634" i="1" s="1"/>
  <c r="M634" i="1"/>
  <c r="N634" i="1" s="1"/>
  <c r="I635" i="1"/>
  <c r="S685" i="1"/>
  <c r="C686" i="1"/>
  <c r="T690" i="1"/>
  <c r="L633" i="1"/>
  <c r="O633" i="1" s="1"/>
  <c r="U633" i="1"/>
  <c r="W633" i="1" s="1"/>
  <c r="P632" i="1"/>
  <c r="X631" i="1"/>
  <c r="H686" i="1"/>
  <c r="A687" i="1"/>
  <c r="F686" i="1" l="1"/>
  <c r="D687" i="1"/>
  <c r="G687" i="1" s="1"/>
  <c r="Q687" i="1"/>
  <c r="R687" i="1" s="1"/>
  <c r="E688" i="1"/>
  <c r="G686" i="1"/>
  <c r="B631" i="1"/>
  <c r="H687" i="1"/>
  <c r="A688" i="1"/>
  <c r="X632" i="1"/>
  <c r="J635" i="1"/>
  <c r="K635" i="1" s="1"/>
  <c r="M635" i="1"/>
  <c r="N635" i="1" s="1"/>
  <c r="I636" i="1"/>
  <c r="S686" i="1"/>
  <c r="C687" i="1"/>
  <c r="P633" i="1"/>
  <c r="T691" i="1"/>
  <c r="L634" i="1"/>
  <c r="O634" i="1" s="1"/>
  <c r="U634" i="1"/>
  <c r="W634" i="1" s="1"/>
  <c r="F687" i="1" l="1"/>
  <c r="Q688" i="1"/>
  <c r="R688" i="1" s="1"/>
  <c r="E689" i="1"/>
  <c r="D688" i="1"/>
  <c r="L635" i="1"/>
  <c r="O635" i="1" s="1"/>
  <c r="U635" i="1"/>
  <c r="W635" i="1" s="1"/>
  <c r="P634" i="1"/>
  <c r="X633" i="1"/>
  <c r="B633" i="1" s="1"/>
  <c r="C688" i="1"/>
  <c r="S687" i="1"/>
  <c r="T692" i="1"/>
  <c r="J636" i="1"/>
  <c r="K636" i="1" s="1"/>
  <c r="M636" i="1"/>
  <c r="N636" i="1" s="1"/>
  <c r="I637" i="1"/>
  <c r="B632" i="1"/>
  <c r="H688" i="1"/>
  <c r="A689" i="1"/>
  <c r="D689" i="1" l="1"/>
  <c r="G689" i="1" s="1"/>
  <c r="F688" i="1"/>
  <c r="G688" i="1"/>
  <c r="Q689" i="1"/>
  <c r="R689" i="1" s="1"/>
  <c r="E690" i="1"/>
  <c r="L636" i="1"/>
  <c r="O636" i="1" s="1"/>
  <c r="U636" i="1"/>
  <c r="W636" i="1" s="1"/>
  <c r="C689" i="1"/>
  <c r="S688" i="1"/>
  <c r="X634" i="1"/>
  <c r="B634" i="1" s="1"/>
  <c r="H689" i="1"/>
  <c r="A690" i="1"/>
  <c r="M637" i="1"/>
  <c r="N637" i="1" s="1"/>
  <c r="J637" i="1"/>
  <c r="K637" i="1" s="1"/>
  <c r="I638" i="1"/>
  <c r="T693" i="1"/>
  <c r="P635" i="1"/>
  <c r="F689" i="1" l="1"/>
  <c r="Q690" i="1"/>
  <c r="R690" i="1" s="1"/>
  <c r="E691" i="1"/>
  <c r="D690" i="1"/>
  <c r="X635" i="1"/>
  <c r="B635" i="1" s="1"/>
  <c r="J638" i="1"/>
  <c r="K638" i="1" s="1"/>
  <c r="M638" i="1"/>
  <c r="N638" i="1" s="1"/>
  <c r="I639" i="1"/>
  <c r="C690" i="1"/>
  <c r="S689" i="1"/>
  <c r="L637" i="1"/>
  <c r="O637" i="1" s="1"/>
  <c r="U637" i="1"/>
  <c r="W637" i="1" s="1"/>
  <c r="T694" i="1"/>
  <c r="H690" i="1"/>
  <c r="A691" i="1"/>
  <c r="P636" i="1"/>
  <c r="D691" i="1" l="1"/>
  <c r="G690" i="1"/>
  <c r="Q691" i="1"/>
  <c r="R691" i="1" s="1"/>
  <c r="E692" i="1"/>
  <c r="F690" i="1"/>
  <c r="X636" i="1"/>
  <c r="B636" i="1" s="1"/>
  <c r="A692" i="1"/>
  <c r="H691" i="1"/>
  <c r="T695" i="1"/>
  <c r="L638" i="1"/>
  <c r="O638" i="1" s="1"/>
  <c r="U638" i="1"/>
  <c r="W638" i="1" s="1"/>
  <c r="J639" i="1"/>
  <c r="K639" i="1" s="1"/>
  <c r="M639" i="1"/>
  <c r="N639" i="1" s="1"/>
  <c r="I640" i="1"/>
  <c r="S690" i="1"/>
  <c r="C691" i="1"/>
  <c r="P637" i="1"/>
  <c r="F691" i="1" l="1"/>
  <c r="G691" i="1"/>
  <c r="Q692" i="1"/>
  <c r="R692" i="1" s="1"/>
  <c r="E693" i="1"/>
  <c r="D692" i="1"/>
  <c r="S691" i="1"/>
  <c r="C692" i="1"/>
  <c r="P638" i="1"/>
  <c r="H692" i="1"/>
  <c r="A693" i="1"/>
  <c r="L639" i="1"/>
  <c r="O639" i="1" s="1"/>
  <c r="U639" i="1"/>
  <c r="W639" i="1" s="1"/>
  <c r="X637" i="1"/>
  <c r="J640" i="1"/>
  <c r="K640" i="1" s="1"/>
  <c r="M640" i="1"/>
  <c r="N640" i="1" s="1"/>
  <c r="I641" i="1"/>
  <c r="T696" i="1"/>
  <c r="D693" i="1" l="1"/>
  <c r="G693" i="1" s="1"/>
  <c r="F692" i="1"/>
  <c r="G692" i="1"/>
  <c r="Q693" i="1"/>
  <c r="R693" i="1" s="1"/>
  <c r="E694" i="1"/>
  <c r="B637" i="1"/>
  <c r="L640" i="1"/>
  <c r="O640" i="1" s="1"/>
  <c r="U640" i="1"/>
  <c r="W640" i="1" s="1"/>
  <c r="H693" i="1"/>
  <c r="A694" i="1"/>
  <c r="T697" i="1"/>
  <c r="X638" i="1"/>
  <c r="P639" i="1"/>
  <c r="M641" i="1"/>
  <c r="N641" i="1" s="1"/>
  <c r="J641" i="1"/>
  <c r="K641" i="1" s="1"/>
  <c r="I642" i="1"/>
  <c r="S692" i="1"/>
  <c r="C693" i="1"/>
  <c r="D694" i="1" l="1"/>
  <c r="F693" i="1"/>
  <c r="Q694" i="1"/>
  <c r="R694" i="1" s="1"/>
  <c r="E695" i="1"/>
  <c r="B638" i="1"/>
  <c r="J642" i="1"/>
  <c r="K642" i="1" s="1"/>
  <c r="M642" i="1"/>
  <c r="N642" i="1" s="1"/>
  <c r="I643" i="1"/>
  <c r="X639" i="1"/>
  <c r="B639" i="1" s="1"/>
  <c r="T698" i="1"/>
  <c r="C694" i="1"/>
  <c r="S693" i="1"/>
  <c r="L641" i="1"/>
  <c r="O641" i="1" s="1"/>
  <c r="U641" i="1"/>
  <c r="W641" i="1" s="1"/>
  <c r="H694" i="1"/>
  <c r="A695" i="1"/>
  <c r="P640" i="1"/>
  <c r="F694" i="1" l="1"/>
  <c r="D695" i="1"/>
  <c r="G694" i="1"/>
  <c r="Q695" i="1"/>
  <c r="R695" i="1" s="1"/>
  <c r="E696" i="1"/>
  <c r="X640" i="1"/>
  <c r="P641" i="1"/>
  <c r="A696" i="1"/>
  <c r="H695" i="1"/>
  <c r="L642" i="1"/>
  <c r="O642" i="1" s="1"/>
  <c r="U642" i="1"/>
  <c r="W642" i="1" s="1"/>
  <c r="T699" i="1"/>
  <c r="S694" i="1"/>
  <c r="C695" i="1"/>
  <c r="J643" i="1"/>
  <c r="K643" i="1" s="1"/>
  <c r="M643" i="1"/>
  <c r="N643" i="1" s="1"/>
  <c r="I644" i="1"/>
  <c r="F695" i="1" l="1"/>
  <c r="G695" i="1"/>
  <c r="Q696" i="1"/>
  <c r="R696" i="1" s="1"/>
  <c r="E697" i="1"/>
  <c r="D696" i="1"/>
  <c r="S695" i="1"/>
  <c r="C696" i="1"/>
  <c r="L643" i="1"/>
  <c r="O643" i="1" s="1"/>
  <c r="U643" i="1"/>
  <c r="W643" i="1" s="1"/>
  <c r="H696" i="1"/>
  <c r="A697" i="1"/>
  <c r="B640" i="1"/>
  <c r="P642" i="1"/>
  <c r="J644" i="1"/>
  <c r="K644" i="1" s="1"/>
  <c r="M644" i="1"/>
  <c r="N644" i="1" s="1"/>
  <c r="I645" i="1"/>
  <c r="T700" i="1"/>
  <c r="X641" i="1"/>
  <c r="F696" i="1" l="1"/>
  <c r="D697" i="1"/>
  <c r="G697" i="1" s="1"/>
  <c r="Q697" i="1"/>
  <c r="R697" i="1" s="1"/>
  <c r="E698" i="1"/>
  <c r="G696" i="1"/>
  <c r="B641" i="1"/>
  <c r="J645" i="1"/>
  <c r="K645" i="1" s="1"/>
  <c r="M645" i="1"/>
  <c r="N645" i="1" s="1"/>
  <c r="I646" i="1"/>
  <c r="T701" i="1"/>
  <c r="X642" i="1"/>
  <c r="B642" i="1" s="1"/>
  <c r="H697" i="1"/>
  <c r="A698" i="1"/>
  <c r="L644" i="1"/>
  <c r="O644" i="1" s="1"/>
  <c r="U644" i="1"/>
  <c r="W644" i="1" s="1"/>
  <c r="P643" i="1"/>
  <c r="S696" i="1"/>
  <c r="C697" i="1"/>
  <c r="F697" i="1" l="1"/>
  <c r="D698" i="1"/>
  <c r="Q698" i="1"/>
  <c r="R698" i="1" s="1"/>
  <c r="E699" i="1"/>
  <c r="T702" i="1"/>
  <c r="L645" i="1"/>
  <c r="O645" i="1" s="1"/>
  <c r="U645" i="1"/>
  <c r="W645" i="1" s="1"/>
  <c r="C698" i="1"/>
  <c r="S697" i="1"/>
  <c r="X643" i="1"/>
  <c r="P644" i="1"/>
  <c r="H698" i="1"/>
  <c r="A699" i="1"/>
  <c r="J646" i="1"/>
  <c r="K646" i="1" s="1"/>
  <c r="M646" i="1"/>
  <c r="N646" i="1" s="1"/>
  <c r="I647" i="1"/>
  <c r="F698" i="1" l="1"/>
  <c r="D699" i="1"/>
  <c r="Q699" i="1"/>
  <c r="R699" i="1" s="1"/>
  <c r="E700" i="1"/>
  <c r="G698" i="1"/>
  <c r="S698" i="1"/>
  <c r="C699" i="1"/>
  <c r="B643" i="1"/>
  <c r="L646" i="1"/>
  <c r="O646" i="1" s="1"/>
  <c r="U646" i="1"/>
  <c r="W646" i="1" s="1"/>
  <c r="X644" i="1"/>
  <c r="M647" i="1"/>
  <c r="N647" i="1" s="1"/>
  <c r="J647" i="1"/>
  <c r="K647" i="1" s="1"/>
  <c r="I648" i="1"/>
  <c r="A700" i="1"/>
  <c r="H699" i="1"/>
  <c r="P645" i="1"/>
  <c r="T703" i="1"/>
  <c r="F699" i="1" l="1"/>
  <c r="Q700" i="1"/>
  <c r="R700" i="1" s="1"/>
  <c r="E701" i="1"/>
  <c r="D700" i="1"/>
  <c r="G699" i="1"/>
  <c r="T704" i="1"/>
  <c r="H700" i="1"/>
  <c r="A701" i="1"/>
  <c r="X645" i="1"/>
  <c r="M648" i="1"/>
  <c r="N648" i="1" s="1"/>
  <c r="J648" i="1"/>
  <c r="K648" i="1" s="1"/>
  <c r="I649" i="1"/>
  <c r="P646" i="1"/>
  <c r="L647" i="1"/>
  <c r="O647" i="1" s="1"/>
  <c r="U647" i="1"/>
  <c r="W647" i="1" s="1"/>
  <c r="B644" i="1"/>
  <c r="S699" i="1"/>
  <c r="C700" i="1"/>
  <c r="D701" i="1" l="1"/>
  <c r="Q701" i="1"/>
  <c r="R701" i="1" s="1"/>
  <c r="E702" i="1"/>
  <c r="G700" i="1"/>
  <c r="F700" i="1"/>
  <c r="B645" i="1"/>
  <c r="P647" i="1"/>
  <c r="M649" i="1"/>
  <c r="N649" i="1" s="1"/>
  <c r="J649" i="1"/>
  <c r="K649" i="1" s="1"/>
  <c r="I650" i="1"/>
  <c r="H701" i="1"/>
  <c r="A702" i="1"/>
  <c r="L648" i="1"/>
  <c r="O648" i="1" s="1"/>
  <c r="U648" i="1"/>
  <c r="W648" i="1" s="1"/>
  <c r="T705" i="1"/>
  <c r="X646" i="1"/>
  <c r="S700" i="1"/>
  <c r="C701" i="1"/>
  <c r="F701" i="1" l="1"/>
  <c r="G701" i="1"/>
  <c r="Q702" i="1"/>
  <c r="R702" i="1" s="1"/>
  <c r="E703" i="1"/>
  <c r="D702" i="1"/>
  <c r="B646" i="1"/>
  <c r="C702" i="1"/>
  <c r="S701" i="1"/>
  <c r="P648" i="1"/>
  <c r="T706" i="1"/>
  <c r="H702" i="1"/>
  <c r="A703" i="1"/>
  <c r="J650" i="1"/>
  <c r="K650" i="1" s="1"/>
  <c r="I651" i="1"/>
  <c r="X647" i="1"/>
  <c r="L649" i="1"/>
  <c r="O649" i="1" s="1"/>
  <c r="U649" i="1"/>
  <c r="W649" i="1" s="1"/>
  <c r="D703" i="1" l="1"/>
  <c r="G703" i="1" s="1"/>
  <c r="Q703" i="1"/>
  <c r="R703" i="1" s="1"/>
  <c r="E704" i="1"/>
  <c r="F702" i="1"/>
  <c r="G702" i="1"/>
  <c r="J651" i="1"/>
  <c r="K651" i="1" s="1"/>
  <c r="I652" i="1"/>
  <c r="X648" i="1"/>
  <c r="B648" i="1" s="1"/>
  <c r="B647" i="1"/>
  <c r="L650" i="1"/>
  <c r="U650" i="1"/>
  <c r="W650" i="1" s="1"/>
  <c r="S702" i="1"/>
  <c r="C703" i="1"/>
  <c r="T707" i="1"/>
  <c r="P649" i="1"/>
  <c r="M650" i="1"/>
  <c r="N650" i="1" s="1"/>
  <c r="A704" i="1"/>
  <c r="H703" i="1"/>
  <c r="F703" i="1" l="1"/>
  <c r="D704" i="1"/>
  <c r="G704" i="1" s="1"/>
  <c r="Q704" i="1"/>
  <c r="R704" i="1" s="1"/>
  <c r="E705" i="1"/>
  <c r="X649" i="1"/>
  <c r="B649" i="1" s="1"/>
  <c r="T708" i="1"/>
  <c r="J652" i="1"/>
  <c r="K652" i="1" s="1"/>
  <c r="I653" i="1"/>
  <c r="S703" i="1"/>
  <c r="C704" i="1"/>
  <c r="M651" i="1"/>
  <c r="N651" i="1" s="1"/>
  <c r="L651" i="1"/>
  <c r="U651" i="1"/>
  <c r="W651" i="1" s="1"/>
  <c r="H704" i="1"/>
  <c r="A705" i="1"/>
  <c r="O650" i="1"/>
  <c r="F704" i="1" l="1"/>
  <c r="Q705" i="1"/>
  <c r="R705" i="1" s="1"/>
  <c r="E706" i="1"/>
  <c r="D705" i="1"/>
  <c r="O651" i="1"/>
  <c r="M652" i="1"/>
  <c r="N652" i="1" s="1"/>
  <c r="L652" i="1"/>
  <c r="U652" i="1"/>
  <c r="W652" i="1" s="1"/>
  <c r="S704" i="1"/>
  <c r="C705" i="1"/>
  <c r="P650" i="1"/>
  <c r="H705" i="1"/>
  <c r="A706" i="1"/>
  <c r="J653" i="1"/>
  <c r="K653" i="1" s="1"/>
  <c r="I654" i="1"/>
  <c r="T709" i="1"/>
  <c r="M653" i="1" l="1"/>
  <c r="M654" i="1" s="1"/>
  <c r="D706" i="1"/>
  <c r="G706" i="1" s="1"/>
  <c r="F705" i="1"/>
  <c r="G705" i="1"/>
  <c r="Q706" i="1"/>
  <c r="R706" i="1" s="1"/>
  <c r="E707" i="1"/>
  <c r="N653" i="1"/>
  <c r="T710" i="1"/>
  <c r="J654" i="1"/>
  <c r="K654" i="1" s="1"/>
  <c r="I655" i="1"/>
  <c r="X650" i="1"/>
  <c r="C706" i="1"/>
  <c r="S705" i="1"/>
  <c r="P651" i="1"/>
  <c r="L653" i="1"/>
  <c r="U653" i="1"/>
  <c r="W653" i="1" s="1"/>
  <c r="H706" i="1"/>
  <c r="A707" i="1"/>
  <c r="O652" i="1"/>
  <c r="F706" i="1" l="1"/>
  <c r="Q707" i="1"/>
  <c r="R707" i="1" s="1"/>
  <c r="E708" i="1"/>
  <c r="D707" i="1"/>
  <c r="N654" i="1"/>
  <c r="O653" i="1"/>
  <c r="P653" i="1" s="1"/>
  <c r="B650" i="1"/>
  <c r="A708" i="1"/>
  <c r="H707" i="1"/>
  <c r="X651" i="1"/>
  <c r="B651" i="1" s="1"/>
  <c r="J655" i="1"/>
  <c r="K655" i="1" s="1"/>
  <c r="M655" i="1"/>
  <c r="I656" i="1"/>
  <c r="S706" i="1"/>
  <c r="C707" i="1"/>
  <c r="P652" i="1"/>
  <c r="T711" i="1"/>
  <c r="L654" i="1"/>
  <c r="U654" i="1"/>
  <c r="W654" i="1" s="1"/>
  <c r="O654" i="1" l="1"/>
  <c r="P654" i="1" s="1"/>
  <c r="D708" i="1"/>
  <c r="N655" i="1"/>
  <c r="Q708" i="1"/>
  <c r="R708" i="1" s="1"/>
  <c r="E709" i="1"/>
  <c r="G707" i="1"/>
  <c r="F707" i="1"/>
  <c r="J656" i="1"/>
  <c r="K656" i="1" s="1"/>
  <c r="M656" i="1"/>
  <c r="I657" i="1"/>
  <c r="S707" i="1"/>
  <c r="C708" i="1"/>
  <c r="H708" i="1"/>
  <c r="A709" i="1"/>
  <c r="L655" i="1"/>
  <c r="U655" i="1"/>
  <c r="W655" i="1" s="1"/>
  <c r="X655" i="1" s="1"/>
  <c r="T712" i="1"/>
  <c r="X652" i="1"/>
  <c r="B652" i="1" s="1"/>
  <c r="X654" i="1"/>
  <c r="X653" i="1"/>
  <c r="B653" i="1" s="1"/>
  <c r="O655" i="1" l="1"/>
  <c r="P655" i="1" s="1"/>
  <c r="B655" i="1" s="1"/>
  <c r="F708" i="1"/>
  <c r="D709" i="1"/>
  <c r="G708" i="1"/>
  <c r="N656" i="1"/>
  <c r="Q709" i="1"/>
  <c r="R709" i="1" s="1"/>
  <c r="E710" i="1"/>
  <c r="S708" i="1"/>
  <c r="C709" i="1"/>
  <c r="M657" i="1"/>
  <c r="J657" i="1"/>
  <c r="K657" i="1" s="1"/>
  <c r="I658" i="1"/>
  <c r="T713" i="1"/>
  <c r="H709" i="1"/>
  <c r="A710" i="1"/>
  <c r="L656" i="1"/>
  <c r="U656" i="1"/>
  <c r="W656" i="1" s="1"/>
  <c r="B654" i="1"/>
  <c r="F709" i="1" l="1"/>
  <c r="G709" i="1"/>
  <c r="O656" i="1"/>
  <c r="P656" i="1" s="1"/>
  <c r="N657" i="1"/>
  <c r="Q710" i="1"/>
  <c r="R710" i="1" s="1"/>
  <c r="E711" i="1"/>
  <c r="D710" i="1"/>
  <c r="G710" i="1" s="1"/>
  <c r="L657" i="1"/>
  <c r="U657" i="1"/>
  <c r="W657" i="1" s="1"/>
  <c r="T714" i="1"/>
  <c r="C710" i="1"/>
  <c r="S709" i="1"/>
  <c r="H710" i="1"/>
  <c r="A711" i="1"/>
  <c r="J658" i="1"/>
  <c r="K658" i="1" s="1"/>
  <c r="M658" i="1"/>
  <c r="I659" i="1"/>
  <c r="O657" i="1" l="1"/>
  <c r="P657" i="1" s="1"/>
  <c r="N658" i="1"/>
  <c r="D711" i="1"/>
  <c r="G711" i="1" s="1"/>
  <c r="F710" i="1"/>
  <c r="Q711" i="1"/>
  <c r="R711" i="1" s="1"/>
  <c r="E712" i="1"/>
  <c r="L658" i="1"/>
  <c r="U658" i="1"/>
  <c r="W658" i="1" s="1"/>
  <c r="X656" i="1"/>
  <c r="B656" i="1" s="1"/>
  <c r="S710" i="1"/>
  <c r="C711" i="1"/>
  <c r="A712" i="1"/>
  <c r="H711" i="1"/>
  <c r="T715" i="1"/>
  <c r="J659" i="1"/>
  <c r="K659" i="1" s="1"/>
  <c r="M659" i="1"/>
  <c r="I660" i="1"/>
  <c r="N659" i="1" l="1"/>
  <c r="F711" i="1"/>
  <c r="O658" i="1"/>
  <c r="P658" i="1" s="1"/>
  <c r="Q712" i="1"/>
  <c r="R712" i="1" s="1"/>
  <c r="E713" i="1"/>
  <c r="D712" i="1"/>
  <c r="G712" i="1" s="1"/>
  <c r="X657" i="1"/>
  <c r="B657" i="1" s="1"/>
  <c r="S711" i="1"/>
  <c r="C712" i="1"/>
  <c r="L659" i="1"/>
  <c r="U659" i="1"/>
  <c r="W659" i="1" s="1"/>
  <c r="H712" i="1"/>
  <c r="A713" i="1"/>
  <c r="J660" i="1"/>
  <c r="K660" i="1" s="1"/>
  <c r="M660" i="1"/>
  <c r="I661" i="1"/>
  <c r="T716" i="1"/>
  <c r="N660" i="1" l="1"/>
  <c r="O659" i="1"/>
  <c r="P659" i="1" s="1"/>
  <c r="D713" i="1"/>
  <c r="G713" i="1" s="1"/>
  <c r="Q713" i="1"/>
  <c r="R713" i="1" s="1"/>
  <c r="E714" i="1"/>
  <c r="F712" i="1"/>
  <c r="T717" i="1"/>
  <c r="X658" i="1"/>
  <c r="B658" i="1" s="1"/>
  <c r="M661" i="1"/>
  <c r="N661" i="1" s="1"/>
  <c r="J661" i="1"/>
  <c r="K661" i="1" s="1"/>
  <c r="I662" i="1"/>
  <c r="H713" i="1"/>
  <c r="A714" i="1"/>
  <c r="L660" i="1"/>
  <c r="U660" i="1"/>
  <c r="W660" i="1" s="1"/>
  <c r="S712" i="1"/>
  <c r="C713" i="1"/>
  <c r="O660" i="1" l="1"/>
  <c r="P660" i="1" s="1"/>
  <c r="D714" i="1"/>
  <c r="F713" i="1"/>
  <c r="Q714" i="1"/>
  <c r="R714" i="1" s="1"/>
  <c r="E715" i="1"/>
  <c r="J662" i="1"/>
  <c r="K662" i="1" s="1"/>
  <c r="M662" i="1"/>
  <c r="N662" i="1" s="1"/>
  <c r="I663" i="1"/>
  <c r="L661" i="1"/>
  <c r="O661" i="1" s="1"/>
  <c r="U661" i="1"/>
  <c r="W661" i="1" s="1"/>
  <c r="C714" i="1"/>
  <c r="S713" i="1"/>
  <c r="T718" i="1"/>
  <c r="X659" i="1"/>
  <c r="H714" i="1"/>
  <c r="A715" i="1"/>
  <c r="F714" i="1" l="1"/>
  <c r="D715" i="1"/>
  <c r="G714" i="1"/>
  <c r="Q715" i="1"/>
  <c r="R715" i="1" s="1"/>
  <c r="E716" i="1"/>
  <c r="B659" i="1"/>
  <c r="P661" i="1"/>
  <c r="A716" i="1"/>
  <c r="H715" i="1"/>
  <c r="S714" i="1"/>
  <c r="C715" i="1"/>
  <c r="J663" i="1"/>
  <c r="K663" i="1" s="1"/>
  <c r="M663" i="1"/>
  <c r="N663" i="1" s="1"/>
  <c r="I664" i="1"/>
  <c r="X660" i="1"/>
  <c r="T719" i="1"/>
  <c r="L662" i="1"/>
  <c r="O662" i="1" s="1"/>
  <c r="U662" i="1"/>
  <c r="W662" i="1" s="1"/>
  <c r="F715" i="1" l="1"/>
  <c r="G715" i="1"/>
  <c r="Q716" i="1"/>
  <c r="R716" i="1" s="1"/>
  <c r="E717" i="1"/>
  <c r="D716" i="1"/>
  <c r="B660" i="1"/>
  <c r="L663" i="1"/>
  <c r="O663" i="1" s="1"/>
  <c r="U663" i="1"/>
  <c r="W663" i="1" s="1"/>
  <c r="H716" i="1"/>
  <c r="A717" i="1"/>
  <c r="P662" i="1"/>
  <c r="T720" i="1"/>
  <c r="J664" i="1"/>
  <c r="K664" i="1" s="1"/>
  <c r="M664" i="1"/>
  <c r="N664" i="1" s="1"/>
  <c r="I665" i="1"/>
  <c r="X661" i="1"/>
  <c r="S715" i="1"/>
  <c r="C716" i="1"/>
  <c r="D717" i="1" l="1"/>
  <c r="G716" i="1"/>
  <c r="F716" i="1"/>
  <c r="Q717" i="1"/>
  <c r="R717" i="1" s="1"/>
  <c r="E718" i="1"/>
  <c r="B661" i="1"/>
  <c r="S716" i="1"/>
  <c r="C717" i="1"/>
  <c r="L664" i="1"/>
  <c r="O664" i="1" s="1"/>
  <c r="U664" i="1"/>
  <c r="W664" i="1" s="1"/>
  <c r="H717" i="1"/>
  <c r="A718" i="1"/>
  <c r="M665" i="1"/>
  <c r="N665" i="1" s="1"/>
  <c r="J665" i="1"/>
  <c r="K665" i="1" s="1"/>
  <c r="I666" i="1"/>
  <c r="T721" i="1"/>
  <c r="X662" i="1"/>
  <c r="P663" i="1"/>
  <c r="F717" i="1" l="1"/>
  <c r="G717" i="1"/>
  <c r="Q718" i="1"/>
  <c r="R718" i="1" s="1"/>
  <c r="E719" i="1"/>
  <c r="D718" i="1"/>
  <c r="B662" i="1"/>
  <c r="T722" i="1"/>
  <c r="X663" i="1"/>
  <c r="H718" i="1"/>
  <c r="A719" i="1"/>
  <c r="P664" i="1"/>
  <c r="L665" i="1"/>
  <c r="O665" i="1" s="1"/>
  <c r="U665" i="1"/>
  <c r="W665" i="1" s="1"/>
  <c r="J666" i="1"/>
  <c r="K666" i="1" s="1"/>
  <c r="M666" i="1"/>
  <c r="N666" i="1" s="1"/>
  <c r="I667" i="1"/>
  <c r="C718" i="1"/>
  <c r="S717" i="1"/>
  <c r="D719" i="1" l="1"/>
  <c r="G719" i="1" s="1"/>
  <c r="F718" i="1"/>
  <c r="G718" i="1"/>
  <c r="Q719" i="1"/>
  <c r="R719" i="1" s="1"/>
  <c r="E720" i="1"/>
  <c r="S718" i="1"/>
  <c r="C719" i="1"/>
  <c r="J667" i="1"/>
  <c r="K667" i="1" s="1"/>
  <c r="M667" i="1"/>
  <c r="N667" i="1" s="1"/>
  <c r="I668" i="1"/>
  <c r="X664" i="1"/>
  <c r="A720" i="1"/>
  <c r="H719" i="1"/>
  <c r="T723" i="1"/>
  <c r="L666" i="1"/>
  <c r="O666" i="1" s="1"/>
  <c r="U666" i="1"/>
  <c r="W666" i="1" s="1"/>
  <c r="P665" i="1"/>
  <c r="B663" i="1"/>
  <c r="D720" i="1" l="1"/>
  <c r="F719" i="1"/>
  <c r="Q720" i="1"/>
  <c r="R720" i="1" s="1"/>
  <c r="E721" i="1"/>
  <c r="B664" i="1"/>
  <c r="T724" i="1"/>
  <c r="X665" i="1"/>
  <c r="B665" i="1" s="1"/>
  <c r="S719" i="1"/>
  <c r="C720" i="1"/>
  <c r="J668" i="1"/>
  <c r="K668" i="1" s="1"/>
  <c r="M668" i="1"/>
  <c r="N668" i="1" s="1"/>
  <c r="I669" i="1"/>
  <c r="P666" i="1"/>
  <c r="H720" i="1"/>
  <c r="A721" i="1"/>
  <c r="L667" i="1"/>
  <c r="O667" i="1" s="1"/>
  <c r="U667" i="1"/>
  <c r="W667" i="1" s="1"/>
  <c r="F720" i="1" l="1"/>
  <c r="G720" i="1"/>
  <c r="Q721" i="1"/>
  <c r="R721" i="1" s="1"/>
  <c r="E722" i="1"/>
  <c r="D721" i="1"/>
  <c r="H721" i="1"/>
  <c r="A722" i="1"/>
  <c r="M669" i="1"/>
  <c r="J669" i="1"/>
  <c r="K669" i="1" s="1"/>
  <c r="N669" i="1"/>
  <c r="I670" i="1"/>
  <c r="P667" i="1"/>
  <c r="X666" i="1"/>
  <c r="L668" i="1"/>
  <c r="O668" i="1" s="1"/>
  <c r="U668" i="1"/>
  <c r="W668" i="1" s="1"/>
  <c r="T725" i="1"/>
  <c r="S720" i="1"/>
  <c r="C721" i="1"/>
  <c r="D722" i="1" l="1"/>
  <c r="G722" i="1" s="1"/>
  <c r="F721" i="1"/>
  <c r="G721" i="1"/>
  <c r="Q722" i="1"/>
  <c r="R722" i="1" s="1"/>
  <c r="E723" i="1"/>
  <c r="B666" i="1"/>
  <c r="L669" i="1"/>
  <c r="O669" i="1" s="1"/>
  <c r="U669" i="1"/>
  <c r="W669" i="1" s="1"/>
  <c r="H722" i="1"/>
  <c r="A723" i="1"/>
  <c r="X667" i="1"/>
  <c r="B667" i="1" s="1"/>
  <c r="P668" i="1"/>
  <c r="J670" i="1"/>
  <c r="K670" i="1" s="1"/>
  <c r="M670" i="1"/>
  <c r="N670" i="1" s="1"/>
  <c r="I671" i="1"/>
  <c r="T726" i="1"/>
  <c r="C722" i="1"/>
  <c r="S721" i="1"/>
  <c r="F722" i="1" l="1"/>
  <c r="Q723" i="1"/>
  <c r="R723" i="1" s="1"/>
  <c r="E724" i="1"/>
  <c r="D723" i="1"/>
  <c r="J671" i="1"/>
  <c r="K671" i="1" s="1"/>
  <c r="M671" i="1"/>
  <c r="N671" i="1" s="1"/>
  <c r="I672" i="1"/>
  <c r="T727" i="1"/>
  <c r="X668" i="1"/>
  <c r="B668" i="1" s="1"/>
  <c r="A724" i="1"/>
  <c r="H723" i="1"/>
  <c r="L670" i="1"/>
  <c r="O670" i="1" s="1"/>
  <c r="U670" i="1"/>
  <c r="W670" i="1" s="1"/>
  <c r="S722" i="1"/>
  <c r="C723" i="1"/>
  <c r="P669" i="1"/>
  <c r="D724" i="1" l="1"/>
  <c r="G724" i="1" s="1"/>
  <c r="F723" i="1"/>
  <c r="G723" i="1"/>
  <c r="Q724" i="1"/>
  <c r="R724" i="1" s="1"/>
  <c r="E725" i="1"/>
  <c r="J672" i="1"/>
  <c r="K672" i="1" s="1"/>
  <c r="M672" i="1"/>
  <c r="N672" i="1" s="1"/>
  <c r="I673" i="1"/>
  <c r="P670" i="1"/>
  <c r="X669" i="1"/>
  <c r="B669" i="1" s="1"/>
  <c r="L671" i="1"/>
  <c r="O671" i="1" s="1"/>
  <c r="U671" i="1"/>
  <c r="W671" i="1" s="1"/>
  <c r="S723" i="1"/>
  <c r="C724" i="1"/>
  <c r="T728" i="1"/>
  <c r="A725" i="1"/>
  <c r="H724" i="1"/>
  <c r="F724" i="1" l="1"/>
  <c r="Q725" i="1"/>
  <c r="R725" i="1" s="1"/>
  <c r="E726" i="1"/>
  <c r="D725" i="1"/>
  <c r="P671" i="1"/>
  <c r="L672" i="1"/>
  <c r="O672" i="1" s="1"/>
  <c r="U672" i="1"/>
  <c r="W672" i="1" s="1"/>
  <c r="S724" i="1"/>
  <c r="C725" i="1"/>
  <c r="T729" i="1"/>
  <c r="X670" i="1"/>
  <c r="B670" i="1" s="1"/>
  <c r="A726" i="1"/>
  <c r="H725" i="1"/>
  <c r="M673" i="1"/>
  <c r="N673" i="1" s="1"/>
  <c r="J673" i="1"/>
  <c r="K673" i="1" s="1"/>
  <c r="I674" i="1"/>
  <c r="D726" i="1" l="1"/>
  <c r="G726" i="1" s="1"/>
  <c r="F725" i="1"/>
  <c r="Q726" i="1"/>
  <c r="R726" i="1" s="1"/>
  <c r="E727" i="1"/>
  <c r="G725" i="1"/>
  <c r="S725" i="1"/>
  <c r="C726" i="1"/>
  <c r="H726" i="1"/>
  <c r="A727" i="1"/>
  <c r="P672" i="1"/>
  <c r="L673" i="1"/>
  <c r="O673" i="1" s="1"/>
  <c r="U673" i="1"/>
  <c r="W673" i="1" s="1"/>
  <c r="J674" i="1"/>
  <c r="K674" i="1" s="1"/>
  <c r="M674" i="1"/>
  <c r="N674" i="1" s="1"/>
  <c r="I675" i="1"/>
  <c r="T730" i="1"/>
  <c r="X671" i="1"/>
  <c r="F726" i="1" l="1"/>
  <c r="Q727" i="1"/>
  <c r="R727" i="1" s="1"/>
  <c r="E728" i="1"/>
  <c r="D727" i="1"/>
  <c r="B671" i="1"/>
  <c r="X672" i="1"/>
  <c r="B672" i="1" s="1"/>
  <c r="L674" i="1"/>
  <c r="O674" i="1" s="1"/>
  <c r="U674" i="1"/>
  <c r="W674" i="1" s="1"/>
  <c r="P673" i="1"/>
  <c r="S726" i="1"/>
  <c r="C727" i="1"/>
  <c r="T731" i="1"/>
  <c r="N675" i="1"/>
  <c r="J675" i="1"/>
  <c r="K675" i="1" s="1"/>
  <c r="M675" i="1"/>
  <c r="I676" i="1"/>
  <c r="H727" i="1"/>
  <c r="A728" i="1"/>
  <c r="F727" i="1" l="1"/>
  <c r="D728" i="1"/>
  <c r="G728" i="1" s="1"/>
  <c r="Q728" i="1"/>
  <c r="R728" i="1" s="1"/>
  <c r="E729" i="1"/>
  <c r="G727" i="1"/>
  <c r="C728" i="1"/>
  <c r="S727" i="1"/>
  <c r="P674" i="1"/>
  <c r="L675" i="1"/>
  <c r="O675" i="1" s="1"/>
  <c r="U675" i="1"/>
  <c r="W675" i="1" s="1"/>
  <c r="X673" i="1"/>
  <c r="H728" i="1"/>
  <c r="A729" i="1"/>
  <c r="J676" i="1"/>
  <c r="K676" i="1" s="1"/>
  <c r="M676" i="1"/>
  <c r="N676" i="1" s="1"/>
  <c r="I677" i="1"/>
  <c r="T732" i="1"/>
  <c r="F728" i="1" l="1"/>
  <c r="Q729" i="1"/>
  <c r="R729" i="1" s="1"/>
  <c r="E730" i="1"/>
  <c r="D729" i="1"/>
  <c r="L676" i="1"/>
  <c r="O676" i="1" s="1"/>
  <c r="U676" i="1"/>
  <c r="W676" i="1" s="1"/>
  <c r="H729" i="1"/>
  <c r="A730" i="1"/>
  <c r="T733" i="1"/>
  <c r="M677" i="1"/>
  <c r="N677" i="1" s="1"/>
  <c r="J677" i="1"/>
  <c r="K677" i="1" s="1"/>
  <c r="I678" i="1"/>
  <c r="P675" i="1"/>
  <c r="B673" i="1"/>
  <c r="C729" i="1"/>
  <c r="S728" i="1"/>
  <c r="X674" i="1"/>
  <c r="D730" i="1" l="1"/>
  <c r="G730" i="1" s="1"/>
  <c r="Q730" i="1"/>
  <c r="R730" i="1" s="1"/>
  <c r="E731" i="1"/>
  <c r="F729" i="1"/>
  <c r="G729" i="1"/>
  <c r="B674" i="1"/>
  <c r="H730" i="1"/>
  <c r="A731" i="1"/>
  <c r="X675" i="1"/>
  <c r="J678" i="1"/>
  <c r="K678" i="1" s="1"/>
  <c r="M678" i="1"/>
  <c r="N678" i="1" s="1"/>
  <c r="I679" i="1"/>
  <c r="T734" i="1"/>
  <c r="C730" i="1"/>
  <c r="S729" i="1"/>
  <c r="L677" i="1"/>
  <c r="O677" i="1" s="1"/>
  <c r="U677" i="1"/>
  <c r="W677" i="1" s="1"/>
  <c r="P676" i="1"/>
  <c r="F730" i="1" l="1"/>
  <c r="D731" i="1"/>
  <c r="Q731" i="1"/>
  <c r="R731" i="1" s="1"/>
  <c r="E732" i="1"/>
  <c r="B675" i="1"/>
  <c r="L678" i="1"/>
  <c r="O678" i="1" s="1"/>
  <c r="U678" i="1"/>
  <c r="W678" i="1" s="1"/>
  <c r="X676" i="1"/>
  <c r="B676" i="1" s="1"/>
  <c r="T735" i="1"/>
  <c r="A732" i="1"/>
  <c r="H731" i="1"/>
  <c r="J679" i="1"/>
  <c r="K679" i="1" s="1"/>
  <c r="M679" i="1"/>
  <c r="N679" i="1" s="1"/>
  <c r="I680" i="1"/>
  <c r="P677" i="1"/>
  <c r="S730" i="1"/>
  <c r="C731" i="1"/>
  <c r="F731" i="1" l="1"/>
  <c r="G731" i="1"/>
  <c r="Q732" i="1"/>
  <c r="R732" i="1" s="1"/>
  <c r="E733" i="1"/>
  <c r="D732" i="1"/>
  <c r="S731" i="1"/>
  <c r="C732" i="1"/>
  <c r="J680" i="1"/>
  <c r="K680" i="1" s="1"/>
  <c r="I681" i="1"/>
  <c r="H732" i="1"/>
  <c r="A733" i="1"/>
  <c r="L679" i="1"/>
  <c r="O679" i="1" s="1"/>
  <c r="U679" i="1"/>
  <c r="W679" i="1" s="1"/>
  <c r="T736" i="1"/>
  <c r="X677" i="1"/>
  <c r="P678" i="1"/>
  <c r="F732" i="1" l="1"/>
  <c r="D733" i="1"/>
  <c r="G733" i="1" s="1"/>
  <c r="Q733" i="1"/>
  <c r="R733" i="1" s="1"/>
  <c r="E734" i="1"/>
  <c r="G732" i="1"/>
  <c r="S732" i="1"/>
  <c r="C733" i="1"/>
  <c r="P679" i="1"/>
  <c r="X678" i="1"/>
  <c r="T737" i="1"/>
  <c r="B677" i="1"/>
  <c r="H733" i="1"/>
  <c r="A734" i="1"/>
  <c r="J681" i="1"/>
  <c r="K681" i="1" s="1"/>
  <c r="I682" i="1"/>
  <c r="M680" i="1"/>
  <c r="N680" i="1" s="1"/>
  <c r="L680" i="1"/>
  <c r="U680" i="1"/>
  <c r="W680" i="1" s="1"/>
  <c r="D734" i="1" l="1"/>
  <c r="G734" i="1" s="1"/>
  <c r="O680" i="1"/>
  <c r="P680" i="1" s="1"/>
  <c r="F733" i="1"/>
  <c r="Q734" i="1"/>
  <c r="R734" i="1" s="1"/>
  <c r="E735" i="1"/>
  <c r="T738" i="1"/>
  <c r="M681" i="1"/>
  <c r="N681" i="1" s="1"/>
  <c r="X679" i="1"/>
  <c r="J682" i="1"/>
  <c r="K682" i="1" s="1"/>
  <c r="I683" i="1"/>
  <c r="C734" i="1"/>
  <c r="S733" i="1"/>
  <c r="B678" i="1"/>
  <c r="L681" i="1"/>
  <c r="U681" i="1"/>
  <c r="W681" i="1" s="1"/>
  <c r="H734" i="1"/>
  <c r="A735" i="1"/>
  <c r="O681" i="1" l="1"/>
  <c r="P681" i="1" s="1"/>
  <c r="F734" i="1"/>
  <c r="Q735" i="1"/>
  <c r="R735" i="1" s="1"/>
  <c r="E736" i="1"/>
  <c r="D735" i="1"/>
  <c r="M682" i="1"/>
  <c r="N682" i="1" s="1"/>
  <c r="L682" i="1"/>
  <c r="U682" i="1"/>
  <c r="W682" i="1" s="1"/>
  <c r="A736" i="1"/>
  <c r="H735" i="1"/>
  <c r="T739" i="1"/>
  <c r="S734" i="1"/>
  <c r="C735" i="1"/>
  <c r="J683" i="1"/>
  <c r="K683" i="1" s="1"/>
  <c r="I684" i="1"/>
  <c r="B679" i="1"/>
  <c r="X680" i="1"/>
  <c r="B680" i="1" s="1"/>
  <c r="D736" i="1" l="1"/>
  <c r="G736" i="1" s="1"/>
  <c r="M683" i="1"/>
  <c r="N683" i="1" s="1"/>
  <c r="O682" i="1"/>
  <c r="P682" i="1" s="1"/>
  <c r="Q736" i="1"/>
  <c r="R736" i="1" s="1"/>
  <c r="E737" i="1"/>
  <c r="F735" i="1"/>
  <c r="G735" i="1"/>
  <c r="L683" i="1"/>
  <c r="U683" i="1"/>
  <c r="W683" i="1" s="1"/>
  <c r="H736" i="1"/>
  <c r="A737" i="1"/>
  <c r="J684" i="1"/>
  <c r="K684" i="1" s="1"/>
  <c r="I685" i="1"/>
  <c r="T740" i="1"/>
  <c r="X681" i="1"/>
  <c r="S735" i="1"/>
  <c r="C736" i="1"/>
  <c r="D737" i="1" l="1"/>
  <c r="G737" i="1" s="1"/>
  <c r="O683" i="1"/>
  <c r="P683" i="1" s="1"/>
  <c r="F736" i="1"/>
  <c r="M684" i="1"/>
  <c r="N684" i="1" s="1"/>
  <c r="Q737" i="1"/>
  <c r="R737" i="1" s="1"/>
  <c r="E738" i="1"/>
  <c r="B681" i="1"/>
  <c r="J685" i="1"/>
  <c r="K685" i="1" s="1"/>
  <c r="I686" i="1"/>
  <c r="S736" i="1"/>
  <c r="C737" i="1"/>
  <c r="T741" i="1"/>
  <c r="H737" i="1"/>
  <c r="A738" i="1"/>
  <c r="L684" i="1"/>
  <c r="U684" i="1"/>
  <c r="W684" i="1" s="1"/>
  <c r="X682" i="1"/>
  <c r="D738" i="1" l="1"/>
  <c r="G738" i="1" s="1"/>
  <c r="F737" i="1"/>
  <c r="M685" i="1"/>
  <c r="N685" i="1" s="1"/>
  <c r="O684" i="1"/>
  <c r="P684" i="1" s="1"/>
  <c r="Q738" i="1"/>
  <c r="R738" i="1" s="1"/>
  <c r="E739" i="1"/>
  <c r="L685" i="1"/>
  <c r="U685" i="1"/>
  <c r="W685" i="1" s="1"/>
  <c r="X683" i="1"/>
  <c r="B683" i="1" s="1"/>
  <c r="B682" i="1"/>
  <c r="C738" i="1"/>
  <c r="S737" i="1"/>
  <c r="J686" i="1"/>
  <c r="K686" i="1" s="1"/>
  <c r="I687" i="1"/>
  <c r="H738" i="1"/>
  <c r="A739" i="1"/>
  <c r="T742" i="1"/>
  <c r="F738" i="1" l="1"/>
  <c r="O685" i="1"/>
  <c r="P685" i="1" s="1"/>
  <c r="M686" i="1"/>
  <c r="N686" i="1" s="1"/>
  <c r="Q739" i="1"/>
  <c r="R739" i="1" s="1"/>
  <c r="E740" i="1"/>
  <c r="D739" i="1"/>
  <c r="T743" i="1"/>
  <c r="A740" i="1"/>
  <c r="H739" i="1"/>
  <c r="L686" i="1"/>
  <c r="U686" i="1"/>
  <c r="W686" i="1" s="1"/>
  <c r="X684" i="1"/>
  <c r="S738" i="1"/>
  <c r="C739" i="1"/>
  <c r="J687" i="1"/>
  <c r="K687" i="1" s="1"/>
  <c r="I688" i="1"/>
  <c r="F739" i="1" l="1"/>
  <c r="M687" i="1"/>
  <c r="M688" i="1" s="1"/>
  <c r="N687" i="1"/>
  <c r="O686" i="1"/>
  <c r="P686" i="1" s="1"/>
  <c r="D740" i="1"/>
  <c r="G740" i="1" s="1"/>
  <c r="G739" i="1"/>
  <c r="Q740" i="1"/>
  <c r="R740" i="1" s="1"/>
  <c r="E741" i="1"/>
  <c r="X685" i="1"/>
  <c r="B685" i="1" s="1"/>
  <c r="S739" i="1"/>
  <c r="C740" i="1"/>
  <c r="L687" i="1"/>
  <c r="U687" i="1"/>
  <c r="W687" i="1" s="1"/>
  <c r="H740" i="1"/>
  <c r="A741" i="1"/>
  <c r="T744" i="1"/>
  <c r="J688" i="1"/>
  <c r="K688" i="1" s="1"/>
  <c r="I689" i="1"/>
  <c r="B684" i="1"/>
  <c r="O687" i="1" l="1"/>
  <c r="P687" i="1" s="1"/>
  <c r="N688" i="1"/>
  <c r="F740" i="1"/>
  <c r="D741" i="1"/>
  <c r="G741" i="1" s="1"/>
  <c r="Q741" i="1"/>
  <c r="R741" i="1" s="1"/>
  <c r="E742" i="1"/>
  <c r="L688" i="1"/>
  <c r="U688" i="1"/>
  <c r="W688" i="1" s="1"/>
  <c r="X686" i="1"/>
  <c r="B686" i="1" s="1"/>
  <c r="H741" i="1"/>
  <c r="A742" i="1"/>
  <c r="J689" i="1"/>
  <c r="K689" i="1" s="1"/>
  <c r="M689" i="1"/>
  <c r="I690" i="1"/>
  <c r="T745" i="1"/>
  <c r="S740" i="1"/>
  <c r="C741" i="1"/>
  <c r="N689" i="1" l="1"/>
  <c r="O688" i="1"/>
  <c r="P688" i="1" s="1"/>
  <c r="F741" i="1"/>
  <c r="Q742" i="1"/>
  <c r="R742" i="1" s="1"/>
  <c r="E743" i="1"/>
  <c r="D742" i="1"/>
  <c r="T746" i="1"/>
  <c r="H742" i="1"/>
  <c r="A743" i="1"/>
  <c r="J690" i="1"/>
  <c r="K690" i="1" s="1"/>
  <c r="M690" i="1"/>
  <c r="I691" i="1"/>
  <c r="X687" i="1"/>
  <c r="B687" i="1" s="1"/>
  <c r="L689" i="1"/>
  <c r="U689" i="1"/>
  <c r="W689" i="1" s="1"/>
  <c r="C742" i="1"/>
  <c r="S741" i="1"/>
  <c r="O689" i="1" l="1"/>
  <c r="P689" i="1" s="1"/>
  <c r="N690" i="1"/>
  <c r="F742" i="1"/>
  <c r="D743" i="1"/>
  <c r="G743" i="1" s="1"/>
  <c r="Q743" i="1"/>
  <c r="R743" i="1" s="1"/>
  <c r="E744" i="1"/>
  <c r="G742" i="1"/>
  <c r="L690" i="1"/>
  <c r="U690" i="1"/>
  <c r="W690" i="1" s="1"/>
  <c r="S742" i="1"/>
  <c r="C743" i="1"/>
  <c r="X688" i="1"/>
  <c r="B688" i="1" s="1"/>
  <c r="J691" i="1"/>
  <c r="K691" i="1" s="1"/>
  <c r="M691" i="1"/>
  <c r="I692" i="1"/>
  <c r="A744" i="1"/>
  <c r="H743" i="1"/>
  <c r="T747" i="1"/>
  <c r="O690" i="1" l="1"/>
  <c r="P690" i="1" s="1"/>
  <c r="N691" i="1"/>
  <c r="F743" i="1"/>
  <c r="Q744" i="1"/>
  <c r="R744" i="1" s="1"/>
  <c r="E745" i="1"/>
  <c r="D744" i="1"/>
  <c r="L691" i="1"/>
  <c r="U691" i="1"/>
  <c r="W691" i="1" s="1"/>
  <c r="S743" i="1"/>
  <c r="C744" i="1"/>
  <c r="H744" i="1"/>
  <c r="A745" i="1"/>
  <c r="T748" i="1"/>
  <c r="J692" i="1"/>
  <c r="K692" i="1" s="1"/>
  <c r="M692" i="1"/>
  <c r="I693" i="1"/>
  <c r="X689" i="1"/>
  <c r="N692" i="1" l="1"/>
  <c r="O691" i="1"/>
  <c r="P691" i="1" s="1"/>
  <c r="F744" i="1"/>
  <c r="D745" i="1"/>
  <c r="G745" i="1" s="1"/>
  <c r="Q745" i="1"/>
  <c r="R745" i="1" s="1"/>
  <c r="E746" i="1"/>
  <c r="G744" i="1"/>
  <c r="B689" i="1"/>
  <c r="S744" i="1"/>
  <c r="C745" i="1"/>
  <c r="X690" i="1"/>
  <c r="B690" i="1" s="1"/>
  <c r="M693" i="1"/>
  <c r="J693" i="1"/>
  <c r="K693" i="1" s="1"/>
  <c r="I694" i="1"/>
  <c r="T749" i="1"/>
  <c r="H745" i="1"/>
  <c r="A746" i="1"/>
  <c r="L692" i="1"/>
  <c r="U692" i="1"/>
  <c r="W692" i="1" s="1"/>
  <c r="O692" i="1" l="1"/>
  <c r="P692" i="1" s="1"/>
  <c r="N693" i="1"/>
  <c r="F745" i="1"/>
  <c r="Q746" i="1"/>
  <c r="R746" i="1" s="1"/>
  <c r="E747" i="1"/>
  <c r="D746" i="1"/>
  <c r="C746" i="1"/>
  <c r="S745" i="1"/>
  <c r="X691" i="1"/>
  <c r="B691" i="1" s="1"/>
  <c r="H746" i="1"/>
  <c r="A747" i="1"/>
  <c r="T750" i="1"/>
  <c r="J694" i="1"/>
  <c r="K694" i="1" s="1"/>
  <c r="M694" i="1"/>
  <c r="I695" i="1"/>
  <c r="L693" i="1"/>
  <c r="U693" i="1"/>
  <c r="W693" i="1" s="1"/>
  <c r="O693" i="1" l="1"/>
  <c r="P693" i="1" s="1"/>
  <c r="N694" i="1"/>
  <c r="D747" i="1"/>
  <c r="F746" i="1"/>
  <c r="Q747" i="1"/>
  <c r="R747" i="1" s="1"/>
  <c r="E748" i="1"/>
  <c r="G746" i="1"/>
  <c r="T751" i="1"/>
  <c r="A748" i="1"/>
  <c r="H747" i="1"/>
  <c r="L694" i="1"/>
  <c r="U694" i="1"/>
  <c r="W694" i="1" s="1"/>
  <c r="J695" i="1"/>
  <c r="K695" i="1" s="1"/>
  <c r="M695" i="1"/>
  <c r="I696" i="1"/>
  <c r="X692" i="1"/>
  <c r="S746" i="1"/>
  <c r="C747" i="1"/>
  <c r="N695" i="1" l="1"/>
  <c r="O694" i="1"/>
  <c r="P694" i="1" s="1"/>
  <c r="F747" i="1"/>
  <c r="G747" i="1"/>
  <c r="Q748" i="1"/>
  <c r="R748" i="1" s="1"/>
  <c r="E749" i="1"/>
  <c r="D748" i="1"/>
  <c r="B692" i="1"/>
  <c r="T752" i="1"/>
  <c r="L695" i="1"/>
  <c r="U695" i="1"/>
  <c r="W695" i="1" s="1"/>
  <c r="S747" i="1"/>
  <c r="C748" i="1"/>
  <c r="J696" i="1"/>
  <c r="K696" i="1" s="1"/>
  <c r="M696" i="1"/>
  <c r="I697" i="1"/>
  <c r="H748" i="1"/>
  <c r="A749" i="1"/>
  <c r="X693" i="1"/>
  <c r="O695" i="1" l="1"/>
  <c r="P695" i="1" s="1"/>
  <c r="N696" i="1"/>
  <c r="D749" i="1"/>
  <c r="G749" i="1" s="1"/>
  <c r="G748" i="1"/>
  <c r="Q749" i="1"/>
  <c r="R749" i="1" s="1"/>
  <c r="E750" i="1"/>
  <c r="F748" i="1"/>
  <c r="B693" i="1"/>
  <c r="S748" i="1"/>
  <c r="C749" i="1"/>
  <c r="L696" i="1"/>
  <c r="U696" i="1"/>
  <c r="W696" i="1" s="1"/>
  <c r="H749" i="1"/>
  <c r="A750" i="1"/>
  <c r="X694" i="1"/>
  <c r="M697" i="1"/>
  <c r="J697" i="1"/>
  <c r="K697" i="1" s="1"/>
  <c r="I698" i="1"/>
  <c r="T753" i="1"/>
  <c r="O696" i="1" l="1"/>
  <c r="P696" i="1" s="1"/>
  <c r="N697" i="1"/>
  <c r="F749" i="1"/>
  <c r="Q750" i="1"/>
  <c r="R750" i="1" s="1"/>
  <c r="E751" i="1"/>
  <c r="D750" i="1"/>
  <c r="X695" i="1"/>
  <c r="B695" i="1" s="1"/>
  <c r="T754" i="1"/>
  <c r="J698" i="1"/>
  <c r="K698" i="1" s="1"/>
  <c r="M698" i="1"/>
  <c r="N698" i="1" s="1"/>
  <c r="I699" i="1"/>
  <c r="B694" i="1"/>
  <c r="C750" i="1"/>
  <c r="S749" i="1"/>
  <c r="L697" i="1"/>
  <c r="U697" i="1"/>
  <c r="W697" i="1" s="1"/>
  <c r="H750" i="1"/>
  <c r="A751" i="1"/>
  <c r="O697" i="1" l="1"/>
  <c r="P697" i="1" s="1"/>
  <c r="D751" i="1"/>
  <c r="G751" i="1" s="1"/>
  <c r="G750" i="1"/>
  <c r="Q751" i="1"/>
  <c r="R751" i="1" s="1"/>
  <c r="E752" i="1"/>
  <c r="F750" i="1"/>
  <c r="S750" i="1"/>
  <c r="C751" i="1"/>
  <c r="X696" i="1"/>
  <c r="B696" i="1" s="1"/>
  <c r="T755" i="1"/>
  <c r="L698" i="1"/>
  <c r="O698" i="1" s="1"/>
  <c r="U698" i="1"/>
  <c r="W698" i="1" s="1"/>
  <c r="A752" i="1"/>
  <c r="H751" i="1"/>
  <c r="J699" i="1"/>
  <c r="K699" i="1" s="1"/>
  <c r="M699" i="1"/>
  <c r="N699" i="1" s="1"/>
  <c r="I700" i="1"/>
  <c r="F751" i="1" l="1"/>
  <c r="Q752" i="1"/>
  <c r="R752" i="1" s="1"/>
  <c r="E753" i="1"/>
  <c r="D752" i="1"/>
  <c r="J700" i="1"/>
  <c r="K700" i="1" s="1"/>
  <c r="M700" i="1"/>
  <c r="N700" i="1" s="1"/>
  <c r="I701" i="1"/>
  <c r="H752" i="1"/>
  <c r="A753" i="1"/>
  <c r="L699" i="1"/>
  <c r="O699" i="1" s="1"/>
  <c r="U699" i="1"/>
  <c r="W699" i="1" s="1"/>
  <c r="P698" i="1"/>
  <c r="X697" i="1"/>
  <c r="S751" i="1"/>
  <c r="C752" i="1"/>
  <c r="T756" i="1"/>
  <c r="D753" i="1" l="1"/>
  <c r="G753" i="1" s="1"/>
  <c r="Q753" i="1"/>
  <c r="R753" i="1" s="1"/>
  <c r="E754" i="1"/>
  <c r="F752" i="1"/>
  <c r="G752" i="1"/>
  <c r="P699" i="1"/>
  <c r="M701" i="1"/>
  <c r="N701" i="1" s="1"/>
  <c r="J701" i="1"/>
  <c r="K701" i="1" s="1"/>
  <c r="I702" i="1"/>
  <c r="S752" i="1"/>
  <c r="C753" i="1"/>
  <c r="X698" i="1"/>
  <c r="B698" i="1" s="1"/>
  <c r="B697" i="1"/>
  <c r="L700" i="1"/>
  <c r="O700" i="1" s="1"/>
  <c r="U700" i="1"/>
  <c r="W700" i="1" s="1"/>
  <c r="T757" i="1"/>
  <c r="H753" i="1"/>
  <c r="A754" i="1"/>
  <c r="F753" i="1" l="1"/>
  <c r="D754" i="1"/>
  <c r="Q754" i="1"/>
  <c r="R754" i="1" s="1"/>
  <c r="E755" i="1"/>
  <c r="H754" i="1"/>
  <c r="A755" i="1"/>
  <c r="P700" i="1"/>
  <c r="T758" i="1"/>
  <c r="J702" i="1"/>
  <c r="K702" i="1" s="1"/>
  <c r="M702" i="1"/>
  <c r="N702" i="1" s="1"/>
  <c r="I703" i="1"/>
  <c r="L701" i="1"/>
  <c r="O701" i="1" s="1"/>
  <c r="U701" i="1"/>
  <c r="W701" i="1" s="1"/>
  <c r="X699" i="1"/>
  <c r="C754" i="1"/>
  <c r="S753" i="1"/>
  <c r="F754" i="1" l="1"/>
  <c r="G754" i="1"/>
  <c r="D755" i="1"/>
  <c r="G755" i="1" s="1"/>
  <c r="Q755" i="1"/>
  <c r="R755" i="1" s="1"/>
  <c r="E756" i="1"/>
  <c r="L702" i="1"/>
  <c r="O702" i="1" s="1"/>
  <c r="U702" i="1"/>
  <c r="W702" i="1" s="1"/>
  <c r="J703" i="1"/>
  <c r="K703" i="1" s="1"/>
  <c r="M703" i="1"/>
  <c r="N703" i="1" s="1"/>
  <c r="I704" i="1"/>
  <c r="X700" i="1"/>
  <c r="B700" i="1" s="1"/>
  <c r="A756" i="1"/>
  <c r="H755" i="1"/>
  <c r="S754" i="1"/>
  <c r="C755" i="1"/>
  <c r="P701" i="1"/>
  <c r="T759" i="1"/>
  <c r="B699" i="1"/>
  <c r="F755" i="1" l="1"/>
  <c r="Q756" i="1"/>
  <c r="R756" i="1" s="1"/>
  <c r="E757" i="1"/>
  <c r="D756" i="1"/>
  <c r="L703" i="1"/>
  <c r="O703" i="1" s="1"/>
  <c r="U703" i="1"/>
  <c r="W703" i="1" s="1"/>
  <c r="T760" i="1"/>
  <c r="S755" i="1"/>
  <c r="C756" i="1"/>
  <c r="J704" i="1"/>
  <c r="K704" i="1" s="1"/>
  <c r="M704" i="1"/>
  <c r="N704" i="1" s="1"/>
  <c r="I705" i="1"/>
  <c r="X701" i="1"/>
  <c r="B701" i="1" s="1"/>
  <c r="H756" i="1"/>
  <c r="A757" i="1"/>
  <c r="P702" i="1"/>
  <c r="D757" i="1" l="1"/>
  <c r="G757" i="1" s="1"/>
  <c r="Q757" i="1"/>
  <c r="R757" i="1" s="1"/>
  <c r="E758" i="1"/>
  <c r="F756" i="1"/>
  <c r="G756" i="1"/>
  <c r="L704" i="1"/>
  <c r="O704" i="1" s="1"/>
  <c r="U704" i="1"/>
  <c r="W704" i="1" s="1"/>
  <c r="T761" i="1"/>
  <c r="X702" i="1"/>
  <c r="B702" i="1" s="1"/>
  <c r="S756" i="1"/>
  <c r="C757" i="1"/>
  <c r="H757" i="1"/>
  <c r="A758" i="1"/>
  <c r="M705" i="1"/>
  <c r="N705" i="1" s="1"/>
  <c r="J705" i="1"/>
  <c r="K705" i="1" s="1"/>
  <c r="I706" i="1"/>
  <c r="P703" i="1"/>
  <c r="D758" i="1" l="1"/>
  <c r="G758" i="1" s="1"/>
  <c r="F757" i="1"/>
  <c r="Q758" i="1"/>
  <c r="R758" i="1" s="1"/>
  <c r="E759" i="1"/>
  <c r="C758" i="1"/>
  <c r="S757" i="1"/>
  <c r="T762" i="1"/>
  <c r="L705" i="1"/>
  <c r="O705" i="1" s="1"/>
  <c r="U705" i="1"/>
  <c r="W705" i="1" s="1"/>
  <c r="H758" i="1"/>
  <c r="A759" i="1"/>
  <c r="X703" i="1"/>
  <c r="B703" i="1" s="1"/>
  <c r="J706" i="1"/>
  <c r="K706" i="1" s="1"/>
  <c r="M706" i="1"/>
  <c r="N706" i="1" s="1"/>
  <c r="I707" i="1"/>
  <c r="P704" i="1"/>
  <c r="F758" i="1" l="1"/>
  <c r="Q759" i="1"/>
  <c r="R759" i="1" s="1"/>
  <c r="E760" i="1"/>
  <c r="D759" i="1"/>
  <c r="S758" i="1"/>
  <c r="C759" i="1"/>
  <c r="J707" i="1"/>
  <c r="K707" i="1" s="1"/>
  <c r="M707" i="1"/>
  <c r="N707" i="1" s="1"/>
  <c r="I708" i="1"/>
  <c r="P705" i="1"/>
  <c r="X704" i="1"/>
  <c r="A760" i="1"/>
  <c r="H759" i="1"/>
  <c r="L706" i="1"/>
  <c r="O706" i="1" s="1"/>
  <c r="U706" i="1"/>
  <c r="W706" i="1" s="1"/>
  <c r="T763" i="1"/>
  <c r="D760" i="1" l="1"/>
  <c r="G760" i="1" s="1"/>
  <c r="F759" i="1"/>
  <c r="G759" i="1"/>
  <c r="Q760" i="1"/>
  <c r="R760" i="1" s="1"/>
  <c r="E761" i="1"/>
  <c r="L707" i="1"/>
  <c r="O707" i="1" s="1"/>
  <c r="U707" i="1"/>
  <c r="W707" i="1" s="1"/>
  <c r="T764" i="1"/>
  <c r="H760" i="1"/>
  <c r="A761" i="1"/>
  <c r="X705" i="1"/>
  <c r="B705" i="1" s="1"/>
  <c r="B704" i="1"/>
  <c r="J708" i="1"/>
  <c r="K708" i="1" s="1"/>
  <c r="M708" i="1"/>
  <c r="N708" i="1" s="1"/>
  <c r="I709" i="1"/>
  <c r="P706" i="1"/>
  <c r="S759" i="1"/>
  <c r="C760" i="1"/>
  <c r="F760" i="1" l="1"/>
  <c r="Q761" i="1"/>
  <c r="R761" i="1" s="1"/>
  <c r="E762" i="1"/>
  <c r="D761" i="1"/>
  <c r="M709" i="1"/>
  <c r="N709" i="1" s="1"/>
  <c r="J709" i="1"/>
  <c r="K709" i="1" s="1"/>
  <c r="I710" i="1"/>
  <c r="S760" i="1"/>
  <c r="C761" i="1"/>
  <c r="L708" i="1"/>
  <c r="O708" i="1" s="1"/>
  <c r="U708" i="1"/>
  <c r="W708" i="1" s="1"/>
  <c r="X706" i="1"/>
  <c r="H761" i="1"/>
  <c r="A762" i="1"/>
  <c r="T765" i="1"/>
  <c r="P707" i="1"/>
  <c r="F761" i="1" l="1"/>
  <c r="D762" i="1"/>
  <c r="Q762" i="1"/>
  <c r="R762" i="1" s="1"/>
  <c r="E763" i="1"/>
  <c r="G761" i="1"/>
  <c r="L709" i="1"/>
  <c r="O709" i="1" s="1"/>
  <c r="U709" i="1"/>
  <c r="W709" i="1" s="1"/>
  <c r="C762" i="1"/>
  <c r="S761" i="1"/>
  <c r="T766" i="1"/>
  <c r="X707" i="1"/>
  <c r="B707" i="1" s="1"/>
  <c r="H762" i="1"/>
  <c r="A763" i="1"/>
  <c r="B706" i="1"/>
  <c r="P708" i="1"/>
  <c r="J710" i="1"/>
  <c r="K710" i="1" s="1"/>
  <c r="M710" i="1"/>
  <c r="N710" i="1" s="1"/>
  <c r="I711" i="1"/>
  <c r="F762" i="1" l="1"/>
  <c r="G762" i="1"/>
  <c r="Q763" i="1"/>
  <c r="R763" i="1" s="1"/>
  <c r="E764" i="1"/>
  <c r="D763" i="1"/>
  <c r="L710" i="1"/>
  <c r="O710" i="1" s="1"/>
  <c r="U710" i="1"/>
  <c r="W710" i="1" s="1"/>
  <c r="A764" i="1"/>
  <c r="H763" i="1"/>
  <c r="T767" i="1"/>
  <c r="X708" i="1"/>
  <c r="B708" i="1" s="1"/>
  <c r="J711" i="1"/>
  <c r="K711" i="1" s="1"/>
  <c r="I712" i="1"/>
  <c r="S762" i="1"/>
  <c r="C763" i="1"/>
  <c r="P709" i="1"/>
  <c r="M711" i="1" l="1"/>
  <c r="N711" i="1" s="1"/>
  <c r="D764" i="1"/>
  <c r="G764" i="1" s="1"/>
  <c r="Q764" i="1"/>
  <c r="R764" i="1" s="1"/>
  <c r="E765" i="1"/>
  <c r="F763" i="1"/>
  <c r="G763" i="1"/>
  <c r="S763" i="1"/>
  <c r="C764" i="1"/>
  <c r="L711" i="1"/>
  <c r="U711" i="1"/>
  <c r="W711" i="1" s="1"/>
  <c r="A765" i="1"/>
  <c r="H764" i="1"/>
  <c r="T768" i="1"/>
  <c r="X709" i="1"/>
  <c r="J712" i="1"/>
  <c r="K712" i="1" s="1"/>
  <c r="I713" i="1"/>
  <c r="P710" i="1"/>
  <c r="F764" i="1" l="1"/>
  <c r="M712" i="1"/>
  <c r="M713" i="1" s="1"/>
  <c r="N712" i="1"/>
  <c r="O711" i="1"/>
  <c r="P711" i="1" s="1"/>
  <c r="Q765" i="1"/>
  <c r="R765" i="1" s="1"/>
  <c r="E766" i="1"/>
  <c r="D765" i="1"/>
  <c r="J713" i="1"/>
  <c r="K713" i="1" s="1"/>
  <c r="I714" i="1"/>
  <c r="S764" i="1"/>
  <c r="C765" i="1"/>
  <c r="L712" i="1"/>
  <c r="U712" i="1"/>
  <c r="W712" i="1" s="1"/>
  <c r="B709" i="1"/>
  <c r="T769" i="1"/>
  <c r="A766" i="1"/>
  <c r="H765" i="1"/>
  <c r="X710" i="1"/>
  <c r="F765" i="1" l="1"/>
  <c r="O712" i="1"/>
  <c r="P712" i="1" s="1"/>
  <c r="N713" i="1"/>
  <c r="D766" i="1"/>
  <c r="G766" i="1" s="1"/>
  <c r="Q766" i="1"/>
  <c r="R766" i="1" s="1"/>
  <c r="E767" i="1"/>
  <c r="G765" i="1"/>
  <c r="B710" i="1"/>
  <c r="X711" i="1"/>
  <c r="B711" i="1" s="1"/>
  <c r="L713" i="1"/>
  <c r="U713" i="1"/>
  <c r="W713" i="1" s="1"/>
  <c r="S765" i="1"/>
  <c r="C766" i="1"/>
  <c r="T770" i="1"/>
  <c r="H766" i="1"/>
  <c r="A767" i="1"/>
  <c r="J714" i="1"/>
  <c r="K714" i="1" s="1"/>
  <c r="M714" i="1"/>
  <c r="I715" i="1"/>
  <c r="N714" i="1" l="1"/>
  <c r="O713" i="1"/>
  <c r="P713" i="1" s="1"/>
  <c r="F766" i="1"/>
  <c r="Q767" i="1"/>
  <c r="R767" i="1" s="1"/>
  <c r="E768" i="1"/>
  <c r="D767" i="1"/>
  <c r="S766" i="1"/>
  <c r="C767" i="1"/>
  <c r="L714" i="1"/>
  <c r="U714" i="1"/>
  <c r="W714" i="1" s="1"/>
  <c r="H767" i="1"/>
  <c r="A768" i="1"/>
  <c r="T771" i="1"/>
  <c r="J715" i="1"/>
  <c r="K715" i="1" s="1"/>
  <c r="M715" i="1"/>
  <c r="I716" i="1"/>
  <c r="X712" i="1"/>
  <c r="O714" i="1" l="1"/>
  <c r="P714" i="1" s="1"/>
  <c r="N715" i="1"/>
  <c r="F767" i="1"/>
  <c r="D768" i="1"/>
  <c r="Q768" i="1"/>
  <c r="R768" i="1" s="1"/>
  <c r="E769" i="1"/>
  <c r="G767" i="1"/>
  <c r="B712" i="1"/>
  <c r="H768" i="1"/>
  <c r="A769" i="1"/>
  <c r="J716" i="1"/>
  <c r="K716" i="1" s="1"/>
  <c r="M716" i="1"/>
  <c r="I717" i="1"/>
  <c r="T772" i="1"/>
  <c r="L715" i="1"/>
  <c r="U715" i="1"/>
  <c r="W715" i="1" s="1"/>
  <c r="C768" i="1"/>
  <c r="S767" i="1"/>
  <c r="X713" i="1"/>
  <c r="O715" i="1" l="1"/>
  <c r="P715" i="1" s="1"/>
  <c r="N716" i="1"/>
  <c r="F768" i="1"/>
  <c r="G768" i="1"/>
  <c r="D769" i="1"/>
  <c r="G769" i="1" s="1"/>
  <c r="Q769" i="1"/>
  <c r="R769" i="1" s="1"/>
  <c r="E770" i="1"/>
  <c r="B713" i="1"/>
  <c r="L716" i="1"/>
  <c r="U716" i="1"/>
  <c r="W716" i="1" s="1"/>
  <c r="X714" i="1"/>
  <c r="B714" i="1" s="1"/>
  <c r="T773" i="1"/>
  <c r="H769" i="1"/>
  <c r="A770" i="1"/>
  <c r="M717" i="1"/>
  <c r="J717" i="1"/>
  <c r="K717" i="1" s="1"/>
  <c r="I718" i="1"/>
  <c r="C769" i="1"/>
  <c r="S768" i="1"/>
  <c r="O716" i="1" l="1"/>
  <c r="P716" i="1" s="1"/>
  <c r="N717" i="1"/>
  <c r="F769" i="1"/>
  <c r="Q770" i="1"/>
  <c r="R770" i="1" s="1"/>
  <c r="E771" i="1"/>
  <c r="D770" i="1"/>
  <c r="C770" i="1"/>
  <c r="S769" i="1"/>
  <c r="T774" i="1"/>
  <c r="L717" i="1"/>
  <c r="U717" i="1"/>
  <c r="W717" i="1" s="1"/>
  <c r="X715" i="1"/>
  <c r="B715" i="1" s="1"/>
  <c r="H770" i="1"/>
  <c r="A771" i="1"/>
  <c r="J718" i="1"/>
  <c r="K718" i="1" s="1"/>
  <c r="M718" i="1"/>
  <c r="I719" i="1"/>
  <c r="O717" i="1" l="1"/>
  <c r="P717" i="1" s="1"/>
  <c r="N718" i="1"/>
  <c r="D771" i="1"/>
  <c r="G771" i="1" s="1"/>
  <c r="F770" i="1"/>
  <c r="Q771" i="1"/>
  <c r="R771" i="1" s="1"/>
  <c r="E772" i="1"/>
  <c r="G770" i="1"/>
  <c r="L718" i="1"/>
  <c r="U718" i="1"/>
  <c r="W718" i="1" s="1"/>
  <c r="T775" i="1"/>
  <c r="X716" i="1"/>
  <c r="B716" i="1" s="1"/>
  <c r="A772" i="1"/>
  <c r="H771" i="1"/>
  <c r="J719" i="1"/>
  <c r="K719" i="1" s="1"/>
  <c r="M719" i="1"/>
  <c r="I720" i="1"/>
  <c r="S770" i="1"/>
  <c r="C771" i="1"/>
  <c r="O718" i="1" l="1"/>
  <c r="P718" i="1" s="1"/>
  <c r="N719" i="1"/>
  <c r="D772" i="1"/>
  <c r="G772" i="1" s="1"/>
  <c r="F771" i="1"/>
  <c r="Q772" i="1"/>
  <c r="R772" i="1" s="1"/>
  <c r="E773" i="1"/>
  <c r="J720" i="1"/>
  <c r="K720" i="1" s="1"/>
  <c r="M720" i="1"/>
  <c r="I721" i="1"/>
  <c r="H772" i="1"/>
  <c r="A773" i="1"/>
  <c r="T776" i="1"/>
  <c r="L719" i="1"/>
  <c r="U719" i="1"/>
  <c r="W719" i="1" s="1"/>
  <c r="X717" i="1"/>
  <c r="B717" i="1" s="1"/>
  <c r="S771" i="1"/>
  <c r="C772" i="1"/>
  <c r="O719" i="1" l="1"/>
  <c r="P719" i="1" s="1"/>
  <c r="N720" i="1"/>
  <c r="F772" i="1"/>
  <c r="Q773" i="1"/>
  <c r="R773" i="1" s="1"/>
  <c r="E774" i="1"/>
  <c r="D773" i="1"/>
  <c r="G773" i="1" s="1"/>
  <c r="S772" i="1"/>
  <c r="C773" i="1"/>
  <c r="X718" i="1"/>
  <c r="B718" i="1" s="1"/>
  <c r="L720" i="1"/>
  <c r="U720" i="1"/>
  <c r="W720" i="1" s="1"/>
  <c r="H773" i="1"/>
  <c r="A774" i="1"/>
  <c r="T777" i="1"/>
  <c r="M721" i="1"/>
  <c r="J721" i="1"/>
  <c r="K721" i="1" s="1"/>
  <c r="I722" i="1"/>
  <c r="O720" i="1" l="1"/>
  <c r="P720" i="1" s="1"/>
  <c r="N721" i="1"/>
  <c r="F773" i="1"/>
  <c r="Q774" i="1"/>
  <c r="R774" i="1" s="1"/>
  <c r="E775" i="1"/>
  <c r="D774" i="1"/>
  <c r="F774" i="1" s="1"/>
  <c r="X719" i="1"/>
  <c r="B719" i="1" s="1"/>
  <c r="J722" i="1"/>
  <c r="K722" i="1" s="1"/>
  <c r="M722" i="1"/>
  <c r="I723" i="1"/>
  <c r="T778" i="1"/>
  <c r="C774" i="1"/>
  <c r="S773" i="1"/>
  <c r="L721" i="1"/>
  <c r="U721" i="1"/>
  <c r="W721" i="1" s="1"/>
  <c r="H774" i="1"/>
  <c r="A775" i="1"/>
  <c r="N722" i="1" l="1"/>
  <c r="O721" i="1"/>
  <c r="P721" i="1" s="1"/>
  <c r="G774" i="1"/>
  <c r="D775" i="1"/>
  <c r="F775" i="1" s="1"/>
  <c r="Q775" i="1"/>
  <c r="R775" i="1" s="1"/>
  <c r="E776" i="1"/>
  <c r="A776" i="1"/>
  <c r="H775" i="1"/>
  <c r="T779" i="1"/>
  <c r="J723" i="1"/>
  <c r="K723" i="1" s="1"/>
  <c r="M723" i="1"/>
  <c r="I724" i="1"/>
  <c r="X720" i="1"/>
  <c r="S774" i="1"/>
  <c r="C775" i="1"/>
  <c r="L722" i="1"/>
  <c r="U722" i="1"/>
  <c r="W722" i="1" s="1"/>
  <c r="O722" i="1" l="1"/>
  <c r="P722" i="1" s="1"/>
  <c r="N723" i="1"/>
  <c r="G775" i="1"/>
  <c r="Q776" i="1"/>
  <c r="R776" i="1" s="1"/>
  <c r="E777" i="1"/>
  <c r="D776" i="1"/>
  <c r="F776" i="1" s="1"/>
  <c r="B720" i="1"/>
  <c r="L723" i="1"/>
  <c r="U723" i="1"/>
  <c r="W723" i="1" s="1"/>
  <c r="T780" i="1"/>
  <c r="J724" i="1"/>
  <c r="K724" i="1" s="1"/>
  <c r="M724" i="1"/>
  <c r="I725" i="1"/>
  <c r="S775" i="1"/>
  <c r="C776" i="1"/>
  <c r="X721" i="1"/>
  <c r="H776" i="1"/>
  <c r="A777" i="1"/>
  <c r="N724" i="1" l="1"/>
  <c r="O723" i="1"/>
  <c r="P723" i="1" s="1"/>
  <c r="D777" i="1"/>
  <c r="G777" i="1" s="1"/>
  <c r="Q777" i="1"/>
  <c r="R777" i="1" s="1"/>
  <c r="E778" i="1"/>
  <c r="G776" i="1"/>
  <c r="S776" i="1"/>
  <c r="C777" i="1"/>
  <c r="H777" i="1"/>
  <c r="A778" i="1"/>
  <c r="X722" i="1"/>
  <c r="B722" i="1" s="1"/>
  <c r="T781" i="1"/>
  <c r="B721" i="1"/>
  <c r="J725" i="1"/>
  <c r="K725" i="1" s="1"/>
  <c r="M725" i="1"/>
  <c r="I726" i="1"/>
  <c r="L724" i="1"/>
  <c r="O724" i="1" s="1"/>
  <c r="U724" i="1"/>
  <c r="W724" i="1" s="1"/>
  <c r="N725" i="1" l="1"/>
  <c r="F777" i="1"/>
  <c r="Q778" i="1"/>
  <c r="R778" i="1" s="1"/>
  <c r="E779" i="1"/>
  <c r="D778" i="1"/>
  <c r="X723" i="1"/>
  <c r="B723" i="1" s="1"/>
  <c r="J726" i="1"/>
  <c r="K726" i="1" s="1"/>
  <c r="M726" i="1"/>
  <c r="I727" i="1"/>
  <c r="H778" i="1"/>
  <c r="A779" i="1"/>
  <c r="P724" i="1"/>
  <c r="L725" i="1"/>
  <c r="U725" i="1"/>
  <c r="W725" i="1" s="1"/>
  <c r="T782" i="1"/>
  <c r="C778" i="1"/>
  <c r="S777" i="1"/>
  <c r="N726" i="1" l="1"/>
  <c r="O725" i="1"/>
  <c r="P725" i="1" s="1"/>
  <c r="F778" i="1"/>
  <c r="D779" i="1"/>
  <c r="G779" i="1" s="1"/>
  <c r="Q779" i="1"/>
  <c r="R779" i="1" s="1"/>
  <c r="E780" i="1"/>
  <c r="G778" i="1"/>
  <c r="L726" i="1"/>
  <c r="U726" i="1"/>
  <c r="W726" i="1" s="1"/>
  <c r="T783" i="1"/>
  <c r="A780" i="1"/>
  <c r="H779" i="1"/>
  <c r="M727" i="1"/>
  <c r="J727" i="1"/>
  <c r="K727" i="1" s="1"/>
  <c r="I728" i="1"/>
  <c r="X724" i="1"/>
  <c r="B724" i="1" s="1"/>
  <c r="S778" i="1"/>
  <c r="C779" i="1"/>
  <c r="N727" i="1" l="1"/>
  <c r="O726" i="1"/>
  <c r="P726" i="1" s="1"/>
  <c r="F779" i="1"/>
  <c r="Q780" i="1"/>
  <c r="R780" i="1" s="1"/>
  <c r="E781" i="1"/>
  <c r="D780" i="1"/>
  <c r="T784" i="1"/>
  <c r="J728" i="1"/>
  <c r="K728" i="1" s="1"/>
  <c r="M728" i="1"/>
  <c r="I729" i="1"/>
  <c r="X725" i="1"/>
  <c r="S779" i="1"/>
  <c r="C780" i="1"/>
  <c r="L727" i="1"/>
  <c r="U727" i="1"/>
  <c r="W727" i="1" s="1"/>
  <c r="H780" i="1"/>
  <c r="A781" i="1"/>
  <c r="N728" i="1" l="1"/>
  <c r="O727" i="1"/>
  <c r="P727" i="1" s="1"/>
  <c r="D781" i="1"/>
  <c r="Q781" i="1"/>
  <c r="R781" i="1" s="1"/>
  <c r="E782" i="1"/>
  <c r="F780" i="1"/>
  <c r="G780" i="1"/>
  <c r="B725" i="1"/>
  <c r="J729" i="1"/>
  <c r="K729" i="1" s="1"/>
  <c r="M729" i="1"/>
  <c r="N729" i="1" s="1"/>
  <c r="I730" i="1"/>
  <c r="S780" i="1"/>
  <c r="C781" i="1"/>
  <c r="T785" i="1"/>
  <c r="L728" i="1"/>
  <c r="U728" i="1"/>
  <c r="W728" i="1" s="1"/>
  <c r="H781" i="1"/>
  <c r="A782" i="1"/>
  <c r="X726" i="1"/>
  <c r="B726" i="1" s="1"/>
  <c r="O728" i="1" l="1"/>
  <c r="P728" i="1" s="1"/>
  <c r="F781" i="1"/>
  <c r="G781" i="1"/>
  <c r="D782" i="1"/>
  <c r="G782" i="1" s="1"/>
  <c r="Q782" i="1"/>
  <c r="R782" i="1" s="1"/>
  <c r="E783" i="1"/>
  <c r="H782" i="1"/>
  <c r="A783" i="1"/>
  <c r="T786" i="1"/>
  <c r="J730" i="1"/>
  <c r="K730" i="1" s="1"/>
  <c r="M730" i="1"/>
  <c r="N730" i="1" s="1"/>
  <c r="I731" i="1"/>
  <c r="C782" i="1"/>
  <c r="S781" i="1"/>
  <c r="X727" i="1"/>
  <c r="L729" i="1"/>
  <c r="O729" i="1" s="1"/>
  <c r="U729" i="1"/>
  <c r="W729" i="1" s="1"/>
  <c r="F782" i="1" l="1"/>
  <c r="Q783" i="1"/>
  <c r="R783" i="1" s="1"/>
  <c r="E784" i="1"/>
  <c r="D783" i="1"/>
  <c r="B727" i="1"/>
  <c r="J731" i="1"/>
  <c r="K731" i="1" s="1"/>
  <c r="M731" i="1"/>
  <c r="N731" i="1" s="1"/>
  <c r="I732" i="1"/>
  <c r="S782" i="1"/>
  <c r="C783" i="1"/>
  <c r="L730" i="1"/>
  <c r="O730" i="1" s="1"/>
  <c r="U730" i="1"/>
  <c r="W730" i="1" s="1"/>
  <c r="T787" i="1"/>
  <c r="A784" i="1"/>
  <c r="H783" i="1"/>
  <c r="P729" i="1"/>
  <c r="X728" i="1"/>
  <c r="B728" i="1" s="1"/>
  <c r="D784" i="1" l="1"/>
  <c r="G784" i="1" s="1"/>
  <c r="Q784" i="1"/>
  <c r="R784" i="1" s="1"/>
  <c r="E785" i="1"/>
  <c r="G783" i="1"/>
  <c r="F783" i="1"/>
  <c r="S783" i="1"/>
  <c r="C784" i="1"/>
  <c r="L731" i="1"/>
  <c r="O731" i="1" s="1"/>
  <c r="U731" i="1"/>
  <c r="W731" i="1" s="1"/>
  <c r="H784" i="1"/>
  <c r="A785" i="1"/>
  <c r="T788" i="1"/>
  <c r="P730" i="1"/>
  <c r="X729" i="1"/>
  <c r="J732" i="1"/>
  <c r="K732" i="1" s="1"/>
  <c r="M732" i="1"/>
  <c r="N732" i="1" s="1"/>
  <c r="I733" i="1"/>
  <c r="F784" i="1" l="1"/>
  <c r="Q785" i="1"/>
  <c r="R785" i="1" s="1"/>
  <c r="E786" i="1"/>
  <c r="D785" i="1"/>
  <c r="B729" i="1"/>
  <c r="T789" i="1"/>
  <c r="L732" i="1"/>
  <c r="O732" i="1" s="1"/>
  <c r="U732" i="1"/>
  <c r="W732" i="1" s="1"/>
  <c r="S784" i="1"/>
  <c r="C785" i="1"/>
  <c r="P731" i="1"/>
  <c r="M733" i="1"/>
  <c r="N733" i="1"/>
  <c r="J733" i="1"/>
  <c r="K733" i="1" s="1"/>
  <c r="I734" i="1"/>
  <c r="X730" i="1"/>
  <c r="H785" i="1"/>
  <c r="A786" i="1"/>
  <c r="F785" i="1" l="1"/>
  <c r="D786" i="1"/>
  <c r="G786" i="1" s="1"/>
  <c r="Q786" i="1"/>
  <c r="R786" i="1" s="1"/>
  <c r="E787" i="1"/>
  <c r="G785" i="1"/>
  <c r="B730" i="1"/>
  <c r="C786" i="1"/>
  <c r="S785" i="1"/>
  <c r="H786" i="1"/>
  <c r="A787" i="1"/>
  <c r="P732" i="1"/>
  <c r="X731" i="1"/>
  <c r="J734" i="1"/>
  <c r="K734" i="1" s="1"/>
  <c r="M734" i="1"/>
  <c r="N734" i="1" s="1"/>
  <c r="I735" i="1"/>
  <c r="T790" i="1"/>
  <c r="L733" i="1"/>
  <c r="O733" i="1" s="1"/>
  <c r="U733" i="1"/>
  <c r="W733" i="1" s="1"/>
  <c r="F786" i="1" l="1"/>
  <c r="Q787" i="1"/>
  <c r="R787" i="1" s="1"/>
  <c r="E788" i="1"/>
  <c r="D787" i="1"/>
  <c r="L734" i="1"/>
  <c r="O734" i="1" s="1"/>
  <c r="U734" i="1"/>
  <c r="W734" i="1" s="1"/>
  <c r="S786" i="1"/>
  <c r="C787" i="1"/>
  <c r="P733" i="1"/>
  <c r="X732" i="1"/>
  <c r="J735" i="1"/>
  <c r="K735" i="1" s="1"/>
  <c r="M735" i="1"/>
  <c r="N735" i="1" s="1"/>
  <c r="I736" i="1"/>
  <c r="B731" i="1"/>
  <c r="A788" i="1"/>
  <c r="H787" i="1"/>
  <c r="T791" i="1"/>
  <c r="D788" i="1" l="1"/>
  <c r="G788" i="1" s="1"/>
  <c r="F787" i="1"/>
  <c r="Q788" i="1"/>
  <c r="R788" i="1" s="1"/>
  <c r="E789" i="1"/>
  <c r="G787" i="1"/>
  <c r="H788" i="1"/>
  <c r="A789" i="1"/>
  <c r="T792" i="1"/>
  <c r="J736" i="1"/>
  <c r="K736" i="1" s="1"/>
  <c r="M736" i="1"/>
  <c r="N736" i="1" s="1"/>
  <c r="I737" i="1"/>
  <c r="B732" i="1"/>
  <c r="S787" i="1"/>
  <c r="C788" i="1"/>
  <c r="L735" i="1"/>
  <c r="O735" i="1" s="1"/>
  <c r="U735" i="1"/>
  <c r="W735" i="1" s="1"/>
  <c r="X733" i="1"/>
  <c r="P734" i="1"/>
  <c r="F788" i="1" l="1"/>
  <c r="Q789" i="1"/>
  <c r="R789" i="1" s="1"/>
  <c r="E790" i="1"/>
  <c r="D789" i="1"/>
  <c r="X734" i="1"/>
  <c r="B734" i="1" s="1"/>
  <c r="B733" i="1"/>
  <c r="H789" i="1"/>
  <c r="A790" i="1"/>
  <c r="M737" i="1"/>
  <c r="N737" i="1" s="1"/>
  <c r="J737" i="1"/>
  <c r="K737" i="1" s="1"/>
  <c r="I738" i="1"/>
  <c r="T793" i="1"/>
  <c r="P735" i="1"/>
  <c r="L736" i="1"/>
  <c r="O736" i="1" s="1"/>
  <c r="U736" i="1"/>
  <c r="W736" i="1" s="1"/>
  <c r="S788" i="1"/>
  <c r="C789" i="1"/>
  <c r="F789" i="1" l="1"/>
  <c r="D790" i="1"/>
  <c r="G790" i="1" s="1"/>
  <c r="Q790" i="1"/>
  <c r="R790" i="1" s="1"/>
  <c r="E791" i="1"/>
  <c r="G789" i="1"/>
  <c r="L737" i="1"/>
  <c r="O737" i="1" s="1"/>
  <c r="U737" i="1"/>
  <c r="W737" i="1" s="1"/>
  <c r="T794" i="1"/>
  <c r="H790" i="1"/>
  <c r="A791" i="1"/>
  <c r="P736" i="1"/>
  <c r="X735" i="1"/>
  <c r="J738" i="1"/>
  <c r="K738" i="1" s="1"/>
  <c r="M738" i="1"/>
  <c r="N738" i="1" s="1"/>
  <c r="I739" i="1"/>
  <c r="C790" i="1"/>
  <c r="S789" i="1"/>
  <c r="F790" i="1" l="1"/>
  <c r="D791" i="1"/>
  <c r="G791" i="1" s="1"/>
  <c r="Q791" i="1"/>
  <c r="R791" i="1" s="1"/>
  <c r="E792" i="1"/>
  <c r="B735" i="1"/>
  <c r="J739" i="1"/>
  <c r="K739" i="1" s="1"/>
  <c r="M739" i="1"/>
  <c r="N739" i="1" s="1"/>
  <c r="I740" i="1"/>
  <c r="X736" i="1"/>
  <c r="A792" i="1"/>
  <c r="H791" i="1"/>
  <c r="L738" i="1"/>
  <c r="O738" i="1" s="1"/>
  <c r="U738" i="1"/>
  <c r="W738" i="1" s="1"/>
  <c r="S790" i="1"/>
  <c r="C791" i="1"/>
  <c r="T795" i="1"/>
  <c r="P737" i="1"/>
  <c r="F791" i="1" l="1"/>
  <c r="Q792" i="1"/>
  <c r="R792" i="1" s="1"/>
  <c r="E793" i="1"/>
  <c r="D792" i="1"/>
  <c r="P738" i="1"/>
  <c r="X737" i="1"/>
  <c r="B737" i="1" s="1"/>
  <c r="B736" i="1"/>
  <c r="J740" i="1"/>
  <c r="K740" i="1" s="1"/>
  <c r="M740" i="1"/>
  <c r="N740" i="1" s="1"/>
  <c r="I741" i="1"/>
  <c r="T796" i="1"/>
  <c r="L739" i="1"/>
  <c r="O739" i="1" s="1"/>
  <c r="U739" i="1"/>
  <c r="W739" i="1" s="1"/>
  <c r="S791" i="1"/>
  <c r="C792" i="1"/>
  <c r="H792" i="1"/>
  <c r="A793" i="1"/>
  <c r="F792" i="1" l="1"/>
  <c r="D793" i="1"/>
  <c r="G793" i="1" s="1"/>
  <c r="G792" i="1"/>
  <c r="Q793" i="1"/>
  <c r="R793" i="1" s="1"/>
  <c r="E794" i="1"/>
  <c r="T797" i="1"/>
  <c r="L740" i="1"/>
  <c r="O740" i="1" s="1"/>
  <c r="U740" i="1"/>
  <c r="W740" i="1" s="1"/>
  <c r="S792" i="1"/>
  <c r="C793" i="1"/>
  <c r="H793" i="1"/>
  <c r="A794" i="1"/>
  <c r="P739" i="1"/>
  <c r="J741" i="1"/>
  <c r="K741" i="1" s="1"/>
  <c r="I742" i="1"/>
  <c r="X738" i="1"/>
  <c r="F793" i="1" l="1"/>
  <c r="Q794" i="1"/>
  <c r="R794" i="1" s="1"/>
  <c r="E795" i="1"/>
  <c r="D794" i="1"/>
  <c r="B738" i="1"/>
  <c r="M741" i="1"/>
  <c r="N741" i="1" s="1"/>
  <c r="J742" i="1"/>
  <c r="K742" i="1" s="1"/>
  <c r="I743" i="1"/>
  <c r="P740" i="1"/>
  <c r="C794" i="1"/>
  <c r="S793" i="1"/>
  <c r="X739" i="1"/>
  <c r="B739" i="1" s="1"/>
  <c r="H794" i="1"/>
  <c r="A795" i="1"/>
  <c r="T798" i="1"/>
  <c r="L741" i="1"/>
  <c r="U741" i="1"/>
  <c r="W741" i="1" s="1"/>
  <c r="O741" i="1" l="1"/>
  <c r="P741" i="1" s="1"/>
  <c r="F794" i="1"/>
  <c r="D795" i="1"/>
  <c r="G795" i="1" s="1"/>
  <c r="Q795" i="1"/>
  <c r="R795" i="1" s="1"/>
  <c r="E796" i="1"/>
  <c r="G794" i="1"/>
  <c r="M742" i="1"/>
  <c r="N742" i="1" s="1"/>
  <c r="L742" i="1"/>
  <c r="U742" i="1"/>
  <c r="W742" i="1" s="1"/>
  <c r="S794" i="1"/>
  <c r="C795" i="1"/>
  <c r="T799" i="1"/>
  <c r="A796" i="1"/>
  <c r="H795" i="1"/>
  <c r="J743" i="1"/>
  <c r="K743" i="1" s="1"/>
  <c r="I744" i="1"/>
  <c r="X740" i="1"/>
  <c r="M743" i="1" l="1"/>
  <c r="N743" i="1" s="1"/>
  <c r="O742" i="1"/>
  <c r="P742" i="1" s="1"/>
  <c r="D796" i="1"/>
  <c r="G796" i="1" s="1"/>
  <c r="F795" i="1"/>
  <c r="Q796" i="1"/>
  <c r="R796" i="1" s="1"/>
  <c r="E797" i="1"/>
  <c r="T800" i="1"/>
  <c r="B740" i="1"/>
  <c r="J744" i="1"/>
  <c r="K744" i="1" s="1"/>
  <c r="I745" i="1"/>
  <c r="S795" i="1"/>
  <c r="C796" i="1"/>
  <c r="H796" i="1"/>
  <c r="A797" i="1"/>
  <c r="L743" i="1"/>
  <c r="U743" i="1"/>
  <c r="W743" i="1" s="1"/>
  <c r="X741" i="1"/>
  <c r="B741" i="1" s="1"/>
  <c r="O743" i="1" l="1"/>
  <c r="P743" i="1" s="1"/>
  <c r="M744" i="1"/>
  <c r="N744" i="1" s="1"/>
  <c r="F796" i="1"/>
  <c r="Q797" i="1"/>
  <c r="R797" i="1" s="1"/>
  <c r="E798" i="1"/>
  <c r="D797" i="1"/>
  <c r="H797" i="1"/>
  <c r="A798" i="1"/>
  <c r="J745" i="1"/>
  <c r="K745" i="1" s="1"/>
  <c r="I746" i="1"/>
  <c r="X742" i="1"/>
  <c r="L744" i="1"/>
  <c r="U744" i="1"/>
  <c r="W744" i="1" s="1"/>
  <c r="T801" i="1"/>
  <c r="S796" i="1"/>
  <c r="C797" i="1"/>
  <c r="O744" i="1" l="1"/>
  <c r="P744" i="1" s="1"/>
  <c r="M745" i="1"/>
  <c r="N745" i="1" s="1"/>
  <c r="F797" i="1"/>
  <c r="D798" i="1"/>
  <c r="G798" i="1" s="1"/>
  <c r="Q798" i="1"/>
  <c r="R798" i="1" s="1"/>
  <c r="E799" i="1"/>
  <c r="G797" i="1"/>
  <c r="B742" i="1"/>
  <c r="J746" i="1"/>
  <c r="K746" i="1" s="1"/>
  <c r="I747" i="1"/>
  <c r="L745" i="1"/>
  <c r="U745" i="1"/>
  <c r="W745" i="1" s="1"/>
  <c r="C798" i="1"/>
  <c r="S797" i="1"/>
  <c r="T802" i="1"/>
  <c r="H798" i="1"/>
  <c r="A799" i="1"/>
  <c r="X743" i="1"/>
  <c r="M746" i="1" l="1"/>
  <c r="M747" i="1" s="1"/>
  <c r="O745" i="1"/>
  <c r="P745" i="1" s="1"/>
  <c r="N746" i="1"/>
  <c r="F798" i="1"/>
  <c r="Q799" i="1"/>
  <c r="R799" i="1" s="1"/>
  <c r="E800" i="1"/>
  <c r="D799" i="1"/>
  <c r="T803" i="1"/>
  <c r="J747" i="1"/>
  <c r="K747" i="1" s="1"/>
  <c r="I748" i="1"/>
  <c r="S798" i="1"/>
  <c r="C799" i="1"/>
  <c r="X744" i="1"/>
  <c r="L746" i="1"/>
  <c r="U746" i="1"/>
  <c r="W746" i="1" s="1"/>
  <c r="B743" i="1"/>
  <c r="A800" i="1"/>
  <c r="H799" i="1"/>
  <c r="O746" i="1" l="1"/>
  <c r="P746" i="1" s="1"/>
  <c r="N747" i="1"/>
  <c r="N748" i="1" s="1"/>
  <c r="F799" i="1"/>
  <c r="Q800" i="1"/>
  <c r="R800" i="1" s="1"/>
  <c r="E801" i="1"/>
  <c r="D800" i="1"/>
  <c r="G800" i="1" s="1"/>
  <c r="G799" i="1"/>
  <c r="S799" i="1"/>
  <c r="C800" i="1"/>
  <c r="H800" i="1"/>
  <c r="A801" i="1"/>
  <c r="B744" i="1"/>
  <c r="J748" i="1"/>
  <c r="K748" i="1" s="1"/>
  <c r="M748" i="1"/>
  <c r="I749" i="1"/>
  <c r="X745" i="1"/>
  <c r="T804" i="1"/>
  <c r="L747" i="1"/>
  <c r="U747" i="1"/>
  <c r="W747" i="1" s="1"/>
  <c r="O747" i="1" l="1"/>
  <c r="P747" i="1" s="1"/>
  <c r="F800" i="1"/>
  <c r="D801" i="1"/>
  <c r="Q801" i="1"/>
  <c r="R801" i="1" s="1"/>
  <c r="E802" i="1"/>
  <c r="B745" i="1"/>
  <c r="L748" i="1"/>
  <c r="O748" i="1" s="1"/>
  <c r="U748" i="1"/>
  <c r="W748" i="1" s="1"/>
  <c r="X746" i="1"/>
  <c r="B746" i="1" s="1"/>
  <c r="M749" i="1"/>
  <c r="N749" i="1" s="1"/>
  <c r="J749" i="1"/>
  <c r="K749" i="1" s="1"/>
  <c r="I750" i="1"/>
  <c r="S800" i="1"/>
  <c r="C801" i="1"/>
  <c r="T805" i="1"/>
  <c r="H801" i="1"/>
  <c r="A802" i="1"/>
  <c r="F801" i="1" l="1"/>
  <c r="G801" i="1"/>
  <c r="Q802" i="1"/>
  <c r="R802" i="1" s="1"/>
  <c r="E803" i="1"/>
  <c r="D802" i="1"/>
  <c r="G802" i="1" s="1"/>
  <c r="X747" i="1"/>
  <c r="B747" i="1" s="1"/>
  <c r="C802" i="1"/>
  <c r="S801" i="1"/>
  <c r="T806" i="1"/>
  <c r="H802" i="1"/>
  <c r="A803" i="1"/>
  <c r="J750" i="1"/>
  <c r="K750" i="1" s="1"/>
  <c r="M750" i="1"/>
  <c r="N750" i="1" s="1"/>
  <c r="I751" i="1"/>
  <c r="L749" i="1"/>
  <c r="O749" i="1" s="1"/>
  <c r="U749" i="1"/>
  <c r="W749" i="1" s="1"/>
  <c r="P748" i="1"/>
  <c r="F802" i="1" l="1"/>
  <c r="Q803" i="1"/>
  <c r="R803" i="1" s="1"/>
  <c r="E804" i="1"/>
  <c r="D803" i="1"/>
  <c r="F803" i="1" s="1"/>
  <c r="L750" i="1"/>
  <c r="O750" i="1" s="1"/>
  <c r="U750" i="1"/>
  <c r="W750" i="1" s="1"/>
  <c r="S802" i="1"/>
  <c r="C803" i="1"/>
  <c r="X748" i="1"/>
  <c r="B748" i="1" s="1"/>
  <c r="A804" i="1"/>
  <c r="H803" i="1"/>
  <c r="P749" i="1"/>
  <c r="J751" i="1"/>
  <c r="K751" i="1" s="1"/>
  <c r="M751" i="1"/>
  <c r="N751" i="1" s="1"/>
  <c r="I752" i="1"/>
  <c r="T807" i="1"/>
  <c r="G803" i="1" l="1"/>
  <c r="Q804" i="1"/>
  <c r="R804" i="1" s="1"/>
  <c r="E805" i="1"/>
  <c r="D804" i="1"/>
  <c r="G804" i="1" s="1"/>
  <c r="T808" i="1"/>
  <c r="S803" i="1"/>
  <c r="C804" i="1"/>
  <c r="A805" i="1"/>
  <c r="H804" i="1"/>
  <c r="L751" i="1"/>
  <c r="O751" i="1" s="1"/>
  <c r="U751" i="1"/>
  <c r="W751" i="1" s="1"/>
  <c r="X749" i="1"/>
  <c r="J752" i="1"/>
  <c r="K752" i="1" s="1"/>
  <c r="M752" i="1"/>
  <c r="N752" i="1" s="1"/>
  <c r="I753" i="1"/>
  <c r="P750" i="1"/>
  <c r="F804" i="1" l="1"/>
  <c r="D805" i="1"/>
  <c r="G805" i="1" s="1"/>
  <c r="Q805" i="1"/>
  <c r="R805" i="1" s="1"/>
  <c r="E806" i="1"/>
  <c r="B749" i="1"/>
  <c r="X750" i="1"/>
  <c r="M753" i="1"/>
  <c r="N753" i="1" s="1"/>
  <c r="J753" i="1"/>
  <c r="K753" i="1" s="1"/>
  <c r="I754" i="1"/>
  <c r="P751" i="1"/>
  <c r="T809" i="1"/>
  <c r="S804" i="1"/>
  <c r="C805" i="1"/>
  <c r="L752" i="1"/>
  <c r="O752" i="1" s="1"/>
  <c r="U752" i="1"/>
  <c r="W752" i="1" s="1"/>
  <c r="A806" i="1"/>
  <c r="H805" i="1"/>
  <c r="F805" i="1" l="1"/>
  <c r="Q806" i="1"/>
  <c r="R806" i="1" s="1"/>
  <c r="E807" i="1"/>
  <c r="D806" i="1"/>
  <c r="B750" i="1"/>
  <c r="L753" i="1"/>
  <c r="O753" i="1" s="1"/>
  <c r="U753" i="1"/>
  <c r="W753" i="1" s="1"/>
  <c r="J754" i="1"/>
  <c r="K754" i="1" s="1"/>
  <c r="M754" i="1"/>
  <c r="N754" i="1" s="1"/>
  <c r="I755" i="1"/>
  <c r="P752" i="1"/>
  <c r="H806" i="1"/>
  <c r="A807" i="1"/>
  <c r="T810" i="1"/>
  <c r="S805" i="1"/>
  <c r="C806" i="1"/>
  <c r="X751" i="1"/>
  <c r="F806" i="1" l="1"/>
  <c r="D807" i="1"/>
  <c r="G807" i="1" s="1"/>
  <c r="Q807" i="1"/>
  <c r="R807" i="1" s="1"/>
  <c r="E808" i="1"/>
  <c r="G806" i="1"/>
  <c r="B751" i="1"/>
  <c r="T811" i="1"/>
  <c r="X752" i="1"/>
  <c r="S806" i="1"/>
  <c r="C807" i="1"/>
  <c r="N755" i="1"/>
  <c r="J755" i="1"/>
  <c r="K755" i="1" s="1"/>
  <c r="M755" i="1"/>
  <c r="I756" i="1"/>
  <c r="H807" i="1"/>
  <c r="A808" i="1"/>
  <c r="L754" i="1"/>
  <c r="O754" i="1" s="1"/>
  <c r="U754" i="1"/>
  <c r="W754" i="1" s="1"/>
  <c r="P753" i="1"/>
  <c r="F807" i="1" l="1"/>
  <c r="Q808" i="1"/>
  <c r="R808" i="1" s="1"/>
  <c r="E809" i="1"/>
  <c r="D808" i="1"/>
  <c r="J756" i="1"/>
  <c r="K756" i="1" s="1"/>
  <c r="M756" i="1"/>
  <c r="N756" i="1" s="1"/>
  <c r="I757" i="1"/>
  <c r="B752" i="1"/>
  <c r="C808" i="1"/>
  <c r="S807" i="1"/>
  <c r="X753" i="1"/>
  <c r="H808" i="1"/>
  <c r="A809" i="1"/>
  <c r="P754" i="1"/>
  <c r="L755" i="1"/>
  <c r="O755" i="1" s="1"/>
  <c r="U755" i="1"/>
  <c r="W755" i="1" s="1"/>
  <c r="T812" i="1"/>
  <c r="F808" i="1" l="1"/>
  <c r="D809" i="1"/>
  <c r="G809" i="1" s="1"/>
  <c r="Q809" i="1"/>
  <c r="R809" i="1" s="1"/>
  <c r="E810" i="1"/>
  <c r="G808" i="1"/>
  <c r="L756" i="1"/>
  <c r="O756" i="1" s="1"/>
  <c r="U756" i="1"/>
  <c r="W756" i="1" s="1"/>
  <c r="X754" i="1"/>
  <c r="B754" i="1" s="1"/>
  <c r="P755" i="1"/>
  <c r="H809" i="1"/>
  <c r="A810" i="1"/>
  <c r="T813" i="1"/>
  <c r="C809" i="1"/>
  <c r="S808" i="1"/>
  <c r="B753" i="1"/>
  <c r="M757" i="1"/>
  <c r="N757" i="1" s="1"/>
  <c r="J757" i="1"/>
  <c r="K757" i="1" s="1"/>
  <c r="I758" i="1"/>
  <c r="F809" i="1" l="1"/>
  <c r="Q810" i="1"/>
  <c r="R810" i="1" s="1"/>
  <c r="E811" i="1"/>
  <c r="D810" i="1"/>
  <c r="H810" i="1"/>
  <c r="A811" i="1"/>
  <c r="J758" i="1"/>
  <c r="K758" i="1" s="1"/>
  <c r="M758" i="1"/>
  <c r="N758" i="1" s="1"/>
  <c r="I759" i="1"/>
  <c r="X755" i="1"/>
  <c r="L757" i="1"/>
  <c r="O757" i="1" s="1"/>
  <c r="U757" i="1"/>
  <c r="W757" i="1" s="1"/>
  <c r="T814" i="1"/>
  <c r="C810" i="1"/>
  <c r="S809" i="1"/>
  <c r="P756" i="1"/>
  <c r="F810" i="1" l="1"/>
  <c r="D811" i="1"/>
  <c r="G811" i="1" s="1"/>
  <c r="Q811" i="1"/>
  <c r="R811" i="1" s="1"/>
  <c r="E812" i="1"/>
  <c r="G810" i="1"/>
  <c r="B755" i="1"/>
  <c r="X756" i="1"/>
  <c r="B756" i="1" s="1"/>
  <c r="P757" i="1"/>
  <c r="A812" i="1"/>
  <c r="H811" i="1"/>
  <c r="J759" i="1"/>
  <c r="K759" i="1" s="1"/>
  <c r="M759" i="1"/>
  <c r="N759" i="1" s="1"/>
  <c r="I760" i="1"/>
  <c r="T815" i="1"/>
  <c r="S810" i="1"/>
  <c r="C811" i="1"/>
  <c r="L758" i="1"/>
  <c r="O758" i="1" s="1"/>
  <c r="U758" i="1"/>
  <c r="W758" i="1" s="1"/>
  <c r="F811" i="1" l="1"/>
  <c r="Q812" i="1"/>
  <c r="R812" i="1" s="1"/>
  <c r="E813" i="1"/>
  <c r="D812" i="1"/>
  <c r="H812" i="1"/>
  <c r="A813" i="1"/>
  <c r="T816" i="1"/>
  <c r="L759" i="1"/>
  <c r="O759" i="1" s="1"/>
  <c r="U759" i="1"/>
  <c r="W759" i="1" s="1"/>
  <c r="X757" i="1"/>
  <c r="P758" i="1"/>
  <c r="J760" i="1"/>
  <c r="K760" i="1" s="1"/>
  <c r="M760" i="1"/>
  <c r="N760" i="1" s="1"/>
  <c r="I761" i="1"/>
  <c r="S811" i="1"/>
  <c r="C812" i="1"/>
  <c r="F812" i="1" l="1"/>
  <c r="D813" i="1"/>
  <c r="G813" i="1" s="1"/>
  <c r="Q813" i="1"/>
  <c r="R813" i="1" s="1"/>
  <c r="E814" i="1"/>
  <c r="G812" i="1"/>
  <c r="T817" i="1"/>
  <c r="H813" i="1"/>
  <c r="A814" i="1"/>
  <c r="M761" i="1"/>
  <c r="N761" i="1" s="1"/>
  <c r="J761" i="1"/>
  <c r="K761" i="1" s="1"/>
  <c r="I762" i="1"/>
  <c r="X758" i="1"/>
  <c r="P759" i="1"/>
  <c r="L760" i="1"/>
  <c r="O760" i="1" s="1"/>
  <c r="U760" i="1"/>
  <c r="W760" i="1" s="1"/>
  <c r="B757" i="1"/>
  <c r="S812" i="1"/>
  <c r="C813" i="1"/>
  <c r="F813" i="1" l="1"/>
  <c r="Q814" i="1"/>
  <c r="R814" i="1" s="1"/>
  <c r="E815" i="1"/>
  <c r="D814" i="1"/>
  <c r="B758" i="1"/>
  <c r="P760" i="1"/>
  <c r="H814" i="1"/>
  <c r="A815" i="1"/>
  <c r="T818" i="1"/>
  <c r="X759" i="1"/>
  <c r="B759" i="1" s="1"/>
  <c r="N762" i="1"/>
  <c r="J762" i="1"/>
  <c r="K762" i="1" s="1"/>
  <c r="M762" i="1"/>
  <c r="I763" i="1"/>
  <c r="L761" i="1"/>
  <c r="O761" i="1" s="1"/>
  <c r="U761" i="1"/>
  <c r="W761" i="1" s="1"/>
  <c r="C814" i="1"/>
  <c r="S813" i="1"/>
  <c r="F814" i="1" l="1"/>
  <c r="D815" i="1"/>
  <c r="G815" i="1" s="1"/>
  <c r="Q815" i="1"/>
  <c r="R815" i="1" s="1"/>
  <c r="E816" i="1"/>
  <c r="G814" i="1"/>
  <c r="L762" i="1"/>
  <c r="O762" i="1" s="1"/>
  <c r="U762" i="1"/>
  <c r="W762" i="1" s="1"/>
  <c r="A816" i="1"/>
  <c r="H815" i="1"/>
  <c r="P761" i="1"/>
  <c r="J763" i="1"/>
  <c r="K763" i="1" s="1"/>
  <c r="M763" i="1"/>
  <c r="N763" i="1" s="1"/>
  <c r="I764" i="1"/>
  <c r="T819" i="1"/>
  <c r="S814" i="1"/>
  <c r="C815" i="1"/>
  <c r="X760" i="1"/>
  <c r="D816" i="1" l="1"/>
  <c r="G816" i="1" s="1"/>
  <c r="F815" i="1"/>
  <c r="Q816" i="1"/>
  <c r="R816" i="1" s="1"/>
  <c r="E817" i="1"/>
  <c r="B760" i="1"/>
  <c r="T820" i="1"/>
  <c r="S815" i="1"/>
  <c r="C816" i="1"/>
  <c r="H816" i="1"/>
  <c r="A817" i="1"/>
  <c r="L763" i="1"/>
  <c r="O763" i="1" s="1"/>
  <c r="U763" i="1"/>
  <c r="W763" i="1" s="1"/>
  <c r="X761" i="1"/>
  <c r="B761" i="1" s="1"/>
  <c r="J764" i="1"/>
  <c r="K764" i="1" s="1"/>
  <c r="M764" i="1"/>
  <c r="N764" i="1" s="1"/>
  <c r="I765" i="1"/>
  <c r="P762" i="1"/>
  <c r="F816" i="1" l="1"/>
  <c r="Q817" i="1"/>
  <c r="R817" i="1" s="1"/>
  <c r="E818" i="1"/>
  <c r="D817" i="1"/>
  <c r="L764" i="1"/>
  <c r="O764" i="1" s="1"/>
  <c r="U764" i="1"/>
  <c r="W764" i="1" s="1"/>
  <c r="T821" i="1"/>
  <c r="X762" i="1"/>
  <c r="B762" i="1" s="1"/>
  <c r="P763" i="1"/>
  <c r="H817" i="1"/>
  <c r="A818" i="1"/>
  <c r="J765" i="1"/>
  <c r="K765" i="1" s="1"/>
  <c r="M765" i="1"/>
  <c r="N765" i="1" s="1"/>
  <c r="I766" i="1"/>
  <c r="S816" i="1"/>
  <c r="C817" i="1"/>
  <c r="F817" i="1" l="1"/>
  <c r="D818" i="1"/>
  <c r="Q818" i="1"/>
  <c r="R818" i="1" s="1"/>
  <c r="E819" i="1"/>
  <c r="G817" i="1"/>
  <c r="L765" i="1"/>
  <c r="O765" i="1" s="1"/>
  <c r="U765" i="1"/>
  <c r="W765" i="1" s="1"/>
  <c r="H818" i="1"/>
  <c r="A819" i="1"/>
  <c r="J766" i="1"/>
  <c r="K766" i="1" s="1"/>
  <c r="M766" i="1"/>
  <c r="N766" i="1" s="1"/>
  <c r="I767" i="1"/>
  <c r="C818" i="1"/>
  <c r="S817" i="1"/>
  <c r="X763" i="1"/>
  <c r="B763" i="1" s="1"/>
  <c r="T822" i="1"/>
  <c r="P764" i="1"/>
  <c r="F818" i="1" l="1"/>
  <c r="G818" i="1"/>
  <c r="Q819" i="1"/>
  <c r="R819" i="1" s="1"/>
  <c r="E820" i="1"/>
  <c r="D819" i="1"/>
  <c r="L766" i="1"/>
  <c r="O766" i="1" s="1"/>
  <c r="U766" i="1"/>
  <c r="W766" i="1" s="1"/>
  <c r="A820" i="1"/>
  <c r="H819" i="1"/>
  <c r="X764" i="1"/>
  <c r="B764" i="1" s="1"/>
  <c r="T823" i="1"/>
  <c r="M767" i="1"/>
  <c r="N767" i="1" s="1"/>
  <c r="J767" i="1"/>
  <c r="K767" i="1" s="1"/>
  <c r="I768" i="1"/>
  <c r="S818" i="1"/>
  <c r="C819" i="1"/>
  <c r="P765" i="1"/>
  <c r="D820" i="1" l="1"/>
  <c r="Q820" i="1"/>
  <c r="R820" i="1" s="1"/>
  <c r="E821" i="1"/>
  <c r="F819" i="1"/>
  <c r="G819" i="1"/>
  <c r="S819" i="1"/>
  <c r="C820" i="1"/>
  <c r="J768" i="1"/>
  <c r="K768" i="1" s="1"/>
  <c r="M768" i="1"/>
  <c r="N768" i="1" s="1"/>
  <c r="I769" i="1"/>
  <c r="H820" i="1"/>
  <c r="A821" i="1"/>
  <c r="T824" i="1"/>
  <c r="L767" i="1"/>
  <c r="O767" i="1" s="1"/>
  <c r="U767" i="1"/>
  <c r="W767" i="1" s="1"/>
  <c r="X765" i="1"/>
  <c r="P766" i="1"/>
  <c r="F820" i="1" l="1"/>
  <c r="G820" i="1"/>
  <c r="Q821" i="1"/>
  <c r="R821" i="1" s="1"/>
  <c r="E822" i="1"/>
  <c r="D821" i="1"/>
  <c r="B765" i="1"/>
  <c r="L768" i="1"/>
  <c r="O768" i="1" s="1"/>
  <c r="U768" i="1"/>
  <c r="W768" i="1" s="1"/>
  <c r="P767" i="1"/>
  <c r="T825" i="1"/>
  <c r="H821" i="1"/>
  <c r="A822" i="1"/>
  <c r="S820" i="1"/>
  <c r="C821" i="1"/>
  <c r="J769" i="1"/>
  <c r="K769" i="1" s="1"/>
  <c r="M769" i="1"/>
  <c r="N769" i="1" s="1"/>
  <c r="I770" i="1"/>
  <c r="X766" i="1"/>
  <c r="D822" i="1" l="1"/>
  <c r="G822" i="1" s="1"/>
  <c r="F821" i="1"/>
  <c r="Q822" i="1"/>
  <c r="R822" i="1" s="1"/>
  <c r="E823" i="1"/>
  <c r="G821" i="1"/>
  <c r="B766" i="1"/>
  <c r="C822" i="1"/>
  <c r="S821" i="1"/>
  <c r="X767" i="1"/>
  <c r="B767" i="1" s="1"/>
  <c r="L769" i="1"/>
  <c r="O769" i="1" s="1"/>
  <c r="U769" i="1"/>
  <c r="W769" i="1" s="1"/>
  <c r="H822" i="1"/>
  <c r="A823" i="1"/>
  <c r="T826" i="1"/>
  <c r="J770" i="1"/>
  <c r="K770" i="1" s="1"/>
  <c r="M770" i="1"/>
  <c r="N770" i="1" s="1"/>
  <c r="I771" i="1"/>
  <c r="P768" i="1"/>
  <c r="F822" i="1" l="1"/>
  <c r="Q823" i="1"/>
  <c r="R823" i="1" s="1"/>
  <c r="E824" i="1"/>
  <c r="D823" i="1"/>
  <c r="X768" i="1"/>
  <c r="B768" i="1" s="1"/>
  <c r="S822" i="1"/>
  <c r="C823" i="1"/>
  <c r="P769" i="1"/>
  <c r="L770" i="1"/>
  <c r="O770" i="1" s="1"/>
  <c r="U770" i="1"/>
  <c r="W770" i="1" s="1"/>
  <c r="T827" i="1"/>
  <c r="A824" i="1"/>
  <c r="H823" i="1"/>
  <c r="N771" i="1"/>
  <c r="J771" i="1"/>
  <c r="K771" i="1" s="1"/>
  <c r="M771" i="1"/>
  <c r="I772" i="1"/>
  <c r="F823" i="1" l="1"/>
  <c r="D824" i="1"/>
  <c r="Q824" i="1"/>
  <c r="R824" i="1" s="1"/>
  <c r="E825" i="1"/>
  <c r="G823" i="1"/>
  <c r="S823" i="1"/>
  <c r="C824" i="1"/>
  <c r="X769" i="1"/>
  <c r="H824" i="1"/>
  <c r="A825" i="1"/>
  <c r="L771" i="1"/>
  <c r="O771" i="1" s="1"/>
  <c r="U771" i="1"/>
  <c r="W771" i="1" s="1"/>
  <c r="J772" i="1"/>
  <c r="K772" i="1" s="1"/>
  <c r="M772" i="1"/>
  <c r="N772" i="1" s="1"/>
  <c r="I773" i="1"/>
  <c r="T828" i="1"/>
  <c r="P770" i="1"/>
  <c r="F824" i="1" l="1"/>
  <c r="G824" i="1"/>
  <c r="Q825" i="1"/>
  <c r="R825" i="1" s="1"/>
  <c r="E826" i="1"/>
  <c r="D825" i="1"/>
  <c r="B769" i="1"/>
  <c r="X770" i="1"/>
  <c r="B770" i="1" s="1"/>
  <c r="T829" i="1"/>
  <c r="M773" i="1"/>
  <c r="N773" i="1" s="1"/>
  <c r="J773" i="1"/>
  <c r="K773" i="1" s="1"/>
  <c r="I774" i="1"/>
  <c r="H825" i="1"/>
  <c r="A826" i="1"/>
  <c r="P771" i="1"/>
  <c r="L772" i="1"/>
  <c r="O772" i="1" s="1"/>
  <c r="U772" i="1"/>
  <c r="W772" i="1" s="1"/>
  <c r="S824" i="1"/>
  <c r="C825" i="1"/>
  <c r="F825" i="1" l="1"/>
  <c r="Q826" i="1"/>
  <c r="R826" i="1" s="1"/>
  <c r="E827" i="1"/>
  <c r="D826" i="1"/>
  <c r="G825" i="1"/>
  <c r="L773" i="1"/>
  <c r="O773" i="1" s="1"/>
  <c r="U773" i="1"/>
  <c r="W773" i="1" s="1"/>
  <c r="T830" i="1"/>
  <c r="P772" i="1"/>
  <c r="C826" i="1"/>
  <c r="S825" i="1"/>
  <c r="X771" i="1"/>
  <c r="B771" i="1" s="1"/>
  <c r="H826" i="1"/>
  <c r="A827" i="1"/>
  <c r="J774" i="1"/>
  <c r="K774" i="1" s="1"/>
  <c r="I775" i="1"/>
  <c r="M774" i="1" l="1"/>
  <c r="N774" i="1" s="1"/>
  <c r="D827" i="1"/>
  <c r="G827" i="1" s="1"/>
  <c r="F826" i="1"/>
  <c r="G826" i="1"/>
  <c r="Q827" i="1"/>
  <c r="R827" i="1" s="1"/>
  <c r="E828" i="1"/>
  <c r="J775" i="1"/>
  <c r="K775" i="1" s="1"/>
  <c r="I776" i="1"/>
  <c r="S826" i="1"/>
  <c r="C827" i="1"/>
  <c r="L774" i="1"/>
  <c r="U774" i="1"/>
  <c r="W774" i="1" s="1"/>
  <c r="X772" i="1"/>
  <c r="T831" i="1"/>
  <c r="A828" i="1"/>
  <c r="H827" i="1"/>
  <c r="P773" i="1"/>
  <c r="D828" i="1" l="1"/>
  <c r="G828" i="1" s="1"/>
  <c r="M775" i="1"/>
  <c r="N775" i="1" s="1"/>
  <c r="O774" i="1"/>
  <c r="P774" i="1" s="1"/>
  <c r="F827" i="1"/>
  <c r="Q828" i="1"/>
  <c r="R828" i="1" s="1"/>
  <c r="E829" i="1"/>
  <c r="B772" i="1"/>
  <c r="H828" i="1"/>
  <c r="A829" i="1"/>
  <c r="J776" i="1"/>
  <c r="K776" i="1" s="1"/>
  <c r="I777" i="1"/>
  <c r="X773" i="1"/>
  <c r="B773" i="1" s="1"/>
  <c r="T832" i="1"/>
  <c r="L775" i="1"/>
  <c r="U775" i="1"/>
  <c r="W775" i="1" s="1"/>
  <c r="S827" i="1"/>
  <c r="C828" i="1"/>
  <c r="F828" i="1" l="1"/>
  <c r="O775" i="1"/>
  <c r="P775" i="1" s="1"/>
  <c r="M776" i="1"/>
  <c r="N776" i="1" s="1"/>
  <c r="Q829" i="1"/>
  <c r="R829" i="1" s="1"/>
  <c r="E830" i="1"/>
  <c r="D829" i="1"/>
  <c r="H829" i="1"/>
  <c r="A830" i="1"/>
  <c r="L776" i="1"/>
  <c r="U776" i="1"/>
  <c r="W776" i="1" s="1"/>
  <c r="X774" i="1"/>
  <c r="B774" i="1" s="1"/>
  <c r="T833" i="1"/>
  <c r="J777" i="1"/>
  <c r="K777" i="1" s="1"/>
  <c r="I778" i="1"/>
  <c r="S828" i="1"/>
  <c r="C829" i="1"/>
  <c r="F829" i="1" l="1"/>
  <c r="O776" i="1"/>
  <c r="P776" i="1" s="1"/>
  <c r="M777" i="1"/>
  <c r="N777" i="1" s="1"/>
  <c r="D830" i="1"/>
  <c r="Q830" i="1"/>
  <c r="R830" i="1" s="1"/>
  <c r="E831" i="1"/>
  <c r="G829" i="1"/>
  <c r="L777" i="1"/>
  <c r="U777" i="1"/>
  <c r="W777" i="1" s="1"/>
  <c r="H830" i="1"/>
  <c r="A831" i="1"/>
  <c r="T834" i="1"/>
  <c r="J778" i="1"/>
  <c r="K778" i="1" s="1"/>
  <c r="I779" i="1"/>
  <c r="C830" i="1"/>
  <c r="S829" i="1"/>
  <c r="X775" i="1"/>
  <c r="F830" i="1" l="1"/>
  <c r="O777" i="1"/>
  <c r="P777" i="1" s="1"/>
  <c r="G830" i="1"/>
  <c r="M778" i="1"/>
  <c r="N778" i="1" s="1"/>
  <c r="Q831" i="1"/>
  <c r="R831" i="1" s="1"/>
  <c r="E832" i="1"/>
  <c r="D831" i="1"/>
  <c r="B775" i="1"/>
  <c r="X776" i="1"/>
  <c r="B776" i="1" s="1"/>
  <c r="S830" i="1"/>
  <c r="C831" i="1"/>
  <c r="J779" i="1"/>
  <c r="K779" i="1" s="1"/>
  <c r="I780" i="1"/>
  <c r="L778" i="1"/>
  <c r="U778" i="1"/>
  <c r="W778" i="1" s="1"/>
  <c r="T835" i="1"/>
  <c r="A832" i="1"/>
  <c r="H831" i="1"/>
  <c r="O778" i="1" l="1"/>
  <c r="P778" i="1" s="1"/>
  <c r="M779" i="1"/>
  <c r="N779" i="1" s="1"/>
  <c r="D832" i="1"/>
  <c r="G832" i="1" s="1"/>
  <c r="F831" i="1"/>
  <c r="Q832" i="1"/>
  <c r="R832" i="1" s="1"/>
  <c r="E833" i="1"/>
  <c r="G831" i="1"/>
  <c r="S831" i="1"/>
  <c r="C832" i="1"/>
  <c r="J780" i="1"/>
  <c r="K780" i="1" s="1"/>
  <c r="I781" i="1"/>
  <c r="T836" i="1"/>
  <c r="X777" i="1"/>
  <c r="B777" i="1" s="1"/>
  <c r="H832" i="1"/>
  <c r="A833" i="1"/>
  <c r="L779" i="1"/>
  <c r="U779" i="1"/>
  <c r="W779" i="1" s="1"/>
  <c r="O779" i="1" l="1"/>
  <c r="P779" i="1" s="1"/>
  <c r="M780" i="1"/>
  <c r="N780" i="1" s="1"/>
  <c r="F832" i="1"/>
  <c r="Q833" i="1"/>
  <c r="R833" i="1" s="1"/>
  <c r="E834" i="1"/>
  <c r="D833" i="1"/>
  <c r="F833" i="1" s="1"/>
  <c r="X778" i="1"/>
  <c r="B778" i="1" s="1"/>
  <c r="J781" i="1"/>
  <c r="K781" i="1" s="1"/>
  <c r="I782" i="1"/>
  <c r="T837" i="1"/>
  <c r="L780" i="1"/>
  <c r="U780" i="1"/>
  <c r="W780" i="1" s="1"/>
  <c r="S832" i="1"/>
  <c r="C833" i="1"/>
  <c r="H833" i="1"/>
  <c r="A834" i="1"/>
  <c r="O780" i="1" l="1"/>
  <c r="P780" i="1" s="1"/>
  <c r="M781" i="1"/>
  <c r="N781" i="1" s="1"/>
  <c r="G833" i="1"/>
  <c r="D834" i="1"/>
  <c r="G834" i="1" s="1"/>
  <c r="Q834" i="1"/>
  <c r="R834" i="1" s="1"/>
  <c r="E835" i="1"/>
  <c r="C834" i="1"/>
  <c r="S833" i="1"/>
  <c r="X779" i="1"/>
  <c r="B779" i="1" s="1"/>
  <c r="T838" i="1"/>
  <c r="H834" i="1"/>
  <c r="A835" i="1"/>
  <c r="J782" i="1"/>
  <c r="K782" i="1" s="1"/>
  <c r="I783" i="1"/>
  <c r="L781" i="1"/>
  <c r="U781" i="1"/>
  <c r="W781" i="1" s="1"/>
  <c r="M782" i="1" l="1"/>
  <c r="N782" i="1" s="1"/>
  <c r="O781" i="1"/>
  <c r="P781" i="1" s="1"/>
  <c r="F834" i="1"/>
  <c r="Q835" i="1"/>
  <c r="R835" i="1" s="1"/>
  <c r="E836" i="1"/>
  <c r="D835" i="1"/>
  <c r="X780" i="1"/>
  <c r="B780" i="1" s="1"/>
  <c r="A836" i="1"/>
  <c r="H835" i="1"/>
  <c r="T839" i="1"/>
  <c r="L782" i="1"/>
  <c r="U782" i="1"/>
  <c r="W782" i="1" s="1"/>
  <c r="J783" i="1"/>
  <c r="K783" i="1" s="1"/>
  <c r="I784" i="1"/>
  <c r="S834" i="1"/>
  <c r="C835" i="1"/>
  <c r="M783" i="1" l="1"/>
  <c r="N783" i="1" s="1"/>
  <c r="O782" i="1"/>
  <c r="P782" i="1" s="1"/>
  <c r="D836" i="1"/>
  <c r="Q836" i="1"/>
  <c r="R836" i="1" s="1"/>
  <c r="E837" i="1"/>
  <c r="F835" i="1"/>
  <c r="G835" i="1"/>
  <c r="L783" i="1"/>
  <c r="U783" i="1"/>
  <c r="W783" i="1" s="1"/>
  <c r="T840" i="1"/>
  <c r="J784" i="1"/>
  <c r="K784" i="1" s="1"/>
  <c r="I785" i="1"/>
  <c r="S835" i="1"/>
  <c r="C836" i="1"/>
  <c r="H836" i="1"/>
  <c r="A837" i="1"/>
  <c r="X781" i="1"/>
  <c r="O783" i="1" l="1"/>
  <c r="P783" i="1" s="1"/>
  <c r="M784" i="1"/>
  <c r="N784" i="1" s="1"/>
  <c r="F836" i="1"/>
  <c r="G836" i="1"/>
  <c r="Q837" i="1"/>
  <c r="R837" i="1" s="1"/>
  <c r="E838" i="1"/>
  <c r="D837" i="1"/>
  <c r="B781" i="1"/>
  <c r="S836" i="1"/>
  <c r="C837" i="1"/>
  <c r="J785" i="1"/>
  <c r="K785" i="1" s="1"/>
  <c r="I786" i="1"/>
  <c r="T841" i="1"/>
  <c r="X782" i="1"/>
  <c r="B782" i="1" s="1"/>
  <c r="H837" i="1"/>
  <c r="A838" i="1"/>
  <c r="L784" i="1"/>
  <c r="U784" i="1"/>
  <c r="W784" i="1" s="1"/>
  <c r="M785" i="1" l="1"/>
  <c r="N785" i="1" s="1"/>
  <c r="N786" i="1" s="1"/>
  <c r="O784" i="1"/>
  <c r="P784" i="1" s="1"/>
  <c r="D838" i="1"/>
  <c r="G838" i="1" s="1"/>
  <c r="F837" i="1"/>
  <c r="Q838" i="1"/>
  <c r="R838" i="1" s="1"/>
  <c r="E839" i="1"/>
  <c r="G837" i="1"/>
  <c r="L785" i="1"/>
  <c r="U785" i="1"/>
  <c r="W785" i="1" s="1"/>
  <c r="C838" i="1"/>
  <c r="S837" i="1"/>
  <c r="T842" i="1"/>
  <c r="H838" i="1"/>
  <c r="A839" i="1"/>
  <c r="J786" i="1"/>
  <c r="K786" i="1" s="1"/>
  <c r="I787" i="1"/>
  <c r="X783" i="1"/>
  <c r="M786" i="1" l="1"/>
  <c r="M787" i="1" s="1"/>
  <c r="N787" i="1" s="1"/>
  <c r="O785" i="1"/>
  <c r="P785" i="1" s="1"/>
  <c r="F838" i="1"/>
  <c r="Q839" i="1"/>
  <c r="R839" i="1" s="1"/>
  <c r="E840" i="1"/>
  <c r="D839" i="1"/>
  <c r="B783" i="1"/>
  <c r="J787" i="1"/>
  <c r="K787" i="1" s="1"/>
  <c r="I788" i="1"/>
  <c r="T843" i="1"/>
  <c r="S838" i="1"/>
  <c r="C839" i="1"/>
  <c r="L786" i="1"/>
  <c r="O786" i="1" s="1"/>
  <c r="U786" i="1"/>
  <c r="W786" i="1" s="1"/>
  <c r="A840" i="1"/>
  <c r="H839" i="1"/>
  <c r="X784" i="1"/>
  <c r="F839" i="1" l="1"/>
  <c r="D840" i="1"/>
  <c r="G840" i="1" s="1"/>
  <c r="Q840" i="1"/>
  <c r="R840" i="1" s="1"/>
  <c r="E841" i="1"/>
  <c r="G839" i="1"/>
  <c r="B784" i="1"/>
  <c r="X785" i="1"/>
  <c r="H840" i="1"/>
  <c r="A841" i="1"/>
  <c r="J788" i="1"/>
  <c r="K788" i="1" s="1"/>
  <c r="M788" i="1"/>
  <c r="N788" i="1" s="1"/>
  <c r="I789" i="1"/>
  <c r="T844" i="1"/>
  <c r="L787" i="1"/>
  <c r="O787" i="1" s="1"/>
  <c r="U787" i="1"/>
  <c r="W787" i="1" s="1"/>
  <c r="P786" i="1"/>
  <c r="S839" i="1"/>
  <c r="C840" i="1"/>
  <c r="F840" i="1" l="1"/>
  <c r="Q841" i="1"/>
  <c r="R841" i="1" s="1"/>
  <c r="E842" i="1"/>
  <c r="D841" i="1"/>
  <c r="X786" i="1"/>
  <c r="B786" i="1" s="1"/>
  <c r="H841" i="1"/>
  <c r="A842" i="1"/>
  <c r="B785" i="1"/>
  <c r="P787" i="1"/>
  <c r="M789" i="1"/>
  <c r="N789" i="1" s="1"/>
  <c r="J789" i="1"/>
  <c r="K789" i="1" s="1"/>
  <c r="I790" i="1"/>
  <c r="T845" i="1"/>
  <c r="L788" i="1"/>
  <c r="O788" i="1" s="1"/>
  <c r="U788" i="1"/>
  <c r="W788" i="1" s="1"/>
  <c r="S840" i="1"/>
  <c r="C841" i="1"/>
  <c r="F841" i="1" l="1"/>
  <c r="D842" i="1"/>
  <c r="Q842" i="1"/>
  <c r="R842" i="1" s="1"/>
  <c r="E843" i="1"/>
  <c r="G841" i="1"/>
  <c r="C842" i="1"/>
  <c r="S841" i="1"/>
  <c r="T846" i="1"/>
  <c r="J790" i="1"/>
  <c r="K790" i="1" s="1"/>
  <c r="M790" i="1"/>
  <c r="N790" i="1" s="1"/>
  <c r="I791" i="1"/>
  <c r="H842" i="1"/>
  <c r="A843" i="1"/>
  <c r="L789" i="1"/>
  <c r="O789" i="1" s="1"/>
  <c r="U789" i="1"/>
  <c r="W789" i="1" s="1"/>
  <c r="X787" i="1"/>
  <c r="P788" i="1"/>
  <c r="F842" i="1" l="1"/>
  <c r="G842" i="1"/>
  <c r="Q843" i="1"/>
  <c r="R843" i="1" s="1"/>
  <c r="E844" i="1"/>
  <c r="D843" i="1"/>
  <c r="B787" i="1"/>
  <c r="X788" i="1"/>
  <c r="B788" i="1" s="1"/>
  <c r="N791" i="1"/>
  <c r="J791" i="1"/>
  <c r="K791" i="1" s="1"/>
  <c r="M791" i="1"/>
  <c r="I792" i="1"/>
  <c r="T847" i="1"/>
  <c r="P789" i="1"/>
  <c r="A844" i="1"/>
  <c r="H843" i="1"/>
  <c r="L790" i="1"/>
  <c r="O790" i="1" s="1"/>
  <c r="U790" i="1"/>
  <c r="W790" i="1" s="1"/>
  <c r="S842" i="1"/>
  <c r="C843" i="1"/>
  <c r="F843" i="1" l="1"/>
  <c r="D844" i="1"/>
  <c r="G844" i="1" s="1"/>
  <c r="Q844" i="1"/>
  <c r="R844" i="1" s="1"/>
  <c r="E845" i="1"/>
  <c r="G843" i="1"/>
  <c r="L791" i="1"/>
  <c r="O791" i="1" s="1"/>
  <c r="U791" i="1"/>
  <c r="W791" i="1" s="1"/>
  <c r="T848" i="1"/>
  <c r="X789" i="1"/>
  <c r="P790" i="1"/>
  <c r="S843" i="1"/>
  <c r="C844" i="1"/>
  <c r="J792" i="1"/>
  <c r="K792" i="1" s="1"/>
  <c r="M792" i="1"/>
  <c r="N792" i="1" s="1"/>
  <c r="I793" i="1"/>
  <c r="A845" i="1"/>
  <c r="H844" i="1"/>
  <c r="F844" i="1" l="1"/>
  <c r="Q845" i="1"/>
  <c r="R845" i="1" s="1"/>
  <c r="E846" i="1"/>
  <c r="D845" i="1"/>
  <c r="B789" i="1"/>
  <c r="A846" i="1"/>
  <c r="H845" i="1"/>
  <c r="T849" i="1"/>
  <c r="S844" i="1"/>
  <c r="C845" i="1"/>
  <c r="M793" i="1"/>
  <c r="N793" i="1" s="1"/>
  <c r="J793" i="1"/>
  <c r="K793" i="1" s="1"/>
  <c r="I794" i="1"/>
  <c r="X790" i="1"/>
  <c r="B790" i="1" s="1"/>
  <c r="L792" i="1"/>
  <c r="O792" i="1" s="1"/>
  <c r="U792" i="1"/>
  <c r="W792" i="1" s="1"/>
  <c r="P791" i="1"/>
  <c r="D846" i="1" l="1"/>
  <c r="G846" i="1" s="1"/>
  <c r="F845" i="1"/>
  <c r="Q846" i="1"/>
  <c r="R846" i="1" s="1"/>
  <c r="E847" i="1"/>
  <c r="G845" i="1"/>
  <c r="X791" i="1"/>
  <c r="B791" i="1" s="1"/>
  <c r="J794" i="1"/>
  <c r="K794" i="1" s="1"/>
  <c r="M794" i="1"/>
  <c r="N794" i="1" s="1"/>
  <c r="I795" i="1"/>
  <c r="L793" i="1"/>
  <c r="O793" i="1" s="1"/>
  <c r="U793" i="1"/>
  <c r="W793" i="1" s="1"/>
  <c r="T850" i="1"/>
  <c r="S845" i="1"/>
  <c r="C846" i="1"/>
  <c r="P792" i="1"/>
  <c r="H846" i="1"/>
  <c r="A847" i="1"/>
  <c r="F846" i="1" l="1"/>
  <c r="Q847" i="1"/>
  <c r="R847" i="1" s="1"/>
  <c r="E848" i="1"/>
  <c r="D847" i="1"/>
  <c r="L794" i="1"/>
  <c r="O794" i="1" s="1"/>
  <c r="U794" i="1"/>
  <c r="W794" i="1" s="1"/>
  <c r="P793" i="1"/>
  <c r="T851" i="1"/>
  <c r="S846" i="1"/>
  <c r="C847" i="1"/>
  <c r="X792" i="1"/>
  <c r="J795" i="1"/>
  <c r="K795" i="1" s="1"/>
  <c r="M795" i="1"/>
  <c r="N795" i="1" s="1"/>
  <c r="I796" i="1"/>
  <c r="H847" i="1"/>
  <c r="A848" i="1"/>
  <c r="F847" i="1" l="1"/>
  <c r="D848" i="1"/>
  <c r="Q848" i="1"/>
  <c r="R848" i="1" s="1"/>
  <c r="E849" i="1"/>
  <c r="G847" i="1"/>
  <c r="L795" i="1"/>
  <c r="O795" i="1" s="1"/>
  <c r="U795" i="1"/>
  <c r="W795" i="1" s="1"/>
  <c r="C848" i="1"/>
  <c r="S847" i="1"/>
  <c r="T852" i="1"/>
  <c r="X793" i="1"/>
  <c r="H848" i="1"/>
  <c r="A849" i="1"/>
  <c r="J796" i="1"/>
  <c r="K796" i="1" s="1"/>
  <c r="M796" i="1"/>
  <c r="N796" i="1" s="1"/>
  <c r="I797" i="1"/>
  <c r="B792" i="1"/>
  <c r="P794" i="1"/>
  <c r="F848" i="1" l="1"/>
  <c r="G848" i="1"/>
  <c r="Q849" i="1"/>
  <c r="R849" i="1" s="1"/>
  <c r="E850" i="1"/>
  <c r="D849" i="1"/>
  <c r="B793" i="1"/>
  <c r="C849" i="1"/>
  <c r="S848" i="1"/>
  <c r="L796" i="1"/>
  <c r="O796" i="1" s="1"/>
  <c r="U796" i="1"/>
  <c r="W796" i="1" s="1"/>
  <c r="H849" i="1"/>
  <c r="A850" i="1"/>
  <c r="T853" i="1"/>
  <c r="M797" i="1"/>
  <c r="N797" i="1" s="1"/>
  <c r="J797" i="1"/>
  <c r="K797" i="1" s="1"/>
  <c r="I798" i="1"/>
  <c r="X794" i="1"/>
  <c r="B794" i="1" s="1"/>
  <c r="P795" i="1"/>
  <c r="Q850" i="1" l="1"/>
  <c r="R850" i="1" s="1"/>
  <c r="E851" i="1"/>
  <c r="D850" i="1"/>
  <c r="G850" i="1" s="1"/>
  <c r="F849" i="1"/>
  <c r="G849" i="1"/>
  <c r="X795" i="1"/>
  <c r="B795" i="1" s="1"/>
  <c r="J798" i="1"/>
  <c r="K798" i="1" s="1"/>
  <c r="M798" i="1"/>
  <c r="N798" i="1" s="1"/>
  <c r="I799" i="1"/>
  <c r="C850" i="1"/>
  <c r="S849" i="1"/>
  <c r="P796" i="1"/>
  <c r="L797" i="1"/>
  <c r="O797" i="1" s="1"/>
  <c r="U797" i="1"/>
  <c r="W797" i="1" s="1"/>
  <c r="T854" i="1"/>
  <c r="H850" i="1"/>
  <c r="A851" i="1"/>
  <c r="F850" i="1" l="1"/>
  <c r="D851" i="1"/>
  <c r="G851" i="1" s="1"/>
  <c r="Q851" i="1"/>
  <c r="R851" i="1" s="1"/>
  <c r="E852" i="1"/>
  <c r="L798" i="1"/>
  <c r="O798" i="1" s="1"/>
  <c r="U798" i="1"/>
  <c r="W798" i="1" s="1"/>
  <c r="P797" i="1"/>
  <c r="S850" i="1"/>
  <c r="C851" i="1"/>
  <c r="J799" i="1"/>
  <c r="K799" i="1" s="1"/>
  <c r="M799" i="1"/>
  <c r="N799" i="1" s="1"/>
  <c r="I800" i="1"/>
  <c r="X796" i="1"/>
  <c r="A852" i="1"/>
  <c r="H851" i="1"/>
  <c r="T855" i="1"/>
  <c r="F851" i="1" l="1"/>
  <c r="Q852" i="1"/>
  <c r="R852" i="1" s="1"/>
  <c r="E853" i="1"/>
  <c r="D852" i="1"/>
  <c r="B796" i="1"/>
  <c r="T856" i="1"/>
  <c r="X797" i="1"/>
  <c r="B797" i="1" s="1"/>
  <c r="S851" i="1"/>
  <c r="C852" i="1"/>
  <c r="J800" i="1"/>
  <c r="K800" i="1" s="1"/>
  <c r="M800" i="1"/>
  <c r="N800" i="1" s="1"/>
  <c r="I801" i="1"/>
  <c r="H852" i="1"/>
  <c r="A853" i="1"/>
  <c r="L799" i="1"/>
  <c r="O799" i="1" s="1"/>
  <c r="U799" i="1"/>
  <c r="W799" i="1" s="1"/>
  <c r="P798" i="1"/>
  <c r="F852" i="1" l="1"/>
  <c r="D853" i="1"/>
  <c r="G853" i="1" s="1"/>
  <c r="Q853" i="1"/>
  <c r="R853" i="1" s="1"/>
  <c r="E854" i="1"/>
  <c r="G852" i="1"/>
  <c r="X798" i="1"/>
  <c r="B798" i="1" s="1"/>
  <c r="P799" i="1"/>
  <c r="M801" i="1"/>
  <c r="N801" i="1" s="1"/>
  <c r="J801" i="1"/>
  <c r="K801" i="1" s="1"/>
  <c r="I802" i="1"/>
  <c r="L800" i="1"/>
  <c r="O800" i="1" s="1"/>
  <c r="U800" i="1"/>
  <c r="W800" i="1" s="1"/>
  <c r="T857" i="1"/>
  <c r="S852" i="1"/>
  <c r="C853" i="1"/>
  <c r="H853" i="1"/>
  <c r="A854" i="1"/>
  <c r="F853" i="1" l="1"/>
  <c r="Q854" i="1"/>
  <c r="R854" i="1" s="1"/>
  <c r="E855" i="1"/>
  <c r="D854" i="1"/>
  <c r="H854" i="1"/>
  <c r="A855" i="1"/>
  <c r="P800" i="1"/>
  <c r="X799" i="1"/>
  <c r="B799" i="1" s="1"/>
  <c r="L801" i="1"/>
  <c r="O801" i="1" s="1"/>
  <c r="U801" i="1"/>
  <c r="W801" i="1" s="1"/>
  <c r="T858" i="1"/>
  <c r="C854" i="1"/>
  <c r="S853" i="1"/>
  <c r="J802" i="1"/>
  <c r="K802" i="1" s="1"/>
  <c r="M802" i="1"/>
  <c r="N802" i="1" s="1"/>
  <c r="I803" i="1"/>
  <c r="F854" i="1" l="1"/>
  <c r="D855" i="1"/>
  <c r="G855" i="1" s="1"/>
  <c r="Q855" i="1"/>
  <c r="R855" i="1" s="1"/>
  <c r="E856" i="1"/>
  <c r="G854" i="1"/>
  <c r="S854" i="1"/>
  <c r="C855" i="1"/>
  <c r="J803" i="1"/>
  <c r="K803" i="1" s="1"/>
  <c r="I804" i="1"/>
  <c r="L802" i="1"/>
  <c r="O802" i="1" s="1"/>
  <c r="U802" i="1"/>
  <c r="W802" i="1" s="1"/>
  <c r="T859" i="1"/>
  <c r="P801" i="1"/>
  <c r="X800" i="1"/>
  <c r="A856" i="1"/>
  <c r="H855" i="1"/>
  <c r="F855" i="1" l="1"/>
  <c r="Q856" i="1"/>
  <c r="R856" i="1" s="1"/>
  <c r="E857" i="1"/>
  <c r="D856" i="1"/>
  <c r="B800" i="1"/>
  <c r="L803" i="1"/>
  <c r="U803" i="1"/>
  <c r="W803" i="1" s="1"/>
  <c r="H856" i="1"/>
  <c r="A857" i="1"/>
  <c r="X801" i="1"/>
  <c r="B801" i="1" s="1"/>
  <c r="T860" i="1"/>
  <c r="P802" i="1"/>
  <c r="J804" i="1"/>
  <c r="K804" i="1" s="1"/>
  <c r="I805" i="1"/>
  <c r="S855" i="1"/>
  <c r="C856" i="1"/>
  <c r="M803" i="1"/>
  <c r="N803" i="1" s="1"/>
  <c r="D857" i="1" l="1"/>
  <c r="G857" i="1" s="1"/>
  <c r="F856" i="1"/>
  <c r="G856" i="1"/>
  <c r="Q857" i="1"/>
  <c r="R857" i="1" s="1"/>
  <c r="E858" i="1"/>
  <c r="M804" i="1"/>
  <c r="N804" i="1" s="1"/>
  <c r="X802" i="1"/>
  <c r="B802" i="1" s="1"/>
  <c r="L804" i="1"/>
  <c r="U804" i="1"/>
  <c r="W804" i="1" s="1"/>
  <c r="T861" i="1"/>
  <c r="S856" i="1"/>
  <c r="C857" i="1"/>
  <c r="H857" i="1"/>
  <c r="A858" i="1"/>
  <c r="J805" i="1"/>
  <c r="K805" i="1" s="1"/>
  <c r="I806" i="1"/>
  <c r="O803" i="1"/>
  <c r="F857" i="1" l="1"/>
  <c r="M805" i="1"/>
  <c r="M806" i="1" s="1"/>
  <c r="Q858" i="1"/>
  <c r="R858" i="1" s="1"/>
  <c r="E859" i="1"/>
  <c r="D858" i="1"/>
  <c r="N805" i="1"/>
  <c r="C858" i="1"/>
  <c r="S857" i="1"/>
  <c r="P803" i="1"/>
  <c r="J806" i="1"/>
  <c r="K806" i="1" s="1"/>
  <c r="I807" i="1"/>
  <c r="H858" i="1"/>
  <c r="A859" i="1"/>
  <c r="L805" i="1"/>
  <c r="U805" i="1"/>
  <c r="W805" i="1" s="1"/>
  <c r="O804" i="1"/>
  <c r="T862" i="1"/>
  <c r="O805" i="1" l="1"/>
  <c r="P805" i="1" s="1"/>
  <c r="D859" i="1"/>
  <c r="G859" i="1" s="1"/>
  <c r="F858" i="1"/>
  <c r="N806" i="1"/>
  <c r="G858" i="1"/>
  <c r="Q859" i="1"/>
  <c r="R859" i="1" s="1"/>
  <c r="E860" i="1"/>
  <c r="S858" i="1"/>
  <c r="C859" i="1"/>
  <c r="M807" i="1"/>
  <c r="J807" i="1"/>
  <c r="K807" i="1" s="1"/>
  <c r="I808" i="1"/>
  <c r="T863" i="1"/>
  <c r="P804" i="1"/>
  <c r="X803" i="1"/>
  <c r="L806" i="1"/>
  <c r="U806" i="1"/>
  <c r="W806" i="1" s="1"/>
  <c r="A860" i="1"/>
  <c r="H859" i="1"/>
  <c r="N807" i="1" l="1"/>
  <c r="O806" i="1"/>
  <c r="P806" i="1" s="1"/>
  <c r="F859" i="1"/>
  <c r="Q860" i="1"/>
  <c r="R860" i="1" s="1"/>
  <c r="E861" i="1"/>
  <c r="D860" i="1"/>
  <c r="B803" i="1"/>
  <c r="T864" i="1"/>
  <c r="J808" i="1"/>
  <c r="K808" i="1" s="1"/>
  <c r="M808" i="1"/>
  <c r="I809" i="1"/>
  <c r="L807" i="1"/>
  <c r="U807" i="1"/>
  <c r="W807" i="1" s="1"/>
  <c r="X805" i="1"/>
  <c r="S859" i="1"/>
  <c r="C860" i="1"/>
  <c r="H860" i="1"/>
  <c r="A861" i="1"/>
  <c r="X804" i="1"/>
  <c r="O807" i="1" l="1"/>
  <c r="P807" i="1" s="1"/>
  <c r="N808" i="1"/>
  <c r="D861" i="1"/>
  <c r="G861" i="1" s="1"/>
  <c r="F860" i="1"/>
  <c r="G860" i="1"/>
  <c r="Q861" i="1"/>
  <c r="R861" i="1" s="1"/>
  <c r="E862" i="1"/>
  <c r="B804" i="1"/>
  <c r="B805" i="1"/>
  <c r="X806" i="1"/>
  <c r="B806" i="1" s="1"/>
  <c r="H861" i="1"/>
  <c r="A862" i="1"/>
  <c r="J809" i="1"/>
  <c r="K809" i="1" s="1"/>
  <c r="M809" i="1"/>
  <c r="I810" i="1"/>
  <c r="T865" i="1"/>
  <c r="L808" i="1"/>
  <c r="U808" i="1"/>
  <c r="W808" i="1" s="1"/>
  <c r="S860" i="1"/>
  <c r="C861" i="1"/>
  <c r="N809" i="1" l="1"/>
  <c r="O808" i="1"/>
  <c r="P808" i="1" s="1"/>
  <c r="F861" i="1"/>
  <c r="Q862" i="1"/>
  <c r="R862" i="1" s="1"/>
  <c r="E863" i="1"/>
  <c r="D862" i="1"/>
  <c r="L809" i="1"/>
  <c r="U809" i="1"/>
  <c r="W809" i="1" s="1"/>
  <c r="H862" i="1"/>
  <c r="A863" i="1"/>
  <c r="T866" i="1"/>
  <c r="X807" i="1"/>
  <c r="B807" i="1" s="1"/>
  <c r="J810" i="1"/>
  <c r="K810" i="1" s="1"/>
  <c r="M810" i="1"/>
  <c r="I811" i="1"/>
  <c r="C862" i="1"/>
  <c r="S861" i="1"/>
  <c r="O809" i="1" l="1"/>
  <c r="P809" i="1" s="1"/>
  <c r="N810" i="1"/>
  <c r="F862" i="1"/>
  <c r="D863" i="1"/>
  <c r="G863" i="1" s="1"/>
  <c r="Q863" i="1"/>
  <c r="R863" i="1" s="1"/>
  <c r="E864" i="1"/>
  <c r="G862" i="1"/>
  <c r="X808" i="1"/>
  <c r="B808" i="1" s="1"/>
  <c r="L810" i="1"/>
  <c r="U810" i="1"/>
  <c r="W810" i="1" s="1"/>
  <c r="T867" i="1"/>
  <c r="S862" i="1"/>
  <c r="C863" i="1"/>
  <c r="J811" i="1"/>
  <c r="K811" i="1" s="1"/>
  <c r="M811" i="1"/>
  <c r="I812" i="1"/>
  <c r="A864" i="1"/>
  <c r="H863" i="1"/>
  <c r="N811" i="1" l="1"/>
  <c r="D864" i="1"/>
  <c r="G864" i="1" s="1"/>
  <c r="O810" i="1"/>
  <c r="P810" i="1" s="1"/>
  <c r="F863" i="1"/>
  <c r="Q864" i="1"/>
  <c r="R864" i="1" s="1"/>
  <c r="E865" i="1"/>
  <c r="X809" i="1"/>
  <c r="B809" i="1" s="1"/>
  <c r="L811" i="1"/>
  <c r="U811" i="1"/>
  <c r="W811" i="1" s="1"/>
  <c r="T868" i="1"/>
  <c r="S863" i="1"/>
  <c r="C864" i="1"/>
  <c r="H864" i="1"/>
  <c r="A865" i="1"/>
  <c r="J812" i="1"/>
  <c r="K812" i="1" s="1"/>
  <c r="M812" i="1"/>
  <c r="I813" i="1"/>
  <c r="O811" i="1" l="1"/>
  <c r="P811" i="1" s="1"/>
  <c r="F864" i="1"/>
  <c r="N812" i="1"/>
  <c r="D865" i="1"/>
  <c r="G865" i="1" s="1"/>
  <c r="Q865" i="1"/>
  <c r="R865" i="1" s="1"/>
  <c r="E866" i="1"/>
  <c r="S864" i="1"/>
  <c r="C865" i="1"/>
  <c r="X810" i="1"/>
  <c r="B810" i="1" s="1"/>
  <c r="L812" i="1"/>
  <c r="U812" i="1"/>
  <c r="W812" i="1" s="1"/>
  <c r="H865" i="1"/>
  <c r="A866" i="1"/>
  <c r="T869" i="1"/>
  <c r="M813" i="1"/>
  <c r="J813" i="1"/>
  <c r="K813" i="1" s="1"/>
  <c r="I814" i="1"/>
  <c r="N813" i="1" l="1"/>
  <c r="O812" i="1"/>
  <c r="P812" i="1" s="1"/>
  <c r="F865" i="1"/>
  <c r="Q866" i="1"/>
  <c r="R866" i="1" s="1"/>
  <c r="E867" i="1"/>
  <c r="D866" i="1"/>
  <c r="T870" i="1"/>
  <c r="H866" i="1"/>
  <c r="A867" i="1"/>
  <c r="J814" i="1"/>
  <c r="K814" i="1" s="1"/>
  <c r="M814" i="1"/>
  <c r="I815" i="1"/>
  <c r="X811" i="1"/>
  <c r="L813" i="1"/>
  <c r="U813" i="1"/>
  <c r="W813" i="1" s="1"/>
  <c r="C866" i="1"/>
  <c r="S865" i="1"/>
  <c r="N814" i="1" l="1"/>
  <c r="O813" i="1"/>
  <c r="P813" i="1" s="1"/>
  <c r="D867" i="1"/>
  <c r="G867" i="1" s="1"/>
  <c r="F866" i="1"/>
  <c r="Q867" i="1"/>
  <c r="R867" i="1" s="1"/>
  <c r="E868" i="1"/>
  <c r="G866" i="1"/>
  <c r="X812" i="1"/>
  <c r="B812" i="1" s="1"/>
  <c r="J815" i="1"/>
  <c r="K815" i="1" s="1"/>
  <c r="M815" i="1"/>
  <c r="I816" i="1"/>
  <c r="A868" i="1"/>
  <c r="H867" i="1"/>
  <c r="B811" i="1"/>
  <c r="L814" i="1"/>
  <c r="U814" i="1"/>
  <c r="W814" i="1" s="1"/>
  <c r="S866" i="1"/>
  <c r="C867" i="1"/>
  <c r="T871" i="1"/>
  <c r="N815" i="1" l="1"/>
  <c r="O814" i="1"/>
  <c r="P814" i="1" s="1"/>
  <c r="F867" i="1"/>
  <c r="Q868" i="1"/>
  <c r="R868" i="1" s="1"/>
  <c r="E869" i="1"/>
  <c r="D868" i="1"/>
  <c r="X813" i="1"/>
  <c r="B813" i="1" s="1"/>
  <c r="L815" i="1"/>
  <c r="U815" i="1"/>
  <c r="W815" i="1" s="1"/>
  <c r="S867" i="1"/>
  <c r="C868" i="1"/>
  <c r="T872" i="1"/>
  <c r="H868" i="1"/>
  <c r="A869" i="1"/>
  <c r="J816" i="1"/>
  <c r="K816" i="1" s="1"/>
  <c r="M816" i="1"/>
  <c r="I817" i="1"/>
  <c r="O815" i="1" l="1"/>
  <c r="P815" i="1" s="1"/>
  <c r="N816" i="1"/>
  <c r="N817" i="1" s="1"/>
  <c r="F868" i="1"/>
  <c r="D869" i="1"/>
  <c r="G869" i="1" s="1"/>
  <c r="Q869" i="1"/>
  <c r="R869" i="1" s="1"/>
  <c r="E870" i="1"/>
  <c r="G868" i="1"/>
  <c r="M817" i="1"/>
  <c r="J817" i="1"/>
  <c r="K817" i="1" s="1"/>
  <c r="I818" i="1"/>
  <c r="T873" i="1"/>
  <c r="S868" i="1"/>
  <c r="C869" i="1"/>
  <c r="L816" i="1"/>
  <c r="U816" i="1"/>
  <c r="W816" i="1" s="1"/>
  <c r="H869" i="1"/>
  <c r="A870" i="1"/>
  <c r="X814" i="1"/>
  <c r="O816" i="1" l="1"/>
  <c r="P816" i="1" s="1"/>
  <c r="F869" i="1"/>
  <c r="Q870" i="1"/>
  <c r="R870" i="1" s="1"/>
  <c r="E871" i="1"/>
  <c r="D870" i="1"/>
  <c r="B814" i="1"/>
  <c r="X815" i="1"/>
  <c r="B815" i="1" s="1"/>
  <c r="J818" i="1"/>
  <c r="K818" i="1" s="1"/>
  <c r="M818" i="1"/>
  <c r="N818" i="1" s="1"/>
  <c r="I819" i="1"/>
  <c r="L817" i="1"/>
  <c r="O817" i="1" s="1"/>
  <c r="U817" i="1"/>
  <c r="W817" i="1" s="1"/>
  <c r="C870" i="1"/>
  <c r="S869" i="1"/>
  <c r="T874" i="1"/>
  <c r="H870" i="1"/>
  <c r="A871" i="1"/>
  <c r="F870" i="1" l="1"/>
  <c r="D871" i="1"/>
  <c r="G871" i="1" s="1"/>
  <c r="Q871" i="1"/>
  <c r="R871" i="1" s="1"/>
  <c r="E872" i="1"/>
  <c r="G870" i="1"/>
  <c r="J819" i="1"/>
  <c r="K819" i="1" s="1"/>
  <c r="M819" i="1"/>
  <c r="N819" i="1" s="1"/>
  <c r="I820" i="1"/>
  <c r="S870" i="1"/>
  <c r="C871" i="1"/>
  <c r="X816" i="1"/>
  <c r="L818" i="1"/>
  <c r="O818" i="1" s="1"/>
  <c r="U818" i="1"/>
  <c r="W818" i="1" s="1"/>
  <c r="A872" i="1"/>
  <c r="H871" i="1"/>
  <c r="T875" i="1"/>
  <c r="P817" i="1"/>
  <c r="F871" i="1" l="1"/>
  <c r="Q872" i="1"/>
  <c r="R872" i="1" s="1"/>
  <c r="E873" i="1"/>
  <c r="D872" i="1"/>
  <c r="P818" i="1"/>
  <c r="X817" i="1"/>
  <c r="B817" i="1" s="1"/>
  <c r="B816" i="1"/>
  <c r="J820" i="1"/>
  <c r="K820" i="1" s="1"/>
  <c r="M820" i="1"/>
  <c r="N820" i="1" s="1"/>
  <c r="I821" i="1"/>
  <c r="T876" i="1"/>
  <c r="L819" i="1"/>
  <c r="O819" i="1" s="1"/>
  <c r="U819" i="1"/>
  <c r="W819" i="1" s="1"/>
  <c r="S871" i="1"/>
  <c r="C872" i="1"/>
  <c r="H872" i="1"/>
  <c r="A873" i="1"/>
  <c r="F872" i="1" l="1"/>
  <c r="D873" i="1"/>
  <c r="G873" i="1" s="1"/>
  <c r="Q873" i="1"/>
  <c r="R873" i="1" s="1"/>
  <c r="E874" i="1"/>
  <c r="G872" i="1"/>
  <c r="S872" i="1"/>
  <c r="C873" i="1"/>
  <c r="H873" i="1"/>
  <c r="A874" i="1"/>
  <c r="T877" i="1"/>
  <c r="L820" i="1"/>
  <c r="O820" i="1" s="1"/>
  <c r="U820" i="1"/>
  <c r="W820" i="1" s="1"/>
  <c r="P819" i="1"/>
  <c r="M821" i="1"/>
  <c r="N821" i="1" s="1"/>
  <c r="J821" i="1"/>
  <c r="K821" i="1" s="1"/>
  <c r="I822" i="1"/>
  <c r="X818" i="1"/>
  <c r="F873" i="1" l="1"/>
  <c r="Q874" i="1"/>
  <c r="R874" i="1" s="1"/>
  <c r="E875" i="1"/>
  <c r="D874" i="1"/>
  <c r="B818" i="1"/>
  <c r="P820" i="1"/>
  <c r="H874" i="1"/>
  <c r="A875" i="1"/>
  <c r="J822" i="1"/>
  <c r="K822" i="1" s="1"/>
  <c r="M822" i="1"/>
  <c r="N822" i="1" s="1"/>
  <c r="I823" i="1"/>
  <c r="T878" i="1"/>
  <c r="L821" i="1"/>
  <c r="O821" i="1" s="1"/>
  <c r="U821" i="1"/>
  <c r="W821" i="1" s="1"/>
  <c r="X819" i="1"/>
  <c r="C874" i="1"/>
  <c r="S873" i="1"/>
  <c r="Q875" i="1" l="1"/>
  <c r="R875" i="1" s="1"/>
  <c r="E876" i="1"/>
  <c r="D875" i="1"/>
  <c r="F874" i="1"/>
  <c r="G874" i="1"/>
  <c r="T879" i="1"/>
  <c r="B819" i="1"/>
  <c r="J823" i="1"/>
  <c r="K823" i="1" s="1"/>
  <c r="M823" i="1"/>
  <c r="N823" i="1" s="1"/>
  <c r="I824" i="1"/>
  <c r="A876" i="1"/>
  <c r="H875" i="1"/>
  <c r="L822" i="1"/>
  <c r="O822" i="1" s="1"/>
  <c r="U822" i="1"/>
  <c r="W822" i="1" s="1"/>
  <c r="S874" i="1"/>
  <c r="C875" i="1"/>
  <c r="P821" i="1"/>
  <c r="X820" i="1"/>
  <c r="B820" i="1" s="1"/>
  <c r="D876" i="1" l="1"/>
  <c r="G876" i="1" s="1"/>
  <c r="G875" i="1"/>
  <c r="F875" i="1"/>
  <c r="Q876" i="1"/>
  <c r="R876" i="1" s="1"/>
  <c r="E877" i="1"/>
  <c r="H876" i="1"/>
  <c r="A877" i="1"/>
  <c r="P822" i="1"/>
  <c r="N824" i="1"/>
  <c r="J824" i="1"/>
  <c r="K824" i="1" s="1"/>
  <c r="M824" i="1"/>
  <c r="I825" i="1"/>
  <c r="S875" i="1"/>
  <c r="C876" i="1"/>
  <c r="X821" i="1"/>
  <c r="B821" i="1" s="1"/>
  <c r="T880" i="1"/>
  <c r="L823" i="1"/>
  <c r="O823" i="1" s="1"/>
  <c r="U823" i="1"/>
  <c r="W823" i="1" s="1"/>
  <c r="D877" i="1" l="1"/>
  <c r="G877" i="1" s="1"/>
  <c r="F876" i="1"/>
  <c r="Q877" i="1"/>
  <c r="R877" i="1" s="1"/>
  <c r="E878" i="1"/>
  <c r="L824" i="1"/>
  <c r="O824" i="1" s="1"/>
  <c r="U824" i="1"/>
  <c r="W824" i="1" s="1"/>
  <c r="S876" i="1"/>
  <c r="C877" i="1"/>
  <c r="M825" i="1"/>
  <c r="N825" i="1" s="1"/>
  <c r="J825" i="1"/>
  <c r="K825" i="1" s="1"/>
  <c r="I826" i="1"/>
  <c r="H877" i="1"/>
  <c r="A878" i="1"/>
  <c r="T881" i="1"/>
  <c r="P823" i="1"/>
  <c r="X822" i="1"/>
  <c r="F877" i="1" l="1"/>
  <c r="E879" i="1"/>
  <c r="Q878" i="1"/>
  <c r="R878" i="1" s="1"/>
  <c r="D878" i="1"/>
  <c r="B822" i="1"/>
  <c r="X823" i="1"/>
  <c r="H878" i="1"/>
  <c r="A879" i="1"/>
  <c r="T882" i="1"/>
  <c r="J826" i="1"/>
  <c r="K826" i="1" s="1"/>
  <c r="M826" i="1"/>
  <c r="N826" i="1" s="1"/>
  <c r="I827" i="1"/>
  <c r="L825" i="1"/>
  <c r="O825" i="1" s="1"/>
  <c r="U825" i="1"/>
  <c r="W825" i="1" s="1"/>
  <c r="C878" i="1"/>
  <c r="S877" i="1"/>
  <c r="P824" i="1"/>
  <c r="D879" i="1" l="1"/>
  <c r="G879" i="1" s="1"/>
  <c r="Q879" i="1"/>
  <c r="R879" i="1" s="1"/>
  <c r="E880" i="1"/>
  <c r="G878" i="1"/>
  <c r="F878" i="1"/>
  <c r="P825" i="1"/>
  <c r="X824" i="1"/>
  <c r="J827" i="1"/>
  <c r="K827" i="1" s="1"/>
  <c r="M827" i="1"/>
  <c r="N827" i="1" s="1"/>
  <c r="I828" i="1"/>
  <c r="B823" i="1"/>
  <c r="T883" i="1"/>
  <c r="S878" i="1"/>
  <c r="C879" i="1"/>
  <c r="L826" i="1"/>
  <c r="O826" i="1" s="1"/>
  <c r="U826" i="1"/>
  <c r="W826" i="1" s="1"/>
  <c r="A880" i="1"/>
  <c r="H879" i="1"/>
  <c r="F879" i="1" l="1"/>
  <c r="D880" i="1"/>
  <c r="G880" i="1" s="1"/>
  <c r="Q880" i="1"/>
  <c r="R880" i="1" s="1"/>
  <c r="E881" i="1"/>
  <c r="B824" i="1"/>
  <c r="P826" i="1"/>
  <c r="S879" i="1"/>
  <c r="C880" i="1"/>
  <c r="T884" i="1"/>
  <c r="J828" i="1"/>
  <c r="K828" i="1" s="1"/>
  <c r="M828" i="1"/>
  <c r="N828" i="1" s="1"/>
  <c r="I829" i="1"/>
  <c r="H880" i="1"/>
  <c r="A881" i="1"/>
  <c r="X825" i="1"/>
  <c r="L827" i="1"/>
  <c r="O827" i="1" s="1"/>
  <c r="U827" i="1"/>
  <c r="W827" i="1" s="1"/>
  <c r="F880" i="1" l="1"/>
  <c r="Q881" i="1"/>
  <c r="R881" i="1" s="1"/>
  <c r="E882" i="1"/>
  <c r="D881" i="1"/>
  <c r="L828" i="1"/>
  <c r="O828" i="1" s="1"/>
  <c r="U828" i="1"/>
  <c r="W828" i="1" s="1"/>
  <c r="S880" i="1"/>
  <c r="C881" i="1"/>
  <c r="B825" i="1"/>
  <c r="H881" i="1"/>
  <c r="A882" i="1"/>
  <c r="M829" i="1"/>
  <c r="N829" i="1" s="1"/>
  <c r="J829" i="1"/>
  <c r="K829" i="1" s="1"/>
  <c r="I830" i="1"/>
  <c r="T885" i="1"/>
  <c r="P827" i="1"/>
  <c r="X826" i="1"/>
  <c r="F881" i="1" l="1"/>
  <c r="D882" i="1"/>
  <c r="Q882" i="1"/>
  <c r="R882" i="1" s="1"/>
  <c r="E883" i="1"/>
  <c r="G881" i="1"/>
  <c r="B826" i="1"/>
  <c r="C882" i="1"/>
  <c r="S881" i="1"/>
  <c r="L829" i="1"/>
  <c r="O829" i="1" s="1"/>
  <c r="U829" i="1"/>
  <c r="W829" i="1" s="1"/>
  <c r="H882" i="1"/>
  <c r="A883" i="1"/>
  <c r="X827" i="1"/>
  <c r="T886" i="1"/>
  <c r="J830" i="1"/>
  <c r="K830" i="1" s="1"/>
  <c r="M830" i="1"/>
  <c r="N830" i="1" s="1"/>
  <c r="I831" i="1"/>
  <c r="P828" i="1"/>
  <c r="F882" i="1" l="1"/>
  <c r="D883" i="1"/>
  <c r="G883" i="1" s="1"/>
  <c r="G882" i="1"/>
  <c r="Q883" i="1"/>
  <c r="R883" i="1" s="1"/>
  <c r="E884" i="1"/>
  <c r="L830" i="1"/>
  <c r="O830" i="1" s="1"/>
  <c r="U830" i="1"/>
  <c r="W830" i="1" s="1"/>
  <c r="X828" i="1"/>
  <c r="B828" i="1" s="1"/>
  <c r="B827" i="1"/>
  <c r="S882" i="1"/>
  <c r="C883" i="1"/>
  <c r="P829" i="1"/>
  <c r="J831" i="1"/>
  <c r="K831" i="1" s="1"/>
  <c r="M831" i="1"/>
  <c r="N831" i="1" s="1"/>
  <c r="I832" i="1"/>
  <c r="T887" i="1"/>
  <c r="A884" i="1"/>
  <c r="H883" i="1"/>
  <c r="F883" i="1" l="1"/>
  <c r="Q884" i="1"/>
  <c r="R884" i="1" s="1"/>
  <c r="E885" i="1"/>
  <c r="D884" i="1"/>
  <c r="G884" i="1" s="1"/>
  <c r="L831" i="1"/>
  <c r="O831" i="1" s="1"/>
  <c r="U831" i="1"/>
  <c r="W831" i="1" s="1"/>
  <c r="X829" i="1"/>
  <c r="B829" i="1" s="1"/>
  <c r="S883" i="1"/>
  <c r="C884" i="1"/>
  <c r="A885" i="1"/>
  <c r="H884" i="1"/>
  <c r="J832" i="1"/>
  <c r="K832" i="1" s="1"/>
  <c r="M832" i="1"/>
  <c r="N832" i="1" s="1"/>
  <c r="I833" i="1"/>
  <c r="T888" i="1"/>
  <c r="P830" i="1"/>
  <c r="F884" i="1" l="1"/>
  <c r="Q885" i="1"/>
  <c r="R885" i="1" s="1"/>
  <c r="E886" i="1"/>
  <c r="D885" i="1"/>
  <c r="G885" i="1" s="1"/>
  <c r="L832" i="1"/>
  <c r="O832" i="1" s="1"/>
  <c r="U832" i="1"/>
  <c r="W832" i="1" s="1"/>
  <c r="X830" i="1"/>
  <c r="B830" i="1" s="1"/>
  <c r="J833" i="1"/>
  <c r="K833" i="1" s="1"/>
  <c r="I834" i="1"/>
  <c r="A886" i="1"/>
  <c r="H885" i="1"/>
  <c r="T889" i="1"/>
  <c r="S884" i="1"/>
  <c r="C885" i="1"/>
  <c r="P831" i="1"/>
  <c r="F885" i="1" l="1"/>
  <c r="D886" i="1"/>
  <c r="G886" i="1" s="1"/>
  <c r="Q886" i="1"/>
  <c r="R886" i="1" s="1"/>
  <c r="E887" i="1"/>
  <c r="M833" i="1"/>
  <c r="N833" i="1" s="1"/>
  <c r="T890" i="1"/>
  <c r="S885" i="1"/>
  <c r="C886" i="1"/>
  <c r="X831" i="1"/>
  <c r="B831" i="1" s="1"/>
  <c r="H886" i="1"/>
  <c r="A887" i="1"/>
  <c r="J834" i="1"/>
  <c r="K834" i="1" s="1"/>
  <c r="I835" i="1"/>
  <c r="L833" i="1"/>
  <c r="U833" i="1"/>
  <c r="W833" i="1" s="1"/>
  <c r="P832" i="1"/>
  <c r="O833" i="1" l="1"/>
  <c r="P833" i="1" s="1"/>
  <c r="M834" i="1"/>
  <c r="N834" i="1" s="1"/>
  <c r="F886" i="1"/>
  <c r="Q887" i="1"/>
  <c r="R887" i="1" s="1"/>
  <c r="E888" i="1"/>
  <c r="D887" i="1"/>
  <c r="X832" i="1"/>
  <c r="S886" i="1"/>
  <c r="C887" i="1"/>
  <c r="L834" i="1"/>
  <c r="U834" i="1"/>
  <c r="W834" i="1" s="1"/>
  <c r="H887" i="1"/>
  <c r="A888" i="1"/>
  <c r="T891" i="1"/>
  <c r="J835" i="1"/>
  <c r="K835" i="1" s="1"/>
  <c r="I836" i="1"/>
  <c r="M835" i="1" l="1"/>
  <c r="N835" i="1" s="1"/>
  <c r="O834" i="1"/>
  <c r="P834" i="1" s="1"/>
  <c r="D888" i="1"/>
  <c r="G888" i="1" s="1"/>
  <c r="F887" i="1"/>
  <c r="Q888" i="1"/>
  <c r="R888" i="1" s="1"/>
  <c r="E889" i="1"/>
  <c r="G887" i="1"/>
  <c r="C888" i="1"/>
  <c r="S887" i="1"/>
  <c r="L835" i="1"/>
  <c r="U835" i="1"/>
  <c r="W835" i="1" s="1"/>
  <c r="H888" i="1"/>
  <c r="A889" i="1"/>
  <c r="B832" i="1"/>
  <c r="J836" i="1"/>
  <c r="K836" i="1" s="1"/>
  <c r="I837" i="1"/>
  <c r="T892" i="1"/>
  <c r="X833" i="1"/>
  <c r="F888" i="1" l="1"/>
  <c r="O835" i="1"/>
  <c r="P835" i="1" s="1"/>
  <c r="M836" i="1"/>
  <c r="N836" i="1" s="1"/>
  <c r="Q889" i="1"/>
  <c r="R889" i="1" s="1"/>
  <c r="E890" i="1"/>
  <c r="D889" i="1"/>
  <c r="B833" i="1"/>
  <c r="C889" i="1"/>
  <c r="S888" i="1"/>
  <c r="J837" i="1"/>
  <c r="K837" i="1" s="1"/>
  <c r="I838" i="1"/>
  <c r="H889" i="1"/>
  <c r="A890" i="1"/>
  <c r="L836" i="1"/>
  <c r="U836" i="1"/>
  <c r="W836" i="1" s="1"/>
  <c r="X834" i="1"/>
  <c r="T893" i="1"/>
  <c r="F889" i="1" l="1"/>
  <c r="O836" i="1"/>
  <c r="P836" i="1" s="1"/>
  <c r="M837" i="1"/>
  <c r="N837" i="1" s="1"/>
  <c r="D890" i="1"/>
  <c r="G890" i="1" s="1"/>
  <c r="Q890" i="1"/>
  <c r="R890" i="1" s="1"/>
  <c r="E891" i="1"/>
  <c r="G889" i="1"/>
  <c r="B834" i="1"/>
  <c r="H890" i="1"/>
  <c r="A891" i="1"/>
  <c r="T894" i="1"/>
  <c r="C890" i="1"/>
  <c r="S889" i="1"/>
  <c r="J838" i="1"/>
  <c r="K838" i="1" s="1"/>
  <c r="I839" i="1"/>
  <c r="L837" i="1"/>
  <c r="U837" i="1"/>
  <c r="W837" i="1" s="1"/>
  <c r="X835" i="1"/>
  <c r="O837" i="1" l="1"/>
  <c r="P837" i="1" s="1"/>
  <c r="M838" i="1"/>
  <c r="N838" i="1" s="1"/>
  <c r="F890" i="1"/>
  <c r="Q891" i="1"/>
  <c r="R891" i="1" s="1"/>
  <c r="E892" i="1"/>
  <c r="D891" i="1"/>
  <c r="B835" i="1"/>
  <c r="S890" i="1"/>
  <c r="C891" i="1"/>
  <c r="J839" i="1"/>
  <c r="K839" i="1" s="1"/>
  <c r="I840" i="1"/>
  <c r="T895" i="1"/>
  <c r="A892" i="1"/>
  <c r="H891" i="1"/>
  <c r="L838" i="1"/>
  <c r="U838" i="1"/>
  <c r="W838" i="1" s="1"/>
  <c r="X836" i="1"/>
  <c r="O838" i="1" l="1"/>
  <c r="P838" i="1" s="1"/>
  <c r="M839" i="1"/>
  <c r="M840" i="1" s="1"/>
  <c r="N839" i="1"/>
  <c r="F891" i="1"/>
  <c r="D892" i="1"/>
  <c r="Q892" i="1"/>
  <c r="R892" i="1" s="1"/>
  <c r="E893" i="1"/>
  <c r="G891" i="1"/>
  <c r="B836" i="1"/>
  <c r="L839" i="1"/>
  <c r="U839" i="1"/>
  <c r="W839" i="1" s="1"/>
  <c r="S891" i="1"/>
  <c r="C892" i="1"/>
  <c r="H892" i="1"/>
  <c r="A893" i="1"/>
  <c r="X837" i="1"/>
  <c r="T896" i="1"/>
  <c r="J840" i="1"/>
  <c r="K840" i="1" s="1"/>
  <c r="I841" i="1"/>
  <c r="O839" i="1" l="1"/>
  <c r="P839" i="1" s="1"/>
  <c r="N840" i="1"/>
  <c r="F892" i="1"/>
  <c r="G892" i="1"/>
  <c r="Q893" i="1"/>
  <c r="R893" i="1" s="1"/>
  <c r="E894" i="1"/>
  <c r="D893" i="1"/>
  <c r="G893" i="1" s="1"/>
  <c r="B837" i="1"/>
  <c r="M841" i="1"/>
  <c r="J841" i="1"/>
  <c r="K841" i="1" s="1"/>
  <c r="I842" i="1"/>
  <c r="T897" i="1"/>
  <c r="S892" i="1"/>
  <c r="C893" i="1"/>
  <c r="L840" i="1"/>
  <c r="U840" i="1"/>
  <c r="W840" i="1" s="1"/>
  <c r="H893" i="1"/>
  <c r="A894" i="1"/>
  <c r="X838" i="1"/>
  <c r="O840" i="1" l="1"/>
  <c r="P840" i="1" s="1"/>
  <c r="N841" i="1"/>
  <c r="F893" i="1"/>
  <c r="D894" i="1"/>
  <c r="G894" i="1" s="1"/>
  <c r="E895" i="1"/>
  <c r="Q894" i="1"/>
  <c r="R894" i="1" s="1"/>
  <c r="C894" i="1"/>
  <c r="S893" i="1"/>
  <c r="X839" i="1"/>
  <c r="B839" i="1" s="1"/>
  <c r="J842" i="1"/>
  <c r="K842" i="1" s="1"/>
  <c r="M842" i="1"/>
  <c r="I843" i="1"/>
  <c r="L841" i="1"/>
  <c r="U841" i="1"/>
  <c r="W841" i="1" s="1"/>
  <c r="H894" i="1"/>
  <c r="A895" i="1"/>
  <c r="T898" i="1"/>
  <c r="B838" i="1"/>
  <c r="O841" i="1" l="1"/>
  <c r="P841" i="1" s="1"/>
  <c r="N842" i="1"/>
  <c r="F894" i="1"/>
  <c r="Q895" i="1"/>
  <c r="R895" i="1" s="1"/>
  <c r="E896" i="1"/>
  <c r="D895" i="1"/>
  <c r="T899" i="1"/>
  <c r="S894" i="1"/>
  <c r="C895" i="1"/>
  <c r="X840" i="1"/>
  <c r="A896" i="1"/>
  <c r="H895" i="1"/>
  <c r="J843" i="1"/>
  <c r="K843" i="1" s="1"/>
  <c r="M843" i="1"/>
  <c r="I844" i="1"/>
  <c r="L842" i="1"/>
  <c r="U842" i="1"/>
  <c r="W842" i="1" s="1"/>
  <c r="N843" i="1" l="1"/>
  <c r="N844" i="1" s="1"/>
  <c r="O842" i="1"/>
  <c r="P842" i="1" s="1"/>
  <c r="D896" i="1"/>
  <c r="G896" i="1" s="1"/>
  <c r="G895" i="1"/>
  <c r="F895" i="1"/>
  <c r="Q896" i="1"/>
  <c r="R896" i="1" s="1"/>
  <c r="E897" i="1"/>
  <c r="B840" i="1"/>
  <c r="X841" i="1"/>
  <c r="B841" i="1" s="1"/>
  <c r="L843" i="1"/>
  <c r="U843" i="1"/>
  <c r="W843" i="1" s="1"/>
  <c r="T900" i="1"/>
  <c r="S895" i="1"/>
  <c r="C896" i="1"/>
  <c r="J844" i="1"/>
  <c r="K844" i="1" s="1"/>
  <c r="M844" i="1"/>
  <c r="I845" i="1"/>
  <c r="H896" i="1"/>
  <c r="A897" i="1"/>
  <c r="O843" i="1" l="1"/>
  <c r="P843" i="1" s="1"/>
  <c r="D897" i="1"/>
  <c r="G897" i="1" s="1"/>
  <c r="F896" i="1"/>
  <c r="Q897" i="1"/>
  <c r="R897" i="1" s="1"/>
  <c r="E898" i="1"/>
  <c r="S896" i="1"/>
  <c r="C897" i="1"/>
  <c r="T901" i="1"/>
  <c r="H897" i="1"/>
  <c r="A898" i="1"/>
  <c r="J845" i="1"/>
  <c r="K845" i="1" s="1"/>
  <c r="M845" i="1"/>
  <c r="N845" i="1" s="1"/>
  <c r="I846" i="1"/>
  <c r="X842" i="1"/>
  <c r="L844" i="1"/>
  <c r="O844" i="1" s="1"/>
  <c r="U844" i="1"/>
  <c r="W844" i="1" s="1"/>
  <c r="F897" i="1" l="1"/>
  <c r="Q898" i="1"/>
  <c r="R898" i="1" s="1"/>
  <c r="E899" i="1"/>
  <c r="D898" i="1"/>
  <c r="B842" i="1"/>
  <c r="L845" i="1"/>
  <c r="O845" i="1" s="1"/>
  <c r="U845" i="1"/>
  <c r="W845" i="1" s="1"/>
  <c r="P844" i="1"/>
  <c r="T902" i="1"/>
  <c r="J846" i="1"/>
  <c r="K846" i="1" s="1"/>
  <c r="M846" i="1"/>
  <c r="N846" i="1" s="1"/>
  <c r="I847" i="1"/>
  <c r="C898" i="1"/>
  <c r="S897" i="1"/>
  <c r="H898" i="1"/>
  <c r="A899" i="1"/>
  <c r="X843" i="1"/>
  <c r="D899" i="1" l="1"/>
  <c r="G899" i="1" s="1"/>
  <c r="F898" i="1"/>
  <c r="Q899" i="1"/>
  <c r="R899" i="1" s="1"/>
  <c r="E900" i="1"/>
  <c r="G898" i="1"/>
  <c r="B843" i="1"/>
  <c r="A900" i="1"/>
  <c r="H899" i="1"/>
  <c r="S898" i="1"/>
  <c r="C899" i="1"/>
  <c r="M847" i="1"/>
  <c r="N847" i="1" s="1"/>
  <c r="J847" i="1"/>
  <c r="K847" i="1" s="1"/>
  <c r="I848" i="1"/>
  <c r="X844" i="1"/>
  <c r="L846" i="1"/>
  <c r="O846" i="1" s="1"/>
  <c r="U846" i="1"/>
  <c r="W846" i="1" s="1"/>
  <c r="T903" i="1"/>
  <c r="P845" i="1"/>
  <c r="F899" i="1" l="1"/>
  <c r="Q900" i="1"/>
  <c r="R900" i="1" s="1"/>
  <c r="E901" i="1"/>
  <c r="D900" i="1"/>
  <c r="B844" i="1"/>
  <c r="X845" i="1"/>
  <c r="B845" i="1" s="1"/>
  <c r="S899" i="1"/>
  <c r="C900" i="1"/>
  <c r="L847" i="1"/>
  <c r="O847" i="1" s="1"/>
  <c r="U847" i="1"/>
  <c r="W847" i="1" s="1"/>
  <c r="H900" i="1"/>
  <c r="A901" i="1"/>
  <c r="T904" i="1"/>
  <c r="P846" i="1"/>
  <c r="J848" i="1"/>
  <c r="K848" i="1" s="1"/>
  <c r="M848" i="1"/>
  <c r="N848" i="1" s="1"/>
  <c r="I849" i="1"/>
  <c r="F900" i="1" l="1"/>
  <c r="D901" i="1"/>
  <c r="G901" i="1" s="1"/>
  <c r="Q901" i="1"/>
  <c r="R901" i="1" s="1"/>
  <c r="E902" i="1"/>
  <c r="G900" i="1"/>
  <c r="S900" i="1"/>
  <c r="C901" i="1"/>
  <c r="L848" i="1"/>
  <c r="O848" i="1" s="1"/>
  <c r="U848" i="1"/>
  <c r="W848" i="1" s="1"/>
  <c r="X846" i="1"/>
  <c r="B846" i="1" s="1"/>
  <c r="H901" i="1"/>
  <c r="A902" i="1"/>
  <c r="T905" i="1"/>
  <c r="J849" i="1"/>
  <c r="K849" i="1" s="1"/>
  <c r="M849" i="1"/>
  <c r="N849" i="1" s="1"/>
  <c r="I850" i="1"/>
  <c r="P847" i="1"/>
  <c r="F901" i="1" l="1"/>
  <c r="Q902" i="1"/>
  <c r="R902" i="1" s="1"/>
  <c r="E903" i="1"/>
  <c r="D902" i="1"/>
  <c r="X847" i="1"/>
  <c r="J850" i="1"/>
  <c r="K850" i="1" s="1"/>
  <c r="M850" i="1"/>
  <c r="N850" i="1" s="1"/>
  <c r="I851" i="1"/>
  <c r="T906" i="1"/>
  <c r="C902" i="1"/>
  <c r="S901" i="1"/>
  <c r="P848" i="1"/>
  <c r="L849" i="1"/>
  <c r="O849" i="1" s="1"/>
  <c r="U849" i="1"/>
  <c r="W849" i="1" s="1"/>
  <c r="H902" i="1"/>
  <c r="A903" i="1"/>
  <c r="F902" i="1" l="1"/>
  <c r="D903" i="1"/>
  <c r="G903" i="1" s="1"/>
  <c r="Q903" i="1"/>
  <c r="R903" i="1" s="1"/>
  <c r="E904" i="1"/>
  <c r="G902" i="1"/>
  <c r="S902" i="1"/>
  <c r="C903" i="1"/>
  <c r="J851" i="1"/>
  <c r="K851" i="1" s="1"/>
  <c r="M851" i="1"/>
  <c r="N851" i="1" s="1"/>
  <c r="I852" i="1"/>
  <c r="B847" i="1"/>
  <c r="A904" i="1"/>
  <c r="H903" i="1"/>
  <c r="P849" i="1"/>
  <c r="L850" i="1"/>
  <c r="O850" i="1" s="1"/>
  <c r="U850" i="1"/>
  <c r="W850" i="1" s="1"/>
  <c r="X848" i="1"/>
  <c r="T907" i="1"/>
  <c r="F903" i="1" l="1"/>
  <c r="Q904" i="1"/>
  <c r="R904" i="1" s="1"/>
  <c r="E905" i="1"/>
  <c r="D904" i="1"/>
  <c r="B848" i="1"/>
  <c r="P850" i="1"/>
  <c r="S903" i="1"/>
  <c r="C904" i="1"/>
  <c r="L851" i="1"/>
  <c r="O851" i="1" s="1"/>
  <c r="U851" i="1"/>
  <c r="W851" i="1" s="1"/>
  <c r="T908" i="1"/>
  <c r="H904" i="1"/>
  <c r="A905" i="1"/>
  <c r="X849" i="1"/>
  <c r="J852" i="1"/>
  <c r="K852" i="1" s="1"/>
  <c r="M852" i="1"/>
  <c r="N852" i="1" s="1"/>
  <c r="I853" i="1"/>
  <c r="F904" i="1" l="1"/>
  <c r="Q905" i="1"/>
  <c r="R905" i="1" s="1"/>
  <c r="E906" i="1"/>
  <c r="D905" i="1"/>
  <c r="G905" i="1" s="1"/>
  <c r="G904" i="1"/>
  <c r="T909" i="1"/>
  <c r="P851" i="1"/>
  <c r="L852" i="1"/>
  <c r="O852" i="1" s="1"/>
  <c r="U852" i="1"/>
  <c r="W852" i="1" s="1"/>
  <c r="S904" i="1"/>
  <c r="C905" i="1"/>
  <c r="M853" i="1"/>
  <c r="N853" i="1" s="1"/>
  <c r="J853" i="1"/>
  <c r="K853" i="1" s="1"/>
  <c r="I854" i="1"/>
  <c r="B849" i="1"/>
  <c r="H905" i="1"/>
  <c r="A906" i="1"/>
  <c r="X850" i="1"/>
  <c r="F905" i="1" l="1"/>
  <c r="Q906" i="1"/>
  <c r="R906" i="1" s="1"/>
  <c r="E907" i="1"/>
  <c r="D906" i="1"/>
  <c r="L853" i="1"/>
  <c r="O853" i="1" s="1"/>
  <c r="U853" i="1"/>
  <c r="W853" i="1" s="1"/>
  <c r="C906" i="1"/>
  <c r="S905" i="1"/>
  <c r="X851" i="1"/>
  <c r="B850" i="1"/>
  <c r="H906" i="1"/>
  <c r="A907" i="1"/>
  <c r="T910" i="1"/>
  <c r="J854" i="1"/>
  <c r="K854" i="1" s="1"/>
  <c r="M854" i="1"/>
  <c r="N854" i="1" s="1"/>
  <c r="I855" i="1"/>
  <c r="P852" i="1"/>
  <c r="D907" i="1" l="1"/>
  <c r="G907" i="1" s="1"/>
  <c r="G906" i="1"/>
  <c r="F906" i="1"/>
  <c r="Q907" i="1"/>
  <c r="R907" i="1" s="1"/>
  <c r="E908" i="1"/>
  <c r="B851" i="1"/>
  <c r="J855" i="1"/>
  <c r="K855" i="1" s="1"/>
  <c r="M855" i="1"/>
  <c r="N855" i="1" s="1"/>
  <c r="I856" i="1"/>
  <c r="T911" i="1"/>
  <c r="S906" i="1"/>
  <c r="C907" i="1"/>
  <c r="L854" i="1"/>
  <c r="O854" i="1" s="1"/>
  <c r="U854" i="1"/>
  <c r="W854" i="1" s="1"/>
  <c r="X852" i="1"/>
  <c r="A908" i="1"/>
  <c r="H907" i="1"/>
  <c r="P853" i="1"/>
  <c r="F907" i="1" l="1"/>
  <c r="Q908" i="1"/>
  <c r="R908" i="1" s="1"/>
  <c r="E909" i="1"/>
  <c r="D908" i="1"/>
  <c r="B852" i="1"/>
  <c r="S907" i="1"/>
  <c r="C908" i="1"/>
  <c r="T912" i="1"/>
  <c r="J856" i="1"/>
  <c r="K856" i="1" s="1"/>
  <c r="M856" i="1"/>
  <c r="N856" i="1" s="1"/>
  <c r="I857" i="1"/>
  <c r="X853" i="1"/>
  <c r="B853" i="1" s="1"/>
  <c r="H908" i="1"/>
  <c r="A909" i="1"/>
  <c r="L855" i="1"/>
  <c r="O855" i="1" s="1"/>
  <c r="U855" i="1"/>
  <c r="W855" i="1" s="1"/>
  <c r="P854" i="1"/>
  <c r="F908" i="1" l="1"/>
  <c r="D909" i="1"/>
  <c r="G909" i="1" s="1"/>
  <c r="Q909" i="1"/>
  <c r="R909" i="1" s="1"/>
  <c r="E910" i="1"/>
  <c r="G908" i="1"/>
  <c r="S908" i="1"/>
  <c r="C909" i="1"/>
  <c r="M857" i="1"/>
  <c r="N857" i="1" s="1"/>
  <c r="J857" i="1"/>
  <c r="K857" i="1" s="1"/>
  <c r="I858" i="1"/>
  <c r="T913" i="1"/>
  <c r="P855" i="1"/>
  <c r="X854" i="1"/>
  <c r="H909" i="1"/>
  <c r="A910" i="1"/>
  <c r="L856" i="1"/>
  <c r="O856" i="1" s="1"/>
  <c r="U856" i="1"/>
  <c r="W856" i="1" s="1"/>
  <c r="F909" i="1" l="1"/>
  <c r="Q910" i="1"/>
  <c r="R910" i="1" s="1"/>
  <c r="E911" i="1"/>
  <c r="D910" i="1"/>
  <c r="P856" i="1"/>
  <c r="C910" i="1"/>
  <c r="S909" i="1"/>
  <c r="X855" i="1"/>
  <c r="B855" i="1" s="1"/>
  <c r="J858" i="1"/>
  <c r="K858" i="1" s="1"/>
  <c r="M858" i="1"/>
  <c r="N858" i="1" s="1"/>
  <c r="I859" i="1"/>
  <c r="T914" i="1"/>
  <c r="H910" i="1"/>
  <c r="A911" i="1"/>
  <c r="B854" i="1"/>
  <c r="L857" i="1"/>
  <c r="O857" i="1" s="1"/>
  <c r="U857" i="1"/>
  <c r="W857" i="1" s="1"/>
  <c r="D911" i="1" l="1"/>
  <c r="G911" i="1" s="1"/>
  <c r="F910" i="1"/>
  <c r="Q911" i="1"/>
  <c r="R911" i="1" s="1"/>
  <c r="E912" i="1"/>
  <c r="G910" i="1"/>
  <c r="L858" i="1"/>
  <c r="O858" i="1" s="1"/>
  <c r="U858" i="1"/>
  <c r="W858" i="1" s="1"/>
  <c r="S910" i="1"/>
  <c r="C911" i="1"/>
  <c r="T915" i="1"/>
  <c r="A912" i="1"/>
  <c r="H911" i="1"/>
  <c r="J859" i="1"/>
  <c r="K859" i="1" s="1"/>
  <c r="M859" i="1"/>
  <c r="N859" i="1" s="1"/>
  <c r="I860" i="1"/>
  <c r="P857" i="1"/>
  <c r="X856" i="1"/>
  <c r="B856" i="1" s="1"/>
  <c r="F911" i="1" l="1"/>
  <c r="Q912" i="1"/>
  <c r="R912" i="1" s="1"/>
  <c r="E913" i="1"/>
  <c r="D912" i="1"/>
  <c r="L859" i="1"/>
  <c r="O859" i="1" s="1"/>
  <c r="U859" i="1"/>
  <c r="W859" i="1" s="1"/>
  <c r="S911" i="1"/>
  <c r="C912" i="1"/>
  <c r="J860" i="1"/>
  <c r="K860" i="1" s="1"/>
  <c r="M860" i="1"/>
  <c r="N860" i="1" s="1"/>
  <c r="I861" i="1"/>
  <c r="X857" i="1"/>
  <c r="H912" i="1"/>
  <c r="A913" i="1"/>
  <c r="T916" i="1"/>
  <c r="P858" i="1"/>
  <c r="F912" i="1" l="1"/>
  <c r="D913" i="1"/>
  <c r="G913" i="1" s="1"/>
  <c r="G912" i="1"/>
  <c r="Q913" i="1"/>
  <c r="R913" i="1" s="1"/>
  <c r="E914" i="1"/>
  <c r="B857" i="1"/>
  <c r="H913" i="1"/>
  <c r="A914" i="1"/>
  <c r="X858" i="1"/>
  <c r="M861" i="1"/>
  <c r="N861" i="1" s="1"/>
  <c r="J861" i="1"/>
  <c r="K861" i="1" s="1"/>
  <c r="I862" i="1"/>
  <c r="S912" i="1"/>
  <c r="C913" i="1"/>
  <c r="L860" i="1"/>
  <c r="O860" i="1" s="1"/>
  <c r="U860" i="1"/>
  <c r="W860" i="1" s="1"/>
  <c r="T917" i="1"/>
  <c r="P859" i="1"/>
  <c r="D914" i="1" l="1"/>
  <c r="G914" i="1" s="1"/>
  <c r="F913" i="1"/>
  <c r="Q914" i="1"/>
  <c r="R914" i="1" s="1"/>
  <c r="E915" i="1"/>
  <c r="X859" i="1"/>
  <c r="J862" i="1"/>
  <c r="K862" i="1" s="1"/>
  <c r="M862" i="1"/>
  <c r="N862" i="1" s="1"/>
  <c r="I863" i="1"/>
  <c r="B858" i="1"/>
  <c r="H914" i="1"/>
  <c r="A915" i="1"/>
  <c r="L861" i="1"/>
  <c r="O861" i="1" s="1"/>
  <c r="U861" i="1"/>
  <c r="W861" i="1" s="1"/>
  <c r="T918" i="1"/>
  <c r="P860" i="1"/>
  <c r="C914" i="1"/>
  <c r="S913" i="1"/>
  <c r="F914" i="1" l="1"/>
  <c r="Q915" i="1"/>
  <c r="R915" i="1" s="1"/>
  <c r="E916" i="1"/>
  <c r="D915" i="1"/>
  <c r="X860" i="1"/>
  <c r="B860" i="1" s="1"/>
  <c r="P861" i="1"/>
  <c r="A916" i="1"/>
  <c r="H915" i="1"/>
  <c r="L862" i="1"/>
  <c r="O862" i="1" s="1"/>
  <c r="U862" i="1"/>
  <c r="W862" i="1" s="1"/>
  <c r="B859" i="1"/>
  <c r="S914" i="1"/>
  <c r="C915" i="1"/>
  <c r="T919" i="1"/>
  <c r="J863" i="1"/>
  <c r="K863" i="1" s="1"/>
  <c r="M863" i="1"/>
  <c r="N863" i="1" s="1"/>
  <c r="I864" i="1"/>
  <c r="D916" i="1" l="1"/>
  <c r="G916" i="1" s="1"/>
  <c r="F915" i="1"/>
  <c r="Q916" i="1"/>
  <c r="R916" i="1" s="1"/>
  <c r="E917" i="1"/>
  <c r="G915" i="1"/>
  <c r="T920" i="1"/>
  <c r="L863" i="1"/>
  <c r="O863" i="1" s="1"/>
  <c r="U863" i="1"/>
  <c r="W863" i="1" s="1"/>
  <c r="X861" i="1"/>
  <c r="P862" i="1"/>
  <c r="S915" i="1"/>
  <c r="C916" i="1"/>
  <c r="J864" i="1"/>
  <c r="K864" i="1" s="1"/>
  <c r="M864" i="1"/>
  <c r="N864" i="1" s="1"/>
  <c r="I865" i="1"/>
  <c r="H916" i="1"/>
  <c r="A917" i="1"/>
  <c r="F916" i="1" l="1"/>
  <c r="Q917" i="1"/>
  <c r="R917" i="1" s="1"/>
  <c r="E918" i="1"/>
  <c r="D917" i="1"/>
  <c r="B861" i="1"/>
  <c r="H917" i="1"/>
  <c r="A918" i="1"/>
  <c r="J865" i="1"/>
  <c r="K865" i="1" s="1"/>
  <c r="I866" i="1"/>
  <c r="X862" i="1"/>
  <c r="B862" i="1" s="1"/>
  <c r="T921" i="1"/>
  <c r="L864" i="1"/>
  <c r="O864" i="1" s="1"/>
  <c r="U864" i="1"/>
  <c r="W864" i="1" s="1"/>
  <c r="P863" i="1"/>
  <c r="S916" i="1"/>
  <c r="C917" i="1"/>
  <c r="F917" i="1" l="1"/>
  <c r="D918" i="1"/>
  <c r="G918" i="1" s="1"/>
  <c r="Q918" i="1"/>
  <c r="R918" i="1" s="1"/>
  <c r="E919" i="1"/>
  <c r="G917" i="1"/>
  <c r="L865" i="1"/>
  <c r="U865" i="1"/>
  <c r="W865" i="1" s="1"/>
  <c r="H918" i="1"/>
  <c r="A919" i="1"/>
  <c r="T922" i="1"/>
  <c r="X863" i="1"/>
  <c r="B863" i="1" s="1"/>
  <c r="M865" i="1"/>
  <c r="N865" i="1" s="1"/>
  <c r="N866" i="1" s="1"/>
  <c r="P864" i="1"/>
  <c r="J866" i="1"/>
  <c r="K866" i="1" s="1"/>
  <c r="I867" i="1"/>
  <c r="C918" i="1"/>
  <c r="S917" i="1"/>
  <c r="F918" i="1" l="1"/>
  <c r="Q919" i="1"/>
  <c r="R919" i="1" s="1"/>
  <c r="E920" i="1"/>
  <c r="D919" i="1"/>
  <c r="M866" i="1"/>
  <c r="M867" i="1" s="1"/>
  <c r="N867" i="1" s="1"/>
  <c r="A920" i="1"/>
  <c r="H919" i="1"/>
  <c r="J867" i="1"/>
  <c r="K867" i="1" s="1"/>
  <c r="I868" i="1"/>
  <c r="X864" i="1"/>
  <c r="S918" i="1"/>
  <c r="C919" i="1"/>
  <c r="L866" i="1"/>
  <c r="O866" i="1" s="1"/>
  <c r="U866" i="1"/>
  <c r="W866" i="1" s="1"/>
  <c r="T923" i="1"/>
  <c r="O865" i="1"/>
  <c r="F919" i="1" l="1"/>
  <c r="D920" i="1"/>
  <c r="G920" i="1" s="1"/>
  <c r="Q920" i="1"/>
  <c r="R920" i="1" s="1"/>
  <c r="E921" i="1"/>
  <c r="G919" i="1"/>
  <c r="B864" i="1"/>
  <c r="P866" i="1"/>
  <c r="J868" i="1"/>
  <c r="K868" i="1" s="1"/>
  <c r="M868" i="1"/>
  <c r="N868" i="1" s="1"/>
  <c r="I869" i="1"/>
  <c r="S919" i="1"/>
  <c r="C920" i="1"/>
  <c r="P865" i="1"/>
  <c r="T924" i="1"/>
  <c r="H920" i="1"/>
  <c r="A921" i="1"/>
  <c r="L867" i="1"/>
  <c r="O867" i="1" s="1"/>
  <c r="U867" i="1"/>
  <c r="W867" i="1" s="1"/>
  <c r="F920" i="1" l="1"/>
  <c r="Q921" i="1"/>
  <c r="R921" i="1" s="1"/>
  <c r="E922" i="1"/>
  <c r="D921" i="1"/>
  <c r="T925" i="1"/>
  <c r="M869" i="1"/>
  <c r="N869" i="1" s="1"/>
  <c r="J869" i="1"/>
  <c r="K869" i="1" s="1"/>
  <c r="I870" i="1"/>
  <c r="P867" i="1"/>
  <c r="L868" i="1"/>
  <c r="O868" i="1" s="1"/>
  <c r="U868" i="1"/>
  <c r="W868" i="1" s="1"/>
  <c r="S920" i="1"/>
  <c r="C921" i="1"/>
  <c r="H921" i="1"/>
  <c r="A922" i="1"/>
  <c r="X865" i="1"/>
  <c r="X866" i="1"/>
  <c r="Q922" i="1" l="1"/>
  <c r="R922" i="1" s="1"/>
  <c r="E923" i="1"/>
  <c r="D922" i="1"/>
  <c r="F921" i="1"/>
  <c r="G921" i="1"/>
  <c r="B865" i="1"/>
  <c r="B866" i="1"/>
  <c r="P868" i="1"/>
  <c r="C922" i="1"/>
  <c r="S921" i="1"/>
  <c r="H922" i="1"/>
  <c r="A923" i="1"/>
  <c r="J870" i="1"/>
  <c r="K870" i="1" s="1"/>
  <c r="M870" i="1"/>
  <c r="N870" i="1" s="1"/>
  <c r="I871" i="1"/>
  <c r="L869" i="1"/>
  <c r="O869" i="1" s="1"/>
  <c r="U869" i="1"/>
  <c r="W869" i="1" s="1"/>
  <c r="T926" i="1"/>
  <c r="X867" i="1"/>
  <c r="F922" i="1" l="1"/>
  <c r="D923" i="1"/>
  <c r="G923" i="1" s="1"/>
  <c r="G922" i="1"/>
  <c r="Q923" i="1"/>
  <c r="R923" i="1" s="1"/>
  <c r="E924" i="1"/>
  <c r="B867" i="1"/>
  <c r="P869" i="1"/>
  <c r="T927" i="1"/>
  <c r="J871" i="1"/>
  <c r="K871" i="1" s="1"/>
  <c r="M871" i="1"/>
  <c r="N871" i="1" s="1"/>
  <c r="I872" i="1"/>
  <c r="A924" i="1"/>
  <c r="H923" i="1"/>
  <c r="L870" i="1"/>
  <c r="O870" i="1" s="1"/>
  <c r="U870" i="1"/>
  <c r="W870" i="1" s="1"/>
  <c r="S922" i="1"/>
  <c r="C923" i="1"/>
  <c r="X868" i="1"/>
  <c r="F923" i="1" l="1"/>
  <c r="Q924" i="1"/>
  <c r="R924" i="1" s="1"/>
  <c r="E925" i="1"/>
  <c r="D924" i="1"/>
  <c r="G924" i="1" s="1"/>
  <c r="B868" i="1"/>
  <c r="P870" i="1"/>
  <c r="J872" i="1"/>
  <c r="K872" i="1" s="1"/>
  <c r="M872" i="1"/>
  <c r="N872" i="1" s="1"/>
  <c r="I873" i="1"/>
  <c r="T928" i="1"/>
  <c r="A925" i="1"/>
  <c r="H924" i="1"/>
  <c r="S923" i="1"/>
  <c r="C924" i="1"/>
  <c r="L871" i="1"/>
  <c r="O871" i="1" s="1"/>
  <c r="U871" i="1"/>
  <c r="W871" i="1" s="1"/>
  <c r="X869" i="1"/>
  <c r="B869" i="1" s="1"/>
  <c r="F924" i="1" l="1"/>
  <c r="D925" i="1"/>
  <c r="G925" i="1" s="1"/>
  <c r="Q925" i="1"/>
  <c r="R925" i="1" s="1"/>
  <c r="E926" i="1"/>
  <c r="L872" i="1"/>
  <c r="O872" i="1" s="1"/>
  <c r="U872" i="1"/>
  <c r="W872" i="1" s="1"/>
  <c r="S924" i="1"/>
  <c r="C925" i="1"/>
  <c r="T929" i="1"/>
  <c r="P871" i="1"/>
  <c r="A926" i="1"/>
  <c r="H925" i="1"/>
  <c r="M873" i="1"/>
  <c r="J873" i="1"/>
  <c r="K873" i="1" s="1"/>
  <c r="N873" i="1"/>
  <c r="I874" i="1"/>
  <c r="X870" i="1"/>
  <c r="F925" i="1" l="1"/>
  <c r="Q926" i="1"/>
  <c r="R926" i="1" s="1"/>
  <c r="E927" i="1"/>
  <c r="D926" i="1"/>
  <c r="B870" i="1"/>
  <c r="S925" i="1"/>
  <c r="C926" i="1"/>
  <c r="J874" i="1"/>
  <c r="K874" i="1" s="1"/>
  <c r="M874" i="1"/>
  <c r="N874" i="1" s="1"/>
  <c r="I875" i="1"/>
  <c r="H926" i="1"/>
  <c r="A927" i="1"/>
  <c r="X871" i="1"/>
  <c r="L873" i="1"/>
  <c r="O873" i="1" s="1"/>
  <c r="U873" i="1"/>
  <c r="W873" i="1" s="1"/>
  <c r="T930" i="1"/>
  <c r="P872" i="1"/>
  <c r="D927" i="1" l="1"/>
  <c r="Q927" i="1"/>
  <c r="R927" i="1" s="1"/>
  <c r="E928" i="1"/>
  <c r="F926" i="1"/>
  <c r="G926" i="1"/>
  <c r="X872" i="1"/>
  <c r="B872" i="1" s="1"/>
  <c r="T931" i="1"/>
  <c r="B871" i="1"/>
  <c r="L874" i="1"/>
  <c r="O874" i="1" s="1"/>
  <c r="U874" i="1"/>
  <c r="W874" i="1" s="1"/>
  <c r="P873" i="1"/>
  <c r="S926" i="1"/>
  <c r="C927" i="1"/>
  <c r="H927" i="1"/>
  <c r="A928" i="1"/>
  <c r="J875" i="1"/>
  <c r="K875" i="1" s="1"/>
  <c r="M875" i="1"/>
  <c r="N875" i="1" s="1"/>
  <c r="I876" i="1"/>
  <c r="F927" i="1" l="1"/>
  <c r="G927" i="1"/>
  <c r="D928" i="1"/>
  <c r="G928" i="1" s="1"/>
  <c r="Q928" i="1"/>
  <c r="R928" i="1" s="1"/>
  <c r="E929" i="1"/>
  <c r="J876" i="1"/>
  <c r="K876" i="1" s="1"/>
  <c r="M876" i="1"/>
  <c r="N876" i="1" s="1"/>
  <c r="I877" i="1"/>
  <c r="H928" i="1"/>
  <c r="A929" i="1"/>
  <c r="T932" i="1"/>
  <c r="L875" i="1"/>
  <c r="O875" i="1" s="1"/>
  <c r="U875" i="1"/>
  <c r="W875" i="1" s="1"/>
  <c r="P874" i="1"/>
  <c r="C928" i="1"/>
  <c r="S927" i="1"/>
  <c r="X873" i="1"/>
  <c r="F928" i="1" l="1"/>
  <c r="Q929" i="1"/>
  <c r="R929" i="1" s="1"/>
  <c r="E930" i="1"/>
  <c r="D929" i="1"/>
  <c r="P875" i="1"/>
  <c r="C929" i="1"/>
  <c r="S928" i="1"/>
  <c r="M877" i="1"/>
  <c r="N877" i="1" s="1"/>
  <c r="J877" i="1"/>
  <c r="K877" i="1" s="1"/>
  <c r="I878" i="1"/>
  <c r="T933" i="1"/>
  <c r="L876" i="1"/>
  <c r="O876" i="1" s="1"/>
  <c r="U876" i="1"/>
  <c r="W876" i="1" s="1"/>
  <c r="X874" i="1"/>
  <c r="H929" i="1"/>
  <c r="A930" i="1"/>
  <c r="B873" i="1"/>
  <c r="D930" i="1" l="1"/>
  <c r="G930" i="1" s="1"/>
  <c r="F929" i="1"/>
  <c r="G929" i="1"/>
  <c r="Q930" i="1"/>
  <c r="R930" i="1" s="1"/>
  <c r="E931" i="1"/>
  <c r="B874" i="1"/>
  <c r="P876" i="1"/>
  <c r="T934" i="1"/>
  <c r="C930" i="1"/>
  <c r="S929" i="1"/>
  <c r="H930" i="1"/>
  <c r="A931" i="1"/>
  <c r="J878" i="1"/>
  <c r="K878" i="1" s="1"/>
  <c r="M878" i="1"/>
  <c r="N878" i="1" s="1"/>
  <c r="I879" i="1"/>
  <c r="L877" i="1"/>
  <c r="O877" i="1" s="1"/>
  <c r="U877" i="1"/>
  <c r="W877" i="1" s="1"/>
  <c r="X875" i="1"/>
  <c r="F930" i="1" l="1"/>
  <c r="Q931" i="1"/>
  <c r="R931" i="1" s="1"/>
  <c r="E932" i="1"/>
  <c r="D931" i="1"/>
  <c r="J879" i="1"/>
  <c r="K879" i="1" s="1"/>
  <c r="M879" i="1"/>
  <c r="N879" i="1" s="1"/>
  <c r="I880" i="1"/>
  <c r="A932" i="1"/>
  <c r="H931" i="1"/>
  <c r="T935" i="1"/>
  <c r="P877" i="1"/>
  <c r="S930" i="1"/>
  <c r="C931" i="1"/>
  <c r="L878" i="1"/>
  <c r="O878" i="1" s="1"/>
  <c r="U878" i="1"/>
  <c r="W878" i="1" s="1"/>
  <c r="B875" i="1"/>
  <c r="X876" i="1"/>
  <c r="D932" i="1" l="1"/>
  <c r="G932" i="1" s="1"/>
  <c r="F931" i="1"/>
  <c r="Q932" i="1"/>
  <c r="R932" i="1" s="1"/>
  <c r="E933" i="1"/>
  <c r="G931" i="1"/>
  <c r="P878" i="1"/>
  <c r="H932" i="1"/>
  <c r="A933" i="1"/>
  <c r="J880" i="1"/>
  <c r="K880" i="1" s="1"/>
  <c r="M880" i="1"/>
  <c r="N880" i="1" s="1"/>
  <c r="I881" i="1"/>
  <c r="X877" i="1"/>
  <c r="S931" i="1"/>
  <c r="C932" i="1"/>
  <c r="L879" i="1"/>
  <c r="O879" i="1" s="1"/>
  <c r="U879" i="1"/>
  <c r="W879" i="1" s="1"/>
  <c r="B876" i="1"/>
  <c r="T936" i="1"/>
  <c r="D933" i="1" l="1"/>
  <c r="F932" i="1"/>
  <c r="Q933" i="1"/>
  <c r="R933" i="1" s="1"/>
  <c r="E934" i="1"/>
  <c r="B877" i="1"/>
  <c r="L880" i="1"/>
  <c r="O880" i="1" s="1"/>
  <c r="U880" i="1"/>
  <c r="W880" i="1" s="1"/>
  <c r="S932" i="1"/>
  <c r="C933" i="1"/>
  <c r="T937" i="1"/>
  <c r="P879" i="1"/>
  <c r="H933" i="1"/>
  <c r="A934" i="1"/>
  <c r="M881" i="1"/>
  <c r="N881" i="1" s="1"/>
  <c r="J881" i="1"/>
  <c r="K881" i="1" s="1"/>
  <c r="I882" i="1"/>
  <c r="X878" i="1"/>
  <c r="F933" i="1" l="1"/>
  <c r="G933" i="1"/>
  <c r="Q934" i="1"/>
  <c r="R934" i="1" s="1"/>
  <c r="E935" i="1"/>
  <c r="D934" i="1"/>
  <c r="B878" i="1"/>
  <c r="J882" i="1"/>
  <c r="K882" i="1" s="1"/>
  <c r="M882" i="1"/>
  <c r="N882" i="1" s="1"/>
  <c r="I883" i="1"/>
  <c r="X879" i="1"/>
  <c r="B879" i="1" s="1"/>
  <c r="P880" i="1"/>
  <c r="L881" i="1"/>
  <c r="O881" i="1" s="1"/>
  <c r="U881" i="1"/>
  <c r="W881" i="1" s="1"/>
  <c r="T938" i="1"/>
  <c r="C934" i="1"/>
  <c r="S933" i="1"/>
  <c r="H934" i="1"/>
  <c r="A935" i="1"/>
  <c r="F934" i="1" l="1"/>
  <c r="D935" i="1"/>
  <c r="G935" i="1" s="1"/>
  <c r="Q935" i="1"/>
  <c r="R935" i="1" s="1"/>
  <c r="E936" i="1"/>
  <c r="G934" i="1"/>
  <c r="P881" i="1"/>
  <c r="A936" i="1"/>
  <c r="H935" i="1"/>
  <c r="T939" i="1"/>
  <c r="X880" i="1"/>
  <c r="B880" i="1" s="1"/>
  <c r="J883" i="1"/>
  <c r="K883" i="1" s="1"/>
  <c r="M883" i="1"/>
  <c r="N883" i="1" s="1"/>
  <c r="I884" i="1"/>
  <c r="L882" i="1"/>
  <c r="O882" i="1" s="1"/>
  <c r="U882" i="1"/>
  <c r="W882" i="1" s="1"/>
  <c r="S934" i="1"/>
  <c r="C935" i="1"/>
  <c r="F935" i="1" l="1"/>
  <c r="Q936" i="1"/>
  <c r="R936" i="1" s="1"/>
  <c r="E937" i="1"/>
  <c r="D936" i="1"/>
  <c r="J884" i="1"/>
  <c r="K884" i="1" s="1"/>
  <c r="M884" i="1"/>
  <c r="N884" i="1" s="1"/>
  <c r="I885" i="1"/>
  <c r="S935" i="1"/>
  <c r="C936" i="1"/>
  <c r="H936" i="1"/>
  <c r="A937" i="1"/>
  <c r="P882" i="1"/>
  <c r="T940" i="1"/>
  <c r="L883" i="1"/>
  <c r="O883" i="1" s="1"/>
  <c r="U883" i="1"/>
  <c r="W883" i="1" s="1"/>
  <c r="X881" i="1"/>
  <c r="F936" i="1" l="1"/>
  <c r="Q937" i="1"/>
  <c r="R937" i="1" s="1"/>
  <c r="E938" i="1"/>
  <c r="D937" i="1"/>
  <c r="G936" i="1"/>
  <c r="B881" i="1"/>
  <c r="T941" i="1"/>
  <c r="J885" i="1"/>
  <c r="K885" i="1" s="1"/>
  <c r="M885" i="1"/>
  <c r="N885" i="1" s="1"/>
  <c r="I886" i="1"/>
  <c r="P883" i="1"/>
  <c r="H937" i="1"/>
  <c r="A938" i="1"/>
  <c r="S936" i="1"/>
  <c r="C937" i="1"/>
  <c r="L884" i="1"/>
  <c r="O884" i="1" s="1"/>
  <c r="U884" i="1"/>
  <c r="W884" i="1" s="1"/>
  <c r="X882" i="1"/>
  <c r="D938" i="1" l="1"/>
  <c r="G938" i="1" s="1"/>
  <c r="G937" i="1"/>
  <c r="F937" i="1"/>
  <c r="Q938" i="1"/>
  <c r="R938" i="1" s="1"/>
  <c r="E939" i="1"/>
  <c r="B882" i="1"/>
  <c r="H938" i="1"/>
  <c r="A939" i="1"/>
  <c r="X883" i="1"/>
  <c r="B883" i="1" s="1"/>
  <c r="P884" i="1"/>
  <c r="J886" i="1"/>
  <c r="K886" i="1" s="1"/>
  <c r="M886" i="1"/>
  <c r="N886" i="1" s="1"/>
  <c r="I887" i="1"/>
  <c r="C938" i="1"/>
  <c r="S937" i="1"/>
  <c r="T942" i="1"/>
  <c r="L885" i="1"/>
  <c r="O885" i="1" s="1"/>
  <c r="U885" i="1"/>
  <c r="W885" i="1" s="1"/>
  <c r="F938" i="1" l="1"/>
  <c r="Q939" i="1"/>
  <c r="R939" i="1" s="1"/>
  <c r="E940" i="1"/>
  <c r="D939" i="1"/>
  <c r="P885" i="1"/>
  <c r="M887" i="1"/>
  <c r="N887" i="1" s="1"/>
  <c r="J887" i="1"/>
  <c r="K887" i="1" s="1"/>
  <c r="I888" i="1"/>
  <c r="S938" i="1"/>
  <c r="C939" i="1"/>
  <c r="A940" i="1"/>
  <c r="H939" i="1"/>
  <c r="T943" i="1"/>
  <c r="X884" i="1"/>
  <c r="L886" i="1"/>
  <c r="O886" i="1" s="1"/>
  <c r="U886" i="1"/>
  <c r="W886" i="1" s="1"/>
  <c r="F939" i="1" l="1"/>
  <c r="Q940" i="1"/>
  <c r="R940" i="1" s="1"/>
  <c r="E941" i="1"/>
  <c r="D940" i="1"/>
  <c r="G939" i="1"/>
  <c r="B884" i="1"/>
  <c r="T944" i="1"/>
  <c r="S939" i="1"/>
  <c r="C940" i="1"/>
  <c r="P886" i="1"/>
  <c r="H940" i="1"/>
  <c r="A941" i="1"/>
  <c r="J888" i="1"/>
  <c r="K888" i="1" s="1"/>
  <c r="M888" i="1"/>
  <c r="N888" i="1" s="1"/>
  <c r="I889" i="1"/>
  <c r="L887" i="1"/>
  <c r="O887" i="1" s="1"/>
  <c r="U887" i="1"/>
  <c r="W887" i="1" s="1"/>
  <c r="X885" i="1"/>
  <c r="B885" i="1" s="1"/>
  <c r="D941" i="1" l="1"/>
  <c r="G940" i="1"/>
  <c r="F940" i="1"/>
  <c r="Q941" i="1"/>
  <c r="R941" i="1" s="1"/>
  <c r="E942" i="1"/>
  <c r="S940" i="1"/>
  <c r="C941" i="1"/>
  <c r="T945" i="1"/>
  <c r="L888" i="1"/>
  <c r="O888" i="1" s="1"/>
  <c r="U888" i="1"/>
  <c r="W888" i="1" s="1"/>
  <c r="H941" i="1"/>
  <c r="A942" i="1"/>
  <c r="P887" i="1"/>
  <c r="J889" i="1"/>
  <c r="K889" i="1" s="1"/>
  <c r="M889" i="1"/>
  <c r="N889" i="1" s="1"/>
  <c r="I890" i="1"/>
  <c r="X886" i="1"/>
  <c r="F941" i="1" l="1"/>
  <c r="G941" i="1"/>
  <c r="Q942" i="1"/>
  <c r="R942" i="1" s="1"/>
  <c r="E943" i="1"/>
  <c r="D942" i="1"/>
  <c r="B886" i="1"/>
  <c r="P888" i="1"/>
  <c r="J890" i="1"/>
  <c r="K890" i="1" s="1"/>
  <c r="M890" i="1"/>
  <c r="N890" i="1" s="1"/>
  <c r="I891" i="1"/>
  <c r="T946" i="1"/>
  <c r="C942" i="1"/>
  <c r="S941" i="1"/>
  <c r="L889" i="1"/>
  <c r="O889" i="1" s="1"/>
  <c r="U889" i="1"/>
  <c r="W889" i="1" s="1"/>
  <c r="X887" i="1"/>
  <c r="H942" i="1"/>
  <c r="A943" i="1"/>
  <c r="D943" i="1" l="1"/>
  <c r="G943" i="1" s="1"/>
  <c r="F942" i="1"/>
  <c r="Q943" i="1"/>
  <c r="R943" i="1" s="1"/>
  <c r="E944" i="1"/>
  <c r="G942" i="1"/>
  <c r="B887" i="1"/>
  <c r="S942" i="1"/>
  <c r="C943" i="1"/>
  <c r="J891" i="1"/>
  <c r="K891" i="1" s="1"/>
  <c r="M891" i="1"/>
  <c r="N891" i="1" s="1"/>
  <c r="I892" i="1"/>
  <c r="L890" i="1"/>
  <c r="O890" i="1" s="1"/>
  <c r="U890" i="1"/>
  <c r="W890" i="1" s="1"/>
  <c r="A944" i="1"/>
  <c r="H943" i="1"/>
  <c r="P889" i="1"/>
  <c r="T947" i="1"/>
  <c r="X888" i="1"/>
  <c r="B888" i="1" s="1"/>
  <c r="D944" i="1" l="1"/>
  <c r="F943" i="1"/>
  <c r="Q944" i="1"/>
  <c r="R944" i="1" s="1"/>
  <c r="E945" i="1"/>
  <c r="X889" i="1"/>
  <c r="B889" i="1" s="1"/>
  <c r="L891" i="1"/>
  <c r="O891" i="1" s="1"/>
  <c r="U891" i="1"/>
  <c r="W891" i="1" s="1"/>
  <c r="T948" i="1"/>
  <c r="H944" i="1"/>
  <c r="A945" i="1"/>
  <c r="P890" i="1"/>
  <c r="S943" i="1"/>
  <c r="C944" i="1"/>
  <c r="N892" i="1"/>
  <c r="J892" i="1"/>
  <c r="K892" i="1" s="1"/>
  <c r="M892" i="1"/>
  <c r="I893" i="1"/>
  <c r="F944" i="1" l="1"/>
  <c r="D945" i="1"/>
  <c r="G945" i="1" s="1"/>
  <c r="G944" i="1"/>
  <c r="Q945" i="1"/>
  <c r="R945" i="1" s="1"/>
  <c r="E946" i="1"/>
  <c r="M893" i="1"/>
  <c r="N893" i="1" s="1"/>
  <c r="J893" i="1"/>
  <c r="K893" i="1" s="1"/>
  <c r="I894" i="1"/>
  <c r="X890" i="1"/>
  <c r="B890" i="1" s="1"/>
  <c r="S944" i="1"/>
  <c r="C945" i="1"/>
  <c r="L892" i="1"/>
  <c r="O892" i="1" s="1"/>
  <c r="U892" i="1"/>
  <c r="W892" i="1" s="1"/>
  <c r="H945" i="1"/>
  <c r="A946" i="1"/>
  <c r="T949" i="1"/>
  <c r="P891" i="1"/>
  <c r="F945" i="1" l="1"/>
  <c r="Q946" i="1"/>
  <c r="R946" i="1" s="1"/>
  <c r="E947" i="1"/>
  <c r="D946" i="1"/>
  <c r="T950" i="1"/>
  <c r="P892" i="1"/>
  <c r="J894" i="1"/>
  <c r="K894" i="1" s="1"/>
  <c r="I895" i="1"/>
  <c r="L893" i="1"/>
  <c r="O893" i="1" s="1"/>
  <c r="U893" i="1"/>
  <c r="W893" i="1" s="1"/>
  <c r="C946" i="1"/>
  <c r="S945" i="1"/>
  <c r="X891" i="1"/>
  <c r="H946" i="1"/>
  <c r="A947" i="1"/>
  <c r="F946" i="1" l="1"/>
  <c r="D947" i="1"/>
  <c r="Q947" i="1"/>
  <c r="R947" i="1" s="1"/>
  <c r="E948" i="1"/>
  <c r="G946" i="1"/>
  <c r="B891" i="1"/>
  <c r="J895" i="1"/>
  <c r="K895" i="1" s="1"/>
  <c r="I896" i="1"/>
  <c r="A948" i="1"/>
  <c r="H947" i="1"/>
  <c r="S946" i="1"/>
  <c r="C947" i="1"/>
  <c r="M894" i="1"/>
  <c r="N894" i="1" s="1"/>
  <c r="X892" i="1"/>
  <c r="L894" i="1"/>
  <c r="U894" i="1"/>
  <c r="W894" i="1" s="1"/>
  <c r="P893" i="1"/>
  <c r="T951" i="1"/>
  <c r="F947" i="1" l="1"/>
  <c r="G947" i="1"/>
  <c r="D948" i="1"/>
  <c r="G948" i="1" s="1"/>
  <c r="Q948" i="1"/>
  <c r="R948" i="1" s="1"/>
  <c r="E949" i="1"/>
  <c r="O894" i="1"/>
  <c r="P894" i="1" s="1"/>
  <c r="B892" i="1"/>
  <c r="L895" i="1"/>
  <c r="U895" i="1"/>
  <c r="W895" i="1" s="1"/>
  <c r="H948" i="1"/>
  <c r="A949" i="1"/>
  <c r="X893" i="1"/>
  <c r="T952" i="1"/>
  <c r="J896" i="1"/>
  <c r="K896" i="1" s="1"/>
  <c r="I897" i="1"/>
  <c r="S947" i="1"/>
  <c r="C948" i="1"/>
  <c r="M895" i="1"/>
  <c r="N895" i="1" s="1"/>
  <c r="F948" i="1" l="1"/>
  <c r="Q949" i="1"/>
  <c r="R949" i="1" s="1"/>
  <c r="E950" i="1"/>
  <c r="D949" i="1"/>
  <c r="B893" i="1"/>
  <c r="M896" i="1"/>
  <c r="N896" i="1" s="1"/>
  <c r="X894" i="1"/>
  <c r="B894" i="1" s="1"/>
  <c r="L896" i="1"/>
  <c r="U896" i="1"/>
  <c r="W896" i="1" s="1"/>
  <c r="S948" i="1"/>
  <c r="C949" i="1"/>
  <c r="O895" i="1"/>
  <c r="J897" i="1"/>
  <c r="K897" i="1" s="1"/>
  <c r="I898" i="1"/>
  <c r="T953" i="1"/>
  <c r="H949" i="1"/>
  <c r="A950" i="1"/>
  <c r="F949" i="1" l="1"/>
  <c r="M897" i="1"/>
  <c r="M898" i="1" s="1"/>
  <c r="D950" i="1"/>
  <c r="G950" i="1" s="1"/>
  <c r="Q950" i="1"/>
  <c r="R950" i="1" s="1"/>
  <c r="E951" i="1"/>
  <c r="G949" i="1"/>
  <c r="N897" i="1"/>
  <c r="C950" i="1"/>
  <c r="S949" i="1"/>
  <c r="H950" i="1"/>
  <c r="A951" i="1"/>
  <c r="T954" i="1"/>
  <c r="P895" i="1"/>
  <c r="J898" i="1"/>
  <c r="K898" i="1" s="1"/>
  <c r="I899" i="1"/>
  <c r="O896" i="1"/>
  <c r="L897" i="1"/>
  <c r="U897" i="1"/>
  <c r="W897" i="1" s="1"/>
  <c r="F950" i="1" l="1"/>
  <c r="E952" i="1"/>
  <c r="Q951" i="1"/>
  <c r="R951" i="1" s="1"/>
  <c r="D951" i="1"/>
  <c r="N898" i="1"/>
  <c r="O897" i="1"/>
  <c r="P897" i="1" s="1"/>
  <c r="L898" i="1"/>
  <c r="U898" i="1"/>
  <c r="W898" i="1" s="1"/>
  <c r="X895" i="1"/>
  <c r="B895" i="1" s="1"/>
  <c r="S950" i="1"/>
  <c r="C951" i="1"/>
  <c r="P896" i="1"/>
  <c r="J899" i="1"/>
  <c r="K899" i="1" s="1"/>
  <c r="M899" i="1"/>
  <c r="I900" i="1"/>
  <c r="T955" i="1"/>
  <c r="A952" i="1"/>
  <c r="H951" i="1"/>
  <c r="F951" i="1" l="1"/>
  <c r="N899" i="1"/>
  <c r="D952" i="1"/>
  <c r="G952" i="1" s="1"/>
  <c r="Q952" i="1"/>
  <c r="R952" i="1" s="1"/>
  <c r="E953" i="1"/>
  <c r="G951" i="1"/>
  <c r="O898" i="1"/>
  <c r="P898" i="1" s="1"/>
  <c r="T956" i="1"/>
  <c r="X897" i="1"/>
  <c r="B897" i="1" s="1"/>
  <c r="J900" i="1"/>
  <c r="K900" i="1" s="1"/>
  <c r="M900" i="1"/>
  <c r="I901" i="1"/>
  <c r="S951" i="1"/>
  <c r="C952" i="1"/>
  <c r="H952" i="1"/>
  <c r="A953" i="1"/>
  <c r="X896" i="1"/>
  <c r="L899" i="1"/>
  <c r="U899" i="1"/>
  <c r="W899" i="1" s="1"/>
  <c r="O899" i="1" l="1"/>
  <c r="P899" i="1" s="1"/>
  <c r="N900" i="1"/>
  <c r="F952" i="1"/>
  <c r="Q953" i="1"/>
  <c r="R953" i="1" s="1"/>
  <c r="E954" i="1"/>
  <c r="D953" i="1"/>
  <c r="B896" i="1"/>
  <c r="H953" i="1"/>
  <c r="A954" i="1"/>
  <c r="M901" i="1"/>
  <c r="J901" i="1"/>
  <c r="K901" i="1" s="1"/>
  <c r="I902" i="1"/>
  <c r="S952" i="1"/>
  <c r="C953" i="1"/>
  <c r="L900" i="1"/>
  <c r="U900" i="1"/>
  <c r="W900" i="1" s="1"/>
  <c r="T957" i="1"/>
  <c r="X898" i="1"/>
  <c r="O900" i="1" l="1"/>
  <c r="P900" i="1" s="1"/>
  <c r="N901" i="1"/>
  <c r="D954" i="1"/>
  <c r="G954" i="1" s="1"/>
  <c r="F953" i="1"/>
  <c r="Q954" i="1"/>
  <c r="R954" i="1" s="1"/>
  <c r="E955" i="1"/>
  <c r="G953" i="1"/>
  <c r="B898" i="1"/>
  <c r="T958" i="1"/>
  <c r="L901" i="1"/>
  <c r="U901" i="1"/>
  <c r="W901" i="1" s="1"/>
  <c r="C954" i="1"/>
  <c r="S953" i="1"/>
  <c r="H954" i="1"/>
  <c r="A955" i="1"/>
  <c r="J902" i="1"/>
  <c r="K902" i="1" s="1"/>
  <c r="M902" i="1"/>
  <c r="I903" i="1"/>
  <c r="X899" i="1"/>
  <c r="D955" i="1" l="1"/>
  <c r="G955" i="1" s="1"/>
  <c r="O901" i="1"/>
  <c r="P901" i="1" s="1"/>
  <c r="N902" i="1"/>
  <c r="F954" i="1"/>
  <c r="Q955" i="1"/>
  <c r="R955" i="1" s="1"/>
  <c r="E956" i="1"/>
  <c r="L902" i="1"/>
  <c r="U902" i="1"/>
  <c r="W902" i="1" s="1"/>
  <c r="S954" i="1"/>
  <c r="C955" i="1"/>
  <c r="X900" i="1"/>
  <c r="J903" i="1"/>
  <c r="K903" i="1" s="1"/>
  <c r="M903" i="1"/>
  <c r="I904" i="1"/>
  <c r="B899" i="1"/>
  <c r="A956" i="1"/>
  <c r="H955" i="1"/>
  <c r="T959" i="1"/>
  <c r="O902" i="1" l="1"/>
  <c r="P902" i="1" s="1"/>
  <c r="F955" i="1"/>
  <c r="N903" i="1"/>
  <c r="E957" i="1"/>
  <c r="Q956" i="1"/>
  <c r="R956" i="1" s="1"/>
  <c r="D956" i="1"/>
  <c r="B900" i="1"/>
  <c r="H956" i="1"/>
  <c r="A957" i="1"/>
  <c r="L903" i="1"/>
  <c r="U903" i="1"/>
  <c r="W903" i="1" s="1"/>
  <c r="T960" i="1"/>
  <c r="S955" i="1"/>
  <c r="C956" i="1"/>
  <c r="J904" i="1"/>
  <c r="K904" i="1" s="1"/>
  <c r="M904" i="1"/>
  <c r="I905" i="1"/>
  <c r="X901" i="1"/>
  <c r="B901" i="1" s="1"/>
  <c r="O903" i="1" l="1"/>
  <c r="P903" i="1" s="1"/>
  <c r="N904" i="1"/>
  <c r="D957" i="1"/>
  <c r="G957" i="1" s="1"/>
  <c r="F956" i="1"/>
  <c r="G956" i="1"/>
  <c r="Q957" i="1"/>
  <c r="R957" i="1" s="1"/>
  <c r="E958" i="1"/>
  <c r="L904" i="1"/>
  <c r="U904" i="1"/>
  <c r="W904" i="1" s="1"/>
  <c r="T961" i="1"/>
  <c r="M905" i="1"/>
  <c r="J905" i="1"/>
  <c r="K905" i="1" s="1"/>
  <c r="I906" i="1"/>
  <c r="S956" i="1"/>
  <c r="C957" i="1"/>
  <c r="X902" i="1"/>
  <c r="H957" i="1"/>
  <c r="A958" i="1"/>
  <c r="O904" i="1" l="1"/>
  <c r="P904" i="1" s="1"/>
  <c r="N905" i="1"/>
  <c r="F957" i="1"/>
  <c r="Q958" i="1"/>
  <c r="R958" i="1" s="1"/>
  <c r="E959" i="1"/>
  <c r="D958" i="1"/>
  <c r="B902" i="1"/>
  <c r="T962" i="1"/>
  <c r="J906" i="1"/>
  <c r="K906" i="1" s="1"/>
  <c r="M906" i="1"/>
  <c r="I907" i="1"/>
  <c r="L905" i="1"/>
  <c r="U905" i="1"/>
  <c r="W905" i="1" s="1"/>
  <c r="C958" i="1"/>
  <c r="S957" i="1"/>
  <c r="H958" i="1"/>
  <c r="A959" i="1"/>
  <c r="X903" i="1"/>
  <c r="B903" i="1" s="1"/>
  <c r="N906" i="1" l="1"/>
  <c r="O905" i="1"/>
  <c r="P905" i="1" s="1"/>
  <c r="Q959" i="1"/>
  <c r="R959" i="1" s="1"/>
  <c r="E960" i="1"/>
  <c r="D959" i="1"/>
  <c r="G959" i="1" s="1"/>
  <c r="F958" i="1"/>
  <c r="G958" i="1"/>
  <c r="A960" i="1"/>
  <c r="H959" i="1"/>
  <c r="S958" i="1"/>
  <c r="C959" i="1"/>
  <c r="J907" i="1"/>
  <c r="K907" i="1" s="1"/>
  <c r="M907" i="1"/>
  <c r="I908" i="1"/>
  <c r="X904" i="1"/>
  <c r="L906" i="1"/>
  <c r="U906" i="1"/>
  <c r="W906" i="1" s="1"/>
  <c r="T963" i="1"/>
  <c r="N907" i="1" l="1"/>
  <c r="O906" i="1"/>
  <c r="P906" i="1" s="1"/>
  <c r="F959" i="1"/>
  <c r="Q960" i="1"/>
  <c r="R960" i="1" s="1"/>
  <c r="E961" i="1"/>
  <c r="D960" i="1"/>
  <c r="B904" i="1"/>
  <c r="X905" i="1"/>
  <c r="B905" i="1" s="1"/>
  <c r="T964" i="1"/>
  <c r="J908" i="1"/>
  <c r="K908" i="1" s="1"/>
  <c r="M908" i="1"/>
  <c r="I909" i="1"/>
  <c r="S959" i="1"/>
  <c r="C960" i="1"/>
  <c r="L907" i="1"/>
  <c r="U907" i="1"/>
  <c r="W907" i="1" s="1"/>
  <c r="H960" i="1"/>
  <c r="A961" i="1"/>
  <c r="O907" i="1" l="1"/>
  <c r="P907" i="1" s="1"/>
  <c r="N908" i="1"/>
  <c r="F960" i="1"/>
  <c r="D961" i="1"/>
  <c r="G961" i="1" s="1"/>
  <c r="G960" i="1"/>
  <c r="Q961" i="1"/>
  <c r="R961" i="1" s="1"/>
  <c r="E962" i="1"/>
  <c r="H961" i="1"/>
  <c r="A962" i="1"/>
  <c r="T965" i="1"/>
  <c r="L908" i="1"/>
  <c r="U908" i="1"/>
  <c r="W908" i="1" s="1"/>
  <c r="S960" i="1"/>
  <c r="C961" i="1"/>
  <c r="M909" i="1"/>
  <c r="J909" i="1"/>
  <c r="K909" i="1" s="1"/>
  <c r="I910" i="1"/>
  <c r="X906" i="1"/>
  <c r="B906" i="1" s="1"/>
  <c r="N909" i="1" l="1"/>
  <c r="O908" i="1"/>
  <c r="F961" i="1"/>
  <c r="Q962" i="1"/>
  <c r="R962" i="1" s="1"/>
  <c r="E963" i="1"/>
  <c r="D962" i="1"/>
  <c r="X907" i="1"/>
  <c r="B907" i="1" s="1"/>
  <c r="J910" i="1"/>
  <c r="K910" i="1" s="1"/>
  <c r="M910" i="1"/>
  <c r="N910" i="1" s="1"/>
  <c r="I911" i="1"/>
  <c r="T966" i="1"/>
  <c r="H962" i="1"/>
  <c r="A963" i="1"/>
  <c r="L909" i="1"/>
  <c r="U909" i="1"/>
  <c r="W909" i="1" s="1"/>
  <c r="P908" i="1"/>
  <c r="C962" i="1"/>
  <c r="S961" i="1"/>
  <c r="O909" i="1" l="1"/>
  <c r="F962" i="1"/>
  <c r="D963" i="1"/>
  <c r="G963" i="1" s="1"/>
  <c r="Q963" i="1"/>
  <c r="R963" i="1" s="1"/>
  <c r="E964" i="1"/>
  <c r="G962" i="1"/>
  <c r="L910" i="1"/>
  <c r="O910" i="1" s="1"/>
  <c r="U910" i="1"/>
  <c r="W910" i="1" s="1"/>
  <c r="A964" i="1"/>
  <c r="H963" i="1"/>
  <c r="P909" i="1"/>
  <c r="J911" i="1"/>
  <c r="K911" i="1" s="1"/>
  <c r="M911" i="1"/>
  <c r="N911" i="1" s="1"/>
  <c r="I912" i="1"/>
  <c r="X908" i="1"/>
  <c r="B908" i="1" s="1"/>
  <c r="S962" i="1"/>
  <c r="C963" i="1"/>
  <c r="T967" i="1"/>
  <c r="F963" i="1" l="1"/>
  <c r="Q964" i="1"/>
  <c r="R964" i="1" s="1"/>
  <c r="E965" i="1"/>
  <c r="D964" i="1"/>
  <c r="G964" i="1" s="1"/>
  <c r="X909" i="1"/>
  <c r="B909" i="1" s="1"/>
  <c r="S963" i="1"/>
  <c r="C964" i="1"/>
  <c r="L911" i="1"/>
  <c r="O911" i="1" s="1"/>
  <c r="U911" i="1"/>
  <c r="W911" i="1" s="1"/>
  <c r="A965" i="1"/>
  <c r="H964" i="1"/>
  <c r="T968" i="1"/>
  <c r="J912" i="1"/>
  <c r="K912" i="1" s="1"/>
  <c r="M912" i="1"/>
  <c r="N912" i="1" s="1"/>
  <c r="I913" i="1"/>
  <c r="P910" i="1"/>
  <c r="F964" i="1" l="1"/>
  <c r="D965" i="1"/>
  <c r="G965" i="1" s="1"/>
  <c r="Q965" i="1"/>
  <c r="R965" i="1" s="1"/>
  <c r="E966" i="1"/>
  <c r="A966" i="1"/>
  <c r="H965" i="1"/>
  <c r="P911" i="1"/>
  <c r="M913" i="1"/>
  <c r="N913" i="1" s="1"/>
  <c r="J913" i="1"/>
  <c r="K913" i="1" s="1"/>
  <c r="I914" i="1"/>
  <c r="L912" i="1"/>
  <c r="O912" i="1" s="1"/>
  <c r="U912" i="1"/>
  <c r="W912" i="1" s="1"/>
  <c r="X910" i="1"/>
  <c r="T969" i="1"/>
  <c r="S964" i="1"/>
  <c r="C965" i="1"/>
  <c r="F965" i="1" l="1"/>
  <c r="Q966" i="1"/>
  <c r="R966" i="1" s="1"/>
  <c r="E967" i="1"/>
  <c r="D966" i="1"/>
  <c r="B910" i="1"/>
  <c r="J914" i="1"/>
  <c r="K914" i="1" s="1"/>
  <c r="M914" i="1"/>
  <c r="N914" i="1" s="1"/>
  <c r="I915" i="1"/>
  <c r="L913" i="1"/>
  <c r="O913" i="1" s="1"/>
  <c r="U913" i="1"/>
  <c r="W913" i="1" s="1"/>
  <c r="X911" i="1"/>
  <c r="S965" i="1"/>
  <c r="C966" i="1"/>
  <c r="T970" i="1"/>
  <c r="P912" i="1"/>
  <c r="H966" i="1"/>
  <c r="A967" i="1"/>
  <c r="F966" i="1" l="1"/>
  <c r="Q967" i="1"/>
  <c r="R967" i="1" s="1"/>
  <c r="E968" i="1"/>
  <c r="D967" i="1"/>
  <c r="G966" i="1"/>
  <c r="B911" i="1"/>
  <c r="L914" i="1"/>
  <c r="O914" i="1" s="1"/>
  <c r="U914" i="1"/>
  <c r="W914" i="1" s="1"/>
  <c r="P913" i="1"/>
  <c r="S966" i="1"/>
  <c r="C967" i="1"/>
  <c r="T971" i="1"/>
  <c r="X912" i="1"/>
  <c r="B912" i="1" s="1"/>
  <c r="H967" i="1"/>
  <c r="A968" i="1"/>
  <c r="J915" i="1"/>
  <c r="K915" i="1" s="1"/>
  <c r="M915" i="1"/>
  <c r="N915" i="1" s="1"/>
  <c r="I916" i="1"/>
  <c r="D968" i="1" l="1"/>
  <c r="G968" i="1" s="1"/>
  <c r="F967" i="1"/>
  <c r="G967" i="1"/>
  <c r="Q968" i="1"/>
  <c r="R968" i="1" s="1"/>
  <c r="E969" i="1"/>
  <c r="L915" i="1"/>
  <c r="O915" i="1" s="1"/>
  <c r="U915" i="1"/>
  <c r="W915" i="1" s="1"/>
  <c r="H968" i="1"/>
  <c r="A969" i="1"/>
  <c r="T972" i="1"/>
  <c r="C968" i="1"/>
  <c r="S967" i="1"/>
  <c r="X913" i="1"/>
  <c r="B913" i="1" s="1"/>
  <c r="J916" i="1"/>
  <c r="K916" i="1" s="1"/>
  <c r="M916" i="1"/>
  <c r="N916" i="1" s="1"/>
  <c r="I917" i="1"/>
  <c r="P914" i="1"/>
  <c r="D969" i="1" l="1"/>
  <c r="G969" i="1" s="1"/>
  <c r="F968" i="1"/>
  <c r="Q969" i="1"/>
  <c r="R969" i="1" s="1"/>
  <c r="E970" i="1"/>
  <c r="L916" i="1"/>
  <c r="O916" i="1" s="1"/>
  <c r="U916" i="1"/>
  <c r="W916" i="1" s="1"/>
  <c r="X914" i="1"/>
  <c r="B914" i="1" s="1"/>
  <c r="M917" i="1"/>
  <c r="N917" i="1" s="1"/>
  <c r="J917" i="1"/>
  <c r="K917" i="1" s="1"/>
  <c r="I918" i="1"/>
  <c r="T973" i="1"/>
  <c r="H969" i="1"/>
  <c r="A970" i="1"/>
  <c r="C969" i="1"/>
  <c r="S968" i="1"/>
  <c r="P915" i="1"/>
  <c r="F969" i="1" l="1"/>
  <c r="Q970" i="1"/>
  <c r="R970" i="1" s="1"/>
  <c r="E971" i="1"/>
  <c r="D970" i="1"/>
  <c r="X915" i="1"/>
  <c r="T974" i="1"/>
  <c r="L917" i="1"/>
  <c r="O917" i="1" s="1"/>
  <c r="U917" i="1"/>
  <c r="W917" i="1" s="1"/>
  <c r="C970" i="1"/>
  <c r="S969" i="1"/>
  <c r="H970" i="1"/>
  <c r="A971" i="1"/>
  <c r="J918" i="1"/>
  <c r="K918" i="1" s="1"/>
  <c r="M918" i="1"/>
  <c r="N918" i="1" s="1"/>
  <c r="I919" i="1"/>
  <c r="P916" i="1"/>
  <c r="D971" i="1" l="1"/>
  <c r="G971" i="1" s="1"/>
  <c r="F970" i="1"/>
  <c r="G970" i="1"/>
  <c r="Q971" i="1"/>
  <c r="R971" i="1" s="1"/>
  <c r="E972" i="1"/>
  <c r="B915" i="1"/>
  <c r="J919" i="1"/>
  <c r="K919" i="1" s="1"/>
  <c r="M919" i="1"/>
  <c r="N919" i="1" s="1"/>
  <c r="I920" i="1"/>
  <c r="S970" i="1"/>
  <c r="C971" i="1"/>
  <c r="L918" i="1"/>
  <c r="O918" i="1" s="1"/>
  <c r="U918" i="1"/>
  <c r="W918" i="1" s="1"/>
  <c r="T975" i="1"/>
  <c r="P917" i="1"/>
  <c r="X916" i="1"/>
  <c r="A972" i="1"/>
  <c r="H971" i="1"/>
  <c r="F971" i="1" l="1"/>
  <c r="Q972" i="1"/>
  <c r="R972" i="1" s="1"/>
  <c r="E973" i="1"/>
  <c r="D972" i="1"/>
  <c r="X917" i="1"/>
  <c r="B917" i="1" s="1"/>
  <c r="P918" i="1"/>
  <c r="J920" i="1"/>
  <c r="K920" i="1" s="1"/>
  <c r="M920" i="1"/>
  <c r="N920" i="1" s="1"/>
  <c r="I921" i="1"/>
  <c r="B916" i="1"/>
  <c r="T976" i="1"/>
  <c r="L919" i="1"/>
  <c r="O919" i="1" s="1"/>
  <c r="U919" i="1"/>
  <c r="W919" i="1" s="1"/>
  <c r="S971" i="1"/>
  <c r="C972" i="1"/>
  <c r="H972" i="1"/>
  <c r="A973" i="1"/>
  <c r="F972" i="1" l="1"/>
  <c r="D973" i="1"/>
  <c r="G972" i="1"/>
  <c r="Q973" i="1"/>
  <c r="R973" i="1" s="1"/>
  <c r="E974" i="1"/>
  <c r="P919" i="1"/>
  <c r="M921" i="1"/>
  <c r="N921" i="1" s="1"/>
  <c r="J921" i="1"/>
  <c r="K921" i="1" s="1"/>
  <c r="I922" i="1"/>
  <c r="S972" i="1"/>
  <c r="C973" i="1"/>
  <c r="H973" i="1"/>
  <c r="A974" i="1"/>
  <c r="T977" i="1"/>
  <c r="X918" i="1"/>
  <c r="L920" i="1"/>
  <c r="O920" i="1" s="1"/>
  <c r="U920" i="1"/>
  <c r="W920" i="1" s="1"/>
  <c r="F973" i="1" l="1"/>
  <c r="G973" i="1"/>
  <c r="Q974" i="1"/>
  <c r="R974" i="1" s="1"/>
  <c r="E975" i="1"/>
  <c r="D974" i="1"/>
  <c r="B918" i="1"/>
  <c r="T978" i="1"/>
  <c r="H974" i="1"/>
  <c r="A975" i="1"/>
  <c r="P920" i="1"/>
  <c r="J922" i="1"/>
  <c r="K922" i="1" s="1"/>
  <c r="M922" i="1"/>
  <c r="N922" i="1" s="1"/>
  <c r="I923" i="1"/>
  <c r="L921" i="1"/>
  <c r="O921" i="1" s="1"/>
  <c r="U921" i="1"/>
  <c r="W921" i="1" s="1"/>
  <c r="X919" i="1"/>
  <c r="C974" i="1"/>
  <c r="S973" i="1"/>
  <c r="Q975" i="1" l="1"/>
  <c r="R975" i="1" s="1"/>
  <c r="E976" i="1"/>
  <c r="D975" i="1"/>
  <c r="F974" i="1"/>
  <c r="G974" i="1"/>
  <c r="B919" i="1"/>
  <c r="P921" i="1"/>
  <c r="A976" i="1"/>
  <c r="H975" i="1"/>
  <c r="J923" i="1"/>
  <c r="K923" i="1" s="1"/>
  <c r="M923" i="1"/>
  <c r="N923" i="1" s="1"/>
  <c r="I924" i="1"/>
  <c r="S974" i="1"/>
  <c r="C975" i="1"/>
  <c r="L922" i="1"/>
  <c r="O922" i="1" s="1"/>
  <c r="U922" i="1"/>
  <c r="W922" i="1" s="1"/>
  <c r="X920" i="1"/>
  <c r="T979" i="1"/>
  <c r="D976" i="1" l="1"/>
  <c r="G976" i="1" s="1"/>
  <c r="F975" i="1"/>
  <c r="G975" i="1"/>
  <c r="Q976" i="1"/>
  <c r="R976" i="1" s="1"/>
  <c r="E977" i="1"/>
  <c r="B920" i="1"/>
  <c r="S975" i="1"/>
  <c r="C976" i="1"/>
  <c r="H976" i="1"/>
  <c r="A977" i="1"/>
  <c r="L923" i="1"/>
  <c r="O923" i="1" s="1"/>
  <c r="U923" i="1"/>
  <c r="W923" i="1" s="1"/>
  <c r="P922" i="1"/>
  <c r="N924" i="1"/>
  <c r="J924" i="1"/>
  <c r="K924" i="1" s="1"/>
  <c r="M924" i="1"/>
  <c r="I925" i="1"/>
  <c r="T980" i="1"/>
  <c r="X921" i="1"/>
  <c r="D977" i="1" l="1"/>
  <c r="G977" i="1" s="1"/>
  <c r="F976" i="1"/>
  <c r="Q977" i="1"/>
  <c r="R977" i="1" s="1"/>
  <c r="E978" i="1"/>
  <c r="B921" i="1"/>
  <c r="T981" i="1"/>
  <c r="J925" i="1"/>
  <c r="K925" i="1" s="1"/>
  <c r="I926" i="1"/>
  <c r="P923" i="1"/>
  <c r="X922" i="1"/>
  <c r="B922" i="1" s="1"/>
  <c r="S976" i="1"/>
  <c r="C977" i="1"/>
  <c r="L924" i="1"/>
  <c r="O924" i="1" s="1"/>
  <c r="U924" i="1"/>
  <c r="W924" i="1" s="1"/>
  <c r="H977" i="1"/>
  <c r="A978" i="1"/>
  <c r="F977" i="1" l="1"/>
  <c r="Q978" i="1"/>
  <c r="R978" i="1" s="1"/>
  <c r="E979" i="1"/>
  <c r="D978" i="1"/>
  <c r="C978" i="1"/>
  <c r="S977" i="1"/>
  <c r="X923" i="1"/>
  <c r="B923" i="1" s="1"/>
  <c r="H978" i="1"/>
  <c r="A979" i="1"/>
  <c r="P924" i="1"/>
  <c r="J926" i="1"/>
  <c r="K926" i="1" s="1"/>
  <c r="I927" i="1"/>
  <c r="T982" i="1"/>
  <c r="M925" i="1"/>
  <c r="N925" i="1" s="1"/>
  <c r="L925" i="1"/>
  <c r="U925" i="1"/>
  <c r="W925" i="1" s="1"/>
  <c r="F978" i="1" l="1"/>
  <c r="D979" i="1"/>
  <c r="G979" i="1" s="1"/>
  <c r="Q979" i="1"/>
  <c r="R979" i="1" s="1"/>
  <c r="E980" i="1"/>
  <c r="G978" i="1"/>
  <c r="O925" i="1"/>
  <c r="P925" i="1" s="1"/>
  <c r="T983" i="1"/>
  <c r="J927" i="1"/>
  <c r="K927" i="1" s="1"/>
  <c r="I928" i="1"/>
  <c r="A980" i="1"/>
  <c r="H979" i="1"/>
  <c r="M926" i="1"/>
  <c r="N926" i="1" s="1"/>
  <c r="X924" i="1"/>
  <c r="L926" i="1"/>
  <c r="U926" i="1"/>
  <c r="W926" i="1" s="1"/>
  <c r="S978" i="1"/>
  <c r="C979" i="1"/>
  <c r="F979" i="1" l="1"/>
  <c r="Q980" i="1"/>
  <c r="R980" i="1" s="1"/>
  <c r="E981" i="1"/>
  <c r="D980" i="1"/>
  <c r="B924" i="1"/>
  <c r="L927" i="1"/>
  <c r="U927" i="1"/>
  <c r="W927" i="1" s="1"/>
  <c r="S979" i="1"/>
  <c r="C980" i="1"/>
  <c r="H980" i="1"/>
  <c r="A981" i="1"/>
  <c r="M927" i="1"/>
  <c r="N927" i="1" s="1"/>
  <c r="X925" i="1"/>
  <c r="O926" i="1"/>
  <c r="J928" i="1"/>
  <c r="K928" i="1" s="1"/>
  <c r="I929" i="1"/>
  <c r="T984" i="1"/>
  <c r="Q981" i="1" l="1"/>
  <c r="R981" i="1" s="1"/>
  <c r="E982" i="1"/>
  <c r="D981" i="1"/>
  <c r="F980" i="1"/>
  <c r="G980" i="1"/>
  <c r="S980" i="1"/>
  <c r="C981" i="1"/>
  <c r="M928" i="1"/>
  <c r="N928" i="1" s="1"/>
  <c r="P926" i="1"/>
  <c r="H981" i="1"/>
  <c r="A982" i="1"/>
  <c r="J929" i="1"/>
  <c r="K929" i="1" s="1"/>
  <c r="I930" i="1"/>
  <c r="T985" i="1"/>
  <c r="O927" i="1"/>
  <c r="L928" i="1"/>
  <c r="U928" i="1"/>
  <c r="W928" i="1" s="1"/>
  <c r="B925" i="1"/>
  <c r="D982" i="1" l="1"/>
  <c r="G982" i="1" s="1"/>
  <c r="F981" i="1"/>
  <c r="G981" i="1"/>
  <c r="Q982" i="1"/>
  <c r="R982" i="1" s="1"/>
  <c r="E983" i="1"/>
  <c r="M929" i="1"/>
  <c r="M930" i="1" s="1"/>
  <c r="N929" i="1"/>
  <c r="T986" i="1"/>
  <c r="O928" i="1"/>
  <c r="P927" i="1"/>
  <c r="J930" i="1"/>
  <c r="K930" i="1" s="1"/>
  <c r="I931" i="1"/>
  <c r="X926" i="1"/>
  <c r="C982" i="1"/>
  <c r="S981" i="1"/>
  <c r="L929" i="1"/>
  <c r="U929" i="1"/>
  <c r="W929" i="1" s="1"/>
  <c r="H982" i="1"/>
  <c r="A983" i="1"/>
  <c r="D983" i="1" l="1"/>
  <c r="G983" i="1" s="1"/>
  <c r="F982" i="1"/>
  <c r="Q983" i="1"/>
  <c r="R983" i="1" s="1"/>
  <c r="E984" i="1"/>
  <c r="N930" i="1"/>
  <c r="O929" i="1"/>
  <c r="P929" i="1" s="1"/>
  <c r="B926" i="1"/>
  <c r="A984" i="1"/>
  <c r="H983" i="1"/>
  <c r="J931" i="1"/>
  <c r="K931" i="1" s="1"/>
  <c r="M931" i="1"/>
  <c r="I932" i="1"/>
  <c r="S982" i="1"/>
  <c r="C983" i="1"/>
  <c r="X927" i="1"/>
  <c r="B927" i="1" s="1"/>
  <c r="L930" i="1"/>
  <c r="U930" i="1"/>
  <c r="W930" i="1" s="1"/>
  <c r="P928" i="1"/>
  <c r="T987" i="1"/>
  <c r="F983" i="1" l="1"/>
  <c r="N931" i="1"/>
  <c r="O930" i="1"/>
  <c r="P930" i="1" s="1"/>
  <c r="Q984" i="1"/>
  <c r="R984" i="1" s="1"/>
  <c r="E985" i="1"/>
  <c r="D984" i="1"/>
  <c r="G984" i="1" s="1"/>
  <c r="X929" i="1"/>
  <c r="B929" i="1" s="1"/>
  <c r="X928" i="1"/>
  <c r="T988" i="1"/>
  <c r="J932" i="1"/>
  <c r="K932" i="1" s="1"/>
  <c r="M932" i="1"/>
  <c r="I933" i="1"/>
  <c r="S983" i="1"/>
  <c r="C984" i="1"/>
  <c r="L931" i="1"/>
  <c r="U931" i="1"/>
  <c r="W931" i="1" s="1"/>
  <c r="H984" i="1"/>
  <c r="A985" i="1"/>
  <c r="O931" i="1" l="1"/>
  <c r="P931" i="1" s="1"/>
  <c r="N932" i="1"/>
  <c r="F984" i="1"/>
  <c r="Q985" i="1"/>
  <c r="R985" i="1" s="1"/>
  <c r="E986" i="1"/>
  <c r="D985" i="1"/>
  <c r="B928" i="1"/>
  <c r="S984" i="1"/>
  <c r="C985" i="1"/>
  <c r="T989" i="1"/>
  <c r="L932" i="1"/>
  <c r="U932" i="1"/>
  <c r="W932" i="1" s="1"/>
  <c r="X930" i="1"/>
  <c r="H985" i="1"/>
  <c r="A986" i="1"/>
  <c r="M933" i="1"/>
  <c r="J933" i="1"/>
  <c r="K933" i="1" s="1"/>
  <c r="I934" i="1"/>
  <c r="N933" i="1" l="1"/>
  <c r="O932" i="1"/>
  <c r="P932" i="1" s="1"/>
  <c r="D986" i="1"/>
  <c r="G986" i="1" s="1"/>
  <c r="Q986" i="1"/>
  <c r="R986" i="1" s="1"/>
  <c r="E987" i="1"/>
  <c r="F985" i="1"/>
  <c r="G985" i="1"/>
  <c r="L933" i="1"/>
  <c r="U933" i="1"/>
  <c r="W933" i="1" s="1"/>
  <c r="C986" i="1"/>
  <c r="S985" i="1"/>
  <c r="X931" i="1"/>
  <c r="T990" i="1"/>
  <c r="H986" i="1"/>
  <c r="A987" i="1"/>
  <c r="B930" i="1"/>
  <c r="J934" i="1"/>
  <c r="K934" i="1" s="1"/>
  <c r="M934" i="1"/>
  <c r="I935" i="1"/>
  <c r="O933" i="1" l="1"/>
  <c r="P933" i="1" s="1"/>
  <c r="N934" i="1"/>
  <c r="F986" i="1"/>
  <c r="Q987" i="1"/>
  <c r="R987" i="1" s="1"/>
  <c r="E988" i="1"/>
  <c r="D987" i="1"/>
  <c r="S986" i="1"/>
  <c r="C987" i="1"/>
  <c r="B931" i="1"/>
  <c r="X932" i="1"/>
  <c r="B932" i="1" s="1"/>
  <c r="L934" i="1"/>
  <c r="U934" i="1"/>
  <c r="W934" i="1" s="1"/>
  <c r="J935" i="1"/>
  <c r="K935" i="1" s="1"/>
  <c r="M935" i="1"/>
  <c r="I936" i="1"/>
  <c r="A988" i="1"/>
  <c r="H987" i="1"/>
  <c r="T991" i="1"/>
  <c r="O934" i="1" l="1"/>
  <c r="P934" i="1" s="1"/>
  <c r="N935" i="1"/>
  <c r="D988" i="1"/>
  <c r="G988" i="1" s="1"/>
  <c r="Q988" i="1"/>
  <c r="R988" i="1" s="1"/>
  <c r="E989" i="1"/>
  <c r="G987" i="1"/>
  <c r="F987" i="1"/>
  <c r="L935" i="1"/>
  <c r="U935" i="1"/>
  <c r="W935" i="1" s="1"/>
  <c r="S987" i="1"/>
  <c r="C988" i="1"/>
  <c r="T992" i="1"/>
  <c r="H988" i="1"/>
  <c r="A989" i="1"/>
  <c r="J936" i="1"/>
  <c r="K936" i="1" s="1"/>
  <c r="M936" i="1"/>
  <c r="I937" i="1"/>
  <c r="X933" i="1"/>
  <c r="B933" i="1" s="1"/>
  <c r="N936" i="1" l="1"/>
  <c r="O935" i="1"/>
  <c r="P935" i="1" s="1"/>
  <c r="F988" i="1"/>
  <c r="D989" i="1"/>
  <c r="G989" i="1" s="1"/>
  <c r="Q989" i="1"/>
  <c r="R989" i="1" s="1"/>
  <c r="E990" i="1"/>
  <c r="S988" i="1"/>
  <c r="C989" i="1"/>
  <c r="L936" i="1"/>
  <c r="O936" i="1" s="1"/>
  <c r="U936" i="1"/>
  <c r="W936" i="1" s="1"/>
  <c r="A990" i="1"/>
  <c r="H989" i="1"/>
  <c r="T993" i="1"/>
  <c r="X934" i="1"/>
  <c r="M937" i="1"/>
  <c r="J937" i="1"/>
  <c r="K937" i="1" s="1"/>
  <c r="I938" i="1"/>
  <c r="D990" i="1" l="1"/>
  <c r="G990" i="1" s="1"/>
  <c r="N937" i="1"/>
  <c r="F989" i="1"/>
  <c r="Q990" i="1"/>
  <c r="R990" i="1" s="1"/>
  <c r="E991" i="1"/>
  <c r="B934" i="1"/>
  <c r="X935" i="1"/>
  <c r="B935" i="1" s="1"/>
  <c r="T994" i="1"/>
  <c r="H990" i="1"/>
  <c r="A991" i="1"/>
  <c r="P936" i="1"/>
  <c r="J938" i="1"/>
  <c r="K938" i="1" s="1"/>
  <c r="M938" i="1"/>
  <c r="I939" i="1"/>
  <c r="C990" i="1"/>
  <c r="S989" i="1"/>
  <c r="L937" i="1"/>
  <c r="U937" i="1"/>
  <c r="W937" i="1" s="1"/>
  <c r="O937" i="1" l="1"/>
  <c r="P937" i="1" s="1"/>
  <c r="F990" i="1"/>
  <c r="N938" i="1"/>
  <c r="Q991" i="1"/>
  <c r="R991" i="1" s="1"/>
  <c r="E992" i="1"/>
  <c r="D991" i="1"/>
  <c r="L938" i="1"/>
  <c r="U938" i="1"/>
  <c r="W938" i="1" s="1"/>
  <c r="S990" i="1"/>
  <c r="C991" i="1"/>
  <c r="X936" i="1"/>
  <c r="A992" i="1"/>
  <c r="H991" i="1"/>
  <c r="T995" i="1"/>
  <c r="J939" i="1"/>
  <c r="K939" i="1" s="1"/>
  <c r="M939" i="1"/>
  <c r="I940" i="1"/>
  <c r="N939" i="1" l="1"/>
  <c r="O938" i="1"/>
  <c r="P938" i="1" s="1"/>
  <c r="D992" i="1"/>
  <c r="G992" i="1" s="1"/>
  <c r="Q992" i="1"/>
  <c r="R992" i="1" s="1"/>
  <c r="E993" i="1"/>
  <c r="F991" i="1"/>
  <c r="G991" i="1"/>
  <c r="B936" i="1"/>
  <c r="S991" i="1"/>
  <c r="C992" i="1"/>
  <c r="L939" i="1"/>
  <c r="U939" i="1"/>
  <c r="W939" i="1" s="1"/>
  <c r="H992" i="1"/>
  <c r="A993" i="1"/>
  <c r="X937" i="1"/>
  <c r="J940" i="1"/>
  <c r="K940" i="1" s="1"/>
  <c r="M940" i="1"/>
  <c r="I941" i="1"/>
  <c r="T996" i="1"/>
  <c r="N940" i="1" l="1"/>
  <c r="O939" i="1"/>
  <c r="P939" i="1" s="1"/>
  <c r="F992" i="1"/>
  <c r="Q993" i="1"/>
  <c r="R993" i="1" s="1"/>
  <c r="E994" i="1"/>
  <c r="D993" i="1"/>
  <c r="B937" i="1"/>
  <c r="T997" i="1"/>
  <c r="X938" i="1"/>
  <c r="B938" i="1" s="1"/>
  <c r="M941" i="1"/>
  <c r="N941" i="1" s="1"/>
  <c r="J941" i="1"/>
  <c r="K941" i="1" s="1"/>
  <c r="I942" i="1"/>
  <c r="S992" i="1"/>
  <c r="C993" i="1"/>
  <c r="L940" i="1"/>
  <c r="O940" i="1" s="1"/>
  <c r="U940" i="1"/>
  <c r="W940" i="1" s="1"/>
  <c r="H993" i="1"/>
  <c r="A994" i="1"/>
  <c r="D994" i="1" l="1"/>
  <c r="G994" i="1" s="1"/>
  <c r="Q994" i="1"/>
  <c r="R994" i="1" s="1"/>
  <c r="E995" i="1"/>
  <c r="F993" i="1"/>
  <c r="G993" i="1"/>
  <c r="X939" i="1"/>
  <c r="B939" i="1" s="1"/>
  <c r="P940" i="1"/>
  <c r="J942" i="1"/>
  <c r="K942" i="1" s="1"/>
  <c r="M942" i="1"/>
  <c r="N942" i="1" s="1"/>
  <c r="I943" i="1"/>
  <c r="L941" i="1"/>
  <c r="O941" i="1" s="1"/>
  <c r="U941" i="1"/>
  <c r="W941" i="1" s="1"/>
  <c r="C994" i="1"/>
  <c r="S993" i="1"/>
  <c r="T998" i="1"/>
  <c r="H994" i="1"/>
  <c r="A995" i="1"/>
  <c r="F994" i="1" l="1"/>
  <c r="D995" i="1"/>
  <c r="G995" i="1" s="1"/>
  <c r="Q995" i="1"/>
  <c r="R995" i="1" s="1"/>
  <c r="E996" i="1"/>
  <c r="S994" i="1"/>
  <c r="C995" i="1"/>
  <c r="J943" i="1"/>
  <c r="K943" i="1" s="1"/>
  <c r="M943" i="1"/>
  <c r="N943" i="1" s="1"/>
  <c r="I944" i="1"/>
  <c r="X940" i="1"/>
  <c r="B940" i="1" s="1"/>
  <c r="L942" i="1"/>
  <c r="O942" i="1" s="1"/>
  <c r="U942" i="1"/>
  <c r="W942" i="1" s="1"/>
  <c r="A996" i="1"/>
  <c r="H995" i="1"/>
  <c r="T999" i="1"/>
  <c r="P941" i="1"/>
  <c r="F995" i="1" l="1"/>
  <c r="Q996" i="1"/>
  <c r="R996" i="1" s="1"/>
  <c r="E997" i="1"/>
  <c r="D996" i="1"/>
  <c r="L943" i="1"/>
  <c r="O943" i="1" s="1"/>
  <c r="U943" i="1"/>
  <c r="W943" i="1" s="1"/>
  <c r="T1000" i="1"/>
  <c r="P942" i="1"/>
  <c r="X941" i="1"/>
  <c r="B941" i="1" s="1"/>
  <c r="S995" i="1"/>
  <c r="C996" i="1"/>
  <c r="J944" i="1"/>
  <c r="K944" i="1" s="1"/>
  <c r="M944" i="1"/>
  <c r="N944" i="1" s="1"/>
  <c r="I945" i="1"/>
  <c r="H996" i="1"/>
  <c r="A997" i="1"/>
  <c r="D997" i="1" l="1"/>
  <c r="F996" i="1"/>
  <c r="Q997" i="1"/>
  <c r="R997" i="1" s="1"/>
  <c r="E998" i="1"/>
  <c r="G996" i="1"/>
  <c r="M945" i="1"/>
  <c r="N945" i="1" s="1"/>
  <c r="J945" i="1"/>
  <c r="K945" i="1" s="1"/>
  <c r="I946" i="1"/>
  <c r="L944" i="1"/>
  <c r="O944" i="1" s="1"/>
  <c r="U944" i="1"/>
  <c r="W944" i="1" s="1"/>
  <c r="X942" i="1"/>
  <c r="S996" i="1"/>
  <c r="C997" i="1"/>
  <c r="H997" i="1"/>
  <c r="A998" i="1"/>
  <c r="T1001" i="1"/>
  <c r="P943" i="1"/>
  <c r="F997" i="1" l="1"/>
  <c r="G997" i="1"/>
  <c r="Q998" i="1"/>
  <c r="R998" i="1" s="1"/>
  <c r="E999" i="1"/>
  <c r="D998" i="1"/>
  <c r="C998" i="1"/>
  <c r="S997" i="1"/>
  <c r="P944" i="1"/>
  <c r="J946" i="1"/>
  <c r="K946" i="1" s="1"/>
  <c r="M946" i="1"/>
  <c r="N946" i="1" s="1"/>
  <c r="I947" i="1"/>
  <c r="X943" i="1"/>
  <c r="B943" i="1" s="1"/>
  <c r="T1002" i="1"/>
  <c r="H998" i="1"/>
  <c r="A999" i="1"/>
  <c r="B942" i="1"/>
  <c r="L945" i="1"/>
  <c r="O945" i="1" s="1"/>
  <c r="U945" i="1"/>
  <c r="W945" i="1" s="1"/>
  <c r="F998" i="1" l="1"/>
  <c r="D999" i="1"/>
  <c r="G999" i="1" s="1"/>
  <c r="Q999" i="1"/>
  <c r="R999" i="1" s="1"/>
  <c r="E1000" i="1"/>
  <c r="G998" i="1"/>
  <c r="L946" i="1"/>
  <c r="O946" i="1" s="1"/>
  <c r="U946" i="1"/>
  <c r="W946" i="1" s="1"/>
  <c r="P945" i="1"/>
  <c r="S998" i="1"/>
  <c r="C999" i="1"/>
  <c r="T1003" i="1"/>
  <c r="J947" i="1"/>
  <c r="K947" i="1" s="1"/>
  <c r="M947" i="1"/>
  <c r="N947" i="1" s="1"/>
  <c r="I948" i="1"/>
  <c r="A1000" i="1"/>
  <c r="H999" i="1"/>
  <c r="X944" i="1"/>
  <c r="F999" i="1" l="1"/>
  <c r="D1000" i="1"/>
  <c r="E1001" i="1"/>
  <c r="Q1000" i="1"/>
  <c r="R1000" i="1" s="1"/>
  <c r="B944" i="1"/>
  <c r="S999" i="1"/>
  <c r="C1000" i="1"/>
  <c r="J948" i="1"/>
  <c r="K948" i="1" s="1"/>
  <c r="M948" i="1"/>
  <c r="N948" i="1" s="1"/>
  <c r="I949" i="1"/>
  <c r="X945" i="1"/>
  <c r="B945" i="1" s="1"/>
  <c r="A1001" i="1"/>
  <c r="H1000" i="1"/>
  <c r="T1004" i="1"/>
  <c r="L947" i="1"/>
  <c r="O947" i="1" s="1"/>
  <c r="U947" i="1"/>
  <c r="W947" i="1" s="1"/>
  <c r="P946" i="1"/>
  <c r="F1000" i="1" l="1"/>
  <c r="D1001" i="1"/>
  <c r="G1001" i="1" s="1"/>
  <c r="G1000" i="1"/>
  <c r="Q1001" i="1"/>
  <c r="R1001" i="1" s="1"/>
  <c r="E1002" i="1"/>
  <c r="L948" i="1"/>
  <c r="O948" i="1" s="1"/>
  <c r="U948" i="1"/>
  <c r="W948" i="1" s="1"/>
  <c r="T1005" i="1"/>
  <c r="S1000" i="1"/>
  <c r="C1001" i="1"/>
  <c r="X946" i="1"/>
  <c r="B946" i="1" s="1"/>
  <c r="H1001" i="1"/>
  <c r="A1002" i="1"/>
  <c r="M949" i="1"/>
  <c r="N949" i="1"/>
  <c r="J949" i="1"/>
  <c r="K949" i="1" s="1"/>
  <c r="I950" i="1"/>
  <c r="P947" i="1"/>
  <c r="F1001" i="1" l="1"/>
  <c r="D1002" i="1"/>
  <c r="G1002" i="1" s="1"/>
  <c r="Q1002" i="1"/>
  <c r="R1002" i="1" s="1"/>
  <c r="E1003" i="1"/>
  <c r="L949" i="1"/>
  <c r="O949" i="1" s="1"/>
  <c r="U949" i="1"/>
  <c r="W949" i="1" s="1"/>
  <c r="H1002" i="1"/>
  <c r="A1003" i="1"/>
  <c r="J950" i="1"/>
  <c r="K950" i="1" s="1"/>
  <c r="M950" i="1"/>
  <c r="N950" i="1" s="1"/>
  <c r="I951" i="1"/>
  <c r="X947" i="1"/>
  <c r="S1001" i="1"/>
  <c r="C1002" i="1"/>
  <c r="T1006" i="1"/>
  <c r="P948" i="1"/>
  <c r="F1002" i="1" l="1"/>
  <c r="Q1003" i="1"/>
  <c r="R1003" i="1" s="1"/>
  <c r="E1004" i="1"/>
  <c r="D1003" i="1"/>
  <c r="B947" i="1"/>
  <c r="X948" i="1"/>
  <c r="B948" i="1" s="1"/>
  <c r="J951" i="1"/>
  <c r="K951" i="1" s="1"/>
  <c r="M951" i="1"/>
  <c r="N951" i="1" s="1"/>
  <c r="I952" i="1"/>
  <c r="T1007" i="1"/>
  <c r="C1003" i="1"/>
  <c r="S1002" i="1"/>
  <c r="L950" i="1"/>
  <c r="O950" i="1" s="1"/>
  <c r="U950" i="1"/>
  <c r="W950" i="1" s="1"/>
  <c r="H1003" i="1"/>
  <c r="A1004" i="1"/>
  <c r="P949" i="1"/>
  <c r="D1004" i="1" l="1"/>
  <c r="G1004" i="1" s="1"/>
  <c r="G1003" i="1"/>
  <c r="F1003" i="1"/>
  <c r="Q1004" i="1"/>
  <c r="R1004" i="1" s="1"/>
  <c r="E1005" i="1"/>
  <c r="P950" i="1"/>
  <c r="C1004" i="1"/>
  <c r="S1003" i="1"/>
  <c r="H1004" i="1"/>
  <c r="A1005" i="1"/>
  <c r="J952" i="1"/>
  <c r="K952" i="1" s="1"/>
  <c r="M952" i="1"/>
  <c r="N952" i="1" s="1"/>
  <c r="I953" i="1"/>
  <c r="X949" i="1"/>
  <c r="T1008" i="1"/>
  <c r="L951" i="1"/>
  <c r="O951" i="1" s="1"/>
  <c r="U951" i="1"/>
  <c r="W951" i="1" s="1"/>
  <c r="F1004" i="1" l="1"/>
  <c r="D1005" i="1"/>
  <c r="Q1005" i="1"/>
  <c r="R1005" i="1" s="1"/>
  <c r="E1006" i="1"/>
  <c r="B949" i="1"/>
  <c r="L952" i="1"/>
  <c r="O952" i="1" s="1"/>
  <c r="U952" i="1"/>
  <c r="W952" i="1" s="1"/>
  <c r="S1004" i="1"/>
  <c r="C1005" i="1"/>
  <c r="P951" i="1"/>
  <c r="T1009" i="1"/>
  <c r="M953" i="1"/>
  <c r="N953" i="1" s="1"/>
  <c r="J953" i="1"/>
  <c r="K953" i="1" s="1"/>
  <c r="I954" i="1"/>
  <c r="A1006" i="1"/>
  <c r="H1005" i="1"/>
  <c r="X950" i="1"/>
  <c r="F1005" i="1" l="1"/>
  <c r="Q1006" i="1"/>
  <c r="R1006" i="1" s="1"/>
  <c r="E1007" i="1"/>
  <c r="D1006" i="1"/>
  <c r="G1005" i="1"/>
  <c r="B950" i="1"/>
  <c r="J954" i="1"/>
  <c r="K954" i="1" s="1"/>
  <c r="M954" i="1"/>
  <c r="N954" i="1" s="1"/>
  <c r="I955" i="1"/>
  <c r="L953" i="1"/>
  <c r="O953" i="1" s="1"/>
  <c r="U953" i="1"/>
  <c r="W953" i="1" s="1"/>
  <c r="T1010" i="1"/>
  <c r="S1005" i="1"/>
  <c r="C1006" i="1"/>
  <c r="A1007" i="1"/>
  <c r="H1006" i="1"/>
  <c r="X951" i="1"/>
  <c r="B951" i="1" s="1"/>
  <c r="P952" i="1"/>
  <c r="F1006" i="1" l="1"/>
  <c r="G1006" i="1"/>
  <c r="D1007" i="1"/>
  <c r="G1007" i="1" s="1"/>
  <c r="Q1007" i="1"/>
  <c r="R1007" i="1" s="1"/>
  <c r="E1008" i="1"/>
  <c r="T1011" i="1"/>
  <c r="L954" i="1"/>
  <c r="O954" i="1" s="1"/>
  <c r="U954" i="1"/>
  <c r="W954" i="1" s="1"/>
  <c r="S1006" i="1"/>
  <c r="C1007" i="1"/>
  <c r="P953" i="1"/>
  <c r="X952" i="1"/>
  <c r="H1007" i="1"/>
  <c r="A1008" i="1"/>
  <c r="J955" i="1"/>
  <c r="K955" i="1" s="1"/>
  <c r="M955" i="1"/>
  <c r="N955" i="1" s="1"/>
  <c r="I956" i="1"/>
  <c r="F1007" i="1" l="1"/>
  <c r="Q1008" i="1"/>
  <c r="R1008" i="1" s="1"/>
  <c r="E1009" i="1"/>
  <c r="D1008" i="1"/>
  <c r="J956" i="1"/>
  <c r="K956" i="1" s="1"/>
  <c r="I957" i="1"/>
  <c r="H1008" i="1"/>
  <c r="A1009" i="1"/>
  <c r="B952" i="1"/>
  <c r="T1012" i="1"/>
  <c r="L955" i="1"/>
  <c r="O955" i="1" s="1"/>
  <c r="U955" i="1"/>
  <c r="W955" i="1" s="1"/>
  <c r="S1007" i="1"/>
  <c r="C1008" i="1"/>
  <c r="X953" i="1"/>
  <c r="P954" i="1"/>
  <c r="D1009" i="1" l="1"/>
  <c r="G1009" i="1" s="1"/>
  <c r="F1008" i="1"/>
  <c r="Q1009" i="1"/>
  <c r="R1009" i="1" s="1"/>
  <c r="E1010" i="1"/>
  <c r="G1008" i="1"/>
  <c r="B953" i="1"/>
  <c r="J957" i="1"/>
  <c r="K957" i="1" s="1"/>
  <c r="I958" i="1"/>
  <c r="T1013" i="1"/>
  <c r="P955" i="1"/>
  <c r="M956" i="1"/>
  <c r="N956" i="1" s="1"/>
  <c r="L956" i="1"/>
  <c r="U956" i="1"/>
  <c r="W956" i="1" s="1"/>
  <c r="C1009" i="1"/>
  <c r="S1008" i="1"/>
  <c r="X954" i="1"/>
  <c r="H1009" i="1"/>
  <c r="A1010" i="1"/>
  <c r="F1009" i="1" l="1"/>
  <c r="D1010" i="1"/>
  <c r="G1010" i="1" s="1"/>
  <c r="Q1010" i="1"/>
  <c r="R1010" i="1" s="1"/>
  <c r="E1011" i="1"/>
  <c r="O956" i="1"/>
  <c r="P956" i="1" s="1"/>
  <c r="B954" i="1"/>
  <c r="H1010" i="1"/>
  <c r="A1011" i="1"/>
  <c r="T1014" i="1"/>
  <c r="M957" i="1"/>
  <c r="N957" i="1" s="1"/>
  <c r="C1010" i="1"/>
  <c r="S1009" i="1"/>
  <c r="X955" i="1"/>
  <c r="B955" i="1" s="1"/>
  <c r="J958" i="1"/>
  <c r="K958" i="1" s="1"/>
  <c r="I959" i="1"/>
  <c r="L957" i="1"/>
  <c r="U957" i="1"/>
  <c r="W957" i="1" s="1"/>
  <c r="F1010" i="1" l="1"/>
  <c r="Q1011" i="1"/>
  <c r="R1011" i="1" s="1"/>
  <c r="E1012" i="1"/>
  <c r="D1011" i="1"/>
  <c r="L958" i="1"/>
  <c r="U958" i="1"/>
  <c r="W958" i="1" s="1"/>
  <c r="O957" i="1"/>
  <c r="C1011" i="1"/>
  <c r="S1010" i="1"/>
  <c r="X956" i="1"/>
  <c r="J959" i="1"/>
  <c r="K959" i="1" s="1"/>
  <c r="I960" i="1"/>
  <c r="M958" i="1"/>
  <c r="N958" i="1" s="1"/>
  <c r="T1015" i="1"/>
  <c r="H1011" i="1"/>
  <c r="A1012" i="1"/>
  <c r="D1012" i="1" l="1"/>
  <c r="G1012" i="1" s="1"/>
  <c r="G1011" i="1"/>
  <c r="F1011" i="1"/>
  <c r="Q1012" i="1"/>
  <c r="R1012" i="1" s="1"/>
  <c r="E1013" i="1"/>
  <c r="J960" i="1"/>
  <c r="K960" i="1" s="1"/>
  <c r="I961" i="1"/>
  <c r="B956" i="1"/>
  <c r="P957" i="1"/>
  <c r="S1011" i="1"/>
  <c r="C1012" i="1"/>
  <c r="T1016" i="1"/>
  <c r="M959" i="1"/>
  <c r="N959" i="1" s="1"/>
  <c r="L959" i="1"/>
  <c r="U959" i="1"/>
  <c r="W959" i="1" s="1"/>
  <c r="O958" i="1"/>
  <c r="A1013" i="1"/>
  <c r="H1012" i="1"/>
  <c r="F1012" i="1" l="1"/>
  <c r="D1013" i="1"/>
  <c r="G1013" i="1" s="1"/>
  <c r="Q1013" i="1"/>
  <c r="R1013" i="1" s="1"/>
  <c r="E1014" i="1"/>
  <c r="L960" i="1"/>
  <c r="U960" i="1"/>
  <c r="W960" i="1" s="1"/>
  <c r="X957" i="1"/>
  <c r="B957" i="1" s="1"/>
  <c r="T1017" i="1"/>
  <c r="P958" i="1"/>
  <c r="O959" i="1"/>
  <c r="J961" i="1"/>
  <c r="K961" i="1" s="1"/>
  <c r="I962" i="1"/>
  <c r="S1012" i="1"/>
  <c r="C1013" i="1"/>
  <c r="H1013" i="1"/>
  <c r="A1014" i="1"/>
  <c r="M960" i="1"/>
  <c r="N960" i="1" s="1"/>
  <c r="F1013" i="1" l="1"/>
  <c r="Q1014" i="1"/>
  <c r="R1014" i="1" s="1"/>
  <c r="E1015" i="1"/>
  <c r="D1014" i="1"/>
  <c r="H1014" i="1"/>
  <c r="A1015" i="1"/>
  <c r="M961" i="1"/>
  <c r="N961" i="1" s="1"/>
  <c r="T1018" i="1"/>
  <c r="S1013" i="1"/>
  <c r="C1014" i="1"/>
  <c r="J962" i="1"/>
  <c r="K962" i="1" s="1"/>
  <c r="I963" i="1"/>
  <c r="P959" i="1"/>
  <c r="O960" i="1"/>
  <c r="L961" i="1"/>
  <c r="U961" i="1"/>
  <c r="W961" i="1" s="1"/>
  <c r="X958" i="1"/>
  <c r="B958" i="1" s="1"/>
  <c r="D1015" i="1" l="1"/>
  <c r="G1015" i="1" s="1"/>
  <c r="F1014" i="1"/>
  <c r="Q1015" i="1"/>
  <c r="R1015" i="1" s="1"/>
  <c r="E1016" i="1"/>
  <c r="G1014" i="1"/>
  <c r="M962" i="1"/>
  <c r="M963" i="1" s="1"/>
  <c r="N962" i="1"/>
  <c r="O961" i="1"/>
  <c r="P960" i="1"/>
  <c r="X959" i="1"/>
  <c r="B959" i="1" s="1"/>
  <c r="J963" i="1"/>
  <c r="K963" i="1" s="1"/>
  <c r="I964" i="1"/>
  <c r="T1019" i="1"/>
  <c r="C1015" i="1"/>
  <c r="S1014" i="1"/>
  <c r="L962" i="1"/>
  <c r="U962" i="1"/>
  <c r="W962" i="1" s="1"/>
  <c r="H1015" i="1"/>
  <c r="A1016" i="1"/>
  <c r="F1015" i="1" l="1"/>
  <c r="D1016" i="1"/>
  <c r="G1016" i="1" s="1"/>
  <c r="E1017" i="1"/>
  <c r="Q1016" i="1"/>
  <c r="R1016" i="1" s="1"/>
  <c r="N963" i="1"/>
  <c r="O962" i="1"/>
  <c r="P962" i="1" s="1"/>
  <c r="L963" i="1"/>
  <c r="U963" i="1"/>
  <c r="W963" i="1" s="1"/>
  <c r="S1015" i="1"/>
  <c r="C1016" i="1"/>
  <c r="J964" i="1"/>
  <c r="K964" i="1" s="1"/>
  <c r="M964" i="1"/>
  <c r="I965" i="1"/>
  <c r="X960" i="1"/>
  <c r="A1017" i="1"/>
  <c r="H1016" i="1"/>
  <c r="T1020" i="1"/>
  <c r="P961" i="1"/>
  <c r="N964" i="1" l="1"/>
  <c r="F1016" i="1"/>
  <c r="O963" i="1"/>
  <c r="P963" i="1" s="1"/>
  <c r="Q1017" i="1"/>
  <c r="R1017" i="1" s="1"/>
  <c r="E1018" i="1"/>
  <c r="D1017" i="1"/>
  <c r="B960" i="1"/>
  <c r="L964" i="1"/>
  <c r="U964" i="1"/>
  <c r="W964" i="1" s="1"/>
  <c r="X961" i="1"/>
  <c r="B961" i="1" s="1"/>
  <c r="S1016" i="1"/>
  <c r="C1017" i="1"/>
  <c r="X962" i="1"/>
  <c r="H1017" i="1"/>
  <c r="A1018" i="1"/>
  <c r="J965" i="1"/>
  <c r="K965" i="1" s="1"/>
  <c r="M965" i="1"/>
  <c r="N965" i="1" s="1"/>
  <c r="I966" i="1"/>
  <c r="T1021" i="1"/>
  <c r="O964" i="1" l="1"/>
  <c r="P964" i="1" s="1"/>
  <c r="F1017" i="1"/>
  <c r="D1018" i="1"/>
  <c r="G1018" i="1" s="1"/>
  <c r="G1017" i="1"/>
  <c r="Q1018" i="1"/>
  <c r="R1018" i="1" s="1"/>
  <c r="E1019" i="1"/>
  <c r="L965" i="1"/>
  <c r="O965" i="1" s="1"/>
  <c r="U965" i="1"/>
  <c r="W965" i="1" s="1"/>
  <c r="X963" i="1"/>
  <c r="B963" i="1" s="1"/>
  <c r="B962" i="1"/>
  <c r="S1017" i="1"/>
  <c r="C1018" i="1"/>
  <c r="J966" i="1"/>
  <c r="K966" i="1" s="1"/>
  <c r="M966" i="1"/>
  <c r="N966" i="1" s="1"/>
  <c r="I967" i="1"/>
  <c r="T1022" i="1"/>
  <c r="H1018" i="1"/>
  <c r="A1019" i="1"/>
  <c r="F1018" i="1" l="1"/>
  <c r="D1019" i="1"/>
  <c r="Q1019" i="1"/>
  <c r="R1019" i="1" s="1"/>
  <c r="E1020" i="1"/>
  <c r="H1019" i="1"/>
  <c r="A1020" i="1"/>
  <c r="T1023" i="1"/>
  <c r="X964" i="1"/>
  <c r="M967" i="1"/>
  <c r="N967" i="1" s="1"/>
  <c r="J967" i="1"/>
  <c r="K967" i="1" s="1"/>
  <c r="I968" i="1"/>
  <c r="C1019" i="1"/>
  <c r="S1018" i="1"/>
  <c r="L966" i="1"/>
  <c r="O966" i="1" s="1"/>
  <c r="U966" i="1"/>
  <c r="W966" i="1" s="1"/>
  <c r="P965" i="1"/>
  <c r="F1019" i="1" l="1"/>
  <c r="Q1020" i="1"/>
  <c r="R1020" i="1" s="1"/>
  <c r="E1021" i="1"/>
  <c r="D1020" i="1"/>
  <c r="G1019" i="1"/>
  <c r="B964" i="1"/>
  <c r="X965" i="1"/>
  <c r="B965" i="1" s="1"/>
  <c r="S1019" i="1"/>
  <c r="C1020" i="1"/>
  <c r="P966" i="1"/>
  <c r="T1024" i="1"/>
  <c r="A1021" i="1"/>
  <c r="H1020" i="1"/>
  <c r="J968" i="1"/>
  <c r="K968" i="1" s="1"/>
  <c r="M968" i="1"/>
  <c r="N968" i="1" s="1"/>
  <c r="I969" i="1"/>
  <c r="L967" i="1"/>
  <c r="O967" i="1" s="1"/>
  <c r="U967" i="1"/>
  <c r="W967" i="1" s="1"/>
  <c r="D1021" i="1" l="1"/>
  <c r="G1021" i="1" s="1"/>
  <c r="F1020" i="1"/>
  <c r="Q1021" i="1"/>
  <c r="R1021" i="1" s="1"/>
  <c r="E1022" i="1"/>
  <c r="G1020" i="1"/>
  <c r="P967" i="1"/>
  <c r="S1020" i="1"/>
  <c r="C1021" i="1"/>
  <c r="J969" i="1"/>
  <c r="K969" i="1" s="1"/>
  <c r="M969" i="1"/>
  <c r="N969" i="1" s="1"/>
  <c r="I970" i="1"/>
  <c r="H1021" i="1"/>
  <c r="A1022" i="1"/>
  <c r="L968" i="1"/>
  <c r="O968" i="1" s="1"/>
  <c r="U968" i="1"/>
  <c r="W968" i="1" s="1"/>
  <c r="T1025" i="1"/>
  <c r="X966" i="1"/>
  <c r="B966" i="1" s="1"/>
  <c r="D1022" i="1" l="1"/>
  <c r="G1022" i="1" s="1"/>
  <c r="F1021" i="1"/>
  <c r="Q1022" i="1"/>
  <c r="R1022" i="1" s="1"/>
  <c r="E1023" i="1"/>
  <c r="P968" i="1"/>
  <c r="L969" i="1"/>
  <c r="O969" i="1" s="1"/>
  <c r="U969" i="1"/>
  <c r="W969" i="1" s="1"/>
  <c r="T1026" i="1"/>
  <c r="S1021" i="1"/>
  <c r="C1022" i="1"/>
  <c r="H1022" i="1"/>
  <c r="A1023" i="1"/>
  <c r="J970" i="1"/>
  <c r="K970" i="1" s="1"/>
  <c r="M970" i="1"/>
  <c r="N970" i="1" s="1"/>
  <c r="I971" i="1"/>
  <c r="X967" i="1"/>
  <c r="F1022" i="1" l="1"/>
  <c r="Q1023" i="1"/>
  <c r="R1023" i="1" s="1"/>
  <c r="E1024" i="1"/>
  <c r="D1023" i="1"/>
  <c r="B967" i="1"/>
  <c r="T1027" i="1"/>
  <c r="P969" i="1"/>
  <c r="C1023" i="1"/>
  <c r="S1022" i="1"/>
  <c r="H1023" i="1"/>
  <c r="A1024" i="1"/>
  <c r="L970" i="1"/>
  <c r="O970" i="1" s="1"/>
  <c r="U970" i="1"/>
  <c r="W970" i="1" s="1"/>
  <c r="J971" i="1"/>
  <c r="K971" i="1" s="1"/>
  <c r="M971" i="1"/>
  <c r="N971" i="1" s="1"/>
  <c r="I972" i="1"/>
  <c r="X968" i="1"/>
  <c r="B968" i="1" s="1"/>
  <c r="D1024" i="1" l="1"/>
  <c r="G1024" i="1" s="1"/>
  <c r="Q1024" i="1"/>
  <c r="R1024" i="1" s="1"/>
  <c r="E1025" i="1"/>
  <c r="F1023" i="1"/>
  <c r="G1023" i="1"/>
  <c r="L971" i="1"/>
  <c r="O971" i="1" s="1"/>
  <c r="U971" i="1"/>
  <c r="W971" i="1" s="1"/>
  <c r="S1023" i="1"/>
  <c r="C1024" i="1"/>
  <c r="X969" i="1"/>
  <c r="B969" i="1" s="1"/>
  <c r="P970" i="1"/>
  <c r="A1025" i="1"/>
  <c r="H1024" i="1"/>
  <c r="J972" i="1"/>
  <c r="K972" i="1" s="1"/>
  <c r="M972" i="1"/>
  <c r="N972" i="1" s="1"/>
  <c r="I973" i="1"/>
  <c r="T1028" i="1"/>
  <c r="F1024" i="1" l="1"/>
  <c r="D1025" i="1"/>
  <c r="Q1025" i="1"/>
  <c r="R1025" i="1" s="1"/>
  <c r="E1026" i="1"/>
  <c r="T1029" i="1"/>
  <c r="M973" i="1"/>
  <c r="N973" i="1" s="1"/>
  <c r="J973" i="1"/>
  <c r="K973" i="1" s="1"/>
  <c r="I974" i="1"/>
  <c r="H1025" i="1"/>
  <c r="A1026" i="1"/>
  <c r="L972" i="1"/>
  <c r="O972" i="1" s="1"/>
  <c r="U972" i="1"/>
  <c r="W972" i="1" s="1"/>
  <c r="X970" i="1"/>
  <c r="S1024" i="1"/>
  <c r="C1025" i="1"/>
  <c r="P971" i="1"/>
  <c r="F1025" i="1" l="1"/>
  <c r="G1025" i="1"/>
  <c r="Q1026" i="1"/>
  <c r="R1026" i="1" s="1"/>
  <c r="E1027" i="1"/>
  <c r="D1026" i="1"/>
  <c r="B970" i="1"/>
  <c r="S1025" i="1"/>
  <c r="C1026" i="1"/>
  <c r="X971" i="1"/>
  <c r="H1026" i="1"/>
  <c r="A1027" i="1"/>
  <c r="J974" i="1"/>
  <c r="K974" i="1" s="1"/>
  <c r="M974" i="1"/>
  <c r="N974" i="1" s="1"/>
  <c r="I975" i="1"/>
  <c r="T1030" i="1"/>
  <c r="P972" i="1"/>
  <c r="L973" i="1"/>
  <c r="O973" i="1" s="1"/>
  <c r="U973" i="1"/>
  <c r="W973" i="1" s="1"/>
  <c r="F1026" i="1" l="1"/>
  <c r="D1027" i="1"/>
  <c r="Q1027" i="1"/>
  <c r="R1027" i="1" s="1"/>
  <c r="E1028" i="1"/>
  <c r="G1026" i="1"/>
  <c r="B971" i="1"/>
  <c r="P973" i="1"/>
  <c r="H1027" i="1"/>
  <c r="A1028" i="1"/>
  <c r="L974" i="1"/>
  <c r="O974" i="1" s="1"/>
  <c r="U974" i="1"/>
  <c r="W974" i="1" s="1"/>
  <c r="T1031" i="1"/>
  <c r="X972" i="1"/>
  <c r="B972" i="1" s="1"/>
  <c r="J975" i="1"/>
  <c r="K975" i="1" s="1"/>
  <c r="M975" i="1"/>
  <c r="N975" i="1" s="1"/>
  <c r="I976" i="1"/>
  <c r="C1027" i="1"/>
  <c r="S1026" i="1"/>
  <c r="F1027" i="1" l="1"/>
  <c r="G1027" i="1"/>
  <c r="Q1028" i="1"/>
  <c r="R1028" i="1" s="1"/>
  <c r="E1029" i="1"/>
  <c r="D1028" i="1"/>
  <c r="J976" i="1"/>
  <c r="K976" i="1" s="1"/>
  <c r="M976" i="1"/>
  <c r="N976" i="1" s="1"/>
  <c r="I977" i="1"/>
  <c r="L975" i="1"/>
  <c r="O975" i="1" s="1"/>
  <c r="U975" i="1"/>
  <c r="W975" i="1" s="1"/>
  <c r="S1027" i="1"/>
  <c r="C1028" i="1"/>
  <c r="P974" i="1"/>
  <c r="T1032" i="1"/>
  <c r="A1029" i="1"/>
  <c r="H1028" i="1"/>
  <c r="X973" i="1"/>
  <c r="F1028" i="1" l="1"/>
  <c r="D1029" i="1"/>
  <c r="Q1029" i="1"/>
  <c r="R1029" i="1" s="1"/>
  <c r="E1030" i="1"/>
  <c r="G1028" i="1"/>
  <c r="B973" i="1"/>
  <c r="P975" i="1"/>
  <c r="M977" i="1"/>
  <c r="N977" i="1" s="1"/>
  <c r="J977" i="1"/>
  <c r="K977" i="1" s="1"/>
  <c r="I978" i="1"/>
  <c r="H1029" i="1"/>
  <c r="A1030" i="1"/>
  <c r="T1033" i="1"/>
  <c r="X974" i="1"/>
  <c r="L976" i="1"/>
  <c r="O976" i="1" s="1"/>
  <c r="U976" i="1"/>
  <c r="W976" i="1" s="1"/>
  <c r="S1028" i="1"/>
  <c r="C1029" i="1"/>
  <c r="F1029" i="1" l="1"/>
  <c r="G1029" i="1"/>
  <c r="Q1030" i="1"/>
  <c r="R1030" i="1" s="1"/>
  <c r="E1031" i="1"/>
  <c r="D1030" i="1"/>
  <c r="S1029" i="1"/>
  <c r="C1030" i="1"/>
  <c r="T1034" i="1"/>
  <c r="H1030" i="1"/>
  <c r="A1031" i="1"/>
  <c r="J978" i="1"/>
  <c r="K978" i="1" s="1"/>
  <c r="M978" i="1"/>
  <c r="N978" i="1" s="1"/>
  <c r="I979" i="1"/>
  <c r="L977" i="1"/>
  <c r="O977" i="1" s="1"/>
  <c r="U977" i="1"/>
  <c r="W977" i="1" s="1"/>
  <c r="X975" i="1"/>
  <c r="P976" i="1"/>
  <c r="B974" i="1"/>
  <c r="D1031" i="1" l="1"/>
  <c r="Q1031" i="1"/>
  <c r="R1031" i="1" s="1"/>
  <c r="E1032" i="1"/>
  <c r="F1030" i="1"/>
  <c r="G1030" i="1"/>
  <c r="J979" i="1"/>
  <c r="K979" i="1" s="1"/>
  <c r="M979" i="1"/>
  <c r="N979" i="1" s="1"/>
  <c r="I980" i="1"/>
  <c r="C1031" i="1"/>
  <c r="S1030" i="1"/>
  <c r="X976" i="1"/>
  <c r="H1031" i="1"/>
  <c r="A1032" i="1"/>
  <c r="T1035" i="1"/>
  <c r="L978" i="1"/>
  <c r="O978" i="1" s="1"/>
  <c r="U978" i="1"/>
  <c r="W978" i="1" s="1"/>
  <c r="P977" i="1"/>
  <c r="B975" i="1"/>
  <c r="F1031" i="1" l="1"/>
  <c r="G1031" i="1"/>
  <c r="Q1032" i="1"/>
  <c r="R1032" i="1" s="1"/>
  <c r="E1033" i="1"/>
  <c r="D1032" i="1"/>
  <c r="B976" i="1"/>
  <c r="L979" i="1"/>
  <c r="O979" i="1" s="1"/>
  <c r="U979" i="1"/>
  <c r="W979" i="1" s="1"/>
  <c r="S1031" i="1"/>
  <c r="C1032" i="1"/>
  <c r="T1036" i="1"/>
  <c r="A1033" i="1"/>
  <c r="H1032" i="1"/>
  <c r="X977" i="1"/>
  <c r="P978" i="1"/>
  <c r="J980" i="1"/>
  <c r="K980" i="1" s="1"/>
  <c r="M980" i="1"/>
  <c r="N980" i="1" s="1"/>
  <c r="I981" i="1"/>
  <c r="D1033" i="1" l="1"/>
  <c r="G1033" i="1" s="1"/>
  <c r="G1032" i="1"/>
  <c r="Q1033" i="1"/>
  <c r="R1033" i="1" s="1"/>
  <c r="E1034" i="1"/>
  <c r="F1032" i="1"/>
  <c r="B977" i="1"/>
  <c r="X978" i="1"/>
  <c r="P979" i="1"/>
  <c r="M981" i="1"/>
  <c r="N981" i="1" s="1"/>
  <c r="J981" i="1"/>
  <c r="K981" i="1" s="1"/>
  <c r="I982" i="1"/>
  <c r="H1033" i="1"/>
  <c r="A1034" i="1"/>
  <c r="T1037" i="1"/>
  <c r="L980" i="1"/>
  <c r="O980" i="1" s="1"/>
  <c r="U980" i="1"/>
  <c r="W980" i="1" s="1"/>
  <c r="S1032" i="1"/>
  <c r="C1033" i="1"/>
  <c r="F1033" i="1" l="1"/>
  <c r="Q1034" i="1"/>
  <c r="R1034" i="1" s="1"/>
  <c r="E1035" i="1"/>
  <c r="D1034" i="1"/>
  <c r="P980" i="1"/>
  <c r="S1033" i="1"/>
  <c r="C1034" i="1"/>
  <c r="B978" i="1"/>
  <c r="T1038" i="1"/>
  <c r="H1034" i="1"/>
  <c r="A1035" i="1"/>
  <c r="J982" i="1"/>
  <c r="K982" i="1" s="1"/>
  <c r="M982" i="1"/>
  <c r="N982" i="1" s="1"/>
  <c r="I983" i="1"/>
  <c r="L981" i="1"/>
  <c r="O981" i="1" s="1"/>
  <c r="U981" i="1"/>
  <c r="W981" i="1" s="1"/>
  <c r="X979" i="1"/>
  <c r="D1035" i="1" l="1"/>
  <c r="G1035" i="1" s="1"/>
  <c r="Q1035" i="1"/>
  <c r="R1035" i="1" s="1"/>
  <c r="E1036" i="1"/>
  <c r="F1034" i="1"/>
  <c r="G1034" i="1"/>
  <c r="H1035" i="1"/>
  <c r="A1036" i="1"/>
  <c r="L982" i="1"/>
  <c r="O982" i="1" s="1"/>
  <c r="U982" i="1"/>
  <c r="W982" i="1" s="1"/>
  <c r="B979" i="1"/>
  <c r="T1039" i="1"/>
  <c r="X980" i="1"/>
  <c r="P981" i="1"/>
  <c r="J983" i="1"/>
  <c r="K983" i="1" s="1"/>
  <c r="M983" i="1"/>
  <c r="N983" i="1" s="1"/>
  <c r="I984" i="1"/>
  <c r="C1035" i="1"/>
  <c r="S1034" i="1"/>
  <c r="D1036" i="1" l="1"/>
  <c r="F1035" i="1"/>
  <c r="Q1036" i="1"/>
  <c r="R1036" i="1" s="1"/>
  <c r="E1037" i="1"/>
  <c r="L983" i="1"/>
  <c r="O983" i="1" s="1"/>
  <c r="U983" i="1"/>
  <c r="W983" i="1" s="1"/>
  <c r="B980" i="1"/>
  <c r="T1040" i="1"/>
  <c r="S1035" i="1"/>
  <c r="C1036" i="1"/>
  <c r="J984" i="1"/>
  <c r="K984" i="1" s="1"/>
  <c r="M984" i="1"/>
  <c r="N984" i="1" s="1"/>
  <c r="I985" i="1"/>
  <c r="A1037" i="1"/>
  <c r="H1036" i="1"/>
  <c r="X981" i="1"/>
  <c r="P982" i="1"/>
  <c r="F1036" i="1" l="1"/>
  <c r="D1037" i="1"/>
  <c r="G1037" i="1" s="1"/>
  <c r="G1036" i="1"/>
  <c r="Q1037" i="1"/>
  <c r="R1037" i="1" s="1"/>
  <c r="E1038" i="1"/>
  <c r="B981" i="1"/>
  <c r="L984" i="1"/>
  <c r="O984" i="1" s="1"/>
  <c r="U984" i="1"/>
  <c r="W984" i="1" s="1"/>
  <c r="S1036" i="1"/>
  <c r="C1037" i="1"/>
  <c r="J985" i="1"/>
  <c r="K985" i="1" s="1"/>
  <c r="I986" i="1"/>
  <c r="X982" i="1"/>
  <c r="B982" i="1" s="1"/>
  <c r="H1037" i="1"/>
  <c r="A1038" i="1"/>
  <c r="T1041" i="1"/>
  <c r="P983" i="1"/>
  <c r="F1037" i="1" l="1"/>
  <c r="Q1038" i="1"/>
  <c r="R1038" i="1" s="1"/>
  <c r="E1039" i="1"/>
  <c r="D1038" i="1"/>
  <c r="M985" i="1"/>
  <c r="N985" i="1" s="1"/>
  <c r="S1037" i="1"/>
  <c r="C1038" i="1"/>
  <c r="X983" i="1"/>
  <c r="B983" i="1" s="1"/>
  <c r="T1042" i="1"/>
  <c r="H1038" i="1"/>
  <c r="A1039" i="1"/>
  <c r="J986" i="1"/>
  <c r="K986" i="1" s="1"/>
  <c r="I987" i="1"/>
  <c r="L985" i="1"/>
  <c r="U985" i="1"/>
  <c r="W985" i="1" s="1"/>
  <c r="P984" i="1"/>
  <c r="O985" i="1" l="1"/>
  <c r="P985" i="1" s="1"/>
  <c r="D1039" i="1"/>
  <c r="G1039" i="1" s="1"/>
  <c r="M986" i="1"/>
  <c r="N986" i="1" s="1"/>
  <c r="Q1039" i="1"/>
  <c r="R1039" i="1" s="1"/>
  <c r="E1040" i="1"/>
  <c r="F1038" i="1"/>
  <c r="G1038" i="1"/>
  <c r="L986" i="1"/>
  <c r="U986" i="1"/>
  <c r="W986" i="1" s="1"/>
  <c r="J987" i="1"/>
  <c r="K987" i="1" s="1"/>
  <c r="I988" i="1"/>
  <c r="C1039" i="1"/>
  <c r="S1038" i="1"/>
  <c r="X984" i="1"/>
  <c r="B984" i="1" s="1"/>
  <c r="H1039" i="1"/>
  <c r="A1040" i="1"/>
  <c r="T1043" i="1"/>
  <c r="O986" i="1" l="1"/>
  <c r="P986" i="1" s="1"/>
  <c r="F1039" i="1"/>
  <c r="M987" i="1"/>
  <c r="N987" i="1" s="1"/>
  <c r="Q1040" i="1"/>
  <c r="R1040" i="1" s="1"/>
  <c r="E1041" i="1"/>
  <c r="D1040" i="1"/>
  <c r="S1039" i="1"/>
  <c r="C1040" i="1"/>
  <c r="T1044" i="1"/>
  <c r="A1041" i="1"/>
  <c r="H1040" i="1"/>
  <c r="J988" i="1"/>
  <c r="K988" i="1" s="1"/>
  <c r="I989" i="1"/>
  <c r="X985" i="1"/>
  <c r="B985" i="1" s="1"/>
  <c r="L987" i="1"/>
  <c r="U987" i="1"/>
  <c r="W987" i="1" s="1"/>
  <c r="O987" i="1" l="1"/>
  <c r="P987" i="1" s="1"/>
  <c r="M988" i="1"/>
  <c r="N988" i="1" s="1"/>
  <c r="D1041" i="1"/>
  <c r="G1041" i="1" s="1"/>
  <c r="F1040" i="1"/>
  <c r="Q1041" i="1"/>
  <c r="R1041" i="1" s="1"/>
  <c r="E1042" i="1"/>
  <c r="G1040" i="1"/>
  <c r="S1040" i="1"/>
  <c r="C1041" i="1"/>
  <c r="H1041" i="1"/>
  <c r="A1042" i="1"/>
  <c r="L988" i="1"/>
  <c r="U988" i="1"/>
  <c r="W988" i="1" s="1"/>
  <c r="J989" i="1"/>
  <c r="K989" i="1" s="1"/>
  <c r="I990" i="1"/>
  <c r="X986" i="1"/>
  <c r="B986" i="1" s="1"/>
  <c r="T1045" i="1"/>
  <c r="O988" i="1" l="1"/>
  <c r="P988" i="1" s="1"/>
  <c r="M989" i="1"/>
  <c r="N989" i="1" s="1"/>
  <c r="F1041" i="1"/>
  <c r="D1042" i="1"/>
  <c r="G1042" i="1" s="1"/>
  <c r="Q1042" i="1"/>
  <c r="R1042" i="1" s="1"/>
  <c r="E1043" i="1"/>
  <c r="J990" i="1"/>
  <c r="K990" i="1" s="1"/>
  <c r="I991" i="1"/>
  <c r="S1041" i="1"/>
  <c r="C1042" i="1"/>
  <c r="H1042" i="1"/>
  <c r="A1043" i="1"/>
  <c r="X987" i="1"/>
  <c r="L989" i="1"/>
  <c r="U989" i="1"/>
  <c r="W989" i="1" s="1"/>
  <c r="T1046" i="1"/>
  <c r="D1043" i="1" l="1"/>
  <c r="G1043" i="1" s="1"/>
  <c r="O989" i="1"/>
  <c r="P989" i="1" s="1"/>
  <c r="M990" i="1"/>
  <c r="N990" i="1" s="1"/>
  <c r="F1042" i="1"/>
  <c r="Q1043" i="1"/>
  <c r="R1043" i="1" s="1"/>
  <c r="E1044" i="1"/>
  <c r="B987" i="1"/>
  <c r="J991" i="1"/>
  <c r="K991" i="1" s="1"/>
  <c r="I992" i="1"/>
  <c r="C1043" i="1"/>
  <c r="S1042" i="1"/>
  <c r="L990" i="1"/>
  <c r="U990" i="1"/>
  <c r="W990" i="1" s="1"/>
  <c r="X988" i="1"/>
  <c r="H1043" i="1"/>
  <c r="A1044" i="1"/>
  <c r="T1047" i="1"/>
  <c r="F1043" i="1" l="1"/>
  <c r="M991" i="1"/>
  <c r="N991" i="1" s="1"/>
  <c r="O990" i="1"/>
  <c r="P990" i="1" s="1"/>
  <c r="Q1044" i="1"/>
  <c r="R1044" i="1" s="1"/>
  <c r="E1045" i="1"/>
  <c r="D1044" i="1"/>
  <c r="B988" i="1"/>
  <c r="C1044" i="1"/>
  <c r="S1043" i="1"/>
  <c r="L991" i="1"/>
  <c r="U991" i="1"/>
  <c r="W991" i="1" s="1"/>
  <c r="X989" i="1"/>
  <c r="B989" i="1" s="1"/>
  <c r="T1048" i="1"/>
  <c r="H1044" i="1"/>
  <c r="A1045" i="1"/>
  <c r="J992" i="1"/>
  <c r="K992" i="1" s="1"/>
  <c r="I993" i="1"/>
  <c r="O991" i="1" l="1"/>
  <c r="P991" i="1" s="1"/>
  <c r="M992" i="1"/>
  <c r="N992" i="1" s="1"/>
  <c r="F1044" i="1"/>
  <c r="D1045" i="1"/>
  <c r="Q1045" i="1"/>
  <c r="R1045" i="1" s="1"/>
  <c r="E1046" i="1"/>
  <c r="G1044" i="1"/>
  <c r="S1044" i="1"/>
  <c r="C1045" i="1"/>
  <c r="T1049" i="1"/>
  <c r="L992" i="1"/>
  <c r="U992" i="1"/>
  <c r="W992" i="1" s="1"/>
  <c r="J993" i="1"/>
  <c r="K993" i="1" s="1"/>
  <c r="I994" i="1"/>
  <c r="A1046" i="1"/>
  <c r="H1045" i="1"/>
  <c r="X990" i="1"/>
  <c r="M993" i="1" l="1"/>
  <c r="N993" i="1" s="1"/>
  <c r="O992" i="1"/>
  <c r="P992" i="1" s="1"/>
  <c r="F1045" i="1"/>
  <c r="G1045" i="1"/>
  <c r="D1046" i="1"/>
  <c r="Q1046" i="1"/>
  <c r="R1046" i="1" s="1"/>
  <c r="E1047" i="1"/>
  <c r="B990" i="1"/>
  <c r="L993" i="1"/>
  <c r="O993" i="1" s="1"/>
  <c r="U993" i="1"/>
  <c r="W993" i="1" s="1"/>
  <c r="S1045" i="1"/>
  <c r="C1046" i="1"/>
  <c r="T1050" i="1"/>
  <c r="A1047" i="1"/>
  <c r="H1046" i="1"/>
  <c r="J994" i="1"/>
  <c r="K994" i="1" s="1"/>
  <c r="M994" i="1"/>
  <c r="N994" i="1" s="1"/>
  <c r="I995" i="1"/>
  <c r="X991" i="1"/>
  <c r="F1046" i="1" l="1"/>
  <c r="G1046" i="1"/>
  <c r="Q1047" i="1"/>
  <c r="R1047" i="1" s="1"/>
  <c r="E1048" i="1"/>
  <c r="D1047" i="1"/>
  <c r="F1047" i="1" s="1"/>
  <c r="B991" i="1"/>
  <c r="L994" i="1"/>
  <c r="O994" i="1" s="1"/>
  <c r="U994" i="1"/>
  <c r="W994" i="1" s="1"/>
  <c r="S1046" i="1"/>
  <c r="C1047" i="1"/>
  <c r="T1051" i="1"/>
  <c r="X992" i="1"/>
  <c r="J995" i="1"/>
  <c r="K995" i="1" s="1"/>
  <c r="M995" i="1"/>
  <c r="N995" i="1" s="1"/>
  <c r="I996" i="1"/>
  <c r="H1047" i="1"/>
  <c r="A1048" i="1"/>
  <c r="P993" i="1"/>
  <c r="G1047" i="1" l="1"/>
  <c r="D1048" i="1"/>
  <c r="G1048" i="1" s="1"/>
  <c r="Q1048" i="1"/>
  <c r="R1048" i="1" s="1"/>
  <c r="E1049" i="1"/>
  <c r="B992" i="1"/>
  <c r="L995" i="1"/>
  <c r="O995" i="1" s="1"/>
  <c r="U995" i="1"/>
  <c r="W995" i="1" s="1"/>
  <c r="T1052" i="1"/>
  <c r="S1047" i="1"/>
  <c r="C1048" i="1"/>
  <c r="X993" i="1"/>
  <c r="B993" i="1" s="1"/>
  <c r="H1048" i="1"/>
  <c r="A1049" i="1"/>
  <c r="J996" i="1"/>
  <c r="K996" i="1" s="1"/>
  <c r="M996" i="1"/>
  <c r="N996" i="1" s="1"/>
  <c r="I997" i="1"/>
  <c r="P994" i="1"/>
  <c r="D1049" i="1" l="1"/>
  <c r="G1049" i="1" s="1"/>
  <c r="F1048" i="1"/>
  <c r="Q1049" i="1"/>
  <c r="R1049" i="1" s="1"/>
  <c r="E1050" i="1"/>
  <c r="M997" i="1"/>
  <c r="N997" i="1" s="1"/>
  <c r="J997" i="1"/>
  <c r="K997" i="1" s="1"/>
  <c r="I998" i="1"/>
  <c r="H1049" i="1"/>
  <c r="A1050" i="1"/>
  <c r="X994" i="1"/>
  <c r="T1053" i="1"/>
  <c r="L996" i="1"/>
  <c r="O996" i="1" s="1"/>
  <c r="U996" i="1"/>
  <c r="W996" i="1" s="1"/>
  <c r="C1049" i="1"/>
  <c r="S1048" i="1"/>
  <c r="P995" i="1"/>
  <c r="F1049" i="1" l="1"/>
  <c r="Q1050" i="1"/>
  <c r="R1050" i="1" s="1"/>
  <c r="E1051" i="1"/>
  <c r="D1050" i="1"/>
  <c r="B994" i="1"/>
  <c r="L997" i="1"/>
  <c r="O997" i="1" s="1"/>
  <c r="U997" i="1"/>
  <c r="W997" i="1" s="1"/>
  <c r="T1054" i="1"/>
  <c r="P996" i="1"/>
  <c r="C1050" i="1"/>
  <c r="S1049" i="1"/>
  <c r="X995" i="1"/>
  <c r="B995" i="1" s="1"/>
  <c r="H1050" i="1"/>
  <c r="A1051" i="1"/>
  <c r="J998" i="1"/>
  <c r="K998" i="1" s="1"/>
  <c r="M998" i="1"/>
  <c r="N998" i="1" s="1"/>
  <c r="I999" i="1"/>
  <c r="F1050" i="1" l="1"/>
  <c r="D1051" i="1"/>
  <c r="Q1051" i="1"/>
  <c r="R1051" i="1" s="1"/>
  <c r="E1052" i="1"/>
  <c r="G1050" i="1"/>
  <c r="J999" i="1"/>
  <c r="K999" i="1" s="1"/>
  <c r="M999" i="1"/>
  <c r="N999" i="1" s="1"/>
  <c r="I1000" i="1"/>
  <c r="H1051" i="1"/>
  <c r="A1052" i="1"/>
  <c r="L998" i="1"/>
  <c r="O998" i="1" s="1"/>
  <c r="U998" i="1"/>
  <c r="W998" i="1" s="1"/>
  <c r="X996" i="1"/>
  <c r="B996" i="1" s="1"/>
  <c r="C1051" i="1"/>
  <c r="S1050" i="1"/>
  <c r="T1055" i="1"/>
  <c r="P997" i="1"/>
  <c r="F1051" i="1" l="1"/>
  <c r="G1051" i="1"/>
  <c r="Q1052" i="1"/>
  <c r="R1052" i="1" s="1"/>
  <c r="E1053" i="1"/>
  <c r="D1052" i="1"/>
  <c r="P998" i="1"/>
  <c r="S1051" i="1"/>
  <c r="C1052" i="1"/>
  <c r="J1000" i="1"/>
  <c r="K1000" i="1" s="1"/>
  <c r="M1000" i="1"/>
  <c r="N1000" i="1" s="1"/>
  <c r="I1001" i="1"/>
  <c r="T1056" i="1"/>
  <c r="X997" i="1"/>
  <c r="B997" i="1" s="1"/>
  <c r="L999" i="1"/>
  <c r="O999" i="1" s="1"/>
  <c r="U999" i="1"/>
  <c r="W999" i="1" s="1"/>
  <c r="A1053" i="1"/>
  <c r="H1052" i="1"/>
  <c r="F1052" i="1" l="1"/>
  <c r="D1053" i="1"/>
  <c r="G1053" i="1" s="1"/>
  <c r="Q1053" i="1"/>
  <c r="R1053" i="1" s="1"/>
  <c r="E1054" i="1"/>
  <c r="G1052" i="1"/>
  <c r="H1053" i="1"/>
  <c r="A1054" i="1"/>
  <c r="T1057" i="1"/>
  <c r="J1001" i="1"/>
  <c r="K1001" i="1" s="1"/>
  <c r="M1001" i="1"/>
  <c r="N1001" i="1" s="1"/>
  <c r="I1002" i="1"/>
  <c r="S1052" i="1"/>
  <c r="C1053" i="1"/>
  <c r="P999" i="1"/>
  <c r="X998" i="1"/>
  <c r="B998" i="1" s="1"/>
  <c r="L1000" i="1"/>
  <c r="O1000" i="1" s="1"/>
  <c r="U1000" i="1"/>
  <c r="W1000" i="1" s="1"/>
  <c r="D1054" i="1" l="1"/>
  <c r="G1054" i="1" s="1"/>
  <c r="F1053" i="1"/>
  <c r="Q1054" i="1"/>
  <c r="R1054" i="1" s="1"/>
  <c r="E1055" i="1"/>
  <c r="P1000" i="1"/>
  <c r="H1054" i="1"/>
  <c r="A1055" i="1"/>
  <c r="X999" i="1"/>
  <c r="M1002" i="1"/>
  <c r="N1002" i="1" s="1"/>
  <c r="J1002" i="1"/>
  <c r="K1002" i="1" s="1"/>
  <c r="I1003" i="1"/>
  <c r="T1058" i="1"/>
  <c r="L1001" i="1"/>
  <c r="O1001" i="1" s="1"/>
  <c r="U1001" i="1"/>
  <c r="S1053" i="1"/>
  <c r="C1054" i="1"/>
  <c r="F1054" i="1" l="1"/>
  <c r="B1000" i="1"/>
  <c r="W1001" i="1"/>
  <c r="Q1055" i="1"/>
  <c r="R1055" i="1" s="1"/>
  <c r="E1056" i="1"/>
  <c r="D1055" i="1"/>
  <c r="P1001" i="1"/>
  <c r="C1055" i="1"/>
  <c r="S1054" i="1"/>
  <c r="J1003" i="1"/>
  <c r="K1003" i="1" s="1"/>
  <c r="M1003" i="1"/>
  <c r="N1003" i="1" s="1"/>
  <c r="I1004" i="1"/>
  <c r="B999" i="1"/>
  <c r="H1055" i="1"/>
  <c r="A1056" i="1"/>
  <c r="L1002" i="1"/>
  <c r="O1002" i="1" s="1"/>
  <c r="U1002" i="1"/>
  <c r="W1002" i="1" s="1"/>
  <c r="T1059" i="1"/>
  <c r="D1056" i="1" l="1"/>
  <c r="G1056" i="1" s="1"/>
  <c r="F1055" i="1"/>
  <c r="G1055" i="1"/>
  <c r="Q1056" i="1"/>
  <c r="R1056" i="1" s="1"/>
  <c r="E1057" i="1"/>
  <c r="T1060" i="1"/>
  <c r="J1004" i="1"/>
  <c r="K1004" i="1" s="1"/>
  <c r="M1004" i="1"/>
  <c r="N1004" i="1" s="1"/>
  <c r="I1005" i="1"/>
  <c r="P1002" i="1"/>
  <c r="A1057" i="1"/>
  <c r="H1056" i="1"/>
  <c r="L1003" i="1"/>
  <c r="O1003" i="1" s="1"/>
  <c r="U1003" i="1"/>
  <c r="W1003" i="1" s="1"/>
  <c r="S1055" i="1"/>
  <c r="C1056" i="1"/>
  <c r="X1001" i="1"/>
  <c r="F1056" i="1" l="1"/>
  <c r="Q1057" i="1"/>
  <c r="R1057" i="1" s="1"/>
  <c r="E1058" i="1"/>
  <c r="D1057" i="1"/>
  <c r="B1001" i="1"/>
  <c r="L1004" i="1"/>
  <c r="O1004" i="1" s="1"/>
  <c r="U1004" i="1"/>
  <c r="W1004" i="1" s="1"/>
  <c r="S1056" i="1"/>
  <c r="C1057" i="1"/>
  <c r="P1003" i="1"/>
  <c r="X1002" i="1"/>
  <c r="B1002" i="1" s="1"/>
  <c r="H1057" i="1"/>
  <c r="A1058" i="1"/>
  <c r="J1005" i="1"/>
  <c r="K1005" i="1" s="1"/>
  <c r="M1005" i="1"/>
  <c r="N1005" i="1" s="1"/>
  <c r="I1006" i="1"/>
  <c r="T1061" i="1"/>
  <c r="D1058" i="1" l="1"/>
  <c r="G1058" i="1" s="1"/>
  <c r="F1057" i="1"/>
  <c r="G1057" i="1"/>
  <c r="Q1058" i="1"/>
  <c r="R1058" i="1" s="1"/>
  <c r="E1059" i="1"/>
  <c r="J1006" i="1"/>
  <c r="K1006" i="1" s="1"/>
  <c r="M1006" i="1"/>
  <c r="N1006" i="1" s="1"/>
  <c r="I1007" i="1"/>
  <c r="H1058" i="1"/>
  <c r="A1059" i="1"/>
  <c r="X1003" i="1"/>
  <c r="B1003" i="1" s="1"/>
  <c r="L1005" i="1"/>
  <c r="O1005" i="1" s="1"/>
  <c r="U1005" i="1"/>
  <c r="W1005" i="1" s="1"/>
  <c r="T1062" i="1"/>
  <c r="S1057" i="1"/>
  <c r="C1058" i="1"/>
  <c r="P1004" i="1"/>
  <c r="D1059" i="1" l="1"/>
  <c r="G1059" i="1" s="1"/>
  <c r="F1058" i="1"/>
  <c r="Q1059" i="1"/>
  <c r="R1059" i="1" s="1"/>
  <c r="E1060" i="1"/>
  <c r="J1007" i="1"/>
  <c r="K1007" i="1" s="1"/>
  <c r="M1007" i="1"/>
  <c r="N1007" i="1" s="1"/>
  <c r="I1008" i="1"/>
  <c r="L1006" i="1"/>
  <c r="O1006" i="1" s="1"/>
  <c r="U1006" i="1"/>
  <c r="W1006" i="1" s="1"/>
  <c r="C1059" i="1"/>
  <c r="S1058" i="1"/>
  <c r="X1004" i="1"/>
  <c r="T1063" i="1"/>
  <c r="P1005" i="1"/>
  <c r="H1059" i="1"/>
  <c r="A1060" i="1"/>
  <c r="F1059" i="1" l="1"/>
  <c r="Q1060" i="1"/>
  <c r="R1060" i="1" s="1"/>
  <c r="E1061" i="1"/>
  <c r="D1060" i="1"/>
  <c r="B1004" i="1"/>
  <c r="S1059" i="1"/>
  <c r="C1060" i="1"/>
  <c r="P1006" i="1"/>
  <c r="M1008" i="1"/>
  <c r="N1008" i="1" s="1"/>
  <c r="J1008" i="1"/>
  <c r="K1008" i="1" s="1"/>
  <c r="I1009" i="1"/>
  <c r="A1061" i="1"/>
  <c r="H1060" i="1"/>
  <c r="X1005" i="1"/>
  <c r="B1005" i="1" s="1"/>
  <c r="L1007" i="1"/>
  <c r="O1007" i="1" s="1"/>
  <c r="U1007" i="1"/>
  <c r="W1007" i="1" s="1"/>
  <c r="T1064" i="1"/>
  <c r="D1061" i="1" l="1"/>
  <c r="G1061" i="1" s="1"/>
  <c r="G1060" i="1"/>
  <c r="F1060" i="1"/>
  <c r="Q1061" i="1"/>
  <c r="R1061" i="1" s="1"/>
  <c r="E1062" i="1"/>
  <c r="P1007" i="1"/>
  <c r="S1060" i="1"/>
  <c r="C1061" i="1"/>
  <c r="H1061" i="1"/>
  <c r="A1062" i="1"/>
  <c r="T1065" i="1"/>
  <c r="M1009" i="1"/>
  <c r="N1009" i="1" s="1"/>
  <c r="J1009" i="1"/>
  <c r="K1009" i="1" s="1"/>
  <c r="I1010" i="1"/>
  <c r="L1008" i="1"/>
  <c r="O1008" i="1" s="1"/>
  <c r="U1008" i="1"/>
  <c r="W1008" i="1" s="1"/>
  <c r="X1006" i="1"/>
  <c r="F1061" i="1" l="1"/>
  <c r="D1062" i="1"/>
  <c r="Q1062" i="1"/>
  <c r="R1062" i="1" s="1"/>
  <c r="E1063" i="1"/>
  <c r="B1006" i="1"/>
  <c r="L1009" i="1"/>
  <c r="O1009" i="1" s="1"/>
  <c r="U1009" i="1"/>
  <c r="W1009" i="1" s="1"/>
  <c r="S1061" i="1"/>
  <c r="C1062" i="1"/>
  <c r="P1008" i="1"/>
  <c r="T1066" i="1"/>
  <c r="H1062" i="1"/>
  <c r="A1063" i="1"/>
  <c r="M1010" i="1"/>
  <c r="N1010" i="1" s="1"/>
  <c r="J1010" i="1"/>
  <c r="K1010" i="1" s="1"/>
  <c r="I1011" i="1"/>
  <c r="X1007" i="1"/>
  <c r="F1062" i="1" l="1"/>
  <c r="Q1063" i="1"/>
  <c r="R1063" i="1" s="1"/>
  <c r="E1064" i="1"/>
  <c r="D1063" i="1"/>
  <c r="G1062" i="1"/>
  <c r="L1010" i="1"/>
  <c r="O1010" i="1" s="1"/>
  <c r="U1010" i="1"/>
  <c r="W1010" i="1" s="1"/>
  <c r="B1007" i="1"/>
  <c r="C1063" i="1"/>
  <c r="S1062" i="1"/>
  <c r="X1008" i="1"/>
  <c r="J1011" i="1"/>
  <c r="K1011" i="1" s="1"/>
  <c r="M1011" i="1"/>
  <c r="N1011" i="1" s="1"/>
  <c r="I1012" i="1"/>
  <c r="H1063" i="1"/>
  <c r="A1064" i="1"/>
  <c r="T1067" i="1"/>
  <c r="P1009" i="1"/>
  <c r="D1064" i="1" l="1"/>
  <c r="G1064" i="1" s="1"/>
  <c r="E1065" i="1"/>
  <c r="Q1064" i="1"/>
  <c r="R1064" i="1" s="1"/>
  <c r="F1063" i="1"/>
  <c r="G1063" i="1"/>
  <c r="X1009" i="1"/>
  <c r="B1009" i="1" s="1"/>
  <c r="T1068" i="1"/>
  <c r="A1065" i="1"/>
  <c r="H1064" i="1"/>
  <c r="S1063" i="1"/>
  <c r="C1064" i="1"/>
  <c r="J1012" i="1"/>
  <c r="K1012" i="1" s="1"/>
  <c r="M1012" i="1"/>
  <c r="N1012" i="1" s="1"/>
  <c r="I1013" i="1"/>
  <c r="B1008" i="1"/>
  <c r="L1011" i="1"/>
  <c r="O1011" i="1" s="1"/>
  <c r="U1011" i="1"/>
  <c r="W1011" i="1" s="1"/>
  <c r="P1010" i="1"/>
  <c r="F1064" i="1" l="1"/>
  <c r="D1065" i="1"/>
  <c r="G1065" i="1" s="1"/>
  <c r="Q1065" i="1"/>
  <c r="R1065" i="1" s="1"/>
  <c r="E1066" i="1"/>
  <c r="T1069" i="1"/>
  <c r="L1012" i="1"/>
  <c r="O1012" i="1" s="1"/>
  <c r="U1012" i="1"/>
  <c r="W1012" i="1" s="1"/>
  <c r="S1064" i="1"/>
  <c r="C1065" i="1"/>
  <c r="P1011" i="1"/>
  <c r="X1010" i="1"/>
  <c r="J1013" i="1"/>
  <c r="K1013" i="1" s="1"/>
  <c r="M1013" i="1"/>
  <c r="N1013" i="1" s="1"/>
  <c r="I1014" i="1"/>
  <c r="H1065" i="1"/>
  <c r="A1066" i="1"/>
  <c r="F1065" i="1" l="1"/>
  <c r="Q1066" i="1"/>
  <c r="R1066" i="1" s="1"/>
  <c r="E1067" i="1"/>
  <c r="D1066" i="1"/>
  <c r="P1012" i="1"/>
  <c r="M1014" i="1"/>
  <c r="N1014" i="1" s="1"/>
  <c r="J1014" i="1"/>
  <c r="K1014" i="1" s="1"/>
  <c r="I1015" i="1"/>
  <c r="X1011" i="1"/>
  <c r="T1070" i="1"/>
  <c r="S1065" i="1"/>
  <c r="C1066" i="1"/>
  <c r="H1066" i="1"/>
  <c r="A1067" i="1"/>
  <c r="B1010" i="1"/>
  <c r="L1013" i="1"/>
  <c r="O1013" i="1" s="1"/>
  <c r="U1013" i="1"/>
  <c r="W1013" i="1" s="1"/>
  <c r="F1066" i="1" l="1"/>
  <c r="D1067" i="1"/>
  <c r="Q1067" i="1"/>
  <c r="R1067" i="1" s="1"/>
  <c r="E1068" i="1"/>
  <c r="G1066" i="1"/>
  <c r="C1067" i="1"/>
  <c r="S1066" i="1"/>
  <c r="P1013" i="1"/>
  <c r="H1067" i="1"/>
  <c r="A1068" i="1"/>
  <c r="T1071" i="1"/>
  <c r="J1015" i="1"/>
  <c r="K1015" i="1" s="1"/>
  <c r="M1015" i="1"/>
  <c r="N1015" i="1" s="1"/>
  <c r="I1016" i="1"/>
  <c r="L1014" i="1"/>
  <c r="O1014" i="1" s="1"/>
  <c r="U1014" i="1"/>
  <c r="W1014" i="1" s="1"/>
  <c r="X1012" i="1"/>
  <c r="B1011" i="1"/>
  <c r="F1067" i="1" l="1"/>
  <c r="G1067" i="1"/>
  <c r="D1068" i="1"/>
  <c r="G1068" i="1" s="1"/>
  <c r="Q1068" i="1"/>
  <c r="R1068" i="1" s="1"/>
  <c r="E1069" i="1"/>
  <c r="L1015" i="1"/>
  <c r="O1015" i="1" s="1"/>
  <c r="U1015" i="1"/>
  <c r="W1015" i="1" s="1"/>
  <c r="A1069" i="1"/>
  <c r="H1068" i="1"/>
  <c r="P1014" i="1"/>
  <c r="B1012" i="1"/>
  <c r="J1016" i="1"/>
  <c r="K1016" i="1" s="1"/>
  <c r="I1017" i="1"/>
  <c r="S1067" i="1"/>
  <c r="C1068" i="1"/>
  <c r="T1072" i="1"/>
  <c r="X1013" i="1"/>
  <c r="F1068" i="1" l="1"/>
  <c r="M1016" i="1"/>
  <c r="N1016" i="1" s="1"/>
  <c r="Q1069" i="1"/>
  <c r="R1069" i="1" s="1"/>
  <c r="E1070" i="1"/>
  <c r="D1069" i="1"/>
  <c r="G1069" i="1" s="1"/>
  <c r="J1017" i="1"/>
  <c r="K1017" i="1" s="1"/>
  <c r="I1018" i="1"/>
  <c r="S1068" i="1"/>
  <c r="C1069" i="1"/>
  <c r="T1073" i="1"/>
  <c r="H1069" i="1"/>
  <c r="A1070" i="1"/>
  <c r="L1016" i="1"/>
  <c r="U1016" i="1"/>
  <c r="W1016" i="1" s="1"/>
  <c r="B1013" i="1"/>
  <c r="X1014" i="1"/>
  <c r="B1014" i="1" s="1"/>
  <c r="P1015" i="1"/>
  <c r="O1016" i="1" l="1"/>
  <c r="P1016" i="1" s="1"/>
  <c r="M1017" i="1"/>
  <c r="N1017" i="1" s="1"/>
  <c r="N1018" i="1" s="1"/>
  <c r="F1069" i="1"/>
  <c r="D1070" i="1"/>
  <c r="G1070" i="1" s="1"/>
  <c r="Q1070" i="1"/>
  <c r="R1070" i="1" s="1"/>
  <c r="E1071" i="1"/>
  <c r="L1017" i="1"/>
  <c r="U1017" i="1"/>
  <c r="W1017" i="1" s="1"/>
  <c r="T1074" i="1"/>
  <c r="S1069" i="1"/>
  <c r="C1070" i="1"/>
  <c r="X1015" i="1"/>
  <c r="H1070" i="1"/>
  <c r="A1071" i="1"/>
  <c r="J1018" i="1"/>
  <c r="K1018" i="1" s="1"/>
  <c r="I1019" i="1"/>
  <c r="M1018" i="1" l="1"/>
  <c r="M1019" i="1" s="1"/>
  <c r="N1019" i="1" s="1"/>
  <c r="F1070" i="1"/>
  <c r="O1017" i="1"/>
  <c r="P1017" i="1" s="1"/>
  <c r="D1071" i="1"/>
  <c r="G1071" i="1" s="1"/>
  <c r="Q1071" i="1"/>
  <c r="R1071" i="1" s="1"/>
  <c r="E1072" i="1"/>
  <c r="B1015" i="1"/>
  <c r="C1071" i="1"/>
  <c r="S1070" i="1"/>
  <c r="X1016" i="1"/>
  <c r="B1016" i="1" s="1"/>
  <c r="H1071" i="1"/>
  <c r="A1072" i="1"/>
  <c r="T1075" i="1"/>
  <c r="L1018" i="1"/>
  <c r="O1018" i="1" s="1"/>
  <c r="U1018" i="1"/>
  <c r="W1018" i="1" s="1"/>
  <c r="J1019" i="1"/>
  <c r="K1019" i="1" s="1"/>
  <c r="I1020" i="1"/>
  <c r="F1071" i="1" l="1"/>
  <c r="Q1072" i="1"/>
  <c r="R1072" i="1" s="1"/>
  <c r="E1073" i="1"/>
  <c r="D1072" i="1"/>
  <c r="P1018" i="1"/>
  <c r="X1017" i="1"/>
  <c r="B1017" i="1" s="1"/>
  <c r="S1071" i="1"/>
  <c r="C1072" i="1"/>
  <c r="L1019" i="1"/>
  <c r="O1019" i="1" s="1"/>
  <c r="U1019" i="1"/>
  <c r="W1019" i="1" s="1"/>
  <c r="T1076" i="1"/>
  <c r="J1020" i="1"/>
  <c r="K1020" i="1" s="1"/>
  <c r="M1020" i="1"/>
  <c r="N1020" i="1" s="1"/>
  <c r="I1021" i="1"/>
  <c r="A1073" i="1"/>
  <c r="H1072" i="1"/>
  <c r="D1073" i="1" l="1"/>
  <c r="G1073" i="1" s="1"/>
  <c r="F1072" i="1"/>
  <c r="G1072" i="1"/>
  <c r="Q1073" i="1"/>
  <c r="R1073" i="1" s="1"/>
  <c r="E1074" i="1"/>
  <c r="L1020" i="1"/>
  <c r="O1020" i="1" s="1"/>
  <c r="U1020" i="1"/>
  <c r="W1020" i="1" s="1"/>
  <c r="H1073" i="1"/>
  <c r="A1074" i="1"/>
  <c r="P1019" i="1"/>
  <c r="N1021" i="1"/>
  <c r="J1021" i="1"/>
  <c r="K1021" i="1" s="1"/>
  <c r="M1021" i="1"/>
  <c r="I1022" i="1"/>
  <c r="T1077" i="1"/>
  <c r="S1072" i="1"/>
  <c r="C1073" i="1"/>
  <c r="X1018" i="1"/>
  <c r="D1074" i="1" l="1"/>
  <c r="G1074" i="1" s="1"/>
  <c r="F1073" i="1"/>
  <c r="Q1074" i="1"/>
  <c r="R1074" i="1" s="1"/>
  <c r="E1075" i="1"/>
  <c r="B1018" i="1"/>
  <c r="M1022" i="1"/>
  <c r="N1022" i="1" s="1"/>
  <c r="J1022" i="1"/>
  <c r="K1022" i="1" s="1"/>
  <c r="I1023" i="1"/>
  <c r="X1019" i="1"/>
  <c r="B1019" i="1" s="1"/>
  <c r="L1021" i="1"/>
  <c r="O1021" i="1" s="1"/>
  <c r="U1021" i="1"/>
  <c r="W1021" i="1" s="1"/>
  <c r="S1073" i="1"/>
  <c r="C1074" i="1"/>
  <c r="T1078" i="1"/>
  <c r="H1074" i="1"/>
  <c r="A1075" i="1"/>
  <c r="P1020" i="1"/>
  <c r="D1075" i="1" l="1"/>
  <c r="F1074" i="1"/>
  <c r="Q1075" i="1"/>
  <c r="R1075" i="1" s="1"/>
  <c r="E1076" i="1"/>
  <c r="X1020" i="1"/>
  <c r="B1020" i="1" s="1"/>
  <c r="T1079" i="1"/>
  <c r="P1021" i="1"/>
  <c r="J1023" i="1"/>
  <c r="K1023" i="1" s="1"/>
  <c r="M1023" i="1"/>
  <c r="N1023" i="1" s="1"/>
  <c r="I1024" i="1"/>
  <c r="L1022" i="1"/>
  <c r="O1022" i="1" s="1"/>
  <c r="U1022" i="1"/>
  <c r="W1022" i="1" s="1"/>
  <c r="C1075" i="1"/>
  <c r="S1074" i="1"/>
  <c r="H1075" i="1"/>
  <c r="A1076" i="1"/>
  <c r="F1075" i="1" l="1"/>
  <c r="G1075" i="1"/>
  <c r="Q1076" i="1"/>
  <c r="R1076" i="1" s="1"/>
  <c r="E1077" i="1"/>
  <c r="D1076" i="1"/>
  <c r="G1076" i="1" s="1"/>
  <c r="A1077" i="1"/>
  <c r="H1076" i="1"/>
  <c r="P1022" i="1"/>
  <c r="J1024" i="1"/>
  <c r="K1024" i="1" s="1"/>
  <c r="M1024" i="1"/>
  <c r="N1024" i="1" s="1"/>
  <c r="I1025" i="1"/>
  <c r="T1080" i="1"/>
  <c r="S1075" i="1"/>
  <c r="C1076" i="1"/>
  <c r="X1021" i="1"/>
  <c r="L1023" i="1"/>
  <c r="O1023" i="1" s="1"/>
  <c r="U1023" i="1"/>
  <c r="W1023" i="1" s="1"/>
  <c r="F1076" i="1" l="1"/>
  <c r="D1077" i="1"/>
  <c r="G1077" i="1" s="1"/>
  <c r="Q1077" i="1"/>
  <c r="R1077" i="1" s="1"/>
  <c r="E1078" i="1"/>
  <c r="P1023" i="1"/>
  <c r="J1025" i="1"/>
  <c r="K1025" i="1" s="1"/>
  <c r="M1025" i="1"/>
  <c r="N1025" i="1" s="1"/>
  <c r="I1026" i="1"/>
  <c r="B1021" i="1"/>
  <c r="T1081" i="1"/>
  <c r="X1022" i="1"/>
  <c r="S1076" i="1"/>
  <c r="C1077" i="1"/>
  <c r="L1024" i="1"/>
  <c r="O1024" i="1" s="1"/>
  <c r="U1024" i="1"/>
  <c r="W1024" i="1" s="1"/>
  <c r="H1077" i="1"/>
  <c r="A1078" i="1"/>
  <c r="F1077" i="1" l="1"/>
  <c r="Q1078" i="1"/>
  <c r="R1078" i="1" s="1"/>
  <c r="E1079" i="1"/>
  <c r="D1078" i="1"/>
  <c r="S1077" i="1"/>
  <c r="C1078" i="1"/>
  <c r="P1024" i="1"/>
  <c r="M1026" i="1"/>
  <c r="N1026" i="1" s="1"/>
  <c r="J1026" i="1"/>
  <c r="K1026" i="1" s="1"/>
  <c r="I1027" i="1"/>
  <c r="B1022" i="1"/>
  <c r="L1025" i="1"/>
  <c r="O1025" i="1" s="1"/>
  <c r="U1025" i="1"/>
  <c r="W1025" i="1" s="1"/>
  <c r="H1078" i="1"/>
  <c r="A1079" i="1"/>
  <c r="T1082" i="1"/>
  <c r="X1023" i="1"/>
  <c r="F1078" i="1" l="1"/>
  <c r="Q1079" i="1"/>
  <c r="R1079" i="1" s="1"/>
  <c r="E1080" i="1"/>
  <c r="D1079" i="1"/>
  <c r="G1078" i="1"/>
  <c r="B1023" i="1"/>
  <c r="H1079" i="1"/>
  <c r="A1080" i="1"/>
  <c r="P1025" i="1"/>
  <c r="T1083" i="1"/>
  <c r="C1079" i="1"/>
  <c r="S1078" i="1"/>
  <c r="J1027" i="1"/>
  <c r="K1027" i="1" s="1"/>
  <c r="M1027" i="1"/>
  <c r="N1027" i="1" s="1"/>
  <c r="I1028" i="1"/>
  <c r="L1026" i="1"/>
  <c r="O1026" i="1" s="1"/>
  <c r="U1026" i="1"/>
  <c r="W1026" i="1" s="1"/>
  <c r="X1024" i="1"/>
  <c r="D1080" i="1" l="1"/>
  <c r="G1080" i="1" s="1"/>
  <c r="G1079" i="1"/>
  <c r="E1081" i="1"/>
  <c r="Q1080" i="1"/>
  <c r="R1080" i="1" s="1"/>
  <c r="F1079" i="1"/>
  <c r="B1024" i="1"/>
  <c r="P1026" i="1"/>
  <c r="J1028" i="1"/>
  <c r="K1028" i="1" s="1"/>
  <c r="M1028" i="1"/>
  <c r="N1028" i="1" s="1"/>
  <c r="I1029" i="1"/>
  <c r="X1025" i="1"/>
  <c r="B1025" i="1" s="1"/>
  <c r="A1081" i="1"/>
  <c r="H1080" i="1"/>
  <c r="L1027" i="1"/>
  <c r="O1027" i="1" s="1"/>
  <c r="U1027" i="1"/>
  <c r="W1027" i="1" s="1"/>
  <c r="T1084" i="1"/>
  <c r="S1079" i="1"/>
  <c r="C1080" i="1"/>
  <c r="F1080" i="1" l="1"/>
  <c r="Q1081" i="1"/>
  <c r="R1081" i="1" s="1"/>
  <c r="E1082" i="1"/>
  <c r="D1081" i="1"/>
  <c r="L1028" i="1"/>
  <c r="O1028" i="1" s="1"/>
  <c r="U1028" i="1"/>
  <c r="W1028" i="1" s="1"/>
  <c r="T1085" i="1"/>
  <c r="S1080" i="1"/>
  <c r="C1081" i="1"/>
  <c r="H1081" i="1"/>
  <c r="A1082" i="1"/>
  <c r="P1027" i="1"/>
  <c r="J1029" i="1"/>
  <c r="K1029" i="1" s="1"/>
  <c r="M1029" i="1"/>
  <c r="N1029" i="1" s="1"/>
  <c r="I1030" i="1"/>
  <c r="X1026" i="1"/>
  <c r="F1081" i="1" l="1"/>
  <c r="Q1082" i="1"/>
  <c r="R1082" i="1" s="1"/>
  <c r="E1083" i="1"/>
  <c r="D1082" i="1"/>
  <c r="G1081" i="1"/>
  <c r="M1030" i="1"/>
  <c r="N1030" i="1" s="1"/>
  <c r="J1030" i="1"/>
  <c r="K1030" i="1" s="1"/>
  <c r="I1031" i="1"/>
  <c r="T1086" i="1"/>
  <c r="X1027" i="1"/>
  <c r="B1027" i="1" s="1"/>
  <c r="S1081" i="1"/>
  <c r="C1082" i="1"/>
  <c r="L1029" i="1"/>
  <c r="O1029" i="1" s="1"/>
  <c r="U1029" i="1"/>
  <c r="W1029" i="1" s="1"/>
  <c r="B1026" i="1"/>
  <c r="H1082" i="1"/>
  <c r="A1083" i="1"/>
  <c r="P1028" i="1"/>
  <c r="F1082" i="1" l="1"/>
  <c r="D1083" i="1"/>
  <c r="G1083" i="1" s="1"/>
  <c r="G1082" i="1"/>
  <c r="Q1083" i="1"/>
  <c r="R1083" i="1" s="1"/>
  <c r="E1084" i="1"/>
  <c r="H1083" i="1"/>
  <c r="A1084" i="1"/>
  <c r="C1083" i="1"/>
  <c r="S1082" i="1"/>
  <c r="N1031" i="1"/>
  <c r="J1031" i="1"/>
  <c r="K1031" i="1" s="1"/>
  <c r="M1031" i="1"/>
  <c r="I1032" i="1"/>
  <c r="L1030" i="1"/>
  <c r="O1030" i="1" s="1"/>
  <c r="U1030" i="1"/>
  <c r="W1030" i="1" s="1"/>
  <c r="T1087" i="1"/>
  <c r="X1028" i="1"/>
  <c r="P1029" i="1"/>
  <c r="F1083" i="1" l="1"/>
  <c r="Q1084" i="1"/>
  <c r="R1084" i="1" s="1"/>
  <c r="E1085" i="1"/>
  <c r="D1084" i="1"/>
  <c r="B1028" i="1"/>
  <c r="P1030" i="1"/>
  <c r="C1084" i="1"/>
  <c r="S1083" i="1"/>
  <c r="X1029" i="1"/>
  <c r="B1029" i="1" s="1"/>
  <c r="J1032" i="1"/>
  <c r="K1032" i="1" s="1"/>
  <c r="M1032" i="1"/>
  <c r="N1032" i="1" s="1"/>
  <c r="I1033" i="1"/>
  <c r="T1088" i="1"/>
  <c r="H1084" i="1"/>
  <c r="A1085" i="1"/>
  <c r="L1031" i="1"/>
  <c r="O1031" i="1" s="1"/>
  <c r="U1031" i="1"/>
  <c r="W1031" i="1" s="1"/>
  <c r="Q1085" i="1" l="1"/>
  <c r="R1085" i="1" s="1"/>
  <c r="E1086" i="1"/>
  <c r="D1085" i="1"/>
  <c r="F1084" i="1"/>
  <c r="G1084" i="1"/>
  <c r="P1031" i="1"/>
  <c r="A1086" i="1"/>
  <c r="H1085" i="1"/>
  <c r="T1089" i="1"/>
  <c r="J1033" i="1"/>
  <c r="K1033" i="1" s="1"/>
  <c r="M1033" i="1"/>
  <c r="N1033" i="1" s="1"/>
  <c r="I1034" i="1"/>
  <c r="L1032" i="1"/>
  <c r="O1032" i="1" s="1"/>
  <c r="U1032" i="1"/>
  <c r="W1032" i="1" s="1"/>
  <c r="S1084" i="1"/>
  <c r="C1085" i="1"/>
  <c r="X1030" i="1"/>
  <c r="B1030" i="1" s="1"/>
  <c r="D1086" i="1" l="1"/>
  <c r="G1086" i="1" s="1"/>
  <c r="F1085" i="1"/>
  <c r="Q1086" i="1"/>
  <c r="R1086" i="1" s="1"/>
  <c r="E1087" i="1"/>
  <c r="G1085" i="1"/>
  <c r="P1032" i="1"/>
  <c r="T1090" i="1"/>
  <c r="S1085" i="1"/>
  <c r="C1086" i="1"/>
  <c r="L1033" i="1"/>
  <c r="O1033" i="1" s="1"/>
  <c r="U1033" i="1"/>
  <c r="W1033" i="1" s="1"/>
  <c r="A1087" i="1"/>
  <c r="H1086" i="1"/>
  <c r="M1034" i="1"/>
  <c r="N1034" i="1" s="1"/>
  <c r="J1034" i="1"/>
  <c r="K1034" i="1" s="1"/>
  <c r="I1035" i="1"/>
  <c r="X1031" i="1"/>
  <c r="F1086" i="1" l="1"/>
  <c r="D1087" i="1"/>
  <c r="G1087" i="1" s="1"/>
  <c r="Q1087" i="1"/>
  <c r="R1087" i="1" s="1"/>
  <c r="E1088" i="1"/>
  <c r="J1035" i="1"/>
  <c r="K1035" i="1" s="1"/>
  <c r="M1035" i="1"/>
  <c r="N1035" i="1" s="1"/>
  <c r="I1036" i="1"/>
  <c r="L1034" i="1"/>
  <c r="O1034" i="1" s="1"/>
  <c r="U1034" i="1"/>
  <c r="W1034" i="1" s="1"/>
  <c r="H1087" i="1"/>
  <c r="A1088" i="1"/>
  <c r="T1091" i="1"/>
  <c r="B1031" i="1"/>
  <c r="S1086" i="1"/>
  <c r="C1087" i="1"/>
  <c r="P1033" i="1"/>
  <c r="X1032" i="1"/>
  <c r="F1087" i="1" l="1"/>
  <c r="Q1088" i="1"/>
  <c r="R1088" i="1" s="1"/>
  <c r="E1089" i="1"/>
  <c r="D1088" i="1"/>
  <c r="B1032" i="1"/>
  <c r="P1034" i="1"/>
  <c r="H1088" i="1"/>
  <c r="A1089" i="1"/>
  <c r="J1036" i="1"/>
  <c r="K1036" i="1" s="1"/>
  <c r="M1036" i="1"/>
  <c r="N1036" i="1" s="1"/>
  <c r="I1037" i="1"/>
  <c r="X1033" i="1"/>
  <c r="T1092" i="1"/>
  <c r="L1035" i="1"/>
  <c r="O1035" i="1" s="1"/>
  <c r="U1035" i="1"/>
  <c r="W1035" i="1" s="1"/>
  <c r="S1087" i="1"/>
  <c r="C1088" i="1"/>
  <c r="F1088" i="1" l="1"/>
  <c r="D1089" i="1"/>
  <c r="G1089" i="1" s="1"/>
  <c r="Q1089" i="1"/>
  <c r="R1089" i="1" s="1"/>
  <c r="E1090" i="1"/>
  <c r="G1088" i="1"/>
  <c r="B1033" i="1"/>
  <c r="T1093" i="1"/>
  <c r="J1037" i="1"/>
  <c r="K1037" i="1" s="1"/>
  <c r="M1037" i="1"/>
  <c r="N1037" i="1" s="1"/>
  <c r="I1038" i="1"/>
  <c r="H1089" i="1"/>
  <c r="A1090" i="1"/>
  <c r="C1089" i="1"/>
  <c r="S1088" i="1"/>
  <c r="L1036" i="1"/>
  <c r="O1036" i="1" s="1"/>
  <c r="U1036" i="1"/>
  <c r="W1036" i="1" s="1"/>
  <c r="P1035" i="1"/>
  <c r="X1034" i="1"/>
  <c r="B1034" i="1" s="1"/>
  <c r="F1089" i="1" l="1"/>
  <c r="Q1090" i="1"/>
  <c r="R1090" i="1" s="1"/>
  <c r="E1091" i="1"/>
  <c r="D1090" i="1"/>
  <c r="X1035" i="1"/>
  <c r="B1035" i="1" s="1"/>
  <c r="C1090" i="1"/>
  <c r="S1089" i="1"/>
  <c r="H1090" i="1"/>
  <c r="A1091" i="1"/>
  <c r="M1038" i="1"/>
  <c r="N1038" i="1" s="1"/>
  <c r="J1038" i="1"/>
  <c r="K1038" i="1" s="1"/>
  <c r="I1039" i="1"/>
  <c r="T1094" i="1"/>
  <c r="P1036" i="1"/>
  <c r="L1037" i="1"/>
  <c r="O1037" i="1" s="1"/>
  <c r="U1037" i="1"/>
  <c r="W1037" i="1" s="1"/>
  <c r="D1091" i="1" l="1"/>
  <c r="G1091" i="1" s="1"/>
  <c r="F1090" i="1"/>
  <c r="Q1091" i="1"/>
  <c r="R1091" i="1" s="1"/>
  <c r="E1092" i="1"/>
  <c r="G1090" i="1"/>
  <c r="L1038" i="1"/>
  <c r="O1038" i="1" s="1"/>
  <c r="U1038" i="1"/>
  <c r="W1038" i="1" s="1"/>
  <c r="H1091" i="1"/>
  <c r="A1092" i="1"/>
  <c r="P1037" i="1"/>
  <c r="T1095" i="1"/>
  <c r="X1036" i="1"/>
  <c r="B1036" i="1" s="1"/>
  <c r="J1039" i="1"/>
  <c r="K1039" i="1" s="1"/>
  <c r="M1039" i="1"/>
  <c r="N1039" i="1" s="1"/>
  <c r="I1040" i="1"/>
  <c r="C1091" i="1"/>
  <c r="S1090" i="1"/>
  <c r="F1091" i="1" l="1"/>
  <c r="Q1092" i="1"/>
  <c r="R1092" i="1" s="1"/>
  <c r="E1093" i="1"/>
  <c r="D1092" i="1"/>
  <c r="J1040" i="1"/>
  <c r="K1040" i="1" s="1"/>
  <c r="M1040" i="1"/>
  <c r="N1040" i="1" s="1"/>
  <c r="I1041" i="1"/>
  <c r="X1037" i="1"/>
  <c r="B1037" i="1" s="1"/>
  <c r="A1093" i="1"/>
  <c r="H1092" i="1"/>
  <c r="L1039" i="1"/>
  <c r="O1039" i="1" s="1"/>
  <c r="U1039" i="1"/>
  <c r="W1039" i="1" s="1"/>
  <c r="T1096" i="1"/>
  <c r="S1091" i="1"/>
  <c r="C1092" i="1"/>
  <c r="P1038" i="1"/>
  <c r="F1092" i="1" l="1"/>
  <c r="D1093" i="1"/>
  <c r="G1093" i="1" s="1"/>
  <c r="Q1093" i="1"/>
  <c r="R1093" i="1" s="1"/>
  <c r="E1094" i="1"/>
  <c r="G1092" i="1"/>
  <c r="X1038" i="1"/>
  <c r="T1097" i="1"/>
  <c r="H1093" i="1"/>
  <c r="A1094" i="1"/>
  <c r="J1041" i="1"/>
  <c r="K1041" i="1" s="1"/>
  <c r="M1041" i="1"/>
  <c r="N1041" i="1" s="1"/>
  <c r="I1042" i="1"/>
  <c r="L1040" i="1"/>
  <c r="O1040" i="1" s="1"/>
  <c r="U1040" i="1"/>
  <c r="W1040" i="1" s="1"/>
  <c r="P1039" i="1"/>
  <c r="S1092" i="1"/>
  <c r="C1093" i="1"/>
  <c r="F1093" i="1" l="1"/>
  <c r="Q1094" i="1"/>
  <c r="R1094" i="1" s="1"/>
  <c r="E1095" i="1"/>
  <c r="D1094" i="1"/>
  <c r="X1039" i="1"/>
  <c r="B1039" i="1" s="1"/>
  <c r="M1042" i="1"/>
  <c r="N1042" i="1" s="1"/>
  <c r="J1042" i="1"/>
  <c r="K1042" i="1" s="1"/>
  <c r="I1043" i="1"/>
  <c r="S1093" i="1"/>
  <c r="C1094" i="1"/>
  <c r="B1038" i="1"/>
  <c r="P1040" i="1"/>
  <c r="H1094" i="1"/>
  <c r="A1095" i="1"/>
  <c r="T1098" i="1"/>
  <c r="L1041" i="1"/>
  <c r="O1041" i="1" s="1"/>
  <c r="U1041" i="1"/>
  <c r="W1041" i="1" s="1"/>
  <c r="F1094" i="1" l="1"/>
  <c r="D1095" i="1"/>
  <c r="G1095" i="1" s="1"/>
  <c r="Q1095" i="1"/>
  <c r="R1095" i="1" s="1"/>
  <c r="E1096" i="1"/>
  <c r="G1094" i="1"/>
  <c r="L1042" i="1"/>
  <c r="O1042" i="1" s="1"/>
  <c r="U1042" i="1"/>
  <c r="W1042" i="1" s="1"/>
  <c r="T1099" i="1"/>
  <c r="X1040" i="1"/>
  <c r="B1040" i="1" s="1"/>
  <c r="C1095" i="1"/>
  <c r="S1094" i="1"/>
  <c r="P1041" i="1"/>
  <c r="H1095" i="1"/>
  <c r="A1096" i="1"/>
  <c r="J1043" i="1"/>
  <c r="K1043" i="1" s="1"/>
  <c r="M1043" i="1"/>
  <c r="N1043" i="1" s="1"/>
  <c r="I1044" i="1"/>
  <c r="F1095" i="1" l="1"/>
  <c r="Q1096" i="1"/>
  <c r="R1096" i="1" s="1"/>
  <c r="E1097" i="1"/>
  <c r="D1096" i="1"/>
  <c r="L1043" i="1"/>
  <c r="O1043" i="1" s="1"/>
  <c r="U1043" i="1"/>
  <c r="W1043" i="1" s="1"/>
  <c r="A1097" i="1"/>
  <c r="H1096" i="1"/>
  <c r="T1100" i="1"/>
  <c r="S1095" i="1"/>
  <c r="C1096" i="1"/>
  <c r="J1044" i="1"/>
  <c r="K1044" i="1" s="1"/>
  <c r="M1044" i="1"/>
  <c r="N1044" i="1" s="1"/>
  <c r="I1045" i="1"/>
  <c r="X1041" i="1"/>
  <c r="B1041" i="1" s="1"/>
  <c r="P1042" i="1"/>
  <c r="D1097" i="1" l="1"/>
  <c r="G1097" i="1" s="1"/>
  <c r="Q1097" i="1"/>
  <c r="R1097" i="1" s="1"/>
  <c r="E1098" i="1"/>
  <c r="F1096" i="1"/>
  <c r="G1096" i="1"/>
  <c r="X1042" i="1"/>
  <c r="B1042" i="1" s="1"/>
  <c r="J1045" i="1"/>
  <c r="K1045" i="1" s="1"/>
  <c r="M1045" i="1"/>
  <c r="N1045" i="1" s="1"/>
  <c r="I1046" i="1"/>
  <c r="S1096" i="1"/>
  <c r="C1097" i="1"/>
  <c r="T1101" i="1"/>
  <c r="H1097" i="1"/>
  <c r="A1098" i="1"/>
  <c r="L1044" i="1"/>
  <c r="O1044" i="1" s="1"/>
  <c r="U1044" i="1"/>
  <c r="W1044" i="1" s="1"/>
  <c r="P1043" i="1"/>
  <c r="F1097" i="1" l="1"/>
  <c r="Q1098" i="1"/>
  <c r="R1098" i="1" s="1"/>
  <c r="E1099" i="1"/>
  <c r="D1098" i="1"/>
  <c r="L1045" i="1"/>
  <c r="O1045" i="1" s="1"/>
  <c r="U1045" i="1"/>
  <c r="W1045" i="1" s="1"/>
  <c r="S1097" i="1"/>
  <c r="C1098" i="1"/>
  <c r="H1098" i="1"/>
  <c r="A1099" i="1"/>
  <c r="T1102" i="1"/>
  <c r="J1046" i="1"/>
  <c r="K1046" i="1" s="1"/>
  <c r="M1046" i="1"/>
  <c r="N1046" i="1" s="1"/>
  <c r="I1047" i="1"/>
  <c r="X1043" i="1"/>
  <c r="B1043" i="1" s="1"/>
  <c r="P1044" i="1"/>
  <c r="F1098" i="1" l="1"/>
  <c r="D1099" i="1"/>
  <c r="G1099" i="1" s="1"/>
  <c r="Q1099" i="1"/>
  <c r="R1099" i="1" s="1"/>
  <c r="E1100" i="1"/>
  <c r="G1098" i="1"/>
  <c r="X1044" i="1"/>
  <c r="J1047" i="1"/>
  <c r="K1047" i="1" s="1"/>
  <c r="I1048" i="1"/>
  <c r="H1099" i="1"/>
  <c r="A1100" i="1"/>
  <c r="T1103" i="1"/>
  <c r="L1046" i="1"/>
  <c r="O1046" i="1" s="1"/>
  <c r="U1046" i="1"/>
  <c r="W1046" i="1" s="1"/>
  <c r="C1099" i="1"/>
  <c r="S1098" i="1"/>
  <c r="P1045" i="1"/>
  <c r="F1099" i="1" l="1"/>
  <c r="Q1100" i="1"/>
  <c r="R1100" i="1" s="1"/>
  <c r="E1101" i="1"/>
  <c r="D1100" i="1"/>
  <c r="X1045" i="1"/>
  <c r="B1045" i="1" s="1"/>
  <c r="T1104" i="1"/>
  <c r="S1099" i="1"/>
  <c r="C1100" i="1"/>
  <c r="J1048" i="1"/>
  <c r="K1048" i="1" s="1"/>
  <c r="I1049" i="1"/>
  <c r="B1044" i="1"/>
  <c r="P1046" i="1"/>
  <c r="A1101" i="1"/>
  <c r="H1100" i="1"/>
  <c r="M1047" i="1"/>
  <c r="N1047" i="1" s="1"/>
  <c r="L1047" i="1"/>
  <c r="U1047" i="1"/>
  <c r="W1047" i="1" s="1"/>
  <c r="F1100" i="1" l="1"/>
  <c r="Q1101" i="1"/>
  <c r="R1101" i="1" s="1"/>
  <c r="E1102" i="1"/>
  <c r="D1101" i="1"/>
  <c r="G1100" i="1"/>
  <c r="X1046" i="1"/>
  <c r="B1046" i="1" s="1"/>
  <c r="S1100" i="1"/>
  <c r="C1101" i="1"/>
  <c r="M1048" i="1"/>
  <c r="N1048" i="1" s="1"/>
  <c r="N1049" i="1" s="1"/>
  <c r="O1047" i="1"/>
  <c r="H1101" i="1"/>
  <c r="A1102" i="1"/>
  <c r="J1049" i="1"/>
  <c r="K1049" i="1" s="1"/>
  <c r="I1050" i="1"/>
  <c r="T1105" i="1"/>
  <c r="L1048" i="1"/>
  <c r="U1048" i="1"/>
  <c r="W1048" i="1" s="1"/>
  <c r="D1102" i="1" l="1"/>
  <c r="G1102" i="1" s="1"/>
  <c r="F1101" i="1"/>
  <c r="G1101" i="1"/>
  <c r="Q1102" i="1"/>
  <c r="R1102" i="1" s="1"/>
  <c r="E1103" i="1"/>
  <c r="M1049" i="1"/>
  <c r="M1050" i="1" s="1"/>
  <c r="N1050" i="1" s="1"/>
  <c r="O1048" i="1"/>
  <c r="J1050" i="1"/>
  <c r="K1050" i="1" s="1"/>
  <c r="I1051" i="1"/>
  <c r="S1101" i="1"/>
  <c r="C1102" i="1"/>
  <c r="T1106" i="1"/>
  <c r="H1102" i="1"/>
  <c r="A1103" i="1"/>
  <c r="P1047" i="1"/>
  <c r="L1049" i="1"/>
  <c r="O1049" i="1" s="1"/>
  <c r="U1049" i="1"/>
  <c r="W1049" i="1" s="1"/>
  <c r="F1102" i="1" l="1"/>
  <c r="D1103" i="1"/>
  <c r="Q1103" i="1"/>
  <c r="R1103" i="1" s="1"/>
  <c r="E1104" i="1"/>
  <c r="L1050" i="1"/>
  <c r="O1050" i="1" s="1"/>
  <c r="U1050" i="1"/>
  <c r="W1050" i="1" s="1"/>
  <c r="T1107" i="1"/>
  <c r="H1103" i="1"/>
  <c r="A1104" i="1"/>
  <c r="X1047" i="1"/>
  <c r="P1049" i="1"/>
  <c r="C1103" i="1"/>
  <c r="S1102" i="1"/>
  <c r="J1051" i="1"/>
  <c r="K1051" i="1" s="1"/>
  <c r="M1051" i="1"/>
  <c r="N1051" i="1" s="1"/>
  <c r="I1052" i="1"/>
  <c r="P1048" i="1"/>
  <c r="F1103" i="1" l="1"/>
  <c r="G1103" i="1"/>
  <c r="Q1104" i="1"/>
  <c r="R1104" i="1" s="1"/>
  <c r="E1105" i="1"/>
  <c r="D1104" i="1"/>
  <c r="B1047" i="1"/>
  <c r="J1052" i="1"/>
  <c r="K1052" i="1" s="1"/>
  <c r="M1052" i="1"/>
  <c r="N1052" i="1" s="1"/>
  <c r="I1053" i="1"/>
  <c r="L1051" i="1"/>
  <c r="O1051" i="1" s="1"/>
  <c r="U1051" i="1"/>
  <c r="W1051" i="1" s="1"/>
  <c r="X1049" i="1"/>
  <c r="A1105" i="1"/>
  <c r="H1104" i="1"/>
  <c r="T1108" i="1"/>
  <c r="X1048" i="1"/>
  <c r="S1103" i="1"/>
  <c r="C1104" i="1"/>
  <c r="P1050" i="1"/>
  <c r="F1104" i="1" l="1"/>
  <c r="Q1105" i="1"/>
  <c r="R1105" i="1" s="1"/>
  <c r="E1106" i="1"/>
  <c r="D1105" i="1"/>
  <c r="G1105" i="1" s="1"/>
  <c r="G1104" i="1"/>
  <c r="B1049" i="1"/>
  <c r="X1050" i="1"/>
  <c r="B1050" i="1" s="1"/>
  <c r="P1051" i="1"/>
  <c r="L1052" i="1"/>
  <c r="O1052" i="1" s="1"/>
  <c r="U1052" i="1"/>
  <c r="W1052" i="1" s="1"/>
  <c r="S1104" i="1"/>
  <c r="C1105" i="1"/>
  <c r="T1109" i="1"/>
  <c r="B1048" i="1"/>
  <c r="H1105" i="1"/>
  <c r="A1106" i="1"/>
  <c r="J1053" i="1"/>
  <c r="K1053" i="1" s="1"/>
  <c r="M1053" i="1"/>
  <c r="N1053" i="1" s="1"/>
  <c r="I1054" i="1"/>
  <c r="F1105" i="1" l="1"/>
  <c r="Q1106" i="1"/>
  <c r="R1106" i="1" s="1"/>
  <c r="E1107" i="1"/>
  <c r="D1106" i="1"/>
  <c r="G1106" i="1" s="1"/>
  <c r="L1053" i="1"/>
  <c r="O1053" i="1" s="1"/>
  <c r="U1053" i="1"/>
  <c r="W1053" i="1" s="1"/>
  <c r="T1110" i="1"/>
  <c r="P1052" i="1"/>
  <c r="S1105" i="1"/>
  <c r="C1106" i="1"/>
  <c r="M1054" i="1"/>
  <c r="N1054" i="1"/>
  <c r="J1054" i="1"/>
  <c r="K1054" i="1" s="1"/>
  <c r="I1055" i="1"/>
  <c r="H1106" i="1"/>
  <c r="A1107" i="1"/>
  <c r="X1051" i="1"/>
  <c r="F1106" i="1" l="1"/>
  <c r="D1107" i="1"/>
  <c r="G1107" i="1" s="1"/>
  <c r="Q1107" i="1"/>
  <c r="R1107" i="1" s="1"/>
  <c r="E1108" i="1"/>
  <c r="L1054" i="1"/>
  <c r="O1054" i="1" s="1"/>
  <c r="U1054" i="1"/>
  <c r="W1054" i="1" s="1"/>
  <c r="X1052" i="1"/>
  <c r="B1052" i="1" s="1"/>
  <c r="C1107" i="1"/>
  <c r="S1106" i="1"/>
  <c r="T1111" i="1"/>
  <c r="B1051" i="1"/>
  <c r="H1107" i="1"/>
  <c r="A1108" i="1"/>
  <c r="J1055" i="1"/>
  <c r="K1055" i="1" s="1"/>
  <c r="M1055" i="1"/>
  <c r="N1055" i="1" s="1"/>
  <c r="I1056" i="1"/>
  <c r="P1053" i="1"/>
  <c r="F1107" i="1" l="1"/>
  <c r="Q1108" i="1"/>
  <c r="R1108" i="1" s="1"/>
  <c r="E1109" i="1"/>
  <c r="D1108" i="1"/>
  <c r="J1056" i="1"/>
  <c r="K1056" i="1" s="1"/>
  <c r="M1056" i="1"/>
  <c r="N1056" i="1" s="1"/>
  <c r="I1057" i="1"/>
  <c r="T1112" i="1"/>
  <c r="S1107" i="1"/>
  <c r="C1108" i="1"/>
  <c r="L1055" i="1"/>
  <c r="O1055" i="1" s="1"/>
  <c r="U1055" i="1"/>
  <c r="W1055" i="1" s="1"/>
  <c r="X1053" i="1"/>
  <c r="A1109" i="1"/>
  <c r="H1108" i="1"/>
  <c r="P1054" i="1"/>
  <c r="F1108" i="1" l="1"/>
  <c r="D1109" i="1"/>
  <c r="G1109" i="1" s="1"/>
  <c r="Q1109" i="1"/>
  <c r="R1109" i="1" s="1"/>
  <c r="E1110" i="1"/>
  <c r="G1108" i="1"/>
  <c r="B1053" i="1"/>
  <c r="P1055" i="1"/>
  <c r="T1113" i="1"/>
  <c r="X1054" i="1"/>
  <c r="B1054" i="1" s="1"/>
  <c r="H1109" i="1"/>
  <c r="A1110" i="1"/>
  <c r="N1057" i="1"/>
  <c r="J1057" i="1"/>
  <c r="K1057" i="1" s="1"/>
  <c r="M1057" i="1"/>
  <c r="I1058" i="1"/>
  <c r="L1056" i="1"/>
  <c r="O1056" i="1" s="1"/>
  <c r="U1056" i="1"/>
  <c r="W1056" i="1" s="1"/>
  <c r="S1108" i="1"/>
  <c r="C1109" i="1"/>
  <c r="F1109" i="1" l="1"/>
  <c r="Q1110" i="1"/>
  <c r="R1110" i="1" s="1"/>
  <c r="E1111" i="1"/>
  <c r="D1110" i="1"/>
  <c r="L1057" i="1"/>
  <c r="O1057" i="1" s="1"/>
  <c r="U1057" i="1"/>
  <c r="W1057" i="1" s="1"/>
  <c r="S1109" i="1"/>
  <c r="C1110" i="1"/>
  <c r="P1056" i="1"/>
  <c r="H1110" i="1"/>
  <c r="A1111" i="1"/>
  <c r="M1058" i="1"/>
  <c r="N1058" i="1" s="1"/>
  <c r="J1058" i="1"/>
  <c r="K1058" i="1" s="1"/>
  <c r="I1059" i="1"/>
  <c r="X1055" i="1"/>
  <c r="T1114" i="1"/>
  <c r="F1110" i="1" l="1"/>
  <c r="D1111" i="1"/>
  <c r="G1111" i="1" s="1"/>
  <c r="Q1111" i="1"/>
  <c r="R1111" i="1" s="1"/>
  <c r="E1112" i="1"/>
  <c r="G1110" i="1"/>
  <c r="L1058" i="1"/>
  <c r="O1058" i="1" s="1"/>
  <c r="U1058" i="1"/>
  <c r="W1058" i="1" s="1"/>
  <c r="B1055" i="1"/>
  <c r="H1111" i="1"/>
  <c r="A1112" i="1"/>
  <c r="X1056" i="1"/>
  <c r="N1059" i="1"/>
  <c r="J1059" i="1"/>
  <c r="K1059" i="1" s="1"/>
  <c r="M1059" i="1"/>
  <c r="I1060" i="1"/>
  <c r="T1115" i="1"/>
  <c r="C1111" i="1"/>
  <c r="S1110" i="1"/>
  <c r="P1057" i="1"/>
  <c r="D1112" i="1" l="1"/>
  <c r="G1112" i="1" s="1"/>
  <c r="F1111" i="1"/>
  <c r="Q1112" i="1"/>
  <c r="R1112" i="1" s="1"/>
  <c r="E1113" i="1"/>
  <c r="B1056" i="1"/>
  <c r="T1116" i="1"/>
  <c r="J1060" i="1"/>
  <c r="K1060" i="1" s="1"/>
  <c r="M1060" i="1"/>
  <c r="N1060" i="1" s="1"/>
  <c r="I1061" i="1"/>
  <c r="S1111" i="1"/>
  <c r="C1112" i="1"/>
  <c r="X1057" i="1"/>
  <c r="B1057" i="1" s="1"/>
  <c r="L1059" i="1"/>
  <c r="O1059" i="1" s="1"/>
  <c r="U1059" i="1"/>
  <c r="W1059" i="1" s="1"/>
  <c r="A1113" i="1"/>
  <c r="H1112" i="1"/>
  <c r="P1058" i="1"/>
  <c r="F1112" i="1" l="1"/>
  <c r="Q1113" i="1"/>
  <c r="R1113" i="1" s="1"/>
  <c r="E1114" i="1"/>
  <c r="D1113" i="1"/>
  <c r="X1058" i="1"/>
  <c r="B1058" i="1" s="1"/>
  <c r="S1112" i="1"/>
  <c r="C1113" i="1"/>
  <c r="L1060" i="1"/>
  <c r="O1060" i="1" s="1"/>
  <c r="U1060" i="1"/>
  <c r="W1060" i="1" s="1"/>
  <c r="H1113" i="1"/>
  <c r="A1114" i="1"/>
  <c r="T1117" i="1"/>
  <c r="P1059" i="1"/>
  <c r="J1061" i="1"/>
  <c r="K1061" i="1" s="1"/>
  <c r="M1061" i="1"/>
  <c r="N1061" i="1" s="1"/>
  <c r="I1062" i="1"/>
  <c r="F1113" i="1" l="1"/>
  <c r="D1114" i="1"/>
  <c r="Q1114" i="1"/>
  <c r="R1114" i="1" s="1"/>
  <c r="E1115" i="1"/>
  <c r="G1113" i="1"/>
  <c r="M1062" i="1"/>
  <c r="N1062" i="1" s="1"/>
  <c r="J1062" i="1"/>
  <c r="K1062" i="1" s="1"/>
  <c r="I1063" i="1"/>
  <c r="T1118" i="1"/>
  <c r="L1061" i="1"/>
  <c r="O1061" i="1" s="1"/>
  <c r="U1061" i="1"/>
  <c r="W1061" i="1" s="1"/>
  <c r="X1059" i="1"/>
  <c r="S1113" i="1"/>
  <c r="C1114" i="1"/>
  <c r="H1114" i="1"/>
  <c r="A1115" i="1"/>
  <c r="P1060" i="1"/>
  <c r="F1114" i="1" l="1"/>
  <c r="G1114" i="1"/>
  <c r="D1115" i="1"/>
  <c r="G1115" i="1" s="1"/>
  <c r="Q1115" i="1"/>
  <c r="R1115" i="1" s="1"/>
  <c r="E1116" i="1"/>
  <c r="B1059" i="1"/>
  <c r="X1060" i="1"/>
  <c r="B1060" i="1" s="1"/>
  <c r="H1115" i="1"/>
  <c r="A1116" i="1"/>
  <c r="P1061" i="1"/>
  <c r="J1063" i="1"/>
  <c r="K1063" i="1" s="1"/>
  <c r="M1063" i="1"/>
  <c r="N1063" i="1" s="1"/>
  <c r="I1064" i="1"/>
  <c r="L1062" i="1"/>
  <c r="O1062" i="1" s="1"/>
  <c r="U1062" i="1"/>
  <c r="W1062" i="1" s="1"/>
  <c r="T1119" i="1"/>
  <c r="C1115" i="1"/>
  <c r="S1114" i="1"/>
  <c r="F1115" i="1" l="1"/>
  <c r="Q1116" i="1"/>
  <c r="R1116" i="1" s="1"/>
  <c r="E1117" i="1"/>
  <c r="D1116" i="1"/>
  <c r="L1063" i="1"/>
  <c r="O1063" i="1" s="1"/>
  <c r="U1063" i="1"/>
  <c r="W1063" i="1" s="1"/>
  <c r="P1062" i="1"/>
  <c r="S1115" i="1"/>
  <c r="C1116" i="1"/>
  <c r="J1064" i="1"/>
  <c r="K1064" i="1" s="1"/>
  <c r="M1064" i="1"/>
  <c r="N1064" i="1" s="1"/>
  <c r="I1065" i="1"/>
  <c r="T1120" i="1"/>
  <c r="X1061" i="1"/>
  <c r="A1117" i="1"/>
  <c r="H1116" i="1"/>
  <c r="D1117" i="1" l="1"/>
  <c r="G1117" i="1" s="1"/>
  <c r="F1116" i="1"/>
  <c r="Q1117" i="1"/>
  <c r="R1117" i="1" s="1"/>
  <c r="E1118" i="1"/>
  <c r="G1116" i="1"/>
  <c r="L1064" i="1"/>
  <c r="O1064" i="1" s="1"/>
  <c r="U1064" i="1"/>
  <c r="W1064" i="1" s="1"/>
  <c r="B1061" i="1"/>
  <c r="X1062" i="1"/>
  <c r="S1116" i="1"/>
  <c r="C1117" i="1"/>
  <c r="J1065" i="1"/>
  <c r="K1065" i="1" s="1"/>
  <c r="M1065" i="1"/>
  <c r="N1065" i="1" s="1"/>
  <c r="I1066" i="1"/>
  <c r="H1117" i="1"/>
  <c r="A1118" i="1"/>
  <c r="T1121" i="1"/>
  <c r="P1063" i="1"/>
  <c r="D1118" i="1" l="1"/>
  <c r="F1117" i="1"/>
  <c r="Q1118" i="1"/>
  <c r="R1118" i="1" s="1"/>
  <c r="E1119" i="1"/>
  <c r="M1066" i="1"/>
  <c r="N1066" i="1" s="1"/>
  <c r="J1066" i="1"/>
  <c r="K1066" i="1" s="1"/>
  <c r="I1067" i="1"/>
  <c r="B1062" i="1"/>
  <c r="S1117" i="1"/>
  <c r="C1118" i="1"/>
  <c r="T1122" i="1"/>
  <c r="L1065" i="1"/>
  <c r="O1065" i="1" s="1"/>
  <c r="U1065" i="1"/>
  <c r="W1065" i="1" s="1"/>
  <c r="X1063" i="1"/>
  <c r="H1118" i="1"/>
  <c r="A1119" i="1"/>
  <c r="P1064" i="1"/>
  <c r="F1118" i="1" l="1"/>
  <c r="G1118" i="1"/>
  <c r="Q1119" i="1"/>
  <c r="R1119" i="1" s="1"/>
  <c r="E1120" i="1"/>
  <c r="D1119" i="1"/>
  <c r="B1063" i="1"/>
  <c r="L1066" i="1"/>
  <c r="O1066" i="1" s="1"/>
  <c r="U1066" i="1"/>
  <c r="W1066" i="1" s="1"/>
  <c r="C1119" i="1"/>
  <c r="S1118" i="1"/>
  <c r="P1065" i="1"/>
  <c r="H1119" i="1"/>
  <c r="A1120" i="1"/>
  <c r="X1064" i="1"/>
  <c r="T1123" i="1"/>
  <c r="J1067" i="1"/>
  <c r="K1067" i="1" s="1"/>
  <c r="M1067" i="1"/>
  <c r="N1067" i="1" s="1"/>
  <c r="I1068" i="1"/>
  <c r="F1119" i="1" l="1"/>
  <c r="D1120" i="1"/>
  <c r="Q1120" i="1"/>
  <c r="R1120" i="1" s="1"/>
  <c r="E1121" i="1"/>
  <c r="G1119" i="1"/>
  <c r="B1064" i="1"/>
  <c r="L1067" i="1"/>
  <c r="O1067" i="1" s="1"/>
  <c r="U1067" i="1"/>
  <c r="W1067" i="1" s="1"/>
  <c r="S1119" i="1"/>
  <c r="C1120" i="1"/>
  <c r="X1065" i="1"/>
  <c r="T1124" i="1"/>
  <c r="J1068" i="1"/>
  <c r="K1068" i="1" s="1"/>
  <c r="M1068" i="1"/>
  <c r="N1068" i="1" s="1"/>
  <c r="I1069" i="1"/>
  <c r="A1121" i="1"/>
  <c r="H1120" i="1"/>
  <c r="P1066" i="1"/>
  <c r="F1120" i="1" l="1"/>
  <c r="G1120" i="1"/>
  <c r="Q1121" i="1"/>
  <c r="R1121" i="1" s="1"/>
  <c r="E1122" i="1"/>
  <c r="D1121" i="1"/>
  <c r="L1068" i="1"/>
  <c r="O1068" i="1" s="1"/>
  <c r="U1068" i="1"/>
  <c r="W1068" i="1" s="1"/>
  <c r="T1125" i="1"/>
  <c r="X1066" i="1"/>
  <c r="B1066" i="1" s="1"/>
  <c r="H1121" i="1"/>
  <c r="A1122" i="1"/>
  <c r="P1067" i="1"/>
  <c r="S1120" i="1"/>
  <c r="C1121" i="1"/>
  <c r="J1069" i="1"/>
  <c r="K1069" i="1" s="1"/>
  <c r="M1069" i="1"/>
  <c r="N1069" i="1" s="1"/>
  <c r="I1070" i="1"/>
  <c r="B1065" i="1"/>
  <c r="F1121" i="1" l="1"/>
  <c r="D1122" i="1"/>
  <c r="G1122" i="1" s="1"/>
  <c r="Q1122" i="1"/>
  <c r="R1122" i="1" s="1"/>
  <c r="E1123" i="1"/>
  <c r="G1121" i="1"/>
  <c r="S1121" i="1"/>
  <c r="C1122" i="1"/>
  <c r="T1126" i="1"/>
  <c r="X1067" i="1"/>
  <c r="H1122" i="1"/>
  <c r="A1123" i="1"/>
  <c r="M1070" i="1"/>
  <c r="N1070" i="1" s="1"/>
  <c r="J1070" i="1"/>
  <c r="K1070" i="1" s="1"/>
  <c r="I1071" i="1"/>
  <c r="L1069" i="1"/>
  <c r="O1069" i="1" s="1"/>
  <c r="U1069" i="1"/>
  <c r="W1069" i="1" s="1"/>
  <c r="P1068" i="1"/>
  <c r="F1122" i="1" l="1"/>
  <c r="Q1123" i="1"/>
  <c r="R1123" i="1" s="1"/>
  <c r="E1124" i="1"/>
  <c r="D1123" i="1"/>
  <c r="X1068" i="1"/>
  <c r="B1068" i="1" s="1"/>
  <c r="J1071" i="1"/>
  <c r="K1071" i="1" s="1"/>
  <c r="M1071" i="1"/>
  <c r="N1071" i="1" s="1"/>
  <c r="I1072" i="1"/>
  <c r="C1123" i="1"/>
  <c r="S1122" i="1"/>
  <c r="L1070" i="1"/>
  <c r="O1070" i="1" s="1"/>
  <c r="U1070" i="1"/>
  <c r="W1070" i="1" s="1"/>
  <c r="H1123" i="1"/>
  <c r="A1124" i="1"/>
  <c r="B1067" i="1"/>
  <c r="T1127" i="1"/>
  <c r="P1069" i="1"/>
  <c r="F1123" i="1" l="1"/>
  <c r="D1124" i="1"/>
  <c r="G1124" i="1" s="1"/>
  <c r="Q1124" i="1"/>
  <c r="R1124" i="1" s="1"/>
  <c r="E1125" i="1"/>
  <c r="G1123" i="1"/>
  <c r="L1071" i="1"/>
  <c r="O1071" i="1" s="1"/>
  <c r="U1071" i="1"/>
  <c r="W1071" i="1" s="1"/>
  <c r="H1124" i="1"/>
  <c r="A1125" i="1"/>
  <c r="J1072" i="1"/>
  <c r="K1072" i="1" s="1"/>
  <c r="M1072" i="1"/>
  <c r="N1072" i="1" s="1"/>
  <c r="I1073" i="1"/>
  <c r="X1069" i="1"/>
  <c r="B1069" i="1" s="1"/>
  <c r="P1070" i="1"/>
  <c r="T1128" i="1"/>
  <c r="C1124" i="1"/>
  <c r="S1123" i="1"/>
  <c r="F1124" i="1" l="1"/>
  <c r="Q1125" i="1"/>
  <c r="R1125" i="1" s="1"/>
  <c r="E1126" i="1"/>
  <c r="D1125" i="1"/>
  <c r="S1124" i="1"/>
  <c r="C1125" i="1"/>
  <c r="L1072" i="1"/>
  <c r="O1072" i="1" s="1"/>
  <c r="U1072" i="1"/>
  <c r="W1072" i="1" s="1"/>
  <c r="J1073" i="1"/>
  <c r="K1073" i="1" s="1"/>
  <c r="M1073" i="1"/>
  <c r="N1073" i="1" s="1"/>
  <c r="I1074" i="1"/>
  <c r="T1129" i="1"/>
  <c r="X1070" i="1"/>
  <c r="A1126" i="1"/>
  <c r="H1125" i="1"/>
  <c r="P1071" i="1"/>
  <c r="F1125" i="1" l="1"/>
  <c r="D1126" i="1"/>
  <c r="G1126" i="1" s="1"/>
  <c r="Q1126" i="1"/>
  <c r="R1126" i="1" s="1"/>
  <c r="E1127" i="1"/>
  <c r="G1125" i="1"/>
  <c r="S1125" i="1"/>
  <c r="C1126" i="1"/>
  <c r="B1070" i="1"/>
  <c r="M1074" i="1"/>
  <c r="N1074" i="1" s="1"/>
  <c r="J1074" i="1"/>
  <c r="K1074" i="1" s="1"/>
  <c r="I1075" i="1"/>
  <c r="X1071" i="1"/>
  <c r="B1071" i="1" s="1"/>
  <c r="A1127" i="1"/>
  <c r="H1126" i="1"/>
  <c r="T1130" i="1"/>
  <c r="P1072" i="1"/>
  <c r="L1073" i="1"/>
  <c r="O1073" i="1" s="1"/>
  <c r="U1073" i="1"/>
  <c r="W1073" i="1" s="1"/>
  <c r="F1126" i="1" l="1"/>
  <c r="Q1127" i="1"/>
  <c r="R1127" i="1" s="1"/>
  <c r="E1128" i="1"/>
  <c r="D1127" i="1"/>
  <c r="H1127" i="1"/>
  <c r="A1128" i="1"/>
  <c r="S1126" i="1"/>
  <c r="C1127" i="1"/>
  <c r="P1073" i="1"/>
  <c r="X1072" i="1"/>
  <c r="T1131" i="1"/>
  <c r="J1075" i="1"/>
  <c r="K1075" i="1" s="1"/>
  <c r="M1075" i="1"/>
  <c r="N1075" i="1" s="1"/>
  <c r="I1076" i="1"/>
  <c r="L1074" i="1"/>
  <c r="O1074" i="1" s="1"/>
  <c r="U1074" i="1"/>
  <c r="W1074" i="1" s="1"/>
  <c r="F1127" i="1" l="1"/>
  <c r="D1128" i="1"/>
  <c r="G1128" i="1" s="1"/>
  <c r="E1129" i="1"/>
  <c r="Q1128" i="1"/>
  <c r="R1128" i="1" s="1"/>
  <c r="G1127" i="1"/>
  <c r="B1072" i="1"/>
  <c r="P1074" i="1"/>
  <c r="H1128" i="1"/>
  <c r="A1129" i="1"/>
  <c r="J1076" i="1"/>
  <c r="K1076" i="1" s="1"/>
  <c r="M1076" i="1"/>
  <c r="N1076" i="1" s="1"/>
  <c r="I1077" i="1"/>
  <c r="L1075" i="1"/>
  <c r="O1075" i="1" s="1"/>
  <c r="U1075" i="1"/>
  <c r="W1075" i="1" s="1"/>
  <c r="X1073" i="1"/>
  <c r="B1073" i="1" s="1"/>
  <c r="T1132" i="1"/>
  <c r="S1127" i="1"/>
  <c r="C1128" i="1"/>
  <c r="F1128" i="1" l="1"/>
  <c r="Q1129" i="1"/>
  <c r="R1129" i="1" s="1"/>
  <c r="E1130" i="1"/>
  <c r="D1129" i="1"/>
  <c r="P1075" i="1"/>
  <c r="J1077" i="1"/>
  <c r="K1077" i="1" s="1"/>
  <c r="I1078" i="1"/>
  <c r="C1129" i="1"/>
  <c r="S1128" i="1"/>
  <c r="T1133" i="1"/>
  <c r="H1129" i="1"/>
  <c r="A1130" i="1"/>
  <c r="L1076" i="1"/>
  <c r="O1076" i="1" s="1"/>
  <c r="U1076" i="1"/>
  <c r="W1076" i="1" s="1"/>
  <c r="X1074" i="1"/>
  <c r="B1074" i="1" s="1"/>
  <c r="F1129" i="1" l="1"/>
  <c r="D1130" i="1"/>
  <c r="G1130" i="1" s="1"/>
  <c r="Q1130" i="1"/>
  <c r="R1130" i="1" s="1"/>
  <c r="E1131" i="1"/>
  <c r="G1129" i="1"/>
  <c r="H1130" i="1"/>
  <c r="A1131" i="1"/>
  <c r="T1134" i="1"/>
  <c r="J1078" i="1"/>
  <c r="K1078" i="1" s="1"/>
  <c r="I1079" i="1"/>
  <c r="P1076" i="1"/>
  <c r="M1077" i="1"/>
  <c r="N1077" i="1" s="1"/>
  <c r="L1077" i="1"/>
  <c r="U1077" i="1"/>
  <c r="W1077" i="1" s="1"/>
  <c r="C1130" i="1"/>
  <c r="S1129" i="1"/>
  <c r="X1075" i="1"/>
  <c r="F1130" i="1" l="1"/>
  <c r="Q1131" i="1"/>
  <c r="R1131" i="1" s="1"/>
  <c r="E1132" i="1"/>
  <c r="D1131" i="1"/>
  <c r="O1077" i="1"/>
  <c r="P1077" i="1" s="1"/>
  <c r="B1075" i="1"/>
  <c r="M1078" i="1"/>
  <c r="N1078" i="1" s="1"/>
  <c r="N1079" i="1" s="1"/>
  <c r="X1076" i="1"/>
  <c r="B1076" i="1" s="1"/>
  <c r="H1131" i="1"/>
  <c r="A1132" i="1"/>
  <c r="J1079" i="1"/>
  <c r="K1079" i="1" s="1"/>
  <c r="I1080" i="1"/>
  <c r="T1135" i="1"/>
  <c r="L1078" i="1"/>
  <c r="U1078" i="1"/>
  <c r="W1078" i="1" s="1"/>
  <c r="C1131" i="1"/>
  <c r="S1130" i="1"/>
  <c r="F1131" i="1" l="1"/>
  <c r="D1132" i="1"/>
  <c r="G1132" i="1" s="1"/>
  <c r="Q1132" i="1"/>
  <c r="R1132" i="1" s="1"/>
  <c r="E1133" i="1"/>
  <c r="G1131" i="1"/>
  <c r="M1079" i="1"/>
  <c r="M1080" i="1" s="1"/>
  <c r="N1080" i="1" s="1"/>
  <c r="O1078" i="1"/>
  <c r="P1078" i="1" s="1"/>
  <c r="T1136" i="1"/>
  <c r="J1080" i="1"/>
  <c r="K1080" i="1" s="1"/>
  <c r="I1081" i="1"/>
  <c r="A1133" i="1"/>
  <c r="H1132" i="1"/>
  <c r="S1131" i="1"/>
  <c r="C1132" i="1"/>
  <c r="X1077" i="1"/>
  <c r="B1077" i="1" s="1"/>
  <c r="L1079" i="1"/>
  <c r="O1079" i="1" s="1"/>
  <c r="U1079" i="1"/>
  <c r="W1079" i="1" s="1"/>
  <c r="F1132" i="1" l="1"/>
  <c r="Q1133" i="1"/>
  <c r="R1133" i="1" s="1"/>
  <c r="E1134" i="1"/>
  <c r="D1133" i="1"/>
  <c r="P1079" i="1"/>
  <c r="X1078" i="1"/>
  <c r="B1078" i="1" s="1"/>
  <c r="H1133" i="1"/>
  <c r="A1134" i="1"/>
  <c r="J1081" i="1"/>
  <c r="K1081" i="1" s="1"/>
  <c r="M1081" i="1"/>
  <c r="N1081" i="1" s="1"/>
  <c r="I1082" i="1"/>
  <c r="T1137" i="1"/>
  <c r="S1132" i="1"/>
  <c r="C1133" i="1"/>
  <c r="L1080" i="1"/>
  <c r="O1080" i="1" s="1"/>
  <c r="U1080" i="1"/>
  <c r="W1080" i="1" s="1"/>
  <c r="D1134" i="1" l="1"/>
  <c r="G1134" i="1" s="1"/>
  <c r="F1133" i="1"/>
  <c r="Q1134" i="1"/>
  <c r="R1134" i="1" s="1"/>
  <c r="E1135" i="1"/>
  <c r="G1133" i="1"/>
  <c r="L1081" i="1"/>
  <c r="O1081" i="1" s="1"/>
  <c r="U1081" i="1"/>
  <c r="W1081" i="1" s="1"/>
  <c r="H1134" i="1"/>
  <c r="A1135" i="1"/>
  <c r="P1080" i="1"/>
  <c r="M1082" i="1"/>
  <c r="N1082" i="1"/>
  <c r="J1082" i="1"/>
  <c r="K1082" i="1" s="1"/>
  <c r="I1083" i="1"/>
  <c r="T1138" i="1"/>
  <c r="S1133" i="1"/>
  <c r="C1134" i="1"/>
  <c r="X1079" i="1"/>
  <c r="B1079" i="1" s="1"/>
  <c r="D1135" i="1" l="1"/>
  <c r="F1134" i="1"/>
  <c r="Q1135" i="1"/>
  <c r="R1135" i="1" s="1"/>
  <c r="E1136" i="1"/>
  <c r="T1139" i="1"/>
  <c r="C1135" i="1"/>
  <c r="S1134" i="1"/>
  <c r="J1083" i="1"/>
  <c r="K1083" i="1" s="1"/>
  <c r="M1083" i="1"/>
  <c r="N1083" i="1" s="1"/>
  <c r="I1084" i="1"/>
  <c r="H1135" i="1"/>
  <c r="A1136" i="1"/>
  <c r="L1082" i="1"/>
  <c r="O1082" i="1" s="1"/>
  <c r="U1082" i="1"/>
  <c r="W1082" i="1" s="1"/>
  <c r="X1080" i="1"/>
  <c r="P1081" i="1"/>
  <c r="F1135" i="1" l="1"/>
  <c r="G1135" i="1"/>
  <c r="Q1136" i="1"/>
  <c r="R1136" i="1" s="1"/>
  <c r="E1137" i="1"/>
  <c r="D1136" i="1"/>
  <c r="B1080" i="1"/>
  <c r="P1082" i="1"/>
  <c r="A1137" i="1"/>
  <c r="H1136" i="1"/>
  <c r="L1083" i="1"/>
  <c r="O1083" i="1" s="1"/>
  <c r="U1083" i="1"/>
  <c r="W1083" i="1" s="1"/>
  <c r="T1140" i="1"/>
  <c r="X1081" i="1"/>
  <c r="B1081" i="1" s="1"/>
  <c r="S1135" i="1"/>
  <c r="C1136" i="1"/>
  <c r="J1084" i="1"/>
  <c r="K1084" i="1" s="1"/>
  <c r="M1084" i="1"/>
  <c r="N1084" i="1" s="1"/>
  <c r="I1085" i="1"/>
  <c r="D1137" i="1" l="1"/>
  <c r="G1137" i="1" s="1"/>
  <c r="Q1137" i="1"/>
  <c r="R1137" i="1" s="1"/>
  <c r="E1138" i="1"/>
  <c r="F1136" i="1"/>
  <c r="G1136" i="1"/>
  <c r="T1141" i="1"/>
  <c r="S1136" i="1"/>
  <c r="C1137" i="1"/>
  <c r="H1137" i="1"/>
  <c r="A1138" i="1"/>
  <c r="J1085" i="1"/>
  <c r="K1085" i="1" s="1"/>
  <c r="M1085" i="1"/>
  <c r="N1085" i="1" s="1"/>
  <c r="I1086" i="1"/>
  <c r="P1083" i="1"/>
  <c r="L1084" i="1"/>
  <c r="O1084" i="1" s="1"/>
  <c r="U1084" i="1"/>
  <c r="W1084" i="1" s="1"/>
  <c r="X1082" i="1"/>
  <c r="B1082" i="1" s="1"/>
  <c r="F1137" i="1" l="1"/>
  <c r="Q1138" i="1"/>
  <c r="R1138" i="1" s="1"/>
  <c r="E1139" i="1"/>
  <c r="D1138" i="1"/>
  <c r="L1085" i="1"/>
  <c r="O1085" i="1" s="1"/>
  <c r="U1085" i="1"/>
  <c r="W1085" i="1" s="1"/>
  <c r="T1142" i="1"/>
  <c r="H1138" i="1"/>
  <c r="A1139" i="1"/>
  <c r="X1083" i="1"/>
  <c r="B1083" i="1" s="1"/>
  <c r="P1084" i="1"/>
  <c r="J1086" i="1"/>
  <c r="K1086" i="1" s="1"/>
  <c r="M1086" i="1"/>
  <c r="N1086" i="1" s="1"/>
  <c r="I1087" i="1"/>
  <c r="S1137" i="1"/>
  <c r="C1138" i="1"/>
  <c r="D1139" i="1" l="1"/>
  <c r="G1139" i="1" s="1"/>
  <c r="F1138" i="1"/>
  <c r="G1138" i="1"/>
  <c r="Q1139" i="1"/>
  <c r="R1139" i="1" s="1"/>
  <c r="E1140" i="1"/>
  <c r="L1086" i="1"/>
  <c r="O1086" i="1" s="1"/>
  <c r="U1086" i="1"/>
  <c r="W1086" i="1" s="1"/>
  <c r="C1139" i="1"/>
  <c r="S1138" i="1"/>
  <c r="J1087" i="1"/>
  <c r="K1087" i="1" s="1"/>
  <c r="M1087" i="1"/>
  <c r="N1087" i="1" s="1"/>
  <c r="I1088" i="1"/>
  <c r="H1139" i="1"/>
  <c r="A1140" i="1"/>
  <c r="X1084" i="1"/>
  <c r="T1143" i="1"/>
  <c r="P1085" i="1"/>
  <c r="F1139" i="1" l="1"/>
  <c r="D1140" i="1"/>
  <c r="G1140" i="1" s="1"/>
  <c r="Q1140" i="1"/>
  <c r="R1140" i="1" s="1"/>
  <c r="E1141" i="1"/>
  <c r="T1144" i="1"/>
  <c r="X1085" i="1"/>
  <c r="A1141" i="1"/>
  <c r="H1140" i="1"/>
  <c r="L1087" i="1"/>
  <c r="O1087" i="1" s="1"/>
  <c r="U1087" i="1"/>
  <c r="W1087" i="1" s="1"/>
  <c r="B1084" i="1"/>
  <c r="S1139" i="1"/>
  <c r="C1140" i="1"/>
  <c r="M1088" i="1"/>
  <c r="N1088" i="1" s="1"/>
  <c r="J1088" i="1"/>
  <c r="K1088" i="1" s="1"/>
  <c r="I1089" i="1"/>
  <c r="P1086" i="1"/>
  <c r="F1140" i="1" l="1"/>
  <c r="Q1141" i="1"/>
  <c r="R1141" i="1" s="1"/>
  <c r="E1142" i="1"/>
  <c r="D1141" i="1"/>
  <c r="X1086" i="1"/>
  <c r="B1086" i="1" s="1"/>
  <c r="B1085" i="1"/>
  <c r="M1089" i="1"/>
  <c r="N1089" i="1" s="1"/>
  <c r="J1089" i="1"/>
  <c r="K1089" i="1" s="1"/>
  <c r="I1090" i="1"/>
  <c r="P1087" i="1"/>
  <c r="S1140" i="1"/>
  <c r="C1141" i="1"/>
  <c r="T1145" i="1"/>
  <c r="L1088" i="1"/>
  <c r="O1088" i="1" s="1"/>
  <c r="U1088" i="1"/>
  <c r="W1088" i="1" s="1"/>
  <c r="H1141" i="1"/>
  <c r="A1142" i="1"/>
  <c r="D1142" i="1" l="1"/>
  <c r="G1142" i="1" s="1"/>
  <c r="F1141" i="1"/>
  <c r="G1141" i="1"/>
  <c r="Q1142" i="1"/>
  <c r="R1142" i="1" s="1"/>
  <c r="E1143" i="1"/>
  <c r="M1090" i="1"/>
  <c r="N1090" i="1" s="1"/>
  <c r="J1090" i="1"/>
  <c r="K1090" i="1" s="1"/>
  <c r="I1091" i="1"/>
  <c r="P1088" i="1"/>
  <c r="X1087" i="1"/>
  <c r="L1089" i="1"/>
  <c r="O1089" i="1" s="1"/>
  <c r="U1089" i="1"/>
  <c r="W1089" i="1" s="1"/>
  <c r="S1141" i="1"/>
  <c r="C1142" i="1"/>
  <c r="T1146" i="1"/>
  <c r="H1142" i="1"/>
  <c r="A1143" i="1"/>
  <c r="F1142" i="1" l="1"/>
  <c r="Q1143" i="1"/>
  <c r="R1143" i="1" s="1"/>
  <c r="E1144" i="1"/>
  <c r="D1143" i="1"/>
  <c r="B1087" i="1"/>
  <c r="P1089" i="1"/>
  <c r="C1143" i="1"/>
  <c r="S1142" i="1"/>
  <c r="H1143" i="1"/>
  <c r="A1144" i="1"/>
  <c r="T1147" i="1"/>
  <c r="X1088" i="1"/>
  <c r="J1091" i="1"/>
  <c r="K1091" i="1" s="1"/>
  <c r="M1091" i="1"/>
  <c r="N1091" i="1" s="1"/>
  <c r="I1092" i="1"/>
  <c r="L1090" i="1"/>
  <c r="O1090" i="1" s="1"/>
  <c r="U1090" i="1"/>
  <c r="W1090" i="1" s="1"/>
  <c r="F1143" i="1" l="1"/>
  <c r="E1145" i="1"/>
  <c r="Q1144" i="1"/>
  <c r="R1144" i="1" s="1"/>
  <c r="D1144" i="1"/>
  <c r="G1143" i="1"/>
  <c r="B1088" i="1"/>
  <c r="P1090" i="1"/>
  <c r="J1092" i="1"/>
  <c r="K1092" i="1" s="1"/>
  <c r="M1092" i="1"/>
  <c r="N1092" i="1" s="1"/>
  <c r="I1093" i="1"/>
  <c r="S1143" i="1"/>
  <c r="C1144" i="1"/>
  <c r="T1148" i="1"/>
  <c r="A1145" i="1"/>
  <c r="H1144" i="1"/>
  <c r="X1089" i="1"/>
  <c r="B1089" i="1" s="1"/>
  <c r="L1091" i="1"/>
  <c r="O1091" i="1" s="1"/>
  <c r="U1091" i="1"/>
  <c r="W1091" i="1" s="1"/>
  <c r="D1145" i="1" l="1"/>
  <c r="G1145" i="1" s="1"/>
  <c r="G1144" i="1"/>
  <c r="F1144" i="1"/>
  <c r="Q1145" i="1"/>
  <c r="R1145" i="1" s="1"/>
  <c r="E1146" i="1"/>
  <c r="L1092" i="1"/>
  <c r="O1092" i="1" s="1"/>
  <c r="U1092" i="1"/>
  <c r="W1092" i="1" s="1"/>
  <c r="S1144" i="1"/>
  <c r="C1145" i="1"/>
  <c r="H1145" i="1"/>
  <c r="A1146" i="1"/>
  <c r="P1091" i="1"/>
  <c r="T1149" i="1"/>
  <c r="J1093" i="1"/>
  <c r="K1093" i="1" s="1"/>
  <c r="M1093" i="1"/>
  <c r="N1093" i="1" s="1"/>
  <c r="I1094" i="1"/>
  <c r="X1090" i="1"/>
  <c r="D1146" i="1" l="1"/>
  <c r="F1145" i="1"/>
  <c r="Q1146" i="1"/>
  <c r="R1146" i="1" s="1"/>
  <c r="E1147" i="1"/>
  <c r="B1090" i="1"/>
  <c r="S1145" i="1"/>
  <c r="C1146" i="1"/>
  <c r="L1093" i="1"/>
  <c r="O1093" i="1" s="1"/>
  <c r="U1093" i="1"/>
  <c r="W1093" i="1" s="1"/>
  <c r="H1146" i="1"/>
  <c r="A1147" i="1"/>
  <c r="X1091" i="1"/>
  <c r="M1094" i="1"/>
  <c r="N1094" i="1" s="1"/>
  <c r="J1094" i="1"/>
  <c r="K1094" i="1" s="1"/>
  <c r="I1095" i="1"/>
  <c r="T1150" i="1"/>
  <c r="P1092" i="1"/>
  <c r="F1146" i="1" l="1"/>
  <c r="G1146" i="1"/>
  <c r="Q1147" i="1"/>
  <c r="R1147" i="1" s="1"/>
  <c r="E1148" i="1"/>
  <c r="D1147" i="1"/>
  <c r="B1091" i="1"/>
  <c r="X1092" i="1"/>
  <c r="J1095" i="1"/>
  <c r="K1095" i="1" s="1"/>
  <c r="M1095" i="1"/>
  <c r="N1095" i="1" s="1"/>
  <c r="I1096" i="1"/>
  <c r="H1147" i="1"/>
  <c r="A1148" i="1"/>
  <c r="L1094" i="1"/>
  <c r="O1094" i="1" s="1"/>
  <c r="U1094" i="1"/>
  <c r="W1094" i="1" s="1"/>
  <c r="T1151" i="1"/>
  <c r="P1093" i="1"/>
  <c r="C1147" i="1"/>
  <c r="S1146" i="1"/>
  <c r="F1147" i="1" l="1"/>
  <c r="D1148" i="1"/>
  <c r="Q1148" i="1"/>
  <c r="R1148" i="1" s="1"/>
  <c r="E1149" i="1"/>
  <c r="G1147" i="1"/>
  <c r="A1149" i="1"/>
  <c r="H1148" i="1"/>
  <c r="T1152" i="1"/>
  <c r="J1096" i="1"/>
  <c r="K1096" i="1" s="1"/>
  <c r="M1096" i="1"/>
  <c r="N1096" i="1" s="1"/>
  <c r="I1097" i="1"/>
  <c r="B1092" i="1"/>
  <c r="X1093" i="1"/>
  <c r="P1094" i="1"/>
  <c r="S1147" i="1"/>
  <c r="C1148" i="1"/>
  <c r="L1095" i="1"/>
  <c r="O1095" i="1" s="1"/>
  <c r="U1095" i="1"/>
  <c r="W1095" i="1" s="1"/>
  <c r="F1148" i="1" l="1"/>
  <c r="G1148" i="1"/>
  <c r="D1149" i="1"/>
  <c r="G1149" i="1" s="1"/>
  <c r="Q1149" i="1"/>
  <c r="R1149" i="1" s="1"/>
  <c r="E1150" i="1"/>
  <c r="B1093" i="1"/>
  <c r="L1096" i="1"/>
  <c r="O1096" i="1" s="1"/>
  <c r="U1096" i="1"/>
  <c r="W1096" i="1" s="1"/>
  <c r="X1094" i="1"/>
  <c r="B1094" i="1" s="1"/>
  <c r="S1148" i="1"/>
  <c r="C1149" i="1"/>
  <c r="J1097" i="1"/>
  <c r="K1097" i="1" s="1"/>
  <c r="M1097" i="1"/>
  <c r="N1097" i="1" s="1"/>
  <c r="I1098" i="1"/>
  <c r="H1149" i="1"/>
  <c r="A1150" i="1"/>
  <c r="P1095" i="1"/>
  <c r="T1153" i="1"/>
  <c r="F1149" i="1" l="1"/>
  <c r="Q1150" i="1"/>
  <c r="R1150" i="1" s="1"/>
  <c r="E1151" i="1"/>
  <c r="D1150" i="1"/>
  <c r="S1149" i="1"/>
  <c r="C1150" i="1"/>
  <c r="H1150" i="1"/>
  <c r="A1151" i="1"/>
  <c r="M1098" i="1"/>
  <c r="N1098" i="1" s="1"/>
  <c r="J1098" i="1"/>
  <c r="K1098" i="1" s="1"/>
  <c r="I1099" i="1"/>
  <c r="L1097" i="1"/>
  <c r="O1097" i="1" s="1"/>
  <c r="U1097" i="1"/>
  <c r="W1097" i="1" s="1"/>
  <c r="X1095" i="1"/>
  <c r="T1154" i="1"/>
  <c r="P1096" i="1"/>
  <c r="D1151" i="1" l="1"/>
  <c r="G1151" i="1" s="1"/>
  <c r="F1150" i="1"/>
  <c r="Q1151" i="1"/>
  <c r="R1151" i="1" s="1"/>
  <c r="E1152" i="1"/>
  <c r="G1150" i="1"/>
  <c r="B1095" i="1"/>
  <c r="L1098" i="1"/>
  <c r="O1098" i="1" s="1"/>
  <c r="U1098" i="1"/>
  <c r="W1098" i="1" s="1"/>
  <c r="H1151" i="1"/>
  <c r="A1152" i="1"/>
  <c r="P1097" i="1"/>
  <c r="X1096" i="1"/>
  <c r="B1096" i="1" s="1"/>
  <c r="T1155" i="1"/>
  <c r="J1099" i="1"/>
  <c r="K1099" i="1" s="1"/>
  <c r="M1099" i="1"/>
  <c r="N1099" i="1" s="1"/>
  <c r="I1100" i="1"/>
  <c r="C1151" i="1"/>
  <c r="S1150" i="1"/>
  <c r="F1151" i="1" l="1"/>
  <c r="Q1152" i="1"/>
  <c r="R1152" i="1" s="1"/>
  <c r="E1153" i="1"/>
  <c r="D1152" i="1"/>
  <c r="A1153" i="1"/>
  <c r="H1152" i="1"/>
  <c r="L1099" i="1"/>
  <c r="O1099" i="1" s="1"/>
  <c r="U1099" i="1"/>
  <c r="W1099" i="1" s="1"/>
  <c r="T1156" i="1"/>
  <c r="J1100" i="1"/>
  <c r="K1100" i="1" s="1"/>
  <c r="M1100" i="1"/>
  <c r="N1100" i="1" s="1"/>
  <c r="I1101" i="1"/>
  <c r="X1097" i="1"/>
  <c r="S1151" i="1"/>
  <c r="C1152" i="1"/>
  <c r="P1098" i="1"/>
  <c r="D1153" i="1" l="1"/>
  <c r="G1153" i="1" s="1"/>
  <c r="F1152" i="1"/>
  <c r="G1152" i="1"/>
  <c r="Q1153" i="1"/>
  <c r="R1153" i="1" s="1"/>
  <c r="E1154" i="1"/>
  <c r="L1100" i="1"/>
  <c r="O1100" i="1" s="1"/>
  <c r="U1100" i="1"/>
  <c r="W1100" i="1" s="1"/>
  <c r="T1157" i="1"/>
  <c r="H1153" i="1"/>
  <c r="A1154" i="1"/>
  <c r="X1098" i="1"/>
  <c r="B1098" i="1" s="1"/>
  <c r="B1097" i="1"/>
  <c r="J1101" i="1"/>
  <c r="K1101" i="1" s="1"/>
  <c r="M1101" i="1"/>
  <c r="N1101" i="1" s="1"/>
  <c r="I1102" i="1"/>
  <c r="P1099" i="1"/>
  <c r="S1152" i="1"/>
  <c r="C1153" i="1"/>
  <c r="F1153" i="1" l="1"/>
  <c r="Q1154" i="1"/>
  <c r="R1154" i="1" s="1"/>
  <c r="E1155" i="1"/>
  <c r="D1154" i="1"/>
  <c r="M1102" i="1"/>
  <c r="N1102" i="1" s="1"/>
  <c r="J1102" i="1"/>
  <c r="K1102" i="1" s="1"/>
  <c r="I1103" i="1"/>
  <c r="H1154" i="1"/>
  <c r="A1155" i="1"/>
  <c r="T1158" i="1"/>
  <c r="L1101" i="1"/>
  <c r="O1101" i="1" s="1"/>
  <c r="U1101" i="1"/>
  <c r="W1101" i="1" s="1"/>
  <c r="X1099" i="1"/>
  <c r="S1153" i="1"/>
  <c r="C1154" i="1"/>
  <c r="P1100" i="1"/>
  <c r="D1155" i="1" l="1"/>
  <c r="F1154" i="1"/>
  <c r="G1154" i="1"/>
  <c r="Q1155" i="1"/>
  <c r="R1155" i="1" s="1"/>
  <c r="E1156" i="1"/>
  <c r="L1102" i="1"/>
  <c r="O1102" i="1" s="1"/>
  <c r="U1102" i="1"/>
  <c r="W1102" i="1" s="1"/>
  <c r="B1099" i="1"/>
  <c r="X1100" i="1"/>
  <c r="B1100" i="1" s="1"/>
  <c r="T1159" i="1"/>
  <c r="C1155" i="1"/>
  <c r="S1154" i="1"/>
  <c r="P1101" i="1"/>
  <c r="H1155" i="1"/>
  <c r="A1156" i="1"/>
  <c r="J1103" i="1"/>
  <c r="K1103" i="1" s="1"/>
  <c r="M1103" i="1"/>
  <c r="N1103" i="1" s="1"/>
  <c r="I1104" i="1"/>
  <c r="F1155" i="1" l="1"/>
  <c r="G1155" i="1"/>
  <c r="Q1156" i="1"/>
  <c r="R1156" i="1" s="1"/>
  <c r="E1157" i="1"/>
  <c r="D1156" i="1"/>
  <c r="S1155" i="1"/>
  <c r="C1156" i="1"/>
  <c r="L1103" i="1"/>
  <c r="O1103" i="1" s="1"/>
  <c r="U1103" i="1"/>
  <c r="W1103" i="1" s="1"/>
  <c r="A1157" i="1"/>
  <c r="H1156" i="1"/>
  <c r="X1101" i="1"/>
  <c r="T1160" i="1"/>
  <c r="J1104" i="1"/>
  <c r="K1104" i="1" s="1"/>
  <c r="M1104" i="1"/>
  <c r="N1104" i="1" s="1"/>
  <c r="I1105" i="1"/>
  <c r="P1102" i="1"/>
  <c r="F1156" i="1" l="1"/>
  <c r="D1157" i="1"/>
  <c r="G1157" i="1" s="1"/>
  <c r="G1156" i="1"/>
  <c r="Q1157" i="1"/>
  <c r="R1157" i="1" s="1"/>
  <c r="E1158" i="1"/>
  <c r="B1101" i="1"/>
  <c r="L1104" i="1"/>
  <c r="O1104" i="1" s="1"/>
  <c r="U1104" i="1"/>
  <c r="W1104" i="1" s="1"/>
  <c r="S1156" i="1"/>
  <c r="C1157" i="1"/>
  <c r="P1103" i="1"/>
  <c r="X1102" i="1"/>
  <c r="B1102" i="1" s="1"/>
  <c r="J1105" i="1"/>
  <c r="K1105" i="1" s="1"/>
  <c r="M1105" i="1"/>
  <c r="N1105" i="1" s="1"/>
  <c r="I1106" i="1"/>
  <c r="T1161" i="1"/>
  <c r="H1157" i="1"/>
  <c r="A1158" i="1"/>
  <c r="F1157" i="1" l="1"/>
  <c r="Q1158" i="1"/>
  <c r="R1158" i="1" s="1"/>
  <c r="E1159" i="1"/>
  <c r="D1158" i="1"/>
  <c r="S1157" i="1"/>
  <c r="C1158" i="1"/>
  <c r="H1158" i="1"/>
  <c r="A1159" i="1"/>
  <c r="T1162" i="1"/>
  <c r="M1106" i="1"/>
  <c r="N1106" i="1" s="1"/>
  <c r="J1106" i="1"/>
  <c r="K1106" i="1" s="1"/>
  <c r="I1107" i="1"/>
  <c r="L1105" i="1"/>
  <c r="O1105" i="1" s="1"/>
  <c r="U1105" i="1"/>
  <c r="W1105" i="1" s="1"/>
  <c r="X1103" i="1"/>
  <c r="B1103" i="1" s="1"/>
  <c r="P1104" i="1"/>
  <c r="F1158" i="1" l="1"/>
  <c r="D1159" i="1"/>
  <c r="G1159" i="1" s="1"/>
  <c r="Q1159" i="1"/>
  <c r="R1159" i="1" s="1"/>
  <c r="E1160" i="1"/>
  <c r="G1158" i="1"/>
  <c r="X1104" i="1"/>
  <c r="H1159" i="1"/>
  <c r="A1160" i="1"/>
  <c r="J1107" i="1"/>
  <c r="K1107" i="1" s="1"/>
  <c r="I1108" i="1"/>
  <c r="T1163" i="1"/>
  <c r="L1106" i="1"/>
  <c r="O1106" i="1" s="1"/>
  <c r="U1106" i="1"/>
  <c r="W1106" i="1" s="1"/>
  <c r="P1105" i="1"/>
  <c r="C1159" i="1"/>
  <c r="S1158" i="1"/>
  <c r="F1159" i="1" l="1"/>
  <c r="Q1160" i="1"/>
  <c r="R1160" i="1" s="1"/>
  <c r="E1161" i="1"/>
  <c r="D1160" i="1"/>
  <c r="M1107" i="1"/>
  <c r="N1107" i="1" s="1"/>
  <c r="T1164" i="1"/>
  <c r="S1159" i="1"/>
  <c r="C1160" i="1"/>
  <c r="X1105" i="1"/>
  <c r="B1105" i="1" s="1"/>
  <c r="P1106" i="1"/>
  <c r="J1108" i="1"/>
  <c r="K1108" i="1" s="1"/>
  <c r="I1109" i="1"/>
  <c r="A1161" i="1"/>
  <c r="H1160" i="1"/>
  <c r="B1104" i="1"/>
  <c r="L1107" i="1"/>
  <c r="U1107" i="1"/>
  <c r="W1107" i="1" s="1"/>
  <c r="M1108" i="1" l="1"/>
  <c r="N1108" i="1" s="1"/>
  <c r="F1160" i="1"/>
  <c r="O1107" i="1"/>
  <c r="P1107" i="1" s="1"/>
  <c r="D1161" i="1"/>
  <c r="G1161" i="1" s="1"/>
  <c r="Q1161" i="1"/>
  <c r="R1161" i="1" s="1"/>
  <c r="E1162" i="1"/>
  <c r="G1160" i="1"/>
  <c r="J1109" i="1"/>
  <c r="K1109" i="1" s="1"/>
  <c r="I1110" i="1"/>
  <c r="X1106" i="1"/>
  <c r="L1108" i="1"/>
  <c r="U1108" i="1"/>
  <c r="W1108" i="1" s="1"/>
  <c r="T1165" i="1"/>
  <c r="S1160" i="1"/>
  <c r="C1161" i="1"/>
  <c r="H1161" i="1"/>
  <c r="A1162" i="1"/>
  <c r="O1108" i="1" l="1"/>
  <c r="P1108" i="1" s="1"/>
  <c r="M1109" i="1"/>
  <c r="N1109" i="1" s="1"/>
  <c r="F1161" i="1"/>
  <c r="Q1162" i="1"/>
  <c r="R1162" i="1" s="1"/>
  <c r="E1163" i="1"/>
  <c r="D1162" i="1"/>
  <c r="X1107" i="1"/>
  <c r="B1107" i="1" s="1"/>
  <c r="H1162" i="1"/>
  <c r="A1163" i="1"/>
  <c r="B1106" i="1"/>
  <c r="L1109" i="1"/>
  <c r="U1109" i="1"/>
  <c r="W1109" i="1" s="1"/>
  <c r="T1166" i="1"/>
  <c r="S1161" i="1"/>
  <c r="C1162" i="1"/>
  <c r="J1110" i="1"/>
  <c r="K1110" i="1" s="1"/>
  <c r="I1111" i="1"/>
  <c r="M1110" i="1" l="1"/>
  <c r="N1110" i="1" s="1"/>
  <c r="O1109" i="1"/>
  <c r="P1109" i="1" s="1"/>
  <c r="D1163" i="1"/>
  <c r="G1163" i="1" s="1"/>
  <c r="F1162" i="1"/>
  <c r="Q1163" i="1"/>
  <c r="R1163" i="1" s="1"/>
  <c r="E1164" i="1"/>
  <c r="G1162" i="1"/>
  <c r="X1108" i="1"/>
  <c r="B1108" i="1" s="1"/>
  <c r="T1167" i="1"/>
  <c r="C1163" i="1"/>
  <c r="S1162" i="1"/>
  <c r="J1111" i="1"/>
  <c r="K1111" i="1" s="1"/>
  <c r="I1112" i="1"/>
  <c r="H1163" i="1"/>
  <c r="A1164" i="1"/>
  <c r="L1110" i="1"/>
  <c r="U1110" i="1"/>
  <c r="W1110" i="1" s="1"/>
  <c r="O1110" i="1" l="1"/>
  <c r="P1110" i="1" s="1"/>
  <c r="M1111" i="1"/>
  <c r="N1111" i="1" s="1"/>
  <c r="F1163" i="1"/>
  <c r="Q1164" i="1"/>
  <c r="R1164" i="1" s="1"/>
  <c r="E1165" i="1"/>
  <c r="D1164" i="1"/>
  <c r="C1164" i="1"/>
  <c r="S1163" i="1"/>
  <c r="X1109" i="1"/>
  <c r="B1109" i="1" s="1"/>
  <c r="H1164" i="1"/>
  <c r="A1165" i="1"/>
  <c r="J1112" i="1"/>
  <c r="K1112" i="1" s="1"/>
  <c r="I1113" i="1"/>
  <c r="T1168" i="1"/>
  <c r="L1111" i="1"/>
  <c r="U1111" i="1"/>
  <c r="W1111" i="1" s="1"/>
  <c r="O1111" i="1" l="1"/>
  <c r="P1111" i="1" s="1"/>
  <c r="M1112" i="1"/>
  <c r="N1112" i="1" s="1"/>
  <c r="F1164" i="1"/>
  <c r="D1165" i="1"/>
  <c r="G1165" i="1" s="1"/>
  <c r="Q1165" i="1"/>
  <c r="R1165" i="1" s="1"/>
  <c r="E1166" i="1"/>
  <c r="G1164" i="1"/>
  <c r="T1169" i="1"/>
  <c r="A1166" i="1"/>
  <c r="H1165" i="1"/>
  <c r="J1113" i="1"/>
  <c r="K1113" i="1" s="1"/>
  <c r="I1114" i="1"/>
  <c r="S1164" i="1"/>
  <c r="C1165" i="1"/>
  <c r="L1112" i="1"/>
  <c r="U1112" i="1"/>
  <c r="W1112" i="1" s="1"/>
  <c r="X1110" i="1"/>
  <c r="M1113" i="1" l="1"/>
  <c r="N1113" i="1" s="1"/>
  <c r="O1112" i="1"/>
  <c r="P1112" i="1" s="1"/>
  <c r="F1165" i="1"/>
  <c r="Q1166" i="1"/>
  <c r="R1166" i="1" s="1"/>
  <c r="E1167" i="1"/>
  <c r="D1166" i="1"/>
  <c r="B1110" i="1"/>
  <c r="L1113" i="1"/>
  <c r="U1113" i="1"/>
  <c r="W1113" i="1" s="1"/>
  <c r="S1165" i="1"/>
  <c r="C1166" i="1"/>
  <c r="A1167" i="1"/>
  <c r="H1166" i="1"/>
  <c r="J1114" i="1"/>
  <c r="K1114" i="1" s="1"/>
  <c r="I1115" i="1"/>
  <c r="X1111" i="1"/>
  <c r="T1170" i="1"/>
  <c r="O1113" i="1" l="1"/>
  <c r="P1113" i="1" s="1"/>
  <c r="M1114" i="1"/>
  <c r="N1114" i="1" s="1"/>
  <c r="F1166" i="1"/>
  <c r="D1167" i="1"/>
  <c r="Q1167" i="1"/>
  <c r="R1167" i="1" s="1"/>
  <c r="E1168" i="1"/>
  <c r="G1166" i="1"/>
  <c r="B1111" i="1"/>
  <c r="T1171" i="1"/>
  <c r="J1115" i="1"/>
  <c r="K1115" i="1" s="1"/>
  <c r="I1116" i="1"/>
  <c r="L1114" i="1"/>
  <c r="U1114" i="1"/>
  <c r="W1114" i="1" s="1"/>
  <c r="H1167" i="1"/>
  <c r="A1168" i="1"/>
  <c r="X1112" i="1"/>
  <c r="S1166" i="1"/>
  <c r="C1167" i="1"/>
  <c r="O1114" i="1" l="1"/>
  <c r="P1114" i="1" s="1"/>
  <c r="M1115" i="1"/>
  <c r="N1115" i="1" s="1"/>
  <c r="F1167" i="1"/>
  <c r="G1167" i="1"/>
  <c r="Q1168" i="1"/>
  <c r="R1168" i="1" s="1"/>
  <c r="E1169" i="1"/>
  <c r="D1168" i="1"/>
  <c r="G1168" i="1" s="1"/>
  <c r="B1112" i="1"/>
  <c r="X1113" i="1"/>
  <c r="B1113" i="1" s="1"/>
  <c r="H1168" i="1"/>
  <c r="A1169" i="1"/>
  <c r="J1116" i="1"/>
  <c r="K1116" i="1" s="1"/>
  <c r="I1117" i="1"/>
  <c r="S1167" i="1"/>
  <c r="C1168" i="1"/>
  <c r="L1115" i="1"/>
  <c r="U1115" i="1"/>
  <c r="W1115" i="1" s="1"/>
  <c r="T1172" i="1"/>
  <c r="O1115" i="1" l="1"/>
  <c r="P1115" i="1" s="1"/>
  <c r="M1116" i="1"/>
  <c r="N1116" i="1" s="1"/>
  <c r="F1168" i="1"/>
  <c r="D1169" i="1"/>
  <c r="G1169" i="1" s="1"/>
  <c r="Q1169" i="1"/>
  <c r="R1169" i="1" s="1"/>
  <c r="E1170" i="1"/>
  <c r="T1173" i="1"/>
  <c r="J1117" i="1"/>
  <c r="K1117" i="1" s="1"/>
  <c r="I1118" i="1"/>
  <c r="X1114" i="1"/>
  <c r="C1169" i="1"/>
  <c r="S1168" i="1"/>
  <c r="L1116" i="1"/>
  <c r="U1116" i="1"/>
  <c r="W1116" i="1" s="1"/>
  <c r="H1169" i="1"/>
  <c r="A1170" i="1"/>
  <c r="O1116" i="1" l="1"/>
  <c r="P1116" i="1" s="1"/>
  <c r="M1117" i="1"/>
  <c r="N1117" i="1" s="1"/>
  <c r="F1169" i="1"/>
  <c r="Q1170" i="1"/>
  <c r="R1170" i="1" s="1"/>
  <c r="E1171" i="1"/>
  <c r="D1170" i="1"/>
  <c r="B1114" i="1"/>
  <c r="H1170" i="1"/>
  <c r="A1171" i="1"/>
  <c r="C1170" i="1"/>
  <c r="S1169" i="1"/>
  <c r="X1115" i="1"/>
  <c r="B1115" i="1" s="1"/>
  <c r="T1174" i="1"/>
  <c r="L1117" i="1"/>
  <c r="U1117" i="1"/>
  <c r="W1117" i="1" s="1"/>
  <c r="J1118" i="1"/>
  <c r="K1118" i="1" s="1"/>
  <c r="I1119" i="1"/>
  <c r="O1117" i="1" l="1"/>
  <c r="P1117" i="1" s="1"/>
  <c r="M1118" i="1"/>
  <c r="N1118" i="1" s="1"/>
  <c r="N1119" i="1" s="1"/>
  <c r="F1170" i="1"/>
  <c r="D1171" i="1"/>
  <c r="Q1171" i="1"/>
  <c r="R1171" i="1" s="1"/>
  <c r="E1172" i="1"/>
  <c r="G1170" i="1"/>
  <c r="L1118" i="1"/>
  <c r="U1118" i="1"/>
  <c r="W1118" i="1" s="1"/>
  <c r="T1175" i="1"/>
  <c r="C1171" i="1"/>
  <c r="S1170" i="1"/>
  <c r="X1116" i="1"/>
  <c r="B1116" i="1" s="1"/>
  <c r="J1119" i="1"/>
  <c r="K1119" i="1" s="1"/>
  <c r="I1120" i="1"/>
  <c r="H1171" i="1"/>
  <c r="A1172" i="1"/>
  <c r="M1119" i="1" l="1"/>
  <c r="M1120" i="1" s="1"/>
  <c r="N1120" i="1" s="1"/>
  <c r="O1118" i="1"/>
  <c r="P1118" i="1" s="1"/>
  <c r="F1171" i="1"/>
  <c r="G1171" i="1"/>
  <c r="Q1172" i="1"/>
  <c r="R1172" i="1" s="1"/>
  <c r="E1173" i="1"/>
  <c r="D1172" i="1"/>
  <c r="L1119" i="1"/>
  <c r="O1119" i="1" s="1"/>
  <c r="U1119" i="1"/>
  <c r="W1119" i="1" s="1"/>
  <c r="S1171" i="1"/>
  <c r="C1172" i="1"/>
  <c r="A1173" i="1"/>
  <c r="H1172" i="1"/>
  <c r="J1120" i="1"/>
  <c r="K1120" i="1" s="1"/>
  <c r="I1121" i="1"/>
  <c r="T1176" i="1"/>
  <c r="X1117" i="1"/>
  <c r="B1117" i="1" s="1"/>
  <c r="F1172" i="1" l="1"/>
  <c r="D1173" i="1"/>
  <c r="G1173" i="1" s="1"/>
  <c r="Q1173" i="1"/>
  <c r="R1173" i="1" s="1"/>
  <c r="E1174" i="1"/>
  <c r="G1172" i="1"/>
  <c r="S1172" i="1"/>
  <c r="C1173" i="1"/>
  <c r="X1118" i="1"/>
  <c r="B1118" i="1" s="1"/>
  <c r="T1177" i="1"/>
  <c r="J1121" i="1"/>
  <c r="K1121" i="1" s="1"/>
  <c r="M1121" i="1"/>
  <c r="N1121" i="1" s="1"/>
  <c r="I1122" i="1"/>
  <c r="H1173" i="1"/>
  <c r="A1174" i="1"/>
  <c r="L1120" i="1"/>
  <c r="O1120" i="1" s="1"/>
  <c r="U1120" i="1"/>
  <c r="W1120" i="1" s="1"/>
  <c r="P1119" i="1"/>
  <c r="F1173" i="1" l="1"/>
  <c r="Q1174" i="1"/>
  <c r="R1174" i="1" s="1"/>
  <c r="E1175" i="1"/>
  <c r="D1174" i="1"/>
  <c r="P1120" i="1"/>
  <c r="X1119" i="1"/>
  <c r="B1119" i="1" s="1"/>
  <c r="H1174" i="1"/>
  <c r="A1175" i="1"/>
  <c r="M1122" i="1"/>
  <c r="N1122" i="1" s="1"/>
  <c r="J1122" i="1"/>
  <c r="K1122" i="1" s="1"/>
  <c r="I1123" i="1"/>
  <c r="T1178" i="1"/>
  <c r="L1121" i="1"/>
  <c r="O1121" i="1" s="1"/>
  <c r="U1121" i="1"/>
  <c r="W1121" i="1" s="1"/>
  <c r="S1173" i="1"/>
  <c r="C1174" i="1"/>
  <c r="D1175" i="1" l="1"/>
  <c r="G1175" i="1" s="1"/>
  <c r="F1174" i="1"/>
  <c r="Q1175" i="1"/>
  <c r="R1175" i="1" s="1"/>
  <c r="E1176" i="1"/>
  <c r="G1174" i="1"/>
  <c r="L1122" i="1"/>
  <c r="O1122" i="1" s="1"/>
  <c r="U1122" i="1"/>
  <c r="W1122" i="1" s="1"/>
  <c r="H1175" i="1"/>
  <c r="A1176" i="1"/>
  <c r="T1179" i="1"/>
  <c r="P1121" i="1"/>
  <c r="J1123" i="1"/>
  <c r="K1123" i="1" s="1"/>
  <c r="M1123" i="1"/>
  <c r="N1123" i="1" s="1"/>
  <c r="I1124" i="1"/>
  <c r="C1175" i="1"/>
  <c r="S1174" i="1"/>
  <c r="X1120" i="1"/>
  <c r="B1120" i="1" s="1"/>
  <c r="D1176" i="1" l="1"/>
  <c r="G1176" i="1" s="1"/>
  <c r="F1175" i="1"/>
  <c r="Q1176" i="1"/>
  <c r="R1176" i="1" s="1"/>
  <c r="E1177" i="1"/>
  <c r="A1177" i="1"/>
  <c r="H1176" i="1"/>
  <c r="J1124" i="1"/>
  <c r="K1124" i="1" s="1"/>
  <c r="M1124" i="1"/>
  <c r="N1124" i="1" s="1"/>
  <c r="I1125" i="1"/>
  <c r="X1121" i="1"/>
  <c r="B1121" i="1" s="1"/>
  <c r="S1175" i="1"/>
  <c r="C1176" i="1"/>
  <c r="L1123" i="1"/>
  <c r="O1123" i="1" s="1"/>
  <c r="U1123" i="1"/>
  <c r="W1123" i="1" s="1"/>
  <c r="T1180" i="1"/>
  <c r="P1122" i="1"/>
  <c r="F1176" i="1" l="1"/>
  <c r="Q1177" i="1"/>
  <c r="R1177" i="1" s="1"/>
  <c r="E1178" i="1"/>
  <c r="D1177" i="1"/>
  <c r="P1123" i="1"/>
  <c r="J1125" i="1"/>
  <c r="K1125" i="1" s="1"/>
  <c r="M1125" i="1"/>
  <c r="N1125" i="1" s="1"/>
  <c r="I1126" i="1"/>
  <c r="S1176" i="1"/>
  <c r="C1177" i="1"/>
  <c r="X1122" i="1"/>
  <c r="B1122" i="1" s="1"/>
  <c r="T1181" i="1"/>
  <c r="H1177" i="1"/>
  <c r="A1178" i="1"/>
  <c r="L1124" i="1"/>
  <c r="O1124" i="1" s="1"/>
  <c r="U1124" i="1"/>
  <c r="W1124" i="1" s="1"/>
  <c r="F1177" i="1" l="1"/>
  <c r="D1178" i="1"/>
  <c r="G1178" i="1" s="1"/>
  <c r="Q1178" i="1"/>
  <c r="R1178" i="1" s="1"/>
  <c r="E1179" i="1"/>
  <c r="G1177" i="1"/>
  <c r="L1125" i="1"/>
  <c r="O1125" i="1" s="1"/>
  <c r="U1125" i="1"/>
  <c r="W1125" i="1" s="1"/>
  <c r="P1124" i="1"/>
  <c r="T1182" i="1"/>
  <c r="S1177" i="1"/>
  <c r="C1178" i="1"/>
  <c r="J1126" i="1"/>
  <c r="K1126" i="1" s="1"/>
  <c r="M1126" i="1"/>
  <c r="N1126" i="1" s="1"/>
  <c r="I1127" i="1"/>
  <c r="H1178" i="1"/>
  <c r="A1179" i="1"/>
  <c r="X1123" i="1"/>
  <c r="F1178" i="1" l="1"/>
  <c r="Q1179" i="1"/>
  <c r="R1179" i="1" s="1"/>
  <c r="E1180" i="1"/>
  <c r="D1179" i="1"/>
  <c r="B1123" i="1"/>
  <c r="H1179" i="1"/>
  <c r="A1180" i="1"/>
  <c r="J1127" i="1"/>
  <c r="K1127" i="1" s="1"/>
  <c r="M1127" i="1"/>
  <c r="N1127" i="1" s="1"/>
  <c r="I1128" i="1"/>
  <c r="C1179" i="1"/>
  <c r="S1178" i="1"/>
  <c r="T1183" i="1"/>
  <c r="X1124" i="1"/>
  <c r="L1126" i="1"/>
  <c r="O1126" i="1" s="1"/>
  <c r="U1126" i="1"/>
  <c r="W1126" i="1" s="1"/>
  <c r="P1125" i="1"/>
  <c r="F1179" i="1" l="1"/>
  <c r="D1180" i="1"/>
  <c r="G1180" i="1" s="1"/>
  <c r="Q1180" i="1"/>
  <c r="R1180" i="1" s="1"/>
  <c r="E1181" i="1"/>
  <c r="G1179" i="1"/>
  <c r="B1124" i="1"/>
  <c r="X1125" i="1"/>
  <c r="B1125" i="1" s="1"/>
  <c r="P1126" i="1"/>
  <c r="T1184" i="1"/>
  <c r="S1179" i="1"/>
  <c r="C1180" i="1"/>
  <c r="L1127" i="1"/>
  <c r="O1127" i="1" s="1"/>
  <c r="U1127" i="1"/>
  <c r="W1127" i="1" s="1"/>
  <c r="A1181" i="1"/>
  <c r="H1180" i="1"/>
  <c r="M1128" i="1"/>
  <c r="N1128" i="1"/>
  <c r="J1128" i="1"/>
  <c r="K1128" i="1" s="1"/>
  <c r="I1129" i="1"/>
  <c r="F1180" i="1" l="1"/>
  <c r="Q1181" i="1"/>
  <c r="R1181" i="1" s="1"/>
  <c r="E1182" i="1"/>
  <c r="D1181" i="1"/>
  <c r="L1128" i="1"/>
  <c r="O1128" i="1" s="1"/>
  <c r="U1128" i="1"/>
  <c r="W1128" i="1" s="1"/>
  <c r="H1181" i="1"/>
  <c r="A1182" i="1"/>
  <c r="P1127" i="1"/>
  <c r="X1126" i="1"/>
  <c r="T1185" i="1"/>
  <c r="M1129" i="1"/>
  <c r="N1129" i="1" s="1"/>
  <c r="J1129" i="1"/>
  <c r="K1129" i="1" s="1"/>
  <c r="I1130" i="1"/>
  <c r="S1180" i="1"/>
  <c r="C1181" i="1"/>
  <c r="F1181" i="1" l="1"/>
  <c r="D1182" i="1"/>
  <c r="Q1182" i="1"/>
  <c r="R1182" i="1" s="1"/>
  <c r="E1183" i="1"/>
  <c r="G1181" i="1"/>
  <c r="M1130" i="1"/>
  <c r="N1130" i="1" s="1"/>
  <c r="J1130" i="1"/>
  <c r="K1130" i="1" s="1"/>
  <c r="I1131" i="1"/>
  <c r="T1186" i="1"/>
  <c r="B1126" i="1"/>
  <c r="L1129" i="1"/>
  <c r="O1129" i="1" s="1"/>
  <c r="U1129" i="1"/>
  <c r="W1129" i="1" s="1"/>
  <c r="S1181" i="1"/>
  <c r="C1182" i="1"/>
  <c r="H1182" i="1"/>
  <c r="A1183" i="1"/>
  <c r="X1127" i="1"/>
  <c r="P1128" i="1"/>
  <c r="F1182" i="1" l="1"/>
  <c r="G1182" i="1"/>
  <c r="D1183" i="1"/>
  <c r="Q1183" i="1"/>
  <c r="R1183" i="1" s="1"/>
  <c r="E1184" i="1"/>
  <c r="L1130" i="1"/>
  <c r="O1130" i="1" s="1"/>
  <c r="U1130" i="1"/>
  <c r="W1130" i="1" s="1"/>
  <c r="B1127" i="1"/>
  <c r="T1187" i="1"/>
  <c r="C1183" i="1"/>
  <c r="S1182" i="1"/>
  <c r="X1128" i="1"/>
  <c r="B1128" i="1" s="1"/>
  <c r="H1183" i="1"/>
  <c r="A1184" i="1"/>
  <c r="P1129" i="1"/>
  <c r="J1131" i="1"/>
  <c r="K1131" i="1" s="1"/>
  <c r="M1131" i="1"/>
  <c r="N1131" i="1" s="1"/>
  <c r="I1132" i="1"/>
  <c r="F1183" i="1" l="1"/>
  <c r="G1183" i="1"/>
  <c r="Q1184" i="1"/>
  <c r="R1184" i="1" s="1"/>
  <c r="E1185" i="1"/>
  <c r="D1184" i="1"/>
  <c r="L1131" i="1"/>
  <c r="O1131" i="1" s="1"/>
  <c r="U1131" i="1"/>
  <c r="W1131" i="1" s="1"/>
  <c r="S1183" i="1"/>
  <c r="C1184" i="1"/>
  <c r="T1188" i="1"/>
  <c r="J1132" i="1"/>
  <c r="K1132" i="1" s="1"/>
  <c r="M1132" i="1"/>
  <c r="N1132" i="1" s="1"/>
  <c r="I1133" i="1"/>
  <c r="X1129" i="1"/>
  <c r="A1185" i="1"/>
  <c r="H1184" i="1"/>
  <c r="P1130" i="1"/>
  <c r="F1184" i="1" l="1"/>
  <c r="D1185" i="1"/>
  <c r="G1185" i="1" s="1"/>
  <c r="Q1185" i="1"/>
  <c r="R1185" i="1" s="1"/>
  <c r="E1186" i="1"/>
  <c r="G1184" i="1"/>
  <c r="B1129" i="1"/>
  <c r="S1184" i="1"/>
  <c r="C1185" i="1"/>
  <c r="J1133" i="1"/>
  <c r="K1133" i="1" s="1"/>
  <c r="M1133" i="1"/>
  <c r="N1133" i="1" s="1"/>
  <c r="I1134" i="1"/>
  <c r="T1189" i="1"/>
  <c r="H1185" i="1"/>
  <c r="A1186" i="1"/>
  <c r="L1132" i="1"/>
  <c r="O1132" i="1" s="1"/>
  <c r="U1132" i="1"/>
  <c r="W1132" i="1" s="1"/>
  <c r="X1130" i="1"/>
  <c r="P1131" i="1"/>
  <c r="F1185" i="1" l="1"/>
  <c r="D1186" i="1"/>
  <c r="G1186" i="1" s="1"/>
  <c r="Q1186" i="1"/>
  <c r="R1186" i="1" s="1"/>
  <c r="E1187" i="1"/>
  <c r="X1131" i="1"/>
  <c r="B1131" i="1" s="1"/>
  <c r="M1134" i="1"/>
  <c r="N1134" i="1" s="1"/>
  <c r="J1134" i="1"/>
  <c r="K1134" i="1" s="1"/>
  <c r="I1135" i="1"/>
  <c r="P1132" i="1"/>
  <c r="B1130" i="1"/>
  <c r="L1133" i="1"/>
  <c r="O1133" i="1" s="1"/>
  <c r="U1133" i="1"/>
  <c r="W1133" i="1" s="1"/>
  <c r="S1185" i="1"/>
  <c r="C1186" i="1"/>
  <c r="T1190" i="1"/>
  <c r="H1186" i="1"/>
  <c r="A1187" i="1"/>
  <c r="F1186" i="1" l="1"/>
  <c r="Q1187" i="1"/>
  <c r="R1187" i="1" s="1"/>
  <c r="E1188" i="1"/>
  <c r="D1187" i="1"/>
  <c r="H1187" i="1"/>
  <c r="A1188" i="1"/>
  <c r="P1133" i="1"/>
  <c r="T1191" i="1"/>
  <c r="X1132" i="1"/>
  <c r="B1132" i="1" s="1"/>
  <c r="C1187" i="1"/>
  <c r="S1186" i="1"/>
  <c r="J1135" i="1"/>
  <c r="K1135" i="1" s="1"/>
  <c r="M1135" i="1"/>
  <c r="N1135" i="1" s="1"/>
  <c r="I1136" i="1"/>
  <c r="L1134" i="1"/>
  <c r="O1134" i="1" s="1"/>
  <c r="U1134" i="1"/>
  <c r="W1134" i="1" s="1"/>
  <c r="F1187" i="1" l="1"/>
  <c r="D1188" i="1"/>
  <c r="G1188" i="1" s="1"/>
  <c r="Q1188" i="1"/>
  <c r="R1188" i="1" s="1"/>
  <c r="E1189" i="1"/>
  <c r="G1187" i="1"/>
  <c r="L1135" i="1"/>
  <c r="O1135" i="1" s="1"/>
  <c r="U1135" i="1"/>
  <c r="W1135" i="1" s="1"/>
  <c r="T1192" i="1"/>
  <c r="S1187" i="1"/>
  <c r="C1188" i="1"/>
  <c r="J1136" i="1"/>
  <c r="K1136" i="1" s="1"/>
  <c r="M1136" i="1"/>
  <c r="N1136" i="1" s="1"/>
  <c r="I1137" i="1"/>
  <c r="P1134" i="1"/>
  <c r="X1133" i="1"/>
  <c r="A1189" i="1"/>
  <c r="H1188" i="1"/>
  <c r="F1188" i="1" l="1"/>
  <c r="Q1189" i="1"/>
  <c r="R1189" i="1" s="1"/>
  <c r="E1190" i="1"/>
  <c r="D1189" i="1"/>
  <c r="B1133" i="1"/>
  <c r="X1134" i="1"/>
  <c r="B1134" i="1" s="1"/>
  <c r="L1136" i="1"/>
  <c r="O1136" i="1" s="1"/>
  <c r="U1136" i="1"/>
  <c r="W1136" i="1" s="1"/>
  <c r="S1188" i="1"/>
  <c r="C1189" i="1"/>
  <c r="H1189" i="1"/>
  <c r="A1190" i="1"/>
  <c r="J1137" i="1"/>
  <c r="K1137" i="1" s="1"/>
  <c r="M1137" i="1"/>
  <c r="N1137" i="1" s="1"/>
  <c r="I1138" i="1"/>
  <c r="T1193" i="1"/>
  <c r="P1135" i="1"/>
  <c r="F1189" i="1" l="1"/>
  <c r="D1190" i="1"/>
  <c r="G1190" i="1" s="1"/>
  <c r="Q1190" i="1"/>
  <c r="R1190" i="1" s="1"/>
  <c r="E1191" i="1"/>
  <c r="G1189" i="1"/>
  <c r="T1194" i="1"/>
  <c r="S1189" i="1"/>
  <c r="C1190" i="1"/>
  <c r="L1137" i="1"/>
  <c r="O1137" i="1" s="1"/>
  <c r="U1137" i="1"/>
  <c r="W1137" i="1" s="1"/>
  <c r="H1190" i="1"/>
  <c r="A1191" i="1"/>
  <c r="X1135" i="1"/>
  <c r="B1135" i="1" s="1"/>
  <c r="J1138" i="1"/>
  <c r="K1138" i="1" s="1"/>
  <c r="I1139" i="1"/>
  <c r="P1136" i="1"/>
  <c r="M1138" i="1" l="1"/>
  <c r="N1138" i="1" s="1"/>
  <c r="F1190" i="1"/>
  <c r="Q1191" i="1"/>
  <c r="R1191" i="1" s="1"/>
  <c r="E1192" i="1"/>
  <c r="D1191" i="1"/>
  <c r="X1136" i="1"/>
  <c r="H1191" i="1"/>
  <c r="A1192" i="1"/>
  <c r="P1137" i="1"/>
  <c r="J1139" i="1"/>
  <c r="K1139" i="1" s="1"/>
  <c r="I1140" i="1"/>
  <c r="T1195" i="1"/>
  <c r="L1138" i="1"/>
  <c r="U1138" i="1"/>
  <c r="W1138" i="1" s="1"/>
  <c r="C1191" i="1"/>
  <c r="S1190" i="1"/>
  <c r="O1138" i="1" l="1"/>
  <c r="P1138" i="1" s="1"/>
  <c r="M1139" i="1"/>
  <c r="N1139" i="1" s="1"/>
  <c r="F1191" i="1"/>
  <c r="D1192" i="1"/>
  <c r="G1192" i="1" s="1"/>
  <c r="E1193" i="1"/>
  <c r="Q1192" i="1"/>
  <c r="R1192" i="1" s="1"/>
  <c r="G1191" i="1"/>
  <c r="J1140" i="1"/>
  <c r="K1140" i="1" s="1"/>
  <c r="I1141" i="1"/>
  <c r="S1191" i="1"/>
  <c r="C1192" i="1"/>
  <c r="B1136" i="1"/>
  <c r="L1139" i="1"/>
  <c r="U1139" i="1"/>
  <c r="W1139" i="1" s="1"/>
  <c r="T1196" i="1"/>
  <c r="X1137" i="1"/>
  <c r="B1137" i="1" s="1"/>
  <c r="A1193" i="1"/>
  <c r="H1192" i="1"/>
  <c r="M1140" i="1" l="1"/>
  <c r="M1141" i="1" s="1"/>
  <c r="N1140" i="1"/>
  <c r="O1139" i="1"/>
  <c r="P1139" i="1" s="1"/>
  <c r="F1192" i="1"/>
  <c r="Q1193" i="1"/>
  <c r="R1193" i="1" s="1"/>
  <c r="E1194" i="1"/>
  <c r="D1193" i="1"/>
  <c r="L1140" i="1"/>
  <c r="U1140" i="1"/>
  <c r="W1140" i="1" s="1"/>
  <c r="S1192" i="1"/>
  <c r="C1193" i="1"/>
  <c r="H1193" i="1"/>
  <c r="A1194" i="1"/>
  <c r="T1197" i="1"/>
  <c r="J1141" i="1"/>
  <c r="K1141" i="1" s="1"/>
  <c r="I1142" i="1"/>
  <c r="X1138" i="1"/>
  <c r="B1138" i="1" s="1"/>
  <c r="N1141" i="1" l="1"/>
  <c r="O1140" i="1"/>
  <c r="P1140" i="1" s="1"/>
  <c r="Q1194" i="1"/>
  <c r="R1194" i="1" s="1"/>
  <c r="E1195" i="1"/>
  <c r="D1194" i="1"/>
  <c r="G1194" i="1" s="1"/>
  <c r="F1193" i="1"/>
  <c r="G1193" i="1"/>
  <c r="T1198" i="1"/>
  <c r="X1139" i="1"/>
  <c r="B1139" i="1" s="1"/>
  <c r="L1141" i="1"/>
  <c r="U1141" i="1"/>
  <c r="W1141" i="1" s="1"/>
  <c r="S1193" i="1"/>
  <c r="C1194" i="1"/>
  <c r="M1142" i="1"/>
  <c r="J1142" i="1"/>
  <c r="K1142" i="1" s="1"/>
  <c r="I1143" i="1"/>
  <c r="H1194" i="1"/>
  <c r="A1195" i="1"/>
  <c r="O1141" i="1" l="1"/>
  <c r="P1141" i="1" s="1"/>
  <c r="N1142" i="1"/>
  <c r="F1194" i="1"/>
  <c r="D1195" i="1"/>
  <c r="G1195" i="1" s="1"/>
  <c r="Q1195" i="1"/>
  <c r="R1195" i="1" s="1"/>
  <c r="E1196" i="1"/>
  <c r="C1195" i="1"/>
  <c r="S1194" i="1"/>
  <c r="X1140" i="1"/>
  <c r="B1140" i="1" s="1"/>
  <c r="H1195" i="1"/>
  <c r="A1196" i="1"/>
  <c r="J1143" i="1"/>
  <c r="K1143" i="1" s="1"/>
  <c r="M1143" i="1"/>
  <c r="I1144" i="1"/>
  <c r="L1142" i="1"/>
  <c r="U1142" i="1"/>
  <c r="W1142" i="1" s="1"/>
  <c r="T1199" i="1"/>
  <c r="N1143" i="1" l="1"/>
  <c r="O1142" i="1"/>
  <c r="P1142" i="1" s="1"/>
  <c r="F1195" i="1"/>
  <c r="Q1196" i="1"/>
  <c r="R1196" i="1" s="1"/>
  <c r="E1197" i="1"/>
  <c r="D1196" i="1"/>
  <c r="X1141" i="1"/>
  <c r="B1141" i="1" s="1"/>
  <c r="A1197" i="1"/>
  <c r="H1196" i="1"/>
  <c r="T1200" i="1"/>
  <c r="J1144" i="1"/>
  <c r="K1144" i="1" s="1"/>
  <c r="M1144" i="1"/>
  <c r="I1145" i="1"/>
  <c r="S1195" i="1"/>
  <c r="C1196" i="1"/>
  <c r="L1143" i="1"/>
  <c r="U1143" i="1"/>
  <c r="W1143" i="1" s="1"/>
  <c r="O1143" i="1" l="1"/>
  <c r="P1143" i="1" s="1"/>
  <c r="N1144" i="1"/>
  <c r="D1197" i="1"/>
  <c r="G1197" i="1" s="1"/>
  <c r="Q1197" i="1"/>
  <c r="R1197" i="1" s="1"/>
  <c r="E1198" i="1"/>
  <c r="F1196" i="1"/>
  <c r="G1196" i="1"/>
  <c r="J1145" i="1"/>
  <c r="K1145" i="1" s="1"/>
  <c r="M1145" i="1"/>
  <c r="I1146" i="1"/>
  <c r="T1201" i="1"/>
  <c r="X1142" i="1"/>
  <c r="L1144" i="1"/>
  <c r="U1144" i="1"/>
  <c r="W1144" i="1" s="1"/>
  <c r="S1196" i="1"/>
  <c r="C1197" i="1"/>
  <c r="H1197" i="1"/>
  <c r="A1198" i="1"/>
  <c r="O1144" i="1" l="1"/>
  <c r="P1144" i="1" s="1"/>
  <c r="N1145" i="1"/>
  <c r="F1197" i="1"/>
  <c r="Q1198" i="1"/>
  <c r="R1198" i="1" s="1"/>
  <c r="E1199" i="1"/>
  <c r="D1198" i="1"/>
  <c r="T1202" i="1"/>
  <c r="H1198" i="1"/>
  <c r="A1199" i="1"/>
  <c r="B1142" i="1"/>
  <c r="M1146" i="1"/>
  <c r="J1146" i="1"/>
  <c r="K1146" i="1" s="1"/>
  <c r="I1147" i="1"/>
  <c r="L1145" i="1"/>
  <c r="U1145" i="1"/>
  <c r="W1145" i="1" s="1"/>
  <c r="S1197" i="1"/>
  <c r="C1198" i="1"/>
  <c r="X1143" i="1"/>
  <c r="B1143" i="1" s="1"/>
  <c r="O1145" i="1" l="1"/>
  <c r="P1145" i="1" s="1"/>
  <c r="N1146" i="1"/>
  <c r="F1198" i="1"/>
  <c r="D1199" i="1"/>
  <c r="Q1199" i="1"/>
  <c r="R1199" i="1" s="1"/>
  <c r="E1200" i="1"/>
  <c r="G1198" i="1"/>
  <c r="H1199" i="1"/>
  <c r="A1200" i="1"/>
  <c r="T1203" i="1"/>
  <c r="X1144" i="1"/>
  <c r="J1147" i="1"/>
  <c r="K1147" i="1" s="1"/>
  <c r="M1147" i="1"/>
  <c r="I1148" i="1"/>
  <c r="L1146" i="1"/>
  <c r="U1146" i="1"/>
  <c r="W1146" i="1" s="1"/>
  <c r="C1199" i="1"/>
  <c r="S1198" i="1"/>
  <c r="N1147" i="1" l="1"/>
  <c r="O1146" i="1"/>
  <c r="P1146" i="1" s="1"/>
  <c r="F1199" i="1"/>
  <c r="G1199" i="1"/>
  <c r="Q1200" i="1"/>
  <c r="R1200" i="1" s="1"/>
  <c r="E1201" i="1"/>
  <c r="D1200" i="1"/>
  <c r="G1200" i="1" s="1"/>
  <c r="J1148" i="1"/>
  <c r="K1148" i="1" s="1"/>
  <c r="M1148" i="1"/>
  <c r="N1148" i="1" s="1"/>
  <c r="I1149" i="1"/>
  <c r="B1144" i="1"/>
  <c r="T1204" i="1"/>
  <c r="A1201" i="1"/>
  <c r="H1200" i="1"/>
  <c r="X1145" i="1"/>
  <c r="L1147" i="1"/>
  <c r="U1147" i="1"/>
  <c r="W1147" i="1" s="1"/>
  <c r="S1199" i="1"/>
  <c r="C1200" i="1"/>
  <c r="O1147" i="1" l="1"/>
  <c r="P1147" i="1" s="1"/>
  <c r="F1200" i="1"/>
  <c r="Q1201" i="1"/>
  <c r="R1201" i="1" s="1"/>
  <c r="E1202" i="1"/>
  <c r="D1201" i="1"/>
  <c r="F1201" i="1" s="1"/>
  <c r="B1145" i="1"/>
  <c r="T1205" i="1"/>
  <c r="H1201" i="1"/>
  <c r="A1202" i="1"/>
  <c r="J1149" i="1"/>
  <c r="K1149" i="1" s="1"/>
  <c r="M1149" i="1"/>
  <c r="N1149" i="1" s="1"/>
  <c r="I1150" i="1"/>
  <c r="L1148" i="1"/>
  <c r="O1148" i="1" s="1"/>
  <c r="U1148" i="1"/>
  <c r="W1148" i="1" s="1"/>
  <c r="X1146" i="1"/>
  <c r="B1146" i="1" s="1"/>
  <c r="S1200" i="1"/>
  <c r="C1201" i="1"/>
  <c r="G1201" i="1" l="1"/>
  <c r="D1202" i="1"/>
  <c r="G1202" i="1" s="1"/>
  <c r="Q1202" i="1"/>
  <c r="R1202" i="1" s="1"/>
  <c r="E1203" i="1"/>
  <c r="L1149" i="1"/>
  <c r="O1149" i="1" s="1"/>
  <c r="U1149" i="1"/>
  <c r="W1149" i="1" s="1"/>
  <c r="X1147" i="1"/>
  <c r="B1147" i="1" s="1"/>
  <c r="M1150" i="1"/>
  <c r="N1150" i="1" s="1"/>
  <c r="J1150" i="1"/>
  <c r="K1150" i="1" s="1"/>
  <c r="I1151" i="1"/>
  <c r="S1201" i="1"/>
  <c r="C1202" i="1"/>
  <c r="T1206" i="1"/>
  <c r="P1148" i="1"/>
  <c r="H1202" i="1"/>
  <c r="A1203" i="1"/>
  <c r="F1202" i="1" l="1"/>
  <c r="Q1203" i="1"/>
  <c r="R1203" i="1" s="1"/>
  <c r="E1204" i="1"/>
  <c r="D1203" i="1"/>
  <c r="C1203" i="1"/>
  <c r="S1202" i="1"/>
  <c r="T1207" i="1"/>
  <c r="H1203" i="1"/>
  <c r="A1204" i="1"/>
  <c r="X1148" i="1"/>
  <c r="J1151" i="1"/>
  <c r="K1151" i="1" s="1"/>
  <c r="M1151" i="1"/>
  <c r="N1151" i="1" s="1"/>
  <c r="I1152" i="1"/>
  <c r="L1150" i="1"/>
  <c r="O1150" i="1" s="1"/>
  <c r="U1150" i="1"/>
  <c r="W1150" i="1" s="1"/>
  <c r="P1149" i="1"/>
  <c r="F1203" i="1" l="1"/>
  <c r="D1204" i="1"/>
  <c r="G1204" i="1" s="1"/>
  <c r="Q1204" i="1"/>
  <c r="R1204" i="1" s="1"/>
  <c r="E1205" i="1"/>
  <c r="G1203" i="1"/>
  <c r="B1148" i="1"/>
  <c r="X1149" i="1"/>
  <c r="B1149" i="1" s="1"/>
  <c r="C1204" i="1"/>
  <c r="S1203" i="1"/>
  <c r="L1151" i="1"/>
  <c r="O1151" i="1" s="1"/>
  <c r="U1151" i="1"/>
  <c r="W1151" i="1" s="1"/>
  <c r="T1208" i="1"/>
  <c r="P1150" i="1"/>
  <c r="H1204" i="1"/>
  <c r="A1205" i="1"/>
  <c r="J1152" i="1"/>
  <c r="K1152" i="1" s="1"/>
  <c r="M1152" i="1"/>
  <c r="N1152" i="1" s="1"/>
  <c r="I1153" i="1"/>
  <c r="F1204" i="1" l="1"/>
  <c r="Q1205" i="1"/>
  <c r="R1205" i="1" s="1"/>
  <c r="E1206" i="1"/>
  <c r="D1205" i="1"/>
  <c r="J1153" i="1"/>
  <c r="K1153" i="1" s="1"/>
  <c r="M1153" i="1"/>
  <c r="N1153" i="1" s="1"/>
  <c r="I1154" i="1"/>
  <c r="P1151" i="1"/>
  <c r="S1204" i="1"/>
  <c r="C1205" i="1"/>
  <c r="X1150" i="1"/>
  <c r="B1150" i="1" s="1"/>
  <c r="A1206" i="1"/>
  <c r="H1205" i="1"/>
  <c r="L1152" i="1"/>
  <c r="O1152" i="1" s="1"/>
  <c r="U1152" i="1"/>
  <c r="W1152" i="1" s="1"/>
  <c r="T1209" i="1"/>
  <c r="F1205" i="1" l="1"/>
  <c r="D1206" i="1"/>
  <c r="G1206" i="1" s="1"/>
  <c r="Q1206" i="1"/>
  <c r="R1206" i="1" s="1"/>
  <c r="E1207" i="1"/>
  <c r="G1205" i="1"/>
  <c r="P1152" i="1"/>
  <c r="M1154" i="1"/>
  <c r="N1154" i="1" s="1"/>
  <c r="J1154" i="1"/>
  <c r="K1154" i="1" s="1"/>
  <c r="I1155" i="1"/>
  <c r="H1206" i="1"/>
  <c r="A1207" i="1"/>
  <c r="T1210" i="1"/>
  <c r="S1205" i="1"/>
  <c r="C1206" i="1"/>
  <c r="L1153" i="1"/>
  <c r="O1153" i="1" s="1"/>
  <c r="U1153" i="1"/>
  <c r="W1153" i="1" s="1"/>
  <c r="X1151" i="1"/>
  <c r="F1206" i="1" l="1"/>
  <c r="Q1207" i="1"/>
  <c r="R1207" i="1" s="1"/>
  <c r="E1208" i="1"/>
  <c r="D1207" i="1"/>
  <c r="B1151" i="1"/>
  <c r="H1207" i="1"/>
  <c r="A1208" i="1"/>
  <c r="J1155" i="1"/>
  <c r="K1155" i="1" s="1"/>
  <c r="M1155" i="1"/>
  <c r="N1155" i="1" s="1"/>
  <c r="I1156" i="1"/>
  <c r="L1154" i="1"/>
  <c r="O1154" i="1" s="1"/>
  <c r="U1154" i="1"/>
  <c r="W1154" i="1" s="1"/>
  <c r="X1152" i="1"/>
  <c r="T1211" i="1"/>
  <c r="P1153" i="1"/>
  <c r="S1206" i="1"/>
  <c r="C1207" i="1"/>
  <c r="F1207" i="1" l="1"/>
  <c r="D1208" i="1"/>
  <c r="E1209" i="1"/>
  <c r="Q1208" i="1"/>
  <c r="R1208" i="1" s="1"/>
  <c r="G1207" i="1"/>
  <c r="B1152" i="1"/>
  <c r="X1153" i="1"/>
  <c r="P1154" i="1"/>
  <c r="H1208" i="1"/>
  <c r="A1209" i="1"/>
  <c r="L1155" i="1"/>
  <c r="O1155" i="1" s="1"/>
  <c r="U1155" i="1"/>
  <c r="W1155" i="1" s="1"/>
  <c r="T1212" i="1"/>
  <c r="J1156" i="1"/>
  <c r="K1156" i="1" s="1"/>
  <c r="M1156" i="1"/>
  <c r="N1156" i="1" s="1"/>
  <c r="I1157" i="1"/>
  <c r="C1208" i="1"/>
  <c r="S1207" i="1"/>
  <c r="F1208" i="1" l="1"/>
  <c r="G1208" i="1"/>
  <c r="Q1209" i="1"/>
  <c r="R1209" i="1" s="1"/>
  <c r="E1210" i="1"/>
  <c r="D1209" i="1"/>
  <c r="J1157" i="1"/>
  <c r="K1157" i="1" s="1"/>
  <c r="M1157" i="1"/>
  <c r="N1157" i="1" s="1"/>
  <c r="I1158" i="1"/>
  <c r="T1213" i="1"/>
  <c r="P1155" i="1"/>
  <c r="A1210" i="1"/>
  <c r="H1209" i="1"/>
  <c r="B1153" i="1"/>
  <c r="L1156" i="1"/>
  <c r="O1156" i="1" s="1"/>
  <c r="U1156" i="1"/>
  <c r="W1156" i="1" s="1"/>
  <c r="S1208" i="1"/>
  <c r="C1209" i="1"/>
  <c r="X1154" i="1"/>
  <c r="F1209" i="1" l="1"/>
  <c r="D1210" i="1"/>
  <c r="G1209" i="1"/>
  <c r="Q1210" i="1"/>
  <c r="R1210" i="1" s="1"/>
  <c r="E1211" i="1"/>
  <c r="B1154" i="1"/>
  <c r="M1158" i="1"/>
  <c r="N1158" i="1" s="1"/>
  <c r="J1158" i="1"/>
  <c r="K1158" i="1" s="1"/>
  <c r="I1159" i="1"/>
  <c r="P1156" i="1"/>
  <c r="X1155" i="1"/>
  <c r="L1157" i="1"/>
  <c r="O1157" i="1" s="1"/>
  <c r="U1157" i="1"/>
  <c r="W1157" i="1" s="1"/>
  <c r="S1209" i="1"/>
  <c r="C1210" i="1"/>
  <c r="T1214" i="1"/>
  <c r="H1210" i="1"/>
  <c r="A1211" i="1"/>
  <c r="F1210" i="1" l="1"/>
  <c r="G1210" i="1"/>
  <c r="Q1211" i="1"/>
  <c r="R1211" i="1" s="1"/>
  <c r="E1212" i="1"/>
  <c r="D1211" i="1"/>
  <c r="B1155" i="1"/>
  <c r="L1158" i="1"/>
  <c r="O1158" i="1" s="1"/>
  <c r="U1158" i="1"/>
  <c r="W1158" i="1" s="1"/>
  <c r="T1215" i="1"/>
  <c r="H1211" i="1"/>
  <c r="A1212" i="1"/>
  <c r="S1210" i="1"/>
  <c r="C1211" i="1"/>
  <c r="P1157" i="1"/>
  <c r="X1156" i="1"/>
  <c r="B1156" i="1" s="1"/>
  <c r="J1159" i="1"/>
  <c r="K1159" i="1" s="1"/>
  <c r="M1159" i="1"/>
  <c r="N1159" i="1" s="1"/>
  <c r="I1160" i="1"/>
  <c r="D1212" i="1" l="1"/>
  <c r="F1211" i="1"/>
  <c r="Q1212" i="1"/>
  <c r="R1212" i="1" s="1"/>
  <c r="E1213" i="1"/>
  <c r="G1211" i="1"/>
  <c r="C1212" i="1"/>
  <c r="S1211" i="1"/>
  <c r="T1216" i="1"/>
  <c r="L1159" i="1"/>
  <c r="O1159" i="1" s="1"/>
  <c r="U1159" i="1"/>
  <c r="W1159" i="1" s="1"/>
  <c r="H1212" i="1"/>
  <c r="A1213" i="1"/>
  <c r="X1157" i="1"/>
  <c r="J1160" i="1"/>
  <c r="K1160" i="1" s="1"/>
  <c r="M1160" i="1"/>
  <c r="N1160" i="1" s="1"/>
  <c r="I1161" i="1"/>
  <c r="P1158" i="1"/>
  <c r="F1212" i="1" l="1"/>
  <c r="D1213" i="1"/>
  <c r="G1213" i="1" s="1"/>
  <c r="G1212" i="1"/>
  <c r="Q1213" i="1"/>
  <c r="R1213" i="1" s="1"/>
  <c r="E1214" i="1"/>
  <c r="J1161" i="1"/>
  <c r="K1161" i="1" s="1"/>
  <c r="M1161" i="1"/>
  <c r="N1161" i="1" s="1"/>
  <c r="I1162" i="1"/>
  <c r="P1159" i="1"/>
  <c r="B1157" i="1"/>
  <c r="L1160" i="1"/>
  <c r="O1160" i="1" s="1"/>
  <c r="U1160" i="1"/>
  <c r="W1160" i="1" s="1"/>
  <c r="S1212" i="1"/>
  <c r="C1213" i="1"/>
  <c r="T1217" i="1"/>
  <c r="X1158" i="1"/>
  <c r="B1158" i="1" s="1"/>
  <c r="A1214" i="1"/>
  <c r="H1213" i="1"/>
  <c r="F1213" i="1" l="1"/>
  <c r="Q1214" i="1"/>
  <c r="R1214" i="1" s="1"/>
  <c r="E1215" i="1"/>
  <c r="D1214" i="1"/>
  <c r="H1214" i="1"/>
  <c r="A1215" i="1"/>
  <c r="X1159" i="1"/>
  <c r="M1162" i="1"/>
  <c r="N1162" i="1" s="1"/>
  <c r="J1162" i="1"/>
  <c r="K1162" i="1" s="1"/>
  <c r="I1163" i="1"/>
  <c r="S1213" i="1"/>
  <c r="C1214" i="1"/>
  <c r="L1161" i="1"/>
  <c r="O1161" i="1" s="1"/>
  <c r="U1161" i="1"/>
  <c r="W1161" i="1" s="1"/>
  <c r="P1160" i="1"/>
  <c r="T1218" i="1"/>
  <c r="F1214" i="1" l="1"/>
  <c r="D1215" i="1"/>
  <c r="G1215" i="1" s="1"/>
  <c r="Q1215" i="1"/>
  <c r="R1215" i="1" s="1"/>
  <c r="E1216" i="1"/>
  <c r="G1214" i="1"/>
  <c r="P1161" i="1"/>
  <c r="T1219" i="1"/>
  <c r="J1163" i="1"/>
  <c r="K1163" i="1" s="1"/>
  <c r="M1163" i="1"/>
  <c r="N1163" i="1" s="1"/>
  <c r="I1164" i="1"/>
  <c r="B1159" i="1"/>
  <c r="H1215" i="1"/>
  <c r="A1216" i="1"/>
  <c r="L1162" i="1"/>
  <c r="O1162" i="1" s="1"/>
  <c r="U1162" i="1"/>
  <c r="W1162" i="1" s="1"/>
  <c r="X1160" i="1"/>
  <c r="B1160" i="1" s="1"/>
  <c r="S1214" i="1"/>
  <c r="C1215" i="1"/>
  <c r="F1215" i="1" l="1"/>
  <c r="Q1216" i="1"/>
  <c r="R1216" i="1" s="1"/>
  <c r="E1217" i="1"/>
  <c r="D1216" i="1"/>
  <c r="P1162" i="1"/>
  <c r="T1220" i="1"/>
  <c r="L1163" i="1"/>
  <c r="O1163" i="1" s="1"/>
  <c r="U1163" i="1"/>
  <c r="W1163" i="1" s="1"/>
  <c r="C1216" i="1"/>
  <c r="S1215" i="1"/>
  <c r="H1216" i="1"/>
  <c r="A1217" i="1"/>
  <c r="J1164" i="1"/>
  <c r="K1164" i="1" s="1"/>
  <c r="M1164" i="1"/>
  <c r="N1164" i="1" s="1"/>
  <c r="I1165" i="1"/>
  <c r="X1161" i="1"/>
  <c r="B1161" i="1" s="1"/>
  <c r="D1217" i="1" l="1"/>
  <c r="G1217" i="1" s="1"/>
  <c r="F1216" i="1"/>
  <c r="Q1217" i="1"/>
  <c r="R1217" i="1" s="1"/>
  <c r="E1218" i="1"/>
  <c r="G1216" i="1"/>
  <c r="J1165" i="1"/>
  <c r="K1165" i="1" s="1"/>
  <c r="M1165" i="1"/>
  <c r="N1165" i="1" s="1"/>
  <c r="I1166" i="1"/>
  <c r="S1216" i="1"/>
  <c r="C1217" i="1"/>
  <c r="T1221" i="1"/>
  <c r="A1218" i="1"/>
  <c r="H1217" i="1"/>
  <c r="P1163" i="1"/>
  <c r="X1162" i="1"/>
  <c r="L1164" i="1"/>
  <c r="O1164" i="1" s="1"/>
  <c r="U1164" i="1"/>
  <c r="W1164" i="1" s="1"/>
  <c r="F1217" i="1" l="1"/>
  <c r="Q1218" i="1"/>
  <c r="R1218" i="1" s="1"/>
  <c r="E1219" i="1"/>
  <c r="D1218" i="1"/>
  <c r="B1162" i="1"/>
  <c r="H1218" i="1"/>
  <c r="A1219" i="1"/>
  <c r="J1166" i="1"/>
  <c r="K1166" i="1" s="1"/>
  <c r="M1166" i="1"/>
  <c r="N1166" i="1" s="1"/>
  <c r="I1167" i="1"/>
  <c r="P1164" i="1"/>
  <c r="X1163" i="1"/>
  <c r="B1163" i="1" s="1"/>
  <c r="T1222" i="1"/>
  <c r="L1165" i="1"/>
  <c r="O1165" i="1" s="1"/>
  <c r="U1165" i="1"/>
  <c r="W1165" i="1" s="1"/>
  <c r="S1217" i="1"/>
  <c r="C1218" i="1"/>
  <c r="F1218" i="1" l="1"/>
  <c r="D1219" i="1"/>
  <c r="G1219" i="1" s="1"/>
  <c r="Q1219" i="1"/>
  <c r="R1219" i="1" s="1"/>
  <c r="E1220" i="1"/>
  <c r="G1218" i="1"/>
  <c r="L1166" i="1"/>
  <c r="O1166" i="1" s="1"/>
  <c r="U1166" i="1"/>
  <c r="W1166" i="1" s="1"/>
  <c r="H1219" i="1"/>
  <c r="A1220" i="1"/>
  <c r="X1164" i="1"/>
  <c r="B1164" i="1" s="1"/>
  <c r="P1165" i="1"/>
  <c r="J1167" i="1"/>
  <c r="K1167" i="1" s="1"/>
  <c r="M1167" i="1"/>
  <c r="N1167" i="1" s="1"/>
  <c r="I1168" i="1"/>
  <c r="T1223" i="1"/>
  <c r="S1218" i="1"/>
  <c r="C1219" i="1"/>
  <c r="F1219" i="1" l="1"/>
  <c r="Q1220" i="1"/>
  <c r="R1220" i="1" s="1"/>
  <c r="E1221" i="1"/>
  <c r="D1220" i="1"/>
  <c r="L1167" i="1"/>
  <c r="O1167" i="1" s="1"/>
  <c r="U1167" i="1"/>
  <c r="W1167" i="1" s="1"/>
  <c r="C1220" i="1"/>
  <c r="S1219" i="1"/>
  <c r="T1224" i="1"/>
  <c r="X1165" i="1"/>
  <c r="B1165" i="1" s="1"/>
  <c r="H1220" i="1"/>
  <c r="A1221" i="1"/>
  <c r="M1168" i="1"/>
  <c r="N1168" i="1" s="1"/>
  <c r="J1168" i="1"/>
  <c r="K1168" i="1" s="1"/>
  <c r="I1169" i="1"/>
  <c r="P1166" i="1"/>
  <c r="F1220" i="1" l="1"/>
  <c r="D1221" i="1"/>
  <c r="G1221" i="1" s="1"/>
  <c r="Q1221" i="1"/>
  <c r="R1221" i="1" s="1"/>
  <c r="E1222" i="1"/>
  <c r="G1220" i="1"/>
  <c r="T1225" i="1"/>
  <c r="X1166" i="1"/>
  <c r="B1166" i="1" s="1"/>
  <c r="S1220" i="1"/>
  <c r="C1221" i="1"/>
  <c r="J1169" i="1"/>
  <c r="K1169" i="1" s="1"/>
  <c r="I1170" i="1"/>
  <c r="A1222" i="1"/>
  <c r="H1221" i="1"/>
  <c r="L1168" i="1"/>
  <c r="O1168" i="1" s="1"/>
  <c r="U1168" i="1"/>
  <c r="W1168" i="1" s="1"/>
  <c r="P1167" i="1"/>
  <c r="F1221" i="1" l="1"/>
  <c r="Q1222" i="1"/>
  <c r="R1222" i="1" s="1"/>
  <c r="E1223" i="1"/>
  <c r="D1222" i="1"/>
  <c r="X1167" i="1"/>
  <c r="S1221" i="1"/>
  <c r="C1222" i="1"/>
  <c r="P1168" i="1"/>
  <c r="H1222" i="1"/>
  <c r="A1223" i="1"/>
  <c r="M1169" i="1"/>
  <c r="N1169" i="1" s="1"/>
  <c r="J1170" i="1"/>
  <c r="K1170" i="1" s="1"/>
  <c r="I1171" i="1"/>
  <c r="T1226" i="1"/>
  <c r="L1169" i="1"/>
  <c r="U1169" i="1"/>
  <c r="W1169" i="1" s="1"/>
  <c r="O1169" i="1" l="1"/>
  <c r="P1169" i="1" s="1"/>
  <c r="F1222" i="1"/>
  <c r="D1223" i="1"/>
  <c r="G1223" i="1" s="1"/>
  <c r="Q1223" i="1"/>
  <c r="R1223" i="1" s="1"/>
  <c r="E1224" i="1"/>
  <c r="G1222" i="1"/>
  <c r="M1170" i="1"/>
  <c r="N1170" i="1" s="1"/>
  <c r="S1222" i="1"/>
  <c r="C1223" i="1"/>
  <c r="L1170" i="1"/>
  <c r="U1170" i="1"/>
  <c r="W1170" i="1" s="1"/>
  <c r="H1223" i="1"/>
  <c r="A1224" i="1"/>
  <c r="T1227" i="1"/>
  <c r="X1168" i="1"/>
  <c r="B1167" i="1"/>
  <c r="J1171" i="1"/>
  <c r="K1171" i="1" s="1"/>
  <c r="I1172" i="1"/>
  <c r="F1223" i="1" l="1"/>
  <c r="O1170" i="1"/>
  <c r="P1170" i="1" s="1"/>
  <c r="M1171" i="1"/>
  <c r="N1171" i="1" s="1"/>
  <c r="Q1224" i="1"/>
  <c r="R1224" i="1" s="1"/>
  <c r="E1225" i="1"/>
  <c r="D1224" i="1"/>
  <c r="B1168" i="1"/>
  <c r="L1171" i="1"/>
  <c r="U1171" i="1"/>
  <c r="W1171" i="1" s="1"/>
  <c r="C1224" i="1"/>
  <c r="S1223" i="1"/>
  <c r="J1172" i="1"/>
  <c r="K1172" i="1" s="1"/>
  <c r="I1173" i="1"/>
  <c r="T1228" i="1"/>
  <c r="H1224" i="1"/>
  <c r="A1225" i="1"/>
  <c r="X1169" i="1"/>
  <c r="B1169" i="1" s="1"/>
  <c r="M1172" i="1" l="1"/>
  <c r="N1172" i="1" s="1"/>
  <c r="F1224" i="1"/>
  <c r="O1171" i="1"/>
  <c r="P1171" i="1" s="1"/>
  <c r="D1225" i="1"/>
  <c r="G1225" i="1" s="1"/>
  <c r="Q1225" i="1"/>
  <c r="R1225" i="1" s="1"/>
  <c r="E1226" i="1"/>
  <c r="G1224" i="1"/>
  <c r="L1172" i="1"/>
  <c r="U1172" i="1"/>
  <c r="W1172" i="1" s="1"/>
  <c r="S1224" i="1"/>
  <c r="C1225" i="1"/>
  <c r="A1226" i="1"/>
  <c r="H1225" i="1"/>
  <c r="T1229" i="1"/>
  <c r="X1170" i="1"/>
  <c r="B1170" i="1" s="1"/>
  <c r="J1173" i="1"/>
  <c r="K1173" i="1" s="1"/>
  <c r="I1174" i="1"/>
  <c r="M1173" i="1" l="1"/>
  <c r="N1173" i="1" s="1"/>
  <c r="O1172" i="1"/>
  <c r="P1172" i="1" s="1"/>
  <c r="F1225" i="1"/>
  <c r="Q1226" i="1"/>
  <c r="R1226" i="1" s="1"/>
  <c r="E1227" i="1"/>
  <c r="D1226" i="1"/>
  <c r="L1173" i="1"/>
  <c r="U1173" i="1"/>
  <c r="W1173" i="1" s="1"/>
  <c r="T1230" i="1"/>
  <c r="S1225" i="1"/>
  <c r="C1226" i="1"/>
  <c r="X1171" i="1"/>
  <c r="J1174" i="1"/>
  <c r="K1174" i="1" s="1"/>
  <c r="I1175" i="1"/>
  <c r="H1226" i="1"/>
  <c r="A1227" i="1"/>
  <c r="M1174" i="1" l="1"/>
  <c r="N1174" i="1" s="1"/>
  <c r="O1173" i="1"/>
  <c r="P1173" i="1" s="1"/>
  <c r="F1226" i="1"/>
  <c r="D1227" i="1"/>
  <c r="G1227" i="1" s="1"/>
  <c r="Q1227" i="1"/>
  <c r="R1227" i="1" s="1"/>
  <c r="E1228" i="1"/>
  <c r="G1226" i="1"/>
  <c r="S1226" i="1"/>
  <c r="C1227" i="1"/>
  <c r="T1231" i="1"/>
  <c r="X1172" i="1"/>
  <c r="H1227" i="1"/>
  <c r="A1228" i="1"/>
  <c r="J1175" i="1"/>
  <c r="K1175" i="1" s="1"/>
  <c r="I1176" i="1"/>
  <c r="B1171" i="1"/>
  <c r="L1174" i="1"/>
  <c r="U1174" i="1"/>
  <c r="W1174" i="1" s="1"/>
  <c r="O1174" i="1" l="1"/>
  <c r="P1174" i="1" s="1"/>
  <c r="D1228" i="1"/>
  <c r="G1228" i="1" s="1"/>
  <c r="M1175" i="1"/>
  <c r="N1175" i="1" s="1"/>
  <c r="N1176" i="1" s="1"/>
  <c r="F1227" i="1"/>
  <c r="Q1228" i="1"/>
  <c r="R1228" i="1" s="1"/>
  <c r="E1229" i="1"/>
  <c r="L1175" i="1"/>
  <c r="U1175" i="1"/>
  <c r="W1175" i="1" s="1"/>
  <c r="T1232" i="1"/>
  <c r="C1228" i="1"/>
  <c r="S1227" i="1"/>
  <c r="J1176" i="1"/>
  <c r="K1176" i="1" s="1"/>
  <c r="I1177" i="1"/>
  <c r="X1173" i="1"/>
  <c r="B1173" i="1" s="1"/>
  <c r="H1228" i="1"/>
  <c r="A1229" i="1"/>
  <c r="B1172" i="1"/>
  <c r="F1228" i="1" l="1"/>
  <c r="M1176" i="1"/>
  <c r="M1177" i="1" s="1"/>
  <c r="N1177" i="1" s="1"/>
  <c r="O1175" i="1"/>
  <c r="P1175" i="1" s="1"/>
  <c r="Q1229" i="1"/>
  <c r="R1229" i="1" s="1"/>
  <c r="E1230" i="1"/>
  <c r="D1229" i="1"/>
  <c r="T1233" i="1"/>
  <c r="L1176" i="1"/>
  <c r="O1176" i="1" s="1"/>
  <c r="U1176" i="1"/>
  <c r="W1176" i="1" s="1"/>
  <c r="S1228" i="1"/>
  <c r="C1229" i="1"/>
  <c r="X1174" i="1"/>
  <c r="A1230" i="1"/>
  <c r="H1229" i="1"/>
  <c r="J1177" i="1"/>
  <c r="K1177" i="1" s="1"/>
  <c r="I1178" i="1"/>
  <c r="F1229" i="1" l="1"/>
  <c r="D1230" i="1"/>
  <c r="G1230" i="1" s="1"/>
  <c r="Q1230" i="1"/>
  <c r="R1230" i="1" s="1"/>
  <c r="E1231" i="1"/>
  <c r="G1229" i="1"/>
  <c r="B1174" i="1"/>
  <c r="M1178" i="1"/>
  <c r="N1178" i="1" s="1"/>
  <c r="J1178" i="1"/>
  <c r="K1178" i="1" s="1"/>
  <c r="I1179" i="1"/>
  <c r="H1230" i="1"/>
  <c r="A1231" i="1"/>
  <c r="T1234" i="1"/>
  <c r="L1177" i="1"/>
  <c r="O1177" i="1" s="1"/>
  <c r="U1177" i="1"/>
  <c r="W1177" i="1" s="1"/>
  <c r="X1175" i="1"/>
  <c r="S1229" i="1"/>
  <c r="C1230" i="1"/>
  <c r="P1176" i="1"/>
  <c r="F1230" i="1" l="1"/>
  <c r="D1231" i="1"/>
  <c r="G1231" i="1" s="1"/>
  <c r="Q1231" i="1"/>
  <c r="R1231" i="1" s="1"/>
  <c r="E1232" i="1"/>
  <c r="B1175" i="1"/>
  <c r="X1176" i="1"/>
  <c r="B1176" i="1" s="1"/>
  <c r="T1235" i="1"/>
  <c r="L1178" i="1"/>
  <c r="O1178" i="1" s="1"/>
  <c r="U1178" i="1"/>
  <c r="W1178" i="1" s="1"/>
  <c r="S1230" i="1"/>
  <c r="C1231" i="1"/>
  <c r="P1177" i="1"/>
  <c r="H1231" i="1"/>
  <c r="A1232" i="1"/>
  <c r="J1179" i="1"/>
  <c r="K1179" i="1" s="1"/>
  <c r="M1179" i="1"/>
  <c r="N1179" i="1" s="1"/>
  <c r="I1180" i="1"/>
  <c r="F1231" i="1" l="1"/>
  <c r="D1232" i="1"/>
  <c r="G1232" i="1" s="1"/>
  <c r="Q1232" i="1"/>
  <c r="R1232" i="1" s="1"/>
  <c r="E1233" i="1"/>
  <c r="J1180" i="1"/>
  <c r="K1180" i="1" s="1"/>
  <c r="M1180" i="1"/>
  <c r="N1180" i="1" s="1"/>
  <c r="I1181" i="1"/>
  <c r="C1232" i="1"/>
  <c r="S1231" i="1"/>
  <c r="T1236" i="1"/>
  <c r="H1232" i="1"/>
  <c r="A1233" i="1"/>
  <c r="L1179" i="1"/>
  <c r="O1179" i="1" s="1"/>
  <c r="U1179" i="1"/>
  <c r="W1179" i="1" s="1"/>
  <c r="X1177" i="1"/>
  <c r="P1178" i="1"/>
  <c r="F1232" i="1" l="1"/>
  <c r="Q1233" i="1"/>
  <c r="R1233" i="1" s="1"/>
  <c r="E1234" i="1"/>
  <c r="D1233" i="1"/>
  <c r="B1177" i="1"/>
  <c r="X1178" i="1"/>
  <c r="P1179" i="1"/>
  <c r="J1181" i="1"/>
  <c r="K1181" i="1" s="1"/>
  <c r="M1181" i="1"/>
  <c r="N1181" i="1" s="1"/>
  <c r="I1182" i="1"/>
  <c r="T1237" i="1"/>
  <c r="S1232" i="1"/>
  <c r="C1233" i="1"/>
  <c r="L1180" i="1"/>
  <c r="O1180" i="1" s="1"/>
  <c r="U1180" i="1"/>
  <c r="W1180" i="1" s="1"/>
  <c r="A1234" i="1"/>
  <c r="H1233" i="1"/>
  <c r="D1234" i="1" l="1"/>
  <c r="F1233" i="1"/>
  <c r="G1233" i="1"/>
  <c r="Q1234" i="1"/>
  <c r="R1234" i="1" s="1"/>
  <c r="E1235" i="1"/>
  <c r="T1238" i="1"/>
  <c r="H1234" i="1"/>
  <c r="A1235" i="1"/>
  <c r="B1178" i="1"/>
  <c r="M1182" i="1"/>
  <c r="N1182" i="1" s="1"/>
  <c r="J1182" i="1"/>
  <c r="K1182" i="1" s="1"/>
  <c r="I1183" i="1"/>
  <c r="S1233" i="1"/>
  <c r="C1234" i="1"/>
  <c r="P1180" i="1"/>
  <c r="L1181" i="1"/>
  <c r="O1181" i="1" s="1"/>
  <c r="U1181" i="1"/>
  <c r="W1181" i="1" s="1"/>
  <c r="X1179" i="1"/>
  <c r="F1234" i="1" l="1"/>
  <c r="G1234" i="1"/>
  <c r="Q1235" i="1"/>
  <c r="R1235" i="1" s="1"/>
  <c r="E1236" i="1"/>
  <c r="D1235" i="1"/>
  <c r="B1179" i="1"/>
  <c r="L1182" i="1"/>
  <c r="O1182" i="1" s="1"/>
  <c r="U1182" i="1"/>
  <c r="W1182" i="1" s="1"/>
  <c r="S1234" i="1"/>
  <c r="C1235" i="1"/>
  <c r="P1181" i="1"/>
  <c r="X1180" i="1"/>
  <c r="B1180" i="1" s="1"/>
  <c r="H1235" i="1"/>
  <c r="A1236" i="1"/>
  <c r="T1239" i="1"/>
  <c r="J1183" i="1"/>
  <c r="K1183" i="1" s="1"/>
  <c r="M1183" i="1"/>
  <c r="N1183" i="1" s="1"/>
  <c r="I1184" i="1"/>
  <c r="D1236" i="1" l="1"/>
  <c r="G1236" i="1" s="1"/>
  <c r="F1235" i="1"/>
  <c r="G1235" i="1"/>
  <c r="Q1236" i="1"/>
  <c r="R1236" i="1" s="1"/>
  <c r="E1237" i="1"/>
  <c r="L1183" i="1"/>
  <c r="O1183" i="1" s="1"/>
  <c r="U1183" i="1"/>
  <c r="W1183" i="1" s="1"/>
  <c r="C1236" i="1"/>
  <c r="S1235" i="1"/>
  <c r="X1181" i="1"/>
  <c r="J1184" i="1"/>
  <c r="K1184" i="1" s="1"/>
  <c r="M1184" i="1"/>
  <c r="N1184" i="1" s="1"/>
  <c r="I1185" i="1"/>
  <c r="H1236" i="1"/>
  <c r="A1237" i="1"/>
  <c r="T1240" i="1"/>
  <c r="P1182" i="1"/>
  <c r="F1236" i="1" l="1"/>
  <c r="Q1237" i="1"/>
  <c r="R1237" i="1" s="1"/>
  <c r="E1238" i="1"/>
  <c r="D1237" i="1"/>
  <c r="L1184" i="1"/>
  <c r="O1184" i="1" s="1"/>
  <c r="U1184" i="1"/>
  <c r="W1184" i="1" s="1"/>
  <c r="B1181" i="1"/>
  <c r="X1182" i="1"/>
  <c r="A1238" i="1"/>
  <c r="H1237" i="1"/>
  <c r="T1241" i="1"/>
  <c r="J1185" i="1"/>
  <c r="K1185" i="1" s="1"/>
  <c r="M1185" i="1"/>
  <c r="N1185" i="1" s="1"/>
  <c r="I1186" i="1"/>
  <c r="S1236" i="1"/>
  <c r="C1237" i="1"/>
  <c r="P1183" i="1"/>
  <c r="D1238" i="1" l="1"/>
  <c r="F1237" i="1"/>
  <c r="G1237" i="1"/>
  <c r="Q1238" i="1"/>
  <c r="R1238" i="1" s="1"/>
  <c r="E1239" i="1"/>
  <c r="B1182" i="1"/>
  <c r="L1185" i="1"/>
  <c r="O1185" i="1" s="1"/>
  <c r="U1185" i="1"/>
  <c r="W1185" i="1" s="1"/>
  <c r="A1239" i="1"/>
  <c r="H1238" i="1"/>
  <c r="M1186" i="1"/>
  <c r="N1186" i="1" s="1"/>
  <c r="J1186" i="1"/>
  <c r="K1186" i="1" s="1"/>
  <c r="I1187" i="1"/>
  <c r="T1242" i="1"/>
  <c r="X1183" i="1"/>
  <c r="B1183" i="1" s="1"/>
  <c r="S1237" i="1"/>
  <c r="C1238" i="1"/>
  <c r="P1184" i="1"/>
  <c r="F1238" i="1" l="1"/>
  <c r="G1238" i="1"/>
  <c r="Q1239" i="1"/>
  <c r="R1239" i="1" s="1"/>
  <c r="E1240" i="1"/>
  <c r="D1239" i="1"/>
  <c r="X1184" i="1"/>
  <c r="T1243" i="1"/>
  <c r="J1187" i="1"/>
  <c r="K1187" i="1" s="1"/>
  <c r="M1187" i="1"/>
  <c r="N1187" i="1" s="1"/>
  <c r="I1188" i="1"/>
  <c r="A1240" i="1"/>
  <c r="H1239" i="1"/>
  <c r="L1186" i="1"/>
  <c r="O1186" i="1" s="1"/>
  <c r="U1186" i="1"/>
  <c r="W1186" i="1" s="1"/>
  <c r="S1238" i="1"/>
  <c r="C1239" i="1"/>
  <c r="P1185" i="1"/>
  <c r="F1239" i="1" l="1"/>
  <c r="D1240" i="1"/>
  <c r="G1240" i="1" s="1"/>
  <c r="G1239" i="1"/>
  <c r="Q1240" i="1"/>
  <c r="R1240" i="1" s="1"/>
  <c r="E1241" i="1"/>
  <c r="L1187" i="1"/>
  <c r="O1187" i="1" s="1"/>
  <c r="U1187" i="1"/>
  <c r="W1187" i="1" s="1"/>
  <c r="B1184" i="1"/>
  <c r="H1240" i="1"/>
  <c r="A1241" i="1"/>
  <c r="P1186" i="1"/>
  <c r="N1188" i="1"/>
  <c r="J1188" i="1"/>
  <c r="K1188" i="1" s="1"/>
  <c r="M1188" i="1"/>
  <c r="I1189" i="1"/>
  <c r="X1185" i="1"/>
  <c r="B1185" i="1" s="1"/>
  <c r="S1239" i="1"/>
  <c r="C1240" i="1"/>
  <c r="T1244" i="1"/>
  <c r="F1240" i="1" l="1"/>
  <c r="Q1241" i="1"/>
  <c r="R1241" i="1" s="1"/>
  <c r="E1242" i="1"/>
  <c r="D1241" i="1"/>
  <c r="J1189" i="1"/>
  <c r="K1189" i="1" s="1"/>
  <c r="M1189" i="1"/>
  <c r="N1189" i="1" s="1"/>
  <c r="I1190" i="1"/>
  <c r="H1241" i="1"/>
  <c r="A1242" i="1"/>
  <c r="X1186" i="1"/>
  <c r="L1188" i="1"/>
  <c r="O1188" i="1" s="1"/>
  <c r="U1188" i="1"/>
  <c r="W1188" i="1" s="1"/>
  <c r="T1245" i="1"/>
  <c r="S1240" i="1"/>
  <c r="C1241" i="1"/>
  <c r="P1187" i="1"/>
  <c r="F1241" i="1" l="1"/>
  <c r="D1242" i="1"/>
  <c r="G1242" i="1" s="1"/>
  <c r="Q1242" i="1"/>
  <c r="R1242" i="1" s="1"/>
  <c r="E1243" i="1"/>
  <c r="G1241" i="1"/>
  <c r="B1186" i="1"/>
  <c r="L1189" i="1"/>
  <c r="O1189" i="1" s="1"/>
  <c r="U1189" i="1"/>
  <c r="W1189" i="1" s="1"/>
  <c r="C1242" i="1"/>
  <c r="S1241" i="1"/>
  <c r="H1242" i="1"/>
  <c r="A1243" i="1"/>
  <c r="M1190" i="1"/>
  <c r="N1190" i="1" s="1"/>
  <c r="J1190" i="1"/>
  <c r="K1190" i="1" s="1"/>
  <c r="I1191" i="1"/>
  <c r="T1246" i="1"/>
  <c r="X1187" i="1"/>
  <c r="B1187" i="1" s="1"/>
  <c r="P1188" i="1"/>
  <c r="F1242" i="1" l="1"/>
  <c r="Q1243" i="1"/>
  <c r="R1243" i="1" s="1"/>
  <c r="E1244" i="1"/>
  <c r="D1243" i="1"/>
  <c r="T1247" i="1"/>
  <c r="C1243" i="1"/>
  <c r="S1242" i="1"/>
  <c r="L1190" i="1"/>
  <c r="O1190" i="1" s="1"/>
  <c r="U1190" i="1"/>
  <c r="W1190" i="1" s="1"/>
  <c r="X1188" i="1"/>
  <c r="B1188" i="1" s="1"/>
  <c r="J1191" i="1"/>
  <c r="K1191" i="1" s="1"/>
  <c r="M1191" i="1"/>
  <c r="N1191" i="1" s="1"/>
  <c r="I1192" i="1"/>
  <c r="H1243" i="1"/>
  <c r="A1244" i="1"/>
  <c r="P1189" i="1"/>
  <c r="F1243" i="1" l="1"/>
  <c r="D1244" i="1"/>
  <c r="G1244" i="1" s="1"/>
  <c r="Q1244" i="1"/>
  <c r="R1244" i="1" s="1"/>
  <c r="E1245" i="1"/>
  <c r="G1243" i="1"/>
  <c r="C1244" i="1"/>
  <c r="S1243" i="1"/>
  <c r="P1190" i="1"/>
  <c r="L1191" i="1"/>
  <c r="O1191" i="1" s="1"/>
  <c r="U1191" i="1"/>
  <c r="W1191" i="1" s="1"/>
  <c r="X1189" i="1"/>
  <c r="B1189" i="1" s="1"/>
  <c r="H1244" i="1"/>
  <c r="A1245" i="1"/>
  <c r="T1248" i="1"/>
  <c r="J1192" i="1"/>
  <c r="K1192" i="1" s="1"/>
  <c r="M1192" i="1"/>
  <c r="N1192" i="1" s="1"/>
  <c r="I1193" i="1"/>
  <c r="F1244" i="1" l="1"/>
  <c r="Q1245" i="1"/>
  <c r="R1245" i="1" s="1"/>
  <c r="E1246" i="1"/>
  <c r="D1245" i="1"/>
  <c r="L1192" i="1"/>
  <c r="O1192" i="1" s="1"/>
  <c r="U1192" i="1"/>
  <c r="W1192" i="1" s="1"/>
  <c r="T1249" i="1"/>
  <c r="A1246" i="1"/>
  <c r="H1245" i="1"/>
  <c r="S1244" i="1"/>
  <c r="C1245" i="1"/>
  <c r="X1190" i="1"/>
  <c r="B1190" i="1" s="1"/>
  <c r="J1193" i="1"/>
  <c r="K1193" i="1" s="1"/>
  <c r="M1193" i="1"/>
  <c r="N1193" i="1" s="1"/>
  <c r="I1194" i="1"/>
  <c r="P1191" i="1"/>
  <c r="D1246" i="1" l="1"/>
  <c r="G1246" i="1" s="1"/>
  <c r="F1245" i="1"/>
  <c r="Q1246" i="1"/>
  <c r="R1246" i="1" s="1"/>
  <c r="E1247" i="1"/>
  <c r="G1245" i="1"/>
  <c r="T1250" i="1"/>
  <c r="L1193" i="1"/>
  <c r="O1193" i="1" s="1"/>
  <c r="U1193" i="1"/>
  <c r="W1193" i="1" s="1"/>
  <c r="S1245" i="1"/>
  <c r="C1246" i="1"/>
  <c r="X1191" i="1"/>
  <c r="M1194" i="1"/>
  <c r="J1194" i="1"/>
  <c r="K1194" i="1" s="1"/>
  <c r="N1194" i="1"/>
  <c r="I1195" i="1"/>
  <c r="H1246" i="1"/>
  <c r="A1247" i="1"/>
  <c r="P1192" i="1"/>
  <c r="D1247" i="1" l="1"/>
  <c r="F1246" i="1"/>
  <c r="Q1247" i="1"/>
  <c r="R1247" i="1" s="1"/>
  <c r="E1248" i="1"/>
  <c r="B1191" i="1"/>
  <c r="J1195" i="1"/>
  <c r="K1195" i="1" s="1"/>
  <c r="M1195" i="1"/>
  <c r="N1195" i="1" s="1"/>
  <c r="I1196" i="1"/>
  <c r="X1192" i="1"/>
  <c r="B1192" i="1" s="1"/>
  <c r="P1193" i="1"/>
  <c r="L1194" i="1"/>
  <c r="O1194" i="1" s="1"/>
  <c r="U1194" i="1"/>
  <c r="W1194" i="1" s="1"/>
  <c r="T1251" i="1"/>
  <c r="S1246" i="1"/>
  <c r="C1247" i="1"/>
  <c r="H1247" i="1"/>
  <c r="A1248" i="1"/>
  <c r="F1247" i="1" l="1"/>
  <c r="G1247" i="1"/>
  <c r="Q1248" i="1"/>
  <c r="R1248" i="1" s="1"/>
  <c r="E1249" i="1"/>
  <c r="D1248" i="1"/>
  <c r="H1248" i="1"/>
  <c r="A1249" i="1"/>
  <c r="T1252" i="1"/>
  <c r="J1196" i="1"/>
  <c r="K1196" i="1" s="1"/>
  <c r="M1196" i="1"/>
  <c r="N1196" i="1" s="1"/>
  <c r="I1197" i="1"/>
  <c r="X1193" i="1"/>
  <c r="L1195" i="1"/>
  <c r="O1195" i="1" s="1"/>
  <c r="U1195" i="1"/>
  <c r="W1195" i="1" s="1"/>
  <c r="C1248" i="1"/>
  <c r="S1247" i="1"/>
  <c r="P1194" i="1"/>
  <c r="F1248" i="1" l="1"/>
  <c r="D1249" i="1"/>
  <c r="G1249" i="1" s="1"/>
  <c r="Q1249" i="1"/>
  <c r="R1249" i="1" s="1"/>
  <c r="E1250" i="1"/>
  <c r="G1248" i="1"/>
  <c r="B1193" i="1"/>
  <c r="X1194" i="1"/>
  <c r="B1194" i="1" s="1"/>
  <c r="S1248" i="1"/>
  <c r="C1249" i="1"/>
  <c r="L1196" i="1"/>
  <c r="O1196" i="1" s="1"/>
  <c r="U1196" i="1"/>
  <c r="W1196" i="1" s="1"/>
  <c r="T1253" i="1"/>
  <c r="P1195" i="1"/>
  <c r="A1250" i="1"/>
  <c r="H1249" i="1"/>
  <c r="J1197" i="1"/>
  <c r="K1197" i="1" s="1"/>
  <c r="M1197" i="1"/>
  <c r="N1197" i="1" s="1"/>
  <c r="I1198" i="1"/>
  <c r="F1249" i="1" l="1"/>
  <c r="Q1250" i="1"/>
  <c r="R1250" i="1" s="1"/>
  <c r="E1251" i="1"/>
  <c r="D1250" i="1"/>
  <c r="M1198" i="1"/>
  <c r="J1198" i="1"/>
  <c r="K1198" i="1" s="1"/>
  <c r="N1198" i="1"/>
  <c r="I1199" i="1"/>
  <c r="H1250" i="1"/>
  <c r="A1251" i="1"/>
  <c r="T1254" i="1"/>
  <c r="L1197" i="1"/>
  <c r="O1197" i="1" s="1"/>
  <c r="U1197" i="1"/>
  <c r="W1197" i="1" s="1"/>
  <c r="S1249" i="1"/>
  <c r="C1250" i="1"/>
  <c r="X1195" i="1"/>
  <c r="P1196" i="1"/>
  <c r="D1251" i="1" l="1"/>
  <c r="F1250" i="1"/>
  <c r="Q1251" i="1"/>
  <c r="R1251" i="1" s="1"/>
  <c r="E1252" i="1"/>
  <c r="G1250" i="1"/>
  <c r="X1196" i="1"/>
  <c r="H1251" i="1"/>
  <c r="A1252" i="1"/>
  <c r="J1199" i="1"/>
  <c r="K1199" i="1" s="1"/>
  <c r="M1199" i="1"/>
  <c r="N1199" i="1" s="1"/>
  <c r="I1200" i="1"/>
  <c r="P1197" i="1"/>
  <c r="B1195" i="1"/>
  <c r="T1255" i="1"/>
  <c r="L1198" i="1"/>
  <c r="O1198" i="1" s="1"/>
  <c r="U1198" i="1"/>
  <c r="W1198" i="1" s="1"/>
  <c r="S1250" i="1"/>
  <c r="C1251" i="1"/>
  <c r="F1251" i="1" l="1"/>
  <c r="G1251" i="1"/>
  <c r="Q1252" i="1"/>
  <c r="R1252" i="1" s="1"/>
  <c r="E1253" i="1"/>
  <c r="D1252" i="1"/>
  <c r="L1199" i="1"/>
  <c r="O1199" i="1" s="1"/>
  <c r="U1199" i="1"/>
  <c r="W1199" i="1" s="1"/>
  <c r="P1198" i="1"/>
  <c r="T1256" i="1"/>
  <c r="X1197" i="1"/>
  <c r="B1197" i="1" s="1"/>
  <c r="B1196" i="1"/>
  <c r="J1200" i="1"/>
  <c r="K1200" i="1" s="1"/>
  <c r="M1200" i="1"/>
  <c r="N1200" i="1" s="1"/>
  <c r="I1201" i="1"/>
  <c r="C1252" i="1"/>
  <c r="S1251" i="1"/>
  <c r="H1252" i="1"/>
  <c r="A1253" i="1"/>
  <c r="D1253" i="1" l="1"/>
  <c r="G1253" i="1" s="1"/>
  <c r="F1252" i="1"/>
  <c r="Q1253" i="1"/>
  <c r="R1253" i="1" s="1"/>
  <c r="E1254" i="1"/>
  <c r="G1252" i="1"/>
  <c r="S1252" i="1"/>
  <c r="C1253" i="1"/>
  <c r="J1201" i="1"/>
  <c r="K1201" i="1" s="1"/>
  <c r="I1202" i="1"/>
  <c r="A1254" i="1"/>
  <c r="H1253" i="1"/>
  <c r="X1198" i="1"/>
  <c r="L1200" i="1"/>
  <c r="O1200" i="1" s="1"/>
  <c r="U1200" i="1"/>
  <c r="W1200" i="1" s="1"/>
  <c r="T1257" i="1"/>
  <c r="P1199" i="1"/>
  <c r="D1254" i="1" l="1"/>
  <c r="G1254" i="1" s="1"/>
  <c r="F1253" i="1"/>
  <c r="Q1254" i="1"/>
  <c r="R1254" i="1" s="1"/>
  <c r="E1255" i="1"/>
  <c r="T1258" i="1"/>
  <c r="S1253" i="1"/>
  <c r="C1254" i="1"/>
  <c r="J1202" i="1"/>
  <c r="K1202" i="1" s="1"/>
  <c r="I1203" i="1"/>
  <c r="P1200" i="1"/>
  <c r="X1199" i="1"/>
  <c r="B1199" i="1" s="1"/>
  <c r="H1254" i="1"/>
  <c r="A1255" i="1"/>
  <c r="M1201" i="1"/>
  <c r="N1201" i="1" s="1"/>
  <c r="L1201" i="1"/>
  <c r="U1201" i="1"/>
  <c r="W1201" i="1" s="1"/>
  <c r="B1198" i="1"/>
  <c r="F1254" i="1" l="1"/>
  <c r="Q1255" i="1"/>
  <c r="R1255" i="1" s="1"/>
  <c r="E1256" i="1"/>
  <c r="D1255" i="1"/>
  <c r="O1201" i="1"/>
  <c r="P1201" i="1" s="1"/>
  <c r="L1202" i="1"/>
  <c r="U1202" i="1"/>
  <c r="W1202" i="1" s="1"/>
  <c r="H1255" i="1"/>
  <c r="A1256" i="1"/>
  <c r="M1202" i="1"/>
  <c r="N1202" i="1" s="1"/>
  <c r="X1200" i="1"/>
  <c r="B1200" i="1" s="1"/>
  <c r="J1203" i="1"/>
  <c r="K1203" i="1" s="1"/>
  <c r="I1204" i="1"/>
  <c r="T1259" i="1"/>
  <c r="S1254" i="1"/>
  <c r="C1255" i="1"/>
  <c r="F1255" i="1" l="1"/>
  <c r="D1256" i="1"/>
  <c r="G1256" i="1" s="1"/>
  <c r="E1257" i="1"/>
  <c r="Q1256" i="1"/>
  <c r="R1256" i="1" s="1"/>
  <c r="G1255" i="1"/>
  <c r="C1256" i="1"/>
  <c r="S1255" i="1"/>
  <c r="L1203" i="1"/>
  <c r="U1203" i="1"/>
  <c r="W1203" i="1" s="1"/>
  <c r="X1201" i="1"/>
  <c r="B1201" i="1" s="1"/>
  <c r="H1256" i="1"/>
  <c r="A1257" i="1"/>
  <c r="J1204" i="1"/>
  <c r="K1204" i="1" s="1"/>
  <c r="I1205" i="1"/>
  <c r="O1202" i="1"/>
  <c r="T1260" i="1"/>
  <c r="M1203" i="1"/>
  <c r="N1203" i="1" s="1"/>
  <c r="F1256" i="1" l="1"/>
  <c r="Q1257" i="1"/>
  <c r="R1257" i="1" s="1"/>
  <c r="E1258" i="1"/>
  <c r="D1257" i="1"/>
  <c r="M1204" i="1"/>
  <c r="N1204" i="1" s="1"/>
  <c r="N1205" i="1" s="1"/>
  <c r="S1256" i="1"/>
  <c r="C1257" i="1"/>
  <c r="O1203" i="1"/>
  <c r="J1205" i="1"/>
  <c r="K1205" i="1" s="1"/>
  <c r="I1206" i="1"/>
  <c r="T1261" i="1"/>
  <c r="L1204" i="1"/>
  <c r="U1204" i="1"/>
  <c r="W1204" i="1" s="1"/>
  <c r="P1202" i="1"/>
  <c r="A1258" i="1"/>
  <c r="H1257" i="1"/>
  <c r="F1257" i="1" l="1"/>
  <c r="M1205" i="1"/>
  <c r="M1206" i="1" s="1"/>
  <c r="N1206" i="1" s="1"/>
  <c r="D1258" i="1"/>
  <c r="G1258" i="1" s="1"/>
  <c r="Q1258" i="1"/>
  <c r="R1258" i="1" s="1"/>
  <c r="E1259" i="1"/>
  <c r="G1257" i="1"/>
  <c r="O1204" i="1"/>
  <c r="P1204" i="1" s="1"/>
  <c r="T1262" i="1"/>
  <c r="H1258" i="1"/>
  <c r="A1259" i="1"/>
  <c r="J1206" i="1"/>
  <c r="K1206" i="1" s="1"/>
  <c r="I1207" i="1"/>
  <c r="S1257" i="1"/>
  <c r="C1258" i="1"/>
  <c r="X1202" i="1"/>
  <c r="B1202" i="1" s="1"/>
  <c r="P1203" i="1"/>
  <c r="L1205" i="1"/>
  <c r="O1205" i="1" s="1"/>
  <c r="U1205" i="1"/>
  <c r="W1205" i="1" s="1"/>
  <c r="F1258" i="1" l="1"/>
  <c r="Q1259" i="1"/>
  <c r="R1259" i="1" s="1"/>
  <c r="E1260" i="1"/>
  <c r="D1259" i="1"/>
  <c r="G1259" i="1" s="1"/>
  <c r="X1203" i="1"/>
  <c r="B1203" i="1" s="1"/>
  <c r="M1207" i="1"/>
  <c r="N1207" i="1" s="1"/>
  <c r="J1207" i="1"/>
  <c r="K1207" i="1" s="1"/>
  <c r="I1208" i="1"/>
  <c r="S1258" i="1"/>
  <c r="C1259" i="1"/>
  <c r="L1206" i="1"/>
  <c r="O1206" i="1" s="1"/>
  <c r="U1206" i="1"/>
  <c r="W1206" i="1" s="1"/>
  <c r="H1259" i="1"/>
  <c r="A1260" i="1"/>
  <c r="T1263" i="1"/>
  <c r="P1205" i="1"/>
  <c r="X1204" i="1"/>
  <c r="F1259" i="1" l="1"/>
  <c r="D1260" i="1"/>
  <c r="G1260" i="1" s="1"/>
  <c r="Q1260" i="1"/>
  <c r="R1260" i="1" s="1"/>
  <c r="E1261" i="1"/>
  <c r="B1204" i="1"/>
  <c r="H1260" i="1"/>
  <c r="A1261" i="1"/>
  <c r="X1205" i="1"/>
  <c r="C1260" i="1"/>
  <c r="S1259" i="1"/>
  <c r="J1208" i="1"/>
  <c r="K1208" i="1" s="1"/>
  <c r="M1208" i="1"/>
  <c r="N1208" i="1" s="1"/>
  <c r="I1209" i="1"/>
  <c r="L1207" i="1"/>
  <c r="O1207" i="1" s="1"/>
  <c r="U1207" i="1"/>
  <c r="W1207" i="1" s="1"/>
  <c r="T1264" i="1"/>
  <c r="P1206" i="1"/>
  <c r="F1260" i="1" l="1"/>
  <c r="Q1261" i="1"/>
  <c r="R1261" i="1" s="1"/>
  <c r="E1262" i="1"/>
  <c r="D1261" i="1"/>
  <c r="X1206" i="1"/>
  <c r="B1206" i="1" s="1"/>
  <c r="S1260" i="1"/>
  <c r="C1261" i="1"/>
  <c r="J1209" i="1"/>
  <c r="K1209" i="1" s="1"/>
  <c r="M1209" i="1"/>
  <c r="N1209" i="1" s="1"/>
  <c r="I1210" i="1"/>
  <c r="P1207" i="1"/>
  <c r="T1265" i="1"/>
  <c r="B1205" i="1"/>
  <c r="A1262" i="1"/>
  <c r="H1261" i="1"/>
  <c r="L1208" i="1"/>
  <c r="O1208" i="1" s="1"/>
  <c r="U1208" i="1"/>
  <c r="W1208" i="1" s="1"/>
  <c r="F1261" i="1" l="1"/>
  <c r="D1262" i="1"/>
  <c r="G1262" i="1" s="1"/>
  <c r="Q1262" i="1"/>
  <c r="R1262" i="1" s="1"/>
  <c r="E1263" i="1"/>
  <c r="G1261" i="1"/>
  <c r="S1261" i="1"/>
  <c r="C1262" i="1"/>
  <c r="X1207" i="1"/>
  <c r="B1207" i="1" s="1"/>
  <c r="H1262" i="1"/>
  <c r="A1263" i="1"/>
  <c r="T1266" i="1"/>
  <c r="P1208" i="1"/>
  <c r="J1210" i="1"/>
  <c r="K1210" i="1" s="1"/>
  <c r="M1210" i="1"/>
  <c r="N1210" i="1" s="1"/>
  <c r="I1211" i="1"/>
  <c r="L1209" i="1"/>
  <c r="O1209" i="1" s="1"/>
  <c r="U1209" i="1"/>
  <c r="W1209" i="1" s="1"/>
  <c r="F1262" i="1" l="1"/>
  <c r="Q1263" i="1"/>
  <c r="R1263" i="1" s="1"/>
  <c r="E1264" i="1"/>
  <c r="D1263" i="1"/>
  <c r="M1211" i="1"/>
  <c r="N1211" i="1"/>
  <c r="J1211" i="1"/>
  <c r="K1211" i="1" s="1"/>
  <c r="I1212" i="1"/>
  <c r="P1209" i="1"/>
  <c r="S1262" i="1"/>
  <c r="C1263" i="1"/>
  <c r="L1210" i="1"/>
  <c r="O1210" i="1" s="1"/>
  <c r="U1210" i="1"/>
  <c r="W1210" i="1" s="1"/>
  <c r="X1208" i="1"/>
  <c r="H1263" i="1"/>
  <c r="A1264" i="1"/>
  <c r="T1267" i="1"/>
  <c r="D1264" i="1" l="1"/>
  <c r="G1264" i="1" s="1"/>
  <c r="F1263" i="1"/>
  <c r="Q1264" i="1"/>
  <c r="R1264" i="1" s="1"/>
  <c r="E1265" i="1"/>
  <c r="G1263" i="1"/>
  <c r="J1212" i="1"/>
  <c r="K1212" i="1" s="1"/>
  <c r="M1212" i="1"/>
  <c r="N1212" i="1" s="1"/>
  <c r="I1213" i="1"/>
  <c r="L1211" i="1"/>
  <c r="O1211" i="1" s="1"/>
  <c r="U1211" i="1"/>
  <c r="W1211" i="1" s="1"/>
  <c r="P1210" i="1"/>
  <c r="X1209" i="1"/>
  <c r="H1264" i="1"/>
  <c r="A1265" i="1"/>
  <c r="B1208" i="1"/>
  <c r="C1264" i="1"/>
  <c r="S1263" i="1"/>
  <c r="T1268" i="1"/>
  <c r="F1264" i="1" l="1"/>
  <c r="D1265" i="1"/>
  <c r="G1265" i="1" s="1"/>
  <c r="Q1265" i="1"/>
  <c r="R1265" i="1" s="1"/>
  <c r="E1266" i="1"/>
  <c r="B1209" i="1"/>
  <c r="L1212" i="1"/>
  <c r="O1212" i="1" s="1"/>
  <c r="U1212" i="1"/>
  <c r="W1212" i="1" s="1"/>
  <c r="T1269" i="1"/>
  <c r="P1211" i="1"/>
  <c r="S1264" i="1"/>
  <c r="C1265" i="1"/>
  <c r="A1266" i="1"/>
  <c r="H1265" i="1"/>
  <c r="N1213" i="1"/>
  <c r="J1213" i="1"/>
  <c r="K1213" i="1" s="1"/>
  <c r="M1213" i="1"/>
  <c r="I1214" i="1"/>
  <c r="X1210" i="1"/>
  <c r="F1265" i="1" l="1"/>
  <c r="Q1266" i="1"/>
  <c r="R1266" i="1" s="1"/>
  <c r="E1267" i="1"/>
  <c r="D1266" i="1"/>
  <c r="B1210" i="1"/>
  <c r="L1213" i="1"/>
  <c r="O1213" i="1" s="1"/>
  <c r="U1213" i="1"/>
  <c r="W1213" i="1" s="1"/>
  <c r="S1265" i="1"/>
  <c r="C1266" i="1"/>
  <c r="X1211" i="1"/>
  <c r="J1214" i="1"/>
  <c r="K1214" i="1" s="1"/>
  <c r="M1214" i="1"/>
  <c r="N1214" i="1" s="1"/>
  <c r="I1215" i="1"/>
  <c r="H1266" i="1"/>
  <c r="A1267" i="1"/>
  <c r="T1270" i="1"/>
  <c r="P1212" i="1"/>
  <c r="D1267" i="1" l="1"/>
  <c r="G1267" i="1" s="1"/>
  <c r="Q1267" i="1"/>
  <c r="R1267" i="1" s="1"/>
  <c r="E1268" i="1"/>
  <c r="F1266" i="1"/>
  <c r="G1266" i="1"/>
  <c r="B1211" i="1"/>
  <c r="X1212" i="1"/>
  <c r="H1267" i="1"/>
  <c r="A1268" i="1"/>
  <c r="M1215" i="1"/>
  <c r="N1215" i="1" s="1"/>
  <c r="J1215" i="1"/>
  <c r="K1215" i="1" s="1"/>
  <c r="I1216" i="1"/>
  <c r="T1271" i="1"/>
  <c r="L1214" i="1"/>
  <c r="O1214" i="1" s="1"/>
  <c r="U1214" i="1"/>
  <c r="W1214" i="1" s="1"/>
  <c r="S1266" i="1"/>
  <c r="C1267" i="1"/>
  <c r="P1213" i="1"/>
  <c r="F1267" i="1" l="1"/>
  <c r="Q1268" i="1"/>
  <c r="R1268" i="1" s="1"/>
  <c r="E1269" i="1"/>
  <c r="D1268" i="1"/>
  <c r="X1213" i="1"/>
  <c r="B1213" i="1" s="1"/>
  <c r="J1216" i="1"/>
  <c r="K1216" i="1" s="1"/>
  <c r="M1216" i="1"/>
  <c r="N1216" i="1" s="1"/>
  <c r="I1217" i="1"/>
  <c r="C1268" i="1"/>
  <c r="S1267" i="1"/>
  <c r="L1215" i="1"/>
  <c r="O1215" i="1" s="1"/>
  <c r="U1215" i="1"/>
  <c r="W1215" i="1" s="1"/>
  <c r="H1268" i="1"/>
  <c r="A1269" i="1"/>
  <c r="B1212" i="1"/>
  <c r="T1272" i="1"/>
  <c r="P1214" i="1"/>
  <c r="F1268" i="1" l="1"/>
  <c r="D1269" i="1"/>
  <c r="Q1269" i="1"/>
  <c r="R1269" i="1" s="1"/>
  <c r="E1270" i="1"/>
  <c r="G1268" i="1"/>
  <c r="S1268" i="1"/>
  <c r="C1269" i="1"/>
  <c r="A1270" i="1"/>
  <c r="H1269" i="1"/>
  <c r="J1217" i="1"/>
  <c r="K1217" i="1" s="1"/>
  <c r="M1217" i="1"/>
  <c r="N1217" i="1" s="1"/>
  <c r="I1218" i="1"/>
  <c r="X1214" i="1"/>
  <c r="L1216" i="1"/>
  <c r="O1216" i="1" s="1"/>
  <c r="U1216" i="1"/>
  <c r="W1216" i="1" s="1"/>
  <c r="T1273" i="1"/>
  <c r="P1215" i="1"/>
  <c r="F1269" i="1" l="1"/>
  <c r="G1269" i="1"/>
  <c r="Q1270" i="1"/>
  <c r="R1270" i="1" s="1"/>
  <c r="E1271" i="1"/>
  <c r="D1270" i="1"/>
  <c r="B1214" i="1"/>
  <c r="J1218" i="1"/>
  <c r="K1218" i="1" s="1"/>
  <c r="M1218" i="1"/>
  <c r="N1218" i="1" s="1"/>
  <c r="I1219" i="1"/>
  <c r="S1269" i="1"/>
  <c r="C1270" i="1"/>
  <c r="X1215" i="1"/>
  <c r="T1274" i="1"/>
  <c r="P1216" i="1"/>
  <c r="H1270" i="1"/>
  <c r="A1271" i="1"/>
  <c r="L1217" i="1"/>
  <c r="O1217" i="1" s="1"/>
  <c r="U1217" i="1"/>
  <c r="W1217" i="1" s="1"/>
  <c r="D1271" i="1" l="1"/>
  <c r="G1271" i="1" s="1"/>
  <c r="Q1271" i="1"/>
  <c r="R1271" i="1" s="1"/>
  <c r="E1272" i="1"/>
  <c r="F1270" i="1"/>
  <c r="G1270" i="1"/>
  <c r="X1216" i="1"/>
  <c r="B1216" i="1" s="1"/>
  <c r="P1217" i="1"/>
  <c r="T1275" i="1"/>
  <c r="S1270" i="1"/>
  <c r="C1271" i="1"/>
  <c r="M1219" i="1"/>
  <c r="N1219" i="1" s="1"/>
  <c r="J1219" i="1"/>
  <c r="K1219" i="1" s="1"/>
  <c r="I1220" i="1"/>
  <c r="H1271" i="1"/>
  <c r="A1272" i="1"/>
  <c r="B1215" i="1"/>
  <c r="L1218" i="1"/>
  <c r="O1218" i="1" s="1"/>
  <c r="U1218" i="1"/>
  <c r="W1218" i="1" s="1"/>
  <c r="F1271" i="1" l="1"/>
  <c r="D1272" i="1"/>
  <c r="G1272" i="1" s="1"/>
  <c r="E1273" i="1"/>
  <c r="Q1272" i="1"/>
  <c r="R1272" i="1" s="1"/>
  <c r="C1272" i="1"/>
  <c r="S1271" i="1"/>
  <c r="P1218" i="1"/>
  <c r="H1272" i="1"/>
  <c r="A1273" i="1"/>
  <c r="J1220" i="1"/>
  <c r="K1220" i="1" s="1"/>
  <c r="M1220" i="1"/>
  <c r="N1220" i="1" s="1"/>
  <c r="I1221" i="1"/>
  <c r="X1217" i="1"/>
  <c r="L1219" i="1"/>
  <c r="O1219" i="1" s="1"/>
  <c r="U1219" i="1"/>
  <c r="W1219" i="1" s="1"/>
  <c r="T1276" i="1"/>
  <c r="F1272" i="1" l="1"/>
  <c r="Q1273" i="1"/>
  <c r="R1273" i="1" s="1"/>
  <c r="E1274" i="1"/>
  <c r="D1273" i="1"/>
  <c r="B1217" i="1"/>
  <c r="S1272" i="1"/>
  <c r="C1273" i="1"/>
  <c r="L1220" i="1"/>
  <c r="O1220" i="1" s="1"/>
  <c r="U1220" i="1"/>
  <c r="W1220" i="1" s="1"/>
  <c r="X1218" i="1"/>
  <c r="P1219" i="1"/>
  <c r="T1277" i="1"/>
  <c r="A1274" i="1"/>
  <c r="H1273" i="1"/>
  <c r="J1221" i="1"/>
  <c r="K1221" i="1" s="1"/>
  <c r="M1221" i="1"/>
  <c r="N1221" i="1" s="1"/>
  <c r="I1222" i="1"/>
  <c r="F1273" i="1" l="1"/>
  <c r="Q1274" i="1"/>
  <c r="R1274" i="1" s="1"/>
  <c r="E1275" i="1"/>
  <c r="D1274" i="1"/>
  <c r="G1273" i="1"/>
  <c r="S1273" i="1"/>
  <c r="C1274" i="1"/>
  <c r="J1222" i="1"/>
  <c r="K1222" i="1" s="1"/>
  <c r="M1222" i="1"/>
  <c r="N1222" i="1" s="1"/>
  <c r="I1223" i="1"/>
  <c r="H1274" i="1"/>
  <c r="A1275" i="1"/>
  <c r="X1219" i="1"/>
  <c r="T1278" i="1"/>
  <c r="P1220" i="1"/>
  <c r="L1221" i="1"/>
  <c r="O1221" i="1" s="1"/>
  <c r="U1221" i="1"/>
  <c r="W1221" i="1" s="1"/>
  <c r="B1218" i="1"/>
  <c r="F1274" i="1" l="1"/>
  <c r="G1274" i="1"/>
  <c r="Q1275" i="1"/>
  <c r="R1275" i="1" s="1"/>
  <c r="E1276" i="1"/>
  <c r="D1275" i="1"/>
  <c r="L1222" i="1"/>
  <c r="O1222" i="1" s="1"/>
  <c r="U1222" i="1"/>
  <c r="W1222" i="1" s="1"/>
  <c r="T1279" i="1"/>
  <c r="S1274" i="1"/>
  <c r="C1275" i="1"/>
  <c r="X1220" i="1"/>
  <c r="H1275" i="1"/>
  <c r="A1276" i="1"/>
  <c r="M1223" i="1"/>
  <c r="N1223" i="1" s="1"/>
  <c r="J1223" i="1"/>
  <c r="K1223" i="1" s="1"/>
  <c r="I1224" i="1"/>
  <c r="P1221" i="1"/>
  <c r="B1219" i="1"/>
  <c r="F1275" i="1" l="1"/>
  <c r="D1276" i="1"/>
  <c r="G1276" i="1" s="1"/>
  <c r="G1275" i="1"/>
  <c r="Q1276" i="1"/>
  <c r="R1276" i="1" s="1"/>
  <c r="E1277" i="1"/>
  <c r="B1220" i="1"/>
  <c r="X1221" i="1"/>
  <c r="B1221" i="1" s="1"/>
  <c r="C1276" i="1"/>
  <c r="S1275" i="1"/>
  <c r="L1223" i="1"/>
  <c r="O1223" i="1" s="1"/>
  <c r="U1223" i="1"/>
  <c r="W1223" i="1" s="1"/>
  <c r="H1276" i="1"/>
  <c r="A1277" i="1"/>
  <c r="J1224" i="1"/>
  <c r="K1224" i="1" s="1"/>
  <c r="M1224" i="1"/>
  <c r="N1224" i="1" s="1"/>
  <c r="I1225" i="1"/>
  <c r="T1280" i="1"/>
  <c r="P1222" i="1"/>
  <c r="F1276" i="1" l="1"/>
  <c r="Q1277" i="1"/>
  <c r="R1277" i="1" s="1"/>
  <c r="E1278" i="1"/>
  <c r="D1277" i="1"/>
  <c r="X1222" i="1"/>
  <c r="B1222" i="1" s="1"/>
  <c r="S1276" i="1"/>
  <c r="C1277" i="1"/>
  <c r="T1281" i="1"/>
  <c r="P1223" i="1"/>
  <c r="J1225" i="1"/>
  <c r="K1225" i="1" s="1"/>
  <c r="M1225" i="1"/>
  <c r="N1225" i="1" s="1"/>
  <c r="I1226" i="1"/>
  <c r="A1278" i="1"/>
  <c r="H1277" i="1"/>
  <c r="L1224" i="1"/>
  <c r="O1224" i="1" s="1"/>
  <c r="U1224" i="1"/>
  <c r="W1224" i="1" s="1"/>
  <c r="F1277" i="1" l="1"/>
  <c r="D1278" i="1"/>
  <c r="G1278" i="1" s="1"/>
  <c r="Q1278" i="1"/>
  <c r="R1278" i="1" s="1"/>
  <c r="E1279" i="1"/>
  <c r="G1277" i="1"/>
  <c r="J1226" i="1"/>
  <c r="K1226" i="1" s="1"/>
  <c r="M1226" i="1"/>
  <c r="N1226" i="1" s="1"/>
  <c r="I1227" i="1"/>
  <c r="P1224" i="1"/>
  <c r="L1225" i="1"/>
  <c r="O1225" i="1" s="1"/>
  <c r="U1225" i="1"/>
  <c r="W1225" i="1" s="1"/>
  <c r="X1223" i="1"/>
  <c r="S1277" i="1"/>
  <c r="C1278" i="1"/>
  <c r="A1279" i="1"/>
  <c r="H1278" i="1"/>
  <c r="T1282" i="1"/>
  <c r="F1278" i="1" l="1"/>
  <c r="Q1279" i="1"/>
  <c r="R1279" i="1" s="1"/>
  <c r="E1280" i="1"/>
  <c r="D1279" i="1"/>
  <c r="S1278" i="1"/>
  <c r="C1279" i="1"/>
  <c r="P1225" i="1"/>
  <c r="M1227" i="1"/>
  <c r="N1227" i="1" s="1"/>
  <c r="J1227" i="1"/>
  <c r="K1227" i="1" s="1"/>
  <c r="I1228" i="1"/>
  <c r="T1283" i="1"/>
  <c r="B1223" i="1"/>
  <c r="L1226" i="1"/>
  <c r="O1226" i="1" s="1"/>
  <c r="U1226" i="1"/>
  <c r="W1226" i="1" s="1"/>
  <c r="A1280" i="1"/>
  <c r="H1279" i="1"/>
  <c r="X1224" i="1"/>
  <c r="D1280" i="1" l="1"/>
  <c r="G1280" i="1" s="1"/>
  <c r="F1279" i="1"/>
  <c r="Q1280" i="1"/>
  <c r="R1280" i="1" s="1"/>
  <c r="E1281" i="1"/>
  <c r="G1279" i="1"/>
  <c r="B1224" i="1"/>
  <c r="T1284" i="1"/>
  <c r="P1226" i="1"/>
  <c r="J1228" i="1"/>
  <c r="K1228" i="1" s="1"/>
  <c r="M1228" i="1"/>
  <c r="N1228" i="1" s="1"/>
  <c r="I1229" i="1"/>
  <c r="L1227" i="1"/>
  <c r="O1227" i="1" s="1"/>
  <c r="U1227" i="1"/>
  <c r="W1227" i="1" s="1"/>
  <c r="X1225" i="1"/>
  <c r="S1279" i="1"/>
  <c r="C1280" i="1"/>
  <c r="H1280" i="1"/>
  <c r="A1281" i="1"/>
  <c r="D1281" i="1" l="1"/>
  <c r="G1281" i="1" s="1"/>
  <c r="F1280" i="1"/>
  <c r="Q1281" i="1"/>
  <c r="R1281" i="1" s="1"/>
  <c r="E1282" i="1"/>
  <c r="B1225" i="1"/>
  <c r="L1228" i="1"/>
  <c r="O1228" i="1" s="1"/>
  <c r="U1228" i="1"/>
  <c r="W1228" i="1" s="1"/>
  <c r="H1281" i="1"/>
  <c r="A1282" i="1"/>
  <c r="J1229" i="1"/>
  <c r="K1229" i="1" s="1"/>
  <c r="M1229" i="1"/>
  <c r="N1229" i="1" s="1"/>
  <c r="I1230" i="1"/>
  <c r="S1280" i="1"/>
  <c r="C1281" i="1"/>
  <c r="P1227" i="1"/>
  <c r="X1226" i="1"/>
  <c r="T1285" i="1"/>
  <c r="F1281" i="1" l="1"/>
  <c r="Q1282" i="1"/>
  <c r="R1282" i="1" s="1"/>
  <c r="E1283" i="1"/>
  <c r="D1282" i="1"/>
  <c r="X1227" i="1"/>
  <c r="B1227" i="1" s="1"/>
  <c r="J1230" i="1"/>
  <c r="K1230" i="1" s="1"/>
  <c r="M1230" i="1"/>
  <c r="N1230" i="1" s="1"/>
  <c r="I1231" i="1"/>
  <c r="B1226" i="1"/>
  <c r="C1282" i="1"/>
  <c r="S1281" i="1"/>
  <c r="L1229" i="1"/>
  <c r="O1229" i="1" s="1"/>
  <c r="U1229" i="1"/>
  <c r="W1229" i="1" s="1"/>
  <c r="H1282" i="1"/>
  <c r="A1283" i="1"/>
  <c r="T1286" i="1"/>
  <c r="P1228" i="1"/>
  <c r="Q1283" i="1" l="1"/>
  <c r="R1283" i="1" s="1"/>
  <c r="E1284" i="1"/>
  <c r="D1283" i="1"/>
  <c r="F1282" i="1"/>
  <c r="G1282" i="1"/>
  <c r="H1283" i="1"/>
  <c r="A1284" i="1"/>
  <c r="X1228" i="1"/>
  <c r="T1287" i="1"/>
  <c r="J1231" i="1"/>
  <c r="K1231" i="1" s="1"/>
  <c r="I1232" i="1"/>
  <c r="C1283" i="1"/>
  <c r="S1282" i="1"/>
  <c r="P1229" i="1"/>
  <c r="L1230" i="1"/>
  <c r="O1230" i="1" s="1"/>
  <c r="U1230" i="1"/>
  <c r="W1230" i="1" s="1"/>
  <c r="F1283" i="1" l="1"/>
  <c r="G1283" i="1"/>
  <c r="Q1284" i="1"/>
  <c r="R1284" i="1" s="1"/>
  <c r="E1285" i="1"/>
  <c r="D1284" i="1"/>
  <c r="G1284" i="1" s="1"/>
  <c r="L1231" i="1"/>
  <c r="U1231" i="1"/>
  <c r="W1231" i="1" s="1"/>
  <c r="H1284" i="1"/>
  <c r="A1285" i="1"/>
  <c r="J1232" i="1"/>
  <c r="K1232" i="1" s="1"/>
  <c r="I1233" i="1"/>
  <c r="P1230" i="1"/>
  <c r="T1288" i="1"/>
  <c r="X1229" i="1"/>
  <c r="B1229" i="1" s="1"/>
  <c r="M1231" i="1"/>
  <c r="N1231" i="1" s="1"/>
  <c r="B1228" i="1"/>
  <c r="C1284" i="1"/>
  <c r="S1283" i="1"/>
  <c r="F1284" i="1" l="1"/>
  <c r="Q1285" i="1"/>
  <c r="R1285" i="1" s="1"/>
  <c r="E1286" i="1"/>
  <c r="D1285" i="1"/>
  <c r="G1285" i="1" s="1"/>
  <c r="A1286" i="1"/>
  <c r="H1285" i="1"/>
  <c r="X1230" i="1"/>
  <c r="B1230" i="1" s="1"/>
  <c r="J1233" i="1"/>
  <c r="K1233" i="1" s="1"/>
  <c r="I1234" i="1"/>
  <c r="L1232" i="1"/>
  <c r="U1232" i="1"/>
  <c r="W1232" i="1" s="1"/>
  <c r="M1232" i="1"/>
  <c r="N1232" i="1" s="1"/>
  <c r="T1289" i="1"/>
  <c r="S1284" i="1"/>
  <c r="C1285" i="1"/>
  <c r="O1231" i="1"/>
  <c r="F1285" i="1" l="1"/>
  <c r="D1286" i="1"/>
  <c r="G1286" i="1" s="1"/>
  <c r="Q1286" i="1"/>
  <c r="R1286" i="1" s="1"/>
  <c r="E1287" i="1"/>
  <c r="M1233" i="1"/>
  <c r="N1233" i="1" s="1"/>
  <c r="O1232" i="1"/>
  <c r="P1232" i="1" s="1"/>
  <c r="P1231" i="1"/>
  <c r="T1290" i="1"/>
  <c r="L1233" i="1"/>
  <c r="U1233" i="1"/>
  <c r="W1233" i="1" s="1"/>
  <c r="H1286" i="1"/>
  <c r="A1287" i="1"/>
  <c r="J1234" i="1"/>
  <c r="K1234" i="1" s="1"/>
  <c r="I1235" i="1"/>
  <c r="S1285" i="1"/>
  <c r="C1286" i="1"/>
  <c r="M1234" i="1" l="1"/>
  <c r="N1234" i="1" s="1"/>
  <c r="N1235" i="1" s="1"/>
  <c r="O1233" i="1"/>
  <c r="P1233" i="1" s="1"/>
  <c r="F1286" i="1"/>
  <c r="Q1287" i="1"/>
  <c r="R1287" i="1" s="1"/>
  <c r="E1288" i="1"/>
  <c r="D1287" i="1"/>
  <c r="S1286" i="1"/>
  <c r="C1287" i="1"/>
  <c r="L1234" i="1"/>
  <c r="U1234" i="1"/>
  <c r="W1234" i="1" s="1"/>
  <c r="H1287" i="1"/>
  <c r="A1288" i="1"/>
  <c r="X1232" i="1"/>
  <c r="B1232" i="1" s="1"/>
  <c r="J1235" i="1"/>
  <c r="K1235" i="1" s="1"/>
  <c r="I1236" i="1"/>
  <c r="T1291" i="1"/>
  <c r="X1231" i="1"/>
  <c r="M1235" i="1" l="1"/>
  <c r="M1236" i="1" s="1"/>
  <c r="N1236" i="1" s="1"/>
  <c r="O1234" i="1"/>
  <c r="P1234" i="1" s="1"/>
  <c r="F1287" i="1"/>
  <c r="D1288" i="1"/>
  <c r="G1288" i="1" s="1"/>
  <c r="Q1288" i="1"/>
  <c r="R1288" i="1" s="1"/>
  <c r="E1289" i="1"/>
  <c r="G1287" i="1"/>
  <c r="B1231" i="1"/>
  <c r="X1233" i="1"/>
  <c r="B1233" i="1" s="1"/>
  <c r="C1288" i="1"/>
  <c r="S1287" i="1"/>
  <c r="T1292" i="1"/>
  <c r="J1236" i="1"/>
  <c r="K1236" i="1" s="1"/>
  <c r="I1237" i="1"/>
  <c r="H1288" i="1"/>
  <c r="A1289" i="1"/>
  <c r="L1235" i="1"/>
  <c r="O1235" i="1" s="1"/>
  <c r="U1235" i="1"/>
  <c r="W1235" i="1" s="1"/>
  <c r="F1288" i="1" l="1"/>
  <c r="Q1289" i="1"/>
  <c r="R1289" i="1" s="1"/>
  <c r="E1290" i="1"/>
  <c r="D1289" i="1"/>
  <c r="J1237" i="1"/>
  <c r="K1237" i="1" s="1"/>
  <c r="M1237" i="1"/>
  <c r="N1237" i="1" s="1"/>
  <c r="I1238" i="1"/>
  <c r="A1290" i="1"/>
  <c r="H1289" i="1"/>
  <c r="X1234" i="1"/>
  <c r="P1235" i="1"/>
  <c r="S1288" i="1"/>
  <c r="C1289" i="1"/>
  <c r="T1293" i="1"/>
  <c r="L1236" i="1"/>
  <c r="O1236" i="1" s="1"/>
  <c r="U1236" i="1"/>
  <c r="W1236" i="1" s="1"/>
  <c r="D1290" i="1" l="1"/>
  <c r="G1290" i="1" s="1"/>
  <c r="F1289" i="1"/>
  <c r="Q1290" i="1"/>
  <c r="R1290" i="1" s="1"/>
  <c r="E1291" i="1"/>
  <c r="G1289" i="1"/>
  <c r="B1234" i="1"/>
  <c r="H1290" i="1"/>
  <c r="A1291" i="1"/>
  <c r="J1238" i="1"/>
  <c r="K1238" i="1" s="1"/>
  <c r="M1238" i="1"/>
  <c r="N1238" i="1" s="1"/>
  <c r="I1239" i="1"/>
  <c r="X1235" i="1"/>
  <c r="L1237" i="1"/>
  <c r="O1237" i="1" s="1"/>
  <c r="U1237" i="1"/>
  <c r="W1237" i="1" s="1"/>
  <c r="T1294" i="1"/>
  <c r="P1236" i="1"/>
  <c r="S1289" i="1"/>
  <c r="C1290" i="1"/>
  <c r="D1291" i="1" l="1"/>
  <c r="G1291" i="1" s="1"/>
  <c r="F1290" i="1"/>
  <c r="Q1291" i="1"/>
  <c r="R1291" i="1" s="1"/>
  <c r="E1292" i="1"/>
  <c r="X1236" i="1"/>
  <c r="B1236" i="1" s="1"/>
  <c r="P1237" i="1"/>
  <c r="J1239" i="1"/>
  <c r="K1239" i="1" s="1"/>
  <c r="M1239" i="1"/>
  <c r="N1239" i="1" s="1"/>
  <c r="I1240" i="1"/>
  <c r="S1290" i="1"/>
  <c r="C1291" i="1"/>
  <c r="T1295" i="1"/>
  <c r="B1235" i="1"/>
  <c r="H1291" i="1"/>
  <c r="A1292" i="1"/>
  <c r="L1238" i="1"/>
  <c r="O1238" i="1" s="1"/>
  <c r="U1238" i="1"/>
  <c r="W1238" i="1" s="1"/>
  <c r="F1291" i="1" l="1"/>
  <c r="Q1292" i="1"/>
  <c r="R1292" i="1" s="1"/>
  <c r="E1293" i="1"/>
  <c r="D1292" i="1"/>
  <c r="C1292" i="1"/>
  <c r="S1291" i="1"/>
  <c r="P1238" i="1"/>
  <c r="H1292" i="1"/>
  <c r="A1293" i="1"/>
  <c r="J1240" i="1"/>
  <c r="K1240" i="1" s="1"/>
  <c r="M1240" i="1"/>
  <c r="N1240" i="1" s="1"/>
  <c r="I1241" i="1"/>
  <c r="T1296" i="1"/>
  <c r="X1237" i="1"/>
  <c r="L1239" i="1"/>
  <c r="O1239" i="1" s="1"/>
  <c r="U1239" i="1"/>
  <c r="W1239" i="1" s="1"/>
  <c r="D1293" i="1" l="1"/>
  <c r="G1293" i="1" s="1"/>
  <c r="F1292" i="1"/>
  <c r="G1292" i="1"/>
  <c r="Q1293" i="1"/>
  <c r="R1293" i="1" s="1"/>
  <c r="E1294" i="1"/>
  <c r="B1237" i="1"/>
  <c r="P1239" i="1"/>
  <c r="M1241" i="1"/>
  <c r="N1241" i="1" s="1"/>
  <c r="J1241" i="1"/>
  <c r="K1241" i="1" s="1"/>
  <c r="I1242" i="1"/>
  <c r="A1294" i="1"/>
  <c r="H1293" i="1"/>
  <c r="L1240" i="1"/>
  <c r="O1240" i="1" s="1"/>
  <c r="U1240" i="1"/>
  <c r="W1240" i="1" s="1"/>
  <c r="T1297" i="1"/>
  <c r="S1292" i="1"/>
  <c r="C1293" i="1"/>
  <c r="X1238" i="1"/>
  <c r="F1293" i="1" l="1"/>
  <c r="Q1294" i="1"/>
  <c r="R1294" i="1" s="1"/>
  <c r="E1295" i="1"/>
  <c r="D1294" i="1"/>
  <c r="B1238" i="1"/>
  <c r="H1294" i="1"/>
  <c r="A1295" i="1"/>
  <c r="T1298" i="1"/>
  <c r="J1242" i="1"/>
  <c r="K1242" i="1" s="1"/>
  <c r="M1242" i="1"/>
  <c r="N1242" i="1" s="1"/>
  <c r="I1243" i="1"/>
  <c r="L1241" i="1"/>
  <c r="O1241" i="1" s="1"/>
  <c r="U1241" i="1"/>
  <c r="W1241" i="1" s="1"/>
  <c r="X1239" i="1"/>
  <c r="B1239" i="1" s="1"/>
  <c r="P1240" i="1"/>
  <c r="S1293" i="1"/>
  <c r="C1294" i="1"/>
  <c r="F1294" i="1" l="1"/>
  <c r="D1295" i="1"/>
  <c r="G1295" i="1" s="1"/>
  <c r="Q1295" i="1"/>
  <c r="R1295" i="1" s="1"/>
  <c r="E1296" i="1"/>
  <c r="G1294" i="1"/>
  <c r="L1242" i="1"/>
  <c r="O1242" i="1" s="1"/>
  <c r="U1242" i="1"/>
  <c r="W1242" i="1" s="1"/>
  <c r="S1294" i="1"/>
  <c r="C1295" i="1"/>
  <c r="X1240" i="1"/>
  <c r="B1240" i="1" s="1"/>
  <c r="P1241" i="1"/>
  <c r="J1243" i="1"/>
  <c r="K1243" i="1" s="1"/>
  <c r="M1243" i="1"/>
  <c r="N1243" i="1" s="1"/>
  <c r="I1244" i="1"/>
  <c r="T1299" i="1"/>
  <c r="H1295" i="1"/>
  <c r="A1296" i="1"/>
  <c r="F1295" i="1" l="1"/>
  <c r="Q1296" i="1"/>
  <c r="R1296" i="1" s="1"/>
  <c r="E1297" i="1"/>
  <c r="D1296" i="1"/>
  <c r="H1296" i="1"/>
  <c r="A1297" i="1"/>
  <c r="T1300" i="1"/>
  <c r="X1241" i="1"/>
  <c r="B1241" i="1" s="1"/>
  <c r="J1244" i="1"/>
  <c r="K1244" i="1" s="1"/>
  <c r="M1244" i="1"/>
  <c r="N1244" i="1" s="1"/>
  <c r="I1245" i="1"/>
  <c r="C1296" i="1"/>
  <c r="S1295" i="1"/>
  <c r="L1243" i="1"/>
  <c r="O1243" i="1" s="1"/>
  <c r="U1243" i="1"/>
  <c r="W1243" i="1" s="1"/>
  <c r="P1242" i="1"/>
  <c r="F1296" i="1" l="1"/>
  <c r="D1297" i="1"/>
  <c r="G1297" i="1" s="1"/>
  <c r="Q1297" i="1"/>
  <c r="R1297" i="1" s="1"/>
  <c r="E1298" i="1"/>
  <c r="G1296" i="1"/>
  <c r="X1242" i="1"/>
  <c r="B1242" i="1" s="1"/>
  <c r="L1244" i="1"/>
  <c r="O1244" i="1" s="1"/>
  <c r="U1244" i="1"/>
  <c r="W1244" i="1" s="1"/>
  <c r="S1296" i="1"/>
  <c r="C1297" i="1"/>
  <c r="T1301" i="1"/>
  <c r="A1298" i="1"/>
  <c r="H1297" i="1"/>
  <c r="P1243" i="1"/>
  <c r="J1245" i="1"/>
  <c r="K1245" i="1" s="1"/>
  <c r="M1245" i="1"/>
  <c r="N1245" i="1" s="1"/>
  <c r="I1246" i="1"/>
  <c r="F1297" i="1" l="1"/>
  <c r="Q1298" i="1"/>
  <c r="R1298" i="1" s="1"/>
  <c r="E1299" i="1"/>
  <c r="D1298" i="1"/>
  <c r="T1302" i="1"/>
  <c r="P1244" i="1"/>
  <c r="L1245" i="1"/>
  <c r="O1245" i="1" s="1"/>
  <c r="U1245" i="1"/>
  <c r="W1245" i="1" s="1"/>
  <c r="X1243" i="1"/>
  <c r="B1243" i="1" s="1"/>
  <c r="S1297" i="1"/>
  <c r="C1298" i="1"/>
  <c r="J1246" i="1"/>
  <c r="K1246" i="1" s="1"/>
  <c r="M1246" i="1"/>
  <c r="N1246" i="1" s="1"/>
  <c r="I1247" i="1"/>
  <c r="H1298" i="1"/>
  <c r="A1299" i="1"/>
  <c r="F1298" i="1" l="1"/>
  <c r="Q1299" i="1"/>
  <c r="R1299" i="1" s="1"/>
  <c r="E1300" i="1"/>
  <c r="D1299" i="1"/>
  <c r="G1298" i="1"/>
  <c r="S1298" i="1"/>
  <c r="C1299" i="1"/>
  <c r="X1244" i="1"/>
  <c r="B1244" i="1" s="1"/>
  <c r="H1299" i="1"/>
  <c r="A1300" i="1"/>
  <c r="M1247" i="1"/>
  <c r="N1247" i="1" s="1"/>
  <c r="J1247" i="1"/>
  <c r="K1247" i="1" s="1"/>
  <c r="I1248" i="1"/>
  <c r="P1245" i="1"/>
  <c r="T1303" i="1"/>
  <c r="L1246" i="1"/>
  <c r="O1246" i="1" s="1"/>
  <c r="U1246" i="1"/>
  <c r="W1246" i="1" s="1"/>
  <c r="D1300" i="1" l="1"/>
  <c r="G1300" i="1" s="1"/>
  <c r="F1299" i="1"/>
  <c r="G1299" i="1"/>
  <c r="Q1300" i="1"/>
  <c r="R1300" i="1" s="1"/>
  <c r="E1301" i="1"/>
  <c r="T1304" i="1"/>
  <c r="C1300" i="1"/>
  <c r="S1299" i="1"/>
  <c r="J1248" i="1"/>
  <c r="K1248" i="1" s="1"/>
  <c r="M1248" i="1"/>
  <c r="N1248" i="1" s="1"/>
  <c r="I1249" i="1"/>
  <c r="P1246" i="1"/>
  <c r="X1245" i="1"/>
  <c r="H1300" i="1"/>
  <c r="A1301" i="1"/>
  <c r="L1247" i="1"/>
  <c r="O1247" i="1" s="1"/>
  <c r="U1247" i="1"/>
  <c r="W1247" i="1" s="1"/>
  <c r="D1301" i="1" l="1"/>
  <c r="G1301" i="1" s="1"/>
  <c r="F1300" i="1"/>
  <c r="Q1301" i="1"/>
  <c r="R1301" i="1" s="1"/>
  <c r="E1302" i="1"/>
  <c r="P1247" i="1"/>
  <c r="A1302" i="1"/>
  <c r="H1301" i="1"/>
  <c r="L1248" i="1"/>
  <c r="O1248" i="1" s="1"/>
  <c r="U1248" i="1"/>
  <c r="W1248" i="1" s="1"/>
  <c r="X1246" i="1"/>
  <c r="S1300" i="1"/>
  <c r="C1301" i="1"/>
  <c r="B1245" i="1"/>
  <c r="J1249" i="1"/>
  <c r="K1249" i="1" s="1"/>
  <c r="M1249" i="1"/>
  <c r="N1249" i="1" s="1"/>
  <c r="I1250" i="1"/>
  <c r="T1305" i="1"/>
  <c r="F1301" i="1" l="1"/>
  <c r="Q1302" i="1"/>
  <c r="R1302" i="1" s="1"/>
  <c r="E1303" i="1"/>
  <c r="D1302" i="1"/>
  <c r="B1246" i="1"/>
  <c r="T1306" i="1"/>
  <c r="S1301" i="1"/>
  <c r="C1302" i="1"/>
  <c r="J1250" i="1"/>
  <c r="K1250" i="1" s="1"/>
  <c r="M1250" i="1"/>
  <c r="N1250" i="1" s="1"/>
  <c r="I1251" i="1"/>
  <c r="H1302" i="1"/>
  <c r="A1303" i="1"/>
  <c r="L1249" i="1"/>
  <c r="O1249" i="1" s="1"/>
  <c r="U1249" i="1"/>
  <c r="W1249" i="1" s="1"/>
  <c r="P1248" i="1"/>
  <c r="X1247" i="1"/>
  <c r="B1247" i="1" s="1"/>
  <c r="D1303" i="1" l="1"/>
  <c r="F1302" i="1"/>
  <c r="Q1303" i="1"/>
  <c r="R1303" i="1" s="1"/>
  <c r="E1304" i="1"/>
  <c r="G1302" i="1"/>
  <c r="X1248" i="1"/>
  <c r="B1248" i="1" s="1"/>
  <c r="H1303" i="1"/>
  <c r="A1304" i="1"/>
  <c r="M1251" i="1"/>
  <c r="N1251" i="1" s="1"/>
  <c r="J1251" i="1"/>
  <c r="K1251" i="1" s="1"/>
  <c r="I1252" i="1"/>
  <c r="P1249" i="1"/>
  <c r="L1250" i="1"/>
  <c r="O1250" i="1" s="1"/>
  <c r="U1250" i="1"/>
  <c r="W1250" i="1" s="1"/>
  <c r="T1307" i="1"/>
  <c r="S1302" i="1"/>
  <c r="C1303" i="1"/>
  <c r="D1304" i="1" l="1"/>
  <c r="F1303" i="1"/>
  <c r="G1303" i="1"/>
  <c r="Q1304" i="1"/>
  <c r="R1304" i="1" s="1"/>
  <c r="E1305" i="1"/>
  <c r="X1249" i="1"/>
  <c r="P1250" i="1"/>
  <c r="C1304" i="1"/>
  <c r="S1303" i="1"/>
  <c r="T1308" i="1"/>
  <c r="J1252" i="1"/>
  <c r="K1252" i="1" s="1"/>
  <c r="M1252" i="1"/>
  <c r="N1252" i="1" s="1"/>
  <c r="I1253" i="1"/>
  <c r="H1304" i="1"/>
  <c r="A1305" i="1"/>
  <c r="L1251" i="1"/>
  <c r="O1251" i="1" s="1"/>
  <c r="U1251" i="1"/>
  <c r="W1251" i="1" s="1"/>
  <c r="F1304" i="1" l="1"/>
  <c r="G1304" i="1"/>
  <c r="Q1305" i="1"/>
  <c r="R1305" i="1" s="1"/>
  <c r="E1306" i="1"/>
  <c r="D1305" i="1"/>
  <c r="L1252" i="1"/>
  <c r="O1252" i="1" s="1"/>
  <c r="U1252" i="1"/>
  <c r="W1252" i="1" s="1"/>
  <c r="B1249" i="1"/>
  <c r="P1251" i="1"/>
  <c r="A1306" i="1"/>
  <c r="H1305" i="1"/>
  <c r="J1253" i="1"/>
  <c r="K1253" i="1" s="1"/>
  <c r="M1253" i="1"/>
  <c r="N1253" i="1" s="1"/>
  <c r="I1254" i="1"/>
  <c r="X1250" i="1"/>
  <c r="B1250" i="1" s="1"/>
  <c r="S1304" i="1"/>
  <c r="C1305" i="1"/>
  <c r="T1309" i="1"/>
  <c r="D1306" i="1" l="1"/>
  <c r="G1306" i="1" s="1"/>
  <c r="F1305" i="1"/>
  <c r="Q1306" i="1"/>
  <c r="R1306" i="1" s="1"/>
  <c r="E1307" i="1"/>
  <c r="G1305" i="1"/>
  <c r="L1253" i="1"/>
  <c r="O1253" i="1" s="1"/>
  <c r="U1253" i="1"/>
  <c r="W1253" i="1" s="1"/>
  <c r="X1251" i="1"/>
  <c r="S1305" i="1"/>
  <c r="C1306" i="1"/>
  <c r="T1310" i="1"/>
  <c r="J1254" i="1"/>
  <c r="K1254" i="1" s="1"/>
  <c r="M1254" i="1"/>
  <c r="N1254" i="1" s="1"/>
  <c r="I1255" i="1"/>
  <c r="H1306" i="1"/>
  <c r="A1307" i="1"/>
  <c r="P1252" i="1"/>
  <c r="D1307" i="1" l="1"/>
  <c r="G1307" i="1" s="1"/>
  <c r="F1306" i="1"/>
  <c r="Q1307" i="1"/>
  <c r="R1307" i="1" s="1"/>
  <c r="E1308" i="1"/>
  <c r="S1306" i="1"/>
  <c r="C1307" i="1"/>
  <c r="P1253" i="1"/>
  <c r="X1252" i="1"/>
  <c r="B1252" i="1" s="1"/>
  <c r="H1307" i="1"/>
  <c r="A1308" i="1"/>
  <c r="M1255" i="1"/>
  <c r="N1255" i="1" s="1"/>
  <c r="J1255" i="1"/>
  <c r="K1255" i="1" s="1"/>
  <c r="I1256" i="1"/>
  <c r="T1311" i="1"/>
  <c r="B1251" i="1"/>
  <c r="L1254" i="1"/>
  <c r="O1254" i="1" s="1"/>
  <c r="U1254" i="1"/>
  <c r="W1254" i="1" s="1"/>
  <c r="F1307" i="1" l="1"/>
  <c r="Q1308" i="1"/>
  <c r="R1308" i="1" s="1"/>
  <c r="E1309" i="1"/>
  <c r="D1308" i="1"/>
  <c r="L1255" i="1"/>
  <c r="O1255" i="1" s="1"/>
  <c r="U1255" i="1"/>
  <c r="W1255" i="1" s="1"/>
  <c r="J1256" i="1"/>
  <c r="K1256" i="1" s="1"/>
  <c r="M1256" i="1"/>
  <c r="N1256" i="1" s="1"/>
  <c r="I1257" i="1"/>
  <c r="C1308" i="1"/>
  <c r="S1307" i="1"/>
  <c r="H1308" i="1"/>
  <c r="A1309" i="1"/>
  <c r="P1254" i="1"/>
  <c r="T1312" i="1"/>
  <c r="X1253" i="1"/>
  <c r="D1309" i="1" l="1"/>
  <c r="G1309" i="1" s="1"/>
  <c r="G1308" i="1"/>
  <c r="F1308" i="1"/>
  <c r="Q1309" i="1"/>
  <c r="R1309" i="1" s="1"/>
  <c r="E1310" i="1"/>
  <c r="B1253" i="1"/>
  <c r="T1313" i="1"/>
  <c r="X1254" i="1"/>
  <c r="S1308" i="1"/>
  <c r="C1309" i="1"/>
  <c r="J1257" i="1"/>
  <c r="K1257" i="1" s="1"/>
  <c r="M1257" i="1"/>
  <c r="N1257" i="1" s="1"/>
  <c r="I1258" i="1"/>
  <c r="A1310" i="1"/>
  <c r="H1309" i="1"/>
  <c r="L1256" i="1"/>
  <c r="O1256" i="1" s="1"/>
  <c r="U1256" i="1"/>
  <c r="W1256" i="1" s="1"/>
  <c r="P1255" i="1"/>
  <c r="D1310" i="1" l="1"/>
  <c r="F1309" i="1"/>
  <c r="Q1310" i="1"/>
  <c r="R1310" i="1" s="1"/>
  <c r="E1311" i="1"/>
  <c r="X1255" i="1"/>
  <c r="B1255" i="1" s="1"/>
  <c r="J1258" i="1"/>
  <c r="K1258" i="1" s="1"/>
  <c r="M1258" i="1"/>
  <c r="N1258" i="1" s="1"/>
  <c r="I1259" i="1"/>
  <c r="P1256" i="1"/>
  <c r="B1254" i="1"/>
  <c r="L1257" i="1"/>
  <c r="O1257" i="1" s="1"/>
  <c r="U1257" i="1"/>
  <c r="W1257" i="1" s="1"/>
  <c r="T1314" i="1"/>
  <c r="S1309" i="1"/>
  <c r="C1310" i="1"/>
  <c r="H1310" i="1"/>
  <c r="A1311" i="1"/>
  <c r="F1310" i="1" l="1"/>
  <c r="G1310" i="1"/>
  <c r="D1311" i="1"/>
  <c r="G1311" i="1" s="1"/>
  <c r="Q1311" i="1"/>
  <c r="R1311" i="1" s="1"/>
  <c r="E1312" i="1"/>
  <c r="L1258" i="1"/>
  <c r="O1258" i="1" s="1"/>
  <c r="U1258" i="1"/>
  <c r="W1258" i="1" s="1"/>
  <c r="T1315" i="1"/>
  <c r="M1259" i="1"/>
  <c r="N1259" i="1" s="1"/>
  <c r="J1259" i="1"/>
  <c r="K1259" i="1" s="1"/>
  <c r="I1260" i="1"/>
  <c r="S1310" i="1"/>
  <c r="C1311" i="1"/>
  <c r="H1311" i="1"/>
  <c r="A1312" i="1"/>
  <c r="P1257" i="1"/>
  <c r="X1256" i="1"/>
  <c r="F1311" i="1" l="1"/>
  <c r="Q1312" i="1"/>
  <c r="R1312" i="1" s="1"/>
  <c r="E1313" i="1"/>
  <c r="D1312" i="1"/>
  <c r="B1256" i="1"/>
  <c r="X1257" i="1"/>
  <c r="B1257" i="1" s="1"/>
  <c r="H1312" i="1"/>
  <c r="A1313" i="1"/>
  <c r="J1260" i="1"/>
  <c r="K1260" i="1" s="1"/>
  <c r="I1261" i="1"/>
  <c r="T1316" i="1"/>
  <c r="L1259" i="1"/>
  <c r="O1259" i="1" s="1"/>
  <c r="U1259" i="1"/>
  <c r="W1259" i="1" s="1"/>
  <c r="C1312" i="1"/>
  <c r="S1311" i="1"/>
  <c r="P1258" i="1"/>
  <c r="D1313" i="1" l="1"/>
  <c r="G1313" i="1" s="1"/>
  <c r="Q1313" i="1"/>
  <c r="R1313" i="1" s="1"/>
  <c r="E1314" i="1"/>
  <c r="F1312" i="1"/>
  <c r="G1312" i="1"/>
  <c r="X1258" i="1"/>
  <c r="J1261" i="1"/>
  <c r="K1261" i="1" s="1"/>
  <c r="I1262" i="1"/>
  <c r="A1314" i="1"/>
  <c r="H1313" i="1"/>
  <c r="T1317" i="1"/>
  <c r="M1260" i="1"/>
  <c r="N1260" i="1" s="1"/>
  <c r="L1260" i="1"/>
  <c r="U1260" i="1"/>
  <c r="W1260" i="1" s="1"/>
  <c r="P1259" i="1"/>
  <c r="S1312" i="1"/>
  <c r="C1313" i="1"/>
  <c r="F1313" i="1" l="1"/>
  <c r="D1314" i="1"/>
  <c r="G1314" i="1" s="1"/>
  <c r="Q1314" i="1"/>
  <c r="R1314" i="1" s="1"/>
  <c r="E1315" i="1"/>
  <c r="O1260" i="1"/>
  <c r="P1260" i="1" s="1"/>
  <c r="S1313" i="1"/>
  <c r="C1314" i="1"/>
  <c r="M1261" i="1"/>
  <c r="N1261" i="1" s="1"/>
  <c r="L1261" i="1"/>
  <c r="U1261" i="1"/>
  <c r="W1261" i="1" s="1"/>
  <c r="B1258" i="1"/>
  <c r="H1314" i="1"/>
  <c r="A1315" i="1"/>
  <c r="X1259" i="1"/>
  <c r="T1318" i="1"/>
  <c r="J1262" i="1"/>
  <c r="K1262" i="1" s="1"/>
  <c r="I1263" i="1"/>
  <c r="F1314" i="1" l="1"/>
  <c r="M1262" i="1"/>
  <c r="M1263" i="1" s="1"/>
  <c r="Q1315" i="1"/>
  <c r="R1315" i="1" s="1"/>
  <c r="E1316" i="1"/>
  <c r="D1315" i="1"/>
  <c r="N1262" i="1"/>
  <c r="B1259" i="1"/>
  <c r="J1263" i="1"/>
  <c r="K1263" i="1" s="1"/>
  <c r="I1264" i="1"/>
  <c r="O1261" i="1"/>
  <c r="T1319" i="1"/>
  <c r="S1314" i="1"/>
  <c r="C1315" i="1"/>
  <c r="X1260" i="1"/>
  <c r="B1260" i="1" s="1"/>
  <c r="L1262" i="1"/>
  <c r="U1262" i="1"/>
  <c r="W1262" i="1" s="1"/>
  <c r="H1315" i="1"/>
  <c r="A1316" i="1"/>
  <c r="F1315" i="1" l="1"/>
  <c r="O1262" i="1"/>
  <c r="P1262" i="1" s="1"/>
  <c r="N1263" i="1"/>
  <c r="D1316" i="1"/>
  <c r="Q1316" i="1"/>
  <c r="R1316" i="1" s="1"/>
  <c r="E1317" i="1"/>
  <c r="G1315" i="1"/>
  <c r="J1264" i="1"/>
  <c r="K1264" i="1" s="1"/>
  <c r="M1264" i="1"/>
  <c r="I1265" i="1"/>
  <c r="H1316" i="1"/>
  <c r="A1317" i="1"/>
  <c r="C1316" i="1"/>
  <c r="S1315" i="1"/>
  <c r="P1261" i="1"/>
  <c r="L1263" i="1"/>
  <c r="U1263" i="1"/>
  <c r="W1263" i="1" s="1"/>
  <c r="T1320" i="1"/>
  <c r="F1316" i="1" l="1"/>
  <c r="O1263" i="1"/>
  <c r="P1263" i="1" s="1"/>
  <c r="N1264" i="1"/>
  <c r="G1316" i="1"/>
  <c r="D1317" i="1"/>
  <c r="G1317" i="1" s="1"/>
  <c r="Q1317" i="1"/>
  <c r="R1317" i="1" s="1"/>
  <c r="E1318" i="1"/>
  <c r="A1318" i="1"/>
  <c r="H1317" i="1"/>
  <c r="T1321" i="1"/>
  <c r="X1262" i="1"/>
  <c r="B1262" i="1" s="1"/>
  <c r="J1265" i="1"/>
  <c r="K1265" i="1" s="1"/>
  <c r="M1265" i="1"/>
  <c r="I1266" i="1"/>
  <c r="S1316" i="1"/>
  <c r="C1317" i="1"/>
  <c r="L1264" i="1"/>
  <c r="U1264" i="1"/>
  <c r="W1264" i="1" s="1"/>
  <c r="X1261" i="1"/>
  <c r="B1261" i="1" s="1"/>
  <c r="O1264" i="1" l="1"/>
  <c r="P1264" i="1" s="1"/>
  <c r="N1265" i="1"/>
  <c r="D1318" i="1"/>
  <c r="G1318" i="1" s="1"/>
  <c r="F1317" i="1"/>
  <c r="Q1318" i="1"/>
  <c r="R1318" i="1" s="1"/>
  <c r="E1319" i="1"/>
  <c r="J1266" i="1"/>
  <c r="K1266" i="1" s="1"/>
  <c r="M1266" i="1"/>
  <c r="I1267" i="1"/>
  <c r="T1322" i="1"/>
  <c r="X1263" i="1"/>
  <c r="B1263" i="1" s="1"/>
  <c r="S1317" i="1"/>
  <c r="C1318" i="1"/>
  <c r="L1265" i="1"/>
  <c r="U1265" i="1"/>
  <c r="W1265" i="1" s="1"/>
  <c r="A1319" i="1"/>
  <c r="H1318" i="1"/>
  <c r="N1266" i="1" l="1"/>
  <c r="O1265" i="1"/>
  <c r="P1265" i="1" s="1"/>
  <c r="F1318" i="1"/>
  <c r="Q1319" i="1"/>
  <c r="R1319" i="1" s="1"/>
  <c r="E1320" i="1"/>
  <c r="D1319" i="1"/>
  <c r="L1266" i="1"/>
  <c r="U1266" i="1"/>
  <c r="W1266" i="1" s="1"/>
  <c r="A1320" i="1"/>
  <c r="H1319" i="1"/>
  <c r="T1323" i="1"/>
  <c r="S1318" i="1"/>
  <c r="C1319" i="1"/>
  <c r="X1264" i="1"/>
  <c r="M1267" i="1"/>
  <c r="J1267" i="1"/>
  <c r="K1267" i="1" s="1"/>
  <c r="I1268" i="1"/>
  <c r="F1319" i="1" l="1"/>
  <c r="O1266" i="1"/>
  <c r="P1266" i="1" s="1"/>
  <c r="N1267" i="1"/>
  <c r="D1320" i="1"/>
  <c r="E1321" i="1"/>
  <c r="Q1320" i="1"/>
  <c r="R1320" i="1" s="1"/>
  <c r="G1319" i="1"/>
  <c r="B1264" i="1"/>
  <c r="T1324" i="1"/>
  <c r="X1265" i="1"/>
  <c r="B1265" i="1" s="1"/>
  <c r="H1320" i="1"/>
  <c r="A1321" i="1"/>
  <c r="J1268" i="1"/>
  <c r="K1268" i="1" s="1"/>
  <c r="M1268" i="1"/>
  <c r="I1269" i="1"/>
  <c r="L1267" i="1"/>
  <c r="U1267" i="1"/>
  <c r="W1267" i="1" s="1"/>
  <c r="S1319" i="1"/>
  <c r="C1320" i="1"/>
  <c r="F1320" i="1" l="1"/>
  <c r="O1267" i="1"/>
  <c r="P1267" i="1" s="1"/>
  <c r="N1268" i="1"/>
  <c r="G1320" i="1"/>
  <c r="Q1321" i="1"/>
  <c r="R1321" i="1" s="1"/>
  <c r="E1322" i="1"/>
  <c r="D1321" i="1"/>
  <c r="G1321" i="1" s="1"/>
  <c r="X1266" i="1"/>
  <c r="B1266" i="1" s="1"/>
  <c r="L1268" i="1"/>
  <c r="U1268" i="1"/>
  <c r="W1268" i="1" s="1"/>
  <c r="S1320" i="1"/>
  <c r="C1321" i="1"/>
  <c r="J1269" i="1"/>
  <c r="K1269" i="1" s="1"/>
  <c r="M1269" i="1"/>
  <c r="I1270" i="1"/>
  <c r="H1321" i="1"/>
  <c r="A1322" i="1"/>
  <c r="T1325" i="1"/>
  <c r="O1268" i="1" l="1"/>
  <c r="P1268" i="1" s="1"/>
  <c r="N1269" i="1"/>
  <c r="D1322" i="1"/>
  <c r="G1322" i="1" s="1"/>
  <c r="Q1322" i="1"/>
  <c r="R1322" i="1" s="1"/>
  <c r="E1323" i="1"/>
  <c r="F1321" i="1"/>
  <c r="L1269" i="1"/>
  <c r="U1269" i="1"/>
  <c r="W1269" i="1" s="1"/>
  <c r="C1322" i="1"/>
  <c r="S1321" i="1"/>
  <c r="X1267" i="1"/>
  <c r="H1322" i="1"/>
  <c r="A1323" i="1"/>
  <c r="J1270" i="1"/>
  <c r="K1270" i="1" s="1"/>
  <c r="M1270" i="1"/>
  <c r="I1271" i="1"/>
  <c r="T1326" i="1"/>
  <c r="N1270" i="1" l="1"/>
  <c r="O1269" i="1"/>
  <c r="P1269" i="1" s="1"/>
  <c r="F1322" i="1"/>
  <c r="Q1323" i="1"/>
  <c r="R1323" i="1" s="1"/>
  <c r="E1324" i="1"/>
  <c r="D1323" i="1"/>
  <c r="B1267" i="1"/>
  <c r="T1327" i="1"/>
  <c r="X1268" i="1"/>
  <c r="H1323" i="1"/>
  <c r="A1324" i="1"/>
  <c r="M1271" i="1"/>
  <c r="J1271" i="1"/>
  <c r="K1271" i="1" s="1"/>
  <c r="I1272" i="1"/>
  <c r="C1323" i="1"/>
  <c r="S1322" i="1"/>
  <c r="L1270" i="1"/>
  <c r="U1270" i="1"/>
  <c r="W1270" i="1" s="1"/>
  <c r="O1270" i="1" l="1"/>
  <c r="P1270" i="1" s="1"/>
  <c r="N1271" i="1"/>
  <c r="D1324" i="1"/>
  <c r="G1324" i="1" s="1"/>
  <c r="F1323" i="1"/>
  <c r="Q1324" i="1"/>
  <c r="R1324" i="1" s="1"/>
  <c r="E1325" i="1"/>
  <c r="G1323" i="1"/>
  <c r="X1269" i="1"/>
  <c r="B1269" i="1" s="1"/>
  <c r="C1324" i="1"/>
  <c r="S1323" i="1"/>
  <c r="J1272" i="1"/>
  <c r="K1272" i="1" s="1"/>
  <c r="M1272" i="1"/>
  <c r="I1273" i="1"/>
  <c r="H1324" i="1"/>
  <c r="A1325" i="1"/>
  <c r="T1328" i="1"/>
  <c r="L1271" i="1"/>
  <c r="U1271" i="1"/>
  <c r="W1271" i="1" s="1"/>
  <c r="B1268" i="1"/>
  <c r="O1271" i="1" l="1"/>
  <c r="P1271" i="1" s="1"/>
  <c r="N1272" i="1"/>
  <c r="F1324" i="1"/>
  <c r="Q1325" i="1"/>
  <c r="R1325" i="1" s="1"/>
  <c r="E1326" i="1"/>
  <c r="D1325" i="1"/>
  <c r="L1272" i="1"/>
  <c r="U1272" i="1"/>
  <c r="W1272" i="1" s="1"/>
  <c r="S1324" i="1"/>
  <c r="C1325" i="1"/>
  <c r="J1273" i="1"/>
  <c r="K1273" i="1" s="1"/>
  <c r="M1273" i="1"/>
  <c r="I1274" i="1"/>
  <c r="T1329" i="1"/>
  <c r="A1326" i="1"/>
  <c r="H1325" i="1"/>
  <c r="X1270" i="1"/>
  <c r="N1273" i="1" l="1"/>
  <c r="O1272" i="1"/>
  <c r="P1272" i="1" s="1"/>
  <c r="D1326" i="1"/>
  <c r="G1326" i="1" s="1"/>
  <c r="Q1326" i="1"/>
  <c r="R1326" i="1" s="1"/>
  <c r="E1327" i="1"/>
  <c r="G1325" i="1"/>
  <c r="F1325" i="1"/>
  <c r="L1273" i="1"/>
  <c r="O1273" i="1" s="1"/>
  <c r="U1273" i="1"/>
  <c r="W1273" i="1" s="1"/>
  <c r="B1270" i="1"/>
  <c r="S1325" i="1"/>
  <c r="C1326" i="1"/>
  <c r="J1274" i="1"/>
  <c r="K1274" i="1" s="1"/>
  <c r="M1274" i="1"/>
  <c r="N1274" i="1" s="1"/>
  <c r="I1275" i="1"/>
  <c r="H1326" i="1"/>
  <c r="A1327" i="1"/>
  <c r="X1271" i="1"/>
  <c r="T1330" i="1"/>
  <c r="F1326" i="1" l="1"/>
  <c r="Q1327" i="1"/>
  <c r="R1327" i="1" s="1"/>
  <c r="E1328" i="1"/>
  <c r="D1327" i="1"/>
  <c r="B1271" i="1"/>
  <c r="L1274" i="1"/>
  <c r="O1274" i="1" s="1"/>
  <c r="U1274" i="1"/>
  <c r="W1274" i="1" s="1"/>
  <c r="S1326" i="1"/>
  <c r="C1327" i="1"/>
  <c r="T1331" i="1"/>
  <c r="X1272" i="1"/>
  <c r="H1327" i="1"/>
  <c r="A1328" i="1"/>
  <c r="M1275" i="1"/>
  <c r="J1275" i="1"/>
  <c r="K1275" i="1" s="1"/>
  <c r="N1275" i="1"/>
  <c r="I1276" i="1"/>
  <c r="P1273" i="1"/>
  <c r="D1328" i="1" l="1"/>
  <c r="G1328" i="1" s="1"/>
  <c r="F1327" i="1"/>
  <c r="G1327" i="1"/>
  <c r="Q1328" i="1"/>
  <c r="R1328" i="1" s="1"/>
  <c r="E1329" i="1"/>
  <c r="C1328" i="1"/>
  <c r="S1327" i="1"/>
  <c r="P1274" i="1"/>
  <c r="J1276" i="1"/>
  <c r="K1276" i="1" s="1"/>
  <c r="M1276" i="1"/>
  <c r="N1276" i="1" s="1"/>
  <c r="I1277" i="1"/>
  <c r="H1328" i="1"/>
  <c r="A1329" i="1"/>
  <c r="B1272" i="1"/>
  <c r="L1275" i="1"/>
  <c r="O1275" i="1" s="1"/>
  <c r="U1275" i="1"/>
  <c r="W1275" i="1" s="1"/>
  <c r="X1273" i="1"/>
  <c r="T1332" i="1"/>
  <c r="F1328" i="1" l="1"/>
  <c r="Q1329" i="1"/>
  <c r="R1329" i="1" s="1"/>
  <c r="E1330" i="1"/>
  <c r="D1329" i="1"/>
  <c r="B1273" i="1"/>
  <c r="P1275" i="1"/>
  <c r="A1330" i="1"/>
  <c r="H1329" i="1"/>
  <c r="S1328" i="1"/>
  <c r="C1329" i="1"/>
  <c r="J1277" i="1"/>
  <c r="K1277" i="1" s="1"/>
  <c r="M1277" i="1"/>
  <c r="N1277" i="1" s="1"/>
  <c r="I1278" i="1"/>
  <c r="T1333" i="1"/>
  <c r="L1276" i="1"/>
  <c r="O1276" i="1" s="1"/>
  <c r="U1276" i="1"/>
  <c r="W1276" i="1" s="1"/>
  <c r="X1274" i="1"/>
  <c r="B1274" i="1" s="1"/>
  <c r="D1330" i="1" l="1"/>
  <c r="G1330" i="1" s="1"/>
  <c r="Q1330" i="1"/>
  <c r="R1330" i="1" s="1"/>
  <c r="E1331" i="1"/>
  <c r="G1329" i="1"/>
  <c r="F1329" i="1"/>
  <c r="L1277" i="1"/>
  <c r="O1277" i="1" s="1"/>
  <c r="U1277" i="1"/>
  <c r="W1277" i="1" s="1"/>
  <c r="X1275" i="1"/>
  <c r="S1329" i="1"/>
  <c r="C1330" i="1"/>
  <c r="T1334" i="1"/>
  <c r="P1276" i="1"/>
  <c r="N1278" i="1"/>
  <c r="J1278" i="1"/>
  <c r="K1278" i="1" s="1"/>
  <c r="M1278" i="1"/>
  <c r="I1279" i="1"/>
  <c r="H1330" i="1"/>
  <c r="A1331" i="1"/>
  <c r="F1330" i="1" l="1"/>
  <c r="Q1331" i="1"/>
  <c r="R1331" i="1" s="1"/>
  <c r="E1332" i="1"/>
  <c r="D1331" i="1"/>
  <c r="P1277" i="1"/>
  <c r="J1279" i="1"/>
  <c r="K1279" i="1" s="1"/>
  <c r="M1279" i="1"/>
  <c r="N1279" i="1" s="1"/>
  <c r="I1280" i="1"/>
  <c r="X1276" i="1"/>
  <c r="B1275" i="1"/>
  <c r="L1278" i="1"/>
  <c r="O1278" i="1" s="1"/>
  <c r="U1278" i="1"/>
  <c r="W1278" i="1" s="1"/>
  <c r="T1335" i="1"/>
  <c r="S1330" i="1"/>
  <c r="C1331" i="1"/>
  <c r="H1331" i="1"/>
  <c r="A1332" i="1"/>
  <c r="D1332" i="1" l="1"/>
  <c r="G1332" i="1" s="1"/>
  <c r="F1331" i="1"/>
  <c r="G1331" i="1"/>
  <c r="Q1332" i="1"/>
  <c r="R1332" i="1" s="1"/>
  <c r="E1333" i="1"/>
  <c r="B1276" i="1"/>
  <c r="X1277" i="1"/>
  <c r="B1277" i="1" s="1"/>
  <c r="L1279" i="1"/>
  <c r="O1279" i="1" s="1"/>
  <c r="U1279" i="1"/>
  <c r="W1279" i="1" s="1"/>
  <c r="C1332" i="1"/>
  <c r="S1331" i="1"/>
  <c r="P1278" i="1"/>
  <c r="H1332" i="1"/>
  <c r="A1333" i="1"/>
  <c r="T1336" i="1"/>
  <c r="J1280" i="1"/>
  <c r="K1280" i="1" s="1"/>
  <c r="M1280" i="1"/>
  <c r="N1280" i="1" s="1"/>
  <c r="I1281" i="1"/>
  <c r="F1332" i="1" l="1"/>
  <c r="D1333" i="1"/>
  <c r="Q1333" i="1"/>
  <c r="R1333" i="1" s="1"/>
  <c r="E1334" i="1"/>
  <c r="S1332" i="1"/>
  <c r="C1333" i="1"/>
  <c r="P1279" i="1"/>
  <c r="M1281" i="1"/>
  <c r="N1281" i="1" s="1"/>
  <c r="J1281" i="1"/>
  <c r="K1281" i="1" s="1"/>
  <c r="I1282" i="1"/>
  <c r="T1337" i="1"/>
  <c r="L1280" i="1"/>
  <c r="O1280" i="1" s="1"/>
  <c r="U1280" i="1"/>
  <c r="W1280" i="1" s="1"/>
  <c r="A1334" i="1"/>
  <c r="H1333" i="1"/>
  <c r="X1278" i="1"/>
  <c r="F1333" i="1" l="1"/>
  <c r="D1334" i="1"/>
  <c r="G1334" i="1" s="1"/>
  <c r="Q1334" i="1"/>
  <c r="R1334" i="1" s="1"/>
  <c r="E1335" i="1"/>
  <c r="G1333" i="1"/>
  <c r="B1278" i="1"/>
  <c r="T1338" i="1"/>
  <c r="P1280" i="1"/>
  <c r="J1282" i="1"/>
  <c r="K1282" i="1" s="1"/>
  <c r="M1282" i="1"/>
  <c r="N1282" i="1" s="1"/>
  <c r="I1283" i="1"/>
  <c r="H1334" i="1"/>
  <c r="A1335" i="1"/>
  <c r="S1333" i="1"/>
  <c r="C1334" i="1"/>
  <c r="X1279" i="1"/>
  <c r="B1279" i="1" s="1"/>
  <c r="L1281" i="1"/>
  <c r="O1281" i="1" s="1"/>
  <c r="U1281" i="1"/>
  <c r="W1281" i="1" s="1"/>
  <c r="F1334" i="1" l="1"/>
  <c r="Q1335" i="1"/>
  <c r="R1335" i="1" s="1"/>
  <c r="E1336" i="1"/>
  <c r="D1335" i="1"/>
  <c r="P1281" i="1"/>
  <c r="H1335" i="1"/>
  <c r="A1336" i="1"/>
  <c r="X1280" i="1"/>
  <c r="B1280" i="1" s="1"/>
  <c r="L1282" i="1"/>
  <c r="O1282" i="1" s="1"/>
  <c r="U1282" i="1"/>
  <c r="W1282" i="1" s="1"/>
  <c r="T1339" i="1"/>
  <c r="S1334" i="1"/>
  <c r="C1335" i="1"/>
  <c r="J1283" i="1"/>
  <c r="K1283" i="1" s="1"/>
  <c r="M1283" i="1"/>
  <c r="N1283" i="1" s="1"/>
  <c r="I1284" i="1"/>
  <c r="D1336" i="1" l="1"/>
  <c r="G1336" i="1" s="1"/>
  <c r="E1337" i="1"/>
  <c r="Q1336" i="1"/>
  <c r="R1336" i="1" s="1"/>
  <c r="G1335" i="1"/>
  <c r="F1335" i="1"/>
  <c r="C1336" i="1"/>
  <c r="S1335" i="1"/>
  <c r="J1284" i="1"/>
  <c r="K1284" i="1" s="1"/>
  <c r="M1284" i="1"/>
  <c r="N1284" i="1" s="1"/>
  <c r="I1285" i="1"/>
  <c r="P1282" i="1"/>
  <c r="H1336" i="1"/>
  <c r="A1337" i="1"/>
  <c r="T1340" i="1"/>
  <c r="L1283" i="1"/>
  <c r="O1283" i="1" s="1"/>
  <c r="U1283" i="1"/>
  <c r="W1283" i="1" s="1"/>
  <c r="X1281" i="1"/>
  <c r="F1336" i="1" l="1"/>
  <c r="Q1337" i="1"/>
  <c r="R1337" i="1" s="1"/>
  <c r="E1338" i="1"/>
  <c r="D1337" i="1"/>
  <c r="S1336" i="1"/>
  <c r="C1337" i="1"/>
  <c r="L1284" i="1"/>
  <c r="O1284" i="1" s="1"/>
  <c r="U1284" i="1"/>
  <c r="W1284" i="1" s="1"/>
  <c r="P1283" i="1"/>
  <c r="A1338" i="1"/>
  <c r="H1337" i="1"/>
  <c r="T1341" i="1"/>
  <c r="X1282" i="1"/>
  <c r="B1281" i="1"/>
  <c r="J1285" i="1"/>
  <c r="K1285" i="1" s="1"/>
  <c r="M1285" i="1"/>
  <c r="N1285" i="1" s="1"/>
  <c r="I1286" i="1"/>
  <c r="F1337" i="1" l="1"/>
  <c r="D1338" i="1"/>
  <c r="Q1338" i="1"/>
  <c r="R1338" i="1" s="1"/>
  <c r="E1339" i="1"/>
  <c r="G1337" i="1"/>
  <c r="B1282" i="1"/>
  <c r="S1337" i="1"/>
  <c r="C1338" i="1"/>
  <c r="X1283" i="1"/>
  <c r="B1283" i="1" s="1"/>
  <c r="L1285" i="1"/>
  <c r="O1285" i="1" s="1"/>
  <c r="U1285" i="1"/>
  <c r="W1285" i="1" s="1"/>
  <c r="H1338" i="1"/>
  <c r="A1339" i="1"/>
  <c r="T1342" i="1"/>
  <c r="P1284" i="1"/>
  <c r="J1286" i="1"/>
  <c r="K1286" i="1" s="1"/>
  <c r="M1286" i="1"/>
  <c r="N1286" i="1" s="1"/>
  <c r="I1287" i="1"/>
  <c r="F1338" i="1" l="1"/>
  <c r="G1338" i="1"/>
  <c r="D1339" i="1"/>
  <c r="Q1339" i="1"/>
  <c r="R1339" i="1" s="1"/>
  <c r="E1340" i="1"/>
  <c r="M1287" i="1"/>
  <c r="N1287" i="1" s="1"/>
  <c r="J1287" i="1"/>
  <c r="K1287" i="1" s="1"/>
  <c r="I1288" i="1"/>
  <c r="X1284" i="1"/>
  <c r="S1338" i="1"/>
  <c r="C1339" i="1"/>
  <c r="L1286" i="1"/>
  <c r="O1286" i="1" s="1"/>
  <c r="U1286" i="1"/>
  <c r="W1286" i="1" s="1"/>
  <c r="T1343" i="1"/>
  <c r="H1339" i="1"/>
  <c r="A1340" i="1"/>
  <c r="P1285" i="1"/>
  <c r="F1339" i="1" l="1"/>
  <c r="G1339" i="1"/>
  <c r="D1340" i="1"/>
  <c r="G1340" i="1" s="1"/>
  <c r="Q1340" i="1"/>
  <c r="R1340" i="1" s="1"/>
  <c r="E1341" i="1"/>
  <c r="X1285" i="1"/>
  <c r="B1285" i="1" s="1"/>
  <c r="B1284" i="1"/>
  <c r="J1288" i="1"/>
  <c r="K1288" i="1" s="1"/>
  <c r="M1288" i="1"/>
  <c r="N1288" i="1" s="1"/>
  <c r="I1289" i="1"/>
  <c r="L1287" i="1"/>
  <c r="O1287" i="1" s="1"/>
  <c r="U1287" i="1"/>
  <c r="W1287" i="1" s="1"/>
  <c r="C1340" i="1"/>
  <c r="S1339" i="1"/>
  <c r="P1286" i="1"/>
  <c r="H1340" i="1"/>
  <c r="A1341" i="1"/>
  <c r="T1344" i="1"/>
  <c r="D1341" i="1" l="1"/>
  <c r="G1341" i="1" s="1"/>
  <c r="F1340" i="1"/>
  <c r="Q1341" i="1"/>
  <c r="R1341" i="1" s="1"/>
  <c r="E1342" i="1"/>
  <c r="L1288" i="1"/>
  <c r="O1288" i="1" s="1"/>
  <c r="U1288" i="1"/>
  <c r="W1288" i="1" s="1"/>
  <c r="P1287" i="1"/>
  <c r="X1286" i="1"/>
  <c r="J1289" i="1"/>
  <c r="K1289" i="1" s="1"/>
  <c r="M1289" i="1"/>
  <c r="N1289" i="1" s="1"/>
  <c r="I1290" i="1"/>
  <c r="S1340" i="1"/>
  <c r="C1341" i="1"/>
  <c r="T1345" i="1"/>
  <c r="A1342" i="1"/>
  <c r="H1341" i="1"/>
  <c r="F1341" i="1" l="1"/>
  <c r="Q1342" i="1"/>
  <c r="R1342" i="1" s="1"/>
  <c r="E1343" i="1"/>
  <c r="D1342" i="1"/>
  <c r="B1286" i="1"/>
  <c r="H1342" i="1"/>
  <c r="A1343" i="1"/>
  <c r="L1289" i="1"/>
  <c r="O1289" i="1" s="1"/>
  <c r="U1289" i="1"/>
  <c r="W1289" i="1" s="1"/>
  <c r="X1287" i="1"/>
  <c r="T1346" i="1"/>
  <c r="S1341" i="1"/>
  <c r="C1342" i="1"/>
  <c r="J1290" i="1"/>
  <c r="K1290" i="1" s="1"/>
  <c r="M1290" i="1"/>
  <c r="N1290" i="1" s="1"/>
  <c r="I1291" i="1"/>
  <c r="P1288" i="1"/>
  <c r="D1343" i="1" l="1"/>
  <c r="G1343" i="1" s="1"/>
  <c r="F1342" i="1"/>
  <c r="Q1343" i="1"/>
  <c r="R1343" i="1" s="1"/>
  <c r="E1344" i="1"/>
  <c r="G1342" i="1"/>
  <c r="X1288" i="1"/>
  <c r="B1288" i="1" s="1"/>
  <c r="B1287" i="1"/>
  <c r="P1289" i="1"/>
  <c r="H1343" i="1"/>
  <c r="A1344" i="1"/>
  <c r="M1291" i="1"/>
  <c r="N1291" i="1" s="1"/>
  <c r="J1291" i="1"/>
  <c r="K1291" i="1" s="1"/>
  <c r="I1292" i="1"/>
  <c r="T1347" i="1"/>
  <c r="L1290" i="1"/>
  <c r="O1290" i="1" s="1"/>
  <c r="U1290" i="1"/>
  <c r="W1290" i="1" s="1"/>
  <c r="S1342" i="1"/>
  <c r="C1343" i="1"/>
  <c r="D1344" i="1" l="1"/>
  <c r="G1344" i="1" s="1"/>
  <c r="F1343" i="1"/>
  <c r="Q1344" i="1"/>
  <c r="R1344" i="1" s="1"/>
  <c r="E1345" i="1"/>
  <c r="T1348" i="1"/>
  <c r="P1290" i="1"/>
  <c r="J1292" i="1"/>
  <c r="K1292" i="1" s="1"/>
  <c r="I1293" i="1"/>
  <c r="L1291" i="1"/>
  <c r="O1291" i="1" s="1"/>
  <c r="U1291" i="1"/>
  <c r="W1291" i="1" s="1"/>
  <c r="C1344" i="1"/>
  <c r="S1343" i="1"/>
  <c r="H1344" i="1"/>
  <c r="A1345" i="1"/>
  <c r="X1289" i="1"/>
  <c r="B1289" i="1" s="1"/>
  <c r="F1344" i="1" l="1"/>
  <c r="Q1345" i="1"/>
  <c r="R1345" i="1" s="1"/>
  <c r="E1346" i="1"/>
  <c r="D1345" i="1"/>
  <c r="S1344" i="1"/>
  <c r="C1345" i="1"/>
  <c r="M1292" i="1"/>
  <c r="N1292" i="1" s="1"/>
  <c r="X1290" i="1"/>
  <c r="B1290" i="1" s="1"/>
  <c r="L1292" i="1"/>
  <c r="U1292" i="1"/>
  <c r="W1292" i="1" s="1"/>
  <c r="A1346" i="1"/>
  <c r="H1345" i="1"/>
  <c r="P1291" i="1"/>
  <c r="T1349" i="1"/>
  <c r="J1293" i="1"/>
  <c r="K1293" i="1" s="1"/>
  <c r="I1294" i="1"/>
  <c r="D1346" i="1" l="1"/>
  <c r="G1346" i="1" s="1"/>
  <c r="Q1346" i="1"/>
  <c r="R1346" i="1" s="1"/>
  <c r="E1347" i="1"/>
  <c r="M1293" i="1"/>
  <c r="N1293" i="1" s="1"/>
  <c r="F1345" i="1"/>
  <c r="G1345" i="1"/>
  <c r="O1292" i="1"/>
  <c r="P1292" i="1" s="1"/>
  <c r="L1293" i="1"/>
  <c r="U1293" i="1"/>
  <c r="W1293" i="1" s="1"/>
  <c r="S1345" i="1"/>
  <c r="C1346" i="1"/>
  <c r="X1291" i="1"/>
  <c r="B1291" i="1" s="1"/>
  <c r="J1294" i="1"/>
  <c r="K1294" i="1" s="1"/>
  <c r="I1295" i="1"/>
  <c r="T1350" i="1"/>
  <c r="H1346" i="1"/>
  <c r="A1347" i="1"/>
  <c r="O1293" i="1" l="1"/>
  <c r="P1293" i="1" s="1"/>
  <c r="D1347" i="1"/>
  <c r="G1347" i="1" s="1"/>
  <c r="M1294" i="1"/>
  <c r="N1294" i="1" s="1"/>
  <c r="F1346" i="1"/>
  <c r="Q1347" i="1"/>
  <c r="R1347" i="1" s="1"/>
  <c r="E1348" i="1"/>
  <c r="X1292" i="1"/>
  <c r="J1295" i="1"/>
  <c r="K1295" i="1" s="1"/>
  <c r="I1296" i="1"/>
  <c r="S1346" i="1"/>
  <c r="C1347" i="1"/>
  <c r="L1294" i="1"/>
  <c r="U1294" i="1"/>
  <c r="W1294" i="1" s="1"/>
  <c r="H1347" i="1"/>
  <c r="A1348" i="1"/>
  <c r="T1351" i="1"/>
  <c r="D1348" i="1" l="1"/>
  <c r="G1348" i="1" s="1"/>
  <c r="F1347" i="1"/>
  <c r="M1295" i="1"/>
  <c r="N1295" i="1" s="1"/>
  <c r="O1294" i="1"/>
  <c r="P1294" i="1" s="1"/>
  <c r="Q1348" i="1"/>
  <c r="R1348" i="1" s="1"/>
  <c r="E1349" i="1"/>
  <c r="C1348" i="1"/>
  <c r="S1347" i="1"/>
  <c r="J1296" i="1"/>
  <c r="K1296" i="1" s="1"/>
  <c r="I1297" i="1"/>
  <c r="B1292" i="1"/>
  <c r="L1295" i="1"/>
  <c r="U1295" i="1"/>
  <c r="W1295" i="1" s="1"/>
  <c r="H1348" i="1"/>
  <c r="A1349" i="1"/>
  <c r="T1352" i="1"/>
  <c r="X1293" i="1"/>
  <c r="F1348" i="1" l="1"/>
  <c r="D1349" i="1"/>
  <c r="G1349" i="1" s="1"/>
  <c r="M1296" i="1"/>
  <c r="N1296" i="1" s="1"/>
  <c r="O1295" i="1"/>
  <c r="P1295" i="1" s="1"/>
  <c r="Q1349" i="1"/>
  <c r="R1349" i="1" s="1"/>
  <c r="E1350" i="1"/>
  <c r="T1353" i="1"/>
  <c r="J1297" i="1"/>
  <c r="K1297" i="1" s="1"/>
  <c r="I1298" i="1"/>
  <c r="S1348" i="1"/>
  <c r="C1349" i="1"/>
  <c r="L1296" i="1"/>
  <c r="U1296" i="1"/>
  <c r="W1296" i="1" s="1"/>
  <c r="X1294" i="1"/>
  <c r="B1293" i="1"/>
  <c r="A1350" i="1"/>
  <c r="H1349" i="1"/>
  <c r="F1349" i="1" l="1"/>
  <c r="M1297" i="1"/>
  <c r="N1297" i="1" s="1"/>
  <c r="O1296" i="1"/>
  <c r="P1296" i="1" s="1"/>
  <c r="Q1350" i="1"/>
  <c r="R1350" i="1" s="1"/>
  <c r="E1351" i="1"/>
  <c r="D1350" i="1"/>
  <c r="F1350" i="1" s="1"/>
  <c r="B1294" i="1"/>
  <c r="L1297" i="1"/>
  <c r="U1297" i="1"/>
  <c r="W1297" i="1" s="1"/>
  <c r="J1298" i="1"/>
  <c r="K1298" i="1" s="1"/>
  <c r="I1299" i="1"/>
  <c r="T1354" i="1"/>
  <c r="S1349" i="1"/>
  <c r="C1350" i="1"/>
  <c r="X1295" i="1"/>
  <c r="B1295" i="1" s="1"/>
  <c r="H1350" i="1"/>
  <c r="A1351" i="1"/>
  <c r="O1297" i="1" l="1"/>
  <c r="P1297" i="1" s="1"/>
  <c r="M1298" i="1"/>
  <c r="N1298" i="1" s="1"/>
  <c r="G1350" i="1"/>
  <c r="D1351" i="1"/>
  <c r="G1351" i="1" s="1"/>
  <c r="Q1351" i="1"/>
  <c r="R1351" i="1" s="1"/>
  <c r="E1352" i="1"/>
  <c r="L1298" i="1"/>
  <c r="U1298" i="1"/>
  <c r="W1298" i="1" s="1"/>
  <c r="X1296" i="1"/>
  <c r="S1350" i="1"/>
  <c r="C1351" i="1"/>
  <c r="T1355" i="1"/>
  <c r="H1351" i="1"/>
  <c r="A1352" i="1"/>
  <c r="J1299" i="1"/>
  <c r="K1299" i="1" s="1"/>
  <c r="I1300" i="1"/>
  <c r="O1298" i="1" l="1"/>
  <c r="P1298" i="1" s="1"/>
  <c r="M1299" i="1"/>
  <c r="N1299" i="1" s="1"/>
  <c r="F1351" i="1"/>
  <c r="D1352" i="1"/>
  <c r="G1352" i="1" s="1"/>
  <c r="Q1352" i="1"/>
  <c r="R1352" i="1" s="1"/>
  <c r="E1353" i="1"/>
  <c r="B1296" i="1"/>
  <c r="J1300" i="1"/>
  <c r="K1300" i="1" s="1"/>
  <c r="I1301" i="1"/>
  <c r="C1352" i="1"/>
  <c r="S1351" i="1"/>
  <c r="L1299" i="1"/>
  <c r="U1299" i="1"/>
  <c r="W1299" i="1" s="1"/>
  <c r="H1352" i="1"/>
  <c r="A1353" i="1"/>
  <c r="T1356" i="1"/>
  <c r="X1297" i="1"/>
  <c r="B1297" i="1" s="1"/>
  <c r="O1299" i="1" l="1"/>
  <c r="P1299" i="1" s="1"/>
  <c r="M1300" i="1"/>
  <c r="N1300" i="1" s="1"/>
  <c r="F1352" i="1"/>
  <c r="Q1353" i="1"/>
  <c r="R1353" i="1" s="1"/>
  <c r="E1354" i="1"/>
  <c r="D1353" i="1"/>
  <c r="X1298" i="1"/>
  <c r="B1298" i="1" s="1"/>
  <c r="A1354" i="1"/>
  <c r="H1353" i="1"/>
  <c r="J1301" i="1"/>
  <c r="K1301" i="1" s="1"/>
  <c r="I1302" i="1"/>
  <c r="L1300" i="1"/>
  <c r="U1300" i="1"/>
  <c r="W1300" i="1" s="1"/>
  <c r="S1352" i="1"/>
  <c r="C1353" i="1"/>
  <c r="T1357" i="1"/>
  <c r="O1300" i="1" l="1"/>
  <c r="P1300" i="1" s="1"/>
  <c r="F1353" i="1"/>
  <c r="M1301" i="1"/>
  <c r="N1301" i="1" s="1"/>
  <c r="D1354" i="1"/>
  <c r="G1353" i="1"/>
  <c r="Q1354" i="1"/>
  <c r="R1354" i="1" s="1"/>
  <c r="E1355" i="1"/>
  <c r="H1354" i="1"/>
  <c r="A1355" i="1"/>
  <c r="L1301" i="1"/>
  <c r="U1301" i="1"/>
  <c r="W1301" i="1" s="1"/>
  <c r="X1299" i="1"/>
  <c r="T1358" i="1"/>
  <c r="J1302" i="1"/>
  <c r="K1302" i="1" s="1"/>
  <c r="I1303" i="1"/>
  <c r="S1353" i="1"/>
  <c r="C1354" i="1"/>
  <c r="F1354" i="1" l="1"/>
  <c r="O1301" i="1"/>
  <c r="P1301" i="1" s="1"/>
  <c r="M1302" i="1"/>
  <c r="N1302" i="1" s="1"/>
  <c r="G1354" i="1"/>
  <c r="Q1355" i="1"/>
  <c r="R1355" i="1" s="1"/>
  <c r="E1356" i="1"/>
  <c r="D1355" i="1"/>
  <c r="B1299" i="1"/>
  <c r="J1303" i="1"/>
  <c r="K1303" i="1" s="1"/>
  <c r="I1304" i="1"/>
  <c r="X1300" i="1"/>
  <c r="B1300" i="1" s="1"/>
  <c r="S1354" i="1"/>
  <c r="C1355" i="1"/>
  <c r="L1302" i="1"/>
  <c r="U1302" i="1"/>
  <c r="W1302" i="1" s="1"/>
  <c r="H1355" i="1"/>
  <c r="A1356" i="1"/>
  <c r="T1359" i="1"/>
  <c r="M1303" i="1" l="1"/>
  <c r="N1303" i="1" s="1"/>
  <c r="O1302" i="1"/>
  <c r="P1302" i="1" s="1"/>
  <c r="D1356" i="1"/>
  <c r="G1356" i="1" s="1"/>
  <c r="G1355" i="1"/>
  <c r="F1355" i="1"/>
  <c r="Q1356" i="1"/>
  <c r="R1356" i="1" s="1"/>
  <c r="E1357" i="1"/>
  <c r="L1303" i="1"/>
  <c r="U1303" i="1"/>
  <c r="W1303" i="1" s="1"/>
  <c r="H1356" i="1"/>
  <c r="A1357" i="1"/>
  <c r="X1301" i="1"/>
  <c r="T1360" i="1"/>
  <c r="C1356" i="1"/>
  <c r="S1355" i="1"/>
  <c r="J1304" i="1"/>
  <c r="K1304" i="1" s="1"/>
  <c r="M1304" i="1"/>
  <c r="I1305" i="1"/>
  <c r="N1304" i="1" l="1"/>
  <c r="O1303" i="1"/>
  <c r="P1303" i="1" s="1"/>
  <c r="D1357" i="1"/>
  <c r="G1357" i="1" s="1"/>
  <c r="F1356" i="1"/>
  <c r="Q1357" i="1"/>
  <c r="R1357" i="1" s="1"/>
  <c r="E1358" i="1"/>
  <c r="J1305" i="1"/>
  <c r="K1305" i="1" s="1"/>
  <c r="M1305" i="1"/>
  <c r="I1306" i="1"/>
  <c r="T1361" i="1"/>
  <c r="L1304" i="1"/>
  <c r="O1304" i="1" s="1"/>
  <c r="U1304" i="1"/>
  <c r="W1304" i="1" s="1"/>
  <c r="A1358" i="1"/>
  <c r="H1357" i="1"/>
  <c r="X1302" i="1"/>
  <c r="B1301" i="1"/>
  <c r="S1356" i="1"/>
  <c r="C1357" i="1"/>
  <c r="N1305" i="1" l="1"/>
  <c r="F1357" i="1"/>
  <c r="Q1358" i="1"/>
  <c r="R1358" i="1" s="1"/>
  <c r="E1359" i="1"/>
  <c r="D1358" i="1"/>
  <c r="B1302" i="1"/>
  <c r="A1359" i="1"/>
  <c r="H1358" i="1"/>
  <c r="J1306" i="1"/>
  <c r="K1306" i="1" s="1"/>
  <c r="M1306" i="1"/>
  <c r="I1307" i="1"/>
  <c r="T1362" i="1"/>
  <c r="L1305" i="1"/>
  <c r="O1305" i="1" s="1"/>
  <c r="U1305" i="1"/>
  <c r="W1305" i="1" s="1"/>
  <c r="X1303" i="1"/>
  <c r="S1357" i="1"/>
  <c r="C1358" i="1"/>
  <c r="P1304" i="1"/>
  <c r="N1306" i="1" l="1"/>
  <c r="D1359" i="1"/>
  <c r="G1359" i="1" s="1"/>
  <c r="F1358" i="1"/>
  <c r="G1358" i="1"/>
  <c r="Q1359" i="1"/>
  <c r="R1359" i="1" s="1"/>
  <c r="E1360" i="1"/>
  <c r="L1306" i="1"/>
  <c r="U1306" i="1"/>
  <c r="W1306" i="1" s="1"/>
  <c r="S1358" i="1"/>
  <c r="C1359" i="1"/>
  <c r="P1305" i="1"/>
  <c r="B1303" i="1"/>
  <c r="T1363" i="1"/>
  <c r="M1307" i="1"/>
  <c r="J1307" i="1"/>
  <c r="K1307" i="1" s="1"/>
  <c r="I1308" i="1"/>
  <c r="A1360" i="1"/>
  <c r="H1359" i="1"/>
  <c r="X1304" i="1"/>
  <c r="B1304" i="1" s="1"/>
  <c r="O1306" i="1" l="1"/>
  <c r="N1307" i="1"/>
  <c r="F1359" i="1"/>
  <c r="Q1360" i="1"/>
  <c r="R1360" i="1" s="1"/>
  <c r="E1361" i="1"/>
  <c r="D1360" i="1"/>
  <c r="S1359" i="1"/>
  <c r="C1360" i="1"/>
  <c r="H1360" i="1"/>
  <c r="A1361" i="1"/>
  <c r="X1305" i="1"/>
  <c r="J1308" i="1"/>
  <c r="K1308" i="1" s="1"/>
  <c r="M1308" i="1"/>
  <c r="N1308" i="1" s="1"/>
  <c r="I1309" i="1"/>
  <c r="L1307" i="1"/>
  <c r="O1307" i="1" s="1"/>
  <c r="U1307" i="1"/>
  <c r="W1307" i="1" s="1"/>
  <c r="T1364" i="1"/>
  <c r="P1306" i="1"/>
  <c r="D1361" i="1" l="1"/>
  <c r="G1361" i="1" s="1"/>
  <c r="G1360" i="1"/>
  <c r="F1360" i="1"/>
  <c r="Q1361" i="1"/>
  <c r="R1361" i="1" s="1"/>
  <c r="E1362" i="1"/>
  <c r="L1308" i="1"/>
  <c r="O1308" i="1" s="1"/>
  <c r="U1308" i="1"/>
  <c r="W1308" i="1" s="1"/>
  <c r="X1306" i="1"/>
  <c r="B1306" i="1" s="1"/>
  <c r="S1360" i="1"/>
  <c r="C1361" i="1"/>
  <c r="P1307" i="1"/>
  <c r="T1365" i="1"/>
  <c r="J1309" i="1"/>
  <c r="K1309" i="1" s="1"/>
  <c r="M1309" i="1"/>
  <c r="N1309" i="1" s="1"/>
  <c r="I1310" i="1"/>
  <c r="B1305" i="1"/>
  <c r="H1361" i="1"/>
  <c r="A1362" i="1"/>
  <c r="F1361" i="1" l="1"/>
  <c r="D1362" i="1"/>
  <c r="G1362" i="1" s="1"/>
  <c r="Q1362" i="1"/>
  <c r="R1362" i="1" s="1"/>
  <c r="E1363" i="1"/>
  <c r="C1362" i="1"/>
  <c r="S1361" i="1"/>
  <c r="H1362" i="1"/>
  <c r="A1363" i="1"/>
  <c r="J1310" i="1"/>
  <c r="K1310" i="1" s="1"/>
  <c r="M1310" i="1"/>
  <c r="N1310" i="1" s="1"/>
  <c r="I1311" i="1"/>
  <c r="T1366" i="1"/>
  <c r="X1307" i="1"/>
  <c r="B1307" i="1" s="1"/>
  <c r="P1308" i="1"/>
  <c r="L1309" i="1"/>
  <c r="O1309" i="1" s="1"/>
  <c r="U1309" i="1"/>
  <c r="W1309" i="1" s="1"/>
  <c r="F1362" i="1" l="1"/>
  <c r="Q1363" i="1"/>
  <c r="R1363" i="1" s="1"/>
  <c r="E1364" i="1"/>
  <c r="D1363" i="1"/>
  <c r="L1310" i="1"/>
  <c r="O1310" i="1" s="1"/>
  <c r="U1310" i="1"/>
  <c r="W1310" i="1" s="1"/>
  <c r="C1363" i="1"/>
  <c r="S1362" i="1"/>
  <c r="T1367" i="1"/>
  <c r="X1308" i="1"/>
  <c r="H1363" i="1"/>
  <c r="A1364" i="1"/>
  <c r="P1309" i="1"/>
  <c r="M1311" i="1"/>
  <c r="N1311" i="1" s="1"/>
  <c r="J1311" i="1"/>
  <c r="K1311" i="1" s="1"/>
  <c r="I1312" i="1"/>
  <c r="F1363" i="1" l="1"/>
  <c r="D1364" i="1"/>
  <c r="G1364" i="1" s="1"/>
  <c r="Q1364" i="1"/>
  <c r="R1364" i="1" s="1"/>
  <c r="E1365" i="1"/>
  <c r="G1363" i="1"/>
  <c r="C1364" i="1"/>
  <c r="S1363" i="1"/>
  <c r="B1308" i="1"/>
  <c r="L1311" i="1"/>
  <c r="O1311" i="1" s="1"/>
  <c r="U1311" i="1"/>
  <c r="W1311" i="1" s="1"/>
  <c r="J1312" i="1"/>
  <c r="K1312" i="1" s="1"/>
  <c r="M1312" i="1"/>
  <c r="N1312" i="1" s="1"/>
  <c r="I1313" i="1"/>
  <c r="X1309" i="1"/>
  <c r="H1364" i="1"/>
  <c r="A1365" i="1"/>
  <c r="T1368" i="1"/>
  <c r="P1310" i="1"/>
  <c r="F1364" i="1" l="1"/>
  <c r="Q1365" i="1"/>
  <c r="R1365" i="1" s="1"/>
  <c r="E1366" i="1"/>
  <c r="D1365" i="1"/>
  <c r="B1309" i="1"/>
  <c r="L1312" i="1"/>
  <c r="O1312" i="1" s="1"/>
  <c r="U1312" i="1"/>
  <c r="W1312" i="1" s="1"/>
  <c r="P1311" i="1"/>
  <c r="S1364" i="1"/>
  <c r="C1365" i="1"/>
  <c r="A1366" i="1"/>
  <c r="H1365" i="1"/>
  <c r="T1369" i="1"/>
  <c r="X1310" i="1"/>
  <c r="J1313" i="1"/>
  <c r="K1313" i="1" s="1"/>
  <c r="M1313" i="1"/>
  <c r="N1313" i="1" s="1"/>
  <c r="I1314" i="1"/>
  <c r="F1365" i="1" l="1"/>
  <c r="Q1366" i="1"/>
  <c r="R1366" i="1" s="1"/>
  <c r="E1367" i="1"/>
  <c r="D1366" i="1"/>
  <c r="G1366" i="1" s="1"/>
  <c r="G1365" i="1"/>
  <c r="B1310" i="1"/>
  <c r="J1314" i="1"/>
  <c r="K1314" i="1" s="1"/>
  <c r="M1314" i="1"/>
  <c r="N1314" i="1" s="1"/>
  <c r="I1315" i="1"/>
  <c r="H1366" i="1"/>
  <c r="A1367" i="1"/>
  <c r="P1312" i="1"/>
  <c r="L1313" i="1"/>
  <c r="O1313" i="1" s="1"/>
  <c r="U1313" i="1"/>
  <c r="W1313" i="1" s="1"/>
  <c r="T1370" i="1"/>
  <c r="S1365" i="1"/>
  <c r="C1366" i="1"/>
  <c r="X1311" i="1"/>
  <c r="F1366" i="1" l="1"/>
  <c r="D1367" i="1"/>
  <c r="G1367" i="1" s="1"/>
  <c r="Q1367" i="1"/>
  <c r="R1367" i="1" s="1"/>
  <c r="E1368" i="1"/>
  <c r="B1311" i="1"/>
  <c r="P1313" i="1"/>
  <c r="H1367" i="1"/>
  <c r="A1368" i="1"/>
  <c r="M1315" i="1"/>
  <c r="N1315" i="1" s="1"/>
  <c r="J1315" i="1"/>
  <c r="K1315" i="1" s="1"/>
  <c r="I1316" i="1"/>
  <c r="X1312" i="1"/>
  <c r="T1371" i="1"/>
  <c r="L1314" i="1"/>
  <c r="O1314" i="1" s="1"/>
  <c r="U1314" i="1"/>
  <c r="W1314" i="1" s="1"/>
  <c r="S1366" i="1"/>
  <c r="C1367" i="1"/>
  <c r="F1367" i="1" l="1"/>
  <c r="Q1368" i="1"/>
  <c r="R1368" i="1" s="1"/>
  <c r="E1369" i="1"/>
  <c r="D1368" i="1"/>
  <c r="B1312" i="1"/>
  <c r="J1316" i="1"/>
  <c r="K1316" i="1" s="1"/>
  <c r="M1316" i="1"/>
  <c r="N1316" i="1" s="1"/>
  <c r="I1317" i="1"/>
  <c r="C1368" i="1"/>
  <c r="S1367" i="1"/>
  <c r="L1315" i="1"/>
  <c r="O1315" i="1" s="1"/>
  <c r="U1315" i="1"/>
  <c r="W1315" i="1" s="1"/>
  <c r="H1368" i="1"/>
  <c r="A1369" i="1"/>
  <c r="P1314" i="1"/>
  <c r="X1313" i="1"/>
  <c r="T1372" i="1"/>
  <c r="F1368" i="1" l="1"/>
  <c r="D1369" i="1"/>
  <c r="G1369" i="1" s="1"/>
  <c r="Q1369" i="1"/>
  <c r="R1369" i="1" s="1"/>
  <c r="E1370" i="1"/>
  <c r="G1368" i="1"/>
  <c r="B1313" i="1"/>
  <c r="X1314" i="1"/>
  <c r="B1314" i="1" s="1"/>
  <c r="T1373" i="1"/>
  <c r="A1370" i="1"/>
  <c r="H1369" i="1"/>
  <c r="J1317" i="1"/>
  <c r="K1317" i="1" s="1"/>
  <c r="M1317" i="1"/>
  <c r="N1317" i="1" s="1"/>
  <c r="I1318" i="1"/>
  <c r="L1316" i="1"/>
  <c r="O1316" i="1" s="1"/>
  <c r="U1316" i="1"/>
  <c r="W1316" i="1" s="1"/>
  <c r="S1368" i="1"/>
  <c r="C1369" i="1"/>
  <c r="P1315" i="1"/>
  <c r="F1369" i="1" l="1"/>
  <c r="Q1370" i="1"/>
  <c r="R1370" i="1" s="1"/>
  <c r="E1371" i="1"/>
  <c r="D1370" i="1"/>
  <c r="S1369" i="1"/>
  <c r="C1370" i="1"/>
  <c r="P1316" i="1"/>
  <c r="X1315" i="1"/>
  <c r="J1318" i="1"/>
  <c r="K1318" i="1" s="1"/>
  <c r="M1318" i="1"/>
  <c r="N1318" i="1" s="1"/>
  <c r="I1319" i="1"/>
  <c r="H1370" i="1"/>
  <c r="A1371" i="1"/>
  <c r="T1374" i="1"/>
  <c r="L1317" i="1"/>
  <c r="O1317" i="1" s="1"/>
  <c r="U1317" i="1"/>
  <c r="W1317" i="1" s="1"/>
  <c r="F1370" i="1" l="1"/>
  <c r="D1371" i="1"/>
  <c r="G1371" i="1" s="1"/>
  <c r="Q1371" i="1"/>
  <c r="R1371" i="1" s="1"/>
  <c r="E1372" i="1"/>
  <c r="G1370" i="1"/>
  <c r="P1317" i="1"/>
  <c r="S1370" i="1"/>
  <c r="C1371" i="1"/>
  <c r="X1316" i="1"/>
  <c r="B1316" i="1" s="1"/>
  <c r="T1375" i="1"/>
  <c r="H1371" i="1"/>
  <c r="A1372" i="1"/>
  <c r="J1319" i="1"/>
  <c r="K1319" i="1" s="1"/>
  <c r="M1319" i="1"/>
  <c r="N1319" i="1" s="1"/>
  <c r="I1320" i="1"/>
  <c r="B1315" i="1"/>
  <c r="L1318" i="1"/>
  <c r="O1318" i="1" s="1"/>
  <c r="U1318" i="1"/>
  <c r="W1318" i="1" s="1"/>
  <c r="F1371" i="1" l="1"/>
  <c r="Q1372" i="1"/>
  <c r="R1372" i="1" s="1"/>
  <c r="E1373" i="1"/>
  <c r="D1372" i="1"/>
  <c r="H1372" i="1"/>
  <c r="A1373" i="1"/>
  <c r="T1376" i="1"/>
  <c r="L1319" i="1"/>
  <c r="O1319" i="1" s="1"/>
  <c r="U1319" i="1"/>
  <c r="W1319" i="1" s="1"/>
  <c r="P1318" i="1"/>
  <c r="J1320" i="1"/>
  <c r="K1320" i="1" s="1"/>
  <c r="M1320" i="1"/>
  <c r="N1320" i="1" s="1"/>
  <c r="I1321" i="1"/>
  <c r="C1372" i="1"/>
  <c r="S1371" i="1"/>
  <c r="X1317" i="1"/>
  <c r="B1317" i="1" s="1"/>
  <c r="F1372" i="1" l="1"/>
  <c r="D1373" i="1"/>
  <c r="G1373" i="1" s="1"/>
  <c r="Q1373" i="1"/>
  <c r="R1373" i="1" s="1"/>
  <c r="E1374" i="1"/>
  <c r="G1372" i="1"/>
  <c r="M1321" i="1"/>
  <c r="N1321" i="1" s="1"/>
  <c r="J1321" i="1"/>
  <c r="K1321" i="1" s="1"/>
  <c r="I1322" i="1"/>
  <c r="P1319" i="1"/>
  <c r="S1372" i="1"/>
  <c r="C1373" i="1"/>
  <c r="L1320" i="1"/>
  <c r="O1320" i="1" s="1"/>
  <c r="U1320" i="1"/>
  <c r="W1320" i="1" s="1"/>
  <c r="X1318" i="1"/>
  <c r="T1377" i="1"/>
  <c r="A1374" i="1"/>
  <c r="H1373" i="1"/>
  <c r="F1373" i="1" l="1"/>
  <c r="Q1374" i="1"/>
  <c r="R1374" i="1" s="1"/>
  <c r="E1375" i="1"/>
  <c r="D1374" i="1"/>
  <c r="L1321" i="1"/>
  <c r="O1321" i="1" s="1"/>
  <c r="U1321" i="1"/>
  <c r="W1321" i="1" s="1"/>
  <c r="T1378" i="1"/>
  <c r="P1320" i="1"/>
  <c r="X1319" i="1"/>
  <c r="B1319" i="1" s="1"/>
  <c r="H1374" i="1"/>
  <c r="A1375" i="1"/>
  <c r="S1373" i="1"/>
  <c r="C1374" i="1"/>
  <c r="B1318" i="1"/>
  <c r="J1322" i="1"/>
  <c r="K1322" i="1" s="1"/>
  <c r="I1323" i="1"/>
  <c r="F1374" i="1" l="1"/>
  <c r="M1322" i="1"/>
  <c r="N1322" i="1" s="1"/>
  <c r="D1375" i="1"/>
  <c r="G1375" i="1" s="1"/>
  <c r="Q1375" i="1"/>
  <c r="R1375" i="1" s="1"/>
  <c r="E1376" i="1"/>
  <c r="G1374" i="1"/>
  <c r="S1374" i="1"/>
  <c r="C1375" i="1"/>
  <c r="X1320" i="1"/>
  <c r="B1320" i="1" s="1"/>
  <c r="T1379" i="1"/>
  <c r="L1322" i="1"/>
  <c r="U1322" i="1"/>
  <c r="W1322" i="1" s="1"/>
  <c r="H1375" i="1"/>
  <c r="A1376" i="1"/>
  <c r="J1323" i="1"/>
  <c r="K1323" i="1" s="1"/>
  <c r="I1324" i="1"/>
  <c r="P1321" i="1"/>
  <c r="M1323" i="1" l="1"/>
  <c r="M1324" i="1" s="1"/>
  <c r="O1322" i="1"/>
  <c r="P1322" i="1" s="1"/>
  <c r="F1375" i="1"/>
  <c r="N1323" i="1"/>
  <c r="N1324" i="1" s="1"/>
  <c r="Q1376" i="1"/>
  <c r="R1376" i="1" s="1"/>
  <c r="E1377" i="1"/>
  <c r="D1376" i="1"/>
  <c r="X1321" i="1"/>
  <c r="B1321" i="1" s="1"/>
  <c r="H1376" i="1"/>
  <c r="A1377" i="1"/>
  <c r="L1323" i="1"/>
  <c r="U1323" i="1"/>
  <c r="W1323" i="1" s="1"/>
  <c r="J1324" i="1"/>
  <c r="K1324" i="1" s="1"/>
  <c r="I1325" i="1"/>
  <c r="C1376" i="1"/>
  <c r="S1375" i="1"/>
  <c r="T1380" i="1"/>
  <c r="F1376" i="1" l="1"/>
  <c r="O1323" i="1"/>
  <c r="P1323" i="1" s="1"/>
  <c r="D1377" i="1"/>
  <c r="G1377" i="1" s="1"/>
  <c r="Q1377" i="1"/>
  <c r="R1377" i="1" s="1"/>
  <c r="E1378" i="1"/>
  <c r="G1376" i="1"/>
  <c r="L1324" i="1"/>
  <c r="O1324" i="1" s="1"/>
  <c r="U1324" i="1"/>
  <c r="W1324" i="1" s="1"/>
  <c r="X1322" i="1"/>
  <c r="B1322" i="1" s="1"/>
  <c r="T1381" i="1"/>
  <c r="S1376" i="1"/>
  <c r="C1377" i="1"/>
  <c r="J1325" i="1"/>
  <c r="K1325" i="1" s="1"/>
  <c r="M1325" i="1"/>
  <c r="N1325" i="1" s="1"/>
  <c r="I1326" i="1"/>
  <c r="A1378" i="1"/>
  <c r="H1377" i="1"/>
  <c r="F1377" i="1" l="1"/>
  <c r="Q1378" i="1"/>
  <c r="R1378" i="1" s="1"/>
  <c r="E1379" i="1"/>
  <c r="D1378" i="1"/>
  <c r="S1377" i="1"/>
  <c r="C1378" i="1"/>
  <c r="H1378" i="1"/>
  <c r="A1379" i="1"/>
  <c r="J1326" i="1"/>
  <c r="K1326" i="1" s="1"/>
  <c r="M1326" i="1"/>
  <c r="N1326" i="1" s="1"/>
  <c r="I1327" i="1"/>
  <c r="T1382" i="1"/>
  <c r="L1325" i="1"/>
  <c r="O1325" i="1" s="1"/>
  <c r="U1325" i="1"/>
  <c r="W1325" i="1" s="1"/>
  <c r="X1323" i="1"/>
  <c r="P1324" i="1"/>
  <c r="F1378" i="1" l="1"/>
  <c r="D1379" i="1"/>
  <c r="G1379" i="1" s="1"/>
  <c r="Q1379" i="1"/>
  <c r="R1379" i="1" s="1"/>
  <c r="E1380" i="1"/>
  <c r="G1378" i="1"/>
  <c r="B1323" i="1"/>
  <c r="X1324" i="1"/>
  <c r="B1324" i="1" s="1"/>
  <c r="T1383" i="1"/>
  <c r="H1379" i="1"/>
  <c r="A1380" i="1"/>
  <c r="P1325" i="1"/>
  <c r="L1326" i="1"/>
  <c r="O1326" i="1" s="1"/>
  <c r="U1326" i="1"/>
  <c r="W1326" i="1" s="1"/>
  <c r="M1327" i="1"/>
  <c r="J1327" i="1"/>
  <c r="K1327" i="1" s="1"/>
  <c r="N1327" i="1"/>
  <c r="I1328" i="1"/>
  <c r="S1378" i="1"/>
  <c r="C1379" i="1"/>
  <c r="F1379" i="1" l="1"/>
  <c r="Q1380" i="1"/>
  <c r="R1380" i="1" s="1"/>
  <c r="E1381" i="1"/>
  <c r="D1380" i="1"/>
  <c r="X1325" i="1"/>
  <c r="B1325" i="1" s="1"/>
  <c r="T1384" i="1"/>
  <c r="L1327" i="1"/>
  <c r="O1327" i="1" s="1"/>
  <c r="U1327" i="1"/>
  <c r="W1327" i="1" s="1"/>
  <c r="P1326" i="1"/>
  <c r="C1380" i="1"/>
  <c r="S1379" i="1"/>
  <c r="J1328" i="1"/>
  <c r="K1328" i="1" s="1"/>
  <c r="M1328" i="1"/>
  <c r="N1328" i="1" s="1"/>
  <c r="I1329" i="1"/>
  <c r="H1380" i="1"/>
  <c r="A1381" i="1"/>
  <c r="F1380" i="1" l="1"/>
  <c r="D1381" i="1"/>
  <c r="G1381" i="1" s="1"/>
  <c r="Q1381" i="1"/>
  <c r="R1381" i="1" s="1"/>
  <c r="E1382" i="1"/>
  <c r="G1380" i="1"/>
  <c r="L1328" i="1"/>
  <c r="O1328" i="1" s="1"/>
  <c r="U1328" i="1"/>
  <c r="W1328" i="1" s="1"/>
  <c r="X1326" i="1"/>
  <c r="B1326" i="1" s="1"/>
  <c r="T1385" i="1"/>
  <c r="S1380" i="1"/>
  <c r="C1381" i="1"/>
  <c r="J1329" i="1"/>
  <c r="K1329" i="1" s="1"/>
  <c r="M1329" i="1"/>
  <c r="N1329" i="1" s="1"/>
  <c r="I1330" i="1"/>
  <c r="A1382" i="1"/>
  <c r="H1381" i="1"/>
  <c r="P1327" i="1"/>
  <c r="F1381" i="1" l="1"/>
  <c r="Q1382" i="1"/>
  <c r="R1382" i="1" s="1"/>
  <c r="E1383" i="1"/>
  <c r="D1382" i="1"/>
  <c r="G1382" i="1" s="1"/>
  <c r="H1382" i="1"/>
  <c r="A1383" i="1"/>
  <c r="X1327" i="1"/>
  <c r="J1330" i="1"/>
  <c r="K1330" i="1" s="1"/>
  <c r="M1330" i="1"/>
  <c r="N1330" i="1" s="1"/>
  <c r="I1331" i="1"/>
  <c r="T1386" i="1"/>
  <c r="S1381" i="1"/>
  <c r="C1382" i="1"/>
  <c r="L1329" i="1"/>
  <c r="O1329" i="1" s="1"/>
  <c r="U1329" i="1"/>
  <c r="W1329" i="1" s="1"/>
  <c r="P1328" i="1"/>
  <c r="F1382" i="1" l="1"/>
  <c r="D1383" i="1"/>
  <c r="G1383" i="1" s="1"/>
  <c r="Q1383" i="1"/>
  <c r="R1383" i="1" s="1"/>
  <c r="E1384" i="1"/>
  <c r="M1331" i="1"/>
  <c r="N1331" i="1" s="1"/>
  <c r="J1331" i="1"/>
  <c r="K1331" i="1" s="1"/>
  <c r="I1332" i="1"/>
  <c r="B1327" i="1"/>
  <c r="H1383" i="1"/>
  <c r="A1384" i="1"/>
  <c r="P1329" i="1"/>
  <c r="T1387" i="1"/>
  <c r="L1330" i="1"/>
  <c r="O1330" i="1" s="1"/>
  <c r="U1330" i="1"/>
  <c r="W1330" i="1" s="1"/>
  <c r="X1328" i="1"/>
  <c r="B1328" i="1" s="1"/>
  <c r="S1382" i="1"/>
  <c r="C1383" i="1"/>
  <c r="F1383" i="1" l="1"/>
  <c r="D1384" i="1"/>
  <c r="G1384" i="1" s="1"/>
  <c r="E1385" i="1"/>
  <c r="Q1384" i="1"/>
  <c r="R1384" i="1" s="1"/>
  <c r="L1331" i="1"/>
  <c r="O1331" i="1" s="1"/>
  <c r="U1331" i="1"/>
  <c r="W1331" i="1" s="1"/>
  <c r="C1384" i="1"/>
  <c r="S1383" i="1"/>
  <c r="H1384" i="1"/>
  <c r="A1385" i="1"/>
  <c r="J1332" i="1"/>
  <c r="K1332" i="1" s="1"/>
  <c r="M1332" i="1"/>
  <c r="N1332" i="1" s="1"/>
  <c r="I1333" i="1"/>
  <c r="P1330" i="1"/>
  <c r="T1388" i="1"/>
  <c r="X1329" i="1"/>
  <c r="B1329" i="1" s="1"/>
  <c r="F1384" i="1" l="1"/>
  <c r="Q1385" i="1"/>
  <c r="R1385" i="1" s="1"/>
  <c r="E1386" i="1"/>
  <c r="D1385" i="1"/>
  <c r="J1333" i="1"/>
  <c r="K1333" i="1" s="1"/>
  <c r="M1333" i="1"/>
  <c r="N1333" i="1" s="1"/>
  <c r="I1334" i="1"/>
  <c r="A1386" i="1"/>
  <c r="H1385" i="1"/>
  <c r="L1332" i="1"/>
  <c r="O1332" i="1" s="1"/>
  <c r="U1332" i="1"/>
  <c r="W1332" i="1" s="1"/>
  <c r="X1330" i="1"/>
  <c r="T1389" i="1"/>
  <c r="S1384" i="1"/>
  <c r="C1385" i="1"/>
  <c r="P1331" i="1"/>
  <c r="D1386" i="1" l="1"/>
  <c r="G1386" i="1" s="1"/>
  <c r="F1385" i="1"/>
  <c r="Q1386" i="1"/>
  <c r="R1386" i="1" s="1"/>
  <c r="E1387" i="1"/>
  <c r="G1385" i="1"/>
  <c r="B1330" i="1"/>
  <c r="X1331" i="1"/>
  <c r="B1331" i="1" s="1"/>
  <c r="P1332" i="1"/>
  <c r="J1334" i="1"/>
  <c r="K1334" i="1" s="1"/>
  <c r="M1334" i="1"/>
  <c r="N1334" i="1" s="1"/>
  <c r="I1335" i="1"/>
  <c r="T1390" i="1"/>
  <c r="S1385" i="1"/>
  <c r="C1386" i="1"/>
  <c r="L1333" i="1"/>
  <c r="O1333" i="1" s="1"/>
  <c r="U1333" i="1"/>
  <c r="W1333" i="1" s="1"/>
  <c r="H1386" i="1"/>
  <c r="A1387" i="1"/>
  <c r="F1386" i="1" l="1"/>
  <c r="D1387" i="1"/>
  <c r="G1387" i="1" s="1"/>
  <c r="Q1387" i="1"/>
  <c r="R1387" i="1" s="1"/>
  <c r="E1388" i="1"/>
  <c r="S1386" i="1"/>
  <c r="C1387" i="1"/>
  <c r="X1332" i="1"/>
  <c r="B1332" i="1" s="1"/>
  <c r="L1334" i="1"/>
  <c r="O1334" i="1" s="1"/>
  <c r="U1334" i="1"/>
  <c r="W1334" i="1" s="1"/>
  <c r="H1387" i="1"/>
  <c r="A1388" i="1"/>
  <c r="P1333" i="1"/>
  <c r="T1391" i="1"/>
  <c r="M1335" i="1"/>
  <c r="N1335" i="1" s="1"/>
  <c r="J1335" i="1"/>
  <c r="K1335" i="1" s="1"/>
  <c r="I1336" i="1"/>
  <c r="F1387" i="1" l="1"/>
  <c r="Q1388" i="1"/>
  <c r="R1388" i="1" s="1"/>
  <c r="E1389" i="1"/>
  <c r="D1388" i="1"/>
  <c r="P1334" i="1"/>
  <c r="X1333" i="1"/>
  <c r="B1333" i="1" s="1"/>
  <c r="L1335" i="1"/>
  <c r="O1335" i="1" s="1"/>
  <c r="U1335" i="1"/>
  <c r="W1335" i="1" s="1"/>
  <c r="T1392" i="1"/>
  <c r="C1388" i="1"/>
  <c r="S1387" i="1"/>
  <c r="J1336" i="1"/>
  <c r="K1336" i="1" s="1"/>
  <c r="M1336" i="1"/>
  <c r="N1336" i="1" s="1"/>
  <c r="I1337" i="1"/>
  <c r="H1388" i="1"/>
  <c r="A1389" i="1"/>
  <c r="D1389" i="1" l="1"/>
  <c r="G1389" i="1" s="1"/>
  <c r="F1388" i="1"/>
  <c r="Q1389" i="1"/>
  <c r="R1389" i="1" s="1"/>
  <c r="E1390" i="1"/>
  <c r="G1388" i="1"/>
  <c r="P1335" i="1"/>
  <c r="S1388" i="1"/>
  <c r="C1389" i="1"/>
  <c r="J1337" i="1"/>
  <c r="K1337" i="1" s="1"/>
  <c r="M1337" i="1"/>
  <c r="N1337" i="1" s="1"/>
  <c r="I1338" i="1"/>
  <c r="A1390" i="1"/>
  <c r="H1389" i="1"/>
  <c r="T1393" i="1"/>
  <c r="L1336" i="1"/>
  <c r="O1336" i="1" s="1"/>
  <c r="U1336" i="1"/>
  <c r="W1336" i="1" s="1"/>
  <c r="X1334" i="1"/>
  <c r="F1389" i="1" l="1"/>
  <c r="Q1390" i="1"/>
  <c r="R1390" i="1" s="1"/>
  <c r="E1391" i="1"/>
  <c r="D1390" i="1"/>
  <c r="B1334" i="1"/>
  <c r="J1338" i="1"/>
  <c r="K1338" i="1" s="1"/>
  <c r="M1338" i="1"/>
  <c r="N1338" i="1" s="1"/>
  <c r="I1339" i="1"/>
  <c r="T1394" i="1"/>
  <c r="X1335" i="1"/>
  <c r="L1337" i="1"/>
  <c r="O1337" i="1" s="1"/>
  <c r="U1337" i="1"/>
  <c r="W1337" i="1" s="1"/>
  <c r="S1389" i="1"/>
  <c r="C1390" i="1"/>
  <c r="P1336" i="1"/>
  <c r="H1390" i="1"/>
  <c r="A1391" i="1"/>
  <c r="F1390" i="1" l="1"/>
  <c r="D1391" i="1"/>
  <c r="G1391" i="1" s="1"/>
  <c r="Q1391" i="1"/>
  <c r="R1391" i="1" s="1"/>
  <c r="E1392" i="1"/>
  <c r="G1390" i="1"/>
  <c r="P1337" i="1"/>
  <c r="T1395" i="1"/>
  <c r="H1391" i="1"/>
  <c r="A1392" i="1"/>
  <c r="B1335" i="1"/>
  <c r="X1336" i="1"/>
  <c r="B1336" i="1" s="1"/>
  <c r="M1339" i="1"/>
  <c r="N1339" i="1" s="1"/>
  <c r="J1339" i="1"/>
  <c r="K1339" i="1" s="1"/>
  <c r="I1340" i="1"/>
  <c r="S1390" i="1"/>
  <c r="C1391" i="1"/>
  <c r="L1338" i="1"/>
  <c r="O1338" i="1" s="1"/>
  <c r="U1338" i="1"/>
  <c r="W1338" i="1" s="1"/>
  <c r="F1391" i="1" l="1"/>
  <c r="Q1392" i="1"/>
  <c r="R1392" i="1" s="1"/>
  <c r="E1393" i="1"/>
  <c r="D1392" i="1"/>
  <c r="L1339" i="1"/>
  <c r="O1339" i="1" s="1"/>
  <c r="U1339" i="1"/>
  <c r="W1339" i="1" s="1"/>
  <c r="J1340" i="1"/>
  <c r="K1340" i="1" s="1"/>
  <c r="M1340" i="1"/>
  <c r="N1340" i="1" s="1"/>
  <c r="I1341" i="1"/>
  <c r="C1392" i="1"/>
  <c r="S1391" i="1"/>
  <c r="X1337" i="1"/>
  <c r="P1338" i="1"/>
  <c r="H1392" i="1"/>
  <c r="A1393" i="1"/>
  <c r="T1396" i="1"/>
  <c r="F1392" i="1" l="1"/>
  <c r="Q1393" i="1"/>
  <c r="R1393" i="1" s="1"/>
  <c r="E1394" i="1"/>
  <c r="D1393" i="1"/>
  <c r="G1392" i="1"/>
  <c r="B1337" i="1"/>
  <c r="T1397" i="1"/>
  <c r="A1394" i="1"/>
  <c r="H1393" i="1"/>
  <c r="X1338" i="1"/>
  <c r="B1338" i="1" s="1"/>
  <c r="L1340" i="1"/>
  <c r="O1340" i="1" s="1"/>
  <c r="U1340" i="1"/>
  <c r="W1340" i="1" s="1"/>
  <c r="S1392" i="1"/>
  <c r="C1393" i="1"/>
  <c r="J1341" i="1"/>
  <c r="K1341" i="1" s="1"/>
  <c r="M1341" i="1"/>
  <c r="N1341" i="1" s="1"/>
  <c r="I1342" i="1"/>
  <c r="P1339" i="1"/>
  <c r="D1394" i="1" l="1"/>
  <c r="G1394" i="1" s="1"/>
  <c r="Q1394" i="1"/>
  <c r="R1394" i="1" s="1"/>
  <c r="E1395" i="1"/>
  <c r="G1393" i="1"/>
  <c r="F1393" i="1"/>
  <c r="L1341" i="1"/>
  <c r="O1341" i="1" s="1"/>
  <c r="U1341" i="1"/>
  <c r="W1341" i="1" s="1"/>
  <c r="X1339" i="1"/>
  <c r="B1339" i="1" s="1"/>
  <c r="H1394" i="1"/>
  <c r="A1395" i="1"/>
  <c r="J1342" i="1"/>
  <c r="K1342" i="1" s="1"/>
  <c r="M1342" i="1"/>
  <c r="N1342" i="1" s="1"/>
  <c r="I1343" i="1"/>
  <c r="P1340" i="1"/>
  <c r="T1398" i="1"/>
  <c r="S1393" i="1"/>
  <c r="C1394" i="1"/>
  <c r="F1394" i="1" l="1"/>
  <c r="D1395" i="1"/>
  <c r="G1395" i="1" s="1"/>
  <c r="Q1395" i="1"/>
  <c r="R1395" i="1" s="1"/>
  <c r="E1396" i="1"/>
  <c r="T1399" i="1"/>
  <c r="H1395" i="1"/>
  <c r="A1396" i="1"/>
  <c r="L1342" i="1"/>
  <c r="O1342" i="1" s="1"/>
  <c r="U1342" i="1"/>
  <c r="W1342" i="1" s="1"/>
  <c r="X1340" i="1"/>
  <c r="M1343" i="1"/>
  <c r="N1343" i="1" s="1"/>
  <c r="J1343" i="1"/>
  <c r="K1343" i="1" s="1"/>
  <c r="I1344" i="1"/>
  <c r="S1394" i="1"/>
  <c r="C1395" i="1"/>
  <c r="P1341" i="1"/>
  <c r="F1395" i="1" l="1"/>
  <c r="Q1396" i="1"/>
  <c r="R1396" i="1" s="1"/>
  <c r="E1397" i="1"/>
  <c r="D1396" i="1"/>
  <c r="X1341" i="1"/>
  <c r="B1341" i="1" s="1"/>
  <c r="T1400" i="1"/>
  <c r="J1344" i="1"/>
  <c r="K1344" i="1" s="1"/>
  <c r="M1344" i="1"/>
  <c r="N1344" i="1" s="1"/>
  <c r="I1345" i="1"/>
  <c r="B1340" i="1"/>
  <c r="P1342" i="1"/>
  <c r="C1396" i="1"/>
  <c r="S1395" i="1"/>
  <c r="L1343" i="1"/>
  <c r="O1343" i="1" s="1"/>
  <c r="U1343" i="1"/>
  <c r="W1343" i="1" s="1"/>
  <c r="H1396" i="1"/>
  <c r="A1397" i="1"/>
  <c r="D1397" i="1" l="1"/>
  <c r="G1397" i="1" s="1"/>
  <c r="F1396" i="1"/>
  <c r="G1396" i="1"/>
  <c r="Q1397" i="1"/>
  <c r="R1397" i="1" s="1"/>
  <c r="E1398" i="1"/>
  <c r="L1344" i="1"/>
  <c r="O1344" i="1" s="1"/>
  <c r="U1344" i="1"/>
  <c r="W1344" i="1" s="1"/>
  <c r="T1401" i="1"/>
  <c r="S1396" i="1"/>
  <c r="C1397" i="1"/>
  <c r="X1342" i="1"/>
  <c r="B1342" i="1" s="1"/>
  <c r="A1398" i="1"/>
  <c r="H1397" i="1"/>
  <c r="P1343" i="1"/>
  <c r="J1345" i="1"/>
  <c r="K1345" i="1" s="1"/>
  <c r="M1345" i="1"/>
  <c r="N1345" i="1" s="1"/>
  <c r="I1346" i="1"/>
  <c r="F1397" i="1" l="1"/>
  <c r="Q1398" i="1"/>
  <c r="R1398" i="1" s="1"/>
  <c r="E1399" i="1"/>
  <c r="D1398" i="1"/>
  <c r="J1346" i="1"/>
  <c r="K1346" i="1" s="1"/>
  <c r="M1346" i="1"/>
  <c r="N1346" i="1" s="1"/>
  <c r="I1347" i="1"/>
  <c r="A1399" i="1"/>
  <c r="H1398" i="1"/>
  <c r="T1402" i="1"/>
  <c r="X1343" i="1"/>
  <c r="L1345" i="1"/>
  <c r="O1345" i="1" s="1"/>
  <c r="U1345" i="1"/>
  <c r="W1345" i="1" s="1"/>
  <c r="S1397" i="1"/>
  <c r="C1398" i="1"/>
  <c r="P1344" i="1"/>
  <c r="F1398" i="1" l="1"/>
  <c r="Q1399" i="1"/>
  <c r="R1399" i="1" s="1"/>
  <c r="E1400" i="1"/>
  <c r="D1399" i="1"/>
  <c r="G1398" i="1"/>
  <c r="X1344" i="1"/>
  <c r="B1344" i="1" s="1"/>
  <c r="T1403" i="1"/>
  <c r="S1398" i="1"/>
  <c r="C1399" i="1"/>
  <c r="M1347" i="1"/>
  <c r="J1347" i="1"/>
  <c r="K1347" i="1" s="1"/>
  <c r="N1347" i="1"/>
  <c r="I1348" i="1"/>
  <c r="B1343" i="1"/>
  <c r="L1346" i="1"/>
  <c r="O1346" i="1" s="1"/>
  <c r="U1346" i="1"/>
  <c r="W1346" i="1" s="1"/>
  <c r="A1400" i="1"/>
  <c r="H1399" i="1"/>
  <c r="P1345" i="1"/>
  <c r="F1399" i="1" l="1"/>
  <c r="D1400" i="1"/>
  <c r="G1400" i="1" s="1"/>
  <c r="G1399" i="1"/>
  <c r="E1401" i="1"/>
  <c r="Q1400" i="1"/>
  <c r="R1400" i="1" s="1"/>
  <c r="S1399" i="1"/>
  <c r="C1400" i="1"/>
  <c r="J1348" i="1"/>
  <c r="K1348" i="1" s="1"/>
  <c r="M1348" i="1"/>
  <c r="N1348" i="1" s="1"/>
  <c r="I1349" i="1"/>
  <c r="H1400" i="1"/>
  <c r="A1401" i="1"/>
  <c r="T1404" i="1"/>
  <c r="L1347" i="1"/>
  <c r="O1347" i="1" s="1"/>
  <c r="U1347" i="1"/>
  <c r="W1347" i="1" s="1"/>
  <c r="X1345" i="1"/>
  <c r="P1346" i="1"/>
  <c r="F1400" i="1" l="1"/>
  <c r="Q1401" i="1"/>
  <c r="R1401" i="1" s="1"/>
  <c r="E1402" i="1"/>
  <c r="D1401" i="1"/>
  <c r="B1345" i="1"/>
  <c r="X1346" i="1"/>
  <c r="P1347" i="1"/>
  <c r="L1348" i="1"/>
  <c r="O1348" i="1" s="1"/>
  <c r="U1348" i="1"/>
  <c r="W1348" i="1" s="1"/>
  <c r="S1400" i="1"/>
  <c r="C1401" i="1"/>
  <c r="T1405" i="1"/>
  <c r="H1401" i="1"/>
  <c r="A1402" i="1"/>
  <c r="J1349" i="1"/>
  <c r="K1349" i="1" s="1"/>
  <c r="M1349" i="1"/>
  <c r="N1349" i="1" s="1"/>
  <c r="I1350" i="1"/>
  <c r="F1401" i="1" l="1"/>
  <c r="D1402" i="1"/>
  <c r="G1402" i="1" s="1"/>
  <c r="Q1402" i="1"/>
  <c r="R1402" i="1" s="1"/>
  <c r="E1403" i="1"/>
  <c r="G1401" i="1"/>
  <c r="J1350" i="1"/>
  <c r="K1350" i="1" s="1"/>
  <c r="I1351" i="1"/>
  <c r="X1347" i="1"/>
  <c r="B1347" i="1" s="1"/>
  <c r="C1402" i="1"/>
  <c r="S1401" i="1"/>
  <c r="P1348" i="1"/>
  <c r="L1349" i="1"/>
  <c r="O1349" i="1" s="1"/>
  <c r="U1349" i="1"/>
  <c r="W1349" i="1" s="1"/>
  <c r="H1402" i="1"/>
  <c r="A1403" i="1"/>
  <c r="T1406" i="1"/>
  <c r="B1346" i="1"/>
  <c r="F1402" i="1" l="1"/>
  <c r="Q1403" i="1"/>
  <c r="R1403" i="1" s="1"/>
  <c r="E1404" i="1"/>
  <c r="D1403" i="1"/>
  <c r="C1403" i="1"/>
  <c r="S1402" i="1"/>
  <c r="J1351" i="1"/>
  <c r="K1351" i="1" s="1"/>
  <c r="I1352" i="1"/>
  <c r="T1407" i="1"/>
  <c r="P1349" i="1"/>
  <c r="M1350" i="1"/>
  <c r="N1350" i="1" s="1"/>
  <c r="L1350" i="1"/>
  <c r="U1350" i="1"/>
  <c r="W1350" i="1" s="1"/>
  <c r="H1403" i="1"/>
  <c r="A1404" i="1"/>
  <c r="X1348" i="1"/>
  <c r="F1403" i="1" l="1"/>
  <c r="D1404" i="1"/>
  <c r="G1404" i="1" s="1"/>
  <c r="G1403" i="1"/>
  <c r="Q1404" i="1"/>
  <c r="R1404" i="1" s="1"/>
  <c r="E1405" i="1"/>
  <c r="O1350" i="1"/>
  <c r="P1350" i="1" s="1"/>
  <c r="B1348" i="1"/>
  <c r="C1404" i="1"/>
  <c r="S1403" i="1"/>
  <c r="H1404" i="1"/>
  <c r="A1405" i="1"/>
  <c r="L1351" i="1"/>
  <c r="U1351" i="1"/>
  <c r="W1351" i="1" s="1"/>
  <c r="X1349" i="1"/>
  <c r="M1351" i="1"/>
  <c r="N1351" i="1" s="1"/>
  <c r="T1408" i="1"/>
  <c r="J1352" i="1"/>
  <c r="K1352" i="1" s="1"/>
  <c r="I1353" i="1"/>
  <c r="F1404" i="1" l="1"/>
  <c r="Q1405" i="1"/>
  <c r="R1405" i="1" s="1"/>
  <c r="E1406" i="1"/>
  <c r="D1405" i="1"/>
  <c r="M1352" i="1"/>
  <c r="M1353" i="1" s="1"/>
  <c r="B1349" i="1"/>
  <c r="N1352" i="1"/>
  <c r="O1351" i="1"/>
  <c r="A1406" i="1"/>
  <c r="H1405" i="1"/>
  <c r="X1350" i="1"/>
  <c r="L1352" i="1"/>
  <c r="U1352" i="1"/>
  <c r="W1352" i="1" s="1"/>
  <c r="J1353" i="1"/>
  <c r="K1353" i="1" s="1"/>
  <c r="I1354" i="1"/>
  <c r="S1404" i="1"/>
  <c r="C1405" i="1"/>
  <c r="T1409" i="1"/>
  <c r="F1405" i="1" l="1"/>
  <c r="D1406" i="1"/>
  <c r="G1406" i="1" s="1"/>
  <c r="Q1406" i="1"/>
  <c r="R1406" i="1" s="1"/>
  <c r="E1407" i="1"/>
  <c r="G1405" i="1"/>
  <c r="N1353" i="1"/>
  <c r="O1352" i="1"/>
  <c r="P1352" i="1" s="1"/>
  <c r="T1410" i="1"/>
  <c r="S1405" i="1"/>
  <c r="C1406" i="1"/>
  <c r="L1353" i="1"/>
  <c r="U1353" i="1"/>
  <c r="W1353" i="1" s="1"/>
  <c r="H1406" i="1"/>
  <c r="A1407" i="1"/>
  <c r="P1351" i="1"/>
  <c r="J1354" i="1"/>
  <c r="K1354" i="1" s="1"/>
  <c r="M1354" i="1"/>
  <c r="I1355" i="1"/>
  <c r="B1350" i="1"/>
  <c r="N1354" i="1" l="1"/>
  <c r="N1355" i="1" s="1"/>
  <c r="F1406" i="1"/>
  <c r="O1353" i="1"/>
  <c r="P1353" i="1" s="1"/>
  <c r="Q1407" i="1"/>
  <c r="R1407" i="1" s="1"/>
  <c r="E1408" i="1"/>
  <c r="D1407" i="1"/>
  <c r="M1355" i="1"/>
  <c r="J1355" i="1"/>
  <c r="K1355" i="1" s="1"/>
  <c r="I1356" i="1"/>
  <c r="S1406" i="1"/>
  <c r="C1407" i="1"/>
  <c r="X1352" i="1"/>
  <c r="B1352" i="1" s="1"/>
  <c r="L1354" i="1"/>
  <c r="U1354" i="1"/>
  <c r="W1354" i="1" s="1"/>
  <c r="X1351" i="1"/>
  <c r="H1407" i="1"/>
  <c r="A1408" i="1"/>
  <c r="T1411" i="1"/>
  <c r="O1354" i="1" l="1"/>
  <c r="P1354" i="1" s="1"/>
  <c r="F1407" i="1"/>
  <c r="D1408" i="1"/>
  <c r="G1408" i="1" s="1"/>
  <c r="Q1408" i="1"/>
  <c r="R1408" i="1" s="1"/>
  <c r="E1409" i="1"/>
  <c r="G1407" i="1"/>
  <c r="B1351" i="1"/>
  <c r="X1353" i="1"/>
  <c r="B1353" i="1" s="1"/>
  <c r="J1356" i="1"/>
  <c r="K1356" i="1" s="1"/>
  <c r="M1356" i="1"/>
  <c r="N1356" i="1" s="1"/>
  <c r="I1357" i="1"/>
  <c r="C1408" i="1"/>
  <c r="S1407" i="1"/>
  <c r="L1355" i="1"/>
  <c r="O1355" i="1" s="1"/>
  <c r="U1355" i="1"/>
  <c r="W1355" i="1" s="1"/>
  <c r="H1408" i="1"/>
  <c r="A1409" i="1"/>
  <c r="T1412" i="1"/>
  <c r="F1408" i="1" l="1"/>
  <c r="Q1409" i="1"/>
  <c r="R1409" i="1" s="1"/>
  <c r="E1410" i="1"/>
  <c r="D1409" i="1"/>
  <c r="S1408" i="1"/>
  <c r="C1409" i="1"/>
  <c r="T1413" i="1"/>
  <c r="J1357" i="1"/>
  <c r="K1357" i="1" s="1"/>
  <c r="M1357" i="1"/>
  <c r="N1357" i="1" s="1"/>
  <c r="I1358" i="1"/>
  <c r="P1355" i="1"/>
  <c r="A1410" i="1"/>
  <c r="H1409" i="1"/>
  <c r="L1356" i="1"/>
  <c r="O1356" i="1" s="1"/>
  <c r="U1356" i="1"/>
  <c r="W1356" i="1" s="1"/>
  <c r="X1354" i="1"/>
  <c r="B1354" i="1" s="1"/>
  <c r="F1409" i="1" l="1"/>
  <c r="Q1410" i="1"/>
  <c r="R1410" i="1" s="1"/>
  <c r="E1411" i="1"/>
  <c r="D1410" i="1"/>
  <c r="G1410" i="1" s="1"/>
  <c r="G1409" i="1"/>
  <c r="P1356" i="1"/>
  <c r="X1355" i="1"/>
  <c r="B1355" i="1" s="1"/>
  <c r="S1409" i="1"/>
  <c r="C1410" i="1"/>
  <c r="H1410" i="1"/>
  <c r="A1411" i="1"/>
  <c r="J1358" i="1"/>
  <c r="K1358" i="1" s="1"/>
  <c r="M1358" i="1"/>
  <c r="N1358" i="1" s="1"/>
  <c r="I1359" i="1"/>
  <c r="T1414" i="1"/>
  <c r="L1357" i="1"/>
  <c r="O1357" i="1" s="1"/>
  <c r="U1357" i="1"/>
  <c r="W1357" i="1" s="1"/>
  <c r="F1410" i="1" l="1"/>
  <c r="Q1411" i="1"/>
  <c r="R1411" i="1" s="1"/>
  <c r="E1412" i="1"/>
  <c r="D1411" i="1"/>
  <c r="G1411" i="1" s="1"/>
  <c r="L1358" i="1"/>
  <c r="O1358" i="1" s="1"/>
  <c r="U1358" i="1"/>
  <c r="W1358" i="1" s="1"/>
  <c r="T1415" i="1"/>
  <c r="J1359" i="1"/>
  <c r="K1359" i="1" s="1"/>
  <c r="M1359" i="1"/>
  <c r="N1359" i="1" s="1"/>
  <c r="I1360" i="1"/>
  <c r="S1410" i="1"/>
  <c r="C1411" i="1"/>
  <c r="H1411" i="1"/>
  <c r="A1412" i="1"/>
  <c r="P1357" i="1"/>
  <c r="X1356" i="1"/>
  <c r="F1411" i="1" l="1"/>
  <c r="Q1412" i="1"/>
  <c r="R1412" i="1" s="1"/>
  <c r="E1413" i="1"/>
  <c r="D1412" i="1"/>
  <c r="B1356" i="1"/>
  <c r="J1360" i="1"/>
  <c r="K1360" i="1" s="1"/>
  <c r="M1360" i="1"/>
  <c r="N1360" i="1" s="1"/>
  <c r="I1361" i="1"/>
  <c r="T1416" i="1"/>
  <c r="C1412" i="1"/>
  <c r="S1411" i="1"/>
  <c r="X1357" i="1"/>
  <c r="B1357" i="1" s="1"/>
  <c r="L1359" i="1"/>
  <c r="O1359" i="1" s="1"/>
  <c r="U1359" i="1"/>
  <c r="W1359" i="1" s="1"/>
  <c r="H1412" i="1"/>
  <c r="A1413" i="1"/>
  <c r="P1358" i="1"/>
  <c r="D1413" i="1" l="1"/>
  <c r="G1413" i="1" s="1"/>
  <c r="F1412" i="1"/>
  <c r="G1412" i="1"/>
  <c r="Q1413" i="1"/>
  <c r="R1413" i="1" s="1"/>
  <c r="E1414" i="1"/>
  <c r="A1414" i="1"/>
  <c r="H1413" i="1"/>
  <c r="X1358" i="1"/>
  <c r="L1360" i="1"/>
  <c r="O1360" i="1" s="1"/>
  <c r="U1360" i="1"/>
  <c r="W1360" i="1" s="1"/>
  <c r="P1359" i="1"/>
  <c r="T1417" i="1"/>
  <c r="S1412" i="1"/>
  <c r="C1413" i="1"/>
  <c r="M1361" i="1"/>
  <c r="N1361" i="1" s="1"/>
  <c r="J1361" i="1"/>
  <c r="K1361" i="1" s="1"/>
  <c r="I1362" i="1"/>
  <c r="D1414" i="1" l="1"/>
  <c r="G1414" i="1" s="1"/>
  <c r="F1413" i="1"/>
  <c r="Q1414" i="1"/>
  <c r="R1414" i="1" s="1"/>
  <c r="E1415" i="1"/>
  <c r="B1358" i="1"/>
  <c r="X1359" i="1"/>
  <c r="B1359" i="1" s="1"/>
  <c r="L1361" i="1"/>
  <c r="O1361" i="1" s="1"/>
  <c r="U1361" i="1"/>
  <c r="W1361" i="1" s="1"/>
  <c r="P1360" i="1"/>
  <c r="S1413" i="1"/>
  <c r="C1414" i="1"/>
  <c r="J1362" i="1"/>
  <c r="K1362" i="1" s="1"/>
  <c r="M1362" i="1"/>
  <c r="N1362" i="1" s="1"/>
  <c r="I1363" i="1"/>
  <c r="T1418" i="1"/>
  <c r="H1414" i="1"/>
  <c r="A1415" i="1"/>
  <c r="F1414" i="1" l="1"/>
  <c r="Q1415" i="1"/>
  <c r="R1415" i="1" s="1"/>
  <c r="E1416" i="1"/>
  <c r="D1415" i="1"/>
  <c r="H1415" i="1"/>
  <c r="A1416" i="1"/>
  <c r="J1363" i="1"/>
  <c r="K1363" i="1" s="1"/>
  <c r="M1363" i="1"/>
  <c r="N1363" i="1" s="1"/>
  <c r="I1364" i="1"/>
  <c r="P1361" i="1"/>
  <c r="T1419" i="1"/>
  <c r="X1360" i="1"/>
  <c r="B1360" i="1" s="1"/>
  <c r="L1362" i="1"/>
  <c r="O1362" i="1" s="1"/>
  <c r="U1362" i="1"/>
  <c r="W1362" i="1" s="1"/>
  <c r="S1414" i="1"/>
  <c r="C1415" i="1"/>
  <c r="F1415" i="1" l="1"/>
  <c r="D1416" i="1"/>
  <c r="G1416" i="1" s="1"/>
  <c r="Q1416" i="1"/>
  <c r="R1416" i="1" s="1"/>
  <c r="E1417" i="1"/>
  <c r="G1415" i="1"/>
  <c r="X1361" i="1"/>
  <c r="B1361" i="1" s="1"/>
  <c r="H1416" i="1"/>
  <c r="A1417" i="1"/>
  <c r="L1363" i="1"/>
  <c r="O1363" i="1" s="1"/>
  <c r="U1363" i="1"/>
  <c r="W1363" i="1" s="1"/>
  <c r="P1362" i="1"/>
  <c r="T1420" i="1"/>
  <c r="J1364" i="1"/>
  <c r="K1364" i="1" s="1"/>
  <c r="M1364" i="1"/>
  <c r="N1364" i="1" s="1"/>
  <c r="I1365" i="1"/>
  <c r="C1416" i="1"/>
  <c r="S1415" i="1"/>
  <c r="F1416" i="1" l="1"/>
  <c r="Q1417" i="1"/>
  <c r="R1417" i="1" s="1"/>
  <c r="E1418" i="1"/>
  <c r="D1417" i="1"/>
  <c r="L1364" i="1"/>
  <c r="O1364" i="1" s="1"/>
  <c r="U1364" i="1"/>
  <c r="W1364" i="1" s="1"/>
  <c r="X1362" i="1"/>
  <c r="S1416" i="1"/>
  <c r="C1417" i="1"/>
  <c r="J1365" i="1"/>
  <c r="K1365" i="1" s="1"/>
  <c r="M1365" i="1"/>
  <c r="N1365" i="1" s="1"/>
  <c r="I1366" i="1"/>
  <c r="T1421" i="1"/>
  <c r="P1363" i="1"/>
  <c r="A1418" i="1"/>
  <c r="H1417" i="1"/>
  <c r="D1418" i="1" l="1"/>
  <c r="G1418" i="1" s="1"/>
  <c r="F1417" i="1"/>
  <c r="Q1418" i="1"/>
  <c r="R1418" i="1" s="1"/>
  <c r="E1419" i="1"/>
  <c r="G1417" i="1"/>
  <c r="L1365" i="1"/>
  <c r="O1365" i="1" s="1"/>
  <c r="U1365" i="1"/>
  <c r="W1365" i="1" s="1"/>
  <c r="X1363" i="1"/>
  <c r="B1363" i="1" s="1"/>
  <c r="S1417" i="1"/>
  <c r="C1418" i="1"/>
  <c r="J1366" i="1"/>
  <c r="K1366" i="1" s="1"/>
  <c r="M1366" i="1"/>
  <c r="N1366" i="1" s="1"/>
  <c r="I1367" i="1"/>
  <c r="P1364" i="1"/>
  <c r="H1418" i="1"/>
  <c r="A1419" i="1"/>
  <c r="T1422" i="1"/>
  <c r="B1362" i="1"/>
  <c r="D1419" i="1" l="1"/>
  <c r="G1419" i="1" s="1"/>
  <c r="F1418" i="1"/>
  <c r="Q1419" i="1"/>
  <c r="R1419" i="1" s="1"/>
  <c r="E1420" i="1"/>
  <c r="H1419" i="1"/>
  <c r="A1420" i="1"/>
  <c r="X1364" i="1"/>
  <c r="B1364" i="1" s="1"/>
  <c r="T1423" i="1"/>
  <c r="M1367" i="1"/>
  <c r="N1367" i="1" s="1"/>
  <c r="J1367" i="1"/>
  <c r="K1367" i="1" s="1"/>
  <c r="I1368" i="1"/>
  <c r="S1418" i="1"/>
  <c r="C1419" i="1"/>
  <c r="L1366" i="1"/>
  <c r="O1366" i="1" s="1"/>
  <c r="U1366" i="1"/>
  <c r="W1366" i="1" s="1"/>
  <c r="P1365" i="1"/>
  <c r="F1419" i="1" l="1"/>
  <c r="Q1420" i="1"/>
  <c r="R1420" i="1" s="1"/>
  <c r="E1421" i="1"/>
  <c r="D1420" i="1"/>
  <c r="A1421" i="1"/>
  <c r="H1420" i="1"/>
  <c r="J1368" i="1"/>
  <c r="K1368" i="1" s="1"/>
  <c r="M1368" i="1"/>
  <c r="N1368" i="1" s="1"/>
  <c r="I1369" i="1"/>
  <c r="T1424" i="1"/>
  <c r="L1367" i="1"/>
  <c r="O1367" i="1" s="1"/>
  <c r="U1367" i="1"/>
  <c r="W1367" i="1" s="1"/>
  <c r="P1366" i="1"/>
  <c r="X1365" i="1"/>
  <c r="C1420" i="1"/>
  <c r="S1419" i="1"/>
  <c r="F1420" i="1" l="1"/>
  <c r="D1421" i="1"/>
  <c r="Q1421" i="1"/>
  <c r="R1421" i="1" s="1"/>
  <c r="E1422" i="1"/>
  <c r="G1420" i="1"/>
  <c r="P1367" i="1"/>
  <c r="C1421" i="1"/>
  <c r="S1420" i="1"/>
  <c r="L1368" i="1"/>
  <c r="O1368" i="1" s="1"/>
  <c r="U1368" i="1"/>
  <c r="W1368" i="1" s="1"/>
  <c r="T1425" i="1"/>
  <c r="X1366" i="1"/>
  <c r="H1421" i="1"/>
  <c r="A1422" i="1"/>
  <c r="B1365" i="1"/>
  <c r="J1369" i="1"/>
  <c r="K1369" i="1" s="1"/>
  <c r="M1369" i="1"/>
  <c r="N1369" i="1" s="1"/>
  <c r="I1370" i="1"/>
  <c r="F1421" i="1" l="1"/>
  <c r="G1421" i="1"/>
  <c r="Q1422" i="1"/>
  <c r="R1422" i="1" s="1"/>
  <c r="E1423" i="1"/>
  <c r="D1422" i="1"/>
  <c r="L1369" i="1"/>
  <c r="O1369" i="1" s="1"/>
  <c r="U1369" i="1"/>
  <c r="W1369" i="1" s="1"/>
  <c r="A1423" i="1"/>
  <c r="H1422" i="1"/>
  <c r="T1426" i="1"/>
  <c r="P1368" i="1"/>
  <c r="J1370" i="1"/>
  <c r="K1370" i="1" s="1"/>
  <c r="M1370" i="1"/>
  <c r="N1370" i="1" s="1"/>
  <c r="I1371" i="1"/>
  <c r="B1366" i="1"/>
  <c r="S1421" i="1"/>
  <c r="C1422" i="1"/>
  <c r="X1367" i="1"/>
  <c r="B1367" i="1" s="1"/>
  <c r="D1423" i="1" l="1"/>
  <c r="G1423" i="1" s="1"/>
  <c r="Q1423" i="1"/>
  <c r="R1423" i="1" s="1"/>
  <c r="E1424" i="1"/>
  <c r="F1422" i="1"/>
  <c r="G1422" i="1"/>
  <c r="H1423" i="1"/>
  <c r="A1424" i="1"/>
  <c r="L1370" i="1"/>
  <c r="O1370" i="1" s="1"/>
  <c r="U1370" i="1"/>
  <c r="W1370" i="1" s="1"/>
  <c r="X1368" i="1"/>
  <c r="T1427" i="1"/>
  <c r="M1371" i="1"/>
  <c r="N1371" i="1" s="1"/>
  <c r="J1371" i="1"/>
  <c r="K1371" i="1" s="1"/>
  <c r="I1372" i="1"/>
  <c r="S1422" i="1"/>
  <c r="C1423" i="1"/>
  <c r="P1369" i="1"/>
  <c r="F1423" i="1" l="1"/>
  <c r="Q1424" i="1"/>
  <c r="R1424" i="1" s="1"/>
  <c r="E1425" i="1"/>
  <c r="D1424" i="1"/>
  <c r="B1368" i="1"/>
  <c r="J1372" i="1"/>
  <c r="K1372" i="1" s="1"/>
  <c r="M1372" i="1"/>
  <c r="N1372" i="1" s="1"/>
  <c r="I1373" i="1"/>
  <c r="T1428" i="1"/>
  <c r="L1371" i="1"/>
  <c r="O1371" i="1" s="1"/>
  <c r="U1371" i="1"/>
  <c r="W1371" i="1" s="1"/>
  <c r="P1370" i="1"/>
  <c r="S1423" i="1"/>
  <c r="C1424" i="1"/>
  <c r="X1369" i="1"/>
  <c r="H1424" i="1"/>
  <c r="A1425" i="1"/>
  <c r="D1425" i="1" l="1"/>
  <c r="G1425" i="1" s="1"/>
  <c r="F1424" i="1"/>
  <c r="Q1425" i="1"/>
  <c r="R1425" i="1" s="1"/>
  <c r="E1426" i="1"/>
  <c r="G1424" i="1"/>
  <c r="H1425" i="1"/>
  <c r="A1426" i="1"/>
  <c r="B1369" i="1"/>
  <c r="P1371" i="1"/>
  <c r="L1372" i="1"/>
  <c r="O1372" i="1" s="1"/>
  <c r="U1372" i="1"/>
  <c r="W1372" i="1" s="1"/>
  <c r="X1370" i="1"/>
  <c r="B1370" i="1" s="1"/>
  <c r="T1429" i="1"/>
  <c r="C1425" i="1"/>
  <c r="S1424" i="1"/>
  <c r="J1373" i="1"/>
  <c r="K1373" i="1" s="1"/>
  <c r="M1373" i="1"/>
  <c r="N1373" i="1" s="1"/>
  <c r="I1374" i="1"/>
  <c r="D1426" i="1" l="1"/>
  <c r="G1426" i="1" s="1"/>
  <c r="F1425" i="1"/>
  <c r="Q1426" i="1"/>
  <c r="R1426" i="1" s="1"/>
  <c r="E1427" i="1"/>
  <c r="L1373" i="1"/>
  <c r="O1373" i="1" s="1"/>
  <c r="U1373" i="1"/>
  <c r="W1373" i="1" s="1"/>
  <c r="T1430" i="1"/>
  <c r="P1372" i="1"/>
  <c r="S1425" i="1"/>
  <c r="C1426" i="1"/>
  <c r="J1374" i="1"/>
  <c r="K1374" i="1" s="1"/>
  <c r="M1374" i="1"/>
  <c r="N1374" i="1" s="1"/>
  <c r="I1375" i="1"/>
  <c r="A1427" i="1"/>
  <c r="H1426" i="1"/>
  <c r="X1371" i="1"/>
  <c r="F1426" i="1" l="1"/>
  <c r="Q1427" i="1"/>
  <c r="R1427" i="1" s="1"/>
  <c r="E1428" i="1"/>
  <c r="D1427" i="1"/>
  <c r="B1371" i="1"/>
  <c r="S1426" i="1"/>
  <c r="C1427" i="1"/>
  <c r="M1375" i="1"/>
  <c r="N1375" i="1" s="1"/>
  <c r="J1375" i="1"/>
  <c r="K1375" i="1" s="1"/>
  <c r="I1376" i="1"/>
  <c r="H1427" i="1"/>
  <c r="A1428" i="1"/>
  <c r="X1372" i="1"/>
  <c r="L1374" i="1"/>
  <c r="O1374" i="1" s="1"/>
  <c r="U1374" i="1"/>
  <c r="W1374" i="1" s="1"/>
  <c r="T1431" i="1"/>
  <c r="P1373" i="1"/>
  <c r="F1427" i="1" l="1"/>
  <c r="D1428" i="1"/>
  <c r="G1428" i="1" s="1"/>
  <c r="G1427" i="1"/>
  <c r="Q1428" i="1"/>
  <c r="R1428" i="1" s="1"/>
  <c r="E1429" i="1"/>
  <c r="B1372" i="1"/>
  <c r="P1374" i="1"/>
  <c r="S1427" i="1"/>
  <c r="C1428" i="1"/>
  <c r="J1376" i="1"/>
  <c r="K1376" i="1" s="1"/>
  <c r="M1376" i="1"/>
  <c r="N1376" i="1" s="1"/>
  <c r="I1377" i="1"/>
  <c r="L1375" i="1"/>
  <c r="O1375" i="1" s="1"/>
  <c r="U1375" i="1"/>
  <c r="W1375" i="1" s="1"/>
  <c r="T1432" i="1"/>
  <c r="H1428" i="1"/>
  <c r="A1429" i="1"/>
  <c r="X1373" i="1"/>
  <c r="B1373" i="1" s="1"/>
  <c r="F1428" i="1" l="1"/>
  <c r="Q1429" i="1"/>
  <c r="R1429" i="1" s="1"/>
  <c r="E1430" i="1"/>
  <c r="D1429" i="1"/>
  <c r="L1376" i="1"/>
  <c r="O1376" i="1" s="1"/>
  <c r="U1376" i="1"/>
  <c r="W1376" i="1" s="1"/>
  <c r="P1375" i="1"/>
  <c r="H1429" i="1"/>
  <c r="A1430" i="1"/>
  <c r="T1433" i="1"/>
  <c r="J1377" i="1"/>
  <c r="K1377" i="1" s="1"/>
  <c r="M1377" i="1"/>
  <c r="N1377" i="1" s="1"/>
  <c r="I1378" i="1"/>
  <c r="C1429" i="1"/>
  <c r="S1428" i="1"/>
  <c r="X1374" i="1"/>
  <c r="B1374" i="1" s="1"/>
  <c r="D1430" i="1" l="1"/>
  <c r="G1430" i="1" s="1"/>
  <c r="F1429" i="1"/>
  <c r="G1429" i="1"/>
  <c r="Q1430" i="1"/>
  <c r="R1430" i="1" s="1"/>
  <c r="E1431" i="1"/>
  <c r="J1378" i="1"/>
  <c r="K1378" i="1" s="1"/>
  <c r="M1378" i="1"/>
  <c r="N1378" i="1" s="1"/>
  <c r="I1379" i="1"/>
  <c r="S1429" i="1"/>
  <c r="C1430" i="1"/>
  <c r="X1375" i="1"/>
  <c r="B1375" i="1" s="1"/>
  <c r="L1377" i="1"/>
  <c r="O1377" i="1" s="1"/>
  <c r="U1377" i="1"/>
  <c r="W1377" i="1" s="1"/>
  <c r="T1434" i="1"/>
  <c r="A1431" i="1"/>
  <c r="H1430" i="1"/>
  <c r="P1376" i="1"/>
  <c r="F1430" i="1" l="1"/>
  <c r="Q1431" i="1"/>
  <c r="R1431" i="1" s="1"/>
  <c r="E1432" i="1"/>
  <c r="D1431" i="1"/>
  <c r="P1377" i="1"/>
  <c r="M1379" i="1"/>
  <c r="N1379" i="1" s="1"/>
  <c r="J1379" i="1"/>
  <c r="K1379" i="1" s="1"/>
  <c r="I1380" i="1"/>
  <c r="H1431" i="1"/>
  <c r="A1432" i="1"/>
  <c r="S1430" i="1"/>
  <c r="C1431" i="1"/>
  <c r="L1378" i="1"/>
  <c r="O1378" i="1" s="1"/>
  <c r="U1378" i="1"/>
  <c r="W1378" i="1" s="1"/>
  <c r="X1376" i="1"/>
  <c r="B1376" i="1" s="1"/>
  <c r="T1435" i="1"/>
  <c r="F1431" i="1" l="1"/>
  <c r="D1432" i="1"/>
  <c r="G1432" i="1" s="1"/>
  <c r="Q1432" i="1"/>
  <c r="R1432" i="1" s="1"/>
  <c r="E1433" i="1"/>
  <c r="G1431" i="1"/>
  <c r="S1431" i="1"/>
  <c r="C1432" i="1"/>
  <c r="T1436" i="1"/>
  <c r="H1432" i="1"/>
  <c r="A1433" i="1"/>
  <c r="J1380" i="1"/>
  <c r="K1380" i="1" s="1"/>
  <c r="M1380" i="1"/>
  <c r="N1380" i="1" s="1"/>
  <c r="I1381" i="1"/>
  <c r="L1379" i="1"/>
  <c r="O1379" i="1" s="1"/>
  <c r="U1379" i="1"/>
  <c r="W1379" i="1" s="1"/>
  <c r="P1378" i="1"/>
  <c r="X1377" i="1"/>
  <c r="F1432" i="1" l="1"/>
  <c r="Q1433" i="1"/>
  <c r="R1433" i="1" s="1"/>
  <c r="E1434" i="1"/>
  <c r="D1433" i="1"/>
  <c r="B1377" i="1"/>
  <c r="L1380" i="1"/>
  <c r="O1380" i="1" s="1"/>
  <c r="U1380" i="1"/>
  <c r="W1380" i="1" s="1"/>
  <c r="X1378" i="1"/>
  <c r="P1379" i="1"/>
  <c r="T1437" i="1"/>
  <c r="C1433" i="1"/>
  <c r="S1432" i="1"/>
  <c r="N1381" i="1"/>
  <c r="J1381" i="1"/>
  <c r="K1381" i="1" s="1"/>
  <c r="M1381" i="1"/>
  <c r="I1382" i="1"/>
  <c r="H1433" i="1"/>
  <c r="A1434" i="1"/>
  <c r="F1433" i="1" l="1"/>
  <c r="D1434" i="1"/>
  <c r="G1434" i="1" s="1"/>
  <c r="Q1434" i="1"/>
  <c r="R1434" i="1" s="1"/>
  <c r="E1435" i="1"/>
  <c r="G1433" i="1"/>
  <c r="B1378" i="1"/>
  <c r="S1433" i="1"/>
  <c r="C1434" i="1"/>
  <c r="J1382" i="1"/>
  <c r="K1382" i="1" s="1"/>
  <c r="M1382" i="1"/>
  <c r="N1382" i="1" s="1"/>
  <c r="I1383" i="1"/>
  <c r="X1379" i="1"/>
  <c r="A1435" i="1"/>
  <c r="H1434" i="1"/>
  <c r="L1381" i="1"/>
  <c r="O1381" i="1" s="1"/>
  <c r="U1381" i="1"/>
  <c r="W1381" i="1" s="1"/>
  <c r="T1438" i="1"/>
  <c r="P1380" i="1"/>
  <c r="F1434" i="1" l="1"/>
  <c r="Q1435" i="1"/>
  <c r="R1435" i="1" s="1"/>
  <c r="E1436" i="1"/>
  <c r="D1435" i="1"/>
  <c r="L1382" i="1"/>
  <c r="O1382" i="1" s="1"/>
  <c r="U1382" i="1"/>
  <c r="W1382" i="1" s="1"/>
  <c r="S1434" i="1"/>
  <c r="C1435" i="1"/>
  <c r="H1435" i="1"/>
  <c r="A1436" i="1"/>
  <c r="P1381" i="1"/>
  <c r="T1439" i="1"/>
  <c r="B1379" i="1"/>
  <c r="J1383" i="1"/>
  <c r="K1383" i="1" s="1"/>
  <c r="I1384" i="1"/>
  <c r="X1380" i="1"/>
  <c r="B1380" i="1" s="1"/>
  <c r="F1435" i="1" l="1"/>
  <c r="M1383" i="1"/>
  <c r="N1383" i="1" s="1"/>
  <c r="D1436" i="1"/>
  <c r="G1436" i="1" s="1"/>
  <c r="Q1436" i="1"/>
  <c r="R1436" i="1" s="1"/>
  <c r="E1437" i="1"/>
  <c r="G1435" i="1"/>
  <c r="S1435" i="1"/>
  <c r="C1436" i="1"/>
  <c r="L1383" i="1"/>
  <c r="U1383" i="1"/>
  <c r="W1383" i="1" s="1"/>
  <c r="T1440" i="1"/>
  <c r="H1436" i="1"/>
  <c r="A1437" i="1"/>
  <c r="J1384" i="1"/>
  <c r="K1384" i="1" s="1"/>
  <c r="I1385" i="1"/>
  <c r="X1381" i="1"/>
  <c r="B1381" i="1" s="1"/>
  <c r="P1382" i="1"/>
  <c r="M1384" i="1" l="1"/>
  <c r="M1385" i="1" s="1"/>
  <c r="N1384" i="1"/>
  <c r="O1383" i="1"/>
  <c r="P1383" i="1" s="1"/>
  <c r="F1436" i="1"/>
  <c r="Q1437" i="1"/>
  <c r="R1437" i="1" s="1"/>
  <c r="E1438" i="1"/>
  <c r="D1437" i="1"/>
  <c r="X1382" i="1"/>
  <c r="B1382" i="1" s="1"/>
  <c r="J1385" i="1"/>
  <c r="K1385" i="1" s="1"/>
  <c r="I1386" i="1"/>
  <c r="H1437" i="1"/>
  <c r="A1438" i="1"/>
  <c r="T1441" i="1"/>
  <c r="L1384" i="1"/>
  <c r="U1384" i="1"/>
  <c r="W1384" i="1" s="1"/>
  <c r="C1437" i="1"/>
  <c r="S1436" i="1"/>
  <c r="O1384" i="1" l="1"/>
  <c r="P1384" i="1" s="1"/>
  <c r="F1437" i="1"/>
  <c r="N1385" i="1"/>
  <c r="D1438" i="1"/>
  <c r="G1438" i="1" s="1"/>
  <c r="Q1438" i="1"/>
  <c r="R1438" i="1" s="1"/>
  <c r="E1439" i="1"/>
  <c r="G1437" i="1"/>
  <c r="L1385" i="1"/>
  <c r="U1385" i="1"/>
  <c r="W1385" i="1" s="1"/>
  <c r="X1383" i="1"/>
  <c r="B1383" i="1" s="1"/>
  <c r="H1438" i="1"/>
  <c r="A1439" i="1"/>
  <c r="J1386" i="1"/>
  <c r="K1386" i="1" s="1"/>
  <c r="M1386" i="1"/>
  <c r="I1387" i="1"/>
  <c r="T1442" i="1"/>
  <c r="C1438" i="1"/>
  <c r="S1437" i="1"/>
  <c r="O1385" i="1" l="1"/>
  <c r="P1385" i="1" s="1"/>
  <c r="N1386" i="1"/>
  <c r="F1438" i="1"/>
  <c r="Q1439" i="1"/>
  <c r="R1439" i="1" s="1"/>
  <c r="E1440" i="1"/>
  <c r="D1439" i="1"/>
  <c r="M1387" i="1"/>
  <c r="J1387" i="1"/>
  <c r="K1387" i="1" s="1"/>
  <c r="I1388" i="1"/>
  <c r="S1438" i="1"/>
  <c r="C1439" i="1"/>
  <c r="L1386" i="1"/>
  <c r="U1386" i="1"/>
  <c r="W1386" i="1" s="1"/>
  <c r="A1440" i="1"/>
  <c r="H1439" i="1"/>
  <c r="X1384" i="1"/>
  <c r="B1384" i="1" s="1"/>
  <c r="T1443" i="1"/>
  <c r="F1439" i="1" l="1"/>
  <c r="N1387" i="1"/>
  <c r="O1386" i="1"/>
  <c r="P1386" i="1" s="1"/>
  <c r="D1440" i="1"/>
  <c r="G1440" i="1" s="1"/>
  <c r="Q1440" i="1"/>
  <c r="R1440" i="1" s="1"/>
  <c r="E1441" i="1"/>
  <c r="G1439" i="1"/>
  <c r="L1387" i="1"/>
  <c r="U1387" i="1"/>
  <c r="W1387" i="1" s="1"/>
  <c r="S1439" i="1"/>
  <c r="C1440" i="1"/>
  <c r="T1444" i="1"/>
  <c r="A1441" i="1"/>
  <c r="H1440" i="1"/>
  <c r="X1385" i="1"/>
  <c r="B1385" i="1" s="1"/>
  <c r="J1388" i="1"/>
  <c r="K1388" i="1" s="1"/>
  <c r="M1388" i="1"/>
  <c r="I1389" i="1"/>
  <c r="O1387" i="1" l="1"/>
  <c r="N1388" i="1"/>
  <c r="F1440" i="1"/>
  <c r="Q1441" i="1"/>
  <c r="R1441" i="1" s="1"/>
  <c r="E1442" i="1"/>
  <c r="D1441" i="1"/>
  <c r="L1388" i="1"/>
  <c r="U1388" i="1"/>
  <c r="W1388" i="1" s="1"/>
  <c r="X1386" i="1"/>
  <c r="B1386" i="1" s="1"/>
  <c r="J1389" i="1"/>
  <c r="K1389" i="1" s="1"/>
  <c r="M1389" i="1"/>
  <c r="I1390" i="1"/>
  <c r="S1440" i="1"/>
  <c r="C1441" i="1"/>
  <c r="T1445" i="1"/>
  <c r="H1441" i="1"/>
  <c r="A1442" i="1"/>
  <c r="P1387" i="1"/>
  <c r="F1441" i="1" l="1"/>
  <c r="O1388" i="1"/>
  <c r="P1388" i="1" s="1"/>
  <c r="N1389" i="1"/>
  <c r="N1390" i="1" s="1"/>
  <c r="D1442" i="1"/>
  <c r="G1442" i="1" s="1"/>
  <c r="Q1442" i="1"/>
  <c r="R1442" i="1" s="1"/>
  <c r="E1443" i="1"/>
  <c r="G1441" i="1"/>
  <c r="L1389" i="1"/>
  <c r="U1389" i="1"/>
  <c r="W1389" i="1" s="1"/>
  <c r="H1442" i="1"/>
  <c r="A1443" i="1"/>
  <c r="T1446" i="1"/>
  <c r="X1387" i="1"/>
  <c r="S1441" i="1"/>
  <c r="C1442" i="1"/>
  <c r="J1390" i="1"/>
  <c r="K1390" i="1" s="1"/>
  <c r="M1390" i="1"/>
  <c r="I1391" i="1"/>
  <c r="O1389" i="1" l="1"/>
  <c r="P1389" i="1" s="1"/>
  <c r="F1442" i="1"/>
  <c r="D1443" i="1"/>
  <c r="G1443" i="1" s="1"/>
  <c r="Q1443" i="1"/>
  <c r="R1443" i="1" s="1"/>
  <c r="E1444" i="1"/>
  <c r="B1387" i="1"/>
  <c r="X1388" i="1"/>
  <c r="B1388" i="1" s="1"/>
  <c r="M1391" i="1"/>
  <c r="N1391" i="1" s="1"/>
  <c r="J1391" i="1"/>
  <c r="K1391" i="1" s="1"/>
  <c r="I1392" i="1"/>
  <c r="C1443" i="1"/>
  <c r="S1442" i="1"/>
  <c r="T1447" i="1"/>
  <c r="H1443" i="1"/>
  <c r="A1444" i="1"/>
  <c r="L1390" i="1"/>
  <c r="O1390" i="1" s="1"/>
  <c r="U1390" i="1"/>
  <c r="W1390" i="1" s="1"/>
  <c r="F1443" i="1" l="1"/>
  <c r="Q1444" i="1"/>
  <c r="R1444" i="1" s="1"/>
  <c r="E1445" i="1"/>
  <c r="D1444" i="1"/>
  <c r="L1391" i="1"/>
  <c r="O1391" i="1" s="1"/>
  <c r="U1391" i="1"/>
  <c r="W1391" i="1" s="1"/>
  <c r="C1444" i="1"/>
  <c r="S1443" i="1"/>
  <c r="J1392" i="1"/>
  <c r="K1392" i="1" s="1"/>
  <c r="M1392" i="1"/>
  <c r="N1392" i="1" s="1"/>
  <c r="I1393" i="1"/>
  <c r="H1444" i="1"/>
  <c r="A1445" i="1"/>
  <c r="T1448" i="1"/>
  <c r="X1389" i="1"/>
  <c r="B1389" i="1" s="1"/>
  <c r="P1390" i="1"/>
  <c r="F1444" i="1" l="1"/>
  <c r="Q1445" i="1"/>
  <c r="R1445" i="1" s="1"/>
  <c r="E1446" i="1"/>
  <c r="D1445" i="1"/>
  <c r="G1445" i="1" s="1"/>
  <c r="G1444" i="1"/>
  <c r="L1392" i="1"/>
  <c r="O1392" i="1" s="1"/>
  <c r="U1392" i="1"/>
  <c r="W1392" i="1" s="1"/>
  <c r="H1445" i="1"/>
  <c r="A1446" i="1"/>
  <c r="X1390" i="1"/>
  <c r="B1390" i="1" s="1"/>
  <c r="J1393" i="1"/>
  <c r="K1393" i="1" s="1"/>
  <c r="M1393" i="1"/>
  <c r="N1393" i="1" s="1"/>
  <c r="I1394" i="1"/>
  <c r="C1445" i="1"/>
  <c r="S1444" i="1"/>
  <c r="T1449" i="1"/>
  <c r="P1391" i="1"/>
  <c r="F1445" i="1" l="1"/>
  <c r="D1446" i="1"/>
  <c r="G1446" i="1" s="1"/>
  <c r="Q1446" i="1"/>
  <c r="R1446" i="1" s="1"/>
  <c r="E1447" i="1"/>
  <c r="L1393" i="1"/>
  <c r="O1393" i="1" s="1"/>
  <c r="U1393" i="1"/>
  <c r="W1393" i="1" s="1"/>
  <c r="A1447" i="1"/>
  <c r="H1446" i="1"/>
  <c r="J1394" i="1"/>
  <c r="K1394" i="1" s="1"/>
  <c r="M1394" i="1"/>
  <c r="N1394" i="1" s="1"/>
  <c r="I1395" i="1"/>
  <c r="X1391" i="1"/>
  <c r="B1391" i="1" s="1"/>
  <c r="T1450" i="1"/>
  <c r="S1445" i="1"/>
  <c r="C1446" i="1"/>
  <c r="P1392" i="1"/>
  <c r="F1446" i="1" l="1"/>
  <c r="Q1447" i="1"/>
  <c r="R1447" i="1" s="1"/>
  <c r="E1448" i="1"/>
  <c r="D1447" i="1"/>
  <c r="X1392" i="1"/>
  <c r="B1392" i="1" s="1"/>
  <c r="T1451" i="1"/>
  <c r="M1395" i="1"/>
  <c r="N1395" i="1" s="1"/>
  <c r="J1395" i="1"/>
  <c r="K1395" i="1" s="1"/>
  <c r="I1396" i="1"/>
  <c r="S1446" i="1"/>
  <c r="C1447" i="1"/>
  <c r="P1393" i="1"/>
  <c r="L1394" i="1"/>
  <c r="O1394" i="1" s="1"/>
  <c r="U1394" i="1"/>
  <c r="W1394" i="1" s="1"/>
  <c r="H1447" i="1"/>
  <c r="A1448" i="1"/>
  <c r="F1447" i="1" l="1"/>
  <c r="D1448" i="1"/>
  <c r="G1448" i="1" s="1"/>
  <c r="E1449" i="1"/>
  <c r="Q1448" i="1"/>
  <c r="R1448" i="1" s="1"/>
  <c r="G1447" i="1"/>
  <c r="H1448" i="1"/>
  <c r="A1449" i="1"/>
  <c r="P1394" i="1"/>
  <c r="J1396" i="1"/>
  <c r="K1396" i="1" s="1"/>
  <c r="M1396" i="1"/>
  <c r="N1396" i="1" s="1"/>
  <c r="I1397" i="1"/>
  <c r="T1452" i="1"/>
  <c r="L1395" i="1"/>
  <c r="O1395" i="1" s="1"/>
  <c r="U1395" i="1"/>
  <c r="W1395" i="1" s="1"/>
  <c r="S1447" i="1"/>
  <c r="C1448" i="1"/>
  <c r="X1393" i="1"/>
  <c r="B1393" i="1" s="1"/>
  <c r="F1448" i="1" l="1"/>
  <c r="Q1449" i="1"/>
  <c r="R1449" i="1" s="1"/>
  <c r="E1450" i="1"/>
  <c r="D1449" i="1"/>
  <c r="L1396" i="1"/>
  <c r="O1396" i="1" s="1"/>
  <c r="U1396" i="1"/>
  <c r="W1396" i="1" s="1"/>
  <c r="H1449" i="1"/>
  <c r="A1450" i="1"/>
  <c r="T1453" i="1"/>
  <c r="X1394" i="1"/>
  <c r="B1394" i="1" s="1"/>
  <c r="N1397" i="1"/>
  <c r="J1397" i="1"/>
  <c r="K1397" i="1" s="1"/>
  <c r="M1397" i="1"/>
  <c r="I1398" i="1"/>
  <c r="P1395" i="1"/>
  <c r="C1449" i="1"/>
  <c r="S1448" i="1"/>
  <c r="F1449" i="1" l="1"/>
  <c r="D1450" i="1"/>
  <c r="G1450" i="1" s="1"/>
  <c r="Q1450" i="1"/>
  <c r="R1450" i="1" s="1"/>
  <c r="E1451" i="1"/>
  <c r="G1449" i="1"/>
  <c r="X1395" i="1"/>
  <c r="B1395" i="1" s="1"/>
  <c r="T1454" i="1"/>
  <c r="A1451" i="1"/>
  <c r="H1450" i="1"/>
  <c r="J1398" i="1"/>
  <c r="K1398" i="1" s="1"/>
  <c r="M1398" i="1"/>
  <c r="N1398" i="1" s="1"/>
  <c r="I1399" i="1"/>
  <c r="L1397" i="1"/>
  <c r="O1397" i="1" s="1"/>
  <c r="U1397" i="1"/>
  <c r="W1397" i="1" s="1"/>
  <c r="S1449" i="1"/>
  <c r="C1450" i="1"/>
  <c r="P1396" i="1"/>
  <c r="F1450" i="1" l="1"/>
  <c r="D1451" i="1"/>
  <c r="G1451" i="1" s="1"/>
  <c r="Q1451" i="1"/>
  <c r="R1451" i="1" s="1"/>
  <c r="E1452" i="1"/>
  <c r="P1397" i="1"/>
  <c r="L1398" i="1"/>
  <c r="O1398" i="1" s="1"/>
  <c r="U1398" i="1"/>
  <c r="W1398" i="1" s="1"/>
  <c r="T1455" i="1"/>
  <c r="J1399" i="1"/>
  <c r="K1399" i="1" s="1"/>
  <c r="M1399" i="1"/>
  <c r="N1399" i="1" s="1"/>
  <c r="I1400" i="1"/>
  <c r="H1451" i="1"/>
  <c r="A1452" i="1"/>
  <c r="X1396" i="1"/>
  <c r="B1396" i="1" s="1"/>
  <c r="S1450" i="1"/>
  <c r="C1451" i="1"/>
  <c r="F1451" i="1" l="1"/>
  <c r="Q1452" i="1"/>
  <c r="R1452" i="1" s="1"/>
  <c r="E1453" i="1"/>
  <c r="D1452" i="1"/>
  <c r="L1399" i="1"/>
  <c r="O1399" i="1" s="1"/>
  <c r="U1399" i="1"/>
  <c r="W1399" i="1" s="1"/>
  <c r="X1397" i="1"/>
  <c r="H1452" i="1"/>
  <c r="A1453" i="1"/>
  <c r="J1400" i="1"/>
  <c r="K1400" i="1" s="1"/>
  <c r="M1400" i="1"/>
  <c r="N1400" i="1" s="1"/>
  <c r="I1401" i="1"/>
  <c r="T1456" i="1"/>
  <c r="S1451" i="1"/>
  <c r="C1452" i="1"/>
  <c r="P1398" i="1"/>
  <c r="D1453" i="1" l="1"/>
  <c r="G1453" i="1" s="1"/>
  <c r="F1452" i="1"/>
  <c r="G1452" i="1"/>
  <c r="Q1453" i="1"/>
  <c r="R1453" i="1" s="1"/>
  <c r="E1454" i="1"/>
  <c r="B1397" i="1"/>
  <c r="L1400" i="1"/>
  <c r="O1400" i="1" s="1"/>
  <c r="U1400" i="1"/>
  <c r="W1400" i="1" s="1"/>
  <c r="M1401" i="1"/>
  <c r="N1401" i="1" s="1"/>
  <c r="J1401" i="1"/>
  <c r="K1401" i="1" s="1"/>
  <c r="I1402" i="1"/>
  <c r="C1453" i="1"/>
  <c r="S1452" i="1"/>
  <c r="X1398" i="1"/>
  <c r="B1398" i="1" s="1"/>
  <c r="T1457" i="1"/>
  <c r="H1453" i="1"/>
  <c r="A1454" i="1"/>
  <c r="P1399" i="1"/>
  <c r="F1453" i="1" l="1"/>
  <c r="Q1454" i="1"/>
  <c r="R1454" i="1" s="1"/>
  <c r="E1455" i="1"/>
  <c r="D1454" i="1"/>
  <c r="L1401" i="1"/>
  <c r="O1401" i="1" s="1"/>
  <c r="U1401" i="1"/>
  <c r="W1401" i="1" s="1"/>
  <c r="X1399" i="1"/>
  <c r="B1399" i="1" s="1"/>
  <c r="S1453" i="1"/>
  <c r="C1454" i="1"/>
  <c r="A1455" i="1"/>
  <c r="H1454" i="1"/>
  <c r="J1402" i="1"/>
  <c r="K1402" i="1" s="1"/>
  <c r="M1402" i="1"/>
  <c r="N1402" i="1" s="1"/>
  <c r="I1403" i="1"/>
  <c r="T1458" i="1"/>
  <c r="P1400" i="1"/>
  <c r="F1454" i="1" l="1"/>
  <c r="D1455" i="1"/>
  <c r="Q1455" i="1"/>
  <c r="R1455" i="1" s="1"/>
  <c r="E1456" i="1"/>
  <c r="G1454" i="1"/>
  <c r="T1459" i="1"/>
  <c r="S1454" i="1"/>
  <c r="C1455" i="1"/>
  <c r="J1403" i="1"/>
  <c r="K1403" i="1" s="1"/>
  <c r="M1403" i="1"/>
  <c r="N1403" i="1" s="1"/>
  <c r="I1404" i="1"/>
  <c r="H1455" i="1"/>
  <c r="A1456" i="1"/>
  <c r="X1400" i="1"/>
  <c r="L1402" i="1"/>
  <c r="O1402" i="1" s="1"/>
  <c r="U1402" i="1"/>
  <c r="W1402" i="1" s="1"/>
  <c r="P1401" i="1"/>
  <c r="F1455" i="1" l="1"/>
  <c r="G1455" i="1"/>
  <c r="Q1456" i="1"/>
  <c r="R1456" i="1" s="1"/>
  <c r="E1457" i="1"/>
  <c r="D1456" i="1"/>
  <c r="H1456" i="1"/>
  <c r="A1457" i="1"/>
  <c r="J1404" i="1"/>
  <c r="K1404" i="1" s="1"/>
  <c r="M1404" i="1"/>
  <c r="N1404" i="1" s="1"/>
  <c r="I1405" i="1"/>
  <c r="P1402" i="1"/>
  <c r="B1400" i="1"/>
  <c r="L1403" i="1"/>
  <c r="O1403" i="1" s="1"/>
  <c r="U1403" i="1"/>
  <c r="W1403" i="1" s="1"/>
  <c r="T1460" i="1"/>
  <c r="X1401" i="1"/>
  <c r="B1401" i="1" s="1"/>
  <c r="S1455" i="1"/>
  <c r="C1456" i="1"/>
  <c r="D1457" i="1" l="1"/>
  <c r="G1457" i="1" s="1"/>
  <c r="F1456" i="1"/>
  <c r="G1456" i="1"/>
  <c r="Q1457" i="1"/>
  <c r="R1457" i="1" s="1"/>
  <c r="E1458" i="1"/>
  <c r="L1404" i="1"/>
  <c r="O1404" i="1" s="1"/>
  <c r="U1404" i="1"/>
  <c r="W1404" i="1" s="1"/>
  <c r="X1402" i="1"/>
  <c r="B1402" i="1" s="1"/>
  <c r="H1457" i="1"/>
  <c r="A1458" i="1"/>
  <c r="T1461" i="1"/>
  <c r="P1403" i="1"/>
  <c r="J1405" i="1"/>
  <c r="K1405" i="1" s="1"/>
  <c r="M1405" i="1"/>
  <c r="N1405" i="1" s="1"/>
  <c r="I1406" i="1"/>
  <c r="C1457" i="1"/>
  <c r="S1456" i="1"/>
  <c r="F1457" i="1" l="1"/>
  <c r="Q1458" i="1"/>
  <c r="R1458" i="1" s="1"/>
  <c r="E1459" i="1"/>
  <c r="D1458" i="1"/>
  <c r="T1462" i="1"/>
  <c r="N1406" i="1"/>
  <c r="J1406" i="1"/>
  <c r="K1406" i="1" s="1"/>
  <c r="M1406" i="1"/>
  <c r="I1407" i="1"/>
  <c r="S1457" i="1"/>
  <c r="C1458" i="1"/>
  <c r="L1405" i="1"/>
  <c r="O1405" i="1" s="1"/>
  <c r="U1405" i="1"/>
  <c r="W1405" i="1" s="1"/>
  <c r="X1403" i="1"/>
  <c r="A1459" i="1"/>
  <c r="H1458" i="1"/>
  <c r="P1404" i="1"/>
  <c r="F1458" i="1" l="1"/>
  <c r="D1459" i="1"/>
  <c r="G1459" i="1" s="1"/>
  <c r="Q1459" i="1"/>
  <c r="R1459" i="1" s="1"/>
  <c r="E1460" i="1"/>
  <c r="G1458" i="1"/>
  <c r="B1403" i="1"/>
  <c r="X1404" i="1"/>
  <c r="B1404" i="1" s="1"/>
  <c r="P1405" i="1"/>
  <c r="H1459" i="1"/>
  <c r="A1460" i="1"/>
  <c r="M1407" i="1"/>
  <c r="N1407" i="1" s="1"/>
  <c r="J1407" i="1"/>
  <c r="K1407" i="1" s="1"/>
  <c r="I1408" i="1"/>
  <c r="T1463" i="1"/>
  <c r="S1458" i="1"/>
  <c r="C1459" i="1"/>
  <c r="L1406" i="1"/>
  <c r="O1406" i="1" s="1"/>
  <c r="U1406" i="1"/>
  <c r="W1406" i="1" s="1"/>
  <c r="F1459" i="1" l="1"/>
  <c r="D1460" i="1"/>
  <c r="G1460" i="1" s="1"/>
  <c r="Q1460" i="1"/>
  <c r="R1460" i="1" s="1"/>
  <c r="E1461" i="1"/>
  <c r="L1407" i="1"/>
  <c r="O1407" i="1" s="1"/>
  <c r="U1407" i="1"/>
  <c r="W1407" i="1" s="1"/>
  <c r="H1460" i="1"/>
  <c r="A1461" i="1"/>
  <c r="P1406" i="1"/>
  <c r="T1464" i="1"/>
  <c r="X1405" i="1"/>
  <c r="B1405" i="1" s="1"/>
  <c r="J1408" i="1"/>
  <c r="K1408" i="1" s="1"/>
  <c r="M1408" i="1"/>
  <c r="N1408" i="1" s="1"/>
  <c r="I1409" i="1"/>
  <c r="S1459" i="1"/>
  <c r="C1460" i="1"/>
  <c r="F1460" i="1" l="1"/>
  <c r="Q1461" i="1"/>
  <c r="R1461" i="1" s="1"/>
  <c r="E1462" i="1"/>
  <c r="D1461" i="1"/>
  <c r="J1409" i="1"/>
  <c r="K1409" i="1" s="1"/>
  <c r="M1409" i="1"/>
  <c r="N1409" i="1" s="1"/>
  <c r="I1410" i="1"/>
  <c r="T1465" i="1"/>
  <c r="C1461" i="1"/>
  <c r="S1460" i="1"/>
  <c r="L1408" i="1"/>
  <c r="O1408" i="1" s="1"/>
  <c r="U1408" i="1"/>
  <c r="W1408" i="1" s="1"/>
  <c r="H1461" i="1"/>
  <c r="A1462" i="1"/>
  <c r="X1406" i="1"/>
  <c r="P1407" i="1"/>
  <c r="F1461" i="1" l="1"/>
  <c r="D1462" i="1"/>
  <c r="G1461" i="1"/>
  <c r="Q1462" i="1"/>
  <c r="R1462" i="1" s="1"/>
  <c r="E1463" i="1"/>
  <c r="L1409" i="1"/>
  <c r="O1409" i="1" s="1"/>
  <c r="U1409" i="1"/>
  <c r="W1409" i="1" s="1"/>
  <c r="B1406" i="1"/>
  <c r="A1463" i="1"/>
  <c r="H1462" i="1"/>
  <c r="P1408" i="1"/>
  <c r="S1461" i="1"/>
  <c r="C1462" i="1"/>
  <c r="T1466" i="1"/>
  <c r="J1410" i="1"/>
  <c r="K1410" i="1" s="1"/>
  <c r="M1410" i="1"/>
  <c r="N1410" i="1" s="1"/>
  <c r="I1411" i="1"/>
  <c r="X1407" i="1"/>
  <c r="F1462" i="1" l="1"/>
  <c r="G1462" i="1"/>
  <c r="Q1463" i="1"/>
  <c r="R1463" i="1" s="1"/>
  <c r="E1464" i="1"/>
  <c r="D1463" i="1"/>
  <c r="B1407" i="1"/>
  <c r="L1410" i="1"/>
  <c r="O1410" i="1" s="1"/>
  <c r="U1410" i="1"/>
  <c r="W1410" i="1" s="1"/>
  <c r="H1463" i="1"/>
  <c r="A1464" i="1"/>
  <c r="J1411" i="1"/>
  <c r="K1411" i="1" s="1"/>
  <c r="I1412" i="1"/>
  <c r="T1467" i="1"/>
  <c r="X1408" i="1"/>
  <c r="S1462" i="1"/>
  <c r="C1463" i="1"/>
  <c r="P1409" i="1"/>
  <c r="M1411" i="1" l="1"/>
  <c r="N1411" i="1" s="1"/>
  <c r="D1464" i="1"/>
  <c r="G1464" i="1" s="1"/>
  <c r="G1463" i="1"/>
  <c r="F1463" i="1"/>
  <c r="E1465" i="1"/>
  <c r="Q1464" i="1"/>
  <c r="R1464" i="1" s="1"/>
  <c r="B1408" i="1"/>
  <c r="L1411" i="1"/>
  <c r="U1411" i="1"/>
  <c r="W1411" i="1" s="1"/>
  <c r="H1464" i="1"/>
  <c r="A1465" i="1"/>
  <c r="X1409" i="1"/>
  <c r="B1409" i="1" s="1"/>
  <c r="T1468" i="1"/>
  <c r="J1412" i="1"/>
  <c r="K1412" i="1" s="1"/>
  <c r="I1413" i="1"/>
  <c r="S1463" i="1"/>
  <c r="C1464" i="1"/>
  <c r="P1410" i="1"/>
  <c r="F1464" i="1" l="1"/>
  <c r="M1412" i="1"/>
  <c r="N1412" i="1" s="1"/>
  <c r="N1413" i="1" s="1"/>
  <c r="O1411" i="1"/>
  <c r="P1411" i="1" s="1"/>
  <c r="Q1465" i="1"/>
  <c r="R1465" i="1" s="1"/>
  <c r="E1466" i="1"/>
  <c r="D1465" i="1"/>
  <c r="L1412" i="1"/>
  <c r="U1412" i="1"/>
  <c r="W1412" i="1" s="1"/>
  <c r="T1469" i="1"/>
  <c r="C1465" i="1"/>
  <c r="S1464" i="1"/>
  <c r="X1410" i="1"/>
  <c r="B1410" i="1" s="1"/>
  <c r="J1413" i="1"/>
  <c r="K1413" i="1" s="1"/>
  <c r="I1414" i="1"/>
  <c r="H1465" i="1"/>
  <c r="A1466" i="1"/>
  <c r="F1465" i="1" l="1"/>
  <c r="M1413" i="1"/>
  <c r="M1414" i="1" s="1"/>
  <c r="N1414" i="1" s="1"/>
  <c r="O1412" i="1"/>
  <c r="P1412" i="1" s="1"/>
  <c r="Q1466" i="1"/>
  <c r="R1466" i="1" s="1"/>
  <c r="E1467" i="1"/>
  <c r="D1466" i="1"/>
  <c r="G1465" i="1"/>
  <c r="X1411" i="1"/>
  <c r="B1411" i="1" s="1"/>
  <c r="S1465" i="1"/>
  <c r="C1466" i="1"/>
  <c r="L1413" i="1"/>
  <c r="O1413" i="1" s="1"/>
  <c r="U1413" i="1"/>
  <c r="W1413" i="1" s="1"/>
  <c r="T1470" i="1"/>
  <c r="A1467" i="1"/>
  <c r="H1466" i="1"/>
  <c r="J1414" i="1"/>
  <c r="K1414" i="1" s="1"/>
  <c r="I1415" i="1"/>
  <c r="D1467" i="1" l="1"/>
  <c r="G1467" i="1" s="1"/>
  <c r="F1466" i="1"/>
  <c r="G1466" i="1"/>
  <c r="Q1467" i="1"/>
  <c r="R1467" i="1" s="1"/>
  <c r="E1468" i="1"/>
  <c r="X1412" i="1"/>
  <c r="H1467" i="1"/>
  <c r="A1468" i="1"/>
  <c r="T1471" i="1"/>
  <c r="P1413" i="1"/>
  <c r="L1414" i="1"/>
  <c r="O1414" i="1" s="1"/>
  <c r="U1414" i="1"/>
  <c r="W1414" i="1" s="1"/>
  <c r="M1415" i="1"/>
  <c r="J1415" i="1"/>
  <c r="K1415" i="1" s="1"/>
  <c r="N1415" i="1"/>
  <c r="I1416" i="1"/>
  <c r="S1466" i="1"/>
  <c r="C1467" i="1"/>
  <c r="D1468" i="1" l="1"/>
  <c r="G1468" i="1" s="1"/>
  <c r="F1467" i="1"/>
  <c r="Q1468" i="1"/>
  <c r="R1468" i="1" s="1"/>
  <c r="E1469" i="1"/>
  <c r="J1416" i="1"/>
  <c r="K1416" i="1" s="1"/>
  <c r="M1416" i="1"/>
  <c r="N1416" i="1" s="1"/>
  <c r="I1417" i="1"/>
  <c r="X1413" i="1"/>
  <c r="B1413" i="1" s="1"/>
  <c r="S1467" i="1"/>
  <c r="C1468" i="1"/>
  <c r="T1472" i="1"/>
  <c r="H1468" i="1"/>
  <c r="A1469" i="1"/>
  <c r="B1412" i="1"/>
  <c r="P1414" i="1"/>
  <c r="L1415" i="1"/>
  <c r="O1415" i="1" s="1"/>
  <c r="U1415" i="1"/>
  <c r="W1415" i="1" s="1"/>
  <c r="F1468" i="1" l="1"/>
  <c r="Q1469" i="1"/>
  <c r="R1469" i="1" s="1"/>
  <c r="E1470" i="1"/>
  <c r="D1469" i="1"/>
  <c r="H1469" i="1"/>
  <c r="A1470" i="1"/>
  <c r="T1473" i="1"/>
  <c r="J1417" i="1"/>
  <c r="K1417" i="1" s="1"/>
  <c r="M1417" i="1"/>
  <c r="N1417" i="1" s="1"/>
  <c r="I1418" i="1"/>
  <c r="P1415" i="1"/>
  <c r="C1469" i="1"/>
  <c r="S1468" i="1"/>
  <c r="L1416" i="1"/>
  <c r="O1416" i="1" s="1"/>
  <c r="U1416" i="1"/>
  <c r="W1416" i="1" s="1"/>
  <c r="X1414" i="1"/>
  <c r="F1469" i="1" l="1"/>
  <c r="D1470" i="1"/>
  <c r="G1470" i="1" s="1"/>
  <c r="Q1470" i="1"/>
  <c r="R1470" i="1" s="1"/>
  <c r="E1471" i="1"/>
  <c r="G1469" i="1"/>
  <c r="J1418" i="1"/>
  <c r="K1418" i="1" s="1"/>
  <c r="M1418" i="1"/>
  <c r="N1418" i="1" s="1"/>
  <c r="I1419" i="1"/>
  <c r="S1469" i="1"/>
  <c r="C1470" i="1"/>
  <c r="B1414" i="1"/>
  <c r="P1416" i="1"/>
  <c r="T1474" i="1"/>
  <c r="A1471" i="1"/>
  <c r="H1470" i="1"/>
  <c r="L1417" i="1"/>
  <c r="O1417" i="1" s="1"/>
  <c r="U1417" i="1"/>
  <c r="W1417" i="1" s="1"/>
  <c r="X1415" i="1"/>
  <c r="F1470" i="1" l="1"/>
  <c r="Q1471" i="1"/>
  <c r="R1471" i="1" s="1"/>
  <c r="E1472" i="1"/>
  <c r="D1471" i="1"/>
  <c r="B1415" i="1"/>
  <c r="P1417" i="1"/>
  <c r="S1470" i="1"/>
  <c r="C1471" i="1"/>
  <c r="M1419" i="1"/>
  <c r="N1419" i="1" s="1"/>
  <c r="J1419" i="1"/>
  <c r="K1419" i="1" s="1"/>
  <c r="I1420" i="1"/>
  <c r="H1471" i="1"/>
  <c r="A1472" i="1"/>
  <c r="L1418" i="1"/>
  <c r="O1418" i="1" s="1"/>
  <c r="U1418" i="1"/>
  <c r="W1418" i="1" s="1"/>
  <c r="T1475" i="1"/>
  <c r="X1416" i="1"/>
  <c r="F1471" i="1" l="1"/>
  <c r="D1472" i="1"/>
  <c r="G1472" i="1" s="1"/>
  <c r="Q1472" i="1"/>
  <c r="R1472" i="1" s="1"/>
  <c r="E1473" i="1"/>
  <c r="G1471" i="1"/>
  <c r="B1416" i="1"/>
  <c r="S1471" i="1"/>
  <c r="C1472" i="1"/>
  <c r="P1418" i="1"/>
  <c r="H1472" i="1"/>
  <c r="A1473" i="1"/>
  <c r="M1420" i="1"/>
  <c r="J1420" i="1"/>
  <c r="K1420" i="1" s="1"/>
  <c r="N1420" i="1"/>
  <c r="I1421" i="1"/>
  <c r="T1476" i="1"/>
  <c r="L1419" i="1"/>
  <c r="O1419" i="1" s="1"/>
  <c r="U1419" i="1"/>
  <c r="W1419" i="1" s="1"/>
  <c r="X1417" i="1"/>
  <c r="F1472" i="1" l="1"/>
  <c r="Q1473" i="1"/>
  <c r="R1473" i="1" s="1"/>
  <c r="E1474" i="1"/>
  <c r="D1473" i="1"/>
  <c r="G1473" i="1" s="1"/>
  <c r="B1417" i="1"/>
  <c r="P1419" i="1"/>
  <c r="J1421" i="1"/>
  <c r="K1421" i="1" s="1"/>
  <c r="M1421" i="1"/>
  <c r="N1421" i="1" s="1"/>
  <c r="I1422" i="1"/>
  <c r="C1473" i="1"/>
  <c r="S1472" i="1"/>
  <c r="L1420" i="1"/>
  <c r="O1420" i="1" s="1"/>
  <c r="U1420" i="1"/>
  <c r="W1420" i="1" s="1"/>
  <c r="H1473" i="1"/>
  <c r="A1474" i="1"/>
  <c r="T1477" i="1"/>
  <c r="X1418" i="1"/>
  <c r="F1473" i="1" l="1"/>
  <c r="Q1474" i="1"/>
  <c r="R1474" i="1" s="1"/>
  <c r="E1475" i="1"/>
  <c r="D1474" i="1"/>
  <c r="G1474" i="1" s="1"/>
  <c r="B1418" i="1"/>
  <c r="L1421" i="1"/>
  <c r="O1421" i="1" s="1"/>
  <c r="U1421" i="1"/>
  <c r="W1421" i="1" s="1"/>
  <c r="T1478" i="1"/>
  <c r="P1420" i="1"/>
  <c r="N1422" i="1"/>
  <c r="J1422" i="1"/>
  <c r="K1422" i="1" s="1"/>
  <c r="M1422" i="1"/>
  <c r="I1423" i="1"/>
  <c r="S1473" i="1"/>
  <c r="C1474" i="1"/>
  <c r="A1475" i="1"/>
  <c r="H1474" i="1"/>
  <c r="X1419" i="1"/>
  <c r="B1419" i="1" s="1"/>
  <c r="F1474" i="1" l="1"/>
  <c r="D1475" i="1"/>
  <c r="G1475" i="1" s="1"/>
  <c r="Q1475" i="1"/>
  <c r="R1475" i="1" s="1"/>
  <c r="E1476" i="1"/>
  <c r="J1423" i="1"/>
  <c r="K1423" i="1" s="1"/>
  <c r="M1423" i="1"/>
  <c r="N1423" i="1" s="1"/>
  <c r="I1424" i="1"/>
  <c r="H1475" i="1"/>
  <c r="A1476" i="1"/>
  <c r="S1474" i="1"/>
  <c r="C1475" i="1"/>
  <c r="X1420" i="1"/>
  <c r="L1422" i="1"/>
  <c r="O1422" i="1" s="1"/>
  <c r="U1422" i="1"/>
  <c r="W1422" i="1" s="1"/>
  <c r="T1479" i="1"/>
  <c r="P1421" i="1"/>
  <c r="F1475" i="1" l="1"/>
  <c r="Q1476" i="1"/>
  <c r="R1476" i="1" s="1"/>
  <c r="E1477" i="1"/>
  <c r="D1476" i="1"/>
  <c r="B1420" i="1"/>
  <c r="S1475" i="1"/>
  <c r="C1476" i="1"/>
  <c r="L1423" i="1"/>
  <c r="O1423" i="1" s="1"/>
  <c r="U1423" i="1"/>
  <c r="W1423" i="1" s="1"/>
  <c r="T1480" i="1"/>
  <c r="X1421" i="1"/>
  <c r="B1421" i="1" s="1"/>
  <c r="P1422" i="1"/>
  <c r="H1476" i="1"/>
  <c r="A1477" i="1"/>
  <c r="M1424" i="1"/>
  <c r="N1424" i="1" s="1"/>
  <c r="J1424" i="1"/>
  <c r="K1424" i="1" s="1"/>
  <c r="I1425" i="1"/>
  <c r="F1476" i="1" l="1"/>
  <c r="D1477" i="1"/>
  <c r="Q1477" i="1"/>
  <c r="R1477" i="1" s="1"/>
  <c r="E1478" i="1"/>
  <c r="G1476" i="1"/>
  <c r="C1477" i="1"/>
  <c r="S1476" i="1"/>
  <c r="H1477" i="1"/>
  <c r="A1478" i="1"/>
  <c r="P1423" i="1"/>
  <c r="L1424" i="1"/>
  <c r="O1424" i="1" s="1"/>
  <c r="U1424" i="1"/>
  <c r="W1424" i="1" s="1"/>
  <c r="X1422" i="1"/>
  <c r="B1422" i="1" s="1"/>
  <c r="N1425" i="1"/>
  <c r="J1425" i="1"/>
  <c r="K1425" i="1" s="1"/>
  <c r="M1425" i="1"/>
  <c r="I1426" i="1"/>
  <c r="T1481" i="1"/>
  <c r="F1477" i="1" l="1"/>
  <c r="G1477" i="1"/>
  <c r="Q1478" i="1"/>
  <c r="R1478" i="1" s="1"/>
  <c r="E1479" i="1"/>
  <c r="D1478" i="1"/>
  <c r="C1478" i="1"/>
  <c r="S1477" i="1"/>
  <c r="P1424" i="1"/>
  <c r="H1478" i="1"/>
  <c r="A1479" i="1"/>
  <c r="L1425" i="1"/>
  <c r="O1425" i="1" s="1"/>
  <c r="U1425" i="1"/>
  <c r="W1425" i="1" s="1"/>
  <c r="T1482" i="1"/>
  <c r="J1426" i="1"/>
  <c r="K1426" i="1" s="1"/>
  <c r="M1426" i="1"/>
  <c r="N1426" i="1" s="1"/>
  <c r="I1427" i="1"/>
  <c r="X1423" i="1"/>
  <c r="F1478" i="1" l="1"/>
  <c r="D1479" i="1"/>
  <c r="G1479" i="1" s="1"/>
  <c r="Q1479" i="1"/>
  <c r="R1479" i="1" s="1"/>
  <c r="E1480" i="1"/>
  <c r="G1478" i="1"/>
  <c r="B1423" i="1"/>
  <c r="L1426" i="1"/>
  <c r="O1426" i="1" s="1"/>
  <c r="U1426" i="1"/>
  <c r="W1426" i="1" s="1"/>
  <c r="S1478" i="1"/>
  <c r="C1479" i="1"/>
  <c r="N1427" i="1"/>
  <c r="J1427" i="1"/>
  <c r="K1427" i="1" s="1"/>
  <c r="M1427" i="1"/>
  <c r="I1428" i="1"/>
  <c r="T1483" i="1"/>
  <c r="X1424" i="1"/>
  <c r="P1425" i="1"/>
  <c r="A1480" i="1"/>
  <c r="H1479" i="1"/>
  <c r="F1479" i="1" l="1"/>
  <c r="Q1480" i="1"/>
  <c r="R1480" i="1" s="1"/>
  <c r="E1481" i="1"/>
  <c r="D1480" i="1"/>
  <c r="X1425" i="1"/>
  <c r="B1425" i="1" s="1"/>
  <c r="A1481" i="1"/>
  <c r="H1480" i="1"/>
  <c r="B1424" i="1"/>
  <c r="M1428" i="1"/>
  <c r="N1428" i="1" s="1"/>
  <c r="J1428" i="1"/>
  <c r="K1428" i="1" s="1"/>
  <c r="I1429" i="1"/>
  <c r="L1427" i="1"/>
  <c r="O1427" i="1" s="1"/>
  <c r="U1427" i="1"/>
  <c r="W1427" i="1" s="1"/>
  <c r="S1479" i="1"/>
  <c r="C1480" i="1"/>
  <c r="T1484" i="1"/>
  <c r="P1426" i="1"/>
  <c r="F1480" i="1" l="1"/>
  <c r="D1481" i="1"/>
  <c r="G1481" i="1" s="1"/>
  <c r="Q1481" i="1"/>
  <c r="R1481" i="1" s="1"/>
  <c r="E1482" i="1"/>
  <c r="G1480" i="1"/>
  <c r="L1428" i="1"/>
  <c r="O1428" i="1" s="1"/>
  <c r="U1428" i="1"/>
  <c r="W1428" i="1" s="1"/>
  <c r="H1481" i="1"/>
  <c r="A1482" i="1"/>
  <c r="T1485" i="1"/>
  <c r="S1480" i="1"/>
  <c r="C1481" i="1"/>
  <c r="X1426" i="1"/>
  <c r="P1427" i="1"/>
  <c r="J1429" i="1"/>
  <c r="K1429" i="1" s="1"/>
  <c r="M1429" i="1"/>
  <c r="N1429" i="1" s="1"/>
  <c r="I1430" i="1"/>
  <c r="F1481" i="1" l="1"/>
  <c r="Q1482" i="1"/>
  <c r="R1482" i="1" s="1"/>
  <c r="E1483" i="1"/>
  <c r="D1482" i="1"/>
  <c r="B1426" i="1"/>
  <c r="X1427" i="1"/>
  <c r="T1486" i="1"/>
  <c r="L1429" i="1"/>
  <c r="O1429" i="1" s="1"/>
  <c r="U1429" i="1"/>
  <c r="W1429" i="1" s="1"/>
  <c r="S1481" i="1"/>
  <c r="C1482" i="1"/>
  <c r="J1430" i="1"/>
  <c r="K1430" i="1" s="1"/>
  <c r="M1430" i="1"/>
  <c r="N1430" i="1" s="1"/>
  <c r="I1431" i="1"/>
  <c r="H1482" i="1"/>
  <c r="A1483" i="1"/>
  <c r="P1428" i="1"/>
  <c r="F1482" i="1" l="1"/>
  <c r="D1483" i="1"/>
  <c r="G1483" i="1" s="1"/>
  <c r="Q1483" i="1"/>
  <c r="R1483" i="1" s="1"/>
  <c r="E1484" i="1"/>
  <c r="G1482" i="1"/>
  <c r="L1430" i="1"/>
  <c r="O1430" i="1" s="1"/>
  <c r="U1430" i="1"/>
  <c r="W1430" i="1" s="1"/>
  <c r="P1429" i="1"/>
  <c r="B1427" i="1"/>
  <c r="C1483" i="1"/>
  <c r="S1482" i="1"/>
  <c r="T1487" i="1"/>
  <c r="X1428" i="1"/>
  <c r="B1428" i="1" s="1"/>
  <c r="H1483" i="1"/>
  <c r="A1484" i="1"/>
  <c r="J1431" i="1"/>
  <c r="K1431" i="1" s="1"/>
  <c r="M1431" i="1"/>
  <c r="N1431" i="1" s="1"/>
  <c r="I1432" i="1"/>
  <c r="F1483" i="1" l="1"/>
  <c r="Q1484" i="1"/>
  <c r="R1484" i="1" s="1"/>
  <c r="E1485" i="1"/>
  <c r="D1484" i="1"/>
  <c r="M1432" i="1"/>
  <c r="N1432" i="1" s="1"/>
  <c r="J1432" i="1"/>
  <c r="K1432" i="1" s="1"/>
  <c r="I1433" i="1"/>
  <c r="C1484" i="1"/>
  <c r="S1483" i="1"/>
  <c r="T1488" i="1"/>
  <c r="X1429" i="1"/>
  <c r="B1429" i="1" s="1"/>
  <c r="H1484" i="1"/>
  <c r="A1485" i="1"/>
  <c r="P1430" i="1"/>
  <c r="L1431" i="1"/>
  <c r="O1431" i="1" s="1"/>
  <c r="U1431" i="1"/>
  <c r="W1431" i="1" s="1"/>
  <c r="F1484" i="1" l="1"/>
  <c r="D1485" i="1"/>
  <c r="G1485" i="1" s="1"/>
  <c r="Q1485" i="1"/>
  <c r="R1485" i="1" s="1"/>
  <c r="E1486" i="1"/>
  <c r="G1484" i="1"/>
  <c r="J1433" i="1"/>
  <c r="K1433" i="1" s="1"/>
  <c r="M1433" i="1"/>
  <c r="N1433" i="1" s="1"/>
  <c r="I1434" i="1"/>
  <c r="P1431" i="1"/>
  <c r="X1430" i="1"/>
  <c r="B1430" i="1" s="1"/>
  <c r="L1432" i="1"/>
  <c r="O1432" i="1" s="1"/>
  <c r="U1432" i="1"/>
  <c r="W1432" i="1" s="1"/>
  <c r="C1485" i="1"/>
  <c r="S1484" i="1"/>
  <c r="T1489" i="1"/>
  <c r="H1485" i="1"/>
  <c r="A1486" i="1"/>
  <c r="D1486" i="1" l="1"/>
  <c r="G1486" i="1" s="1"/>
  <c r="F1485" i="1"/>
  <c r="Q1486" i="1"/>
  <c r="R1486" i="1" s="1"/>
  <c r="E1487" i="1"/>
  <c r="L1433" i="1"/>
  <c r="O1433" i="1" s="1"/>
  <c r="U1433" i="1"/>
  <c r="W1433" i="1" s="1"/>
  <c r="P1432" i="1"/>
  <c r="S1485" i="1"/>
  <c r="C1486" i="1"/>
  <c r="X1431" i="1"/>
  <c r="A1487" i="1"/>
  <c r="H1486" i="1"/>
  <c r="T1490" i="1"/>
  <c r="J1434" i="1"/>
  <c r="K1434" i="1" s="1"/>
  <c r="M1434" i="1"/>
  <c r="N1434" i="1" s="1"/>
  <c r="I1435" i="1"/>
  <c r="F1486" i="1" l="1"/>
  <c r="Q1487" i="1"/>
  <c r="R1487" i="1" s="1"/>
  <c r="E1488" i="1"/>
  <c r="D1487" i="1"/>
  <c r="B1431" i="1"/>
  <c r="J1435" i="1"/>
  <c r="K1435" i="1" s="1"/>
  <c r="M1435" i="1"/>
  <c r="N1435" i="1" s="1"/>
  <c r="I1436" i="1"/>
  <c r="T1491" i="1"/>
  <c r="S1486" i="1"/>
  <c r="C1487" i="1"/>
  <c r="X1432" i="1"/>
  <c r="B1432" i="1" s="1"/>
  <c r="L1434" i="1"/>
  <c r="O1434" i="1" s="1"/>
  <c r="U1434" i="1"/>
  <c r="W1434" i="1" s="1"/>
  <c r="H1487" i="1"/>
  <c r="A1488" i="1"/>
  <c r="P1433" i="1"/>
  <c r="F1487" i="1" l="1"/>
  <c r="D1488" i="1"/>
  <c r="G1488" i="1" s="1"/>
  <c r="Q1488" i="1"/>
  <c r="R1488" i="1" s="1"/>
  <c r="E1489" i="1"/>
  <c r="G1487" i="1"/>
  <c r="X1433" i="1"/>
  <c r="B1433" i="1" s="1"/>
  <c r="P1434" i="1"/>
  <c r="M1436" i="1"/>
  <c r="N1436" i="1" s="1"/>
  <c r="J1436" i="1"/>
  <c r="K1436" i="1" s="1"/>
  <c r="I1437" i="1"/>
  <c r="S1487" i="1"/>
  <c r="C1488" i="1"/>
  <c r="L1435" i="1"/>
  <c r="O1435" i="1" s="1"/>
  <c r="U1435" i="1"/>
  <c r="W1435" i="1" s="1"/>
  <c r="T1492" i="1"/>
  <c r="H1488" i="1"/>
  <c r="A1489" i="1"/>
  <c r="F1488" i="1" l="1"/>
  <c r="Q1489" i="1"/>
  <c r="R1489" i="1" s="1"/>
  <c r="E1490" i="1"/>
  <c r="D1489" i="1"/>
  <c r="H1489" i="1"/>
  <c r="A1490" i="1"/>
  <c r="T1493" i="1"/>
  <c r="P1435" i="1"/>
  <c r="X1434" i="1"/>
  <c r="B1434" i="1" s="1"/>
  <c r="C1489" i="1"/>
  <c r="S1488" i="1"/>
  <c r="J1437" i="1"/>
  <c r="K1437" i="1" s="1"/>
  <c r="M1437" i="1"/>
  <c r="N1437" i="1" s="1"/>
  <c r="I1438" i="1"/>
  <c r="L1436" i="1"/>
  <c r="O1436" i="1" s="1"/>
  <c r="U1436" i="1"/>
  <c r="W1436" i="1" s="1"/>
  <c r="D1490" i="1" l="1"/>
  <c r="F1489" i="1"/>
  <c r="Q1490" i="1"/>
  <c r="R1490" i="1" s="1"/>
  <c r="E1491" i="1"/>
  <c r="G1489" i="1"/>
  <c r="L1437" i="1"/>
  <c r="O1437" i="1" s="1"/>
  <c r="U1437" i="1"/>
  <c r="W1437" i="1" s="1"/>
  <c r="P1436" i="1"/>
  <c r="S1489" i="1"/>
  <c r="C1490" i="1"/>
  <c r="J1438" i="1"/>
  <c r="K1438" i="1" s="1"/>
  <c r="M1438" i="1"/>
  <c r="N1438" i="1" s="1"/>
  <c r="I1439" i="1"/>
  <c r="T1494" i="1"/>
  <c r="A1491" i="1"/>
  <c r="H1490" i="1"/>
  <c r="X1435" i="1"/>
  <c r="B1435" i="1" s="1"/>
  <c r="F1490" i="1" l="1"/>
  <c r="G1490" i="1"/>
  <c r="Q1491" i="1"/>
  <c r="R1491" i="1" s="1"/>
  <c r="E1492" i="1"/>
  <c r="D1491" i="1"/>
  <c r="S1490" i="1"/>
  <c r="C1491" i="1"/>
  <c r="H1491" i="1"/>
  <c r="A1492" i="1"/>
  <c r="J1439" i="1"/>
  <c r="K1439" i="1" s="1"/>
  <c r="M1439" i="1"/>
  <c r="N1439" i="1" s="1"/>
  <c r="I1440" i="1"/>
  <c r="X1436" i="1"/>
  <c r="T1495" i="1"/>
  <c r="L1438" i="1"/>
  <c r="O1438" i="1" s="1"/>
  <c r="U1438" i="1"/>
  <c r="W1438" i="1" s="1"/>
  <c r="P1437" i="1"/>
  <c r="D1492" i="1" l="1"/>
  <c r="G1492" i="1" s="1"/>
  <c r="F1491" i="1"/>
  <c r="G1491" i="1"/>
  <c r="Q1492" i="1"/>
  <c r="R1492" i="1" s="1"/>
  <c r="E1493" i="1"/>
  <c r="X1437" i="1"/>
  <c r="B1437" i="1" s="1"/>
  <c r="T1496" i="1"/>
  <c r="N1440" i="1"/>
  <c r="J1440" i="1"/>
  <c r="K1440" i="1" s="1"/>
  <c r="M1440" i="1"/>
  <c r="I1441" i="1"/>
  <c r="S1491" i="1"/>
  <c r="C1492" i="1"/>
  <c r="P1438" i="1"/>
  <c r="B1436" i="1"/>
  <c r="H1492" i="1"/>
  <c r="A1493" i="1"/>
  <c r="L1439" i="1"/>
  <c r="O1439" i="1" s="1"/>
  <c r="U1439" i="1"/>
  <c r="W1439" i="1" s="1"/>
  <c r="F1492" i="1" l="1"/>
  <c r="Q1493" i="1"/>
  <c r="R1493" i="1" s="1"/>
  <c r="E1494" i="1"/>
  <c r="D1493" i="1"/>
  <c r="L1440" i="1"/>
  <c r="O1440" i="1" s="1"/>
  <c r="U1440" i="1"/>
  <c r="W1440" i="1" s="1"/>
  <c r="C1493" i="1"/>
  <c r="S1492" i="1"/>
  <c r="H1493" i="1"/>
  <c r="A1494" i="1"/>
  <c r="J1441" i="1"/>
  <c r="K1441" i="1" s="1"/>
  <c r="M1441" i="1"/>
  <c r="N1441" i="1" s="1"/>
  <c r="I1442" i="1"/>
  <c r="P1439" i="1"/>
  <c r="X1438" i="1"/>
  <c r="B1438" i="1" s="1"/>
  <c r="T1497" i="1"/>
  <c r="F1493" i="1" l="1"/>
  <c r="D1494" i="1"/>
  <c r="Q1494" i="1"/>
  <c r="R1494" i="1" s="1"/>
  <c r="E1495" i="1"/>
  <c r="G1493" i="1"/>
  <c r="L1441" i="1"/>
  <c r="O1441" i="1" s="1"/>
  <c r="U1441" i="1"/>
  <c r="W1441" i="1" s="1"/>
  <c r="A1495" i="1"/>
  <c r="H1494" i="1"/>
  <c r="T1498" i="1"/>
  <c r="X1439" i="1"/>
  <c r="B1439" i="1" s="1"/>
  <c r="M1442" i="1"/>
  <c r="N1442" i="1" s="1"/>
  <c r="J1442" i="1"/>
  <c r="K1442" i="1" s="1"/>
  <c r="I1443" i="1"/>
  <c r="S1493" i="1"/>
  <c r="C1494" i="1"/>
  <c r="P1440" i="1"/>
  <c r="F1494" i="1" l="1"/>
  <c r="G1494" i="1"/>
  <c r="Q1495" i="1"/>
  <c r="R1495" i="1" s="1"/>
  <c r="E1496" i="1"/>
  <c r="D1495" i="1"/>
  <c r="X1440" i="1"/>
  <c r="B1440" i="1" s="1"/>
  <c r="H1495" i="1"/>
  <c r="A1496" i="1"/>
  <c r="J1443" i="1"/>
  <c r="K1443" i="1" s="1"/>
  <c r="I1444" i="1"/>
  <c r="T1499" i="1"/>
  <c r="L1442" i="1"/>
  <c r="O1442" i="1" s="1"/>
  <c r="U1442" i="1"/>
  <c r="W1442" i="1" s="1"/>
  <c r="S1494" i="1"/>
  <c r="C1495" i="1"/>
  <c r="P1441" i="1"/>
  <c r="F1495" i="1" l="1"/>
  <c r="D1496" i="1"/>
  <c r="G1496" i="1" s="1"/>
  <c r="Q1496" i="1"/>
  <c r="R1496" i="1" s="1"/>
  <c r="E1497" i="1"/>
  <c r="G1495" i="1"/>
  <c r="L1443" i="1"/>
  <c r="U1443" i="1"/>
  <c r="W1443" i="1" s="1"/>
  <c r="S1495" i="1"/>
  <c r="C1496" i="1"/>
  <c r="T1500" i="1"/>
  <c r="H1496" i="1"/>
  <c r="A1497" i="1"/>
  <c r="X1441" i="1"/>
  <c r="B1441" i="1" s="1"/>
  <c r="M1443" i="1"/>
  <c r="N1443" i="1" s="1"/>
  <c r="P1442" i="1"/>
  <c r="J1444" i="1"/>
  <c r="K1444" i="1" s="1"/>
  <c r="I1445" i="1"/>
  <c r="F1496" i="1" l="1"/>
  <c r="Q1497" i="1"/>
  <c r="R1497" i="1" s="1"/>
  <c r="E1498" i="1"/>
  <c r="D1497" i="1"/>
  <c r="M1444" i="1"/>
  <c r="M1445" i="1" s="1"/>
  <c r="N1444" i="1"/>
  <c r="L1444" i="1"/>
  <c r="U1444" i="1"/>
  <c r="W1444" i="1" s="1"/>
  <c r="X1442" i="1"/>
  <c r="B1442" i="1" s="1"/>
  <c r="C1497" i="1"/>
  <c r="S1496" i="1"/>
  <c r="H1497" i="1"/>
  <c r="A1498" i="1"/>
  <c r="T1501" i="1"/>
  <c r="J1445" i="1"/>
  <c r="K1445" i="1" s="1"/>
  <c r="I1446" i="1"/>
  <c r="O1443" i="1"/>
  <c r="F1497" i="1" l="1"/>
  <c r="N1445" i="1"/>
  <c r="O1444" i="1"/>
  <c r="P1444" i="1" s="1"/>
  <c r="D1498" i="1"/>
  <c r="G1498" i="1" s="1"/>
  <c r="Q1498" i="1"/>
  <c r="R1498" i="1" s="1"/>
  <c r="E1499" i="1"/>
  <c r="G1497" i="1"/>
  <c r="L1445" i="1"/>
  <c r="U1445" i="1"/>
  <c r="W1445" i="1" s="1"/>
  <c r="J1446" i="1"/>
  <c r="K1446" i="1" s="1"/>
  <c r="M1446" i="1"/>
  <c r="I1447" i="1"/>
  <c r="S1497" i="1"/>
  <c r="C1498" i="1"/>
  <c r="P1443" i="1"/>
  <c r="T1502" i="1"/>
  <c r="A1499" i="1"/>
  <c r="H1498" i="1"/>
  <c r="F1498" i="1" l="1"/>
  <c r="O1445" i="1"/>
  <c r="P1445" i="1" s="1"/>
  <c r="N1446" i="1"/>
  <c r="Q1499" i="1"/>
  <c r="R1499" i="1" s="1"/>
  <c r="E1500" i="1"/>
  <c r="D1499" i="1"/>
  <c r="T1503" i="1"/>
  <c r="X1444" i="1"/>
  <c r="J1447" i="1"/>
  <c r="K1447" i="1" s="1"/>
  <c r="M1447" i="1"/>
  <c r="I1448" i="1"/>
  <c r="S1498" i="1"/>
  <c r="C1499" i="1"/>
  <c r="H1499" i="1"/>
  <c r="A1500" i="1"/>
  <c r="X1443" i="1"/>
  <c r="L1446" i="1"/>
  <c r="U1446" i="1"/>
  <c r="W1446" i="1" s="1"/>
  <c r="F1499" i="1" l="1"/>
  <c r="O1446" i="1"/>
  <c r="P1446" i="1" s="1"/>
  <c r="N1447" i="1"/>
  <c r="D1500" i="1"/>
  <c r="G1500" i="1" s="1"/>
  <c r="Q1500" i="1"/>
  <c r="R1500" i="1" s="1"/>
  <c r="E1501" i="1"/>
  <c r="G1499" i="1"/>
  <c r="B1444" i="1"/>
  <c r="H1500" i="1"/>
  <c r="A1501" i="1"/>
  <c r="M1448" i="1"/>
  <c r="J1448" i="1"/>
  <c r="K1448" i="1" s="1"/>
  <c r="I1449" i="1"/>
  <c r="B1443" i="1"/>
  <c r="L1447" i="1"/>
  <c r="U1447" i="1"/>
  <c r="W1447" i="1" s="1"/>
  <c r="T1504" i="1"/>
  <c r="X1445" i="1"/>
  <c r="S1499" i="1"/>
  <c r="C1500" i="1"/>
  <c r="O1447" i="1" l="1"/>
  <c r="P1447" i="1" s="1"/>
  <c r="N1448" i="1"/>
  <c r="F1500" i="1"/>
  <c r="Q1501" i="1"/>
  <c r="R1501" i="1" s="1"/>
  <c r="E1502" i="1"/>
  <c r="D1501" i="1"/>
  <c r="B1445" i="1"/>
  <c r="T1505" i="1"/>
  <c r="J1449" i="1"/>
  <c r="K1449" i="1" s="1"/>
  <c r="M1449" i="1"/>
  <c r="I1450" i="1"/>
  <c r="L1448" i="1"/>
  <c r="U1448" i="1"/>
  <c r="W1448" i="1" s="1"/>
  <c r="C1501" i="1"/>
  <c r="S1500" i="1"/>
  <c r="X1446" i="1"/>
  <c r="H1501" i="1"/>
  <c r="A1502" i="1"/>
  <c r="N1449" i="1" l="1"/>
  <c r="O1448" i="1"/>
  <c r="P1448" i="1" s="1"/>
  <c r="F1501" i="1"/>
  <c r="D1502" i="1"/>
  <c r="G1502" i="1" s="1"/>
  <c r="Q1502" i="1"/>
  <c r="R1502" i="1" s="1"/>
  <c r="E1503" i="1"/>
  <c r="G1501" i="1"/>
  <c r="A1503" i="1"/>
  <c r="H1502" i="1"/>
  <c r="B1446" i="1"/>
  <c r="T1506" i="1"/>
  <c r="L1449" i="1"/>
  <c r="U1449" i="1"/>
  <c r="W1449" i="1" s="1"/>
  <c r="S1501" i="1"/>
  <c r="C1502" i="1"/>
  <c r="X1447" i="1"/>
  <c r="J1450" i="1"/>
  <c r="K1450" i="1" s="1"/>
  <c r="M1450" i="1"/>
  <c r="I1451" i="1"/>
  <c r="O1449" i="1" l="1"/>
  <c r="N1450" i="1"/>
  <c r="F1502" i="1"/>
  <c r="D1503" i="1"/>
  <c r="G1503" i="1" s="1"/>
  <c r="Q1503" i="1"/>
  <c r="R1503" i="1" s="1"/>
  <c r="E1504" i="1"/>
  <c r="B1447" i="1"/>
  <c r="L1450" i="1"/>
  <c r="O1450" i="1" s="1"/>
  <c r="U1450" i="1"/>
  <c r="W1450" i="1" s="1"/>
  <c r="J1451" i="1"/>
  <c r="K1451" i="1" s="1"/>
  <c r="M1451" i="1"/>
  <c r="N1451" i="1" s="1"/>
  <c r="I1452" i="1"/>
  <c r="P1449" i="1"/>
  <c r="S1502" i="1"/>
  <c r="C1503" i="1"/>
  <c r="X1448" i="1"/>
  <c r="T1507" i="1"/>
  <c r="H1503" i="1"/>
  <c r="A1504" i="1"/>
  <c r="F1503" i="1" l="1"/>
  <c r="Q1504" i="1"/>
  <c r="R1504" i="1" s="1"/>
  <c r="E1505" i="1"/>
  <c r="D1504" i="1"/>
  <c r="B1448" i="1"/>
  <c r="S1503" i="1"/>
  <c r="C1504" i="1"/>
  <c r="H1504" i="1"/>
  <c r="A1505" i="1"/>
  <c r="T1508" i="1"/>
  <c r="M1452" i="1"/>
  <c r="N1452" i="1" s="1"/>
  <c r="J1452" i="1"/>
  <c r="K1452" i="1" s="1"/>
  <c r="I1453" i="1"/>
  <c r="L1451" i="1"/>
  <c r="O1451" i="1" s="1"/>
  <c r="U1451" i="1"/>
  <c r="W1451" i="1" s="1"/>
  <c r="X1449" i="1"/>
  <c r="B1449" i="1" s="1"/>
  <c r="P1450" i="1"/>
  <c r="F1504" i="1" l="1"/>
  <c r="D1505" i="1"/>
  <c r="G1505" i="1" s="1"/>
  <c r="Q1505" i="1"/>
  <c r="R1505" i="1" s="1"/>
  <c r="E1506" i="1"/>
  <c r="G1504" i="1"/>
  <c r="P1451" i="1"/>
  <c r="X1450" i="1"/>
  <c r="B1450" i="1" s="1"/>
  <c r="H1505" i="1"/>
  <c r="A1506" i="1"/>
  <c r="J1453" i="1"/>
  <c r="K1453" i="1" s="1"/>
  <c r="M1453" i="1"/>
  <c r="N1453" i="1" s="1"/>
  <c r="I1454" i="1"/>
  <c r="T1509" i="1"/>
  <c r="L1452" i="1"/>
  <c r="O1452" i="1" s="1"/>
  <c r="U1452" i="1"/>
  <c r="W1452" i="1" s="1"/>
  <c r="C1505" i="1"/>
  <c r="S1504" i="1"/>
  <c r="F1505" i="1" l="1"/>
  <c r="Q1506" i="1"/>
  <c r="R1506" i="1" s="1"/>
  <c r="E1507" i="1"/>
  <c r="D1506" i="1"/>
  <c r="L1453" i="1"/>
  <c r="O1453" i="1" s="1"/>
  <c r="U1453" i="1"/>
  <c r="W1453" i="1" s="1"/>
  <c r="A1507" i="1"/>
  <c r="H1506" i="1"/>
  <c r="T1510" i="1"/>
  <c r="P1452" i="1"/>
  <c r="J1454" i="1"/>
  <c r="K1454" i="1" s="1"/>
  <c r="M1454" i="1"/>
  <c r="N1454" i="1" s="1"/>
  <c r="I1455" i="1"/>
  <c r="S1505" i="1"/>
  <c r="C1506" i="1"/>
  <c r="X1451" i="1"/>
  <c r="F1506" i="1" l="1"/>
  <c r="D1507" i="1"/>
  <c r="G1507" i="1" s="1"/>
  <c r="Q1507" i="1"/>
  <c r="R1507" i="1" s="1"/>
  <c r="E1508" i="1"/>
  <c r="G1506" i="1"/>
  <c r="B1451" i="1"/>
  <c r="X1452" i="1"/>
  <c r="B1452" i="1" s="1"/>
  <c r="H1507" i="1"/>
  <c r="A1508" i="1"/>
  <c r="L1454" i="1"/>
  <c r="O1454" i="1" s="1"/>
  <c r="U1454" i="1"/>
  <c r="W1454" i="1" s="1"/>
  <c r="T1511" i="1"/>
  <c r="J1455" i="1"/>
  <c r="K1455" i="1" s="1"/>
  <c r="M1455" i="1"/>
  <c r="N1455" i="1" s="1"/>
  <c r="I1456" i="1"/>
  <c r="S1506" i="1"/>
  <c r="C1507" i="1"/>
  <c r="P1453" i="1"/>
  <c r="F1507" i="1" l="1"/>
  <c r="Q1508" i="1"/>
  <c r="R1508" i="1" s="1"/>
  <c r="E1509" i="1"/>
  <c r="D1508" i="1"/>
  <c r="L1455" i="1"/>
  <c r="O1455" i="1" s="1"/>
  <c r="U1455" i="1"/>
  <c r="W1455" i="1" s="1"/>
  <c r="H1508" i="1"/>
  <c r="A1509" i="1"/>
  <c r="M1456" i="1"/>
  <c r="N1456" i="1"/>
  <c r="J1456" i="1"/>
  <c r="K1456" i="1" s="1"/>
  <c r="I1457" i="1"/>
  <c r="P1454" i="1"/>
  <c r="X1453" i="1"/>
  <c r="B1453" i="1" s="1"/>
  <c r="T1512" i="1"/>
  <c r="S1507" i="1"/>
  <c r="C1508" i="1"/>
  <c r="Q1509" i="1" l="1"/>
  <c r="R1509" i="1" s="1"/>
  <c r="E1510" i="1"/>
  <c r="D1509" i="1"/>
  <c r="G1509" i="1" s="1"/>
  <c r="F1508" i="1"/>
  <c r="G1508" i="1"/>
  <c r="L1456" i="1"/>
  <c r="O1456" i="1" s="1"/>
  <c r="U1456" i="1"/>
  <c r="W1456" i="1" s="1"/>
  <c r="X1454" i="1"/>
  <c r="C1509" i="1"/>
  <c r="S1508" i="1"/>
  <c r="H1509" i="1"/>
  <c r="A1510" i="1"/>
  <c r="T1513" i="1"/>
  <c r="J1457" i="1"/>
  <c r="K1457" i="1" s="1"/>
  <c r="M1457" i="1"/>
  <c r="N1457" i="1" s="1"/>
  <c r="I1458" i="1"/>
  <c r="P1455" i="1"/>
  <c r="F1509" i="1" l="1"/>
  <c r="D1510" i="1"/>
  <c r="Q1510" i="1"/>
  <c r="R1510" i="1" s="1"/>
  <c r="E1511" i="1"/>
  <c r="B1454" i="1"/>
  <c r="X1455" i="1"/>
  <c r="J1458" i="1"/>
  <c r="K1458" i="1" s="1"/>
  <c r="M1458" i="1"/>
  <c r="N1458" i="1" s="1"/>
  <c r="I1459" i="1"/>
  <c r="T1514" i="1"/>
  <c r="S1509" i="1"/>
  <c r="C1510" i="1"/>
  <c r="L1457" i="1"/>
  <c r="O1457" i="1" s="1"/>
  <c r="U1457" i="1"/>
  <c r="W1457" i="1" s="1"/>
  <c r="A1511" i="1"/>
  <c r="H1510" i="1"/>
  <c r="P1456" i="1"/>
  <c r="F1510" i="1" l="1"/>
  <c r="G1510" i="1"/>
  <c r="Q1511" i="1"/>
  <c r="R1511" i="1" s="1"/>
  <c r="E1512" i="1"/>
  <c r="D1511" i="1"/>
  <c r="X1456" i="1"/>
  <c r="B1456" i="1" s="1"/>
  <c r="P1457" i="1"/>
  <c r="S1510" i="1"/>
  <c r="C1511" i="1"/>
  <c r="J1459" i="1"/>
  <c r="K1459" i="1" s="1"/>
  <c r="M1459" i="1"/>
  <c r="N1459" i="1" s="1"/>
  <c r="I1460" i="1"/>
  <c r="B1455" i="1"/>
  <c r="H1511" i="1"/>
  <c r="A1512" i="1"/>
  <c r="T1515" i="1"/>
  <c r="L1458" i="1"/>
  <c r="O1458" i="1" s="1"/>
  <c r="U1458" i="1"/>
  <c r="W1458" i="1" s="1"/>
  <c r="F1511" i="1" l="1"/>
  <c r="D1512" i="1"/>
  <c r="G1512" i="1" s="1"/>
  <c r="Q1512" i="1"/>
  <c r="R1512" i="1" s="1"/>
  <c r="E1513" i="1"/>
  <c r="G1511" i="1"/>
  <c r="T1516" i="1"/>
  <c r="H1512" i="1"/>
  <c r="A1513" i="1"/>
  <c r="L1459" i="1"/>
  <c r="O1459" i="1" s="1"/>
  <c r="U1459" i="1"/>
  <c r="W1459" i="1" s="1"/>
  <c r="X1457" i="1"/>
  <c r="P1458" i="1"/>
  <c r="S1511" i="1"/>
  <c r="C1512" i="1"/>
  <c r="M1460" i="1"/>
  <c r="N1460" i="1" s="1"/>
  <c r="J1460" i="1"/>
  <c r="K1460" i="1" s="1"/>
  <c r="I1461" i="1"/>
  <c r="F1512" i="1" l="1"/>
  <c r="Q1513" i="1"/>
  <c r="R1513" i="1" s="1"/>
  <c r="E1514" i="1"/>
  <c r="D1513" i="1"/>
  <c r="C1513" i="1"/>
  <c r="S1512" i="1"/>
  <c r="J1461" i="1"/>
  <c r="K1461" i="1" s="1"/>
  <c r="M1461" i="1"/>
  <c r="N1461" i="1" s="1"/>
  <c r="I1462" i="1"/>
  <c r="P1459" i="1"/>
  <c r="H1513" i="1"/>
  <c r="A1514" i="1"/>
  <c r="T1517" i="1"/>
  <c r="L1460" i="1"/>
  <c r="O1460" i="1" s="1"/>
  <c r="U1460" i="1"/>
  <c r="W1460" i="1" s="1"/>
  <c r="X1458" i="1"/>
  <c r="B1457" i="1"/>
  <c r="D1514" i="1" l="1"/>
  <c r="G1514" i="1" s="1"/>
  <c r="F1513" i="1"/>
  <c r="G1513" i="1"/>
  <c r="Q1514" i="1"/>
  <c r="R1514" i="1" s="1"/>
  <c r="E1515" i="1"/>
  <c r="B1458" i="1"/>
  <c r="P1460" i="1"/>
  <c r="L1461" i="1"/>
  <c r="O1461" i="1" s="1"/>
  <c r="U1461" i="1"/>
  <c r="W1461" i="1" s="1"/>
  <c r="S1513" i="1"/>
  <c r="C1514" i="1"/>
  <c r="X1459" i="1"/>
  <c r="B1459" i="1" s="1"/>
  <c r="T1518" i="1"/>
  <c r="A1515" i="1"/>
  <c r="H1514" i="1"/>
  <c r="J1462" i="1"/>
  <c r="K1462" i="1" s="1"/>
  <c r="M1462" i="1"/>
  <c r="N1462" i="1" s="1"/>
  <c r="I1463" i="1"/>
  <c r="F1514" i="1" l="1"/>
  <c r="Q1515" i="1"/>
  <c r="R1515" i="1" s="1"/>
  <c r="E1516" i="1"/>
  <c r="D1515" i="1"/>
  <c r="L1462" i="1"/>
  <c r="O1462" i="1" s="1"/>
  <c r="U1462" i="1"/>
  <c r="W1462" i="1" s="1"/>
  <c r="H1515" i="1"/>
  <c r="A1516" i="1"/>
  <c r="T1519" i="1"/>
  <c r="P1461" i="1"/>
  <c r="X1460" i="1"/>
  <c r="J1463" i="1"/>
  <c r="K1463" i="1" s="1"/>
  <c r="M1463" i="1"/>
  <c r="N1463" i="1" s="1"/>
  <c r="I1464" i="1"/>
  <c r="S1514" i="1"/>
  <c r="C1515" i="1"/>
  <c r="F1515" i="1" l="1"/>
  <c r="D1516" i="1"/>
  <c r="G1516" i="1" s="1"/>
  <c r="Q1516" i="1"/>
  <c r="R1516" i="1" s="1"/>
  <c r="E1517" i="1"/>
  <c r="G1515" i="1"/>
  <c r="L1463" i="1"/>
  <c r="O1463" i="1" s="1"/>
  <c r="U1463" i="1"/>
  <c r="W1463" i="1" s="1"/>
  <c r="X1461" i="1"/>
  <c r="S1515" i="1"/>
  <c r="C1516" i="1"/>
  <c r="M1464" i="1"/>
  <c r="N1464" i="1" s="1"/>
  <c r="J1464" i="1"/>
  <c r="K1464" i="1" s="1"/>
  <c r="I1465" i="1"/>
  <c r="B1460" i="1"/>
  <c r="H1516" i="1"/>
  <c r="A1517" i="1"/>
  <c r="T1520" i="1"/>
  <c r="P1462" i="1"/>
  <c r="D1517" i="1" l="1"/>
  <c r="G1517" i="1" s="1"/>
  <c r="F1516" i="1"/>
  <c r="Q1517" i="1"/>
  <c r="R1517" i="1" s="1"/>
  <c r="E1518" i="1"/>
  <c r="B1461" i="1"/>
  <c r="C1517" i="1"/>
  <c r="S1516" i="1"/>
  <c r="T1521" i="1"/>
  <c r="H1517" i="1"/>
  <c r="A1518" i="1"/>
  <c r="J1465" i="1"/>
  <c r="K1465" i="1" s="1"/>
  <c r="M1465" i="1"/>
  <c r="N1465" i="1" s="1"/>
  <c r="I1466" i="1"/>
  <c r="L1464" i="1"/>
  <c r="O1464" i="1" s="1"/>
  <c r="U1464" i="1"/>
  <c r="W1464" i="1" s="1"/>
  <c r="X1462" i="1"/>
  <c r="B1462" i="1" s="1"/>
  <c r="P1463" i="1"/>
  <c r="F1517" i="1" l="1"/>
  <c r="Q1518" i="1"/>
  <c r="R1518" i="1" s="1"/>
  <c r="E1519" i="1"/>
  <c r="D1518" i="1"/>
  <c r="X1463" i="1"/>
  <c r="B1463" i="1" s="1"/>
  <c r="P1464" i="1"/>
  <c r="H1518" i="1"/>
  <c r="A1519" i="1"/>
  <c r="J1466" i="1"/>
  <c r="K1466" i="1" s="1"/>
  <c r="M1466" i="1"/>
  <c r="N1466" i="1" s="1"/>
  <c r="I1467" i="1"/>
  <c r="T1522" i="1"/>
  <c r="L1465" i="1"/>
  <c r="O1465" i="1" s="1"/>
  <c r="U1465" i="1"/>
  <c r="W1465" i="1" s="1"/>
  <c r="C1518" i="1"/>
  <c r="S1517" i="1"/>
  <c r="F1518" i="1" l="1"/>
  <c r="D1519" i="1"/>
  <c r="Q1519" i="1"/>
  <c r="R1519" i="1" s="1"/>
  <c r="E1520" i="1"/>
  <c r="G1518" i="1"/>
  <c r="S1518" i="1"/>
  <c r="C1519" i="1"/>
  <c r="L1466" i="1"/>
  <c r="O1466" i="1" s="1"/>
  <c r="U1466" i="1"/>
  <c r="W1466" i="1" s="1"/>
  <c r="X1464" i="1"/>
  <c r="P1465" i="1"/>
  <c r="T1523" i="1"/>
  <c r="A1520" i="1"/>
  <c r="H1519" i="1"/>
  <c r="J1467" i="1"/>
  <c r="K1467" i="1" s="1"/>
  <c r="M1467" i="1"/>
  <c r="N1467" i="1" s="1"/>
  <c r="I1468" i="1"/>
  <c r="F1519" i="1" l="1"/>
  <c r="G1519" i="1"/>
  <c r="D1520" i="1"/>
  <c r="G1520" i="1" s="1"/>
  <c r="Q1520" i="1"/>
  <c r="R1520" i="1" s="1"/>
  <c r="E1521" i="1"/>
  <c r="S1519" i="1"/>
  <c r="C1520" i="1"/>
  <c r="X1465" i="1"/>
  <c r="B1465" i="1" s="1"/>
  <c r="P1466" i="1"/>
  <c r="L1467" i="1"/>
  <c r="O1467" i="1" s="1"/>
  <c r="U1467" i="1"/>
  <c r="W1467" i="1" s="1"/>
  <c r="M1468" i="1"/>
  <c r="N1468" i="1"/>
  <c r="J1468" i="1"/>
  <c r="K1468" i="1" s="1"/>
  <c r="I1469" i="1"/>
  <c r="A1521" i="1"/>
  <c r="H1520" i="1"/>
  <c r="T1524" i="1"/>
  <c r="B1464" i="1"/>
  <c r="F1520" i="1" l="1"/>
  <c r="Q1521" i="1"/>
  <c r="R1521" i="1" s="1"/>
  <c r="E1522" i="1"/>
  <c r="D1521" i="1"/>
  <c r="T1525" i="1"/>
  <c r="L1468" i="1"/>
  <c r="O1468" i="1" s="1"/>
  <c r="U1468" i="1"/>
  <c r="W1468" i="1" s="1"/>
  <c r="H1521" i="1"/>
  <c r="A1522" i="1"/>
  <c r="X1466" i="1"/>
  <c r="J1469" i="1"/>
  <c r="K1469" i="1" s="1"/>
  <c r="M1469" i="1"/>
  <c r="N1469" i="1" s="1"/>
  <c r="I1470" i="1"/>
  <c r="S1520" i="1"/>
  <c r="C1521" i="1"/>
  <c r="P1467" i="1"/>
  <c r="D1522" i="1" l="1"/>
  <c r="F1521" i="1"/>
  <c r="G1521" i="1"/>
  <c r="Q1522" i="1"/>
  <c r="R1522" i="1" s="1"/>
  <c r="E1523" i="1"/>
  <c r="B1466" i="1"/>
  <c r="L1469" i="1"/>
  <c r="O1469" i="1" s="1"/>
  <c r="U1469" i="1"/>
  <c r="W1469" i="1" s="1"/>
  <c r="X1467" i="1"/>
  <c r="S1521" i="1"/>
  <c r="C1522" i="1"/>
  <c r="J1470" i="1"/>
  <c r="K1470" i="1" s="1"/>
  <c r="M1470" i="1"/>
  <c r="N1470" i="1" s="1"/>
  <c r="I1471" i="1"/>
  <c r="H1522" i="1"/>
  <c r="A1523" i="1"/>
  <c r="P1468" i="1"/>
  <c r="T1526" i="1"/>
  <c r="F1522" i="1" l="1"/>
  <c r="G1522" i="1"/>
  <c r="Q1523" i="1"/>
  <c r="R1523" i="1" s="1"/>
  <c r="E1524" i="1"/>
  <c r="D1523" i="1"/>
  <c r="B1467" i="1"/>
  <c r="C1523" i="1"/>
  <c r="S1522" i="1"/>
  <c r="X1468" i="1"/>
  <c r="B1468" i="1" s="1"/>
  <c r="T1527" i="1"/>
  <c r="H1523" i="1"/>
  <c r="A1524" i="1"/>
  <c r="J1471" i="1"/>
  <c r="K1471" i="1" s="1"/>
  <c r="M1471" i="1"/>
  <c r="N1471" i="1" s="1"/>
  <c r="I1472" i="1"/>
  <c r="L1470" i="1"/>
  <c r="O1470" i="1" s="1"/>
  <c r="U1470" i="1"/>
  <c r="W1470" i="1" s="1"/>
  <c r="P1469" i="1"/>
  <c r="F1523" i="1" l="1"/>
  <c r="D1524" i="1"/>
  <c r="G1524" i="1" s="1"/>
  <c r="Q1524" i="1"/>
  <c r="R1524" i="1" s="1"/>
  <c r="E1525" i="1"/>
  <c r="G1523" i="1"/>
  <c r="P1470" i="1"/>
  <c r="X1469" i="1"/>
  <c r="M1472" i="1"/>
  <c r="N1472" i="1" s="1"/>
  <c r="J1472" i="1"/>
  <c r="K1472" i="1" s="1"/>
  <c r="I1473" i="1"/>
  <c r="C1524" i="1"/>
  <c r="S1523" i="1"/>
  <c r="L1471" i="1"/>
  <c r="O1471" i="1" s="1"/>
  <c r="U1471" i="1"/>
  <c r="W1471" i="1" s="1"/>
  <c r="H1524" i="1"/>
  <c r="A1525" i="1"/>
  <c r="T1528" i="1"/>
  <c r="F1524" i="1" l="1"/>
  <c r="D1525" i="1"/>
  <c r="G1525" i="1" s="1"/>
  <c r="Q1525" i="1"/>
  <c r="R1525" i="1" s="1"/>
  <c r="E1526" i="1"/>
  <c r="B1469" i="1"/>
  <c r="H1525" i="1"/>
  <c r="A1526" i="1"/>
  <c r="C1525" i="1"/>
  <c r="S1524" i="1"/>
  <c r="N1473" i="1"/>
  <c r="J1473" i="1"/>
  <c r="K1473" i="1" s="1"/>
  <c r="M1473" i="1"/>
  <c r="I1474" i="1"/>
  <c r="X1470" i="1"/>
  <c r="L1472" i="1"/>
  <c r="O1472" i="1" s="1"/>
  <c r="U1472" i="1"/>
  <c r="W1472" i="1" s="1"/>
  <c r="T1529" i="1"/>
  <c r="P1471" i="1"/>
  <c r="F1525" i="1" l="1"/>
  <c r="Q1526" i="1"/>
  <c r="R1526" i="1" s="1"/>
  <c r="E1527" i="1"/>
  <c r="D1526" i="1"/>
  <c r="P1472" i="1"/>
  <c r="J1474" i="1"/>
  <c r="K1474" i="1" s="1"/>
  <c r="I1475" i="1"/>
  <c r="S1525" i="1"/>
  <c r="C1526" i="1"/>
  <c r="X1471" i="1"/>
  <c r="B1471" i="1" s="1"/>
  <c r="B1470" i="1"/>
  <c r="L1473" i="1"/>
  <c r="O1473" i="1" s="1"/>
  <c r="U1473" i="1"/>
  <c r="W1473" i="1" s="1"/>
  <c r="A1527" i="1"/>
  <c r="H1526" i="1"/>
  <c r="T1530" i="1"/>
  <c r="F1526" i="1" l="1"/>
  <c r="D1527" i="1"/>
  <c r="Q1527" i="1"/>
  <c r="R1527" i="1" s="1"/>
  <c r="E1528" i="1"/>
  <c r="G1526" i="1"/>
  <c r="L1474" i="1"/>
  <c r="U1474" i="1"/>
  <c r="W1474" i="1" s="1"/>
  <c r="S1526" i="1"/>
  <c r="C1527" i="1"/>
  <c r="H1527" i="1"/>
  <c r="A1528" i="1"/>
  <c r="J1475" i="1"/>
  <c r="K1475" i="1" s="1"/>
  <c r="I1476" i="1"/>
  <c r="T1531" i="1"/>
  <c r="P1473" i="1"/>
  <c r="M1474" i="1"/>
  <c r="N1474" i="1" s="1"/>
  <c r="X1472" i="1"/>
  <c r="B1472" i="1" s="1"/>
  <c r="F1527" i="1" l="1"/>
  <c r="G1527" i="1"/>
  <c r="Q1528" i="1"/>
  <c r="R1528" i="1" s="1"/>
  <c r="E1529" i="1"/>
  <c r="D1528" i="1"/>
  <c r="L1475" i="1"/>
  <c r="U1475" i="1"/>
  <c r="W1475" i="1" s="1"/>
  <c r="S1527" i="1"/>
  <c r="C1528" i="1"/>
  <c r="X1473" i="1"/>
  <c r="J1476" i="1"/>
  <c r="K1476" i="1" s="1"/>
  <c r="I1477" i="1"/>
  <c r="H1528" i="1"/>
  <c r="A1529" i="1"/>
  <c r="T1532" i="1"/>
  <c r="M1475" i="1"/>
  <c r="N1475" i="1" s="1"/>
  <c r="O1474" i="1"/>
  <c r="D1529" i="1" l="1"/>
  <c r="G1529" i="1" s="1"/>
  <c r="F1528" i="1"/>
  <c r="G1528" i="1"/>
  <c r="Q1529" i="1"/>
  <c r="R1529" i="1" s="1"/>
  <c r="E1530" i="1"/>
  <c r="B1473" i="1"/>
  <c r="C1529" i="1"/>
  <c r="S1528" i="1"/>
  <c r="M1476" i="1"/>
  <c r="N1476" i="1" s="1"/>
  <c r="P1474" i="1"/>
  <c r="T1533" i="1"/>
  <c r="H1529" i="1"/>
  <c r="A1530" i="1"/>
  <c r="J1477" i="1"/>
  <c r="K1477" i="1" s="1"/>
  <c r="I1478" i="1"/>
  <c r="O1475" i="1"/>
  <c r="L1476" i="1"/>
  <c r="U1476" i="1"/>
  <c r="W1476" i="1" s="1"/>
  <c r="F1529" i="1" l="1"/>
  <c r="Q1530" i="1"/>
  <c r="R1530" i="1" s="1"/>
  <c r="E1531" i="1"/>
  <c r="D1530" i="1"/>
  <c r="M1477" i="1"/>
  <c r="N1477" i="1" s="1"/>
  <c r="A1531" i="1"/>
  <c r="H1530" i="1"/>
  <c r="O1476" i="1"/>
  <c r="J1478" i="1"/>
  <c r="K1478" i="1" s="1"/>
  <c r="I1479" i="1"/>
  <c r="X1474" i="1"/>
  <c r="B1474" i="1" s="1"/>
  <c r="P1475" i="1"/>
  <c r="S1529" i="1"/>
  <c r="C1530" i="1"/>
  <c r="L1477" i="1"/>
  <c r="U1477" i="1"/>
  <c r="W1477" i="1" s="1"/>
  <c r="T1534" i="1"/>
  <c r="F1530" i="1" l="1"/>
  <c r="M1478" i="1"/>
  <c r="M1479" i="1" s="1"/>
  <c r="D1531" i="1"/>
  <c r="G1531" i="1" s="1"/>
  <c r="Q1531" i="1"/>
  <c r="R1531" i="1" s="1"/>
  <c r="E1532" i="1"/>
  <c r="G1530" i="1"/>
  <c r="O1477" i="1"/>
  <c r="P1477" i="1" s="1"/>
  <c r="N1478" i="1"/>
  <c r="J1479" i="1"/>
  <c r="K1479" i="1" s="1"/>
  <c r="I1480" i="1"/>
  <c r="P1476" i="1"/>
  <c r="X1475" i="1"/>
  <c r="B1475" i="1" s="1"/>
  <c r="S1530" i="1"/>
  <c r="C1531" i="1"/>
  <c r="L1478" i="1"/>
  <c r="U1478" i="1"/>
  <c r="W1478" i="1" s="1"/>
  <c r="H1531" i="1"/>
  <c r="A1532" i="1"/>
  <c r="T1535" i="1"/>
  <c r="F1531" i="1" l="1"/>
  <c r="O1478" i="1"/>
  <c r="P1478" i="1" s="1"/>
  <c r="Q1532" i="1"/>
  <c r="R1532" i="1" s="1"/>
  <c r="E1533" i="1"/>
  <c r="D1532" i="1"/>
  <c r="N1479" i="1"/>
  <c r="T1536" i="1"/>
  <c r="S1531" i="1"/>
  <c r="C1532" i="1"/>
  <c r="J1480" i="1"/>
  <c r="K1480" i="1" s="1"/>
  <c r="M1480" i="1"/>
  <c r="I1481" i="1"/>
  <c r="H1532" i="1"/>
  <c r="A1533" i="1"/>
  <c r="L1479" i="1"/>
  <c r="U1479" i="1"/>
  <c r="W1479" i="1" s="1"/>
  <c r="X1476" i="1"/>
  <c r="B1476" i="1" s="1"/>
  <c r="X1477" i="1"/>
  <c r="F1532" i="1" l="1"/>
  <c r="O1479" i="1"/>
  <c r="P1479" i="1" s="1"/>
  <c r="D1533" i="1"/>
  <c r="G1533" i="1" s="1"/>
  <c r="Q1533" i="1"/>
  <c r="R1533" i="1" s="1"/>
  <c r="E1534" i="1"/>
  <c r="N1480" i="1"/>
  <c r="G1532" i="1"/>
  <c r="B1477" i="1"/>
  <c r="C1533" i="1"/>
  <c r="S1532" i="1"/>
  <c r="X1478" i="1"/>
  <c r="B1478" i="1" s="1"/>
  <c r="H1533" i="1"/>
  <c r="A1534" i="1"/>
  <c r="J1481" i="1"/>
  <c r="K1481" i="1" s="1"/>
  <c r="M1481" i="1"/>
  <c r="I1482" i="1"/>
  <c r="T1537" i="1"/>
  <c r="L1480" i="1"/>
  <c r="U1480" i="1"/>
  <c r="W1480" i="1" s="1"/>
  <c r="O1480" i="1" l="1"/>
  <c r="P1480" i="1" s="1"/>
  <c r="F1533" i="1"/>
  <c r="N1481" i="1"/>
  <c r="D1534" i="1"/>
  <c r="G1534" i="1" s="1"/>
  <c r="Q1534" i="1"/>
  <c r="R1534" i="1" s="1"/>
  <c r="E1535" i="1"/>
  <c r="T1538" i="1"/>
  <c r="M1482" i="1"/>
  <c r="J1482" i="1"/>
  <c r="K1482" i="1" s="1"/>
  <c r="I1483" i="1"/>
  <c r="A1535" i="1"/>
  <c r="H1534" i="1"/>
  <c r="L1481" i="1"/>
  <c r="U1481" i="1"/>
  <c r="W1481" i="1" s="1"/>
  <c r="S1533" i="1"/>
  <c r="C1534" i="1"/>
  <c r="X1479" i="1"/>
  <c r="F1534" i="1" l="1"/>
  <c r="N1482" i="1"/>
  <c r="O1481" i="1"/>
  <c r="P1481" i="1" s="1"/>
  <c r="D1535" i="1"/>
  <c r="G1535" i="1" s="1"/>
  <c r="Q1535" i="1"/>
  <c r="R1535" i="1" s="1"/>
  <c r="E1536" i="1"/>
  <c r="M1483" i="1"/>
  <c r="J1483" i="1"/>
  <c r="K1483" i="1" s="1"/>
  <c r="I1484" i="1"/>
  <c r="L1482" i="1"/>
  <c r="U1482" i="1"/>
  <c r="W1482" i="1" s="1"/>
  <c r="X1480" i="1"/>
  <c r="H1535" i="1"/>
  <c r="A1536" i="1"/>
  <c r="T1539" i="1"/>
  <c r="S1534" i="1"/>
  <c r="C1535" i="1"/>
  <c r="B1479" i="1"/>
  <c r="N1483" i="1" l="1"/>
  <c r="O1482" i="1"/>
  <c r="P1482" i="1" s="1"/>
  <c r="F1535" i="1"/>
  <c r="Q1536" i="1"/>
  <c r="R1536" i="1" s="1"/>
  <c r="E1537" i="1"/>
  <c r="D1536" i="1"/>
  <c r="T1540" i="1"/>
  <c r="X1481" i="1"/>
  <c r="B1481" i="1" s="1"/>
  <c r="M1484" i="1"/>
  <c r="J1484" i="1"/>
  <c r="K1484" i="1" s="1"/>
  <c r="I1485" i="1"/>
  <c r="L1483" i="1"/>
  <c r="U1483" i="1"/>
  <c r="W1483" i="1" s="1"/>
  <c r="S1535" i="1"/>
  <c r="C1536" i="1"/>
  <c r="H1536" i="1"/>
  <c r="A1537" i="1"/>
  <c r="B1480" i="1"/>
  <c r="N1484" i="1" l="1"/>
  <c r="O1483" i="1"/>
  <c r="P1483" i="1" s="1"/>
  <c r="F1536" i="1"/>
  <c r="D1537" i="1"/>
  <c r="G1537" i="1" s="1"/>
  <c r="Q1537" i="1"/>
  <c r="R1537" i="1" s="1"/>
  <c r="E1538" i="1"/>
  <c r="G1536" i="1"/>
  <c r="C1537" i="1"/>
  <c r="S1536" i="1"/>
  <c r="T1541" i="1"/>
  <c r="H1537" i="1"/>
  <c r="A1538" i="1"/>
  <c r="X1482" i="1"/>
  <c r="J1485" i="1"/>
  <c r="K1485" i="1" s="1"/>
  <c r="M1485" i="1"/>
  <c r="I1486" i="1"/>
  <c r="L1484" i="1"/>
  <c r="O1484" i="1" s="1"/>
  <c r="U1484" i="1"/>
  <c r="W1484" i="1" s="1"/>
  <c r="N1485" i="1" l="1"/>
  <c r="F1537" i="1"/>
  <c r="Q1538" i="1"/>
  <c r="R1538" i="1" s="1"/>
  <c r="E1539" i="1"/>
  <c r="D1538" i="1"/>
  <c r="P1484" i="1"/>
  <c r="S1537" i="1"/>
  <c r="C1538" i="1"/>
  <c r="J1486" i="1"/>
  <c r="K1486" i="1" s="1"/>
  <c r="M1486" i="1"/>
  <c r="I1487" i="1"/>
  <c r="B1482" i="1"/>
  <c r="X1483" i="1"/>
  <c r="B1483" i="1" s="1"/>
  <c r="A1539" i="1"/>
  <c r="H1538" i="1"/>
  <c r="T1542" i="1"/>
  <c r="L1485" i="1"/>
  <c r="O1485" i="1" s="1"/>
  <c r="U1485" i="1"/>
  <c r="W1485" i="1" s="1"/>
  <c r="N1486" i="1" l="1"/>
  <c r="F1538" i="1"/>
  <c r="D1539" i="1"/>
  <c r="G1539" i="1" s="1"/>
  <c r="Q1539" i="1"/>
  <c r="R1539" i="1" s="1"/>
  <c r="E1540" i="1"/>
  <c r="G1538" i="1"/>
  <c r="H1539" i="1"/>
  <c r="A1540" i="1"/>
  <c r="J1487" i="1"/>
  <c r="K1487" i="1" s="1"/>
  <c r="M1487" i="1"/>
  <c r="I1488" i="1"/>
  <c r="P1485" i="1"/>
  <c r="L1486" i="1"/>
  <c r="U1486" i="1"/>
  <c r="W1486" i="1" s="1"/>
  <c r="T1543" i="1"/>
  <c r="S1538" i="1"/>
  <c r="C1539" i="1"/>
  <c r="X1484" i="1"/>
  <c r="B1484" i="1" s="1"/>
  <c r="O1486" i="1" l="1"/>
  <c r="P1486" i="1" s="1"/>
  <c r="N1487" i="1"/>
  <c r="F1539" i="1"/>
  <c r="Q1540" i="1"/>
  <c r="R1540" i="1" s="1"/>
  <c r="E1541" i="1"/>
  <c r="D1540" i="1"/>
  <c r="H1540" i="1"/>
  <c r="A1541" i="1"/>
  <c r="L1487" i="1"/>
  <c r="U1487" i="1"/>
  <c r="W1487" i="1" s="1"/>
  <c r="X1485" i="1"/>
  <c r="T1544" i="1"/>
  <c r="M1488" i="1"/>
  <c r="J1488" i="1"/>
  <c r="K1488" i="1" s="1"/>
  <c r="I1489" i="1"/>
  <c r="S1539" i="1"/>
  <c r="C1540" i="1"/>
  <c r="N1488" i="1" l="1"/>
  <c r="O1487" i="1"/>
  <c r="P1487" i="1" s="1"/>
  <c r="F1540" i="1"/>
  <c r="D1541" i="1"/>
  <c r="G1541" i="1" s="1"/>
  <c r="Q1541" i="1"/>
  <c r="R1541" i="1" s="1"/>
  <c r="E1542" i="1"/>
  <c r="G1540" i="1"/>
  <c r="B1485" i="1"/>
  <c r="L1488" i="1"/>
  <c r="O1488" i="1" s="1"/>
  <c r="U1488" i="1"/>
  <c r="W1488" i="1" s="1"/>
  <c r="T1545" i="1"/>
  <c r="C1541" i="1"/>
  <c r="S1540" i="1"/>
  <c r="J1489" i="1"/>
  <c r="K1489" i="1" s="1"/>
  <c r="M1489" i="1"/>
  <c r="I1490" i="1"/>
  <c r="H1541" i="1"/>
  <c r="A1542" i="1"/>
  <c r="X1486" i="1"/>
  <c r="B1486" i="1" s="1"/>
  <c r="N1489" i="1" l="1"/>
  <c r="F1541" i="1"/>
  <c r="Q1542" i="1"/>
  <c r="R1542" i="1" s="1"/>
  <c r="E1543" i="1"/>
  <c r="D1542" i="1"/>
  <c r="J1490" i="1"/>
  <c r="K1490" i="1" s="1"/>
  <c r="M1490" i="1"/>
  <c r="I1491" i="1"/>
  <c r="A1543" i="1"/>
  <c r="H1542" i="1"/>
  <c r="T1546" i="1"/>
  <c r="L1489" i="1"/>
  <c r="U1489" i="1"/>
  <c r="W1489" i="1" s="1"/>
  <c r="S1541" i="1"/>
  <c r="C1542" i="1"/>
  <c r="X1487" i="1"/>
  <c r="P1488" i="1"/>
  <c r="O1489" i="1" l="1"/>
  <c r="P1489" i="1" s="1"/>
  <c r="N1490" i="1"/>
  <c r="F1542" i="1"/>
  <c r="Q1543" i="1"/>
  <c r="R1543" i="1" s="1"/>
  <c r="E1544" i="1"/>
  <c r="D1543" i="1"/>
  <c r="G1543" i="1" s="1"/>
  <c r="G1542" i="1"/>
  <c r="X1488" i="1"/>
  <c r="B1488" i="1" s="1"/>
  <c r="J1491" i="1"/>
  <c r="K1491" i="1" s="1"/>
  <c r="M1491" i="1"/>
  <c r="I1492" i="1"/>
  <c r="B1487" i="1"/>
  <c r="S1542" i="1"/>
  <c r="C1543" i="1"/>
  <c r="L1490" i="1"/>
  <c r="U1490" i="1"/>
  <c r="W1490" i="1" s="1"/>
  <c r="T1547" i="1"/>
  <c r="H1543" i="1"/>
  <c r="A1544" i="1"/>
  <c r="N1491" i="1" l="1"/>
  <c r="O1490" i="1"/>
  <c r="P1490" i="1" s="1"/>
  <c r="F1543" i="1"/>
  <c r="D1544" i="1"/>
  <c r="Q1544" i="1"/>
  <c r="R1544" i="1" s="1"/>
  <c r="E1545" i="1"/>
  <c r="M1492" i="1"/>
  <c r="J1492" i="1"/>
  <c r="K1492" i="1" s="1"/>
  <c r="I1493" i="1"/>
  <c r="S1543" i="1"/>
  <c r="C1544" i="1"/>
  <c r="H1544" i="1"/>
  <c r="A1545" i="1"/>
  <c r="T1548" i="1"/>
  <c r="L1491" i="1"/>
  <c r="U1491" i="1"/>
  <c r="W1491" i="1" s="1"/>
  <c r="X1489" i="1"/>
  <c r="O1491" i="1" l="1"/>
  <c r="N1492" i="1"/>
  <c r="F1544" i="1"/>
  <c r="G1544" i="1"/>
  <c r="Q1545" i="1"/>
  <c r="R1545" i="1" s="1"/>
  <c r="E1546" i="1"/>
  <c r="D1545" i="1"/>
  <c r="B1489" i="1"/>
  <c r="P1491" i="1"/>
  <c r="C1545" i="1"/>
  <c r="S1544" i="1"/>
  <c r="H1545" i="1"/>
  <c r="A1546" i="1"/>
  <c r="T1549" i="1"/>
  <c r="J1493" i="1"/>
  <c r="K1493" i="1" s="1"/>
  <c r="M1493" i="1"/>
  <c r="N1493" i="1" s="1"/>
  <c r="I1494" i="1"/>
  <c r="L1492" i="1"/>
  <c r="O1492" i="1" s="1"/>
  <c r="U1492" i="1"/>
  <c r="W1492" i="1" s="1"/>
  <c r="X1490" i="1"/>
  <c r="F1545" i="1" l="1"/>
  <c r="D1546" i="1"/>
  <c r="G1546" i="1" s="1"/>
  <c r="Q1546" i="1"/>
  <c r="R1546" i="1" s="1"/>
  <c r="E1547" i="1"/>
  <c r="G1545" i="1"/>
  <c r="L1493" i="1"/>
  <c r="O1493" i="1" s="1"/>
  <c r="U1493" i="1"/>
  <c r="W1493" i="1" s="1"/>
  <c r="J1494" i="1"/>
  <c r="K1494" i="1" s="1"/>
  <c r="M1494" i="1"/>
  <c r="N1494" i="1" s="1"/>
  <c r="I1495" i="1"/>
  <c r="A1547" i="1"/>
  <c r="H1546" i="1"/>
  <c r="S1545" i="1"/>
  <c r="C1546" i="1"/>
  <c r="P1492" i="1"/>
  <c r="T1550" i="1"/>
  <c r="B1490" i="1"/>
  <c r="X1491" i="1"/>
  <c r="B1491" i="1" s="1"/>
  <c r="F1546" i="1" l="1"/>
  <c r="Q1547" i="1"/>
  <c r="R1547" i="1" s="1"/>
  <c r="E1548" i="1"/>
  <c r="D1547" i="1"/>
  <c r="L1494" i="1"/>
  <c r="O1494" i="1" s="1"/>
  <c r="U1494" i="1"/>
  <c r="W1494" i="1" s="1"/>
  <c r="S1546" i="1"/>
  <c r="C1547" i="1"/>
  <c r="X1492" i="1"/>
  <c r="B1492" i="1" s="1"/>
  <c r="H1547" i="1"/>
  <c r="A1548" i="1"/>
  <c r="T1551" i="1"/>
  <c r="J1495" i="1"/>
  <c r="K1495" i="1" s="1"/>
  <c r="M1495" i="1"/>
  <c r="N1495" i="1" s="1"/>
  <c r="I1496" i="1"/>
  <c r="P1493" i="1"/>
  <c r="D1548" i="1" l="1"/>
  <c r="G1548" i="1" s="1"/>
  <c r="Q1548" i="1"/>
  <c r="R1548" i="1" s="1"/>
  <c r="E1549" i="1"/>
  <c r="F1547" i="1"/>
  <c r="G1547" i="1"/>
  <c r="X1493" i="1"/>
  <c r="L1495" i="1"/>
  <c r="O1495" i="1" s="1"/>
  <c r="U1495" i="1"/>
  <c r="W1495" i="1" s="1"/>
  <c r="S1547" i="1"/>
  <c r="C1548" i="1"/>
  <c r="M1496" i="1"/>
  <c r="N1496" i="1" s="1"/>
  <c r="J1496" i="1"/>
  <c r="K1496" i="1" s="1"/>
  <c r="I1497" i="1"/>
  <c r="T1552" i="1"/>
  <c r="H1548" i="1"/>
  <c r="A1549" i="1"/>
  <c r="P1494" i="1"/>
  <c r="D1549" i="1" l="1"/>
  <c r="G1549" i="1" s="1"/>
  <c r="F1548" i="1"/>
  <c r="Q1549" i="1"/>
  <c r="R1549" i="1" s="1"/>
  <c r="E1550" i="1"/>
  <c r="C1549" i="1"/>
  <c r="S1548" i="1"/>
  <c r="X1494" i="1"/>
  <c r="B1494" i="1" s="1"/>
  <c r="P1495" i="1"/>
  <c r="J1497" i="1"/>
  <c r="K1497" i="1" s="1"/>
  <c r="M1497" i="1"/>
  <c r="N1497" i="1" s="1"/>
  <c r="I1498" i="1"/>
  <c r="B1493" i="1"/>
  <c r="L1496" i="1"/>
  <c r="O1496" i="1" s="1"/>
  <c r="U1496" i="1"/>
  <c r="W1496" i="1" s="1"/>
  <c r="H1549" i="1"/>
  <c r="A1550" i="1"/>
  <c r="T1553" i="1"/>
  <c r="F1549" i="1" l="1"/>
  <c r="Q1550" i="1"/>
  <c r="R1550" i="1" s="1"/>
  <c r="E1551" i="1"/>
  <c r="D1550" i="1"/>
  <c r="T1554" i="1"/>
  <c r="A1551" i="1"/>
  <c r="H1550" i="1"/>
  <c r="P1496" i="1"/>
  <c r="X1495" i="1"/>
  <c r="B1495" i="1" s="1"/>
  <c r="L1497" i="1"/>
  <c r="O1497" i="1" s="1"/>
  <c r="U1497" i="1"/>
  <c r="W1497" i="1" s="1"/>
  <c r="S1549" i="1"/>
  <c r="C1550" i="1"/>
  <c r="J1498" i="1"/>
  <c r="K1498" i="1" s="1"/>
  <c r="M1498" i="1"/>
  <c r="N1498" i="1" s="1"/>
  <c r="I1499" i="1"/>
  <c r="F1550" i="1" l="1"/>
  <c r="D1551" i="1"/>
  <c r="G1551" i="1" s="1"/>
  <c r="Q1551" i="1"/>
  <c r="R1551" i="1" s="1"/>
  <c r="E1552" i="1"/>
  <c r="G1550" i="1"/>
  <c r="X1496" i="1"/>
  <c r="B1496" i="1" s="1"/>
  <c r="S1550" i="1"/>
  <c r="C1551" i="1"/>
  <c r="J1499" i="1"/>
  <c r="K1499" i="1" s="1"/>
  <c r="M1499" i="1"/>
  <c r="N1499" i="1" s="1"/>
  <c r="I1500" i="1"/>
  <c r="H1551" i="1"/>
  <c r="A1552" i="1"/>
  <c r="T1555" i="1"/>
  <c r="L1498" i="1"/>
  <c r="O1498" i="1" s="1"/>
  <c r="U1498" i="1"/>
  <c r="W1498" i="1" s="1"/>
  <c r="P1497" i="1"/>
  <c r="F1551" i="1" l="1"/>
  <c r="Q1552" i="1"/>
  <c r="R1552" i="1" s="1"/>
  <c r="E1553" i="1"/>
  <c r="D1552" i="1"/>
  <c r="L1499" i="1"/>
  <c r="O1499" i="1" s="1"/>
  <c r="U1499" i="1"/>
  <c r="W1499" i="1" s="1"/>
  <c r="X1497" i="1"/>
  <c r="T1556" i="1"/>
  <c r="H1552" i="1"/>
  <c r="A1553" i="1"/>
  <c r="P1498" i="1"/>
  <c r="M1500" i="1"/>
  <c r="N1500" i="1" s="1"/>
  <c r="J1500" i="1"/>
  <c r="K1500" i="1" s="1"/>
  <c r="I1501" i="1"/>
  <c r="S1551" i="1"/>
  <c r="C1552" i="1"/>
  <c r="F1552" i="1" l="1"/>
  <c r="D1553" i="1"/>
  <c r="G1553" i="1" s="1"/>
  <c r="Q1553" i="1"/>
  <c r="R1553" i="1" s="1"/>
  <c r="E1554" i="1"/>
  <c r="G1552" i="1"/>
  <c r="B1497" i="1"/>
  <c r="C1553" i="1"/>
  <c r="S1552" i="1"/>
  <c r="J1501" i="1"/>
  <c r="K1501" i="1" s="1"/>
  <c r="M1501" i="1"/>
  <c r="N1501" i="1" s="1"/>
  <c r="I1502" i="1"/>
  <c r="H1553" i="1"/>
  <c r="A1554" i="1"/>
  <c r="T1557" i="1"/>
  <c r="L1500" i="1"/>
  <c r="O1500" i="1" s="1"/>
  <c r="U1500" i="1"/>
  <c r="W1500" i="1" s="1"/>
  <c r="X1498" i="1"/>
  <c r="B1498" i="1" s="1"/>
  <c r="P1499" i="1"/>
  <c r="F1553" i="1" l="1"/>
  <c r="Q1554" i="1"/>
  <c r="R1554" i="1" s="1"/>
  <c r="E1555" i="1"/>
  <c r="D1554" i="1"/>
  <c r="L1501" i="1"/>
  <c r="O1501" i="1" s="1"/>
  <c r="U1501" i="1"/>
  <c r="W1501" i="1" s="1"/>
  <c r="P1500" i="1"/>
  <c r="S1553" i="1"/>
  <c r="C1554" i="1"/>
  <c r="J1502" i="1"/>
  <c r="K1502" i="1" s="1"/>
  <c r="M1502" i="1"/>
  <c r="N1502" i="1" s="1"/>
  <c r="I1503" i="1"/>
  <c r="X1499" i="1"/>
  <c r="B1499" i="1" s="1"/>
  <c r="T1558" i="1"/>
  <c r="A1555" i="1"/>
  <c r="H1554" i="1"/>
  <c r="D1555" i="1" l="1"/>
  <c r="G1555" i="1" s="1"/>
  <c r="F1554" i="1"/>
  <c r="Q1555" i="1"/>
  <c r="R1555" i="1" s="1"/>
  <c r="E1556" i="1"/>
  <c r="G1554" i="1"/>
  <c r="L1502" i="1"/>
  <c r="O1502" i="1" s="1"/>
  <c r="U1502" i="1"/>
  <c r="W1502" i="1" s="1"/>
  <c r="X1500" i="1"/>
  <c r="B1500" i="1" s="1"/>
  <c r="T1559" i="1"/>
  <c r="J1503" i="1"/>
  <c r="K1503" i="1" s="1"/>
  <c r="I1504" i="1"/>
  <c r="S1554" i="1"/>
  <c r="C1555" i="1"/>
  <c r="H1555" i="1"/>
  <c r="A1556" i="1"/>
  <c r="P1501" i="1"/>
  <c r="M1503" i="1" l="1"/>
  <c r="N1503" i="1" s="1"/>
  <c r="N1504" i="1" s="1"/>
  <c r="F1555" i="1"/>
  <c r="D1556" i="1"/>
  <c r="Q1556" i="1"/>
  <c r="R1556" i="1" s="1"/>
  <c r="E1557" i="1"/>
  <c r="S1555" i="1"/>
  <c r="C1556" i="1"/>
  <c r="X1501" i="1"/>
  <c r="B1501" i="1" s="1"/>
  <c r="H1556" i="1"/>
  <c r="A1557" i="1"/>
  <c r="J1504" i="1"/>
  <c r="K1504" i="1" s="1"/>
  <c r="I1505" i="1"/>
  <c r="T1560" i="1"/>
  <c r="L1503" i="1"/>
  <c r="U1503" i="1"/>
  <c r="W1503" i="1" s="1"/>
  <c r="P1502" i="1"/>
  <c r="O1503" i="1" l="1"/>
  <c r="P1503" i="1" s="1"/>
  <c r="M1504" i="1"/>
  <c r="M1505" i="1" s="1"/>
  <c r="F1556" i="1"/>
  <c r="G1556" i="1"/>
  <c r="Q1557" i="1"/>
  <c r="R1557" i="1" s="1"/>
  <c r="E1558" i="1"/>
  <c r="D1557" i="1"/>
  <c r="T1561" i="1"/>
  <c r="X1502" i="1"/>
  <c r="N1505" i="1"/>
  <c r="J1505" i="1"/>
  <c r="K1505" i="1" s="1"/>
  <c r="I1506" i="1"/>
  <c r="C1557" i="1"/>
  <c r="S1556" i="1"/>
  <c r="L1504" i="1"/>
  <c r="O1504" i="1" s="1"/>
  <c r="U1504" i="1"/>
  <c r="W1504" i="1" s="1"/>
  <c r="H1557" i="1"/>
  <c r="A1558" i="1"/>
  <c r="F1557" i="1" l="1"/>
  <c r="D1558" i="1"/>
  <c r="G1558" i="1" s="1"/>
  <c r="Q1558" i="1"/>
  <c r="R1558" i="1" s="1"/>
  <c r="E1559" i="1"/>
  <c r="G1557" i="1"/>
  <c r="L1505" i="1"/>
  <c r="O1505" i="1" s="1"/>
  <c r="U1505" i="1"/>
  <c r="W1505" i="1" s="1"/>
  <c r="P1504" i="1"/>
  <c r="X1503" i="1"/>
  <c r="B1503" i="1" s="1"/>
  <c r="H1558" i="1"/>
  <c r="A1559" i="1"/>
  <c r="T1562" i="1"/>
  <c r="N1506" i="1"/>
  <c r="J1506" i="1"/>
  <c r="K1506" i="1" s="1"/>
  <c r="M1506" i="1"/>
  <c r="I1507" i="1"/>
  <c r="C1558" i="1"/>
  <c r="S1557" i="1"/>
  <c r="B1502" i="1"/>
  <c r="F1558" i="1" l="1"/>
  <c r="Q1559" i="1"/>
  <c r="R1559" i="1" s="1"/>
  <c r="E1560" i="1"/>
  <c r="D1559" i="1"/>
  <c r="J1507" i="1"/>
  <c r="K1507" i="1" s="1"/>
  <c r="M1507" i="1"/>
  <c r="N1507" i="1" s="1"/>
  <c r="I1508" i="1"/>
  <c r="A1560" i="1"/>
  <c r="H1559" i="1"/>
  <c r="X1504" i="1"/>
  <c r="B1504" i="1" s="1"/>
  <c r="L1506" i="1"/>
  <c r="O1506" i="1" s="1"/>
  <c r="U1506" i="1"/>
  <c r="W1506" i="1" s="1"/>
  <c r="T1563" i="1"/>
  <c r="S1558" i="1"/>
  <c r="C1559" i="1"/>
  <c r="P1505" i="1"/>
  <c r="F1559" i="1" l="1"/>
  <c r="Q1560" i="1"/>
  <c r="R1560" i="1" s="1"/>
  <c r="E1561" i="1"/>
  <c r="D1560" i="1"/>
  <c r="G1560" i="1" s="1"/>
  <c r="G1559" i="1"/>
  <c r="L1507" i="1"/>
  <c r="O1507" i="1" s="1"/>
  <c r="U1507" i="1"/>
  <c r="W1507" i="1" s="1"/>
  <c r="S1559" i="1"/>
  <c r="C1560" i="1"/>
  <c r="A1561" i="1"/>
  <c r="H1560" i="1"/>
  <c r="T1564" i="1"/>
  <c r="M1508" i="1"/>
  <c r="N1508" i="1" s="1"/>
  <c r="J1508" i="1"/>
  <c r="K1508" i="1" s="1"/>
  <c r="I1509" i="1"/>
  <c r="X1505" i="1"/>
  <c r="B1505" i="1" s="1"/>
  <c r="P1506" i="1"/>
  <c r="F1560" i="1" l="1"/>
  <c r="Q1561" i="1"/>
  <c r="R1561" i="1" s="1"/>
  <c r="E1562" i="1"/>
  <c r="D1561" i="1"/>
  <c r="G1561" i="1" s="1"/>
  <c r="H1561" i="1"/>
  <c r="A1562" i="1"/>
  <c r="X1506" i="1"/>
  <c r="J1509" i="1"/>
  <c r="K1509" i="1" s="1"/>
  <c r="M1509" i="1"/>
  <c r="N1509" i="1" s="1"/>
  <c r="I1510" i="1"/>
  <c r="S1560" i="1"/>
  <c r="C1561" i="1"/>
  <c r="L1508" i="1"/>
  <c r="O1508" i="1" s="1"/>
  <c r="U1508" i="1"/>
  <c r="W1508" i="1" s="1"/>
  <c r="T1565" i="1"/>
  <c r="P1507" i="1"/>
  <c r="F1561" i="1" l="1"/>
  <c r="D1562" i="1"/>
  <c r="G1562" i="1" s="1"/>
  <c r="Q1562" i="1"/>
  <c r="R1562" i="1" s="1"/>
  <c r="E1563" i="1"/>
  <c r="B1506" i="1"/>
  <c r="X1507" i="1"/>
  <c r="B1507" i="1" s="1"/>
  <c r="P1508" i="1"/>
  <c r="L1509" i="1"/>
  <c r="O1509" i="1" s="1"/>
  <c r="U1509" i="1"/>
  <c r="W1509" i="1" s="1"/>
  <c r="S1561" i="1"/>
  <c r="C1562" i="1"/>
  <c r="T1566" i="1"/>
  <c r="H1562" i="1"/>
  <c r="A1563" i="1"/>
  <c r="J1510" i="1"/>
  <c r="K1510" i="1" s="1"/>
  <c r="M1510" i="1"/>
  <c r="N1510" i="1" s="1"/>
  <c r="I1511" i="1"/>
  <c r="F1562" i="1" l="1"/>
  <c r="Q1563" i="1"/>
  <c r="R1563" i="1" s="1"/>
  <c r="E1564" i="1"/>
  <c r="D1563" i="1"/>
  <c r="T1567" i="1"/>
  <c r="L1510" i="1"/>
  <c r="O1510" i="1" s="1"/>
  <c r="U1510" i="1"/>
  <c r="W1510" i="1" s="1"/>
  <c r="X1508" i="1"/>
  <c r="C1563" i="1"/>
  <c r="S1562" i="1"/>
  <c r="J1511" i="1"/>
  <c r="K1511" i="1" s="1"/>
  <c r="M1511" i="1"/>
  <c r="N1511" i="1" s="1"/>
  <c r="I1512" i="1"/>
  <c r="H1563" i="1"/>
  <c r="A1564" i="1"/>
  <c r="P1509" i="1"/>
  <c r="D1564" i="1" l="1"/>
  <c r="G1564" i="1" s="1"/>
  <c r="F1563" i="1"/>
  <c r="G1563" i="1"/>
  <c r="Q1564" i="1"/>
  <c r="R1564" i="1" s="1"/>
  <c r="E1565" i="1"/>
  <c r="B1508" i="1"/>
  <c r="P1510" i="1"/>
  <c r="L1511" i="1"/>
  <c r="O1511" i="1" s="1"/>
  <c r="U1511" i="1"/>
  <c r="W1511" i="1" s="1"/>
  <c r="C1564" i="1"/>
  <c r="S1563" i="1"/>
  <c r="T1568" i="1"/>
  <c r="X1509" i="1"/>
  <c r="H1564" i="1"/>
  <c r="A1565" i="1"/>
  <c r="M1512" i="1"/>
  <c r="N1512" i="1" s="1"/>
  <c r="J1512" i="1"/>
  <c r="K1512" i="1" s="1"/>
  <c r="I1513" i="1"/>
  <c r="F1564" i="1" l="1"/>
  <c r="D1565" i="1"/>
  <c r="G1565" i="1" s="1"/>
  <c r="Q1565" i="1"/>
  <c r="R1565" i="1" s="1"/>
  <c r="E1566" i="1"/>
  <c r="B1509" i="1"/>
  <c r="L1512" i="1"/>
  <c r="O1512" i="1" s="1"/>
  <c r="U1512" i="1"/>
  <c r="W1512" i="1" s="1"/>
  <c r="H1565" i="1"/>
  <c r="A1566" i="1"/>
  <c r="P1511" i="1"/>
  <c r="J1513" i="1"/>
  <c r="K1513" i="1" s="1"/>
  <c r="M1513" i="1"/>
  <c r="N1513" i="1" s="1"/>
  <c r="I1514" i="1"/>
  <c r="X1510" i="1"/>
  <c r="B1510" i="1" s="1"/>
  <c r="C1565" i="1"/>
  <c r="S1564" i="1"/>
  <c r="T1569" i="1"/>
  <c r="F1565" i="1" l="1"/>
  <c r="D1566" i="1"/>
  <c r="G1566" i="1" s="1"/>
  <c r="Q1566" i="1"/>
  <c r="R1566" i="1" s="1"/>
  <c r="E1567" i="1"/>
  <c r="L1513" i="1"/>
  <c r="O1513" i="1" s="1"/>
  <c r="U1513" i="1"/>
  <c r="W1513" i="1" s="1"/>
  <c r="X1511" i="1"/>
  <c r="A1567" i="1"/>
  <c r="H1566" i="1"/>
  <c r="J1514" i="1"/>
  <c r="K1514" i="1" s="1"/>
  <c r="M1514" i="1"/>
  <c r="N1514" i="1" s="1"/>
  <c r="I1515" i="1"/>
  <c r="T1570" i="1"/>
  <c r="S1565" i="1"/>
  <c r="C1566" i="1"/>
  <c r="P1512" i="1"/>
  <c r="F1566" i="1" l="1"/>
  <c r="Q1567" i="1"/>
  <c r="R1567" i="1" s="1"/>
  <c r="E1568" i="1"/>
  <c r="D1567" i="1"/>
  <c r="B1511" i="1"/>
  <c r="X1512" i="1"/>
  <c r="B1512" i="1" s="1"/>
  <c r="T1571" i="1"/>
  <c r="J1515" i="1"/>
  <c r="K1515" i="1" s="1"/>
  <c r="M1515" i="1"/>
  <c r="N1515" i="1" s="1"/>
  <c r="I1516" i="1"/>
  <c r="S1566" i="1"/>
  <c r="C1567" i="1"/>
  <c r="H1567" i="1"/>
  <c r="A1568" i="1"/>
  <c r="L1514" i="1"/>
  <c r="O1514" i="1" s="1"/>
  <c r="U1514" i="1"/>
  <c r="W1514" i="1" s="1"/>
  <c r="P1513" i="1"/>
  <c r="F1567" i="1" l="1"/>
  <c r="D1568" i="1"/>
  <c r="G1568" i="1" s="1"/>
  <c r="Q1568" i="1"/>
  <c r="R1568" i="1" s="1"/>
  <c r="E1569" i="1"/>
  <c r="G1567" i="1"/>
  <c r="S1567" i="1"/>
  <c r="C1568" i="1"/>
  <c r="X1513" i="1"/>
  <c r="B1513" i="1" s="1"/>
  <c r="H1568" i="1"/>
  <c r="A1569" i="1"/>
  <c r="M1516" i="1"/>
  <c r="N1516" i="1" s="1"/>
  <c r="J1516" i="1"/>
  <c r="K1516" i="1" s="1"/>
  <c r="I1517" i="1"/>
  <c r="T1572" i="1"/>
  <c r="P1514" i="1"/>
  <c r="L1515" i="1"/>
  <c r="O1515" i="1" s="1"/>
  <c r="U1515" i="1"/>
  <c r="W1515" i="1" s="1"/>
  <c r="F1568" i="1" l="1"/>
  <c r="Q1569" i="1"/>
  <c r="R1569" i="1" s="1"/>
  <c r="E1570" i="1"/>
  <c r="D1569" i="1"/>
  <c r="X1514" i="1"/>
  <c r="B1514" i="1" s="1"/>
  <c r="P1515" i="1"/>
  <c r="T1573" i="1"/>
  <c r="C1569" i="1"/>
  <c r="S1568" i="1"/>
  <c r="J1517" i="1"/>
  <c r="K1517" i="1" s="1"/>
  <c r="M1517" i="1"/>
  <c r="N1517" i="1" s="1"/>
  <c r="I1518" i="1"/>
  <c r="H1569" i="1"/>
  <c r="A1570" i="1"/>
  <c r="L1516" i="1"/>
  <c r="O1516" i="1" s="1"/>
  <c r="U1516" i="1"/>
  <c r="W1516" i="1" s="1"/>
  <c r="F1569" i="1" l="1"/>
  <c r="D1570" i="1"/>
  <c r="Q1570" i="1"/>
  <c r="R1570" i="1" s="1"/>
  <c r="E1571" i="1"/>
  <c r="G1569" i="1"/>
  <c r="L1517" i="1"/>
  <c r="O1517" i="1" s="1"/>
  <c r="U1517" i="1"/>
  <c r="W1517" i="1" s="1"/>
  <c r="P1516" i="1"/>
  <c r="A1571" i="1"/>
  <c r="H1570" i="1"/>
  <c r="X1515" i="1"/>
  <c r="B1515" i="1" s="1"/>
  <c r="J1518" i="1"/>
  <c r="K1518" i="1" s="1"/>
  <c r="M1518" i="1"/>
  <c r="N1518" i="1" s="1"/>
  <c r="I1519" i="1"/>
  <c r="S1569" i="1"/>
  <c r="C1570" i="1"/>
  <c r="T1574" i="1"/>
  <c r="F1570" i="1" l="1"/>
  <c r="G1570" i="1"/>
  <c r="D1571" i="1"/>
  <c r="G1571" i="1" s="1"/>
  <c r="Q1571" i="1"/>
  <c r="R1571" i="1" s="1"/>
  <c r="E1572" i="1"/>
  <c r="L1518" i="1"/>
  <c r="O1518" i="1" s="1"/>
  <c r="U1518" i="1"/>
  <c r="W1518" i="1" s="1"/>
  <c r="X1516" i="1"/>
  <c r="B1516" i="1" s="1"/>
  <c r="S1570" i="1"/>
  <c r="C1571" i="1"/>
  <c r="T1575" i="1"/>
  <c r="J1519" i="1"/>
  <c r="K1519" i="1" s="1"/>
  <c r="M1519" i="1"/>
  <c r="N1519" i="1" s="1"/>
  <c r="I1520" i="1"/>
  <c r="H1571" i="1"/>
  <c r="A1572" i="1"/>
  <c r="P1517" i="1"/>
  <c r="F1571" i="1" l="1"/>
  <c r="Q1572" i="1"/>
  <c r="R1572" i="1" s="1"/>
  <c r="E1573" i="1"/>
  <c r="D1572" i="1"/>
  <c r="T1576" i="1"/>
  <c r="L1519" i="1"/>
  <c r="O1519" i="1" s="1"/>
  <c r="U1519" i="1"/>
  <c r="W1519" i="1" s="1"/>
  <c r="S1571" i="1"/>
  <c r="C1572" i="1"/>
  <c r="X1517" i="1"/>
  <c r="H1572" i="1"/>
  <c r="A1573" i="1"/>
  <c r="J1520" i="1"/>
  <c r="K1520" i="1" s="1"/>
  <c r="M1520" i="1"/>
  <c r="N1520" i="1" s="1"/>
  <c r="I1521" i="1"/>
  <c r="P1518" i="1"/>
  <c r="D1573" i="1" l="1"/>
  <c r="G1573" i="1" s="1"/>
  <c r="F1572" i="1"/>
  <c r="G1572" i="1"/>
  <c r="Q1573" i="1"/>
  <c r="R1573" i="1" s="1"/>
  <c r="E1574" i="1"/>
  <c r="B1517" i="1"/>
  <c r="X1518" i="1"/>
  <c r="B1518" i="1" s="1"/>
  <c r="P1519" i="1"/>
  <c r="L1520" i="1"/>
  <c r="O1520" i="1" s="1"/>
  <c r="U1520" i="1"/>
  <c r="W1520" i="1" s="1"/>
  <c r="J1521" i="1"/>
  <c r="K1521" i="1" s="1"/>
  <c r="M1521" i="1"/>
  <c r="N1521" i="1" s="1"/>
  <c r="I1522" i="1"/>
  <c r="C1573" i="1"/>
  <c r="S1572" i="1"/>
  <c r="T1577" i="1"/>
  <c r="H1573" i="1"/>
  <c r="A1574" i="1"/>
  <c r="F1573" i="1" l="1"/>
  <c r="Q1574" i="1"/>
  <c r="R1574" i="1" s="1"/>
  <c r="E1575" i="1"/>
  <c r="D1574" i="1"/>
  <c r="L1521" i="1"/>
  <c r="O1521" i="1" s="1"/>
  <c r="U1521" i="1"/>
  <c r="W1521" i="1" s="1"/>
  <c r="X1519" i="1"/>
  <c r="S1573" i="1"/>
  <c r="C1574" i="1"/>
  <c r="M1522" i="1"/>
  <c r="N1522" i="1" s="1"/>
  <c r="J1522" i="1"/>
  <c r="K1522" i="1" s="1"/>
  <c r="I1523" i="1"/>
  <c r="A1575" i="1"/>
  <c r="H1574" i="1"/>
  <c r="T1578" i="1"/>
  <c r="P1520" i="1"/>
  <c r="D1575" i="1" l="1"/>
  <c r="G1575" i="1" s="1"/>
  <c r="F1574" i="1"/>
  <c r="Q1575" i="1"/>
  <c r="R1575" i="1" s="1"/>
  <c r="E1576" i="1"/>
  <c r="G1574" i="1"/>
  <c r="X1520" i="1"/>
  <c r="H1575" i="1"/>
  <c r="A1576" i="1"/>
  <c r="T1579" i="1"/>
  <c r="M1523" i="1"/>
  <c r="N1523" i="1" s="1"/>
  <c r="J1523" i="1"/>
  <c r="K1523" i="1" s="1"/>
  <c r="I1524" i="1"/>
  <c r="B1519" i="1"/>
  <c r="L1522" i="1"/>
  <c r="O1522" i="1" s="1"/>
  <c r="U1522" i="1"/>
  <c r="W1522" i="1" s="1"/>
  <c r="S1574" i="1"/>
  <c r="C1575" i="1"/>
  <c r="P1521" i="1"/>
  <c r="F1575" i="1" l="1"/>
  <c r="Q1576" i="1"/>
  <c r="R1576" i="1" s="1"/>
  <c r="E1577" i="1"/>
  <c r="D1576" i="1"/>
  <c r="S1575" i="1"/>
  <c r="C1576" i="1"/>
  <c r="M1524" i="1"/>
  <c r="N1524" i="1" s="1"/>
  <c r="J1524" i="1"/>
  <c r="K1524" i="1" s="1"/>
  <c r="I1525" i="1"/>
  <c r="T1580" i="1"/>
  <c r="H1576" i="1"/>
  <c r="A1577" i="1"/>
  <c r="B1520" i="1"/>
  <c r="X1521" i="1"/>
  <c r="B1521" i="1" s="1"/>
  <c r="P1522" i="1"/>
  <c r="L1523" i="1"/>
  <c r="O1523" i="1" s="1"/>
  <c r="U1523" i="1"/>
  <c r="W1523" i="1" s="1"/>
  <c r="D1577" i="1" l="1"/>
  <c r="G1577" i="1" s="1"/>
  <c r="F1576" i="1"/>
  <c r="Q1577" i="1"/>
  <c r="R1577" i="1" s="1"/>
  <c r="E1578" i="1"/>
  <c r="G1576" i="1"/>
  <c r="P1523" i="1"/>
  <c r="H1577" i="1"/>
  <c r="A1578" i="1"/>
  <c r="T1581" i="1"/>
  <c r="C1577" i="1"/>
  <c r="S1576" i="1"/>
  <c r="X1522" i="1"/>
  <c r="B1522" i="1" s="1"/>
  <c r="J1525" i="1"/>
  <c r="K1525" i="1" s="1"/>
  <c r="M1525" i="1"/>
  <c r="N1525" i="1" s="1"/>
  <c r="I1526" i="1"/>
  <c r="L1524" i="1"/>
  <c r="O1524" i="1" s="1"/>
  <c r="U1524" i="1"/>
  <c r="W1524" i="1" s="1"/>
  <c r="F1577" i="1" l="1"/>
  <c r="Q1578" i="1"/>
  <c r="R1578" i="1" s="1"/>
  <c r="E1579" i="1"/>
  <c r="D1578" i="1"/>
  <c r="L1525" i="1"/>
  <c r="O1525" i="1" s="1"/>
  <c r="U1525" i="1"/>
  <c r="W1525" i="1" s="1"/>
  <c r="T1582" i="1"/>
  <c r="A1579" i="1"/>
  <c r="H1578" i="1"/>
  <c r="P1524" i="1"/>
  <c r="J1526" i="1"/>
  <c r="K1526" i="1" s="1"/>
  <c r="M1526" i="1"/>
  <c r="N1526" i="1" s="1"/>
  <c r="I1527" i="1"/>
  <c r="S1577" i="1"/>
  <c r="C1578" i="1"/>
  <c r="X1523" i="1"/>
  <c r="D1579" i="1" l="1"/>
  <c r="G1579" i="1" s="1"/>
  <c r="F1578" i="1"/>
  <c r="Q1579" i="1"/>
  <c r="R1579" i="1" s="1"/>
  <c r="E1580" i="1"/>
  <c r="G1578" i="1"/>
  <c r="B1523" i="1"/>
  <c r="S1578" i="1"/>
  <c r="C1579" i="1"/>
  <c r="H1579" i="1"/>
  <c r="A1580" i="1"/>
  <c r="J1527" i="1"/>
  <c r="K1527" i="1" s="1"/>
  <c r="M1527" i="1"/>
  <c r="N1527" i="1" s="1"/>
  <c r="I1528" i="1"/>
  <c r="T1583" i="1"/>
  <c r="L1526" i="1"/>
  <c r="O1526" i="1" s="1"/>
  <c r="U1526" i="1"/>
  <c r="W1526" i="1" s="1"/>
  <c r="X1524" i="1"/>
  <c r="P1525" i="1"/>
  <c r="D1580" i="1" l="1"/>
  <c r="G1580" i="1" s="1"/>
  <c r="F1579" i="1"/>
  <c r="Q1580" i="1"/>
  <c r="R1580" i="1" s="1"/>
  <c r="E1581" i="1"/>
  <c r="M1528" i="1"/>
  <c r="N1528" i="1" s="1"/>
  <c r="J1528" i="1"/>
  <c r="K1528" i="1" s="1"/>
  <c r="I1529" i="1"/>
  <c r="B1524" i="1"/>
  <c r="P1526" i="1"/>
  <c r="L1527" i="1"/>
  <c r="O1527" i="1" s="1"/>
  <c r="U1527" i="1"/>
  <c r="W1527" i="1" s="1"/>
  <c r="S1579" i="1"/>
  <c r="C1580" i="1"/>
  <c r="X1525" i="1"/>
  <c r="B1525" i="1" s="1"/>
  <c r="T1584" i="1"/>
  <c r="H1580" i="1"/>
  <c r="A1581" i="1"/>
  <c r="F1580" i="1" l="1"/>
  <c r="Q1581" i="1"/>
  <c r="R1581" i="1" s="1"/>
  <c r="E1582" i="1"/>
  <c r="D1581" i="1"/>
  <c r="T1585" i="1"/>
  <c r="J1529" i="1"/>
  <c r="K1529" i="1" s="1"/>
  <c r="M1529" i="1"/>
  <c r="N1529" i="1" s="1"/>
  <c r="I1530" i="1"/>
  <c r="L1528" i="1"/>
  <c r="O1528" i="1" s="1"/>
  <c r="U1528" i="1"/>
  <c r="W1528" i="1" s="1"/>
  <c r="P1527" i="1"/>
  <c r="C1581" i="1"/>
  <c r="S1580" i="1"/>
  <c r="X1526" i="1"/>
  <c r="B1526" i="1" s="1"/>
  <c r="H1581" i="1"/>
  <c r="A1582" i="1"/>
  <c r="D1582" i="1" l="1"/>
  <c r="G1582" i="1" s="1"/>
  <c r="F1581" i="1"/>
  <c r="Q1582" i="1"/>
  <c r="R1582" i="1" s="1"/>
  <c r="E1583" i="1"/>
  <c r="G1581" i="1"/>
  <c r="J1530" i="1"/>
  <c r="K1530" i="1" s="1"/>
  <c r="M1530" i="1"/>
  <c r="N1530" i="1" s="1"/>
  <c r="I1531" i="1"/>
  <c r="S1581" i="1"/>
  <c r="C1582" i="1"/>
  <c r="X1527" i="1"/>
  <c r="L1529" i="1"/>
  <c r="O1529" i="1" s="1"/>
  <c r="U1529" i="1"/>
  <c r="W1529" i="1" s="1"/>
  <c r="A1583" i="1"/>
  <c r="H1582" i="1"/>
  <c r="P1528" i="1"/>
  <c r="T1586" i="1"/>
  <c r="D1583" i="1" l="1"/>
  <c r="G1583" i="1" s="1"/>
  <c r="F1582" i="1"/>
  <c r="Q1583" i="1"/>
  <c r="R1583" i="1" s="1"/>
  <c r="E1584" i="1"/>
  <c r="B1527" i="1"/>
  <c r="L1530" i="1"/>
  <c r="O1530" i="1" s="1"/>
  <c r="U1530" i="1"/>
  <c r="W1530" i="1" s="1"/>
  <c r="X1528" i="1"/>
  <c r="S1582" i="1"/>
  <c r="C1583" i="1"/>
  <c r="P1529" i="1"/>
  <c r="T1587" i="1"/>
  <c r="H1583" i="1"/>
  <c r="A1584" i="1"/>
  <c r="J1531" i="1"/>
  <c r="K1531" i="1" s="1"/>
  <c r="M1531" i="1"/>
  <c r="N1531" i="1" s="1"/>
  <c r="I1532" i="1"/>
  <c r="F1583" i="1" l="1"/>
  <c r="Q1584" i="1"/>
  <c r="R1584" i="1" s="1"/>
  <c r="E1585" i="1"/>
  <c r="D1584" i="1"/>
  <c r="L1531" i="1"/>
  <c r="O1531" i="1" s="1"/>
  <c r="U1531" i="1"/>
  <c r="W1531" i="1" s="1"/>
  <c r="H1584" i="1"/>
  <c r="A1585" i="1"/>
  <c r="T1588" i="1"/>
  <c r="X1529" i="1"/>
  <c r="B1529" i="1" s="1"/>
  <c r="P1530" i="1"/>
  <c r="B1528" i="1"/>
  <c r="M1532" i="1"/>
  <c r="N1532" i="1"/>
  <c r="J1532" i="1"/>
  <c r="K1532" i="1" s="1"/>
  <c r="I1533" i="1"/>
  <c r="S1583" i="1"/>
  <c r="C1584" i="1"/>
  <c r="F1584" i="1" l="1"/>
  <c r="D1585" i="1"/>
  <c r="G1585" i="1" s="1"/>
  <c r="Q1585" i="1"/>
  <c r="R1585" i="1" s="1"/>
  <c r="E1586" i="1"/>
  <c r="G1584" i="1"/>
  <c r="X1530" i="1"/>
  <c r="B1530" i="1" s="1"/>
  <c r="J1533" i="1"/>
  <c r="K1533" i="1" s="1"/>
  <c r="M1533" i="1"/>
  <c r="N1533" i="1" s="1"/>
  <c r="I1534" i="1"/>
  <c r="C1585" i="1"/>
  <c r="S1584" i="1"/>
  <c r="L1532" i="1"/>
  <c r="O1532" i="1" s="1"/>
  <c r="U1532" i="1"/>
  <c r="W1532" i="1" s="1"/>
  <c r="H1585" i="1"/>
  <c r="A1586" i="1"/>
  <c r="T1589" i="1"/>
  <c r="P1531" i="1"/>
  <c r="F1585" i="1" l="1"/>
  <c r="D1586" i="1"/>
  <c r="G1586" i="1" s="1"/>
  <c r="Q1586" i="1"/>
  <c r="R1586" i="1" s="1"/>
  <c r="E1587" i="1"/>
  <c r="S1585" i="1"/>
  <c r="C1586" i="1"/>
  <c r="P1532" i="1"/>
  <c r="X1531" i="1"/>
  <c r="B1531" i="1" s="1"/>
  <c r="A1587" i="1"/>
  <c r="H1586" i="1"/>
  <c r="J1534" i="1"/>
  <c r="K1534" i="1" s="1"/>
  <c r="I1535" i="1"/>
  <c r="T1590" i="1"/>
  <c r="L1533" i="1"/>
  <c r="O1533" i="1" s="1"/>
  <c r="U1533" i="1"/>
  <c r="W1533" i="1" s="1"/>
  <c r="F1586" i="1" l="1"/>
  <c r="Q1587" i="1"/>
  <c r="R1587" i="1" s="1"/>
  <c r="E1588" i="1"/>
  <c r="D1587" i="1"/>
  <c r="M1534" i="1"/>
  <c r="N1534" i="1" s="1"/>
  <c r="T1591" i="1"/>
  <c r="P1533" i="1"/>
  <c r="J1535" i="1"/>
  <c r="K1535" i="1" s="1"/>
  <c r="I1536" i="1"/>
  <c r="H1587" i="1"/>
  <c r="A1588" i="1"/>
  <c r="L1534" i="1"/>
  <c r="U1534" i="1"/>
  <c r="W1534" i="1" s="1"/>
  <c r="S1586" i="1"/>
  <c r="C1587" i="1"/>
  <c r="X1532" i="1"/>
  <c r="O1534" i="1" l="1"/>
  <c r="P1534" i="1" s="1"/>
  <c r="M1535" i="1"/>
  <c r="N1535" i="1" s="1"/>
  <c r="D1588" i="1"/>
  <c r="Q1588" i="1"/>
  <c r="R1588" i="1" s="1"/>
  <c r="E1589" i="1"/>
  <c r="F1587" i="1"/>
  <c r="G1587" i="1"/>
  <c r="B1532" i="1"/>
  <c r="H1588" i="1"/>
  <c r="A1589" i="1"/>
  <c r="J1536" i="1"/>
  <c r="K1536" i="1" s="1"/>
  <c r="I1537" i="1"/>
  <c r="X1533" i="1"/>
  <c r="L1535" i="1"/>
  <c r="U1535" i="1"/>
  <c r="W1535" i="1" s="1"/>
  <c r="T1592" i="1"/>
  <c r="S1587" i="1"/>
  <c r="C1588" i="1"/>
  <c r="O1535" i="1" l="1"/>
  <c r="P1535" i="1" s="1"/>
  <c r="M1536" i="1"/>
  <c r="N1536" i="1" s="1"/>
  <c r="F1588" i="1"/>
  <c r="G1588" i="1"/>
  <c r="Q1589" i="1"/>
  <c r="R1589" i="1" s="1"/>
  <c r="E1590" i="1"/>
  <c r="D1589" i="1"/>
  <c r="L1536" i="1"/>
  <c r="U1536" i="1"/>
  <c r="W1536" i="1" s="1"/>
  <c r="H1589" i="1"/>
  <c r="A1590" i="1"/>
  <c r="X1534" i="1"/>
  <c r="B1534" i="1" s="1"/>
  <c r="T1593" i="1"/>
  <c r="B1533" i="1"/>
  <c r="J1537" i="1"/>
  <c r="K1537" i="1" s="1"/>
  <c r="I1538" i="1"/>
  <c r="C1589" i="1"/>
  <c r="S1588" i="1"/>
  <c r="M1537" i="1" l="1"/>
  <c r="N1537" i="1" s="1"/>
  <c r="O1536" i="1"/>
  <c r="P1536" i="1" s="1"/>
  <c r="D1590" i="1"/>
  <c r="G1590" i="1" s="1"/>
  <c r="Q1590" i="1"/>
  <c r="R1590" i="1" s="1"/>
  <c r="E1591" i="1"/>
  <c r="F1589" i="1"/>
  <c r="G1589" i="1"/>
  <c r="L1537" i="1"/>
  <c r="U1537" i="1"/>
  <c r="W1537" i="1" s="1"/>
  <c r="X1535" i="1"/>
  <c r="B1535" i="1" s="1"/>
  <c r="A1591" i="1"/>
  <c r="H1590" i="1"/>
  <c r="J1538" i="1"/>
  <c r="K1538" i="1" s="1"/>
  <c r="I1539" i="1"/>
  <c r="T1594" i="1"/>
  <c r="S1589" i="1"/>
  <c r="C1590" i="1"/>
  <c r="D1591" i="1" l="1"/>
  <c r="G1591" i="1" s="1"/>
  <c r="O1537" i="1"/>
  <c r="P1537" i="1" s="1"/>
  <c r="M1538" i="1"/>
  <c r="N1538" i="1" s="1"/>
  <c r="F1590" i="1"/>
  <c r="Q1591" i="1"/>
  <c r="R1591" i="1" s="1"/>
  <c r="E1592" i="1"/>
  <c r="J1539" i="1"/>
  <c r="K1539" i="1" s="1"/>
  <c r="I1540" i="1"/>
  <c r="T1595" i="1"/>
  <c r="S1590" i="1"/>
  <c r="C1591" i="1"/>
  <c r="L1538" i="1"/>
  <c r="U1538" i="1"/>
  <c r="W1538" i="1" s="1"/>
  <c r="X1536" i="1"/>
  <c r="B1536" i="1" s="1"/>
  <c r="H1591" i="1"/>
  <c r="A1592" i="1"/>
  <c r="F1591" i="1" l="1"/>
  <c r="M1539" i="1"/>
  <c r="N1539" i="1" s="1"/>
  <c r="O1538" i="1"/>
  <c r="P1538" i="1" s="1"/>
  <c r="Q1592" i="1"/>
  <c r="R1592" i="1" s="1"/>
  <c r="E1593" i="1"/>
  <c r="D1592" i="1"/>
  <c r="X1537" i="1"/>
  <c r="L1539" i="1"/>
  <c r="U1539" i="1"/>
  <c r="W1539" i="1" s="1"/>
  <c r="H1592" i="1"/>
  <c r="A1593" i="1"/>
  <c r="T1596" i="1"/>
  <c r="S1591" i="1"/>
  <c r="C1592" i="1"/>
  <c r="J1540" i="1"/>
  <c r="K1540" i="1" s="1"/>
  <c r="I1541" i="1"/>
  <c r="F1592" i="1" l="1"/>
  <c r="O1539" i="1"/>
  <c r="P1539" i="1" s="1"/>
  <c r="M1540" i="1"/>
  <c r="N1540" i="1" s="1"/>
  <c r="D1593" i="1"/>
  <c r="G1592" i="1"/>
  <c r="Q1593" i="1"/>
  <c r="R1593" i="1" s="1"/>
  <c r="E1594" i="1"/>
  <c r="L1540" i="1"/>
  <c r="U1540" i="1"/>
  <c r="W1540" i="1" s="1"/>
  <c r="C1593" i="1"/>
  <c r="S1592" i="1"/>
  <c r="T1597" i="1"/>
  <c r="H1593" i="1"/>
  <c r="A1594" i="1"/>
  <c r="B1537" i="1"/>
  <c r="X1538" i="1"/>
  <c r="J1541" i="1"/>
  <c r="K1541" i="1" s="1"/>
  <c r="I1542" i="1"/>
  <c r="O1540" i="1" l="1"/>
  <c r="P1540" i="1" s="1"/>
  <c r="F1593" i="1"/>
  <c r="M1541" i="1"/>
  <c r="N1541" i="1" s="1"/>
  <c r="G1593" i="1"/>
  <c r="Q1594" i="1"/>
  <c r="R1594" i="1" s="1"/>
  <c r="E1595" i="1"/>
  <c r="D1594" i="1"/>
  <c r="B1538" i="1"/>
  <c r="S1593" i="1"/>
  <c r="C1594" i="1"/>
  <c r="T1598" i="1"/>
  <c r="L1541" i="1"/>
  <c r="U1541" i="1"/>
  <c r="W1541" i="1" s="1"/>
  <c r="A1595" i="1"/>
  <c r="H1594" i="1"/>
  <c r="X1539" i="1"/>
  <c r="B1539" i="1" s="1"/>
  <c r="J1542" i="1"/>
  <c r="K1542" i="1" s="1"/>
  <c r="I1543" i="1"/>
  <c r="M1542" i="1" l="1"/>
  <c r="N1542" i="1" s="1"/>
  <c r="O1541" i="1"/>
  <c r="P1541" i="1" s="1"/>
  <c r="D1595" i="1"/>
  <c r="G1595" i="1" s="1"/>
  <c r="F1594" i="1"/>
  <c r="Q1595" i="1"/>
  <c r="R1595" i="1" s="1"/>
  <c r="E1596" i="1"/>
  <c r="G1594" i="1"/>
  <c r="X1540" i="1"/>
  <c r="B1540" i="1" s="1"/>
  <c r="S1594" i="1"/>
  <c r="C1595" i="1"/>
  <c r="L1542" i="1"/>
  <c r="U1542" i="1"/>
  <c r="W1542" i="1" s="1"/>
  <c r="J1543" i="1"/>
  <c r="K1543" i="1" s="1"/>
  <c r="I1544" i="1"/>
  <c r="H1595" i="1"/>
  <c r="A1596" i="1"/>
  <c r="T1599" i="1"/>
  <c r="M1543" i="1" l="1"/>
  <c r="M1544" i="1" s="1"/>
  <c r="N1543" i="1"/>
  <c r="O1542" i="1"/>
  <c r="P1542" i="1" s="1"/>
  <c r="F1595" i="1"/>
  <c r="Q1596" i="1"/>
  <c r="R1596" i="1" s="1"/>
  <c r="E1597" i="1"/>
  <c r="D1596" i="1"/>
  <c r="F1596" i="1" s="1"/>
  <c r="L1543" i="1"/>
  <c r="U1543" i="1"/>
  <c r="W1543" i="1" s="1"/>
  <c r="S1595" i="1"/>
  <c r="C1596" i="1"/>
  <c r="H1596" i="1"/>
  <c r="A1597" i="1"/>
  <c r="X1541" i="1"/>
  <c r="T1600" i="1"/>
  <c r="J1544" i="1"/>
  <c r="K1544" i="1" s="1"/>
  <c r="I1545" i="1"/>
  <c r="N1544" i="1" l="1"/>
  <c r="O1543" i="1"/>
  <c r="P1543" i="1" s="1"/>
  <c r="G1596" i="1"/>
  <c r="Q1597" i="1"/>
  <c r="R1597" i="1" s="1"/>
  <c r="E1598" i="1"/>
  <c r="D1597" i="1"/>
  <c r="G1597" i="1" s="1"/>
  <c r="C1597" i="1"/>
  <c r="S1596" i="1"/>
  <c r="X1542" i="1"/>
  <c r="B1542" i="1" s="1"/>
  <c r="B1541" i="1"/>
  <c r="H1597" i="1"/>
  <c r="A1598" i="1"/>
  <c r="L1544" i="1"/>
  <c r="U1544" i="1"/>
  <c r="W1544" i="1" s="1"/>
  <c r="J1545" i="1"/>
  <c r="K1545" i="1" s="1"/>
  <c r="M1545" i="1"/>
  <c r="I1546" i="1"/>
  <c r="T1601" i="1"/>
  <c r="O1544" i="1" l="1"/>
  <c r="P1544" i="1" s="1"/>
  <c r="N1545" i="1"/>
  <c r="F1597" i="1"/>
  <c r="Q1598" i="1"/>
  <c r="R1598" i="1" s="1"/>
  <c r="E1599" i="1"/>
  <c r="D1598" i="1"/>
  <c r="G1598" i="1" s="1"/>
  <c r="L1545" i="1"/>
  <c r="U1545" i="1"/>
  <c r="W1545" i="1" s="1"/>
  <c r="T1602" i="1"/>
  <c r="C1598" i="1"/>
  <c r="S1597" i="1"/>
  <c r="X1543" i="1"/>
  <c r="J1546" i="1"/>
  <c r="K1546" i="1" s="1"/>
  <c r="M1546" i="1"/>
  <c r="I1547" i="1"/>
  <c r="H1598" i="1"/>
  <c r="A1599" i="1"/>
  <c r="N1546" i="1" l="1"/>
  <c r="N1547" i="1" s="1"/>
  <c r="O1545" i="1"/>
  <c r="P1545" i="1" s="1"/>
  <c r="F1598" i="1"/>
  <c r="Q1599" i="1"/>
  <c r="R1599" i="1" s="1"/>
  <c r="E1600" i="1"/>
  <c r="D1599" i="1"/>
  <c r="G1599" i="1" s="1"/>
  <c r="A1600" i="1"/>
  <c r="H1599" i="1"/>
  <c r="S1598" i="1"/>
  <c r="C1599" i="1"/>
  <c r="J1547" i="1"/>
  <c r="K1547" i="1" s="1"/>
  <c r="M1547" i="1"/>
  <c r="I1548" i="1"/>
  <c r="B1543" i="1"/>
  <c r="X1544" i="1"/>
  <c r="B1544" i="1" s="1"/>
  <c r="L1546" i="1"/>
  <c r="U1546" i="1"/>
  <c r="W1546" i="1" s="1"/>
  <c r="T1603" i="1"/>
  <c r="O1546" i="1" l="1"/>
  <c r="P1546" i="1" s="1"/>
  <c r="F1599" i="1"/>
  <c r="D1600" i="1"/>
  <c r="G1600" i="1" s="1"/>
  <c r="Q1600" i="1"/>
  <c r="R1600" i="1" s="1"/>
  <c r="E1601" i="1"/>
  <c r="T1604" i="1"/>
  <c r="M1548" i="1"/>
  <c r="N1548" i="1" s="1"/>
  <c r="J1548" i="1"/>
  <c r="K1548" i="1" s="1"/>
  <c r="I1549" i="1"/>
  <c r="X1545" i="1"/>
  <c r="S1599" i="1"/>
  <c r="C1600" i="1"/>
  <c r="L1547" i="1"/>
  <c r="O1547" i="1" s="1"/>
  <c r="U1547" i="1"/>
  <c r="W1547" i="1" s="1"/>
  <c r="A1601" i="1"/>
  <c r="H1600" i="1"/>
  <c r="F1600" i="1" l="1"/>
  <c r="Q1601" i="1"/>
  <c r="R1601" i="1" s="1"/>
  <c r="E1602" i="1"/>
  <c r="D1601" i="1"/>
  <c r="B1545" i="1"/>
  <c r="S1600" i="1"/>
  <c r="C1601" i="1"/>
  <c r="H1601" i="1"/>
  <c r="A1602" i="1"/>
  <c r="P1547" i="1"/>
  <c r="X1546" i="1"/>
  <c r="B1546" i="1" s="1"/>
  <c r="J1549" i="1"/>
  <c r="K1549" i="1" s="1"/>
  <c r="M1549" i="1"/>
  <c r="N1549" i="1" s="1"/>
  <c r="I1550" i="1"/>
  <c r="L1548" i="1"/>
  <c r="O1548" i="1" s="1"/>
  <c r="U1548" i="1"/>
  <c r="W1548" i="1" s="1"/>
  <c r="T1605" i="1"/>
  <c r="F1601" i="1" l="1"/>
  <c r="D1602" i="1"/>
  <c r="G1602" i="1" s="1"/>
  <c r="Q1602" i="1"/>
  <c r="R1602" i="1" s="1"/>
  <c r="E1603" i="1"/>
  <c r="G1601" i="1"/>
  <c r="X1547" i="1"/>
  <c r="B1547" i="1" s="1"/>
  <c r="S1601" i="1"/>
  <c r="C1602" i="1"/>
  <c r="L1549" i="1"/>
  <c r="O1549" i="1" s="1"/>
  <c r="U1549" i="1"/>
  <c r="W1549" i="1" s="1"/>
  <c r="P1548" i="1"/>
  <c r="H1602" i="1"/>
  <c r="A1603" i="1"/>
  <c r="T1606" i="1"/>
  <c r="J1550" i="1"/>
  <c r="K1550" i="1" s="1"/>
  <c r="M1550" i="1"/>
  <c r="N1550" i="1" s="1"/>
  <c r="I1551" i="1"/>
  <c r="F1602" i="1" l="1"/>
  <c r="Q1603" i="1"/>
  <c r="R1603" i="1" s="1"/>
  <c r="E1604" i="1"/>
  <c r="D1603" i="1"/>
  <c r="L1550" i="1"/>
  <c r="O1550" i="1" s="1"/>
  <c r="U1550" i="1"/>
  <c r="W1550" i="1" s="1"/>
  <c r="X1548" i="1"/>
  <c r="B1548" i="1" s="1"/>
  <c r="T1607" i="1"/>
  <c r="H1603" i="1"/>
  <c r="A1604" i="1"/>
  <c r="J1551" i="1"/>
  <c r="K1551" i="1" s="1"/>
  <c r="M1551" i="1"/>
  <c r="N1551" i="1" s="1"/>
  <c r="I1552" i="1"/>
  <c r="C1603" i="1"/>
  <c r="S1602" i="1"/>
  <c r="P1549" i="1"/>
  <c r="F1603" i="1" l="1"/>
  <c r="D1604" i="1"/>
  <c r="G1604" i="1" s="1"/>
  <c r="Q1604" i="1"/>
  <c r="R1604" i="1" s="1"/>
  <c r="E1605" i="1"/>
  <c r="G1603" i="1"/>
  <c r="M1552" i="1"/>
  <c r="N1552" i="1" s="1"/>
  <c r="J1552" i="1"/>
  <c r="K1552" i="1" s="1"/>
  <c r="I1553" i="1"/>
  <c r="X1549" i="1"/>
  <c r="C1604" i="1"/>
  <c r="S1603" i="1"/>
  <c r="H1604" i="1"/>
  <c r="A1605" i="1"/>
  <c r="T1608" i="1"/>
  <c r="L1551" i="1"/>
  <c r="O1551" i="1" s="1"/>
  <c r="U1551" i="1"/>
  <c r="W1551" i="1" s="1"/>
  <c r="P1550" i="1"/>
  <c r="F1604" i="1" l="1"/>
  <c r="Q1605" i="1"/>
  <c r="R1605" i="1" s="1"/>
  <c r="E1606" i="1"/>
  <c r="D1605" i="1"/>
  <c r="B1549" i="1"/>
  <c r="L1552" i="1"/>
  <c r="O1552" i="1" s="1"/>
  <c r="U1552" i="1"/>
  <c r="W1552" i="1" s="1"/>
  <c r="X1550" i="1"/>
  <c r="B1550" i="1" s="1"/>
  <c r="T1609" i="1"/>
  <c r="P1551" i="1"/>
  <c r="C1605" i="1"/>
  <c r="S1604" i="1"/>
  <c r="J1553" i="1"/>
  <c r="K1553" i="1" s="1"/>
  <c r="M1553" i="1"/>
  <c r="N1553" i="1" s="1"/>
  <c r="I1554" i="1"/>
  <c r="A1606" i="1"/>
  <c r="H1605" i="1"/>
  <c r="F1605" i="1" l="1"/>
  <c r="D1606" i="1"/>
  <c r="G1606" i="1" s="1"/>
  <c r="Q1606" i="1"/>
  <c r="R1606" i="1" s="1"/>
  <c r="E1607" i="1"/>
  <c r="G1605" i="1"/>
  <c r="X1551" i="1"/>
  <c r="B1551" i="1" s="1"/>
  <c r="C1606" i="1"/>
  <c r="S1605" i="1"/>
  <c r="J1554" i="1"/>
  <c r="K1554" i="1" s="1"/>
  <c r="M1554" i="1"/>
  <c r="N1554" i="1" s="1"/>
  <c r="I1555" i="1"/>
  <c r="T1610" i="1"/>
  <c r="L1553" i="1"/>
  <c r="O1553" i="1" s="1"/>
  <c r="U1553" i="1"/>
  <c r="W1553" i="1" s="1"/>
  <c r="H1606" i="1"/>
  <c r="A1607" i="1"/>
  <c r="P1552" i="1"/>
  <c r="F1606" i="1" l="1"/>
  <c r="Q1607" i="1"/>
  <c r="R1607" i="1" s="1"/>
  <c r="E1608" i="1"/>
  <c r="D1607" i="1"/>
  <c r="X1552" i="1"/>
  <c r="B1552" i="1" s="1"/>
  <c r="A1608" i="1"/>
  <c r="H1607" i="1"/>
  <c r="P1553" i="1"/>
  <c r="L1554" i="1"/>
  <c r="O1554" i="1" s="1"/>
  <c r="U1554" i="1"/>
  <c r="W1554" i="1" s="1"/>
  <c r="T1611" i="1"/>
  <c r="S1606" i="1"/>
  <c r="C1607" i="1"/>
  <c r="J1555" i="1"/>
  <c r="K1555" i="1" s="1"/>
  <c r="M1555" i="1"/>
  <c r="N1555" i="1" s="1"/>
  <c r="I1556" i="1"/>
  <c r="F1607" i="1" l="1"/>
  <c r="D1608" i="1"/>
  <c r="G1608" i="1" s="1"/>
  <c r="Q1608" i="1"/>
  <c r="R1608" i="1" s="1"/>
  <c r="E1609" i="1"/>
  <c r="G1607" i="1"/>
  <c r="X1553" i="1"/>
  <c r="B1553" i="1" s="1"/>
  <c r="P1554" i="1"/>
  <c r="C1608" i="1"/>
  <c r="S1607" i="1"/>
  <c r="L1555" i="1"/>
  <c r="O1555" i="1" s="1"/>
  <c r="U1555" i="1"/>
  <c r="W1555" i="1" s="1"/>
  <c r="T1612" i="1"/>
  <c r="M1556" i="1"/>
  <c r="N1556" i="1"/>
  <c r="J1556" i="1"/>
  <c r="K1556" i="1" s="1"/>
  <c r="I1557" i="1"/>
  <c r="H1608" i="1"/>
  <c r="A1609" i="1"/>
  <c r="F1608" i="1" l="1"/>
  <c r="Q1609" i="1"/>
  <c r="R1609" i="1" s="1"/>
  <c r="E1610" i="1"/>
  <c r="D1609" i="1"/>
  <c r="S1608" i="1"/>
  <c r="C1609" i="1"/>
  <c r="P1555" i="1"/>
  <c r="A1610" i="1"/>
  <c r="H1609" i="1"/>
  <c r="J1557" i="1"/>
  <c r="K1557" i="1" s="1"/>
  <c r="M1557" i="1"/>
  <c r="N1557" i="1" s="1"/>
  <c r="I1558" i="1"/>
  <c r="L1556" i="1"/>
  <c r="O1556" i="1" s="1"/>
  <c r="U1556" i="1"/>
  <c r="W1556" i="1" s="1"/>
  <c r="T1613" i="1"/>
  <c r="X1554" i="1"/>
  <c r="B1554" i="1" s="1"/>
  <c r="D1610" i="1" l="1"/>
  <c r="G1610" i="1" s="1"/>
  <c r="F1609" i="1"/>
  <c r="Q1610" i="1"/>
  <c r="R1610" i="1" s="1"/>
  <c r="E1611" i="1"/>
  <c r="G1609" i="1"/>
  <c r="P1556" i="1"/>
  <c r="T1614" i="1"/>
  <c r="C1610" i="1"/>
  <c r="S1609" i="1"/>
  <c r="X1555" i="1"/>
  <c r="L1557" i="1"/>
  <c r="O1557" i="1" s="1"/>
  <c r="U1557" i="1"/>
  <c r="W1557" i="1" s="1"/>
  <c r="J1558" i="1"/>
  <c r="K1558" i="1" s="1"/>
  <c r="M1558" i="1"/>
  <c r="N1558" i="1" s="1"/>
  <c r="I1559" i="1"/>
  <c r="H1610" i="1"/>
  <c r="A1611" i="1"/>
  <c r="F1610" i="1" l="1"/>
  <c r="Q1611" i="1"/>
  <c r="R1611" i="1" s="1"/>
  <c r="E1612" i="1"/>
  <c r="D1611" i="1"/>
  <c r="J1559" i="1"/>
  <c r="K1559" i="1" s="1"/>
  <c r="M1559" i="1"/>
  <c r="N1559" i="1" s="1"/>
  <c r="I1560" i="1"/>
  <c r="S1610" i="1"/>
  <c r="C1611" i="1"/>
  <c r="P1557" i="1"/>
  <c r="X1556" i="1"/>
  <c r="B1556" i="1" s="1"/>
  <c r="L1558" i="1"/>
  <c r="O1558" i="1" s="1"/>
  <c r="U1558" i="1"/>
  <c r="W1558" i="1" s="1"/>
  <c r="T1615" i="1"/>
  <c r="A1612" i="1"/>
  <c r="H1611" i="1"/>
  <c r="B1555" i="1"/>
  <c r="F1611" i="1" l="1"/>
  <c r="D1612" i="1"/>
  <c r="G1612" i="1" s="1"/>
  <c r="Q1612" i="1"/>
  <c r="R1612" i="1" s="1"/>
  <c r="E1613" i="1"/>
  <c r="G1611" i="1"/>
  <c r="C1612" i="1"/>
  <c r="S1611" i="1"/>
  <c r="J1560" i="1"/>
  <c r="K1560" i="1" s="1"/>
  <c r="M1560" i="1"/>
  <c r="N1560" i="1" s="1"/>
  <c r="I1561" i="1"/>
  <c r="L1559" i="1"/>
  <c r="O1559" i="1" s="1"/>
  <c r="U1559" i="1"/>
  <c r="W1559" i="1" s="1"/>
  <c r="H1612" i="1"/>
  <c r="A1613" i="1"/>
  <c r="P1558" i="1"/>
  <c r="T1616" i="1"/>
  <c r="X1557" i="1"/>
  <c r="D1613" i="1" l="1"/>
  <c r="G1613" i="1" s="1"/>
  <c r="F1612" i="1"/>
  <c r="Q1613" i="1"/>
  <c r="R1613" i="1" s="1"/>
  <c r="E1614" i="1"/>
  <c r="S1612" i="1"/>
  <c r="C1613" i="1"/>
  <c r="P1559" i="1"/>
  <c r="L1560" i="1"/>
  <c r="O1560" i="1" s="1"/>
  <c r="U1560" i="1"/>
  <c r="W1560" i="1" s="1"/>
  <c r="X1558" i="1"/>
  <c r="B1558" i="1" s="1"/>
  <c r="T1617" i="1"/>
  <c r="A1614" i="1"/>
  <c r="H1613" i="1"/>
  <c r="B1557" i="1"/>
  <c r="J1561" i="1"/>
  <c r="K1561" i="1" s="1"/>
  <c r="M1561" i="1"/>
  <c r="N1561" i="1" s="1"/>
  <c r="I1562" i="1"/>
  <c r="F1613" i="1" l="1"/>
  <c r="D1614" i="1"/>
  <c r="G1614" i="1" s="1"/>
  <c r="Q1614" i="1"/>
  <c r="R1614" i="1" s="1"/>
  <c r="E1615" i="1"/>
  <c r="M1562" i="1"/>
  <c r="N1562" i="1" s="1"/>
  <c r="J1562" i="1"/>
  <c r="K1562" i="1" s="1"/>
  <c r="I1563" i="1"/>
  <c r="P1560" i="1"/>
  <c r="L1561" i="1"/>
  <c r="O1561" i="1" s="1"/>
  <c r="U1561" i="1"/>
  <c r="W1561" i="1" s="1"/>
  <c r="C1614" i="1"/>
  <c r="S1613" i="1"/>
  <c r="H1614" i="1"/>
  <c r="A1615" i="1"/>
  <c r="T1618" i="1"/>
  <c r="X1559" i="1"/>
  <c r="F1614" i="1" l="1"/>
  <c r="Q1615" i="1"/>
  <c r="R1615" i="1" s="1"/>
  <c r="E1616" i="1"/>
  <c r="D1615" i="1"/>
  <c r="M1563" i="1"/>
  <c r="N1563" i="1" s="1"/>
  <c r="J1563" i="1"/>
  <c r="K1563" i="1" s="1"/>
  <c r="I1564" i="1"/>
  <c r="L1562" i="1"/>
  <c r="O1562" i="1" s="1"/>
  <c r="U1562" i="1"/>
  <c r="W1562" i="1" s="1"/>
  <c r="S1614" i="1"/>
  <c r="C1615" i="1"/>
  <c r="X1560" i="1"/>
  <c r="T1619" i="1"/>
  <c r="B1559" i="1"/>
  <c r="A1616" i="1"/>
  <c r="H1615" i="1"/>
  <c r="P1561" i="1"/>
  <c r="D1616" i="1" l="1"/>
  <c r="Q1616" i="1"/>
  <c r="R1616" i="1" s="1"/>
  <c r="E1617" i="1"/>
  <c r="F1615" i="1"/>
  <c r="G1615" i="1"/>
  <c r="B1560" i="1"/>
  <c r="L1563" i="1"/>
  <c r="O1563" i="1" s="1"/>
  <c r="U1563" i="1"/>
  <c r="W1563" i="1" s="1"/>
  <c r="H1616" i="1"/>
  <c r="A1617" i="1"/>
  <c r="C1616" i="1"/>
  <c r="S1615" i="1"/>
  <c r="P1562" i="1"/>
  <c r="X1561" i="1"/>
  <c r="B1561" i="1" s="1"/>
  <c r="T1620" i="1"/>
  <c r="M1564" i="1"/>
  <c r="N1564" i="1"/>
  <c r="J1564" i="1"/>
  <c r="K1564" i="1" s="1"/>
  <c r="I1565" i="1"/>
  <c r="F1616" i="1" l="1"/>
  <c r="G1616" i="1"/>
  <c r="D1617" i="1"/>
  <c r="G1617" i="1" s="1"/>
  <c r="Q1617" i="1"/>
  <c r="R1617" i="1" s="1"/>
  <c r="E1618" i="1"/>
  <c r="L1564" i="1"/>
  <c r="O1564" i="1" s="1"/>
  <c r="U1564" i="1"/>
  <c r="W1564" i="1" s="1"/>
  <c r="T1621" i="1"/>
  <c r="X1562" i="1"/>
  <c r="S1616" i="1"/>
  <c r="C1617" i="1"/>
  <c r="A1618" i="1"/>
  <c r="H1617" i="1"/>
  <c r="J1565" i="1"/>
  <c r="K1565" i="1" s="1"/>
  <c r="I1566" i="1"/>
  <c r="P1563" i="1"/>
  <c r="F1617" i="1" l="1"/>
  <c r="M1565" i="1"/>
  <c r="N1565" i="1" s="1"/>
  <c r="Q1618" i="1"/>
  <c r="R1618" i="1" s="1"/>
  <c r="E1619" i="1"/>
  <c r="D1618" i="1"/>
  <c r="C1618" i="1"/>
  <c r="S1617" i="1"/>
  <c r="X1563" i="1"/>
  <c r="J1566" i="1"/>
  <c r="K1566" i="1" s="1"/>
  <c r="I1567" i="1"/>
  <c r="H1618" i="1"/>
  <c r="A1619" i="1"/>
  <c r="B1562" i="1"/>
  <c r="L1565" i="1"/>
  <c r="U1565" i="1"/>
  <c r="W1565" i="1" s="1"/>
  <c r="T1622" i="1"/>
  <c r="P1564" i="1"/>
  <c r="O1565" i="1" l="1"/>
  <c r="P1565" i="1" s="1"/>
  <c r="M1566" i="1"/>
  <c r="N1566" i="1" s="1"/>
  <c r="D1619" i="1"/>
  <c r="G1619" i="1" s="1"/>
  <c r="G1618" i="1"/>
  <c r="Q1619" i="1"/>
  <c r="R1619" i="1" s="1"/>
  <c r="E1620" i="1"/>
  <c r="F1618" i="1"/>
  <c r="A1620" i="1"/>
  <c r="H1619" i="1"/>
  <c r="X1564" i="1"/>
  <c r="B1564" i="1" s="1"/>
  <c r="T1623" i="1"/>
  <c r="J1567" i="1"/>
  <c r="K1567" i="1" s="1"/>
  <c r="I1568" i="1"/>
  <c r="B1563" i="1"/>
  <c r="S1618" i="1"/>
  <c r="C1619" i="1"/>
  <c r="L1566" i="1"/>
  <c r="U1566" i="1"/>
  <c r="W1566" i="1" s="1"/>
  <c r="F1619" i="1" l="1"/>
  <c r="M1567" i="1"/>
  <c r="N1567" i="1" s="1"/>
  <c r="D1620" i="1"/>
  <c r="O1566" i="1"/>
  <c r="P1566" i="1" s="1"/>
  <c r="Q1620" i="1"/>
  <c r="R1620" i="1" s="1"/>
  <c r="E1621" i="1"/>
  <c r="L1567" i="1"/>
  <c r="U1567" i="1"/>
  <c r="W1567" i="1" s="1"/>
  <c r="X1565" i="1"/>
  <c r="B1565" i="1" s="1"/>
  <c r="H1620" i="1"/>
  <c r="A1621" i="1"/>
  <c r="J1568" i="1"/>
  <c r="K1568" i="1" s="1"/>
  <c r="I1569" i="1"/>
  <c r="T1624" i="1"/>
  <c r="C1620" i="1"/>
  <c r="S1619" i="1"/>
  <c r="F1620" i="1" l="1"/>
  <c r="G1620" i="1"/>
  <c r="M1568" i="1"/>
  <c r="N1568" i="1" s="1"/>
  <c r="D1621" i="1"/>
  <c r="G1621" i="1" s="1"/>
  <c r="O1567" i="1"/>
  <c r="P1567" i="1" s="1"/>
  <c r="Q1621" i="1"/>
  <c r="R1621" i="1" s="1"/>
  <c r="E1622" i="1"/>
  <c r="L1568" i="1"/>
  <c r="U1568" i="1"/>
  <c r="W1568" i="1" s="1"/>
  <c r="X1566" i="1"/>
  <c r="A1622" i="1"/>
  <c r="H1621" i="1"/>
  <c r="T1625" i="1"/>
  <c r="J1569" i="1"/>
  <c r="K1569" i="1" s="1"/>
  <c r="I1570" i="1"/>
  <c r="S1620" i="1"/>
  <c r="C1621" i="1"/>
  <c r="M1569" i="1" l="1"/>
  <c r="N1569" i="1" s="1"/>
  <c r="O1568" i="1"/>
  <c r="P1568" i="1" s="1"/>
  <c r="F1621" i="1"/>
  <c r="Q1622" i="1"/>
  <c r="R1622" i="1" s="1"/>
  <c r="E1623" i="1"/>
  <c r="D1622" i="1"/>
  <c r="B1566" i="1"/>
  <c r="S1621" i="1"/>
  <c r="C1622" i="1"/>
  <c r="X1567" i="1"/>
  <c r="B1567" i="1" s="1"/>
  <c r="J1570" i="1"/>
  <c r="K1570" i="1" s="1"/>
  <c r="I1571" i="1"/>
  <c r="T1626" i="1"/>
  <c r="H1622" i="1"/>
  <c r="A1623" i="1"/>
  <c r="L1569" i="1"/>
  <c r="U1569" i="1"/>
  <c r="W1569" i="1" s="1"/>
  <c r="O1569" i="1" l="1"/>
  <c r="P1569" i="1" s="1"/>
  <c r="M1570" i="1"/>
  <c r="N1570" i="1" s="1"/>
  <c r="F1622" i="1"/>
  <c r="D1623" i="1"/>
  <c r="G1623" i="1" s="1"/>
  <c r="Q1623" i="1"/>
  <c r="R1623" i="1" s="1"/>
  <c r="E1624" i="1"/>
  <c r="G1622" i="1"/>
  <c r="X1568" i="1"/>
  <c r="J1571" i="1"/>
  <c r="K1571" i="1" s="1"/>
  <c r="I1572" i="1"/>
  <c r="S1622" i="1"/>
  <c r="C1623" i="1"/>
  <c r="L1570" i="1"/>
  <c r="U1570" i="1"/>
  <c r="W1570" i="1" s="1"/>
  <c r="H1623" i="1"/>
  <c r="A1624" i="1"/>
  <c r="T1627" i="1"/>
  <c r="M1571" i="1" l="1"/>
  <c r="N1571" i="1" s="1"/>
  <c r="O1570" i="1"/>
  <c r="P1570" i="1" s="1"/>
  <c r="F1623" i="1"/>
  <c r="Q1624" i="1"/>
  <c r="R1624" i="1" s="1"/>
  <c r="E1625" i="1"/>
  <c r="D1624" i="1"/>
  <c r="G1624" i="1" s="1"/>
  <c r="C1624" i="1"/>
  <c r="S1623" i="1"/>
  <c r="M1572" i="1"/>
  <c r="N1572" i="1" s="1"/>
  <c r="J1572" i="1"/>
  <c r="K1572" i="1" s="1"/>
  <c r="I1573" i="1"/>
  <c r="B1568" i="1"/>
  <c r="X1569" i="1"/>
  <c r="B1569" i="1" s="1"/>
  <c r="H1624" i="1"/>
  <c r="A1625" i="1"/>
  <c r="T1628" i="1"/>
  <c r="L1571" i="1"/>
  <c r="O1571" i="1" s="1"/>
  <c r="U1571" i="1"/>
  <c r="W1571" i="1" s="1"/>
  <c r="F1624" i="1" l="1"/>
  <c r="Q1625" i="1"/>
  <c r="R1625" i="1" s="1"/>
  <c r="E1626" i="1"/>
  <c r="D1625" i="1"/>
  <c r="F1625" i="1" s="1"/>
  <c r="J1573" i="1"/>
  <c r="K1573" i="1" s="1"/>
  <c r="M1573" i="1"/>
  <c r="N1573" i="1" s="1"/>
  <c r="I1574" i="1"/>
  <c r="L1572" i="1"/>
  <c r="O1572" i="1" s="1"/>
  <c r="U1572" i="1"/>
  <c r="W1572" i="1" s="1"/>
  <c r="X1570" i="1"/>
  <c r="T1629" i="1"/>
  <c r="A1626" i="1"/>
  <c r="H1625" i="1"/>
  <c r="P1571" i="1"/>
  <c r="S1624" i="1"/>
  <c r="C1625" i="1"/>
  <c r="G1625" i="1" l="1"/>
  <c r="Q1626" i="1"/>
  <c r="R1626" i="1" s="1"/>
  <c r="E1627" i="1"/>
  <c r="D1626" i="1"/>
  <c r="F1626" i="1" s="1"/>
  <c r="B1570" i="1"/>
  <c r="X1571" i="1"/>
  <c r="B1571" i="1" s="1"/>
  <c r="S1625" i="1"/>
  <c r="C1626" i="1"/>
  <c r="P1572" i="1"/>
  <c r="L1573" i="1"/>
  <c r="O1573" i="1" s="1"/>
  <c r="U1573" i="1"/>
  <c r="W1573" i="1" s="1"/>
  <c r="H1626" i="1"/>
  <c r="A1627" i="1"/>
  <c r="T1630" i="1"/>
  <c r="J1574" i="1"/>
  <c r="K1574" i="1" s="1"/>
  <c r="M1574" i="1"/>
  <c r="N1574" i="1" s="1"/>
  <c r="I1575" i="1"/>
  <c r="D1627" i="1" l="1"/>
  <c r="G1627" i="1" s="1"/>
  <c r="G1626" i="1"/>
  <c r="Q1627" i="1"/>
  <c r="R1627" i="1" s="1"/>
  <c r="E1628" i="1"/>
  <c r="J1575" i="1"/>
  <c r="K1575" i="1" s="1"/>
  <c r="M1575" i="1"/>
  <c r="N1575" i="1" s="1"/>
  <c r="I1576" i="1"/>
  <c r="T1631" i="1"/>
  <c r="S1626" i="1"/>
  <c r="C1627" i="1"/>
  <c r="X1572" i="1"/>
  <c r="B1572" i="1" s="1"/>
  <c r="H1627" i="1"/>
  <c r="A1628" i="1"/>
  <c r="L1574" i="1"/>
  <c r="O1574" i="1" s="1"/>
  <c r="U1574" i="1"/>
  <c r="W1574" i="1" s="1"/>
  <c r="P1573" i="1"/>
  <c r="F1627" i="1" l="1"/>
  <c r="Q1628" i="1"/>
  <c r="R1628" i="1" s="1"/>
  <c r="E1629" i="1"/>
  <c r="D1628" i="1"/>
  <c r="T1632" i="1"/>
  <c r="H1628" i="1"/>
  <c r="A1629" i="1"/>
  <c r="M1576" i="1"/>
  <c r="N1576" i="1"/>
  <c r="J1576" i="1"/>
  <c r="K1576" i="1" s="1"/>
  <c r="I1577" i="1"/>
  <c r="P1574" i="1"/>
  <c r="L1575" i="1"/>
  <c r="O1575" i="1" s="1"/>
  <c r="U1575" i="1"/>
  <c r="W1575" i="1" s="1"/>
  <c r="X1573" i="1"/>
  <c r="C1628" i="1"/>
  <c r="S1627" i="1"/>
  <c r="F1628" i="1" l="1"/>
  <c r="D1629" i="1"/>
  <c r="G1629" i="1" s="1"/>
  <c r="Q1629" i="1"/>
  <c r="R1629" i="1" s="1"/>
  <c r="E1630" i="1"/>
  <c r="G1628" i="1"/>
  <c r="B1573" i="1"/>
  <c r="P1575" i="1"/>
  <c r="S1628" i="1"/>
  <c r="C1629" i="1"/>
  <c r="L1576" i="1"/>
  <c r="O1576" i="1" s="1"/>
  <c r="U1576" i="1"/>
  <c r="W1576" i="1" s="1"/>
  <c r="X1574" i="1"/>
  <c r="A1630" i="1"/>
  <c r="H1629" i="1"/>
  <c r="T1633" i="1"/>
  <c r="J1577" i="1"/>
  <c r="K1577" i="1" s="1"/>
  <c r="M1577" i="1"/>
  <c r="N1577" i="1" s="1"/>
  <c r="I1578" i="1"/>
  <c r="D1630" i="1" l="1"/>
  <c r="G1630" i="1" s="1"/>
  <c r="F1629" i="1"/>
  <c r="Q1630" i="1"/>
  <c r="R1630" i="1" s="1"/>
  <c r="E1631" i="1"/>
  <c r="B1574" i="1"/>
  <c r="L1577" i="1"/>
  <c r="O1577" i="1" s="1"/>
  <c r="U1577" i="1"/>
  <c r="W1577" i="1" s="1"/>
  <c r="H1630" i="1"/>
  <c r="A1631" i="1"/>
  <c r="J1578" i="1"/>
  <c r="K1578" i="1" s="1"/>
  <c r="M1578" i="1"/>
  <c r="N1578" i="1" s="1"/>
  <c r="I1579" i="1"/>
  <c r="T1634" i="1"/>
  <c r="S1629" i="1"/>
  <c r="C1630" i="1"/>
  <c r="P1576" i="1"/>
  <c r="X1575" i="1"/>
  <c r="F1630" i="1" l="1"/>
  <c r="D1631" i="1"/>
  <c r="Q1631" i="1"/>
  <c r="R1631" i="1" s="1"/>
  <c r="E1632" i="1"/>
  <c r="B1575" i="1"/>
  <c r="T1635" i="1"/>
  <c r="X1576" i="1"/>
  <c r="B1576" i="1" s="1"/>
  <c r="J1579" i="1"/>
  <c r="K1579" i="1" s="1"/>
  <c r="M1579" i="1"/>
  <c r="N1579" i="1" s="1"/>
  <c r="I1580" i="1"/>
  <c r="S1630" i="1"/>
  <c r="C1631" i="1"/>
  <c r="H1631" i="1"/>
  <c r="A1632" i="1"/>
  <c r="L1578" i="1"/>
  <c r="O1578" i="1" s="1"/>
  <c r="U1578" i="1"/>
  <c r="W1578" i="1" s="1"/>
  <c r="P1577" i="1"/>
  <c r="F1631" i="1" l="1"/>
  <c r="D1632" i="1"/>
  <c r="E1633" i="1"/>
  <c r="Q1632" i="1"/>
  <c r="R1632" i="1" s="1"/>
  <c r="G1631" i="1"/>
  <c r="X1577" i="1"/>
  <c r="H1632" i="1"/>
  <c r="A1633" i="1"/>
  <c r="C1632" i="1"/>
  <c r="S1631" i="1"/>
  <c r="M1580" i="1"/>
  <c r="N1580" i="1" s="1"/>
  <c r="J1580" i="1"/>
  <c r="K1580" i="1" s="1"/>
  <c r="I1581" i="1"/>
  <c r="T1636" i="1"/>
  <c r="P1578" i="1"/>
  <c r="L1579" i="1"/>
  <c r="O1579" i="1" s="1"/>
  <c r="U1579" i="1"/>
  <c r="W1579" i="1" s="1"/>
  <c r="D1633" i="1" l="1"/>
  <c r="Q1633" i="1"/>
  <c r="R1633" i="1" s="1"/>
  <c r="E1634" i="1"/>
  <c r="F1632" i="1"/>
  <c r="G1632" i="1"/>
  <c r="T1637" i="1"/>
  <c r="J1581" i="1"/>
  <c r="K1581" i="1" s="1"/>
  <c r="M1581" i="1"/>
  <c r="N1581" i="1" s="1"/>
  <c r="I1582" i="1"/>
  <c r="S1632" i="1"/>
  <c r="C1633" i="1"/>
  <c r="B1577" i="1"/>
  <c r="L1580" i="1"/>
  <c r="O1580" i="1" s="1"/>
  <c r="U1580" i="1"/>
  <c r="W1580" i="1" s="1"/>
  <c r="X1578" i="1"/>
  <c r="B1578" i="1" s="1"/>
  <c r="P1579" i="1"/>
  <c r="A1634" i="1"/>
  <c r="H1633" i="1"/>
  <c r="F1633" i="1" l="1"/>
  <c r="Q1634" i="1"/>
  <c r="R1634" i="1" s="1"/>
  <c r="E1635" i="1"/>
  <c r="D1634" i="1"/>
  <c r="G1634" i="1" s="1"/>
  <c r="G1633" i="1"/>
  <c r="S1633" i="1"/>
  <c r="C1634" i="1"/>
  <c r="X1579" i="1"/>
  <c r="J1582" i="1"/>
  <c r="K1582" i="1" s="1"/>
  <c r="M1582" i="1"/>
  <c r="N1582" i="1" s="1"/>
  <c r="I1583" i="1"/>
  <c r="H1634" i="1"/>
  <c r="A1635" i="1"/>
  <c r="P1580" i="1"/>
  <c r="T1638" i="1"/>
  <c r="L1581" i="1"/>
  <c r="O1581" i="1" s="1"/>
  <c r="U1581" i="1"/>
  <c r="W1581" i="1" s="1"/>
  <c r="F1634" i="1" l="1"/>
  <c r="D1635" i="1"/>
  <c r="G1635" i="1" s="1"/>
  <c r="Q1635" i="1"/>
  <c r="R1635" i="1" s="1"/>
  <c r="E1636" i="1"/>
  <c r="T1639" i="1"/>
  <c r="S1634" i="1"/>
  <c r="C1635" i="1"/>
  <c r="B1579" i="1"/>
  <c r="L1582" i="1"/>
  <c r="O1582" i="1" s="1"/>
  <c r="U1582" i="1"/>
  <c r="W1582" i="1" s="1"/>
  <c r="H1635" i="1"/>
  <c r="A1636" i="1"/>
  <c r="P1581" i="1"/>
  <c r="X1580" i="1"/>
  <c r="B1580" i="1" s="1"/>
  <c r="N1583" i="1"/>
  <c r="J1583" i="1"/>
  <c r="K1583" i="1" s="1"/>
  <c r="M1583" i="1"/>
  <c r="I1584" i="1"/>
  <c r="F1635" i="1" l="1"/>
  <c r="D1636" i="1"/>
  <c r="Q1636" i="1"/>
  <c r="R1636" i="1" s="1"/>
  <c r="E1637" i="1"/>
  <c r="L1583" i="1"/>
  <c r="O1583" i="1" s="1"/>
  <c r="U1583" i="1"/>
  <c r="W1583" i="1" s="1"/>
  <c r="M1584" i="1"/>
  <c r="N1584" i="1" s="1"/>
  <c r="J1584" i="1"/>
  <c r="K1584" i="1" s="1"/>
  <c r="I1585" i="1"/>
  <c r="C1636" i="1"/>
  <c r="S1635" i="1"/>
  <c r="T1640" i="1"/>
  <c r="X1581" i="1"/>
  <c r="B1581" i="1" s="1"/>
  <c r="H1636" i="1"/>
  <c r="A1637" i="1"/>
  <c r="P1582" i="1"/>
  <c r="F1636" i="1" l="1"/>
  <c r="D1637" i="1"/>
  <c r="Q1637" i="1"/>
  <c r="R1637" i="1" s="1"/>
  <c r="E1638" i="1"/>
  <c r="G1636" i="1"/>
  <c r="A1638" i="1"/>
  <c r="H1637" i="1"/>
  <c r="T1641" i="1"/>
  <c r="X1582" i="1"/>
  <c r="S1636" i="1"/>
  <c r="C1637" i="1"/>
  <c r="J1585" i="1"/>
  <c r="K1585" i="1" s="1"/>
  <c r="M1585" i="1"/>
  <c r="N1585" i="1" s="1"/>
  <c r="I1586" i="1"/>
  <c r="L1584" i="1"/>
  <c r="O1584" i="1" s="1"/>
  <c r="U1584" i="1"/>
  <c r="W1584" i="1" s="1"/>
  <c r="P1583" i="1"/>
  <c r="F1637" i="1" l="1"/>
  <c r="Q1638" i="1"/>
  <c r="R1638" i="1" s="1"/>
  <c r="E1639" i="1"/>
  <c r="D1638" i="1"/>
  <c r="G1637" i="1"/>
  <c r="J1586" i="1"/>
  <c r="K1586" i="1" s="1"/>
  <c r="M1586" i="1"/>
  <c r="N1586" i="1" s="1"/>
  <c r="I1587" i="1"/>
  <c r="X1583" i="1"/>
  <c r="B1583" i="1" s="1"/>
  <c r="B1582" i="1"/>
  <c r="T1642" i="1"/>
  <c r="L1585" i="1"/>
  <c r="O1585" i="1" s="1"/>
  <c r="U1585" i="1"/>
  <c r="W1585" i="1" s="1"/>
  <c r="S1637" i="1"/>
  <c r="C1638" i="1"/>
  <c r="P1584" i="1"/>
  <c r="A1639" i="1"/>
  <c r="H1638" i="1"/>
  <c r="D1639" i="1" l="1"/>
  <c r="G1639" i="1" s="1"/>
  <c r="F1638" i="1"/>
  <c r="Q1639" i="1"/>
  <c r="R1639" i="1" s="1"/>
  <c r="E1640" i="1"/>
  <c r="G1638" i="1"/>
  <c r="J1587" i="1"/>
  <c r="K1587" i="1" s="1"/>
  <c r="M1587" i="1"/>
  <c r="N1587" i="1" s="1"/>
  <c r="I1588" i="1"/>
  <c r="A1640" i="1"/>
  <c r="H1639" i="1"/>
  <c r="P1585" i="1"/>
  <c r="L1586" i="1"/>
  <c r="O1586" i="1" s="1"/>
  <c r="U1586" i="1"/>
  <c r="W1586" i="1" s="1"/>
  <c r="S1638" i="1"/>
  <c r="C1639" i="1"/>
  <c r="X1584" i="1"/>
  <c r="T1643" i="1"/>
  <c r="F1639" i="1" l="1"/>
  <c r="Q1640" i="1"/>
  <c r="R1640" i="1" s="1"/>
  <c r="E1641" i="1"/>
  <c r="D1640" i="1"/>
  <c r="B1584" i="1"/>
  <c r="T1644" i="1"/>
  <c r="X1585" i="1"/>
  <c r="B1585" i="1" s="1"/>
  <c r="S1639" i="1"/>
  <c r="C1640" i="1"/>
  <c r="L1587" i="1"/>
  <c r="O1587" i="1" s="1"/>
  <c r="U1587" i="1"/>
  <c r="W1587" i="1" s="1"/>
  <c r="P1586" i="1"/>
  <c r="H1640" i="1"/>
  <c r="A1641" i="1"/>
  <c r="M1588" i="1"/>
  <c r="N1588" i="1" s="1"/>
  <c r="J1588" i="1"/>
  <c r="K1588" i="1" s="1"/>
  <c r="I1589" i="1"/>
  <c r="F1640" i="1" l="1"/>
  <c r="D1641" i="1"/>
  <c r="G1641" i="1" s="1"/>
  <c r="Q1641" i="1"/>
  <c r="R1641" i="1" s="1"/>
  <c r="E1642" i="1"/>
  <c r="G1640" i="1"/>
  <c r="S1640" i="1"/>
  <c r="C1641" i="1"/>
  <c r="P1587" i="1"/>
  <c r="H1641" i="1"/>
  <c r="A1642" i="1"/>
  <c r="L1588" i="1"/>
  <c r="O1588" i="1" s="1"/>
  <c r="U1588" i="1"/>
  <c r="W1588" i="1" s="1"/>
  <c r="X1586" i="1"/>
  <c r="T1645" i="1"/>
  <c r="J1589" i="1"/>
  <c r="K1589" i="1" s="1"/>
  <c r="M1589" i="1"/>
  <c r="N1589" i="1" s="1"/>
  <c r="I1590" i="1"/>
  <c r="F1641" i="1" l="1"/>
  <c r="Q1642" i="1"/>
  <c r="R1642" i="1" s="1"/>
  <c r="E1643" i="1"/>
  <c r="D1642" i="1"/>
  <c r="B1586" i="1"/>
  <c r="C1642" i="1"/>
  <c r="S1641" i="1"/>
  <c r="J1590" i="1"/>
  <c r="K1590" i="1" s="1"/>
  <c r="M1590" i="1"/>
  <c r="N1590" i="1" s="1"/>
  <c r="I1591" i="1"/>
  <c r="P1588" i="1"/>
  <c r="H1642" i="1"/>
  <c r="A1643" i="1"/>
  <c r="L1589" i="1"/>
  <c r="O1589" i="1" s="1"/>
  <c r="U1589" i="1"/>
  <c r="W1589" i="1" s="1"/>
  <c r="T1646" i="1"/>
  <c r="X1587" i="1"/>
  <c r="B1587" i="1" s="1"/>
  <c r="D1643" i="1" l="1"/>
  <c r="G1643" i="1" s="1"/>
  <c r="F1642" i="1"/>
  <c r="Q1643" i="1"/>
  <c r="R1643" i="1" s="1"/>
  <c r="E1644" i="1"/>
  <c r="G1642" i="1"/>
  <c r="L1590" i="1"/>
  <c r="O1590" i="1" s="1"/>
  <c r="U1590" i="1"/>
  <c r="W1590" i="1" s="1"/>
  <c r="C1643" i="1"/>
  <c r="S1642" i="1"/>
  <c r="T1647" i="1"/>
  <c r="P1589" i="1"/>
  <c r="X1588" i="1"/>
  <c r="B1588" i="1" s="1"/>
  <c r="H1643" i="1"/>
  <c r="A1644" i="1"/>
  <c r="J1591" i="1"/>
  <c r="K1591" i="1" s="1"/>
  <c r="M1591" i="1"/>
  <c r="N1591" i="1" s="1"/>
  <c r="I1592" i="1"/>
  <c r="F1643" i="1" l="1"/>
  <c r="Q1644" i="1"/>
  <c r="R1644" i="1" s="1"/>
  <c r="E1645" i="1"/>
  <c r="D1644" i="1"/>
  <c r="C1644" i="1"/>
  <c r="S1643" i="1"/>
  <c r="X1589" i="1"/>
  <c r="L1591" i="1"/>
  <c r="O1591" i="1" s="1"/>
  <c r="U1591" i="1"/>
  <c r="W1591" i="1" s="1"/>
  <c r="H1644" i="1"/>
  <c r="A1645" i="1"/>
  <c r="T1648" i="1"/>
  <c r="P1590" i="1"/>
  <c r="M1592" i="1"/>
  <c r="N1592" i="1" s="1"/>
  <c r="J1592" i="1"/>
  <c r="K1592" i="1" s="1"/>
  <c r="I1593" i="1"/>
  <c r="D1645" i="1" l="1"/>
  <c r="G1645" i="1" s="1"/>
  <c r="Q1645" i="1"/>
  <c r="R1645" i="1" s="1"/>
  <c r="E1646" i="1"/>
  <c r="G1644" i="1"/>
  <c r="F1644" i="1"/>
  <c r="X1590" i="1"/>
  <c r="B1590" i="1" s="1"/>
  <c r="J1593" i="1"/>
  <c r="K1593" i="1" s="1"/>
  <c r="M1593" i="1"/>
  <c r="N1593" i="1" s="1"/>
  <c r="I1594" i="1"/>
  <c r="T1649" i="1"/>
  <c r="A1646" i="1"/>
  <c r="H1645" i="1"/>
  <c r="B1589" i="1"/>
  <c r="L1592" i="1"/>
  <c r="O1592" i="1" s="1"/>
  <c r="U1592" i="1"/>
  <c r="W1592" i="1" s="1"/>
  <c r="S1644" i="1"/>
  <c r="C1645" i="1"/>
  <c r="P1591" i="1"/>
  <c r="D1646" i="1" l="1"/>
  <c r="G1646" i="1" s="1"/>
  <c r="F1645" i="1"/>
  <c r="Q1646" i="1"/>
  <c r="R1646" i="1" s="1"/>
  <c r="E1647" i="1"/>
  <c r="L1593" i="1"/>
  <c r="O1593" i="1" s="1"/>
  <c r="U1593" i="1"/>
  <c r="W1593" i="1" s="1"/>
  <c r="S1645" i="1"/>
  <c r="C1646" i="1"/>
  <c r="P1592" i="1"/>
  <c r="H1646" i="1"/>
  <c r="A1647" i="1"/>
  <c r="J1594" i="1"/>
  <c r="K1594" i="1" s="1"/>
  <c r="M1594" i="1"/>
  <c r="N1594" i="1" s="1"/>
  <c r="I1595" i="1"/>
  <c r="X1591" i="1"/>
  <c r="B1591" i="1" s="1"/>
  <c r="T1650" i="1"/>
  <c r="F1646" i="1" l="1"/>
  <c r="Q1647" i="1"/>
  <c r="R1647" i="1" s="1"/>
  <c r="E1648" i="1"/>
  <c r="D1647" i="1"/>
  <c r="S1646" i="1"/>
  <c r="C1647" i="1"/>
  <c r="X1592" i="1"/>
  <c r="B1592" i="1" s="1"/>
  <c r="J1595" i="1"/>
  <c r="K1595" i="1" s="1"/>
  <c r="M1595" i="1"/>
  <c r="N1595" i="1" s="1"/>
  <c r="I1596" i="1"/>
  <c r="H1647" i="1"/>
  <c r="A1648" i="1"/>
  <c r="L1594" i="1"/>
  <c r="O1594" i="1" s="1"/>
  <c r="U1594" i="1"/>
  <c r="W1594" i="1" s="1"/>
  <c r="T1651" i="1"/>
  <c r="P1593" i="1"/>
  <c r="D1648" i="1" l="1"/>
  <c r="G1648" i="1" s="1"/>
  <c r="G1647" i="1"/>
  <c r="Q1648" i="1"/>
  <c r="R1648" i="1" s="1"/>
  <c r="E1649" i="1"/>
  <c r="F1647" i="1"/>
  <c r="L1595" i="1"/>
  <c r="O1595" i="1" s="1"/>
  <c r="U1595" i="1"/>
  <c r="W1595" i="1" s="1"/>
  <c r="X1593" i="1"/>
  <c r="B1593" i="1" s="1"/>
  <c r="C1648" i="1"/>
  <c r="S1647" i="1"/>
  <c r="T1652" i="1"/>
  <c r="P1594" i="1"/>
  <c r="H1648" i="1"/>
  <c r="A1649" i="1"/>
  <c r="J1596" i="1"/>
  <c r="K1596" i="1" s="1"/>
  <c r="I1597" i="1"/>
  <c r="D1649" i="1" l="1"/>
  <c r="G1649" i="1" s="1"/>
  <c r="F1648" i="1"/>
  <c r="M1596" i="1"/>
  <c r="N1596" i="1" s="1"/>
  <c r="Q1649" i="1"/>
  <c r="R1649" i="1" s="1"/>
  <c r="E1650" i="1"/>
  <c r="L1596" i="1"/>
  <c r="U1596" i="1"/>
  <c r="W1596" i="1" s="1"/>
  <c r="A1650" i="1"/>
  <c r="H1649" i="1"/>
  <c r="J1597" i="1"/>
  <c r="K1597" i="1" s="1"/>
  <c r="I1598" i="1"/>
  <c r="T1653" i="1"/>
  <c r="S1648" i="1"/>
  <c r="C1649" i="1"/>
  <c r="X1594" i="1"/>
  <c r="P1595" i="1"/>
  <c r="F1649" i="1" l="1"/>
  <c r="M1597" i="1"/>
  <c r="N1597" i="1" s="1"/>
  <c r="O1596" i="1"/>
  <c r="P1596" i="1" s="1"/>
  <c r="Q1650" i="1"/>
  <c r="R1650" i="1" s="1"/>
  <c r="E1651" i="1"/>
  <c r="D1650" i="1"/>
  <c r="X1595" i="1"/>
  <c r="B1595" i="1" s="1"/>
  <c r="S1649" i="1"/>
  <c r="C1650" i="1"/>
  <c r="T1654" i="1"/>
  <c r="J1598" i="1"/>
  <c r="K1598" i="1" s="1"/>
  <c r="I1599" i="1"/>
  <c r="H1650" i="1"/>
  <c r="A1651" i="1"/>
  <c r="B1594" i="1"/>
  <c r="L1597" i="1"/>
  <c r="U1597" i="1"/>
  <c r="W1597" i="1" s="1"/>
  <c r="O1597" i="1" l="1"/>
  <c r="P1597" i="1" s="1"/>
  <c r="M1598" i="1"/>
  <c r="N1598" i="1" s="1"/>
  <c r="D1651" i="1"/>
  <c r="G1651" i="1" s="1"/>
  <c r="Q1651" i="1"/>
  <c r="R1651" i="1" s="1"/>
  <c r="E1652" i="1"/>
  <c r="F1650" i="1"/>
  <c r="G1650" i="1"/>
  <c r="S1650" i="1"/>
  <c r="C1651" i="1"/>
  <c r="X1596" i="1"/>
  <c r="B1596" i="1" s="1"/>
  <c r="H1651" i="1"/>
  <c r="A1652" i="1"/>
  <c r="J1599" i="1"/>
  <c r="K1599" i="1" s="1"/>
  <c r="I1600" i="1"/>
  <c r="T1655" i="1"/>
  <c r="L1598" i="1"/>
  <c r="U1598" i="1"/>
  <c r="W1598" i="1" s="1"/>
  <c r="D1652" i="1" l="1"/>
  <c r="F1651" i="1"/>
  <c r="M1599" i="1"/>
  <c r="N1599" i="1" s="1"/>
  <c r="O1598" i="1"/>
  <c r="P1598" i="1" s="1"/>
  <c r="Q1652" i="1"/>
  <c r="R1652" i="1" s="1"/>
  <c r="E1653" i="1"/>
  <c r="L1599" i="1"/>
  <c r="U1599" i="1"/>
  <c r="W1599" i="1" s="1"/>
  <c r="X1597" i="1"/>
  <c r="B1597" i="1" s="1"/>
  <c r="T1656" i="1"/>
  <c r="J1600" i="1"/>
  <c r="K1600" i="1" s="1"/>
  <c r="I1601" i="1"/>
  <c r="C1652" i="1"/>
  <c r="S1651" i="1"/>
  <c r="H1652" i="1"/>
  <c r="A1653" i="1"/>
  <c r="F1652" i="1" l="1"/>
  <c r="G1652" i="1"/>
  <c r="O1599" i="1"/>
  <c r="P1599" i="1" s="1"/>
  <c r="M1600" i="1"/>
  <c r="M1601" i="1" s="1"/>
  <c r="N1600" i="1"/>
  <c r="Q1653" i="1"/>
  <c r="R1653" i="1" s="1"/>
  <c r="E1654" i="1"/>
  <c r="D1653" i="1"/>
  <c r="S1652" i="1"/>
  <c r="C1653" i="1"/>
  <c r="L1600" i="1"/>
  <c r="U1600" i="1"/>
  <c r="W1600" i="1" s="1"/>
  <c r="X1598" i="1"/>
  <c r="B1598" i="1" s="1"/>
  <c r="T1657" i="1"/>
  <c r="A1654" i="1"/>
  <c r="H1653" i="1"/>
  <c r="J1601" i="1"/>
  <c r="K1601" i="1" s="1"/>
  <c r="I1602" i="1"/>
  <c r="N1601" i="1" l="1"/>
  <c r="O1600" i="1"/>
  <c r="P1600" i="1" s="1"/>
  <c r="D1654" i="1"/>
  <c r="G1654" i="1" s="1"/>
  <c r="G1653" i="1"/>
  <c r="F1653" i="1"/>
  <c r="Q1654" i="1"/>
  <c r="R1654" i="1" s="1"/>
  <c r="E1655" i="1"/>
  <c r="L1601" i="1"/>
  <c r="U1601" i="1"/>
  <c r="W1601" i="1" s="1"/>
  <c r="X1599" i="1"/>
  <c r="B1599" i="1" s="1"/>
  <c r="T1658" i="1"/>
  <c r="M1602" i="1"/>
  <c r="J1602" i="1"/>
  <c r="K1602" i="1" s="1"/>
  <c r="I1603" i="1"/>
  <c r="S1653" i="1"/>
  <c r="C1654" i="1"/>
  <c r="H1654" i="1"/>
  <c r="A1655" i="1"/>
  <c r="O1601" i="1" l="1"/>
  <c r="P1601" i="1" s="1"/>
  <c r="D1655" i="1"/>
  <c r="G1655" i="1" s="1"/>
  <c r="F1654" i="1"/>
  <c r="N1602" i="1"/>
  <c r="Q1655" i="1"/>
  <c r="R1655" i="1" s="1"/>
  <c r="E1656" i="1"/>
  <c r="S1654" i="1"/>
  <c r="C1655" i="1"/>
  <c r="H1655" i="1"/>
  <c r="A1656" i="1"/>
  <c r="M1603" i="1"/>
  <c r="J1603" i="1"/>
  <c r="K1603" i="1" s="1"/>
  <c r="I1604" i="1"/>
  <c r="X1600" i="1"/>
  <c r="B1600" i="1" s="1"/>
  <c r="T1659" i="1"/>
  <c r="L1602" i="1"/>
  <c r="U1602" i="1"/>
  <c r="W1602" i="1" s="1"/>
  <c r="F1655" i="1" l="1"/>
  <c r="N1603" i="1"/>
  <c r="O1602" i="1"/>
  <c r="P1602" i="1" s="1"/>
  <c r="D1656" i="1"/>
  <c r="G1656" i="1" s="1"/>
  <c r="Q1656" i="1"/>
  <c r="R1656" i="1" s="1"/>
  <c r="E1657" i="1"/>
  <c r="T1660" i="1"/>
  <c r="X1601" i="1"/>
  <c r="H1656" i="1"/>
  <c r="A1657" i="1"/>
  <c r="M1604" i="1"/>
  <c r="J1604" i="1"/>
  <c r="K1604" i="1" s="1"/>
  <c r="I1605" i="1"/>
  <c r="L1603" i="1"/>
  <c r="U1603" i="1"/>
  <c r="W1603" i="1" s="1"/>
  <c r="C1656" i="1"/>
  <c r="S1655" i="1"/>
  <c r="O1603" i="1" l="1"/>
  <c r="P1603" i="1" s="1"/>
  <c r="N1604" i="1"/>
  <c r="F1656" i="1"/>
  <c r="Q1657" i="1"/>
  <c r="R1657" i="1" s="1"/>
  <c r="E1658" i="1"/>
  <c r="D1657" i="1"/>
  <c r="B1601" i="1"/>
  <c r="X1602" i="1"/>
  <c r="B1602" i="1" s="1"/>
  <c r="M1605" i="1"/>
  <c r="J1605" i="1"/>
  <c r="K1605" i="1" s="1"/>
  <c r="I1606" i="1"/>
  <c r="A1658" i="1"/>
  <c r="H1657" i="1"/>
  <c r="L1604" i="1"/>
  <c r="U1604" i="1"/>
  <c r="W1604" i="1" s="1"/>
  <c r="S1656" i="1"/>
  <c r="C1657" i="1"/>
  <c r="T1661" i="1"/>
  <c r="N1605" i="1" l="1"/>
  <c r="N1606" i="1" s="1"/>
  <c r="O1604" i="1"/>
  <c r="P1604" i="1" s="1"/>
  <c r="D1658" i="1"/>
  <c r="G1658" i="1" s="1"/>
  <c r="F1657" i="1"/>
  <c r="Q1658" i="1"/>
  <c r="R1658" i="1" s="1"/>
  <c r="E1659" i="1"/>
  <c r="G1657" i="1"/>
  <c r="H1658" i="1"/>
  <c r="A1659" i="1"/>
  <c r="X1603" i="1"/>
  <c r="B1603" i="1" s="1"/>
  <c r="L1605" i="1"/>
  <c r="U1605" i="1"/>
  <c r="W1605" i="1" s="1"/>
  <c r="T1662" i="1"/>
  <c r="S1657" i="1"/>
  <c r="C1658" i="1"/>
  <c r="J1606" i="1"/>
  <c r="K1606" i="1" s="1"/>
  <c r="M1606" i="1"/>
  <c r="I1607" i="1"/>
  <c r="O1605" i="1" l="1"/>
  <c r="P1605" i="1" s="1"/>
  <c r="D1659" i="1"/>
  <c r="G1659" i="1" s="1"/>
  <c r="F1658" i="1"/>
  <c r="Q1659" i="1"/>
  <c r="R1659" i="1" s="1"/>
  <c r="E1660" i="1"/>
  <c r="M1607" i="1"/>
  <c r="N1607" i="1" s="1"/>
  <c r="J1607" i="1"/>
  <c r="K1607" i="1" s="1"/>
  <c r="I1608" i="1"/>
  <c r="H1659" i="1"/>
  <c r="A1660" i="1"/>
  <c r="T1663" i="1"/>
  <c r="X1604" i="1"/>
  <c r="B1604" i="1" s="1"/>
  <c r="L1606" i="1"/>
  <c r="O1606" i="1" s="1"/>
  <c r="U1606" i="1"/>
  <c r="W1606" i="1" s="1"/>
  <c r="S1658" i="1"/>
  <c r="C1659" i="1"/>
  <c r="F1659" i="1" l="1"/>
  <c r="Q1660" i="1"/>
  <c r="R1660" i="1" s="1"/>
  <c r="E1661" i="1"/>
  <c r="D1660" i="1"/>
  <c r="P1606" i="1"/>
  <c r="X1605" i="1"/>
  <c r="B1605" i="1" s="1"/>
  <c r="J1608" i="1"/>
  <c r="K1608" i="1" s="1"/>
  <c r="M1608" i="1"/>
  <c r="N1608" i="1" s="1"/>
  <c r="I1609" i="1"/>
  <c r="L1607" i="1"/>
  <c r="O1607" i="1" s="1"/>
  <c r="U1607" i="1"/>
  <c r="W1607" i="1" s="1"/>
  <c r="C1660" i="1"/>
  <c r="S1659" i="1"/>
  <c r="T1664" i="1"/>
  <c r="H1660" i="1"/>
  <c r="A1661" i="1"/>
  <c r="D1661" i="1" l="1"/>
  <c r="G1661" i="1" s="1"/>
  <c r="F1660" i="1"/>
  <c r="Q1661" i="1"/>
  <c r="R1661" i="1" s="1"/>
  <c r="E1662" i="1"/>
  <c r="G1660" i="1"/>
  <c r="L1608" i="1"/>
  <c r="O1608" i="1" s="1"/>
  <c r="U1608" i="1"/>
  <c r="W1608" i="1" s="1"/>
  <c r="T1665" i="1"/>
  <c r="P1607" i="1"/>
  <c r="X1606" i="1"/>
  <c r="S1660" i="1"/>
  <c r="C1661" i="1"/>
  <c r="A1662" i="1"/>
  <c r="H1661" i="1"/>
  <c r="M1609" i="1"/>
  <c r="N1609" i="1" s="1"/>
  <c r="J1609" i="1"/>
  <c r="K1609" i="1" s="1"/>
  <c r="I1610" i="1"/>
  <c r="D1662" i="1" l="1"/>
  <c r="G1662" i="1" s="1"/>
  <c r="F1661" i="1"/>
  <c r="Q1662" i="1"/>
  <c r="R1662" i="1" s="1"/>
  <c r="E1663" i="1"/>
  <c r="X1607" i="1"/>
  <c r="B1607" i="1" s="1"/>
  <c r="L1609" i="1"/>
  <c r="O1609" i="1" s="1"/>
  <c r="U1609" i="1"/>
  <c r="W1609" i="1" s="1"/>
  <c r="T1666" i="1"/>
  <c r="P1608" i="1"/>
  <c r="S1661" i="1"/>
  <c r="C1662" i="1"/>
  <c r="B1606" i="1"/>
  <c r="N1610" i="1"/>
  <c r="J1610" i="1"/>
  <c r="K1610" i="1" s="1"/>
  <c r="M1610" i="1"/>
  <c r="I1611" i="1"/>
  <c r="H1662" i="1"/>
  <c r="A1663" i="1"/>
  <c r="F1662" i="1" l="1"/>
  <c r="D1663" i="1"/>
  <c r="Q1663" i="1"/>
  <c r="R1663" i="1" s="1"/>
  <c r="E1664" i="1"/>
  <c r="S1662" i="1"/>
  <c r="C1663" i="1"/>
  <c r="X1608" i="1"/>
  <c r="B1608" i="1" s="1"/>
  <c r="H1663" i="1"/>
  <c r="A1664" i="1"/>
  <c r="M1611" i="1"/>
  <c r="N1611" i="1" s="1"/>
  <c r="J1611" i="1"/>
  <c r="K1611" i="1" s="1"/>
  <c r="I1612" i="1"/>
  <c r="T1667" i="1"/>
  <c r="P1609" i="1"/>
  <c r="L1610" i="1"/>
  <c r="O1610" i="1" s="1"/>
  <c r="U1610" i="1"/>
  <c r="W1610" i="1" s="1"/>
  <c r="F1663" i="1" l="1"/>
  <c r="G1663" i="1"/>
  <c r="Q1664" i="1"/>
  <c r="R1664" i="1" s="1"/>
  <c r="E1665" i="1"/>
  <c r="D1664" i="1"/>
  <c r="J1612" i="1"/>
  <c r="K1612" i="1" s="1"/>
  <c r="M1612" i="1"/>
  <c r="N1612" i="1" s="1"/>
  <c r="I1613" i="1"/>
  <c r="C1664" i="1"/>
  <c r="S1663" i="1"/>
  <c r="L1611" i="1"/>
  <c r="O1611" i="1" s="1"/>
  <c r="U1611" i="1"/>
  <c r="W1611" i="1" s="1"/>
  <c r="H1664" i="1"/>
  <c r="A1665" i="1"/>
  <c r="X1609" i="1"/>
  <c r="T1668" i="1"/>
  <c r="P1610" i="1"/>
  <c r="D1665" i="1" l="1"/>
  <c r="G1665" i="1" s="1"/>
  <c r="F1664" i="1"/>
  <c r="Q1665" i="1"/>
  <c r="R1665" i="1" s="1"/>
  <c r="E1666" i="1"/>
  <c r="G1664" i="1"/>
  <c r="B1609" i="1"/>
  <c r="S1664" i="1"/>
  <c r="C1665" i="1"/>
  <c r="L1612" i="1"/>
  <c r="O1612" i="1" s="1"/>
  <c r="U1612" i="1"/>
  <c r="W1612" i="1" s="1"/>
  <c r="P1611" i="1"/>
  <c r="A1666" i="1"/>
  <c r="H1665" i="1"/>
  <c r="X1610" i="1"/>
  <c r="T1669" i="1"/>
  <c r="M1613" i="1"/>
  <c r="N1613" i="1" s="1"/>
  <c r="J1613" i="1"/>
  <c r="K1613" i="1" s="1"/>
  <c r="I1614" i="1"/>
  <c r="D1666" i="1" l="1"/>
  <c r="G1666" i="1" s="1"/>
  <c r="F1665" i="1"/>
  <c r="Q1666" i="1"/>
  <c r="R1666" i="1" s="1"/>
  <c r="E1667" i="1"/>
  <c r="S1665" i="1"/>
  <c r="C1666" i="1"/>
  <c r="H1666" i="1"/>
  <c r="A1667" i="1"/>
  <c r="P1612" i="1"/>
  <c r="L1613" i="1"/>
  <c r="O1613" i="1" s="1"/>
  <c r="U1613" i="1"/>
  <c r="W1613" i="1" s="1"/>
  <c r="J1614" i="1"/>
  <c r="K1614" i="1" s="1"/>
  <c r="M1614" i="1"/>
  <c r="N1614" i="1" s="1"/>
  <c r="I1615" i="1"/>
  <c r="T1670" i="1"/>
  <c r="B1610" i="1"/>
  <c r="X1611" i="1"/>
  <c r="B1611" i="1" s="1"/>
  <c r="F1666" i="1" l="1"/>
  <c r="Q1667" i="1"/>
  <c r="R1667" i="1" s="1"/>
  <c r="E1668" i="1"/>
  <c r="D1667" i="1"/>
  <c r="T1671" i="1"/>
  <c r="M1615" i="1"/>
  <c r="N1615" i="1" s="1"/>
  <c r="J1615" i="1"/>
  <c r="K1615" i="1" s="1"/>
  <c r="I1616" i="1"/>
  <c r="X1612" i="1"/>
  <c r="L1614" i="1"/>
  <c r="O1614" i="1" s="1"/>
  <c r="U1614" i="1"/>
  <c r="W1614" i="1" s="1"/>
  <c r="S1666" i="1"/>
  <c r="C1667" i="1"/>
  <c r="P1613" i="1"/>
  <c r="H1667" i="1"/>
  <c r="A1668" i="1"/>
  <c r="D1668" i="1" l="1"/>
  <c r="G1668" i="1" s="1"/>
  <c r="F1667" i="1"/>
  <c r="Q1668" i="1"/>
  <c r="R1668" i="1" s="1"/>
  <c r="E1669" i="1"/>
  <c r="G1667" i="1"/>
  <c r="B1612" i="1"/>
  <c r="C1668" i="1"/>
  <c r="S1667" i="1"/>
  <c r="P1614" i="1"/>
  <c r="H1668" i="1"/>
  <c r="A1669" i="1"/>
  <c r="X1613" i="1"/>
  <c r="B1613" i="1" s="1"/>
  <c r="J1616" i="1"/>
  <c r="K1616" i="1" s="1"/>
  <c r="M1616" i="1"/>
  <c r="N1616" i="1" s="1"/>
  <c r="I1617" i="1"/>
  <c r="T1672" i="1"/>
  <c r="L1615" i="1"/>
  <c r="O1615" i="1" s="1"/>
  <c r="U1615" i="1"/>
  <c r="W1615" i="1" s="1"/>
  <c r="D1669" i="1" l="1"/>
  <c r="F1668" i="1"/>
  <c r="Q1669" i="1"/>
  <c r="R1669" i="1" s="1"/>
  <c r="E1670" i="1"/>
  <c r="T1673" i="1"/>
  <c r="P1615" i="1"/>
  <c r="A1670" i="1"/>
  <c r="H1669" i="1"/>
  <c r="L1616" i="1"/>
  <c r="O1616" i="1" s="1"/>
  <c r="U1616" i="1"/>
  <c r="W1616" i="1" s="1"/>
  <c r="S1668" i="1"/>
  <c r="C1669" i="1"/>
  <c r="M1617" i="1"/>
  <c r="N1617" i="1" s="1"/>
  <c r="J1617" i="1"/>
  <c r="K1617" i="1" s="1"/>
  <c r="I1618" i="1"/>
  <c r="X1614" i="1"/>
  <c r="F1669" i="1" l="1"/>
  <c r="G1669" i="1"/>
  <c r="Q1670" i="1"/>
  <c r="R1670" i="1" s="1"/>
  <c r="E1671" i="1"/>
  <c r="D1670" i="1"/>
  <c r="P1616" i="1"/>
  <c r="B1614" i="1"/>
  <c r="S1669" i="1"/>
  <c r="C1670" i="1"/>
  <c r="X1615" i="1"/>
  <c r="B1615" i="1" s="1"/>
  <c r="L1617" i="1"/>
  <c r="O1617" i="1" s="1"/>
  <c r="U1617" i="1"/>
  <c r="W1617" i="1" s="1"/>
  <c r="J1618" i="1"/>
  <c r="K1618" i="1" s="1"/>
  <c r="M1618" i="1"/>
  <c r="N1618" i="1" s="1"/>
  <c r="I1619" i="1"/>
  <c r="H1670" i="1"/>
  <c r="A1671" i="1"/>
  <c r="T1674" i="1"/>
  <c r="D1671" i="1" l="1"/>
  <c r="G1671" i="1" s="1"/>
  <c r="Q1671" i="1"/>
  <c r="R1671" i="1" s="1"/>
  <c r="E1672" i="1"/>
  <c r="G1670" i="1"/>
  <c r="F1670" i="1"/>
  <c r="T1675" i="1"/>
  <c r="P1617" i="1"/>
  <c r="L1618" i="1"/>
  <c r="O1618" i="1" s="1"/>
  <c r="U1618" i="1"/>
  <c r="W1618" i="1" s="1"/>
  <c r="S1670" i="1"/>
  <c r="C1671" i="1"/>
  <c r="X1616" i="1"/>
  <c r="H1671" i="1"/>
  <c r="A1672" i="1"/>
  <c r="M1619" i="1"/>
  <c r="N1619" i="1" s="1"/>
  <c r="J1619" i="1"/>
  <c r="K1619" i="1" s="1"/>
  <c r="I1620" i="1"/>
  <c r="F1671" i="1" l="1"/>
  <c r="D1672" i="1"/>
  <c r="G1672" i="1" s="1"/>
  <c r="Q1672" i="1"/>
  <c r="R1672" i="1" s="1"/>
  <c r="E1673" i="1"/>
  <c r="L1619" i="1"/>
  <c r="O1619" i="1" s="1"/>
  <c r="U1619" i="1"/>
  <c r="W1619" i="1" s="1"/>
  <c r="H1672" i="1"/>
  <c r="A1673" i="1"/>
  <c r="B1616" i="1"/>
  <c r="P1618" i="1"/>
  <c r="X1617" i="1"/>
  <c r="J1620" i="1"/>
  <c r="K1620" i="1" s="1"/>
  <c r="M1620" i="1"/>
  <c r="N1620" i="1" s="1"/>
  <c r="I1621" i="1"/>
  <c r="T1676" i="1"/>
  <c r="C1672" i="1"/>
  <c r="S1671" i="1"/>
  <c r="F1672" i="1" l="1"/>
  <c r="Q1673" i="1"/>
  <c r="R1673" i="1" s="1"/>
  <c r="E1674" i="1"/>
  <c r="D1673" i="1"/>
  <c r="B1617" i="1"/>
  <c r="X1618" i="1"/>
  <c r="B1618" i="1" s="1"/>
  <c r="T1677" i="1"/>
  <c r="A1674" i="1"/>
  <c r="H1673" i="1"/>
  <c r="L1620" i="1"/>
  <c r="O1620" i="1" s="1"/>
  <c r="U1620" i="1"/>
  <c r="W1620" i="1" s="1"/>
  <c r="S1672" i="1"/>
  <c r="C1673" i="1"/>
  <c r="J1621" i="1"/>
  <c r="K1621" i="1" s="1"/>
  <c r="M1621" i="1"/>
  <c r="N1621" i="1" s="1"/>
  <c r="I1622" i="1"/>
  <c r="P1619" i="1"/>
  <c r="D1674" i="1" l="1"/>
  <c r="G1674" i="1" s="1"/>
  <c r="F1673" i="1"/>
  <c r="Q1674" i="1"/>
  <c r="R1674" i="1" s="1"/>
  <c r="E1675" i="1"/>
  <c r="G1673" i="1"/>
  <c r="X1619" i="1"/>
  <c r="B1619" i="1" s="1"/>
  <c r="T1678" i="1"/>
  <c r="J1622" i="1"/>
  <c r="K1622" i="1" s="1"/>
  <c r="M1622" i="1"/>
  <c r="N1622" i="1" s="1"/>
  <c r="I1623" i="1"/>
  <c r="P1620" i="1"/>
  <c r="S1673" i="1"/>
  <c r="C1674" i="1"/>
  <c r="L1621" i="1"/>
  <c r="O1621" i="1" s="1"/>
  <c r="U1621" i="1"/>
  <c r="W1621" i="1" s="1"/>
  <c r="H1674" i="1"/>
  <c r="A1675" i="1"/>
  <c r="D1675" i="1" l="1"/>
  <c r="G1675" i="1" s="1"/>
  <c r="F1674" i="1"/>
  <c r="Q1675" i="1"/>
  <c r="R1675" i="1" s="1"/>
  <c r="E1676" i="1"/>
  <c r="H1675" i="1"/>
  <c r="A1676" i="1"/>
  <c r="X1620" i="1"/>
  <c r="S1674" i="1"/>
  <c r="C1675" i="1"/>
  <c r="M1623" i="1"/>
  <c r="N1623" i="1" s="1"/>
  <c r="J1623" i="1"/>
  <c r="K1623" i="1" s="1"/>
  <c r="I1624" i="1"/>
  <c r="P1621" i="1"/>
  <c r="T1679" i="1"/>
  <c r="L1622" i="1"/>
  <c r="O1622" i="1" s="1"/>
  <c r="U1622" i="1"/>
  <c r="W1622" i="1" s="1"/>
  <c r="F1675" i="1" l="1"/>
  <c r="Q1676" i="1"/>
  <c r="R1676" i="1" s="1"/>
  <c r="E1677" i="1"/>
  <c r="D1676" i="1"/>
  <c r="P1622" i="1"/>
  <c r="X1621" i="1"/>
  <c r="B1621" i="1" s="1"/>
  <c r="L1623" i="1"/>
  <c r="O1623" i="1" s="1"/>
  <c r="U1623" i="1"/>
  <c r="W1623" i="1" s="1"/>
  <c r="T1680" i="1"/>
  <c r="C1676" i="1"/>
  <c r="S1675" i="1"/>
  <c r="J1624" i="1"/>
  <c r="K1624" i="1" s="1"/>
  <c r="M1624" i="1"/>
  <c r="N1624" i="1" s="1"/>
  <c r="I1625" i="1"/>
  <c r="B1620" i="1"/>
  <c r="H1676" i="1"/>
  <c r="A1677" i="1"/>
  <c r="F1676" i="1" l="1"/>
  <c r="D1677" i="1"/>
  <c r="G1677" i="1" s="1"/>
  <c r="Q1677" i="1"/>
  <c r="R1677" i="1" s="1"/>
  <c r="E1678" i="1"/>
  <c r="G1676" i="1"/>
  <c r="S1676" i="1"/>
  <c r="C1677" i="1"/>
  <c r="A1678" i="1"/>
  <c r="H1677" i="1"/>
  <c r="J1625" i="1"/>
  <c r="K1625" i="1" s="1"/>
  <c r="I1626" i="1"/>
  <c r="P1623" i="1"/>
  <c r="L1624" i="1"/>
  <c r="O1624" i="1" s="1"/>
  <c r="U1624" i="1"/>
  <c r="W1624" i="1" s="1"/>
  <c r="T1681" i="1"/>
  <c r="X1622" i="1"/>
  <c r="F1677" i="1" l="1"/>
  <c r="Q1678" i="1"/>
  <c r="R1678" i="1" s="1"/>
  <c r="E1679" i="1"/>
  <c r="D1678" i="1"/>
  <c r="B1622" i="1"/>
  <c r="P1624" i="1"/>
  <c r="M1625" i="1"/>
  <c r="N1625" i="1" s="1"/>
  <c r="L1625" i="1"/>
  <c r="U1625" i="1"/>
  <c r="W1625" i="1" s="1"/>
  <c r="S1677" i="1"/>
  <c r="C1678" i="1"/>
  <c r="T1682" i="1"/>
  <c r="X1623" i="1"/>
  <c r="J1626" i="1"/>
  <c r="K1626" i="1" s="1"/>
  <c r="I1627" i="1"/>
  <c r="A1679" i="1"/>
  <c r="H1678" i="1"/>
  <c r="F1678" i="1" l="1"/>
  <c r="D1679" i="1"/>
  <c r="G1679" i="1" s="1"/>
  <c r="Q1679" i="1"/>
  <c r="R1679" i="1" s="1"/>
  <c r="E1680" i="1"/>
  <c r="G1678" i="1"/>
  <c r="M1626" i="1"/>
  <c r="N1626" i="1" s="1"/>
  <c r="O1625" i="1"/>
  <c r="P1625" i="1" s="1"/>
  <c r="S1678" i="1"/>
  <c r="C1679" i="1"/>
  <c r="L1626" i="1"/>
  <c r="U1626" i="1"/>
  <c r="W1626" i="1" s="1"/>
  <c r="A1680" i="1"/>
  <c r="H1679" i="1"/>
  <c r="T1683" i="1"/>
  <c r="J1627" i="1"/>
  <c r="K1627" i="1" s="1"/>
  <c r="I1628" i="1"/>
  <c r="B1623" i="1"/>
  <c r="X1624" i="1"/>
  <c r="B1624" i="1" s="1"/>
  <c r="F1679" i="1" l="1"/>
  <c r="O1626" i="1"/>
  <c r="P1626" i="1" s="1"/>
  <c r="M1627" i="1"/>
  <c r="N1627" i="1" s="1"/>
  <c r="Q1680" i="1"/>
  <c r="R1680" i="1" s="1"/>
  <c r="E1681" i="1"/>
  <c r="D1680" i="1"/>
  <c r="L1627" i="1"/>
  <c r="U1627" i="1"/>
  <c r="W1627" i="1" s="1"/>
  <c r="T1684" i="1"/>
  <c r="H1680" i="1"/>
  <c r="A1681" i="1"/>
  <c r="J1628" i="1"/>
  <c r="K1628" i="1" s="1"/>
  <c r="I1629" i="1"/>
  <c r="S1679" i="1"/>
  <c r="C1680" i="1"/>
  <c r="X1625" i="1"/>
  <c r="O1627" i="1" l="1"/>
  <c r="P1627" i="1" s="1"/>
  <c r="F1680" i="1"/>
  <c r="M1628" i="1"/>
  <c r="N1628" i="1" s="1"/>
  <c r="D1681" i="1"/>
  <c r="G1681" i="1" s="1"/>
  <c r="Q1681" i="1"/>
  <c r="R1681" i="1" s="1"/>
  <c r="E1682" i="1"/>
  <c r="G1680" i="1"/>
  <c r="X1626" i="1"/>
  <c r="B1626" i="1" s="1"/>
  <c r="B1625" i="1"/>
  <c r="H1681" i="1"/>
  <c r="A1682" i="1"/>
  <c r="L1628" i="1"/>
  <c r="U1628" i="1"/>
  <c r="W1628" i="1" s="1"/>
  <c r="T1685" i="1"/>
  <c r="J1629" i="1"/>
  <c r="K1629" i="1" s="1"/>
  <c r="I1630" i="1"/>
  <c r="S1680" i="1"/>
  <c r="C1681" i="1"/>
  <c r="O1628" i="1" l="1"/>
  <c r="P1628" i="1" s="1"/>
  <c r="F1681" i="1"/>
  <c r="M1629" i="1"/>
  <c r="N1629" i="1" s="1"/>
  <c r="Q1682" i="1"/>
  <c r="R1682" i="1" s="1"/>
  <c r="E1683" i="1"/>
  <c r="D1682" i="1"/>
  <c r="J1630" i="1"/>
  <c r="K1630" i="1" s="1"/>
  <c r="I1631" i="1"/>
  <c r="H1682" i="1"/>
  <c r="A1683" i="1"/>
  <c r="L1629" i="1"/>
  <c r="U1629" i="1"/>
  <c r="W1629" i="1" s="1"/>
  <c r="X1627" i="1"/>
  <c r="B1627" i="1" s="1"/>
  <c r="T1686" i="1"/>
  <c r="C1682" i="1"/>
  <c r="S1681" i="1"/>
  <c r="F1682" i="1" l="1"/>
  <c r="O1629" i="1"/>
  <c r="P1629" i="1" s="1"/>
  <c r="M1630" i="1"/>
  <c r="N1630" i="1" s="1"/>
  <c r="D1683" i="1"/>
  <c r="G1683" i="1" s="1"/>
  <c r="Q1683" i="1"/>
  <c r="R1683" i="1" s="1"/>
  <c r="E1684" i="1"/>
  <c r="G1682" i="1"/>
  <c r="L1630" i="1"/>
  <c r="U1630" i="1"/>
  <c r="W1630" i="1" s="1"/>
  <c r="H1683" i="1"/>
  <c r="A1684" i="1"/>
  <c r="X1628" i="1"/>
  <c r="J1631" i="1"/>
  <c r="K1631" i="1" s="1"/>
  <c r="I1632" i="1"/>
  <c r="T1687" i="1"/>
  <c r="C1683" i="1"/>
  <c r="S1682" i="1"/>
  <c r="O1630" i="1" l="1"/>
  <c r="P1630" i="1" s="1"/>
  <c r="M1631" i="1"/>
  <c r="N1631" i="1" s="1"/>
  <c r="F1683" i="1"/>
  <c r="Q1684" i="1"/>
  <c r="R1684" i="1" s="1"/>
  <c r="E1685" i="1"/>
  <c r="D1684" i="1"/>
  <c r="X1629" i="1"/>
  <c r="B1629" i="1" s="1"/>
  <c r="C1684" i="1"/>
  <c r="S1683" i="1"/>
  <c r="J1632" i="1"/>
  <c r="K1632" i="1" s="1"/>
  <c r="I1633" i="1"/>
  <c r="T1688" i="1"/>
  <c r="B1628" i="1"/>
  <c r="L1631" i="1"/>
  <c r="U1631" i="1"/>
  <c r="W1631" i="1" s="1"/>
  <c r="H1684" i="1"/>
  <c r="A1685" i="1"/>
  <c r="F1684" i="1" l="1"/>
  <c r="O1631" i="1"/>
  <c r="P1631" i="1" s="1"/>
  <c r="M1632" i="1"/>
  <c r="N1632" i="1" s="1"/>
  <c r="Q1685" i="1"/>
  <c r="R1685" i="1" s="1"/>
  <c r="E1686" i="1"/>
  <c r="D1685" i="1"/>
  <c r="G1684" i="1"/>
  <c r="T1689" i="1"/>
  <c r="X1630" i="1"/>
  <c r="B1630" i="1" s="1"/>
  <c r="A1686" i="1"/>
  <c r="H1685" i="1"/>
  <c r="J1633" i="1"/>
  <c r="K1633" i="1" s="1"/>
  <c r="I1634" i="1"/>
  <c r="L1632" i="1"/>
  <c r="U1632" i="1"/>
  <c r="W1632" i="1" s="1"/>
  <c r="S1684" i="1"/>
  <c r="C1685" i="1"/>
  <c r="O1632" i="1" l="1"/>
  <c r="P1632" i="1" s="1"/>
  <c r="M1633" i="1"/>
  <c r="N1633" i="1" s="1"/>
  <c r="N1634" i="1" s="1"/>
  <c r="D1686" i="1"/>
  <c r="G1686" i="1" s="1"/>
  <c r="G1685" i="1"/>
  <c r="F1685" i="1"/>
  <c r="Q1686" i="1"/>
  <c r="R1686" i="1" s="1"/>
  <c r="E1687" i="1"/>
  <c r="X1631" i="1"/>
  <c r="B1631" i="1" s="1"/>
  <c r="L1633" i="1"/>
  <c r="U1633" i="1"/>
  <c r="W1633" i="1" s="1"/>
  <c r="S1685" i="1"/>
  <c r="C1686" i="1"/>
  <c r="T1690" i="1"/>
  <c r="J1634" i="1"/>
  <c r="K1634" i="1" s="1"/>
  <c r="I1635" i="1"/>
  <c r="H1686" i="1"/>
  <c r="A1687" i="1"/>
  <c r="O1633" i="1" l="1"/>
  <c r="P1633" i="1" s="1"/>
  <c r="M1634" i="1"/>
  <c r="M1635" i="1" s="1"/>
  <c r="N1635" i="1" s="1"/>
  <c r="F1686" i="1"/>
  <c r="Q1687" i="1"/>
  <c r="R1687" i="1" s="1"/>
  <c r="E1688" i="1"/>
  <c r="D1687" i="1"/>
  <c r="H1687" i="1"/>
  <c r="A1688" i="1"/>
  <c r="J1635" i="1"/>
  <c r="K1635" i="1" s="1"/>
  <c r="I1636" i="1"/>
  <c r="X1632" i="1"/>
  <c r="B1632" i="1" s="1"/>
  <c r="T1691" i="1"/>
  <c r="L1634" i="1"/>
  <c r="O1634" i="1" s="1"/>
  <c r="U1634" i="1"/>
  <c r="W1634" i="1" s="1"/>
  <c r="C1687" i="1"/>
  <c r="D1688" i="1" l="1"/>
  <c r="G1688" i="1" s="1"/>
  <c r="F1687" i="1"/>
  <c r="G1687" i="1"/>
  <c r="Q1688" i="1"/>
  <c r="R1688" i="1" s="1"/>
  <c r="E1689" i="1"/>
  <c r="L1635" i="1"/>
  <c r="O1635" i="1" s="1"/>
  <c r="U1635" i="1"/>
  <c r="W1635" i="1" s="1"/>
  <c r="H1688" i="1"/>
  <c r="A1689" i="1"/>
  <c r="X1633" i="1"/>
  <c r="B1633" i="1" s="1"/>
  <c r="P1634" i="1"/>
  <c r="T1692" i="1"/>
  <c r="J1636" i="1"/>
  <c r="K1636" i="1" s="1"/>
  <c r="M1636" i="1"/>
  <c r="N1636" i="1" s="1"/>
  <c r="I1637" i="1"/>
  <c r="C1688" i="1"/>
  <c r="S1687" i="1"/>
  <c r="F1688" i="1" l="1"/>
  <c r="D1689" i="1"/>
  <c r="Q1689" i="1"/>
  <c r="R1689" i="1" s="1"/>
  <c r="E1690" i="1"/>
  <c r="J1637" i="1"/>
  <c r="K1637" i="1" s="1"/>
  <c r="M1637" i="1"/>
  <c r="N1637" i="1" s="1"/>
  <c r="I1638" i="1"/>
  <c r="T1693" i="1"/>
  <c r="X1634" i="1"/>
  <c r="A1690" i="1"/>
  <c r="H1689" i="1"/>
  <c r="L1636" i="1"/>
  <c r="O1636" i="1" s="1"/>
  <c r="U1636" i="1"/>
  <c r="W1636" i="1" s="1"/>
  <c r="S1688" i="1"/>
  <c r="C1689" i="1"/>
  <c r="P1635" i="1"/>
  <c r="F1689" i="1" l="1"/>
  <c r="Q1690" i="1"/>
  <c r="R1690" i="1" s="1"/>
  <c r="E1691" i="1"/>
  <c r="D1690" i="1"/>
  <c r="G1689" i="1"/>
  <c r="B1634" i="1"/>
  <c r="J1638" i="1"/>
  <c r="K1638" i="1" s="1"/>
  <c r="M1638" i="1"/>
  <c r="N1638" i="1" s="1"/>
  <c r="I1639" i="1"/>
  <c r="P1636" i="1"/>
  <c r="S1689" i="1"/>
  <c r="C1690" i="1"/>
  <c r="T1694" i="1"/>
  <c r="L1637" i="1"/>
  <c r="O1637" i="1" s="1"/>
  <c r="U1637" i="1"/>
  <c r="W1637" i="1" s="1"/>
  <c r="H1690" i="1"/>
  <c r="A1691" i="1"/>
  <c r="X1635" i="1"/>
  <c r="F1690" i="1" l="1"/>
  <c r="D1691" i="1"/>
  <c r="G1691" i="1" s="1"/>
  <c r="Q1691" i="1"/>
  <c r="R1691" i="1" s="1"/>
  <c r="E1692" i="1"/>
  <c r="G1690" i="1"/>
  <c r="B1635" i="1"/>
  <c r="L1638" i="1"/>
  <c r="O1638" i="1" s="1"/>
  <c r="U1638" i="1"/>
  <c r="W1638" i="1" s="1"/>
  <c r="P1637" i="1"/>
  <c r="X1636" i="1"/>
  <c r="B1636" i="1" s="1"/>
  <c r="T1695" i="1"/>
  <c r="S1690" i="1"/>
  <c r="C1691" i="1"/>
  <c r="J1639" i="1"/>
  <c r="K1639" i="1" s="1"/>
  <c r="M1639" i="1"/>
  <c r="N1639" i="1" s="1"/>
  <c r="I1640" i="1"/>
  <c r="H1691" i="1"/>
  <c r="A1692" i="1"/>
  <c r="F1691" i="1" l="1"/>
  <c r="Q1692" i="1"/>
  <c r="R1692" i="1" s="1"/>
  <c r="E1693" i="1"/>
  <c r="D1692" i="1"/>
  <c r="L1639" i="1"/>
  <c r="O1639" i="1" s="1"/>
  <c r="U1639" i="1"/>
  <c r="W1639" i="1" s="1"/>
  <c r="X1637" i="1"/>
  <c r="H1692" i="1"/>
  <c r="A1693" i="1"/>
  <c r="C1692" i="1"/>
  <c r="S1691" i="1"/>
  <c r="J1640" i="1"/>
  <c r="K1640" i="1" s="1"/>
  <c r="M1640" i="1"/>
  <c r="N1640" i="1" s="1"/>
  <c r="I1641" i="1"/>
  <c r="T1696" i="1"/>
  <c r="P1638" i="1"/>
  <c r="F1692" i="1" l="1"/>
  <c r="D1693" i="1"/>
  <c r="G1693" i="1" s="1"/>
  <c r="Q1693" i="1"/>
  <c r="R1693" i="1" s="1"/>
  <c r="E1694" i="1"/>
  <c r="G1692" i="1"/>
  <c r="B1637" i="1"/>
  <c r="X1638" i="1"/>
  <c r="B1638" i="1" s="1"/>
  <c r="M1641" i="1"/>
  <c r="N1641" i="1" s="1"/>
  <c r="J1641" i="1"/>
  <c r="K1641" i="1" s="1"/>
  <c r="I1642" i="1"/>
  <c r="A1694" i="1"/>
  <c r="H1693" i="1"/>
  <c r="P1639" i="1"/>
  <c r="T1697" i="1"/>
  <c r="S1692" i="1"/>
  <c r="C1693" i="1"/>
  <c r="L1640" i="1"/>
  <c r="O1640" i="1" s="1"/>
  <c r="U1640" i="1"/>
  <c r="W1640" i="1" s="1"/>
  <c r="F1693" i="1" l="1"/>
  <c r="Q1694" i="1"/>
  <c r="R1694" i="1" s="1"/>
  <c r="E1695" i="1"/>
  <c r="D1694" i="1"/>
  <c r="H1694" i="1"/>
  <c r="A1695" i="1"/>
  <c r="T1698" i="1"/>
  <c r="P1640" i="1"/>
  <c r="X1639" i="1"/>
  <c r="B1639" i="1" s="1"/>
  <c r="S1693" i="1"/>
  <c r="C1694" i="1"/>
  <c r="J1642" i="1"/>
  <c r="K1642" i="1" s="1"/>
  <c r="M1642" i="1"/>
  <c r="N1642" i="1" s="1"/>
  <c r="I1643" i="1"/>
  <c r="L1641" i="1"/>
  <c r="O1641" i="1" s="1"/>
  <c r="U1641" i="1"/>
  <c r="W1641" i="1" s="1"/>
  <c r="F1694" i="1" l="1"/>
  <c r="D1695" i="1"/>
  <c r="G1695" i="1" s="1"/>
  <c r="Q1695" i="1"/>
  <c r="R1695" i="1" s="1"/>
  <c r="E1696" i="1"/>
  <c r="G1694" i="1"/>
  <c r="P1641" i="1"/>
  <c r="X1640" i="1"/>
  <c r="B1640" i="1" s="1"/>
  <c r="H1695" i="1"/>
  <c r="A1696" i="1"/>
  <c r="L1642" i="1"/>
  <c r="O1642" i="1" s="1"/>
  <c r="U1642" i="1"/>
  <c r="W1642" i="1" s="1"/>
  <c r="J1643" i="1"/>
  <c r="K1643" i="1" s="1"/>
  <c r="M1643" i="1"/>
  <c r="N1643" i="1" s="1"/>
  <c r="I1644" i="1"/>
  <c r="T1699" i="1"/>
  <c r="S1694" i="1"/>
  <c r="C1695" i="1"/>
  <c r="F1695" i="1" l="1"/>
  <c r="E1697" i="1"/>
  <c r="Q1696" i="1"/>
  <c r="R1696" i="1" s="1"/>
  <c r="D1696" i="1"/>
  <c r="L1643" i="1"/>
  <c r="O1643" i="1" s="1"/>
  <c r="U1643" i="1"/>
  <c r="W1643" i="1" s="1"/>
  <c r="H1696" i="1"/>
  <c r="A1697" i="1"/>
  <c r="J1644" i="1"/>
  <c r="K1644" i="1" s="1"/>
  <c r="M1644" i="1"/>
  <c r="N1644" i="1" s="1"/>
  <c r="I1645" i="1"/>
  <c r="T1700" i="1"/>
  <c r="P1642" i="1"/>
  <c r="C1696" i="1"/>
  <c r="S1695" i="1"/>
  <c r="X1641" i="1"/>
  <c r="B1641" i="1" s="1"/>
  <c r="D1697" i="1" l="1"/>
  <c r="G1697" i="1" s="1"/>
  <c r="Q1697" i="1"/>
  <c r="R1697" i="1" s="1"/>
  <c r="E1698" i="1"/>
  <c r="F1696" i="1"/>
  <c r="G1696" i="1"/>
  <c r="T1701" i="1"/>
  <c r="S1696" i="1"/>
  <c r="C1697" i="1"/>
  <c r="L1644" i="1"/>
  <c r="O1644" i="1" s="1"/>
  <c r="U1644" i="1"/>
  <c r="W1644" i="1" s="1"/>
  <c r="X1642" i="1"/>
  <c r="B1642" i="1" s="1"/>
  <c r="J1645" i="1"/>
  <c r="K1645" i="1" s="1"/>
  <c r="M1645" i="1"/>
  <c r="N1645" i="1" s="1"/>
  <c r="I1646" i="1"/>
  <c r="A1698" i="1"/>
  <c r="H1697" i="1"/>
  <c r="P1643" i="1"/>
  <c r="F1697" i="1" l="1"/>
  <c r="D1698" i="1"/>
  <c r="G1698" i="1" s="1"/>
  <c r="Q1698" i="1"/>
  <c r="R1698" i="1" s="1"/>
  <c r="E1699" i="1"/>
  <c r="S1697" i="1"/>
  <c r="C1698" i="1"/>
  <c r="H1698" i="1"/>
  <c r="A1699" i="1"/>
  <c r="J1646" i="1"/>
  <c r="K1646" i="1" s="1"/>
  <c r="M1646" i="1"/>
  <c r="N1646" i="1" s="1"/>
  <c r="I1647" i="1"/>
  <c r="T1702" i="1"/>
  <c r="X1643" i="1"/>
  <c r="B1643" i="1" s="1"/>
  <c r="P1644" i="1"/>
  <c r="L1645" i="1"/>
  <c r="O1645" i="1" s="1"/>
  <c r="U1645" i="1"/>
  <c r="W1645" i="1" s="1"/>
  <c r="F1698" i="1" l="1"/>
  <c r="Q1699" i="1"/>
  <c r="R1699" i="1" s="1"/>
  <c r="E1700" i="1"/>
  <c r="D1699" i="1"/>
  <c r="L1646" i="1"/>
  <c r="O1646" i="1" s="1"/>
  <c r="U1646" i="1"/>
  <c r="W1646" i="1" s="1"/>
  <c r="H1699" i="1"/>
  <c r="A1700" i="1"/>
  <c r="P1645" i="1"/>
  <c r="M1647" i="1"/>
  <c r="N1647" i="1" s="1"/>
  <c r="J1647" i="1"/>
  <c r="K1647" i="1" s="1"/>
  <c r="I1648" i="1"/>
  <c r="X1644" i="1"/>
  <c r="T1703" i="1"/>
  <c r="S1698" i="1"/>
  <c r="C1699" i="1"/>
  <c r="Q1700" i="1" l="1"/>
  <c r="R1700" i="1" s="1"/>
  <c r="E1701" i="1"/>
  <c r="D1700" i="1"/>
  <c r="F1699" i="1"/>
  <c r="G1699" i="1"/>
  <c r="B1644" i="1"/>
  <c r="J1648" i="1"/>
  <c r="K1648" i="1" s="1"/>
  <c r="M1648" i="1"/>
  <c r="N1648" i="1" s="1"/>
  <c r="I1649" i="1"/>
  <c r="L1647" i="1"/>
  <c r="O1647" i="1" s="1"/>
  <c r="U1647" i="1"/>
  <c r="W1647" i="1" s="1"/>
  <c r="C1700" i="1"/>
  <c r="S1699" i="1"/>
  <c r="H1700" i="1"/>
  <c r="A1701" i="1"/>
  <c r="T1704" i="1"/>
  <c r="X1645" i="1"/>
  <c r="P1646" i="1"/>
  <c r="D1701" i="1" l="1"/>
  <c r="G1701" i="1" s="1"/>
  <c r="G1700" i="1"/>
  <c r="F1700" i="1"/>
  <c r="Q1701" i="1"/>
  <c r="R1701" i="1" s="1"/>
  <c r="E1702" i="1"/>
  <c r="L1648" i="1"/>
  <c r="O1648" i="1" s="1"/>
  <c r="U1648" i="1"/>
  <c r="W1648" i="1" s="1"/>
  <c r="B1645" i="1"/>
  <c r="T1705" i="1"/>
  <c r="A1702" i="1"/>
  <c r="H1701" i="1"/>
  <c r="P1647" i="1"/>
  <c r="S1700" i="1"/>
  <c r="C1701" i="1"/>
  <c r="J1649" i="1"/>
  <c r="K1649" i="1" s="1"/>
  <c r="M1649" i="1"/>
  <c r="N1649" i="1" s="1"/>
  <c r="I1650" i="1"/>
  <c r="X1646" i="1"/>
  <c r="B1646" i="1" s="1"/>
  <c r="F1701" i="1" l="1"/>
  <c r="Q1702" i="1"/>
  <c r="R1702" i="1" s="1"/>
  <c r="E1703" i="1"/>
  <c r="D1702" i="1"/>
  <c r="J1650" i="1"/>
  <c r="K1650" i="1" s="1"/>
  <c r="M1650" i="1"/>
  <c r="N1650" i="1" s="1"/>
  <c r="I1651" i="1"/>
  <c r="X1647" i="1"/>
  <c r="B1647" i="1" s="1"/>
  <c r="L1649" i="1"/>
  <c r="O1649" i="1" s="1"/>
  <c r="U1649" i="1"/>
  <c r="W1649" i="1" s="1"/>
  <c r="S1701" i="1"/>
  <c r="C1702" i="1"/>
  <c r="H1702" i="1"/>
  <c r="A1703" i="1"/>
  <c r="T1706" i="1"/>
  <c r="P1648" i="1"/>
  <c r="F1702" i="1" l="1"/>
  <c r="D1703" i="1"/>
  <c r="G1703" i="1" s="1"/>
  <c r="Q1703" i="1"/>
  <c r="R1703" i="1" s="1"/>
  <c r="E1704" i="1"/>
  <c r="G1702" i="1"/>
  <c r="H1703" i="1"/>
  <c r="A1704" i="1"/>
  <c r="T1707" i="1"/>
  <c r="S1702" i="1"/>
  <c r="C1703" i="1"/>
  <c r="L1650" i="1"/>
  <c r="O1650" i="1" s="1"/>
  <c r="U1650" i="1"/>
  <c r="W1650" i="1" s="1"/>
  <c r="P1649" i="1"/>
  <c r="X1648" i="1"/>
  <c r="B1648" i="1" s="1"/>
  <c r="M1651" i="1"/>
  <c r="N1651" i="1" s="1"/>
  <c r="J1651" i="1"/>
  <c r="K1651" i="1" s="1"/>
  <c r="I1652" i="1"/>
  <c r="F1703" i="1" l="1"/>
  <c r="Q1704" i="1"/>
  <c r="R1704" i="1" s="1"/>
  <c r="E1705" i="1"/>
  <c r="D1704" i="1"/>
  <c r="J1652" i="1"/>
  <c r="K1652" i="1" s="1"/>
  <c r="M1652" i="1"/>
  <c r="N1652" i="1" s="1"/>
  <c r="I1653" i="1"/>
  <c r="P1650" i="1"/>
  <c r="H1704" i="1"/>
  <c r="A1705" i="1"/>
  <c r="T1708" i="1"/>
  <c r="L1651" i="1"/>
  <c r="O1651" i="1" s="1"/>
  <c r="U1651" i="1"/>
  <c r="W1651" i="1" s="1"/>
  <c r="X1649" i="1"/>
  <c r="B1649" i="1" s="1"/>
  <c r="C1704" i="1"/>
  <c r="S1703" i="1"/>
  <c r="D1705" i="1" l="1"/>
  <c r="G1705" i="1" s="1"/>
  <c r="F1704" i="1"/>
  <c r="G1704" i="1"/>
  <c r="Q1705" i="1"/>
  <c r="R1705" i="1" s="1"/>
  <c r="E1706" i="1"/>
  <c r="P1651" i="1"/>
  <c r="A1706" i="1"/>
  <c r="H1705" i="1"/>
  <c r="J1653" i="1"/>
  <c r="K1653" i="1" s="1"/>
  <c r="M1653" i="1"/>
  <c r="N1653" i="1" s="1"/>
  <c r="I1654" i="1"/>
  <c r="L1652" i="1"/>
  <c r="O1652" i="1" s="1"/>
  <c r="U1652" i="1"/>
  <c r="W1652" i="1" s="1"/>
  <c r="T1709" i="1"/>
  <c r="S1704" i="1"/>
  <c r="C1705" i="1"/>
  <c r="X1650" i="1"/>
  <c r="B1650" i="1" s="1"/>
  <c r="F1705" i="1" l="1"/>
  <c r="Q1706" i="1"/>
  <c r="R1706" i="1" s="1"/>
  <c r="E1707" i="1"/>
  <c r="D1706" i="1"/>
  <c r="P1652" i="1"/>
  <c r="L1653" i="1"/>
  <c r="O1653" i="1" s="1"/>
  <c r="U1653" i="1"/>
  <c r="W1653" i="1" s="1"/>
  <c r="T1710" i="1"/>
  <c r="S1705" i="1"/>
  <c r="C1706" i="1"/>
  <c r="X1651" i="1"/>
  <c r="B1651" i="1" s="1"/>
  <c r="J1654" i="1"/>
  <c r="K1654" i="1" s="1"/>
  <c r="M1654" i="1"/>
  <c r="N1654" i="1" s="1"/>
  <c r="I1655" i="1"/>
  <c r="H1706" i="1"/>
  <c r="A1707" i="1"/>
  <c r="D1707" i="1" l="1"/>
  <c r="G1707" i="1" s="1"/>
  <c r="F1706" i="1"/>
  <c r="Q1707" i="1"/>
  <c r="R1707" i="1" s="1"/>
  <c r="E1708" i="1"/>
  <c r="G1706" i="1"/>
  <c r="L1654" i="1"/>
  <c r="O1654" i="1" s="1"/>
  <c r="U1654" i="1"/>
  <c r="W1654" i="1" s="1"/>
  <c r="X1652" i="1"/>
  <c r="S1706" i="1"/>
  <c r="C1707" i="1"/>
  <c r="T1711" i="1"/>
  <c r="H1707" i="1"/>
  <c r="A1708" i="1"/>
  <c r="M1655" i="1"/>
  <c r="N1655" i="1" s="1"/>
  <c r="J1655" i="1"/>
  <c r="K1655" i="1" s="1"/>
  <c r="I1656" i="1"/>
  <c r="P1653" i="1"/>
  <c r="D1708" i="1" l="1"/>
  <c r="G1708" i="1" s="1"/>
  <c r="F1707" i="1"/>
  <c r="Q1708" i="1"/>
  <c r="R1708" i="1" s="1"/>
  <c r="E1709" i="1"/>
  <c r="B1652" i="1"/>
  <c r="J1656" i="1"/>
  <c r="K1656" i="1" s="1"/>
  <c r="I1657" i="1"/>
  <c r="C1708" i="1"/>
  <c r="S1707" i="1"/>
  <c r="L1655" i="1"/>
  <c r="O1655" i="1" s="1"/>
  <c r="U1655" i="1"/>
  <c r="W1655" i="1" s="1"/>
  <c r="H1708" i="1"/>
  <c r="A1709" i="1"/>
  <c r="T1712" i="1"/>
  <c r="P1654" i="1"/>
  <c r="X1653" i="1"/>
  <c r="F1708" i="1" l="1"/>
  <c r="Q1709" i="1"/>
  <c r="R1709" i="1" s="1"/>
  <c r="E1710" i="1"/>
  <c r="D1709" i="1"/>
  <c r="B1653" i="1"/>
  <c r="T1713" i="1"/>
  <c r="H1709" i="1"/>
  <c r="A1710" i="1"/>
  <c r="J1657" i="1"/>
  <c r="K1657" i="1" s="1"/>
  <c r="I1658" i="1"/>
  <c r="C1709" i="1"/>
  <c r="S1708" i="1"/>
  <c r="M1656" i="1"/>
  <c r="N1656" i="1" s="1"/>
  <c r="L1656" i="1"/>
  <c r="U1656" i="1"/>
  <c r="W1656" i="1" s="1"/>
  <c r="X1654" i="1"/>
  <c r="P1655" i="1"/>
  <c r="Q1710" i="1" l="1"/>
  <c r="R1710" i="1" s="1"/>
  <c r="E1711" i="1"/>
  <c r="D1710" i="1"/>
  <c r="F1709" i="1"/>
  <c r="G1709" i="1"/>
  <c r="X1655" i="1"/>
  <c r="B1655" i="1" s="1"/>
  <c r="O1656" i="1"/>
  <c r="M1657" i="1"/>
  <c r="N1657" i="1" s="1"/>
  <c r="L1657" i="1"/>
  <c r="U1657" i="1"/>
  <c r="W1657" i="1" s="1"/>
  <c r="B1654" i="1"/>
  <c r="S1709" i="1"/>
  <c r="C1710" i="1"/>
  <c r="T1714" i="1"/>
  <c r="J1658" i="1"/>
  <c r="K1658" i="1" s="1"/>
  <c r="I1659" i="1"/>
  <c r="A1711" i="1"/>
  <c r="H1710" i="1"/>
  <c r="D1711" i="1" l="1"/>
  <c r="G1711" i="1" s="1"/>
  <c r="F1710" i="1"/>
  <c r="G1710" i="1"/>
  <c r="Q1711" i="1"/>
  <c r="R1711" i="1" s="1"/>
  <c r="E1712" i="1"/>
  <c r="M1658" i="1"/>
  <c r="M1659" i="1" s="1"/>
  <c r="N1658" i="1"/>
  <c r="L1658" i="1"/>
  <c r="U1658" i="1"/>
  <c r="W1658" i="1" s="1"/>
  <c r="P1656" i="1"/>
  <c r="A1712" i="1"/>
  <c r="H1711" i="1"/>
  <c r="T1715" i="1"/>
  <c r="S1710" i="1"/>
  <c r="C1711" i="1"/>
  <c r="O1657" i="1"/>
  <c r="J1659" i="1"/>
  <c r="K1659" i="1" s="1"/>
  <c r="I1660" i="1"/>
  <c r="D1712" i="1" l="1"/>
  <c r="G1712" i="1" s="1"/>
  <c r="F1711" i="1"/>
  <c r="N1659" i="1"/>
  <c r="O1658" i="1"/>
  <c r="P1658" i="1" s="1"/>
  <c r="Q1712" i="1"/>
  <c r="R1712" i="1" s="1"/>
  <c r="E1713" i="1"/>
  <c r="J1660" i="1"/>
  <c r="K1660" i="1" s="1"/>
  <c r="M1660" i="1"/>
  <c r="I1661" i="1"/>
  <c r="S1711" i="1"/>
  <c r="C1712" i="1"/>
  <c r="X1656" i="1"/>
  <c r="B1656" i="1" s="1"/>
  <c r="P1657" i="1"/>
  <c r="T1716" i="1"/>
  <c r="H1712" i="1"/>
  <c r="A1713" i="1"/>
  <c r="L1659" i="1"/>
  <c r="U1659" i="1"/>
  <c r="W1659" i="1" s="1"/>
  <c r="F1712" i="1" l="1"/>
  <c r="O1659" i="1"/>
  <c r="P1659" i="1" s="1"/>
  <c r="N1660" i="1"/>
  <c r="Q1713" i="1"/>
  <c r="R1713" i="1" s="1"/>
  <c r="E1714" i="1"/>
  <c r="D1713" i="1"/>
  <c r="H1713" i="1"/>
  <c r="A1714" i="1"/>
  <c r="J1661" i="1"/>
  <c r="K1661" i="1" s="1"/>
  <c r="M1661" i="1"/>
  <c r="I1662" i="1"/>
  <c r="T1717" i="1"/>
  <c r="X1657" i="1"/>
  <c r="L1660" i="1"/>
  <c r="U1660" i="1"/>
  <c r="W1660" i="1" s="1"/>
  <c r="X1658" i="1"/>
  <c r="S1712" i="1"/>
  <c r="C1713" i="1"/>
  <c r="O1660" i="1" l="1"/>
  <c r="P1660" i="1" s="1"/>
  <c r="N1661" i="1"/>
  <c r="D1714" i="1"/>
  <c r="G1714" i="1" s="1"/>
  <c r="Q1714" i="1"/>
  <c r="R1714" i="1" s="1"/>
  <c r="E1715" i="1"/>
  <c r="D1715" i="1" s="1"/>
  <c r="G1715" i="1" s="1"/>
  <c r="F1713" i="1"/>
  <c r="G1713" i="1"/>
  <c r="B1657" i="1"/>
  <c r="L1661" i="1"/>
  <c r="U1661" i="1"/>
  <c r="W1661" i="1" s="1"/>
  <c r="B1658" i="1"/>
  <c r="H1714" i="1"/>
  <c r="A1715" i="1"/>
  <c r="E1716" i="1" s="1"/>
  <c r="C1714" i="1"/>
  <c r="S1713" i="1"/>
  <c r="J1662" i="1"/>
  <c r="K1662" i="1" s="1"/>
  <c r="M1662" i="1"/>
  <c r="I1663" i="1"/>
  <c r="T1718" i="1"/>
  <c r="X1659" i="1"/>
  <c r="B1659" i="1" s="1"/>
  <c r="O1661" i="1" l="1"/>
  <c r="P1661" i="1" s="1"/>
  <c r="N1662" i="1"/>
  <c r="F1714" i="1"/>
  <c r="D1716" i="1"/>
  <c r="G1716" i="1" s="1"/>
  <c r="F1715" i="1"/>
  <c r="H1715" i="1"/>
  <c r="A1716" i="1"/>
  <c r="E1717" i="1" s="1"/>
  <c r="X1660" i="1"/>
  <c r="B1660" i="1" s="1"/>
  <c r="T1719" i="1"/>
  <c r="M1663" i="1"/>
  <c r="J1663" i="1"/>
  <c r="K1663" i="1" s="1"/>
  <c r="I1664" i="1"/>
  <c r="L1662" i="1"/>
  <c r="U1662" i="1"/>
  <c r="W1662" i="1" s="1"/>
  <c r="O1662" i="1" l="1"/>
  <c r="P1662" i="1" s="1"/>
  <c r="N1663" i="1"/>
  <c r="D1717" i="1"/>
  <c r="G1717" i="1" s="1"/>
  <c r="L1663" i="1"/>
  <c r="U1663" i="1"/>
  <c r="W1663" i="1" s="1"/>
  <c r="T1720" i="1"/>
  <c r="F1716" i="1"/>
  <c r="A1717" i="1"/>
  <c r="E1718" i="1" s="1"/>
  <c r="H1716" i="1"/>
  <c r="X1661" i="1"/>
  <c r="J1664" i="1"/>
  <c r="K1664" i="1" s="1"/>
  <c r="M1664" i="1"/>
  <c r="I1665" i="1"/>
  <c r="N1664" i="1" l="1"/>
  <c r="O1663" i="1"/>
  <c r="P1663" i="1" s="1"/>
  <c r="D1718" i="1"/>
  <c r="G1718" i="1" s="1"/>
  <c r="B1661" i="1"/>
  <c r="T1721" i="1"/>
  <c r="J1665" i="1"/>
  <c r="K1665" i="1" s="1"/>
  <c r="M1665" i="1"/>
  <c r="I1666" i="1"/>
  <c r="F1717" i="1"/>
  <c r="A1718" i="1"/>
  <c r="E1719" i="1" s="1"/>
  <c r="H1717" i="1"/>
  <c r="L1664" i="1"/>
  <c r="U1664" i="1"/>
  <c r="W1664" i="1" s="1"/>
  <c r="X1662" i="1"/>
  <c r="O1664" i="1" l="1"/>
  <c r="P1664" i="1" s="1"/>
  <c r="N1665" i="1"/>
  <c r="D1719" i="1"/>
  <c r="G1719" i="1" s="1"/>
  <c r="L1665" i="1"/>
  <c r="U1665" i="1"/>
  <c r="W1665" i="1" s="1"/>
  <c r="B1662" i="1"/>
  <c r="F1718" i="1"/>
  <c r="A1719" i="1"/>
  <c r="E1720" i="1" s="1"/>
  <c r="H1718" i="1"/>
  <c r="J1666" i="1"/>
  <c r="K1666" i="1" s="1"/>
  <c r="M1666" i="1"/>
  <c r="I1667" i="1"/>
  <c r="T1722" i="1"/>
  <c r="X1663" i="1"/>
  <c r="O1665" i="1" l="1"/>
  <c r="P1665" i="1" s="1"/>
  <c r="N1666" i="1"/>
  <c r="D1720" i="1"/>
  <c r="G1720" i="1" s="1"/>
  <c r="B1663" i="1"/>
  <c r="T1723" i="1"/>
  <c r="M1667" i="1"/>
  <c r="J1667" i="1"/>
  <c r="K1667" i="1" s="1"/>
  <c r="I1668" i="1"/>
  <c r="F1719" i="1"/>
  <c r="H1719" i="1"/>
  <c r="A1720" i="1"/>
  <c r="E1721" i="1" s="1"/>
  <c r="L1666" i="1"/>
  <c r="U1666" i="1"/>
  <c r="W1666" i="1" s="1"/>
  <c r="X1664" i="1"/>
  <c r="N1667" i="1" l="1"/>
  <c r="O1666" i="1"/>
  <c r="P1666" i="1" s="1"/>
  <c r="D1721" i="1"/>
  <c r="G1721" i="1" s="1"/>
  <c r="B1664" i="1"/>
  <c r="X1665" i="1"/>
  <c r="B1665" i="1" s="1"/>
  <c r="F1720" i="1"/>
  <c r="A1721" i="1"/>
  <c r="E1722" i="1" s="1"/>
  <c r="H1720" i="1"/>
  <c r="J1668" i="1"/>
  <c r="K1668" i="1" s="1"/>
  <c r="M1668" i="1"/>
  <c r="I1669" i="1"/>
  <c r="T1724" i="1"/>
  <c r="L1667" i="1"/>
  <c r="U1667" i="1"/>
  <c r="W1667" i="1" s="1"/>
  <c r="N1668" i="1" l="1"/>
  <c r="O1667" i="1"/>
  <c r="P1667" i="1" s="1"/>
  <c r="D1722" i="1"/>
  <c r="G1722" i="1" s="1"/>
  <c r="L1668" i="1"/>
  <c r="U1668" i="1"/>
  <c r="W1668" i="1" s="1"/>
  <c r="J1669" i="1"/>
  <c r="K1669" i="1" s="1"/>
  <c r="M1669" i="1"/>
  <c r="I1670" i="1"/>
  <c r="T1725" i="1"/>
  <c r="X1666" i="1"/>
  <c r="F1721" i="1"/>
  <c r="A1722" i="1"/>
  <c r="E1723" i="1" s="1"/>
  <c r="H1721" i="1"/>
  <c r="N1669" i="1" l="1"/>
  <c r="O1668" i="1"/>
  <c r="P1668" i="1" s="1"/>
  <c r="D1723" i="1"/>
  <c r="G1723" i="1" s="1"/>
  <c r="B1666" i="1"/>
  <c r="T1726" i="1"/>
  <c r="F1722" i="1"/>
  <c r="A1723" i="1"/>
  <c r="E1724" i="1" s="1"/>
  <c r="H1722" i="1"/>
  <c r="X1667" i="1"/>
  <c r="J1670" i="1"/>
  <c r="K1670" i="1" s="1"/>
  <c r="M1670" i="1"/>
  <c r="I1671" i="1"/>
  <c r="L1669" i="1"/>
  <c r="U1669" i="1"/>
  <c r="W1669" i="1" s="1"/>
  <c r="N1670" i="1" l="1"/>
  <c r="O1669" i="1"/>
  <c r="P1669" i="1" s="1"/>
  <c r="D1724" i="1"/>
  <c r="G1724" i="1" s="1"/>
  <c r="L1670" i="1"/>
  <c r="U1670" i="1"/>
  <c r="W1670" i="1" s="1"/>
  <c r="T1727" i="1"/>
  <c r="F1723" i="1"/>
  <c r="H1723" i="1"/>
  <c r="A1724" i="1"/>
  <c r="E1725" i="1" s="1"/>
  <c r="X1668" i="1"/>
  <c r="M1671" i="1"/>
  <c r="J1671" i="1"/>
  <c r="K1671" i="1" s="1"/>
  <c r="I1672" i="1"/>
  <c r="B1667" i="1"/>
  <c r="O1670" i="1" l="1"/>
  <c r="N1671" i="1"/>
  <c r="D1725" i="1"/>
  <c r="G1725" i="1" s="1"/>
  <c r="B1668" i="1"/>
  <c r="F1724" i="1"/>
  <c r="A1725" i="1"/>
  <c r="E1726" i="1" s="1"/>
  <c r="H1724" i="1"/>
  <c r="T1728" i="1"/>
  <c r="J1672" i="1"/>
  <c r="K1672" i="1" s="1"/>
  <c r="M1672" i="1"/>
  <c r="N1672" i="1" s="1"/>
  <c r="I1673" i="1"/>
  <c r="L1671" i="1"/>
  <c r="U1671" i="1"/>
  <c r="W1671" i="1" s="1"/>
  <c r="X1669" i="1"/>
  <c r="P1670" i="1"/>
  <c r="O1671" i="1" l="1"/>
  <c r="D1726" i="1"/>
  <c r="G1726" i="1" s="1"/>
  <c r="B1669" i="1"/>
  <c r="X1670" i="1"/>
  <c r="B1670" i="1" s="1"/>
  <c r="P1671" i="1"/>
  <c r="J1673" i="1"/>
  <c r="K1673" i="1" s="1"/>
  <c r="M1673" i="1"/>
  <c r="N1673" i="1" s="1"/>
  <c r="I1674" i="1"/>
  <c r="T1729" i="1"/>
  <c r="F1725" i="1"/>
  <c r="A1726" i="1"/>
  <c r="E1727" i="1" s="1"/>
  <c r="H1725" i="1"/>
  <c r="L1672" i="1"/>
  <c r="O1672" i="1" s="1"/>
  <c r="U1672" i="1"/>
  <c r="W1672" i="1" s="1"/>
  <c r="D1727" i="1" l="1"/>
  <c r="G1727" i="1" s="1"/>
  <c r="P1672" i="1"/>
  <c r="J1674" i="1"/>
  <c r="K1674" i="1" s="1"/>
  <c r="M1674" i="1"/>
  <c r="N1674" i="1" s="1"/>
  <c r="I1675" i="1"/>
  <c r="X1671" i="1"/>
  <c r="L1673" i="1"/>
  <c r="O1673" i="1" s="1"/>
  <c r="U1673" i="1"/>
  <c r="W1673" i="1" s="1"/>
  <c r="T1730" i="1"/>
  <c r="F1726" i="1"/>
  <c r="A1727" i="1"/>
  <c r="E1728" i="1" s="1"/>
  <c r="H1726" i="1"/>
  <c r="D1728" i="1" l="1"/>
  <c r="G1728" i="1" s="1"/>
  <c r="B1671" i="1"/>
  <c r="L1674" i="1"/>
  <c r="O1674" i="1" s="1"/>
  <c r="U1674" i="1"/>
  <c r="W1674" i="1" s="1"/>
  <c r="P1673" i="1"/>
  <c r="M1675" i="1"/>
  <c r="N1675" i="1" s="1"/>
  <c r="J1675" i="1"/>
  <c r="K1675" i="1" s="1"/>
  <c r="I1676" i="1"/>
  <c r="T1731" i="1"/>
  <c r="F1727" i="1"/>
  <c r="H1727" i="1"/>
  <c r="A1728" i="1"/>
  <c r="E1729" i="1" s="1"/>
  <c r="X1672" i="1"/>
  <c r="D1729" i="1" l="1"/>
  <c r="G1729" i="1" s="1"/>
  <c r="F1728" i="1"/>
  <c r="A1729" i="1"/>
  <c r="E1730" i="1" s="1"/>
  <c r="H1728" i="1"/>
  <c r="T1732" i="1"/>
  <c r="J1676" i="1"/>
  <c r="K1676" i="1" s="1"/>
  <c r="M1676" i="1"/>
  <c r="N1676" i="1" s="1"/>
  <c r="I1677" i="1"/>
  <c r="L1675" i="1"/>
  <c r="O1675" i="1" s="1"/>
  <c r="U1675" i="1"/>
  <c r="W1675" i="1" s="1"/>
  <c r="X1673" i="1"/>
  <c r="B1672" i="1"/>
  <c r="P1674" i="1"/>
  <c r="D1730" i="1" l="1"/>
  <c r="G1730" i="1" s="1"/>
  <c r="L1676" i="1"/>
  <c r="O1676" i="1" s="1"/>
  <c r="U1676" i="1"/>
  <c r="W1676" i="1" s="1"/>
  <c r="B1673" i="1"/>
  <c r="F1729" i="1"/>
  <c r="A1730" i="1"/>
  <c r="E1731" i="1" s="1"/>
  <c r="H1729" i="1"/>
  <c r="P1675" i="1"/>
  <c r="X1674" i="1"/>
  <c r="J1677" i="1"/>
  <c r="K1677" i="1" s="1"/>
  <c r="M1677" i="1"/>
  <c r="N1677" i="1" s="1"/>
  <c r="I1678" i="1"/>
  <c r="T1733" i="1"/>
  <c r="D1731" i="1" l="1"/>
  <c r="G1731" i="1" s="1"/>
  <c r="J1678" i="1"/>
  <c r="K1678" i="1" s="1"/>
  <c r="M1678" i="1"/>
  <c r="N1678" i="1" s="1"/>
  <c r="I1679" i="1"/>
  <c r="B1674" i="1"/>
  <c r="F1730" i="1"/>
  <c r="A1731" i="1"/>
  <c r="E1732" i="1" s="1"/>
  <c r="H1730" i="1"/>
  <c r="L1677" i="1"/>
  <c r="O1677" i="1" s="1"/>
  <c r="U1677" i="1"/>
  <c r="W1677" i="1" s="1"/>
  <c r="T1734" i="1"/>
  <c r="X1675" i="1"/>
  <c r="P1676" i="1"/>
  <c r="D1732" i="1" l="1"/>
  <c r="G1732" i="1" s="1"/>
  <c r="X1676" i="1"/>
  <c r="B1676" i="1" s="1"/>
  <c r="J1679" i="1"/>
  <c r="K1679" i="1" s="1"/>
  <c r="M1679" i="1"/>
  <c r="N1679" i="1" s="1"/>
  <c r="I1680" i="1"/>
  <c r="T1735" i="1"/>
  <c r="P1677" i="1"/>
  <c r="L1678" i="1"/>
  <c r="O1678" i="1" s="1"/>
  <c r="U1678" i="1"/>
  <c r="W1678" i="1" s="1"/>
  <c r="B1675" i="1"/>
  <c r="F1731" i="1"/>
  <c r="H1731" i="1"/>
  <c r="A1732" i="1"/>
  <c r="E1733" i="1" s="1"/>
  <c r="D1733" i="1" l="1"/>
  <c r="G1733" i="1" s="1"/>
  <c r="L1679" i="1"/>
  <c r="O1679" i="1" s="1"/>
  <c r="U1679" i="1"/>
  <c r="W1679" i="1" s="1"/>
  <c r="P1678" i="1"/>
  <c r="F1732" i="1"/>
  <c r="A1733" i="1"/>
  <c r="E1734" i="1" s="1"/>
  <c r="H1732" i="1"/>
  <c r="X1677" i="1"/>
  <c r="J1680" i="1"/>
  <c r="K1680" i="1" s="1"/>
  <c r="M1680" i="1"/>
  <c r="N1680" i="1" s="1"/>
  <c r="I1681" i="1"/>
  <c r="T1736" i="1"/>
  <c r="D1734" i="1" l="1"/>
  <c r="G1734" i="1" s="1"/>
  <c r="B1677" i="1"/>
  <c r="T1737" i="1"/>
  <c r="M1681" i="1"/>
  <c r="N1681" i="1" s="1"/>
  <c r="J1681" i="1"/>
  <c r="K1681" i="1" s="1"/>
  <c r="I1682" i="1"/>
  <c r="L1680" i="1"/>
  <c r="O1680" i="1" s="1"/>
  <c r="U1680" i="1"/>
  <c r="W1680" i="1" s="1"/>
  <c r="X1678" i="1"/>
  <c r="F1733" i="1"/>
  <c r="A1734" i="1"/>
  <c r="E1735" i="1" s="1"/>
  <c r="H1733" i="1"/>
  <c r="P1679" i="1"/>
  <c r="D1735" i="1" l="1"/>
  <c r="G1735" i="1" s="1"/>
  <c r="B1678" i="1"/>
  <c r="P1680" i="1"/>
  <c r="X1679" i="1"/>
  <c r="B1679" i="1" s="1"/>
  <c r="F1734" i="1"/>
  <c r="A1735" i="1"/>
  <c r="E1736" i="1" s="1"/>
  <c r="H1734" i="1"/>
  <c r="J1682" i="1"/>
  <c r="K1682" i="1" s="1"/>
  <c r="M1682" i="1"/>
  <c r="N1682" i="1" s="1"/>
  <c r="I1683" i="1"/>
  <c r="T1738" i="1"/>
  <c r="L1681" i="1"/>
  <c r="O1681" i="1" s="1"/>
  <c r="U1681" i="1"/>
  <c r="W1681" i="1" s="1"/>
  <c r="D1736" i="1" l="1"/>
  <c r="G1736" i="1" s="1"/>
  <c r="L1682" i="1"/>
  <c r="O1682" i="1" s="1"/>
  <c r="U1682" i="1"/>
  <c r="W1682" i="1" s="1"/>
  <c r="T1739" i="1"/>
  <c r="X1680" i="1"/>
  <c r="B1680" i="1" s="1"/>
  <c r="J1683" i="1"/>
  <c r="K1683" i="1" s="1"/>
  <c r="M1683" i="1"/>
  <c r="N1683" i="1" s="1"/>
  <c r="I1684" i="1"/>
  <c r="P1681" i="1"/>
  <c r="F1735" i="1"/>
  <c r="H1735" i="1"/>
  <c r="A1736" i="1"/>
  <c r="E1737" i="1" s="1"/>
  <c r="D1737" i="1" l="1"/>
  <c r="G1737" i="1" s="1"/>
  <c r="F1736" i="1"/>
  <c r="A1737" i="1"/>
  <c r="E1738" i="1" s="1"/>
  <c r="H1736" i="1"/>
  <c r="J1684" i="1"/>
  <c r="K1684" i="1" s="1"/>
  <c r="M1684" i="1"/>
  <c r="N1684" i="1" s="1"/>
  <c r="I1685" i="1"/>
  <c r="T1740" i="1"/>
  <c r="L1683" i="1"/>
  <c r="O1683" i="1" s="1"/>
  <c r="U1683" i="1"/>
  <c r="W1683" i="1" s="1"/>
  <c r="X1681" i="1"/>
  <c r="P1682" i="1"/>
  <c r="D1738" i="1" l="1"/>
  <c r="G1738" i="1" s="1"/>
  <c r="B1681" i="1"/>
  <c r="J1685" i="1"/>
  <c r="K1685" i="1" s="1"/>
  <c r="M1685" i="1"/>
  <c r="N1685" i="1" s="1"/>
  <c r="I1686" i="1"/>
  <c r="F1737" i="1"/>
  <c r="A1738" i="1"/>
  <c r="E1739" i="1" s="1"/>
  <c r="H1737" i="1"/>
  <c r="L1684" i="1"/>
  <c r="O1684" i="1" s="1"/>
  <c r="U1684" i="1"/>
  <c r="W1684" i="1" s="1"/>
  <c r="T1741" i="1"/>
  <c r="X1682" i="1"/>
  <c r="P1683" i="1"/>
  <c r="D1739" i="1" l="1"/>
  <c r="G1739" i="1" s="1"/>
  <c r="T1742" i="1"/>
  <c r="X1683" i="1"/>
  <c r="B1682" i="1"/>
  <c r="F1738" i="1"/>
  <c r="A1739" i="1"/>
  <c r="E1740" i="1" s="1"/>
  <c r="H1738" i="1"/>
  <c r="L1685" i="1"/>
  <c r="O1685" i="1" s="1"/>
  <c r="U1685" i="1"/>
  <c r="W1685" i="1" s="1"/>
  <c r="P1684" i="1"/>
  <c r="N1686" i="1"/>
  <c r="J1686" i="1"/>
  <c r="K1686" i="1" s="1"/>
  <c r="M1686" i="1"/>
  <c r="I1687" i="1"/>
  <c r="D1740" i="1" l="1"/>
  <c r="G1740" i="1" s="1"/>
  <c r="L1686" i="1"/>
  <c r="O1686" i="1" s="1"/>
  <c r="U1686" i="1"/>
  <c r="W1686" i="1" s="1"/>
  <c r="P1685" i="1"/>
  <c r="T1743" i="1"/>
  <c r="J1687" i="1"/>
  <c r="K1687" i="1" s="1"/>
  <c r="I1688" i="1"/>
  <c r="X1684" i="1"/>
  <c r="B1684" i="1" s="1"/>
  <c r="F1739" i="1"/>
  <c r="H1739" i="1"/>
  <c r="A1740" i="1"/>
  <c r="E1741" i="1" s="1"/>
  <c r="B1683" i="1"/>
  <c r="M1687" i="1" l="1"/>
  <c r="N1687" i="1" s="1"/>
  <c r="D1741" i="1"/>
  <c r="G1741" i="1" s="1"/>
  <c r="S1686" i="1"/>
  <c r="J1688" i="1"/>
  <c r="K1688" i="1" s="1"/>
  <c r="I1689" i="1"/>
  <c r="X1685" i="1"/>
  <c r="L1687" i="1"/>
  <c r="U1687" i="1"/>
  <c r="W1687" i="1" s="1"/>
  <c r="T1744" i="1"/>
  <c r="F1740" i="1"/>
  <c r="A1741" i="1"/>
  <c r="E1742" i="1" s="1"/>
  <c r="H1740" i="1"/>
  <c r="P1686" i="1"/>
  <c r="O1687" i="1" l="1"/>
  <c r="P1687" i="1" s="1"/>
  <c r="M1688" i="1"/>
  <c r="N1688" i="1" s="1"/>
  <c r="D1742" i="1"/>
  <c r="G1742" i="1" s="1"/>
  <c r="X1686" i="1"/>
  <c r="J1689" i="1"/>
  <c r="K1689" i="1" s="1"/>
  <c r="I1690" i="1"/>
  <c r="F1741" i="1"/>
  <c r="A1742" i="1"/>
  <c r="E1743" i="1" s="1"/>
  <c r="H1741" i="1"/>
  <c r="T1745" i="1"/>
  <c r="B1685" i="1"/>
  <c r="L1688" i="1"/>
  <c r="U1688" i="1"/>
  <c r="W1688" i="1" s="1"/>
  <c r="Y2908" i="1" l="1"/>
  <c r="Y4265" i="1"/>
  <c r="AA4265" i="1" s="1"/>
  <c r="Y4250" i="1"/>
  <c r="AA4250" i="1" s="1"/>
  <c r="Y4532" i="1"/>
  <c r="AA4532" i="1" s="1"/>
  <c r="Y4319" i="1"/>
  <c r="AA4319" i="1" s="1"/>
  <c r="Y4371" i="1"/>
  <c r="AA4371" i="1" s="1"/>
  <c r="Y4205" i="1"/>
  <c r="AA4205" i="1" s="1"/>
  <c r="Y4244" i="1"/>
  <c r="AA4244" i="1" s="1"/>
  <c r="Y4207" i="1"/>
  <c r="AA4207" i="1" s="1"/>
  <c r="Y4259" i="1"/>
  <c r="AA4259" i="1" s="1"/>
  <c r="Y4200" i="1"/>
  <c r="AA4200" i="1" s="1"/>
  <c r="Y4321" i="1"/>
  <c r="AA4321" i="1" s="1"/>
  <c r="Y4212" i="1"/>
  <c r="AA4212" i="1" s="1"/>
  <c r="Y4415" i="1"/>
  <c r="AA4415" i="1" s="1"/>
  <c r="Y4309" i="1"/>
  <c r="AA4309" i="1" s="1"/>
  <c r="Y4400" i="1"/>
  <c r="AA4400" i="1" s="1"/>
  <c r="Y4208" i="1"/>
  <c r="AA4208" i="1" s="1"/>
  <c r="Y4327" i="1"/>
  <c r="AA4327" i="1" s="1"/>
  <c r="Y4323" i="1"/>
  <c r="AA4323" i="1" s="1"/>
  <c r="Y4334" i="1"/>
  <c r="AA4334" i="1" s="1"/>
  <c r="Y4407" i="1"/>
  <c r="AA4407" i="1" s="1"/>
  <c r="Y4267" i="1"/>
  <c r="AA4267" i="1" s="1"/>
  <c r="Y4462" i="1"/>
  <c r="AA4462" i="1" s="1"/>
  <c r="Y4543" i="1"/>
  <c r="AA4543" i="1" s="1"/>
  <c r="Y4203" i="1"/>
  <c r="AA4203" i="1" s="1"/>
  <c r="Y4253" i="1"/>
  <c r="AA4253" i="1" s="1"/>
  <c r="Y4538" i="1"/>
  <c r="AA4538" i="1" s="1"/>
  <c r="Y4225" i="1"/>
  <c r="AA4225" i="1" s="1"/>
  <c r="Y4277" i="1"/>
  <c r="AA4277" i="1" s="1"/>
  <c r="Y4246" i="1"/>
  <c r="AA4246" i="1" s="1"/>
  <c r="Y4252" i="1"/>
  <c r="AA4252" i="1" s="1"/>
  <c r="Y4223" i="1"/>
  <c r="AA4223" i="1" s="1"/>
  <c r="Y4390" i="1"/>
  <c r="AA4390" i="1" s="1"/>
  <c r="Y4348" i="1"/>
  <c r="AA4348" i="1" s="1"/>
  <c r="Y4544" i="1"/>
  <c r="AA4544" i="1" s="1"/>
  <c r="Y4198" i="1"/>
  <c r="AA4198" i="1" s="1"/>
  <c r="Y4306" i="1"/>
  <c r="AA4306" i="1" s="1"/>
  <c r="Y4263" i="1"/>
  <c r="AA4263" i="1" s="1"/>
  <c r="Y4559" i="1"/>
  <c r="AA4559" i="1" s="1"/>
  <c r="Y4273" i="1"/>
  <c r="AA4273" i="1" s="1"/>
  <c r="Y4249" i="1"/>
  <c r="AA4249" i="1" s="1"/>
  <c r="Y4382" i="1"/>
  <c r="AA4382" i="1" s="1"/>
  <c r="Y4365" i="1"/>
  <c r="AA4365" i="1" s="1"/>
  <c r="Y4280" i="1"/>
  <c r="AA4280" i="1" s="1"/>
  <c r="Y4275" i="1"/>
  <c r="AA4275" i="1" s="1"/>
  <c r="Y4480" i="1"/>
  <c r="AA4480" i="1" s="1"/>
  <c r="Y4433" i="1"/>
  <c r="AA4433" i="1" s="1"/>
  <c r="Y4270" i="1"/>
  <c r="AA4270" i="1" s="1"/>
  <c r="Y4520" i="1"/>
  <c r="AA4520" i="1" s="1"/>
  <c r="Y4395" i="1"/>
  <c r="AA4395" i="1" s="1"/>
  <c r="Y4316" i="1"/>
  <c r="AA4316" i="1" s="1"/>
  <c r="Y4455" i="1"/>
  <c r="AA4455" i="1" s="1"/>
  <c r="Y4483" i="1"/>
  <c r="AA4483" i="1" s="1"/>
  <c r="Y4421" i="1"/>
  <c r="AA4421" i="1" s="1"/>
  <c r="Y4329" i="1"/>
  <c r="AA4329" i="1" s="1"/>
  <c r="Y4357" i="1"/>
  <c r="AA4357" i="1" s="1"/>
  <c r="Y4322" i="1"/>
  <c r="AA4322" i="1" s="1"/>
  <c r="Y4393" i="1"/>
  <c r="AA4393" i="1" s="1"/>
  <c r="Y4508" i="1"/>
  <c r="AA4508" i="1" s="1"/>
  <c r="Y4404" i="1"/>
  <c r="AA4404" i="1" s="1"/>
  <c r="Y4279" i="1"/>
  <c r="AA4279" i="1" s="1"/>
  <c r="Y4549" i="1"/>
  <c r="AA4549" i="1" s="1"/>
  <c r="Y4285" i="1"/>
  <c r="AA4285" i="1" s="1"/>
  <c r="Y4215" i="1"/>
  <c r="AA4215" i="1" s="1"/>
  <c r="Y4372" i="1"/>
  <c r="AA4372" i="1" s="1"/>
  <c r="Y4396" i="1"/>
  <c r="AA4396" i="1" s="1"/>
  <c r="Y4330" i="1"/>
  <c r="AA4330" i="1" s="1"/>
  <c r="Y4493" i="1"/>
  <c r="AA4493" i="1" s="1"/>
  <c r="Y4408" i="1"/>
  <c r="AA4408" i="1" s="1"/>
  <c r="Y4511" i="1"/>
  <c r="AA4511" i="1" s="1"/>
  <c r="Y4376" i="1"/>
  <c r="AA4376" i="1" s="1"/>
  <c r="Y4257" i="1"/>
  <c r="AA4257" i="1" s="1"/>
  <c r="Y4260" i="1"/>
  <c r="AA4260" i="1" s="1"/>
  <c r="Y4317" i="1"/>
  <c r="AA4317" i="1" s="1"/>
  <c r="Y4278" i="1"/>
  <c r="AA4278" i="1" s="1"/>
  <c r="Y4417" i="1"/>
  <c r="AA4417" i="1" s="1"/>
  <c r="Y4268" i="1"/>
  <c r="AA4268" i="1" s="1"/>
  <c r="Y4412" i="1"/>
  <c r="AA4412" i="1" s="1"/>
  <c r="Y4428" i="1"/>
  <c r="AA4428" i="1" s="1"/>
  <c r="Y4288" i="1"/>
  <c r="AA4288" i="1" s="1"/>
  <c r="Y4209" i="1"/>
  <c r="AA4209" i="1" s="1"/>
  <c r="Y4324" i="1"/>
  <c r="AA4324" i="1" s="1"/>
  <c r="Y4218" i="1"/>
  <c r="AA4218" i="1" s="1"/>
  <c r="Y4381" i="1"/>
  <c r="AA4381" i="1" s="1"/>
  <c r="Y4512" i="1"/>
  <c r="AA4512" i="1" s="1"/>
  <c r="Y4388" i="1"/>
  <c r="AA4388" i="1" s="1"/>
  <c r="Y4535" i="1"/>
  <c r="AA4535" i="1" s="1"/>
  <c r="Y4438" i="1"/>
  <c r="AA4438" i="1" s="1"/>
  <c r="Y4545" i="1"/>
  <c r="AA4545" i="1" s="1"/>
  <c r="Y4385" i="1"/>
  <c r="AA4385" i="1" s="1"/>
  <c r="Y4271" i="1"/>
  <c r="AA4271" i="1" s="1"/>
  <c r="Y4282" i="1"/>
  <c r="AA4282" i="1" s="1"/>
  <c r="Y4490" i="1"/>
  <c r="AA4490" i="1" s="1"/>
  <c r="Y4293" i="1"/>
  <c r="AA4293" i="1" s="1"/>
  <c r="Y4355" i="1"/>
  <c r="AA4355" i="1" s="1"/>
  <c r="Y4380" i="1"/>
  <c r="AA4380" i="1" s="1"/>
  <c r="Y4233" i="1"/>
  <c r="AA4233" i="1" s="1"/>
  <c r="Y4214" i="1"/>
  <c r="AA4214" i="1" s="1"/>
  <c r="Y4311" i="1"/>
  <c r="AA4311" i="1" s="1"/>
  <c r="Y4300" i="1"/>
  <c r="AA4300" i="1" s="1"/>
  <c r="Y4476" i="1"/>
  <c r="AA4476" i="1" s="1"/>
  <c r="Y4201" i="1"/>
  <c r="AA4201" i="1" s="1"/>
  <c r="Y4320" i="1"/>
  <c r="AA4320" i="1" s="1"/>
  <c r="Y4221" i="1"/>
  <c r="AA4221" i="1" s="1"/>
  <c r="Y4326" i="1"/>
  <c r="AA4326" i="1" s="1"/>
  <c r="Y4264" i="1"/>
  <c r="AA4264" i="1" s="1"/>
  <c r="Y4391" i="1"/>
  <c r="AA4391" i="1" s="1"/>
  <c r="Y4210" i="1"/>
  <c r="AA4210" i="1" s="1"/>
  <c r="Y4397" i="1"/>
  <c r="AA4397" i="1" s="1"/>
  <c r="Y4547" i="1"/>
  <c r="AA4547" i="1" s="1"/>
  <c r="Y4440" i="1"/>
  <c r="AA4440" i="1" s="1"/>
  <c r="Y4556" i="1"/>
  <c r="AA4556" i="1" s="1"/>
  <c r="Y4199" i="1"/>
  <c r="AA4199" i="1" s="1"/>
  <c r="Y4254" i="1"/>
  <c r="AA4254" i="1" s="1"/>
  <c r="Y4281" i="1"/>
  <c r="AA4281" i="1" s="1"/>
  <c r="Y4540" i="1"/>
  <c r="AA4540" i="1" s="1"/>
  <c r="Y4303" i="1"/>
  <c r="AA4303" i="1" s="1"/>
  <c r="Y4498" i="1"/>
  <c r="AA4498" i="1" s="1"/>
  <c r="Y4204" i="1"/>
  <c r="AA4204" i="1" s="1"/>
  <c r="Y4328" i="1"/>
  <c r="AA4328" i="1" s="1"/>
  <c r="Y4245" i="1"/>
  <c r="AA4245" i="1" s="1"/>
  <c r="Y4332" i="1"/>
  <c r="AA4332" i="1" s="1"/>
  <c r="Y4272" i="1"/>
  <c r="AA4272" i="1" s="1"/>
  <c r="Y4202" i="1"/>
  <c r="AA4202" i="1" s="1"/>
  <c r="Y4216" i="1"/>
  <c r="AA4216" i="1" s="1"/>
  <c r="Y4447" i="1"/>
  <c r="AA4447" i="1" s="1"/>
  <c r="Y4413" i="1"/>
  <c r="AA4413" i="1" s="1"/>
  <c r="Y4459" i="1"/>
  <c r="AA4459" i="1" s="1"/>
  <c r="Y4500" i="1"/>
  <c r="AA4500" i="1" s="1"/>
  <c r="Y4338" i="1"/>
  <c r="AA4338" i="1" s="1"/>
  <c r="Y4406" i="1"/>
  <c r="AA4406" i="1" s="1"/>
  <c r="Y4525" i="1"/>
  <c r="AA4525" i="1" s="1"/>
  <c r="Y4346" i="1"/>
  <c r="AA4346" i="1" s="1"/>
  <c r="Y4414" i="1"/>
  <c r="AA4414" i="1" s="1"/>
  <c r="Y4333" i="1"/>
  <c r="AA4333" i="1" s="1"/>
  <c r="Y4403" i="1"/>
  <c r="AA4403" i="1" s="1"/>
  <c r="Y4463" i="1"/>
  <c r="AA4463" i="1" s="1"/>
  <c r="Y4555" i="1"/>
  <c r="AA4555" i="1" s="1"/>
  <c r="Y4505" i="1"/>
  <c r="AA4505" i="1" s="1"/>
  <c r="Y4550" i="1"/>
  <c r="AA4550" i="1" s="1"/>
  <c r="Y4496" i="1"/>
  <c r="AA4496" i="1" s="1"/>
  <c r="Y4405" i="1"/>
  <c r="AA4405" i="1" s="1"/>
  <c r="Y4422" i="1"/>
  <c r="AA4422" i="1" s="1"/>
  <c r="Y4443" i="1"/>
  <c r="AA4443" i="1" s="1"/>
  <c r="Y4464" i="1"/>
  <c r="AA4464" i="1" s="1"/>
  <c r="Y4486" i="1"/>
  <c r="AA4486" i="1" s="1"/>
  <c r="Y4514" i="1"/>
  <c r="AA4514" i="1" s="1"/>
  <c r="Y4562" i="1"/>
  <c r="AA4562" i="1" s="1"/>
  <c r="Y4528" i="1"/>
  <c r="AA4528" i="1" s="1"/>
  <c r="Y4354" i="1"/>
  <c r="AA4354" i="1" s="1"/>
  <c r="Y4416" i="1"/>
  <c r="AA4416" i="1" s="1"/>
  <c r="Y4337" i="1"/>
  <c r="AA4337" i="1" s="1"/>
  <c r="Y4436" i="1"/>
  <c r="AA4436" i="1" s="1"/>
  <c r="Y4226" i="1"/>
  <c r="AA4226" i="1" s="1"/>
  <c r="Y4258" i="1"/>
  <c r="AA4258" i="1" s="1"/>
  <c r="Y4298" i="1"/>
  <c r="AA4298" i="1" s="1"/>
  <c r="Y4341" i="1"/>
  <c r="AA4341" i="1" s="1"/>
  <c r="Y4429" i="1"/>
  <c r="AA4429" i="1" s="1"/>
  <c r="Y4224" i="1"/>
  <c r="AA4224" i="1" s="1"/>
  <c r="Y4289" i="1"/>
  <c r="AA4289" i="1" s="1"/>
  <c r="Y4350" i="1"/>
  <c r="AA4350" i="1" s="1"/>
  <c r="Y4423" i="1"/>
  <c r="AA4423" i="1" s="1"/>
  <c r="Y4213" i="1"/>
  <c r="AA4213" i="1" s="1"/>
  <c r="Y4409" i="1"/>
  <c r="AA4409" i="1" s="1"/>
  <c r="Y4219" i="1"/>
  <c r="AA4219" i="1" s="1"/>
  <c r="Y4283" i="1"/>
  <c r="AA4283" i="1" s="1"/>
  <c r="Y4366" i="1"/>
  <c r="AA4366" i="1" s="1"/>
  <c r="Y4425" i="1"/>
  <c r="AA4425" i="1" s="1"/>
  <c r="Y4471" i="1"/>
  <c r="AA4471" i="1" s="1"/>
  <c r="Y4558" i="1"/>
  <c r="AA4558" i="1" s="1"/>
  <c r="Y4510" i="1"/>
  <c r="AA4510" i="1" s="1"/>
  <c r="Y4553" i="1"/>
  <c r="AA4553" i="1" s="1"/>
  <c r="Y4499" i="1"/>
  <c r="AA4499" i="1" s="1"/>
  <c r="Y4418" i="1"/>
  <c r="AA4418" i="1" s="1"/>
  <c r="Y4424" i="1"/>
  <c r="AA4424" i="1" s="1"/>
  <c r="Y4446" i="1"/>
  <c r="AA4446" i="1" s="1"/>
  <c r="Y4467" i="1"/>
  <c r="AA4467" i="1" s="1"/>
  <c r="Y4488" i="1"/>
  <c r="AA4488" i="1" s="1"/>
  <c r="Y4516" i="1"/>
  <c r="AA4516" i="1" s="1"/>
  <c r="Y4399" i="1"/>
  <c r="AA4399" i="1" s="1"/>
  <c r="Y4534" i="1"/>
  <c r="AA4534" i="1" s="1"/>
  <c r="Y4362" i="1"/>
  <c r="AA4362" i="1" s="1"/>
  <c r="Y4504" i="1"/>
  <c r="AA4504" i="1" s="1"/>
  <c r="Y4364" i="1"/>
  <c r="AA4364" i="1" s="1"/>
  <c r="Y4342" i="1"/>
  <c r="AA4342" i="1" s="1"/>
  <c r="Y4325" i="1"/>
  <c r="AA4325" i="1" s="1"/>
  <c r="Y4351" i="1"/>
  <c r="AA4351" i="1" s="1"/>
  <c r="Y4517" i="1"/>
  <c r="AA4517" i="1" s="1"/>
  <c r="Y4211" i="1"/>
  <c r="AA4211" i="1" s="1"/>
  <c r="Y4276" i="1"/>
  <c r="AA4276" i="1" s="1"/>
  <c r="Y4331" i="1"/>
  <c r="AA4331" i="1" s="1"/>
  <c r="Y4420" i="1"/>
  <c r="AA4420" i="1" s="1"/>
  <c r="Y4315" i="1"/>
  <c r="AA4315" i="1" s="1"/>
  <c r="Y4434" i="1"/>
  <c r="AA4434" i="1" s="1"/>
  <c r="Y4231" i="1"/>
  <c r="AA4231" i="1" s="1"/>
  <c r="Y4291" i="1"/>
  <c r="AA4291" i="1" s="1"/>
  <c r="Y4343" i="1"/>
  <c r="AA4343" i="1" s="1"/>
  <c r="Y4445" i="1"/>
  <c r="AA4445" i="1" s="1"/>
  <c r="Y4229" i="1"/>
  <c r="AA4229" i="1" s="1"/>
  <c r="Y4261" i="1"/>
  <c r="AA4261" i="1" s="1"/>
  <c r="Y4301" i="1"/>
  <c r="AA4301" i="1" s="1"/>
  <c r="Y4374" i="1"/>
  <c r="AA4374" i="1" s="1"/>
  <c r="Y4457" i="1"/>
  <c r="AA4457" i="1" s="1"/>
  <c r="Y4232" i="1"/>
  <c r="AA4232" i="1" s="1"/>
  <c r="Y4292" i="1"/>
  <c r="AA4292" i="1" s="1"/>
  <c r="Y4353" i="1"/>
  <c r="AA4353" i="1" s="1"/>
  <c r="Y4437" i="1"/>
  <c r="AA4437" i="1" s="1"/>
  <c r="Y4305" i="1"/>
  <c r="AA4305" i="1" s="1"/>
  <c r="Y4431" i="1"/>
  <c r="AA4431" i="1" s="1"/>
  <c r="Y4227" i="1"/>
  <c r="AA4227" i="1" s="1"/>
  <c r="Y4286" i="1"/>
  <c r="AA4286" i="1" s="1"/>
  <c r="Y4369" i="1"/>
  <c r="AA4369" i="1" s="1"/>
  <c r="Y4450" i="1"/>
  <c r="AA4450" i="1" s="1"/>
  <c r="Y4479" i="1"/>
  <c r="AA4479" i="1" s="1"/>
  <c r="Y4474" i="1"/>
  <c r="AA4474" i="1" s="1"/>
  <c r="Y4513" i="1"/>
  <c r="AA4513" i="1" s="1"/>
  <c r="Y4561" i="1"/>
  <c r="AA4561" i="1" s="1"/>
  <c r="Y4502" i="1"/>
  <c r="AA4502" i="1" s="1"/>
  <c r="Y4522" i="1"/>
  <c r="AA4522" i="1" s="1"/>
  <c r="Y4427" i="1"/>
  <c r="AA4427" i="1" s="1"/>
  <c r="Y4448" i="1"/>
  <c r="AA4448" i="1" s="1"/>
  <c r="Y4470" i="1"/>
  <c r="AA4470" i="1" s="1"/>
  <c r="Y4491" i="1"/>
  <c r="AA4491" i="1" s="1"/>
  <c r="Y4519" i="1"/>
  <c r="AA4519" i="1" s="1"/>
  <c r="Y4402" i="1"/>
  <c r="AA4402" i="1" s="1"/>
  <c r="Y4548" i="1"/>
  <c r="AA4548" i="1" s="1"/>
  <c r="Y4370" i="1"/>
  <c r="AA4370" i="1" s="1"/>
  <c r="Y4523" i="1"/>
  <c r="AA4523" i="1" s="1"/>
  <c r="Y4230" i="1"/>
  <c r="AA4230" i="1" s="1"/>
  <c r="Y4389" i="1"/>
  <c r="AA4389" i="1" s="1"/>
  <c r="Y4392" i="1"/>
  <c r="AA4392" i="1" s="1"/>
  <c r="Y4373" i="1"/>
  <c r="AA4373" i="1" s="1"/>
  <c r="Y4495" i="1"/>
  <c r="AA4495" i="1" s="1"/>
  <c r="Y4314" i="1"/>
  <c r="AA4314" i="1" s="1"/>
  <c r="Y4220" i="1"/>
  <c r="AA4220" i="1" s="1"/>
  <c r="Y4284" i="1"/>
  <c r="AA4284" i="1" s="1"/>
  <c r="Y4336" i="1"/>
  <c r="AA4336" i="1" s="1"/>
  <c r="Y4426" i="1"/>
  <c r="AA4426" i="1" s="1"/>
  <c r="Y4358" i="1"/>
  <c r="AA4358" i="1" s="1"/>
  <c r="Y4444" i="1"/>
  <c r="AA4444" i="1" s="1"/>
  <c r="Y4239" i="1"/>
  <c r="AA4239" i="1" s="1"/>
  <c r="Y4294" i="1"/>
  <c r="AA4294" i="1" s="1"/>
  <c r="Y4347" i="1"/>
  <c r="AA4347" i="1" s="1"/>
  <c r="Y4466" i="1"/>
  <c r="AA4466" i="1" s="1"/>
  <c r="Y4234" i="1"/>
  <c r="AA4234" i="1" s="1"/>
  <c r="Y4266" i="1"/>
  <c r="AA4266" i="1" s="1"/>
  <c r="Y4304" i="1"/>
  <c r="AA4304" i="1" s="1"/>
  <c r="Y4377" i="1"/>
  <c r="AA4377" i="1" s="1"/>
  <c r="Y4468" i="1"/>
  <c r="AA4468" i="1" s="1"/>
  <c r="Y4240" i="1"/>
  <c r="AA4240" i="1" s="1"/>
  <c r="Y4295" i="1"/>
  <c r="AA4295" i="1" s="1"/>
  <c r="Y4359" i="1"/>
  <c r="AA4359" i="1" s="1"/>
  <c r="Y4458" i="1"/>
  <c r="AA4458" i="1" s="1"/>
  <c r="Y4335" i="1"/>
  <c r="AA4335" i="1" s="1"/>
  <c r="Y4449" i="1"/>
  <c r="AA4449" i="1" s="1"/>
  <c r="Y4235" i="1"/>
  <c r="AA4235" i="1" s="1"/>
  <c r="Y4296" i="1"/>
  <c r="AA4296" i="1" s="1"/>
  <c r="Y4375" i="1"/>
  <c r="AA4375" i="1" s="1"/>
  <c r="Y4461" i="1"/>
  <c r="AA4461" i="1" s="1"/>
  <c r="Y4487" i="1"/>
  <c r="AA4487" i="1" s="1"/>
  <c r="Y4477" i="1"/>
  <c r="AA4477" i="1" s="1"/>
  <c r="Y4518" i="1"/>
  <c r="AA4518" i="1" s="1"/>
  <c r="Y4398" i="1"/>
  <c r="AA4398" i="1" s="1"/>
  <c r="Y4524" i="1"/>
  <c r="AA4524" i="1" s="1"/>
  <c r="Y4533" i="1"/>
  <c r="AA4533" i="1" s="1"/>
  <c r="Y4430" i="1"/>
  <c r="AA4430" i="1" s="1"/>
  <c r="Y4451" i="1"/>
  <c r="AA4451" i="1" s="1"/>
  <c r="Y4472" i="1"/>
  <c r="AA4472" i="1" s="1"/>
  <c r="Y4494" i="1"/>
  <c r="AA4494" i="1" s="1"/>
  <c r="Y4531" i="1"/>
  <c r="AA4531" i="1" s="1"/>
  <c r="Y4411" i="1"/>
  <c r="AA4411" i="1" s="1"/>
  <c r="Y4552" i="1"/>
  <c r="AA4552" i="1" s="1"/>
  <c r="Y4378" i="1"/>
  <c r="AA4378" i="1" s="1"/>
  <c r="Y4537" i="1"/>
  <c r="AA4537" i="1" s="1"/>
  <c r="Y4241" i="1"/>
  <c r="AA4241" i="1" s="1"/>
  <c r="Y4441" i="1"/>
  <c r="AA4441" i="1" s="1"/>
  <c r="Y4452" i="1"/>
  <c r="AA4452" i="1" s="1"/>
  <c r="Y4473" i="1"/>
  <c r="AA4473" i="1" s="1"/>
  <c r="Y4360" i="1"/>
  <c r="AA4360" i="1" s="1"/>
  <c r="Y4206" i="1"/>
  <c r="AA4206" i="1" s="1"/>
  <c r="Y4228" i="1"/>
  <c r="AA4228" i="1" s="1"/>
  <c r="Y4287" i="1"/>
  <c r="AA4287" i="1" s="1"/>
  <c r="Y4340" i="1"/>
  <c r="AA4340" i="1" s="1"/>
  <c r="Y4442" i="1"/>
  <c r="AA4442" i="1" s="1"/>
  <c r="Y4361" i="1"/>
  <c r="AA4361" i="1" s="1"/>
  <c r="Y4465" i="1"/>
  <c r="AA4465" i="1" s="1"/>
  <c r="Y4247" i="1"/>
  <c r="AA4247" i="1" s="1"/>
  <c r="Y4307" i="1"/>
  <c r="AA4307" i="1" s="1"/>
  <c r="Y4352" i="1"/>
  <c r="AA4352" i="1" s="1"/>
  <c r="Y4481" i="1"/>
  <c r="AA4481" i="1" s="1"/>
  <c r="Y4237" i="1"/>
  <c r="AA4237" i="1" s="1"/>
  <c r="Y4269" i="1"/>
  <c r="AA4269" i="1" s="1"/>
  <c r="Y4310" i="1"/>
  <c r="AA4310" i="1" s="1"/>
  <c r="Y4383" i="1"/>
  <c r="AA4383" i="1" s="1"/>
  <c r="Y4484" i="1"/>
  <c r="AA4484" i="1" s="1"/>
  <c r="Y4248" i="1"/>
  <c r="AA4248" i="1" s="1"/>
  <c r="Y4308" i="1"/>
  <c r="AA4308" i="1" s="1"/>
  <c r="Y4363" i="1"/>
  <c r="AA4363" i="1" s="1"/>
  <c r="Y4469" i="1"/>
  <c r="AA4469" i="1" s="1"/>
  <c r="Y4339" i="1"/>
  <c r="AA4339" i="1" s="1"/>
  <c r="Y4460" i="1"/>
  <c r="AA4460" i="1" s="1"/>
  <c r="Y4243" i="1"/>
  <c r="AA4243" i="1" s="1"/>
  <c r="Y4299" i="1"/>
  <c r="AA4299" i="1" s="1"/>
  <c r="Y4379" i="1"/>
  <c r="AA4379" i="1" s="1"/>
  <c r="Y4492" i="1"/>
  <c r="AA4492" i="1" s="1"/>
  <c r="Y4507" i="1"/>
  <c r="AA4507" i="1" s="1"/>
  <c r="Y4482" i="1"/>
  <c r="AA4482" i="1" s="1"/>
  <c r="Y4521" i="1"/>
  <c r="AA4521" i="1" s="1"/>
  <c r="Y4401" i="1"/>
  <c r="AA4401" i="1" s="1"/>
  <c r="Y4527" i="1"/>
  <c r="AA4527" i="1" s="1"/>
  <c r="Y4539" i="1"/>
  <c r="AA4539" i="1" s="1"/>
  <c r="Y4432" i="1"/>
  <c r="AA4432" i="1" s="1"/>
  <c r="Y4454" i="1"/>
  <c r="AA4454" i="1" s="1"/>
  <c r="Y4475" i="1"/>
  <c r="AA4475" i="1" s="1"/>
  <c r="Y4503" i="1"/>
  <c r="AA4503" i="1" s="1"/>
  <c r="Y4536" i="1"/>
  <c r="AA4536" i="1" s="1"/>
  <c r="Y4419" i="1"/>
  <c r="AA4419" i="1" s="1"/>
  <c r="Y4554" i="1"/>
  <c r="AA4554" i="1" s="1"/>
  <c r="Y4386" i="1"/>
  <c r="AA4386" i="1" s="1"/>
  <c r="Y4546" i="1"/>
  <c r="AA4546" i="1" s="1"/>
  <c r="Y4262" i="1"/>
  <c r="AA4262" i="1" s="1"/>
  <c r="Y4222" i="1"/>
  <c r="AA4222" i="1" s="1"/>
  <c r="Y4345" i="1"/>
  <c r="AA4345" i="1" s="1"/>
  <c r="Y4290" i="1"/>
  <c r="AA4290" i="1" s="1"/>
  <c r="Y4238" i="1"/>
  <c r="AA4238" i="1" s="1"/>
  <c r="Y4217" i="1"/>
  <c r="AA4217" i="1" s="1"/>
  <c r="Y4236" i="1"/>
  <c r="AA4236" i="1" s="1"/>
  <c r="Y4297" i="1"/>
  <c r="AA4297" i="1" s="1"/>
  <c r="Y4349" i="1"/>
  <c r="AA4349" i="1" s="1"/>
  <c r="Y4453" i="1"/>
  <c r="AA4453" i="1" s="1"/>
  <c r="Y4367" i="1"/>
  <c r="AA4367" i="1" s="1"/>
  <c r="Y4501" i="1"/>
  <c r="AA4501" i="1" s="1"/>
  <c r="Y4255" i="1"/>
  <c r="AA4255" i="1" s="1"/>
  <c r="Y4312" i="1"/>
  <c r="AA4312" i="1" s="1"/>
  <c r="Y4356" i="1"/>
  <c r="AA4356" i="1" s="1"/>
  <c r="Y4526" i="1"/>
  <c r="AA4526" i="1" s="1"/>
  <c r="Y4242" i="1"/>
  <c r="AA4242" i="1" s="1"/>
  <c r="Y4274" i="1"/>
  <c r="AA4274" i="1" s="1"/>
  <c r="Y4318" i="1"/>
  <c r="AA4318" i="1" s="1"/>
  <c r="Y4387" i="1"/>
  <c r="AA4387" i="1" s="1"/>
  <c r="Y4529" i="1"/>
  <c r="AA4529" i="1" s="1"/>
  <c r="Y4256" i="1"/>
  <c r="AA4256" i="1" s="1"/>
  <c r="Y4313" i="1"/>
  <c r="AA4313" i="1" s="1"/>
  <c r="Y4368" i="1"/>
  <c r="AA4368" i="1" s="1"/>
  <c r="Y4509" i="1"/>
  <c r="AA4509" i="1" s="1"/>
  <c r="Y4344" i="1"/>
  <c r="AA4344" i="1" s="1"/>
  <c r="Y4489" i="1"/>
  <c r="AA4489" i="1" s="1"/>
  <c r="Y4251" i="1"/>
  <c r="AA4251" i="1" s="1"/>
  <c r="Y4302" i="1"/>
  <c r="AA4302" i="1" s="1"/>
  <c r="Y4384" i="1"/>
  <c r="AA4384" i="1" s="1"/>
  <c r="Y4439" i="1"/>
  <c r="AA4439" i="1" s="1"/>
  <c r="Y4515" i="1"/>
  <c r="AA4515" i="1" s="1"/>
  <c r="Y4485" i="1"/>
  <c r="AA4485" i="1" s="1"/>
  <c r="Y4530" i="1"/>
  <c r="AA4530" i="1" s="1"/>
  <c r="Y4410" i="1"/>
  <c r="AA4410" i="1" s="1"/>
  <c r="Y4541" i="1"/>
  <c r="AA4541" i="1" s="1"/>
  <c r="Y4551" i="1"/>
  <c r="AA4551" i="1" s="1"/>
  <c r="Y4435" i="1"/>
  <c r="AA4435" i="1" s="1"/>
  <c r="Y4456" i="1"/>
  <c r="AA4456" i="1" s="1"/>
  <c r="Y4478" i="1"/>
  <c r="AA4478" i="1" s="1"/>
  <c r="Y4506" i="1"/>
  <c r="AA4506" i="1" s="1"/>
  <c r="Y4542" i="1"/>
  <c r="AA4542" i="1" s="1"/>
  <c r="Y4497" i="1"/>
  <c r="AA4497" i="1" s="1"/>
  <c r="Y4560" i="1"/>
  <c r="AA4560" i="1" s="1"/>
  <c r="Y4394" i="1"/>
  <c r="AA4394" i="1" s="1"/>
  <c r="Y4557" i="1"/>
  <c r="AA4557" i="1" s="1"/>
  <c r="Y3889" i="1"/>
  <c r="AA3889" i="1" s="1"/>
  <c r="Y3906" i="1"/>
  <c r="Y3941" i="1"/>
  <c r="Y3858" i="1"/>
  <c r="AA3858" i="1" s="1"/>
  <c r="Y3944" i="1"/>
  <c r="Y3951" i="1"/>
  <c r="Y3912" i="1"/>
  <c r="AA3912" i="1" s="1"/>
  <c r="Y3917" i="1"/>
  <c r="Y3958" i="1"/>
  <c r="AA3958" i="1" s="1"/>
  <c r="Y3860" i="1"/>
  <c r="Y3898" i="1"/>
  <c r="AA3898" i="1" s="1"/>
  <c r="Y3950" i="1"/>
  <c r="AA3950" i="1" s="1"/>
  <c r="Y3920" i="1"/>
  <c r="AA3920" i="1" s="1"/>
  <c r="Y4068" i="1"/>
  <c r="Y3981" i="1"/>
  <c r="AA3981" i="1" s="1"/>
  <c r="Y3900" i="1"/>
  <c r="AA3900" i="1" s="1"/>
  <c r="Y3938" i="1"/>
  <c r="AA3938" i="1" s="1"/>
  <c r="Y3909" i="1"/>
  <c r="Y4035" i="1"/>
  <c r="AA4035" i="1" s="1"/>
  <c r="Y3847" i="1"/>
  <c r="AA3847" i="1" s="1"/>
  <c r="Y3923" i="1"/>
  <c r="AA3923" i="1" s="1"/>
  <c r="Y4093" i="1"/>
  <c r="Y4189" i="1"/>
  <c r="AA4189" i="1" s="1"/>
  <c r="Y3879" i="1"/>
  <c r="AA3879" i="1" s="1"/>
  <c r="Y3890" i="1"/>
  <c r="AA3890" i="1" s="1"/>
  <c r="Y3908" i="1"/>
  <c r="Y3911" i="1"/>
  <c r="AA3911" i="1" s="1"/>
  <c r="Y3942" i="1"/>
  <c r="AA3942" i="1" s="1"/>
  <c r="Y3914" i="1"/>
  <c r="AA3914" i="1" s="1"/>
  <c r="Y3849" i="1"/>
  <c r="AA3849" i="1" s="1"/>
  <c r="Y3935" i="1"/>
  <c r="Y3886" i="1"/>
  <c r="Y3850" i="1"/>
  <c r="AA3850" i="1" s="1"/>
  <c r="Y3887" i="1"/>
  <c r="AA3887" i="1" s="1"/>
  <c r="AA3941" i="1"/>
  <c r="Y3892" i="1"/>
  <c r="Y3945" i="1"/>
  <c r="Y4154" i="1"/>
  <c r="Y3884" i="1"/>
  <c r="Y3939" i="1"/>
  <c r="Y4120" i="1"/>
  <c r="Y3874" i="1"/>
  <c r="Y4041" i="1"/>
  <c r="Y4181" i="1"/>
  <c r="Y3896" i="1"/>
  <c r="Y3934" i="1"/>
  <c r="Y4019" i="1"/>
  <c r="Y3862" i="1"/>
  <c r="Y3940" i="1"/>
  <c r="Y4164" i="1"/>
  <c r="Y3905" i="1"/>
  <c r="Y4090" i="1"/>
  <c r="Y3999" i="1"/>
  <c r="Y4084" i="1"/>
  <c r="Y4155" i="1"/>
  <c r="Y3953" i="1"/>
  <c r="Y4011" i="1"/>
  <c r="Y4069" i="1"/>
  <c r="Y4137" i="1"/>
  <c r="Y3985" i="1"/>
  <c r="Y4031" i="1"/>
  <c r="Y4118" i="1"/>
  <c r="Y4156" i="1"/>
  <c r="Y3971" i="1"/>
  <c r="Y4053" i="1"/>
  <c r="Y4104" i="1"/>
  <c r="Y4185" i="1"/>
  <c r="Y3986" i="1"/>
  <c r="Y4024" i="1"/>
  <c r="Y4095" i="1"/>
  <c r="Y4157" i="1"/>
  <c r="Y3998" i="1"/>
  <c r="Y4076" i="1"/>
  <c r="Y4141" i="1"/>
  <c r="AA3906" i="1"/>
  <c r="Y4073" i="1"/>
  <c r="Y4192" i="1"/>
  <c r="Y3899" i="1"/>
  <c r="Y3937" i="1"/>
  <c r="Y4030" i="1"/>
  <c r="Y3872" i="1"/>
  <c r="Y3943" i="1"/>
  <c r="Y3857" i="1"/>
  <c r="Y3929" i="1"/>
  <c r="Y4148" i="1"/>
  <c r="Y4002" i="1"/>
  <c r="Y4097" i="1"/>
  <c r="Y4161" i="1"/>
  <c r="Y3956" i="1"/>
  <c r="Y4014" i="1"/>
  <c r="Y4074" i="1"/>
  <c r="Y4149" i="1"/>
  <c r="Y3988" i="1"/>
  <c r="Y4042" i="1"/>
  <c r="Y4121" i="1"/>
  <c r="Y4162" i="1"/>
  <c r="Y3974" i="1"/>
  <c r="Y4067" i="1"/>
  <c r="Y4110" i="1"/>
  <c r="Y4188" i="1"/>
  <c r="Y3989" i="1"/>
  <c r="Y4029" i="1"/>
  <c r="Y4099" i="1"/>
  <c r="Y4166" i="1"/>
  <c r="Y4027" i="1"/>
  <c r="Y4089" i="1"/>
  <c r="Y4144" i="1"/>
  <c r="Y3947" i="1"/>
  <c r="Y4079" i="1"/>
  <c r="Y3990" i="1"/>
  <c r="Y3903" i="1"/>
  <c r="Y3969" i="1"/>
  <c r="Y4128" i="1"/>
  <c r="Y3895" i="1"/>
  <c r="Y3948" i="1"/>
  <c r="Y3868" i="1"/>
  <c r="Y3882" i="1"/>
  <c r="Y4086" i="1"/>
  <c r="Y4175" i="1"/>
  <c r="Y3910" i="1"/>
  <c r="Y3946" i="1"/>
  <c r="Y4063" i="1"/>
  <c r="Y3877" i="1"/>
  <c r="Y3975" i="1"/>
  <c r="Y3865" i="1"/>
  <c r="Y3964" i="1"/>
  <c r="Y3959" i="1"/>
  <c r="Y4044" i="1"/>
  <c r="Y4103" i="1"/>
  <c r="Y4167" i="1"/>
  <c r="Y3962" i="1"/>
  <c r="Y4017" i="1"/>
  <c r="Y4087" i="1"/>
  <c r="Y4159" i="1"/>
  <c r="Y3991" i="1"/>
  <c r="Y4050" i="1"/>
  <c r="Y4129" i="1"/>
  <c r="Y4176" i="1"/>
  <c r="Y4000" i="1"/>
  <c r="Y4072" i="1"/>
  <c r="Y4116" i="1"/>
  <c r="Y4194" i="1"/>
  <c r="Y4006" i="1"/>
  <c r="Y4032" i="1"/>
  <c r="Y4108" i="1"/>
  <c r="Y4180" i="1"/>
  <c r="Y4043" i="1"/>
  <c r="Y4102" i="1"/>
  <c r="Y4147" i="1"/>
  <c r="Y4100" i="1"/>
  <c r="Y3848" i="1"/>
  <c r="Y3913" i="1"/>
  <c r="Y3949" i="1"/>
  <c r="Y4145" i="1"/>
  <c r="Y3885" i="1"/>
  <c r="Y4010" i="1"/>
  <c r="Y3870" i="1"/>
  <c r="Y3987" i="1"/>
  <c r="Y3967" i="1"/>
  <c r="Y4047" i="1"/>
  <c r="Y4106" i="1"/>
  <c r="Y4173" i="1"/>
  <c r="Y3976" i="1"/>
  <c r="Y4028" i="1"/>
  <c r="Y4091" i="1"/>
  <c r="Y4165" i="1"/>
  <c r="Y3994" i="1"/>
  <c r="Y4056" i="1"/>
  <c r="Y4134" i="1"/>
  <c r="Y4179" i="1"/>
  <c r="Y4003" i="1"/>
  <c r="Y4075" i="1"/>
  <c r="Y4126" i="1"/>
  <c r="Y3957" i="1"/>
  <c r="Y4009" i="1"/>
  <c r="Y4037" i="1"/>
  <c r="Y4113" i="1"/>
  <c r="Y4191" i="1"/>
  <c r="Y4046" i="1"/>
  <c r="Y4119" i="1"/>
  <c r="Y4160" i="1"/>
  <c r="Y4105" i="1"/>
  <c r="Y3853" i="1"/>
  <c r="Y4004" i="1"/>
  <c r="Y3901" i="1"/>
  <c r="Y4111" i="1"/>
  <c r="Y3851" i="1"/>
  <c r="Y3922" i="1"/>
  <c r="Y3952" i="1"/>
  <c r="Y3852" i="1"/>
  <c r="Y3888" i="1"/>
  <c r="Y4114" i="1"/>
  <c r="Y3875" i="1"/>
  <c r="Y4022" i="1"/>
  <c r="Y3970" i="1"/>
  <c r="Y4052" i="1"/>
  <c r="Y4115" i="1"/>
  <c r="Y4178" i="1"/>
  <c r="Y3979" i="1"/>
  <c r="Y4036" i="1"/>
  <c r="Y4094" i="1"/>
  <c r="Y4170" i="1"/>
  <c r="Y3997" i="1"/>
  <c r="Y4061" i="1"/>
  <c r="Y4140" i="1"/>
  <c r="Y4190" i="1"/>
  <c r="Y4034" i="1"/>
  <c r="Y4078" i="1"/>
  <c r="Y4132" i="1"/>
  <c r="Y3963" i="1"/>
  <c r="Y4012" i="1"/>
  <c r="Y4059" i="1"/>
  <c r="Y4135" i="1"/>
  <c r="Y4197" i="1"/>
  <c r="Y4051" i="1"/>
  <c r="Y4122" i="1"/>
  <c r="Y4163" i="1"/>
  <c r="AA3909" i="1"/>
  <c r="Y3894" i="1"/>
  <c r="Y3926" i="1"/>
  <c r="Y3955" i="1"/>
  <c r="Y3863" i="1"/>
  <c r="Y3921" i="1"/>
  <c r="Y4038" i="1"/>
  <c r="Y3915" i="1"/>
  <c r="Y4139" i="1"/>
  <c r="Y3897" i="1"/>
  <c r="Y3932" i="1"/>
  <c r="Y3978" i="1"/>
  <c r="Y4117" i="1"/>
  <c r="Y3866" i="1"/>
  <c r="Y3930" i="1"/>
  <c r="Y4049" i="1"/>
  <c r="Y3861" i="1"/>
  <c r="Y3918" i="1"/>
  <c r="Y4016" i="1"/>
  <c r="Y3856" i="1"/>
  <c r="Y3904" i="1"/>
  <c r="Y4133" i="1"/>
  <c r="Y3859" i="1"/>
  <c r="Y3925" i="1"/>
  <c r="Y3961" i="1"/>
  <c r="Y4025" i="1"/>
  <c r="Y3891" i="1"/>
  <c r="Y4136" i="1"/>
  <c r="Y3880" i="1"/>
  <c r="Y4033" i="1"/>
  <c r="Y3973" i="1"/>
  <c r="Y4066" i="1"/>
  <c r="Y4125" i="1"/>
  <c r="Y4184" i="1"/>
  <c r="Y3982" i="1"/>
  <c r="Y4039" i="1"/>
  <c r="Y4101" i="1"/>
  <c r="Y4182" i="1"/>
  <c r="Y4020" i="1"/>
  <c r="Y4081" i="1"/>
  <c r="Y4143" i="1"/>
  <c r="Y3954" i="1"/>
  <c r="Y4040" i="1"/>
  <c r="Y4085" i="1"/>
  <c r="Y4168" i="1"/>
  <c r="Y3977" i="1"/>
  <c r="Y4015" i="1"/>
  <c r="Y4062" i="1"/>
  <c r="Y4138" i="1"/>
  <c r="Y3966" i="1"/>
  <c r="Y4054" i="1"/>
  <c r="Y4124" i="1"/>
  <c r="Y4177" i="1"/>
  <c r="AA3908" i="1"/>
  <c r="Y4001" i="1"/>
  <c r="Y3855" i="1"/>
  <c r="Y3873" i="1"/>
  <c r="Y3933" i="1"/>
  <c r="Y4083" i="1"/>
  <c r="Y3871" i="1"/>
  <c r="Y3924" i="1"/>
  <c r="Y4060" i="1"/>
  <c r="Y3864" i="1"/>
  <c r="Y3907" i="1"/>
  <c r="Y4158" i="1"/>
  <c r="Y3867" i="1"/>
  <c r="Y3928" i="1"/>
  <c r="Y3984" i="1"/>
  <c r="Y4151" i="1"/>
  <c r="Y3916" i="1"/>
  <c r="Y4172" i="1"/>
  <c r="Y3883" i="1"/>
  <c r="Y4055" i="1"/>
  <c r="Y3993" i="1"/>
  <c r="Y4071" i="1"/>
  <c r="Y4131" i="1"/>
  <c r="Y4187" i="1"/>
  <c r="Y4005" i="1"/>
  <c r="Y4058" i="1"/>
  <c r="Y4112" i="1"/>
  <c r="Y4196" i="1"/>
  <c r="Y4023" i="1"/>
  <c r="Y4098" i="1"/>
  <c r="Y4146" i="1"/>
  <c r="Y3960" i="1"/>
  <c r="Y4045" i="1"/>
  <c r="Y4088" i="1"/>
  <c r="Y4171" i="1"/>
  <c r="Y3980" i="1"/>
  <c r="Y4018" i="1"/>
  <c r="Y4065" i="1"/>
  <c r="Y4150" i="1"/>
  <c r="Y3992" i="1"/>
  <c r="Y4057" i="1"/>
  <c r="Y4127" i="1"/>
  <c r="Y4183" i="1"/>
  <c r="Y4013" i="1"/>
  <c r="Y3878" i="1"/>
  <c r="Y3881" i="1"/>
  <c r="Y3936" i="1"/>
  <c r="Y4096" i="1"/>
  <c r="Y3876" i="1"/>
  <c r="Y3927" i="1"/>
  <c r="Y4109" i="1"/>
  <c r="Y3869" i="1"/>
  <c r="Y3972" i="1"/>
  <c r="Y4169" i="1"/>
  <c r="Y3893" i="1"/>
  <c r="Y3931" i="1"/>
  <c r="Y4007" i="1"/>
  <c r="Y3854" i="1"/>
  <c r="Y3919" i="1"/>
  <c r="Y4195" i="1"/>
  <c r="Y3902" i="1"/>
  <c r="Y4077" i="1"/>
  <c r="Y3996" i="1"/>
  <c r="Y4080" i="1"/>
  <c r="Y4142" i="1"/>
  <c r="Y4193" i="1"/>
  <c r="Y4008" i="1"/>
  <c r="Y4064" i="1"/>
  <c r="Y4123" i="1"/>
  <c r="Y3965" i="1"/>
  <c r="Y4026" i="1"/>
  <c r="Y4107" i="1"/>
  <c r="Y4152" i="1"/>
  <c r="Y3968" i="1"/>
  <c r="Y4048" i="1"/>
  <c r="Y4092" i="1"/>
  <c r="Y4174" i="1"/>
  <c r="Y3983" i="1"/>
  <c r="Y4021" i="1"/>
  <c r="Y4082" i="1"/>
  <c r="Y4153" i="1"/>
  <c r="Y3995" i="1"/>
  <c r="Y4070" i="1"/>
  <c r="Y4130" i="1"/>
  <c r="Y4186" i="1"/>
  <c r="Y3687" i="1"/>
  <c r="AA3687" i="1" s="1"/>
  <c r="Y3783" i="1"/>
  <c r="AA3783" i="1" s="1"/>
  <c r="Y3836" i="1"/>
  <c r="AA3836" i="1" s="1"/>
  <c r="Y3841" i="1"/>
  <c r="Y3684" i="1"/>
  <c r="AA3684" i="1" s="1"/>
  <c r="Y3833" i="1"/>
  <c r="Y3814" i="1"/>
  <c r="Y3746" i="1"/>
  <c r="AA3746" i="1" s="1"/>
  <c r="Y3781" i="1"/>
  <c r="Y3681" i="1"/>
  <c r="Y3826" i="1"/>
  <c r="AA3826" i="1" s="1"/>
  <c r="Y3722" i="1"/>
  <c r="Y3703" i="1"/>
  <c r="AA3703" i="1" s="1"/>
  <c r="Y3792" i="1"/>
  <c r="AA3792" i="1" s="1"/>
  <c r="Y3770" i="1"/>
  <c r="AA3770" i="1" s="1"/>
  <c r="Y3709" i="1"/>
  <c r="Y3818" i="1"/>
  <c r="Y3773" i="1"/>
  <c r="Y3730" i="1"/>
  <c r="AA3730" i="1" s="1"/>
  <c r="Y3678" i="1"/>
  <c r="AA3678" i="1" s="1"/>
  <c r="Y3712" i="1"/>
  <c r="Y3831" i="1"/>
  <c r="AA3831" i="1" s="1"/>
  <c r="Y3790" i="1"/>
  <c r="AA3790" i="1" s="1"/>
  <c r="Y3743" i="1"/>
  <c r="AA3743" i="1" s="1"/>
  <c r="Y3788" i="1"/>
  <c r="Y3762" i="1"/>
  <c r="Y3725" i="1"/>
  <c r="AA3725" i="1" s="1"/>
  <c r="Y3729" i="1"/>
  <c r="AA3729" i="1" s="1"/>
  <c r="Y3720" i="1"/>
  <c r="Y3811" i="1"/>
  <c r="Y3823" i="1"/>
  <c r="AA3823" i="1" s="1"/>
  <c r="Y3756" i="1"/>
  <c r="AA3756" i="1" s="1"/>
  <c r="Y3779" i="1"/>
  <c r="Y3764" i="1"/>
  <c r="Y3675" i="1"/>
  <c r="AA3675" i="1" s="1"/>
  <c r="Y3844" i="1"/>
  <c r="Y3828" i="1"/>
  <c r="Y3766" i="1"/>
  <c r="AA3766" i="1" s="1"/>
  <c r="Y3782" i="1"/>
  <c r="AA3782" i="1" s="1"/>
  <c r="Y3791" i="1"/>
  <c r="Y3711" i="1"/>
  <c r="AA3711" i="1" s="1"/>
  <c r="Y3690" i="1"/>
  <c r="Y3665" i="1"/>
  <c r="Y3765" i="1"/>
  <c r="AA3765" i="1" s="1"/>
  <c r="Y3784" i="1"/>
  <c r="AA3784" i="1" s="1"/>
  <c r="Y3753" i="1"/>
  <c r="AA3753" i="1" s="1"/>
  <c r="Y3735" i="1"/>
  <c r="AA3735" i="1" s="1"/>
  <c r="Y3732" i="1"/>
  <c r="AA3732" i="1" s="1"/>
  <c r="Y3813" i="1"/>
  <c r="Y3755" i="1"/>
  <c r="AA3755" i="1" s="1"/>
  <c r="Y3758" i="1"/>
  <c r="AA3758" i="1" s="1"/>
  <c r="Y3777" i="1"/>
  <c r="Y3721" i="1"/>
  <c r="Y3691" i="1"/>
  <c r="AA3691" i="1" s="1"/>
  <c r="Y3837" i="1"/>
  <c r="AA3837" i="1" s="1"/>
  <c r="Y3834" i="1"/>
  <c r="Y3680" i="1"/>
  <c r="Y3816" i="1"/>
  <c r="Y3749" i="1"/>
  <c r="AA3749" i="1" s="1"/>
  <c r="Y3698" i="1"/>
  <c r="Y3704" i="1"/>
  <c r="AA3704" i="1" s="1"/>
  <c r="Y3677" i="1"/>
  <c r="AA3677" i="1" s="1"/>
  <c r="Y3683" i="1"/>
  <c r="Y3672" i="1"/>
  <c r="Y3697" i="1"/>
  <c r="AA3697" i="1" s="1"/>
  <c r="Y3800" i="1"/>
  <c r="AA3800" i="1" s="1"/>
  <c r="Y3733" i="1"/>
  <c r="AA3733" i="1" s="1"/>
  <c r="Y3830" i="1"/>
  <c r="AA3830" i="1" s="1"/>
  <c r="Y3759" i="1"/>
  <c r="AA3759" i="1" s="1"/>
  <c r="Y3707" i="1"/>
  <c r="AA3707" i="1" s="1"/>
  <c r="Y3713" i="1"/>
  <c r="AA3713" i="1" s="1"/>
  <c r="Y3719" i="1"/>
  <c r="AA3719" i="1" s="1"/>
  <c r="Y3686" i="1"/>
  <c r="AA3686" i="1" s="1"/>
  <c r="Y3693" i="1"/>
  <c r="AA3693" i="1" s="1"/>
  <c r="Y3742" i="1"/>
  <c r="Y3785" i="1"/>
  <c r="Y3825" i="1"/>
  <c r="Y3696" i="1"/>
  <c r="Y3839" i="1"/>
  <c r="Y3718" i="1"/>
  <c r="Y3795" i="1"/>
  <c r="Y3842" i="1"/>
  <c r="Y3728" i="1"/>
  <c r="Y3787" i="1"/>
  <c r="Y3692" i="1"/>
  <c r="Y3738" i="1"/>
  <c r="Y3821" i="1"/>
  <c r="Y3689" i="1"/>
  <c r="Y3751" i="1"/>
  <c r="Y3793" i="1"/>
  <c r="Y3835" i="1"/>
  <c r="Y3708" i="1"/>
  <c r="Y3723" i="1"/>
  <c r="Y3797" i="1"/>
  <c r="Y3715" i="1"/>
  <c r="Y3780" i="1"/>
  <c r="Y3667" i="1"/>
  <c r="Y3724" i="1"/>
  <c r="Y3789" i="1"/>
  <c r="Y3671" i="1"/>
  <c r="Y3769" i="1"/>
  <c r="Y3798" i="1"/>
  <c r="Y3845" i="1"/>
  <c r="Y3731" i="1"/>
  <c r="Y3804" i="1"/>
  <c r="Y3695" i="1"/>
  <c r="Y3747" i="1"/>
  <c r="Y3829" i="1"/>
  <c r="Y3699" i="1"/>
  <c r="Y3754" i="1"/>
  <c r="Y3796" i="1"/>
  <c r="Y3838" i="1"/>
  <c r="Y3745" i="1"/>
  <c r="Y3670" i="1"/>
  <c r="Y3774" i="1"/>
  <c r="Y3736" i="1"/>
  <c r="Y3822" i="1"/>
  <c r="Y3727" i="1"/>
  <c r="Y3786" i="1"/>
  <c r="Y3676" i="1"/>
  <c r="Y3734" i="1"/>
  <c r="Y3803" i="1"/>
  <c r="Y3673" i="1"/>
  <c r="Y3772" i="1"/>
  <c r="Y3801" i="1"/>
  <c r="Y3668" i="1"/>
  <c r="Y3741" i="1"/>
  <c r="Y3807" i="1"/>
  <c r="Y3701" i="1"/>
  <c r="Y3760" i="1"/>
  <c r="Y3843" i="1"/>
  <c r="Y3705" i="1"/>
  <c r="Y3757" i="1"/>
  <c r="Y3799" i="1"/>
  <c r="Y3840" i="1"/>
  <c r="Y3805" i="1"/>
  <c r="Y3706" i="1"/>
  <c r="Y3817" i="1"/>
  <c r="Y3748" i="1"/>
  <c r="Y3702" i="1"/>
  <c r="Y3752" i="1"/>
  <c r="Y3794" i="1"/>
  <c r="Y3694" i="1"/>
  <c r="Y3737" i="1"/>
  <c r="Y3806" i="1"/>
  <c r="Y3685" i="1"/>
  <c r="Y3775" i="1"/>
  <c r="Y3812" i="1"/>
  <c r="Y3679" i="1"/>
  <c r="Y3744" i="1"/>
  <c r="Y3810" i="1"/>
  <c r="Y3710" i="1"/>
  <c r="Y3763" i="1"/>
  <c r="Y3669" i="1"/>
  <c r="Y3714" i="1"/>
  <c r="Y3767" i="1"/>
  <c r="Y3802" i="1"/>
  <c r="Y3846" i="1"/>
  <c r="Y3819" i="1"/>
  <c r="Y3717" i="1"/>
  <c r="Y3827" i="1"/>
  <c r="Y3761" i="1"/>
  <c r="Y3739" i="1"/>
  <c r="Y3771" i="1"/>
  <c r="Y3809" i="1"/>
  <c r="Y3700" i="1"/>
  <c r="Y3740" i="1"/>
  <c r="Y3820" i="1"/>
  <c r="Y3688" i="1"/>
  <c r="Y3778" i="1"/>
  <c r="Y3815" i="1"/>
  <c r="Y3682" i="1"/>
  <c r="Y3750" i="1"/>
  <c r="Y3824" i="1"/>
  <c r="Y3716" i="1"/>
  <c r="Y3768" i="1"/>
  <c r="Y3674" i="1"/>
  <c r="Y3726" i="1"/>
  <c r="Y3776" i="1"/>
  <c r="Y3808" i="1"/>
  <c r="Y3666" i="1"/>
  <c r="Y3832" i="1"/>
  <c r="Y3635" i="1"/>
  <c r="AA3635" i="1" s="1"/>
  <c r="Y3638" i="1"/>
  <c r="AA3638" i="1" s="1"/>
  <c r="Y3633" i="1"/>
  <c r="AA3633" i="1" s="1"/>
  <c r="Y3657" i="1"/>
  <c r="Y3652" i="1"/>
  <c r="AA3652" i="1" s="1"/>
  <c r="Y3645" i="1"/>
  <c r="AA3645" i="1" s="1"/>
  <c r="Y3654" i="1"/>
  <c r="Y3634" i="1"/>
  <c r="Y3641" i="1"/>
  <c r="Y3648" i="1"/>
  <c r="Y3663" i="1"/>
  <c r="Y3637" i="1"/>
  <c r="Y3647" i="1"/>
  <c r="Y3651" i="1"/>
  <c r="Y3660" i="1"/>
  <c r="Y3655" i="1"/>
  <c r="Y3659" i="1"/>
  <c r="Y3661" i="1"/>
  <c r="Y3653" i="1"/>
  <c r="Y3636" i="1"/>
  <c r="Y3643" i="1"/>
  <c r="Y3664" i="1"/>
  <c r="Y3640" i="1"/>
  <c r="Y3656" i="1"/>
  <c r="Y3639" i="1"/>
  <c r="Y3646" i="1"/>
  <c r="Y3644" i="1"/>
  <c r="Y3650" i="1"/>
  <c r="Y3662" i="1"/>
  <c r="Y3642" i="1"/>
  <c r="Y3649" i="1"/>
  <c r="Y3658" i="1"/>
  <c r="Y3379" i="1"/>
  <c r="Y3359" i="1"/>
  <c r="Y3368" i="1"/>
  <c r="Y3298" i="1"/>
  <c r="Y3215" i="1"/>
  <c r="Y3218" i="1"/>
  <c r="Y3295" i="1"/>
  <c r="Y3441" i="1"/>
  <c r="Y3351" i="1"/>
  <c r="Y3365" i="1"/>
  <c r="Y3545" i="1"/>
  <c r="Y3310" i="1"/>
  <c r="Y3382" i="1"/>
  <c r="Y3434" i="1"/>
  <c r="Y3216" i="1"/>
  <c r="Y3288" i="1"/>
  <c r="Y3401" i="1"/>
  <c r="Y3226" i="1"/>
  <c r="Y3240" i="1"/>
  <c r="Y3343" i="1"/>
  <c r="Y3527" i="1"/>
  <c r="Y3395" i="1"/>
  <c r="Y3371" i="1"/>
  <c r="Y3578" i="1"/>
  <c r="Y3267" i="1"/>
  <c r="Y3316" i="1"/>
  <c r="Y3385" i="1"/>
  <c r="Y3497" i="1"/>
  <c r="Y3224" i="1"/>
  <c r="Y3293" i="1"/>
  <c r="Y3357" i="1"/>
  <c r="Y3403" i="1"/>
  <c r="Y3537" i="1"/>
  <c r="Y3241" i="1"/>
  <c r="Y3311" i="1"/>
  <c r="Y3409" i="1"/>
  <c r="Y3273" i="1"/>
  <c r="Y3329" i="1"/>
  <c r="Y3391" i="1"/>
  <c r="Y3522" i="1"/>
  <c r="Y3254" i="1"/>
  <c r="Y3297" i="1"/>
  <c r="Y3370" i="1"/>
  <c r="Y3412" i="1"/>
  <c r="Y3503" i="1"/>
  <c r="Y3212" i="1"/>
  <c r="Y3269" i="1"/>
  <c r="Y3309" i="1"/>
  <c r="Y3387" i="1"/>
  <c r="Y3607" i="1"/>
  <c r="Y3469" i="1"/>
  <c r="Y3514" i="1"/>
  <c r="Y3568" i="1"/>
  <c r="Y3448" i="1"/>
  <c r="Y3517" i="1"/>
  <c r="Y3573" i="1"/>
  <c r="Y3486" i="1"/>
  <c r="Y3579" i="1"/>
  <c r="Y3478" i="1"/>
  <c r="Y3526" i="1"/>
  <c r="Y3566" i="1"/>
  <c r="Y3628" i="1"/>
  <c r="Y3453" i="1"/>
  <c r="Y3502" i="1"/>
  <c r="Y3574" i="1"/>
  <c r="Y3482" i="1"/>
  <c r="Y3559" i="1"/>
  <c r="Y3612" i="1"/>
  <c r="Y3333" i="1"/>
  <c r="Y3335" i="1"/>
  <c r="Y3261" i="1"/>
  <c r="Y3433" i="1"/>
  <c r="Y3234" i="1"/>
  <c r="Y3427" i="1"/>
  <c r="Y3408" i="1"/>
  <c r="Y3599" i="1"/>
  <c r="Y3270" i="1"/>
  <c r="Y3323" i="1"/>
  <c r="Y3388" i="1"/>
  <c r="Y3508" i="1"/>
  <c r="Y3227" i="1"/>
  <c r="Y3296" i="1"/>
  <c r="Y3360" i="1"/>
  <c r="Y3406" i="1"/>
  <c r="Y3548" i="1"/>
  <c r="Y3251" i="1"/>
  <c r="Y3324" i="1"/>
  <c r="Y3429" i="1"/>
  <c r="Y3219" i="1"/>
  <c r="Y3281" i="1"/>
  <c r="Y3342" i="1"/>
  <c r="Y3399" i="1"/>
  <c r="Y3539" i="1"/>
  <c r="Y3257" i="1"/>
  <c r="Y3312" i="1"/>
  <c r="Y3373" i="1"/>
  <c r="Y3415" i="1"/>
  <c r="Y3535" i="1"/>
  <c r="Y3222" i="1"/>
  <c r="Y3274" i="1"/>
  <c r="Y3318" i="1"/>
  <c r="Y3392" i="1"/>
  <c r="Y3629" i="1"/>
  <c r="Y3472" i="1"/>
  <c r="Y3533" i="1"/>
  <c r="Y3576" i="1"/>
  <c r="Y3457" i="1"/>
  <c r="Y3520" i="1"/>
  <c r="Y3581" i="1"/>
  <c r="Y3491" i="1"/>
  <c r="Y3584" i="1"/>
  <c r="Y3481" i="1"/>
  <c r="Y3534" i="1"/>
  <c r="Y3569" i="1"/>
  <c r="Y3455" i="1"/>
  <c r="Y3513" i="1"/>
  <c r="Y3582" i="1"/>
  <c r="Y3487" i="1"/>
  <c r="Y3567" i="1"/>
  <c r="Y3620" i="1"/>
  <c r="Y3258" i="1"/>
  <c r="Y3400" i="1"/>
  <c r="Y3283" i="1"/>
  <c r="Y3516" i="1"/>
  <c r="Y3255" i="1"/>
  <c r="Y3609" i="1"/>
  <c r="Y3416" i="1"/>
  <c r="Y3229" i="1"/>
  <c r="Y3272" i="1"/>
  <c r="Y3326" i="1"/>
  <c r="Y3390" i="1"/>
  <c r="Y3519" i="1"/>
  <c r="Y3235" i="1"/>
  <c r="Y3299" i="1"/>
  <c r="Y3363" i="1"/>
  <c r="Y3411" i="1"/>
  <c r="Y3570" i="1"/>
  <c r="Y3256" i="1"/>
  <c r="Y3331" i="1"/>
  <c r="Y3459" i="1"/>
  <c r="Y3225" i="1"/>
  <c r="Y3302" i="1"/>
  <c r="Y3345" i="1"/>
  <c r="Y3420" i="1"/>
  <c r="Y3615" i="1"/>
  <c r="Y3260" i="1"/>
  <c r="Y3332" i="1"/>
  <c r="Y3378" i="1"/>
  <c r="Y3418" i="1"/>
  <c r="Y3542" i="1"/>
  <c r="Y3231" i="1"/>
  <c r="Y3277" i="1"/>
  <c r="Y3320" i="1"/>
  <c r="Y3402" i="1"/>
  <c r="Y3442" i="1"/>
  <c r="Y3475" i="1"/>
  <c r="Y3543" i="1"/>
  <c r="Y3594" i="1"/>
  <c r="Y3460" i="1"/>
  <c r="Y3525" i="1"/>
  <c r="Y3589" i="1"/>
  <c r="Y3501" i="1"/>
  <c r="Y3587" i="1"/>
  <c r="Y3484" i="1"/>
  <c r="Y3538" i="1"/>
  <c r="Y3577" i="1"/>
  <c r="Y3458" i="1"/>
  <c r="Y3521" i="1"/>
  <c r="Y3590" i="1"/>
  <c r="Y3444" i="1"/>
  <c r="Y3489" i="1"/>
  <c r="Y3572" i="1"/>
  <c r="Y3631" i="1"/>
  <c r="Y3290" i="1"/>
  <c r="Y3250" i="1"/>
  <c r="Y3340" i="1"/>
  <c r="Y3232" i="1"/>
  <c r="Y3348" i="1"/>
  <c r="Y3313" i="1"/>
  <c r="Y3424" i="1"/>
  <c r="Y3237" i="1"/>
  <c r="Y3280" i="1"/>
  <c r="Y3341" i="1"/>
  <c r="Y3393" i="1"/>
  <c r="Y3601" i="1"/>
  <c r="Y3253" i="1"/>
  <c r="Y3319" i="1"/>
  <c r="Y3366" i="1"/>
  <c r="Y3414" i="1"/>
  <c r="Y3591" i="1"/>
  <c r="Y3259" i="1"/>
  <c r="Y3334" i="1"/>
  <c r="Y3562" i="1"/>
  <c r="Y3230" i="1"/>
  <c r="Y3305" i="1"/>
  <c r="Y3350" i="1"/>
  <c r="Y3432" i="1"/>
  <c r="Y3214" i="1"/>
  <c r="Y3263" i="1"/>
  <c r="Y3339" i="1"/>
  <c r="Y3381" i="1"/>
  <c r="Y3423" i="1"/>
  <c r="Y3554" i="1"/>
  <c r="Y3239" i="1"/>
  <c r="Y3282" i="1"/>
  <c r="Y3322" i="1"/>
  <c r="Y3407" i="1"/>
  <c r="Y3451" i="1"/>
  <c r="Y3477" i="1"/>
  <c r="Y3552" i="1"/>
  <c r="Y3602" i="1"/>
  <c r="Y3488" i="1"/>
  <c r="Y3528" i="1"/>
  <c r="Y3597" i="1"/>
  <c r="Y3512" i="1"/>
  <c r="Y3595" i="1"/>
  <c r="Y3496" i="1"/>
  <c r="Y3544" i="1"/>
  <c r="Y3592" i="1"/>
  <c r="Y3466" i="1"/>
  <c r="Y3529" i="1"/>
  <c r="Y3598" i="1"/>
  <c r="Y3461" i="1"/>
  <c r="Y3492" i="1"/>
  <c r="Y3580" i="1"/>
  <c r="Y3315" i="1"/>
  <c r="Y3292" i="1"/>
  <c r="Y3362" i="1"/>
  <c r="Y3275" i="1"/>
  <c r="Y3413" i="1"/>
  <c r="Y3328" i="1"/>
  <c r="Y3431" i="1"/>
  <c r="Y3243" i="1"/>
  <c r="Y3301" i="1"/>
  <c r="Y3374" i="1"/>
  <c r="Y3398" i="1"/>
  <c r="Y3262" i="1"/>
  <c r="Y3321" i="1"/>
  <c r="Y3369" i="1"/>
  <c r="Y3417" i="1"/>
  <c r="Y3623" i="1"/>
  <c r="Y3268" i="1"/>
  <c r="Y3336" i="1"/>
  <c r="Y3583" i="1"/>
  <c r="Y3238" i="1"/>
  <c r="Y3308" i="1"/>
  <c r="Y3358" i="1"/>
  <c r="Y3436" i="1"/>
  <c r="Y3217" i="1"/>
  <c r="Y3271" i="1"/>
  <c r="Y3353" i="1"/>
  <c r="Y3389" i="1"/>
  <c r="Y3426" i="1"/>
  <c r="Y3575" i="1"/>
  <c r="Y3242" i="1"/>
  <c r="Y3285" i="1"/>
  <c r="Y3325" i="1"/>
  <c r="Y3410" i="1"/>
  <c r="Y3454" i="1"/>
  <c r="Y3483" i="1"/>
  <c r="Y3557" i="1"/>
  <c r="Y3610" i="1"/>
  <c r="Y3493" i="1"/>
  <c r="Y3531" i="1"/>
  <c r="Y3605" i="1"/>
  <c r="Y3437" i="1"/>
  <c r="Y3523" i="1"/>
  <c r="Y3603" i="1"/>
  <c r="Y3440" i="1"/>
  <c r="Y3507" i="1"/>
  <c r="Y3550" i="1"/>
  <c r="Y3600" i="1"/>
  <c r="Y3468" i="1"/>
  <c r="Y3532" i="1"/>
  <c r="Y3606" i="1"/>
  <c r="Y3464" i="1"/>
  <c r="Y3505" i="1"/>
  <c r="Y3585" i="1"/>
  <c r="Y3356" i="1"/>
  <c r="Y3303" i="1"/>
  <c r="Y3405" i="1"/>
  <c r="Y3346" i="1"/>
  <c r="Y3223" i="1"/>
  <c r="Y3330" i="1"/>
  <c r="Y3485" i="1"/>
  <c r="Y3245" i="1"/>
  <c r="Y3304" i="1"/>
  <c r="Y3377" i="1"/>
  <c r="Y3419" i="1"/>
  <c r="Y3278" i="1"/>
  <c r="Y3338" i="1"/>
  <c r="Y3372" i="1"/>
  <c r="Y3425" i="1"/>
  <c r="Y3211" i="1"/>
  <c r="Y3276" i="1"/>
  <c r="Y3347" i="1"/>
  <c r="Y3593" i="1"/>
  <c r="Y3246" i="1"/>
  <c r="Y3314" i="1"/>
  <c r="Y3375" i="1"/>
  <c r="Y3447" i="1"/>
  <c r="Y3228" i="1"/>
  <c r="Y3279" i="1"/>
  <c r="Y3361" i="1"/>
  <c r="Y3394" i="1"/>
  <c r="Y3428" i="1"/>
  <c r="Y3617" i="1"/>
  <c r="Y3247" i="1"/>
  <c r="Y3287" i="1"/>
  <c r="Y3337" i="1"/>
  <c r="Y3421" i="1"/>
  <c r="Y3462" i="1"/>
  <c r="Y3490" i="1"/>
  <c r="Y3560" i="1"/>
  <c r="Y3618" i="1"/>
  <c r="Y3498" i="1"/>
  <c r="Y3536" i="1"/>
  <c r="Y3613" i="1"/>
  <c r="Y3443" i="1"/>
  <c r="Y3540" i="1"/>
  <c r="Y3611" i="1"/>
  <c r="Y3449" i="1"/>
  <c r="Y3510" i="1"/>
  <c r="Y3553" i="1"/>
  <c r="Y3608" i="1"/>
  <c r="Y3435" i="1"/>
  <c r="Y3476" i="1"/>
  <c r="Y3541" i="1"/>
  <c r="Y3614" i="1"/>
  <c r="Y3471" i="1"/>
  <c r="Y3524" i="1"/>
  <c r="Y3588" i="1"/>
  <c r="Y3220" i="1"/>
  <c r="Y3354" i="1"/>
  <c r="Y3495" i="1"/>
  <c r="Y3248" i="1"/>
  <c r="Y3307" i="1"/>
  <c r="Y3380" i="1"/>
  <c r="Y3422" i="1"/>
  <c r="Y3213" i="1"/>
  <c r="Y3286" i="1"/>
  <c r="Y3344" i="1"/>
  <c r="Y3396" i="1"/>
  <c r="Y3456" i="1"/>
  <c r="Y3221" i="1"/>
  <c r="Y3284" i="1"/>
  <c r="Y3352" i="1"/>
  <c r="Y3626" i="1"/>
  <c r="Y3249" i="1"/>
  <c r="Y3317" i="1"/>
  <c r="Y3383" i="1"/>
  <c r="Y3480" i="1"/>
  <c r="Y3236" i="1"/>
  <c r="Y3289" i="1"/>
  <c r="Y3364" i="1"/>
  <c r="Y3397" i="1"/>
  <c r="Y3430" i="1"/>
  <c r="Y3252" i="1"/>
  <c r="Y3300" i="1"/>
  <c r="Y3376" i="1"/>
  <c r="Y3439" i="1"/>
  <c r="Y3465" i="1"/>
  <c r="Y3500" i="1"/>
  <c r="Y3563" i="1"/>
  <c r="Y3627" i="1"/>
  <c r="Y3504" i="1"/>
  <c r="Y3549" i="1"/>
  <c r="Y3621" i="1"/>
  <c r="Y3452" i="1"/>
  <c r="Y3546" i="1"/>
  <c r="Y3619" i="1"/>
  <c r="Y3470" i="1"/>
  <c r="Y3515" i="1"/>
  <c r="Y3558" i="1"/>
  <c r="Y3616" i="1"/>
  <c r="Y3438" i="1"/>
  <c r="Y3494" i="1"/>
  <c r="Y3556" i="1"/>
  <c r="Y3622" i="1"/>
  <c r="Y3474" i="1"/>
  <c r="Y3547" i="1"/>
  <c r="Y3596" i="1"/>
  <c r="Y3264" i="1"/>
  <c r="Y3349" i="1"/>
  <c r="Y3530" i="1"/>
  <c r="Y3233" i="1"/>
  <c r="Y3291" i="1"/>
  <c r="Y3355" i="1"/>
  <c r="Y3265" i="1"/>
  <c r="Y3327" i="1"/>
  <c r="Y3386" i="1"/>
  <c r="Y3511" i="1"/>
  <c r="Y3244" i="1"/>
  <c r="Y3294" i="1"/>
  <c r="Y3367" i="1"/>
  <c r="Y3404" i="1"/>
  <c r="Y3450" i="1"/>
  <c r="Y3210" i="1"/>
  <c r="Y3266" i="1"/>
  <c r="Y3306" i="1"/>
  <c r="Y3384" i="1"/>
  <c r="Y3586" i="1"/>
  <c r="Y3467" i="1"/>
  <c r="Y3506" i="1"/>
  <c r="Y3565" i="1"/>
  <c r="Y3632" i="1"/>
  <c r="Y3445" i="1"/>
  <c r="Y3509" i="1"/>
  <c r="Y3555" i="1"/>
  <c r="Y3624" i="1"/>
  <c r="Y3463" i="1"/>
  <c r="Y3571" i="1"/>
  <c r="Y3630" i="1"/>
  <c r="Y3473" i="1"/>
  <c r="Y3518" i="1"/>
  <c r="Y3561" i="1"/>
  <c r="Y3625" i="1"/>
  <c r="Y3446" i="1"/>
  <c r="Y3499" i="1"/>
  <c r="Y3564" i="1"/>
  <c r="Y3479" i="1"/>
  <c r="Y3551" i="1"/>
  <c r="Y3604" i="1"/>
  <c r="Y3170" i="1"/>
  <c r="AA3170" i="1" s="1"/>
  <c r="Y3203" i="1"/>
  <c r="Y3162" i="1"/>
  <c r="Y3175" i="1"/>
  <c r="AA3175" i="1" s="1"/>
  <c r="Y3173" i="1"/>
  <c r="AA3173" i="1" s="1"/>
  <c r="Y3180" i="1"/>
  <c r="AA3180" i="1" s="1"/>
  <c r="Y3208" i="1"/>
  <c r="AA3208" i="1" s="1"/>
  <c r="Y3201" i="1"/>
  <c r="Y3186" i="1"/>
  <c r="AA3186" i="1" s="1"/>
  <c r="Y3156" i="1"/>
  <c r="Y3169" i="1"/>
  <c r="AA3169" i="1" s="1"/>
  <c r="Y3199" i="1"/>
  <c r="AA3199" i="1" s="1"/>
  <c r="Y3192" i="1"/>
  <c r="AA3192" i="1" s="1"/>
  <c r="Y3171" i="1"/>
  <c r="AA3171" i="1" s="1"/>
  <c r="Y3209" i="1"/>
  <c r="AA3209" i="1" s="1"/>
  <c r="Y3165" i="1"/>
  <c r="Y3157" i="1"/>
  <c r="AA3157" i="1" s="1"/>
  <c r="Y3179" i="1"/>
  <c r="AA3179" i="1" s="1"/>
  <c r="Y3184" i="1"/>
  <c r="Y3178" i="1"/>
  <c r="AA3178" i="1" s="1"/>
  <c r="Y3163" i="1"/>
  <c r="AA3163" i="1" s="1"/>
  <c r="Y3185" i="1"/>
  <c r="AA3185" i="1" s="1"/>
  <c r="Y3176" i="1"/>
  <c r="AA3176" i="1" s="1"/>
  <c r="Y3200" i="1"/>
  <c r="AA3200" i="1" s="1"/>
  <c r="Y3158" i="1"/>
  <c r="AA3158" i="1" s="1"/>
  <c r="Y3161" i="1"/>
  <c r="Y3183" i="1"/>
  <c r="AA3183" i="1" s="1"/>
  <c r="Y3207" i="1"/>
  <c r="Y3187" i="1"/>
  <c r="Y3172" i="1"/>
  <c r="Y3166" i="1"/>
  <c r="Y3188" i="1"/>
  <c r="Y3164" i="1"/>
  <c r="Y3194" i="1"/>
  <c r="Y3189" i="1"/>
  <c r="Y3181" i="1"/>
  <c r="Y3205" i="1"/>
  <c r="Y3177" i="1"/>
  <c r="Y3190" i="1"/>
  <c r="Y3191" i="1"/>
  <c r="Y3174" i="1"/>
  <c r="Y3202" i="1"/>
  <c r="O1688" i="1"/>
  <c r="P1688" i="1" s="1"/>
  <c r="Y3182" i="1"/>
  <c r="Y3159" i="1"/>
  <c r="Y3196" i="1"/>
  <c r="Y3198" i="1"/>
  <c r="Y3204" i="1"/>
  <c r="Y3168" i="1"/>
  <c r="Y3197" i="1"/>
  <c r="Y3195" i="1"/>
  <c r="Y3193" i="1"/>
  <c r="Y3206" i="1"/>
  <c r="Y3167" i="1"/>
  <c r="Y3160" i="1"/>
  <c r="Y2952" i="1"/>
  <c r="AA2952" i="1" s="1"/>
  <c r="Y3003" i="1"/>
  <c r="Y2998" i="1"/>
  <c r="Y3057" i="1"/>
  <c r="Y3087" i="1"/>
  <c r="Y2964" i="1"/>
  <c r="Y3050" i="1"/>
  <c r="Y3121" i="1"/>
  <c r="Y2962" i="1"/>
  <c r="Y2996" i="1"/>
  <c r="Y3045" i="1"/>
  <c r="Y2955" i="1"/>
  <c r="Y3043" i="1"/>
  <c r="Y3112" i="1"/>
  <c r="Y2951" i="1"/>
  <c r="Y3058" i="1"/>
  <c r="Y3099" i="1"/>
  <c r="Y3149" i="1"/>
  <c r="Y2997" i="1"/>
  <c r="Y3035" i="1"/>
  <c r="Y3075" i="1"/>
  <c r="Y3144" i="1"/>
  <c r="Y3019" i="1"/>
  <c r="Y3105" i="1"/>
  <c r="Y2961" i="1"/>
  <c r="Y3044" i="1"/>
  <c r="Y3115" i="1"/>
  <c r="Y3059" i="1"/>
  <c r="Y3090" i="1"/>
  <c r="Y2993" i="1"/>
  <c r="Y3066" i="1"/>
  <c r="Y3127" i="1"/>
  <c r="Y2972" i="1"/>
  <c r="Y3004" i="1"/>
  <c r="Y3055" i="1"/>
  <c r="Y2960" i="1"/>
  <c r="Y3048" i="1"/>
  <c r="Y3114" i="1"/>
  <c r="Y2953" i="1"/>
  <c r="Y3060" i="1"/>
  <c r="Y3104" i="1"/>
  <c r="Y2963" i="1"/>
  <c r="Y3002" i="1"/>
  <c r="Y3041" i="1"/>
  <c r="Y3080" i="1"/>
  <c r="Y3153" i="1"/>
  <c r="Y3024" i="1"/>
  <c r="Y3108" i="1"/>
  <c r="Y2974" i="1"/>
  <c r="Y3052" i="1"/>
  <c r="Y3120" i="1"/>
  <c r="Y2954" i="1"/>
  <c r="Y3011" i="1"/>
  <c r="Y3061" i="1"/>
  <c r="Y3109" i="1"/>
  <c r="Y3001" i="1"/>
  <c r="Y3082" i="1"/>
  <c r="Y3130" i="1"/>
  <c r="Y2975" i="1"/>
  <c r="Y3007" i="1"/>
  <c r="Y3074" i="1"/>
  <c r="Y2970" i="1"/>
  <c r="Y3053" i="1"/>
  <c r="Y3116" i="1"/>
  <c r="Y2958" i="1"/>
  <c r="Y3062" i="1"/>
  <c r="Y3107" i="1"/>
  <c r="Y2973" i="1"/>
  <c r="Y3008" i="1"/>
  <c r="Y3046" i="1"/>
  <c r="Y3089" i="1"/>
  <c r="Y2966" i="1"/>
  <c r="Y3032" i="1"/>
  <c r="Y3117" i="1"/>
  <c r="Y2982" i="1"/>
  <c r="Y3054" i="1"/>
  <c r="Y3126" i="1"/>
  <c r="Y2967" i="1"/>
  <c r="Y3027" i="1"/>
  <c r="Y3063" i="1"/>
  <c r="Y3118" i="1"/>
  <c r="Y3009" i="1"/>
  <c r="Y3093" i="1"/>
  <c r="Y3142" i="1"/>
  <c r="Y2980" i="1"/>
  <c r="Y3012" i="1"/>
  <c r="Y3079" i="1"/>
  <c r="Y2978" i="1"/>
  <c r="Y3064" i="1"/>
  <c r="Y3119" i="1"/>
  <c r="Y2965" i="1"/>
  <c r="Y3067" i="1"/>
  <c r="Y3110" i="1"/>
  <c r="Y2976" i="1"/>
  <c r="Y3010" i="1"/>
  <c r="Y3049" i="1"/>
  <c r="Y3094" i="1"/>
  <c r="Y2971" i="1"/>
  <c r="Y3038" i="1"/>
  <c r="Y3139" i="1"/>
  <c r="Y2990" i="1"/>
  <c r="Y3073" i="1"/>
  <c r="Y3129" i="1"/>
  <c r="Y2969" i="1"/>
  <c r="Y3033" i="1"/>
  <c r="Y3068" i="1"/>
  <c r="Y3123" i="1"/>
  <c r="Y3014" i="1"/>
  <c r="Y3095" i="1"/>
  <c r="Y3146" i="1"/>
  <c r="Y2983" i="1"/>
  <c r="Y3018" i="1"/>
  <c r="Y3101" i="1"/>
  <c r="Y2999" i="1"/>
  <c r="Y3071" i="1"/>
  <c r="Y3124" i="1"/>
  <c r="Y2968" i="1"/>
  <c r="Y3069" i="1"/>
  <c r="Y3122" i="1"/>
  <c r="Y2981" i="1"/>
  <c r="Y3013" i="1"/>
  <c r="Y3051" i="1"/>
  <c r="Y3102" i="1"/>
  <c r="Y2979" i="1"/>
  <c r="Y3078" i="1"/>
  <c r="Y3141" i="1"/>
  <c r="Y3006" i="1"/>
  <c r="Y3081" i="1"/>
  <c r="Y3137" i="1"/>
  <c r="Y2977" i="1"/>
  <c r="Y3039" i="1"/>
  <c r="Y3070" i="1"/>
  <c r="Y3132" i="1"/>
  <c r="Y3025" i="1"/>
  <c r="Y3098" i="1"/>
  <c r="Y3151" i="1"/>
  <c r="Y2986" i="1"/>
  <c r="Y3020" i="1"/>
  <c r="Y3138" i="1"/>
  <c r="Y3015" i="1"/>
  <c r="Y3077" i="1"/>
  <c r="Y3135" i="1"/>
  <c r="Y3005" i="1"/>
  <c r="Y3083" i="1"/>
  <c r="Y3131" i="1"/>
  <c r="Y2989" i="1"/>
  <c r="Y3016" i="1"/>
  <c r="Y3056" i="1"/>
  <c r="Y3125" i="1"/>
  <c r="Y2984" i="1"/>
  <c r="Y3084" i="1"/>
  <c r="Y2950" i="1"/>
  <c r="Y3017" i="1"/>
  <c r="Y3100" i="1"/>
  <c r="Y3145" i="1"/>
  <c r="Y2985" i="1"/>
  <c r="Y3042" i="1"/>
  <c r="Y3076" i="1"/>
  <c r="Y3134" i="1"/>
  <c r="Y3030" i="1"/>
  <c r="Y3103" i="1"/>
  <c r="Y2949" i="1"/>
  <c r="Y2988" i="1"/>
  <c r="Y3023" i="1"/>
  <c r="Y3140" i="1"/>
  <c r="Y3031" i="1"/>
  <c r="Y3088" i="1"/>
  <c r="Y3143" i="1"/>
  <c r="Y3028" i="1"/>
  <c r="Y3086" i="1"/>
  <c r="Y3133" i="1"/>
  <c r="Y2992" i="1"/>
  <c r="Y3021" i="1"/>
  <c r="Y3065" i="1"/>
  <c r="Y3128" i="1"/>
  <c r="Y2987" i="1"/>
  <c r="Y3092" i="1"/>
  <c r="Y2956" i="1"/>
  <c r="Y3022" i="1"/>
  <c r="Y3111" i="1"/>
  <c r="Y3150" i="1"/>
  <c r="Y2995" i="1"/>
  <c r="Y3047" i="1"/>
  <c r="Y3085" i="1"/>
  <c r="Y3148" i="1"/>
  <c r="Y3036" i="1"/>
  <c r="Y3106" i="1"/>
  <c r="Y2957" i="1"/>
  <c r="Y2991" i="1"/>
  <c r="Y3034" i="1"/>
  <c r="Y3155" i="1"/>
  <c r="Y3040" i="1"/>
  <c r="Y3091" i="1"/>
  <c r="Y3152" i="1"/>
  <c r="Y3037" i="1"/>
  <c r="Y3096" i="1"/>
  <c r="Y3147" i="1"/>
  <c r="Y2994" i="1"/>
  <c r="Y3026" i="1"/>
  <c r="Y3072" i="1"/>
  <c r="Y3136" i="1"/>
  <c r="Y3000" i="1"/>
  <c r="Y3097" i="1"/>
  <c r="Y2959" i="1"/>
  <c r="Y3029" i="1"/>
  <c r="Y3113" i="1"/>
  <c r="Y3154" i="1"/>
  <c r="AA2908" i="1"/>
  <c r="Y2941" i="1"/>
  <c r="Y2932" i="1"/>
  <c r="Y2912" i="1"/>
  <c r="Y2869" i="1"/>
  <c r="Y2862" i="1"/>
  <c r="Y2938" i="1"/>
  <c r="Y2946" i="1"/>
  <c r="Y2875" i="1"/>
  <c r="Y2903" i="1"/>
  <c r="Y2858" i="1"/>
  <c r="Y2893" i="1"/>
  <c r="Y2878" i="1"/>
  <c r="Y2927" i="1"/>
  <c r="Y2915" i="1"/>
  <c r="Y2898" i="1"/>
  <c r="Y2902" i="1"/>
  <c r="Y2888" i="1"/>
  <c r="Y2920" i="1"/>
  <c r="Y2926" i="1"/>
  <c r="Y2948" i="1"/>
  <c r="Y2873" i="1"/>
  <c r="Y2933" i="1"/>
  <c r="Y2897" i="1"/>
  <c r="Y2922" i="1"/>
  <c r="Y2895" i="1"/>
  <c r="Y2940" i="1"/>
  <c r="Y2930" i="1"/>
  <c r="Y2899" i="1"/>
  <c r="Y2890" i="1"/>
  <c r="Y2945" i="1"/>
  <c r="Y2925" i="1"/>
  <c r="Y2914" i="1"/>
  <c r="Y2919" i="1"/>
  <c r="Y2882" i="1"/>
  <c r="Y2861" i="1"/>
  <c r="Y2929" i="1"/>
  <c r="Y2871" i="1"/>
  <c r="Y2880" i="1"/>
  <c r="Y2931" i="1"/>
  <c r="Y2913" i="1"/>
  <c r="Y2943" i="1"/>
  <c r="Y2944" i="1"/>
  <c r="Y2894" i="1"/>
  <c r="Y2904" i="1"/>
  <c r="Y2906" i="1"/>
  <c r="Y2928" i="1"/>
  <c r="Y2859" i="1"/>
  <c r="Y2863" i="1"/>
  <c r="Y2909" i="1"/>
  <c r="Y2921" i="1"/>
  <c r="Y2886" i="1"/>
  <c r="Y2934" i="1"/>
  <c r="Y2870" i="1"/>
  <c r="Y2939" i="1"/>
  <c r="Y2868" i="1"/>
  <c r="Y2885" i="1"/>
  <c r="Y2910" i="1"/>
  <c r="Y2947" i="1"/>
  <c r="Y2864" i="1"/>
  <c r="Y2896" i="1"/>
  <c r="Y2889" i="1"/>
  <c r="Y2881" i="1"/>
  <c r="Y2883" i="1"/>
  <c r="Y2935" i="1"/>
  <c r="Y2867" i="1"/>
  <c r="Y2936" i="1"/>
  <c r="Y2865" i="1"/>
  <c r="Y2942" i="1"/>
  <c r="Y2901" i="1"/>
  <c r="Y2891" i="1"/>
  <c r="Y2907" i="1"/>
  <c r="Y2937" i="1"/>
  <c r="Y2917" i="1"/>
  <c r="Y2923" i="1"/>
  <c r="Y2877" i="1"/>
  <c r="Y2887" i="1"/>
  <c r="Y2857" i="1"/>
  <c r="Y2872" i="1"/>
  <c r="Y2905" i="1"/>
  <c r="Y2874" i="1"/>
  <c r="M1689" i="1"/>
  <c r="N1689" i="1" s="1"/>
  <c r="N1690" i="1" s="1"/>
  <c r="Y2866" i="1"/>
  <c r="Y2879" i="1"/>
  <c r="Y2918" i="1"/>
  <c r="Y2860" i="1"/>
  <c r="Y2876" i="1"/>
  <c r="Y2911" i="1"/>
  <c r="Y2900" i="1"/>
  <c r="Y2916" i="1"/>
  <c r="Y2884" i="1"/>
  <c r="Y2892" i="1"/>
  <c r="Y2924" i="1"/>
  <c r="Y1845" i="1"/>
  <c r="AA1845" i="1" s="1"/>
  <c r="Y2842" i="1"/>
  <c r="Y2844" i="1"/>
  <c r="Y2846" i="1"/>
  <c r="AA2846" i="1" s="1"/>
  <c r="Y2849" i="1"/>
  <c r="AA2849" i="1" s="1"/>
  <c r="Y2850" i="1"/>
  <c r="Y2853" i="1"/>
  <c r="AA2853" i="1" s="1"/>
  <c r="Y2856" i="1"/>
  <c r="AA2856" i="1" s="1"/>
  <c r="Y2845" i="1"/>
  <c r="AA2845" i="1" s="1"/>
  <c r="Y2854" i="1"/>
  <c r="Y2852" i="1"/>
  <c r="Y2843" i="1"/>
  <c r="Y2855" i="1"/>
  <c r="Y2848" i="1"/>
  <c r="Y2847" i="1"/>
  <c r="Y2851" i="1"/>
  <c r="Y2768" i="1"/>
  <c r="AA2768" i="1" s="1"/>
  <c r="Y2771" i="1"/>
  <c r="AA2771" i="1" s="1"/>
  <c r="Y2797" i="1"/>
  <c r="Y2837" i="1"/>
  <c r="Y2741" i="1"/>
  <c r="AA2741" i="1" s="1"/>
  <c r="Y2746" i="1"/>
  <c r="Y2788" i="1"/>
  <c r="AA2788" i="1" s="1"/>
  <c r="Y2822" i="1"/>
  <c r="Y2791" i="1"/>
  <c r="AA2791" i="1" s="1"/>
  <c r="Y2805" i="1"/>
  <c r="AA2805" i="1" s="1"/>
  <c r="Y2774" i="1"/>
  <c r="AA2774" i="1" s="1"/>
  <c r="Y2739" i="1"/>
  <c r="AA2739" i="1" s="1"/>
  <c r="Y2753" i="1"/>
  <c r="AA2753" i="1" s="1"/>
  <c r="Y2803" i="1"/>
  <c r="Y2744" i="1"/>
  <c r="AA2744" i="1" s="1"/>
  <c r="Y2756" i="1"/>
  <c r="Y2811" i="1"/>
  <c r="AA2811" i="1" s="1"/>
  <c r="Y2784" i="1"/>
  <c r="AA2784" i="1" s="1"/>
  <c r="Y2737" i="1"/>
  <c r="Y2840" i="1"/>
  <c r="Y2775" i="1"/>
  <c r="Y2823" i="1"/>
  <c r="Y2792" i="1"/>
  <c r="Y2740" i="1"/>
  <c r="Y2802" i="1"/>
  <c r="Y2748" i="1"/>
  <c r="Y2829" i="1"/>
  <c r="Y2804" i="1"/>
  <c r="Y2750" i="1"/>
  <c r="Y2807" i="1"/>
  <c r="Y2761" i="1"/>
  <c r="Y2794" i="1"/>
  <c r="Y2749" i="1"/>
  <c r="Y2747" i="1"/>
  <c r="Y2786" i="1"/>
  <c r="Y2832" i="1"/>
  <c r="Y2812" i="1"/>
  <c r="Y2758" i="1"/>
  <c r="Y2810" i="1"/>
  <c r="Y2764" i="1"/>
  <c r="Y2824" i="1"/>
  <c r="Y2813" i="1"/>
  <c r="Y2762" i="1"/>
  <c r="Y2800" i="1"/>
  <c r="Y2754" i="1"/>
  <c r="Y2752" i="1"/>
  <c r="Y2789" i="1"/>
  <c r="Y2838" i="1"/>
  <c r="Y2814" i="1"/>
  <c r="Y2767" i="1"/>
  <c r="Y2826" i="1"/>
  <c r="Y2773" i="1"/>
  <c r="Y2779" i="1"/>
  <c r="Y2827" i="1"/>
  <c r="Y2815" i="1"/>
  <c r="Y2765" i="1"/>
  <c r="Y2806" i="1"/>
  <c r="Y2772" i="1"/>
  <c r="Y2757" i="1"/>
  <c r="Y2795" i="1"/>
  <c r="Y2742" i="1"/>
  <c r="Y2816" i="1"/>
  <c r="Y2781" i="1"/>
  <c r="Y2830" i="1"/>
  <c r="Y2776" i="1"/>
  <c r="Y2782" i="1"/>
  <c r="Y2834" i="1"/>
  <c r="Y2818" i="1"/>
  <c r="Y2769" i="1"/>
  <c r="Y2808" i="1"/>
  <c r="Y2780" i="1"/>
  <c r="Y2760" i="1"/>
  <c r="Y2801" i="1"/>
  <c r="Y2755" i="1"/>
  <c r="Y2819" i="1"/>
  <c r="Y2790" i="1"/>
  <c r="Y2833" i="1"/>
  <c r="Y2787" i="1"/>
  <c r="Y2785" i="1"/>
  <c r="Y2751" i="1"/>
  <c r="Y2820" i="1"/>
  <c r="Y2777" i="1"/>
  <c r="Y2828" i="1"/>
  <c r="Y2798" i="1"/>
  <c r="Y2763" i="1"/>
  <c r="Y2809" i="1"/>
  <c r="Y2770" i="1"/>
  <c r="Y2836" i="1"/>
  <c r="Y2796" i="1"/>
  <c r="Y2738" i="1"/>
  <c r="Y2817" i="1"/>
  <c r="Y2743" i="1"/>
  <c r="Y2793" i="1"/>
  <c r="Y2759" i="1"/>
  <c r="Y2831" i="1"/>
  <c r="Y2783" i="1"/>
  <c r="Y2835" i="1"/>
  <c r="Y2825" i="1"/>
  <c r="Y2766" i="1"/>
  <c r="Y2821" i="1"/>
  <c r="Y2778" i="1"/>
  <c r="Y2841" i="1"/>
  <c r="Y2799" i="1"/>
  <c r="Y2745" i="1"/>
  <c r="Y2839" i="1"/>
  <c r="Y1686" i="1"/>
  <c r="Y1722" i="1"/>
  <c r="Y1755" i="1"/>
  <c r="Y1706" i="1"/>
  <c r="Y1808" i="1"/>
  <c r="Y1795" i="1"/>
  <c r="Y1973" i="1"/>
  <c r="Y2419" i="1"/>
  <c r="Y2422" i="1"/>
  <c r="Y1827" i="1"/>
  <c r="Y1759" i="1"/>
  <c r="Y1695" i="1"/>
  <c r="Y1829" i="1"/>
  <c r="Y2016" i="1"/>
  <c r="Y2436" i="1"/>
  <c r="Y2645" i="1"/>
  <c r="Y1724" i="1"/>
  <c r="Y2241" i="1"/>
  <c r="Y1797" i="1"/>
  <c r="Y1958" i="1"/>
  <c r="Y2325" i="1"/>
  <c r="Y1738" i="1"/>
  <c r="Y2718" i="1"/>
  <c r="Y2533" i="1"/>
  <c r="Y1818" i="1"/>
  <c r="Y1992" i="1"/>
  <c r="Y2393" i="1"/>
  <c r="Y1733" i="1"/>
  <c r="Y1871" i="1"/>
  <c r="Y2108" i="1"/>
  <c r="Y2574" i="1"/>
  <c r="Y1770" i="1"/>
  <c r="Y1912" i="1"/>
  <c r="Y2220" i="1"/>
  <c r="Y2716" i="1"/>
  <c r="Y1699" i="1"/>
  <c r="Y1783" i="1"/>
  <c r="Y1868" i="1"/>
  <c r="Y1971" i="1"/>
  <c r="Y2121" i="1"/>
  <c r="Y2299" i="1"/>
  <c r="Y2478" i="1"/>
  <c r="Y2662" i="1"/>
  <c r="Y1979" i="1"/>
  <c r="Y2132" i="1"/>
  <c r="Y2311" i="1"/>
  <c r="Y2491" i="1"/>
  <c r="Y2677" i="1"/>
  <c r="Y1736" i="1"/>
  <c r="Y1821" i="1"/>
  <c r="Y1911" i="1"/>
  <c r="Y2029" i="1"/>
  <c r="Y2247" i="1"/>
  <c r="Y2728" i="1"/>
  <c r="Y2732" i="1"/>
  <c r="Y2531" i="1"/>
  <c r="Y2663" i="1"/>
  <c r="Y2485" i="1"/>
  <c r="Y1895" i="1"/>
  <c r="Y1810" i="1"/>
  <c r="Y1711" i="1"/>
  <c r="Y1848" i="1"/>
  <c r="Y2049" i="1"/>
  <c r="Y2488" i="1"/>
  <c r="Y1775" i="1"/>
  <c r="Y1776" i="1"/>
  <c r="Y2600" i="1"/>
  <c r="Y1816" i="1"/>
  <c r="Y1988" i="1"/>
  <c r="Y2377" i="1"/>
  <c r="Y1788" i="1"/>
  <c r="Y1692" i="1"/>
  <c r="Y1700" i="1"/>
  <c r="Y1834" i="1"/>
  <c r="Y2023" i="1"/>
  <c r="Y2443" i="1"/>
  <c r="Y1752" i="1"/>
  <c r="Y1888" i="1"/>
  <c r="Y2160" i="1"/>
  <c r="Y2637" i="1"/>
  <c r="Y1787" i="1"/>
  <c r="Y1939" i="1"/>
  <c r="Y2284" i="1"/>
  <c r="Y1704" i="1"/>
  <c r="Y1708" i="1"/>
  <c r="Y1794" i="1"/>
  <c r="Y1879" i="1"/>
  <c r="Y1986" i="1"/>
  <c r="Y2143" i="1"/>
  <c r="Y2324" i="1"/>
  <c r="Y2503" i="1"/>
  <c r="Y2687" i="1"/>
  <c r="Y1995" i="1"/>
  <c r="Y2157" i="1"/>
  <c r="Y2335" i="1"/>
  <c r="Y2512" i="1"/>
  <c r="Y2699" i="1"/>
  <c r="Y1747" i="1"/>
  <c r="Y1832" i="1"/>
  <c r="Y1923" i="1"/>
  <c r="Y2048" i="1"/>
  <c r="Y2339" i="1"/>
  <c r="Y2141" i="1"/>
  <c r="Y1749" i="1"/>
  <c r="Y1743" i="1"/>
  <c r="Y2549" i="1"/>
  <c r="Y2008" i="1"/>
  <c r="Y1861" i="1"/>
  <c r="Y1727" i="1"/>
  <c r="Y1863" i="1"/>
  <c r="Y2094" i="1"/>
  <c r="Y2550" i="1"/>
  <c r="Y1860" i="1"/>
  <c r="Y1828" i="1"/>
  <c r="Y1697" i="1"/>
  <c r="Y1831" i="1"/>
  <c r="Y2021" i="1"/>
  <c r="Y2439" i="1"/>
  <c r="Y1840" i="1"/>
  <c r="Y1723" i="1"/>
  <c r="Y1714" i="1"/>
  <c r="Y1851" i="1"/>
  <c r="Y2060" i="1"/>
  <c r="Y2507" i="1"/>
  <c r="Y1767" i="1"/>
  <c r="Y1908" i="1"/>
  <c r="Y2215" i="1"/>
  <c r="Y2696" i="1"/>
  <c r="Y1805" i="1"/>
  <c r="Y1967" i="1"/>
  <c r="Y2350" i="1"/>
  <c r="Y1859" i="1"/>
  <c r="Y1719" i="1"/>
  <c r="Y1804" i="1"/>
  <c r="Y1892" i="1"/>
  <c r="Y2003" i="1"/>
  <c r="Y2168" i="1"/>
  <c r="Y2344" i="1"/>
  <c r="Y2523" i="1"/>
  <c r="Y2713" i="1"/>
  <c r="Y2011" i="1"/>
  <c r="Y2177" i="1"/>
  <c r="Y2355" i="1"/>
  <c r="Y2534" i="1"/>
  <c r="Y2727" i="1"/>
  <c r="Y1757" i="1"/>
  <c r="Y1843" i="1"/>
  <c r="Y1936" i="1"/>
  <c r="Y2070" i="1"/>
  <c r="Y2359" i="1"/>
  <c r="Y2317" i="1"/>
  <c r="Y1760" i="1"/>
  <c r="Y1917" i="1"/>
  <c r="Y2174" i="1"/>
  <c r="Y1947" i="1"/>
  <c r="Y1744" i="1"/>
  <c r="Y1883" i="1"/>
  <c r="Y2147" i="1"/>
  <c r="Y2616" i="1"/>
  <c r="Y1975" i="1"/>
  <c r="Y1844" i="1"/>
  <c r="Y1712" i="1"/>
  <c r="Y1850" i="1"/>
  <c r="Y2059" i="1"/>
  <c r="Y2505" i="1"/>
  <c r="Y1894" i="1"/>
  <c r="Y1756" i="1"/>
  <c r="Y1732" i="1"/>
  <c r="Y1869" i="1"/>
  <c r="Y2104" i="1"/>
  <c r="Y2572" i="1"/>
  <c r="Y1786" i="1"/>
  <c r="Y1933" i="1"/>
  <c r="Y2281" i="1"/>
  <c r="Y1688" i="1"/>
  <c r="Y1820" i="1"/>
  <c r="Y1999" i="1"/>
  <c r="Y2397" i="1"/>
  <c r="Y2126" i="1"/>
  <c r="Y1730" i="1"/>
  <c r="Y1815" i="1"/>
  <c r="Y1903" i="1"/>
  <c r="Y2020" i="1"/>
  <c r="Y2188" i="1"/>
  <c r="Y2367" i="1"/>
  <c r="Y2547" i="1"/>
  <c r="Y1910" i="1"/>
  <c r="Y2028" i="1"/>
  <c r="Y2199" i="1"/>
  <c r="Y2380" i="1"/>
  <c r="Y2559" i="1"/>
  <c r="Y1687" i="1"/>
  <c r="Y1768" i="1"/>
  <c r="Y1853" i="1"/>
  <c r="Y1951" i="1"/>
  <c r="Y2089" i="1"/>
  <c r="Y2381" i="1"/>
  <c r="Y2340" i="1"/>
  <c r="Y1835" i="1"/>
  <c r="Y1773" i="1"/>
  <c r="Y1876" i="1"/>
  <c r="Y2037" i="1"/>
  <c r="Y2303" i="1"/>
  <c r="Y2010" i="1"/>
  <c r="Y1763" i="1"/>
  <c r="Y1901" i="1"/>
  <c r="Y2196" i="1"/>
  <c r="Y2670" i="1"/>
  <c r="Y2129" i="1"/>
  <c r="Y1880" i="1"/>
  <c r="Y1731" i="1"/>
  <c r="Y1866" i="1"/>
  <c r="Y2102" i="1"/>
  <c r="Y2553" i="1"/>
  <c r="Y2004" i="1"/>
  <c r="Y1791" i="1"/>
  <c r="Y1748" i="1"/>
  <c r="Y1885" i="1"/>
  <c r="Y2153" i="1"/>
  <c r="Y2620" i="1"/>
  <c r="Y1802" i="1"/>
  <c r="Y1962" i="1"/>
  <c r="Y2331" i="1"/>
  <c r="Y1703" i="1"/>
  <c r="Y1839" i="1"/>
  <c r="Y2032" i="1"/>
  <c r="Y2463" i="1"/>
  <c r="Y2591" i="1"/>
  <c r="Y1740" i="1"/>
  <c r="Y1826" i="1"/>
  <c r="Y1916" i="1"/>
  <c r="Y2035" i="1"/>
  <c r="Y2213" i="1"/>
  <c r="Y2391" i="1"/>
  <c r="Y2568" i="1"/>
  <c r="Y1922" i="1"/>
  <c r="Y2047" i="1"/>
  <c r="Y2224" i="1"/>
  <c r="Y2400" i="1"/>
  <c r="Y2579" i="1"/>
  <c r="Y1696" i="1"/>
  <c r="Y1779" i="1"/>
  <c r="Y1864" i="1"/>
  <c r="Y1965" i="1"/>
  <c r="Y2135" i="1"/>
  <c r="Y2517" i="1"/>
  <c r="Y2363" i="1"/>
  <c r="Y2730" i="1"/>
  <c r="Y2666" i="1"/>
  <c r="Y2602" i="1"/>
  <c r="Y2538" i="1"/>
  <c r="Y2474" i="1"/>
  <c r="Y2410" i="1"/>
  <c r="Y2346" i="1"/>
  <c r="Y2282" i="1"/>
  <c r="Y2218" i="1"/>
  <c r="Y2154" i="1"/>
  <c r="Y2090" i="1"/>
  <c r="Y2703" i="1"/>
  <c r="Y2630" i="1"/>
  <c r="Y2557" i="1"/>
  <c r="Y2484" i="1"/>
  <c r="Y2411" i="1"/>
  <c r="Y2337" i="1"/>
  <c r="Y2264" i="1"/>
  <c r="Y2191" i="1"/>
  <c r="Y2118" i="1"/>
  <c r="Y2046" i="1"/>
  <c r="Y1982" i="1"/>
  <c r="Y2675" i="1"/>
  <c r="Y2697" i="1"/>
  <c r="Y2605" i="1"/>
  <c r="Y2521" i="1"/>
  <c r="Y2437" i="1"/>
  <c r="Y2353" i="1"/>
  <c r="Y2270" i="1"/>
  <c r="Y2187" i="1"/>
  <c r="Y2103" i="1"/>
  <c r="Y2024" i="1"/>
  <c r="Y1953" i="1"/>
  <c r="Y1889" i="1"/>
  <c r="Y2653" i="1"/>
  <c r="Y2567" i="1"/>
  <c r="Y2483" i="1"/>
  <c r="Y2399" i="1"/>
  <c r="Y2316" i="1"/>
  <c r="Y2232" i="1"/>
  <c r="Y2149" i="1"/>
  <c r="Y2065" i="1"/>
  <c r="Y1991" i="1"/>
  <c r="Y2736" i="1"/>
  <c r="Y2611" i="1"/>
  <c r="Y2499" i="1"/>
  <c r="Y2388" i="1"/>
  <c r="Y2277" i="1"/>
  <c r="Y2165" i="1"/>
  <c r="Y2053" i="1"/>
  <c r="Y2635" i="1"/>
  <c r="Y2524" i="1"/>
  <c r="Y2413" i="1"/>
  <c r="Y2300" i="1"/>
  <c r="Y2189" i="1"/>
  <c r="Y2078" i="1"/>
  <c r="Y1977" i="1"/>
  <c r="Y1896" i="1"/>
  <c r="Y1830" i="1"/>
  <c r="Y1766" i="1"/>
  <c r="Y1702" i="1"/>
  <c r="Y2643" i="1"/>
  <c r="Y2528" i="1"/>
  <c r="Y2417" i="1"/>
  <c r="Y2307" i="1"/>
  <c r="Y2195" i="1"/>
  <c r="Y2084" i="1"/>
  <c r="Y1983" i="1"/>
  <c r="Y1900" i="1"/>
  <c r="Y1833" i="1"/>
  <c r="Y1769" i="1"/>
  <c r="Y2735" i="1"/>
  <c r="Y2544" i="1"/>
  <c r="Y2366" i="1"/>
  <c r="Y2185" i="1"/>
  <c r="Y2017" i="1"/>
  <c r="Y1902" i="1"/>
  <c r="Y1813" i="1"/>
  <c r="Y1728" i="1"/>
  <c r="Y2631" i="1"/>
  <c r="Y2451" i="1"/>
  <c r="Y2252" i="1"/>
  <c r="Y2651" i="1"/>
  <c r="Y2470" i="1"/>
  <c r="Y2294" i="1"/>
  <c r="Y2115" i="1"/>
  <c r="Y2722" i="1"/>
  <c r="Y2658" i="1"/>
  <c r="Y2594" i="1"/>
  <c r="Y2530" i="1"/>
  <c r="Y2466" i="1"/>
  <c r="Y2402" i="1"/>
  <c r="Y2338" i="1"/>
  <c r="Y2274" i="1"/>
  <c r="Y2210" i="1"/>
  <c r="Y2146" i="1"/>
  <c r="Y2082" i="1"/>
  <c r="Y2694" i="1"/>
  <c r="Y2621" i="1"/>
  <c r="Y2548" i="1"/>
  <c r="Y2475" i="1"/>
  <c r="Y2401" i="1"/>
  <c r="Y2328" i="1"/>
  <c r="Y2255" i="1"/>
  <c r="Y2182" i="1"/>
  <c r="Y2109" i="1"/>
  <c r="Y2038" i="1"/>
  <c r="Y1974" i="1"/>
  <c r="Y2665" i="1"/>
  <c r="Y2686" i="1"/>
  <c r="Y2595" i="1"/>
  <c r="Y2510" i="1"/>
  <c r="Y2427" i="1"/>
  <c r="Y2343" i="1"/>
  <c r="Y2260" i="1"/>
  <c r="Y2176" i="1"/>
  <c r="Y2093" i="1"/>
  <c r="Y2015" i="1"/>
  <c r="Y1945" i="1"/>
  <c r="Y1881" i="1"/>
  <c r="Y2641" i="1"/>
  <c r="Y2556" i="1"/>
  <c r="Y2472" i="1"/>
  <c r="Y2389" i="1"/>
  <c r="Y2305" i="1"/>
  <c r="Y2222" i="1"/>
  <c r="Y2139" i="1"/>
  <c r="Y2055" i="1"/>
  <c r="Y1981" i="1"/>
  <c r="Y2719" i="1"/>
  <c r="Y2597" i="1"/>
  <c r="Y2486" i="1"/>
  <c r="Y2373" i="1"/>
  <c r="Y2262" i="1"/>
  <c r="Y2151" i="1"/>
  <c r="Y2041" i="1"/>
  <c r="Y2622" i="1"/>
  <c r="Y2509" i="1"/>
  <c r="Y2398" i="1"/>
  <c r="Y2287" i="1"/>
  <c r="Y2175" i="1"/>
  <c r="Y2064" i="1"/>
  <c r="Y1966" i="1"/>
  <c r="Y1887" i="1"/>
  <c r="Y1822" i="1"/>
  <c r="Y1758" i="1"/>
  <c r="Y1694" i="1"/>
  <c r="Y2627" i="1"/>
  <c r="Y2516" i="1"/>
  <c r="Y2404" i="1"/>
  <c r="Y2293" i="1"/>
  <c r="Y2181" i="1"/>
  <c r="Y2069" i="1"/>
  <c r="Y1970" i="1"/>
  <c r="Y1891" i="1"/>
  <c r="Y1825" i="1"/>
  <c r="Y1761" i="1"/>
  <c r="Y2710" i="1"/>
  <c r="Y2519" i="1"/>
  <c r="Y2341" i="1"/>
  <c r="Y2163" i="1"/>
  <c r="Y2001" i="1"/>
  <c r="Y1890" i="1"/>
  <c r="Y1803" i="1"/>
  <c r="Y1717" i="1"/>
  <c r="Y2606" i="1"/>
  <c r="Y2428" i="1"/>
  <c r="Y2227" i="1"/>
  <c r="Y2628" i="1"/>
  <c r="Y2449" i="1"/>
  <c r="Y2269" i="1"/>
  <c r="Y2714" i="1"/>
  <c r="Y2650" i="1"/>
  <c r="Y2586" i="1"/>
  <c r="Y2522" i="1"/>
  <c r="Y2458" i="1"/>
  <c r="Y2394" i="1"/>
  <c r="Y2330" i="1"/>
  <c r="Y2266" i="1"/>
  <c r="Y2202" i="1"/>
  <c r="Y2138" i="1"/>
  <c r="Y2074" i="1"/>
  <c r="Y2685" i="1"/>
  <c r="Y2612" i="1"/>
  <c r="Y2539" i="1"/>
  <c r="Y2465" i="1"/>
  <c r="Y2392" i="1"/>
  <c r="Y2319" i="1"/>
  <c r="Y2246" i="1"/>
  <c r="Y2173" i="1"/>
  <c r="Y2100" i="1"/>
  <c r="Y2030" i="1"/>
  <c r="Y2729" i="1"/>
  <c r="Y2656" i="1"/>
  <c r="Y2672" i="1"/>
  <c r="Y2583" i="1"/>
  <c r="Y2500" i="1"/>
  <c r="Y2416" i="1"/>
  <c r="Y2333" i="1"/>
  <c r="Y2249" i="1"/>
  <c r="Y2166" i="1"/>
  <c r="Y2083" i="1"/>
  <c r="Y2005" i="1"/>
  <c r="Y1937" i="1"/>
  <c r="Y2726" i="1"/>
  <c r="Y2629" i="1"/>
  <c r="Y2545" i="1"/>
  <c r="Y2462" i="1"/>
  <c r="Y2379" i="1"/>
  <c r="Y2295" i="1"/>
  <c r="Y2212" i="1"/>
  <c r="Y2128" i="1"/>
  <c r="Y2045" i="1"/>
  <c r="Y1972" i="1"/>
  <c r="Y2705" i="1"/>
  <c r="Y2582" i="1"/>
  <c r="Y2471" i="1"/>
  <c r="Y2360" i="1"/>
  <c r="Y2248" i="1"/>
  <c r="Y2137" i="1"/>
  <c r="Y2733" i="1"/>
  <c r="Y2607" i="1"/>
  <c r="Y2496" i="1"/>
  <c r="Y2384" i="1"/>
  <c r="Y2272" i="1"/>
  <c r="Y2161" i="1"/>
  <c r="Y2050" i="1"/>
  <c r="Y1955" i="1"/>
  <c r="Y1878" i="1"/>
  <c r="Y1814" i="1"/>
  <c r="Y1750" i="1"/>
  <c r="Y2613" i="1"/>
  <c r="Y2501" i="1"/>
  <c r="Y2390" i="1"/>
  <c r="Y2278" i="1"/>
  <c r="Y2167" i="1"/>
  <c r="Y2056" i="1"/>
  <c r="Y1959" i="1"/>
  <c r="Y1882" i="1"/>
  <c r="Y1817" i="1"/>
  <c r="Y1753" i="1"/>
  <c r="Y2681" i="1"/>
  <c r="Y2497" i="1"/>
  <c r="Y2321" i="1"/>
  <c r="Y2142" i="1"/>
  <c r="Y1985" i="1"/>
  <c r="Y1877" i="1"/>
  <c r="Y1792" i="1"/>
  <c r="Y1707" i="1"/>
  <c r="Y2587" i="1"/>
  <c r="Y2407" i="1"/>
  <c r="Y2205" i="1"/>
  <c r="Y2604" i="1"/>
  <c r="Y2424" i="1"/>
  <c r="Y2706" i="1"/>
  <c r="Y2642" i="1"/>
  <c r="Y2578" i="1"/>
  <c r="Y2514" i="1"/>
  <c r="Y2450" i="1"/>
  <c r="Y2386" i="1"/>
  <c r="Y2322" i="1"/>
  <c r="Y2258" i="1"/>
  <c r="Y2194" i="1"/>
  <c r="Y2130" i="1"/>
  <c r="Y2066" i="1"/>
  <c r="Y2676" i="1"/>
  <c r="Y2603" i="1"/>
  <c r="Y2529" i="1"/>
  <c r="Y2456" i="1"/>
  <c r="Y2383" i="1"/>
  <c r="Y2310" i="1"/>
  <c r="Y2237" i="1"/>
  <c r="Y2164" i="1"/>
  <c r="Y2091" i="1"/>
  <c r="Y2022" i="1"/>
  <c r="Y2720" i="1"/>
  <c r="Y2647" i="1"/>
  <c r="Y2661" i="1"/>
  <c r="Y2573" i="1"/>
  <c r="Y2489" i="1"/>
  <c r="Y2406" i="1"/>
  <c r="Y2323" i="1"/>
  <c r="Y2239" i="1"/>
  <c r="Y2156" i="1"/>
  <c r="Y2071" i="1"/>
  <c r="Y1996" i="1"/>
  <c r="Y1929" i="1"/>
  <c r="Y2715" i="1"/>
  <c r="Y2619" i="1"/>
  <c r="Y2535" i="1"/>
  <c r="Y2452" i="1"/>
  <c r="Y2368" i="1"/>
  <c r="Y2285" i="1"/>
  <c r="Y2201" i="1"/>
  <c r="Y2117" i="1"/>
  <c r="Y2036" i="1"/>
  <c r="Y1964" i="1"/>
  <c r="Y2688" i="1"/>
  <c r="Y2569" i="1"/>
  <c r="Y2457" i="1"/>
  <c r="Y2345" i="1"/>
  <c r="Y2235" i="1"/>
  <c r="Y2123" i="1"/>
  <c r="Y2717" i="1"/>
  <c r="Y2592" i="1"/>
  <c r="Y2481" i="1"/>
  <c r="Y2371" i="1"/>
  <c r="Y2259" i="1"/>
  <c r="Y2148" i="1"/>
  <c r="Y2039" i="1"/>
  <c r="Y1944" i="1"/>
  <c r="Y1870" i="1"/>
  <c r="Y1806" i="1"/>
  <c r="Y1742" i="1"/>
  <c r="Y2724" i="1"/>
  <c r="Y2599" i="1"/>
  <c r="Y2487" i="1"/>
  <c r="Y2376" i="1"/>
  <c r="Y2265" i="1"/>
  <c r="Y2152" i="1"/>
  <c r="Y2043" i="1"/>
  <c r="Y1949" i="1"/>
  <c r="Y1873" i="1"/>
  <c r="Y1809" i="1"/>
  <c r="Y1745" i="1"/>
  <c r="Y2660" i="1"/>
  <c r="Y2477" i="1"/>
  <c r="Y2297" i="1"/>
  <c r="Y2119" i="1"/>
  <c r="Y1968" i="1"/>
  <c r="Y1867" i="1"/>
  <c r="Y1781" i="1"/>
  <c r="Y1698" i="1"/>
  <c r="Y2561" i="1"/>
  <c r="Y2382" i="1"/>
  <c r="Y2184" i="1"/>
  <c r="Y2581" i="1"/>
  <c r="Y2405" i="1"/>
  <c r="Y2225" i="1"/>
  <c r="Y2698" i="1"/>
  <c r="Y2634" i="1"/>
  <c r="Y2570" i="1"/>
  <c r="Y2506" i="1"/>
  <c r="Y2442" i="1"/>
  <c r="Y2378" i="1"/>
  <c r="Y2314" i="1"/>
  <c r="Y2250" i="1"/>
  <c r="Y2186" i="1"/>
  <c r="Y2122" i="1"/>
  <c r="Y2058" i="1"/>
  <c r="Y2667" i="1"/>
  <c r="Y2593" i="1"/>
  <c r="Y2520" i="1"/>
  <c r="Y2447" i="1"/>
  <c r="Y2374" i="1"/>
  <c r="Y2301" i="1"/>
  <c r="Y2228" i="1"/>
  <c r="Y2155" i="1"/>
  <c r="Y2081" i="1"/>
  <c r="Y2014" i="1"/>
  <c r="Y2711" i="1"/>
  <c r="Y2638" i="1"/>
  <c r="Y2649" i="1"/>
  <c r="Y2563" i="1"/>
  <c r="Y2479" i="1"/>
  <c r="Y2396" i="1"/>
  <c r="Y2312" i="1"/>
  <c r="Y2229" i="1"/>
  <c r="Y2144" i="1"/>
  <c r="Y2061" i="1"/>
  <c r="Y1987" i="1"/>
  <c r="Y1921" i="1"/>
  <c r="Y2701" i="1"/>
  <c r="Y2608" i="1"/>
  <c r="Y2525" i="1"/>
  <c r="Y2441" i="1"/>
  <c r="Y2358" i="1"/>
  <c r="Y2275" i="1"/>
  <c r="Y2190" i="1"/>
  <c r="Y2107" i="1"/>
  <c r="Y2027" i="1"/>
  <c r="Y1956" i="1"/>
  <c r="Y2671" i="1"/>
  <c r="Y2555" i="1"/>
  <c r="Y2444" i="1"/>
  <c r="Y2332" i="1"/>
  <c r="Y2221" i="1"/>
  <c r="Y2110" i="1"/>
  <c r="Y2700" i="1"/>
  <c r="Y2580" i="1"/>
  <c r="Y2468" i="1"/>
  <c r="Y2357" i="1"/>
  <c r="Y2245" i="1"/>
  <c r="Y2133" i="1"/>
  <c r="Y2026" i="1"/>
  <c r="Y1934" i="1"/>
  <c r="Y1862" i="1"/>
  <c r="Y1798" i="1"/>
  <c r="Y1734" i="1"/>
  <c r="Y2707" i="1"/>
  <c r="Y2585" i="1"/>
  <c r="Y2473" i="1"/>
  <c r="Y2361" i="1"/>
  <c r="Y2251" i="1"/>
  <c r="Y2140" i="1"/>
  <c r="Y2031" i="1"/>
  <c r="Y1938" i="1"/>
  <c r="Y1865" i="1"/>
  <c r="Y1801" i="1"/>
  <c r="Y1737" i="1"/>
  <c r="Y2632" i="1"/>
  <c r="Y2453" i="1"/>
  <c r="Y2276" i="1"/>
  <c r="Y2099" i="1"/>
  <c r="Y1954" i="1"/>
  <c r="Y1856" i="1"/>
  <c r="Y1771" i="1"/>
  <c r="Y1689" i="1"/>
  <c r="Y2540" i="1"/>
  <c r="Y2690" i="1"/>
  <c r="Y2626" i="1"/>
  <c r="Y2562" i="1"/>
  <c r="Y2498" i="1"/>
  <c r="Y2434" i="1"/>
  <c r="Y2370" i="1"/>
  <c r="Y2306" i="1"/>
  <c r="Y2242" i="1"/>
  <c r="Y2178" i="1"/>
  <c r="Y2114" i="1"/>
  <c r="Y2731" i="1"/>
  <c r="Y2657" i="1"/>
  <c r="Y2584" i="1"/>
  <c r="Y2511" i="1"/>
  <c r="Y2438" i="1"/>
  <c r="Y2365" i="1"/>
  <c r="Y2292" i="1"/>
  <c r="Y2219" i="1"/>
  <c r="Y2145" i="1"/>
  <c r="Y2072" i="1"/>
  <c r="Y2006" i="1"/>
  <c r="Y2702" i="1"/>
  <c r="Y2734" i="1"/>
  <c r="Y2636" i="1"/>
  <c r="Y2552" i="1"/>
  <c r="Y2469" i="1"/>
  <c r="Y2385" i="1"/>
  <c r="Y2302" i="1"/>
  <c r="Y2217" i="1"/>
  <c r="Y2134" i="1"/>
  <c r="Y2051" i="1"/>
  <c r="Y1978" i="1"/>
  <c r="Y1913" i="1"/>
  <c r="Y2689" i="1"/>
  <c r="Y2598" i="1"/>
  <c r="Y2515" i="1"/>
  <c r="Y2431" i="1"/>
  <c r="Y2348" i="1"/>
  <c r="Y2263" i="1"/>
  <c r="Y2180" i="1"/>
  <c r="Y2096" i="1"/>
  <c r="Y2018" i="1"/>
  <c r="Y1948" i="1"/>
  <c r="Y2655" i="1"/>
  <c r="Y2541" i="1"/>
  <c r="Y2430" i="1"/>
  <c r="Y2318" i="1"/>
  <c r="Y2206" i="1"/>
  <c r="Y2095" i="1"/>
  <c r="Y2683" i="1"/>
  <c r="Y2565" i="1"/>
  <c r="Y2454" i="1"/>
  <c r="Y2342" i="1"/>
  <c r="Y2231" i="1"/>
  <c r="Y2120" i="1"/>
  <c r="Y2013" i="1"/>
  <c r="Y1924" i="1"/>
  <c r="Y1854" i="1"/>
  <c r="Y1790" i="1"/>
  <c r="Y1726" i="1"/>
  <c r="Y2691" i="1"/>
  <c r="Y2571" i="1"/>
  <c r="Y2460" i="1"/>
  <c r="Y2349" i="1"/>
  <c r="Y2236" i="1"/>
  <c r="Y2125" i="1"/>
  <c r="Y2019" i="1"/>
  <c r="Y1927" i="1"/>
  <c r="Y1857" i="1"/>
  <c r="Y1793" i="1"/>
  <c r="Y1729" i="1"/>
  <c r="Y2609" i="1"/>
  <c r="Y2433" i="1"/>
  <c r="Y2254" i="1"/>
  <c r="Y2075" i="1"/>
  <c r="Y2682" i="1"/>
  <c r="Y2618" i="1"/>
  <c r="Y2554" i="1"/>
  <c r="Y2490" i="1"/>
  <c r="Y2426" i="1"/>
  <c r="Y2362" i="1"/>
  <c r="Y2298" i="1"/>
  <c r="Y2234" i="1"/>
  <c r="Y2170" i="1"/>
  <c r="Y2106" i="1"/>
  <c r="Y2721" i="1"/>
  <c r="Y2648" i="1"/>
  <c r="Y2575" i="1"/>
  <c r="Y2502" i="1"/>
  <c r="Y2429" i="1"/>
  <c r="Y2356" i="1"/>
  <c r="Y2283" i="1"/>
  <c r="Y2209" i="1"/>
  <c r="Y2136" i="1"/>
  <c r="Y2063" i="1"/>
  <c r="Y1998" i="1"/>
  <c r="Y2693" i="1"/>
  <c r="Y2723" i="1"/>
  <c r="Y2625" i="1"/>
  <c r="Y2542" i="1"/>
  <c r="Y2459" i="1"/>
  <c r="Y2375" i="1"/>
  <c r="Y2291" i="1"/>
  <c r="Y2207" i="1"/>
  <c r="Y2124" i="1"/>
  <c r="Y2042" i="1"/>
  <c r="Y1969" i="1"/>
  <c r="Y1905" i="1"/>
  <c r="Y2678" i="1"/>
  <c r="Y2588" i="1"/>
  <c r="Y2504" i="1"/>
  <c r="Y2421" i="1"/>
  <c r="Y2336" i="1"/>
  <c r="Y2253" i="1"/>
  <c r="Y2169" i="1"/>
  <c r="Y2086" i="1"/>
  <c r="Y2009" i="1"/>
  <c r="Y1940" i="1"/>
  <c r="Y2640" i="1"/>
  <c r="Y2527" i="1"/>
  <c r="Y2415" i="1"/>
  <c r="Y2304" i="1"/>
  <c r="Y2193" i="1"/>
  <c r="Y2080" i="1"/>
  <c r="Y2669" i="1"/>
  <c r="Y2551" i="1"/>
  <c r="Y2440" i="1"/>
  <c r="Y2329" i="1"/>
  <c r="Y2216" i="1"/>
  <c r="Y2105" i="1"/>
  <c r="Y2002" i="1"/>
  <c r="Y1915" i="1"/>
  <c r="Y1846" i="1"/>
  <c r="Y1782" i="1"/>
  <c r="Y1718" i="1"/>
  <c r="Y2673" i="1"/>
  <c r="Y2558" i="1"/>
  <c r="Y2445" i="1"/>
  <c r="Y2334" i="1"/>
  <c r="Y2223" i="1"/>
  <c r="Y2111" i="1"/>
  <c r="Y2007" i="1"/>
  <c r="Y1918" i="1"/>
  <c r="Y1849" i="1"/>
  <c r="Y1785" i="1"/>
  <c r="Y1721" i="1"/>
  <c r="Y2589" i="1"/>
  <c r="Y2408" i="1"/>
  <c r="Y2230" i="1"/>
  <c r="Y2674" i="1"/>
  <c r="Y2610" i="1"/>
  <c r="Y2546" i="1"/>
  <c r="Y2482" i="1"/>
  <c r="Y2418" i="1"/>
  <c r="Y2354" i="1"/>
  <c r="Y2290" i="1"/>
  <c r="Y2226" i="1"/>
  <c r="Y2162" i="1"/>
  <c r="Y2098" i="1"/>
  <c r="Y2712" i="1"/>
  <c r="Y2639" i="1"/>
  <c r="Y2566" i="1"/>
  <c r="Y2493" i="1"/>
  <c r="Y2420" i="1"/>
  <c r="Y2347" i="1"/>
  <c r="Y2273" i="1"/>
  <c r="Y2200" i="1"/>
  <c r="Y2127" i="1"/>
  <c r="Y2054" i="1"/>
  <c r="Y1990" i="1"/>
  <c r="Y2684" i="1"/>
  <c r="Y2709" i="1"/>
  <c r="Y2615" i="1"/>
  <c r="Y2532" i="1"/>
  <c r="Y2448" i="1"/>
  <c r="Y2364" i="1"/>
  <c r="Y2280" i="1"/>
  <c r="Y2197" i="1"/>
  <c r="Y2113" i="1"/>
  <c r="Y2033" i="1"/>
  <c r="Y1961" i="1"/>
  <c r="Y1897" i="1"/>
  <c r="Y2664" i="1"/>
  <c r="Y2577" i="1"/>
  <c r="Y2494" i="1"/>
  <c r="Y2409" i="1"/>
  <c r="Y2326" i="1"/>
  <c r="Y2243" i="1"/>
  <c r="Y2159" i="1"/>
  <c r="Y2076" i="1"/>
  <c r="Y2000" i="1"/>
  <c r="Y1932" i="1"/>
  <c r="Y2624" i="1"/>
  <c r="Y2513" i="1"/>
  <c r="Y2403" i="1"/>
  <c r="Y2289" i="1"/>
  <c r="Y2179" i="1"/>
  <c r="Y2068" i="1"/>
  <c r="Y2652" i="1"/>
  <c r="Y2537" i="1"/>
  <c r="Y2425" i="1"/>
  <c r="Y2315" i="1"/>
  <c r="Y2204" i="1"/>
  <c r="Y2092" i="1"/>
  <c r="Y1989" i="1"/>
  <c r="Y1906" i="1"/>
  <c r="Y1838" i="1"/>
  <c r="Y1774" i="1"/>
  <c r="Y1710" i="1"/>
  <c r="Y2659" i="1"/>
  <c r="Y2543" i="1"/>
  <c r="Y2432" i="1"/>
  <c r="Y2320" i="1"/>
  <c r="Y2208" i="1"/>
  <c r="Y2097" i="1"/>
  <c r="Y1994" i="1"/>
  <c r="Y1909" i="1"/>
  <c r="Y1841" i="1"/>
  <c r="Y1777" i="1"/>
  <c r="Y1713" i="1"/>
  <c r="Y2564" i="1"/>
  <c r="Y2387" i="1"/>
  <c r="Y2211" i="1"/>
  <c r="Y2034" i="1"/>
  <c r="Y1914" i="1"/>
  <c r="Y1824" i="1"/>
  <c r="Y1739" i="1"/>
  <c r="Y2654" i="1"/>
  <c r="Y2476" i="1"/>
  <c r="Y2271" i="1"/>
  <c r="Y2679" i="1"/>
  <c r="Y2492" i="1"/>
  <c r="Y2313" i="1"/>
  <c r="Y1898" i="1"/>
  <c r="Y1807" i="1"/>
  <c r="Y1946" i="1"/>
  <c r="Y2044" i="1"/>
  <c r="Y2238" i="1"/>
  <c r="Y2480" i="1"/>
  <c r="Y2131" i="1"/>
  <c r="Y1778" i="1"/>
  <c r="Y1925" i="1"/>
  <c r="Y2257" i="1"/>
  <c r="Y1943" i="1"/>
  <c r="Y2352" i="1"/>
  <c r="Y1920" i="1"/>
  <c r="Y1746" i="1"/>
  <c r="Y1884" i="1"/>
  <c r="Y2150" i="1"/>
  <c r="Y2617" i="1"/>
  <c r="Y2172" i="1"/>
  <c r="Y1842" i="1"/>
  <c r="Y1765" i="1"/>
  <c r="Y1907" i="1"/>
  <c r="Y2214" i="1"/>
  <c r="Y2695" i="1"/>
  <c r="Y1819" i="1"/>
  <c r="Y1993" i="1"/>
  <c r="Y2395" i="1"/>
  <c r="Y1720" i="1"/>
  <c r="Y1855" i="1"/>
  <c r="Y2073" i="1"/>
  <c r="Y2526" i="1"/>
  <c r="Y2296" i="1"/>
  <c r="Y1751" i="1"/>
  <c r="Y1836" i="1"/>
  <c r="Y1928" i="1"/>
  <c r="Y2057" i="1"/>
  <c r="Y2233" i="1"/>
  <c r="Y2412" i="1"/>
  <c r="Y2590" i="1"/>
  <c r="Y1935" i="1"/>
  <c r="Y2067" i="1"/>
  <c r="Y2244" i="1"/>
  <c r="Y2423" i="1"/>
  <c r="Y2601" i="1"/>
  <c r="Y1705" i="1"/>
  <c r="Y1789" i="1"/>
  <c r="Y1875" i="1"/>
  <c r="Y1980" i="1"/>
  <c r="Y2158" i="1"/>
  <c r="Y2536" i="1"/>
  <c r="Y2495" i="1"/>
  <c r="Y1926" i="1"/>
  <c r="Y1823" i="1"/>
  <c r="Y2085" i="1"/>
  <c r="Y2192" i="1"/>
  <c r="Y2464" i="1"/>
  <c r="Y2596" i="1"/>
  <c r="Y2369" i="1"/>
  <c r="Y1796" i="1"/>
  <c r="Y1952" i="1"/>
  <c r="Y2309" i="1"/>
  <c r="Y2079" i="1"/>
  <c r="Y2725" i="1"/>
  <c r="Y1976" i="1"/>
  <c r="Y1764" i="1"/>
  <c r="Y1904" i="1"/>
  <c r="Y2198" i="1"/>
  <c r="Y2692" i="1"/>
  <c r="Y2351" i="1"/>
  <c r="Y1919" i="1"/>
  <c r="Y1784" i="1"/>
  <c r="Y1931" i="1"/>
  <c r="Y2267" i="1"/>
  <c r="Y1701" i="1"/>
  <c r="Y1837" i="1"/>
  <c r="Y2025" i="1"/>
  <c r="Y2461" i="1"/>
  <c r="Y1735" i="1"/>
  <c r="Y1872" i="1"/>
  <c r="Y2116" i="1"/>
  <c r="Y2576" i="1"/>
  <c r="Y2708" i="1"/>
  <c r="Y1762" i="1"/>
  <c r="Y1847" i="1"/>
  <c r="Y1942" i="1"/>
  <c r="Y2077" i="1"/>
  <c r="Y2256" i="1"/>
  <c r="Y2435" i="1"/>
  <c r="Y2614" i="1"/>
  <c r="Y1950" i="1"/>
  <c r="Y2088" i="1"/>
  <c r="Y2268" i="1"/>
  <c r="Y2446" i="1"/>
  <c r="Y2623" i="1"/>
  <c r="Y1715" i="1"/>
  <c r="Y1800" i="1"/>
  <c r="Y1886" i="1"/>
  <c r="Y1997" i="1"/>
  <c r="Y2183" i="1"/>
  <c r="Y2560" i="1"/>
  <c r="Y2518" i="1"/>
  <c r="Y1941" i="1"/>
  <c r="Y1874" i="1"/>
  <c r="Y2240" i="1"/>
  <c r="Y2308" i="1"/>
  <c r="Y1741" i="1"/>
  <c r="Y1709" i="1"/>
  <c r="Y2668" i="1"/>
  <c r="Y1812" i="1"/>
  <c r="Y1984" i="1"/>
  <c r="Y2372" i="1"/>
  <c r="Y2286" i="1"/>
  <c r="Y1693" i="1"/>
  <c r="Y2087" i="1"/>
  <c r="Y1780" i="1"/>
  <c r="Y1930" i="1"/>
  <c r="Y2261" i="1"/>
  <c r="Y1691" i="1"/>
  <c r="Y2414" i="1"/>
  <c r="Y2040" i="1"/>
  <c r="Y1799" i="1"/>
  <c r="Y1960" i="1"/>
  <c r="Y2327" i="1"/>
  <c r="Y1716" i="1"/>
  <c r="Y1852" i="1"/>
  <c r="Y2062" i="1"/>
  <c r="Y2508" i="1"/>
  <c r="Y1754" i="1"/>
  <c r="Y1893" i="1"/>
  <c r="Y2171" i="1"/>
  <c r="Y2644" i="1"/>
  <c r="Y1690" i="1"/>
  <c r="Y1772" i="1"/>
  <c r="Y1858" i="1"/>
  <c r="Y1957" i="1"/>
  <c r="Y2101" i="1"/>
  <c r="Y2279" i="1"/>
  <c r="Y2455" i="1"/>
  <c r="Y2633" i="1"/>
  <c r="Y1963" i="1"/>
  <c r="Y2112" i="1"/>
  <c r="Y2288" i="1"/>
  <c r="Y2467" i="1"/>
  <c r="Y2646" i="1"/>
  <c r="Y1725" i="1"/>
  <c r="Y1811" i="1"/>
  <c r="Y1899" i="1"/>
  <c r="Y2012" i="1"/>
  <c r="Y2203" i="1"/>
  <c r="Y2704" i="1"/>
  <c r="Y2680" i="1"/>
  <c r="Y2052" i="1"/>
  <c r="D1743" i="1"/>
  <c r="G1743" i="1" s="1"/>
  <c r="B1686" i="1"/>
  <c r="T1746" i="1"/>
  <c r="X1687" i="1"/>
  <c r="L1689" i="1"/>
  <c r="U1689" i="1"/>
  <c r="W1689" i="1" s="1"/>
  <c r="F1742" i="1"/>
  <c r="A1743" i="1"/>
  <c r="E1744" i="1" s="1"/>
  <c r="H1742" i="1"/>
  <c r="J1690" i="1"/>
  <c r="K1690" i="1" s="1"/>
  <c r="I1691" i="1"/>
  <c r="AA3860" i="1" l="1"/>
  <c r="AA4068" i="1"/>
  <c r="AA3951" i="1"/>
  <c r="AA3944" i="1"/>
  <c r="AA4093" i="1"/>
  <c r="AA3773" i="1"/>
  <c r="AA3818" i="1"/>
  <c r="AA3917" i="1"/>
  <c r="AA3935" i="1"/>
  <c r="AA3886" i="1"/>
  <c r="AA4130" i="1"/>
  <c r="AA4092" i="1"/>
  <c r="AA4064" i="1"/>
  <c r="AA4195" i="1"/>
  <c r="AA3869" i="1"/>
  <c r="AA4013" i="1"/>
  <c r="AA3992" i="1"/>
  <c r="AA3960" i="1"/>
  <c r="AA4187" i="1"/>
  <c r="AA4151" i="1"/>
  <c r="AA3924" i="1"/>
  <c r="AA4062" i="1"/>
  <c r="AA4081" i="1"/>
  <c r="AA4066" i="1"/>
  <c r="AA3925" i="1"/>
  <c r="AA4049" i="1"/>
  <c r="AA3915" i="1"/>
  <c r="AA4122" i="1"/>
  <c r="AA4078" i="1"/>
  <c r="AA4036" i="1"/>
  <c r="AA4114" i="1"/>
  <c r="AA4004" i="1"/>
  <c r="AA4037" i="1"/>
  <c r="AA4056" i="1"/>
  <c r="AA4047" i="1"/>
  <c r="AA3913" i="1"/>
  <c r="AA4180" i="1"/>
  <c r="AA4176" i="1"/>
  <c r="AA4167" i="1"/>
  <c r="AA4063" i="1"/>
  <c r="AA3895" i="1"/>
  <c r="AA4089" i="1"/>
  <c r="AA4067" i="1"/>
  <c r="AA4014" i="1"/>
  <c r="AA3943" i="1"/>
  <c r="AA4185" i="1"/>
  <c r="AA4137" i="1"/>
  <c r="AA3905" i="1"/>
  <c r="AA4041" i="1"/>
  <c r="AA4070" i="1"/>
  <c r="AA4048" i="1"/>
  <c r="AA4008" i="1"/>
  <c r="AA3919" i="1"/>
  <c r="AA4109" i="1"/>
  <c r="AA4150" i="1"/>
  <c r="AA4146" i="1"/>
  <c r="AA4131" i="1"/>
  <c r="AA3984" i="1"/>
  <c r="AA3871" i="1"/>
  <c r="AA4015" i="1"/>
  <c r="AA4020" i="1"/>
  <c r="AA3973" i="1"/>
  <c r="AA3859" i="1"/>
  <c r="AA3930" i="1"/>
  <c r="AA4038" i="1"/>
  <c r="AA4051" i="1"/>
  <c r="AA4034" i="1"/>
  <c r="AA3979" i="1"/>
  <c r="AA3888" i="1"/>
  <c r="AA3853" i="1"/>
  <c r="AA4009" i="1"/>
  <c r="AA3994" i="1"/>
  <c r="AA3967" i="1"/>
  <c r="AA3848" i="1"/>
  <c r="AA4108" i="1"/>
  <c r="AA4129" i="1"/>
  <c r="AA4103" i="1"/>
  <c r="AA3946" i="1"/>
  <c r="AA4128" i="1"/>
  <c r="AA4027" i="1"/>
  <c r="AA3974" i="1"/>
  <c r="AA3956" i="1"/>
  <c r="AA3872" i="1"/>
  <c r="AA4141" i="1"/>
  <c r="AA4104" i="1"/>
  <c r="AA4069" i="1"/>
  <c r="AA4164" i="1"/>
  <c r="AA3874" i="1"/>
  <c r="AA3995" i="1"/>
  <c r="AA3968" i="1"/>
  <c r="AA4193" i="1"/>
  <c r="AA3854" i="1"/>
  <c r="AA3927" i="1"/>
  <c r="AA4065" i="1"/>
  <c r="AA4098" i="1"/>
  <c r="AA4071" i="1"/>
  <c r="AA3928" i="1"/>
  <c r="AA4083" i="1"/>
  <c r="AA3977" i="1"/>
  <c r="AA4182" i="1"/>
  <c r="AA4033" i="1"/>
  <c r="AA4133" i="1"/>
  <c r="AA3866" i="1"/>
  <c r="AA3921" i="1"/>
  <c r="AA4197" i="1"/>
  <c r="AA4190" i="1"/>
  <c r="AA4178" i="1"/>
  <c r="AA3852" i="1"/>
  <c r="AA4105" i="1"/>
  <c r="AA3957" i="1"/>
  <c r="AA4165" i="1"/>
  <c r="AA3987" i="1"/>
  <c r="AA4100" i="1"/>
  <c r="AA4032" i="1"/>
  <c r="AA4050" i="1"/>
  <c r="AA4044" i="1"/>
  <c r="AA3910" i="1"/>
  <c r="AA3969" i="1"/>
  <c r="AA4166" i="1"/>
  <c r="AA4162" i="1"/>
  <c r="AA4161" i="1"/>
  <c r="AA4030" i="1"/>
  <c r="AA4076" i="1"/>
  <c r="AA4053" i="1"/>
  <c r="AA4011" i="1"/>
  <c r="AA3940" i="1"/>
  <c r="AA4120" i="1"/>
  <c r="AA4153" i="1"/>
  <c r="AA4152" i="1"/>
  <c r="AA4142" i="1"/>
  <c r="AA4007" i="1"/>
  <c r="AA3876" i="1"/>
  <c r="AA4018" i="1"/>
  <c r="AA4023" i="1"/>
  <c r="AA3993" i="1"/>
  <c r="AA3867" i="1"/>
  <c r="AA3933" i="1"/>
  <c r="AA4177" i="1"/>
  <c r="AA4168" i="1"/>
  <c r="AA4101" i="1"/>
  <c r="AA3880" i="1"/>
  <c r="AA3904" i="1"/>
  <c r="AA4117" i="1"/>
  <c r="AA3863" i="1"/>
  <c r="AA4135" i="1"/>
  <c r="AA4140" i="1"/>
  <c r="AA4115" i="1"/>
  <c r="AA3952" i="1"/>
  <c r="AA4160" i="1"/>
  <c r="AA4126" i="1"/>
  <c r="AA4091" i="1"/>
  <c r="AA3870" i="1"/>
  <c r="AA4006" i="1"/>
  <c r="AA3991" i="1"/>
  <c r="AA3959" i="1"/>
  <c r="AA4175" i="1"/>
  <c r="AA3903" i="1"/>
  <c r="AA4099" i="1"/>
  <c r="AA4121" i="1"/>
  <c r="AA4097" i="1"/>
  <c r="AA3937" i="1"/>
  <c r="AA3998" i="1"/>
  <c r="AA3971" i="1"/>
  <c r="AA3953" i="1"/>
  <c r="AA3862" i="1"/>
  <c r="AA3939" i="1"/>
  <c r="AA4082" i="1"/>
  <c r="AA4107" i="1"/>
  <c r="AA4080" i="1"/>
  <c r="AA3931" i="1"/>
  <c r="AA4096" i="1"/>
  <c r="AA3980" i="1"/>
  <c r="AA4196" i="1"/>
  <c r="AA4055" i="1"/>
  <c r="AA4158" i="1"/>
  <c r="AA3873" i="1"/>
  <c r="AA4124" i="1"/>
  <c r="AA4085" i="1"/>
  <c r="AA4039" i="1"/>
  <c r="AA4136" i="1"/>
  <c r="AA3856" i="1"/>
  <c r="AA3978" i="1"/>
  <c r="AA3955" i="1"/>
  <c r="AA4059" i="1"/>
  <c r="AA4061" i="1"/>
  <c r="AA4052" i="1"/>
  <c r="AA3922" i="1"/>
  <c r="AA4119" i="1"/>
  <c r="AA4075" i="1"/>
  <c r="AA4028" i="1"/>
  <c r="AA4010" i="1"/>
  <c r="AA4194" i="1"/>
  <c r="AA4159" i="1"/>
  <c r="AA3964" i="1"/>
  <c r="AA4086" i="1"/>
  <c r="AA3990" i="1"/>
  <c r="AA4029" i="1"/>
  <c r="AA4042" i="1"/>
  <c r="AA4002" i="1"/>
  <c r="AA3899" i="1"/>
  <c r="AA4157" i="1"/>
  <c r="AA4156" i="1"/>
  <c r="AA4155" i="1"/>
  <c r="AA4019" i="1"/>
  <c r="AA3884" i="1"/>
  <c r="AA4021" i="1"/>
  <c r="AA4026" i="1"/>
  <c r="AA3996" i="1"/>
  <c r="AA3893" i="1"/>
  <c r="AA3936" i="1"/>
  <c r="AA4183" i="1"/>
  <c r="AA4171" i="1"/>
  <c r="AA4112" i="1"/>
  <c r="AA3883" i="1"/>
  <c r="AA3907" i="1"/>
  <c r="AA3855" i="1"/>
  <c r="AA4054" i="1"/>
  <c r="AA4040" i="1"/>
  <c r="AA3982" i="1"/>
  <c r="AA3891" i="1"/>
  <c r="AA4016" i="1"/>
  <c r="AA3932" i="1"/>
  <c r="AA3926" i="1"/>
  <c r="AA4012" i="1"/>
  <c r="AA3997" i="1"/>
  <c r="AA3970" i="1"/>
  <c r="AA3851" i="1"/>
  <c r="AA4046" i="1"/>
  <c r="AA4003" i="1"/>
  <c r="AA3976" i="1"/>
  <c r="AA3885" i="1"/>
  <c r="AA4147" i="1"/>
  <c r="AA4116" i="1"/>
  <c r="AA4087" i="1"/>
  <c r="AA3865" i="1"/>
  <c r="AA3882" i="1"/>
  <c r="AA4079" i="1"/>
  <c r="AA3989" i="1"/>
  <c r="AA3988" i="1"/>
  <c r="AA4148" i="1"/>
  <c r="AA4192" i="1"/>
  <c r="AA4095" i="1"/>
  <c r="AA4118" i="1"/>
  <c r="AA4084" i="1"/>
  <c r="AA3934" i="1"/>
  <c r="AA4154" i="1"/>
  <c r="AA3983" i="1"/>
  <c r="AA3965" i="1"/>
  <c r="AA4077" i="1"/>
  <c r="AA4169" i="1"/>
  <c r="AA3881" i="1"/>
  <c r="AA4127" i="1"/>
  <c r="AA4088" i="1"/>
  <c r="AA4058" i="1"/>
  <c r="AA4172" i="1"/>
  <c r="AA3864" i="1"/>
  <c r="AA4001" i="1"/>
  <c r="AA3966" i="1"/>
  <c r="AA3954" i="1"/>
  <c r="AA4184" i="1"/>
  <c r="AA4025" i="1"/>
  <c r="AA3918" i="1"/>
  <c r="AA3897" i="1"/>
  <c r="AA3894" i="1"/>
  <c r="AA3963" i="1"/>
  <c r="AA4170" i="1"/>
  <c r="AA4022" i="1"/>
  <c r="AA4111" i="1"/>
  <c r="AA4191" i="1"/>
  <c r="AA4179" i="1"/>
  <c r="AA4173" i="1"/>
  <c r="AA4145" i="1"/>
  <c r="AA4102" i="1"/>
  <c r="AA4072" i="1"/>
  <c r="AA4017" i="1"/>
  <c r="AA3975" i="1"/>
  <c r="AA3868" i="1"/>
  <c r="AA3947" i="1"/>
  <c r="AA4188" i="1"/>
  <c r="AA4149" i="1"/>
  <c r="AA3929" i="1"/>
  <c r="AA4073" i="1"/>
  <c r="AA4024" i="1"/>
  <c r="AA4031" i="1"/>
  <c r="AA3999" i="1"/>
  <c r="AA3896" i="1"/>
  <c r="AA3945" i="1"/>
  <c r="AA4186" i="1"/>
  <c r="AA4174" i="1"/>
  <c r="AA4123" i="1"/>
  <c r="AA3902" i="1"/>
  <c r="AA3972" i="1"/>
  <c r="AA3878" i="1"/>
  <c r="AA4057" i="1"/>
  <c r="AA4045" i="1"/>
  <c r="AA4005" i="1"/>
  <c r="AA3916" i="1"/>
  <c r="AA4060" i="1"/>
  <c r="AA4138" i="1"/>
  <c r="AA4143" i="1"/>
  <c r="AA4125" i="1"/>
  <c r="AA3961" i="1"/>
  <c r="AA3861" i="1"/>
  <c r="AA4139" i="1"/>
  <c r="AA4163" i="1"/>
  <c r="AA4132" i="1"/>
  <c r="AA4094" i="1"/>
  <c r="AA3875" i="1"/>
  <c r="AA3901" i="1"/>
  <c r="AA4113" i="1"/>
  <c r="AA4134" i="1"/>
  <c r="AA4106" i="1"/>
  <c r="AA3949" i="1"/>
  <c r="AA4043" i="1"/>
  <c r="AA4000" i="1"/>
  <c r="AA3962" i="1"/>
  <c r="AA3877" i="1"/>
  <c r="AA3948" i="1"/>
  <c r="AA4144" i="1"/>
  <c r="AA4110" i="1"/>
  <c r="AA4074" i="1"/>
  <c r="AA3857" i="1"/>
  <c r="AA3986" i="1"/>
  <c r="AA3985" i="1"/>
  <c r="AA4090" i="1"/>
  <c r="AA4181" i="1"/>
  <c r="AA3892" i="1"/>
  <c r="AA3777" i="1"/>
  <c r="AA3816" i="1"/>
  <c r="AA3764" i="1"/>
  <c r="AA3762" i="1"/>
  <c r="AA3690" i="1"/>
  <c r="AA3681" i="1"/>
  <c r="AA3828" i="1"/>
  <c r="AA3721" i="1"/>
  <c r="AA3698" i="1"/>
  <c r="AA3722" i="1"/>
  <c r="AA3712" i="1"/>
  <c r="AA3844" i="1"/>
  <c r="AA3841" i="1"/>
  <c r="AA3720" i="1"/>
  <c r="AA3834" i="1"/>
  <c r="AA3672" i="1"/>
  <c r="AA3791" i="1"/>
  <c r="AA3709" i="1"/>
  <c r="AA3833" i="1"/>
  <c r="AA3680" i="1"/>
  <c r="AA3781" i="1"/>
  <c r="AA3811" i="1"/>
  <c r="AA3814" i="1"/>
  <c r="AA3788" i="1"/>
  <c r="AA3779" i="1"/>
  <c r="AA3813" i="1"/>
  <c r="AA3665" i="1"/>
  <c r="AA3683" i="1"/>
  <c r="AA3700" i="1"/>
  <c r="AA3669" i="1"/>
  <c r="AA3685" i="1"/>
  <c r="AA3817" i="1"/>
  <c r="AA3705" i="1"/>
  <c r="AA3772" i="1"/>
  <c r="AA3736" i="1"/>
  <c r="AA3829" i="1"/>
  <c r="AA3671" i="1"/>
  <c r="AA3689" i="1"/>
  <c r="AA3718" i="1"/>
  <c r="AA3785" i="1"/>
  <c r="AA3666" i="1"/>
  <c r="AA3750" i="1"/>
  <c r="AA3809" i="1"/>
  <c r="AA3763" i="1"/>
  <c r="AA3806" i="1"/>
  <c r="AA3706" i="1"/>
  <c r="AA3843" i="1"/>
  <c r="AA3673" i="1"/>
  <c r="AA3774" i="1"/>
  <c r="AA3747" i="1"/>
  <c r="AA3789" i="1"/>
  <c r="AA3821" i="1"/>
  <c r="AA3839" i="1"/>
  <c r="AA3742" i="1"/>
  <c r="AA3808" i="1"/>
  <c r="AA3682" i="1"/>
  <c r="AA3771" i="1"/>
  <c r="AA3710" i="1"/>
  <c r="AA3737" i="1"/>
  <c r="AA3760" i="1"/>
  <c r="AA3803" i="1"/>
  <c r="AA3670" i="1"/>
  <c r="AA3695" i="1"/>
  <c r="AA3724" i="1"/>
  <c r="AA3738" i="1"/>
  <c r="AA3776" i="1"/>
  <c r="AA3815" i="1"/>
  <c r="AA3739" i="1"/>
  <c r="AA3819" i="1"/>
  <c r="AA3810" i="1"/>
  <c r="AA3694" i="1"/>
  <c r="AA3701" i="1"/>
  <c r="AA3734" i="1"/>
  <c r="AA3745" i="1"/>
  <c r="AA3804" i="1"/>
  <c r="AA3667" i="1"/>
  <c r="AA3692" i="1"/>
  <c r="AA3726" i="1"/>
  <c r="AA3778" i="1"/>
  <c r="AA3761" i="1"/>
  <c r="AA3846" i="1"/>
  <c r="AA3744" i="1"/>
  <c r="AA3794" i="1"/>
  <c r="AA3805" i="1"/>
  <c r="AA3807" i="1"/>
  <c r="AA3676" i="1"/>
  <c r="AA3838" i="1"/>
  <c r="AA3731" i="1"/>
  <c r="AA3780" i="1"/>
  <c r="AA3708" i="1"/>
  <c r="AA3787" i="1"/>
  <c r="AA3832" i="1"/>
  <c r="AA3674" i="1"/>
  <c r="AA3688" i="1"/>
  <c r="AA3827" i="1"/>
  <c r="AA3802" i="1"/>
  <c r="AA3679" i="1"/>
  <c r="AA3752" i="1"/>
  <c r="AA3840" i="1"/>
  <c r="AA3741" i="1"/>
  <c r="AA3786" i="1"/>
  <c r="AA3796" i="1"/>
  <c r="AA3845" i="1"/>
  <c r="AA3715" i="1"/>
  <c r="AA3835" i="1"/>
  <c r="AA3728" i="1"/>
  <c r="AA3824" i="1"/>
  <c r="AA3768" i="1"/>
  <c r="AA3820" i="1"/>
  <c r="AA3717" i="1"/>
  <c r="AA3767" i="1"/>
  <c r="AA3812" i="1"/>
  <c r="AA3702" i="1"/>
  <c r="AA3799" i="1"/>
  <c r="AA3668" i="1"/>
  <c r="AA3727" i="1"/>
  <c r="AA3754" i="1"/>
  <c r="AA3798" i="1"/>
  <c r="AA3797" i="1"/>
  <c r="AA3793" i="1"/>
  <c r="AA3842" i="1"/>
  <c r="AA3696" i="1"/>
  <c r="AA3716" i="1"/>
  <c r="AA3740" i="1"/>
  <c r="AA3714" i="1"/>
  <c r="AA3775" i="1"/>
  <c r="AA3748" i="1"/>
  <c r="AA3757" i="1"/>
  <c r="AA3801" i="1"/>
  <c r="AA3822" i="1"/>
  <c r="AA3699" i="1"/>
  <c r="AA3769" i="1"/>
  <c r="AA3723" i="1"/>
  <c r="AA3751" i="1"/>
  <c r="AA3795" i="1"/>
  <c r="AA3825" i="1"/>
  <c r="AA3657" i="1"/>
  <c r="AA3634" i="1"/>
  <c r="AA3654" i="1"/>
  <c r="AA3642" i="1"/>
  <c r="AA3646" i="1"/>
  <c r="AA3636" i="1"/>
  <c r="AA3649" i="1"/>
  <c r="AA3662" i="1"/>
  <c r="AA3639" i="1"/>
  <c r="AA3653" i="1"/>
  <c r="AA3644" i="1"/>
  <c r="AA3650" i="1"/>
  <c r="AA3656" i="1"/>
  <c r="AA3661" i="1"/>
  <c r="AA3637" i="1"/>
  <c r="AA3651" i="1"/>
  <c r="AA3643" i="1"/>
  <c r="AA3640" i="1"/>
  <c r="AA3659" i="1"/>
  <c r="AA3663" i="1"/>
  <c r="AA3664" i="1"/>
  <c r="AA3647" i="1"/>
  <c r="AA3655" i="1"/>
  <c r="AA3648" i="1"/>
  <c r="AA3658" i="1"/>
  <c r="AA3660" i="1"/>
  <c r="AA3641" i="1"/>
  <c r="AA3446" i="1"/>
  <c r="AA3624" i="1"/>
  <c r="AA3586" i="1"/>
  <c r="AA3294" i="1"/>
  <c r="AA3291" i="1"/>
  <c r="AA3474" i="1"/>
  <c r="AA3470" i="1"/>
  <c r="AA3627" i="1"/>
  <c r="AA3317" i="1"/>
  <c r="AA3344" i="1"/>
  <c r="AA3354" i="1"/>
  <c r="AA3476" i="1"/>
  <c r="AA3443" i="1"/>
  <c r="AA3462" i="1"/>
  <c r="AA3361" i="1"/>
  <c r="AA3347" i="1"/>
  <c r="AA3419" i="1"/>
  <c r="AA3405" i="1"/>
  <c r="AA3532" i="1"/>
  <c r="AA3523" i="1"/>
  <c r="AA3483" i="1"/>
  <c r="AA3389" i="1"/>
  <c r="AA3583" i="1"/>
  <c r="AA3275" i="1"/>
  <c r="AA3598" i="1"/>
  <c r="AA3595" i="1"/>
  <c r="AA3552" i="1"/>
  <c r="AA3423" i="1"/>
  <c r="AA3230" i="1"/>
  <c r="AA3253" i="1"/>
  <c r="AA3348" i="1"/>
  <c r="AA3444" i="1"/>
  <c r="AA3594" i="1"/>
  <c r="AA3542" i="1"/>
  <c r="AA3302" i="1"/>
  <c r="AA3299" i="1"/>
  <c r="AA3609" i="1"/>
  <c r="AA3487" i="1"/>
  <c r="AA3481" i="1"/>
  <c r="AA3222" i="1"/>
  <c r="AA3342" i="1"/>
  <c r="AA3360" i="1"/>
  <c r="AA3408" i="1"/>
  <c r="AA3559" i="1"/>
  <c r="AA3526" i="1"/>
  <c r="AA3448" i="1"/>
  <c r="AA3269" i="1"/>
  <c r="AA3391" i="1"/>
  <c r="AA3403" i="1"/>
  <c r="AA3578" i="1"/>
  <c r="AA3288" i="1"/>
  <c r="AA3441" i="1"/>
  <c r="AA3625" i="1"/>
  <c r="AA3555" i="1"/>
  <c r="AA3384" i="1"/>
  <c r="AA3244" i="1"/>
  <c r="AA3233" i="1"/>
  <c r="AA3622" i="1"/>
  <c r="AA3619" i="1"/>
  <c r="AA3563" i="1"/>
  <c r="AA3430" i="1"/>
  <c r="AA3249" i="1"/>
  <c r="AA3286" i="1"/>
  <c r="AA3220" i="1"/>
  <c r="AA3435" i="1"/>
  <c r="AA3613" i="1"/>
  <c r="AA3421" i="1"/>
  <c r="AA3279" i="1"/>
  <c r="AA3276" i="1"/>
  <c r="AA3377" i="1"/>
  <c r="AA3303" i="1"/>
  <c r="AA3468" i="1"/>
  <c r="AA3437" i="1"/>
  <c r="AA3454" i="1"/>
  <c r="AA3353" i="1"/>
  <c r="AA3336" i="1"/>
  <c r="AA3398" i="1"/>
  <c r="AA3362" i="1"/>
  <c r="AA3529" i="1"/>
  <c r="AA3512" i="1"/>
  <c r="AA3477" i="1"/>
  <c r="AA3381" i="1"/>
  <c r="AA3562" i="1"/>
  <c r="AA3601" i="1"/>
  <c r="AA3232" i="1"/>
  <c r="AA3590" i="1"/>
  <c r="AA3587" i="1"/>
  <c r="AA3543" i="1"/>
  <c r="AA3418" i="1"/>
  <c r="AA3225" i="1"/>
  <c r="AA3235" i="1"/>
  <c r="AA3255" i="1"/>
  <c r="AA3576" i="1"/>
  <c r="AA3535" i="1"/>
  <c r="AA3281" i="1"/>
  <c r="AA3296" i="1"/>
  <c r="AA3427" i="1"/>
  <c r="AA3482" i="1"/>
  <c r="AA3478" i="1"/>
  <c r="AA3212" i="1"/>
  <c r="AA3329" i="1"/>
  <c r="AA3357" i="1"/>
  <c r="AA3371" i="1"/>
  <c r="AA3216" i="1"/>
  <c r="AA3295" i="1"/>
  <c r="AA3604" i="1"/>
  <c r="AA3561" i="1"/>
  <c r="AA3509" i="1"/>
  <c r="AA3306" i="1"/>
  <c r="AA3511" i="1"/>
  <c r="AA3530" i="1"/>
  <c r="AA3556" i="1"/>
  <c r="AA3546" i="1"/>
  <c r="AA3500" i="1"/>
  <c r="AA3397" i="1"/>
  <c r="AA3626" i="1"/>
  <c r="AA3213" i="1"/>
  <c r="AA3608" i="1"/>
  <c r="AA3536" i="1"/>
  <c r="AA3337" i="1"/>
  <c r="AA3228" i="1"/>
  <c r="AA3211" i="1"/>
  <c r="AA3304" i="1"/>
  <c r="AA3356" i="1"/>
  <c r="AA3605" i="1"/>
  <c r="AA3410" i="1"/>
  <c r="AA3271" i="1"/>
  <c r="AA3268" i="1"/>
  <c r="AA3374" i="1"/>
  <c r="AA3292" i="1"/>
  <c r="AA3466" i="1"/>
  <c r="AA3451" i="1"/>
  <c r="AA3339" i="1"/>
  <c r="AA3334" i="1"/>
  <c r="AA3393" i="1"/>
  <c r="AA3340" i="1"/>
  <c r="AA3521" i="1"/>
  <c r="AA3501" i="1"/>
  <c r="AA3475" i="1"/>
  <c r="AA3378" i="1"/>
  <c r="AA3459" i="1"/>
  <c r="AA3519" i="1"/>
  <c r="AA3516" i="1"/>
  <c r="AA3582" i="1"/>
  <c r="AA3584" i="1"/>
  <c r="AA3533" i="1"/>
  <c r="AA3415" i="1"/>
  <c r="AA3219" i="1"/>
  <c r="AA3227" i="1"/>
  <c r="AA3234" i="1"/>
  <c r="AA3568" i="1"/>
  <c r="AA3503" i="1"/>
  <c r="AA3273" i="1"/>
  <c r="AA3293" i="1"/>
  <c r="AA3395" i="1"/>
  <c r="AA3434" i="1"/>
  <c r="AA3218" i="1"/>
  <c r="AA3551" i="1"/>
  <c r="AA3518" i="1"/>
  <c r="AA3445" i="1"/>
  <c r="AA3266" i="1"/>
  <c r="AA3386" i="1"/>
  <c r="AA3349" i="1"/>
  <c r="AA3494" i="1"/>
  <c r="AA3452" i="1"/>
  <c r="AA3465" i="1"/>
  <c r="AA3364" i="1"/>
  <c r="AA3352" i="1"/>
  <c r="AA3422" i="1"/>
  <c r="AA3588" i="1"/>
  <c r="AA3553" i="1"/>
  <c r="AA3498" i="1"/>
  <c r="AA3287" i="1"/>
  <c r="AA3447" i="1"/>
  <c r="AA3425" i="1"/>
  <c r="AA3245" i="1"/>
  <c r="AA3600" i="1"/>
  <c r="AA3531" i="1"/>
  <c r="AA3325" i="1"/>
  <c r="AA3217" i="1"/>
  <c r="AA3623" i="1"/>
  <c r="AA3301" i="1"/>
  <c r="AA3315" i="1"/>
  <c r="AA3597" i="1"/>
  <c r="AA3407" i="1"/>
  <c r="AA3263" i="1"/>
  <c r="AA3259" i="1"/>
  <c r="AA3341" i="1"/>
  <c r="AA3250" i="1"/>
  <c r="AA3458" i="1"/>
  <c r="AA3442" i="1"/>
  <c r="AA3332" i="1"/>
  <c r="AA3331" i="1"/>
  <c r="AA3390" i="1"/>
  <c r="AA3283" i="1"/>
  <c r="AA3513" i="1"/>
  <c r="AA3491" i="1"/>
  <c r="AA3472" i="1"/>
  <c r="AA3373" i="1"/>
  <c r="AA3429" i="1"/>
  <c r="AA3508" i="1"/>
  <c r="AA3433" i="1"/>
  <c r="AA3574" i="1"/>
  <c r="AA3579" i="1"/>
  <c r="AA3514" i="1"/>
  <c r="AA3412" i="1"/>
  <c r="AA3224" i="1"/>
  <c r="AA3527" i="1"/>
  <c r="AA3382" i="1"/>
  <c r="AA3215" i="1"/>
  <c r="AA3479" i="1"/>
  <c r="AA3473" i="1"/>
  <c r="AA3632" i="1"/>
  <c r="AA3210" i="1"/>
  <c r="AA3327" i="1"/>
  <c r="AA3264" i="1"/>
  <c r="AA3438" i="1"/>
  <c r="AA3621" i="1"/>
  <c r="AA3439" i="1"/>
  <c r="AA3289" i="1"/>
  <c r="AA3284" i="1"/>
  <c r="AA3380" i="1"/>
  <c r="AA3524" i="1"/>
  <c r="AA3510" i="1"/>
  <c r="AA3247" i="1"/>
  <c r="AA3375" i="1"/>
  <c r="AA3372" i="1"/>
  <c r="AA3485" i="1"/>
  <c r="AA3585" i="1"/>
  <c r="AA3550" i="1"/>
  <c r="AA3493" i="1"/>
  <c r="AA3285" i="1"/>
  <c r="AA3436" i="1"/>
  <c r="AA3417" i="1"/>
  <c r="AA3243" i="1"/>
  <c r="AA3592" i="1"/>
  <c r="AA3528" i="1"/>
  <c r="AA3322" i="1"/>
  <c r="AA3214" i="1"/>
  <c r="AA3591" i="1"/>
  <c r="AA3280" i="1"/>
  <c r="AA3290" i="1"/>
  <c r="AA3589" i="1"/>
  <c r="AA3402" i="1"/>
  <c r="AA3260" i="1"/>
  <c r="AA3256" i="1"/>
  <c r="AA3326" i="1"/>
  <c r="AA3400" i="1"/>
  <c r="AA3455" i="1"/>
  <c r="AA3629" i="1"/>
  <c r="AA3312" i="1"/>
  <c r="AA3324" i="1"/>
  <c r="AA3388" i="1"/>
  <c r="AA3261" i="1"/>
  <c r="AA3502" i="1"/>
  <c r="AA3486" i="1"/>
  <c r="AA3469" i="1"/>
  <c r="AA3370" i="1"/>
  <c r="AA3409" i="1"/>
  <c r="AA3497" i="1"/>
  <c r="AA3343" i="1"/>
  <c r="AA3310" i="1"/>
  <c r="AA3298" i="1"/>
  <c r="AA3630" i="1"/>
  <c r="AA3565" i="1"/>
  <c r="AA3450" i="1"/>
  <c r="AA3265" i="1"/>
  <c r="AA3616" i="1"/>
  <c r="AA3549" i="1"/>
  <c r="AA3376" i="1"/>
  <c r="AA3236" i="1"/>
  <c r="AA3221" i="1"/>
  <c r="AA3307" i="1"/>
  <c r="AA3471" i="1"/>
  <c r="AA3449" i="1"/>
  <c r="AA3618" i="1"/>
  <c r="AA3617" i="1"/>
  <c r="AA3314" i="1"/>
  <c r="AA3338" i="1"/>
  <c r="AA3330" i="1"/>
  <c r="AA3505" i="1"/>
  <c r="AA3507" i="1"/>
  <c r="AA3242" i="1"/>
  <c r="AA3358" i="1"/>
  <c r="AA3369" i="1"/>
  <c r="AA3431" i="1"/>
  <c r="AA3580" i="1"/>
  <c r="AA3544" i="1"/>
  <c r="AA3488" i="1"/>
  <c r="AA3282" i="1"/>
  <c r="AA3432" i="1"/>
  <c r="AA3414" i="1"/>
  <c r="AA3237" i="1"/>
  <c r="AA3631" i="1"/>
  <c r="AA3577" i="1"/>
  <c r="AA3525" i="1"/>
  <c r="AA3320" i="1"/>
  <c r="AA3615" i="1"/>
  <c r="AA3570" i="1"/>
  <c r="AA3272" i="1"/>
  <c r="AA3258" i="1"/>
  <c r="AA3581" i="1"/>
  <c r="AA3392" i="1"/>
  <c r="AA3257" i="1"/>
  <c r="AA3251" i="1"/>
  <c r="AA3323" i="1"/>
  <c r="AA3335" i="1"/>
  <c r="AA3453" i="1"/>
  <c r="AA3607" i="1"/>
  <c r="AA3297" i="1"/>
  <c r="AA3311" i="1"/>
  <c r="AA3385" i="1"/>
  <c r="AA3240" i="1"/>
  <c r="AA3545" i="1"/>
  <c r="AA3368" i="1"/>
  <c r="AA3564" i="1"/>
  <c r="AA3571" i="1"/>
  <c r="AA3506" i="1"/>
  <c r="AA3404" i="1"/>
  <c r="AA3596" i="1"/>
  <c r="AA3558" i="1"/>
  <c r="AA3504" i="1"/>
  <c r="AA3300" i="1"/>
  <c r="AA3480" i="1"/>
  <c r="AA3456" i="1"/>
  <c r="AA3248" i="1"/>
  <c r="AA3614" i="1"/>
  <c r="AA3611" i="1"/>
  <c r="AA3560" i="1"/>
  <c r="AA3428" i="1"/>
  <c r="AA3246" i="1"/>
  <c r="AA3278" i="1"/>
  <c r="AA3223" i="1"/>
  <c r="AA3464" i="1"/>
  <c r="AA3440" i="1"/>
  <c r="AA3610" i="1"/>
  <c r="AA3575" i="1"/>
  <c r="AA3308" i="1"/>
  <c r="AA3321" i="1"/>
  <c r="AA3328" i="1"/>
  <c r="AA3492" i="1"/>
  <c r="AA3496" i="1"/>
  <c r="AA3239" i="1"/>
  <c r="AA3350" i="1"/>
  <c r="AA3366" i="1"/>
  <c r="AA3424" i="1"/>
  <c r="AA3572" i="1"/>
  <c r="AA3538" i="1"/>
  <c r="AA3460" i="1"/>
  <c r="AA3277" i="1"/>
  <c r="AA3420" i="1"/>
  <c r="AA3411" i="1"/>
  <c r="AA3229" i="1"/>
  <c r="AA3620" i="1"/>
  <c r="AA3569" i="1"/>
  <c r="AA3520" i="1"/>
  <c r="AA3318" i="1"/>
  <c r="AA3539" i="1"/>
  <c r="AA3548" i="1"/>
  <c r="AA3270" i="1"/>
  <c r="AA3333" i="1"/>
  <c r="AA3628" i="1"/>
  <c r="AA3573" i="1"/>
  <c r="AA3387" i="1"/>
  <c r="AA3254" i="1"/>
  <c r="AA3241" i="1"/>
  <c r="AA3316" i="1"/>
  <c r="AA3226" i="1"/>
  <c r="AA3365" i="1"/>
  <c r="AA3359" i="1"/>
  <c r="AA3499" i="1"/>
  <c r="AA3463" i="1"/>
  <c r="AA3467" i="1"/>
  <c r="AA3367" i="1"/>
  <c r="AA3355" i="1"/>
  <c r="AA3547" i="1"/>
  <c r="AA3515" i="1"/>
  <c r="AA3252" i="1"/>
  <c r="AA3383" i="1"/>
  <c r="AA3396" i="1"/>
  <c r="AA3495" i="1"/>
  <c r="AA3541" i="1"/>
  <c r="AA3540" i="1"/>
  <c r="AA3490" i="1"/>
  <c r="AA3394" i="1"/>
  <c r="AA3593" i="1"/>
  <c r="AA3346" i="1"/>
  <c r="AA3606" i="1"/>
  <c r="AA3603" i="1"/>
  <c r="AA3557" i="1"/>
  <c r="AA3426" i="1"/>
  <c r="AA3238" i="1"/>
  <c r="AA3262" i="1"/>
  <c r="AA3413" i="1"/>
  <c r="AA3461" i="1"/>
  <c r="AA3602" i="1"/>
  <c r="AA3554" i="1"/>
  <c r="AA3305" i="1"/>
  <c r="AA3319" i="1"/>
  <c r="AA3313" i="1"/>
  <c r="AA3489" i="1"/>
  <c r="AA3484" i="1"/>
  <c r="AA3231" i="1"/>
  <c r="AA3345" i="1"/>
  <c r="AA3363" i="1"/>
  <c r="AA3416" i="1"/>
  <c r="AA3567" i="1"/>
  <c r="AA3534" i="1"/>
  <c r="AA3457" i="1"/>
  <c r="AA3274" i="1"/>
  <c r="AA3399" i="1"/>
  <c r="AA3406" i="1"/>
  <c r="AA3599" i="1"/>
  <c r="AA3612" i="1"/>
  <c r="AA3566" i="1"/>
  <c r="AA3517" i="1"/>
  <c r="AA3309" i="1"/>
  <c r="AA3522" i="1"/>
  <c r="AA3537" i="1"/>
  <c r="AA3267" i="1"/>
  <c r="AA3401" i="1"/>
  <c r="AA3351" i="1"/>
  <c r="AA3379" i="1"/>
  <c r="AA3203" i="1"/>
  <c r="AA3162" i="1"/>
  <c r="AA3184" i="1"/>
  <c r="AA3161" i="1"/>
  <c r="AA3156" i="1"/>
  <c r="AA3165" i="1"/>
  <c r="AA3201" i="1"/>
  <c r="AA3003" i="1"/>
  <c r="AA3206" i="1"/>
  <c r="AA3196" i="1"/>
  <c r="AA3164" i="1"/>
  <c r="AA3177" i="1"/>
  <c r="AA3205" i="1"/>
  <c r="AA3193" i="1"/>
  <c r="AA3188" i="1"/>
  <c r="AA3160" i="1"/>
  <c r="AA3182" i="1"/>
  <c r="AA3202" i="1"/>
  <c r="AA3195" i="1"/>
  <c r="AA3168" i="1"/>
  <c r="AA3174" i="1"/>
  <c r="AA3181" i="1"/>
  <c r="AA3172" i="1"/>
  <c r="AA3166" i="1"/>
  <c r="AA3197" i="1"/>
  <c r="AA3159" i="1"/>
  <c r="AA3167" i="1"/>
  <c r="AA3204" i="1"/>
  <c r="AA3191" i="1"/>
  <c r="AA3189" i="1"/>
  <c r="AA3187" i="1"/>
  <c r="AA3198" i="1"/>
  <c r="AA3190" i="1"/>
  <c r="AA3194" i="1"/>
  <c r="AA3207" i="1"/>
  <c r="M1690" i="1"/>
  <c r="M1691" i="1" s="1"/>
  <c r="N1691" i="1" s="1"/>
  <c r="O1689" i="1"/>
  <c r="Z1689" i="1" s="1"/>
  <c r="AA3113" i="1"/>
  <c r="AA2994" i="1"/>
  <c r="AA3034" i="1"/>
  <c r="AA2995" i="1"/>
  <c r="AA3065" i="1"/>
  <c r="AA3031" i="1"/>
  <c r="AA3076" i="1"/>
  <c r="AA2984" i="1"/>
  <c r="AA3135" i="1"/>
  <c r="AA3025" i="1"/>
  <c r="AA3141" i="1"/>
  <c r="AA3069" i="1"/>
  <c r="AA3146" i="1"/>
  <c r="AA3073" i="1"/>
  <c r="AA2976" i="1"/>
  <c r="AA3012" i="1"/>
  <c r="AA2967" i="1"/>
  <c r="AA2966" i="1"/>
  <c r="AA3116" i="1"/>
  <c r="AA3001" i="1"/>
  <c r="AA3052" i="1"/>
  <c r="AA2963" i="1"/>
  <c r="AA3004" i="1"/>
  <c r="AA3044" i="1"/>
  <c r="AA3149" i="1"/>
  <c r="AA2996" i="1"/>
  <c r="AA3029" i="1"/>
  <c r="AA3147" i="1"/>
  <c r="AA2991" i="1"/>
  <c r="AA3150" i="1"/>
  <c r="AA3021" i="1"/>
  <c r="AA3140" i="1"/>
  <c r="AA3042" i="1"/>
  <c r="AA3125" i="1"/>
  <c r="AA3077" i="1"/>
  <c r="AA3132" i="1"/>
  <c r="AA3078" i="1"/>
  <c r="AA2968" i="1"/>
  <c r="AA3095" i="1"/>
  <c r="AA2990" i="1"/>
  <c r="AA3110" i="1"/>
  <c r="AA2980" i="1"/>
  <c r="AA3089" i="1"/>
  <c r="AA3053" i="1"/>
  <c r="AA3109" i="1"/>
  <c r="AA2974" i="1"/>
  <c r="AA3104" i="1"/>
  <c r="AA2972" i="1"/>
  <c r="AA2961" i="1"/>
  <c r="AA3099" i="1"/>
  <c r="AA2962" i="1"/>
  <c r="AA2959" i="1"/>
  <c r="AA3096" i="1"/>
  <c r="AA2957" i="1"/>
  <c r="AA3111" i="1"/>
  <c r="AA2992" i="1"/>
  <c r="AA3023" i="1"/>
  <c r="AA2985" i="1"/>
  <c r="AA3056" i="1"/>
  <c r="AA3015" i="1"/>
  <c r="AA3070" i="1"/>
  <c r="AA2979" i="1"/>
  <c r="AA3124" i="1"/>
  <c r="AA3014" i="1"/>
  <c r="AA3139" i="1"/>
  <c r="AA3067" i="1"/>
  <c r="AA3142" i="1"/>
  <c r="AA3046" i="1"/>
  <c r="AA2970" i="1"/>
  <c r="AA3061" i="1"/>
  <c r="AA3108" i="1"/>
  <c r="AA3060" i="1"/>
  <c r="AA3127" i="1"/>
  <c r="AA3105" i="1"/>
  <c r="AA3058" i="1"/>
  <c r="AA3121" i="1"/>
  <c r="AA3097" i="1"/>
  <c r="AA3037" i="1"/>
  <c r="AA3106" i="1"/>
  <c r="AA3022" i="1"/>
  <c r="AA3133" i="1"/>
  <c r="AA2988" i="1"/>
  <c r="AA3145" i="1"/>
  <c r="AA3016" i="1"/>
  <c r="AA3138" i="1"/>
  <c r="AA3039" i="1"/>
  <c r="AA3102" i="1"/>
  <c r="AA3071" i="1"/>
  <c r="AA3123" i="1"/>
  <c r="AA3038" i="1"/>
  <c r="AA2965" i="1"/>
  <c r="AA3093" i="1"/>
  <c r="AA3126" i="1"/>
  <c r="AA3008" i="1"/>
  <c r="AA3074" i="1"/>
  <c r="AA3011" i="1"/>
  <c r="AA3024" i="1"/>
  <c r="AA2953" i="1"/>
  <c r="AA3066" i="1"/>
  <c r="AA3019" i="1"/>
  <c r="AA2951" i="1"/>
  <c r="AA3050" i="1"/>
  <c r="AA3000" i="1"/>
  <c r="AA3152" i="1"/>
  <c r="AA3036" i="1"/>
  <c r="AA2956" i="1"/>
  <c r="AA3086" i="1"/>
  <c r="AA2949" i="1"/>
  <c r="AA3100" i="1"/>
  <c r="AA2989" i="1"/>
  <c r="AA3020" i="1"/>
  <c r="AA2977" i="1"/>
  <c r="AA3051" i="1"/>
  <c r="AA2999" i="1"/>
  <c r="AA3068" i="1"/>
  <c r="AA2971" i="1"/>
  <c r="AA3119" i="1"/>
  <c r="AA3009" i="1"/>
  <c r="AA3054" i="1"/>
  <c r="AA2973" i="1"/>
  <c r="AA3007" i="1"/>
  <c r="AA2954" i="1"/>
  <c r="AA3153" i="1"/>
  <c r="AA3114" i="1"/>
  <c r="AA2993" i="1"/>
  <c r="AA3144" i="1"/>
  <c r="AA3112" i="1"/>
  <c r="AA2964" i="1"/>
  <c r="AA3136" i="1"/>
  <c r="AA3091" i="1"/>
  <c r="AA3148" i="1"/>
  <c r="AA3092" i="1"/>
  <c r="AA3028" i="1"/>
  <c r="AA3103" i="1"/>
  <c r="AA3017" i="1"/>
  <c r="AA3131" i="1"/>
  <c r="AA2986" i="1"/>
  <c r="AA3137" i="1"/>
  <c r="AA3013" i="1"/>
  <c r="AA3101" i="1"/>
  <c r="AA3033" i="1"/>
  <c r="AA3094" i="1"/>
  <c r="AA3064" i="1"/>
  <c r="AA3118" i="1"/>
  <c r="AA2982" i="1"/>
  <c r="AA3107" i="1"/>
  <c r="AA2975" i="1"/>
  <c r="AA3080" i="1"/>
  <c r="AA3048" i="1"/>
  <c r="AA3090" i="1"/>
  <c r="AA3075" i="1"/>
  <c r="AA3043" i="1"/>
  <c r="AA3087" i="1"/>
  <c r="AA3072" i="1"/>
  <c r="AA3040" i="1"/>
  <c r="AA3085" i="1"/>
  <c r="AA2987" i="1"/>
  <c r="AA3143" i="1"/>
  <c r="AA3030" i="1"/>
  <c r="AA2950" i="1"/>
  <c r="AA3083" i="1"/>
  <c r="AA3151" i="1"/>
  <c r="AA3081" i="1"/>
  <c r="AA2981" i="1"/>
  <c r="AA3018" i="1"/>
  <c r="AA2969" i="1"/>
  <c r="AA3049" i="1"/>
  <c r="AA2978" i="1"/>
  <c r="AA3063" i="1"/>
  <c r="AA3117" i="1"/>
  <c r="AA3062" i="1"/>
  <c r="AA3130" i="1"/>
  <c r="AA3041" i="1"/>
  <c r="AA2960" i="1"/>
  <c r="AA3059" i="1"/>
  <c r="AA3035" i="1"/>
  <c r="AA2955" i="1"/>
  <c r="AA3057" i="1"/>
  <c r="AA3154" i="1"/>
  <c r="AA3026" i="1"/>
  <c r="AA3155" i="1"/>
  <c r="AA3047" i="1"/>
  <c r="AA3128" i="1"/>
  <c r="AA3088" i="1"/>
  <c r="AA3134" i="1"/>
  <c r="AA3084" i="1"/>
  <c r="AA3005" i="1"/>
  <c r="AA3098" i="1"/>
  <c r="AA3006" i="1"/>
  <c r="AA3122" i="1"/>
  <c r="AA2983" i="1"/>
  <c r="AA3129" i="1"/>
  <c r="AA3010" i="1"/>
  <c r="AA3079" i="1"/>
  <c r="AA3027" i="1"/>
  <c r="AA3032" i="1"/>
  <c r="AA2958" i="1"/>
  <c r="AA3082" i="1"/>
  <c r="AA3120" i="1"/>
  <c r="AA3002" i="1"/>
  <c r="AA3055" i="1"/>
  <c r="AA3115" i="1"/>
  <c r="AA2997" i="1"/>
  <c r="AA3045" i="1"/>
  <c r="AA2998" i="1"/>
  <c r="AA2866" i="1"/>
  <c r="AA2891" i="1"/>
  <c r="AA2947" i="1"/>
  <c r="AA2928" i="1"/>
  <c r="AA2882" i="1"/>
  <c r="AA2933" i="1"/>
  <c r="AA2858" i="1"/>
  <c r="AA2901" i="1"/>
  <c r="AA2910" i="1"/>
  <c r="AA2906" i="1"/>
  <c r="AA2919" i="1"/>
  <c r="AA2873" i="1"/>
  <c r="AA2903" i="1"/>
  <c r="AA2875" i="1"/>
  <c r="AA2892" i="1"/>
  <c r="AA2905" i="1"/>
  <c r="AA2865" i="1"/>
  <c r="AA2868" i="1"/>
  <c r="AA2894" i="1"/>
  <c r="AA2925" i="1"/>
  <c r="AA2926" i="1"/>
  <c r="AA2946" i="1"/>
  <c r="AA2914" i="1"/>
  <c r="AA2884" i="1"/>
  <c r="AA2872" i="1"/>
  <c r="AA2936" i="1"/>
  <c r="AA2939" i="1"/>
  <c r="AA2944" i="1"/>
  <c r="AA2945" i="1"/>
  <c r="AA2920" i="1"/>
  <c r="AA2938" i="1"/>
  <c r="AA2904" i="1"/>
  <c r="AA2916" i="1"/>
  <c r="AA2857" i="1"/>
  <c r="AA2867" i="1"/>
  <c r="AA2870" i="1"/>
  <c r="AA2943" i="1"/>
  <c r="AA2890" i="1"/>
  <c r="AA2888" i="1"/>
  <c r="AA2862" i="1"/>
  <c r="AA2900" i="1"/>
  <c r="AA2887" i="1"/>
  <c r="AA2935" i="1"/>
  <c r="AA2934" i="1"/>
  <c r="AA2913" i="1"/>
  <c r="AA2899" i="1"/>
  <c r="AA2902" i="1"/>
  <c r="AA2869" i="1"/>
  <c r="AA2885" i="1"/>
  <c r="AA2911" i="1"/>
  <c r="AA2877" i="1"/>
  <c r="AA2883" i="1"/>
  <c r="AA2886" i="1"/>
  <c r="AA2931" i="1"/>
  <c r="AA2930" i="1"/>
  <c r="AA2898" i="1"/>
  <c r="AA2912" i="1"/>
  <c r="AA2874" i="1"/>
  <c r="AA2876" i="1"/>
  <c r="AA2923" i="1"/>
  <c r="AA2881" i="1"/>
  <c r="AA2921" i="1"/>
  <c r="AA2880" i="1"/>
  <c r="AA2940" i="1"/>
  <c r="AA2915" i="1"/>
  <c r="AA2932" i="1"/>
  <c r="AA2924" i="1"/>
  <c r="AA2860" i="1"/>
  <c r="AA2917" i="1"/>
  <c r="AA2889" i="1"/>
  <c r="AA2909" i="1"/>
  <c r="AA2871" i="1"/>
  <c r="AA2895" i="1"/>
  <c r="AA2927" i="1"/>
  <c r="AA2941" i="1"/>
  <c r="AA2948" i="1"/>
  <c r="AA2918" i="1"/>
  <c r="AA2937" i="1"/>
  <c r="AA2896" i="1"/>
  <c r="AA2863" i="1"/>
  <c r="AA2929" i="1"/>
  <c r="AA2922" i="1"/>
  <c r="AA2878" i="1"/>
  <c r="AA2942" i="1"/>
  <c r="AA2879" i="1"/>
  <c r="AA2907" i="1"/>
  <c r="AA2864" i="1"/>
  <c r="AA2859" i="1"/>
  <c r="AA2861" i="1"/>
  <c r="AA2897" i="1"/>
  <c r="AA2893" i="1"/>
  <c r="AA2842" i="1"/>
  <c r="AA2844" i="1"/>
  <c r="AA2837" i="1"/>
  <c r="AA2850" i="1"/>
  <c r="AA2797" i="1"/>
  <c r="AA2851" i="1"/>
  <c r="AA2848" i="1"/>
  <c r="AA2847" i="1"/>
  <c r="AA2855" i="1"/>
  <c r="AA2843" i="1"/>
  <c r="AA2852" i="1"/>
  <c r="AA2854" i="1"/>
  <c r="AA2756" i="1"/>
  <c r="AA2746" i="1"/>
  <c r="AA2803" i="1"/>
  <c r="AA2822" i="1"/>
  <c r="AA2841" i="1"/>
  <c r="AA2759" i="1"/>
  <c r="AA2836" i="1"/>
  <c r="AA2751" i="1"/>
  <c r="AA2755" i="1"/>
  <c r="AA2782" i="1"/>
  <c r="AA2795" i="1"/>
  <c r="AA2838" i="1"/>
  <c r="AA2747" i="1"/>
  <c r="AA2740" i="1"/>
  <c r="AA2778" i="1"/>
  <c r="AA2793" i="1"/>
  <c r="AA2770" i="1"/>
  <c r="AA2785" i="1"/>
  <c r="AA2801" i="1"/>
  <c r="AA2757" i="1"/>
  <c r="AA2789" i="1"/>
  <c r="AA2749" i="1"/>
  <c r="AA2761" i="1"/>
  <c r="AA2792" i="1"/>
  <c r="AA2821" i="1"/>
  <c r="AA2743" i="1"/>
  <c r="AA2809" i="1"/>
  <c r="AA2760" i="1"/>
  <c r="AA2772" i="1"/>
  <c r="AA2752" i="1"/>
  <c r="AA2764" i="1"/>
  <c r="AA2794" i="1"/>
  <c r="AA2807" i="1"/>
  <c r="AA2823" i="1"/>
  <c r="AA2766" i="1"/>
  <c r="AA2763" i="1"/>
  <c r="AA2780" i="1"/>
  <c r="AA2776" i="1"/>
  <c r="AA2806" i="1"/>
  <c r="AA2754" i="1"/>
  <c r="AA2810" i="1"/>
  <c r="AA2750" i="1"/>
  <c r="AA2775" i="1"/>
  <c r="AA2825" i="1"/>
  <c r="AA2798" i="1"/>
  <c r="AA2787" i="1"/>
  <c r="AA2808" i="1"/>
  <c r="AA2830" i="1"/>
  <c r="AA2765" i="1"/>
  <c r="AA2773" i="1"/>
  <c r="AA2800" i="1"/>
  <c r="AA2758" i="1"/>
  <c r="AA2804" i="1"/>
  <c r="AA2840" i="1"/>
  <c r="AA2839" i="1"/>
  <c r="AA2835" i="1"/>
  <c r="AA2817" i="1"/>
  <c r="AA2828" i="1"/>
  <c r="AA2833" i="1"/>
  <c r="AA2769" i="1"/>
  <c r="AA2781" i="1"/>
  <c r="AA2815" i="1"/>
  <c r="AA2826" i="1"/>
  <c r="AA2762" i="1"/>
  <c r="AA2812" i="1"/>
  <c r="AA2829" i="1"/>
  <c r="AA2737" i="1"/>
  <c r="AA2745" i="1"/>
  <c r="AA2783" i="1"/>
  <c r="AA2738" i="1"/>
  <c r="AA2777" i="1"/>
  <c r="AA2790" i="1"/>
  <c r="AA2818" i="1"/>
  <c r="AA2816" i="1"/>
  <c r="AA2827" i="1"/>
  <c r="AA2767" i="1"/>
  <c r="AA2813" i="1"/>
  <c r="AA2832" i="1"/>
  <c r="AA2748" i="1"/>
  <c r="AA2799" i="1"/>
  <c r="AA2831" i="1"/>
  <c r="AA2796" i="1"/>
  <c r="AA2820" i="1"/>
  <c r="AA2819" i="1"/>
  <c r="AA2834" i="1"/>
  <c r="AA2742" i="1"/>
  <c r="AA2779" i="1"/>
  <c r="AA2814" i="1"/>
  <c r="AA2824" i="1"/>
  <c r="AA2786" i="1"/>
  <c r="AA2802" i="1"/>
  <c r="AB1687" i="1"/>
  <c r="AA2668" i="1"/>
  <c r="AA1926" i="1"/>
  <c r="AA2654" i="1"/>
  <c r="AA2033" i="1"/>
  <c r="AA1915" i="1"/>
  <c r="AA1927" i="1"/>
  <c r="AA2657" i="1"/>
  <c r="AA2312" i="1"/>
  <c r="AA2123" i="1"/>
  <c r="AA1882" i="1"/>
  <c r="AA2227" i="1"/>
  <c r="AA2146" i="1"/>
  <c r="AA2024" i="1"/>
  <c r="AA2004" i="1"/>
  <c r="AA2215" i="1"/>
  <c r="AA2436" i="1"/>
  <c r="AA1899" i="1"/>
  <c r="AA2633" i="1"/>
  <c r="AA2644" i="1"/>
  <c r="AA2327" i="1"/>
  <c r="AA1780" i="1"/>
  <c r="AA1709" i="1"/>
  <c r="AB1709" i="1"/>
  <c r="AA2183" i="1"/>
  <c r="AA2088" i="1"/>
  <c r="AA1762" i="1"/>
  <c r="AA1837" i="1"/>
  <c r="AA2198" i="1"/>
  <c r="AA1796" i="1"/>
  <c r="AA2495" i="1"/>
  <c r="AA2423" i="1"/>
  <c r="AA1928" i="1"/>
  <c r="AA2395" i="1"/>
  <c r="AA2172" i="1"/>
  <c r="AA2257" i="1"/>
  <c r="AA1807" i="1"/>
  <c r="AA1739" i="1"/>
  <c r="AB1739" i="1"/>
  <c r="AA1777" i="1"/>
  <c r="AA2543" i="1"/>
  <c r="AA2204" i="1"/>
  <c r="AA2403" i="1"/>
  <c r="AA2326" i="1"/>
  <c r="AA2113" i="1"/>
  <c r="AA2684" i="1"/>
  <c r="AA2493" i="1"/>
  <c r="AA2354" i="1"/>
  <c r="AA2589" i="1"/>
  <c r="AA2334" i="1"/>
  <c r="AA2002" i="1"/>
  <c r="AA2193" i="1"/>
  <c r="AA2169" i="1"/>
  <c r="AA1969" i="1"/>
  <c r="AA2625" i="1"/>
  <c r="AA2356" i="1"/>
  <c r="AA2234" i="1"/>
  <c r="AA2075" i="1"/>
  <c r="AA2019" i="1"/>
  <c r="AA1790" i="1"/>
  <c r="AA2565" i="1"/>
  <c r="AA1948" i="1"/>
  <c r="AA2598" i="1"/>
  <c r="AA2385" i="1"/>
  <c r="AA2145" i="1"/>
  <c r="AA2731" i="1"/>
  <c r="AA2562" i="1"/>
  <c r="AA2099" i="1"/>
  <c r="AA2031" i="1"/>
  <c r="AA1798" i="1"/>
  <c r="AA2580" i="1"/>
  <c r="AA1956" i="1"/>
  <c r="AA2608" i="1"/>
  <c r="AA2396" i="1"/>
  <c r="AA2155" i="1"/>
  <c r="AA2058" i="1"/>
  <c r="AA2570" i="1"/>
  <c r="AA2561" i="1"/>
  <c r="AA2660" i="1"/>
  <c r="AA2376" i="1"/>
  <c r="AA2039" i="1"/>
  <c r="AA2235" i="1"/>
  <c r="AA2201" i="1"/>
  <c r="AA1996" i="1"/>
  <c r="AA2661" i="1"/>
  <c r="AA2383" i="1"/>
  <c r="AA2258" i="1"/>
  <c r="AA2424" i="1"/>
  <c r="AA1985" i="1"/>
  <c r="AA1959" i="1"/>
  <c r="AA1750" i="1"/>
  <c r="AA2496" i="1"/>
  <c r="AA2705" i="1"/>
  <c r="AA2545" i="1"/>
  <c r="AA2333" i="1"/>
  <c r="AA2100" i="1"/>
  <c r="AA2685" i="1"/>
  <c r="AA2522" i="1"/>
  <c r="AA2428" i="1"/>
  <c r="AA2519" i="1"/>
  <c r="AA2293" i="1"/>
  <c r="AA1966" i="1"/>
  <c r="AA2151" i="1"/>
  <c r="AA2139" i="1"/>
  <c r="AA1945" i="1"/>
  <c r="AA2595" i="1"/>
  <c r="AA2328" i="1"/>
  <c r="AA2210" i="1"/>
  <c r="AA2722" i="1"/>
  <c r="AA1728" i="1"/>
  <c r="AB1728" i="1"/>
  <c r="AA1769" i="1"/>
  <c r="AA2528" i="1"/>
  <c r="AA2189" i="1"/>
  <c r="AA2388" i="1"/>
  <c r="AA2316" i="1"/>
  <c r="AA2103" i="1"/>
  <c r="AA2675" i="1"/>
  <c r="AA2484" i="1"/>
  <c r="AA2346" i="1"/>
  <c r="AA2517" i="1"/>
  <c r="AA2224" i="1"/>
  <c r="AA1826" i="1"/>
  <c r="AA1962" i="1"/>
  <c r="AA2553" i="1"/>
  <c r="AA1901" i="1"/>
  <c r="AA2340" i="1"/>
  <c r="AA2380" i="1"/>
  <c r="AA1903" i="1"/>
  <c r="AA2281" i="1"/>
  <c r="AA1894" i="1"/>
  <c r="AA2147" i="1"/>
  <c r="AA2359" i="1"/>
  <c r="AA2177" i="1"/>
  <c r="AA1804" i="1"/>
  <c r="AA1908" i="1"/>
  <c r="AA2439" i="1"/>
  <c r="AA1863" i="1"/>
  <c r="AA2339" i="1"/>
  <c r="AA2157" i="1"/>
  <c r="AA1794" i="1"/>
  <c r="AA1888" i="1"/>
  <c r="AA2377" i="1"/>
  <c r="AA1848" i="1"/>
  <c r="AA2728" i="1"/>
  <c r="AA2311" i="1"/>
  <c r="AA1868" i="1"/>
  <c r="AA2108" i="1"/>
  <c r="AA1738" i="1"/>
  <c r="AB1738" i="1"/>
  <c r="AA2016" i="1"/>
  <c r="AA1795" i="1"/>
  <c r="AA1716" i="1"/>
  <c r="AB1716" i="1"/>
  <c r="AA2692" i="1"/>
  <c r="AA1842" i="1"/>
  <c r="AA2243" i="1"/>
  <c r="AA2080" i="1"/>
  <c r="AA1726" i="1"/>
  <c r="AB1726" i="1"/>
  <c r="AA1938" i="1"/>
  <c r="AA2506" i="1"/>
  <c r="AA2573" i="1"/>
  <c r="AA2458" i="1"/>
  <c r="AA1881" i="1"/>
  <c r="AA2417" i="1"/>
  <c r="AA2697" i="1"/>
  <c r="AA1916" i="1"/>
  <c r="AA1835" i="1"/>
  <c r="AA1688" i="1"/>
  <c r="AB1688" i="1"/>
  <c r="AA2355" i="1"/>
  <c r="AA2094" i="1"/>
  <c r="AA1879" i="1"/>
  <c r="AA1788" i="1"/>
  <c r="AA2049" i="1"/>
  <c r="AA2732" i="1"/>
  <c r="AA1811" i="1"/>
  <c r="AA2455" i="1"/>
  <c r="AA2171" i="1"/>
  <c r="AA1960" i="1"/>
  <c r="AA2087" i="1"/>
  <c r="AA1741" i="1"/>
  <c r="AB1741" i="1"/>
  <c r="AA1997" i="1"/>
  <c r="AA1950" i="1"/>
  <c r="AA2708" i="1"/>
  <c r="AA1701" i="1"/>
  <c r="AB1701" i="1"/>
  <c r="AA1904" i="1"/>
  <c r="AA2369" i="1"/>
  <c r="AA2536" i="1"/>
  <c r="AA2244" i="1"/>
  <c r="AA1836" i="1"/>
  <c r="AA1993" i="1"/>
  <c r="AA2617" i="1"/>
  <c r="AA1925" i="1"/>
  <c r="AA1898" i="1"/>
  <c r="AA1824" i="1"/>
  <c r="AA1841" i="1"/>
  <c r="AA2659" i="1"/>
  <c r="AA2315" i="1"/>
  <c r="AA2513" i="1"/>
  <c r="AA2409" i="1"/>
  <c r="AA2197" i="1"/>
  <c r="AA1990" i="1"/>
  <c r="AA2566" i="1"/>
  <c r="AA2418" i="1"/>
  <c r="AA1721" i="1"/>
  <c r="AB1721" i="1"/>
  <c r="AA2445" i="1"/>
  <c r="AA2105" i="1"/>
  <c r="AA2304" i="1"/>
  <c r="AA2253" i="1"/>
  <c r="AA2042" i="1"/>
  <c r="AA2723" i="1"/>
  <c r="AA2429" i="1"/>
  <c r="AA2298" i="1"/>
  <c r="AA2254" i="1"/>
  <c r="AA2125" i="1"/>
  <c r="AA1854" i="1"/>
  <c r="AA2683" i="1"/>
  <c r="AA2018" i="1"/>
  <c r="AA2689" i="1"/>
  <c r="AA2469" i="1"/>
  <c r="AA2219" i="1"/>
  <c r="AA2114" i="1"/>
  <c r="AA2626" i="1"/>
  <c r="AA2276" i="1"/>
  <c r="AA2140" i="1"/>
  <c r="AA1862" i="1"/>
  <c r="AA2700" i="1"/>
  <c r="AA2027" i="1"/>
  <c r="AA2701" i="1"/>
  <c r="AA2479" i="1"/>
  <c r="AA2228" i="1"/>
  <c r="AA2122" i="1"/>
  <c r="AA2634" i="1"/>
  <c r="AA1698" i="1"/>
  <c r="AB1698" i="1"/>
  <c r="AA1745" i="1"/>
  <c r="AA2487" i="1"/>
  <c r="AA2148" i="1"/>
  <c r="AA2345" i="1"/>
  <c r="AA2285" i="1"/>
  <c r="AA2071" i="1"/>
  <c r="AA2647" i="1"/>
  <c r="AA2456" i="1"/>
  <c r="AA2322" i="1"/>
  <c r="AA2604" i="1"/>
  <c r="AA2142" i="1"/>
  <c r="AA2056" i="1"/>
  <c r="AA1814" i="1"/>
  <c r="AA2607" i="1"/>
  <c r="AA1972" i="1"/>
  <c r="AA2629" i="1"/>
  <c r="AA2416" i="1"/>
  <c r="AA2173" i="1"/>
  <c r="AA2074" i="1"/>
  <c r="AA2586" i="1"/>
  <c r="AA2606" i="1"/>
  <c r="AA2710" i="1"/>
  <c r="AA2404" i="1"/>
  <c r="AA2064" i="1"/>
  <c r="AA2262" i="1"/>
  <c r="AA2222" i="1"/>
  <c r="AA2015" i="1"/>
  <c r="AA2686" i="1"/>
  <c r="AA2401" i="1"/>
  <c r="AA2274" i="1"/>
  <c r="AA2115" i="1"/>
  <c r="AA1813" i="1"/>
  <c r="AA1833" i="1"/>
  <c r="AA2643" i="1"/>
  <c r="AA2300" i="1"/>
  <c r="AA2499" i="1"/>
  <c r="AA2399" i="1"/>
  <c r="AA2187" i="1"/>
  <c r="AA1982" i="1"/>
  <c r="AA2557" i="1"/>
  <c r="AA2410" i="1"/>
  <c r="AA2135" i="1"/>
  <c r="AA2047" i="1"/>
  <c r="AA1740" i="1"/>
  <c r="AB1740" i="1"/>
  <c r="AA1802" i="1"/>
  <c r="AA2102" i="1"/>
  <c r="AA1763" i="1"/>
  <c r="AA2381" i="1"/>
  <c r="AA2199" i="1"/>
  <c r="AA1815" i="1"/>
  <c r="AA1933" i="1"/>
  <c r="AA2505" i="1"/>
  <c r="AA1883" i="1"/>
  <c r="AA2070" i="1"/>
  <c r="AA2011" i="1"/>
  <c r="AA1719" i="1"/>
  <c r="AB1719" i="1"/>
  <c r="AA1767" i="1"/>
  <c r="AA2021" i="1"/>
  <c r="AA1727" i="1"/>
  <c r="AB1727" i="1"/>
  <c r="AA2048" i="1"/>
  <c r="AA1995" i="1"/>
  <c r="AA1708" i="1"/>
  <c r="AB1708" i="1"/>
  <c r="AA1752" i="1"/>
  <c r="AA1988" i="1"/>
  <c r="AA1711" i="1"/>
  <c r="AB1711" i="1"/>
  <c r="AA2247" i="1"/>
  <c r="AA2132" i="1"/>
  <c r="AA1783" i="1"/>
  <c r="AA1871" i="1"/>
  <c r="AA2325" i="1"/>
  <c r="AA1829" i="1"/>
  <c r="AA1808" i="1"/>
  <c r="AA2560" i="1"/>
  <c r="AA1720" i="1"/>
  <c r="AB1720" i="1"/>
  <c r="AA2289" i="1"/>
  <c r="AA2086" i="1"/>
  <c r="AA2655" i="1"/>
  <c r="AA1734" i="1"/>
  <c r="AB1734" i="1"/>
  <c r="AA2382" i="1"/>
  <c r="AA2194" i="1"/>
  <c r="AA2612" i="1"/>
  <c r="AA2255" i="1"/>
  <c r="AA2411" i="1"/>
  <c r="AA2616" i="1"/>
  <c r="AA1973" i="1"/>
  <c r="AA1725" i="1"/>
  <c r="AB1725" i="1"/>
  <c r="AA2279" i="1"/>
  <c r="AA1893" i="1"/>
  <c r="AA1799" i="1"/>
  <c r="AA1693" i="1"/>
  <c r="AB1693" i="1"/>
  <c r="AA2308" i="1"/>
  <c r="AA1886" i="1"/>
  <c r="AA2614" i="1"/>
  <c r="AA2576" i="1"/>
  <c r="AA2267" i="1"/>
  <c r="AA1764" i="1"/>
  <c r="AA2596" i="1"/>
  <c r="AA2158" i="1"/>
  <c r="AA2067" i="1"/>
  <c r="AA1751" i="1"/>
  <c r="AA1819" i="1"/>
  <c r="AA2150" i="1"/>
  <c r="AA1778" i="1"/>
  <c r="AA2313" i="1"/>
  <c r="AA1914" i="1"/>
  <c r="AA1909" i="1"/>
  <c r="AA1710" i="1"/>
  <c r="AB1710" i="1"/>
  <c r="AA2425" i="1"/>
  <c r="AA2624" i="1"/>
  <c r="AA2494" i="1"/>
  <c r="AA2280" i="1"/>
  <c r="AA2054" i="1"/>
  <c r="AA2639" i="1"/>
  <c r="AA2482" i="1"/>
  <c r="AA1785" i="1"/>
  <c r="AA2558" i="1"/>
  <c r="AA2216" i="1"/>
  <c r="AA2415" i="1"/>
  <c r="AA2336" i="1"/>
  <c r="AA2124" i="1"/>
  <c r="AA2693" i="1"/>
  <c r="AA2502" i="1"/>
  <c r="AA2362" i="1"/>
  <c r="AA2433" i="1"/>
  <c r="AA2236" i="1"/>
  <c r="AA1924" i="1"/>
  <c r="AA2095" i="1"/>
  <c r="AA2096" i="1"/>
  <c r="AA1913" i="1"/>
  <c r="AA2552" i="1"/>
  <c r="AA2292" i="1"/>
  <c r="AA2178" i="1"/>
  <c r="AA2690" i="1"/>
  <c r="AA2453" i="1"/>
  <c r="AA2251" i="1"/>
  <c r="AA1934" i="1"/>
  <c r="AA2110" i="1"/>
  <c r="AA2107" i="1"/>
  <c r="AA1921" i="1"/>
  <c r="AA2563" i="1"/>
  <c r="AA2301" i="1"/>
  <c r="AA2186" i="1"/>
  <c r="AA2698" i="1"/>
  <c r="AA1781" i="1"/>
  <c r="AA1809" i="1"/>
  <c r="AA2599" i="1"/>
  <c r="AA2259" i="1"/>
  <c r="AA2457" i="1"/>
  <c r="AA2368" i="1"/>
  <c r="AA2156" i="1"/>
  <c r="AA2720" i="1"/>
  <c r="AA2529" i="1"/>
  <c r="AA2386" i="1"/>
  <c r="AA2205" i="1"/>
  <c r="AA2321" i="1"/>
  <c r="AA2167" i="1"/>
  <c r="AA1878" i="1"/>
  <c r="AA2733" i="1"/>
  <c r="AA2045" i="1"/>
  <c r="AA2726" i="1"/>
  <c r="AA2500" i="1"/>
  <c r="AA2246" i="1"/>
  <c r="AA2138" i="1"/>
  <c r="AA2650" i="1"/>
  <c r="AA1717" i="1"/>
  <c r="AB1717" i="1"/>
  <c r="AA1761" i="1"/>
  <c r="AA2516" i="1"/>
  <c r="AA2175" i="1"/>
  <c r="AA2373" i="1"/>
  <c r="AA2305" i="1"/>
  <c r="AA2093" i="1"/>
  <c r="AA2665" i="1"/>
  <c r="AA2475" i="1"/>
  <c r="AA2338" i="1"/>
  <c r="AA2294" i="1"/>
  <c r="AA1902" i="1"/>
  <c r="AA1900" i="1"/>
  <c r="AA1702" i="1"/>
  <c r="AB1702" i="1"/>
  <c r="AA2413" i="1"/>
  <c r="AA2611" i="1"/>
  <c r="AA2483" i="1"/>
  <c r="AA2270" i="1"/>
  <c r="AA2046" i="1"/>
  <c r="AA2630" i="1"/>
  <c r="AA2474" i="1"/>
  <c r="AA1965" i="1"/>
  <c r="AA1922" i="1"/>
  <c r="AA2591" i="1"/>
  <c r="AA2620" i="1"/>
  <c r="AA1866" i="1"/>
  <c r="AA2010" i="1"/>
  <c r="AA2089" i="1"/>
  <c r="AA2028" i="1"/>
  <c r="AA1730" i="1"/>
  <c r="AB1730" i="1"/>
  <c r="AA1786" i="1"/>
  <c r="AA2059" i="1"/>
  <c r="AA1744" i="1"/>
  <c r="AA1936" i="1"/>
  <c r="AA2713" i="1"/>
  <c r="AA1859" i="1"/>
  <c r="AA2507" i="1"/>
  <c r="AA1831" i="1"/>
  <c r="AA1861" i="1"/>
  <c r="AA1923" i="1"/>
  <c r="AA2687" i="1"/>
  <c r="AA1704" i="1"/>
  <c r="AB1704" i="1"/>
  <c r="AA2443" i="1"/>
  <c r="AA1816" i="1"/>
  <c r="AA1810" i="1"/>
  <c r="AA2029" i="1"/>
  <c r="AA1979" i="1"/>
  <c r="AA1699" i="1"/>
  <c r="AB1699" i="1"/>
  <c r="AA1733" i="1"/>
  <c r="AB1733" i="1"/>
  <c r="AA1958" i="1"/>
  <c r="AA1695" i="1"/>
  <c r="AB1695" i="1"/>
  <c r="AA1706" i="1"/>
  <c r="AB1706" i="1"/>
  <c r="AA1847" i="1"/>
  <c r="AA1943" i="1"/>
  <c r="AA2290" i="1"/>
  <c r="AA2283" i="1"/>
  <c r="AA2302" i="1"/>
  <c r="AA2525" i="1"/>
  <c r="AA1929" i="1"/>
  <c r="AA2582" i="1"/>
  <c r="AA1887" i="1"/>
  <c r="AA2735" i="1"/>
  <c r="AA2282" i="1"/>
  <c r="AA2020" i="1"/>
  <c r="AA2141" i="1"/>
  <c r="AA2574" i="1"/>
  <c r="AA2052" i="1"/>
  <c r="AA2646" i="1"/>
  <c r="AA2101" i="1"/>
  <c r="AA1754" i="1"/>
  <c r="AA2040" i="1"/>
  <c r="AA2286" i="1"/>
  <c r="AA2240" i="1"/>
  <c r="AA1800" i="1"/>
  <c r="AA2435" i="1"/>
  <c r="AA2116" i="1"/>
  <c r="AA1931" i="1"/>
  <c r="AA1976" i="1"/>
  <c r="AA2464" i="1"/>
  <c r="AA1980" i="1"/>
  <c r="AA1935" i="1"/>
  <c r="AA2296" i="1"/>
  <c r="AA2695" i="1"/>
  <c r="AA1884" i="1"/>
  <c r="AA2131" i="1"/>
  <c r="AA2492" i="1"/>
  <c r="AA2034" i="1"/>
  <c r="AA1994" i="1"/>
  <c r="AA1774" i="1"/>
  <c r="AA2537" i="1"/>
  <c r="AA1932" i="1"/>
  <c r="AA2577" i="1"/>
  <c r="AA2364" i="1"/>
  <c r="AA2127" i="1"/>
  <c r="AA2712" i="1"/>
  <c r="AA2546" i="1"/>
  <c r="AA1849" i="1"/>
  <c r="AA2673" i="1"/>
  <c r="AA2329" i="1"/>
  <c r="AA2527" i="1"/>
  <c r="AA2421" i="1"/>
  <c r="AA2207" i="1"/>
  <c r="AA1998" i="1"/>
  <c r="AA2575" i="1"/>
  <c r="AA2426" i="1"/>
  <c r="AA2609" i="1"/>
  <c r="AA2349" i="1"/>
  <c r="AA2013" i="1"/>
  <c r="AA2206" i="1"/>
  <c r="AA2180" i="1"/>
  <c r="AA1978" i="1"/>
  <c r="AA2636" i="1"/>
  <c r="AA2365" i="1"/>
  <c r="AA2242" i="1"/>
  <c r="AA2540" i="1"/>
  <c r="AA2632" i="1"/>
  <c r="AA2361" i="1"/>
  <c r="AA2026" i="1"/>
  <c r="AA2221" i="1"/>
  <c r="AA2190" i="1"/>
  <c r="AA1987" i="1"/>
  <c r="AA2649" i="1"/>
  <c r="AA2374" i="1"/>
  <c r="AA2250" i="1"/>
  <c r="AA2225" i="1"/>
  <c r="AA1867" i="1"/>
  <c r="AA1873" i="1"/>
  <c r="AA2724" i="1"/>
  <c r="AA2371" i="1"/>
  <c r="AA2569" i="1"/>
  <c r="AA2452" i="1"/>
  <c r="AA2239" i="1"/>
  <c r="AA2022" i="1"/>
  <c r="AA2603" i="1"/>
  <c r="AA2450" i="1"/>
  <c r="AA2407" i="1"/>
  <c r="AA2497" i="1"/>
  <c r="AA2278" i="1"/>
  <c r="AA1955" i="1"/>
  <c r="AA2137" i="1"/>
  <c r="AA2128" i="1"/>
  <c r="AA1937" i="1"/>
  <c r="AA2583" i="1"/>
  <c r="AA2319" i="1"/>
  <c r="AA2202" i="1"/>
  <c r="AA2714" i="1"/>
  <c r="AA1803" i="1"/>
  <c r="AA1825" i="1"/>
  <c r="AA2627" i="1"/>
  <c r="AA2287" i="1"/>
  <c r="AA2486" i="1"/>
  <c r="AA2389" i="1"/>
  <c r="AA2176" i="1"/>
  <c r="AA1974" i="1"/>
  <c r="AA2548" i="1"/>
  <c r="AA2402" i="1"/>
  <c r="AA2470" i="1"/>
  <c r="AA2017" i="1"/>
  <c r="AA1983" i="1"/>
  <c r="AA1766" i="1"/>
  <c r="AA2524" i="1"/>
  <c r="AA2736" i="1"/>
  <c r="AA2567" i="1"/>
  <c r="AA2353" i="1"/>
  <c r="AA2118" i="1"/>
  <c r="AA2703" i="1"/>
  <c r="AA2538" i="1"/>
  <c r="AA1864" i="1"/>
  <c r="AA2568" i="1"/>
  <c r="AA2463" i="1"/>
  <c r="AA2153" i="1"/>
  <c r="AA1731" i="1"/>
  <c r="AB1731" i="1"/>
  <c r="AA2303" i="1"/>
  <c r="AA1951" i="1"/>
  <c r="AA1910" i="1"/>
  <c r="AA2126" i="1"/>
  <c r="AA2572" i="1"/>
  <c r="AA1850" i="1"/>
  <c r="AA1947" i="1"/>
  <c r="AA1843" i="1"/>
  <c r="AA2523" i="1"/>
  <c r="AA2350" i="1"/>
  <c r="AA2060" i="1"/>
  <c r="AA1697" i="1"/>
  <c r="AB1697" i="1"/>
  <c r="AA2008" i="1"/>
  <c r="AA1832" i="1"/>
  <c r="AA2503" i="1"/>
  <c r="AA2284" i="1"/>
  <c r="AA2023" i="1"/>
  <c r="AA2600" i="1"/>
  <c r="AA1895" i="1"/>
  <c r="AA1911" i="1"/>
  <c r="AA2662" i="1"/>
  <c r="AA2716" i="1"/>
  <c r="AA2393" i="1"/>
  <c r="AA1797" i="1"/>
  <c r="AA1759" i="1"/>
  <c r="AA1755" i="1"/>
  <c r="AA1690" i="1"/>
  <c r="AB1690" i="1"/>
  <c r="AA1952" i="1"/>
  <c r="AA1713" i="1"/>
  <c r="AB1713" i="1"/>
  <c r="AA2408" i="1"/>
  <c r="AA2170" i="1"/>
  <c r="AA2072" i="1"/>
  <c r="AA2671" i="1"/>
  <c r="AA2265" i="1"/>
  <c r="AA2310" i="1"/>
  <c r="AA2462" i="1"/>
  <c r="AA2181" i="1"/>
  <c r="AA2510" i="1"/>
  <c r="AA2078" i="1"/>
  <c r="AA2331" i="1"/>
  <c r="AA1892" i="1"/>
  <c r="AA2718" i="1"/>
  <c r="AA2680" i="1"/>
  <c r="AA2467" i="1"/>
  <c r="AA1957" i="1"/>
  <c r="AA2508" i="1"/>
  <c r="AA2414" i="1"/>
  <c r="AA2372" i="1"/>
  <c r="AA1874" i="1"/>
  <c r="AA1715" i="1"/>
  <c r="AB1715" i="1"/>
  <c r="AA2256" i="1"/>
  <c r="AA1872" i="1"/>
  <c r="AA1784" i="1"/>
  <c r="AA2725" i="1"/>
  <c r="AA2192" i="1"/>
  <c r="AA1875" i="1"/>
  <c r="AA2590" i="1"/>
  <c r="AA2526" i="1"/>
  <c r="AA2214" i="1"/>
  <c r="AA1746" i="1"/>
  <c r="AA2480" i="1"/>
  <c r="AA2679" i="1"/>
  <c r="AA2211" i="1"/>
  <c r="AA2097" i="1"/>
  <c r="AA1838" i="1"/>
  <c r="AA2652" i="1"/>
  <c r="AA2000" i="1"/>
  <c r="AA2664" i="1"/>
  <c r="AA2448" i="1"/>
  <c r="AA2200" i="1"/>
  <c r="AA2098" i="1"/>
  <c r="AA2610" i="1"/>
  <c r="AA1918" i="1"/>
  <c r="AA1718" i="1"/>
  <c r="AB1718" i="1"/>
  <c r="AA2440" i="1"/>
  <c r="AA2640" i="1"/>
  <c r="AA2504" i="1"/>
  <c r="AA2291" i="1"/>
  <c r="AA2063" i="1"/>
  <c r="AA2648" i="1"/>
  <c r="AA2490" i="1"/>
  <c r="AA1729" i="1"/>
  <c r="AB1729" i="1"/>
  <c r="AA2460" i="1"/>
  <c r="AA2120" i="1"/>
  <c r="AA2318" i="1"/>
  <c r="AA2263" i="1"/>
  <c r="AA2051" i="1"/>
  <c r="AA2734" i="1"/>
  <c r="AA2438" i="1"/>
  <c r="AA2306" i="1"/>
  <c r="AA1689" i="1"/>
  <c r="AB1689" i="1"/>
  <c r="AA1737" i="1"/>
  <c r="AB1737" i="1"/>
  <c r="AA2473" i="1"/>
  <c r="AA2133" i="1"/>
  <c r="AA2332" i="1"/>
  <c r="AA2275" i="1"/>
  <c r="AA2061" i="1"/>
  <c r="AA2638" i="1"/>
  <c r="AA2447" i="1"/>
  <c r="AA2314" i="1"/>
  <c r="AA2405" i="1"/>
  <c r="AA1968" i="1"/>
  <c r="AA1949" i="1"/>
  <c r="AA1742" i="1"/>
  <c r="AB1742" i="1"/>
  <c r="AA2481" i="1"/>
  <c r="AA2688" i="1"/>
  <c r="AA2535" i="1"/>
  <c r="AA2323" i="1"/>
  <c r="AA2091" i="1"/>
  <c r="AA2676" i="1"/>
  <c r="AA2514" i="1"/>
  <c r="AA2587" i="1"/>
  <c r="AA2681" i="1"/>
  <c r="AA2390" i="1"/>
  <c r="AA2050" i="1"/>
  <c r="AA2248" i="1"/>
  <c r="AA2212" i="1"/>
  <c r="AA2005" i="1"/>
  <c r="AA2672" i="1"/>
  <c r="AA2392" i="1"/>
  <c r="AA2266" i="1"/>
  <c r="AA2269" i="1"/>
  <c r="AA1890" i="1"/>
  <c r="AA1891" i="1"/>
  <c r="AA1694" i="1"/>
  <c r="AB1694" i="1"/>
  <c r="AA2398" i="1"/>
  <c r="AA2597" i="1"/>
  <c r="AA2472" i="1"/>
  <c r="AA2260" i="1"/>
  <c r="AA2038" i="1"/>
  <c r="AA2621" i="1"/>
  <c r="AA2466" i="1"/>
  <c r="AA2651" i="1"/>
  <c r="AA2185" i="1"/>
  <c r="AA2084" i="1"/>
  <c r="AA1830" i="1"/>
  <c r="AA2635" i="1"/>
  <c r="AA1991" i="1"/>
  <c r="AA2653" i="1"/>
  <c r="AA2437" i="1"/>
  <c r="AA2191" i="1"/>
  <c r="AA2090" i="1"/>
  <c r="AA2602" i="1"/>
  <c r="AA1779" i="1"/>
  <c r="AA2391" i="1"/>
  <c r="AA2032" i="1"/>
  <c r="AA1885" i="1"/>
  <c r="AA1880" i="1"/>
  <c r="AA2037" i="1"/>
  <c r="AA1853" i="1"/>
  <c r="AA2547" i="1"/>
  <c r="AA2397" i="1"/>
  <c r="AA2104" i="1"/>
  <c r="AA1712" i="1"/>
  <c r="AB1712" i="1"/>
  <c r="AA2174" i="1"/>
  <c r="AA1757" i="1"/>
  <c r="AA2344" i="1"/>
  <c r="AA1967" i="1"/>
  <c r="AA1851" i="1"/>
  <c r="AA1828" i="1"/>
  <c r="AA2549" i="1"/>
  <c r="AA1747" i="1"/>
  <c r="AA2324" i="1"/>
  <c r="AA1939" i="1"/>
  <c r="AA1834" i="1"/>
  <c r="AA1776" i="1"/>
  <c r="AA2485" i="1"/>
  <c r="AA1821" i="1"/>
  <c r="AA2478" i="1"/>
  <c r="AA2220" i="1"/>
  <c r="AA1992" i="1"/>
  <c r="AA2241" i="1"/>
  <c r="AA1827" i="1"/>
  <c r="AA1722" i="1"/>
  <c r="AB1722" i="1"/>
  <c r="AA2012" i="1"/>
  <c r="AA1930" i="1"/>
  <c r="AA2025" i="1"/>
  <c r="AA2601" i="1"/>
  <c r="AA1946" i="1"/>
  <c r="AA2092" i="1"/>
  <c r="AA2709" i="1"/>
  <c r="AA2223" i="1"/>
  <c r="AA2542" i="1"/>
  <c r="AA2682" i="1"/>
  <c r="AA2515" i="1"/>
  <c r="AA2498" i="1"/>
  <c r="AA2468" i="1"/>
  <c r="AA2667" i="1"/>
  <c r="AA2477" i="1"/>
  <c r="AA2117" i="1"/>
  <c r="AA2706" i="1"/>
  <c r="AA2384" i="1"/>
  <c r="AA2249" i="1"/>
  <c r="AA2341" i="1"/>
  <c r="AA2055" i="1"/>
  <c r="AA2658" i="1"/>
  <c r="AA2277" i="1"/>
  <c r="AA2363" i="1"/>
  <c r="AA2196" i="1"/>
  <c r="AA1756" i="1"/>
  <c r="AA1840" i="1"/>
  <c r="AA2160" i="1"/>
  <c r="AA2491" i="1"/>
  <c r="AA2704" i="1"/>
  <c r="AA2288" i="1"/>
  <c r="AA1858" i="1"/>
  <c r="AA2062" i="1"/>
  <c r="AA1691" i="1"/>
  <c r="AB1691" i="1"/>
  <c r="AA1984" i="1"/>
  <c r="AA1941" i="1"/>
  <c r="AA2623" i="1"/>
  <c r="AA2077" i="1"/>
  <c r="AA1735" i="1"/>
  <c r="AB1735" i="1"/>
  <c r="AA1919" i="1"/>
  <c r="AA2079" i="1"/>
  <c r="AA2085" i="1"/>
  <c r="AA1789" i="1"/>
  <c r="AA2412" i="1"/>
  <c r="AA2073" i="1"/>
  <c r="AA1907" i="1"/>
  <c r="AA1920" i="1"/>
  <c r="AA2238" i="1"/>
  <c r="AA2271" i="1"/>
  <c r="AA2387" i="1"/>
  <c r="AA2208" i="1"/>
  <c r="AA1906" i="1"/>
  <c r="AA2068" i="1"/>
  <c r="AA2076" i="1"/>
  <c r="AA1897" i="1"/>
  <c r="AA2532" i="1"/>
  <c r="AA2273" i="1"/>
  <c r="AA2162" i="1"/>
  <c r="AA2674" i="1"/>
  <c r="AA2007" i="1"/>
  <c r="AA1782" i="1"/>
  <c r="AA2551" i="1"/>
  <c r="AA1940" i="1"/>
  <c r="AA2588" i="1"/>
  <c r="AA2375" i="1"/>
  <c r="AA2136" i="1"/>
  <c r="AA2721" i="1"/>
  <c r="AA2554" i="1"/>
  <c r="AA1793" i="1"/>
  <c r="AA2571" i="1"/>
  <c r="AA2231" i="1"/>
  <c r="AA2430" i="1"/>
  <c r="AA2348" i="1"/>
  <c r="AA2134" i="1"/>
  <c r="AA2702" i="1"/>
  <c r="AA2511" i="1"/>
  <c r="AA2370" i="1"/>
  <c r="AA1771" i="1"/>
  <c r="AA1801" i="1"/>
  <c r="AA2585" i="1"/>
  <c r="AA2245" i="1"/>
  <c r="AA2444" i="1"/>
  <c r="AA2358" i="1"/>
  <c r="AA2144" i="1"/>
  <c r="AA2711" i="1"/>
  <c r="AA2520" i="1"/>
  <c r="AA2378" i="1"/>
  <c r="AA2581" i="1"/>
  <c r="AA2119" i="1"/>
  <c r="AA2043" i="1"/>
  <c r="AA1806" i="1"/>
  <c r="AA2592" i="1"/>
  <c r="AA1964" i="1"/>
  <c r="AA2619" i="1"/>
  <c r="AA2406" i="1"/>
  <c r="AA2164" i="1"/>
  <c r="AA2066" i="1"/>
  <c r="AA2578" i="1"/>
  <c r="AA1707" i="1"/>
  <c r="AB1707" i="1"/>
  <c r="AA1753" i="1"/>
  <c r="AA2501" i="1"/>
  <c r="AA2161" i="1"/>
  <c r="AA2360" i="1"/>
  <c r="AA2295" i="1"/>
  <c r="AA2083" i="1"/>
  <c r="AA2656" i="1"/>
  <c r="AA2465" i="1"/>
  <c r="AA2330" i="1"/>
  <c r="AA2449" i="1"/>
  <c r="AA2001" i="1"/>
  <c r="AA1970" i="1"/>
  <c r="AA1758" i="1"/>
  <c r="AA2509" i="1"/>
  <c r="AA2719" i="1"/>
  <c r="AA2556" i="1"/>
  <c r="AA2343" i="1"/>
  <c r="AA2109" i="1"/>
  <c r="AA2694" i="1"/>
  <c r="AA2530" i="1"/>
  <c r="AA2252" i="1"/>
  <c r="AA2366" i="1"/>
  <c r="AA2195" i="1"/>
  <c r="AA1896" i="1"/>
  <c r="AA2053" i="1"/>
  <c r="AA2065" i="1"/>
  <c r="AA1889" i="1"/>
  <c r="AA2521" i="1"/>
  <c r="AA2264" i="1"/>
  <c r="AA2154" i="1"/>
  <c r="AA2666" i="1"/>
  <c r="AA1696" i="1"/>
  <c r="AB1696" i="1"/>
  <c r="AA2213" i="1"/>
  <c r="AA1839" i="1"/>
  <c r="AA1748" i="1"/>
  <c r="AA2129" i="1"/>
  <c r="AA1876" i="1"/>
  <c r="AA1768" i="1"/>
  <c r="AA2367" i="1"/>
  <c r="AA1999" i="1"/>
  <c r="AA1869" i="1"/>
  <c r="AA1844" i="1"/>
  <c r="AA1917" i="1"/>
  <c r="AA2727" i="1"/>
  <c r="AA2168" i="1"/>
  <c r="AA1805" i="1"/>
  <c r="AA1714" i="1"/>
  <c r="AB1714" i="1"/>
  <c r="AA1860" i="1"/>
  <c r="AA1743" i="1"/>
  <c r="AB1743" i="1"/>
  <c r="AA2699" i="1"/>
  <c r="AA2143" i="1"/>
  <c r="AA1787" i="1"/>
  <c r="AA1700" i="1"/>
  <c r="AB1700" i="1"/>
  <c r="AA1775" i="1"/>
  <c r="AA2663" i="1"/>
  <c r="AA1736" i="1"/>
  <c r="AB1736" i="1"/>
  <c r="AA2299" i="1"/>
  <c r="AA1912" i="1"/>
  <c r="AA1818" i="1"/>
  <c r="AA1724" i="1"/>
  <c r="AB1724" i="1"/>
  <c r="AA2422" i="1"/>
  <c r="AA1963" i="1"/>
  <c r="AA2268" i="1"/>
  <c r="AA2057" i="1"/>
  <c r="AA2432" i="1"/>
  <c r="AA2420" i="1"/>
  <c r="AA1905" i="1"/>
  <c r="AA2454" i="1"/>
  <c r="AA1954" i="1"/>
  <c r="AA2081" i="1"/>
  <c r="AA1944" i="1"/>
  <c r="AA1877" i="1"/>
  <c r="AA2030" i="1"/>
  <c r="AA2041" i="1"/>
  <c r="AA2631" i="1"/>
  <c r="AA2232" i="1"/>
  <c r="AA2400" i="1"/>
  <c r="AA2559" i="1"/>
  <c r="AA2317" i="1"/>
  <c r="AA2335" i="1"/>
  <c r="AA1971" i="1"/>
  <c r="AA2203" i="1"/>
  <c r="AA2112" i="1"/>
  <c r="AA1772" i="1"/>
  <c r="AA1852" i="1"/>
  <c r="AA2261" i="1"/>
  <c r="AA1812" i="1"/>
  <c r="AA2518" i="1"/>
  <c r="AA2446" i="1"/>
  <c r="AA1942" i="1"/>
  <c r="AA2461" i="1"/>
  <c r="AA2351" i="1"/>
  <c r="AA2309" i="1"/>
  <c r="AA1823" i="1"/>
  <c r="AA1705" i="1"/>
  <c r="AB1705" i="1"/>
  <c r="AA2233" i="1"/>
  <c r="AA1855" i="1"/>
  <c r="AA1765" i="1"/>
  <c r="AA2352" i="1"/>
  <c r="AA2044" i="1"/>
  <c r="AA2476" i="1"/>
  <c r="AA2564" i="1"/>
  <c r="AA2320" i="1"/>
  <c r="AA1989" i="1"/>
  <c r="AA2179" i="1"/>
  <c r="AA2159" i="1"/>
  <c r="AA1961" i="1"/>
  <c r="AA2615" i="1"/>
  <c r="AA2347" i="1"/>
  <c r="AA2226" i="1"/>
  <c r="AA2230" i="1"/>
  <c r="AA2111" i="1"/>
  <c r="AA1846" i="1"/>
  <c r="AA2669" i="1"/>
  <c r="AA2009" i="1"/>
  <c r="AA2678" i="1"/>
  <c r="AA2459" i="1"/>
  <c r="AA2209" i="1"/>
  <c r="AA2106" i="1"/>
  <c r="AA2618" i="1"/>
  <c r="AA1857" i="1"/>
  <c r="AA2691" i="1"/>
  <c r="AA2342" i="1"/>
  <c r="AA2541" i="1"/>
  <c r="AA2431" i="1"/>
  <c r="AA2217" i="1"/>
  <c r="AA2006" i="1"/>
  <c r="AA2584" i="1"/>
  <c r="AA2434" i="1"/>
  <c r="AA1856" i="1"/>
  <c r="AA1865" i="1"/>
  <c r="AA2707" i="1"/>
  <c r="AA2357" i="1"/>
  <c r="AA2555" i="1"/>
  <c r="AA2441" i="1"/>
  <c r="AA2229" i="1"/>
  <c r="AA2014" i="1"/>
  <c r="AA2593" i="1"/>
  <c r="AA2442" i="1"/>
  <c r="AA2184" i="1"/>
  <c r="AA2297" i="1"/>
  <c r="AA2152" i="1"/>
  <c r="AA1870" i="1"/>
  <c r="AA2717" i="1"/>
  <c r="AA2036" i="1"/>
  <c r="AA2715" i="1"/>
  <c r="AA2489" i="1"/>
  <c r="AA2237" i="1"/>
  <c r="AA2130" i="1"/>
  <c r="AA2642" i="1"/>
  <c r="AA1792" i="1"/>
  <c r="AA1817" i="1"/>
  <c r="AA2613" i="1"/>
  <c r="AA2272" i="1"/>
  <c r="AA2471" i="1"/>
  <c r="AA2379" i="1"/>
  <c r="AA2166" i="1"/>
  <c r="AA2729" i="1"/>
  <c r="AA2539" i="1"/>
  <c r="AA2394" i="1"/>
  <c r="AA2628" i="1"/>
  <c r="AA2163" i="1"/>
  <c r="AA2069" i="1"/>
  <c r="AA1822" i="1"/>
  <c r="AA2622" i="1"/>
  <c r="AA1981" i="1"/>
  <c r="AA2641" i="1"/>
  <c r="AA2427" i="1"/>
  <c r="AA2182" i="1"/>
  <c r="AA2082" i="1"/>
  <c r="AA2594" i="1"/>
  <c r="AA2451" i="1"/>
  <c r="AA2544" i="1"/>
  <c r="AA2307" i="1"/>
  <c r="AA1977" i="1"/>
  <c r="AA2165" i="1"/>
  <c r="AA2149" i="1"/>
  <c r="AA1953" i="1"/>
  <c r="AA2605" i="1"/>
  <c r="AA2337" i="1"/>
  <c r="AA2218" i="1"/>
  <c r="AA2730" i="1"/>
  <c r="AA2579" i="1"/>
  <c r="AA2035" i="1"/>
  <c r="AA1703" i="1"/>
  <c r="AB1703" i="1"/>
  <c r="AA1791" i="1"/>
  <c r="AA2670" i="1"/>
  <c r="AA1773" i="1"/>
  <c r="AA2188" i="1"/>
  <c r="AA1820" i="1"/>
  <c r="AA1732" i="1"/>
  <c r="AB1732" i="1"/>
  <c r="AA1975" i="1"/>
  <c r="AA1760" i="1"/>
  <c r="AA2534" i="1"/>
  <c r="AA2003" i="1"/>
  <c r="AA2696" i="1"/>
  <c r="AA1723" i="1"/>
  <c r="AB1723" i="1"/>
  <c r="AA2550" i="1"/>
  <c r="AA1749" i="1"/>
  <c r="AA2512" i="1"/>
  <c r="AA1986" i="1"/>
  <c r="AA2637" i="1"/>
  <c r="AA1692" i="1"/>
  <c r="AB1692" i="1"/>
  <c r="AA2488" i="1"/>
  <c r="AA2531" i="1"/>
  <c r="AA2677" i="1"/>
  <c r="AA2121" i="1"/>
  <c r="AA1770" i="1"/>
  <c r="AA2533" i="1"/>
  <c r="AA2645" i="1"/>
  <c r="AA2419" i="1"/>
  <c r="AA1687" i="1"/>
  <c r="Z1687" i="1"/>
  <c r="Z1688" i="1"/>
  <c r="D1744" i="1"/>
  <c r="G1744" i="1" s="1"/>
  <c r="F1743" i="1"/>
  <c r="H1743" i="1"/>
  <c r="A1744" i="1"/>
  <c r="X1688" i="1"/>
  <c r="L1690" i="1"/>
  <c r="O1690" i="1" s="1"/>
  <c r="U1690" i="1"/>
  <c r="W1690" i="1" s="1"/>
  <c r="T1747" i="1"/>
  <c r="J1691" i="1"/>
  <c r="K1691" i="1" s="1"/>
  <c r="I1692" i="1"/>
  <c r="P1689" i="1" l="1"/>
  <c r="X1689" i="1" s="1"/>
  <c r="AC1687" i="1"/>
  <c r="B1687" i="1" s="1"/>
  <c r="Z1690" i="1"/>
  <c r="AC1690" i="1" s="1"/>
  <c r="E1745" i="1"/>
  <c r="D1745" i="1" s="1"/>
  <c r="G1745" i="1" s="1"/>
  <c r="AB1744" i="1"/>
  <c r="AC1689" i="1"/>
  <c r="AC1688" i="1"/>
  <c r="B1688" i="1" s="1"/>
  <c r="J1692" i="1"/>
  <c r="K1692" i="1" s="1"/>
  <c r="M1692" i="1"/>
  <c r="N1692" i="1" s="1"/>
  <c r="I1693" i="1"/>
  <c r="F1744" i="1"/>
  <c r="A1745" i="1"/>
  <c r="H1744" i="1"/>
  <c r="P1690" i="1"/>
  <c r="L1691" i="1"/>
  <c r="O1691" i="1" s="1"/>
  <c r="U1691" i="1"/>
  <c r="W1691" i="1" s="1"/>
  <c r="T1748" i="1"/>
  <c r="Z1691" i="1" l="1"/>
  <c r="AC1691" i="1" s="1"/>
  <c r="B1689" i="1"/>
  <c r="E1746" i="1"/>
  <c r="D1746" i="1" s="1"/>
  <c r="G1746" i="1" s="1"/>
  <c r="AB1745" i="1"/>
  <c r="J1693" i="1"/>
  <c r="K1693" i="1" s="1"/>
  <c r="M1693" i="1"/>
  <c r="N1693" i="1" s="1"/>
  <c r="I1694" i="1"/>
  <c r="P1691" i="1"/>
  <c r="F1745" i="1"/>
  <c r="A1746" i="1"/>
  <c r="H1745" i="1"/>
  <c r="L1692" i="1"/>
  <c r="O1692" i="1" s="1"/>
  <c r="U1692" i="1"/>
  <c r="W1692" i="1" s="1"/>
  <c r="T1749" i="1"/>
  <c r="X1690" i="1"/>
  <c r="B1690" i="1" s="1"/>
  <c r="Z1692" i="1" l="1"/>
  <c r="AC1692" i="1" s="1"/>
  <c r="E1747" i="1"/>
  <c r="D1747" i="1" s="1"/>
  <c r="G1747" i="1" s="1"/>
  <c r="AB1746" i="1"/>
  <c r="P1692" i="1"/>
  <c r="J1694" i="1"/>
  <c r="K1694" i="1" s="1"/>
  <c r="M1694" i="1"/>
  <c r="N1694" i="1" s="1"/>
  <c r="I1695" i="1"/>
  <c r="T1750" i="1"/>
  <c r="L1693" i="1"/>
  <c r="O1693" i="1" s="1"/>
  <c r="U1693" i="1"/>
  <c r="W1693" i="1" s="1"/>
  <c r="F1746" i="1"/>
  <c r="A1747" i="1"/>
  <c r="H1746" i="1"/>
  <c r="X1691" i="1"/>
  <c r="B1691" i="1" s="1"/>
  <c r="E1748" i="1" l="1"/>
  <c r="D1748" i="1" s="1"/>
  <c r="G1748" i="1" s="1"/>
  <c r="AB1747" i="1"/>
  <c r="Z1693" i="1"/>
  <c r="AC1693" i="1" s="1"/>
  <c r="L1694" i="1"/>
  <c r="O1694" i="1" s="1"/>
  <c r="U1694" i="1"/>
  <c r="W1694" i="1" s="1"/>
  <c r="P1693" i="1"/>
  <c r="F1747" i="1"/>
  <c r="H1747" i="1"/>
  <c r="A1748" i="1"/>
  <c r="T1751" i="1"/>
  <c r="M1695" i="1"/>
  <c r="N1695" i="1" s="1"/>
  <c r="J1695" i="1"/>
  <c r="K1695" i="1" s="1"/>
  <c r="I1696" i="1"/>
  <c r="X1692" i="1"/>
  <c r="B1692" i="1" s="1"/>
  <c r="E1749" i="1" l="1"/>
  <c r="D1749" i="1" s="1"/>
  <c r="G1749" i="1" s="1"/>
  <c r="AB1748" i="1"/>
  <c r="Z1694" i="1"/>
  <c r="AC1694" i="1" s="1"/>
  <c r="L1695" i="1"/>
  <c r="O1695" i="1" s="1"/>
  <c r="U1695" i="1"/>
  <c r="W1695" i="1" s="1"/>
  <c r="A1749" i="1"/>
  <c r="F1748" i="1"/>
  <c r="H1748" i="1"/>
  <c r="X1693" i="1"/>
  <c r="B1693" i="1" s="1"/>
  <c r="J1696" i="1"/>
  <c r="K1696" i="1" s="1"/>
  <c r="M1696" i="1"/>
  <c r="N1696" i="1" s="1"/>
  <c r="I1697" i="1"/>
  <c r="T1752" i="1"/>
  <c r="P1694" i="1"/>
  <c r="E1750" i="1" l="1"/>
  <c r="D1750" i="1" s="1"/>
  <c r="G1750" i="1" s="1"/>
  <c r="AB1749" i="1"/>
  <c r="Z1695" i="1"/>
  <c r="AC1695" i="1" s="1"/>
  <c r="X1694" i="1"/>
  <c r="B1694" i="1" s="1"/>
  <c r="T1753" i="1"/>
  <c r="J1697" i="1"/>
  <c r="K1697" i="1" s="1"/>
  <c r="M1697" i="1"/>
  <c r="N1697" i="1" s="1"/>
  <c r="I1698" i="1"/>
  <c r="A1750" i="1"/>
  <c r="H1749" i="1"/>
  <c r="F1749" i="1"/>
  <c r="L1696" i="1"/>
  <c r="O1696" i="1" s="1"/>
  <c r="U1696" i="1"/>
  <c r="W1696" i="1" s="1"/>
  <c r="P1695" i="1"/>
  <c r="Z1696" i="1" l="1"/>
  <c r="AC1696" i="1" s="1"/>
  <c r="E1751" i="1"/>
  <c r="D1751" i="1" s="1"/>
  <c r="G1751" i="1" s="1"/>
  <c r="AB1750" i="1"/>
  <c r="L1697" i="1"/>
  <c r="O1697" i="1" s="1"/>
  <c r="U1697" i="1"/>
  <c r="W1697" i="1" s="1"/>
  <c r="T1754" i="1"/>
  <c r="P1696" i="1"/>
  <c r="H1750" i="1"/>
  <c r="A1751" i="1"/>
  <c r="F1750" i="1"/>
  <c r="X1695" i="1"/>
  <c r="B1695" i="1" s="1"/>
  <c r="J1698" i="1"/>
  <c r="K1698" i="1" s="1"/>
  <c r="M1698" i="1"/>
  <c r="N1698" i="1" s="1"/>
  <c r="I1699" i="1"/>
  <c r="Z1697" i="1" l="1"/>
  <c r="AC1697" i="1" s="1"/>
  <c r="E1752" i="1"/>
  <c r="D1752" i="1" s="1"/>
  <c r="G1752" i="1" s="1"/>
  <c r="AB1751" i="1"/>
  <c r="L1698" i="1"/>
  <c r="O1698" i="1" s="1"/>
  <c r="U1698" i="1"/>
  <c r="W1698" i="1" s="1"/>
  <c r="T1755" i="1"/>
  <c r="X1696" i="1"/>
  <c r="B1696" i="1" s="1"/>
  <c r="A1752" i="1"/>
  <c r="H1751" i="1"/>
  <c r="F1751" i="1"/>
  <c r="P1697" i="1"/>
  <c r="M1699" i="1"/>
  <c r="N1699" i="1" s="1"/>
  <c r="J1699" i="1"/>
  <c r="K1699" i="1" s="1"/>
  <c r="I1700" i="1"/>
  <c r="Z1698" i="1" l="1"/>
  <c r="AC1698" i="1" s="1"/>
  <c r="E1753" i="1"/>
  <c r="D1753" i="1" s="1"/>
  <c r="G1753" i="1" s="1"/>
  <c r="AB1752" i="1"/>
  <c r="L1699" i="1"/>
  <c r="O1699" i="1" s="1"/>
  <c r="U1699" i="1"/>
  <c r="W1699" i="1" s="1"/>
  <c r="X1697" i="1"/>
  <c r="B1697" i="1" s="1"/>
  <c r="J1700" i="1"/>
  <c r="K1700" i="1" s="1"/>
  <c r="M1700" i="1"/>
  <c r="N1700" i="1" s="1"/>
  <c r="I1701" i="1"/>
  <c r="A1753" i="1"/>
  <c r="H1752" i="1"/>
  <c r="F1752" i="1"/>
  <c r="T1756" i="1"/>
  <c r="P1698" i="1"/>
  <c r="E1754" i="1" l="1"/>
  <c r="D1754" i="1" s="1"/>
  <c r="G1754" i="1" s="1"/>
  <c r="AB1753" i="1"/>
  <c r="Z1699" i="1"/>
  <c r="AC1699" i="1" s="1"/>
  <c r="L1700" i="1"/>
  <c r="O1700" i="1" s="1"/>
  <c r="U1700" i="1"/>
  <c r="W1700" i="1" s="1"/>
  <c r="J1701" i="1"/>
  <c r="K1701" i="1" s="1"/>
  <c r="M1701" i="1"/>
  <c r="N1701" i="1" s="1"/>
  <c r="I1702" i="1"/>
  <c r="X1698" i="1"/>
  <c r="B1698" i="1" s="1"/>
  <c r="T1757" i="1"/>
  <c r="H1753" i="1"/>
  <c r="A1754" i="1"/>
  <c r="F1753" i="1"/>
  <c r="P1699" i="1"/>
  <c r="Z1700" i="1" l="1"/>
  <c r="AC1700" i="1" s="1"/>
  <c r="E1755" i="1"/>
  <c r="D1755" i="1" s="1"/>
  <c r="G1755" i="1" s="1"/>
  <c r="AB1754" i="1"/>
  <c r="T1758" i="1"/>
  <c r="X1699" i="1"/>
  <c r="B1699" i="1" s="1"/>
  <c r="H1754" i="1"/>
  <c r="A1755" i="1"/>
  <c r="F1754" i="1"/>
  <c r="J1702" i="1"/>
  <c r="K1702" i="1" s="1"/>
  <c r="M1702" i="1"/>
  <c r="N1702" i="1" s="1"/>
  <c r="I1703" i="1"/>
  <c r="L1701" i="1"/>
  <c r="O1701" i="1" s="1"/>
  <c r="U1701" i="1"/>
  <c r="W1701" i="1" s="1"/>
  <c r="P1700" i="1"/>
  <c r="Z1701" i="1" l="1"/>
  <c r="AC1701" i="1" s="1"/>
  <c r="E1756" i="1"/>
  <c r="D1756" i="1" s="1"/>
  <c r="G1756" i="1" s="1"/>
  <c r="AB1755" i="1"/>
  <c r="A1756" i="1"/>
  <c r="H1755" i="1"/>
  <c r="F1755" i="1"/>
  <c r="L1702" i="1"/>
  <c r="O1702" i="1" s="1"/>
  <c r="U1702" i="1"/>
  <c r="W1702" i="1" s="1"/>
  <c r="T1759" i="1"/>
  <c r="P1701" i="1"/>
  <c r="X1700" i="1"/>
  <c r="B1700" i="1" s="1"/>
  <c r="M1703" i="1"/>
  <c r="N1703" i="1" s="1"/>
  <c r="J1703" i="1"/>
  <c r="K1703" i="1" s="1"/>
  <c r="I1704" i="1"/>
  <c r="Z1702" i="1" l="1"/>
  <c r="AC1702" i="1" s="1"/>
  <c r="E1757" i="1"/>
  <c r="D1757" i="1" s="1"/>
  <c r="G1757" i="1" s="1"/>
  <c r="AB1756" i="1"/>
  <c r="L1703" i="1"/>
  <c r="O1703" i="1" s="1"/>
  <c r="U1703" i="1"/>
  <c r="W1703" i="1" s="1"/>
  <c r="T1760" i="1"/>
  <c r="X1701" i="1"/>
  <c r="B1701" i="1" s="1"/>
  <c r="N1704" i="1"/>
  <c r="J1704" i="1"/>
  <c r="K1704" i="1" s="1"/>
  <c r="M1704" i="1"/>
  <c r="I1705" i="1"/>
  <c r="F1756" i="1"/>
  <c r="H1756" i="1"/>
  <c r="A1757" i="1"/>
  <c r="P1702" i="1"/>
  <c r="Z1703" i="1" l="1"/>
  <c r="AC1703" i="1" s="1"/>
  <c r="E1758" i="1"/>
  <c r="D1758" i="1" s="1"/>
  <c r="G1758" i="1" s="1"/>
  <c r="AB1757" i="1"/>
  <c r="J1705" i="1"/>
  <c r="K1705" i="1" s="1"/>
  <c r="M1705" i="1"/>
  <c r="N1705" i="1" s="1"/>
  <c r="I1706" i="1"/>
  <c r="L1704" i="1"/>
  <c r="O1704" i="1" s="1"/>
  <c r="U1704" i="1"/>
  <c r="W1704" i="1" s="1"/>
  <c r="X1702" i="1"/>
  <c r="B1702" i="1" s="1"/>
  <c r="F1757" i="1"/>
  <c r="A1758" i="1"/>
  <c r="H1757" i="1"/>
  <c r="T1761" i="1"/>
  <c r="P1703" i="1"/>
  <c r="Z1704" i="1" l="1"/>
  <c r="AC1704" i="1" s="1"/>
  <c r="E1759" i="1"/>
  <c r="D1759" i="1" s="1"/>
  <c r="G1759" i="1" s="1"/>
  <c r="AB1758" i="1"/>
  <c r="F1758" i="1"/>
  <c r="A1759" i="1"/>
  <c r="H1758" i="1"/>
  <c r="P1704" i="1"/>
  <c r="J1706" i="1"/>
  <c r="K1706" i="1" s="1"/>
  <c r="M1706" i="1"/>
  <c r="N1706" i="1" s="1"/>
  <c r="I1707" i="1"/>
  <c r="X1703" i="1"/>
  <c r="B1703" i="1" s="1"/>
  <c r="L1705" i="1"/>
  <c r="O1705" i="1" s="1"/>
  <c r="U1705" i="1"/>
  <c r="W1705" i="1" s="1"/>
  <c r="T1762" i="1"/>
  <c r="Z1705" i="1" l="1"/>
  <c r="AC1705" i="1" s="1"/>
  <c r="E1760" i="1"/>
  <c r="D1760" i="1" s="1"/>
  <c r="G1760" i="1" s="1"/>
  <c r="AB1759" i="1"/>
  <c r="L1706" i="1"/>
  <c r="O1706" i="1" s="1"/>
  <c r="U1706" i="1"/>
  <c r="W1706" i="1" s="1"/>
  <c r="T1763" i="1"/>
  <c r="F1759" i="1"/>
  <c r="A1760" i="1"/>
  <c r="H1759" i="1"/>
  <c r="P1705" i="1"/>
  <c r="M1707" i="1"/>
  <c r="N1707" i="1" s="1"/>
  <c r="J1707" i="1"/>
  <c r="K1707" i="1" s="1"/>
  <c r="I1708" i="1"/>
  <c r="X1704" i="1"/>
  <c r="B1704" i="1" s="1"/>
  <c r="Z1706" i="1" l="1"/>
  <c r="AC1706" i="1" s="1"/>
  <c r="E1761" i="1"/>
  <c r="D1761" i="1" s="1"/>
  <c r="G1761" i="1" s="1"/>
  <c r="AB1760" i="1"/>
  <c r="F1760" i="1"/>
  <c r="H1760" i="1"/>
  <c r="A1761" i="1"/>
  <c r="T1764" i="1"/>
  <c r="J1708" i="1"/>
  <c r="K1708" i="1" s="1"/>
  <c r="M1708" i="1"/>
  <c r="N1708" i="1" s="1"/>
  <c r="I1709" i="1"/>
  <c r="L1707" i="1"/>
  <c r="O1707" i="1" s="1"/>
  <c r="U1707" i="1"/>
  <c r="W1707" i="1" s="1"/>
  <c r="X1705" i="1"/>
  <c r="B1705" i="1" s="1"/>
  <c r="P1706" i="1"/>
  <c r="E1762" i="1" l="1"/>
  <c r="D1762" i="1" s="1"/>
  <c r="G1762" i="1" s="1"/>
  <c r="AB1761" i="1"/>
  <c r="Z1707" i="1"/>
  <c r="AC1707" i="1" s="1"/>
  <c r="P1707" i="1"/>
  <c r="X1706" i="1"/>
  <c r="B1706" i="1" s="1"/>
  <c r="F1761" i="1"/>
  <c r="A1762" i="1"/>
  <c r="H1761" i="1"/>
  <c r="J1709" i="1"/>
  <c r="K1709" i="1" s="1"/>
  <c r="M1709" i="1"/>
  <c r="N1709" i="1" s="1"/>
  <c r="I1710" i="1"/>
  <c r="T1765" i="1"/>
  <c r="L1708" i="1"/>
  <c r="O1708" i="1" s="1"/>
  <c r="U1708" i="1"/>
  <c r="W1708" i="1" s="1"/>
  <c r="E1763" i="1" l="1"/>
  <c r="D1763" i="1" s="1"/>
  <c r="G1763" i="1" s="1"/>
  <c r="AB1762" i="1"/>
  <c r="Z1708" i="1"/>
  <c r="AC1708" i="1" s="1"/>
  <c r="F1762" i="1"/>
  <c r="A1763" i="1"/>
  <c r="H1762" i="1"/>
  <c r="L1709" i="1"/>
  <c r="O1709" i="1" s="1"/>
  <c r="U1709" i="1"/>
  <c r="W1709" i="1" s="1"/>
  <c r="P1708" i="1"/>
  <c r="J1710" i="1"/>
  <c r="K1710" i="1" s="1"/>
  <c r="M1710" i="1"/>
  <c r="N1710" i="1" s="1"/>
  <c r="I1711" i="1"/>
  <c r="T1766" i="1"/>
  <c r="X1707" i="1"/>
  <c r="B1707" i="1" s="1"/>
  <c r="Z1709" i="1" l="1"/>
  <c r="AC1709" i="1" s="1"/>
  <c r="E1764" i="1"/>
  <c r="D1764" i="1" s="1"/>
  <c r="G1764" i="1" s="1"/>
  <c r="AB1763" i="1"/>
  <c r="T1767" i="1"/>
  <c r="F1763" i="1"/>
  <c r="A1764" i="1"/>
  <c r="H1763" i="1"/>
  <c r="L1710" i="1"/>
  <c r="O1710" i="1" s="1"/>
  <c r="U1710" i="1"/>
  <c r="W1710" i="1" s="1"/>
  <c r="J1711" i="1"/>
  <c r="K1711" i="1" s="1"/>
  <c r="M1711" i="1"/>
  <c r="N1711" i="1" s="1"/>
  <c r="I1712" i="1"/>
  <c r="X1708" i="1"/>
  <c r="B1708" i="1" s="1"/>
  <c r="P1709" i="1"/>
  <c r="Z1710" i="1" l="1"/>
  <c r="AC1710" i="1" s="1"/>
  <c r="E1765" i="1"/>
  <c r="D1765" i="1" s="1"/>
  <c r="G1765" i="1" s="1"/>
  <c r="AB1764" i="1"/>
  <c r="P1710" i="1"/>
  <c r="L1711" i="1"/>
  <c r="O1711" i="1" s="1"/>
  <c r="U1711" i="1"/>
  <c r="W1711" i="1" s="1"/>
  <c r="J1712" i="1"/>
  <c r="K1712" i="1" s="1"/>
  <c r="M1712" i="1"/>
  <c r="N1712" i="1" s="1"/>
  <c r="I1713" i="1"/>
  <c r="T1768" i="1"/>
  <c r="X1709" i="1"/>
  <c r="B1709" i="1" s="1"/>
  <c r="F1764" i="1"/>
  <c r="H1764" i="1"/>
  <c r="A1765" i="1"/>
  <c r="Z1711" i="1" l="1"/>
  <c r="AC1711" i="1" s="1"/>
  <c r="E1766" i="1"/>
  <c r="D1766" i="1" s="1"/>
  <c r="G1766" i="1" s="1"/>
  <c r="AB1765" i="1"/>
  <c r="M1713" i="1"/>
  <c r="N1713" i="1" s="1"/>
  <c r="J1713" i="1"/>
  <c r="K1713" i="1" s="1"/>
  <c r="I1714" i="1"/>
  <c r="P1711" i="1"/>
  <c r="L1712" i="1"/>
  <c r="O1712" i="1" s="1"/>
  <c r="U1712" i="1"/>
  <c r="W1712" i="1" s="1"/>
  <c r="F1765" i="1"/>
  <c r="A1766" i="1"/>
  <c r="H1765" i="1"/>
  <c r="T1769" i="1"/>
  <c r="X1710" i="1"/>
  <c r="B1710" i="1" s="1"/>
  <c r="E1767" i="1" l="1"/>
  <c r="D1767" i="1" s="1"/>
  <c r="G1767" i="1" s="1"/>
  <c r="AB1766" i="1"/>
  <c r="Z1712" i="1"/>
  <c r="AC1712" i="1" s="1"/>
  <c r="L1713" i="1"/>
  <c r="O1713" i="1" s="1"/>
  <c r="U1713" i="1"/>
  <c r="W1713" i="1" s="1"/>
  <c r="T1770" i="1"/>
  <c r="X1711" i="1"/>
  <c r="B1711" i="1" s="1"/>
  <c r="P1712" i="1"/>
  <c r="M1714" i="1"/>
  <c r="N1714" i="1"/>
  <c r="J1714" i="1"/>
  <c r="K1714" i="1" s="1"/>
  <c r="I1715" i="1"/>
  <c r="F1766" i="1"/>
  <c r="A1767" i="1"/>
  <c r="H1766" i="1"/>
  <c r="Z1713" i="1" l="1"/>
  <c r="AC1713" i="1" s="1"/>
  <c r="E1768" i="1"/>
  <c r="D1768" i="1" s="1"/>
  <c r="G1768" i="1" s="1"/>
  <c r="AB1767" i="1"/>
  <c r="L1714" i="1"/>
  <c r="O1714" i="1" s="1"/>
  <c r="U1714" i="1"/>
  <c r="W1714" i="1" s="1"/>
  <c r="X1712" i="1"/>
  <c r="B1712" i="1" s="1"/>
  <c r="J1715" i="1"/>
  <c r="K1715" i="1" s="1"/>
  <c r="I1716" i="1"/>
  <c r="T1771" i="1"/>
  <c r="F1767" i="1"/>
  <c r="A1768" i="1"/>
  <c r="H1767" i="1"/>
  <c r="P1713" i="1"/>
  <c r="Z1714" i="1" l="1"/>
  <c r="AC1714" i="1" s="1"/>
  <c r="E1769" i="1"/>
  <c r="D1769" i="1" s="1"/>
  <c r="G1769" i="1" s="1"/>
  <c r="AB1768" i="1"/>
  <c r="S1714" i="1"/>
  <c r="M1715" i="1"/>
  <c r="N1715" i="1" s="1"/>
  <c r="L1715" i="1"/>
  <c r="U1715" i="1"/>
  <c r="W1715" i="1" s="1"/>
  <c r="F1768" i="1"/>
  <c r="H1768" i="1"/>
  <c r="A1769" i="1"/>
  <c r="J1716" i="1"/>
  <c r="K1716" i="1" s="1"/>
  <c r="I1717" i="1"/>
  <c r="T1772" i="1"/>
  <c r="X1713" i="1"/>
  <c r="B1713" i="1" s="1"/>
  <c r="P1714" i="1"/>
  <c r="E1770" i="1" l="1"/>
  <c r="D1770" i="1" s="1"/>
  <c r="G1770" i="1" s="1"/>
  <c r="AB1769" i="1"/>
  <c r="M1716" i="1"/>
  <c r="N1716" i="1" s="1"/>
  <c r="O1715" i="1"/>
  <c r="T1773" i="1"/>
  <c r="J1717" i="1"/>
  <c r="K1717" i="1" s="1"/>
  <c r="I1718" i="1"/>
  <c r="X1714" i="1"/>
  <c r="F1769" i="1"/>
  <c r="A1770" i="1"/>
  <c r="H1769" i="1"/>
  <c r="U1716" i="1"/>
  <c r="W1716" i="1" s="1"/>
  <c r="L1716" i="1"/>
  <c r="AD2932" i="1" l="1"/>
  <c r="AD4379" i="1"/>
  <c r="AF4379" i="1" s="1"/>
  <c r="AD4358" i="1"/>
  <c r="AF4358" i="1" s="1"/>
  <c r="AD4235" i="1"/>
  <c r="AF4235" i="1" s="1"/>
  <c r="AD4338" i="1"/>
  <c r="AF4338" i="1" s="1"/>
  <c r="AD4267" i="1"/>
  <c r="AF4267" i="1" s="1"/>
  <c r="AD4347" i="1"/>
  <c r="AF4347" i="1" s="1"/>
  <c r="AD4392" i="1"/>
  <c r="AF4392" i="1" s="1"/>
  <c r="AD4362" i="1"/>
  <c r="AF4362" i="1" s="1"/>
  <c r="AD4236" i="1"/>
  <c r="AF4236" i="1" s="1"/>
  <c r="AD4244" i="1"/>
  <c r="AF4244" i="1" s="1"/>
  <c r="AD4378" i="1"/>
  <c r="AF4378" i="1" s="1"/>
  <c r="AD4375" i="1"/>
  <c r="AF4375" i="1" s="1"/>
  <c r="AD4300" i="1"/>
  <c r="AF4300" i="1" s="1"/>
  <c r="AD4554" i="1"/>
  <c r="AF4554" i="1" s="1"/>
  <c r="AD4205" i="1"/>
  <c r="AF4205" i="1" s="1"/>
  <c r="AD4323" i="1"/>
  <c r="AF4323" i="1" s="1"/>
  <c r="AD4374" i="1"/>
  <c r="AF4374" i="1" s="1"/>
  <c r="AD4319" i="1"/>
  <c r="AF4319" i="1" s="1"/>
  <c r="AD4307" i="1"/>
  <c r="AF4307" i="1" s="1"/>
  <c r="AD4327" i="1"/>
  <c r="AF4327" i="1" s="1"/>
  <c r="AD4312" i="1"/>
  <c r="AF4312" i="1" s="1"/>
  <c r="AD4207" i="1"/>
  <c r="AF4207" i="1" s="1"/>
  <c r="AD4199" i="1"/>
  <c r="AF4199" i="1" s="1"/>
  <c r="AD4224" i="1"/>
  <c r="AF4224" i="1" s="1"/>
  <c r="AD4273" i="1"/>
  <c r="AF4273" i="1" s="1"/>
  <c r="AD4339" i="1"/>
  <c r="AF4339" i="1" s="1"/>
  <c r="AD4209" i="1"/>
  <c r="AF4209" i="1" s="1"/>
  <c r="AD4289" i="1"/>
  <c r="AF4289" i="1" s="1"/>
  <c r="AD4357" i="1"/>
  <c r="AF4357" i="1" s="1"/>
  <c r="AD4325" i="1"/>
  <c r="AF4325" i="1" s="1"/>
  <c r="AD4382" i="1"/>
  <c r="AF4382" i="1" s="1"/>
  <c r="AD4204" i="1"/>
  <c r="AF4204" i="1" s="1"/>
  <c r="AD4253" i="1"/>
  <c r="AF4253" i="1" s="1"/>
  <c r="AD4280" i="1"/>
  <c r="AF4280" i="1" s="1"/>
  <c r="AD4425" i="1"/>
  <c r="AF4425" i="1" s="1"/>
  <c r="AD4336" i="1"/>
  <c r="AF4336" i="1" s="1"/>
  <c r="AD4386" i="1"/>
  <c r="AF4386" i="1" s="1"/>
  <c r="AD4261" i="1"/>
  <c r="AF4261" i="1" s="1"/>
  <c r="AD4211" i="1"/>
  <c r="AF4211" i="1" s="1"/>
  <c r="AD4262" i="1"/>
  <c r="AF4262" i="1" s="1"/>
  <c r="AD4389" i="1"/>
  <c r="AF4389" i="1" s="1"/>
  <c r="AD4247" i="1"/>
  <c r="AF4247" i="1" s="1"/>
  <c r="AD4266" i="1"/>
  <c r="AF4266" i="1" s="1"/>
  <c r="AD4324" i="1"/>
  <c r="AF4324" i="1" s="1"/>
  <c r="AD4344" i="1"/>
  <c r="AF4344" i="1" s="1"/>
  <c r="AD4233" i="1"/>
  <c r="AF4233" i="1" s="1"/>
  <c r="AD4270" i="1"/>
  <c r="AF4270" i="1" s="1"/>
  <c r="AD4394" i="1"/>
  <c r="AF4394" i="1" s="1"/>
  <c r="AD4255" i="1"/>
  <c r="AF4255" i="1" s="1"/>
  <c r="AD4274" i="1"/>
  <c r="AF4274" i="1" s="1"/>
  <c r="AD4326" i="1"/>
  <c r="AF4326" i="1" s="1"/>
  <c r="AD4350" i="1"/>
  <c r="AF4350" i="1" s="1"/>
  <c r="AD4560" i="1"/>
  <c r="AF4560" i="1" s="1"/>
  <c r="AD4468" i="1"/>
  <c r="AF4468" i="1" s="1"/>
  <c r="AD4509" i="1"/>
  <c r="AF4509" i="1" s="1"/>
  <c r="AD4546" i="1"/>
  <c r="AF4546" i="1" s="1"/>
  <c r="AD4404" i="1"/>
  <c r="AF4404" i="1" s="1"/>
  <c r="AD4471" i="1"/>
  <c r="AF4471" i="1" s="1"/>
  <c r="AD4550" i="1"/>
  <c r="AF4550" i="1" s="1"/>
  <c r="AD4437" i="1"/>
  <c r="AF4437" i="1" s="1"/>
  <c r="AD4469" i="1"/>
  <c r="AF4469" i="1" s="1"/>
  <c r="AD4499" i="1"/>
  <c r="AF4499" i="1" s="1"/>
  <c r="AD4530" i="1"/>
  <c r="AF4530" i="1" s="1"/>
  <c r="AD4413" i="1"/>
  <c r="AF4413" i="1" s="1"/>
  <c r="AD4393" i="1"/>
  <c r="AF4393" i="1" s="1"/>
  <c r="AD4443" i="1"/>
  <c r="AF4443" i="1" s="1"/>
  <c r="AD4475" i="1"/>
  <c r="AF4475" i="1" s="1"/>
  <c r="AD4511" i="1"/>
  <c r="AF4511" i="1" s="1"/>
  <c r="AD4399" i="1"/>
  <c r="AF4399" i="1" s="1"/>
  <c r="AD4446" i="1"/>
  <c r="AF4446" i="1" s="1"/>
  <c r="AD4506" i="1"/>
  <c r="AF4506" i="1" s="1"/>
  <c r="AD4441" i="1"/>
  <c r="AF4441" i="1" s="1"/>
  <c r="AD4473" i="1"/>
  <c r="AF4473" i="1" s="1"/>
  <c r="AD4512" i="1"/>
  <c r="AF4512" i="1" s="1"/>
  <c r="AD4549" i="1"/>
  <c r="AF4549" i="1" s="1"/>
  <c r="AD4417" i="1"/>
  <c r="AF4417" i="1" s="1"/>
  <c r="AD4479" i="1"/>
  <c r="AF4479" i="1" s="1"/>
  <c r="AD4555" i="1"/>
  <c r="AF4555" i="1" s="1"/>
  <c r="AD4442" i="1"/>
  <c r="AF4442" i="1" s="1"/>
  <c r="AD4474" i="1"/>
  <c r="AF4474" i="1" s="1"/>
  <c r="AD4502" i="1"/>
  <c r="AF4502" i="1" s="1"/>
  <c r="AD4541" i="1"/>
  <c r="AF4541" i="1" s="1"/>
  <c r="AD4415" i="1"/>
  <c r="AF4415" i="1" s="1"/>
  <c r="AD4396" i="1"/>
  <c r="AF4396" i="1" s="1"/>
  <c r="AD4448" i="1"/>
  <c r="AF4448" i="1" s="1"/>
  <c r="AD4480" i="1"/>
  <c r="AF4480" i="1" s="1"/>
  <c r="AD4516" i="1"/>
  <c r="AF4516" i="1" s="1"/>
  <c r="AD4402" i="1"/>
  <c r="AF4402" i="1" s="1"/>
  <c r="AD4454" i="1"/>
  <c r="AF4454" i="1" s="1"/>
  <c r="AD4514" i="1"/>
  <c r="AF4514" i="1" s="1"/>
  <c r="AD4227" i="1"/>
  <c r="AF4227" i="1" s="1"/>
  <c r="AD4342" i="1"/>
  <c r="AF4342" i="1" s="1"/>
  <c r="AD4406" i="1"/>
  <c r="AF4406" i="1" s="1"/>
  <c r="AD4212" i="1"/>
  <c r="AF4212" i="1" s="1"/>
  <c r="AD4356" i="1"/>
  <c r="AF4356" i="1" s="1"/>
  <c r="AD4215" i="1"/>
  <c r="AF4215" i="1" s="1"/>
  <c r="AD4269" i="1"/>
  <c r="AF4269" i="1" s="1"/>
  <c r="AD4329" i="1"/>
  <c r="AF4329" i="1" s="1"/>
  <c r="AD4387" i="1"/>
  <c r="AF4387" i="1" s="1"/>
  <c r="AD4232" i="1"/>
  <c r="AF4232" i="1" s="1"/>
  <c r="AD4292" i="1"/>
  <c r="AF4292" i="1" s="1"/>
  <c r="AD4354" i="1"/>
  <c r="AF4354" i="1" s="1"/>
  <c r="AD4444" i="1"/>
  <c r="AF4444" i="1" s="1"/>
  <c r="AD4476" i="1"/>
  <c r="AF4476" i="1" s="1"/>
  <c r="AD4517" i="1"/>
  <c r="AF4517" i="1" s="1"/>
  <c r="AD4495" i="1"/>
  <c r="AF4495" i="1" s="1"/>
  <c r="AD4423" i="1"/>
  <c r="AF4423" i="1" s="1"/>
  <c r="AD4487" i="1"/>
  <c r="AF4487" i="1" s="1"/>
  <c r="AD4561" i="1"/>
  <c r="AF4561" i="1" s="1"/>
  <c r="AD4445" i="1"/>
  <c r="AF4445" i="1" s="1"/>
  <c r="AD4477" i="1"/>
  <c r="AF4477" i="1" s="1"/>
  <c r="AD4505" i="1"/>
  <c r="AF4505" i="1" s="1"/>
  <c r="AD4544" i="1"/>
  <c r="AF4544" i="1" s="1"/>
  <c r="AD4418" i="1"/>
  <c r="AF4418" i="1" s="1"/>
  <c r="AD4405" i="1"/>
  <c r="AF4405" i="1" s="1"/>
  <c r="AD4451" i="1"/>
  <c r="AF4451" i="1" s="1"/>
  <c r="AD4483" i="1"/>
  <c r="AF4483" i="1" s="1"/>
  <c r="AD4519" i="1"/>
  <c r="AF4519" i="1" s="1"/>
  <c r="AD4408" i="1"/>
  <c r="AF4408" i="1" s="1"/>
  <c r="AD4462" i="1"/>
  <c r="AF4462" i="1" s="1"/>
  <c r="AD4525" i="1"/>
  <c r="AF4525" i="1" s="1"/>
  <c r="AD4302" i="1"/>
  <c r="AF4302" i="1" s="1"/>
  <c r="AD4433" i="1"/>
  <c r="AF4433" i="1" s="1"/>
  <c r="AD4252" i="1"/>
  <c r="AF4252" i="1" s="1"/>
  <c r="AD4315" i="1"/>
  <c r="AF4315" i="1" s="1"/>
  <c r="AD4243" i="1"/>
  <c r="AF4243" i="1" s="1"/>
  <c r="AD4259" i="1"/>
  <c r="AF4259" i="1" s="1"/>
  <c r="AD4345" i="1"/>
  <c r="AF4345" i="1" s="1"/>
  <c r="AD4346" i="1"/>
  <c r="AF4346" i="1" s="1"/>
  <c r="AD4340" i="1"/>
  <c r="AF4340" i="1" s="1"/>
  <c r="AD4428" i="1"/>
  <c r="AF4428" i="1" s="1"/>
  <c r="AD4271" i="1"/>
  <c r="AF4271" i="1" s="1"/>
  <c r="AD4320" i="1"/>
  <c r="AF4320" i="1" s="1"/>
  <c r="AD4380" i="1"/>
  <c r="AF4380" i="1" s="1"/>
  <c r="AD4226" i="1"/>
  <c r="AF4226" i="1" s="1"/>
  <c r="AD4285" i="1"/>
  <c r="AF4285" i="1" s="1"/>
  <c r="AD4365" i="1"/>
  <c r="AF4365" i="1" s="1"/>
  <c r="AD4218" i="1"/>
  <c r="AF4218" i="1" s="1"/>
  <c r="AD4277" i="1"/>
  <c r="AF4277" i="1" s="1"/>
  <c r="AD4332" i="1"/>
  <c r="AF4332" i="1" s="1"/>
  <c r="AD4391" i="1"/>
  <c r="AF4391" i="1" s="1"/>
  <c r="AD4240" i="1"/>
  <c r="AF4240" i="1" s="1"/>
  <c r="AD4305" i="1"/>
  <c r="AF4305" i="1" s="1"/>
  <c r="AD4363" i="1"/>
  <c r="AF4363" i="1" s="1"/>
  <c r="AD4449" i="1"/>
  <c r="AF4449" i="1" s="1"/>
  <c r="AD4481" i="1"/>
  <c r="AF4481" i="1" s="1"/>
  <c r="AD4520" i="1"/>
  <c r="AF4520" i="1" s="1"/>
  <c r="AD4498" i="1"/>
  <c r="AF4498" i="1" s="1"/>
  <c r="AD4431" i="1"/>
  <c r="AF4431" i="1" s="1"/>
  <c r="AD4507" i="1"/>
  <c r="AF4507" i="1" s="1"/>
  <c r="AD4407" i="1"/>
  <c r="AF4407" i="1" s="1"/>
  <c r="AD4450" i="1"/>
  <c r="AF4450" i="1" s="1"/>
  <c r="AD4482" i="1"/>
  <c r="AF4482" i="1" s="1"/>
  <c r="AD4510" i="1"/>
  <c r="AF4510" i="1" s="1"/>
  <c r="AD4547" i="1"/>
  <c r="AF4547" i="1" s="1"/>
  <c r="AD4533" i="1"/>
  <c r="AF4533" i="1" s="1"/>
  <c r="AD4424" i="1"/>
  <c r="AF4424" i="1" s="1"/>
  <c r="AD4456" i="1"/>
  <c r="AF4456" i="1" s="1"/>
  <c r="AD4488" i="1"/>
  <c r="AF4488" i="1" s="1"/>
  <c r="AD4522" i="1"/>
  <c r="AF4522" i="1" s="1"/>
  <c r="AD4411" i="1"/>
  <c r="AF4411" i="1" s="1"/>
  <c r="AD4470" i="1"/>
  <c r="AF4470" i="1" s="1"/>
  <c r="AD4528" i="1"/>
  <c r="AF4528" i="1" s="1"/>
  <c r="AD4210" i="1"/>
  <c r="AF4210" i="1" s="1"/>
  <c r="AD4278" i="1"/>
  <c r="AF4278" i="1" s="1"/>
  <c r="AD4331" i="1"/>
  <c r="AF4331" i="1" s="1"/>
  <c r="AD4282" i="1"/>
  <c r="AF4282" i="1" s="1"/>
  <c r="AD4219" i="1"/>
  <c r="AF4219" i="1" s="1"/>
  <c r="AD4299" i="1"/>
  <c r="AF4299" i="1" s="1"/>
  <c r="AD4222" i="1"/>
  <c r="AF4222" i="1" s="1"/>
  <c r="AD4281" i="1"/>
  <c r="AF4281" i="1" s="1"/>
  <c r="AD4420" i="1"/>
  <c r="AF4420" i="1" s="1"/>
  <c r="AD4251" i="1"/>
  <c r="AF4251" i="1" s="1"/>
  <c r="AD4275" i="1"/>
  <c r="AF4275" i="1" s="1"/>
  <c r="AD4322" i="1"/>
  <c r="AF4322" i="1" s="1"/>
  <c r="AD4403" i="1"/>
  <c r="AF4403" i="1" s="1"/>
  <c r="AD4283" i="1"/>
  <c r="AF4283" i="1" s="1"/>
  <c r="AD4230" i="1"/>
  <c r="AF4230" i="1" s="1"/>
  <c r="AD4293" i="1"/>
  <c r="AF4293" i="1" s="1"/>
  <c r="AD4351" i="1"/>
  <c r="AF4351" i="1" s="1"/>
  <c r="AD4287" i="1"/>
  <c r="AF4287" i="1" s="1"/>
  <c r="AD4355" i="1"/>
  <c r="AF4355" i="1" s="1"/>
  <c r="AD4214" i="1"/>
  <c r="AF4214" i="1" s="1"/>
  <c r="AD4268" i="1"/>
  <c r="AF4268" i="1" s="1"/>
  <c r="AD4349" i="1"/>
  <c r="AF4349" i="1" s="1"/>
  <c r="AD4206" i="1"/>
  <c r="AF4206" i="1" s="1"/>
  <c r="AD4279" i="1"/>
  <c r="AF4279" i="1" s="1"/>
  <c r="AD4328" i="1"/>
  <c r="AF4328" i="1" s="1"/>
  <c r="AD4414" i="1"/>
  <c r="AF4414" i="1" s="1"/>
  <c r="AD4234" i="1"/>
  <c r="AF4234" i="1" s="1"/>
  <c r="AD4298" i="1"/>
  <c r="AF4298" i="1" s="1"/>
  <c r="AD4377" i="1"/>
  <c r="AF4377" i="1" s="1"/>
  <c r="AD4221" i="1"/>
  <c r="AF4221" i="1" s="1"/>
  <c r="AD4295" i="1"/>
  <c r="AF4295" i="1" s="1"/>
  <c r="AD4341" i="1"/>
  <c r="AF4341" i="1" s="1"/>
  <c r="AD4416" i="1"/>
  <c r="AF4416" i="1" s="1"/>
  <c r="AD4248" i="1"/>
  <c r="AF4248" i="1" s="1"/>
  <c r="AD4308" i="1"/>
  <c r="AF4308" i="1" s="1"/>
  <c r="AD4372" i="1"/>
  <c r="AF4372" i="1" s="1"/>
  <c r="AD4452" i="1"/>
  <c r="AF4452" i="1" s="1"/>
  <c r="AD4484" i="1"/>
  <c r="AF4484" i="1" s="1"/>
  <c r="AD4523" i="1"/>
  <c r="AF4523" i="1" s="1"/>
  <c r="AD4501" i="1"/>
  <c r="AF4501" i="1" s="1"/>
  <c r="AD4439" i="1"/>
  <c r="AF4439" i="1" s="1"/>
  <c r="AD4515" i="1"/>
  <c r="AF4515" i="1" s="1"/>
  <c r="AD4421" i="1"/>
  <c r="AF4421" i="1" s="1"/>
  <c r="AD4453" i="1"/>
  <c r="AF4453" i="1" s="1"/>
  <c r="AD4485" i="1"/>
  <c r="AF4485" i="1" s="1"/>
  <c r="AD4513" i="1"/>
  <c r="AF4513" i="1" s="1"/>
  <c r="AD4553" i="1"/>
  <c r="AF4553" i="1" s="1"/>
  <c r="AD4551" i="1"/>
  <c r="AF4551" i="1" s="1"/>
  <c r="AD4427" i="1"/>
  <c r="AF4427" i="1" s="1"/>
  <c r="AD4459" i="1"/>
  <c r="AF4459" i="1" s="1"/>
  <c r="AD4491" i="1"/>
  <c r="AF4491" i="1" s="1"/>
  <c r="AD4536" i="1"/>
  <c r="AF4536" i="1" s="1"/>
  <c r="AD4419" i="1"/>
  <c r="AF4419" i="1" s="1"/>
  <c r="AD4478" i="1"/>
  <c r="AF4478" i="1" s="1"/>
  <c r="AD4531" i="1"/>
  <c r="AF4531" i="1" s="1"/>
  <c r="AD4265" i="1"/>
  <c r="AF4265" i="1" s="1"/>
  <c r="AD4333" i="1"/>
  <c r="AF4333" i="1" s="1"/>
  <c r="AD4412" i="1"/>
  <c r="AF4412" i="1" s="1"/>
  <c r="AD4263" i="1"/>
  <c r="AF4263" i="1" s="1"/>
  <c r="AD4348" i="1"/>
  <c r="AF4348" i="1" s="1"/>
  <c r="AD4260" i="1"/>
  <c r="AF4260" i="1" s="1"/>
  <c r="AD4198" i="1"/>
  <c r="AF4198" i="1" s="1"/>
  <c r="AD4296" i="1"/>
  <c r="AF4296" i="1" s="1"/>
  <c r="AD4369" i="1"/>
  <c r="AF4369" i="1" s="1"/>
  <c r="AD4203" i="1"/>
  <c r="AF4203" i="1" s="1"/>
  <c r="AD4330" i="1"/>
  <c r="AF4330" i="1" s="1"/>
  <c r="AD4238" i="1"/>
  <c r="AF4238" i="1" s="1"/>
  <c r="AD4306" i="1"/>
  <c r="AF4306" i="1" s="1"/>
  <c r="AD4360" i="1"/>
  <c r="AF4360" i="1" s="1"/>
  <c r="AD4303" i="1"/>
  <c r="AF4303" i="1" s="1"/>
  <c r="AD4364" i="1"/>
  <c r="AF4364" i="1" s="1"/>
  <c r="AD4217" i="1"/>
  <c r="AF4217" i="1" s="1"/>
  <c r="AD4276" i="1"/>
  <c r="AF4276" i="1" s="1"/>
  <c r="AD4361" i="1"/>
  <c r="AF4361" i="1" s="1"/>
  <c r="AD4223" i="1"/>
  <c r="AF4223" i="1" s="1"/>
  <c r="AD4288" i="1"/>
  <c r="AF4288" i="1" s="1"/>
  <c r="AD4337" i="1"/>
  <c r="AF4337" i="1" s="1"/>
  <c r="AD4436" i="1"/>
  <c r="AF4436" i="1" s="1"/>
  <c r="AD4242" i="1"/>
  <c r="AF4242" i="1" s="1"/>
  <c r="AD4301" i="1"/>
  <c r="AF4301" i="1" s="1"/>
  <c r="AD4383" i="1"/>
  <c r="AF4383" i="1" s="1"/>
  <c r="AD4229" i="1"/>
  <c r="AF4229" i="1" s="1"/>
  <c r="AD4310" i="1"/>
  <c r="AF4310" i="1" s="1"/>
  <c r="AD4353" i="1"/>
  <c r="AF4353" i="1" s="1"/>
  <c r="AD4534" i="1"/>
  <c r="AF4534" i="1" s="1"/>
  <c r="AD4256" i="1"/>
  <c r="AF4256" i="1" s="1"/>
  <c r="AD4313" i="1"/>
  <c r="AF4313" i="1" s="1"/>
  <c r="AD4381" i="1"/>
  <c r="AF4381" i="1" s="1"/>
  <c r="AD4457" i="1"/>
  <c r="AF4457" i="1" s="1"/>
  <c r="AD4489" i="1"/>
  <c r="AF4489" i="1" s="1"/>
  <c r="AD4529" i="1"/>
  <c r="AF4529" i="1" s="1"/>
  <c r="AD4526" i="1"/>
  <c r="AF4526" i="1" s="1"/>
  <c r="AD4447" i="1"/>
  <c r="AF4447" i="1" s="1"/>
  <c r="AD4521" i="1"/>
  <c r="AF4521" i="1" s="1"/>
  <c r="AD4426" i="1"/>
  <c r="AF4426" i="1" s="1"/>
  <c r="AD4458" i="1"/>
  <c r="AF4458" i="1" s="1"/>
  <c r="AD4490" i="1"/>
  <c r="AF4490" i="1" s="1"/>
  <c r="AD4518" i="1"/>
  <c r="AF4518" i="1" s="1"/>
  <c r="AD4398" i="1"/>
  <c r="AF4398" i="1" s="1"/>
  <c r="AD4559" i="1"/>
  <c r="AF4559" i="1" s="1"/>
  <c r="AD4432" i="1"/>
  <c r="AF4432" i="1" s="1"/>
  <c r="AD4464" i="1"/>
  <c r="AF4464" i="1" s="1"/>
  <c r="AD4494" i="1"/>
  <c r="AF4494" i="1" s="1"/>
  <c r="AD4539" i="1"/>
  <c r="AF4539" i="1" s="1"/>
  <c r="AD4422" i="1"/>
  <c r="AF4422" i="1" s="1"/>
  <c r="AD4486" i="1"/>
  <c r="AF4486" i="1" s="1"/>
  <c r="AD4542" i="1"/>
  <c r="AF4542" i="1" s="1"/>
  <c r="AD4216" i="1"/>
  <c r="AF4216" i="1" s="1"/>
  <c r="AD4371" i="1"/>
  <c r="AF4371" i="1" s="1"/>
  <c r="AD4290" i="1"/>
  <c r="AF4290" i="1" s="1"/>
  <c r="AD4208" i="1"/>
  <c r="AF4208" i="1" s="1"/>
  <c r="AD4384" i="1"/>
  <c r="AF4384" i="1" s="1"/>
  <c r="AD4397" i="1"/>
  <c r="AF4397" i="1" s="1"/>
  <c r="AD4225" i="1"/>
  <c r="AF4225" i="1" s="1"/>
  <c r="AD4249" i="1"/>
  <c r="AF4249" i="1" s="1"/>
  <c r="AD4246" i="1"/>
  <c r="AF4246" i="1" s="1"/>
  <c r="AD4311" i="1"/>
  <c r="AF4311" i="1" s="1"/>
  <c r="AD4366" i="1"/>
  <c r="AF4366" i="1" s="1"/>
  <c r="AD4309" i="1"/>
  <c r="AF4309" i="1" s="1"/>
  <c r="AD4373" i="1"/>
  <c r="AF4373" i="1" s="1"/>
  <c r="AD4220" i="1"/>
  <c r="AF4220" i="1" s="1"/>
  <c r="AD4284" i="1"/>
  <c r="AF4284" i="1" s="1"/>
  <c r="AD4367" i="1"/>
  <c r="AF4367" i="1" s="1"/>
  <c r="AD4231" i="1"/>
  <c r="AF4231" i="1" s="1"/>
  <c r="AD4291" i="1"/>
  <c r="AF4291" i="1" s="1"/>
  <c r="AD4343" i="1"/>
  <c r="AF4343" i="1" s="1"/>
  <c r="AD4552" i="1"/>
  <c r="AF4552" i="1" s="1"/>
  <c r="AD4250" i="1"/>
  <c r="AF4250" i="1" s="1"/>
  <c r="AD4304" i="1"/>
  <c r="AF4304" i="1" s="1"/>
  <c r="AD4395" i="1"/>
  <c r="AF4395" i="1" s="1"/>
  <c r="AD4237" i="1"/>
  <c r="AF4237" i="1" s="1"/>
  <c r="AD4318" i="1"/>
  <c r="AF4318" i="1" s="1"/>
  <c r="AD4359" i="1"/>
  <c r="AF4359" i="1" s="1"/>
  <c r="AD4557" i="1"/>
  <c r="AF4557" i="1" s="1"/>
  <c r="AD4264" i="1"/>
  <c r="AF4264" i="1" s="1"/>
  <c r="AD4316" i="1"/>
  <c r="AF4316" i="1" s="1"/>
  <c r="AD4409" i="1"/>
  <c r="AF4409" i="1" s="1"/>
  <c r="AD4460" i="1"/>
  <c r="AF4460" i="1" s="1"/>
  <c r="AD4492" i="1"/>
  <c r="AF4492" i="1" s="1"/>
  <c r="AD4540" i="1"/>
  <c r="AF4540" i="1" s="1"/>
  <c r="AD4532" i="1"/>
  <c r="AF4532" i="1" s="1"/>
  <c r="AD4455" i="1"/>
  <c r="AF4455" i="1" s="1"/>
  <c r="AD4535" i="1"/>
  <c r="AF4535" i="1" s="1"/>
  <c r="AD4429" i="1"/>
  <c r="AF4429" i="1" s="1"/>
  <c r="AD4461" i="1"/>
  <c r="AF4461" i="1" s="1"/>
  <c r="AD4493" i="1"/>
  <c r="AF4493" i="1" s="1"/>
  <c r="AD4524" i="1"/>
  <c r="AF4524" i="1" s="1"/>
  <c r="AD4401" i="1"/>
  <c r="AF4401" i="1" s="1"/>
  <c r="AD4388" i="1"/>
  <c r="AF4388" i="1" s="1"/>
  <c r="AD4435" i="1"/>
  <c r="AF4435" i="1" s="1"/>
  <c r="AD4467" i="1"/>
  <c r="AF4467" i="1" s="1"/>
  <c r="AD4503" i="1"/>
  <c r="AF4503" i="1" s="1"/>
  <c r="AD4545" i="1"/>
  <c r="AF4545" i="1" s="1"/>
  <c r="AD4430" i="1"/>
  <c r="AF4430" i="1" s="1"/>
  <c r="AD4497" i="1"/>
  <c r="AF4497" i="1" s="1"/>
  <c r="AD4548" i="1"/>
  <c r="AF4548" i="1" s="1"/>
  <c r="AD4241" i="1"/>
  <c r="AF4241" i="1" s="1"/>
  <c r="AD4200" i="1"/>
  <c r="AF4200" i="1" s="1"/>
  <c r="AD4213" i="1"/>
  <c r="AF4213" i="1" s="1"/>
  <c r="AD4257" i="1"/>
  <c r="AF4257" i="1" s="1"/>
  <c r="AD4286" i="1"/>
  <c r="AF4286" i="1" s="1"/>
  <c r="AD4254" i="1"/>
  <c r="AF4254" i="1" s="1"/>
  <c r="AD4314" i="1"/>
  <c r="AF4314" i="1" s="1"/>
  <c r="AD4370" i="1"/>
  <c r="AF4370" i="1" s="1"/>
  <c r="AD4317" i="1"/>
  <c r="AF4317" i="1" s="1"/>
  <c r="AD4385" i="1"/>
  <c r="AF4385" i="1" s="1"/>
  <c r="AD4228" i="1"/>
  <c r="AF4228" i="1" s="1"/>
  <c r="AD4297" i="1"/>
  <c r="AF4297" i="1" s="1"/>
  <c r="AD4376" i="1"/>
  <c r="AF4376" i="1" s="1"/>
  <c r="AD4239" i="1"/>
  <c r="AF4239" i="1" s="1"/>
  <c r="AD4294" i="1"/>
  <c r="AF4294" i="1" s="1"/>
  <c r="AD4352" i="1"/>
  <c r="AF4352" i="1" s="1"/>
  <c r="AD4201" i="1"/>
  <c r="AF4201" i="1" s="1"/>
  <c r="AD4258" i="1"/>
  <c r="AF4258" i="1" s="1"/>
  <c r="AD4334" i="1"/>
  <c r="AF4334" i="1" s="1"/>
  <c r="AD4400" i="1"/>
  <c r="AF4400" i="1" s="1"/>
  <c r="AD4245" i="1"/>
  <c r="AF4245" i="1" s="1"/>
  <c r="AD4321" i="1"/>
  <c r="AF4321" i="1" s="1"/>
  <c r="AD4368" i="1"/>
  <c r="AF4368" i="1" s="1"/>
  <c r="AD4202" i="1"/>
  <c r="AF4202" i="1" s="1"/>
  <c r="AD4272" i="1"/>
  <c r="AF4272" i="1" s="1"/>
  <c r="AD4335" i="1"/>
  <c r="AF4335" i="1" s="1"/>
  <c r="AD4537" i="1"/>
  <c r="AF4537" i="1" s="1"/>
  <c r="AD4465" i="1"/>
  <c r="AF4465" i="1" s="1"/>
  <c r="AD4504" i="1"/>
  <c r="AF4504" i="1" s="1"/>
  <c r="AD4543" i="1"/>
  <c r="AF4543" i="1" s="1"/>
  <c r="AD4558" i="1"/>
  <c r="AF4558" i="1" s="1"/>
  <c r="AD4463" i="1"/>
  <c r="AF4463" i="1" s="1"/>
  <c r="AD4538" i="1"/>
  <c r="AF4538" i="1" s="1"/>
  <c r="AD4434" i="1"/>
  <c r="AF4434" i="1" s="1"/>
  <c r="AD4466" i="1"/>
  <c r="AF4466" i="1" s="1"/>
  <c r="AD4496" i="1"/>
  <c r="AF4496" i="1" s="1"/>
  <c r="AD4527" i="1"/>
  <c r="AF4527" i="1" s="1"/>
  <c r="AD4410" i="1"/>
  <c r="AF4410" i="1" s="1"/>
  <c r="AD4390" i="1"/>
  <c r="AF4390" i="1" s="1"/>
  <c r="AD4440" i="1"/>
  <c r="AF4440" i="1" s="1"/>
  <c r="AD4472" i="1"/>
  <c r="AF4472" i="1" s="1"/>
  <c r="AD4508" i="1"/>
  <c r="AF4508" i="1" s="1"/>
  <c r="AD4556" i="1"/>
  <c r="AF4556" i="1" s="1"/>
  <c r="AD4438" i="1"/>
  <c r="AF4438" i="1" s="1"/>
  <c r="AD4500" i="1"/>
  <c r="AF4500" i="1" s="1"/>
  <c r="AD4562" i="1"/>
  <c r="AF4562" i="1" s="1"/>
  <c r="AD3885" i="1"/>
  <c r="AD4127" i="1"/>
  <c r="AD3955" i="1"/>
  <c r="AD3886" i="1"/>
  <c r="AD4070" i="1"/>
  <c r="AD3873" i="1"/>
  <c r="AD3969" i="1"/>
  <c r="AD3889" i="1"/>
  <c r="AD3876" i="1"/>
  <c r="AD3924" i="1"/>
  <c r="AD3951" i="1"/>
  <c r="AD3887" i="1"/>
  <c r="AD4192" i="1"/>
  <c r="AD3950" i="1"/>
  <c r="AD3882" i="1"/>
  <c r="AD3931" i="1"/>
  <c r="AD4065" i="1"/>
  <c r="AD3847" i="1"/>
  <c r="AD3916" i="1"/>
  <c r="AD3952" i="1"/>
  <c r="AD3981" i="1"/>
  <c r="AD4016" i="1"/>
  <c r="AD4055" i="1"/>
  <c r="AD4133" i="1"/>
  <c r="AD4181" i="1"/>
  <c r="AD4047" i="1"/>
  <c r="AD4109" i="1"/>
  <c r="AD4161" i="1"/>
  <c r="AD3973" i="1"/>
  <c r="AD4017" i="1"/>
  <c r="AD4091" i="1"/>
  <c r="AD4184" i="1"/>
  <c r="AD4020" i="1"/>
  <c r="AD4081" i="1"/>
  <c r="AD4134" i="1"/>
  <c r="AD4182" i="1"/>
  <c r="AD3994" i="1"/>
  <c r="AD4075" i="1"/>
  <c r="AD4146" i="1"/>
  <c r="AD3977" i="1"/>
  <c r="AD4037" i="1"/>
  <c r="AD4092" i="1"/>
  <c r="AD4157" i="1"/>
  <c r="AD4138" i="1"/>
  <c r="AD3900" i="1"/>
  <c r="AD4108" i="1"/>
  <c r="AD4027" i="1"/>
  <c r="AD3911" i="1"/>
  <c r="AD3884" i="1"/>
  <c r="AD3927" i="1"/>
  <c r="AD3983" i="1"/>
  <c r="AD3890" i="1"/>
  <c r="AD3857" i="1"/>
  <c r="AD4001" i="1"/>
  <c r="AD3896" i="1"/>
  <c r="AD3934" i="1"/>
  <c r="AD4076" i="1"/>
  <c r="AD3848" i="1"/>
  <c r="AD3919" i="1"/>
  <c r="AD4043" i="1"/>
  <c r="AD3984" i="1"/>
  <c r="AD4019" i="1"/>
  <c r="AD4060" i="1"/>
  <c r="AD4136" i="1"/>
  <c r="AD4189" i="1"/>
  <c r="AD4052" i="1"/>
  <c r="AD4115" i="1"/>
  <c r="AD4167" i="1"/>
  <c r="AD3976" i="1"/>
  <c r="AD4028" i="1"/>
  <c r="AD4094" i="1"/>
  <c r="AD4187" i="1"/>
  <c r="AD4023" i="1"/>
  <c r="AD4098" i="1"/>
  <c r="AD4149" i="1"/>
  <c r="AD4190" i="1"/>
  <c r="AD3997" i="1"/>
  <c r="AD4078" i="1"/>
  <c r="AD4176" i="1"/>
  <c r="AD3980" i="1"/>
  <c r="AD4040" i="1"/>
  <c r="AD4095" i="1"/>
  <c r="AD4168" i="1"/>
  <c r="AD3854" i="1"/>
  <c r="AD3902" i="1"/>
  <c r="AD4150" i="1"/>
  <c r="AD4105" i="1"/>
  <c r="AD3914" i="1"/>
  <c r="AD4119" i="1"/>
  <c r="AD3892" i="1"/>
  <c r="AD4083" i="1"/>
  <c r="AD3923" i="1"/>
  <c r="AD3895" i="1"/>
  <c r="AD3930" i="1"/>
  <c r="AD3995" i="1"/>
  <c r="AD3972" i="1"/>
  <c r="AD3870" i="1"/>
  <c r="AD4068" i="1"/>
  <c r="AD3901" i="1"/>
  <c r="AD3937" i="1"/>
  <c r="AD4089" i="1"/>
  <c r="AD3851" i="1"/>
  <c r="AD3922" i="1"/>
  <c r="AD4114" i="1"/>
  <c r="AD3987" i="1"/>
  <c r="AD4022" i="1"/>
  <c r="AD4063" i="1"/>
  <c r="AD4139" i="1"/>
  <c r="AD4195" i="1"/>
  <c r="AD4066" i="1"/>
  <c r="AD4120" i="1"/>
  <c r="AD4178" i="1"/>
  <c r="AD3979" i="1"/>
  <c r="AD4036" i="1"/>
  <c r="AD4103" i="1"/>
  <c r="AD4193" i="1"/>
  <c r="AD4031" i="1"/>
  <c r="AD4101" i="1"/>
  <c r="AD4152" i="1"/>
  <c r="AD4196" i="1"/>
  <c r="AD4000" i="1"/>
  <c r="AD4088" i="1"/>
  <c r="AD4185" i="1"/>
  <c r="AD4003" i="1"/>
  <c r="AD4048" i="1"/>
  <c r="AD4099" i="1"/>
  <c r="AD4171" i="1"/>
  <c r="AD3862" i="1"/>
  <c r="AD3905" i="1"/>
  <c r="AD4163" i="1"/>
  <c r="AD4186" i="1"/>
  <c r="AD3917" i="1"/>
  <c r="AD4141" i="1"/>
  <c r="AD3903" i="1"/>
  <c r="AD4096" i="1"/>
  <c r="AD4046" i="1"/>
  <c r="AD3898" i="1"/>
  <c r="AD3933" i="1"/>
  <c r="AD4018" i="1"/>
  <c r="AD4051" i="1"/>
  <c r="AD3883" i="1"/>
  <c r="AD3856" i="1"/>
  <c r="AD3904" i="1"/>
  <c r="AD3986" i="1"/>
  <c r="AD4102" i="1"/>
  <c r="AD3859" i="1"/>
  <c r="AD3925" i="1"/>
  <c r="AD4172" i="1"/>
  <c r="AD3990" i="1"/>
  <c r="AD4025" i="1"/>
  <c r="AD4090" i="1"/>
  <c r="AD4148" i="1"/>
  <c r="AD3993" i="1"/>
  <c r="AD4071" i="1"/>
  <c r="AD4128" i="1"/>
  <c r="AD3953" i="1"/>
  <c r="AD3982" i="1"/>
  <c r="AD4039" i="1"/>
  <c r="AD4112" i="1"/>
  <c r="AD3962" i="1"/>
  <c r="AD4042" i="1"/>
  <c r="AD4107" i="1"/>
  <c r="AD4156" i="1"/>
  <c r="AD3965" i="1"/>
  <c r="AD4026" i="1"/>
  <c r="AD4104" i="1"/>
  <c r="AD4194" i="1"/>
  <c r="AD4006" i="1"/>
  <c r="AD4062" i="1"/>
  <c r="AD4113" i="1"/>
  <c r="AD4174" i="1"/>
  <c r="AD3926" i="1"/>
  <c r="AD4057" i="1"/>
  <c r="AD3881" i="1"/>
  <c r="AD3865" i="1"/>
  <c r="AD3929" i="1"/>
  <c r="AD3897" i="1"/>
  <c r="AD3852" i="1"/>
  <c r="AD3938" i="1"/>
  <c r="AD4166" i="1"/>
  <c r="AD3906" i="1"/>
  <c r="AD4130" i="1"/>
  <c r="AD4079" i="1"/>
  <c r="AD3909" i="1"/>
  <c r="AD3936" i="1"/>
  <c r="AD4144" i="1"/>
  <c r="AD4073" i="1"/>
  <c r="AD3894" i="1"/>
  <c r="AD3864" i="1"/>
  <c r="AD3907" i="1"/>
  <c r="AD3998" i="1"/>
  <c r="AD4124" i="1"/>
  <c r="AD3867" i="1"/>
  <c r="AD3940" i="1"/>
  <c r="AD3961" i="1"/>
  <c r="AD4004" i="1"/>
  <c r="AD4035" i="1"/>
  <c r="AD4093" i="1"/>
  <c r="AD4151" i="1"/>
  <c r="AD3996" i="1"/>
  <c r="AD4077" i="1"/>
  <c r="AD4131" i="1"/>
  <c r="AD3956" i="1"/>
  <c r="AD3999" i="1"/>
  <c r="AD4058" i="1"/>
  <c r="AD4125" i="1"/>
  <c r="AD3985" i="1"/>
  <c r="AD4050" i="1"/>
  <c r="AD4118" i="1"/>
  <c r="AD4159" i="1"/>
  <c r="AD3968" i="1"/>
  <c r="AD4034" i="1"/>
  <c r="AD4110" i="1"/>
  <c r="AD3954" i="1"/>
  <c r="AD4009" i="1"/>
  <c r="AD4067" i="1"/>
  <c r="AD4116" i="1"/>
  <c r="AD4180" i="1"/>
  <c r="AD3872" i="1"/>
  <c r="AD3966" i="1"/>
  <c r="AD3920" i="1"/>
  <c r="AD3860" i="1"/>
  <c r="AD3941" i="1"/>
  <c r="AD4177" i="1"/>
  <c r="AD3921" i="1"/>
  <c r="AD4154" i="1"/>
  <c r="AD3850" i="1"/>
  <c r="AD3912" i="1"/>
  <c r="AD3939" i="1"/>
  <c r="AD3853" i="1"/>
  <c r="AD4086" i="1"/>
  <c r="AD3908" i="1"/>
  <c r="AD3869" i="1"/>
  <c r="AD3910" i="1"/>
  <c r="AD4021" i="1"/>
  <c r="AD4147" i="1"/>
  <c r="AD3888" i="1"/>
  <c r="AD3943" i="1"/>
  <c r="AD3964" i="1"/>
  <c r="AD4007" i="1"/>
  <c r="AD4038" i="1"/>
  <c r="AD4100" i="1"/>
  <c r="AD4158" i="1"/>
  <c r="AD4030" i="1"/>
  <c r="AD4080" i="1"/>
  <c r="AD4142" i="1"/>
  <c r="AD3959" i="1"/>
  <c r="AD4002" i="1"/>
  <c r="AD4074" i="1"/>
  <c r="AD4137" i="1"/>
  <c r="AD3988" i="1"/>
  <c r="AD4061" i="1"/>
  <c r="AD4121" i="1"/>
  <c r="AD4162" i="1"/>
  <c r="AD3971" i="1"/>
  <c r="AD4045" i="1"/>
  <c r="AD4126" i="1"/>
  <c r="AD3957" i="1"/>
  <c r="AD4012" i="1"/>
  <c r="AD4072" i="1"/>
  <c r="AD4132" i="1"/>
  <c r="AD4188" i="1"/>
  <c r="AD3891" i="1"/>
  <c r="AD3877" i="1"/>
  <c r="AD3989" i="1"/>
  <c r="AD3932" i="1"/>
  <c r="AD3868" i="1"/>
  <c r="AD3992" i="1"/>
  <c r="AD3855" i="1"/>
  <c r="AD3945" i="1"/>
  <c r="AD3849" i="1"/>
  <c r="AD3858" i="1"/>
  <c r="AD3915" i="1"/>
  <c r="AD3942" i="1"/>
  <c r="AD3861" i="1"/>
  <c r="AD4122" i="1"/>
  <c r="AD3935" i="1"/>
  <c r="AD3874" i="1"/>
  <c r="AD3913" i="1"/>
  <c r="AD4032" i="1"/>
  <c r="AD4160" i="1"/>
  <c r="AD3893" i="1"/>
  <c r="AD3946" i="1"/>
  <c r="AD3975" i="1"/>
  <c r="AD4010" i="1"/>
  <c r="AD4041" i="1"/>
  <c r="AD4111" i="1"/>
  <c r="AD4164" i="1"/>
  <c r="AD4033" i="1"/>
  <c r="AD4097" i="1"/>
  <c r="AD4145" i="1"/>
  <c r="AD3967" i="1"/>
  <c r="AD4011" i="1"/>
  <c r="AD4084" i="1"/>
  <c r="AD4170" i="1"/>
  <c r="AD4005" i="1"/>
  <c r="AD4064" i="1"/>
  <c r="AD4123" i="1"/>
  <c r="AD4165" i="1"/>
  <c r="AD3974" i="1"/>
  <c r="AD4053" i="1"/>
  <c r="AD4140" i="1"/>
  <c r="AD3960" i="1"/>
  <c r="AD4015" i="1"/>
  <c r="AD4082" i="1"/>
  <c r="AD4135" i="1"/>
  <c r="AD4191" i="1"/>
  <c r="AD3880" i="1"/>
  <c r="AD4024" i="1"/>
  <c r="AD3947" i="1"/>
  <c r="AD3878" i="1"/>
  <c r="AD4059" i="1"/>
  <c r="AD3863" i="1"/>
  <c r="AD3958" i="1"/>
  <c r="AD3875" i="1"/>
  <c r="AD3866" i="1"/>
  <c r="AD3918" i="1"/>
  <c r="AD3948" i="1"/>
  <c r="AD3871" i="1"/>
  <c r="AD4169" i="1"/>
  <c r="AD3944" i="1"/>
  <c r="AD3879" i="1"/>
  <c r="AD3928" i="1"/>
  <c r="AD4054" i="1"/>
  <c r="AD4183" i="1"/>
  <c r="AD3899" i="1"/>
  <c r="AD3949" i="1"/>
  <c r="AD3978" i="1"/>
  <c r="AD4013" i="1"/>
  <c r="AD4049" i="1"/>
  <c r="AD4117" i="1"/>
  <c r="AD4175" i="1"/>
  <c r="AD4044" i="1"/>
  <c r="AD4106" i="1"/>
  <c r="AD4155" i="1"/>
  <c r="AD3970" i="1"/>
  <c r="AD4014" i="1"/>
  <c r="AD4087" i="1"/>
  <c r="AD4173" i="1"/>
  <c r="AD4008" i="1"/>
  <c r="AD4069" i="1"/>
  <c r="AD4129" i="1"/>
  <c r="AD4179" i="1"/>
  <c r="AD3991" i="1"/>
  <c r="AD4056" i="1"/>
  <c r="AD4143" i="1"/>
  <c r="AD3963" i="1"/>
  <c r="AD4029" i="1"/>
  <c r="AD4085" i="1"/>
  <c r="AD4153" i="1"/>
  <c r="AD4197" i="1"/>
  <c r="AD3822" i="1"/>
  <c r="AF3822" i="1" s="1"/>
  <c r="AD3697" i="1"/>
  <c r="AF3697" i="1" s="1"/>
  <c r="AD3780" i="1"/>
  <c r="AF3780" i="1" s="1"/>
  <c r="AD3806" i="1"/>
  <c r="AD3789" i="1"/>
  <c r="AD3838" i="1"/>
  <c r="AF3838" i="1" s="1"/>
  <c r="AD3665" i="1"/>
  <c r="AF3665" i="1" s="1"/>
  <c r="AD3718" i="1"/>
  <c r="AF3718" i="1" s="1"/>
  <c r="AD3825" i="1"/>
  <c r="AD3832" i="1"/>
  <c r="AF3832" i="1" s="1"/>
  <c r="AD3704" i="1"/>
  <c r="AF3704" i="1" s="1"/>
  <c r="AD3750" i="1"/>
  <c r="AF3750" i="1" s="1"/>
  <c r="AD3841" i="1"/>
  <c r="AF3841" i="1" s="1"/>
  <c r="AD3792" i="1"/>
  <c r="AF3792" i="1" s="1"/>
  <c r="AD3754" i="1"/>
  <c r="AF3754" i="1" s="1"/>
  <c r="AD3724" i="1"/>
  <c r="AF3724" i="1" s="1"/>
  <c r="AD3719" i="1"/>
  <c r="AD3826" i="1"/>
  <c r="AD3790" i="1"/>
  <c r="AD3683" i="1"/>
  <c r="AD3770" i="1"/>
  <c r="AD3799" i="1"/>
  <c r="AD3767" i="1"/>
  <c r="AD3675" i="1"/>
  <c r="AD3708" i="1"/>
  <c r="AD3702" i="1"/>
  <c r="AD3827" i="1"/>
  <c r="AD3706" i="1"/>
  <c r="AD3783" i="1"/>
  <c r="AD3844" i="1"/>
  <c r="AD3740" i="1"/>
  <c r="AD3809" i="1"/>
  <c r="AD3721" i="1"/>
  <c r="AD3798" i="1"/>
  <c r="AD3668" i="1"/>
  <c r="AD3707" i="1"/>
  <c r="AD3753" i="1"/>
  <c r="AD3795" i="1"/>
  <c r="AD3831" i="1"/>
  <c r="AD3722" i="1"/>
  <c r="AD3804" i="1"/>
  <c r="AD3686" i="1"/>
  <c r="AD3773" i="1"/>
  <c r="AD3808" i="1"/>
  <c r="AD3739" i="1"/>
  <c r="AD3717" i="1"/>
  <c r="AD3794" i="1"/>
  <c r="AD3667" i="1"/>
  <c r="AD3743" i="1"/>
  <c r="AD3823" i="1"/>
  <c r="AD3734" i="1"/>
  <c r="AD3820" i="1"/>
  <c r="AD3671" i="1"/>
  <c r="AD3713" i="1"/>
  <c r="AD3756" i="1"/>
  <c r="AD3801" i="1"/>
  <c r="AD3834" i="1"/>
  <c r="AD3735" i="1"/>
  <c r="AD3810" i="1"/>
  <c r="AD3689" i="1"/>
  <c r="AD3776" i="1"/>
  <c r="AD3813" i="1"/>
  <c r="AD3723" i="1"/>
  <c r="AD3678" i="1"/>
  <c r="AD3727" i="1"/>
  <c r="AD3797" i="1"/>
  <c r="AD3694" i="1"/>
  <c r="AD3746" i="1"/>
  <c r="AD3833" i="1"/>
  <c r="AD3737" i="1"/>
  <c r="AD3828" i="1"/>
  <c r="AD3679" i="1"/>
  <c r="AD3725" i="1"/>
  <c r="AD3766" i="1"/>
  <c r="AD3807" i="1"/>
  <c r="AD3692" i="1"/>
  <c r="AD3738" i="1"/>
  <c r="AD3821" i="1"/>
  <c r="AD3705" i="1"/>
  <c r="AD3779" i="1"/>
  <c r="AD3816" i="1"/>
  <c r="AD3672" i="1"/>
  <c r="AD3771" i="1"/>
  <c r="AD3666" i="1"/>
  <c r="AD3720" i="1"/>
  <c r="AD3693" i="1"/>
  <c r="AD3714" i="1"/>
  <c r="AD3745" i="1"/>
  <c r="AD3736" i="1"/>
  <c r="AD3726" i="1"/>
  <c r="AD3788" i="1"/>
  <c r="AD3681" i="1"/>
  <c r="AD3730" i="1"/>
  <c r="AD3814" i="1"/>
  <c r="AD3700" i="1"/>
  <c r="AD3749" i="1"/>
  <c r="AD3673" i="1"/>
  <c r="AD3759" i="1"/>
  <c r="AD3837" i="1"/>
  <c r="AD3682" i="1"/>
  <c r="AD3728" i="1"/>
  <c r="AD3775" i="1"/>
  <c r="AD3812" i="1"/>
  <c r="AD3695" i="1"/>
  <c r="AD3747" i="1"/>
  <c r="AD3843" i="1"/>
  <c r="AD3732" i="1"/>
  <c r="AD3782" i="1"/>
  <c r="AD3829" i="1"/>
  <c r="AD3711" i="1"/>
  <c r="AD3758" i="1"/>
  <c r="AD3819" i="1"/>
  <c r="AD3748" i="1"/>
  <c r="AD3751" i="1"/>
  <c r="AD3791" i="1"/>
  <c r="AD3684" i="1"/>
  <c r="AD3752" i="1"/>
  <c r="AD3817" i="1"/>
  <c r="AD3703" i="1"/>
  <c r="AD3765" i="1"/>
  <c r="AD3676" i="1"/>
  <c r="AD3762" i="1"/>
  <c r="AD3839" i="1"/>
  <c r="AD3685" i="1"/>
  <c r="AD3731" i="1"/>
  <c r="AD3778" i="1"/>
  <c r="AD3815" i="1"/>
  <c r="AD3701" i="1"/>
  <c r="AD3760" i="1"/>
  <c r="AD3669" i="1"/>
  <c r="AD3742" i="1"/>
  <c r="AD3785" i="1"/>
  <c r="AD3835" i="1"/>
  <c r="AD3764" i="1"/>
  <c r="AD3699" i="1"/>
  <c r="AD3696" i="1"/>
  <c r="AD3800" i="1"/>
  <c r="AD3687" i="1"/>
  <c r="AD3755" i="1"/>
  <c r="AD3830" i="1"/>
  <c r="AD3712" i="1"/>
  <c r="AD3786" i="1"/>
  <c r="AD3691" i="1"/>
  <c r="AD3769" i="1"/>
  <c r="AD3842" i="1"/>
  <c r="AD3688" i="1"/>
  <c r="AD3741" i="1"/>
  <c r="AD3781" i="1"/>
  <c r="AD3818" i="1"/>
  <c r="AD3710" i="1"/>
  <c r="AD3763" i="1"/>
  <c r="AD3674" i="1"/>
  <c r="AD3757" i="1"/>
  <c r="AD3793" i="1"/>
  <c r="AD3840" i="1"/>
  <c r="AD3670" i="1"/>
  <c r="AD3733" i="1"/>
  <c r="AD3680" i="1"/>
  <c r="AD3761" i="1"/>
  <c r="AD3729" i="1"/>
  <c r="AD3802" i="1"/>
  <c r="AD3805" i="1"/>
  <c r="AD3774" i="1"/>
  <c r="AD3811" i="1"/>
  <c r="AD3690" i="1"/>
  <c r="AD3777" i="1"/>
  <c r="AD3836" i="1"/>
  <c r="AD3715" i="1"/>
  <c r="AD3803" i="1"/>
  <c r="AD3709" i="1"/>
  <c r="AD3772" i="1"/>
  <c r="AD3845" i="1"/>
  <c r="AD3698" i="1"/>
  <c r="AD3744" i="1"/>
  <c r="AD3784" i="1"/>
  <c r="AD3824" i="1"/>
  <c r="AD3716" i="1"/>
  <c r="AD3787" i="1"/>
  <c r="AD3677" i="1"/>
  <c r="AD3768" i="1"/>
  <c r="AD3796" i="1"/>
  <c r="AD3846" i="1"/>
  <c r="AD3642" i="1"/>
  <c r="AF3642" i="1" s="1"/>
  <c r="AD3656" i="1"/>
  <c r="AD3658" i="1"/>
  <c r="AF3658" i="1" s="1"/>
  <c r="AD3654" i="1"/>
  <c r="AF3654" i="1" s="1"/>
  <c r="AD3643" i="1"/>
  <c r="AF3643" i="1" s="1"/>
  <c r="AD3635" i="1"/>
  <c r="AD3652" i="1"/>
  <c r="AD3662" i="1"/>
  <c r="AF3662" i="1" s="1"/>
  <c r="AD3660" i="1"/>
  <c r="AF3660" i="1" s="1"/>
  <c r="AD3634" i="1"/>
  <c r="AF3634" i="1" s="1"/>
  <c r="AD3653" i="1"/>
  <c r="AD3639" i="1"/>
  <c r="AF3639" i="1" s="1"/>
  <c r="AD3650" i="1"/>
  <c r="AF3650" i="1" s="1"/>
  <c r="AD3638" i="1"/>
  <c r="AF3638" i="1" s="1"/>
  <c r="AD3637" i="1"/>
  <c r="AD3644" i="1"/>
  <c r="AD3651" i="1"/>
  <c r="AF3651" i="1" s="1"/>
  <c r="AD3648" i="1"/>
  <c r="AF3648" i="1" s="1"/>
  <c r="AD3663" i="1"/>
  <c r="AF3663" i="1" s="1"/>
  <c r="AD3645" i="1"/>
  <c r="AF3645" i="1" s="1"/>
  <c r="AD3633" i="1"/>
  <c r="AD3641" i="1"/>
  <c r="AF3641" i="1" s="1"/>
  <c r="AD3640" i="1"/>
  <c r="AD3655" i="1"/>
  <c r="AD3659" i="1"/>
  <c r="AD3636" i="1"/>
  <c r="AD3646" i="1"/>
  <c r="AD3661" i="1"/>
  <c r="AD3647" i="1"/>
  <c r="AD3657" i="1"/>
  <c r="AD3649" i="1"/>
  <c r="AD3664" i="1"/>
  <c r="AD3426" i="1"/>
  <c r="AF3426" i="1" s="1"/>
  <c r="AD3609" i="1"/>
  <c r="AD3430" i="1"/>
  <c r="AF3430" i="1" s="1"/>
  <c r="AD3397" i="1"/>
  <c r="AF3397" i="1" s="1"/>
  <c r="AD3210" i="1"/>
  <c r="AF3210" i="1" s="1"/>
  <c r="AD3257" i="1"/>
  <c r="AF3257" i="1" s="1"/>
  <c r="AD3244" i="1"/>
  <c r="AF3244" i="1" s="1"/>
  <c r="AD3236" i="1"/>
  <c r="AF3236" i="1" s="1"/>
  <c r="AD3222" i="1"/>
  <c r="AD3353" i="1"/>
  <c r="AD3277" i="1"/>
  <c r="AD3441" i="1"/>
  <c r="AD3287" i="1"/>
  <c r="AF3287" i="1" s="1"/>
  <c r="AD3494" i="1"/>
  <c r="AF3494" i="1" s="1"/>
  <c r="AD3247" i="1"/>
  <c r="AF3247" i="1" s="1"/>
  <c r="AD3306" i="1"/>
  <c r="AD3464" i="1"/>
  <c r="AD3556" i="1"/>
  <c r="AD3228" i="1"/>
  <c r="AD3364" i="1"/>
  <c r="AD3215" i="1"/>
  <c r="AF3215" i="1" s="1"/>
  <c r="AD3226" i="1"/>
  <c r="AF3226" i="1" s="1"/>
  <c r="AD3274" i="1"/>
  <c r="AF3274" i="1" s="1"/>
  <c r="AD3631" i="1"/>
  <c r="AD3303" i="1"/>
  <c r="AD3407" i="1"/>
  <c r="AD3283" i="1"/>
  <c r="AF3283" i="1" s="1"/>
  <c r="AD3337" i="1"/>
  <c r="AF3337" i="1" s="1"/>
  <c r="AD3362" i="1"/>
  <c r="AD3279" i="1"/>
  <c r="AF3279" i="1" s="1"/>
  <c r="AD3239" i="1"/>
  <c r="AF3239" i="1" s="1"/>
  <c r="AD3231" i="1"/>
  <c r="AF3231" i="1" s="1"/>
  <c r="AD3252" i="1"/>
  <c r="AD3340" i="1"/>
  <c r="AF3340" i="1" s="1"/>
  <c r="AD3416" i="1"/>
  <c r="AF3416" i="1" s="1"/>
  <c r="AD3271" i="1"/>
  <c r="AF3271" i="1" s="1"/>
  <c r="AD3300" i="1"/>
  <c r="AF3300" i="1" s="1"/>
  <c r="AD3282" i="1"/>
  <c r="AF3282" i="1" s="1"/>
  <c r="AD3242" i="1"/>
  <c r="AD3285" i="1"/>
  <c r="AF3285" i="1" s="1"/>
  <c r="AD3384" i="1"/>
  <c r="AD3229" i="1"/>
  <c r="AF3229" i="1" s="1"/>
  <c r="AD3381" i="1"/>
  <c r="AF3381" i="1" s="1"/>
  <c r="AD3312" i="1"/>
  <c r="AF3312" i="1" s="1"/>
  <c r="AD3292" i="1"/>
  <c r="AF3292" i="1" s="1"/>
  <c r="AD3263" i="1"/>
  <c r="AF3263" i="1" s="1"/>
  <c r="AD3295" i="1"/>
  <c r="AF3295" i="1" s="1"/>
  <c r="AD3387" i="1"/>
  <c r="AF3387" i="1" s="1"/>
  <c r="AD3272" i="1"/>
  <c r="AF3272" i="1" s="1"/>
  <c r="AD3269" i="1"/>
  <c r="AD3217" i="1"/>
  <c r="AD3505" i="1"/>
  <c r="AD3322" i="1"/>
  <c r="AD3389" i="1"/>
  <c r="AD3266" i="1"/>
  <c r="AD3320" i="1"/>
  <c r="AD3379" i="1"/>
  <c r="AD3433" i="1"/>
  <c r="AD3620" i="1"/>
  <c r="AD3275" i="1"/>
  <c r="AD3351" i="1"/>
  <c r="AD3413" i="1"/>
  <c r="AD3218" i="1"/>
  <c r="AD3267" i="1"/>
  <c r="AD3354" i="1"/>
  <c r="AD3427" i="1"/>
  <c r="AD3559" i="1"/>
  <c r="AD3224" i="1"/>
  <c r="AD3307" i="1"/>
  <c r="AD3360" i="1"/>
  <c r="AD3411" i="1"/>
  <c r="AD3532" i="1"/>
  <c r="AD3262" i="1"/>
  <c r="AD3352" i="1"/>
  <c r="AD3429" i="1"/>
  <c r="AD3211" i="1"/>
  <c r="AD3268" i="1"/>
  <c r="AD3314" i="1"/>
  <c r="AD3383" i="1"/>
  <c r="AD3513" i="1"/>
  <c r="AD3225" i="1"/>
  <c r="AD3327" i="1"/>
  <c r="AD3361" i="1"/>
  <c r="AD3415" i="1"/>
  <c r="AD3542" i="1"/>
  <c r="AD3459" i="1"/>
  <c r="AD3548" i="1"/>
  <c r="AD3439" i="1"/>
  <c r="AD3495" i="1"/>
  <c r="AD3591" i="1"/>
  <c r="AD3629" i="1"/>
  <c r="AD3457" i="1"/>
  <c r="AD3509" i="1"/>
  <c r="AD3563" i="1"/>
  <c r="AD3613" i="1"/>
  <c r="AD3504" i="1"/>
  <c r="AD3584" i="1"/>
  <c r="AD3449" i="1"/>
  <c r="AD3496" i="1"/>
  <c r="AD3579" i="1"/>
  <c r="AD3616" i="1"/>
  <c r="AD3446" i="1"/>
  <c r="AD3521" i="1"/>
  <c r="AD3569" i="1"/>
  <c r="AF3384" i="1"/>
  <c r="AD3374" i="1"/>
  <c r="AD3431" i="1"/>
  <c r="AD3580" i="1"/>
  <c r="AD3243" i="1"/>
  <c r="AD3316" i="1"/>
  <c r="AD3366" i="1"/>
  <c r="AD3414" i="1"/>
  <c r="AD3614" i="1"/>
  <c r="AD3278" i="1"/>
  <c r="AD3363" i="1"/>
  <c r="AD3551" i="1"/>
  <c r="AD3230" i="1"/>
  <c r="AD3273" i="1"/>
  <c r="AD3317" i="1"/>
  <c r="AD3386" i="1"/>
  <c r="AD3564" i="1"/>
  <c r="AD3249" i="1"/>
  <c r="AD3329" i="1"/>
  <c r="AD3367" i="1"/>
  <c r="AD3423" i="1"/>
  <c r="AD3575" i="1"/>
  <c r="AD3485" i="1"/>
  <c r="AD3554" i="1"/>
  <c r="AD3442" i="1"/>
  <c r="AD3500" i="1"/>
  <c r="AD3594" i="1"/>
  <c r="AD3465" i="1"/>
  <c r="AD3517" i="1"/>
  <c r="AD3568" i="1"/>
  <c r="AD3621" i="1"/>
  <c r="AD3437" i="1"/>
  <c r="AD3512" i="1"/>
  <c r="AD3630" i="1"/>
  <c r="AD3463" i="1"/>
  <c r="AD3507" i="1"/>
  <c r="AD3587" i="1"/>
  <c r="AD3619" i="1"/>
  <c r="AD3455" i="1"/>
  <c r="AD3526" i="1"/>
  <c r="AD3574" i="1"/>
  <c r="AF3407" i="1"/>
  <c r="AD3220" i="1"/>
  <c r="AD3290" i="1"/>
  <c r="AD3365" i="1"/>
  <c r="AD3424" i="1"/>
  <c r="AD3232" i="1"/>
  <c r="AD3280" i="1"/>
  <c r="AD3382" i="1"/>
  <c r="AD3434" i="1"/>
  <c r="AD3601" i="1"/>
  <c r="AD3253" i="1"/>
  <c r="AD3326" i="1"/>
  <c r="AD3369" i="1"/>
  <c r="AD3422" i="1"/>
  <c r="AD3286" i="1"/>
  <c r="AD3372" i="1"/>
  <c r="AD3562" i="1"/>
  <c r="AD3233" i="1"/>
  <c r="AD3276" i="1"/>
  <c r="AD3324" i="1"/>
  <c r="AD3391" i="1"/>
  <c r="AD3585" i="1"/>
  <c r="AD3254" i="1"/>
  <c r="AD3332" i="1"/>
  <c r="AD3370" i="1"/>
  <c r="AD3450" i="1"/>
  <c r="AD3596" i="1"/>
  <c r="AD3503" i="1"/>
  <c r="AD3570" i="1"/>
  <c r="AD3451" i="1"/>
  <c r="AD3514" i="1"/>
  <c r="AD3599" i="1"/>
  <c r="AD3467" i="1"/>
  <c r="AD3525" i="1"/>
  <c r="AD3573" i="1"/>
  <c r="AD3624" i="1"/>
  <c r="AD3445" i="1"/>
  <c r="AD3520" i="1"/>
  <c r="AD3470" i="1"/>
  <c r="AD3523" i="1"/>
  <c r="AD3592" i="1"/>
  <c r="AD3625" i="1"/>
  <c r="AD3458" i="1"/>
  <c r="AD3529" i="1"/>
  <c r="AD3577" i="1"/>
  <c r="AD3453" i="1"/>
  <c r="AD3309" i="1"/>
  <c r="AD3343" i="1"/>
  <c r="AD3392" i="1"/>
  <c r="AD3474" i="1"/>
  <c r="AD3223" i="1"/>
  <c r="AD3298" i="1"/>
  <c r="AD3368" i="1"/>
  <c r="AD3466" i="1"/>
  <c r="AD3237" i="1"/>
  <c r="AD3301" i="1"/>
  <c r="AD3385" i="1"/>
  <c r="AD3444" i="1"/>
  <c r="AD3612" i="1"/>
  <c r="AD3270" i="1"/>
  <c r="AD3338" i="1"/>
  <c r="AD3377" i="1"/>
  <c r="AD3435" i="1"/>
  <c r="AD3221" i="1"/>
  <c r="AD3299" i="1"/>
  <c r="AD3396" i="1"/>
  <c r="AD3572" i="1"/>
  <c r="AD3238" i="1"/>
  <c r="AD3281" i="1"/>
  <c r="AD3334" i="1"/>
  <c r="AD3409" i="1"/>
  <c r="AD3606" i="1"/>
  <c r="AD3260" i="1"/>
  <c r="AD3339" i="1"/>
  <c r="AD3378" i="1"/>
  <c r="AD3471" i="1"/>
  <c r="AD3617" i="1"/>
  <c r="AD3511" i="1"/>
  <c r="AD3578" i="1"/>
  <c r="AD3462" i="1"/>
  <c r="AD3533" i="1"/>
  <c r="AD3602" i="1"/>
  <c r="AD3472" i="1"/>
  <c r="AD3543" i="1"/>
  <c r="AD3576" i="1"/>
  <c r="AD3627" i="1"/>
  <c r="AD3452" i="1"/>
  <c r="AD3528" i="1"/>
  <c r="AD3473" i="1"/>
  <c r="AD3550" i="1"/>
  <c r="AD3595" i="1"/>
  <c r="AD3484" i="1"/>
  <c r="AD3534" i="1"/>
  <c r="AD3582" i="1"/>
  <c r="AD3598" i="1"/>
  <c r="AD3373" i="1"/>
  <c r="AD3348" i="1"/>
  <c r="AD3402" i="1"/>
  <c r="AD3516" i="1"/>
  <c r="AD3240" i="1"/>
  <c r="AD3330" i="1"/>
  <c r="AD3371" i="1"/>
  <c r="AD3476" i="1"/>
  <c r="AD3245" i="1"/>
  <c r="AD3310" i="1"/>
  <c r="AD3390" i="1"/>
  <c r="AD3487" i="1"/>
  <c r="AD3288" i="1"/>
  <c r="AD3341" i="1"/>
  <c r="AD3380" i="1"/>
  <c r="AD3468" i="1"/>
  <c r="AD3227" i="1"/>
  <c r="AD3311" i="1"/>
  <c r="AD3401" i="1"/>
  <c r="AD3593" i="1"/>
  <c r="AD3241" i="1"/>
  <c r="AD3284" i="1"/>
  <c r="AD3336" i="1"/>
  <c r="AD3420" i="1"/>
  <c r="AD3289" i="1"/>
  <c r="AD3342" i="1"/>
  <c r="AD3394" i="1"/>
  <c r="AD3482" i="1"/>
  <c r="AD3522" i="1"/>
  <c r="AD3583" i="1"/>
  <c r="AD3469" i="1"/>
  <c r="AD3537" i="1"/>
  <c r="AD3607" i="1"/>
  <c r="AD3475" i="1"/>
  <c r="AD3549" i="1"/>
  <c r="AD3581" i="1"/>
  <c r="AD3632" i="1"/>
  <c r="AD3460" i="1"/>
  <c r="AD3531" i="1"/>
  <c r="AD3478" i="1"/>
  <c r="AD3558" i="1"/>
  <c r="AD3600" i="1"/>
  <c r="AD3502" i="1"/>
  <c r="AD3538" i="1"/>
  <c r="AD3628" i="1"/>
  <c r="AD3418" i="1"/>
  <c r="AD3356" i="1"/>
  <c r="AD3410" i="1"/>
  <c r="AD3527" i="1"/>
  <c r="AD3250" i="1"/>
  <c r="AD3333" i="1"/>
  <c r="AD3395" i="1"/>
  <c r="AD3547" i="1"/>
  <c r="AD3248" i="1"/>
  <c r="AD3313" i="1"/>
  <c r="AD3398" i="1"/>
  <c r="AD3497" i="1"/>
  <c r="AD3293" i="1"/>
  <c r="AD3344" i="1"/>
  <c r="AD3388" i="1"/>
  <c r="AD3479" i="1"/>
  <c r="AD3235" i="1"/>
  <c r="AD3319" i="1"/>
  <c r="AD3406" i="1"/>
  <c r="AD3604" i="1"/>
  <c r="AD3246" i="1"/>
  <c r="AD3291" i="1"/>
  <c r="AD3347" i="1"/>
  <c r="AD3432" i="1"/>
  <c r="AD3294" i="1"/>
  <c r="AD3345" i="1"/>
  <c r="AD3399" i="1"/>
  <c r="AD3492" i="1"/>
  <c r="AD3436" i="1"/>
  <c r="AD3530" i="1"/>
  <c r="AD3623" i="1"/>
  <c r="AD3477" i="1"/>
  <c r="AD3557" i="1"/>
  <c r="AD3610" i="1"/>
  <c r="AD3483" i="1"/>
  <c r="AD3552" i="1"/>
  <c r="AD3589" i="1"/>
  <c r="AD3488" i="1"/>
  <c r="AD3536" i="1"/>
  <c r="AD3481" i="1"/>
  <c r="AD3561" i="1"/>
  <c r="AD3603" i="1"/>
  <c r="AD3510" i="1"/>
  <c r="AD3541" i="1"/>
  <c r="AD3212" i="1"/>
  <c r="AD3315" i="1"/>
  <c r="AD3359" i="1"/>
  <c r="AD3421" i="1"/>
  <c r="AD3567" i="1"/>
  <c r="AD3255" i="1"/>
  <c r="AD3335" i="1"/>
  <c r="AD3400" i="1"/>
  <c r="AD3590" i="1"/>
  <c r="AD3258" i="1"/>
  <c r="AD3323" i="1"/>
  <c r="AD3408" i="1"/>
  <c r="AD3508" i="1"/>
  <c r="AD3213" i="1"/>
  <c r="AD3296" i="1"/>
  <c r="AD3349" i="1"/>
  <c r="AD3393" i="1"/>
  <c r="AD3489" i="1"/>
  <c r="AD3256" i="1"/>
  <c r="AD3321" i="1"/>
  <c r="AD3417" i="1"/>
  <c r="AD3626" i="1"/>
  <c r="AD3251" i="1"/>
  <c r="AD3305" i="1"/>
  <c r="AD3355" i="1"/>
  <c r="AD3438" i="1"/>
  <c r="AD3214" i="1"/>
  <c r="AD3297" i="1"/>
  <c r="AD3350" i="1"/>
  <c r="AD3404" i="1"/>
  <c r="AD3524" i="1"/>
  <c r="AD3447" i="1"/>
  <c r="AD3539" i="1"/>
  <c r="AD3480" i="1"/>
  <c r="AD3565" i="1"/>
  <c r="AD3615" i="1"/>
  <c r="AD3448" i="1"/>
  <c r="AD3493" i="1"/>
  <c r="AD3555" i="1"/>
  <c r="AD3597" i="1"/>
  <c r="AD3498" i="1"/>
  <c r="AD3540" i="1"/>
  <c r="AD3440" i="1"/>
  <c r="AD3486" i="1"/>
  <c r="AD3566" i="1"/>
  <c r="AD3608" i="1"/>
  <c r="AD3515" i="1"/>
  <c r="AD3544" i="1"/>
  <c r="AD3325" i="1"/>
  <c r="AD3234" i="1"/>
  <c r="AD3318" i="1"/>
  <c r="AD3376" i="1"/>
  <c r="AD3428" i="1"/>
  <c r="AD3588" i="1"/>
  <c r="AD3261" i="1"/>
  <c r="AD3346" i="1"/>
  <c r="AD3405" i="1"/>
  <c r="AD3622" i="1"/>
  <c r="AD3264" i="1"/>
  <c r="AD3328" i="1"/>
  <c r="AD3419" i="1"/>
  <c r="AD3519" i="1"/>
  <c r="AD3216" i="1"/>
  <c r="AD3304" i="1"/>
  <c r="AD3357" i="1"/>
  <c r="AD3403" i="1"/>
  <c r="AD3499" i="1"/>
  <c r="AD3259" i="1"/>
  <c r="AD3331" i="1"/>
  <c r="AD3425" i="1"/>
  <c r="AD3265" i="1"/>
  <c r="AD3308" i="1"/>
  <c r="AD3375" i="1"/>
  <c r="AD3461" i="1"/>
  <c r="AD3219" i="1"/>
  <c r="AD3302" i="1"/>
  <c r="AD3358" i="1"/>
  <c r="AD3412" i="1"/>
  <c r="AD3535" i="1"/>
  <c r="AD3456" i="1"/>
  <c r="AD3545" i="1"/>
  <c r="AD3490" i="1"/>
  <c r="AD3586" i="1"/>
  <c r="AD3618" i="1"/>
  <c r="AD3454" i="1"/>
  <c r="AD3506" i="1"/>
  <c r="AD3560" i="1"/>
  <c r="AD3605" i="1"/>
  <c r="AD3501" i="1"/>
  <c r="AD3546" i="1"/>
  <c r="AD3443" i="1"/>
  <c r="AD3491" i="1"/>
  <c r="AD3571" i="1"/>
  <c r="AD3611" i="1"/>
  <c r="AD3518" i="1"/>
  <c r="AD3553" i="1"/>
  <c r="AD3181" i="1"/>
  <c r="AF3181" i="1" s="1"/>
  <c r="AD3177" i="1"/>
  <c r="AF3177" i="1" s="1"/>
  <c r="AD3157" i="1"/>
  <c r="AD3163" i="1"/>
  <c r="AF3163" i="1" s="1"/>
  <c r="AD3207" i="1"/>
  <c r="AD3162" i="1"/>
  <c r="AF3162" i="1" s="1"/>
  <c r="AD3182" i="1"/>
  <c r="AD3161" i="1"/>
  <c r="AF3161" i="1" s="1"/>
  <c r="AD3199" i="1"/>
  <c r="AF3199" i="1" s="1"/>
  <c r="AD3170" i="1"/>
  <c r="AF3170" i="1" s="1"/>
  <c r="AD3166" i="1"/>
  <c r="AD3206" i="1"/>
  <c r="AF3206" i="1" s="1"/>
  <c r="AD3160" i="1"/>
  <c r="AD3179" i="1"/>
  <c r="AD3201" i="1"/>
  <c r="AD3189" i="1"/>
  <c r="AD3167" i="1"/>
  <c r="AD3178" i="1"/>
  <c r="AD3204" i="1"/>
  <c r="AD3200" i="1"/>
  <c r="AD3187" i="1"/>
  <c r="AD3164" i="1"/>
  <c r="AD3192" i="1"/>
  <c r="AD3209" i="1"/>
  <c r="AD3197" i="1"/>
  <c r="AD3175" i="1"/>
  <c r="AD3173" i="1"/>
  <c r="AD3186" i="1"/>
  <c r="AD3190" i="1"/>
  <c r="AD3174" i="1"/>
  <c r="AD3198" i="1"/>
  <c r="AD3156" i="1"/>
  <c r="AD3180" i="1"/>
  <c r="AD3183" i="1"/>
  <c r="AD3202" i="1"/>
  <c r="AD3168" i="1"/>
  <c r="AD3195" i="1"/>
  <c r="AD3185" i="1"/>
  <c r="AD3159" i="1"/>
  <c r="AD3184" i="1"/>
  <c r="AD3188" i="1"/>
  <c r="AD3194" i="1"/>
  <c r="AD3208" i="1"/>
  <c r="AD3193" i="1"/>
  <c r="AD3171" i="1"/>
  <c r="AD3169" i="1"/>
  <c r="AD3205" i="1"/>
  <c r="AD3191" i="1"/>
  <c r="AD3165" i="1"/>
  <c r="AD3158" i="1"/>
  <c r="AD3203" i="1"/>
  <c r="AD3176" i="1"/>
  <c r="AD3172" i="1"/>
  <c r="AD3196" i="1"/>
  <c r="AD3017" i="1"/>
  <c r="AD3097" i="1"/>
  <c r="AD2959" i="1"/>
  <c r="AD3011" i="1"/>
  <c r="AD3073" i="1"/>
  <c r="AD3134" i="1"/>
  <c r="AD2977" i="1"/>
  <c r="AD3059" i="1"/>
  <c r="AD3103" i="1"/>
  <c r="AD2957" i="1"/>
  <c r="AD3004" i="1"/>
  <c r="AD3082" i="1"/>
  <c r="AD2983" i="1"/>
  <c r="AD3023" i="1"/>
  <c r="AD3101" i="1"/>
  <c r="AD3155" i="1"/>
  <c r="AD3037" i="1"/>
  <c r="AD3107" i="1"/>
  <c r="AD2968" i="1"/>
  <c r="AD3005" i="1"/>
  <c r="AD3062" i="1"/>
  <c r="AD3122" i="1"/>
  <c r="AD3153" i="1"/>
  <c r="AD3026" i="1"/>
  <c r="AD3075" i="1"/>
  <c r="AD3019" i="1"/>
  <c r="AD3105" i="1"/>
  <c r="AD2969" i="1"/>
  <c r="AD3022" i="1"/>
  <c r="AD3087" i="1"/>
  <c r="AD3137" i="1"/>
  <c r="AD2998" i="1"/>
  <c r="AD3061" i="1"/>
  <c r="AD3106" i="1"/>
  <c r="AD2972" i="1"/>
  <c r="AD3009" i="1"/>
  <c r="AD3093" i="1"/>
  <c r="AD2986" i="1"/>
  <c r="AD3034" i="1"/>
  <c r="AD3116" i="1"/>
  <c r="AD2955" i="1"/>
  <c r="AD3043" i="1"/>
  <c r="AD3112" i="1"/>
  <c r="AD2973" i="1"/>
  <c r="AD3010" i="1"/>
  <c r="AD3067" i="1"/>
  <c r="AD3125" i="1"/>
  <c r="AD2963" i="1"/>
  <c r="AD3032" i="1"/>
  <c r="AD3084" i="1"/>
  <c r="AD2956" i="1"/>
  <c r="AD2961" i="1"/>
  <c r="AD3029" i="1"/>
  <c r="AD3120" i="1"/>
  <c r="AD2974" i="1"/>
  <c r="AD3033" i="1"/>
  <c r="AD3090" i="1"/>
  <c r="AD3154" i="1"/>
  <c r="AD3014" i="1"/>
  <c r="AD3066" i="1"/>
  <c r="AD3109" i="1"/>
  <c r="AD2975" i="1"/>
  <c r="AD3020" i="1"/>
  <c r="AD3121" i="1"/>
  <c r="AD2996" i="1"/>
  <c r="AD3040" i="1"/>
  <c r="AD3124" i="1"/>
  <c r="AD2960" i="1"/>
  <c r="AD3053" i="1"/>
  <c r="AD3114" i="1"/>
  <c r="AD2976" i="1"/>
  <c r="AD3016" i="1"/>
  <c r="AD3069" i="1"/>
  <c r="AD3128" i="1"/>
  <c r="AD2966" i="1"/>
  <c r="AD3035" i="1"/>
  <c r="AD3089" i="1"/>
  <c r="AD2971" i="1"/>
  <c r="AD3044" i="1"/>
  <c r="AD3126" i="1"/>
  <c r="AD2982" i="1"/>
  <c r="AD3039" i="1"/>
  <c r="AD3100" i="1"/>
  <c r="AD2950" i="1"/>
  <c r="AD3027" i="1"/>
  <c r="AD3068" i="1"/>
  <c r="AD3118" i="1"/>
  <c r="AD2980" i="1"/>
  <c r="AD3025" i="1"/>
  <c r="AD3127" i="1"/>
  <c r="AD2999" i="1"/>
  <c r="AD3045" i="1"/>
  <c r="AD3135" i="1"/>
  <c r="AD2965" i="1"/>
  <c r="AD3077" i="1"/>
  <c r="AD3119" i="1"/>
  <c r="AD2981" i="1"/>
  <c r="AD3021" i="1"/>
  <c r="AD3072" i="1"/>
  <c r="AD3131" i="1"/>
  <c r="AD2984" i="1"/>
  <c r="AD3038" i="1"/>
  <c r="AD3094" i="1"/>
  <c r="AD2979" i="1"/>
  <c r="AD3054" i="1"/>
  <c r="AD3129" i="1"/>
  <c r="AD2985" i="1"/>
  <c r="AD3047" i="1"/>
  <c r="AD3111" i="1"/>
  <c r="AD2952" i="1"/>
  <c r="AD3030" i="1"/>
  <c r="AD3076" i="1"/>
  <c r="AD3132" i="1"/>
  <c r="AD2988" i="1"/>
  <c r="AD3050" i="1"/>
  <c r="AD3130" i="1"/>
  <c r="AD3007" i="1"/>
  <c r="AD3048" i="1"/>
  <c r="AD3138" i="1"/>
  <c r="AD2970" i="1"/>
  <c r="AD3083" i="1"/>
  <c r="AD3149" i="1"/>
  <c r="AD2989" i="1"/>
  <c r="AD3046" i="1"/>
  <c r="AD3080" i="1"/>
  <c r="AD3133" i="1"/>
  <c r="AD2992" i="1"/>
  <c r="AD3041" i="1"/>
  <c r="AD3102" i="1"/>
  <c r="AD2987" i="1"/>
  <c r="AD3078" i="1"/>
  <c r="AD3139" i="1"/>
  <c r="AD2990" i="1"/>
  <c r="AD3052" i="1"/>
  <c r="AD3113" i="1"/>
  <c r="AD2954" i="1"/>
  <c r="AD3036" i="1"/>
  <c r="AD3085" i="1"/>
  <c r="AD3142" i="1"/>
  <c r="AD2991" i="1"/>
  <c r="AD3055" i="1"/>
  <c r="AD3146" i="1"/>
  <c r="AD3012" i="1"/>
  <c r="AD3064" i="1"/>
  <c r="AD3140" i="1"/>
  <c r="AD2978" i="1"/>
  <c r="AD3091" i="1"/>
  <c r="AD2951" i="1"/>
  <c r="AD2994" i="1"/>
  <c r="AD3051" i="1"/>
  <c r="AD3086" i="1"/>
  <c r="AD3136" i="1"/>
  <c r="AD3008" i="1"/>
  <c r="AD3049" i="1"/>
  <c r="AD3108" i="1"/>
  <c r="AD3000" i="1"/>
  <c r="AD3081" i="1"/>
  <c r="AD3145" i="1"/>
  <c r="AD2995" i="1"/>
  <c r="AD3063" i="1"/>
  <c r="AD3115" i="1"/>
  <c r="AD2964" i="1"/>
  <c r="AD3042" i="1"/>
  <c r="AD3095" i="1"/>
  <c r="AD3148" i="1"/>
  <c r="AD2993" i="1"/>
  <c r="AD3074" i="1"/>
  <c r="AD2949" i="1"/>
  <c r="AD3015" i="1"/>
  <c r="AD3071" i="1"/>
  <c r="AD3143" i="1"/>
  <c r="AD3028" i="1"/>
  <c r="AD3096" i="1"/>
  <c r="AD2953" i="1"/>
  <c r="AD2997" i="1"/>
  <c r="AD3058" i="1"/>
  <c r="AD3099" i="1"/>
  <c r="AD3144" i="1"/>
  <c r="AD3013" i="1"/>
  <c r="AD3056" i="1"/>
  <c r="AD3117" i="1"/>
  <c r="AD3006" i="1"/>
  <c r="AD3092" i="1"/>
  <c r="AD3150" i="1"/>
  <c r="AD3003" i="1"/>
  <c r="AD3070" i="1"/>
  <c r="AD3123" i="1"/>
  <c r="AD2967" i="1"/>
  <c r="AD3057" i="1"/>
  <c r="AD3098" i="1"/>
  <c r="AD3151" i="1"/>
  <c r="AD3001" i="1"/>
  <c r="AD3079" i="1"/>
  <c r="AD2962" i="1"/>
  <c r="AD3018" i="1"/>
  <c r="AD3088" i="1"/>
  <c r="AD3152" i="1"/>
  <c r="AD3031" i="1"/>
  <c r="AD3104" i="1"/>
  <c r="AD2958" i="1"/>
  <c r="AD3002" i="1"/>
  <c r="AD3060" i="1"/>
  <c r="AD3110" i="1"/>
  <c r="AD3147" i="1"/>
  <c r="AD3024" i="1"/>
  <c r="AD3065" i="1"/>
  <c r="AD3141" i="1"/>
  <c r="AD2937" i="1"/>
  <c r="AF2937" i="1" s="1"/>
  <c r="AD2906" i="1"/>
  <c r="AF2906" i="1" s="1"/>
  <c r="AD2895" i="1"/>
  <c r="AF2895" i="1" s="1"/>
  <c r="AD2857" i="1"/>
  <c r="AF2857" i="1" s="1"/>
  <c r="AD2865" i="1"/>
  <c r="AF2865" i="1" s="1"/>
  <c r="AD2885" i="1"/>
  <c r="AF2885" i="1" s="1"/>
  <c r="AD2922" i="1"/>
  <c r="AF2922" i="1" s="1"/>
  <c r="AD2864" i="1"/>
  <c r="AD2869" i="1"/>
  <c r="AF2869" i="1" s="1"/>
  <c r="AD2866" i="1"/>
  <c r="AF2866" i="1" s="1"/>
  <c r="AD2938" i="1"/>
  <c r="AF2938" i="1" s="1"/>
  <c r="AD2903" i="1"/>
  <c r="AF2903" i="1" s="1"/>
  <c r="AD2936" i="1"/>
  <c r="AF2936" i="1" s="1"/>
  <c r="AD2878" i="1"/>
  <c r="AF2878" i="1" s="1"/>
  <c r="AD2890" i="1"/>
  <c r="AF2890" i="1" s="1"/>
  <c r="AD2935" i="1"/>
  <c r="AF2935" i="1" s="1"/>
  <c r="AD2923" i="1"/>
  <c r="AF2923" i="1" s="1"/>
  <c r="AD2948" i="1"/>
  <c r="AD2921" i="1"/>
  <c r="AD2930" i="1"/>
  <c r="AF2930" i="1" s="1"/>
  <c r="AD2929" i="1"/>
  <c r="AF2929" i="1" s="1"/>
  <c r="AD2939" i="1"/>
  <c r="AF2939" i="1" s="1"/>
  <c r="AD2916" i="1"/>
  <c r="AF2916" i="1" s="1"/>
  <c r="AD2941" i="1"/>
  <c r="AF2941" i="1" s="1"/>
  <c r="AD2942" i="1"/>
  <c r="AF2942" i="1" s="1"/>
  <c r="AD2863" i="1"/>
  <c r="AF2863" i="1" s="1"/>
  <c r="AD2888" i="1"/>
  <c r="AF2888" i="1" s="1"/>
  <c r="AD2877" i="1"/>
  <c r="AF2877" i="1" s="1"/>
  <c r="AD2945" i="1"/>
  <c r="AD2898" i="1"/>
  <c r="AD2875" i="1"/>
  <c r="AF2875" i="1" s="1"/>
  <c r="AD2907" i="1"/>
  <c r="AF2907" i="1" s="1"/>
  <c r="AD2896" i="1"/>
  <c r="AD2899" i="1"/>
  <c r="AF2899" i="1" s="1"/>
  <c r="AD2889" i="1"/>
  <c r="AF2889" i="1" s="1"/>
  <c r="AD2902" i="1"/>
  <c r="AF2902" i="1" s="1"/>
  <c r="AD2891" i="1"/>
  <c r="AF2891" i="1" s="1"/>
  <c r="AD2905" i="1"/>
  <c r="AF2905" i="1" s="1"/>
  <c r="AF2932" i="1"/>
  <c r="AD2858" i="1"/>
  <c r="AD2872" i="1"/>
  <c r="AD2926" i="1"/>
  <c r="AD2913" i="1"/>
  <c r="AD2867" i="1"/>
  <c r="AD2919" i="1"/>
  <c r="AD2925" i="1"/>
  <c r="AD2868" i="1"/>
  <c r="AD2946" i="1"/>
  <c r="AD2947" i="1"/>
  <c r="AD2892" i="1"/>
  <c r="AD2900" i="1"/>
  <c r="AD2881" i="1"/>
  <c r="AD2914" i="1"/>
  <c r="AD2860" i="1"/>
  <c r="AD2911" i="1"/>
  <c r="AD2904" i="1"/>
  <c r="AD2862" i="1"/>
  <c r="AD2861" i="1"/>
  <c r="AD2910" i="1"/>
  <c r="AD2882" i="1"/>
  <c r="AD2873" i="1"/>
  <c r="AD2870" i="1"/>
  <c r="AD2933" i="1"/>
  <c r="AD2927" i="1"/>
  <c r="AD2915" i="1"/>
  <c r="AD2920" i="1"/>
  <c r="AD2897" i="1"/>
  <c r="AD2909" i="1"/>
  <c r="AD2859" i="1"/>
  <c r="AD2883" i="1"/>
  <c r="AD2931" i="1"/>
  <c r="AD2876" i="1"/>
  <c r="AD2924" i="1"/>
  <c r="AD2940" i="1"/>
  <c r="AD2893" i="1"/>
  <c r="AD2886" i="1"/>
  <c r="AD2879" i="1"/>
  <c r="AD2871" i="1"/>
  <c r="AD2901" i="1"/>
  <c r="AD2917" i="1"/>
  <c r="AD2874" i="1"/>
  <c r="AD2887" i="1"/>
  <c r="AD2943" i="1"/>
  <c r="AD2880" i="1"/>
  <c r="AD2928" i="1"/>
  <c r="AD2944" i="1"/>
  <c r="AD2912" i="1"/>
  <c r="AD2934" i="1"/>
  <c r="AD2894" i="1"/>
  <c r="AD2918" i="1"/>
  <c r="AD2908" i="1"/>
  <c r="AD2884" i="1"/>
  <c r="B1714" i="1"/>
  <c r="AD2843" i="1"/>
  <c r="AD2847" i="1"/>
  <c r="AD2850" i="1"/>
  <c r="AD2853" i="1"/>
  <c r="AD2852" i="1"/>
  <c r="AD2842" i="1"/>
  <c r="AD2856" i="1"/>
  <c r="AD2844" i="1"/>
  <c r="AD2845" i="1"/>
  <c r="AD2849" i="1"/>
  <c r="AD2848" i="1"/>
  <c r="AD2851" i="1"/>
  <c r="AD2855" i="1"/>
  <c r="AD2846" i="1"/>
  <c r="AD2854" i="1"/>
  <c r="AD2758" i="1"/>
  <c r="AD2745" i="1"/>
  <c r="AF2745" i="1" s="1"/>
  <c r="AD2807" i="1"/>
  <c r="AF2807" i="1" s="1"/>
  <c r="AD2810" i="1"/>
  <c r="AF2810" i="1" s="1"/>
  <c r="AD2782" i="1"/>
  <c r="AD2756" i="1"/>
  <c r="AF2756" i="1" s="1"/>
  <c r="AD2737" i="1"/>
  <c r="AF2737" i="1" s="1"/>
  <c r="AD2740" i="1"/>
  <c r="AF2740" i="1" s="1"/>
  <c r="AD2777" i="1"/>
  <c r="AF2777" i="1" s="1"/>
  <c r="AD2799" i="1"/>
  <c r="AD2776" i="1"/>
  <c r="AD2743" i="1"/>
  <c r="AD2831" i="1"/>
  <c r="AD2774" i="1"/>
  <c r="AD2808" i="1"/>
  <c r="AD2754" i="1"/>
  <c r="AD2757" i="1"/>
  <c r="AD2809" i="1"/>
  <c r="AD2763" i="1"/>
  <c r="AD2823" i="1"/>
  <c r="AD2796" i="1"/>
  <c r="AD2811" i="1"/>
  <c r="AD2769" i="1"/>
  <c r="AD2766" i="1"/>
  <c r="AD2825" i="1"/>
  <c r="AD2775" i="1"/>
  <c r="AD2838" i="1"/>
  <c r="AD2802" i="1"/>
  <c r="AD2793" i="1"/>
  <c r="AD2771" i="1"/>
  <c r="AD2741" i="1"/>
  <c r="AD2783" i="1"/>
  <c r="AD2813" i="1"/>
  <c r="AD2780" i="1"/>
  <c r="AD2772" i="1"/>
  <c r="AD2829" i="1"/>
  <c r="AD2778" i="1"/>
  <c r="AD2841" i="1"/>
  <c r="AD2812" i="1"/>
  <c r="AD2761" i="1"/>
  <c r="AD2817" i="1"/>
  <c r="AD2805" i="1"/>
  <c r="AD2779" i="1"/>
  <c r="AD2746" i="1"/>
  <c r="AD2788" i="1"/>
  <c r="AD2815" i="1"/>
  <c r="AD2806" i="1"/>
  <c r="AD2786" i="1"/>
  <c r="AD2832" i="1"/>
  <c r="AD2784" i="1"/>
  <c r="AD2750" i="1"/>
  <c r="AD2814" i="1"/>
  <c r="AD2764" i="1"/>
  <c r="AD2830" i="1"/>
  <c r="AD2824" i="1"/>
  <c r="AD2785" i="1"/>
  <c r="AD2751" i="1"/>
  <c r="AD2791" i="1"/>
  <c r="AD2818" i="1"/>
  <c r="AD2835" i="1"/>
  <c r="AD2789" i="1"/>
  <c r="AD2742" i="1"/>
  <c r="AD2792" i="1"/>
  <c r="AD2755" i="1"/>
  <c r="AD2819" i="1"/>
  <c r="AD2773" i="1"/>
  <c r="AD2748" i="1"/>
  <c r="AD2827" i="1"/>
  <c r="AD2797" i="1"/>
  <c r="AD2759" i="1"/>
  <c r="AD2794" i="1"/>
  <c r="AD2828" i="1"/>
  <c r="AD2840" i="1"/>
  <c r="AD2795" i="1"/>
  <c r="AD2747" i="1"/>
  <c r="AD2804" i="1"/>
  <c r="AD2767" i="1"/>
  <c r="AD2826" i="1"/>
  <c r="AD2787" i="1"/>
  <c r="AD2753" i="1"/>
  <c r="AD2834" i="1"/>
  <c r="AD2820" i="1"/>
  <c r="AD2762" i="1"/>
  <c r="AD2800" i="1"/>
  <c r="AD2837" i="1"/>
  <c r="AD2744" i="1"/>
  <c r="AD2798" i="1"/>
  <c r="AD2752" i="1"/>
  <c r="AD2816" i="1"/>
  <c r="AD2770" i="1"/>
  <c r="AD2833" i="1"/>
  <c r="AD2738" i="1"/>
  <c r="AD2790" i="1"/>
  <c r="AD2768" i="1"/>
  <c r="AD2839" i="1"/>
  <c r="AD2822" i="1"/>
  <c r="AD2765" i="1"/>
  <c r="AD2803" i="1"/>
  <c r="AD2739" i="1"/>
  <c r="AD2749" i="1"/>
  <c r="AD2801" i="1"/>
  <c r="AD2760" i="1"/>
  <c r="AD2821" i="1"/>
  <c r="AD2781" i="1"/>
  <c r="AD2836" i="1"/>
  <c r="E1771" i="1"/>
  <c r="D1771" i="1" s="1"/>
  <c r="G1771" i="1" s="1"/>
  <c r="AB1770" i="1"/>
  <c r="AD1725" i="1"/>
  <c r="AG1725" i="1" s="1"/>
  <c r="AD2506" i="1"/>
  <c r="AF2506" i="1" s="1"/>
  <c r="AD1975" i="1"/>
  <c r="AF1975" i="1" s="1"/>
  <c r="AD2231" i="1"/>
  <c r="AF2231" i="1" s="1"/>
  <c r="AD2013" i="1"/>
  <c r="AF2013" i="1" s="1"/>
  <c r="AD1792" i="1"/>
  <c r="AF1792" i="1" s="1"/>
  <c r="AD2048" i="1"/>
  <c r="AF2048" i="1" s="1"/>
  <c r="AD2307" i="1"/>
  <c r="AF2307" i="1" s="1"/>
  <c r="AD1854" i="1"/>
  <c r="AF1854" i="1" s="1"/>
  <c r="AD1793" i="1"/>
  <c r="AF1793" i="1" s="1"/>
  <c r="AD2049" i="1"/>
  <c r="AF2049" i="1" s="1"/>
  <c r="AD2308" i="1"/>
  <c r="AF2308" i="1" s="1"/>
  <c r="AD2062" i="1"/>
  <c r="AF2062" i="1" s="1"/>
  <c r="AD1930" i="1"/>
  <c r="AF1930" i="1" s="1"/>
  <c r="AD2186" i="1"/>
  <c r="AF2186" i="1" s="1"/>
  <c r="AD1773" i="1"/>
  <c r="AF1773" i="1" s="1"/>
  <c r="AD1795" i="1"/>
  <c r="AF1795" i="1" s="1"/>
  <c r="AD2139" i="1"/>
  <c r="AF2139" i="1" s="1"/>
  <c r="AD2593" i="1"/>
  <c r="AF2593" i="1" s="1"/>
  <c r="AD2337" i="1"/>
  <c r="AF2337" i="1" s="1"/>
  <c r="AD1820" i="1"/>
  <c r="AF1820" i="1" s="1"/>
  <c r="AD2076" i="1"/>
  <c r="AF2076" i="1" s="1"/>
  <c r="AD2346" i="1"/>
  <c r="AF2346" i="1" s="1"/>
  <c r="AD2507" i="1"/>
  <c r="AF2507" i="1" s="1"/>
  <c r="AD2364" i="1"/>
  <c r="AF2364" i="1" s="1"/>
  <c r="AD2620" i="1"/>
  <c r="AF2620" i="1" s="1"/>
  <c r="AD2429" i="1"/>
  <c r="AF2429" i="1" s="1"/>
  <c r="AD2685" i="1"/>
  <c r="AF2685" i="1" s="1"/>
  <c r="AD2558" i="1"/>
  <c r="AF2558" i="1" s="1"/>
  <c r="AD2423" i="1"/>
  <c r="AF2423" i="1" s="1"/>
  <c r="AD2679" i="1"/>
  <c r="AF2679" i="1" s="1"/>
  <c r="AD2496" i="1"/>
  <c r="AF2496" i="1" s="1"/>
  <c r="AD1781" i="1"/>
  <c r="AF1781" i="1" s="1"/>
  <c r="AD2634" i="1"/>
  <c r="AF2634" i="1" s="1"/>
  <c r="AD1983" i="1"/>
  <c r="AF1983" i="1" s="1"/>
  <c r="AD2239" i="1"/>
  <c r="AF2239" i="1" s="1"/>
  <c r="AD2037" i="1"/>
  <c r="AF2037" i="1" s="1"/>
  <c r="AD1800" i="1"/>
  <c r="AF1800" i="1" s="1"/>
  <c r="AD2056" i="1"/>
  <c r="AF2056" i="1" s="1"/>
  <c r="AD2318" i="1"/>
  <c r="AF2318" i="1" s="1"/>
  <c r="AD1910" i="1"/>
  <c r="AF1910" i="1" s="1"/>
  <c r="AD1801" i="1"/>
  <c r="AF1801" i="1" s="1"/>
  <c r="AD2057" i="1"/>
  <c r="AF2057" i="1" s="1"/>
  <c r="AD2319" i="1"/>
  <c r="AF2319" i="1" s="1"/>
  <c r="AD2126" i="1"/>
  <c r="AF2126" i="1" s="1"/>
  <c r="AD1938" i="1"/>
  <c r="AF1938" i="1" s="1"/>
  <c r="AD2194" i="1"/>
  <c r="AF2194" i="1" s="1"/>
  <c r="AD1837" i="1"/>
  <c r="AF1837" i="1" s="1"/>
  <c r="AD1811" i="1"/>
  <c r="AF1811" i="1" s="1"/>
  <c r="AD2147" i="1"/>
  <c r="AF2147" i="1" s="1"/>
  <c r="AD2625" i="1"/>
  <c r="AF2625" i="1" s="1"/>
  <c r="AD2698" i="1"/>
  <c r="AF2698" i="1" s="1"/>
  <c r="AD1828" i="1"/>
  <c r="AF1828" i="1" s="1"/>
  <c r="AD2084" i="1"/>
  <c r="AF2084" i="1" s="1"/>
  <c r="AD2370" i="1"/>
  <c r="AF2370" i="1" s="1"/>
  <c r="AD2515" i="1"/>
  <c r="AF2515" i="1" s="1"/>
  <c r="AD2372" i="1"/>
  <c r="AF2372" i="1" s="1"/>
  <c r="AD2628" i="1"/>
  <c r="AF2628" i="1" s="1"/>
  <c r="AD2437" i="1"/>
  <c r="AF2437" i="1" s="1"/>
  <c r="AD2693" i="1"/>
  <c r="AF2693" i="1" s="1"/>
  <c r="AD2566" i="1"/>
  <c r="AF2566" i="1" s="1"/>
  <c r="AD2431" i="1"/>
  <c r="AF2431" i="1" s="1"/>
  <c r="AD2687" i="1"/>
  <c r="AF2687" i="1" s="1"/>
  <c r="AD2504" i="1"/>
  <c r="AF2504" i="1" s="1"/>
  <c r="AD2093" i="1"/>
  <c r="AF2093" i="1" s="1"/>
  <c r="AD1783" i="1"/>
  <c r="AF1783" i="1" s="1"/>
  <c r="AD2039" i="1"/>
  <c r="AF2039" i="1" s="1"/>
  <c r="AD2296" i="1"/>
  <c r="AF2296" i="1" s="1"/>
  <c r="AD2441" i="1"/>
  <c r="AF2441" i="1" s="1"/>
  <c r="AD1856" i="1"/>
  <c r="AF1856" i="1" s="1"/>
  <c r="AD2112" i="1"/>
  <c r="AF2112" i="1" s="1"/>
  <c r="AD2482" i="1"/>
  <c r="AF2482" i="1" s="1"/>
  <c r="AD2158" i="1"/>
  <c r="AF2158" i="1" s="1"/>
  <c r="AD1857" i="1"/>
  <c r="AF1857" i="1" s="1"/>
  <c r="AD2113" i="1"/>
  <c r="AF2113" i="1" s="1"/>
  <c r="AD2489" i="1"/>
  <c r="AF2489" i="1" s="1"/>
  <c r="AD1738" i="1"/>
  <c r="AG1738" i="1" s="1"/>
  <c r="AD1994" i="1"/>
  <c r="AF1994" i="1" s="1"/>
  <c r="AD2250" i="1"/>
  <c r="AF2250" i="1" s="1"/>
  <c r="AD2314" i="1"/>
  <c r="AF2314" i="1" s="1"/>
  <c r="AD1923" i="1"/>
  <c r="AF1923" i="1" s="1"/>
  <c r="AD2203" i="1"/>
  <c r="AF2203" i="1" s="1"/>
  <c r="AD1821" i="1"/>
  <c r="AF1821" i="1" s="1"/>
  <c r="AD1803" i="1"/>
  <c r="AF1803" i="1" s="1"/>
  <c r="AD1884" i="1"/>
  <c r="AF1884" i="1" s="1"/>
  <c r="AD2140" i="1"/>
  <c r="AF2140" i="1" s="1"/>
  <c r="AD2594" i="1"/>
  <c r="AF2594" i="1" s="1"/>
  <c r="AD2571" i="1"/>
  <c r="AF2571" i="1" s="1"/>
  <c r="AD2428" i="1"/>
  <c r="AF2428" i="1" s="1"/>
  <c r="AD2684" i="1"/>
  <c r="AF2684" i="1" s="1"/>
  <c r="AD2493" i="1"/>
  <c r="AF2493" i="1" s="1"/>
  <c r="AD2366" i="1"/>
  <c r="AF2366" i="1" s="1"/>
  <c r="AD2622" i="1"/>
  <c r="AF2622" i="1" s="1"/>
  <c r="AD2487" i="1"/>
  <c r="AF2487" i="1" s="1"/>
  <c r="AD2304" i="1"/>
  <c r="AF2304" i="1" s="1"/>
  <c r="AD2560" i="1"/>
  <c r="AF2560" i="1" s="1"/>
  <c r="AD2109" i="1"/>
  <c r="AF2109" i="1" s="1"/>
  <c r="AD1791" i="1"/>
  <c r="AF1791" i="1" s="1"/>
  <c r="AD2047" i="1"/>
  <c r="AF2047" i="1" s="1"/>
  <c r="AD2306" i="1"/>
  <c r="AF2306" i="1" s="1"/>
  <c r="AD2569" i="1"/>
  <c r="AF2569" i="1" s="1"/>
  <c r="AD1864" i="1"/>
  <c r="AF1864" i="1" s="1"/>
  <c r="AD2120" i="1"/>
  <c r="AF2120" i="1" s="1"/>
  <c r="AD2514" i="1"/>
  <c r="AF2514" i="1" s="1"/>
  <c r="AD2190" i="1"/>
  <c r="AF2190" i="1" s="1"/>
  <c r="AD1865" i="1"/>
  <c r="AF1865" i="1" s="1"/>
  <c r="AD2121" i="1"/>
  <c r="AF2121" i="1" s="1"/>
  <c r="AD2521" i="1"/>
  <c r="AF2521" i="1" s="1"/>
  <c r="AD1746" i="1"/>
  <c r="AF1746" i="1" s="1"/>
  <c r="AD2002" i="1"/>
  <c r="AF2002" i="1" s="1"/>
  <c r="AD2258" i="1"/>
  <c r="AF2258" i="1" s="1"/>
  <c r="AD2409" i="1"/>
  <c r="AF2409" i="1" s="1"/>
  <c r="AD1939" i="1"/>
  <c r="AF1939" i="1" s="1"/>
  <c r="AD2211" i="1"/>
  <c r="AF2211" i="1" s="1"/>
  <c r="AD1845" i="1"/>
  <c r="AF1845" i="1" s="1"/>
  <c r="AD1819" i="1"/>
  <c r="AF1819" i="1" s="1"/>
  <c r="AD1892" i="1"/>
  <c r="AF1892" i="1" s="1"/>
  <c r="AD2148" i="1"/>
  <c r="AF2148" i="1" s="1"/>
  <c r="AD2626" i="1"/>
  <c r="AF2626" i="1" s="1"/>
  <c r="AD2579" i="1"/>
  <c r="AF2579" i="1" s="1"/>
  <c r="AD2436" i="1"/>
  <c r="AF2436" i="1" s="1"/>
  <c r="AD2692" i="1"/>
  <c r="AF2692" i="1" s="1"/>
  <c r="AD2501" i="1"/>
  <c r="AF2501" i="1" s="1"/>
  <c r="AD2374" i="1"/>
  <c r="AF2374" i="1" s="1"/>
  <c r="AD2630" i="1"/>
  <c r="AF2630" i="1" s="1"/>
  <c r="AD2495" i="1"/>
  <c r="AF2495" i="1" s="1"/>
  <c r="AD2312" i="1"/>
  <c r="AF2312" i="1" s="1"/>
  <c r="AD2568" i="1"/>
  <c r="AF2568" i="1" s="1"/>
  <c r="AD2473" i="1"/>
  <c r="AF2473" i="1" s="1"/>
  <c r="AD1847" i="1"/>
  <c r="AF1847" i="1" s="1"/>
  <c r="AD2103" i="1"/>
  <c r="AF2103" i="1" s="1"/>
  <c r="AD2449" i="1"/>
  <c r="AF2449" i="1" s="1"/>
  <c r="AD1990" i="1"/>
  <c r="AF1990" i="1" s="1"/>
  <c r="AD1920" i="1"/>
  <c r="AF1920" i="1" s="1"/>
  <c r="AD2176" i="1"/>
  <c r="AF2176" i="1" s="1"/>
  <c r="AD1765" i="1"/>
  <c r="AF1765" i="1" s="1"/>
  <c r="AD2570" i="1"/>
  <c r="AF2570" i="1" s="1"/>
  <c r="AD1921" i="1"/>
  <c r="AF1921" i="1" s="1"/>
  <c r="AD2177" i="1"/>
  <c r="AF2177" i="1" s="1"/>
  <c r="AD1741" i="1"/>
  <c r="AG1741" i="1" s="1"/>
  <c r="AD1802" i="1"/>
  <c r="AF1802" i="1" s="1"/>
  <c r="AD2058" i="1"/>
  <c r="AF2058" i="1" s="1"/>
  <c r="AD2321" i="1"/>
  <c r="AF2321" i="1" s="1"/>
  <c r="AD1886" i="1"/>
  <c r="AF1886" i="1" s="1"/>
  <c r="AD2011" i="1"/>
  <c r="AF2011" i="1" s="1"/>
  <c r="AD2267" i="1"/>
  <c r="AF2267" i="1" s="1"/>
  <c r="AD2181" i="1"/>
  <c r="AF2181" i="1" s="1"/>
  <c r="AD1931" i="1"/>
  <c r="AF1931" i="1" s="1"/>
  <c r="AD1948" i="1"/>
  <c r="AF1948" i="1" s="1"/>
  <c r="AD2204" i="1"/>
  <c r="AF2204" i="1" s="1"/>
  <c r="AD2379" i="1"/>
  <c r="AF2379" i="1" s="1"/>
  <c r="AD2635" i="1"/>
  <c r="AF2635" i="1" s="1"/>
  <c r="AD2492" i="1"/>
  <c r="AF2492" i="1" s="1"/>
  <c r="AD2301" i="1"/>
  <c r="AF2301" i="1" s="1"/>
  <c r="AD2557" i="1"/>
  <c r="AF2557" i="1" s="1"/>
  <c r="AD2430" i="1"/>
  <c r="AF2430" i="1" s="1"/>
  <c r="AD2686" i="1"/>
  <c r="AF2686" i="1" s="1"/>
  <c r="AD2551" i="1"/>
  <c r="AF2551" i="1" s="1"/>
  <c r="AD2368" i="1"/>
  <c r="AF2368" i="1" s="1"/>
  <c r="AD2624" i="1"/>
  <c r="AF2624" i="1" s="1"/>
  <c r="AD1718" i="1"/>
  <c r="AF1718" i="1" s="1"/>
  <c r="AD1855" i="1"/>
  <c r="AF1855" i="1" s="1"/>
  <c r="AD2111" i="1"/>
  <c r="AF2111" i="1" s="1"/>
  <c r="AD2481" i="1"/>
  <c r="AF2481" i="1" s="1"/>
  <c r="AD2038" i="1"/>
  <c r="AF2038" i="1" s="1"/>
  <c r="AD1928" i="1"/>
  <c r="AF1928" i="1" s="1"/>
  <c r="AD2184" i="1"/>
  <c r="AF2184" i="1" s="1"/>
  <c r="AD1813" i="1"/>
  <c r="AF1813" i="1" s="1"/>
  <c r="AD2730" i="1"/>
  <c r="AF2730" i="1" s="1"/>
  <c r="AD1929" i="1"/>
  <c r="AF1929" i="1" s="1"/>
  <c r="AD2185" i="1"/>
  <c r="AF2185" i="1" s="1"/>
  <c r="AD1805" i="1"/>
  <c r="AF1805" i="1" s="1"/>
  <c r="AD1810" i="1"/>
  <c r="AF1810" i="1" s="1"/>
  <c r="AD2066" i="1"/>
  <c r="AF2066" i="1" s="1"/>
  <c r="AD2331" i="1"/>
  <c r="AF2331" i="1" s="1"/>
  <c r="AD1934" i="1"/>
  <c r="AF1934" i="1" s="1"/>
  <c r="AD2019" i="1"/>
  <c r="AF2019" i="1" s="1"/>
  <c r="AD2275" i="1"/>
  <c r="AF2275" i="1" s="1"/>
  <c r="AD2229" i="1"/>
  <c r="AF2229" i="1" s="1"/>
  <c r="AD1955" i="1"/>
  <c r="AF1955" i="1" s="1"/>
  <c r="AD1956" i="1"/>
  <c r="AF1956" i="1" s="1"/>
  <c r="AD2212" i="1"/>
  <c r="AF2212" i="1" s="1"/>
  <c r="AD2387" i="1"/>
  <c r="AF2387" i="1" s="1"/>
  <c r="AD2643" i="1"/>
  <c r="AF2643" i="1" s="1"/>
  <c r="AD2500" i="1"/>
  <c r="AF2500" i="1" s="1"/>
  <c r="AD2309" i="1"/>
  <c r="AF2309" i="1" s="1"/>
  <c r="AD2565" i="1"/>
  <c r="AF2565" i="1" s="1"/>
  <c r="AD2438" i="1"/>
  <c r="AF2438" i="1" s="1"/>
  <c r="AD2694" i="1"/>
  <c r="AF2694" i="1" s="1"/>
  <c r="AD2559" i="1"/>
  <c r="AF2559" i="1" s="1"/>
  <c r="AD2376" i="1"/>
  <c r="AF2376" i="1" s="1"/>
  <c r="AD2632" i="1"/>
  <c r="AF2632" i="1" s="1"/>
  <c r="AD1974" i="1"/>
  <c r="AF1974" i="1" s="1"/>
  <c r="AD1911" i="1"/>
  <c r="AF1911" i="1" s="1"/>
  <c r="AD2167" i="1"/>
  <c r="AF2167" i="1" s="1"/>
  <c r="AD2705" i="1"/>
  <c r="AF2705" i="1" s="1"/>
  <c r="AD2538" i="1"/>
  <c r="AF2538" i="1" s="1"/>
  <c r="AD1984" i="1"/>
  <c r="AF1984" i="1" s="1"/>
  <c r="AD2240" i="1"/>
  <c r="AF2240" i="1" s="1"/>
  <c r="AD2141" i="1"/>
  <c r="AF2141" i="1" s="1"/>
  <c r="AD1729" i="1"/>
  <c r="AG1729" i="1" s="1"/>
  <c r="AD1985" i="1"/>
  <c r="AF1985" i="1" s="1"/>
  <c r="AD2241" i="1"/>
  <c r="AF2241" i="1" s="1"/>
  <c r="AD2277" i="1"/>
  <c r="AF2277" i="1" s="1"/>
  <c r="AD1866" i="1"/>
  <c r="AF1866" i="1" s="1"/>
  <c r="AD2122" i="1"/>
  <c r="AF2122" i="1" s="1"/>
  <c r="AD2522" i="1"/>
  <c r="AF2522" i="1" s="1"/>
  <c r="AD2262" i="1"/>
  <c r="AF2262" i="1" s="1"/>
  <c r="AD2075" i="1"/>
  <c r="AF2075" i="1" s="1"/>
  <c r="AD2345" i="1"/>
  <c r="AF2345" i="1" s="1"/>
  <c r="AD1862" i="1"/>
  <c r="AF1862" i="1" s="1"/>
  <c r="AD1756" i="1"/>
  <c r="AF1756" i="1" s="1"/>
  <c r="AD2012" i="1"/>
  <c r="AF2012" i="1" s="1"/>
  <c r="AD2268" i="1"/>
  <c r="AF2268" i="1" s="1"/>
  <c r="AD2443" i="1"/>
  <c r="AF2443" i="1" s="1"/>
  <c r="AD2699" i="1"/>
  <c r="AF2699" i="1" s="1"/>
  <c r="AD2556" i="1"/>
  <c r="AF2556" i="1" s="1"/>
  <c r="AD2365" i="1"/>
  <c r="AF2365" i="1" s="1"/>
  <c r="AD2621" i="1"/>
  <c r="AF2621" i="1" s="1"/>
  <c r="AD2494" i="1"/>
  <c r="AF2494" i="1" s="1"/>
  <c r="AD2359" i="1"/>
  <c r="AF2359" i="1" s="1"/>
  <c r="AD2615" i="1"/>
  <c r="AF2615" i="1" s="1"/>
  <c r="AD2432" i="1"/>
  <c r="AF2432" i="1" s="1"/>
  <c r="AD2688" i="1"/>
  <c r="AF2688" i="1" s="1"/>
  <c r="AD2014" i="1"/>
  <c r="AF2014" i="1" s="1"/>
  <c r="AD1919" i="1"/>
  <c r="AF1919" i="1" s="1"/>
  <c r="AD2175" i="1"/>
  <c r="AF2175" i="1" s="1"/>
  <c r="AD1749" i="1"/>
  <c r="AG1749" i="1" s="1"/>
  <c r="AD2666" i="1"/>
  <c r="AF2666" i="1" s="1"/>
  <c r="AD1992" i="1"/>
  <c r="AF1992" i="1" s="1"/>
  <c r="AD2248" i="1"/>
  <c r="AF2248" i="1" s="1"/>
  <c r="AD2189" i="1"/>
  <c r="AF2189" i="1" s="1"/>
  <c r="AD1737" i="1"/>
  <c r="AG1737" i="1" s="1"/>
  <c r="AD1993" i="1"/>
  <c r="AF1993" i="1" s="1"/>
  <c r="AD2249" i="1"/>
  <c r="AF2249" i="1" s="1"/>
  <c r="AD2347" i="1"/>
  <c r="AF2347" i="1" s="1"/>
  <c r="AD1874" i="1"/>
  <c r="AF1874" i="1" s="1"/>
  <c r="AD2130" i="1"/>
  <c r="AF2130" i="1" s="1"/>
  <c r="AD2554" i="1"/>
  <c r="AF2554" i="1" s="1"/>
  <c r="AD2305" i="1"/>
  <c r="AF2305" i="1" s="1"/>
  <c r="AD2083" i="1"/>
  <c r="AF2083" i="1" s="1"/>
  <c r="AD2369" i="1"/>
  <c r="AF2369" i="1" s="1"/>
  <c r="AD1918" i="1"/>
  <c r="AF1918" i="1" s="1"/>
  <c r="AD1764" i="1"/>
  <c r="AF1764" i="1" s="1"/>
  <c r="AD2020" i="1"/>
  <c r="AF2020" i="1" s="1"/>
  <c r="AD2276" i="1"/>
  <c r="AF2276" i="1" s="1"/>
  <c r="AD2451" i="1"/>
  <c r="AF2451" i="1" s="1"/>
  <c r="AD2707" i="1"/>
  <c r="AF2707" i="1" s="1"/>
  <c r="AD2564" i="1"/>
  <c r="AF2564" i="1" s="1"/>
  <c r="AD2373" i="1"/>
  <c r="AF2373" i="1" s="1"/>
  <c r="AD2629" i="1"/>
  <c r="AF2629" i="1" s="1"/>
  <c r="AD2502" i="1"/>
  <c r="AF2502" i="1" s="1"/>
  <c r="AD2367" i="1"/>
  <c r="AF2367" i="1" s="1"/>
  <c r="AD2623" i="1"/>
  <c r="AF2623" i="1" s="1"/>
  <c r="AD2440" i="1"/>
  <c r="AF2440" i="1" s="1"/>
  <c r="AD2696" i="1"/>
  <c r="AF2696" i="1" s="1"/>
  <c r="AD1829" i="1"/>
  <c r="AD2149" i="1"/>
  <c r="AD1750" i="1"/>
  <c r="AD2054" i="1"/>
  <c r="AD1727" i="1"/>
  <c r="AD1799" i="1"/>
  <c r="AD1863" i="1"/>
  <c r="AD1927" i="1"/>
  <c r="AD1991" i="1"/>
  <c r="AD2055" i="1"/>
  <c r="AD2119" i="1"/>
  <c r="AD2183" i="1"/>
  <c r="AD2247" i="1"/>
  <c r="AD2316" i="1"/>
  <c r="AD2513" i="1"/>
  <c r="AD1797" i="1"/>
  <c r="AD2077" i="1"/>
  <c r="AD1734" i="1"/>
  <c r="AD2086" i="1"/>
  <c r="AD1719" i="1"/>
  <c r="AD1808" i="1"/>
  <c r="AD1872" i="1"/>
  <c r="AD1936" i="1"/>
  <c r="AD2000" i="1"/>
  <c r="AD2064" i="1"/>
  <c r="AD2128" i="1"/>
  <c r="AD2192" i="1"/>
  <c r="AD2256" i="1"/>
  <c r="AD2329" i="1"/>
  <c r="AD2546" i="1"/>
  <c r="AD1869" i="1"/>
  <c r="AD2237" i="1"/>
  <c r="AD1958" i="1"/>
  <c r="AD2214" i="1"/>
  <c r="AD1735" i="1"/>
  <c r="AD1745" i="1"/>
  <c r="AD1809" i="1"/>
  <c r="AD1873" i="1"/>
  <c r="AD1937" i="1"/>
  <c r="AD2001" i="1"/>
  <c r="AD2065" i="1"/>
  <c r="AD2129" i="1"/>
  <c r="AD2193" i="1"/>
  <c r="AD2257" i="1"/>
  <c r="AD2330" i="1"/>
  <c r="AD2553" i="1"/>
  <c r="AD1861" i="1"/>
  <c r="AD2633" i="1"/>
  <c r="AD2174" i="1"/>
  <c r="AD1754" i="1"/>
  <c r="AD1818" i="1"/>
  <c r="AD1882" i="1"/>
  <c r="AD1946" i="1"/>
  <c r="AD2010" i="1"/>
  <c r="AD2074" i="1"/>
  <c r="AD2138" i="1"/>
  <c r="AD2202" i="1"/>
  <c r="AD2266" i="1"/>
  <c r="AD2343" i="1"/>
  <c r="AD2586" i="1"/>
  <c r="AD1917" i="1"/>
  <c r="AD2537" i="1"/>
  <c r="AD1966" i="1"/>
  <c r="AD2442" i="1"/>
  <c r="AD1827" i="1"/>
  <c r="AD1947" i="1"/>
  <c r="AD2027" i="1"/>
  <c r="AD2091" i="1"/>
  <c r="AD2155" i="1"/>
  <c r="AD2219" i="1"/>
  <c r="AD2283" i="1"/>
  <c r="AD2401" i="1"/>
  <c r="AD2657" i="1"/>
  <c r="AD1885" i="1"/>
  <c r="AD2269" i="1"/>
  <c r="AD1982" i="1"/>
  <c r="AD1715" i="1"/>
  <c r="AD1835" i="1"/>
  <c r="AD2003" i="1"/>
  <c r="AD1772" i="1"/>
  <c r="AD1836" i="1"/>
  <c r="AD1900" i="1"/>
  <c r="AD1964" i="1"/>
  <c r="AD2028" i="1"/>
  <c r="AD2092" i="1"/>
  <c r="AD2156" i="1"/>
  <c r="AD2220" i="1"/>
  <c r="AD2284" i="1"/>
  <c r="AD2402" i="1"/>
  <c r="AD2658" i="1"/>
  <c r="AD2395" i="1"/>
  <c r="AD2459" i="1"/>
  <c r="AD2523" i="1"/>
  <c r="AD2587" i="1"/>
  <c r="AD2651" i="1"/>
  <c r="AD2715" i="1"/>
  <c r="AD2380" i="1"/>
  <c r="AD2444" i="1"/>
  <c r="AD2508" i="1"/>
  <c r="AD2572" i="1"/>
  <c r="AD2636" i="1"/>
  <c r="AD2700" i="1"/>
  <c r="AD2317" i="1"/>
  <c r="AD2381" i="1"/>
  <c r="AD2445" i="1"/>
  <c r="AD2509" i="1"/>
  <c r="AD2573" i="1"/>
  <c r="AD2637" i="1"/>
  <c r="AD2701" i="1"/>
  <c r="AD2382" i="1"/>
  <c r="AD2446" i="1"/>
  <c r="AD2510" i="1"/>
  <c r="AD2574" i="1"/>
  <c r="AD2638" i="1"/>
  <c r="AD2702" i="1"/>
  <c r="AD2375" i="1"/>
  <c r="AD2439" i="1"/>
  <c r="AD2503" i="1"/>
  <c r="AD2567" i="1"/>
  <c r="AD2631" i="1"/>
  <c r="AD2695" i="1"/>
  <c r="AD2320" i="1"/>
  <c r="AD2384" i="1"/>
  <c r="AD2448" i="1"/>
  <c r="AD2512" i="1"/>
  <c r="AD2576" i="1"/>
  <c r="AD2640" i="1"/>
  <c r="AD2704" i="1"/>
  <c r="AD1877" i="1"/>
  <c r="AD2165" i="1"/>
  <c r="AD1774" i="1"/>
  <c r="AD2110" i="1"/>
  <c r="AD1743" i="1"/>
  <c r="AD1807" i="1"/>
  <c r="AD1871" i="1"/>
  <c r="AD1935" i="1"/>
  <c r="AD1999" i="1"/>
  <c r="AD2063" i="1"/>
  <c r="AD2127" i="1"/>
  <c r="AD2191" i="1"/>
  <c r="AD2255" i="1"/>
  <c r="AD2327" i="1"/>
  <c r="AD2545" i="1"/>
  <c r="AD1853" i="1"/>
  <c r="AD2117" i="1"/>
  <c r="AD1782" i="1"/>
  <c r="AD2142" i="1"/>
  <c r="AD1720" i="1"/>
  <c r="AD1816" i="1"/>
  <c r="AD1880" i="1"/>
  <c r="AD1944" i="1"/>
  <c r="AD2008" i="1"/>
  <c r="AD2072" i="1"/>
  <c r="AD2136" i="1"/>
  <c r="AD2200" i="1"/>
  <c r="AD2264" i="1"/>
  <c r="AD2339" i="1"/>
  <c r="AD2578" i="1"/>
  <c r="AD1925" i="1"/>
  <c r="AD2285" i="1"/>
  <c r="AD2006" i="1"/>
  <c r="AD2254" i="1"/>
  <c r="AD1736" i="1"/>
  <c r="AD1753" i="1"/>
  <c r="AD1817" i="1"/>
  <c r="AD1881" i="1"/>
  <c r="AD1945" i="1"/>
  <c r="AD2009" i="1"/>
  <c r="AD2073" i="1"/>
  <c r="AD2137" i="1"/>
  <c r="AD2201" i="1"/>
  <c r="AD2265" i="1"/>
  <c r="AD2342" i="1"/>
  <c r="AD2585" i="1"/>
  <c r="AD1909" i="1"/>
  <c r="AD1766" i="1"/>
  <c r="AD2230" i="1"/>
  <c r="AD1762" i="1"/>
  <c r="AD1826" i="1"/>
  <c r="AD1890" i="1"/>
  <c r="AD1954" i="1"/>
  <c r="AD2018" i="1"/>
  <c r="AD2082" i="1"/>
  <c r="AD2146" i="1"/>
  <c r="AD2210" i="1"/>
  <c r="AD2274" i="1"/>
  <c r="AD2362" i="1"/>
  <c r="AD2618" i="1"/>
  <c r="AD2005" i="1"/>
  <c r="AD2665" i="1"/>
  <c r="AD2022" i="1"/>
  <c r="AD2602" i="1"/>
  <c r="AD1843" i="1"/>
  <c r="AD1963" i="1"/>
  <c r="AD2035" i="1"/>
  <c r="AD2099" i="1"/>
  <c r="AD2163" i="1"/>
  <c r="AD2227" i="1"/>
  <c r="AD2291" i="1"/>
  <c r="AD2433" i="1"/>
  <c r="AD2689" i="1"/>
  <c r="AD1933" i="1"/>
  <c r="AD2335" i="1"/>
  <c r="AD2046" i="1"/>
  <c r="AD1731" i="1"/>
  <c r="AD1851" i="1"/>
  <c r="AD1716" i="1"/>
  <c r="AD1780" i="1"/>
  <c r="AD1844" i="1"/>
  <c r="AD1908" i="1"/>
  <c r="AD1972" i="1"/>
  <c r="AD2036" i="1"/>
  <c r="AD2100" i="1"/>
  <c r="AD2164" i="1"/>
  <c r="AD2228" i="1"/>
  <c r="AD2292" i="1"/>
  <c r="AD2434" i="1"/>
  <c r="AD2690" i="1"/>
  <c r="AD2403" i="1"/>
  <c r="AD2467" i="1"/>
  <c r="AD2531" i="1"/>
  <c r="AD2595" i="1"/>
  <c r="AD2659" i="1"/>
  <c r="AD2723" i="1"/>
  <c r="AD2388" i="1"/>
  <c r="AD2452" i="1"/>
  <c r="AD2516" i="1"/>
  <c r="AD2580" i="1"/>
  <c r="AD2644" i="1"/>
  <c r="AD2708" i="1"/>
  <c r="AD2325" i="1"/>
  <c r="AD2389" i="1"/>
  <c r="AD2453" i="1"/>
  <c r="AD2517" i="1"/>
  <c r="AD2581" i="1"/>
  <c r="AD2645" i="1"/>
  <c r="AD2709" i="1"/>
  <c r="AD2390" i="1"/>
  <c r="AD2454" i="1"/>
  <c r="AD2518" i="1"/>
  <c r="AD2582" i="1"/>
  <c r="AD2646" i="1"/>
  <c r="AD2710" i="1"/>
  <c r="AD2383" i="1"/>
  <c r="AD2447" i="1"/>
  <c r="AD2511" i="1"/>
  <c r="AD2575" i="1"/>
  <c r="AD2639" i="1"/>
  <c r="AD2703" i="1"/>
  <c r="AD2328" i="1"/>
  <c r="AD2392" i="1"/>
  <c r="AD2456" i="1"/>
  <c r="AD2520" i="1"/>
  <c r="AD2584" i="1"/>
  <c r="AD2648" i="1"/>
  <c r="AD2712" i="1"/>
  <c r="AD1901" i="1"/>
  <c r="AD2173" i="1"/>
  <c r="AD1806" i="1"/>
  <c r="AD2182" i="1"/>
  <c r="AD1751" i="1"/>
  <c r="AD1815" i="1"/>
  <c r="AD1879" i="1"/>
  <c r="AD1943" i="1"/>
  <c r="AD2007" i="1"/>
  <c r="AD2071" i="1"/>
  <c r="AD2135" i="1"/>
  <c r="AD2199" i="1"/>
  <c r="AD2263" i="1"/>
  <c r="AD2338" i="1"/>
  <c r="AD2577" i="1"/>
  <c r="AD1893" i="1"/>
  <c r="AD2197" i="1"/>
  <c r="AD1830" i="1"/>
  <c r="AD2198" i="1"/>
  <c r="AD1728" i="1"/>
  <c r="AD1824" i="1"/>
  <c r="AD1888" i="1"/>
  <c r="AD1952" i="1"/>
  <c r="AD2016" i="1"/>
  <c r="AD2080" i="1"/>
  <c r="AD2144" i="1"/>
  <c r="AD2208" i="1"/>
  <c r="AD2272" i="1"/>
  <c r="AD2354" i="1"/>
  <c r="AD2610" i="1"/>
  <c r="AD1973" i="1"/>
  <c r="AD2377" i="1"/>
  <c r="AD2030" i="1"/>
  <c r="AD2278" i="1"/>
  <c r="AD1752" i="1"/>
  <c r="AD1761" i="1"/>
  <c r="AD1825" i="1"/>
  <c r="AD1889" i="1"/>
  <c r="AD1953" i="1"/>
  <c r="AD2017" i="1"/>
  <c r="AD2081" i="1"/>
  <c r="AD2145" i="1"/>
  <c r="AD2209" i="1"/>
  <c r="AD2273" i="1"/>
  <c r="AD2361" i="1"/>
  <c r="AD2617" i="1"/>
  <c r="AD1989" i="1"/>
  <c r="AD1822" i="1"/>
  <c r="AD2315" i="1"/>
  <c r="AD1770" i="1"/>
  <c r="AD1834" i="1"/>
  <c r="AD1898" i="1"/>
  <c r="AD1962" i="1"/>
  <c r="AD2026" i="1"/>
  <c r="AD2090" i="1"/>
  <c r="AD2154" i="1"/>
  <c r="AD2218" i="1"/>
  <c r="AD2282" i="1"/>
  <c r="AD2394" i="1"/>
  <c r="AD2650" i="1"/>
  <c r="AD2053" i="1"/>
  <c r="AD2729" i="1"/>
  <c r="AD2078" i="1"/>
  <c r="AD1723" i="1"/>
  <c r="AD1859" i="1"/>
  <c r="AD1971" i="1"/>
  <c r="AD2043" i="1"/>
  <c r="AD2107" i="1"/>
  <c r="AD2171" i="1"/>
  <c r="AD2235" i="1"/>
  <c r="AD2300" i="1"/>
  <c r="AD2465" i="1"/>
  <c r="AD2721" i="1"/>
  <c r="AD1965" i="1"/>
  <c r="AD2505" i="1"/>
  <c r="AD2102" i="1"/>
  <c r="AD1747" i="1"/>
  <c r="AD1867" i="1"/>
  <c r="AD1724" i="1"/>
  <c r="AD1788" i="1"/>
  <c r="AD1852" i="1"/>
  <c r="AD1916" i="1"/>
  <c r="AD1980" i="1"/>
  <c r="AD2044" i="1"/>
  <c r="AD2108" i="1"/>
  <c r="AD2172" i="1"/>
  <c r="AD2236" i="1"/>
  <c r="AD2302" i="1"/>
  <c r="AD2466" i="1"/>
  <c r="AD2722" i="1"/>
  <c r="AD2411" i="1"/>
  <c r="AD2475" i="1"/>
  <c r="AD2539" i="1"/>
  <c r="AD2603" i="1"/>
  <c r="AD2667" i="1"/>
  <c r="AD2731" i="1"/>
  <c r="AD2396" i="1"/>
  <c r="AD2460" i="1"/>
  <c r="AD2524" i="1"/>
  <c r="AD2588" i="1"/>
  <c r="AD2652" i="1"/>
  <c r="AD2716" i="1"/>
  <c r="AD2333" i="1"/>
  <c r="AD2397" i="1"/>
  <c r="AD2461" i="1"/>
  <c r="AD2525" i="1"/>
  <c r="AD2589" i="1"/>
  <c r="AD2653" i="1"/>
  <c r="AD2717" i="1"/>
  <c r="AD2398" i="1"/>
  <c r="AD2462" i="1"/>
  <c r="AD2526" i="1"/>
  <c r="AD2590" i="1"/>
  <c r="AD2654" i="1"/>
  <c r="AD2718" i="1"/>
  <c r="AD2391" i="1"/>
  <c r="AD2455" i="1"/>
  <c r="AD2519" i="1"/>
  <c r="AD2583" i="1"/>
  <c r="AD2647" i="1"/>
  <c r="AD2711" i="1"/>
  <c r="AD2336" i="1"/>
  <c r="AD2400" i="1"/>
  <c r="AD2464" i="1"/>
  <c r="AD2528" i="1"/>
  <c r="AD2592" i="1"/>
  <c r="AD2656" i="1"/>
  <c r="AD2720" i="1"/>
  <c r="Z1715" i="1"/>
  <c r="AC1715" i="1" s="1"/>
  <c r="AD1949" i="1"/>
  <c r="AD2213" i="1"/>
  <c r="AD1846" i="1"/>
  <c r="AD2238" i="1"/>
  <c r="AD1759" i="1"/>
  <c r="AD1823" i="1"/>
  <c r="AD1887" i="1"/>
  <c r="AD1951" i="1"/>
  <c r="AD2015" i="1"/>
  <c r="AD2079" i="1"/>
  <c r="AD2143" i="1"/>
  <c r="AD2207" i="1"/>
  <c r="AD2271" i="1"/>
  <c r="AD2353" i="1"/>
  <c r="AD2609" i="1"/>
  <c r="AD1941" i="1"/>
  <c r="AD2253" i="1"/>
  <c r="AD1878" i="1"/>
  <c r="AD2246" i="1"/>
  <c r="AD1744" i="1"/>
  <c r="AD1832" i="1"/>
  <c r="AD1896" i="1"/>
  <c r="AD1960" i="1"/>
  <c r="AD2024" i="1"/>
  <c r="AD2088" i="1"/>
  <c r="AD2152" i="1"/>
  <c r="AD2216" i="1"/>
  <c r="AD2280" i="1"/>
  <c r="AD2386" i="1"/>
  <c r="AD2642" i="1"/>
  <c r="AD2021" i="1"/>
  <c r="AD2601" i="1"/>
  <c r="AD2070" i="1"/>
  <c r="AD2326" i="1"/>
  <c r="AD1768" i="1"/>
  <c r="AD1769" i="1"/>
  <c r="AD1833" i="1"/>
  <c r="AD1897" i="1"/>
  <c r="AD1961" i="1"/>
  <c r="AD2025" i="1"/>
  <c r="AD2089" i="1"/>
  <c r="AD2153" i="1"/>
  <c r="AD2217" i="1"/>
  <c r="AD2281" i="1"/>
  <c r="AD2393" i="1"/>
  <c r="AD2649" i="1"/>
  <c r="AD2069" i="1"/>
  <c r="AD1870" i="1"/>
  <c r="AD1714" i="1"/>
  <c r="AD1778" i="1"/>
  <c r="AD1842" i="1"/>
  <c r="AD1906" i="1"/>
  <c r="AD1970" i="1"/>
  <c r="AD2034" i="1"/>
  <c r="AD2098" i="1"/>
  <c r="AD2162" i="1"/>
  <c r="AD2226" i="1"/>
  <c r="AD2290" i="1"/>
  <c r="AD2426" i="1"/>
  <c r="AD2682" i="1"/>
  <c r="AD2125" i="1"/>
  <c r="AD1742" i="1"/>
  <c r="AD2118" i="1"/>
  <c r="AD1739" i="1"/>
  <c r="AD1875" i="1"/>
  <c r="AD1979" i="1"/>
  <c r="AD2051" i="1"/>
  <c r="AD2115" i="1"/>
  <c r="AD2179" i="1"/>
  <c r="AD2243" i="1"/>
  <c r="AD2311" i="1"/>
  <c r="AD2497" i="1"/>
  <c r="AD1733" i="1"/>
  <c r="AD2029" i="1"/>
  <c r="AD2697" i="1"/>
  <c r="AD2166" i="1"/>
  <c r="AD1763" i="1"/>
  <c r="AD1883" i="1"/>
  <c r="AD1732" i="1"/>
  <c r="AD1796" i="1"/>
  <c r="AD1860" i="1"/>
  <c r="AD1924" i="1"/>
  <c r="AD1988" i="1"/>
  <c r="AD2052" i="1"/>
  <c r="AD2116" i="1"/>
  <c r="AD2180" i="1"/>
  <c r="AD2244" i="1"/>
  <c r="AD2313" i="1"/>
  <c r="AD2498" i="1"/>
  <c r="AD2355" i="1"/>
  <c r="AD2419" i="1"/>
  <c r="AD2483" i="1"/>
  <c r="AD2547" i="1"/>
  <c r="AD2611" i="1"/>
  <c r="AD2675" i="1"/>
  <c r="AD2340" i="1"/>
  <c r="AD2404" i="1"/>
  <c r="AD2468" i="1"/>
  <c r="AD2532" i="1"/>
  <c r="AD2596" i="1"/>
  <c r="AD2660" i="1"/>
  <c r="AD2724" i="1"/>
  <c r="AD2341" i="1"/>
  <c r="AD2405" i="1"/>
  <c r="AD2469" i="1"/>
  <c r="AD2533" i="1"/>
  <c r="AD2597" i="1"/>
  <c r="AD2661" i="1"/>
  <c r="AD2725" i="1"/>
  <c r="AD2406" i="1"/>
  <c r="AD2470" i="1"/>
  <c r="AD2534" i="1"/>
  <c r="AD2598" i="1"/>
  <c r="AD2662" i="1"/>
  <c r="AD2726" i="1"/>
  <c r="AD2399" i="1"/>
  <c r="AD2463" i="1"/>
  <c r="AD2527" i="1"/>
  <c r="AD2591" i="1"/>
  <c r="AD2655" i="1"/>
  <c r="AD2719" i="1"/>
  <c r="AD2344" i="1"/>
  <c r="AD2408" i="1"/>
  <c r="AD2472" i="1"/>
  <c r="AD2536" i="1"/>
  <c r="AD2600" i="1"/>
  <c r="AD2664" i="1"/>
  <c r="AD2728" i="1"/>
  <c r="AD1997" i="1"/>
  <c r="AD2245" i="1"/>
  <c r="AD1894" i="1"/>
  <c r="AD2286" i="1"/>
  <c r="AD1767" i="1"/>
  <c r="AD1831" i="1"/>
  <c r="AD1895" i="1"/>
  <c r="AD1959" i="1"/>
  <c r="AD2023" i="1"/>
  <c r="AD2087" i="1"/>
  <c r="AD2151" i="1"/>
  <c r="AD2215" i="1"/>
  <c r="AD2279" i="1"/>
  <c r="AD2385" i="1"/>
  <c r="AD2641" i="1"/>
  <c r="AD1957" i="1"/>
  <c r="AD2294" i="1"/>
  <c r="AD1902" i="1"/>
  <c r="AD2295" i="1"/>
  <c r="AD1760" i="1"/>
  <c r="AD1840" i="1"/>
  <c r="AD1904" i="1"/>
  <c r="AD1968" i="1"/>
  <c r="AD2032" i="1"/>
  <c r="AD2096" i="1"/>
  <c r="AD2160" i="1"/>
  <c r="AD2224" i="1"/>
  <c r="AD2288" i="1"/>
  <c r="AD2418" i="1"/>
  <c r="AD2674" i="1"/>
  <c r="AD2061" i="1"/>
  <c r="AD1726" i="1"/>
  <c r="AD2094" i="1"/>
  <c r="AD2410" i="1"/>
  <c r="AD1784" i="1"/>
  <c r="AD1777" i="1"/>
  <c r="AD1841" i="1"/>
  <c r="AD1905" i="1"/>
  <c r="AD1969" i="1"/>
  <c r="AD2033" i="1"/>
  <c r="AD2097" i="1"/>
  <c r="AD2161" i="1"/>
  <c r="AD2225" i="1"/>
  <c r="AD2289" i="1"/>
  <c r="AD2425" i="1"/>
  <c r="AD2681" i="1"/>
  <c r="AD2157" i="1"/>
  <c r="AD1926" i="1"/>
  <c r="AD1722" i="1"/>
  <c r="AD1786" i="1"/>
  <c r="AD1850" i="1"/>
  <c r="AD1914" i="1"/>
  <c r="AD1978" i="1"/>
  <c r="AD2042" i="1"/>
  <c r="AD2106" i="1"/>
  <c r="AD2170" i="1"/>
  <c r="AD2234" i="1"/>
  <c r="AD2299" i="1"/>
  <c r="AD2458" i="1"/>
  <c r="AD2714" i="1"/>
  <c r="AD2205" i="1"/>
  <c r="AD1798" i="1"/>
  <c r="AD2150" i="1"/>
  <c r="AD1755" i="1"/>
  <c r="AD1891" i="1"/>
  <c r="AD1987" i="1"/>
  <c r="AD2059" i="1"/>
  <c r="AD2123" i="1"/>
  <c r="AD2187" i="1"/>
  <c r="AD2251" i="1"/>
  <c r="AD2322" i="1"/>
  <c r="AD2529" i="1"/>
  <c r="AD1757" i="1"/>
  <c r="AD2085" i="1"/>
  <c r="AD1758" i="1"/>
  <c r="AD2222" i="1"/>
  <c r="AD1771" i="1"/>
  <c r="AD1899" i="1"/>
  <c r="AD1740" i="1"/>
  <c r="AD1804" i="1"/>
  <c r="AD1868" i="1"/>
  <c r="AD1932" i="1"/>
  <c r="AD1996" i="1"/>
  <c r="AD2060" i="1"/>
  <c r="AD2124" i="1"/>
  <c r="AD2188" i="1"/>
  <c r="AD2252" i="1"/>
  <c r="AD2323" i="1"/>
  <c r="AD2530" i="1"/>
  <c r="AD2363" i="1"/>
  <c r="AD2427" i="1"/>
  <c r="AD2491" i="1"/>
  <c r="AD2555" i="1"/>
  <c r="AD2619" i="1"/>
  <c r="AD2683" i="1"/>
  <c r="AD2348" i="1"/>
  <c r="AD2412" i="1"/>
  <c r="AD2476" i="1"/>
  <c r="AD2540" i="1"/>
  <c r="AD2604" i="1"/>
  <c r="AD2668" i="1"/>
  <c r="AD2732" i="1"/>
  <c r="AD2349" i="1"/>
  <c r="AD2413" i="1"/>
  <c r="AD2477" i="1"/>
  <c r="AD2541" i="1"/>
  <c r="AD2605" i="1"/>
  <c r="AD2669" i="1"/>
  <c r="AD2733" i="1"/>
  <c r="AD2414" i="1"/>
  <c r="AD2478" i="1"/>
  <c r="AD2542" i="1"/>
  <c r="AD2606" i="1"/>
  <c r="AD2670" i="1"/>
  <c r="AD2734" i="1"/>
  <c r="AD2407" i="1"/>
  <c r="AD2471" i="1"/>
  <c r="AD2535" i="1"/>
  <c r="AD2599" i="1"/>
  <c r="AD2663" i="1"/>
  <c r="AD2727" i="1"/>
  <c r="AD2352" i="1"/>
  <c r="AD2416" i="1"/>
  <c r="AD2480" i="1"/>
  <c r="AD2544" i="1"/>
  <c r="AD2608" i="1"/>
  <c r="AD2672" i="1"/>
  <c r="AD2736" i="1"/>
  <c r="AD2045" i="1"/>
  <c r="AD2303" i="1"/>
  <c r="AD1942" i="1"/>
  <c r="AD2350" i="1"/>
  <c r="AD1775" i="1"/>
  <c r="AD1839" i="1"/>
  <c r="AD1903" i="1"/>
  <c r="AD1967" i="1"/>
  <c r="AD2031" i="1"/>
  <c r="AD2095" i="1"/>
  <c r="AD2159" i="1"/>
  <c r="AD2223" i="1"/>
  <c r="AD2287" i="1"/>
  <c r="AD2417" i="1"/>
  <c r="AD2673" i="1"/>
  <c r="AD1981" i="1"/>
  <c r="AD2324" i="1"/>
  <c r="AD1950" i="1"/>
  <c r="AD2378" i="1"/>
  <c r="AD1776" i="1"/>
  <c r="AD1848" i="1"/>
  <c r="AD1912" i="1"/>
  <c r="AD1976" i="1"/>
  <c r="AD2040" i="1"/>
  <c r="AD2104" i="1"/>
  <c r="AD2168" i="1"/>
  <c r="AD2232" i="1"/>
  <c r="AD2297" i="1"/>
  <c r="AD2450" i="1"/>
  <c r="AD2706" i="1"/>
  <c r="AD2101" i="1"/>
  <c r="AD1790" i="1"/>
  <c r="AD2134" i="1"/>
  <c r="AD2474" i="1"/>
  <c r="AD1721" i="1"/>
  <c r="AD1785" i="1"/>
  <c r="AD1849" i="1"/>
  <c r="AD1913" i="1"/>
  <c r="AD1977" i="1"/>
  <c r="AD2041" i="1"/>
  <c r="AD2105" i="1"/>
  <c r="AD2169" i="1"/>
  <c r="AD2233" i="1"/>
  <c r="AD2298" i="1"/>
  <c r="AD2457" i="1"/>
  <c r="AD2713" i="1"/>
  <c r="AD2221" i="1"/>
  <c r="AD1998" i="1"/>
  <c r="AD1730" i="1"/>
  <c r="AD1794" i="1"/>
  <c r="AD1858" i="1"/>
  <c r="AD1922" i="1"/>
  <c r="AD1986" i="1"/>
  <c r="AD2050" i="1"/>
  <c r="AD2114" i="1"/>
  <c r="AD2178" i="1"/>
  <c r="AD2242" i="1"/>
  <c r="AD2310" i="1"/>
  <c r="AD2490" i="1"/>
  <c r="AD1717" i="1"/>
  <c r="AD2261" i="1"/>
  <c r="AD1838" i="1"/>
  <c r="AD2206" i="1"/>
  <c r="AD1779" i="1"/>
  <c r="AD1907" i="1"/>
  <c r="AD1995" i="1"/>
  <c r="AD2067" i="1"/>
  <c r="AD2131" i="1"/>
  <c r="AD2195" i="1"/>
  <c r="AD2259" i="1"/>
  <c r="AD2332" i="1"/>
  <c r="AD2561" i="1"/>
  <c r="AD1789" i="1"/>
  <c r="AD2133" i="1"/>
  <c r="AD1814" i="1"/>
  <c r="AD2270" i="1"/>
  <c r="AD1787" i="1"/>
  <c r="AD1915" i="1"/>
  <c r="AD1748" i="1"/>
  <c r="AD1812" i="1"/>
  <c r="AD1876" i="1"/>
  <c r="AD1940" i="1"/>
  <c r="AD2004" i="1"/>
  <c r="AD2068" i="1"/>
  <c r="AD2132" i="1"/>
  <c r="AD2196" i="1"/>
  <c r="AD2260" i="1"/>
  <c r="AD2334" i="1"/>
  <c r="AD2562" i="1"/>
  <c r="AD2371" i="1"/>
  <c r="AD2435" i="1"/>
  <c r="AD2499" i="1"/>
  <c r="AD2563" i="1"/>
  <c r="AD2627" i="1"/>
  <c r="AD2691" i="1"/>
  <c r="AD2356" i="1"/>
  <c r="AD2420" i="1"/>
  <c r="AD2484" i="1"/>
  <c r="AD2548" i="1"/>
  <c r="AD2612" i="1"/>
  <c r="AD2676" i="1"/>
  <c r="AD2293" i="1"/>
  <c r="AD2357" i="1"/>
  <c r="AD2421" i="1"/>
  <c r="AD2485" i="1"/>
  <c r="AD2549" i="1"/>
  <c r="AD2613" i="1"/>
  <c r="AD2677" i="1"/>
  <c r="AD2358" i="1"/>
  <c r="AD2422" i="1"/>
  <c r="AD2486" i="1"/>
  <c r="AD2550" i="1"/>
  <c r="AD2614" i="1"/>
  <c r="AD2678" i="1"/>
  <c r="AD2351" i="1"/>
  <c r="AD2415" i="1"/>
  <c r="AD2479" i="1"/>
  <c r="AD2543" i="1"/>
  <c r="AD2607" i="1"/>
  <c r="AD2671" i="1"/>
  <c r="AD2735" i="1"/>
  <c r="AD2360" i="1"/>
  <c r="AD2424" i="1"/>
  <c r="AD2488" i="1"/>
  <c r="AD2552" i="1"/>
  <c r="AD2616" i="1"/>
  <c r="AD2680" i="1"/>
  <c r="M1717" i="1"/>
  <c r="N1717" i="1" s="1"/>
  <c r="O1716" i="1"/>
  <c r="F1770" i="1"/>
  <c r="A1771" i="1"/>
  <c r="H1770" i="1"/>
  <c r="J1718" i="1"/>
  <c r="K1718" i="1" s="1"/>
  <c r="I1719" i="1"/>
  <c r="T1774" i="1"/>
  <c r="U1717" i="1"/>
  <c r="W1717" i="1" s="1"/>
  <c r="L1717" i="1"/>
  <c r="AF3991" i="1" l="1"/>
  <c r="AF3970" i="1"/>
  <c r="AF3978" i="1"/>
  <c r="AF4169" i="1"/>
  <c r="AF4059" i="1"/>
  <c r="AF4015" i="1"/>
  <c r="AF4005" i="1"/>
  <c r="AF4164" i="1"/>
  <c r="AF4032" i="1"/>
  <c r="AF3858" i="1"/>
  <c r="AF3877" i="1"/>
  <c r="AF4045" i="1"/>
  <c r="AF4002" i="1"/>
  <c r="AF4007" i="1"/>
  <c r="AF3908" i="1"/>
  <c r="AF4177" i="1"/>
  <c r="AF4067" i="1"/>
  <c r="AF4050" i="1"/>
  <c r="AF3996" i="1"/>
  <c r="AF4124" i="1"/>
  <c r="AF3909" i="1"/>
  <c r="AF3929" i="1"/>
  <c r="AF4006" i="1"/>
  <c r="AF3962" i="1"/>
  <c r="AF4148" i="1"/>
  <c r="AF3986" i="1"/>
  <c r="AF4046" i="1"/>
  <c r="AF3862" i="1"/>
  <c r="AF4196" i="1"/>
  <c r="AF4178" i="1"/>
  <c r="AF4114" i="1"/>
  <c r="AF3972" i="1"/>
  <c r="AF3914" i="1"/>
  <c r="AF3980" i="1"/>
  <c r="AF4187" i="1"/>
  <c r="AF4136" i="1"/>
  <c r="AF3934" i="1"/>
  <c r="AF3911" i="1"/>
  <c r="AF3977" i="1"/>
  <c r="AF4184" i="1"/>
  <c r="AF4133" i="1"/>
  <c r="AF3931" i="1"/>
  <c r="AF3889" i="1"/>
  <c r="AF4197" i="1"/>
  <c r="AF4179" i="1"/>
  <c r="AF4155" i="1"/>
  <c r="AF3949" i="1"/>
  <c r="AF3871" i="1"/>
  <c r="AF3878" i="1"/>
  <c r="AF3960" i="1"/>
  <c r="AF4170" i="1"/>
  <c r="AF4111" i="1"/>
  <c r="AF3913" i="1"/>
  <c r="AF3849" i="1"/>
  <c r="AF3891" i="1"/>
  <c r="AF3971" i="1"/>
  <c r="AF3959" i="1"/>
  <c r="AF3964" i="1"/>
  <c r="AF4086" i="1"/>
  <c r="AF3941" i="1"/>
  <c r="AF4009" i="1"/>
  <c r="AF3985" i="1"/>
  <c r="AF4151" i="1"/>
  <c r="AF3998" i="1"/>
  <c r="AF4079" i="1"/>
  <c r="AF3865" i="1"/>
  <c r="AF4194" i="1"/>
  <c r="AF4112" i="1"/>
  <c r="AF4090" i="1"/>
  <c r="AF3904" i="1"/>
  <c r="AF4096" i="1"/>
  <c r="AF4171" i="1"/>
  <c r="AF4152" i="1"/>
  <c r="AF4120" i="1"/>
  <c r="AF3922" i="1"/>
  <c r="AF3995" i="1"/>
  <c r="AF4105" i="1"/>
  <c r="AF4176" i="1"/>
  <c r="AF4094" i="1"/>
  <c r="AF4060" i="1"/>
  <c r="AF3896" i="1"/>
  <c r="AF4027" i="1"/>
  <c r="AF4146" i="1"/>
  <c r="AF4091" i="1"/>
  <c r="AF4055" i="1"/>
  <c r="AF3882" i="1"/>
  <c r="AF3969" i="1"/>
  <c r="AF4153" i="1"/>
  <c r="AF4129" i="1"/>
  <c r="AF4106" i="1"/>
  <c r="AF3899" i="1"/>
  <c r="AF3948" i="1"/>
  <c r="AF3947" i="1"/>
  <c r="AF4140" i="1"/>
  <c r="AF4084" i="1"/>
  <c r="AF4041" i="1"/>
  <c r="AF3874" i="1"/>
  <c r="AF3945" i="1"/>
  <c r="AF4188" i="1"/>
  <c r="AF4162" i="1"/>
  <c r="AF4142" i="1"/>
  <c r="AF3943" i="1"/>
  <c r="AF3853" i="1"/>
  <c r="AF3860" i="1"/>
  <c r="AF3954" i="1"/>
  <c r="AF4125" i="1"/>
  <c r="AF4093" i="1"/>
  <c r="AF3907" i="1"/>
  <c r="AF4130" i="1"/>
  <c r="AF3881" i="1"/>
  <c r="AF4104" i="1"/>
  <c r="AF4039" i="1"/>
  <c r="AF4025" i="1"/>
  <c r="AF3856" i="1"/>
  <c r="AF3903" i="1"/>
  <c r="AF4099" i="1"/>
  <c r="AF4101" i="1"/>
  <c r="AF4066" i="1"/>
  <c r="AF3851" i="1"/>
  <c r="AF3930" i="1"/>
  <c r="AF4150" i="1"/>
  <c r="AF4078" i="1"/>
  <c r="AF4028" i="1"/>
  <c r="AF4019" i="1"/>
  <c r="AF4001" i="1"/>
  <c r="AF4108" i="1"/>
  <c r="AF4075" i="1"/>
  <c r="AF4017" i="1"/>
  <c r="AF4016" i="1"/>
  <c r="AF3950" i="1"/>
  <c r="AF3873" i="1"/>
  <c r="AF4085" i="1"/>
  <c r="AF4069" i="1"/>
  <c r="AF4044" i="1"/>
  <c r="AF4183" i="1"/>
  <c r="AF3918" i="1"/>
  <c r="AF4024" i="1"/>
  <c r="AF4053" i="1"/>
  <c r="AF4011" i="1"/>
  <c r="AF4010" i="1"/>
  <c r="AF3935" i="1"/>
  <c r="AF3855" i="1"/>
  <c r="AF4132" i="1"/>
  <c r="AF4121" i="1"/>
  <c r="AF4080" i="1"/>
  <c r="AF3888" i="1"/>
  <c r="AF3939" i="1"/>
  <c r="AF3920" i="1"/>
  <c r="AF4110" i="1"/>
  <c r="AF4058" i="1"/>
  <c r="AF4035" i="1"/>
  <c r="AF3864" i="1"/>
  <c r="AF3906" i="1"/>
  <c r="AF4057" i="1"/>
  <c r="AF4026" i="1"/>
  <c r="AF3982" i="1"/>
  <c r="AF3990" i="1"/>
  <c r="AF3883" i="1"/>
  <c r="AF4141" i="1"/>
  <c r="AF4048" i="1"/>
  <c r="AF4031" i="1"/>
  <c r="AF4195" i="1"/>
  <c r="AF4089" i="1"/>
  <c r="AF3895" i="1"/>
  <c r="AF3902" i="1"/>
  <c r="AF3997" i="1"/>
  <c r="AF3976" i="1"/>
  <c r="AF3984" i="1"/>
  <c r="AF3857" i="1"/>
  <c r="AF3900" i="1"/>
  <c r="AF3994" i="1"/>
  <c r="AF3973" i="1"/>
  <c r="AF3981" i="1"/>
  <c r="AF4192" i="1"/>
  <c r="AF4070" i="1"/>
  <c r="AF3825" i="1"/>
  <c r="AF4029" i="1"/>
  <c r="AF4008" i="1"/>
  <c r="AF4175" i="1"/>
  <c r="AF4054" i="1"/>
  <c r="AF3866" i="1"/>
  <c r="AF3880" i="1"/>
  <c r="AF3974" i="1"/>
  <c r="AF3967" i="1"/>
  <c r="AF3975" i="1"/>
  <c r="AF4122" i="1"/>
  <c r="AF3992" i="1"/>
  <c r="AF4072" i="1"/>
  <c r="AF4061" i="1"/>
  <c r="AF4030" i="1"/>
  <c r="AF4147" i="1"/>
  <c r="AF3912" i="1"/>
  <c r="AF3966" i="1"/>
  <c r="AF4034" i="1"/>
  <c r="AF3999" i="1"/>
  <c r="AF4004" i="1"/>
  <c r="AF3894" i="1"/>
  <c r="AF4166" i="1"/>
  <c r="AF3926" i="1"/>
  <c r="AF3965" i="1"/>
  <c r="AF3953" i="1"/>
  <c r="AF4172" i="1"/>
  <c r="AF4051" i="1"/>
  <c r="AF3917" i="1"/>
  <c r="AF4003" i="1"/>
  <c r="AF4193" i="1"/>
  <c r="AF4139" i="1"/>
  <c r="AF3937" i="1"/>
  <c r="AF3923" i="1"/>
  <c r="AF3854" i="1"/>
  <c r="AF4190" i="1"/>
  <c r="AF4167" i="1"/>
  <c r="AF4043" i="1"/>
  <c r="AF3890" i="1"/>
  <c r="AF4138" i="1"/>
  <c r="AF4182" i="1"/>
  <c r="AF4161" i="1"/>
  <c r="AF3952" i="1"/>
  <c r="AF3887" i="1"/>
  <c r="AF3886" i="1"/>
  <c r="AF3963" i="1"/>
  <c r="AF4173" i="1"/>
  <c r="AF4117" i="1"/>
  <c r="AF3928" i="1"/>
  <c r="AF3875" i="1"/>
  <c r="AF4191" i="1"/>
  <c r="AF4165" i="1"/>
  <c r="AF4145" i="1"/>
  <c r="AF3946" i="1"/>
  <c r="AF3861" i="1"/>
  <c r="AF3868" i="1"/>
  <c r="AF4012" i="1"/>
  <c r="AF3988" i="1"/>
  <c r="AF4158" i="1"/>
  <c r="AF4021" i="1"/>
  <c r="AF3850" i="1"/>
  <c r="AF3872" i="1"/>
  <c r="AF3968" i="1"/>
  <c r="AF3956" i="1"/>
  <c r="AF3961" i="1"/>
  <c r="AF4073" i="1"/>
  <c r="AF3938" i="1"/>
  <c r="AF4174" i="1"/>
  <c r="AF4156" i="1"/>
  <c r="AF4128" i="1"/>
  <c r="AF3925" i="1"/>
  <c r="AF4018" i="1"/>
  <c r="AF4186" i="1"/>
  <c r="AF4185" i="1"/>
  <c r="AF4103" i="1"/>
  <c r="AF4063" i="1"/>
  <c r="AF3901" i="1"/>
  <c r="AF4083" i="1"/>
  <c r="AF4168" i="1"/>
  <c r="AF4149" i="1"/>
  <c r="AF4115" i="1"/>
  <c r="AF3919" i="1"/>
  <c r="AF3983" i="1"/>
  <c r="AF4157" i="1"/>
  <c r="AF4134" i="1"/>
  <c r="AF4109" i="1"/>
  <c r="AF3916" i="1"/>
  <c r="AF3951" i="1"/>
  <c r="AF3955" i="1"/>
  <c r="AF4143" i="1"/>
  <c r="AF4087" i="1"/>
  <c r="AF4049" i="1"/>
  <c r="AF3879" i="1"/>
  <c r="AF3958" i="1"/>
  <c r="AF4135" i="1"/>
  <c r="AF4123" i="1"/>
  <c r="AF4097" i="1"/>
  <c r="AF3893" i="1"/>
  <c r="AF3942" i="1"/>
  <c r="AF3932" i="1"/>
  <c r="AF3957" i="1"/>
  <c r="AF4137" i="1"/>
  <c r="AF4100" i="1"/>
  <c r="AF3910" i="1"/>
  <c r="AF4154" i="1"/>
  <c r="AF4180" i="1"/>
  <c r="AF4159" i="1"/>
  <c r="AF4131" i="1"/>
  <c r="AF3940" i="1"/>
  <c r="AF4144" i="1"/>
  <c r="AF3852" i="1"/>
  <c r="AF4113" i="1"/>
  <c r="AF4107" i="1"/>
  <c r="AF4071" i="1"/>
  <c r="AF3859" i="1"/>
  <c r="AF3933" i="1"/>
  <c r="AF4163" i="1"/>
  <c r="AF4088" i="1"/>
  <c r="AF4036" i="1"/>
  <c r="AF4022" i="1"/>
  <c r="AF4068" i="1"/>
  <c r="AF3892" i="1"/>
  <c r="AF4095" i="1"/>
  <c r="AF4098" i="1"/>
  <c r="AF4052" i="1"/>
  <c r="AF3848" i="1"/>
  <c r="AF3927" i="1"/>
  <c r="AF4092" i="1"/>
  <c r="AF4081" i="1"/>
  <c r="AF4047" i="1"/>
  <c r="AF3847" i="1"/>
  <c r="AF3924" i="1"/>
  <c r="AF4127" i="1"/>
  <c r="AF4056" i="1"/>
  <c r="AF4014" i="1"/>
  <c r="AF4013" i="1"/>
  <c r="AF3944" i="1"/>
  <c r="AF3863" i="1"/>
  <c r="AF4082" i="1"/>
  <c r="AF4064" i="1"/>
  <c r="AF4033" i="1"/>
  <c r="AF4160" i="1"/>
  <c r="AF3915" i="1"/>
  <c r="AF3989" i="1"/>
  <c r="AF4126" i="1"/>
  <c r="AF4074" i="1"/>
  <c r="AF4038" i="1"/>
  <c r="AF3869" i="1"/>
  <c r="AF3921" i="1"/>
  <c r="AF4116" i="1"/>
  <c r="AF4118" i="1"/>
  <c r="AF4077" i="1"/>
  <c r="AF3867" i="1"/>
  <c r="AF3936" i="1"/>
  <c r="AF3897" i="1"/>
  <c r="AF4062" i="1"/>
  <c r="AF4042" i="1"/>
  <c r="AF3993" i="1"/>
  <c r="AF4102" i="1"/>
  <c r="AF3898" i="1"/>
  <c r="AF3905" i="1"/>
  <c r="AF4000" i="1"/>
  <c r="AF3979" i="1"/>
  <c r="AF3987" i="1"/>
  <c r="AF3870" i="1"/>
  <c r="AF4119" i="1"/>
  <c r="AF4040" i="1"/>
  <c r="AF4023" i="1"/>
  <c r="AF4189" i="1"/>
  <c r="AF4076" i="1"/>
  <c r="AF3884" i="1"/>
  <c r="AF4037" i="1"/>
  <c r="AF4020" i="1"/>
  <c r="AF4181" i="1"/>
  <c r="AF4065" i="1"/>
  <c r="AF3876" i="1"/>
  <c r="AF3885" i="1"/>
  <c r="AF3719" i="1"/>
  <c r="AF3789" i="1"/>
  <c r="AF3806" i="1"/>
  <c r="AF3656" i="1"/>
  <c r="AF3734" i="1"/>
  <c r="AF3846" i="1"/>
  <c r="AF3744" i="1"/>
  <c r="AF3777" i="1"/>
  <c r="AF3680" i="1"/>
  <c r="AF3781" i="1"/>
  <c r="AF3830" i="1"/>
  <c r="AF3785" i="1"/>
  <c r="AF3685" i="1"/>
  <c r="AF3684" i="1"/>
  <c r="AF3695" i="1"/>
  <c r="AF3749" i="1"/>
  <c r="AF3745" i="1"/>
  <c r="AF3766" i="1"/>
  <c r="AF3797" i="1"/>
  <c r="AF3735" i="1"/>
  <c r="AF3823" i="1"/>
  <c r="AF3686" i="1"/>
  <c r="AF3798" i="1"/>
  <c r="AF3702" i="1"/>
  <c r="AF3683" i="1"/>
  <c r="AF3827" i="1"/>
  <c r="AF3796" i="1"/>
  <c r="AF3698" i="1"/>
  <c r="AF3690" i="1"/>
  <c r="AF3733" i="1"/>
  <c r="AF3840" i="1"/>
  <c r="AF3741" i="1"/>
  <c r="AF3755" i="1"/>
  <c r="AF3742" i="1"/>
  <c r="AF3839" i="1"/>
  <c r="AF3791" i="1"/>
  <c r="AF3812" i="1"/>
  <c r="AF3700" i="1"/>
  <c r="AF3714" i="1"/>
  <c r="AF3816" i="1"/>
  <c r="AF3725" i="1"/>
  <c r="AF3727" i="1"/>
  <c r="AF3834" i="1"/>
  <c r="AF3743" i="1"/>
  <c r="AF3804" i="1"/>
  <c r="AF3721" i="1"/>
  <c r="AF3708" i="1"/>
  <c r="AF3790" i="1"/>
  <c r="AF3768" i="1"/>
  <c r="AF3845" i="1"/>
  <c r="AF3811" i="1"/>
  <c r="AF3670" i="1"/>
  <c r="AF3793" i="1"/>
  <c r="AF3688" i="1"/>
  <c r="AF3687" i="1"/>
  <c r="AF3669" i="1"/>
  <c r="AF3762" i="1"/>
  <c r="AF3751" i="1"/>
  <c r="AF3775" i="1"/>
  <c r="AF3814" i="1"/>
  <c r="AF3693" i="1"/>
  <c r="AF3779" i="1"/>
  <c r="AF3679" i="1"/>
  <c r="AF3678" i="1"/>
  <c r="AF3801" i="1"/>
  <c r="AF3667" i="1"/>
  <c r="AF3722" i="1"/>
  <c r="AF3809" i="1"/>
  <c r="AF3675" i="1"/>
  <c r="AF3826" i="1"/>
  <c r="AF3784" i="1"/>
  <c r="AF3835" i="1"/>
  <c r="AF3770" i="1"/>
  <c r="AF3677" i="1"/>
  <c r="AF3772" i="1"/>
  <c r="AF3774" i="1"/>
  <c r="AF3757" i="1"/>
  <c r="AF3842" i="1"/>
  <c r="AF3800" i="1"/>
  <c r="AF3760" i="1"/>
  <c r="AF3676" i="1"/>
  <c r="AF3748" i="1"/>
  <c r="AF3829" i="1"/>
  <c r="AF3728" i="1"/>
  <c r="AF3730" i="1"/>
  <c r="AF3720" i="1"/>
  <c r="AF3705" i="1"/>
  <c r="AF3828" i="1"/>
  <c r="AF3723" i="1"/>
  <c r="AF3756" i="1"/>
  <c r="AF3794" i="1"/>
  <c r="AF3831" i="1"/>
  <c r="AF3740" i="1"/>
  <c r="AF3767" i="1"/>
  <c r="AF3761" i="1"/>
  <c r="AF3694" i="1"/>
  <c r="AF3810" i="1"/>
  <c r="AF3787" i="1"/>
  <c r="AF3709" i="1"/>
  <c r="AF3805" i="1"/>
  <c r="AF3674" i="1"/>
  <c r="AF3769" i="1"/>
  <c r="AF3696" i="1"/>
  <c r="AF3701" i="1"/>
  <c r="AF3765" i="1"/>
  <c r="AF3819" i="1"/>
  <c r="AF3782" i="1"/>
  <c r="AF3682" i="1"/>
  <c r="AF3681" i="1"/>
  <c r="AF3666" i="1"/>
  <c r="AF3821" i="1"/>
  <c r="AF3737" i="1"/>
  <c r="AF3813" i="1"/>
  <c r="AF3713" i="1"/>
  <c r="AF3717" i="1"/>
  <c r="AF3795" i="1"/>
  <c r="AF3844" i="1"/>
  <c r="AF3836" i="1"/>
  <c r="AF3818" i="1"/>
  <c r="AF3731" i="1"/>
  <c r="AF3673" i="1"/>
  <c r="AF3807" i="1"/>
  <c r="AF3668" i="1"/>
  <c r="AF3716" i="1"/>
  <c r="AF3803" i="1"/>
  <c r="AF3802" i="1"/>
  <c r="AF3763" i="1"/>
  <c r="AF3691" i="1"/>
  <c r="AF3699" i="1"/>
  <c r="AF3815" i="1"/>
  <c r="AF3703" i="1"/>
  <c r="AF3758" i="1"/>
  <c r="AF3732" i="1"/>
  <c r="AF3837" i="1"/>
  <c r="AF3788" i="1"/>
  <c r="AF3771" i="1"/>
  <c r="AF3738" i="1"/>
  <c r="AF3833" i="1"/>
  <c r="AF3776" i="1"/>
  <c r="AF3671" i="1"/>
  <c r="AF3739" i="1"/>
  <c r="AF3753" i="1"/>
  <c r="AF3783" i="1"/>
  <c r="AF3712" i="1"/>
  <c r="AF3752" i="1"/>
  <c r="AF3747" i="1"/>
  <c r="AF3736" i="1"/>
  <c r="AF3773" i="1"/>
  <c r="AF3824" i="1"/>
  <c r="AF3715" i="1"/>
  <c r="AF3729" i="1"/>
  <c r="AF3710" i="1"/>
  <c r="AF3786" i="1"/>
  <c r="AF3764" i="1"/>
  <c r="AF3778" i="1"/>
  <c r="AF3817" i="1"/>
  <c r="AF3711" i="1"/>
  <c r="AF3843" i="1"/>
  <c r="AF3759" i="1"/>
  <c r="AF3726" i="1"/>
  <c r="AF3672" i="1"/>
  <c r="AF3692" i="1"/>
  <c r="AF3746" i="1"/>
  <c r="AF3689" i="1"/>
  <c r="AF3820" i="1"/>
  <c r="AF3808" i="1"/>
  <c r="AF3707" i="1"/>
  <c r="AF3706" i="1"/>
  <c r="AF3799" i="1"/>
  <c r="AF3635" i="1"/>
  <c r="AF3653" i="1"/>
  <c r="AF3637" i="1"/>
  <c r="AF3633" i="1"/>
  <c r="AF3640" i="1"/>
  <c r="AF3644" i="1"/>
  <c r="AF3652" i="1"/>
  <c r="AF3252" i="1"/>
  <c r="AF3664" i="1"/>
  <c r="AF3655" i="1"/>
  <c r="AF3303" i="1"/>
  <c r="AF3649" i="1"/>
  <c r="AF3222" i="1"/>
  <c r="AF3657" i="1"/>
  <c r="AF3647" i="1"/>
  <c r="AF3659" i="1"/>
  <c r="AF3661" i="1"/>
  <c r="AF3646" i="1"/>
  <c r="AF3636" i="1"/>
  <c r="AF3464" i="1"/>
  <c r="AF3609" i="1"/>
  <c r="AF3353" i="1"/>
  <c r="AF3556" i="1"/>
  <c r="AF3228" i="1"/>
  <c r="AF3306" i="1"/>
  <c r="AF3242" i="1"/>
  <c r="AF3631" i="1"/>
  <c r="AF3277" i="1"/>
  <c r="AF3362" i="1"/>
  <c r="AF3441" i="1"/>
  <c r="AF3364" i="1"/>
  <c r="AF3553" i="1"/>
  <c r="AF3501" i="1"/>
  <c r="AF3490" i="1"/>
  <c r="AF3219" i="1"/>
  <c r="AF3259" i="1"/>
  <c r="AF3328" i="1"/>
  <c r="AF3376" i="1"/>
  <c r="AF3608" i="1"/>
  <c r="AF3555" i="1"/>
  <c r="AF3447" i="1"/>
  <c r="AF3305" i="1"/>
  <c r="AF3349" i="1"/>
  <c r="AF3400" i="1"/>
  <c r="AF3481" i="1"/>
  <c r="AF3399" i="1"/>
  <c r="AF3604" i="1"/>
  <c r="AF3250" i="1"/>
  <c r="AF3628" i="1"/>
  <c r="AF3531" i="1"/>
  <c r="AF3537" i="1"/>
  <c r="AF3289" i="1"/>
  <c r="AF3311" i="1"/>
  <c r="AF3390" i="1"/>
  <c r="AF3402" i="1"/>
  <c r="AF3582" i="1"/>
  <c r="AF3528" i="1"/>
  <c r="AF3533" i="1"/>
  <c r="AF3260" i="1"/>
  <c r="AF3299" i="1"/>
  <c r="AF3385" i="1"/>
  <c r="AF3392" i="1"/>
  <c r="AF3458" i="1"/>
  <c r="AF3624" i="1"/>
  <c r="AF3570" i="1"/>
  <c r="AF3391" i="1"/>
  <c r="AF3422" i="1"/>
  <c r="AF3232" i="1"/>
  <c r="AF3630" i="1"/>
  <c r="AF3594" i="1"/>
  <c r="AF3329" i="1"/>
  <c r="AF3363" i="1"/>
  <c r="AF3431" i="1"/>
  <c r="AF3579" i="1"/>
  <c r="AF3509" i="1"/>
  <c r="AF3542" i="1"/>
  <c r="AF3268" i="1"/>
  <c r="AF3307" i="1"/>
  <c r="AF3351" i="1"/>
  <c r="AF3322" i="1"/>
  <c r="AF3518" i="1"/>
  <c r="AF3461" i="1"/>
  <c r="AF3499" i="1"/>
  <c r="AF3264" i="1"/>
  <c r="AF3318" i="1"/>
  <c r="AF3566" i="1"/>
  <c r="AF3493" i="1"/>
  <c r="AF3524" i="1"/>
  <c r="AF3251" i="1"/>
  <c r="AF3296" i="1"/>
  <c r="AF3335" i="1"/>
  <c r="AF3610" i="1"/>
  <c r="AF3345" i="1"/>
  <c r="AF3406" i="1"/>
  <c r="AF3497" i="1"/>
  <c r="AF3527" i="1"/>
  <c r="AF3538" i="1"/>
  <c r="AF3460" i="1"/>
  <c r="AF3469" i="1"/>
  <c r="AF3227" i="1"/>
  <c r="AF3310" i="1"/>
  <c r="AF3348" i="1"/>
  <c r="AF3534" i="1"/>
  <c r="AF3452" i="1"/>
  <c r="AF3462" i="1"/>
  <c r="AF3606" i="1"/>
  <c r="AF3221" i="1"/>
  <c r="AF3301" i="1"/>
  <c r="AF3343" i="1"/>
  <c r="AF3625" i="1"/>
  <c r="AF3573" i="1"/>
  <c r="AF3503" i="1"/>
  <c r="AF3324" i="1"/>
  <c r="AF3369" i="1"/>
  <c r="AF3424" i="1"/>
  <c r="AF3574" i="1"/>
  <c r="AF3512" i="1"/>
  <c r="AF3500" i="1"/>
  <c r="AF3249" i="1"/>
  <c r="AF3278" i="1"/>
  <c r="AF3374" i="1"/>
  <c r="AF3496" i="1"/>
  <c r="AF3457" i="1"/>
  <c r="AF3415" i="1"/>
  <c r="AF3211" i="1"/>
  <c r="AF3224" i="1"/>
  <c r="AF3275" i="1"/>
  <c r="AF3505" i="1"/>
  <c r="AF3605" i="1"/>
  <c r="AF3545" i="1"/>
  <c r="AF3375" i="1"/>
  <c r="AF3403" i="1"/>
  <c r="AF3622" i="1"/>
  <c r="AF3234" i="1"/>
  <c r="AF3486" i="1"/>
  <c r="AF3448" i="1"/>
  <c r="AF3404" i="1"/>
  <c r="AF3626" i="1"/>
  <c r="AF3213" i="1"/>
  <c r="AF3255" i="1"/>
  <c r="AF3536" i="1"/>
  <c r="AF3557" i="1"/>
  <c r="AF3294" i="1"/>
  <c r="AF3319" i="1"/>
  <c r="AF3398" i="1"/>
  <c r="AF3410" i="1"/>
  <c r="AF3502" i="1"/>
  <c r="AF3632" i="1"/>
  <c r="AF3583" i="1"/>
  <c r="AF3420" i="1"/>
  <c r="AF3468" i="1"/>
  <c r="AF3245" i="1"/>
  <c r="AF3373" i="1"/>
  <c r="AF3484" i="1"/>
  <c r="AF3627" i="1"/>
  <c r="AF3578" i="1"/>
  <c r="AF3409" i="1"/>
  <c r="AF3435" i="1"/>
  <c r="AF3237" i="1"/>
  <c r="AF3309" i="1"/>
  <c r="AF3592" i="1"/>
  <c r="AF3525" i="1"/>
  <c r="AF3596" i="1"/>
  <c r="AF3276" i="1"/>
  <c r="AF3326" i="1"/>
  <c r="AF3365" i="1"/>
  <c r="AF3526" i="1"/>
  <c r="AF3437" i="1"/>
  <c r="AF3442" i="1"/>
  <c r="AF3564" i="1"/>
  <c r="AF3614" i="1"/>
  <c r="AF3449" i="1"/>
  <c r="AF3629" i="1"/>
  <c r="AF3361" i="1"/>
  <c r="AF3429" i="1"/>
  <c r="AF3559" i="1"/>
  <c r="AF3620" i="1"/>
  <c r="AF3217" i="1"/>
  <c r="AF3611" i="1"/>
  <c r="AF3560" i="1"/>
  <c r="AF3456" i="1"/>
  <c r="AF3308" i="1"/>
  <c r="AF3357" i="1"/>
  <c r="AF3405" i="1"/>
  <c r="AF3325" i="1"/>
  <c r="AF3440" i="1"/>
  <c r="AF3615" i="1"/>
  <c r="AF3350" i="1"/>
  <c r="AF3417" i="1"/>
  <c r="AF3508" i="1"/>
  <c r="AF3567" i="1"/>
  <c r="AF3541" i="1"/>
  <c r="AF3488" i="1"/>
  <c r="AF3477" i="1"/>
  <c r="AF3235" i="1"/>
  <c r="AF3313" i="1"/>
  <c r="AF3356" i="1"/>
  <c r="AF3581" i="1"/>
  <c r="AF3522" i="1"/>
  <c r="AF3336" i="1"/>
  <c r="AF3380" i="1"/>
  <c r="AF3476" i="1"/>
  <c r="AF3598" i="1"/>
  <c r="AF3576" i="1"/>
  <c r="AF3511" i="1"/>
  <c r="AF3334" i="1"/>
  <c r="AF3377" i="1"/>
  <c r="AF3466" i="1"/>
  <c r="AF3453" i="1"/>
  <c r="AF3523" i="1"/>
  <c r="AF3467" i="1"/>
  <c r="AF3450" i="1"/>
  <c r="AF3233" i="1"/>
  <c r="AF3253" i="1"/>
  <c r="AF3290" i="1"/>
  <c r="AF3455" i="1"/>
  <c r="AF3621" i="1"/>
  <c r="AF3554" i="1"/>
  <c r="AF3386" i="1"/>
  <c r="AF3414" i="1"/>
  <c r="AF3584" i="1"/>
  <c r="AF3591" i="1"/>
  <c r="AF3327" i="1"/>
  <c r="AF3352" i="1"/>
  <c r="AF3427" i="1"/>
  <c r="AF3433" i="1"/>
  <c r="AF3269" i="1"/>
  <c r="AF3571" i="1"/>
  <c r="AF3506" i="1"/>
  <c r="AF3535" i="1"/>
  <c r="AF3265" i="1"/>
  <c r="AF3304" i="1"/>
  <c r="AF3346" i="1"/>
  <c r="AF3540" i="1"/>
  <c r="AF3565" i="1"/>
  <c r="AF3297" i="1"/>
  <c r="AF3321" i="1"/>
  <c r="AF3408" i="1"/>
  <c r="AF3421" i="1"/>
  <c r="AF3510" i="1"/>
  <c r="AF3623" i="1"/>
  <c r="AF3432" i="1"/>
  <c r="AF3479" i="1"/>
  <c r="AF3248" i="1"/>
  <c r="AF3600" i="1"/>
  <c r="AF3549" i="1"/>
  <c r="AF3284" i="1"/>
  <c r="AF3341" i="1"/>
  <c r="AF3371" i="1"/>
  <c r="AF3595" i="1"/>
  <c r="AF3543" i="1"/>
  <c r="AF3617" i="1"/>
  <c r="AF3281" i="1"/>
  <c r="AF3338" i="1"/>
  <c r="AF3368" i="1"/>
  <c r="AF3470" i="1"/>
  <c r="AF3370" i="1"/>
  <c r="AF3562" i="1"/>
  <c r="AF3601" i="1"/>
  <c r="AF3220" i="1"/>
  <c r="AF3619" i="1"/>
  <c r="AF3568" i="1"/>
  <c r="AF3485" i="1"/>
  <c r="AF3317" i="1"/>
  <c r="AF3366" i="1"/>
  <c r="AF3569" i="1"/>
  <c r="AF3504" i="1"/>
  <c r="AF3495" i="1"/>
  <c r="AF3225" i="1"/>
  <c r="AF3262" i="1"/>
  <c r="AF3354" i="1"/>
  <c r="AF3379" i="1"/>
  <c r="AF3491" i="1"/>
  <c r="AF3454" i="1"/>
  <c r="AF3412" i="1"/>
  <c r="AF3216" i="1"/>
  <c r="AF3261" i="1"/>
  <c r="AF3544" i="1"/>
  <c r="AF3498" i="1"/>
  <c r="AF3480" i="1"/>
  <c r="AF3214" i="1"/>
  <c r="AF3256" i="1"/>
  <c r="AF3323" i="1"/>
  <c r="AF3359" i="1"/>
  <c r="AF3589" i="1"/>
  <c r="AF3530" i="1"/>
  <c r="AF3347" i="1"/>
  <c r="AF3388" i="1"/>
  <c r="AF3547" i="1"/>
  <c r="AF3418" i="1"/>
  <c r="AF3558" i="1"/>
  <c r="AF3475" i="1"/>
  <c r="AF3482" i="1"/>
  <c r="AF3241" i="1"/>
  <c r="AF3288" i="1"/>
  <c r="AF3330" i="1"/>
  <c r="AF3550" i="1"/>
  <c r="AF3472" i="1"/>
  <c r="AF3471" i="1"/>
  <c r="AF3238" i="1"/>
  <c r="AF3270" i="1"/>
  <c r="AF3298" i="1"/>
  <c r="AF3599" i="1"/>
  <c r="AF3332" i="1"/>
  <c r="AF3372" i="1"/>
  <c r="AF3434" i="1"/>
  <c r="AF3587" i="1"/>
  <c r="AF3517" i="1"/>
  <c r="AF3575" i="1"/>
  <c r="AF3273" i="1"/>
  <c r="AF3316" i="1"/>
  <c r="AF3521" i="1"/>
  <c r="AF3439" i="1"/>
  <c r="AF3513" i="1"/>
  <c r="AF3532" i="1"/>
  <c r="AF3267" i="1"/>
  <c r="AF3320" i="1"/>
  <c r="AF3443" i="1"/>
  <c r="AF3618" i="1"/>
  <c r="AF3358" i="1"/>
  <c r="AF3425" i="1"/>
  <c r="AF3519" i="1"/>
  <c r="AF3588" i="1"/>
  <c r="AF3515" i="1"/>
  <c r="AF3438" i="1"/>
  <c r="AF3489" i="1"/>
  <c r="AF3258" i="1"/>
  <c r="AF3315" i="1"/>
  <c r="AF3603" i="1"/>
  <c r="AF3552" i="1"/>
  <c r="AF3436" i="1"/>
  <c r="AF3291" i="1"/>
  <c r="AF3344" i="1"/>
  <c r="AF3395" i="1"/>
  <c r="AF3478" i="1"/>
  <c r="AF3394" i="1"/>
  <c r="AF3593" i="1"/>
  <c r="AF3240" i="1"/>
  <c r="AF3473" i="1"/>
  <c r="AF3378" i="1"/>
  <c r="AF3572" i="1"/>
  <c r="AF3612" i="1"/>
  <c r="AF3223" i="1"/>
  <c r="AF3577" i="1"/>
  <c r="AF3520" i="1"/>
  <c r="AF3514" i="1"/>
  <c r="AF3254" i="1"/>
  <c r="AF3286" i="1"/>
  <c r="AF3382" i="1"/>
  <c r="AF3507" i="1"/>
  <c r="AF3465" i="1"/>
  <c r="AF3423" i="1"/>
  <c r="AF3230" i="1"/>
  <c r="AF3243" i="1"/>
  <c r="AF3446" i="1"/>
  <c r="AF3613" i="1"/>
  <c r="AF3548" i="1"/>
  <c r="AF3383" i="1"/>
  <c r="AF3411" i="1"/>
  <c r="AF3218" i="1"/>
  <c r="AF3266" i="1"/>
  <c r="AF3546" i="1"/>
  <c r="AF3586" i="1"/>
  <c r="AF3302" i="1"/>
  <c r="AF3331" i="1"/>
  <c r="AF3419" i="1"/>
  <c r="AF3428" i="1"/>
  <c r="AF3597" i="1"/>
  <c r="AF3539" i="1"/>
  <c r="AF3355" i="1"/>
  <c r="AF3393" i="1"/>
  <c r="AF3590" i="1"/>
  <c r="AF3212" i="1"/>
  <c r="AF3561" i="1"/>
  <c r="AF3483" i="1"/>
  <c r="AF3492" i="1"/>
  <c r="AF3246" i="1"/>
  <c r="AF3293" i="1"/>
  <c r="AF3333" i="1"/>
  <c r="AF3607" i="1"/>
  <c r="AF3342" i="1"/>
  <c r="AF3401" i="1"/>
  <c r="AF3487" i="1"/>
  <c r="AF3516" i="1"/>
  <c r="AF3602" i="1"/>
  <c r="AF3339" i="1"/>
  <c r="AF3396" i="1"/>
  <c r="AF3444" i="1"/>
  <c r="AF3474" i="1"/>
  <c r="AF3529" i="1"/>
  <c r="AF3445" i="1"/>
  <c r="AF3451" i="1"/>
  <c r="AF3585" i="1"/>
  <c r="AF3280" i="1"/>
  <c r="AF3463" i="1"/>
  <c r="AF3367" i="1"/>
  <c r="AF3551" i="1"/>
  <c r="AF3580" i="1"/>
  <c r="AF3616" i="1"/>
  <c r="AF3563" i="1"/>
  <c r="AF3459" i="1"/>
  <c r="AF3314" i="1"/>
  <c r="AF3360" i="1"/>
  <c r="AF3413" i="1"/>
  <c r="AF3389" i="1"/>
  <c r="AF3157" i="1"/>
  <c r="AF3166" i="1"/>
  <c r="AF3207" i="1"/>
  <c r="AF2945" i="1"/>
  <c r="AF3182" i="1"/>
  <c r="AF3158" i="1"/>
  <c r="AF3208" i="1"/>
  <c r="AF3168" i="1"/>
  <c r="AF3164" i="1"/>
  <c r="AF3167" i="1"/>
  <c r="AF3195" i="1"/>
  <c r="AF3196" i="1"/>
  <c r="AF3165" i="1"/>
  <c r="AF3188" i="1"/>
  <c r="AF3202" i="1"/>
  <c r="AF3198" i="1"/>
  <c r="AF3187" i="1"/>
  <c r="AF3189" i="1"/>
  <c r="AF3160" i="1"/>
  <c r="AF3180" i="1"/>
  <c r="AF3191" i="1"/>
  <c r="AF3184" i="1"/>
  <c r="AF3183" i="1"/>
  <c r="AF3200" i="1"/>
  <c r="AF3201" i="1"/>
  <c r="AF3171" i="1"/>
  <c r="AF3185" i="1"/>
  <c r="AF3186" i="1"/>
  <c r="AF3205" i="1"/>
  <c r="AF3194" i="1"/>
  <c r="AF3174" i="1"/>
  <c r="AF3175" i="1"/>
  <c r="AF3204" i="1"/>
  <c r="AF3203" i="1"/>
  <c r="AF3193" i="1"/>
  <c r="AF2948" i="1"/>
  <c r="AF3172" i="1"/>
  <c r="AF3159" i="1"/>
  <c r="AF3190" i="1"/>
  <c r="AF3197" i="1"/>
  <c r="AF3178" i="1"/>
  <c r="AF3179" i="1"/>
  <c r="AF3156" i="1"/>
  <c r="AF3173" i="1"/>
  <c r="AF3192" i="1"/>
  <c r="AF3176" i="1"/>
  <c r="AF3169" i="1"/>
  <c r="AF3209" i="1"/>
  <c r="AF2896" i="1"/>
  <c r="AF2958" i="1"/>
  <c r="AF3001" i="1"/>
  <c r="AF3150" i="1"/>
  <c r="AF3058" i="1"/>
  <c r="AF2949" i="1"/>
  <c r="AF3063" i="1"/>
  <c r="AF3136" i="1"/>
  <c r="AF3064" i="1"/>
  <c r="AF2954" i="1"/>
  <c r="AF3041" i="1"/>
  <c r="AF2970" i="1"/>
  <c r="AF3076" i="1"/>
  <c r="AF2979" i="1"/>
  <c r="AF3119" i="1"/>
  <c r="AF2980" i="1"/>
  <c r="AF3126" i="1"/>
  <c r="AF3016" i="1"/>
  <c r="AF3121" i="1"/>
  <c r="AF3033" i="1"/>
  <c r="AF2963" i="1"/>
  <c r="AF3116" i="1"/>
  <c r="AF2998" i="1"/>
  <c r="AF3026" i="1"/>
  <c r="AF3155" i="1"/>
  <c r="AF3059" i="1"/>
  <c r="AF3141" i="1"/>
  <c r="AF3104" i="1"/>
  <c r="AF3151" i="1"/>
  <c r="AF3092" i="1"/>
  <c r="AF2997" i="1"/>
  <c r="AF3074" i="1"/>
  <c r="AF2995" i="1"/>
  <c r="AF3086" i="1"/>
  <c r="AF3012" i="1"/>
  <c r="AF3113" i="1"/>
  <c r="AF2992" i="1"/>
  <c r="AF3138" i="1"/>
  <c r="AF3030" i="1"/>
  <c r="AF3094" i="1"/>
  <c r="AF3077" i="1"/>
  <c r="AF3118" i="1"/>
  <c r="AF3044" i="1"/>
  <c r="AF2976" i="1"/>
  <c r="AF3020" i="1"/>
  <c r="AF2974" i="1"/>
  <c r="AF3125" i="1"/>
  <c r="AF3034" i="1"/>
  <c r="AF3137" i="1"/>
  <c r="AF3153" i="1"/>
  <c r="AF3101" i="1"/>
  <c r="AF2977" i="1"/>
  <c r="AF3065" i="1"/>
  <c r="AF3031" i="1"/>
  <c r="AF3098" i="1"/>
  <c r="AF3006" i="1"/>
  <c r="AF2953" i="1"/>
  <c r="AF2993" i="1"/>
  <c r="AF3145" i="1"/>
  <c r="AF3051" i="1"/>
  <c r="AF3146" i="1"/>
  <c r="AF3052" i="1"/>
  <c r="AF3133" i="1"/>
  <c r="AF3048" i="1"/>
  <c r="AF2952" i="1"/>
  <c r="AF3038" i="1"/>
  <c r="AF2965" i="1"/>
  <c r="AF3068" i="1"/>
  <c r="AF2971" i="1"/>
  <c r="AF3114" i="1"/>
  <c r="AF2975" i="1"/>
  <c r="AF3120" i="1"/>
  <c r="AF3067" i="1"/>
  <c r="AF2986" i="1"/>
  <c r="AF3087" i="1"/>
  <c r="AF3122" i="1"/>
  <c r="AF3023" i="1"/>
  <c r="AF3134" i="1"/>
  <c r="AF3024" i="1"/>
  <c r="AF3152" i="1"/>
  <c r="AF3057" i="1"/>
  <c r="AF3117" i="1"/>
  <c r="AF3096" i="1"/>
  <c r="AF3148" i="1"/>
  <c r="AF3081" i="1"/>
  <c r="AF2994" i="1"/>
  <c r="AF3055" i="1"/>
  <c r="AF2990" i="1"/>
  <c r="AF3080" i="1"/>
  <c r="AF3007" i="1"/>
  <c r="AF3111" i="1"/>
  <c r="AF2984" i="1"/>
  <c r="AF3135" i="1"/>
  <c r="AF3027" i="1"/>
  <c r="AF3089" i="1"/>
  <c r="AF3053" i="1"/>
  <c r="AF3109" i="1"/>
  <c r="AF3029" i="1"/>
  <c r="AF3010" i="1"/>
  <c r="AF3093" i="1"/>
  <c r="AF3022" i="1"/>
  <c r="AF3062" i="1"/>
  <c r="AF2983" i="1"/>
  <c r="AF3073" i="1"/>
  <c r="AF3147" i="1"/>
  <c r="AF3088" i="1"/>
  <c r="AF2967" i="1"/>
  <c r="AF3056" i="1"/>
  <c r="AF3028" i="1"/>
  <c r="AF3095" i="1"/>
  <c r="AF3000" i="1"/>
  <c r="AF2951" i="1"/>
  <c r="AF2991" i="1"/>
  <c r="AF3139" i="1"/>
  <c r="AF3046" i="1"/>
  <c r="AF3130" i="1"/>
  <c r="AF3047" i="1"/>
  <c r="AF3131" i="1"/>
  <c r="AF3045" i="1"/>
  <c r="AF2950" i="1"/>
  <c r="AF3035" i="1"/>
  <c r="AF2960" i="1"/>
  <c r="AF3066" i="1"/>
  <c r="AF2961" i="1"/>
  <c r="AF2973" i="1"/>
  <c r="AF3009" i="1"/>
  <c r="AF2969" i="1"/>
  <c r="AF3005" i="1"/>
  <c r="AF3082" i="1"/>
  <c r="AF3011" i="1"/>
  <c r="AF3110" i="1"/>
  <c r="AF3018" i="1"/>
  <c r="AF3123" i="1"/>
  <c r="AF3013" i="1"/>
  <c r="AF3143" i="1"/>
  <c r="AF3042" i="1"/>
  <c r="AF3108" i="1"/>
  <c r="AF3091" i="1"/>
  <c r="AF3142" i="1"/>
  <c r="AF3078" i="1"/>
  <c r="AF2989" i="1"/>
  <c r="AF3050" i="1"/>
  <c r="AF2985" i="1"/>
  <c r="AF3072" i="1"/>
  <c r="AF2999" i="1"/>
  <c r="AF3100" i="1"/>
  <c r="AF2966" i="1"/>
  <c r="AF3124" i="1"/>
  <c r="AF3014" i="1"/>
  <c r="AF2956" i="1"/>
  <c r="AF3112" i="1"/>
  <c r="AF2972" i="1"/>
  <c r="AF3105" i="1"/>
  <c r="AF2968" i="1"/>
  <c r="AF3004" i="1"/>
  <c r="AF2959" i="1"/>
  <c r="AF3060" i="1"/>
  <c r="AF2962" i="1"/>
  <c r="AF3070" i="1"/>
  <c r="AF3144" i="1"/>
  <c r="AF3071" i="1"/>
  <c r="AF2964" i="1"/>
  <c r="AF3049" i="1"/>
  <c r="AF2978" i="1"/>
  <c r="AF3085" i="1"/>
  <c r="AF2987" i="1"/>
  <c r="AF3149" i="1"/>
  <c r="AF2988" i="1"/>
  <c r="AF3129" i="1"/>
  <c r="AF3021" i="1"/>
  <c r="AF3127" i="1"/>
  <c r="AF3039" i="1"/>
  <c r="AF3128" i="1"/>
  <c r="AF3040" i="1"/>
  <c r="AF3154" i="1"/>
  <c r="AF3084" i="1"/>
  <c r="AF3043" i="1"/>
  <c r="AF3106" i="1"/>
  <c r="AF3019" i="1"/>
  <c r="AF3107" i="1"/>
  <c r="AF2957" i="1"/>
  <c r="AF3097" i="1"/>
  <c r="AF3002" i="1"/>
  <c r="AF3079" i="1"/>
  <c r="AF3003" i="1"/>
  <c r="AF3099" i="1"/>
  <c r="AF3015" i="1"/>
  <c r="AF3115" i="1"/>
  <c r="AF3008" i="1"/>
  <c r="AF3140" i="1"/>
  <c r="AF3036" i="1"/>
  <c r="AF3102" i="1"/>
  <c r="AF3083" i="1"/>
  <c r="AF3132" i="1"/>
  <c r="AF3054" i="1"/>
  <c r="AF2981" i="1"/>
  <c r="AF3025" i="1"/>
  <c r="AF2982" i="1"/>
  <c r="AF3069" i="1"/>
  <c r="AF2996" i="1"/>
  <c r="AF3090" i="1"/>
  <c r="AF3032" i="1"/>
  <c r="AF2955" i="1"/>
  <c r="AF3061" i="1"/>
  <c r="AF3075" i="1"/>
  <c r="AF3037" i="1"/>
  <c r="AF3103" i="1"/>
  <c r="AF3017" i="1"/>
  <c r="AF2898" i="1"/>
  <c r="AF2921" i="1"/>
  <c r="AF2864" i="1"/>
  <c r="AF2886" i="1"/>
  <c r="AF2908" i="1"/>
  <c r="AF2947" i="1"/>
  <c r="AF2944" i="1"/>
  <c r="AF2894" i="1"/>
  <c r="AF2928" i="1"/>
  <c r="AF2859" i="1"/>
  <c r="AF2862" i="1"/>
  <c r="AF2914" i="1"/>
  <c r="AF2879" i="1"/>
  <c r="AF2913" i="1"/>
  <c r="AF2884" i="1"/>
  <c r="AF2926" i="1"/>
  <c r="AF2893" i="1"/>
  <c r="AF2858" i="1"/>
  <c r="AF2934" i="1"/>
  <c r="AF2880" i="1"/>
  <c r="AF2909" i="1"/>
  <c r="AF2881" i="1"/>
  <c r="AF2861" i="1"/>
  <c r="AF2912" i="1"/>
  <c r="AF2943" i="1"/>
  <c r="AF2897" i="1"/>
  <c r="AF2924" i="1"/>
  <c r="AF2900" i="1"/>
  <c r="AF2876" i="1"/>
  <c r="AF2892" i="1"/>
  <c r="AF2872" i="1"/>
  <c r="AF2918" i="1"/>
  <c r="AF2946" i="1"/>
  <c r="AF2887" i="1"/>
  <c r="AF2920" i="1"/>
  <c r="AF2882" i="1"/>
  <c r="AF2910" i="1"/>
  <c r="AF2860" i="1"/>
  <c r="AF2874" i="1"/>
  <c r="AF2915" i="1"/>
  <c r="AF2868" i="1"/>
  <c r="AF2904" i="1"/>
  <c r="AF2911" i="1"/>
  <c r="AF2883" i="1"/>
  <c r="AF2917" i="1"/>
  <c r="AF2927" i="1"/>
  <c r="AF2925" i="1"/>
  <c r="AF2873" i="1"/>
  <c r="AF2901" i="1"/>
  <c r="AF2933" i="1"/>
  <c r="AF2919" i="1"/>
  <c r="AF2931" i="1"/>
  <c r="AF2871" i="1"/>
  <c r="AF2940" i="1"/>
  <c r="AF2870" i="1"/>
  <c r="AF2867" i="1"/>
  <c r="AG1765" i="1"/>
  <c r="AF1725" i="1"/>
  <c r="AG1718" i="1"/>
  <c r="AF1737" i="1"/>
  <c r="AG1764" i="1"/>
  <c r="AF1749" i="1"/>
  <c r="AF1741" i="1"/>
  <c r="AG1756" i="1"/>
  <c r="AF2782" i="1"/>
  <c r="AF1738" i="1"/>
  <c r="AF2758" i="1"/>
  <c r="AF2854" i="1"/>
  <c r="AF2856" i="1"/>
  <c r="AF2846" i="1"/>
  <c r="AF2842" i="1"/>
  <c r="AF2855" i="1"/>
  <c r="AF2852" i="1"/>
  <c r="AF2844" i="1"/>
  <c r="AF2851" i="1"/>
  <c r="AF2853" i="1"/>
  <c r="AF2848" i="1"/>
  <c r="AF2850" i="1"/>
  <c r="AF1729" i="1"/>
  <c r="AF2849" i="1"/>
  <c r="AF2847" i="1"/>
  <c r="AF2845" i="1"/>
  <c r="AF2843" i="1"/>
  <c r="AG1746" i="1"/>
  <c r="AF2821" i="1"/>
  <c r="AF2839" i="1"/>
  <c r="AF2798" i="1"/>
  <c r="AF2787" i="1"/>
  <c r="AF2747" i="1"/>
  <c r="AF2748" i="1"/>
  <c r="AF2792" i="1"/>
  <c r="AF2824" i="1"/>
  <c r="AF2832" i="1"/>
  <c r="AF2817" i="1"/>
  <c r="AF2772" i="1"/>
  <c r="AF2838" i="1"/>
  <c r="AF2808" i="1"/>
  <c r="AF2760" i="1"/>
  <c r="AF2768" i="1"/>
  <c r="AF2744" i="1"/>
  <c r="AF2795" i="1"/>
  <c r="AF2773" i="1"/>
  <c r="AF2742" i="1"/>
  <c r="AF2830" i="1"/>
  <c r="AF2786" i="1"/>
  <c r="AF2761" i="1"/>
  <c r="AF2780" i="1"/>
  <c r="AF2775" i="1"/>
  <c r="AF2774" i="1"/>
  <c r="AF2801" i="1"/>
  <c r="AF2790" i="1"/>
  <c r="AF2837" i="1"/>
  <c r="AF2840" i="1"/>
  <c r="AF2789" i="1"/>
  <c r="AF2764" i="1"/>
  <c r="AF2806" i="1"/>
  <c r="AF2813" i="1"/>
  <c r="AF2825" i="1"/>
  <c r="AF2796" i="1"/>
  <c r="AF2831" i="1"/>
  <c r="AF2749" i="1"/>
  <c r="AF2738" i="1"/>
  <c r="AF2800" i="1"/>
  <c r="AF2828" i="1"/>
  <c r="AF2835" i="1"/>
  <c r="AF2815" i="1"/>
  <c r="AF2783" i="1"/>
  <c r="AF2766" i="1"/>
  <c r="AF2823" i="1"/>
  <c r="AF2743" i="1"/>
  <c r="AF2739" i="1"/>
  <c r="AF2833" i="1"/>
  <c r="AF2762" i="1"/>
  <c r="AF2794" i="1"/>
  <c r="AF2818" i="1"/>
  <c r="AF2788" i="1"/>
  <c r="AF2812" i="1"/>
  <c r="AF2741" i="1"/>
  <c r="AF2769" i="1"/>
  <c r="AF2763" i="1"/>
  <c r="AF2776" i="1"/>
  <c r="AF2803" i="1"/>
  <c r="AF2770" i="1"/>
  <c r="AF2820" i="1"/>
  <c r="AF2826" i="1"/>
  <c r="AF2759" i="1"/>
  <c r="AF2791" i="1"/>
  <c r="AF2814" i="1"/>
  <c r="AF2746" i="1"/>
  <c r="AF2841" i="1"/>
  <c r="AF2771" i="1"/>
  <c r="AF2811" i="1"/>
  <c r="AF2809" i="1"/>
  <c r="AF2799" i="1"/>
  <c r="AF2836" i="1"/>
  <c r="AF2765" i="1"/>
  <c r="AF2816" i="1"/>
  <c r="AF2834" i="1"/>
  <c r="AF2767" i="1"/>
  <c r="AF2797" i="1"/>
  <c r="AF2819" i="1"/>
  <c r="AF2751" i="1"/>
  <c r="AF2750" i="1"/>
  <c r="AF2779" i="1"/>
  <c r="AF2778" i="1"/>
  <c r="AF2793" i="1"/>
  <c r="AF2757" i="1"/>
  <c r="AF2781" i="1"/>
  <c r="AF2822" i="1"/>
  <c r="AF2752" i="1"/>
  <c r="AF2753" i="1"/>
  <c r="AF2804" i="1"/>
  <c r="AF2827" i="1"/>
  <c r="AF2755" i="1"/>
  <c r="AF2785" i="1"/>
  <c r="AF2784" i="1"/>
  <c r="AF2805" i="1"/>
  <c r="AF2829" i="1"/>
  <c r="AF2802" i="1"/>
  <c r="AF2754" i="1"/>
  <c r="E1772" i="1"/>
  <c r="D1772" i="1" s="1"/>
  <c r="G1772" i="1" s="1"/>
  <c r="AB1771" i="1"/>
  <c r="AF2485" i="1"/>
  <c r="AF1907" i="1"/>
  <c r="AF2324" i="1"/>
  <c r="AF2471" i="1"/>
  <c r="AF2124" i="1"/>
  <c r="AF2205" i="1"/>
  <c r="AF1840" i="1"/>
  <c r="AF2527" i="1"/>
  <c r="AF2649" i="1"/>
  <c r="AF2411" i="1"/>
  <c r="AG1752" i="1"/>
  <c r="AF1752" i="1"/>
  <c r="AF1843" i="1"/>
  <c r="AF2700" i="1"/>
  <c r="AF2537" i="1"/>
  <c r="AF1872" i="1"/>
  <c r="AF2550" i="1"/>
  <c r="AF1998" i="1"/>
  <c r="AF2669" i="1"/>
  <c r="AF2714" i="1"/>
  <c r="AF2286" i="1"/>
  <c r="AG1763" i="1"/>
  <c r="AF1763" i="1"/>
  <c r="AG1759" i="1"/>
  <c r="AF1759" i="1"/>
  <c r="AF1916" i="1"/>
  <c r="AF2278" i="1"/>
  <c r="AF2518" i="1"/>
  <c r="AF2009" i="1"/>
  <c r="AF2439" i="1"/>
  <c r="AG1715" i="1"/>
  <c r="AF1715" i="1"/>
  <c r="AF1917" i="1"/>
  <c r="AF2329" i="1"/>
  <c r="AF1727" i="1"/>
  <c r="AG1727" i="1"/>
  <c r="AF2607" i="1"/>
  <c r="AF2357" i="1"/>
  <c r="AG1748" i="1"/>
  <c r="AF1748" i="1"/>
  <c r="AF2206" i="1"/>
  <c r="AF2221" i="1"/>
  <c r="AF2101" i="1"/>
  <c r="AF2673" i="1"/>
  <c r="AF1903" i="1"/>
  <c r="AF2416" i="1"/>
  <c r="AF2734" i="1"/>
  <c r="AF2605" i="1"/>
  <c r="AF2540" i="1"/>
  <c r="AF2427" i="1"/>
  <c r="AF1996" i="1"/>
  <c r="AG1758" i="1"/>
  <c r="AF1758" i="1"/>
  <c r="AF2059" i="1"/>
  <c r="AF2458" i="1"/>
  <c r="AF1850" i="1"/>
  <c r="AF2225" i="1"/>
  <c r="AF1784" i="1"/>
  <c r="AF2224" i="1"/>
  <c r="AF2295" i="1"/>
  <c r="AF2151" i="1"/>
  <c r="AF1894" i="1"/>
  <c r="AF2472" i="1"/>
  <c r="AF2399" i="1"/>
  <c r="AF2661" i="1"/>
  <c r="AF2596" i="1"/>
  <c r="AF2483" i="1"/>
  <c r="AF2052" i="1"/>
  <c r="AF2166" i="1"/>
  <c r="AF2115" i="1"/>
  <c r="AF2682" i="1"/>
  <c r="AF1906" i="1"/>
  <c r="AF2281" i="1"/>
  <c r="AF1769" i="1"/>
  <c r="AG1769" i="1"/>
  <c r="AF2280" i="1"/>
  <c r="AG1744" i="1"/>
  <c r="AF1744" i="1"/>
  <c r="AF2207" i="1"/>
  <c r="AF2238" i="1"/>
  <c r="AF2711" i="1"/>
  <c r="AF2590" i="1"/>
  <c r="AF2461" i="1"/>
  <c r="AF2396" i="1"/>
  <c r="AF2466" i="1"/>
  <c r="AF1852" i="1"/>
  <c r="AF2721" i="1"/>
  <c r="AF1859" i="1"/>
  <c r="AF2218" i="1"/>
  <c r="AF2315" i="1"/>
  <c r="AF2081" i="1"/>
  <c r="AF2030" i="1"/>
  <c r="AF2080" i="1"/>
  <c r="AF2197" i="1"/>
  <c r="AF2007" i="1"/>
  <c r="AF1901" i="1"/>
  <c r="AF2648" i="1"/>
  <c r="AF2575" i="1"/>
  <c r="AF2454" i="1"/>
  <c r="AF2325" i="1"/>
  <c r="AF2659" i="1"/>
  <c r="AF2228" i="1"/>
  <c r="AG1716" i="1"/>
  <c r="AF1716" i="1"/>
  <c r="AF2291" i="1"/>
  <c r="AF2022" i="1"/>
  <c r="AF2082" i="1"/>
  <c r="AF1909" i="1"/>
  <c r="AF1945" i="1"/>
  <c r="AF1925" i="1"/>
  <c r="AF1944" i="1"/>
  <c r="AF2545" i="1"/>
  <c r="AF1871" i="1"/>
  <c r="AF2448" i="1"/>
  <c r="AF2375" i="1"/>
  <c r="AF2637" i="1"/>
  <c r="AF2572" i="1"/>
  <c r="AF2459" i="1"/>
  <c r="AF2028" i="1"/>
  <c r="AF1982" i="1"/>
  <c r="AF2091" i="1"/>
  <c r="AF2586" i="1"/>
  <c r="AF1882" i="1"/>
  <c r="AF2257" i="1"/>
  <c r="AG1745" i="1"/>
  <c r="AF1745" i="1"/>
  <c r="AF2256" i="1"/>
  <c r="AG1719" i="1"/>
  <c r="AF1719" i="1"/>
  <c r="AF2183" i="1"/>
  <c r="AF2054" i="1"/>
  <c r="AF2735" i="1"/>
  <c r="AF1789" i="1"/>
  <c r="AF2134" i="1"/>
  <c r="AF2544" i="1"/>
  <c r="AG1771" i="1"/>
  <c r="AF1771" i="1"/>
  <c r="AF1841" i="1"/>
  <c r="AF2406" i="1"/>
  <c r="AF2034" i="1"/>
  <c r="AF1823" i="1"/>
  <c r="AF1980" i="1"/>
  <c r="AF2208" i="1"/>
  <c r="AF2582" i="1"/>
  <c r="AF1844" i="1"/>
  <c r="AF2073" i="1"/>
  <c r="AF1999" i="1"/>
  <c r="AF2576" i="1"/>
  <c r="AF2382" i="1"/>
  <c r="AF2156" i="1"/>
  <c r="AF2553" i="1"/>
  <c r="AF2546" i="1"/>
  <c r="AF1799" i="1"/>
  <c r="AF2561" i="1"/>
  <c r="AF1790" i="1"/>
  <c r="AF2407" i="1"/>
  <c r="AF2060" i="1"/>
  <c r="AF2289" i="1"/>
  <c r="AF2215" i="1"/>
  <c r="AF2725" i="1"/>
  <c r="AF2125" i="1"/>
  <c r="AF2271" i="1"/>
  <c r="AF2460" i="1"/>
  <c r="AF1965" i="1"/>
  <c r="AF2144" i="1"/>
  <c r="AF2292" i="1"/>
  <c r="AF2285" i="1"/>
  <c r="AF2701" i="1"/>
  <c r="AF1809" i="1"/>
  <c r="AF2680" i="1"/>
  <c r="AF2486" i="1"/>
  <c r="AF2691" i="1"/>
  <c r="AF2260" i="1"/>
  <c r="AF2332" i="1"/>
  <c r="AF2114" i="1"/>
  <c r="AF1977" i="1"/>
  <c r="AF1976" i="1"/>
  <c r="AF2616" i="1"/>
  <c r="AF2543" i="1"/>
  <c r="AF2422" i="1"/>
  <c r="AF2293" i="1"/>
  <c r="AF2627" i="1"/>
  <c r="AF2196" i="1"/>
  <c r="AF1915" i="1"/>
  <c r="AF2259" i="1"/>
  <c r="AF1838" i="1"/>
  <c r="AF2050" i="1"/>
  <c r="AF2713" i="1"/>
  <c r="AF1913" i="1"/>
  <c r="AF2706" i="1"/>
  <c r="AF1912" i="1"/>
  <c r="AF2417" i="1"/>
  <c r="AF1839" i="1"/>
  <c r="AF2352" i="1"/>
  <c r="AF2670" i="1"/>
  <c r="AF2541" i="1"/>
  <c r="AF2476" i="1"/>
  <c r="AF2363" i="1"/>
  <c r="AF1932" i="1"/>
  <c r="AF2085" i="1"/>
  <c r="AF1987" i="1"/>
  <c r="AF2299" i="1"/>
  <c r="AF1786" i="1"/>
  <c r="AF2161" i="1"/>
  <c r="AF2410" i="1"/>
  <c r="AF2160" i="1"/>
  <c r="AF1902" i="1"/>
  <c r="AF2087" i="1"/>
  <c r="AF2245" i="1"/>
  <c r="AF2408" i="1"/>
  <c r="AF2726" i="1"/>
  <c r="AF2597" i="1"/>
  <c r="AF2532" i="1"/>
  <c r="AF2419" i="1"/>
  <c r="AF1988" i="1"/>
  <c r="AF2697" i="1"/>
  <c r="AF2051" i="1"/>
  <c r="AF2426" i="1"/>
  <c r="AF1842" i="1"/>
  <c r="AF2217" i="1"/>
  <c r="AG1768" i="1"/>
  <c r="AF1768" i="1"/>
  <c r="AF2216" i="1"/>
  <c r="AF2246" i="1"/>
  <c r="AF2143" i="1"/>
  <c r="AF1846" i="1"/>
  <c r="AF2720" i="1"/>
  <c r="AF2647" i="1"/>
  <c r="AF2526" i="1"/>
  <c r="AF2397" i="1"/>
  <c r="AF2731" i="1"/>
  <c r="AF2302" i="1"/>
  <c r="AF1788" i="1"/>
  <c r="AF2465" i="1"/>
  <c r="AG1723" i="1"/>
  <c r="AF1723" i="1"/>
  <c r="AF2154" i="1"/>
  <c r="AF1822" i="1"/>
  <c r="AF2017" i="1"/>
  <c r="AF2377" i="1"/>
  <c r="AF2016" i="1"/>
  <c r="AF1893" i="1"/>
  <c r="AF1943" i="1"/>
  <c r="AF2584" i="1"/>
  <c r="AF2511" i="1"/>
  <c r="AF2390" i="1"/>
  <c r="AF2708" i="1"/>
  <c r="AF2595" i="1"/>
  <c r="AF2164" i="1"/>
  <c r="AF1851" i="1"/>
  <c r="AF2227" i="1"/>
  <c r="AF2665" i="1"/>
  <c r="AF2018" i="1"/>
  <c r="AF2585" i="1"/>
  <c r="AF1881" i="1"/>
  <c r="AF2578" i="1"/>
  <c r="AF1880" i="1"/>
  <c r="AF2327" i="1"/>
  <c r="AF1807" i="1"/>
  <c r="AF2384" i="1"/>
  <c r="AF2702" i="1"/>
  <c r="AF2573" i="1"/>
  <c r="AF2508" i="1"/>
  <c r="AF2395" i="1"/>
  <c r="AF1964" i="1"/>
  <c r="AF2269" i="1"/>
  <c r="AF2027" i="1"/>
  <c r="AF2343" i="1"/>
  <c r="AF1818" i="1"/>
  <c r="AF2193" i="1"/>
  <c r="AG1735" i="1"/>
  <c r="AF1735" i="1"/>
  <c r="AF2192" i="1"/>
  <c r="AF2086" i="1"/>
  <c r="AF2119" i="1"/>
  <c r="AF1750" i="1"/>
  <c r="AG1750" i="1"/>
  <c r="AF1876" i="1"/>
  <c r="AF2104" i="1"/>
  <c r="AF2187" i="1"/>
  <c r="AF2600" i="1"/>
  <c r="AF2243" i="1"/>
  <c r="AF2353" i="1"/>
  <c r="AF2589" i="1"/>
  <c r="AF2394" i="1"/>
  <c r="AF1806" i="1"/>
  <c r="AF2703" i="1"/>
  <c r="AF2434" i="1"/>
  <c r="AF2210" i="1"/>
  <c r="AF2072" i="1"/>
  <c r="AF2503" i="1"/>
  <c r="AF2010" i="1"/>
  <c r="AF2671" i="1"/>
  <c r="AF1812" i="1"/>
  <c r="AF2178" i="1"/>
  <c r="AF1981" i="1"/>
  <c r="AF2480" i="1"/>
  <c r="AF2222" i="1"/>
  <c r="AG1760" i="1"/>
  <c r="AF1760" i="1"/>
  <c r="AF2660" i="1"/>
  <c r="AF2393" i="1"/>
  <c r="AF2722" i="1"/>
  <c r="AF2145" i="1"/>
  <c r="AF2173" i="1"/>
  <c r="AF2723" i="1"/>
  <c r="AF2433" i="1"/>
  <c r="AF2008" i="1"/>
  <c r="AF2523" i="1"/>
  <c r="AF2155" i="1"/>
  <c r="AF1946" i="1"/>
  <c r="AF2247" i="1"/>
  <c r="AF2552" i="1"/>
  <c r="AF2479" i="1"/>
  <c r="AF2358" i="1"/>
  <c r="AF2676" i="1"/>
  <c r="AF2563" i="1"/>
  <c r="AF2132" i="1"/>
  <c r="AF1787" i="1"/>
  <c r="AF2195" i="1"/>
  <c r="AF2261" i="1"/>
  <c r="AF1986" i="1"/>
  <c r="AF2457" i="1"/>
  <c r="AF1849" i="1"/>
  <c r="AF2450" i="1"/>
  <c r="AF1848" i="1"/>
  <c r="AF2287" i="1"/>
  <c r="AF1775" i="1"/>
  <c r="AF2727" i="1"/>
  <c r="AF2606" i="1"/>
  <c r="AF2477" i="1"/>
  <c r="AF2412" i="1"/>
  <c r="AF2530" i="1"/>
  <c r="AF1868" i="1"/>
  <c r="AG1757" i="1"/>
  <c r="AF1757" i="1"/>
  <c r="AF1891" i="1"/>
  <c r="AF2234" i="1"/>
  <c r="AG1722" i="1"/>
  <c r="AF1722" i="1"/>
  <c r="AF2097" i="1"/>
  <c r="AF2094" i="1"/>
  <c r="AF2096" i="1"/>
  <c r="AF2294" i="1"/>
  <c r="AF2023" i="1"/>
  <c r="AF1997" i="1"/>
  <c r="AF2344" i="1"/>
  <c r="AF2662" i="1"/>
  <c r="AF2533" i="1"/>
  <c r="AF2468" i="1"/>
  <c r="AF2355" i="1"/>
  <c r="AF1924" i="1"/>
  <c r="AF2029" i="1"/>
  <c r="AF1979" i="1"/>
  <c r="AF2290" i="1"/>
  <c r="AF1778" i="1"/>
  <c r="AF2153" i="1"/>
  <c r="AF2326" i="1"/>
  <c r="AF2152" i="1"/>
  <c r="AF1878" i="1"/>
  <c r="AF2079" i="1"/>
  <c r="AF2213" i="1"/>
  <c r="AF2656" i="1"/>
  <c r="AF2583" i="1"/>
  <c r="AF2462" i="1"/>
  <c r="AF2333" i="1"/>
  <c r="AF2667" i="1"/>
  <c r="AF2236" i="1"/>
  <c r="AG1724" i="1"/>
  <c r="AF1724" i="1"/>
  <c r="AF2300" i="1"/>
  <c r="AF2078" i="1"/>
  <c r="AF2090" i="1"/>
  <c r="AF1989" i="1"/>
  <c r="AF1953" i="1"/>
  <c r="AF1973" i="1"/>
  <c r="AF1952" i="1"/>
  <c r="AF2577" i="1"/>
  <c r="AF1879" i="1"/>
  <c r="AF2520" i="1"/>
  <c r="AF2447" i="1"/>
  <c r="AF2709" i="1"/>
  <c r="AF2644" i="1"/>
  <c r="AF2531" i="1"/>
  <c r="AF2100" i="1"/>
  <c r="AG1731" i="1"/>
  <c r="AF1731" i="1"/>
  <c r="AF2163" i="1"/>
  <c r="AF2005" i="1"/>
  <c r="AF1954" i="1"/>
  <c r="AF2342" i="1"/>
  <c r="AF1817" i="1"/>
  <c r="AF2339" i="1"/>
  <c r="AF1816" i="1"/>
  <c r="AF2255" i="1"/>
  <c r="AG1743" i="1"/>
  <c r="AF1743" i="1"/>
  <c r="AF2320" i="1"/>
  <c r="AF2638" i="1"/>
  <c r="AF2509" i="1"/>
  <c r="AF2444" i="1"/>
  <c r="AF2658" i="1"/>
  <c r="AF1900" i="1"/>
  <c r="AF1885" i="1"/>
  <c r="AF1947" i="1"/>
  <c r="AF2266" i="1"/>
  <c r="AG1754" i="1"/>
  <c r="AF1754" i="1"/>
  <c r="AF2129" i="1"/>
  <c r="AF2214" i="1"/>
  <c r="AF2128" i="1"/>
  <c r="AG1734" i="1"/>
  <c r="AF1734" i="1"/>
  <c r="AF2055" i="1"/>
  <c r="AF2149" i="1"/>
  <c r="AF2614" i="1"/>
  <c r="AF2242" i="1"/>
  <c r="AF2733" i="1"/>
  <c r="AF1978" i="1"/>
  <c r="AG1767" i="1"/>
  <c r="AF1767" i="1"/>
  <c r="AF2724" i="1"/>
  <c r="AF1883" i="1"/>
  <c r="AF2642" i="1"/>
  <c r="AF2400" i="1"/>
  <c r="AF1834" i="1"/>
  <c r="AF2689" i="1"/>
  <c r="AF2117" i="1"/>
  <c r="AF1835" i="1"/>
  <c r="AF2316" i="1"/>
  <c r="AF2421" i="1"/>
  <c r="AF2041" i="1"/>
  <c r="AF2491" i="1"/>
  <c r="AF1777" i="1"/>
  <c r="AF2463" i="1"/>
  <c r="AF2179" i="1"/>
  <c r="AF2386" i="1"/>
  <c r="AF2654" i="1"/>
  <c r="AG1770" i="1"/>
  <c r="AF1770" i="1"/>
  <c r="AF2071" i="1"/>
  <c r="AF2712" i="1"/>
  <c r="AF2146" i="1"/>
  <c r="AF2092" i="1"/>
  <c r="AF1808" i="1"/>
  <c r="Z1716" i="1"/>
  <c r="AC1716" i="1" s="1"/>
  <c r="AE1716" i="1"/>
  <c r="AF2488" i="1"/>
  <c r="AF2415" i="1"/>
  <c r="AF2677" i="1"/>
  <c r="AF2612" i="1"/>
  <c r="AF2499" i="1"/>
  <c r="AF2068" i="1"/>
  <c r="AF2270" i="1"/>
  <c r="AF2131" i="1"/>
  <c r="AG1717" i="1"/>
  <c r="AF1717" i="1"/>
  <c r="AF1922" i="1"/>
  <c r="AF2298" i="1"/>
  <c r="AF1785" i="1"/>
  <c r="AF2297" i="1"/>
  <c r="AF1776" i="1"/>
  <c r="AF2223" i="1"/>
  <c r="AF2350" i="1"/>
  <c r="AF2736" i="1"/>
  <c r="AF2663" i="1"/>
  <c r="AF2542" i="1"/>
  <c r="AF2413" i="1"/>
  <c r="AF2348" i="1"/>
  <c r="AF2323" i="1"/>
  <c r="AF1804" i="1"/>
  <c r="AF2529" i="1"/>
  <c r="AG1755" i="1"/>
  <c r="AF1755" i="1"/>
  <c r="AF2170" i="1"/>
  <c r="AF1926" i="1"/>
  <c r="AF2033" i="1"/>
  <c r="AF1726" i="1"/>
  <c r="AG1726" i="1"/>
  <c r="AF2032" i="1"/>
  <c r="AF1957" i="1"/>
  <c r="AF1959" i="1"/>
  <c r="AF2719" i="1"/>
  <c r="AF2598" i="1"/>
  <c r="AF2469" i="1"/>
  <c r="AF2404" i="1"/>
  <c r="AF2498" i="1"/>
  <c r="AF1860" i="1"/>
  <c r="AG1733" i="1"/>
  <c r="AF1733" i="1"/>
  <c r="AF1875" i="1"/>
  <c r="AF2226" i="1"/>
  <c r="AF2089" i="1"/>
  <c r="AF2070" i="1"/>
  <c r="AF2088" i="1"/>
  <c r="AF2253" i="1"/>
  <c r="AF2015" i="1"/>
  <c r="AF1949" i="1"/>
  <c r="AE1715" i="1"/>
  <c r="AF2592" i="1"/>
  <c r="AF2519" i="1"/>
  <c r="AF2398" i="1"/>
  <c r="AF2716" i="1"/>
  <c r="AF2603" i="1"/>
  <c r="AF2172" i="1"/>
  <c r="AF1867" i="1"/>
  <c r="AF2235" i="1"/>
  <c r="AF2729" i="1"/>
  <c r="AF2026" i="1"/>
  <c r="AF2617" i="1"/>
  <c r="AF1889" i="1"/>
  <c r="AF2610" i="1"/>
  <c r="AF1888" i="1"/>
  <c r="AF2338" i="1"/>
  <c r="AF1815" i="1"/>
  <c r="AF2456" i="1"/>
  <c r="AF2383" i="1"/>
  <c r="AF2645" i="1"/>
  <c r="AF2580" i="1"/>
  <c r="AF2467" i="1"/>
  <c r="AF2036" i="1"/>
  <c r="AF2046" i="1"/>
  <c r="AF2099" i="1"/>
  <c r="AF2618" i="1"/>
  <c r="AF1890" i="1"/>
  <c r="AF2265" i="1"/>
  <c r="AG1753" i="1"/>
  <c r="AF1753" i="1"/>
  <c r="AF2264" i="1"/>
  <c r="AG1720" i="1"/>
  <c r="AF1720" i="1"/>
  <c r="AF2191" i="1"/>
  <c r="AF2110" i="1"/>
  <c r="AF2695" i="1"/>
  <c r="AF2574" i="1"/>
  <c r="AF2445" i="1"/>
  <c r="AF2380" i="1"/>
  <c r="AF2402" i="1"/>
  <c r="AF1836" i="1"/>
  <c r="AF2657" i="1"/>
  <c r="AF1827" i="1"/>
  <c r="AF2202" i="1"/>
  <c r="AF2174" i="1"/>
  <c r="AF2065" i="1"/>
  <c r="AF1958" i="1"/>
  <c r="AF2064" i="1"/>
  <c r="AF2077" i="1"/>
  <c r="AF1991" i="1"/>
  <c r="AF1829" i="1"/>
  <c r="AF2420" i="1"/>
  <c r="AG1730" i="1"/>
  <c r="AF1730" i="1"/>
  <c r="AF2031" i="1"/>
  <c r="AF2555" i="1"/>
  <c r="AF2425" i="1"/>
  <c r="AF2279" i="1"/>
  <c r="AF2180" i="1"/>
  <c r="AF1897" i="1"/>
  <c r="AF2043" i="1"/>
  <c r="AF2135" i="1"/>
  <c r="AF2453" i="1"/>
  <c r="AF2230" i="1"/>
  <c r="AF1877" i="1"/>
  <c r="AF2587" i="1"/>
  <c r="AF1873" i="1"/>
  <c r="AF2334" i="1"/>
  <c r="AF1779" i="1"/>
  <c r="AF2040" i="1"/>
  <c r="AF2604" i="1"/>
  <c r="AF2123" i="1"/>
  <c r="AF2288" i="1"/>
  <c r="AF2116" i="1"/>
  <c r="AF1833" i="1"/>
  <c r="AF2336" i="1"/>
  <c r="AF2282" i="1"/>
  <c r="AF2389" i="1"/>
  <c r="AF2602" i="1"/>
  <c r="AF1935" i="1"/>
  <c r="AF2636" i="1"/>
  <c r="AF2424" i="1"/>
  <c r="AF2351" i="1"/>
  <c r="AF2613" i="1"/>
  <c r="AF2548" i="1"/>
  <c r="AF2435" i="1"/>
  <c r="AF2004" i="1"/>
  <c r="AF1814" i="1"/>
  <c r="AF2067" i="1"/>
  <c r="AF2490" i="1"/>
  <c r="AF1858" i="1"/>
  <c r="AF2233" i="1"/>
  <c r="AG1721" i="1"/>
  <c r="AF1721" i="1"/>
  <c r="AF2232" i="1"/>
  <c r="AF2378" i="1"/>
  <c r="AF2159" i="1"/>
  <c r="AF1942" i="1"/>
  <c r="AF2672" i="1"/>
  <c r="AF2599" i="1"/>
  <c r="AF2478" i="1"/>
  <c r="AF2349" i="1"/>
  <c r="AF2683" i="1"/>
  <c r="AF2252" i="1"/>
  <c r="AG1740" i="1"/>
  <c r="AF1740" i="1"/>
  <c r="AF2322" i="1"/>
  <c r="AF2150" i="1"/>
  <c r="AF2106" i="1"/>
  <c r="AF2157" i="1"/>
  <c r="AF1969" i="1"/>
  <c r="AF2061" i="1"/>
  <c r="AF1968" i="1"/>
  <c r="AF2641" i="1"/>
  <c r="AF1895" i="1"/>
  <c r="AF2728" i="1"/>
  <c r="AF2655" i="1"/>
  <c r="AF2534" i="1"/>
  <c r="AF2405" i="1"/>
  <c r="AF2340" i="1"/>
  <c r="AF2313" i="1"/>
  <c r="AF1796" i="1"/>
  <c r="AF2497" i="1"/>
  <c r="AG1739" i="1"/>
  <c r="AF1739" i="1"/>
  <c r="AF2162" i="1"/>
  <c r="AF1870" i="1"/>
  <c r="AF2025" i="1"/>
  <c r="AF2601" i="1"/>
  <c r="AF2024" i="1"/>
  <c r="AF1941" i="1"/>
  <c r="AF1951" i="1"/>
  <c r="AF2528" i="1"/>
  <c r="AF2455" i="1"/>
  <c r="AF2717" i="1"/>
  <c r="AF2652" i="1"/>
  <c r="AF2539" i="1"/>
  <c r="AF2108" i="1"/>
  <c r="AG1747" i="1"/>
  <c r="AF1747" i="1"/>
  <c r="AF2171" i="1"/>
  <c r="AF2053" i="1"/>
  <c r="AF1962" i="1"/>
  <c r="AF2361" i="1"/>
  <c r="AF1825" i="1"/>
  <c r="AF2354" i="1"/>
  <c r="AF1824" i="1"/>
  <c r="AF2263" i="1"/>
  <c r="AF1751" i="1"/>
  <c r="AG1751" i="1"/>
  <c r="AF2392" i="1"/>
  <c r="AF2710" i="1"/>
  <c r="AF2581" i="1"/>
  <c r="AF2516" i="1"/>
  <c r="AF2403" i="1"/>
  <c r="AF1972" i="1"/>
  <c r="AF2335" i="1"/>
  <c r="AF2035" i="1"/>
  <c r="AF2362" i="1"/>
  <c r="AF1826" i="1"/>
  <c r="AF2201" i="1"/>
  <c r="AF1736" i="1"/>
  <c r="AG1736" i="1"/>
  <c r="AF2200" i="1"/>
  <c r="AF2142" i="1"/>
  <c r="AF2127" i="1"/>
  <c r="AF1774" i="1"/>
  <c r="AF2704" i="1"/>
  <c r="AF2631" i="1"/>
  <c r="AF2510" i="1"/>
  <c r="AF2381" i="1"/>
  <c r="AF2715" i="1"/>
  <c r="AF2284" i="1"/>
  <c r="AF1772" i="1"/>
  <c r="AF2401" i="1"/>
  <c r="AF2442" i="1"/>
  <c r="AF2138" i="1"/>
  <c r="AF2633" i="1"/>
  <c r="AF2001" i="1"/>
  <c r="AF2237" i="1"/>
  <c r="AF2000" i="1"/>
  <c r="AF1797" i="1"/>
  <c r="AF1927" i="1"/>
  <c r="AF2562" i="1"/>
  <c r="AF2105" i="1"/>
  <c r="AF2045" i="1"/>
  <c r="AF2668" i="1"/>
  <c r="AF2418" i="1"/>
  <c r="AF2611" i="1"/>
  <c r="AG1742" i="1"/>
  <c r="AF1742" i="1"/>
  <c r="AF1896" i="1"/>
  <c r="AF2718" i="1"/>
  <c r="AF2524" i="1"/>
  <c r="AF2505" i="1"/>
  <c r="AF2209" i="1"/>
  <c r="AF2198" i="1"/>
  <c r="AF2388" i="1"/>
  <c r="AF2006" i="1"/>
  <c r="AF2219" i="1"/>
  <c r="AF2356" i="1"/>
  <c r="AF1967" i="1"/>
  <c r="AF1914" i="1"/>
  <c r="AF2536" i="1"/>
  <c r="AF2547" i="1"/>
  <c r="AF1970" i="1"/>
  <c r="AF1832" i="1"/>
  <c r="AF2525" i="1"/>
  <c r="AF1971" i="1"/>
  <c r="AF1830" i="1"/>
  <c r="AF2639" i="1"/>
  <c r="AF1780" i="1"/>
  <c r="AG1766" i="1"/>
  <c r="AF1766" i="1"/>
  <c r="AF1853" i="1"/>
  <c r="AF2512" i="1"/>
  <c r="AF2330" i="1"/>
  <c r="AF2360" i="1"/>
  <c r="AF2678" i="1"/>
  <c r="AF2549" i="1"/>
  <c r="AF2484" i="1"/>
  <c r="AF2371" i="1"/>
  <c r="AF1940" i="1"/>
  <c r="AF2133" i="1"/>
  <c r="AF1995" i="1"/>
  <c r="AF2310" i="1"/>
  <c r="AF1794" i="1"/>
  <c r="AF2169" i="1"/>
  <c r="AF2474" i="1"/>
  <c r="AF2168" i="1"/>
  <c r="AF1950" i="1"/>
  <c r="AF2095" i="1"/>
  <c r="AF2303" i="1"/>
  <c r="AF2608" i="1"/>
  <c r="AF2535" i="1"/>
  <c r="AF2414" i="1"/>
  <c r="AF2732" i="1"/>
  <c r="AF2619" i="1"/>
  <c r="AF2188" i="1"/>
  <c r="AF1899" i="1"/>
  <c r="AF2251" i="1"/>
  <c r="AF1798" i="1"/>
  <c r="AF2042" i="1"/>
  <c r="AF2681" i="1"/>
  <c r="AF1905" i="1"/>
  <c r="AF2674" i="1"/>
  <c r="AF1904" i="1"/>
  <c r="AF2385" i="1"/>
  <c r="AF1831" i="1"/>
  <c r="AF2664" i="1"/>
  <c r="AF2591" i="1"/>
  <c r="AF2470" i="1"/>
  <c r="AF2341" i="1"/>
  <c r="AF2675" i="1"/>
  <c r="AF2244" i="1"/>
  <c r="AG1732" i="1"/>
  <c r="AF1732" i="1"/>
  <c r="AF2311" i="1"/>
  <c r="AF2118" i="1"/>
  <c r="AF2098" i="1"/>
  <c r="AF2069" i="1"/>
  <c r="AF1961" i="1"/>
  <c r="AF2021" i="1"/>
  <c r="AF1960" i="1"/>
  <c r="AF2609" i="1"/>
  <c r="AF1887" i="1"/>
  <c r="AF2464" i="1"/>
  <c r="AF2391" i="1"/>
  <c r="AF2653" i="1"/>
  <c r="AF2588" i="1"/>
  <c r="AF2475" i="1"/>
  <c r="AF2044" i="1"/>
  <c r="AF2102" i="1"/>
  <c r="AF2107" i="1"/>
  <c r="AF2650" i="1"/>
  <c r="AF1898" i="1"/>
  <c r="AF2273" i="1"/>
  <c r="AG1761" i="1"/>
  <c r="AF1761" i="1"/>
  <c r="AF2272" i="1"/>
  <c r="AG1728" i="1"/>
  <c r="AF1728" i="1"/>
  <c r="AF2199" i="1"/>
  <c r="AF2182" i="1"/>
  <c r="AF2328" i="1"/>
  <c r="AF2646" i="1"/>
  <c r="AF2517" i="1"/>
  <c r="AF2452" i="1"/>
  <c r="AF2690" i="1"/>
  <c r="AF1908" i="1"/>
  <c r="AF1933" i="1"/>
  <c r="AF1963" i="1"/>
  <c r="AF2274" i="1"/>
  <c r="AG1762" i="1"/>
  <c r="AF1762" i="1"/>
  <c r="AF2137" i="1"/>
  <c r="AF2254" i="1"/>
  <c r="AF2136" i="1"/>
  <c r="AF1782" i="1"/>
  <c r="AF2063" i="1"/>
  <c r="AF2165" i="1"/>
  <c r="AF2640" i="1"/>
  <c r="AF2567" i="1"/>
  <c r="AF2446" i="1"/>
  <c r="AF2317" i="1"/>
  <c r="AF2651" i="1"/>
  <c r="AF2220" i="1"/>
  <c r="AF2003" i="1"/>
  <c r="AF2283" i="1"/>
  <c r="AF1966" i="1"/>
  <c r="AF2074" i="1"/>
  <c r="AF1861" i="1"/>
  <c r="AF1937" i="1"/>
  <c r="AF1869" i="1"/>
  <c r="AF1936" i="1"/>
  <c r="AF2513" i="1"/>
  <c r="AF1863" i="1"/>
  <c r="O1717" i="1"/>
  <c r="M1718" i="1"/>
  <c r="N1718" i="1" s="1"/>
  <c r="J1719" i="1"/>
  <c r="K1719" i="1" s="1"/>
  <c r="I1720" i="1"/>
  <c r="F1771" i="1"/>
  <c r="A1772" i="1"/>
  <c r="H1771" i="1"/>
  <c r="U1718" i="1"/>
  <c r="W1718" i="1" s="1"/>
  <c r="L1718" i="1"/>
  <c r="T1775" i="1"/>
  <c r="O1718" i="1" l="1"/>
  <c r="Z1718" i="1" s="1"/>
  <c r="AC1718" i="1" s="1"/>
  <c r="AH1715" i="1"/>
  <c r="B1715" i="1" s="1"/>
  <c r="AH1716" i="1"/>
  <c r="B1716" i="1" s="1"/>
  <c r="E1773" i="1"/>
  <c r="D1773" i="1" s="1"/>
  <c r="G1773" i="1" s="1"/>
  <c r="AB1772" i="1"/>
  <c r="AG1772" i="1"/>
  <c r="M1719" i="1"/>
  <c r="N1719" i="1" s="1"/>
  <c r="Z1717" i="1"/>
  <c r="AC1717" i="1" s="1"/>
  <c r="AE1717" i="1"/>
  <c r="AH1717" i="1" s="1"/>
  <c r="F1772" i="1"/>
  <c r="H1772" i="1"/>
  <c r="A1773" i="1"/>
  <c r="J1720" i="1"/>
  <c r="K1720" i="1" s="1"/>
  <c r="I1721" i="1"/>
  <c r="U1719" i="1"/>
  <c r="W1719" i="1" s="1"/>
  <c r="L1719" i="1"/>
  <c r="T1776" i="1"/>
  <c r="AE1718" i="1" l="1"/>
  <c r="AH1718" i="1" s="1"/>
  <c r="B1718" i="1" s="1"/>
  <c r="M1720" i="1"/>
  <c r="N1720" i="1" s="1"/>
  <c r="O1719" i="1"/>
  <c r="AE1719" i="1" s="1"/>
  <c r="AH1719" i="1" s="1"/>
  <c r="E1774" i="1"/>
  <c r="D1774" i="1" s="1"/>
  <c r="G1774" i="1" s="1"/>
  <c r="AB1773" i="1"/>
  <c r="AG1773" i="1"/>
  <c r="B1717" i="1"/>
  <c r="J1721" i="1"/>
  <c r="K1721" i="1" s="1"/>
  <c r="I1722" i="1"/>
  <c r="F1773" i="1"/>
  <c r="A1774" i="1"/>
  <c r="H1773" i="1"/>
  <c r="U1720" i="1"/>
  <c r="W1720" i="1" s="1"/>
  <c r="L1720" i="1"/>
  <c r="T1777" i="1"/>
  <c r="O1720" i="1" l="1"/>
  <c r="Z1720" i="1" s="1"/>
  <c r="AC1720" i="1" s="1"/>
  <c r="M1721" i="1"/>
  <c r="N1721" i="1" s="1"/>
  <c r="Z1719" i="1"/>
  <c r="AC1719" i="1" s="1"/>
  <c r="B1719" i="1" s="1"/>
  <c r="E1775" i="1"/>
  <c r="D1775" i="1" s="1"/>
  <c r="G1775" i="1" s="1"/>
  <c r="AB1774" i="1"/>
  <c r="AG1774" i="1"/>
  <c r="J1722" i="1"/>
  <c r="K1722" i="1" s="1"/>
  <c r="I1723" i="1"/>
  <c r="F1774" i="1"/>
  <c r="A1775" i="1"/>
  <c r="H1774" i="1"/>
  <c r="U1721" i="1"/>
  <c r="W1721" i="1" s="1"/>
  <c r="L1721" i="1"/>
  <c r="T1778" i="1"/>
  <c r="AE1720" i="1" l="1"/>
  <c r="AH1720" i="1" s="1"/>
  <c r="B1720" i="1" s="1"/>
  <c r="O1721" i="1"/>
  <c r="Z1721" i="1" s="1"/>
  <c r="AC1721" i="1" s="1"/>
  <c r="M1722" i="1"/>
  <c r="N1722" i="1" s="1"/>
  <c r="E1776" i="1"/>
  <c r="D1776" i="1" s="1"/>
  <c r="G1776" i="1" s="1"/>
  <c r="AB1775" i="1"/>
  <c r="AG1775" i="1"/>
  <c r="F1775" i="1"/>
  <c r="A1776" i="1"/>
  <c r="H1775" i="1"/>
  <c r="J1723" i="1"/>
  <c r="K1723" i="1" s="1"/>
  <c r="I1724" i="1"/>
  <c r="U1722" i="1"/>
  <c r="W1722" i="1" s="1"/>
  <c r="L1722" i="1"/>
  <c r="T1779" i="1"/>
  <c r="M1723" i="1" l="1"/>
  <c r="M1724" i="1" s="1"/>
  <c r="AE1721" i="1"/>
  <c r="AH1721" i="1" s="1"/>
  <c r="B1721" i="1" s="1"/>
  <c r="N1723" i="1"/>
  <c r="O1722" i="1"/>
  <c r="Z1722" i="1" s="1"/>
  <c r="AC1722" i="1" s="1"/>
  <c r="E1777" i="1"/>
  <c r="D1777" i="1" s="1"/>
  <c r="G1777" i="1" s="1"/>
  <c r="AB1776" i="1"/>
  <c r="AG1776" i="1"/>
  <c r="T1780" i="1"/>
  <c r="J1724" i="1"/>
  <c r="K1724" i="1" s="1"/>
  <c r="I1725" i="1"/>
  <c r="F1776" i="1"/>
  <c r="H1776" i="1"/>
  <c r="A1777" i="1"/>
  <c r="U1723" i="1"/>
  <c r="W1723" i="1" s="1"/>
  <c r="L1723" i="1"/>
  <c r="O1723" i="1" l="1"/>
  <c r="Z1723" i="1" s="1"/>
  <c r="AC1723" i="1" s="1"/>
  <c r="N1724" i="1"/>
  <c r="AE1722" i="1"/>
  <c r="AH1722" i="1" s="1"/>
  <c r="B1722" i="1" s="1"/>
  <c r="E1778" i="1"/>
  <c r="D1778" i="1" s="1"/>
  <c r="G1778" i="1" s="1"/>
  <c r="AB1777" i="1"/>
  <c r="AG1777" i="1"/>
  <c r="U1724" i="1"/>
  <c r="W1724" i="1" s="1"/>
  <c r="L1724" i="1"/>
  <c r="F1777" i="1"/>
  <c r="A1778" i="1"/>
  <c r="H1777" i="1"/>
  <c r="J1725" i="1"/>
  <c r="K1725" i="1" s="1"/>
  <c r="M1725" i="1"/>
  <c r="I1726" i="1"/>
  <c r="T1781" i="1"/>
  <c r="AE1723" i="1" l="1"/>
  <c r="AH1723" i="1" s="1"/>
  <c r="B1723" i="1" s="1"/>
  <c r="N1725" i="1"/>
  <c r="O1724" i="1"/>
  <c r="Z1724" i="1" s="1"/>
  <c r="AC1724" i="1" s="1"/>
  <c r="E1779" i="1"/>
  <c r="D1779" i="1" s="1"/>
  <c r="G1779" i="1" s="1"/>
  <c r="AB1778" i="1"/>
  <c r="AG1778" i="1"/>
  <c r="T1782" i="1"/>
  <c r="J1726" i="1"/>
  <c r="K1726" i="1" s="1"/>
  <c r="M1726" i="1"/>
  <c r="I1727" i="1"/>
  <c r="U1725" i="1"/>
  <c r="W1725" i="1" s="1"/>
  <c r="L1725" i="1"/>
  <c r="F1778" i="1"/>
  <c r="A1779" i="1"/>
  <c r="H1778" i="1"/>
  <c r="N1726" i="1" l="1"/>
  <c r="O1725" i="1"/>
  <c r="AE1725" i="1" s="1"/>
  <c r="AH1725" i="1" s="1"/>
  <c r="AE1724" i="1"/>
  <c r="AH1724" i="1" s="1"/>
  <c r="B1724" i="1" s="1"/>
  <c r="E1780" i="1"/>
  <c r="D1780" i="1" s="1"/>
  <c r="G1780" i="1" s="1"/>
  <c r="AB1779" i="1"/>
  <c r="AG1779" i="1"/>
  <c r="U1726" i="1"/>
  <c r="W1726" i="1" s="1"/>
  <c r="L1726" i="1"/>
  <c r="F1779" i="1"/>
  <c r="A1780" i="1"/>
  <c r="H1779" i="1"/>
  <c r="J1727" i="1"/>
  <c r="K1727" i="1" s="1"/>
  <c r="M1727" i="1"/>
  <c r="I1728" i="1"/>
  <c r="T1783" i="1"/>
  <c r="O1726" i="1" l="1"/>
  <c r="Z1726" i="1" s="1"/>
  <c r="AC1726" i="1" s="1"/>
  <c r="N1727" i="1"/>
  <c r="Z1725" i="1"/>
  <c r="AC1725" i="1" s="1"/>
  <c r="B1725" i="1" s="1"/>
  <c r="E1781" i="1"/>
  <c r="D1781" i="1" s="1"/>
  <c r="G1781" i="1" s="1"/>
  <c r="AB1780" i="1"/>
  <c r="AG1780" i="1"/>
  <c r="U1727" i="1"/>
  <c r="W1727" i="1" s="1"/>
  <c r="L1727" i="1"/>
  <c r="T1784" i="1"/>
  <c r="J1728" i="1"/>
  <c r="K1728" i="1" s="1"/>
  <c r="M1728" i="1"/>
  <c r="I1729" i="1"/>
  <c r="F1780" i="1"/>
  <c r="H1780" i="1"/>
  <c r="A1781" i="1"/>
  <c r="O1727" i="1" l="1"/>
  <c r="AE1727" i="1" s="1"/>
  <c r="AH1727" i="1" s="1"/>
  <c r="AE1726" i="1"/>
  <c r="AH1726" i="1" s="1"/>
  <c r="B1726" i="1" s="1"/>
  <c r="N1728" i="1"/>
  <c r="E1782" i="1"/>
  <c r="D1782" i="1" s="1"/>
  <c r="G1782" i="1" s="1"/>
  <c r="AB1781" i="1"/>
  <c r="AG1781" i="1"/>
  <c r="J1729" i="1"/>
  <c r="K1729" i="1" s="1"/>
  <c r="M1729" i="1"/>
  <c r="I1730" i="1"/>
  <c r="T1785" i="1"/>
  <c r="U1728" i="1"/>
  <c r="W1728" i="1" s="1"/>
  <c r="L1728" i="1"/>
  <c r="F1781" i="1"/>
  <c r="A1782" i="1"/>
  <c r="H1781" i="1"/>
  <c r="Z1727" i="1" l="1"/>
  <c r="AC1727" i="1" s="1"/>
  <c r="B1727" i="1" s="1"/>
  <c r="O1728" i="1"/>
  <c r="Z1728" i="1" s="1"/>
  <c r="AC1728" i="1" s="1"/>
  <c r="N1729" i="1"/>
  <c r="E1783" i="1"/>
  <c r="D1783" i="1" s="1"/>
  <c r="G1783" i="1" s="1"/>
  <c r="AB1782" i="1"/>
  <c r="AG1782" i="1"/>
  <c r="U1729" i="1"/>
  <c r="W1729" i="1" s="1"/>
  <c r="L1729" i="1"/>
  <c r="F1782" i="1"/>
  <c r="A1783" i="1"/>
  <c r="H1782" i="1"/>
  <c r="T1786" i="1"/>
  <c r="J1730" i="1"/>
  <c r="K1730" i="1" s="1"/>
  <c r="M1730" i="1"/>
  <c r="I1731" i="1"/>
  <c r="O1729" i="1" l="1"/>
  <c r="Z1729" i="1" s="1"/>
  <c r="AC1729" i="1" s="1"/>
  <c r="AE1728" i="1"/>
  <c r="AH1728" i="1" s="1"/>
  <c r="B1728" i="1" s="1"/>
  <c r="N1730" i="1"/>
  <c r="E1784" i="1"/>
  <c r="D1784" i="1" s="1"/>
  <c r="G1784" i="1" s="1"/>
  <c r="AB1783" i="1"/>
  <c r="AG1783" i="1"/>
  <c r="J1731" i="1"/>
  <c r="K1731" i="1" s="1"/>
  <c r="M1731" i="1"/>
  <c r="I1732" i="1"/>
  <c r="T1787" i="1"/>
  <c r="U1730" i="1"/>
  <c r="W1730" i="1" s="1"/>
  <c r="L1730" i="1"/>
  <c r="F1783" i="1"/>
  <c r="A1784" i="1"/>
  <c r="H1783" i="1"/>
  <c r="N1731" i="1" l="1"/>
  <c r="AE1729" i="1"/>
  <c r="AH1729" i="1" s="1"/>
  <c r="B1729" i="1" s="1"/>
  <c r="O1730" i="1"/>
  <c r="AE1730" i="1" s="1"/>
  <c r="AH1730" i="1" s="1"/>
  <c r="E1785" i="1"/>
  <c r="D1785" i="1" s="1"/>
  <c r="G1785" i="1" s="1"/>
  <c r="AB1784" i="1"/>
  <c r="AG1784" i="1"/>
  <c r="J1732" i="1"/>
  <c r="K1732" i="1" s="1"/>
  <c r="M1732" i="1"/>
  <c r="I1733" i="1"/>
  <c r="F1784" i="1"/>
  <c r="H1784" i="1"/>
  <c r="A1785" i="1"/>
  <c r="U1731" i="1"/>
  <c r="W1731" i="1" s="1"/>
  <c r="L1731" i="1"/>
  <c r="T1788" i="1"/>
  <c r="O1731" i="1" l="1"/>
  <c r="Z1731" i="1" s="1"/>
  <c r="AC1731" i="1" s="1"/>
  <c r="N1732" i="1"/>
  <c r="Z1730" i="1"/>
  <c r="AC1730" i="1" s="1"/>
  <c r="B1730" i="1" s="1"/>
  <c r="E1786" i="1"/>
  <c r="D1786" i="1" s="1"/>
  <c r="G1786" i="1" s="1"/>
  <c r="AB1785" i="1"/>
  <c r="AG1785" i="1"/>
  <c r="F1785" i="1"/>
  <c r="A1786" i="1"/>
  <c r="H1785" i="1"/>
  <c r="J1733" i="1"/>
  <c r="K1733" i="1" s="1"/>
  <c r="M1733" i="1"/>
  <c r="N1733" i="1" s="1"/>
  <c r="I1734" i="1"/>
  <c r="U1732" i="1"/>
  <c r="W1732" i="1" s="1"/>
  <c r="L1732" i="1"/>
  <c r="T1789" i="1"/>
  <c r="AE1731" i="1" l="1"/>
  <c r="AH1731" i="1" s="1"/>
  <c r="O1732" i="1"/>
  <c r="Z1732" i="1" s="1"/>
  <c r="AC1732" i="1" s="1"/>
  <c r="B1731" i="1"/>
  <c r="E1787" i="1"/>
  <c r="D1787" i="1" s="1"/>
  <c r="G1787" i="1" s="1"/>
  <c r="AB1786" i="1"/>
  <c r="AG1786" i="1"/>
  <c r="J1734" i="1"/>
  <c r="K1734" i="1" s="1"/>
  <c r="M1734" i="1"/>
  <c r="N1734" i="1" s="1"/>
  <c r="I1735" i="1"/>
  <c r="T1790" i="1"/>
  <c r="F1786" i="1"/>
  <c r="A1787" i="1"/>
  <c r="H1786" i="1"/>
  <c r="U1733" i="1"/>
  <c r="W1733" i="1" s="1"/>
  <c r="L1733" i="1"/>
  <c r="O1733" i="1" s="1"/>
  <c r="AE1732" i="1" l="1"/>
  <c r="AH1732" i="1" s="1"/>
  <c r="B1732" i="1" s="1"/>
  <c r="E1788" i="1"/>
  <c r="D1788" i="1" s="1"/>
  <c r="G1788" i="1" s="1"/>
  <c r="AB1787" i="1"/>
  <c r="AG1787" i="1"/>
  <c r="Z1733" i="1"/>
  <c r="AC1733" i="1" s="1"/>
  <c r="AE1733" i="1"/>
  <c r="AH1733" i="1" s="1"/>
  <c r="J1735" i="1"/>
  <c r="K1735" i="1" s="1"/>
  <c r="M1735" i="1"/>
  <c r="N1735" i="1" s="1"/>
  <c r="I1736" i="1"/>
  <c r="U1734" i="1"/>
  <c r="W1734" i="1" s="1"/>
  <c r="L1734" i="1"/>
  <c r="O1734" i="1" s="1"/>
  <c r="F1787" i="1"/>
  <c r="A1788" i="1"/>
  <c r="H1787" i="1"/>
  <c r="T1791" i="1"/>
  <c r="E1789" i="1" l="1"/>
  <c r="D1789" i="1" s="1"/>
  <c r="G1789" i="1" s="1"/>
  <c r="AB1788" i="1"/>
  <c r="AG1788" i="1"/>
  <c r="Z1734" i="1"/>
  <c r="AC1734" i="1" s="1"/>
  <c r="AE1734" i="1"/>
  <c r="AH1734" i="1" s="1"/>
  <c r="B1733" i="1"/>
  <c r="T1792" i="1"/>
  <c r="J1736" i="1"/>
  <c r="K1736" i="1" s="1"/>
  <c r="M1736" i="1"/>
  <c r="N1736" i="1" s="1"/>
  <c r="I1737" i="1"/>
  <c r="U1735" i="1"/>
  <c r="W1735" i="1" s="1"/>
  <c r="L1735" i="1"/>
  <c r="O1735" i="1" s="1"/>
  <c r="A1789" i="1"/>
  <c r="F1788" i="1"/>
  <c r="H1788" i="1"/>
  <c r="E1790" i="1" l="1"/>
  <c r="D1790" i="1" s="1"/>
  <c r="G1790" i="1" s="1"/>
  <c r="AB1789" i="1"/>
  <c r="AG1789" i="1"/>
  <c r="Z1735" i="1"/>
  <c r="AC1735" i="1" s="1"/>
  <c r="AE1735" i="1"/>
  <c r="AH1735" i="1" s="1"/>
  <c r="B1734" i="1"/>
  <c r="U1736" i="1"/>
  <c r="W1736" i="1" s="1"/>
  <c r="L1736" i="1"/>
  <c r="O1736" i="1" s="1"/>
  <c r="J1737" i="1"/>
  <c r="K1737" i="1" s="1"/>
  <c r="M1737" i="1"/>
  <c r="N1737" i="1" s="1"/>
  <c r="I1738" i="1"/>
  <c r="A1790" i="1"/>
  <c r="H1789" i="1"/>
  <c r="F1789" i="1"/>
  <c r="T1793" i="1"/>
  <c r="E1791" i="1" l="1"/>
  <c r="D1791" i="1" s="1"/>
  <c r="G1791" i="1" s="1"/>
  <c r="AB1790" i="1"/>
  <c r="AG1790" i="1"/>
  <c r="Z1736" i="1"/>
  <c r="AC1736" i="1" s="1"/>
  <c r="AE1736" i="1"/>
  <c r="AH1736" i="1" s="1"/>
  <c r="B1735" i="1"/>
  <c r="U1737" i="1"/>
  <c r="W1737" i="1" s="1"/>
  <c r="L1737" i="1"/>
  <c r="O1737" i="1" s="1"/>
  <c r="T1794" i="1"/>
  <c r="H1790" i="1"/>
  <c r="A1791" i="1"/>
  <c r="F1790" i="1"/>
  <c r="J1738" i="1"/>
  <c r="K1738" i="1" s="1"/>
  <c r="M1738" i="1"/>
  <c r="N1738" i="1" s="1"/>
  <c r="I1739" i="1"/>
  <c r="E1792" i="1" l="1"/>
  <c r="D1792" i="1" s="1"/>
  <c r="G1792" i="1" s="1"/>
  <c r="AB1791" i="1"/>
  <c r="AG1791" i="1"/>
  <c r="Z1737" i="1"/>
  <c r="AC1737" i="1" s="1"/>
  <c r="AE1737" i="1"/>
  <c r="AH1737" i="1" s="1"/>
  <c r="B1736" i="1"/>
  <c r="U1738" i="1"/>
  <c r="W1738" i="1" s="1"/>
  <c r="L1738" i="1"/>
  <c r="O1738" i="1" s="1"/>
  <c r="T1795" i="1"/>
  <c r="A1792" i="1"/>
  <c r="H1791" i="1"/>
  <c r="F1791" i="1"/>
  <c r="J1739" i="1"/>
  <c r="K1739" i="1" s="1"/>
  <c r="M1739" i="1"/>
  <c r="N1739" i="1" s="1"/>
  <c r="I1740" i="1"/>
  <c r="E1793" i="1" l="1"/>
  <c r="D1793" i="1" s="1"/>
  <c r="G1793" i="1" s="1"/>
  <c r="AB1792" i="1"/>
  <c r="AG1792" i="1"/>
  <c r="B1737" i="1"/>
  <c r="Z1738" i="1"/>
  <c r="AC1738" i="1" s="1"/>
  <c r="AE1738" i="1"/>
  <c r="AH1738" i="1" s="1"/>
  <c r="U1739" i="1"/>
  <c r="W1739" i="1" s="1"/>
  <c r="L1739" i="1"/>
  <c r="O1739" i="1" s="1"/>
  <c r="A1793" i="1"/>
  <c r="H1792" i="1"/>
  <c r="F1792" i="1"/>
  <c r="J1740" i="1"/>
  <c r="K1740" i="1" s="1"/>
  <c r="M1740" i="1"/>
  <c r="N1740" i="1" s="1"/>
  <c r="I1741" i="1"/>
  <c r="T1796" i="1"/>
  <c r="B1738" i="1" l="1"/>
  <c r="E1794" i="1"/>
  <c r="D1794" i="1" s="1"/>
  <c r="G1794" i="1" s="1"/>
  <c r="AB1793" i="1"/>
  <c r="AG1793" i="1"/>
  <c r="Z1739" i="1"/>
  <c r="AC1739" i="1" s="1"/>
  <c r="AE1739" i="1"/>
  <c r="AH1739" i="1" s="1"/>
  <c r="H1793" i="1"/>
  <c r="A1794" i="1"/>
  <c r="F1793" i="1"/>
  <c r="T1797" i="1"/>
  <c r="J1741" i="1"/>
  <c r="K1741" i="1" s="1"/>
  <c r="M1741" i="1"/>
  <c r="N1741" i="1" s="1"/>
  <c r="I1742" i="1"/>
  <c r="U1740" i="1"/>
  <c r="W1740" i="1" s="1"/>
  <c r="L1740" i="1"/>
  <c r="O1740" i="1" s="1"/>
  <c r="E1795" i="1" l="1"/>
  <c r="D1795" i="1" s="1"/>
  <c r="G1795" i="1" s="1"/>
  <c r="AB1794" i="1"/>
  <c r="AG1794" i="1"/>
  <c r="B1739" i="1"/>
  <c r="Z1740" i="1"/>
  <c r="AC1740" i="1" s="1"/>
  <c r="AE1740" i="1"/>
  <c r="AH1740" i="1" s="1"/>
  <c r="U1741" i="1"/>
  <c r="W1741" i="1" s="1"/>
  <c r="L1741" i="1"/>
  <c r="O1741" i="1" s="1"/>
  <c r="H1794" i="1"/>
  <c r="A1795" i="1"/>
  <c r="F1794" i="1"/>
  <c r="J1742" i="1"/>
  <c r="K1742" i="1" s="1"/>
  <c r="M1742" i="1"/>
  <c r="N1742" i="1" s="1"/>
  <c r="I1743" i="1"/>
  <c r="T1798" i="1"/>
  <c r="E1796" i="1" l="1"/>
  <c r="D1796" i="1" s="1"/>
  <c r="G1796" i="1" s="1"/>
  <c r="AB1795" i="1"/>
  <c r="AG1795" i="1"/>
  <c r="Z1741" i="1"/>
  <c r="AC1741" i="1" s="1"/>
  <c r="AE1741" i="1"/>
  <c r="AH1741" i="1" s="1"/>
  <c r="B1740" i="1"/>
  <c r="U1742" i="1"/>
  <c r="W1742" i="1" s="1"/>
  <c r="L1742" i="1"/>
  <c r="O1742" i="1" s="1"/>
  <c r="T1799" i="1"/>
  <c r="J1743" i="1"/>
  <c r="K1743" i="1" s="1"/>
  <c r="M1743" i="1"/>
  <c r="N1743" i="1" s="1"/>
  <c r="I1744" i="1"/>
  <c r="A1796" i="1"/>
  <c r="H1795" i="1"/>
  <c r="F1795" i="1"/>
  <c r="E1797" i="1" l="1"/>
  <c r="D1797" i="1" s="1"/>
  <c r="G1797" i="1" s="1"/>
  <c r="AB1796" i="1"/>
  <c r="AG1796" i="1"/>
  <c r="Z1742" i="1"/>
  <c r="AC1742" i="1" s="1"/>
  <c r="AE1742" i="1"/>
  <c r="AH1742" i="1" s="1"/>
  <c r="B1741" i="1"/>
  <c r="T1800" i="1"/>
  <c r="U1743" i="1"/>
  <c r="W1743" i="1" s="1"/>
  <c r="L1743" i="1"/>
  <c r="O1743" i="1" s="1"/>
  <c r="F1796" i="1"/>
  <c r="A1797" i="1"/>
  <c r="H1796" i="1"/>
  <c r="J1744" i="1"/>
  <c r="K1744" i="1" s="1"/>
  <c r="M1744" i="1"/>
  <c r="N1744" i="1" s="1"/>
  <c r="I1745" i="1"/>
  <c r="E1798" i="1" l="1"/>
  <c r="D1798" i="1" s="1"/>
  <c r="G1798" i="1" s="1"/>
  <c r="AB1797" i="1"/>
  <c r="AG1797" i="1"/>
  <c r="B1742" i="1"/>
  <c r="Z1743" i="1"/>
  <c r="AC1743" i="1" s="1"/>
  <c r="AE1743" i="1"/>
  <c r="AH1743" i="1" s="1"/>
  <c r="J1745" i="1"/>
  <c r="K1745" i="1" s="1"/>
  <c r="M1745" i="1"/>
  <c r="N1745" i="1" s="1"/>
  <c r="I1746" i="1"/>
  <c r="F1797" i="1"/>
  <c r="H1797" i="1"/>
  <c r="A1798" i="1"/>
  <c r="U1744" i="1"/>
  <c r="W1744" i="1" s="1"/>
  <c r="L1744" i="1"/>
  <c r="O1744" i="1" s="1"/>
  <c r="T1801" i="1"/>
  <c r="E1799" i="1" l="1"/>
  <c r="D1799" i="1" s="1"/>
  <c r="G1799" i="1" s="1"/>
  <c r="AB1798" i="1"/>
  <c r="AG1798" i="1"/>
  <c r="B1743" i="1"/>
  <c r="Z1744" i="1"/>
  <c r="AC1744" i="1" s="1"/>
  <c r="AE1744" i="1"/>
  <c r="AH1744" i="1" s="1"/>
  <c r="F1798" i="1"/>
  <c r="A1799" i="1"/>
  <c r="H1798" i="1"/>
  <c r="J1746" i="1"/>
  <c r="K1746" i="1" s="1"/>
  <c r="M1746" i="1"/>
  <c r="N1746" i="1" s="1"/>
  <c r="I1747" i="1"/>
  <c r="U1745" i="1"/>
  <c r="W1745" i="1" s="1"/>
  <c r="L1745" i="1"/>
  <c r="O1745" i="1" s="1"/>
  <c r="T1802" i="1"/>
  <c r="E1800" i="1" l="1"/>
  <c r="D1800" i="1" s="1"/>
  <c r="G1800" i="1" s="1"/>
  <c r="AB1799" i="1"/>
  <c r="AG1799" i="1"/>
  <c r="Z1745" i="1"/>
  <c r="AC1745" i="1" s="1"/>
  <c r="AE1745" i="1"/>
  <c r="AH1745" i="1" s="1"/>
  <c r="B1744" i="1"/>
  <c r="J1747" i="1"/>
  <c r="K1747" i="1" s="1"/>
  <c r="I1748" i="1"/>
  <c r="F1799" i="1"/>
  <c r="A1800" i="1"/>
  <c r="H1799" i="1"/>
  <c r="U1746" i="1"/>
  <c r="W1746" i="1" s="1"/>
  <c r="L1746" i="1"/>
  <c r="O1746" i="1" s="1"/>
  <c r="T1803" i="1"/>
  <c r="E1801" i="1" l="1"/>
  <c r="D1801" i="1" s="1"/>
  <c r="G1801" i="1" s="1"/>
  <c r="AB1800" i="1"/>
  <c r="AG1800" i="1"/>
  <c r="Z1746" i="1"/>
  <c r="AC1746" i="1" s="1"/>
  <c r="AE1746" i="1"/>
  <c r="AH1746" i="1" s="1"/>
  <c r="B1745" i="1"/>
  <c r="T1804" i="1"/>
  <c r="F1800" i="1"/>
  <c r="A1801" i="1"/>
  <c r="H1800" i="1"/>
  <c r="J1748" i="1"/>
  <c r="K1748" i="1" s="1"/>
  <c r="I1749" i="1"/>
  <c r="M1747" i="1"/>
  <c r="N1747" i="1" s="1"/>
  <c r="U1747" i="1"/>
  <c r="W1747" i="1" s="1"/>
  <c r="L1747" i="1"/>
  <c r="E1802" i="1" l="1"/>
  <c r="D1802" i="1" s="1"/>
  <c r="G1802" i="1" s="1"/>
  <c r="AB1801" i="1"/>
  <c r="AG1801" i="1"/>
  <c r="B1746" i="1"/>
  <c r="O1747" i="1"/>
  <c r="U1748" i="1"/>
  <c r="W1748" i="1" s="1"/>
  <c r="L1748" i="1"/>
  <c r="H1801" i="1"/>
  <c r="A1802" i="1"/>
  <c r="F1801" i="1"/>
  <c r="J1749" i="1"/>
  <c r="K1749" i="1" s="1"/>
  <c r="I1750" i="1"/>
  <c r="T1805" i="1"/>
  <c r="M1748" i="1"/>
  <c r="N1748" i="1" s="1"/>
  <c r="E1803" i="1" l="1"/>
  <c r="D1803" i="1" s="1"/>
  <c r="G1803" i="1" s="1"/>
  <c r="AB1802" i="1"/>
  <c r="AG1802" i="1"/>
  <c r="Z1747" i="1"/>
  <c r="AC1747" i="1" s="1"/>
  <c r="AE1747" i="1"/>
  <c r="AH1747" i="1" s="1"/>
  <c r="J1750" i="1"/>
  <c r="K1750" i="1" s="1"/>
  <c r="I1751" i="1"/>
  <c r="O1748" i="1"/>
  <c r="M1749" i="1"/>
  <c r="N1749" i="1" s="1"/>
  <c r="T1806" i="1"/>
  <c r="U1749" i="1"/>
  <c r="W1749" i="1" s="1"/>
  <c r="L1749" i="1"/>
  <c r="H1802" i="1"/>
  <c r="A1803" i="1"/>
  <c r="F1802" i="1"/>
  <c r="AB1803" i="1" l="1"/>
  <c r="AG1803" i="1"/>
  <c r="Z1748" i="1"/>
  <c r="AC1748" i="1" s="1"/>
  <c r="AE1748" i="1"/>
  <c r="AH1748" i="1" s="1"/>
  <c r="B1747" i="1"/>
  <c r="E1804" i="1"/>
  <c r="D1804" i="1" s="1"/>
  <c r="G1804" i="1" s="1"/>
  <c r="O1749" i="1"/>
  <c r="M1750" i="1"/>
  <c r="N1750" i="1" s="1"/>
  <c r="U1750" i="1"/>
  <c r="W1750" i="1" s="1"/>
  <c r="L1750" i="1"/>
  <c r="H1803" i="1"/>
  <c r="A1804" i="1"/>
  <c r="F1803" i="1"/>
  <c r="T1807" i="1"/>
  <c r="J1751" i="1"/>
  <c r="K1751" i="1" s="1"/>
  <c r="I1752" i="1"/>
  <c r="E1805" i="1" l="1"/>
  <c r="D1805" i="1" s="1"/>
  <c r="G1805" i="1" s="1"/>
  <c r="AB1804" i="1"/>
  <c r="AG1804" i="1"/>
  <c r="Z1749" i="1"/>
  <c r="AC1749" i="1" s="1"/>
  <c r="AE1749" i="1"/>
  <c r="AH1749" i="1" s="1"/>
  <c r="B1748" i="1"/>
  <c r="M1751" i="1"/>
  <c r="N1751" i="1" s="1"/>
  <c r="J1752" i="1"/>
  <c r="K1752" i="1" s="1"/>
  <c r="I1753" i="1"/>
  <c r="T1808" i="1"/>
  <c r="H1804" i="1"/>
  <c r="A1805" i="1"/>
  <c r="F1804" i="1"/>
  <c r="U1751" i="1"/>
  <c r="W1751" i="1" s="1"/>
  <c r="L1751" i="1"/>
  <c r="O1750" i="1"/>
  <c r="E1806" i="1" l="1"/>
  <c r="D1806" i="1" s="1"/>
  <c r="G1806" i="1" s="1"/>
  <c r="AB1805" i="1"/>
  <c r="AG1805" i="1"/>
  <c r="Z1750" i="1"/>
  <c r="AC1750" i="1" s="1"/>
  <c r="AE1750" i="1"/>
  <c r="AH1750" i="1" s="1"/>
  <c r="B1749" i="1"/>
  <c r="O1751" i="1"/>
  <c r="M1752" i="1"/>
  <c r="N1752" i="1" s="1"/>
  <c r="H1805" i="1"/>
  <c r="A1806" i="1"/>
  <c r="F1805" i="1"/>
  <c r="J1753" i="1"/>
  <c r="K1753" i="1" s="1"/>
  <c r="I1754" i="1"/>
  <c r="U1752" i="1"/>
  <c r="W1752" i="1" s="1"/>
  <c r="L1752" i="1"/>
  <c r="T1809" i="1"/>
  <c r="E1807" i="1" l="1"/>
  <c r="D1807" i="1" s="1"/>
  <c r="G1807" i="1" s="1"/>
  <c r="AB1806" i="1"/>
  <c r="AG1806" i="1"/>
  <c r="Z1751" i="1"/>
  <c r="AC1751" i="1" s="1"/>
  <c r="AE1751" i="1"/>
  <c r="AH1751" i="1" s="1"/>
  <c r="B1750" i="1"/>
  <c r="M1753" i="1"/>
  <c r="N1753" i="1" s="1"/>
  <c r="O1752" i="1"/>
  <c r="U1753" i="1"/>
  <c r="W1753" i="1" s="1"/>
  <c r="L1753" i="1"/>
  <c r="H1806" i="1"/>
  <c r="A1807" i="1"/>
  <c r="F1806" i="1"/>
  <c r="T1810" i="1"/>
  <c r="J1754" i="1"/>
  <c r="K1754" i="1" s="1"/>
  <c r="I1755" i="1"/>
  <c r="E1808" i="1" l="1"/>
  <c r="D1808" i="1" s="1"/>
  <c r="AB1807" i="1"/>
  <c r="AG1807" i="1"/>
  <c r="M1754" i="1"/>
  <c r="N1754" i="1" s="1"/>
  <c r="Z1752" i="1"/>
  <c r="AC1752" i="1" s="1"/>
  <c r="AE1752" i="1"/>
  <c r="AH1752" i="1" s="1"/>
  <c r="B1751" i="1"/>
  <c r="O1753" i="1"/>
  <c r="J1755" i="1"/>
  <c r="K1755" i="1" s="1"/>
  <c r="I1756" i="1"/>
  <c r="T1811" i="1"/>
  <c r="H1807" i="1"/>
  <c r="A1808" i="1"/>
  <c r="F1807" i="1"/>
  <c r="U1754" i="1"/>
  <c r="W1754" i="1" s="1"/>
  <c r="L1754" i="1"/>
  <c r="O1754" i="1" l="1"/>
  <c r="Z1754" i="1" s="1"/>
  <c r="AC1754" i="1" s="1"/>
  <c r="E1809" i="1"/>
  <c r="D1809" i="1" s="1"/>
  <c r="G1809" i="1" s="1"/>
  <c r="AB1808" i="1"/>
  <c r="AG1808" i="1"/>
  <c r="M1755" i="1"/>
  <c r="N1755" i="1" s="1"/>
  <c r="Z1753" i="1"/>
  <c r="AC1753" i="1" s="1"/>
  <c r="AE1753" i="1"/>
  <c r="AH1753" i="1" s="1"/>
  <c r="B1752" i="1"/>
  <c r="G1808" i="1"/>
  <c r="H1808" i="1"/>
  <c r="A1809" i="1"/>
  <c r="F1808" i="1"/>
  <c r="J1756" i="1"/>
  <c r="K1756" i="1" s="1"/>
  <c r="I1757" i="1"/>
  <c r="U1755" i="1"/>
  <c r="W1755" i="1" s="1"/>
  <c r="L1755" i="1"/>
  <c r="T1812" i="1"/>
  <c r="AE1754" i="1" l="1"/>
  <c r="AH1754" i="1" s="1"/>
  <c r="B1754" i="1" s="1"/>
  <c r="O1755" i="1"/>
  <c r="Z1755" i="1" s="1"/>
  <c r="AC1755" i="1" s="1"/>
  <c r="M1756" i="1"/>
  <c r="N1756" i="1" s="1"/>
  <c r="E1810" i="1"/>
  <c r="D1810" i="1" s="1"/>
  <c r="AB1809" i="1"/>
  <c r="AG1809" i="1"/>
  <c r="B1753" i="1"/>
  <c r="T1813" i="1"/>
  <c r="J1757" i="1"/>
  <c r="K1757" i="1" s="1"/>
  <c r="I1758" i="1"/>
  <c r="U1756" i="1"/>
  <c r="W1756" i="1" s="1"/>
  <c r="L1756" i="1"/>
  <c r="H1809" i="1"/>
  <c r="A1810" i="1"/>
  <c r="F1809" i="1"/>
  <c r="M1757" i="1" l="1"/>
  <c r="N1757" i="1" s="1"/>
  <c r="O1756" i="1"/>
  <c r="Z1756" i="1" s="1"/>
  <c r="AC1756" i="1" s="1"/>
  <c r="AE1755" i="1"/>
  <c r="AH1755" i="1" s="1"/>
  <c r="B1755" i="1" s="1"/>
  <c r="E1811" i="1"/>
  <c r="D1811" i="1" s="1"/>
  <c r="G1811" i="1" s="1"/>
  <c r="AB1810" i="1"/>
  <c r="AG1810" i="1"/>
  <c r="G1810" i="1"/>
  <c r="U1757" i="1"/>
  <c r="W1757" i="1" s="1"/>
  <c r="L1757" i="1"/>
  <c r="H1810" i="1"/>
  <c r="A1811" i="1"/>
  <c r="F1810" i="1"/>
  <c r="J1758" i="1"/>
  <c r="K1758" i="1" s="1"/>
  <c r="I1759" i="1"/>
  <c r="T1814" i="1"/>
  <c r="O1757" i="1" l="1"/>
  <c r="AE1757" i="1" s="1"/>
  <c r="AH1757" i="1" s="1"/>
  <c r="M1758" i="1"/>
  <c r="N1758" i="1" s="1"/>
  <c r="AE1756" i="1"/>
  <c r="AH1756" i="1" s="1"/>
  <c r="B1756" i="1" s="1"/>
  <c r="E1812" i="1"/>
  <c r="D1812" i="1" s="1"/>
  <c r="AB1811" i="1"/>
  <c r="AG1811" i="1"/>
  <c r="T1815" i="1"/>
  <c r="H1811" i="1"/>
  <c r="A1812" i="1"/>
  <c r="F1811" i="1"/>
  <c r="J1759" i="1"/>
  <c r="K1759" i="1" s="1"/>
  <c r="I1760" i="1"/>
  <c r="U1758" i="1"/>
  <c r="W1758" i="1" s="1"/>
  <c r="L1758" i="1"/>
  <c r="Z1757" i="1" l="1"/>
  <c r="AC1757" i="1" s="1"/>
  <c r="B1757" i="1" s="1"/>
  <c r="O1758" i="1"/>
  <c r="Z1758" i="1" s="1"/>
  <c r="AC1758" i="1" s="1"/>
  <c r="M1759" i="1"/>
  <c r="N1759" i="1" s="1"/>
  <c r="E1813" i="1"/>
  <c r="D1813" i="1" s="1"/>
  <c r="G1813" i="1" s="1"/>
  <c r="AB1812" i="1"/>
  <c r="AG1812" i="1"/>
  <c r="G1812" i="1"/>
  <c r="H1812" i="1"/>
  <c r="A1813" i="1"/>
  <c r="F1812" i="1"/>
  <c r="J1760" i="1"/>
  <c r="K1760" i="1" s="1"/>
  <c r="I1761" i="1"/>
  <c r="T1816" i="1"/>
  <c r="U1759" i="1"/>
  <c r="W1759" i="1" s="1"/>
  <c r="L1759" i="1"/>
  <c r="O1759" i="1" l="1"/>
  <c r="Z1759" i="1" s="1"/>
  <c r="AC1759" i="1" s="1"/>
  <c r="M1760" i="1"/>
  <c r="N1760" i="1" s="1"/>
  <c r="AE1758" i="1"/>
  <c r="AH1758" i="1" s="1"/>
  <c r="B1758" i="1" s="1"/>
  <c r="E1814" i="1"/>
  <c r="D1814" i="1" s="1"/>
  <c r="AB1813" i="1"/>
  <c r="AG1813" i="1"/>
  <c r="J1761" i="1"/>
  <c r="K1761" i="1" s="1"/>
  <c r="I1762" i="1"/>
  <c r="U1760" i="1"/>
  <c r="W1760" i="1" s="1"/>
  <c r="L1760" i="1"/>
  <c r="H1813" i="1"/>
  <c r="A1814" i="1"/>
  <c r="F1813" i="1"/>
  <c r="T1817" i="1"/>
  <c r="M1761" i="1" l="1"/>
  <c r="N1761" i="1" s="1"/>
  <c r="AE1759" i="1"/>
  <c r="AH1759" i="1" s="1"/>
  <c r="B1759" i="1" s="1"/>
  <c r="O1760" i="1"/>
  <c r="Z1760" i="1" s="1"/>
  <c r="AC1760" i="1" s="1"/>
  <c r="E1815" i="1"/>
  <c r="D1815" i="1" s="1"/>
  <c r="G1815" i="1" s="1"/>
  <c r="AB1814" i="1"/>
  <c r="AG1814" i="1"/>
  <c r="G1814" i="1"/>
  <c r="T1818" i="1"/>
  <c r="H1814" i="1"/>
  <c r="A1815" i="1"/>
  <c r="F1814" i="1"/>
  <c r="J1762" i="1"/>
  <c r="K1762" i="1" s="1"/>
  <c r="I1763" i="1"/>
  <c r="U1761" i="1"/>
  <c r="W1761" i="1" s="1"/>
  <c r="L1761" i="1"/>
  <c r="O1761" i="1" l="1"/>
  <c r="Z1761" i="1" s="1"/>
  <c r="AC1761" i="1" s="1"/>
  <c r="M1762" i="1"/>
  <c r="N1762" i="1" s="1"/>
  <c r="AE1760" i="1"/>
  <c r="AH1760" i="1" s="1"/>
  <c r="B1760" i="1" s="1"/>
  <c r="E1816" i="1"/>
  <c r="D1816" i="1" s="1"/>
  <c r="AB1815" i="1"/>
  <c r="AG1815" i="1"/>
  <c r="U1762" i="1"/>
  <c r="W1762" i="1" s="1"/>
  <c r="L1762" i="1"/>
  <c r="H1815" i="1"/>
  <c r="A1816" i="1"/>
  <c r="F1815" i="1"/>
  <c r="J1763" i="1"/>
  <c r="K1763" i="1" s="1"/>
  <c r="I1764" i="1"/>
  <c r="T1819" i="1"/>
  <c r="O1762" i="1" l="1"/>
  <c r="Z1762" i="1" s="1"/>
  <c r="AC1762" i="1" s="1"/>
  <c r="AE1761" i="1"/>
  <c r="AH1761" i="1" s="1"/>
  <c r="B1761" i="1" s="1"/>
  <c r="M1763" i="1"/>
  <c r="N1763" i="1" s="1"/>
  <c r="E1817" i="1"/>
  <c r="D1817" i="1" s="1"/>
  <c r="AB1816" i="1"/>
  <c r="AG1816" i="1"/>
  <c r="G1816" i="1"/>
  <c r="U1763" i="1"/>
  <c r="W1763" i="1" s="1"/>
  <c r="L1763" i="1"/>
  <c r="H1816" i="1"/>
  <c r="A1817" i="1"/>
  <c r="F1816" i="1"/>
  <c r="J1764" i="1"/>
  <c r="K1764" i="1" s="1"/>
  <c r="I1765" i="1"/>
  <c r="T1820" i="1"/>
  <c r="AE1762" i="1" l="1"/>
  <c r="AH1762" i="1" s="1"/>
  <c r="B1762" i="1" s="1"/>
  <c r="O1763" i="1"/>
  <c r="Z1763" i="1" s="1"/>
  <c r="AC1763" i="1" s="1"/>
  <c r="M1764" i="1"/>
  <c r="N1764" i="1" s="1"/>
  <c r="E1818" i="1"/>
  <c r="D1818" i="1" s="1"/>
  <c r="AB1817" i="1"/>
  <c r="AG1817" i="1"/>
  <c r="G1817" i="1"/>
  <c r="U1764" i="1"/>
  <c r="W1764" i="1" s="1"/>
  <c r="L1764" i="1"/>
  <c r="H1817" i="1"/>
  <c r="A1818" i="1"/>
  <c r="F1817" i="1"/>
  <c r="J1765" i="1"/>
  <c r="K1765" i="1" s="1"/>
  <c r="I1766" i="1"/>
  <c r="T1821" i="1"/>
  <c r="AE1763" i="1" l="1"/>
  <c r="AH1763" i="1" s="1"/>
  <c r="B1763" i="1" s="1"/>
  <c r="O1764" i="1"/>
  <c r="Z1764" i="1" s="1"/>
  <c r="AC1764" i="1" s="1"/>
  <c r="M1765" i="1"/>
  <c r="N1765" i="1" s="1"/>
  <c r="E1819" i="1"/>
  <c r="D1819" i="1" s="1"/>
  <c r="AB1818" i="1"/>
  <c r="AG1818" i="1"/>
  <c r="G1818" i="1"/>
  <c r="T1822" i="1"/>
  <c r="H1818" i="1"/>
  <c r="A1819" i="1"/>
  <c r="F1818" i="1"/>
  <c r="J1766" i="1"/>
  <c r="K1766" i="1" s="1"/>
  <c r="I1767" i="1"/>
  <c r="U1765" i="1"/>
  <c r="W1765" i="1" s="1"/>
  <c r="L1765" i="1"/>
  <c r="O1765" i="1" l="1"/>
  <c r="Z1765" i="1" s="1"/>
  <c r="AC1765" i="1" s="1"/>
  <c r="M1766" i="1"/>
  <c r="N1766" i="1" s="1"/>
  <c r="AE1764" i="1"/>
  <c r="AH1764" i="1" s="1"/>
  <c r="B1764" i="1" s="1"/>
  <c r="E1820" i="1"/>
  <c r="D1820" i="1" s="1"/>
  <c r="AB1819" i="1"/>
  <c r="AG1819" i="1"/>
  <c r="G1819" i="1"/>
  <c r="U1766" i="1"/>
  <c r="W1766" i="1" s="1"/>
  <c r="L1766" i="1"/>
  <c r="H1819" i="1"/>
  <c r="A1820" i="1"/>
  <c r="F1819" i="1"/>
  <c r="J1767" i="1"/>
  <c r="K1767" i="1" s="1"/>
  <c r="M1767" i="1"/>
  <c r="N1767" i="1" s="1"/>
  <c r="I1768" i="1"/>
  <c r="T1823" i="1"/>
  <c r="O1766" i="1" l="1"/>
  <c r="Z1766" i="1" s="1"/>
  <c r="AC1766" i="1" s="1"/>
  <c r="AE1765" i="1"/>
  <c r="AH1765" i="1" s="1"/>
  <c r="E1821" i="1"/>
  <c r="D1821" i="1" s="1"/>
  <c r="AB1820" i="1"/>
  <c r="AG1820" i="1"/>
  <c r="B1765" i="1"/>
  <c r="G1820" i="1"/>
  <c r="U1767" i="1"/>
  <c r="W1767" i="1" s="1"/>
  <c r="L1767" i="1"/>
  <c r="O1767" i="1" s="1"/>
  <c r="H1820" i="1"/>
  <c r="A1821" i="1"/>
  <c r="F1820" i="1"/>
  <c r="T1824" i="1"/>
  <c r="J1768" i="1"/>
  <c r="K1768" i="1" s="1"/>
  <c r="M1768" i="1"/>
  <c r="N1768" i="1" s="1"/>
  <c r="I1769" i="1"/>
  <c r="AE1766" i="1" l="1"/>
  <c r="AH1766" i="1" s="1"/>
  <c r="B1766" i="1" s="1"/>
  <c r="E1822" i="1"/>
  <c r="D1822" i="1" s="1"/>
  <c r="AB1821" i="1"/>
  <c r="AG1821" i="1"/>
  <c r="Z1767" i="1"/>
  <c r="AC1767" i="1" s="1"/>
  <c r="AE1767" i="1"/>
  <c r="AH1767" i="1" s="1"/>
  <c r="G1821" i="1"/>
  <c r="J1769" i="1"/>
  <c r="K1769" i="1" s="1"/>
  <c r="M1769" i="1"/>
  <c r="N1769" i="1" s="1"/>
  <c r="I1770" i="1"/>
  <c r="T1825" i="1"/>
  <c r="H1821" i="1"/>
  <c r="A1822" i="1"/>
  <c r="F1821" i="1"/>
  <c r="U1768" i="1"/>
  <c r="W1768" i="1" s="1"/>
  <c r="L1768" i="1"/>
  <c r="O1768" i="1" s="1"/>
  <c r="E1823" i="1" l="1"/>
  <c r="D1823" i="1" s="1"/>
  <c r="G1823" i="1" s="1"/>
  <c r="AB1822" i="1"/>
  <c r="AG1822" i="1"/>
  <c r="Z1768" i="1"/>
  <c r="AC1768" i="1" s="1"/>
  <c r="AE1768" i="1"/>
  <c r="AH1768" i="1" s="1"/>
  <c r="B1767" i="1"/>
  <c r="G1822" i="1"/>
  <c r="H1822" i="1"/>
  <c r="A1823" i="1"/>
  <c r="F1822" i="1"/>
  <c r="J1770" i="1"/>
  <c r="K1770" i="1" s="1"/>
  <c r="M1770" i="1"/>
  <c r="N1770" i="1" s="1"/>
  <c r="I1771" i="1"/>
  <c r="U1769" i="1"/>
  <c r="W1769" i="1" s="1"/>
  <c r="L1769" i="1"/>
  <c r="O1769" i="1" s="1"/>
  <c r="T1826" i="1"/>
  <c r="E1824" i="1" l="1"/>
  <c r="D1824" i="1" s="1"/>
  <c r="AB1823" i="1"/>
  <c r="AG1823" i="1"/>
  <c r="Z1769" i="1"/>
  <c r="AC1769" i="1" s="1"/>
  <c r="AE1769" i="1"/>
  <c r="AH1769" i="1" s="1"/>
  <c r="B1768" i="1"/>
  <c r="J1771" i="1"/>
  <c r="K1771" i="1" s="1"/>
  <c r="M1771" i="1"/>
  <c r="N1771" i="1" s="1"/>
  <c r="I1772" i="1"/>
  <c r="T1827" i="1"/>
  <c r="U1770" i="1"/>
  <c r="W1770" i="1" s="1"/>
  <c r="L1770" i="1"/>
  <c r="O1770" i="1" s="1"/>
  <c r="H1823" i="1"/>
  <c r="A1824" i="1"/>
  <c r="F1823" i="1"/>
  <c r="E1825" i="1" l="1"/>
  <c r="D1825" i="1" s="1"/>
  <c r="AB1824" i="1"/>
  <c r="AG1824" i="1"/>
  <c r="Z1770" i="1"/>
  <c r="AC1770" i="1" s="1"/>
  <c r="AE1770" i="1"/>
  <c r="AH1770" i="1" s="1"/>
  <c r="B1769" i="1"/>
  <c r="G1824" i="1"/>
  <c r="J1772" i="1"/>
  <c r="K1772" i="1" s="1"/>
  <c r="M1772" i="1"/>
  <c r="N1772" i="1" s="1"/>
  <c r="I1773" i="1"/>
  <c r="T1828" i="1"/>
  <c r="H1824" i="1"/>
  <c r="A1825" i="1"/>
  <c r="F1824" i="1"/>
  <c r="U1771" i="1"/>
  <c r="W1771" i="1" s="1"/>
  <c r="L1771" i="1"/>
  <c r="O1771" i="1" s="1"/>
  <c r="E1826" i="1" l="1"/>
  <c r="D1826" i="1" s="1"/>
  <c r="G1826" i="1" s="1"/>
  <c r="AB1825" i="1"/>
  <c r="AG1825" i="1"/>
  <c r="Z1771" i="1"/>
  <c r="AC1771" i="1" s="1"/>
  <c r="AE1771" i="1"/>
  <c r="AH1771" i="1" s="1"/>
  <c r="B1770" i="1"/>
  <c r="G1825" i="1"/>
  <c r="J1773" i="1"/>
  <c r="K1773" i="1" s="1"/>
  <c r="M1773" i="1"/>
  <c r="N1773" i="1" s="1"/>
  <c r="I1774" i="1"/>
  <c r="T1829" i="1"/>
  <c r="U1772" i="1"/>
  <c r="W1772" i="1" s="1"/>
  <c r="L1772" i="1"/>
  <c r="O1772" i="1" s="1"/>
  <c r="H1825" i="1"/>
  <c r="A1826" i="1"/>
  <c r="F1825" i="1"/>
  <c r="E1827" i="1" l="1"/>
  <c r="D1827" i="1" s="1"/>
  <c r="AB1826" i="1"/>
  <c r="AG1826" i="1"/>
  <c r="Z1772" i="1"/>
  <c r="AC1772" i="1" s="1"/>
  <c r="AE1772" i="1"/>
  <c r="AH1772" i="1" s="1"/>
  <c r="B1771" i="1"/>
  <c r="J1774" i="1"/>
  <c r="K1774" i="1" s="1"/>
  <c r="M1774" i="1"/>
  <c r="N1774" i="1" s="1"/>
  <c r="I1775" i="1"/>
  <c r="U1773" i="1"/>
  <c r="W1773" i="1" s="1"/>
  <c r="L1773" i="1"/>
  <c r="O1773" i="1" s="1"/>
  <c r="H1826" i="1"/>
  <c r="A1827" i="1"/>
  <c r="F1826" i="1"/>
  <c r="T1830" i="1"/>
  <c r="E1828" i="1" l="1"/>
  <c r="D1828" i="1" s="1"/>
  <c r="G1828" i="1" s="1"/>
  <c r="AB1827" i="1"/>
  <c r="AG1827" i="1"/>
  <c r="Z1773" i="1"/>
  <c r="AC1773" i="1" s="1"/>
  <c r="AE1773" i="1"/>
  <c r="AH1773" i="1" s="1"/>
  <c r="B1772" i="1"/>
  <c r="G1827" i="1"/>
  <c r="T1831" i="1"/>
  <c r="J1775" i="1"/>
  <c r="K1775" i="1" s="1"/>
  <c r="M1775" i="1"/>
  <c r="N1775" i="1" s="1"/>
  <c r="I1776" i="1"/>
  <c r="U1774" i="1"/>
  <c r="W1774" i="1" s="1"/>
  <c r="L1774" i="1"/>
  <c r="O1774" i="1" s="1"/>
  <c r="H1827" i="1"/>
  <c r="A1828" i="1"/>
  <c r="F1827" i="1"/>
  <c r="E1829" i="1" l="1"/>
  <c r="D1829" i="1" s="1"/>
  <c r="AB1828" i="1"/>
  <c r="AG1828" i="1"/>
  <c r="Z1774" i="1"/>
  <c r="AC1774" i="1" s="1"/>
  <c r="AE1774" i="1"/>
  <c r="AH1774" i="1" s="1"/>
  <c r="B1773" i="1"/>
  <c r="U1775" i="1"/>
  <c r="W1775" i="1" s="1"/>
  <c r="L1775" i="1"/>
  <c r="O1775" i="1" s="1"/>
  <c r="A1829" i="1"/>
  <c r="H1828" i="1"/>
  <c r="F1828" i="1"/>
  <c r="J1776" i="1"/>
  <c r="K1776" i="1" s="1"/>
  <c r="I1777" i="1"/>
  <c r="T1832" i="1"/>
  <c r="E1830" i="1" l="1"/>
  <c r="D1830" i="1" s="1"/>
  <c r="G1830" i="1" s="1"/>
  <c r="AB1829" i="1"/>
  <c r="AG1829" i="1"/>
  <c r="B1774" i="1"/>
  <c r="Z1775" i="1"/>
  <c r="AC1775" i="1" s="1"/>
  <c r="AE1775" i="1"/>
  <c r="AH1775" i="1" s="1"/>
  <c r="G1829" i="1"/>
  <c r="M1776" i="1"/>
  <c r="N1776" i="1" s="1"/>
  <c r="U1776" i="1"/>
  <c r="W1776" i="1" s="1"/>
  <c r="L1776" i="1"/>
  <c r="T1833" i="1"/>
  <c r="A1830" i="1"/>
  <c r="H1829" i="1"/>
  <c r="F1829" i="1"/>
  <c r="J1777" i="1"/>
  <c r="K1777" i="1" s="1"/>
  <c r="I1778" i="1"/>
  <c r="E1831" i="1" l="1"/>
  <c r="D1831" i="1" s="1"/>
  <c r="G1831" i="1" s="1"/>
  <c r="AB1830" i="1"/>
  <c r="AG1830" i="1"/>
  <c r="B1775" i="1"/>
  <c r="M1777" i="1"/>
  <c r="M1778" i="1" s="1"/>
  <c r="O1776" i="1"/>
  <c r="N1777" i="1"/>
  <c r="J1778" i="1"/>
  <c r="K1778" i="1" s="1"/>
  <c r="I1779" i="1"/>
  <c r="U1777" i="1"/>
  <c r="W1777" i="1" s="1"/>
  <c r="L1777" i="1"/>
  <c r="T1834" i="1"/>
  <c r="H1830" i="1"/>
  <c r="A1831" i="1"/>
  <c r="F1830" i="1"/>
  <c r="E1832" i="1" l="1"/>
  <c r="D1832" i="1" s="1"/>
  <c r="G1832" i="1" s="1"/>
  <c r="AB1831" i="1"/>
  <c r="AG1831" i="1"/>
  <c r="Z1776" i="1"/>
  <c r="AC1776" i="1" s="1"/>
  <c r="AE1776" i="1"/>
  <c r="AH1776" i="1" s="1"/>
  <c r="O1777" i="1"/>
  <c r="N1778" i="1"/>
  <c r="T1835" i="1"/>
  <c r="J1779" i="1"/>
  <c r="K1779" i="1" s="1"/>
  <c r="M1779" i="1"/>
  <c r="I1780" i="1"/>
  <c r="A1832" i="1"/>
  <c r="H1831" i="1"/>
  <c r="F1831" i="1"/>
  <c r="U1778" i="1"/>
  <c r="W1778" i="1" s="1"/>
  <c r="L1778" i="1"/>
  <c r="E1833" i="1" l="1"/>
  <c r="D1833" i="1" s="1"/>
  <c r="G1833" i="1" s="1"/>
  <c r="AB1832" i="1"/>
  <c r="AG1832" i="1"/>
  <c r="Z1777" i="1"/>
  <c r="AC1777" i="1" s="1"/>
  <c r="AE1777" i="1"/>
  <c r="AH1777" i="1" s="1"/>
  <c r="B1776" i="1"/>
  <c r="O1778" i="1"/>
  <c r="N1779" i="1"/>
  <c r="U1779" i="1"/>
  <c r="W1779" i="1" s="1"/>
  <c r="L1779" i="1"/>
  <c r="A1833" i="1"/>
  <c r="H1832" i="1"/>
  <c r="F1832" i="1"/>
  <c r="J1780" i="1"/>
  <c r="K1780" i="1" s="1"/>
  <c r="M1780" i="1"/>
  <c r="I1781" i="1"/>
  <c r="T1836" i="1"/>
  <c r="E1834" i="1" l="1"/>
  <c r="D1834" i="1" s="1"/>
  <c r="G1834" i="1" s="1"/>
  <c r="AB1833" i="1"/>
  <c r="AG1833" i="1"/>
  <c r="Z1778" i="1"/>
  <c r="AC1778" i="1" s="1"/>
  <c r="AE1778" i="1"/>
  <c r="AH1778" i="1" s="1"/>
  <c r="B1777" i="1"/>
  <c r="N1780" i="1"/>
  <c r="O1779" i="1"/>
  <c r="T1837" i="1"/>
  <c r="H1833" i="1"/>
  <c r="F1833" i="1"/>
  <c r="A1834" i="1"/>
  <c r="J1781" i="1"/>
  <c r="K1781" i="1" s="1"/>
  <c r="M1781" i="1"/>
  <c r="I1782" i="1"/>
  <c r="U1780" i="1"/>
  <c r="W1780" i="1" s="1"/>
  <c r="L1780" i="1"/>
  <c r="N1781" i="1" l="1"/>
  <c r="E1835" i="1"/>
  <c r="D1835" i="1" s="1"/>
  <c r="G1835" i="1" s="1"/>
  <c r="AB1834" i="1"/>
  <c r="AG1834" i="1"/>
  <c r="Z1779" i="1"/>
  <c r="AC1779" i="1" s="1"/>
  <c r="AE1779" i="1"/>
  <c r="AH1779" i="1" s="1"/>
  <c r="B1778" i="1"/>
  <c r="O1780" i="1"/>
  <c r="U1781" i="1"/>
  <c r="W1781" i="1" s="1"/>
  <c r="L1781" i="1"/>
  <c r="J1782" i="1"/>
  <c r="K1782" i="1" s="1"/>
  <c r="M1782" i="1"/>
  <c r="I1783" i="1"/>
  <c r="H1834" i="1"/>
  <c r="A1835" i="1"/>
  <c r="F1834" i="1"/>
  <c r="T1838" i="1"/>
  <c r="O1781" i="1" l="1"/>
  <c r="Z1781" i="1" s="1"/>
  <c r="AC1781" i="1" s="1"/>
  <c r="N1782" i="1"/>
  <c r="E1836" i="1"/>
  <c r="D1836" i="1" s="1"/>
  <c r="G1836" i="1" s="1"/>
  <c r="AB1835" i="1"/>
  <c r="AG1835" i="1"/>
  <c r="Z1780" i="1"/>
  <c r="AC1780" i="1" s="1"/>
  <c r="AE1780" i="1"/>
  <c r="AH1780" i="1" s="1"/>
  <c r="B1779" i="1"/>
  <c r="U1782" i="1"/>
  <c r="W1782" i="1" s="1"/>
  <c r="L1782" i="1"/>
  <c r="J1783" i="1"/>
  <c r="K1783" i="1" s="1"/>
  <c r="M1783" i="1"/>
  <c r="I1784" i="1"/>
  <c r="T1839" i="1"/>
  <c r="H1835" i="1"/>
  <c r="A1836" i="1"/>
  <c r="F1835" i="1"/>
  <c r="AE1781" i="1" l="1"/>
  <c r="AH1781" i="1" s="1"/>
  <c r="B1781" i="1" s="1"/>
  <c r="N1783" i="1"/>
  <c r="O1782" i="1"/>
  <c r="Z1782" i="1" s="1"/>
  <c r="AC1782" i="1" s="1"/>
  <c r="E1837" i="1"/>
  <c r="D1837" i="1" s="1"/>
  <c r="G1837" i="1" s="1"/>
  <c r="AB1836" i="1"/>
  <c r="AG1836" i="1"/>
  <c r="B1780" i="1"/>
  <c r="U1783" i="1"/>
  <c r="W1783" i="1" s="1"/>
  <c r="L1783" i="1"/>
  <c r="H1836" i="1"/>
  <c r="A1837" i="1"/>
  <c r="F1836" i="1"/>
  <c r="J1784" i="1"/>
  <c r="K1784" i="1" s="1"/>
  <c r="M1784" i="1"/>
  <c r="I1785" i="1"/>
  <c r="T1840" i="1"/>
  <c r="N1784" i="1" l="1"/>
  <c r="AE1782" i="1"/>
  <c r="AH1782" i="1" s="1"/>
  <c r="B1782" i="1" s="1"/>
  <c r="O1783" i="1"/>
  <c r="Z1783" i="1" s="1"/>
  <c r="AC1783" i="1" s="1"/>
  <c r="E1838" i="1"/>
  <c r="D1838" i="1" s="1"/>
  <c r="G1838" i="1" s="1"/>
  <c r="AB1837" i="1"/>
  <c r="AG1837" i="1"/>
  <c r="T1841" i="1"/>
  <c r="J1785" i="1"/>
  <c r="M1785" i="1"/>
  <c r="I1786" i="1"/>
  <c r="U1784" i="1"/>
  <c r="L1784" i="1"/>
  <c r="H1837" i="1"/>
  <c r="A1838" i="1"/>
  <c r="F1837" i="1"/>
  <c r="AE1783" i="1" l="1"/>
  <c r="AH1783" i="1" s="1"/>
  <c r="B1783" i="1" s="1"/>
  <c r="O1784" i="1"/>
  <c r="N1785" i="1"/>
  <c r="E1839" i="1"/>
  <c r="D1839" i="1" s="1"/>
  <c r="AB1838" i="1"/>
  <c r="AG1838" i="1"/>
  <c r="H1838" i="1"/>
  <c r="A1839" i="1"/>
  <c r="F1838" i="1"/>
  <c r="W1784" i="1"/>
  <c r="J1786" i="1"/>
  <c r="M1786" i="1"/>
  <c r="I1787" i="1"/>
  <c r="T1842" i="1"/>
  <c r="K1785" i="1"/>
  <c r="Z1784" i="1" l="1"/>
  <c r="AC1784" i="1" s="1"/>
  <c r="N1786" i="1"/>
  <c r="AE1784" i="1"/>
  <c r="AH1784" i="1" s="1"/>
  <c r="E1840" i="1"/>
  <c r="D1840" i="1" s="1"/>
  <c r="G1840" i="1" s="1"/>
  <c r="AB1839" i="1"/>
  <c r="AG1839" i="1"/>
  <c r="G1839" i="1"/>
  <c r="T1843" i="1"/>
  <c r="K1786" i="1"/>
  <c r="H1839" i="1"/>
  <c r="A1840" i="1"/>
  <c r="F1839" i="1"/>
  <c r="U1785" i="1"/>
  <c r="L1785" i="1"/>
  <c r="O1785" i="1" s="1"/>
  <c r="J1787" i="1"/>
  <c r="M1787" i="1"/>
  <c r="I1788" i="1"/>
  <c r="B1784" i="1" l="1"/>
  <c r="N1787" i="1"/>
  <c r="E1841" i="1"/>
  <c r="D1841" i="1" s="1"/>
  <c r="G1841" i="1" s="1"/>
  <c r="AB1840" i="1"/>
  <c r="AG1840" i="1"/>
  <c r="J1788" i="1"/>
  <c r="M1788" i="1"/>
  <c r="I1789" i="1"/>
  <c r="A1841" i="1"/>
  <c r="H1840" i="1"/>
  <c r="F1840" i="1"/>
  <c r="U1786" i="1"/>
  <c r="L1786" i="1"/>
  <c r="O1786" i="1" s="1"/>
  <c r="T1844" i="1"/>
  <c r="K1787" i="1"/>
  <c r="W1785" i="1"/>
  <c r="AE1785" i="1" s="1"/>
  <c r="AH1785" i="1" s="1"/>
  <c r="N1788" i="1" l="1"/>
  <c r="Z1785" i="1"/>
  <c r="AC1785" i="1" s="1"/>
  <c r="B1785" i="1" s="1"/>
  <c r="E1842" i="1"/>
  <c r="D1842" i="1" s="1"/>
  <c r="G1842" i="1" s="1"/>
  <c r="AB1841" i="1"/>
  <c r="AG1841" i="1"/>
  <c r="J1789" i="1"/>
  <c r="M1789" i="1"/>
  <c r="I1790" i="1"/>
  <c r="U1787" i="1"/>
  <c r="L1787" i="1"/>
  <c r="O1787" i="1" s="1"/>
  <c r="A1842" i="1"/>
  <c r="H1841" i="1"/>
  <c r="F1841" i="1"/>
  <c r="K1788" i="1"/>
  <c r="T1845" i="1"/>
  <c r="W1786" i="1"/>
  <c r="AE1786" i="1" s="1"/>
  <c r="AH1786" i="1" s="1"/>
  <c r="N1789" i="1" l="1"/>
  <c r="E1843" i="1"/>
  <c r="D1843" i="1" s="1"/>
  <c r="G1843" i="1" s="1"/>
  <c r="AB1842" i="1"/>
  <c r="AG1842" i="1"/>
  <c r="Z1786" i="1"/>
  <c r="AC1786" i="1" s="1"/>
  <c r="B1786" i="1" s="1"/>
  <c r="W1787" i="1"/>
  <c r="Z1787" i="1" s="1"/>
  <c r="AC1787" i="1" s="1"/>
  <c r="T1846" i="1"/>
  <c r="K1789" i="1"/>
  <c r="A1843" i="1"/>
  <c r="H1842" i="1"/>
  <c r="F1842" i="1"/>
  <c r="U1788" i="1"/>
  <c r="L1788" i="1"/>
  <c r="O1788" i="1" s="1"/>
  <c r="J1790" i="1"/>
  <c r="M1790" i="1"/>
  <c r="I1791" i="1"/>
  <c r="N1790" i="1" l="1"/>
  <c r="AE1787" i="1"/>
  <c r="AH1787" i="1" s="1"/>
  <c r="B1787" i="1" s="1"/>
  <c r="E1844" i="1"/>
  <c r="D1844" i="1" s="1"/>
  <c r="G1844" i="1" s="1"/>
  <c r="AB1843" i="1"/>
  <c r="AG1843" i="1"/>
  <c r="H1843" i="1"/>
  <c r="A1844" i="1"/>
  <c r="F1843" i="1"/>
  <c r="T1847" i="1"/>
  <c r="K1790" i="1"/>
  <c r="W1788" i="1"/>
  <c r="Z1788" i="1" s="1"/>
  <c r="AC1788" i="1" s="1"/>
  <c r="M1791" i="1"/>
  <c r="J1791" i="1"/>
  <c r="I1792" i="1"/>
  <c r="U1789" i="1"/>
  <c r="L1789" i="1"/>
  <c r="O1789" i="1" s="1"/>
  <c r="N1791" i="1" l="1"/>
  <c r="AE1788" i="1"/>
  <c r="AH1788" i="1" s="1"/>
  <c r="B1788" i="1" s="1"/>
  <c r="E1845" i="1"/>
  <c r="D1845" i="1" s="1"/>
  <c r="G1845" i="1" s="1"/>
  <c r="AB1844" i="1"/>
  <c r="AG1844" i="1"/>
  <c r="U1790" i="1"/>
  <c r="L1790" i="1"/>
  <c r="O1790" i="1" s="1"/>
  <c r="A1845" i="1"/>
  <c r="H1844" i="1"/>
  <c r="F1844" i="1"/>
  <c r="M1792" i="1"/>
  <c r="J1792" i="1"/>
  <c r="I1793" i="1"/>
  <c r="T1848" i="1"/>
  <c r="K1791" i="1"/>
  <c r="W1789" i="1"/>
  <c r="Z1789" i="1" s="1"/>
  <c r="AC1789" i="1" s="1"/>
  <c r="N1792" i="1" l="1"/>
  <c r="N1793" i="1" s="1"/>
  <c r="AE1789" i="1"/>
  <c r="AH1789" i="1" s="1"/>
  <c r="B1789" i="1" s="1"/>
  <c r="E1846" i="1"/>
  <c r="D1846" i="1" s="1"/>
  <c r="G1846" i="1" s="1"/>
  <c r="AB1845" i="1"/>
  <c r="AG1845" i="1"/>
  <c r="M1793" i="1"/>
  <c r="J1793" i="1"/>
  <c r="I1794" i="1"/>
  <c r="U1791" i="1"/>
  <c r="L1791" i="1"/>
  <c r="O1791" i="1" s="1"/>
  <c r="K1792" i="1"/>
  <c r="T1849" i="1"/>
  <c r="A1846" i="1"/>
  <c r="H1845" i="1"/>
  <c r="F1845" i="1"/>
  <c r="W1790" i="1"/>
  <c r="AE1790" i="1" s="1"/>
  <c r="AH1790" i="1" s="1"/>
  <c r="Z1790" i="1" l="1"/>
  <c r="AC1790" i="1" s="1"/>
  <c r="B1790" i="1" s="1"/>
  <c r="E1847" i="1"/>
  <c r="D1847" i="1" s="1"/>
  <c r="G1847" i="1" s="1"/>
  <c r="AB1846" i="1"/>
  <c r="AG1846" i="1"/>
  <c r="U1792" i="1"/>
  <c r="L1792" i="1"/>
  <c r="O1792" i="1" s="1"/>
  <c r="J1794" i="1"/>
  <c r="M1794" i="1"/>
  <c r="N1794" i="1" s="1"/>
  <c r="I1795" i="1"/>
  <c r="T1850" i="1"/>
  <c r="K1793" i="1"/>
  <c r="A1847" i="1"/>
  <c r="H1846" i="1"/>
  <c r="F1846" i="1"/>
  <c r="W1791" i="1"/>
  <c r="Z1791" i="1" s="1"/>
  <c r="AC1791" i="1" s="1"/>
  <c r="E1848" i="1" l="1"/>
  <c r="D1848" i="1" s="1"/>
  <c r="G1848" i="1" s="1"/>
  <c r="AB1847" i="1"/>
  <c r="AG1847" i="1"/>
  <c r="AE1791" i="1"/>
  <c r="AH1791" i="1" s="1"/>
  <c r="B1791" i="1" s="1"/>
  <c r="J1795" i="1"/>
  <c r="M1795" i="1"/>
  <c r="N1795" i="1" s="1"/>
  <c r="I1796" i="1"/>
  <c r="H1847" i="1"/>
  <c r="A1848" i="1"/>
  <c r="F1847" i="1"/>
  <c r="U1793" i="1"/>
  <c r="L1793" i="1"/>
  <c r="O1793" i="1" s="1"/>
  <c r="T1851" i="1"/>
  <c r="K1794" i="1"/>
  <c r="W1792" i="1"/>
  <c r="Z1792" i="1" s="1"/>
  <c r="AC1792" i="1" s="1"/>
  <c r="AE1792" i="1" l="1"/>
  <c r="AH1792" i="1" s="1"/>
  <c r="B1792" i="1" s="1"/>
  <c r="E1849" i="1"/>
  <c r="D1849" i="1" s="1"/>
  <c r="G1849" i="1" s="1"/>
  <c r="AB1848" i="1"/>
  <c r="AG1848" i="1"/>
  <c r="W1793" i="1"/>
  <c r="AE1793" i="1" s="1"/>
  <c r="AH1793" i="1" s="1"/>
  <c r="J1796" i="1"/>
  <c r="M1796" i="1"/>
  <c r="N1796" i="1" s="1"/>
  <c r="I1797" i="1"/>
  <c r="A1849" i="1"/>
  <c r="H1848" i="1"/>
  <c r="F1848" i="1"/>
  <c r="K1795" i="1"/>
  <c r="U1794" i="1"/>
  <c r="L1794" i="1"/>
  <c r="O1794" i="1" s="1"/>
  <c r="T1852" i="1"/>
  <c r="Z1793" i="1" l="1"/>
  <c r="AC1793" i="1" s="1"/>
  <c r="B1793" i="1" s="1"/>
  <c r="E1850" i="1"/>
  <c r="D1850" i="1" s="1"/>
  <c r="G1850" i="1" s="1"/>
  <c r="AB1849" i="1"/>
  <c r="AG1849" i="1"/>
  <c r="A1850" i="1"/>
  <c r="H1849" i="1"/>
  <c r="F1849" i="1"/>
  <c r="K1796" i="1"/>
  <c r="U1795" i="1"/>
  <c r="L1795" i="1"/>
  <c r="O1795" i="1" s="1"/>
  <c r="J1797" i="1"/>
  <c r="M1797" i="1"/>
  <c r="N1797" i="1" s="1"/>
  <c r="I1798" i="1"/>
  <c r="T1853" i="1"/>
  <c r="W1794" i="1"/>
  <c r="Z1794" i="1" s="1"/>
  <c r="AC1794" i="1" s="1"/>
  <c r="AE1794" i="1" l="1"/>
  <c r="AH1794" i="1" s="1"/>
  <c r="B1794" i="1" s="1"/>
  <c r="E1851" i="1"/>
  <c r="D1851" i="1" s="1"/>
  <c r="G1851" i="1" s="1"/>
  <c r="AB1850" i="1"/>
  <c r="AG1850" i="1"/>
  <c r="T1854" i="1"/>
  <c r="K1797" i="1"/>
  <c r="W1795" i="1"/>
  <c r="Z1795" i="1" s="1"/>
  <c r="AC1795" i="1" s="1"/>
  <c r="A1851" i="1"/>
  <c r="H1850" i="1"/>
  <c r="F1850" i="1"/>
  <c r="J1798" i="1"/>
  <c r="M1798" i="1"/>
  <c r="N1798" i="1" s="1"/>
  <c r="I1799" i="1"/>
  <c r="U1796" i="1"/>
  <c r="L1796" i="1"/>
  <c r="O1796" i="1" s="1"/>
  <c r="AE1795" i="1" l="1"/>
  <c r="AH1795" i="1" s="1"/>
  <c r="B1795" i="1" s="1"/>
  <c r="E1852" i="1"/>
  <c r="D1852" i="1" s="1"/>
  <c r="G1852" i="1" s="1"/>
  <c r="AB1851" i="1"/>
  <c r="AG1851" i="1"/>
  <c r="J1799" i="1"/>
  <c r="M1799" i="1"/>
  <c r="N1799" i="1" s="1"/>
  <c r="I1800" i="1"/>
  <c r="W1796" i="1"/>
  <c r="AE1796" i="1" s="1"/>
  <c r="AH1796" i="1" s="1"/>
  <c r="U1797" i="1"/>
  <c r="L1797" i="1"/>
  <c r="O1797" i="1" s="1"/>
  <c r="T1855" i="1"/>
  <c r="K1798" i="1"/>
  <c r="H1851" i="1"/>
  <c r="A1852" i="1"/>
  <c r="F1851" i="1"/>
  <c r="Z1796" i="1" l="1"/>
  <c r="AC1796" i="1" s="1"/>
  <c r="B1796" i="1" s="1"/>
  <c r="E1853" i="1"/>
  <c r="D1853" i="1" s="1"/>
  <c r="G1853" i="1" s="1"/>
  <c r="AB1852" i="1"/>
  <c r="AG1852" i="1"/>
  <c r="A1853" i="1"/>
  <c r="H1852" i="1"/>
  <c r="F1852" i="1"/>
  <c r="U1798" i="1"/>
  <c r="L1798" i="1"/>
  <c r="O1798" i="1" s="1"/>
  <c r="J1800" i="1"/>
  <c r="M1800" i="1"/>
  <c r="N1800" i="1" s="1"/>
  <c r="I1801" i="1"/>
  <c r="T1856" i="1"/>
  <c r="W1797" i="1"/>
  <c r="Z1797" i="1" s="1"/>
  <c r="AC1797" i="1" s="1"/>
  <c r="K1799" i="1"/>
  <c r="AE1797" i="1" l="1"/>
  <c r="AH1797" i="1" s="1"/>
  <c r="B1797" i="1" s="1"/>
  <c r="E1854" i="1"/>
  <c r="D1854" i="1" s="1"/>
  <c r="G1854" i="1" s="1"/>
  <c r="AB1853" i="1"/>
  <c r="AG1853" i="1"/>
  <c r="U1799" i="1"/>
  <c r="L1799" i="1"/>
  <c r="O1799" i="1" s="1"/>
  <c r="J1801" i="1"/>
  <c r="M1801" i="1"/>
  <c r="N1801" i="1" s="1"/>
  <c r="I1802" i="1"/>
  <c r="A1854" i="1"/>
  <c r="H1853" i="1"/>
  <c r="F1853" i="1"/>
  <c r="T1857" i="1"/>
  <c r="K1800" i="1"/>
  <c r="W1798" i="1"/>
  <c r="Z1798" i="1" s="1"/>
  <c r="AC1798" i="1" s="1"/>
  <c r="AE1798" i="1" l="1"/>
  <c r="AH1798" i="1" s="1"/>
  <c r="B1798" i="1" s="1"/>
  <c r="E1855" i="1"/>
  <c r="D1855" i="1" s="1"/>
  <c r="G1855" i="1" s="1"/>
  <c r="AB1854" i="1"/>
  <c r="AG1854" i="1"/>
  <c r="J1802" i="1"/>
  <c r="M1802" i="1"/>
  <c r="N1802" i="1" s="1"/>
  <c r="I1803" i="1"/>
  <c r="U1800" i="1"/>
  <c r="L1800" i="1"/>
  <c r="O1800" i="1" s="1"/>
  <c r="K1801" i="1"/>
  <c r="T1858" i="1"/>
  <c r="A1855" i="1"/>
  <c r="H1854" i="1"/>
  <c r="F1854" i="1"/>
  <c r="W1799" i="1"/>
  <c r="Z1799" i="1" s="1"/>
  <c r="AC1799" i="1" s="1"/>
  <c r="AE1799" i="1" l="1"/>
  <c r="AH1799" i="1" s="1"/>
  <c r="B1799" i="1" s="1"/>
  <c r="E1856" i="1"/>
  <c r="D1856" i="1" s="1"/>
  <c r="G1856" i="1" s="1"/>
  <c r="AB1855" i="1"/>
  <c r="AG1855" i="1"/>
  <c r="J1803" i="1"/>
  <c r="M1803" i="1"/>
  <c r="N1803" i="1" s="1"/>
  <c r="I1804" i="1"/>
  <c r="U1801" i="1"/>
  <c r="L1801" i="1"/>
  <c r="O1801" i="1" s="1"/>
  <c r="T1859" i="1"/>
  <c r="H1855" i="1"/>
  <c r="A1856" i="1"/>
  <c r="F1855" i="1"/>
  <c r="W1800" i="1"/>
  <c r="Z1800" i="1" s="1"/>
  <c r="AC1800" i="1" s="1"/>
  <c r="K1802" i="1"/>
  <c r="AE1800" i="1" l="1"/>
  <c r="AH1800" i="1" s="1"/>
  <c r="B1800" i="1" s="1"/>
  <c r="E1857" i="1"/>
  <c r="D1857" i="1" s="1"/>
  <c r="G1857" i="1" s="1"/>
  <c r="AB1856" i="1"/>
  <c r="AG1856" i="1"/>
  <c r="J1804" i="1"/>
  <c r="M1804" i="1"/>
  <c r="N1804" i="1" s="1"/>
  <c r="I1805" i="1"/>
  <c r="K1803" i="1"/>
  <c r="U1802" i="1"/>
  <c r="L1802" i="1"/>
  <c r="O1802" i="1" s="1"/>
  <c r="A1857" i="1"/>
  <c r="H1856" i="1"/>
  <c r="F1856" i="1"/>
  <c r="T1860" i="1"/>
  <c r="W1801" i="1"/>
  <c r="Z1801" i="1" s="1"/>
  <c r="AC1801" i="1" s="1"/>
  <c r="AE1801" i="1" l="1"/>
  <c r="AH1801" i="1" s="1"/>
  <c r="B1801" i="1" s="1"/>
  <c r="E1858" i="1"/>
  <c r="D1858" i="1" s="1"/>
  <c r="G1858" i="1" s="1"/>
  <c r="AB1857" i="1"/>
  <c r="AG1857" i="1"/>
  <c r="J1805" i="1"/>
  <c r="M1805" i="1"/>
  <c r="N1805" i="1" s="1"/>
  <c r="I1806" i="1"/>
  <c r="U1803" i="1"/>
  <c r="L1803" i="1"/>
  <c r="O1803" i="1" s="1"/>
  <c r="T1861" i="1"/>
  <c r="A1858" i="1"/>
  <c r="H1857" i="1"/>
  <c r="F1857" i="1"/>
  <c r="W1802" i="1"/>
  <c r="Z1802" i="1" s="1"/>
  <c r="AC1802" i="1" s="1"/>
  <c r="K1804" i="1"/>
  <c r="AE1802" i="1" l="1"/>
  <c r="AH1802" i="1" s="1"/>
  <c r="B1802" i="1" s="1"/>
  <c r="E1859" i="1"/>
  <c r="D1859" i="1" s="1"/>
  <c r="G1859" i="1" s="1"/>
  <c r="AB1858" i="1"/>
  <c r="AG1858" i="1"/>
  <c r="U1804" i="1"/>
  <c r="L1804" i="1"/>
  <c r="O1804" i="1" s="1"/>
  <c r="J1806" i="1"/>
  <c r="M1806" i="1"/>
  <c r="N1806" i="1" s="1"/>
  <c r="I1807" i="1"/>
  <c r="A1859" i="1"/>
  <c r="H1858" i="1"/>
  <c r="F1858" i="1"/>
  <c r="K1805" i="1"/>
  <c r="T1862" i="1"/>
  <c r="W1803" i="1"/>
  <c r="AE1803" i="1" s="1"/>
  <c r="AH1803" i="1" s="1"/>
  <c r="E1860" i="1" l="1"/>
  <c r="D1860" i="1" s="1"/>
  <c r="G1860" i="1" s="1"/>
  <c r="AB1859" i="1"/>
  <c r="AG1859" i="1"/>
  <c r="Z1803" i="1"/>
  <c r="AC1803" i="1" s="1"/>
  <c r="B1803" i="1" s="1"/>
  <c r="U1805" i="1"/>
  <c r="L1805" i="1"/>
  <c r="O1805" i="1" s="1"/>
  <c r="T1863" i="1"/>
  <c r="J1807" i="1"/>
  <c r="I1808" i="1"/>
  <c r="K1806" i="1"/>
  <c r="H1859" i="1"/>
  <c r="A1860" i="1"/>
  <c r="F1859" i="1"/>
  <c r="W1804" i="1"/>
  <c r="Z1804" i="1" s="1"/>
  <c r="AC1804" i="1" s="1"/>
  <c r="AE1804" i="1" l="1"/>
  <c r="AH1804" i="1" s="1"/>
  <c r="B1804" i="1" s="1"/>
  <c r="E1861" i="1"/>
  <c r="D1861" i="1" s="1"/>
  <c r="G1861" i="1" s="1"/>
  <c r="AB1860" i="1"/>
  <c r="AG1860" i="1"/>
  <c r="K1807" i="1"/>
  <c r="A1861" i="1"/>
  <c r="H1860" i="1"/>
  <c r="F1860" i="1"/>
  <c r="U1806" i="1"/>
  <c r="L1806" i="1"/>
  <c r="J1808" i="1"/>
  <c r="I1809" i="1"/>
  <c r="T1864" i="1"/>
  <c r="W1805" i="1"/>
  <c r="Z1805" i="1" s="1"/>
  <c r="AC1805" i="1" s="1"/>
  <c r="AE1805" i="1" l="1"/>
  <c r="AH1805" i="1" s="1"/>
  <c r="B1805" i="1" s="1"/>
  <c r="E1862" i="1"/>
  <c r="D1862" i="1" s="1"/>
  <c r="G1862" i="1" s="1"/>
  <c r="AB1861" i="1"/>
  <c r="AG1861" i="1"/>
  <c r="K1808" i="1"/>
  <c r="W1806" i="1"/>
  <c r="J1809" i="1"/>
  <c r="I1810" i="1"/>
  <c r="T1865" i="1"/>
  <c r="U1807" i="1"/>
  <c r="L1807" i="1"/>
  <c r="O1806" i="1"/>
  <c r="M1807" i="1"/>
  <c r="A1862" i="1"/>
  <c r="H1861" i="1"/>
  <c r="F1861" i="1"/>
  <c r="E1863" i="1" l="1"/>
  <c r="D1863" i="1" s="1"/>
  <c r="G1863" i="1" s="1"/>
  <c r="AB1862" i="1"/>
  <c r="AG1862" i="1"/>
  <c r="Z1806" i="1"/>
  <c r="AC1806" i="1" s="1"/>
  <c r="AE1806" i="1"/>
  <c r="AH1806" i="1" s="1"/>
  <c r="N1807" i="1"/>
  <c r="M1808" i="1"/>
  <c r="M1809" i="1" s="1"/>
  <c r="M1810" i="1" s="1"/>
  <c r="W1807" i="1"/>
  <c r="K1809" i="1"/>
  <c r="J1810" i="1"/>
  <c r="I1811" i="1"/>
  <c r="T1866" i="1"/>
  <c r="A1863" i="1"/>
  <c r="H1862" i="1"/>
  <c r="F1862" i="1"/>
  <c r="U1808" i="1"/>
  <c r="L1808" i="1"/>
  <c r="E1864" i="1" l="1"/>
  <c r="D1864" i="1" s="1"/>
  <c r="G1864" i="1" s="1"/>
  <c r="AB1863" i="1"/>
  <c r="AG1863" i="1"/>
  <c r="B1806" i="1"/>
  <c r="N1808" i="1"/>
  <c r="N1809" i="1" s="1"/>
  <c r="N1810" i="1" s="1"/>
  <c r="K1810" i="1"/>
  <c r="U1809" i="1"/>
  <c r="L1809" i="1"/>
  <c r="H1863" i="1"/>
  <c r="A1864" i="1"/>
  <c r="F1863" i="1"/>
  <c r="J1811" i="1"/>
  <c r="M1811" i="1"/>
  <c r="I1812" i="1"/>
  <c r="O1807" i="1"/>
  <c r="W1808" i="1"/>
  <c r="T1867" i="1"/>
  <c r="E1865" i="1" l="1"/>
  <c r="D1865" i="1" s="1"/>
  <c r="G1865" i="1" s="1"/>
  <c r="AB1864" i="1"/>
  <c r="AG1864" i="1"/>
  <c r="Z1807" i="1"/>
  <c r="AC1807" i="1" s="1"/>
  <c r="AE1807" i="1"/>
  <c r="AH1807" i="1" s="1"/>
  <c r="O1809" i="1"/>
  <c r="O1808" i="1"/>
  <c r="N1811" i="1"/>
  <c r="T1868" i="1"/>
  <c r="K1811" i="1"/>
  <c r="W1809" i="1"/>
  <c r="J1812" i="1"/>
  <c r="M1812" i="1"/>
  <c r="I1813" i="1"/>
  <c r="A1865" i="1"/>
  <c r="H1864" i="1"/>
  <c r="F1864" i="1"/>
  <c r="U1810" i="1"/>
  <c r="L1810" i="1"/>
  <c r="O1810" i="1" s="1"/>
  <c r="E1866" i="1" l="1"/>
  <c r="D1866" i="1" s="1"/>
  <c r="G1866" i="1" s="1"/>
  <c r="AB1865" i="1"/>
  <c r="AG1865" i="1"/>
  <c r="Z1808" i="1"/>
  <c r="AC1808" i="1" s="1"/>
  <c r="AE1808" i="1"/>
  <c r="AH1808" i="1" s="1"/>
  <c r="Z1809" i="1"/>
  <c r="AC1809" i="1" s="1"/>
  <c r="AE1809" i="1"/>
  <c r="AH1809" i="1" s="1"/>
  <c r="B1807" i="1"/>
  <c r="N1812" i="1"/>
  <c r="K1812" i="1"/>
  <c r="W1810" i="1"/>
  <c r="AE1810" i="1" s="1"/>
  <c r="AH1810" i="1" s="1"/>
  <c r="U1811" i="1"/>
  <c r="L1811" i="1"/>
  <c r="O1811" i="1" s="1"/>
  <c r="J1813" i="1"/>
  <c r="M1813" i="1"/>
  <c r="I1814" i="1"/>
  <c r="T1869" i="1"/>
  <c r="A1866" i="1"/>
  <c r="H1865" i="1"/>
  <c r="F1865" i="1"/>
  <c r="Z1810" i="1" l="1"/>
  <c r="AC1810" i="1" s="1"/>
  <c r="B1810" i="1" s="1"/>
  <c r="E1867" i="1"/>
  <c r="D1867" i="1" s="1"/>
  <c r="G1867" i="1" s="1"/>
  <c r="AB1866" i="1"/>
  <c r="AG1866" i="1"/>
  <c r="B1809" i="1"/>
  <c r="B1808" i="1"/>
  <c r="N1813" i="1"/>
  <c r="A1867" i="1"/>
  <c r="H1866" i="1"/>
  <c r="F1866" i="1"/>
  <c r="J1814" i="1"/>
  <c r="M1814" i="1"/>
  <c r="I1815" i="1"/>
  <c r="K1813" i="1"/>
  <c r="W1811" i="1"/>
  <c r="AE1811" i="1" s="1"/>
  <c r="AH1811" i="1" s="1"/>
  <c r="T1870" i="1"/>
  <c r="U1812" i="1"/>
  <c r="L1812" i="1"/>
  <c r="O1812" i="1" s="1"/>
  <c r="Z1811" i="1" l="1"/>
  <c r="AC1811" i="1" s="1"/>
  <c r="B1811" i="1" s="1"/>
  <c r="E1868" i="1"/>
  <c r="D1868" i="1" s="1"/>
  <c r="G1868" i="1" s="1"/>
  <c r="AB1867" i="1"/>
  <c r="AG1867" i="1"/>
  <c r="N1814" i="1"/>
  <c r="J1815" i="1"/>
  <c r="M1815" i="1"/>
  <c r="I1816" i="1"/>
  <c r="W1812" i="1"/>
  <c r="Z1812" i="1" s="1"/>
  <c r="AC1812" i="1" s="1"/>
  <c r="K1814" i="1"/>
  <c r="H1867" i="1"/>
  <c r="A1868" i="1"/>
  <c r="F1867" i="1"/>
  <c r="T1871" i="1"/>
  <c r="U1813" i="1"/>
  <c r="L1813" i="1"/>
  <c r="O1813" i="1" s="1"/>
  <c r="AE1812" i="1" l="1"/>
  <c r="AH1812" i="1" s="1"/>
  <c r="B1812" i="1" s="1"/>
  <c r="E1869" i="1"/>
  <c r="D1869" i="1" s="1"/>
  <c r="G1869" i="1" s="1"/>
  <c r="AB1868" i="1"/>
  <c r="AG1868" i="1"/>
  <c r="N1815" i="1"/>
  <c r="J1816" i="1"/>
  <c r="M1816" i="1"/>
  <c r="I1817" i="1"/>
  <c r="W1813" i="1"/>
  <c r="AE1813" i="1" s="1"/>
  <c r="AH1813" i="1" s="1"/>
  <c r="A1869" i="1"/>
  <c r="H1868" i="1"/>
  <c r="F1868" i="1"/>
  <c r="U1814" i="1"/>
  <c r="L1814" i="1"/>
  <c r="O1814" i="1" s="1"/>
  <c r="T1872" i="1"/>
  <c r="K1815" i="1"/>
  <c r="E1870" i="1" l="1"/>
  <c r="D1870" i="1" s="1"/>
  <c r="AB1869" i="1"/>
  <c r="AG1869" i="1"/>
  <c r="Z1813" i="1"/>
  <c r="AC1813" i="1" s="1"/>
  <c r="B1813" i="1" s="1"/>
  <c r="N1816" i="1"/>
  <c r="U1815" i="1"/>
  <c r="L1815" i="1"/>
  <c r="O1815" i="1" s="1"/>
  <c r="J1817" i="1"/>
  <c r="M1817" i="1"/>
  <c r="I1818" i="1"/>
  <c r="W1814" i="1"/>
  <c r="Z1814" i="1" s="1"/>
  <c r="AC1814" i="1" s="1"/>
  <c r="A1870" i="1"/>
  <c r="H1869" i="1"/>
  <c r="F1869" i="1"/>
  <c r="T1873" i="1"/>
  <c r="K1816" i="1"/>
  <c r="N1817" i="1" l="1"/>
  <c r="E1871" i="1"/>
  <c r="D1871" i="1" s="1"/>
  <c r="G1871" i="1" s="1"/>
  <c r="AB1870" i="1"/>
  <c r="AG1870" i="1"/>
  <c r="AE1814" i="1"/>
  <c r="AH1814" i="1" s="1"/>
  <c r="B1814" i="1" s="1"/>
  <c r="G1870" i="1"/>
  <c r="U1816" i="1"/>
  <c r="L1816" i="1"/>
  <c r="O1816" i="1" s="1"/>
  <c r="J1818" i="1"/>
  <c r="M1818" i="1"/>
  <c r="I1819" i="1"/>
  <c r="T1874" i="1"/>
  <c r="H1870" i="1"/>
  <c r="A1871" i="1"/>
  <c r="F1870" i="1"/>
  <c r="K1817" i="1"/>
  <c r="W1815" i="1"/>
  <c r="AE1815" i="1" s="1"/>
  <c r="AH1815" i="1" s="1"/>
  <c r="N1818" i="1" l="1"/>
  <c r="Z1815" i="1"/>
  <c r="AC1815" i="1" s="1"/>
  <c r="B1815" i="1" s="1"/>
  <c r="E1872" i="1"/>
  <c r="D1872" i="1" s="1"/>
  <c r="G1872" i="1" s="1"/>
  <c r="AB1871" i="1"/>
  <c r="AG1871" i="1"/>
  <c r="U1817" i="1"/>
  <c r="L1817" i="1"/>
  <c r="O1817" i="1" s="1"/>
  <c r="J1819" i="1"/>
  <c r="M1819" i="1"/>
  <c r="I1820" i="1"/>
  <c r="A1872" i="1"/>
  <c r="H1871" i="1"/>
  <c r="F1871" i="1"/>
  <c r="T1875" i="1"/>
  <c r="K1818" i="1"/>
  <c r="W1816" i="1"/>
  <c r="Z1816" i="1" s="1"/>
  <c r="AC1816" i="1" s="1"/>
  <c r="N1819" i="1" l="1"/>
  <c r="AE1816" i="1"/>
  <c r="AH1816" i="1" s="1"/>
  <c r="B1816" i="1" s="1"/>
  <c r="E1873" i="1"/>
  <c r="D1873" i="1" s="1"/>
  <c r="G1873" i="1" s="1"/>
  <c r="AB1872" i="1"/>
  <c r="AG1872" i="1"/>
  <c r="U1818" i="1"/>
  <c r="L1818" i="1"/>
  <c r="O1818" i="1" s="1"/>
  <c r="J1820" i="1"/>
  <c r="M1820" i="1"/>
  <c r="I1821" i="1"/>
  <c r="T1876" i="1"/>
  <c r="A1873" i="1"/>
  <c r="H1872" i="1"/>
  <c r="F1872" i="1"/>
  <c r="K1819" i="1"/>
  <c r="W1817" i="1"/>
  <c r="Z1817" i="1" s="1"/>
  <c r="AC1817" i="1" s="1"/>
  <c r="N1820" i="1" l="1"/>
  <c r="AE1817" i="1"/>
  <c r="AH1817" i="1" s="1"/>
  <c r="B1817" i="1" s="1"/>
  <c r="E1874" i="1"/>
  <c r="D1874" i="1" s="1"/>
  <c r="G1874" i="1" s="1"/>
  <c r="AB1873" i="1"/>
  <c r="AG1873" i="1"/>
  <c r="H1873" i="1"/>
  <c r="A1874" i="1"/>
  <c r="F1873" i="1"/>
  <c r="U1819" i="1"/>
  <c r="L1819" i="1"/>
  <c r="O1819" i="1" s="1"/>
  <c r="J1821" i="1"/>
  <c r="M1821" i="1"/>
  <c r="N1821" i="1" s="1"/>
  <c r="I1822" i="1"/>
  <c r="T1877" i="1"/>
  <c r="K1820" i="1"/>
  <c r="W1818" i="1"/>
  <c r="Z1818" i="1" s="1"/>
  <c r="AC1818" i="1" s="1"/>
  <c r="AE1818" i="1" l="1"/>
  <c r="AH1818" i="1" s="1"/>
  <c r="B1818" i="1" s="1"/>
  <c r="E1875" i="1"/>
  <c r="D1875" i="1" s="1"/>
  <c r="G1875" i="1" s="1"/>
  <c r="AB1874" i="1"/>
  <c r="AG1874" i="1"/>
  <c r="U1820" i="1"/>
  <c r="L1820" i="1"/>
  <c r="O1820" i="1" s="1"/>
  <c r="J1822" i="1"/>
  <c r="M1822" i="1"/>
  <c r="N1822" i="1" s="1"/>
  <c r="I1823" i="1"/>
  <c r="H1874" i="1"/>
  <c r="A1875" i="1"/>
  <c r="F1874" i="1"/>
  <c r="T1878" i="1"/>
  <c r="K1821" i="1"/>
  <c r="W1819" i="1"/>
  <c r="AE1819" i="1" s="1"/>
  <c r="AH1819" i="1" s="1"/>
  <c r="Z1819" i="1" l="1"/>
  <c r="AC1819" i="1" s="1"/>
  <c r="B1819" i="1" s="1"/>
  <c r="E1876" i="1"/>
  <c r="D1876" i="1" s="1"/>
  <c r="G1876" i="1" s="1"/>
  <c r="AB1875" i="1"/>
  <c r="AG1875" i="1"/>
  <c r="J1823" i="1"/>
  <c r="M1823" i="1"/>
  <c r="N1823" i="1" s="1"/>
  <c r="I1824" i="1"/>
  <c r="U1821" i="1"/>
  <c r="L1821" i="1"/>
  <c r="O1821" i="1" s="1"/>
  <c r="A1876" i="1"/>
  <c r="H1875" i="1"/>
  <c r="F1875" i="1"/>
  <c r="K1822" i="1"/>
  <c r="T1879" i="1"/>
  <c r="W1820" i="1"/>
  <c r="Z1820" i="1" s="1"/>
  <c r="AC1820" i="1" s="1"/>
  <c r="AE1820" i="1" l="1"/>
  <c r="AH1820" i="1" s="1"/>
  <c r="B1820" i="1" s="1"/>
  <c r="E1877" i="1"/>
  <c r="D1877" i="1" s="1"/>
  <c r="G1877" i="1" s="1"/>
  <c r="AB1876" i="1"/>
  <c r="AG1876" i="1"/>
  <c r="H1876" i="1"/>
  <c r="A1877" i="1"/>
  <c r="F1876" i="1"/>
  <c r="W1821" i="1"/>
  <c r="AE1821" i="1" s="1"/>
  <c r="AH1821" i="1" s="1"/>
  <c r="J1824" i="1"/>
  <c r="M1824" i="1"/>
  <c r="N1824" i="1" s="1"/>
  <c r="I1825" i="1"/>
  <c r="U1822" i="1"/>
  <c r="L1822" i="1"/>
  <c r="O1822" i="1" s="1"/>
  <c r="T1880" i="1"/>
  <c r="K1823" i="1"/>
  <c r="Z1821" i="1" l="1"/>
  <c r="AC1821" i="1" s="1"/>
  <c r="B1821" i="1" s="1"/>
  <c r="E1878" i="1"/>
  <c r="D1878" i="1" s="1"/>
  <c r="G1878" i="1" s="1"/>
  <c r="AB1877" i="1"/>
  <c r="AG1877" i="1"/>
  <c r="K1824" i="1"/>
  <c r="T1881" i="1"/>
  <c r="W1822" i="1"/>
  <c r="Z1822" i="1" s="1"/>
  <c r="AC1822" i="1" s="1"/>
  <c r="A1878" i="1"/>
  <c r="H1877" i="1"/>
  <c r="F1877" i="1"/>
  <c r="J1825" i="1"/>
  <c r="M1825" i="1"/>
  <c r="N1825" i="1" s="1"/>
  <c r="I1826" i="1"/>
  <c r="U1823" i="1"/>
  <c r="L1823" i="1"/>
  <c r="O1823" i="1" s="1"/>
  <c r="AE1822" i="1" l="1"/>
  <c r="AH1822" i="1" s="1"/>
  <c r="B1822" i="1" s="1"/>
  <c r="E1879" i="1"/>
  <c r="D1879" i="1" s="1"/>
  <c r="G1879" i="1" s="1"/>
  <c r="AB1878" i="1"/>
  <c r="AG1878" i="1"/>
  <c r="W1823" i="1"/>
  <c r="AE1823" i="1" s="1"/>
  <c r="AH1823" i="1" s="1"/>
  <c r="J1826" i="1"/>
  <c r="M1826" i="1"/>
  <c r="N1826" i="1" s="1"/>
  <c r="I1827" i="1"/>
  <c r="U1824" i="1"/>
  <c r="L1824" i="1"/>
  <c r="O1824" i="1" s="1"/>
  <c r="K1825" i="1"/>
  <c r="A1879" i="1"/>
  <c r="H1878" i="1"/>
  <c r="F1878" i="1"/>
  <c r="T1882" i="1"/>
  <c r="Z1823" i="1" l="1"/>
  <c r="AC1823" i="1" s="1"/>
  <c r="B1823" i="1" s="1"/>
  <c r="E1880" i="1"/>
  <c r="D1880" i="1" s="1"/>
  <c r="G1880" i="1" s="1"/>
  <c r="AB1879" i="1"/>
  <c r="AG1879" i="1"/>
  <c r="K1826" i="1"/>
  <c r="U1825" i="1"/>
  <c r="L1825" i="1"/>
  <c r="O1825" i="1" s="1"/>
  <c r="W1824" i="1"/>
  <c r="Z1824" i="1" s="1"/>
  <c r="AC1824" i="1" s="1"/>
  <c r="N1827" i="1"/>
  <c r="J1827" i="1"/>
  <c r="M1827" i="1"/>
  <c r="I1828" i="1"/>
  <c r="T1883" i="1"/>
  <c r="A1880" i="1"/>
  <c r="H1879" i="1"/>
  <c r="F1879" i="1"/>
  <c r="AE1824" i="1" l="1"/>
  <c r="AH1824" i="1" s="1"/>
  <c r="B1824" i="1" s="1"/>
  <c r="E1881" i="1"/>
  <c r="D1881" i="1" s="1"/>
  <c r="G1881" i="1" s="1"/>
  <c r="AB1880" i="1"/>
  <c r="AG1880" i="1"/>
  <c r="H1880" i="1"/>
  <c r="A1881" i="1"/>
  <c r="F1880" i="1"/>
  <c r="J1828" i="1"/>
  <c r="M1828" i="1"/>
  <c r="N1828" i="1" s="1"/>
  <c r="I1829" i="1"/>
  <c r="W1825" i="1"/>
  <c r="AE1825" i="1" s="1"/>
  <c r="AH1825" i="1" s="1"/>
  <c r="T1884" i="1"/>
  <c r="K1827" i="1"/>
  <c r="U1826" i="1"/>
  <c r="L1826" i="1"/>
  <c r="O1826" i="1" s="1"/>
  <c r="Z1825" i="1" l="1"/>
  <c r="AC1825" i="1" s="1"/>
  <c r="B1825" i="1" s="1"/>
  <c r="E1882" i="1"/>
  <c r="D1882" i="1" s="1"/>
  <c r="G1882" i="1" s="1"/>
  <c r="AB1881" i="1"/>
  <c r="AG1881" i="1"/>
  <c r="A1882" i="1"/>
  <c r="H1881" i="1"/>
  <c r="F1881" i="1"/>
  <c r="U1827" i="1"/>
  <c r="L1827" i="1"/>
  <c r="O1827" i="1" s="1"/>
  <c r="K1828" i="1"/>
  <c r="W1826" i="1"/>
  <c r="AE1826" i="1" s="1"/>
  <c r="AH1826" i="1" s="1"/>
  <c r="T1885" i="1"/>
  <c r="M1829" i="1"/>
  <c r="N1829" i="1" s="1"/>
  <c r="J1829" i="1"/>
  <c r="I1830" i="1"/>
  <c r="Z1826" i="1" l="1"/>
  <c r="AC1826" i="1" s="1"/>
  <c r="B1826" i="1" s="1"/>
  <c r="E1883" i="1"/>
  <c r="D1883" i="1" s="1"/>
  <c r="G1883" i="1" s="1"/>
  <c r="AB1882" i="1"/>
  <c r="AG1882" i="1"/>
  <c r="U1828" i="1"/>
  <c r="L1828" i="1"/>
  <c r="O1828" i="1" s="1"/>
  <c r="M1830" i="1"/>
  <c r="N1830" i="1" s="1"/>
  <c r="J1830" i="1"/>
  <c r="I1831" i="1"/>
  <c r="A1883" i="1"/>
  <c r="H1882" i="1"/>
  <c r="F1882" i="1"/>
  <c r="K1829" i="1"/>
  <c r="T1886" i="1"/>
  <c r="W1827" i="1"/>
  <c r="Z1827" i="1" s="1"/>
  <c r="AC1827" i="1" s="1"/>
  <c r="E1884" i="1" l="1"/>
  <c r="D1884" i="1" s="1"/>
  <c r="G1884" i="1" s="1"/>
  <c r="AB1883" i="1"/>
  <c r="AG1883" i="1"/>
  <c r="AE1827" i="1"/>
  <c r="AH1827" i="1" s="1"/>
  <c r="B1827" i="1" s="1"/>
  <c r="U1829" i="1"/>
  <c r="L1829" i="1"/>
  <c r="O1829" i="1" s="1"/>
  <c r="T1887" i="1"/>
  <c r="M1831" i="1"/>
  <c r="N1831" i="1" s="1"/>
  <c r="J1831" i="1"/>
  <c r="I1832" i="1"/>
  <c r="K1830" i="1"/>
  <c r="A1884" i="1"/>
  <c r="H1883" i="1"/>
  <c r="F1883" i="1"/>
  <c r="W1828" i="1"/>
  <c r="Z1828" i="1" s="1"/>
  <c r="AC1828" i="1" s="1"/>
  <c r="AE1828" i="1" l="1"/>
  <c r="AH1828" i="1" s="1"/>
  <c r="B1828" i="1" s="1"/>
  <c r="E1885" i="1"/>
  <c r="D1885" i="1" s="1"/>
  <c r="G1885" i="1" s="1"/>
  <c r="AB1884" i="1"/>
  <c r="AG1884" i="1"/>
  <c r="K1831" i="1"/>
  <c r="H1884" i="1"/>
  <c r="A1885" i="1"/>
  <c r="F1884" i="1"/>
  <c r="U1830" i="1"/>
  <c r="L1830" i="1"/>
  <c r="O1830" i="1" s="1"/>
  <c r="M1832" i="1"/>
  <c r="J1832" i="1"/>
  <c r="N1832" i="1"/>
  <c r="I1833" i="1"/>
  <c r="T1888" i="1"/>
  <c r="W1829" i="1"/>
  <c r="AE1829" i="1" s="1"/>
  <c r="AH1829" i="1" s="1"/>
  <c r="Z1829" i="1" l="1"/>
  <c r="AC1829" i="1" s="1"/>
  <c r="B1829" i="1" s="1"/>
  <c r="E1886" i="1"/>
  <c r="D1886" i="1" s="1"/>
  <c r="G1886" i="1" s="1"/>
  <c r="AB1885" i="1"/>
  <c r="AG1885" i="1"/>
  <c r="K1832" i="1"/>
  <c r="T1889" i="1"/>
  <c r="W1830" i="1"/>
  <c r="Z1830" i="1" s="1"/>
  <c r="AC1830" i="1" s="1"/>
  <c r="M1833" i="1"/>
  <c r="J1833" i="1"/>
  <c r="N1833" i="1"/>
  <c r="I1834" i="1"/>
  <c r="A1886" i="1"/>
  <c r="H1885" i="1"/>
  <c r="F1885" i="1"/>
  <c r="U1831" i="1"/>
  <c r="L1831" i="1"/>
  <c r="O1831" i="1" s="1"/>
  <c r="AE1830" i="1" l="1"/>
  <c r="AH1830" i="1" s="1"/>
  <c r="B1830" i="1" s="1"/>
  <c r="E1887" i="1"/>
  <c r="D1887" i="1" s="1"/>
  <c r="G1887" i="1" s="1"/>
  <c r="AB1886" i="1"/>
  <c r="AG1886" i="1"/>
  <c r="A1887" i="1"/>
  <c r="H1886" i="1"/>
  <c r="F1886" i="1"/>
  <c r="W1831" i="1"/>
  <c r="Z1831" i="1" s="1"/>
  <c r="AC1831" i="1" s="1"/>
  <c r="T1890" i="1"/>
  <c r="K1833" i="1"/>
  <c r="J1834" i="1"/>
  <c r="M1834" i="1"/>
  <c r="N1834" i="1" s="1"/>
  <c r="I1835" i="1"/>
  <c r="U1832" i="1"/>
  <c r="L1832" i="1"/>
  <c r="O1832" i="1" s="1"/>
  <c r="AE1831" i="1" l="1"/>
  <c r="AH1831" i="1" s="1"/>
  <c r="B1831" i="1" s="1"/>
  <c r="E1888" i="1"/>
  <c r="D1888" i="1" s="1"/>
  <c r="G1888" i="1" s="1"/>
  <c r="AB1887" i="1"/>
  <c r="AG1887" i="1"/>
  <c r="K1834" i="1"/>
  <c r="T1891" i="1"/>
  <c r="W1832" i="1"/>
  <c r="Z1832" i="1" s="1"/>
  <c r="AC1832" i="1" s="1"/>
  <c r="J1835" i="1"/>
  <c r="M1835" i="1"/>
  <c r="N1835" i="1" s="1"/>
  <c r="I1836" i="1"/>
  <c r="A1888" i="1"/>
  <c r="H1887" i="1"/>
  <c r="F1887" i="1"/>
  <c r="U1833" i="1"/>
  <c r="L1833" i="1"/>
  <c r="O1833" i="1" s="1"/>
  <c r="AE1832" i="1" l="1"/>
  <c r="AH1832" i="1" s="1"/>
  <c r="B1832" i="1" s="1"/>
  <c r="E1889" i="1"/>
  <c r="D1889" i="1" s="1"/>
  <c r="G1889" i="1" s="1"/>
  <c r="AB1888" i="1"/>
  <c r="AG1888" i="1"/>
  <c r="K1835" i="1"/>
  <c r="T1892" i="1"/>
  <c r="H1888" i="1"/>
  <c r="A1889" i="1"/>
  <c r="F1888" i="1"/>
  <c r="W1833" i="1"/>
  <c r="AE1833" i="1" s="1"/>
  <c r="AH1833" i="1" s="1"/>
  <c r="J1836" i="1"/>
  <c r="M1836" i="1"/>
  <c r="N1836" i="1" s="1"/>
  <c r="I1837" i="1"/>
  <c r="U1834" i="1"/>
  <c r="L1834" i="1"/>
  <c r="O1834" i="1" s="1"/>
  <c r="Z1833" i="1" l="1"/>
  <c r="AC1833" i="1" s="1"/>
  <c r="B1833" i="1" s="1"/>
  <c r="AB1889" i="1"/>
  <c r="AG1889" i="1"/>
  <c r="E1890" i="1"/>
  <c r="K1836" i="1"/>
  <c r="T1893" i="1"/>
  <c r="A1890" i="1"/>
  <c r="H1889" i="1"/>
  <c r="F1889" i="1"/>
  <c r="W1834" i="1"/>
  <c r="Z1834" i="1" s="1"/>
  <c r="AC1834" i="1" s="1"/>
  <c r="J1837" i="1"/>
  <c r="K1837" i="1" s="1"/>
  <c r="M1837" i="1"/>
  <c r="N1837" i="1" s="1"/>
  <c r="I1838" i="1"/>
  <c r="U1835" i="1"/>
  <c r="L1835" i="1"/>
  <c r="O1835" i="1" s="1"/>
  <c r="E1891" i="1" l="1"/>
  <c r="AB1890" i="1"/>
  <c r="AG1890" i="1"/>
  <c r="AE1834" i="1"/>
  <c r="AH1834" i="1" s="1"/>
  <c r="B1834" i="1" s="1"/>
  <c r="D1890" i="1"/>
  <c r="J1838" i="1"/>
  <c r="K1838" i="1" s="1"/>
  <c r="I1839" i="1"/>
  <c r="T1894" i="1"/>
  <c r="L1837" i="1"/>
  <c r="O1837" i="1" s="1"/>
  <c r="A1891" i="1"/>
  <c r="H1890" i="1"/>
  <c r="W1835" i="1"/>
  <c r="AE1835" i="1" s="1"/>
  <c r="AH1835" i="1" s="1"/>
  <c r="U1836" i="1"/>
  <c r="L1836" i="1"/>
  <c r="O1836" i="1" s="1"/>
  <c r="D1891" i="1" l="1"/>
  <c r="G1891" i="1" s="1"/>
  <c r="E1892" i="1"/>
  <c r="AB1891" i="1"/>
  <c r="AG1891" i="1"/>
  <c r="Z1835" i="1"/>
  <c r="AC1835" i="1" s="1"/>
  <c r="B1835" i="1" s="1"/>
  <c r="F1890" i="1"/>
  <c r="G1890" i="1"/>
  <c r="J1839" i="1"/>
  <c r="K1839" i="1" s="1"/>
  <c r="I1840" i="1"/>
  <c r="W1836" i="1"/>
  <c r="AE1836" i="1" s="1"/>
  <c r="AH1836" i="1" s="1"/>
  <c r="U1837" i="1"/>
  <c r="W1837" i="1" s="1"/>
  <c r="Z1837" i="1" s="1"/>
  <c r="AC1837" i="1" s="1"/>
  <c r="A1892" i="1"/>
  <c r="H1891" i="1"/>
  <c r="T1895" i="1"/>
  <c r="M1838" i="1"/>
  <c r="N1838" i="1" s="1"/>
  <c r="L1838" i="1"/>
  <c r="F1891" i="1" l="1"/>
  <c r="D1892" i="1"/>
  <c r="G1892" i="1" s="1"/>
  <c r="Z1836" i="1"/>
  <c r="AC1836" i="1" s="1"/>
  <c r="B1836" i="1" s="1"/>
  <c r="AE1837" i="1"/>
  <c r="AH1837" i="1" s="1"/>
  <c r="B1837" i="1" s="1"/>
  <c r="E1893" i="1"/>
  <c r="AB1892" i="1"/>
  <c r="AG1892" i="1"/>
  <c r="U1838" i="1"/>
  <c r="W1838" i="1" s="1"/>
  <c r="O1838" i="1"/>
  <c r="J1840" i="1"/>
  <c r="K1840" i="1" s="1"/>
  <c r="I1841" i="1"/>
  <c r="M1839" i="1"/>
  <c r="N1839" i="1" s="1"/>
  <c r="L1839" i="1"/>
  <c r="T1896" i="1"/>
  <c r="H1892" i="1"/>
  <c r="A1893" i="1"/>
  <c r="F1892" i="1" l="1"/>
  <c r="D1893" i="1"/>
  <c r="G1893" i="1" s="1"/>
  <c r="U1839" i="1"/>
  <c r="W1839" i="1" s="1"/>
  <c r="E1894" i="1"/>
  <c r="AB1893" i="1"/>
  <c r="AG1893" i="1"/>
  <c r="Z1838" i="1"/>
  <c r="AC1838" i="1" s="1"/>
  <c r="AE1838" i="1"/>
  <c r="AH1838" i="1" s="1"/>
  <c r="L1840" i="1"/>
  <c r="T1897" i="1"/>
  <c r="A1894" i="1"/>
  <c r="H1893" i="1"/>
  <c r="O1839" i="1"/>
  <c r="J1841" i="1"/>
  <c r="K1841" i="1" s="1"/>
  <c r="I1842" i="1"/>
  <c r="M1840" i="1"/>
  <c r="N1840" i="1" s="1"/>
  <c r="D1894" i="1" l="1"/>
  <c r="G1894" i="1" s="1"/>
  <c r="F1893" i="1"/>
  <c r="U1840" i="1"/>
  <c r="W1840" i="1" s="1"/>
  <c r="E1895" i="1"/>
  <c r="AB1894" i="1"/>
  <c r="AG1894" i="1"/>
  <c r="Z1839" i="1"/>
  <c r="AC1839" i="1" s="1"/>
  <c r="AE1839" i="1"/>
  <c r="AH1839" i="1" s="1"/>
  <c r="B1838" i="1"/>
  <c r="M1841" i="1"/>
  <c r="N1841" i="1" s="1"/>
  <c r="J1842" i="1"/>
  <c r="K1842" i="1" s="1"/>
  <c r="I1843" i="1"/>
  <c r="A1895" i="1"/>
  <c r="H1894" i="1"/>
  <c r="O1840" i="1"/>
  <c r="L1841" i="1"/>
  <c r="T1898" i="1"/>
  <c r="D1895" i="1" l="1"/>
  <c r="G1895" i="1" s="1"/>
  <c r="F1894" i="1"/>
  <c r="U1841" i="1"/>
  <c r="W1841" i="1" s="1"/>
  <c r="E1896" i="1"/>
  <c r="AB1895" i="1"/>
  <c r="AG1895" i="1"/>
  <c r="Z1840" i="1"/>
  <c r="AC1840" i="1" s="1"/>
  <c r="AE1840" i="1"/>
  <c r="AH1840" i="1" s="1"/>
  <c r="B1839" i="1"/>
  <c r="M1842" i="1"/>
  <c r="M1843" i="1" s="1"/>
  <c r="N1842" i="1"/>
  <c r="O1841" i="1"/>
  <c r="J1843" i="1"/>
  <c r="K1843" i="1" s="1"/>
  <c r="I1844" i="1"/>
  <c r="A1896" i="1"/>
  <c r="H1895" i="1"/>
  <c r="T1899" i="1"/>
  <c r="L1842" i="1"/>
  <c r="D1896" i="1" l="1"/>
  <c r="G1896" i="1" s="1"/>
  <c r="F1895" i="1"/>
  <c r="U1842" i="1"/>
  <c r="W1842" i="1" s="1"/>
  <c r="E1897" i="1"/>
  <c r="AB1896" i="1"/>
  <c r="AG1896" i="1"/>
  <c r="Z1841" i="1"/>
  <c r="AC1841" i="1" s="1"/>
  <c r="AE1841" i="1"/>
  <c r="AH1841" i="1" s="1"/>
  <c r="B1840" i="1"/>
  <c r="O1842" i="1"/>
  <c r="N1843" i="1"/>
  <c r="J1844" i="1"/>
  <c r="K1844" i="1" s="1"/>
  <c r="M1844" i="1"/>
  <c r="I1845" i="1"/>
  <c r="L1843" i="1"/>
  <c r="T1900" i="1"/>
  <c r="H1896" i="1"/>
  <c r="A1897" i="1"/>
  <c r="D1897" i="1" l="1"/>
  <c r="G1897" i="1" s="1"/>
  <c r="F1896" i="1"/>
  <c r="U1843" i="1"/>
  <c r="W1843" i="1" s="1"/>
  <c r="O1843" i="1"/>
  <c r="E1898" i="1"/>
  <c r="AB1897" i="1"/>
  <c r="AG1897" i="1"/>
  <c r="Z1842" i="1"/>
  <c r="AC1842" i="1" s="1"/>
  <c r="AE1842" i="1"/>
  <c r="AH1842" i="1" s="1"/>
  <c r="B1841" i="1"/>
  <c r="N1844" i="1"/>
  <c r="J1845" i="1"/>
  <c r="K1845" i="1" s="1"/>
  <c r="M1845" i="1"/>
  <c r="I1846" i="1"/>
  <c r="A1898" i="1"/>
  <c r="H1897" i="1"/>
  <c r="L1844" i="1"/>
  <c r="T1901" i="1"/>
  <c r="D1898" i="1" l="1"/>
  <c r="G1898" i="1" s="1"/>
  <c r="F1897" i="1"/>
  <c r="AE1843" i="1"/>
  <c r="AH1843" i="1" s="1"/>
  <c r="U1844" i="1"/>
  <c r="W1844" i="1" s="1"/>
  <c r="Z1843" i="1"/>
  <c r="AC1843" i="1" s="1"/>
  <c r="E1899" i="1"/>
  <c r="AB1898" i="1"/>
  <c r="AG1898" i="1"/>
  <c r="B1842" i="1"/>
  <c r="O1844" i="1"/>
  <c r="N1845" i="1"/>
  <c r="T1902" i="1"/>
  <c r="J1846" i="1"/>
  <c r="K1846" i="1" s="1"/>
  <c r="M1846" i="1"/>
  <c r="I1847" i="1"/>
  <c r="L1845" i="1"/>
  <c r="A1899" i="1"/>
  <c r="H1898" i="1"/>
  <c r="D1899" i="1" l="1"/>
  <c r="G1899" i="1" s="1"/>
  <c r="F1898" i="1"/>
  <c r="B1843" i="1"/>
  <c r="U1845" i="1"/>
  <c r="W1845" i="1" s="1"/>
  <c r="E1900" i="1"/>
  <c r="AB1899" i="1"/>
  <c r="AG1899" i="1"/>
  <c r="N1846" i="1"/>
  <c r="O1845" i="1"/>
  <c r="Z1844" i="1"/>
  <c r="AC1844" i="1" s="1"/>
  <c r="AE1844" i="1"/>
  <c r="AH1844" i="1" s="1"/>
  <c r="L1846" i="1"/>
  <c r="A1900" i="1"/>
  <c r="H1899" i="1"/>
  <c r="J1847" i="1"/>
  <c r="K1847" i="1" s="1"/>
  <c r="M1847" i="1"/>
  <c r="I1848" i="1"/>
  <c r="T1903" i="1"/>
  <c r="D1900" i="1" l="1"/>
  <c r="G1900" i="1" s="1"/>
  <c r="F1899" i="1"/>
  <c r="U1846" i="1"/>
  <c r="W1846" i="1" s="1"/>
  <c r="N1847" i="1"/>
  <c r="O1846" i="1"/>
  <c r="E1901" i="1"/>
  <c r="D1901" i="1" s="1"/>
  <c r="G1901" i="1" s="1"/>
  <c r="AB1900" i="1"/>
  <c r="AG1900" i="1"/>
  <c r="B1844" i="1"/>
  <c r="Z1845" i="1"/>
  <c r="AC1845" i="1" s="1"/>
  <c r="AE1845" i="1"/>
  <c r="AH1845" i="1" s="1"/>
  <c r="H1900" i="1"/>
  <c r="A1901" i="1"/>
  <c r="J1848" i="1"/>
  <c r="K1848" i="1" s="1"/>
  <c r="M1848" i="1"/>
  <c r="I1849" i="1"/>
  <c r="T1904" i="1"/>
  <c r="L1847" i="1"/>
  <c r="F1900" i="1" l="1"/>
  <c r="O1847" i="1"/>
  <c r="U1847" i="1"/>
  <c r="W1847" i="1" s="1"/>
  <c r="Z1846" i="1"/>
  <c r="AC1846" i="1" s="1"/>
  <c r="N1848" i="1"/>
  <c r="AE1846" i="1"/>
  <c r="AH1846" i="1" s="1"/>
  <c r="B1845" i="1"/>
  <c r="E1902" i="1"/>
  <c r="D1902" i="1" s="1"/>
  <c r="G1902" i="1" s="1"/>
  <c r="AB1901" i="1"/>
  <c r="AG1901" i="1"/>
  <c r="J1849" i="1"/>
  <c r="K1849" i="1" s="1"/>
  <c r="M1849" i="1"/>
  <c r="I1850" i="1"/>
  <c r="A1902" i="1"/>
  <c r="H1901" i="1"/>
  <c r="F1901" i="1"/>
  <c r="T1905" i="1"/>
  <c r="L1848" i="1"/>
  <c r="AE1847" i="1" l="1"/>
  <c r="AH1847" i="1" s="1"/>
  <c r="U1848" i="1"/>
  <c r="W1848" i="1" s="1"/>
  <c r="Z1847" i="1"/>
  <c r="AC1847" i="1" s="1"/>
  <c r="O1848" i="1"/>
  <c r="B1846" i="1"/>
  <c r="N1849" i="1"/>
  <c r="E1903" i="1"/>
  <c r="D1903" i="1" s="1"/>
  <c r="G1903" i="1" s="1"/>
  <c r="AB1902" i="1"/>
  <c r="AG1902" i="1"/>
  <c r="J1850" i="1"/>
  <c r="K1850" i="1" s="1"/>
  <c r="M1850" i="1"/>
  <c r="I1851" i="1"/>
  <c r="L1849" i="1"/>
  <c r="T1906" i="1"/>
  <c r="A1903" i="1"/>
  <c r="H1902" i="1"/>
  <c r="F1902" i="1"/>
  <c r="U1849" i="1" l="1"/>
  <c r="W1849" i="1" s="1"/>
  <c r="B1847" i="1"/>
  <c r="AE1848" i="1"/>
  <c r="AH1848" i="1" s="1"/>
  <c r="Z1848" i="1"/>
  <c r="AC1848" i="1" s="1"/>
  <c r="N1850" i="1"/>
  <c r="O1849" i="1"/>
  <c r="E1904" i="1"/>
  <c r="D1904" i="1" s="1"/>
  <c r="G1904" i="1" s="1"/>
  <c r="AB1903" i="1"/>
  <c r="AG1903" i="1"/>
  <c r="J1851" i="1"/>
  <c r="K1851" i="1" s="1"/>
  <c r="M1851" i="1"/>
  <c r="I1852" i="1"/>
  <c r="A1904" i="1"/>
  <c r="H1903" i="1"/>
  <c r="F1903" i="1"/>
  <c r="L1850" i="1"/>
  <c r="T1907" i="1"/>
  <c r="U1850" i="1" l="1"/>
  <c r="W1850" i="1" s="1"/>
  <c r="Z1849" i="1"/>
  <c r="AC1849" i="1" s="1"/>
  <c r="O1850" i="1"/>
  <c r="B1848" i="1"/>
  <c r="N1851" i="1"/>
  <c r="AE1849" i="1"/>
  <c r="AH1849" i="1" s="1"/>
  <c r="B1849" i="1" s="1"/>
  <c r="E1905" i="1"/>
  <c r="D1905" i="1" s="1"/>
  <c r="G1905" i="1" s="1"/>
  <c r="AB1904" i="1"/>
  <c r="AG1904" i="1"/>
  <c r="T1908" i="1"/>
  <c r="J1852" i="1"/>
  <c r="K1852" i="1" s="1"/>
  <c r="M1852" i="1"/>
  <c r="I1853" i="1"/>
  <c r="U1851" i="1"/>
  <c r="W1851" i="1" s="1"/>
  <c r="L1851" i="1"/>
  <c r="H1904" i="1"/>
  <c r="A1905" i="1"/>
  <c r="F1904" i="1"/>
  <c r="Z1850" i="1" l="1"/>
  <c r="AC1850" i="1" s="1"/>
  <c r="AE1850" i="1"/>
  <c r="AH1850" i="1" s="1"/>
  <c r="O1851" i="1"/>
  <c r="Z1851" i="1" s="1"/>
  <c r="AC1851" i="1" s="1"/>
  <c r="N1852" i="1"/>
  <c r="E1906" i="1"/>
  <c r="D1906" i="1" s="1"/>
  <c r="G1906" i="1" s="1"/>
  <c r="AB1905" i="1"/>
  <c r="AG1905" i="1"/>
  <c r="B1850" i="1"/>
  <c r="U1852" i="1"/>
  <c r="W1852" i="1" s="1"/>
  <c r="L1852" i="1"/>
  <c r="A1906" i="1"/>
  <c r="H1905" i="1"/>
  <c r="F1905" i="1"/>
  <c r="J1853" i="1"/>
  <c r="K1853" i="1" s="1"/>
  <c r="M1853" i="1"/>
  <c r="N1853" i="1" s="1"/>
  <c r="I1854" i="1"/>
  <c r="T1909" i="1"/>
  <c r="O1852" i="1" l="1"/>
  <c r="Z1852" i="1" s="1"/>
  <c r="AC1852" i="1" s="1"/>
  <c r="AE1851" i="1"/>
  <c r="AH1851" i="1" s="1"/>
  <c r="E1907" i="1"/>
  <c r="D1907" i="1" s="1"/>
  <c r="G1907" i="1" s="1"/>
  <c r="AB1906" i="1"/>
  <c r="AG1906" i="1"/>
  <c r="B1851" i="1"/>
  <c r="U1853" i="1"/>
  <c r="W1853" i="1" s="1"/>
  <c r="L1853" i="1"/>
  <c r="O1853" i="1" s="1"/>
  <c r="A1907" i="1"/>
  <c r="H1906" i="1"/>
  <c r="F1906" i="1"/>
  <c r="T1910" i="1"/>
  <c r="J1854" i="1"/>
  <c r="K1854" i="1" s="1"/>
  <c r="M1854" i="1"/>
  <c r="N1854" i="1" s="1"/>
  <c r="I1855" i="1"/>
  <c r="AE1852" i="1" l="1"/>
  <c r="AH1852" i="1" s="1"/>
  <c r="E1908" i="1"/>
  <c r="D1908" i="1" s="1"/>
  <c r="G1908" i="1" s="1"/>
  <c r="AB1907" i="1"/>
  <c r="AG1907" i="1"/>
  <c r="Z1853" i="1"/>
  <c r="AC1853" i="1" s="1"/>
  <c r="AE1853" i="1"/>
  <c r="AH1853" i="1" s="1"/>
  <c r="B1852" i="1"/>
  <c r="J1855" i="1"/>
  <c r="K1855" i="1" s="1"/>
  <c r="M1855" i="1"/>
  <c r="N1855" i="1" s="1"/>
  <c r="I1856" i="1"/>
  <c r="A1908" i="1"/>
  <c r="H1907" i="1"/>
  <c r="F1907" i="1"/>
  <c r="T1911" i="1"/>
  <c r="U1854" i="1"/>
  <c r="W1854" i="1" s="1"/>
  <c r="L1854" i="1"/>
  <c r="O1854" i="1" s="1"/>
  <c r="E1909" i="1" l="1"/>
  <c r="D1909" i="1" s="1"/>
  <c r="G1909" i="1" s="1"/>
  <c r="AB1908" i="1"/>
  <c r="AG1908" i="1"/>
  <c r="Z1854" i="1"/>
  <c r="AC1854" i="1" s="1"/>
  <c r="AE1854" i="1"/>
  <c r="AH1854" i="1" s="1"/>
  <c r="B1853" i="1"/>
  <c r="J1856" i="1"/>
  <c r="K1856" i="1" s="1"/>
  <c r="M1856" i="1"/>
  <c r="N1856" i="1" s="1"/>
  <c r="I1857" i="1"/>
  <c r="U1855" i="1"/>
  <c r="W1855" i="1" s="1"/>
  <c r="L1855" i="1"/>
  <c r="O1855" i="1" s="1"/>
  <c r="A1909" i="1"/>
  <c r="H1908" i="1"/>
  <c r="F1908" i="1"/>
  <c r="T1912" i="1"/>
  <c r="E1910" i="1" l="1"/>
  <c r="D1910" i="1" s="1"/>
  <c r="G1910" i="1" s="1"/>
  <c r="AB1909" i="1"/>
  <c r="AG1909" i="1"/>
  <c r="B1854" i="1"/>
  <c r="Z1855" i="1"/>
  <c r="AC1855" i="1" s="1"/>
  <c r="AE1855" i="1"/>
  <c r="AH1855" i="1" s="1"/>
  <c r="J1857" i="1"/>
  <c r="K1857" i="1" s="1"/>
  <c r="M1857" i="1"/>
  <c r="N1857" i="1" s="1"/>
  <c r="I1858" i="1"/>
  <c r="T1913" i="1"/>
  <c r="A1910" i="1"/>
  <c r="H1909" i="1"/>
  <c r="F1909" i="1"/>
  <c r="U1856" i="1"/>
  <c r="W1856" i="1" s="1"/>
  <c r="L1856" i="1"/>
  <c r="O1856" i="1" s="1"/>
  <c r="E1911" i="1" l="1"/>
  <c r="D1911" i="1" s="1"/>
  <c r="G1911" i="1" s="1"/>
  <c r="AB1910" i="1"/>
  <c r="AG1910" i="1"/>
  <c r="Z1856" i="1"/>
  <c r="AC1856" i="1" s="1"/>
  <c r="AE1856" i="1"/>
  <c r="AH1856" i="1" s="1"/>
  <c r="B1855" i="1"/>
  <c r="H1910" i="1"/>
  <c r="A1911" i="1"/>
  <c r="F1910" i="1"/>
  <c r="N1858" i="1"/>
  <c r="J1858" i="1"/>
  <c r="K1858" i="1" s="1"/>
  <c r="M1858" i="1"/>
  <c r="I1859" i="1"/>
  <c r="T1914" i="1"/>
  <c r="U1857" i="1"/>
  <c r="W1857" i="1" s="1"/>
  <c r="L1857" i="1"/>
  <c r="O1857" i="1" s="1"/>
  <c r="E1912" i="1" l="1"/>
  <c r="D1912" i="1" s="1"/>
  <c r="G1912" i="1" s="1"/>
  <c r="AB1911" i="1"/>
  <c r="AG1911" i="1"/>
  <c r="Z1857" i="1"/>
  <c r="AC1857" i="1" s="1"/>
  <c r="AE1857" i="1"/>
  <c r="AH1857" i="1" s="1"/>
  <c r="B1856" i="1"/>
  <c r="J1859" i="1"/>
  <c r="K1859" i="1" s="1"/>
  <c r="M1859" i="1"/>
  <c r="N1859" i="1" s="1"/>
  <c r="I1860" i="1"/>
  <c r="U1858" i="1"/>
  <c r="W1858" i="1" s="1"/>
  <c r="L1858" i="1"/>
  <c r="O1858" i="1" s="1"/>
  <c r="A1912" i="1"/>
  <c r="H1911" i="1"/>
  <c r="F1911" i="1"/>
  <c r="T1915" i="1"/>
  <c r="E1913" i="1" l="1"/>
  <c r="D1913" i="1" s="1"/>
  <c r="G1913" i="1" s="1"/>
  <c r="AB1912" i="1"/>
  <c r="AG1912" i="1"/>
  <c r="Z1858" i="1"/>
  <c r="AC1858" i="1" s="1"/>
  <c r="AE1858" i="1"/>
  <c r="AH1858" i="1" s="1"/>
  <c r="B1857" i="1"/>
  <c r="U1859" i="1"/>
  <c r="W1859" i="1" s="1"/>
  <c r="L1859" i="1"/>
  <c r="O1859" i="1" s="1"/>
  <c r="T1916" i="1"/>
  <c r="A1913" i="1"/>
  <c r="H1912" i="1"/>
  <c r="F1912" i="1"/>
  <c r="J1860" i="1"/>
  <c r="K1860" i="1" s="1"/>
  <c r="M1860" i="1"/>
  <c r="N1860" i="1" s="1"/>
  <c r="I1861" i="1"/>
  <c r="E1914" i="1" l="1"/>
  <c r="D1914" i="1" s="1"/>
  <c r="G1914" i="1" s="1"/>
  <c r="AB1913" i="1"/>
  <c r="AG1913" i="1"/>
  <c r="Z1859" i="1"/>
  <c r="AC1859" i="1" s="1"/>
  <c r="AE1859" i="1"/>
  <c r="AH1859" i="1" s="1"/>
  <c r="B1858" i="1"/>
  <c r="J1861" i="1"/>
  <c r="K1861" i="1" s="1"/>
  <c r="M1861" i="1"/>
  <c r="N1861" i="1" s="1"/>
  <c r="I1862" i="1"/>
  <c r="T1917" i="1"/>
  <c r="U1860" i="1"/>
  <c r="W1860" i="1" s="1"/>
  <c r="L1860" i="1"/>
  <c r="O1860" i="1" s="1"/>
  <c r="H1913" i="1"/>
  <c r="A1914" i="1"/>
  <c r="F1913" i="1"/>
  <c r="E1915" i="1" l="1"/>
  <c r="D1915" i="1" s="1"/>
  <c r="G1915" i="1" s="1"/>
  <c r="AB1914" i="1"/>
  <c r="AG1914" i="1"/>
  <c r="Z1860" i="1"/>
  <c r="AC1860" i="1" s="1"/>
  <c r="AE1860" i="1"/>
  <c r="AH1860" i="1" s="1"/>
  <c r="B1859" i="1"/>
  <c r="H1914" i="1"/>
  <c r="A1915" i="1"/>
  <c r="F1914" i="1"/>
  <c r="J1862" i="1"/>
  <c r="K1862" i="1" s="1"/>
  <c r="M1862" i="1"/>
  <c r="N1862" i="1" s="1"/>
  <c r="I1863" i="1"/>
  <c r="T1918" i="1"/>
  <c r="U1861" i="1"/>
  <c r="W1861" i="1" s="1"/>
  <c r="L1861" i="1"/>
  <c r="O1861" i="1" s="1"/>
  <c r="E1916" i="1" l="1"/>
  <c r="D1916" i="1" s="1"/>
  <c r="G1916" i="1" s="1"/>
  <c r="AB1915" i="1"/>
  <c r="AG1915" i="1"/>
  <c r="Z1861" i="1"/>
  <c r="AC1861" i="1" s="1"/>
  <c r="AE1861" i="1"/>
  <c r="AH1861" i="1" s="1"/>
  <c r="B1860" i="1"/>
  <c r="T1919" i="1"/>
  <c r="J1863" i="1"/>
  <c r="K1863" i="1" s="1"/>
  <c r="M1863" i="1"/>
  <c r="N1863" i="1" s="1"/>
  <c r="I1864" i="1"/>
  <c r="A1916" i="1"/>
  <c r="H1915" i="1"/>
  <c r="F1915" i="1"/>
  <c r="U1862" i="1"/>
  <c r="W1862" i="1" s="1"/>
  <c r="L1862" i="1"/>
  <c r="O1862" i="1" s="1"/>
  <c r="E1917" i="1" l="1"/>
  <c r="D1917" i="1" s="1"/>
  <c r="G1917" i="1" s="1"/>
  <c r="AB1916" i="1"/>
  <c r="AG1916" i="1"/>
  <c r="Z1862" i="1"/>
  <c r="AC1862" i="1" s="1"/>
  <c r="AE1862" i="1"/>
  <c r="AH1862" i="1" s="1"/>
  <c r="B1861" i="1"/>
  <c r="U1863" i="1"/>
  <c r="W1863" i="1" s="1"/>
  <c r="L1863" i="1"/>
  <c r="O1863" i="1" s="1"/>
  <c r="A1917" i="1"/>
  <c r="H1916" i="1"/>
  <c r="F1916" i="1"/>
  <c r="J1864" i="1"/>
  <c r="K1864" i="1" s="1"/>
  <c r="M1864" i="1"/>
  <c r="N1864" i="1" s="1"/>
  <c r="I1865" i="1"/>
  <c r="T1920" i="1"/>
  <c r="E1918" i="1" l="1"/>
  <c r="D1918" i="1" s="1"/>
  <c r="G1918" i="1" s="1"/>
  <c r="AB1917" i="1"/>
  <c r="AG1917" i="1"/>
  <c r="Z1863" i="1"/>
  <c r="AC1863" i="1" s="1"/>
  <c r="AE1863" i="1"/>
  <c r="AH1863" i="1" s="1"/>
  <c r="B1862" i="1"/>
  <c r="U1864" i="1"/>
  <c r="W1864" i="1" s="1"/>
  <c r="L1864" i="1"/>
  <c r="O1864" i="1" s="1"/>
  <c r="H1917" i="1"/>
  <c r="A1918" i="1"/>
  <c r="F1917" i="1"/>
  <c r="T1921" i="1"/>
  <c r="J1865" i="1"/>
  <c r="K1865" i="1" s="1"/>
  <c r="M1865" i="1"/>
  <c r="N1865" i="1" s="1"/>
  <c r="I1866" i="1"/>
  <c r="E1919" i="1" l="1"/>
  <c r="D1919" i="1" s="1"/>
  <c r="G1919" i="1" s="1"/>
  <c r="AB1918" i="1"/>
  <c r="AG1918" i="1"/>
  <c r="Z1864" i="1"/>
  <c r="AC1864" i="1" s="1"/>
  <c r="AE1864" i="1"/>
  <c r="AH1864" i="1" s="1"/>
  <c r="B1863" i="1"/>
  <c r="T1922" i="1"/>
  <c r="U1865" i="1"/>
  <c r="W1865" i="1" s="1"/>
  <c r="L1865" i="1"/>
  <c r="O1865" i="1" s="1"/>
  <c r="J1866" i="1"/>
  <c r="K1866" i="1" s="1"/>
  <c r="M1866" i="1"/>
  <c r="N1866" i="1" s="1"/>
  <c r="I1867" i="1"/>
  <c r="A1919" i="1"/>
  <c r="H1918" i="1"/>
  <c r="F1918" i="1"/>
  <c r="E1920" i="1" l="1"/>
  <c r="D1920" i="1" s="1"/>
  <c r="G1920" i="1" s="1"/>
  <c r="AB1919" i="1"/>
  <c r="AG1919" i="1"/>
  <c r="B1864" i="1"/>
  <c r="Z1865" i="1"/>
  <c r="AC1865" i="1" s="1"/>
  <c r="AE1865" i="1"/>
  <c r="AH1865" i="1" s="1"/>
  <c r="J1867" i="1"/>
  <c r="K1867" i="1" s="1"/>
  <c r="M1867" i="1"/>
  <c r="N1867" i="1" s="1"/>
  <c r="I1868" i="1"/>
  <c r="A1920" i="1"/>
  <c r="H1919" i="1"/>
  <c r="F1919" i="1"/>
  <c r="U1866" i="1"/>
  <c r="W1866" i="1" s="1"/>
  <c r="L1866" i="1"/>
  <c r="O1866" i="1" s="1"/>
  <c r="T1923" i="1"/>
  <c r="E1921" i="1" l="1"/>
  <c r="D1921" i="1" s="1"/>
  <c r="G1921" i="1" s="1"/>
  <c r="AB1920" i="1"/>
  <c r="AG1920" i="1"/>
  <c r="Z1866" i="1"/>
  <c r="AC1866" i="1" s="1"/>
  <c r="AE1866" i="1"/>
  <c r="AH1866" i="1" s="1"/>
  <c r="B1865" i="1"/>
  <c r="A1921" i="1"/>
  <c r="H1920" i="1"/>
  <c r="F1920" i="1"/>
  <c r="T1924" i="1"/>
  <c r="J1868" i="1"/>
  <c r="K1868" i="1" s="1"/>
  <c r="I1869" i="1"/>
  <c r="U1867" i="1"/>
  <c r="W1867" i="1" s="1"/>
  <c r="L1867" i="1"/>
  <c r="O1867" i="1" s="1"/>
  <c r="E1922" i="1" l="1"/>
  <c r="D1922" i="1" s="1"/>
  <c r="G1922" i="1" s="1"/>
  <c r="AB1921" i="1"/>
  <c r="AG1921" i="1"/>
  <c r="Z1867" i="1"/>
  <c r="AC1867" i="1" s="1"/>
  <c r="AE1867" i="1"/>
  <c r="AH1867" i="1" s="1"/>
  <c r="B1866" i="1"/>
  <c r="U1868" i="1"/>
  <c r="W1868" i="1" s="1"/>
  <c r="L1868" i="1"/>
  <c r="J1869" i="1"/>
  <c r="K1869" i="1" s="1"/>
  <c r="I1870" i="1"/>
  <c r="T1925" i="1"/>
  <c r="H1921" i="1"/>
  <c r="A1922" i="1"/>
  <c r="F1921" i="1"/>
  <c r="M1868" i="1"/>
  <c r="N1868" i="1" s="1"/>
  <c r="E1923" i="1" l="1"/>
  <c r="D1923" i="1" s="1"/>
  <c r="G1923" i="1" s="1"/>
  <c r="AB1922" i="1"/>
  <c r="AG1922" i="1"/>
  <c r="B1867" i="1"/>
  <c r="T1926" i="1"/>
  <c r="A1923" i="1"/>
  <c r="H1922" i="1"/>
  <c r="F1922" i="1"/>
  <c r="J1870" i="1"/>
  <c r="K1870" i="1" s="1"/>
  <c r="I1871" i="1"/>
  <c r="M1869" i="1"/>
  <c r="N1869" i="1" s="1"/>
  <c r="O1868" i="1"/>
  <c r="U1869" i="1"/>
  <c r="W1869" i="1" s="1"/>
  <c r="L1869" i="1"/>
  <c r="E1924" i="1" l="1"/>
  <c r="D1924" i="1" s="1"/>
  <c r="G1924" i="1" s="1"/>
  <c r="AB1923" i="1"/>
  <c r="AG1923" i="1"/>
  <c r="Z1868" i="1"/>
  <c r="AC1868" i="1" s="1"/>
  <c r="AE1868" i="1"/>
  <c r="AH1868" i="1" s="1"/>
  <c r="O1869" i="1"/>
  <c r="J1871" i="1"/>
  <c r="K1871" i="1" s="1"/>
  <c r="I1872" i="1"/>
  <c r="M1870" i="1"/>
  <c r="N1870" i="1" s="1"/>
  <c r="T1927" i="1"/>
  <c r="U1870" i="1"/>
  <c r="W1870" i="1" s="1"/>
  <c r="L1870" i="1"/>
  <c r="A1924" i="1"/>
  <c r="H1923" i="1"/>
  <c r="F1923" i="1"/>
  <c r="E1925" i="1" l="1"/>
  <c r="D1925" i="1" s="1"/>
  <c r="G1925" i="1" s="1"/>
  <c r="AB1924" i="1"/>
  <c r="AG1924" i="1"/>
  <c r="Z1869" i="1"/>
  <c r="AC1869" i="1" s="1"/>
  <c r="AE1869" i="1"/>
  <c r="AH1869" i="1" s="1"/>
  <c r="B1868" i="1"/>
  <c r="U1871" i="1"/>
  <c r="W1871" i="1" s="1"/>
  <c r="L1871" i="1"/>
  <c r="A1925" i="1"/>
  <c r="H1924" i="1"/>
  <c r="F1924" i="1"/>
  <c r="T1928" i="1"/>
  <c r="M1871" i="1"/>
  <c r="N1871" i="1" s="1"/>
  <c r="O1870" i="1"/>
  <c r="J1872" i="1"/>
  <c r="K1872" i="1" s="1"/>
  <c r="I1873" i="1"/>
  <c r="E1926" i="1" l="1"/>
  <c r="D1926" i="1" s="1"/>
  <c r="G1926" i="1" s="1"/>
  <c r="AB1925" i="1"/>
  <c r="AG1925" i="1"/>
  <c r="Z1870" i="1"/>
  <c r="AC1870" i="1" s="1"/>
  <c r="AE1870" i="1"/>
  <c r="AH1870" i="1" s="1"/>
  <c r="B1869" i="1"/>
  <c r="M1872" i="1"/>
  <c r="M1873" i="1" s="1"/>
  <c r="N1872" i="1"/>
  <c r="O1871" i="1"/>
  <c r="J1873" i="1"/>
  <c r="K1873" i="1" s="1"/>
  <c r="I1874" i="1"/>
  <c r="U1872" i="1"/>
  <c r="W1872" i="1" s="1"/>
  <c r="L1872" i="1"/>
  <c r="T1929" i="1"/>
  <c r="H1925" i="1"/>
  <c r="A1926" i="1"/>
  <c r="F1925" i="1"/>
  <c r="E1927" i="1" l="1"/>
  <c r="D1927" i="1" s="1"/>
  <c r="G1927" i="1" s="1"/>
  <c r="AB1926" i="1"/>
  <c r="AG1926" i="1"/>
  <c r="Z1871" i="1"/>
  <c r="AC1871" i="1" s="1"/>
  <c r="AE1871" i="1"/>
  <c r="AH1871" i="1" s="1"/>
  <c r="B1870" i="1"/>
  <c r="N1873" i="1"/>
  <c r="O1872" i="1"/>
  <c r="U1873" i="1"/>
  <c r="W1873" i="1" s="1"/>
  <c r="L1873" i="1"/>
  <c r="T1930" i="1"/>
  <c r="J1874" i="1"/>
  <c r="K1874" i="1" s="1"/>
  <c r="M1874" i="1"/>
  <c r="I1875" i="1"/>
  <c r="A1927" i="1"/>
  <c r="H1926" i="1"/>
  <c r="F1926" i="1"/>
  <c r="E1928" i="1" l="1"/>
  <c r="D1928" i="1" s="1"/>
  <c r="G1928" i="1" s="1"/>
  <c r="AB1927" i="1"/>
  <c r="AG1927" i="1"/>
  <c r="O1873" i="1"/>
  <c r="AE1873" i="1" s="1"/>
  <c r="AH1873" i="1" s="1"/>
  <c r="Z1872" i="1"/>
  <c r="AC1872" i="1" s="1"/>
  <c r="AE1872" i="1"/>
  <c r="AH1872" i="1" s="1"/>
  <c r="B1871" i="1"/>
  <c r="N1874" i="1"/>
  <c r="J1875" i="1"/>
  <c r="K1875" i="1" s="1"/>
  <c r="M1875" i="1"/>
  <c r="I1876" i="1"/>
  <c r="T1931" i="1"/>
  <c r="U1874" i="1"/>
  <c r="W1874" i="1" s="1"/>
  <c r="L1874" i="1"/>
  <c r="A1928" i="1"/>
  <c r="H1927" i="1"/>
  <c r="F1927" i="1"/>
  <c r="O1874" i="1" l="1"/>
  <c r="AE1874" i="1" s="1"/>
  <c r="AH1874" i="1" s="1"/>
  <c r="Z1873" i="1"/>
  <c r="AC1873" i="1" s="1"/>
  <c r="B1873" i="1" s="1"/>
  <c r="E1929" i="1"/>
  <c r="D1929" i="1" s="1"/>
  <c r="G1929" i="1" s="1"/>
  <c r="AB1928" i="1"/>
  <c r="AG1928" i="1"/>
  <c r="B1872" i="1"/>
  <c r="N1875" i="1"/>
  <c r="A1929" i="1"/>
  <c r="H1928" i="1"/>
  <c r="F1928" i="1"/>
  <c r="T1932" i="1"/>
  <c r="J1876" i="1"/>
  <c r="K1876" i="1" s="1"/>
  <c r="M1876" i="1"/>
  <c r="I1877" i="1"/>
  <c r="U1875" i="1"/>
  <c r="W1875" i="1" s="1"/>
  <c r="L1875" i="1"/>
  <c r="Z1874" i="1" l="1"/>
  <c r="AC1874" i="1" s="1"/>
  <c r="B1874" i="1" s="1"/>
  <c r="N1876" i="1"/>
  <c r="O1875" i="1"/>
  <c r="Z1875" i="1" s="1"/>
  <c r="AC1875" i="1" s="1"/>
  <c r="E1930" i="1"/>
  <c r="D1930" i="1" s="1"/>
  <c r="G1930" i="1" s="1"/>
  <c r="AB1929" i="1"/>
  <c r="AG1929" i="1"/>
  <c r="U1876" i="1"/>
  <c r="W1876" i="1" s="1"/>
  <c r="L1876" i="1"/>
  <c r="J1877" i="1"/>
  <c r="K1877" i="1" s="1"/>
  <c r="M1877" i="1"/>
  <c r="I1878" i="1"/>
  <c r="T1933" i="1"/>
  <c r="H1929" i="1"/>
  <c r="A1930" i="1"/>
  <c r="F1929" i="1"/>
  <c r="O1876" i="1" l="1"/>
  <c r="Z1876" i="1" s="1"/>
  <c r="AC1876" i="1" s="1"/>
  <c r="N1877" i="1"/>
  <c r="AE1875" i="1"/>
  <c r="AH1875" i="1" s="1"/>
  <c r="B1875" i="1" s="1"/>
  <c r="E1931" i="1"/>
  <c r="D1931" i="1" s="1"/>
  <c r="G1931" i="1" s="1"/>
  <c r="AB1930" i="1"/>
  <c r="AG1930" i="1"/>
  <c r="T1934" i="1"/>
  <c r="A1931" i="1"/>
  <c r="H1930" i="1"/>
  <c r="F1930" i="1"/>
  <c r="J1878" i="1"/>
  <c r="K1878" i="1" s="1"/>
  <c r="M1878" i="1"/>
  <c r="I1879" i="1"/>
  <c r="U1877" i="1"/>
  <c r="W1877" i="1" s="1"/>
  <c r="L1877" i="1"/>
  <c r="N1878" i="1" l="1"/>
  <c r="O1877" i="1"/>
  <c r="AE1877" i="1" s="1"/>
  <c r="AH1877" i="1" s="1"/>
  <c r="AE1876" i="1"/>
  <c r="AH1876" i="1" s="1"/>
  <c r="B1876" i="1" s="1"/>
  <c r="E1932" i="1"/>
  <c r="D1932" i="1" s="1"/>
  <c r="G1932" i="1" s="1"/>
  <c r="AB1931" i="1"/>
  <c r="AG1931" i="1"/>
  <c r="U1878" i="1"/>
  <c r="W1878" i="1" s="1"/>
  <c r="L1878" i="1"/>
  <c r="A1932" i="1"/>
  <c r="H1931" i="1"/>
  <c r="F1931" i="1"/>
  <c r="J1879" i="1"/>
  <c r="K1879" i="1" s="1"/>
  <c r="M1879" i="1"/>
  <c r="I1880" i="1"/>
  <c r="T1935" i="1"/>
  <c r="N1879" i="1" l="1"/>
  <c r="O1878" i="1"/>
  <c r="AE1878" i="1" s="1"/>
  <c r="AH1878" i="1" s="1"/>
  <c r="Z1877" i="1"/>
  <c r="AC1877" i="1" s="1"/>
  <c r="B1877" i="1" s="1"/>
  <c r="E1933" i="1"/>
  <c r="D1933" i="1" s="1"/>
  <c r="G1933" i="1" s="1"/>
  <c r="AB1932" i="1"/>
  <c r="AG1932" i="1"/>
  <c r="U1879" i="1"/>
  <c r="W1879" i="1" s="1"/>
  <c r="L1879" i="1"/>
  <c r="A1933" i="1"/>
  <c r="H1932" i="1"/>
  <c r="F1932" i="1"/>
  <c r="T1936" i="1"/>
  <c r="J1880" i="1"/>
  <c r="K1880" i="1" s="1"/>
  <c r="M1880" i="1"/>
  <c r="I1881" i="1"/>
  <c r="O1879" i="1" l="1"/>
  <c r="AE1879" i="1" s="1"/>
  <c r="AH1879" i="1" s="1"/>
  <c r="Z1878" i="1"/>
  <c r="AC1878" i="1" s="1"/>
  <c r="B1878" i="1" s="1"/>
  <c r="N1880" i="1"/>
  <c r="E1934" i="1"/>
  <c r="D1934" i="1" s="1"/>
  <c r="G1934" i="1" s="1"/>
  <c r="AB1933" i="1"/>
  <c r="AG1933" i="1"/>
  <c r="J1881" i="1"/>
  <c r="K1881" i="1" s="1"/>
  <c r="M1881" i="1"/>
  <c r="I1882" i="1"/>
  <c r="T1937" i="1"/>
  <c r="H1933" i="1"/>
  <c r="A1934" i="1"/>
  <c r="F1933" i="1"/>
  <c r="U1880" i="1"/>
  <c r="W1880" i="1" s="1"/>
  <c r="L1880" i="1"/>
  <c r="Z1879" i="1" l="1"/>
  <c r="AC1879" i="1" s="1"/>
  <c r="B1879" i="1" s="1"/>
  <c r="N1881" i="1"/>
  <c r="O1880" i="1"/>
  <c r="Z1880" i="1" s="1"/>
  <c r="AC1880" i="1" s="1"/>
  <c r="E1935" i="1"/>
  <c r="D1935" i="1" s="1"/>
  <c r="G1935" i="1" s="1"/>
  <c r="AB1934" i="1"/>
  <c r="AG1934" i="1"/>
  <c r="J1882" i="1"/>
  <c r="K1882" i="1" s="1"/>
  <c r="M1882" i="1"/>
  <c r="I1883" i="1"/>
  <c r="T1938" i="1"/>
  <c r="U1881" i="1"/>
  <c r="W1881" i="1" s="1"/>
  <c r="L1881" i="1"/>
  <c r="A1935" i="1"/>
  <c r="H1934" i="1"/>
  <c r="F1934" i="1"/>
  <c r="N1882" i="1" l="1"/>
  <c r="O1881" i="1"/>
  <c r="Z1881" i="1" s="1"/>
  <c r="AC1881" i="1" s="1"/>
  <c r="AE1880" i="1"/>
  <c r="AH1880" i="1" s="1"/>
  <c r="B1880" i="1" s="1"/>
  <c r="E1936" i="1"/>
  <c r="D1936" i="1" s="1"/>
  <c r="G1936" i="1" s="1"/>
  <c r="AB1935" i="1"/>
  <c r="AG1935" i="1"/>
  <c r="J1883" i="1"/>
  <c r="K1883" i="1" s="1"/>
  <c r="M1883" i="1"/>
  <c r="I1884" i="1"/>
  <c r="A1936" i="1"/>
  <c r="H1935" i="1"/>
  <c r="F1935" i="1"/>
  <c r="U1882" i="1"/>
  <c r="W1882" i="1" s="1"/>
  <c r="L1882" i="1"/>
  <c r="T1939" i="1"/>
  <c r="AE1881" i="1" l="1"/>
  <c r="AH1881" i="1" s="1"/>
  <c r="B1881" i="1" s="1"/>
  <c r="O1882" i="1"/>
  <c r="Z1882" i="1" s="1"/>
  <c r="AC1882" i="1" s="1"/>
  <c r="N1883" i="1"/>
  <c r="E1937" i="1"/>
  <c r="D1937" i="1" s="1"/>
  <c r="G1937" i="1" s="1"/>
  <c r="AB1936" i="1"/>
  <c r="AG1936" i="1"/>
  <c r="T1940" i="1"/>
  <c r="J1884" i="1"/>
  <c r="K1884" i="1" s="1"/>
  <c r="M1884" i="1"/>
  <c r="I1885" i="1"/>
  <c r="A1937" i="1"/>
  <c r="H1936" i="1"/>
  <c r="F1936" i="1"/>
  <c r="U1883" i="1"/>
  <c r="W1883" i="1" s="1"/>
  <c r="L1883" i="1"/>
  <c r="O1883" i="1" s="1"/>
  <c r="N1884" i="1" l="1"/>
  <c r="AE1882" i="1"/>
  <c r="AH1882" i="1" s="1"/>
  <c r="B1882" i="1" s="1"/>
  <c r="E1938" i="1"/>
  <c r="D1938" i="1" s="1"/>
  <c r="G1938" i="1" s="1"/>
  <c r="AB1937" i="1"/>
  <c r="AG1937" i="1"/>
  <c r="Z1883" i="1"/>
  <c r="AC1883" i="1" s="1"/>
  <c r="AE1883" i="1"/>
  <c r="AH1883" i="1" s="1"/>
  <c r="U1884" i="1"/>
  <c r="W1884" i="1" s="1"/>
  <c r="L1884" i="1"/>
  <c r="O1884" i="1" s="1"/>
  <c r="H1937" i="1"/>
  <c r="A1938" i="1"/>
  <c r="F1937" i="1"/>
  <c r="J1885" i="1"/>
  <c r="K1885" i="1" s="1"/>
  <c r="M1885" i="1"/>
  <c r="N1885" i="1" s="1"/>
  <c r="I1886" i="1"/>
  <c r="T1941" i="1"/>
  <c r="E1939" i="1" l="1"/>
  <c r="D1939" i="1" s="1"/>
  <c r="G1939" i="1" s="1"/>
  <c r="AB1938" i="1"/>
  <c r="AG1938" i="1"/>
  <c r="Z1884" i="1"/>
  <c r="AC1884" i="1" s="1"/>
  <c r="AE1884" i="1"/>
  <c r="AH1884" i="1" s="1"/>
  <c r="B1883" i="1"/>
  <c r="T1942" i="1"/>
  <c r="J1886" i="1"/>
  <c r="K1886" i="1" s="1"/>
  <c r="M1886" i="1"/>
  <c r="N1886" i="1" s="1"/>
  <c r="I1887" i="1"/>
  <c r="U1885" i="1"/>
  <c r="W1885" i="1" s="1"/>
  <c r="L1885" i="1"/>
  <c r="O1885" i="1" s="1"/>
  <c r="A1939" i="1"/>
  <c r="H1938" i="1"/>
  <c r="F1938" i="1"/>
  <c r="E1940" i="1" l="1"/>
  <c r="D1940" i="1" s="1"/>
  <c r="G1940" i="1" s="1"/>
  <c r="AB1939" i="1"/>
  <c r="AG1939" i="1"/>
  <c r="Z1885" i="1"/>
  <c r="AC1885" i="1" s="1"/>
  <c r="AE1885" i="1"/>
  <c r="AH1885" i="1" s="1"/>
  <c r="B1884" i="1"/>
  <c r="U1886" i="1"/>
  <c r="W1886" i="1" s="1"/>
  <c r="L1886" i="1"/>
  <c r="O1886" i="1" s="1"/>
  <c r="A1940" i="1"/>
  <c r="H1939" i="1"/>
  <c r="F1939" i="1"/>
  <c r="J1887" i="1"/>
  <c r="K1887" i="1" s="1"/>
  <c r="M1887" i="1"/>
  <c r="N1887" i="1" s="1"/>
  <c r="I1888" i="1"/>
  <c r="T1943" i="1"/>
  <c r="E1941" i="1" l="1"/>
  <c r="D1941" i="1" s="1"/>
  <c r="G1941" i="1" s="1"/>
  <c r="AB1940" i="1"/>
  <c r="AG1940" i="1"/>
  <c r="Z1886" i="1"/>
  <c r="AC1886" i="1" s="1"/>
  <c r="AE1886" i="1"/>
  <c r="AH1886" i="1" s="1"/>
  <c r="B1885" i="1"/>
  <c r="U1887" i="1"/>
  <c r="W1887" i="1" s="1"/>
  <c r="L1887" i="1"/>
  <c r="O1887" i="1" s="1"/>
  <c r="A1941" i="1"/>
  <c r="H1940" i="1"/>
  <c r="F1940" i="1"/>
  <c r="T1944" i="1"/>
  <c r="J1888" i="1"/>
  <c r="K1888" i="1" s="1"/>
  <c r="M1888" i="1"/>
  <c r="N1888" i="1" s="1"/>
  <c r="I1889" i="1"/>
  <c r="E1942" i="1" l="1"/>
  <c r="D1942" i="1" s="1"/>
  <c r="G1942" i="1" s="1"/>
  <c r="AB1941" i="1"/>
  <c r="AG1941" i="1"/>
  <c r="Z1887" i="1"/>
  <c r="AC1887" i="1" s="1"/>
  <c r="AE1887" i="1"/>
  <c r="AH1887" i="1" s="1"/>
  <c r="B1886" i="1"/>
  <c r="J1889" i="1"/>
  <c r="K1889" i="1" s="1"/>
  <c r="M1889" i="1"/>
  <c r="N1889" i="1" s="1"/>
  <c r="I1890" i="1"/>
  <c r="T1945" i="1"/>
  <c r="H1941" i="1"/>
  <c r="A1942" i="1"/>
  <c r="F1941" i="1"/>
  <c r="U1888" i="1"/>
  <c r="W1888" i="1" s="1"/>
  <c r="L1888" i="1"/>
  <c r="O1888" i="1" s="1"/>
  <c r="E1943" i="1" l="1"/>
  <c r="D1943" i="1" s="1"/>
  <c r="G1943" i="1" s="1"/>
  <c r="AB1942" i="1"/>
  <c r="AG1942" i="1"/>
  <c r="B1887" i="1"/>
  <c r="Z1888" i="1"/>
  <c r="AC1888" i="1" s="1"/>
  <c r="AE1888" i="1"/>
  <c r="AH1888" i="1" s="1"/>
  <c r="J1890" i="1"/>
  <c r="K1890" i="1" s="1"/>
  <c r="M1890" i="1"/>
  <c r="N1890" i="1" s="1"/>
  <c r="I1891" i="1"/>
  <c r="U1889" i="1"/>
  <c r="W1889" i="1" s="1"/>
  <c r="L1889" i="1"/>
  <c r="O1889" i="1" s="1"/>
  <c r="T1946" i="1"/>
  <c r="A1943" i="1"/>
  <c r="H1942" i="1"/>
  <c r="F1942" i="1"/>
  <c r="E1944" i="1" l="1"/>
  <c r="D1944" i="1" s="1"/>
  <c r="G1944" i="1" s="1"/>
  <c r="AB1943" i="1"/>
  <c r="AG1943" i="1"/>
  <c r="Z1889" i="1"/>
  <c r="AC1889" i="1" s="1"/>
  <c r="AE1889" i="1"/>
  <c r="AH1889" i="1" s="1"/>
  <c r="B1888" i="1"/>
  <c r="J1891" i="1"/>
  <c r="K1891" i="1" s="1"/>
  <c r="M1891" i="1"/>
  <c r="N1891" i="1" s="1"/>
  <c r="I1892" i="1"/>
  <c r="A1944" i="1"/>
  <c r="H1943" i="1"/>
  <c r="F1943" i="1"/>
  <c r="U1890" i="1"/>
  <c r="W1890" i="1" s="1"/>
  <c r="L1890" i="1"/>
  <c r="O1890" i="1" s="1"/>
  <c r="T1947" i="1"/>
  <c r="E1945" i="1" l="1"/>
  <c r="D1945" i="1" s="1"/>
  <c r="G1945" i="1" s="1"/>
  <c r="AB1944" i="1"/>
  <c r="AG1944" i="1"/>
  <c r="Z1890" i="1"/>
  <c r="AC1890" i="1" s="1"/>
  <c r="AE1890" i="1"/>
  <c r="AH1890" i="1" s="1"/>
  <c r="B1889" i="1"/>
  <c r="T1948" i="1"/>
  <c r="J1892" i="1"/>
  <c r="K1892" i="1" s="1"/>
  <c r="M1892" i="1"/>
  <c r="N1892" i="1" s="1"/>
  <c r="I1893" i="1"/>
  <c r="A1945" i="1"/>
  <c r="H1944" i="1"/>
  <c r="F1944" i="1"/>
  <c r="U1891" i="1"/>
  <c r="W1891" i="1" s="1"/>
  <c r="L1891" i="1"/>
  <c r="O1891" i="1" s="1"/>
  <c r="E1946" i="1" l="1"/>
  <c r="D1946" i="1" s="1"/>
  <c r="G1946" i="1" s="1"/>
  <c r="AB1945" i="1"/>
  <c r="AG1945" i="1"/>
  <c r="Z1891" i="1"/>
  <c r="AC1891" i="1" s="1"/>
  <c r="AE1891" i="1"/>
  <c r="AH1891" i="1" s="1"/>
  <c r="B1890" i="1"/>
  <c r="U1892" i="1"/>
  <c r="W1892" i="1" s="1"/>
  <c r="L1892" i="1"/>
  <c r="O1892" i="1" s="1"/>
  <c r="H1945" i="1"/>
  <c r="A1946" i="1"/>
  <c r="F1945" i="1"/>
  <c r="J1893" i="1"/>
  <c r="K1893" i="1" s="1"/>
  <c r="M1893" i="1"/>
  <c r="N1893" i="1" s="1"/>
  <c r="I1894" i="1"/>
  <c r="T1949" i="1"/>
  <c r="E1947" i="1" l="1"/>
  <c r="D1947" i="1" s="1"/>
  <c r="G1947" i="1" s="1"/>
  <c r="AB1946" i="1"/>
  <c r="AG1946" i="1"/>
  <c r="Z1892" i="1"/>
  <c r="AC1892" i="1" s="1"/>
  <c r="AE1892" i="1"/>
  <c r="AH1892" i="1" s="1"/>
  <c r="B1891" i="1"/>
  <c r="A1947" i="1"/>
  <c r="H1946" i="1"/>
  <c r="F1946" i="1"/>
  <c r="T1950" i="1"/>
  <c r="J1894" i="1"/>
  <c r="K1894" i="1" s="1"/>
  <c r="M1894" i="1"/>
  <c r="N1894" i="1" s="1"/>
  <c r="I1895" i="1"/>
  <c r="U1893" i="1"/>
  <c r="W1893" i="1" s="1"/>
  <c r="L1893" i="1"/>
  <c r="O1893" i="1" s="1"/>
  <c r="E1948" i="1" l="1"/>
  <c r="D1948" i="1" s="1"/>
  <c r="G1948" i="1" s="1"/>
  <c r="AB1947" i="1"/>
  <c r="AG1947" i="1"/>
  <c r="Z1893" i="1"/>
  <c r="AC1893" i="1" s="1"/>
  <c r="AE1893" i="1"/>
  <c r="AH1893" i="1" s="1"/>
  <c r="B1892" i="1"/>
  <c r="U1894" i="1"/>
  <c r="W1894" i="1" s="1"/>
  <c r="L1894" i="1"/>
  <c r="O1894" i="1" s="1"/>
  <c r="J1895" i="1"/>
  <c r="K1895" i="1" s="1"/>
  <c r="M1895" i="1"/>
  <c r="N1895" i="1" s="1"/>
  <c r="I1896" i="1"/>
  <c r="A1948" i="1"/>
  <c r="H1947" i="1"/>
  <c r="F1947" i="1"/>
  <c r="T1951" i="1"/>
  <c r="E1949" i="1" l="1"/>
  <c r="D1949" i="1" s="1"/>
  <c r="G1949" i="1" s="1"/>
  <c r="AB1948" i="1"/>
  <c r="AG1948" i="1"/>
  <c r="Z1894" i="1"/>
  <c r="AC1894" i="1" s="1"/>
  <c r="AE1894" i="1"/>
  <c r="AH1894" i="1" s="1"/>
  <c r="B1893" i="1"/>
  <c r="T1952" i="1"/>
  <c r="U1895" i="1"/>
  <c r="W1895" i="1" s="1"/>
  <c r="L1895" i="1"/>
  <c r="O1895" i="1" s="1"/>
  <c r="A1949" i="1"/>
  <c r="H1948" i="1"/>
  <c r="F1948" i="1"/>
  <c r="N1896" i="1"/>
  <c r="J1896" i="1"/>
  <c r="K1896" i="1" s="1"/>
  <c r="M1896" i="1"/>
  <c r="I1897" i="1"/>
  <c r="E1950" i="1" l="1"/>
  <c r="D1950" i="1" s="1"/>
  <c r="G1950" i="1" s="1"/>
  <c r="AB1949" i="1"/>
  <c r="AG1949" i="1"/>
  <c r="Z1895" i="1"/>
  <c r="AC1895" i="1" s="1"/>
  <c r="AE1895" i="1"/>
  <c r="AH1895" i="1" s="1"/>
  <c r="B1894" i="1"/>
  <c r="J1897" i="1"/>
  <c r="K1897" i="1" s="1"/>
  <c r="M1897" i="1"/>
  <c r="N1897" i="1" s="1"/>
  <c r="I1898" i="1"/>
  <c r="U1896" i="1"/>
  <c r="W1896" i="1" s="1"/>
  <c r="L1896" i="1"/>
  <c r="O1896" i="1" s="1"/>
  <c r="A1950" i="1"/>
  <c r="H1949" i="1"/>
  <c r="F1949" i="1"/>
  <c r="T1953" i="1"/>
  <c r="E1951" i="1" l="1"/>
  <c r="D1951" i="1" s="1"/>
  <c r="G1951" i="1" s="1"/>
  <c r="AB1950" i="1"/>
  <c r="AG1950" i="1"/>
  <c r="B1895" i="1"/>
  <c r="Z1896" i="1"/>
  <c r="AC1896" i="1" s="1"/>
  <c r="AE1896" i="1"/>
  <c r="AH1896" i="1" s="1"/>
  <c r="T1954" i="1"/>
  <c r="H1950" i="1"/>
  <c r="A1951" i="1"/>
  <c r="F1950" i="1"/>
  <c r="J1898" i="1"/>
  <c r="K1898" i="1" s="1"/>
  <c r="M1898" i="1"/>
  <c r="N1898" i="1" s="1"/>
  <c r="I1899" i="1"/>
  <c r="U1897" i="1"/>
  <c r="W1897" i="1" s="1"/>
  <c r="L1897" i="1"/>
  <c r="O1897" i="1" s="1"/>
  <c r="E1952" i="1" l="1"/>
  <c r="D1952" i="1" s="1"/>
  <c r="G1952" i="1" s="1"/>
  <c r="AB1951" i="1"/>
  <c r="AG1951" i="1"/>
  <c r="Z1897" i="1"/>
  <c r="AC1897" i="1" s="1"/>
  <c r="AE1897" i="1"/>
  <c r="AH1897" i="1" s="1"/>
  <c r="B1896" i="1"/>
  <c r="U1898" i="1"/>
  <c r="W1898" i="1" s="1"/>
  <c r="L1898" i="1"/>
  <c r="O1898" i="1" s="1"/>
  <c r="A1952" i="1"/>
  <c r="H1951" i="1"/>
  <c r="F1951" i="1"/>
  <c r="J1899" i="1"/>
  <c r="K1899" i="1" s="1"/>
  <c r="M1899" i="1"/>
  <c r="N1899" i="1" s="1"/>
  <c r="I1900" i="1"/>
  <c r="T1955" i="1"/>
  <c r="E1953" i="1" l="1"/>
  <c r="D1953" i="1" s="1"/>
  <c r="G1953" i="1" s="1"/>
  <c r="AB1952" i="1"/>
  <c r="AG1952" i="1"/>
  <c r="Z1898" i="1"/>
  <c r="AC1898" i="1" s="1"/>
  <c r="AE1898" i="1"/>
  <c r="AH1898" i="1" s="1"/>
  <c r="B1897" i="1"/>
  <c r="U1899" i="1"/>
  <c r="W1899" i="1" s="1"/>
  <c r="L1899" i="1"/>
  <c r="O1899" i="1" s="1"/>
  <c r="A1953" i="1"/>
  <c r="H1952" i="1"/>
  <c r="F1952" i="1"/>
  <c r="J1900" i="1"/>
  <c r="K1900" i="1" s="1"/>
  <c r="M1900" i="1"/>
  <c r="N1900" i="1" s="1"/>
  <c r="I1901" i="1"/>
  <c r="T1956" i="1"/>
  <c r="E1954" i="1" l="1"/>
  <c r="D1954" i="1" s="1"/>
  <c r="G1954" i="1" s="1"/>
  <c r="AB1953" i="1"/>
  <c r="AG1953" i="1"/>
  <c r="Z1899" i="1"/>
  <c r="AC1899" i="1" s="1"/>
  <c r="AE1899" i="1"/>
  <c r="AH1899" i="1" s="1"/>
  <c r="B1898" i="1"/>
  <c r="U1900" i="1"/>
  <c r="W1900" i="1" s="1"/>
  <c r="L1900" i="1"/>
  <c r="O1900" i="1" s="1"/>
  <c r="H1953" i="1"/>
  <c r="A1954" i="1"/>
  <c r="F1953" i="1"/>
  <c r="T1957" i="1"/>
  <c r="J1901" i="1"/>
  <c r="K1901" i="1" s="1"/>
  <c r="I1902" i="1"/>
  <c r="E1955" i="1" l="1"/>
  <c r="D1955" i="1" s="1"/>
  <c r="G1955" i="1" s="1"/>
  <c r="AB1954" i="1"/>
  <c r="AG1954" i="1"/>
  <c r="Z1900" i="1"/>
  <c r="AC1900" i="1" s="1"/>
  <c r="AE1900" i="1"/>
  <c r="AH1900" i="1" s="1"/>
  <c r="B1899" i="1"/>
  <c r="M1901" i="1"/>
  <c r="N1901" i="1" s="1"/>
  <c r="U1901" i="1"/>
  <c r="W1901" i="1" s="1"/>
  <c r="L1901" i="1"/>
  <c r="J1902" i="1"/>
  <c r="K1902" i="1" s="1"/>
  <c r="I1903" i="1"/>
  <c r="T1958" i="1"/>
  <c r="H1954" i="1"/>
  <c r="A1955" i="1"/>
  <c r="F1954" i="1"/>
  <c r="E1956" i="1" l="1"/>
  <c r="D1956" i="1" s="1"/>
  <c r="G1956" i="1" s="1"/>
  <c r="AB1955" i="1"/>
  <c r="AG1955" i="1"/>
  <c r="B1900" i="1"/>
  <c r="M1902" i="1"/>
  <c r="N1902" i="1" s="1"/>
  <c r="O1901" i="1"/>
  <c r="U1902" i="1"/>
  <c r="W1902" i="1" s="1"/>
  <c r="L1902" i="1"/>
  <c r="A1956" i="1"/>
  <c r="H1955" i="1"/>
  <c r="F1955" i="1"/>
  <c r="T1959" i="1"/>
  <c r="J1903" i="1"/>
  <c r="K1903" i="1" s="1"/>
  <c r="I1904" i="1"/>
  <c r="M1903" i="1" l="1"/>
  <c r="N1903" i="1" s="1"/>
  <c r="E1957" i="1"/>
  <c r="D1957" i="1" s="1"/>
  <c r="G1957" i="1" s="1"/>
  <c r="AB1956" i="1"/>
  <c r="AG1956" i="1"/>
  <c r="O1902" i="1"/>
  <c r="Z1902" i="1" s="1"/>
  <c r="AC1902" i="1" s="1"/>
  <c r="Z1901" i="1"/>
  <c r="AC1901" i="1" s="1"/>
  <c r="AE1901" i="1"/>
  <c r="AH1901" i="1" s="1"/>
  <c r="J1904" i="1"/>
  <c r="K1904" i="1" s="1"/>
  <c r="I1905" i="1"/>
  <c r="T1960" i="1"/>
  <c r="A1957" i="1"/>
  <c r="H1956" i="1"/>
  <c r="F1956" i="1"/>
  <c r="U1903" i="1"/>
  <c r="W1903" i="1" s="1"/>
  <c r="L1903" i="1"/>
  <c r="O1903" i="1" l="1"/>
  <c r="Z1903" i="1" s="1"/>
  <c r="AC1903" i="1" s="1"/>
  <c r="M1904" i="1"/>
  <c r="N1904" i="1" s="1"/>
  <c r="AE1902" i="1"/>
  <c r="AH1902" i="1" s="1"/>
  <c r="B1902" i="1" s="1"/>
  <c r="B1901" i="1"/>
  <c r="E1958" i="1"/>
  <c r="D1958" i="1" s="1"/>
  <c r="G1958" i="1" s="1"/>
  <c r="AB1957" i="1"/>
  <c r="AG1957" i="1"/>
  <c r="U1904" i="1"/>
  <c r="W1904" i="1" s="1"/>
  <c r="L1904" i="1"/>
  <c r="T1961" i="1"/>
  <c r="A1958" i="1"/>
  <c r="H1957" i="1"/>
  <c r="F1957" i="1"/>
  <c r="J1905" i="1"/>
  <c r="K1905" i="1" s="1"/>
  <c r="I1906" i="1"/>
  <c r="AE1903" i="1" l="1"/>
  <c r="AH1903" i="1" s="1"/>
  <c r="B1903" i="1" s="1"/>
  <c r="O1904" i="1"/>
  <c r="Z1904" i="1" s="1"/>
  <c r="AC1904" i="1" s="1"/>
  <c r="M1905" i="1"/>
  <c r="N1905" i="1" s="1"/>
  <c r="E1959" i="1"/>
  <c r="D1959" i="1" s="1"/>
  <c r="G1959" i="1" s="1"/>
  <c r="AB1958" i="1"/>
  <c r="AG1958" i="1"/>
  <c r="J1906" i="1"/>
  <c r="K1906" i="1" s="1"/>
  <c r="I1907" i="1"/>
  <c r="T1962" i="1"/>
  <c r="U1905" i="1"/>
  <c r="W1905" i="1" s="1"/>
  <c r="L1905" i="1"/>
  <c r="H1958" i="1"/>
  <c r="A1959" i="1"/>
  <c r="F1958" i="1"/>
  <c r="AE1904" i="1" l="1"/>
  <c r="AH1904" i="1" s="1"/>
  <c r="B1904" i="1" s="1"/>
  <c r="O1905" i="1"/>
  <c r="Z1905" i="1" s="1"/>
  <c r="AC1905" i="1" s="1"/>
  <c r="M1906" i="1"/>
  <c r="N1906" i="1" s="1"/>
  <c r="E1960" i="1"/>
  <c r="D1960" i="1" s="1"/>
  <c r="G1960" i="1" s="1"/>
  <c r="AB1959" i="1"/>
  <c r="AG1959" i="1"/>
  <c r="J1907" i="1"/>
  <c r="K1907" i="1" s="1"/>
  <c r="I1908" i="1"/>
  <c r="A1960" i="1"/>
  <c r="H1959" i="1"/>
  <c r="F1959" i="1"/>
  <c r="U1906" i="1"/>
  <c r="W1906" i="1" s="1"/>
  <c r="L1906" i="1"/>
  <c r="T1963" i="1"/>
  <c r="O1906" i="1" l="1"/>
  <c r="Z1906" i="1" s="1"/>
  <c r="AC1906" i="1" s="1"/>
  <c r="M1907" i="1"/>
  <c r="N1907" i="1" s="1"/>
  <c r="AE1905" i="1"/>
  <c r="AH1905" i="1" s="1"/>
  <c r="B1905" i="1" s="1"/>
  <c r="E1961" i="1"/>
  <c r="D1961" i="1" s="1"/>
  <c r="G1961" i="1" s="1"/>
  <c r="AB1960" i="1"/>
  <c r="AG1960" i="1"/>
  <c r="T1964" i="1"/>
  <c r="J1908" i="1"/>
  <c r="K1908" i="1" s="1"/>
  <c r="I1909" i="1"/>
  <c r="A1961" i="1"/>
  <c r="H1960" i="1"/>
  <c r="F1960" i="1"/>
  <c r="U1907" i="1"/>
  <c r="W1907" i="1" s="1"/>
  <c r="L1907" i="1"/>
  <c r="AE1906" i="1" l="1"/>
  <c r="AH1906" i="1" s="1"/>
  <c r="B1906" i="1" s="1"/>
  <c r="O1907" i="1"/>
  <c r="Z1907" i="1" s="1"/>
  <c r="AC1907" i="1" s="1"/>
  <c r="M1908" i="1"/>
  <c r="N1908" i="1" s="1"/>
  <c r="E1962" i="1"/>
  <c r="D1962" i="1" s="1"/>
  <c r="G1962" i="1" s="1"/>
  <c r="AB1961" i="1"/>
  <c r="AG1961" i="1"/>
  <c r="U1908" i="1"/>
  <c r="W1908" i="1" s="1"/>
  <c r="L1908" i="1"/>
  <c r="A1962" i="1"/>
  <c r="H1961" i="1"/>
  <c r="F1961" i="1"/>
  <c r="J1909" i="1"/>
  <c r="K1909" i="1" s="1"/>
  <c r="I1910" i="1"/>
  <c r="T1965" i="1"/>
  <c r="M1909" i="1" l="1"/>
  <c r="N1909" i="1" s="1"/>
  <c r="O1908" i="1"/>
  <c r="Z1908" i="1" s="1"/>
  <c r="AC1908" i="1" s="1"/>
  <c r="AE1907" i="1"/>
  <c r="AH1907" i="1" s="1"/>
  <c r="B1907" i="1" s="1"/>
  <c r="E1963" i="1"/>
  <c r="D1963" i="1" s="1"/>
  <c r="G1963" i="1" s="1"/>
  <c r="AB1962" i="1"/>
  <c r="AG1962" i="1"/>
  <c r="T1966" i="1"/>
  <c r="J1910" i="1"/>
  <c r="K1910" i="1" s="1"/>
  <c r="M1910" i="1"/>
  <c r="N1910" i="1" s="1"/>
  <c r="I1911" i="1"/>
  <c r="U1909" i="1"/>
  <c r="W1909" i="1" s="1"/>
  <c r="L1909" i="1"/>
  <c r="H1962" i="1"/>
  <c r="A1963" i="1"/>
  <c r="F1962" i="1"/>
  <c r="O1909" i="1" l="1"/>
  <c r="Z1909" i="1" s="1"/>
  <c r="AC1909" i="1" s="1"/>
  <c r="AE1908" i="1"/>
  <c r="AH1908" i="1" s="1"/>
  <c r="B1908" i="1" s="1"/>
  <c r="E1964" i="1"/>
  <c r="D1964" i="1" s="1"/>
  <c r="G1964" i="1" s="1"/>
  <c r="AB1963" i="1"/>
  <c r="AG1963" i="1"/>
  <c r="U1910" i="1"/>
  <c r="W1910" i="1" s="1"/>
  <c r="L1910" i="1"/>
  <c r="O1910" i="1" s="1"/>
  <c r="A1964" i="1"/>
  <c r="H1963" i="1"/>
  <c r="F1963" i="1"/>
  <c r="M1911" i="1"/>
  <c r="N1911" i="1" s="1"/>
  <c r="J1911" i="1"/>
  <c r="K1911" i="1" s="1"/>
  <c r="I1912" i="1"/>
  <c r="T1967" i="1"/>
  <c r="AE1909" i="1" l="1"/>
  <c r="AH1909" i="1" s="1"/>
  <c r="B1909" i="1" s="1"/>
  <c r="E1965" i="1"/>
  <c r="D1965" i="1" s="1"/>
  <c r="G1965" i="1" s="1"/>
  <c r="AB1964" i="1"/>
  <c r="AG1964" i="1"/>
  <c r="Z1910" i="1"/>
  <c r="AC1910" i="1" s="1"/>
  <c r="AE1910" i="1"/>
  <c r="AH1910" i="1" s="1"/>
  <c r="T1968" i="1"/>
  <c r="A1965" i="1"/>
  <c r="H1964" i="1"/>
  <c r="F1964" i="1"/>
  <c r="M1912" i="1"/>
  <c r="N1912" i="1" s="1"/>
  <c r="J1912" i="1"/>
  <c r="K1912" i="1" s="1"/>
  <c r="I1913" i="1"/>
  <c r="U1911" i="1"/>
  <c r="W1911" i="1" s="1"/>
  <c r="L1911" i="1"/>
  <c r="O1911" i="1" s="1"/>
  <c r="E1966" i="1" l="1"/>
  <c r="D1966" i="1" s="1"/>
  <c r="G1966" i="1" s="1"/>
  <c r="AB1965" i="1"/>
  <c r="AG1965" i="1"/>
  <c r="Z1911" i="1"/>
  <c r="AC1911" i="1" s="1"/>
  <c r="AE1911" i="1"/>
  <c r="AH1911" i="1" s="1"/>
  <c r="B1910" i="1"/>
  <c r="A1966" i="1"/>
  <c r="H1965" i="1"/>
  <c r="F1965" i="1"/>
  <c r="M1913" i="1"/>
  <c r="N1913" i="1" s="1"/>
  <c r="J1913" i="1"/>
  <c r="K1913" i="1" s="1"/>
  <c r="I1914" i="1"/>
  <c r="T1969" i="1"/>
  <c r="U1912" i="1"/>
  <c r="W1912" i="1" s="1"/>
  <c r="L1912" i="1"/>
  <c r="O1912" i="1" s="1"/>
  <c r="E1967" i="1" l="1"/>
  <c r="D1967" i="1" s="1"/>
  <c r="G1967" i="1" s="1"/>
  <c r="AB1966" i="1"/>
  <c r="AG1966" i="1"/>
  <c r="Z1912" i="1"/>
  <c r="AC1912" i="1" s="1"/>
  <c r="AE1912" i="1"/>
  <c r="AH1912" i="1" s="1"/>
  <c r="B1911" i="1"/>
  <c r="J1914" i="1"/>
  <c r="K1914" i="1" s="1"/>
  <c r="M1914" i="1"/>
  <c r="N1914" i="1" s="1"/>
  <c r="I1915" i="1"/>
  <c r="U1913" i="1"/>
  <c r="W1913" i="1" s="1"/>
  <c r="L1913" i="1"/>
  <c r="O1913" i="1" s="1"/>
  <c r="H1966" i="1"/>
  <c r="A1967" i="1"/>
  <c r="F1966" i="1"/>
  <c r="T1970" i="1"/>
  <c r="E1968" i="1" l="1"/>
  <c r="D1968" i="1" s="1"/>
  <c r="G1968" i="1" s="1"/>
  <c r="AB1967" i="1"/>
  <c r="AG1967" i="1"/>
  <c r="Z1913" i="1"/>
  <c r="AC1913" i="1" s="1"/>
  <c r="AE1913" i="1"/>
  <c r="AH1913" i="1" s="1"/>
  <c r="B1912" i="1"/>
  <c r="T1971" i="1"/>
  <c r="J1915" i="1"/>
  <c r="K1915" i="1" s="1"/>
  <c r="M1915" i="1"/>
  <c r="N1915" i="1" s="1"/>
  <c r="I1916" i="1"/>
  <c r="U1914" i="1"/>
  <c r="W1914" i="1" s="1"/>
  <c r="L1914" i="1"/>
  <c r="O1914" i="1" s="1"/>
  <c r="A1968" i="1"/>
  <c r="H1967" i="1"/>
  <c r="F1967" i="1"/>
  <c r="E1969" i="1" l="1"/>
  <c r="D1969" i="1" s="1"/>
  <c r="G1969" i="1" s="1"/>
  <c r="AB1968" i="1"/>
  <c r="AG1968" i="1"/>
  <c r="Z1914" i="1"/>
  <c r="AC1914" i="1" s="1"/>
  <c r="AE1914" i="1"/>
  <c r="AH1914" i="1" s="1"/>
  <c r="B1913" i="1"/>
  <c r="U1915" i="1"/>
  <c r="W1915" i="1" s="1"/>
  <c r="L1915" i="1"/>
  <c r="O1915" i="1" s="1"/>
  <c r="A1969" i="1"/>
  <c r="H1968" i="1"/>
  <c r="F1968" i="1"/>
  <c r="J1916" i="1"/>
  <c r="K1916" i="1" s="1"/>
  <c r="M1916" i="1"/>
  <c r="N1916" i="1" s="1"/>
  <c r="I1917" i="1"/>
  <c r="T1972" i="1"/>
  <c r="E1970" i="1" l="1"/>
  <c r="D1970" i="1" s="1"/>
  <c r="G1970" i="1" s="1"/>
  <c r="AB1969" i="1"/>
  <c r="AG1969" i="1"/>
  <c r="Z1915" i="1"/>
  <c r="AC1915" i="1" s="1"/>
  <c r="AE1915" i="1"/>
  <c r="AH1915" i="1" s="1"/>
  <c r="B1914" i="1"/>
  <c r="U1916" i="1"/>
  <c r="W1916" i="1" s="1"/>
  <c r="L1916" i="1"/>
  <c r="O1916" i="1" s="1"/>
  <c r="A1970" i="1"/>
  <c r="H1969" i="1"/>
  <c r="F1969" i="1"/>
  <c r="J1917" i="1"/>
  <c r="K1917" i="1" s="1"/>
  <c r="M1917" i="1"/>
  <c r="N1917" i="1" s="1"/>
  <c r="I1918" i="1"/>
  <c r="T1973" i="1"/>
  <c r="E1971" i="1" l="1"/>
  <c r="D1971" i="1" s="1"/>
  <c r="G1971" i="1" s="1"/>
  <c r="AB1970" i="1"/>
  <c r="AG1970" i="1"/>
  <c r="Z1916" i="1"/>
  <c r="AC1916" i="1" s="1"/>
  <c r="AE1916" i="1"/>
  <c r="AH1916" i="1" s="1"/>
  <c r="B1915" i="1"/>
  <c r="H1970" i="1"/>
  <c r="A1971" i="1"/>
  <c r="F1970" i="1"/>
  <c r="T1974" i="1"/>
  <c r="J1918" i="1"/>
  <c r="K1918" i="1" s="1"/>
  <c r="M1918" i="1"/>
  <c r="N1918" i="1" s="1"/>
  <c r="I1919" i="1"/>
  <c r="U1917" i="1"/>
  <c r="W1917" i="1" s="1"/>
  <c r="L1917" i="1"/>
  <c r="O1917" i="1" s="1"/>
  <c r="E1972" i="1" l="1"/>
  <c r="D1972" i="1" s="1"/>
  <c r="G1972" i="1" s="1"/>
  <c r="AB1971" i="1"/>
  <c r="AG1971" i="1"/>
  <c r="Z1917" i="1"/>
  <c r="AC1917" i="1" s="1"/>
  <c r="AE1917" i="1"/>
  <c r="AH1917" i="1" s="1"/>
  <c r="B1916" i="1"/>
  <c r="U1918" i="1"/>
  <c r="W1918" i="1" s="1"/>
  <c r="L1918" i="1"/>
  <c r="O1918" i="1" s="1"/>
  <c r="A1972" i="1"/>
  <c r="H1971" i="1"/>
  <c r="F1971" i="1"/>
  <c r="J1919" i="1"/>
  <c r="K1919" i="1" s="1"/>
  <c r="M1919" i="1"/>
  <c r="N1919" i="1" s="1"/>
  <c r="I1920" i="1"/>
  <c r="T1975" i="1"/>
  <c r="E1973" i="1" l="1"/>
  <c r="D1973" i="1" s="1"/>
  <c r="G1973" i="1" s="1"/>
  <c r="AB1972" i="1"/>
  <c r="AG1972" i="1"/>
  <c r="B1917" i="1"/>
  <c r="Z1918" i="1"/>
  <c r="AC1918" i="1" s="1"/>
  <c r="AE1918" i="1"/>
  <c r="AH1918" i="1" s="1"/>
  <c r="U1919" i="1"/>
  <c r="W1919" i="1" s="1"/>
  <c r="L1919" i="1"/>
  <c r="O1919" i="1" s="1"/>
  <c r="A1973" i="1"/>
  <c r="H1972" i="1"/>
  <c r="F1972" i="1"/>
  <c r="T1976" i="1"/>
  <c r="J1920" i="1"/>
  <c r="K1920" i="1" s="1"/>
  <c r="M1920" i="1"/>
  <c r="N1920" i="1" s="1"/>
  <c r="I1921" i="1"/>
  <c r="E1974" i="1" l="1"/>
  <c r="D1974" i="1" s="1"/>
  <c r="G1974" i="1" s="1"/>
  <c r="AB1973" i="1"/>
  <c r="AG1973" i="1"/>
  <c r="Z1919" i="1"/>
  <c r="AC1919" i="1" s="1"/>
  <c r="AE1919" i="1"/>
  <c r="AH1919" i="1" s="1"/>
  <c r="B1918" i="1"/>
  <c r="J1921" i="1"/>
  <c r="K1921" i="1" s="1"/>
  <c r="M1921" i="1"/>
  <c r="N1921" i="1" s="1"/>
  <c r="I1922" i="1"/>
  <c r="T1977" i="1"/>
  <c r="A1974" i="1"/>
  <c r="H1973" i="1"/>
  <c r="F1973" i="1"/>
  <c r="U1920" i="1"/>
  <c r="W1920" i="1" s="1"/>
  <c r="L1920" i="1"/>
  <c r="O1920" i="1" s="1"/>
  <c r="E1975" i="1" l="1"/>
  <c r="D1975" i="1" s="1"/>
  <c r="G1975" i="1" s="1"/>
  <c r="AB1974" i="1"/>
  <c r="AG1974" i="1"/>
  <c r="Z1920" i="1"/>
  <c r="AC1920" i="1" s="1"/>
  <c r="AE1920" i="1"/>
  <c r="AH1920" i="1" s="1"/>
  <c r="B1919" i="1"/>
  <c r="T1978" i="1"/>
  <c r="F1974" i="1"/>
  <c r="H1974" i="1"/>
  <c r="A1975" i="1"/>
  <c r="J1922" i="1"/>
  <c r="K1922" i="1" s="1"/>
  <c r="M1922" i="1"/>
  <c r="N1922" i="1" s="1"/>
  <c r="I1923" i="1"/>
  <c r="U1921" i="1"/>
  <c r="W1921" i="1" s="1"/>
  <c r="L1921" i="1"/>
  <c r="O1921" i="1" s="1"/>
  <c r="E1976" i="1" l="1"/>
  <c r="D1976" i="1" s="1"/>
  <c r="G1976" i="1" s="1"/>
  <c r="AB1975" i="1"/>
  <c r="AG1975" i="1"/>
  <c r="Z1921" i="1"/>
  <c r="AC1921" i="1" s="1"/>
  <c r="AE1921" i="1"/>
  <c r="AH1921" i="1" s="1"/>
  <c r="B1920" i="1"/>
  <c r="J1923" i="1"/>
  <c r="K1923" i="1" s="1"/>
  <c r="M1923" i="1"/>
  <c r="N1923" i="1" s="1"/>
  <c r="I1924" i="1"/>
  <c r="F1975" i="1"/>
  <c r="A1976" i="1"/>
  <c r="H1975" i="1"/>
  <c r="T1979" i="1"/>
  <c r="U1922" i="1"/>
  <c r="W1922" i="1" s="1"/>
  <c r="L1922" i="1"/>
  <c r="O1922" i="1" s="1"/>
  <c r="E1977" i="1" l="1"/>
  <c r="D1977" i="1" s="1"/>
  <c r="G1977" i="1" s="1"/>
  <c r="AB1976" i="1"/>
  <c r="AG1976" i="1"/>
  <c r="Z1922" i="1"/>
  <c r="AC1922" i="1" s="1"/>
  <c r="AE1922" i="1"/>
  <c r="AH1922" i="1" s="1"/>
  <c r="B1921" i="1"/>
  <c r="J1924" i="1"/>
  <c r="K1924" i="1" s="1"/>
  <c r="M1924" i="1"/>
  <c r="N1924" i="1" s="1"/>
  <c r="I1925" i="1"/>
  <c r="F1976" i="1"/>
  <c r="A1977" i="1"/>
  <c r="H1976" i="1"/>
  <c r="U1923" i="1"/>
  <c r="W1923" i="1" s="1"/>
  <c r="L1923" i="1"/>
  <c r="O1923" i="1" s="1"/>
  <c r="T1980" i="1"/>
  <c r="E1978" i="1" l="1"/>
  <c r="D1978" i="1" s="1"/>
  <c r="G1978" i="1" s="1"/>
  <c r="AB1977" i="1"/>
  <c r="AG1977" i="1"/>
  <c r="Z1923" i="1"/>
  <c r="AC1923" i="1" s="1"/>
  <c r="AE1923" i="1"/>
  <c r="AH1923" i="1" s="1"/>
  <c r="B1922" i="1"/>
  <c r="T1981" i="1"/>
  <c r="J1925" i="1"/>
  <c r="K1925" i="1" s="1"/>
  <c r="M1925" i="1"/>
  <c r="N1925" i="1" s="1"/>
  <c r="I1926" i="1"/>
  <c r="F1977" i="1"/>
  <c r="A1978" i="1"/>
  <c r="H1977" i="1"/>
  <c r="U1924" i="1"/>
  <c r="W1924" i="1" s="1"/>
  <c r="L1924" i="1"/>
  <c r="O1924" i="1" s="1"/>
  <c r="E1979" i="1" l="1"/>
  <c r="D1979" i="1" s="1"/>
  <c r="G1979" i="1" s="1"/>
  <c r="AB1978" i="1"/>
  <c r="AG1978" i="1"/>
  <c r="Z1924" i="1"/>
  <c r="AC1924" i="1" s="1"/>
  <c r="AE1924" i="1"/>
  <c r="AH1924" i="1" s="1"/>
  <c r="B1923" i="1"/>
  <c r="U1925" i="1"/>
  <c r="W1925" i="1" s="1"/>
  <c r="L1925" i="1"/>
  <c r="O1925" i="1" s="1"/>
  <c r="F1978" i="1"/>
  <c r="H1978" i="1"/>
  <c r="A1979" i="1"/>
  <c r="J1926" i="1"/>
  <c r="K1926" i="1" s="1"/>
  <c r="M1926" i="1"/>
  <c r="N1926" i="1" s="1"/>
  <c r="I1927" i="1"/>
  <c r="T1982" i="1"/>
  <c r="E1980" i="1" l="1"/>
  <c r="D1980" i="1" s="1"/>
  <c r="G1980" i="1" s="1"/>
  <c r="AB1979" i="1"/>
  <c r="AG1979" i="1"/>
  <c r="B1924" i="1"/>
  <c r="Z1925" i="1"/>
  <c r="AC1925" i="1" s="1"/>
  <c r="AE1925" i="1"/>
  <c r="AH1925" i="1" s="1"/>
  <c r="T1983" i="1"/>
  <c r="J1927" i="1"/>
  <c r="K1927" i="1" s="1"/>
  <c r="M1927" i="1"/>
  <c r="N1927" i="1" s="1"/>
  <c r="I1928" i="1"/>
  <c r="F1979" i="1"/>
  <c r="A1980" i="1"/>
  <c r="H1979" i="1"/>
  <c r="U1926" i="1"/>
  <c r="W1926" i="1" s="1"/>
  <c r="L1926" i="1"/>
  <c r="O1926" i="1" s="1"/>
  <c r="E1981" i="1" l="1"/>
  <c r="D1981" i="1" s="1"/>
  <c r="G1981" i="1" s="1"/>
  <c r="AB1980" i="1"/>
  <c r="AG1980" i="1"/>
  <c r="B1925" i="1"/>
  <c r="Z1926" i="1"/>
  <c r="AC1926" i="1" s="1"/>
  <c r="AE1926" i="1"/>
  <c r="AH1926" i="1" s="1"/>
  <c r="U1927" i="1"/>
  <c r="W1927" i="1" s="1"/>
  <c r="L1927" i="1"/>
  <c r="O1927" i="1" s="1"/>
  <c r="J1928" i="1"/>
  <c r="K1928" i="1" s="1"/>
  <c r="M1928" i="1"/>
  <c r="N1928" i="1" s="1"/>
  <c r="I1929" i="1"/>
  <c r="T1984" i="1"/>
  <c r="F1980" i="1"/>
  <c r="A1981" i="1"/>
  <c r="H1980" i="1"/>
  <c r="E1982" i="1" l="1"/>
  <c r="D1982" i="1" s="1"/>
  <c r="G1982" i="1" s="1"/>
  <c r="AB1981" i="1"/>
  <c r="AG1981" i="1"/>
  <c r="B1926" i="1"/>
  <c r="Z1927" i="1"/>
  <c r="AC1927" i="1" s="1"/>
  <c r="AE1927" i="1"/>
  <c r="AH1927" i="1" s="1"/>
  <c r="U1928" i="1"/>
  <c r="W1928" i="1" s="1"/>
  <c r="L1928" i="1"/>
  <c r="O1928" i="1" s="1"/>
  <c r="F1981" i="1"/>
  <c r="A1982" i="1"/>
  <c r="H1981" i="1"/>
  <c r="T1985" i="1"/>
  <c r="J1929" i="1"/>
  <c r="K1929" i="1" s="1"/>
  <c r="I1930" i="1"/>
  <c r="E1983" i="1" l="1"/>
  <c r="D1983" i="1" s="1"/>
  <c r="G1983" i="1" s="1"/>
  <c r="AB1982" i="1"/>
  <c r="AG1982" i="1"/>
  <c r="Z1928" i="1"/>
  <c r="AC1928" i="1" s="1"/>
  <c r="AE1928" i="1"/>
  <c r="AH1928" i="1" s="1"/>
  <c r="B1927" i="1"/>
  <c r="J1930" i="1"/>
  <c r="K1930" i="1" s="1"/>
  <c r="I1931" i="1"/>
  <c r="T1986" i="1"/>
  <c r="M1929" i="1"/>
  <c r="N1929" i="1" s="1"/>
  <c r="U1929" i="1"/>
  <c r="W1929" i="1" s="1"/>
  <c r="L1929" i="1"/>
  <c r="F1982" i="1"/>
  <c r="H1982" i="1"/>
  <c r="A1983" i="1"/>
  <c r="E1984" i="1" l="1"/>
  <c r="D1984" i="1" s="1"/>
  <c r="G1984" i="1" s="1"/>
  <c r="AB1983" i="1"/>
  <c r="AG1983" i="1"/>
  <c r="B1928" i="1"/>
  <c r="O1929" i="1"/>
  <c r="T1987" i="1"/>
  <c r="J1931" i="1"/>
  <c r="K1931" i="1" s="1"/>
  <c r="I1932" i="1"/>
  <c r="M1930" i="1"/>
  <c r="N1930" i="1" s="1"/>
  <c r="F1983" i="1"/>
  <c r="A1984" i="1"/>
  <c r="H1983" i="1"/>
  <c r="U1930" i="1"/>
  <c r="W1930" i="1" s="1"/>
  <c r="L1930" i="1"/>
  <c r="E1985" i="1" l="1"/>
  <c r="D1985" i="1" s="1"/>
  <c r="G1985" i="1" s="1"/>
  <c r="AB1984" i="1"/>
  <c r="AG1984" i="1"/>
  <c r="Z1929" i="1"/>
  <c r="AC1929" i="1" s="1"/>
  <c r="AE1929" i="1"/>
  <c r="AH1929" i="1" s="1"/>
  <c r="M1931" i="1"/>
  <c r="M1932" i="1" s="1"/>
  <c r="N1931" i="1"/>
  <c r="F1984" i="1"/>
  <c r="A1985" i="1"/>
  <c r="H1984" i="1"/>
  <c r="J1932" i="1"/>
  <c r="K1932" i="1" s="1"/>
  <c r="I1933" i="1"/>
  <c r="T1988" i="1"/>
  <c r="O1930" i="1"/>
  <c r="U1931" i="1"/>
  <c r="W1931" i="1" s="1"/>
  <c r="L1931" i="1"/>
  <c r="E1986" i="1" l="1"/>
  <c r="D1986" i="1" s="1"/>
  <c r="G1986" i="1" s="1"/>
  <c r="AB1985" i="1"/>
  <c r="AG1985" i="1"/>
  <c r="Z1930" i="1"/>
  <c r="AC1930" i="1" s="1"/>
  <c r="AE1930" i="1"/>
  <c r="AH1930" i="1" s="1"/>
  <c r="B1929" i="1"/>
  <c r="N1932" i="1"/>
  <c r="O1931" i="1"/>
  <c r="J1933" i="1"/>
  <c r="K1933" i="1" s="1"/>
  <c r="M1933" i="1"/>
  <c r="I1934" i="1"/>
  <c r="T1989" i="1"/>
  <c r="F1985" i="1"/>
  <c r="A1986" i="1"/>
  <c r="H1985" i="1"/>
  <c r="U1932" i="1"/>
  <c r="W1932" i="1" s="1"/>
  <c r="L1932" i="1"/>
  <c r="O1932" i="1" l="1"/>
  <c r="Z1932" i="1" s="1"/>
  <c r="AC1932" i="1" s="1"/>
  <c r="E1987" i="1"/>
  <c r="D1987" i="1" s="1"/>
  <c r="G1987" i="1" s="1"/>
  <c r="AB1986" i="1"/>
  <c r="AG1986" i="1"/>
  <c r="B1930" i="1"/>
  <c r="Z1931" i="1"/>
  <c r="AC1931" i="1" s="1"/>
  <c r="AE1931" i="1"/>
  <c r="AH1931" i="1" s="1"/>
  <c r="N1933" i="1"/>
  <c r="J1934" i="1"/>
  <c r="K1934" i="1" s="1"/>
  <c r="M1934" i="1"/>
  <c r="I1935" i="1"/>
  <c r="U1933" i="1"/>
  <c r="W1933" i="1" s="1"/>
  <c r="L1933" i="1"/>
  <c r="F1986" i="1"/>
  <c r="H1986" i="1"/>
  <c r="A1987" i="1"/>
  <c r="T1990" i="1"/>
  <c r="AE1932" i="1" l="1"/>
  <c r="AH1932" i="1" s="1"/>
  <c r="B1932" i="1" s="1"/>
  <c r="E1988" i="1"/>
  <c r="D1988" i="1" s="1"/>
  <c r="G1988" i="1" s="1"/>
  <c r="AB1987" i="1"/>
  <c r="AG1987" i="1"/>
  <c r="B1931" i="1"/>
  <c r="O1933" i="1"/>
  <c r="N1934" i="1"/>
  <c r="T1991" i="1"/>
  <c r="J1935" i="1"/>
  <c r="K1935" i="1" s="1"/>
  <c r="M1935" i="1"/>
  <c r="I1936" i="1"/>
  <c r="F1987" i="1"/>
  <c r="A1988" i="1"/>
  <c r="H1987" i="1"/>
  <c r="U1934" i="1"/>
  <c r="W1934" i="1" s="1"/>
  <c r="L1934" i="1"/>
  <c r="E1989" i="1" l="1"/>
  <c r="D1989" i="1" s="1"/>
  <c r="G1989" i="1" s="1"/>
  <c r="AB1988" i="1"/>
  <c r="AG1988" i="1"/>
  <c r="O1934" i="1"/>
  <c r="Z1934" i="1" s="1"/>
  <c r="AC1934" i="1" s="1"/>
  <c r="Z1933" i="1"/>
  <c r="AC1933" i="1" s="1"/>
  <c r="AE1933" i="1"/>
  <c r="AH1933" i="1" s="1"/>
  <c r="N1935" i="1"/>
  <c r="U1935" i="1"/>
  <c r="W1935" i="1" s="1"/>
  <c r="L1935" i="1"/>
  <c r="J1936" i="1"/>
  <c r="K1936" i="1" s="1"/>
  <c r="M1936" i="1"/>
  <c r="I1937" i="1"/>
  <c r="A1989" i="1"/>
  <c r="F1988" i="1"/>
  <c r="H1988" i="1"/>
  <c r="T1992" i="1"/>
  <c r="AE1934" i="1" l="1"/>
  <c r="AH1934" i="1" s="1"/>
  <c r="B1934" i="1" s="1"/>
  <c r="O1935" i="1"/>
  <c r="Z1935" i="1" s="1"/>
  <c r="AC1935" i="1" s="1"/>
  <c r="E1990" i="1"/>
  <c r="D1990" i="1" s="1"/>
  <c r="G1990" i="1" s="1"/>
  <c r="AB1989" i="1"/>
  <c r="AG1989" i="1"/>
  <c r="B1933" i="1"/>
  <c r="N1936" i="1"/>
  <c r="T1993" i="1"/>
  <c r="A1990" i="1"/>
  <c r="H1989" i="1"/>
  <c r="F1989" i="1"/>
  <c r="J1937" i="1"/>
  <c r="K1937" i="1" s="1"/>
  <c r="M1937" i="1"/>
  <c r="I1938" i="1"/>
  <c r="U1936" i="1"/>
  <c r="W1936" i="1" s="1"/>
  <c r="L1936" i="1"/>
  <c r="AE1935" i="1" l="1"/>
  <c r="AH1935" i="1" s="1"/>
  <c r="B1935" i="1" s="1"/>
  <c r="E1991" i="1"/>
  <c r="D1991" i="1" s="1"/>
  <c r="G1991" i="1" s="1"/>
  <c r="AB1990" i="1"/>
  <c r="AG1990" i="1"/>
  <c r="O1936" i="1"/>
  <c r="AE1936" i="1" s="1"/>
  <c r="AH1936" i="1" s="1"/>
  <c r="N1937" i="1"/>
  <c r="U1937" i="1"/>
  <c r="W1937" i="1" s="1"/>
  <c r="L1937" i="1"/>
  <c r="H1990" i="1"/>
  <c r="A1991" i="1"/>
  <c r="F1990" i="1"/>
  <c r="J1938" i="1"/>
  <c r="K1938" i="1" s="1"/>
  <c r="M1938" i="1"/>
  <c r="I1939" i="1"/>
  <c r="T1994" i="1"/>
  <c r="N1938" i="1" l="1"/>
  <c r="Z1936" i="1"/>
  <c r="AC1936" i="1" s="1"/>
  <c r="B1936" i="1" s="1"/>
  <c r="O1937" i="1"/>
  <c r="AE1937" i="1" s="1"/>
  <c r="AH1937" i="1" s="1"/>
  <c r="E1992" i="1"/>
  <c r="D1992" i="1" s="1"/>
  <c r="G1992" i="1" s="1"/>
  <c r="AB1991" i="1"/>
  <c r="AG1991" i="1"/>
  <c r="T1995" i="1"/>
  <c r="J1939" i="1"/>
  <c r="K1939" i="1" s="1"/>
  <c r="M1939" i="1"/>
  <c r="I1940" i="1"/>
  <c r="U1938" i="1"/>
  <c r="W1938" i="1" s="1"/>
  <c r="L1938" i="1"/>
  <c r="A1992" i="1"/>
  <c r="H1991" i="1"/>
  <c r="F1991" i="1"/>
  <c r="Z1937" i="1" l="1"/>
  <c r="AC1937" i="1" s="1"/>
  <c r="B1937" i="1" s="1"/>
  <c r="O1938" i="1"/>
  <c r="Z1938" i="1" s="1"/>
  <c r="AC1938" i="1" s="1"/>
  <c r="N1939" i="1"/>
  <c r="E1993" i="1"/>
  <c r="D1993" i="1" s="1"/>
  <c r="G1993" i="1" s="1"/>
  <c r="AB1992" i="1"/>
  <c r="AG1992" i="1"/>
  <c r="U1939" i="1"/>
  <c r="W1939" i="1" s="1"/>
  <c r="L1939" i="1"/>
  <c r="A1993" i="1"/>
  <c r="H1992" i="1"/>
  <c r="F1992" i="1"/>
  <c r="J1940" i="1"/>
  <c r="K1940" i="1" s="1"/>
  <c r="M1940" i="1"/>
  <c r="I1941" i="1"/>
  <c r="T1996" i="1"/>
  <c r="AE1938" i="1" l="1"/>
  <c r="AH1938" i="1" s="1"/>
  <c r="B1938" i="1" s="1"/>
  <c r="N1940" i="1"/>
  <c r="O1939" i="1"/>
  <c r="Z1939" i="1" s="1"/>
  <c r="AC1939" i="1" s="1"/>
  <c r="E1994" i="1"/>
  <c r="D1994" i="1" s="1"/>
  <c r="G1994" i="1" s="1"/>
  <c r="AB1993" i="1"/>
  <c r="AG1993" i="1"/>
  <c r="U1940" i="1"/>
  <c r="W1940" i="1" s="1"/>
  <c r="L1940" i="1"/>
  <c r="H1993" i="1"/>
  <c r="A1994" i="1"/>
  <c r="F1993" i="1"/>
  <c r="T1997" i="1"/>
  <c r="J1941" i="1"/>
  <c r="K1941" i="1" s="1"/>
  <c r="M1941" i="1"/>
  <c r="I1942" i="1"/>
  <c r="O1940" i="1" l="1"/>
  <c r="Z1940" i="1" s="1"/>
  <c r="AC1940" i="1" s="1"/>
  <c r="N1941" i="1"/>
  <c r="AE1939" i="1"/>
  <c r="AH1939" i="1" s="1"/>
  <c r="B1939" i="1" s="1"/>
  <c r="E1995" i="1"/>
  <c r="D1995" i="1" s="1"/>
  <c r="G1995" i="1" s="1"/>
  <c r="AB1994" i="1"/>
  <c r="AG1994" i="1"/>
  <c r="U1941" i="1"/>
  <c r="W1941" i="1" s="1"/>
  <c r="L1941" i="1"/>
  <c r="J1942" i="1"/>
  <c r="K1942" i="1" s="1"/>
  <c r="M1942" i="1"/>
  <c r="I1943" i="1"/>
  <c r="T1998" i="1"/>
  <c r="H1994" i="1"/>
  <c r="A1995" i="1"/>
  <c r="F1994" i="1"/>
  <c r="N1942" i="1" l="1"/>
  <c r="AE1940" i="1"/>
  <c r="AH1940" i="1" s="1"/>
  <c r="B1940" i="1" s="1"/>
  <c r="O1941" i="1"/>
  <c r="AE1941" i="1" s="1"/>
  <c r="AH1941" i="1" s="1"/>
  <c r="E1996" i="1"/>
  <c r="D1996" i="1" s="1"/>
  <c r="G1996" i="1" s="1"/>
  <c r="AB1995" i="1"/>
  <c r="AG1995" i="1"/>
  <c r="T1999" i="1"/>
  <c r="H1995" i="1"/>
  <c r="A1996" i="1"/>
  <c r="F1995" i="1"/>
  <c r="J1943" i="1"/>
  <c r="K1943" i="1" s="1"/>
  <c r="M1943" i="1"/>
  <c r="I1944" i="1"/>
  <c r="U1942" i="1"/>
  <c r="W1942" i="1" s="1"/>
  <c r="L1942" i="1"/>
  <c r="O1942" i="1" l="1"/>
  <c r="Z1942" i="1" s="1"/>
  <c r="AC1942" i="1" s="1"/>
  <c r="N1943" i="1"/>
  <c r="Z1941" i="1"/>
  <c r="AC1941" i="1" s="1"/>
  <c r="B1941" i="1" s="1"/>
  <c r="E1997" i="1"/>
  <c r="D1997" i="1" s="1"/>
  <c r="G1997" i="1" s="1"/>
  <c r="AB1996" i="1"/>
  <c r="AG1996" i="1"/>
  <c r="U1943" i="1"/>
  <c r="W1943" i="1" s="1"/>
  <c r="L1943" i="1"/>
  <c r="J1944" i="1"/>
  <c r="K1944" i="1" s="1"/>
  <c r="M1944" i="1"/>
  <c r="I1945" i="1"/>
  <c r="T2000" i="1"/>
  <c r="F1996" i="1"/>
  <c r="A1997" i="1"/>
  <c r="H1996" i="1"/>
  <c r="O1943" i="1" l="1"/>
  <c r="Z1943" i="1" s="1"/>
  <c r="AC1943" i="1" s="1"/>
  <c r="AE1942" i="1"/>
  <c r="AH1942" i="1" s="1"/>
  <c r="B1942" i="1" s="1"/>
  <c r="N1944" i="1"/>
  <c r="E1998" i="1"/>
  <c r="D1998" i="1" s="1"/>
  <c r="G1998" i="1" s="1"/>
  <c r="AB1997" i="1"/>
  <c r="AG1997" i="1"/>
  <c r="U1944" i="1"/>
  <c r="W1944" i="1" s="1"/>
  <c r="L1944" i="1"/>
  <c r="F1997" i="1"/>
  <c r="A1998" i="1"/>
  <c r="H1997" i="1"/>
  <c r="T2001" i="1"/>
  <c r="J1945" i="1"/>
  <c r="K1945" i="1" s="1"/>
  <c r="M1945" i="1"/>
  <c r="I1946" i="1"/>
  <c r="O1944" i="1" l="1"/>
  <c r="Z1944" i="1" s="1"/>
  <c r="AC1944" i="1" s="1"/>
  <c r="AE1943" i="1"/>
  <c r="AH1943" i="1" s="1"/>
  <c r="B1943" i="1" s="1"/>
  <c r="N1945" i="1"/>
  <c r="E1999" i="1"/>
  <c r="D1999" i="1" s="1"/>
  <c r="G1999" i="1" s="1"/>
  <c r="AB1998" i="1"/>
  <c r="AG1998" i="1"/>
  <c r="U1945" i="1"/>
  <c r="W1945" i="1" s="1"/>
  <c r="L1945" i="1"/>
  <c r="J1946" i="1"/>
  <c r="K1946" i="1" s="1"/>
  <c r="M1946" i="1"/>
  <c r="I1947" i="1"/>
  <c r="T2002" i="1"/>
  <c r="F1998" i="1"/>
  <c r="A1999" i="1"/>
  <c r="H1998" i="1"/>
  <c r="AE1944" i="1" l="1"/>
  <c r="AH1944" i="1" s="1"/>
  <c r="B1944" i="1" s="1"/>
  <c r="O1945" i="1"/>
  <c r="AE1945" i="1" s="1"/>
  <c r="AH1945" i="1" s="1"/>
  <c r="N1946" i="1"/>
  <c r="E2000" i="1"/>
  <c r="D2000" i="1" s="1"/>
  <c r="G2000" i="1" s="1"/>
  <c r="AB1999" i="1"/>
  <c r="AG1999" i="1"/>
  <c r="T2003" i="1"/>
  <c r="F1999" i="1"/>
  <c r="H1999" i="1"/>
  <c r="A2000" i="1"/>
  <c r="J1947" i="1"/>
  <c r="K1947" i="1" s="1"/>
  <c r="M1947" i="1"/>
  <c r="I1948" i="1"/>
  <c r="U1946" i="1"/>
  <c r="W1946" i="1" s="1"/>
  <c r="L1946" i="1"/>
  <c r="Z1945" i="1" l="1"/>
  <c r="AC1945" i="1" s="1"/>
  <c r="N1947" i="1"/>
  <c r="O1946" i="1"/>
  <c r="Z1946" i="1" s="1"/>
  <c r="AC1946" i="1" s="1"/>
  <c r="E2001" i="1"/>
  <c r="D2001" i="1" s="1"/>
  <c r="G2001" i="1" s="1"/>
  <c r="AB2000" i="1"/>
  <c r="AG2000" i="1"/>
  <c r="B1945" i="1"/>
  <c r="U1947" i="1"/>
  <c r="W1947" i="1" s="1"/>
  <c r="L1947" i="1"/>
  <c r="J1948" i="1"/>
  <c r="K1948" i="1" s="1"/>
  <c r="M1948" i="1"/>
  <c r="I1949" i="1"/>
  <c r="F2000" i="1"/>
  <c r="A2001" i="1"/>
  <c r="H2000" i="1"/>
  <c r="T2004" i="1"/>
  <c r="O1947" i="1" l="1"/>
  <c r="Z1947" i="1" s="1"/>
  <c r="AC1947" i="1" s="1"/>
  <c r="N1948" i="1"/>
  <c r="AE1946" i="1"/>
  <c r="AH1946" i="1" s="1"/>
  <c r="E2002" i="1"/>
  <c r="D2002" i="1" s="1"/>
  <c r="G2002" i="1" s="1"/>
  <c r="AB2001" i="1"/>
  <c r="AG2001" i="1"/>
  <c r="B1946" i="1"/>
  <c r="U1948" i="1"/>
  <c r="W1948" i="1" s="1"/>
  <c r="L1948" i="1"/>
  <c r="T2005" i="1"/>
  <c r="J1949" i="1"/>
  <c r="K1949" i="1" s="1"/>
  <c r="M1949" i="1"/>
  <c r="I1950" i="1"/>
  <c r="F2001" i="1"/>
  <c r="A2002" i="1"/>
  <c r="H2001" i="1"/>
  <c r="AE1947" i="1" l="1"/>
  <c r="AH1947" i="1" s="1"/>
  <c r="N1949" i="1"/>
  <c r="O1948" i="1"/>
  <c r="AE1948" i="1" s="1"/>
  <c r="AH1948" i="1" s="1"/>
  <c r="E2003" i="1"/>
  <c r="D2003" i="1" s="1"/>
  <c r="G2003" i="1" s="1"/>
  <c r="AB2002" i="1"/>
  <c r="AG2002" i="1"/>
  <c r="B1947" i="1"/>
  <c r="J1950" i="1"/>
  <c r="K1950" i="1" s="1"/>
  <c r="M1950" i="1"/>
  <c r="I1951" i="1"/>
  <c r="F2002" i="1"/>
  <c r="A2003" i="1"/>
  <c r="H2002" i="1"/>
  <c r="T2006" i="1"/>
  <c r="U1949" i="1"/>
  <c r="W1949" i="1" s="1"/>
  <c r="L1949" i="1"/>
  <c r="O1949" i="1" s="1"/>
  <c r="N1950" i="1" l="1"/>
  <c r="Z1948" i="1"/>
  <c r="AC1948" i="1" s="1"/>
  <c r="E2004" i="1"/>
  <c r="D2004" i="1" s="1"/>
  <c r="G2004" i="1" s="1"/>
  <c r="AB2003" i="1"/>
  <c r="AG2003" i="1"/>
  <c r="Z1949" i="1"/>
  <c r="AC1949" i="1" s="1"/>
  <c r="AE1949" i="1"/>
  <c r="AH1949" i="1" s="1"/>
  <c r="B1948" i="1"/>
  <c r="M1951" i="1"/>
  <c r="J1951" i="1"/>
  <c r="K1951" i="1" s="1"/>
  <c r="N1951" i="1"/>
  <c r="I1952" i="1"/>
  <c r="F2003" i="1"/>
  <c r="H2003" i="1"/>
  <c r="A2004" i="1"/>
  <c r="U1950" i="1"/>
  <c r="W1950" i="1" s="1"/>
  <c r="L1950" i="1"/>
  <c r="O1950" i="1" s="1"/>
  <c r="T2007" i="1"/>
  <c r="E2005" i="1" l="1"/>
  <c r="D2005" i="1" s="1"/>
  <c r="G2005" i="1" s="1"/>
  <c r="AB2004" i="1"/>
  <c r="AG2004" i="1"/>
  <c r="B1949" i="1"/>
  <c r="Z1950" i="1"/>
  <c r="AC1950" i="1" s="1"/>
  <c r="AE1950" i="1"/>
  <c r="AH1950" i="1" s="1"/>
  <c r="M1952" i="1"/>
  <c r="N1952" i="1" s="1"/>
  <c r="J1952" i="1"/>
  <c r="K1952" i="1" s="1"/>
  <c r="I1953" i="1"/>
  <c r="U1951" i="1"/>
  <c r="W1951" i="1" s="1"/>
  <c r="L1951" i="1"/>
  <c r="O1951" i="1" s="1"/>
  <c r="T2008" i="1"/>
  <c r="F2004" i="1"/>
  <c r="A2005" i="1"/>
  <c r="H2004" i="1"/>
  <c r="E2006" i="1" l="1"/>
  <c r="D2006" i="1" s="1"/>
  <c r="G2006" i="1" s="1"/>
  <c r="AB2005" i="1"/>
  <c r="AG2005" i="1"/>
  <c r="B1950" i="1"/>
  <c r="Z1951" i="1"/>
  <c r="AC1951" i="1" s="1"/>
  <c r="AE1951" i="1"/>
  <c r="AH1951" i="1" s="1"/>
  <c r="F2005" i="1"/>
  <c r="A2006" i="1"/>
  <c r="H2005" i="1"/>
  <c r="M1953" i="1"/>
  <c r="N1953" i="1" s="1"/>
  <c r="J1953" i="1"/>
  <c r="K1953" i="1" s="1"/>
  <c r="I1954" i="1"/>
  <c r="U1952" i="1"/>
  <c r="W1952" i="1" s="1"/>
  <c r="L1952" i="1"/>
  <c r="O1952" i="1" s="1"/>
  <c r="T2009" i="1"/>
  <c r="E2007" i="1" l="1"/>
  <c r="D2007" i="1" s="1"/>
  <c r="G2007" i="1" s="1"/>
  <c r="AB2006" i="1"/>
  <c r="AG2006" i="1"/>
  <c r="Z1952" i="1"/>
  <c r="AC1952" i="1" s="1"/>
  <c r="AE1952" i="1"/>
  <c r="AH1952" i="1" s="1"/>
  <c r="B1951" i="1"/>
  <c r="T2010" i="1"/>
  <c r="J1954" i="1"/>
  <c r="K1954" i="1" s="1"/>
  <c r="M1954" i="1"/>
  <c r="N1954" i="1" s="1"/>
  <c r="I1955" i="1"/>
  <c r="U1953" i="1"/>
  <c r="W1953" i="1" s="1"/>
  <c r="L1953" i="1"/>
  <c r="O1953" i="1" s="1"/>
  <c r="F2006" i="1"/>
  <c r="A2007" i="1"/>
  <c r="H2006" i="1"/>
  <c r="E2008" i="1" l="1"/>
  <c r="D2008" i="1" s="1"/>
  <c r="G2008" i="1" s="1"/>
  <c r="AB2007" i="1"/>
  <c r="AG2007" i="1"/>
  <c r="Z1953" i="1"/>
  <c r="AC1953" i="1" s="1"/>
  <c r="AE1953" i="1"/>
  <c r="AH1953" i="1" s="1"/>
  <c r="B1952" i="1"/>
  <c r="U1954" i="1"/>
  <c r="W1954" i="1" s="1"/>
  <c r="L1954" i="1"/>
  <c r="O1954" i="1" s="1"/>
  <c r="F2007" i="1"/>
  <c r="H2007" i="1"/>
  <c r="A2008" i="1"/>
  <c r="J1955" i="1"/>
  <c r="K1955" i="1" s="1"/>
  <c r="M1955" i="1"/>
  <c r="N1955" i="1" s="1"/>
  <c r="I1956" i="1"/>
  <c r="T2011" i="1"/>
  <c r="E2009" i="1" l="1"/>
  <c r="D2009" i="1" s="1"/>
  <c r="G2009" i="1" s="1"/>
  <c r="AB2008" i="1"/>
  <c r="AG2008" i="1"/>
  <c r="Z1954" i="1"/>
  <c r="AC1954" i="1" s="1"/>
  <c r="AE1954" i="1"/>
  <c r="AH1954" i="1" s="1"/>
  <c r="B1953" i="1"/>
  <c r="U1955" i="1"/>
  <c r="W1955" i="1" s="1"/>
  <c r="L1955" i="1"/>
  <c r="O1955" i="1" s="1"/>
  <c r="T2012" i="1"/>
  <c r="J1956" i="1"/>
  <c r="K1956" i="1" s="1"/>
  <c r="M1956" i="1"/>
  <c r="N1956" i="1" s="1"/>
  <c r="I1957" i="1"/>
  <c r="F2008" i="1"/>
  <c r="A2009" i="1"/>
  <c r="H2008" i="1"/>
  <c r="E2010" i="1" l="1"/>
  <c r="D2010" i="1" s="1"/>
  <c r="G2010" i="1" s="1"/>
  <c r="AB2009" i="1"/>
  <c r="AG2009" i="1"/>
  <c r="Z1955" i="1"/>
  <c r="AC1955" i="1" s="1"/>
  <c r="AE1955" i="1"/>
  <c r="AH1955" i="1" s="1"/>
  <c r="B1954" i="1"/>
  <c r="T2013" i="1"/>
  <c r="U1956" i="1"/>
  <c r="W1956" i="1" s="1"/>
  <c r="L1956" i="1"/>
  <c r="O1956" i="1" s="1"/>
  <c r="F2009" i="1"/>
  <c r="A2010" i="1"/>
  <c r="H2009" i="1"/>
  <c r="J1957" i="1"/>
  <c r="K1957" i="1" s="1"/>
  <c r="M1957" i="1"/>
  <c r="N1957" i="1" s="1"/>
  <c r="I1958" i="1"/>
  <c r="E2011" i="1" l="1"/>
  <c r="D2011" i="1" s="1"/>
  <c r="G2011" i="1" s="1"/>
  <c r="AB2010" i="1"/>
  <c r="AG2010" i="1"/>
  <c r="B1955" i="1"/>
  <c r="Z1956" i="1"/>
  <c r="AC1956" i="1" s="1"/>
  <c r="AE1956" i="1"/>
  <c r="AH1956" i="1" s="1"/>
  <c r="J1958" i="1"/>
  <c r="K1958" i="1" s="1"/>
  <c r="M1958" i="1"/>
  <c r="N1958" i="1" s="1"/>
  <c r="I1959" i="1"/>
  <c r="F2010" i="1"/>
  <c r="A2011" i="1"/>
  <c r="H2010" i="1"/>
  <c r="U1957" i="1"/>
  <c r="W1957" i="1" s="1"/>
  <c r="L1957" i="1"/>
  <c r="O1957" i="1" s="1"/>
  <c r="T2014" i="1"/>
  <c r="E2012" i="1" l="1"/>
  <c r="D2012" i="1" s="1"/>
  <c r="G2012" i="1" s="1"/>
  <c r="AB2011" i="1"/>
  <c r="AG2011" i="1"/>
  <c r="Z1957" i="1"/>
  <c r="AC1957" i="1" s="1"/>
  <c r="AE1957" i="1"/>
  <c r="AH1957" i="1" s="1"/>
  <c r="B1956" i="1"/>
  <c r="T2015" i="1"/>
  <c r="J1959" i="1"/>
  <c r="K1959" i="1" s="1"/>
  <c r="M1959" i="1"/>
  <c r="N1959" i="1" s="1"/>
  <c r="I1960" i="1"/>
  <c r="F2011" i="1"/>
  <c r="H2011" i="1"/>
  <c r="A2012" i="1"/>
  <c r="U1958" i="1"/>
  <c r="W1958" i="1" s="1"/>
  <c r="L1958" i="1"/>
  <c r="O1958" i="1" s="1"/>
  <c r="E2013" i="1" l="1"/>
  <c r="D2013" i="1" s="1"/>
  <c r="G2013" i="1" s="1"/>
  <c r="AB2012" i="1"/>
  <c r="AG2012" i="1"/>
  <c r="Z1958" i="1"/>
  <c r="AC1958" i="1" s="1"/>
  <c r="AE1958" i="1"/>
  <c r="AH1958" i="1" s="1"/>
  <c r="B1957" i="1"/>
  <c r="U1959" i="1"/>
  <c r="W1959" i="1" s="1"/>
  <c r="L1959" i="1"/>
  <c r="O1959" i="1" s="1"/>
  <c r="F2012" i="1"/>
  <c r="A2013" i="1"/>
  <c r="H2012" i="1"/>
  <c r="J1960" i="1"/>
  <c r="K1960" i="1" s="1"/>
  <c r="M1960" i="1"/>
  <c r="N1960" i="1" s="1"/>
  <c r="I1961" i="1"/>
  <c r="T2016" i="1"/>
  <c r="E2014" i="1" l="1"/>
  <c r="D2014" i="1" s="1"/>
  <c r="G2014" i="1" s="1"/>
  <c r="AB2013" i="1"/>
  <c r="AG2013" i="1"/>
  <c r="Z1959" i="1"/>
  <c r="AC1959" i="1" s="1"/>
  <c r="AE1959" i="1"/>
  <c r="AH1959" i="1" s="1"/>
  <c r="B1958" i="1"/>
  <c r="T2017" i="1"/>
  <c r="J1961" i="1"/>
  <c r="K1961" i="1" s="1"/>
  <c r="I1962" i="1"/>
  <c r="F2013" i="1"/>
  <c r="A2014" i="1"/>
  <c r="H2013" i="1"/>
  <c r="U1960" i="1"/>
  <c r="W1960" i="1" s="1"/>
  <c r="L1960" i="1"/>
  <c r="O1960" i="1" s="1"/>
  <c r="E2015" i="1" l="1"/>
  <c r="D2015" i="1" s="1"/>
  <c r="G2015" i="1" s="1"/>
  <c r="AB2014" i="1"/>
  <c r="AG2014" i="1"/>
  <c r="Z1960" i="1"/>
  <c r="AC1960" i="1" s="1"/>
  <c r="AE1960" i="1"/>
  <c r="AH1960" i="1" s="1"/>
  <c r="B1959" i="1"/>
  <c r="U1961" i="1"/>
  <c r="W1961" i="1" s="1"/>
  <c r="L1961" i="1"/>
  <c r="F2014" i="1"/>
  <c r="A2015" i="1"/>
  <c r="H2014" i="1"/>
  <c r="J1962" i="1"/>
  <c r="K1962" i="1" s="1"/>
  <c r="I1963" i="1"/>
  <c r="T2018" i="1"/>
  <c r="M1961" i="1"/>
  <c r="N1961" i="1" s="1"/>
  <c r="E2016" i="1" l="1"/>
  <c r="D2016" i="1" s="1"/>
  <c r="G2016" i="1" s="1"/>
  <c r="AB2015" i="1"/>
  <c r="AG2015" i="1"/>
  <c r="B1960" i="1"/>
  <c r="J1963" i="1"/>
  <c r="K1963" i="1" s="1"/>
  <c r="I1964" i="1"/>
  <c r="T2019" i="1"/>
  <c r="M1962" i="1"/>
  <c r="N1962" i="1" s="1"/>
  <c r="F2015" i="1"/>
  <c r="H2015" i="1"/>
  <c r="A2016" i="1"/>
  <c r="O1961" i="1"/>
  <c r="U1962" i="1"/>
  <c r="W1962" i="1" s="1"/>
  <c r="L1962" i="1"/>
  <c r="E2017" i="1" l="1"/>
  <c r="D2017" i="1" s="1"/>
  <c r="G2017" i="1" s="1"/>
  <c r="AB2016" i="1"/>
  <c r="AG2016" i="1"/>
  <c r="Z1961" i="1"/>
  <c r="AC1961" i="1" s="1"/>
  <c r="AE1961" i="1"/>
  <c r="AH1961" i="1" s="1"/>
  <c r="O1962" i="1"/>
  <c r="M1963" i="1"/>
  <c r="N1963" i="1" s="1"/>
  <c r="U1963" i="1"/>
  <c r="W1963" i="1" s="1"/>
  <c r="L1963" i="1"/>
  <c r="T2020" i="1"/>
  <c r="F2016" i="1"/>
  <c r="A2017" i="1"/>
  <c r="H2016" i="1"/>
  <c r="J1964" i="1"/>
  <c r="K1964" i="1" s="1"/>
  <c r="I1965" i="1"/>
  <c r="E2018" i="1" l="1"/>
  <c r="D2018" i="1" s="1"/>
  <c r="G2018" i="1" s="1"/>
  <c r="AB2017" i="1"/>
  <c r="AG2017" i="1"/>
  <c r="M1964" i="1"/>
  <c r="M1965" i="1" s="1"/>
  <c r="Z1962" i="1"/>
  <c r="AC1962" i="1" s="1"/>
  <c r="AE1962" i="1"/>
  <c r="AH1962" i="1" s="1"/>
  <c r="B1961" i="1"/>
  <c r="N1964" i="1"/>
  <c r="J1965" i="1"/>
  <c r="K1965" i="1" s="1"/>
  <c r="I1966" i="1"/>
  <c r="T2021" i="1"/>
  <c r="U1964" i="1"/>
  <c r="W1964" i="1" s="1"/>
  <c r="L1964" i="1"/>
  <c r="F2017" i="1"/>
  <c r="A2018" i="1"/>
  <c r="H2017" i="1"/>
  <c r="O1963" i="1"/>
  <c r="E2019" i="1" l="1"/>
  <c r="D2019" i="1" s="1"/>
  <c r="G2019" i="1" s="1"/>
  <c r="AB2018" i="1"/>
  <c r="AG2018" i="1"/>
  <c r="B1962" i="1"/>
  <c r="Z1963" i="1"/>
  <c r="AC1963" i="1" s="1"/>
  <c r="AE1963" i="1"/>
  <c r="AH1963" i="1" s="1"/>
  <c r="O1964" i="1"/>
  <c r="N1965" i="1"/>
  <c r="F2018" i="1"/>
  <c r="A2019" i="1"/>
  <c r="H2018" i="1"/>
  <c r="J1966" i="1"/>
  <c r="K1966" i="1" s="1"/>
  <c r="M1966" i="1"/>
  <c r="I1967" i="1"/>
  <c r="T2022" i="1"/>
  <c r="U1965" i="1"/>
  <c r="W1965" i="1" s="1"/>
  <c r="L1965" i="1"/>
  <c r="O1965" i="1" l="1"/>
  <c r="AE1965" i="1" s="1"/>
  <c r="AH1965" i="1" s="1"/>
  <c r="E2020" i="1"/>
  <c r="D2020" i="1" s="1"/>
  <c r="G2020" i="1" s="1"/>
  <c r="AB2019" i="1"/>
  <c r="AG2019" i="1"/>
  <c r="Z1964" i="1"/>
  <c r="AC1964" i="1" s="1"/>
  <c r="AE1964" i="1"/>
  <c r="AH1964" i="1" s="1"/>
  <c r="B1963" i="1"/>
  <c r="N1966" i="1"/>
  <c r="T2023" i="1"/>
  <c r="J1967" i="1"/>
  <c r="K1967" i="1" s="1"/>
  <c r="M1967" i="1"/>
  <c r="I1968" i="1"/>
  <c r="U1966" i="1"/>
  <c r="W1966" i="1" s="1"/>
  <c r="L1966" i="1"/>
  <c r="F2019" i="1"/>
  <c r="H2019" i="1"/>
  <c r="A2020" i="1"/>
  <c r="Z1965" i="1" l="1"/>
  <c r="AC1965" i="1" s="1"/>
  <c r="B1965" i="1" s="1"/>
  <c r="O1966" i="1"/>
  <c r="Z1966" i="1" s="1"/>
  <c r="AC1966" i="1" s="1"/>
  <c r="B1964" i="1"/>
  <c r="E2021" i="1"/>
  <c r="D2021" i="1" s="1"/>
  <c r="G2021" i="1" s="1"/>
  <c r="AB2020" i="1"/>
  <c r="AG2020" i="1"/>
  <c r="N1967" i="1"/>
  <c r="U1967" i="1"/>
  <c r="W1967" i="1" s="1"/>
  <c r="L1967" i="1"/>
  <c r="F2020" i="1"/>
  <c r="A2021" i="1"/>
  <c r="H2020" i="1"/>
  <c r="J1968" i="1"/>
  <c r="K1968" i="1" s="1"/>
  <c r="M1968" i="1"/>
  <c r="I1969" i="1"/>
  <c r="T2024" i="1"/>
  <c r="AE1966" i="1" l="1"/>
  <c r="AH1966" i="1" s="1"/>
  <c r="B1966" i="1" s="1"/>
  <c r="E2022" i="1"/>
  <c r="D2022" i="1" s="1"/>
  <c r="G2022" i="1" s="1"/>
  <c r="AB2021" i="1"/>
  <c r="AG2021" i="1"/>
  <c r="O1967" i="1"/>
  <c r="Z1967" i="1" s="1"/>
  <c r="AC1967" i="1" s="1"/>
  <c r="N1968" i="1"/>
  <c r="T2025" i="1"/>
  <c r="J1969" i="1"/>
  <c r="K1969" i="1" s="1"/>
  <c r="M1969" i="1"/>
  <c r="I1970" i="1"/>
  <c r="U1968" i="1"/>
  <c r="W1968" i="1" s="1"/>
  <c r="L1968" i="1"/>
  <c r="F2021" i="1"/>
  <c r="A2022" i="1"/>
  <c r="H2021" i="1"/>
  <c r="O1968" i="1" l="1"/>
  <c r="Z1968" i="1" s="1"/>
  <c r="AC1968" i="1" s="1"/>
  <c r="AE1967" i="1"/>
  <c r="AH1967" i="1" s="1"/>
  <c r="B1967" i="1" s="1"/>
  <c r="N1969" i="1"/>
  <c r="E2023" i="1"/>
  <c r="D2023" i="1" s="1"/>
  <c r="G2023" i="1" s="1"/>
  <c r="AB2022" i="1"/>
  <c r="AG2022" i="1"/>
  <c r="U1969" i="1"/>
  <c r="W1969" i="1" s="1"/>
  <c r="L1969" i="1"/>
  <c r="F2022" i="1"/>
  <c r="A2023" i="1"/>
  <c r="H2022" i="1"/>
  <c r="J1970" i="1"/>
  <c r="K1970" i="1" s="1"/>
  <c r="M1970" i="1"/>
  <c r="I1971" i="1"/>
  <c r="T2026" i="1"/>
  <c r="N1970" i="1" l="1"/>
  <c r="AE1968" i="1"/>
  <c r="AH1968" i="1" s="1"/>
  <c r="B1968" i="1" s="1"/>
  <c r="O1969" i="1"/>
  <c r="Z1969" i="1" s="1"/>
  <c r="AC1969" i="1" s="1"/>
  <c r="AB2023" i="1"/>
  <c r="AG2023" i="1"/>
  <c r="E2024" i="1"/>
  <c r="U1970" i="1"/>
  <c r="W1970" i="1" s="1"/>
  <c r="L1970" i="1"/>
  <c r="T2027" i="1"/>
  <c r="J1971" i="1"/>
  <c r="K1971" i="1" s="1"/>
  <c r="M1971" i="1"/>
  <c r="I1972" i="1"/>
  <c r="F2023" i="1"/>
  <c r="H2023" i="1"/>
  <c r="A2024" i="1"/>
  <c r="N1971" i="1" l="1"/>
  <c r="O1970" i="1"/>
  <c r="Z1970" i="1" s="1"/>
  <c r="AC1970" i="1" s="1"/>
  <c r="AE1969" i="1"/>
  <c r="AH1969" i="1" s="1"/>
  <c r="B1969" i="1" s="1"/>
  <c r="E2025" i="1"/>
  <c r="AB2024" i="1"/>
  <c r="AG2024" i="1"/>
  <c r="D2024" i="1"/>
  <c r="J1972" i="1"/>
  <c r="K1972" i="1" s="1"/>
  <c r="M1972" i="1"/>
  <c r="I1973" i="1"/>
  <c r="T2028" i="1"/>
  <c r="U1971" i="1"/>
  <c r="W1971" i="1" s="1"/>
  <c r="L1971" i="1"/>
  <c r="A2025" i="1"/>
  <c r="H2024" i="1"/>
  <c r="N1972" i="1" l="1"/>
  <c r="O1971" i="1"/>
  <c r="Z1971" i="1" s="1"/>
  <c r="AC1971" i="1" s="1"/>
  <c r="AE1970" i="1"/>
  <c r="AH1970" i="1" s="1"/>
  <c r="B1970" i="1" s="1"/>
  <c r="D2025" i="1"/>
  <c r="G2025" i="1" s="1"/>
  <c r="E2026" i="1"/>
  <c r="AB2025" i="1"/>
  <c r="AG2025" i="1"/>
  <c r="F2024" i="1"/>
  <c r="G2024" i="1"/>
  <c r="J1973" i="1"/>
  <c r="K1973" i="1" s="1"/>
  <c r="M1973" i="1"/>
  <c r="N1973" i="1" s="1"/>
  <c r="I1974" i="1"/>
  <c r="A2026" i="1"/>
  <c r="H2025" i="1"/>
  <c r="U1972" i="1"/>
  <c r="W1972" i="1" s="1"/>
  <c r="L1972" i="1"/>
  <c r="O1972" i="1" s="1"/>
  <c r="T2029" i="1"/>
  <c r="AE1971" i="1" l="1"/>
  <c r="AH1971" i="1" s="1"/>
  <c r="B1971" i="1" s="1"/>
  <c r="F2025" i="1"/>
  <c r="D2026" i="1"/>
  <c r="G2026" i="1" s="1"/>
  <c r="E2027" i="1"/>
  <c r="AB2026" i="1"/>
  <c r="AG2026" i="1"/>
  <c r="Z1972" i="1"/>
  <c r="AC1972" i="1" s="1"/>
  <c r="AE1972" i="1"/>
  <c r="AH1972" i="1" s="1"/>
  <c r="T2030" i="1"/>
  <c r="A2027" i="1"/>
  <c r="H2026" i="1"/>
  <c r="J1974" i="1"/>
  <c r="K1974" i="1" s="1"/>
  <c r="M1974" i="1"/>
  <c r="N1974" i="1" s="1"/>
  <c r="I1975" i="1"/>
  <c r="U1973" i="1"/>
  <c r="W1973" i="1" s="1"/>
  <c r="L1973" i="1"/>
  <c r="O1973" i="1" s="1"/>
  <c r="D2027" i="1" l="1"/>
  <c r="G2027" i="1" s="1"/>
  <c r="F2026" i="1"/>
  <c r="E2028" i="1"/>
  <c r="AB2027" i="1"/>
  <c r="AG2027" i="1"/>
  <c r="Z1973" i="1"/>
  <c r="AC1973" i="1" s="1"/>
  <c r="AE1973" i="1"/>
  <c r="AH1973" i="1" s="1"/>
  <c r="B1972" i="1"/>
  <c r="J1975" i="1"/>
  <c r="K1975" i="1" s="1"/>
  <c r="M1975" i="1"/>
  <c r="N1975" i="1" s="1"/>
  <c r="I1976" i="1"/>
  <c r="U1974" i="1"/>
  <c r="W1974" i="1" s="1"/>
  <c r="L1974" i="1"/>
  <c r="O1974" i="1" s="1"/>
  <c r="H2027" i="1"/>
  <c r="A2028" i="1"/>
  <c r="T2031" i="1"/>
  <c r="F2027" i="1" l="1"/>
  <c r="D2028" i="1"/>
  <c r="G2028" i="1" s="1"/>
  <c r="E2029" i="1"/>
  <c r="AB2028" i="1"/>
  <c r="AG2028" i="1"/>
  <c r="Z1974" i="1"/>
  <c r="AC1974" i="1" s="1"/>
  <c r="AE1974" i="1"/>
  <c r="AH1974" i="1" s="1"/>
  <c r="B1973" i="1"/>
  <c r="T2032" i="1"/>
  <c r="U1975" i="1"/>
  <c r="W1975" i="1" s="1"/>
  <c r="L1975" i="1"/>
  <c r="O1975" i="1" s="1"/>
  <c r="A2029" i="1"/>
  <c r="H2028" i="1"/>
  <c r="J1976" i="1"/>
  <c r="K1976" i="1" s="1"/>
  <c r="M1976" i="1"/>
  <c r="N1976" i="1" s="1"/>
  <c r="I1977" i="1"/>
  <c r="D2029" i="1" l="1"/>
  <c r="G2029" i="1" s="1"/>
  <c r="F2028" i="1"/>
  <c r="E2030" i="1"/>
  <c r="AB2029" i="1"/>
  <c r="AG2029" i="1"/>
  <c r="Z1975" i="1"/>
  <c r="AC1975" i="1" s="1"/>
  <c r="AE1975" i="1"/>
  <c r="AH1975" i="1" s="1"/>
  <c r="B1974" i="1"/>
  <c r="U1976" i="1"/>
  <c r="W1976" i="1" s="1"/>
  <c r="L1976" i="1"/>
  <c r="O1976" i="1" s="1"/>
  <c r="A2030" i="1"/>
  <c r="H2029" i="1"/>
  <c r="J1977" i="1"/>
  <c r="K1977" i="1" s="1"/>
  <c r="M1977" i="1"/>
  <c r="N1977" i="1" s="1"/>
  <c r="I1978" i="1"/>
  <c r="T2033" i="1"/>
  <c r="D2030" i="1" l="1"/>
  <c r="G2030" i="1" s="1"/>
  <c r="F2029" i="1"/>
  <c r="E2031" i="1"/>
  <c r="AB2030" i="1"/>
  <c r="AG2030" i="1"/>
  <c r="Z1976" i="1"/>
  <c r="AC1976" i="1" s="1"/>
  <c r="AE1976" i="1"/>
  <c r="AH1976" i="1" s="1"/>
  <c r="B1975" i="1"/>
  <c r="U1977" i="1"/>
  <c r="W1977" i="1" s="1"/>
  <c r="L1977" i="1"/>
  <c r="O1977" i="1" s="1"/>
  <c r="H2030" i="1"/>
  <c r="A2031" i="1"/>
  <c r="J1978" i="1"/>
  <c r="K1978" i="1" s="1"/>
  <c r="M1978" i="1"/>
  <c r="N1978" i="1" s="1"/>
  <c r="I1979" i="1"/>
  <c r="T2034" i="1"/>
  <c r="D2031" i="1" l="1"/>
  <c r="G2031" i="1" s="1"/>
  <c r="F2030" i="1"/>
  <c r="E2032" i="1"/>
  <c r="AB2031" i="1"/>
  <c r="AG2031" i="1"/>
  <c r="Z1977" i="1"/>
  <c r="AC1977" i="1" s="1"/>
  <c r="AE1977" i="1"/>
  <c r="AH1977" i="1" s="1"/>
  <c r="B1976" i="1"/>
  <c r="U1978" i="1"/>
  <c r="W1978" i="1" s="1"/>
  <c r="L1978" i="1"/>
  <c r="O1978" i="1" s="1"/>
  <c r="A2032" i="1"/>
  <c r="H2031" i="1"/>
  <c r="T2035" i="1"/>
  <c r="J1979" i="1"/>
  <c r="K1979" i="1" s="1"/>
  <c r="M1979" i="1"/>
  <c r="N1979" i="1" s="1"/>
  <c r="I1980" i="1"/>
  <c r="F2031" i="1" l="1"/>
  <c r="D2032" i="1"/>
  <c r="G2032" i="1" s="1"/>
  <c r="E2033" i="1"/>
  <c r="AB2032" i="1"/>
  <c r="AG2032" i="1"/>
  <c r="Z1978" i="1"/>
  <c r="AC1978" i="1" s="1"/>
  <c r="AE1978" i="1"/>
  <c r="AH1978" i="1" s="1"/>
  <c r="B1977" i="1"/>
  <c r="J1980" i="1"/>
  <c r="K1980" i="1" s="1"/>
  <c r="M1980" i="1"/>
  <c r="N1980" i="1" s="1"/>
  <c r="I1981" i="1"/>
  <c r="T2036" i="1"/>
  <c r="A2033" i="1"/>
  <c r="H2032" i="1"/>
  <c r="U1979" i="1"/>
  <c r="W1979" i="1" s="1"/>
  <c r="L1979" i="1"/>
  <c r="O1979" i="1" s="1"/>
  <c r="F2032" i="1" l="1"/>
  <c r="D2033" i="1"/>
  <c r="G2033" i="1" s="1"/>
  <c r="E2034" i="1"/>
  <c r="AB2033" i="1"/>
  <c r="AG2033" i="1"/>
  <c r="B1978" i="1"/>
  <c r="Z1979" i="1"/>
  <c r="AC1979" i="1" s="1"/>
  <c r="AE1979" i="1"/>
  <c r="AH1979" i="1" s="1"/>
  <c r="H2033" i="1"/>
  <c r="A2034" i="1"/>
  <c r="J1981" i="1"/>
  <c r="K1981" i="1" s="1"/>
  <c r="M1981" i="1"/>
  <c r="N1981" i="1" s="1"/>
  <c r="I1982" i="1"/>
  <c r="U1980" i="1"/>
  <c r="W1980" i="1" s="1"/>
  <c r="L1980" i="1"/>
  <c r="O1980" i="1" s="1"/>
  <c r="T2037" i="1"/>
  <c r="F2033" i="1" l="1"/>
  <c r="D2034" i="1"/>
  <c r="G2034" i="1" s="1"/>
  <c r="B1979" i="1"/>
  <c r="E2035" i="1"/>
  <c r="AB2034" i="1"/>
  <c r="AG2034" i="1"/>
  <c r="Z1980" i="1"/>
  <c r="AC1980" i="1" s="1"/>
  <c r="AE1980" i="1"/>
  <c r="AH1980" i="1" s="1"/>
  <c r="T2038" i="1"/>
  <c r="J1982" i="1"/>
  <c r="K1982" i="1" s="1"/>
  <c r="M1982" i="1"/>
  <c r="N1982" i="1" s="1"/>
  <c r="I1983" i="1"/>
  <c r="H2034" i="1"/>
  <c r="A2035" i="1"/>
  <c r="U1981" i="1"/>
  <c r="W1981" i="1" s="1"/>
  <c r="L1981" i="1"/>
  <c r="O1981" i="1" s="1"/>
  <c r="F2034" i="1" l="1"/>
  <c r="D2035" i="1"/>
  <c r="G2035" i="1" s="1"/>
  <c r="E2036" i="1"/>
  <c r="AB2035" i="1"/>
  <c r="AG2035" i="1"/>
  <c r="B1980" i="1"/>
  <c r="Z1981" i="1"/>
  <c r="AC1981" i="1" s="1"/>
  <c r="AE1981" i="1"/>
  <c r="AH1981" i="1" s="1"/>
  <c r="J1983" i="1"/>
  <c r="K1983" i="1" s="1"/>
  <c r="M1983" i="1"/>
  <c r="N1983" i="1" s="1"/>
  <c r="I1984" i="1"/>
  <c r="A2036" i="1"/>
  <c r="H2035" i="1"/>
  <c r="T2039" i="1"/>
  <c r="U1982" i="1"/>
  <c r="W1982" i="1" s="1"/>
  <c r="L1982" i="1"/>
  <c r="O1982" i="1" s="1"/>
  <c r="F2035" i="1" l="1"/>
  <c r="D2036" i="1"/>
  <c r="G2036" i="1" s="1"/>
  <c r="E2037" i="1"/>
  <c r="AB2036" i="1"/>
  <c r="AG2036" i="1"/>
  <c r="B1981" i="1"/>
  <c r="Z1982" i="1"/>
  <c r="AC1982" i="1" s="1"/>
  <c r="AE1982" i="1"/>
  <c r="AH1982" i="1" s="1"/>
  <c r="J1984" i="1"/>
  <c r="K1984" i="1" s="1"/>
  <c r="M1984" i="1"/>
  <c r="N1984" i="1" s="1"/>
  <c r="I1985" i="1"/>
  <c r="T2040" i="1"/>
  <c r="H2036" i="1"/>
  <c r="A2037" i="1"/>
  <c r="U1983" i="1"/>
  <c r="W1983" i="1" s="1"/>
  <c r="L1983" i="1"/>
  <c r="O1983" i="1" s="1"/>
  <c r="F2036" i="1" l="1"/>
  <c r="D2037" i="1"/>
  <c r="G2037" i="1" s="1"/>
  <c r="E2038" i="1"/>
  <c r="AB2037" i="1"/>
  <c r="AG2037" i="1"/>
  <c r="Z1983" i="1"/>
  <c r="AC1983" i="1" s="1"/>
  <c r="AE1983" i="1"/>
  <c r="AH1983" i="1" s="1"/>
  <c r="B1982" i="1"/>
  <c r="A2038" i="1"/>
  <c r="H2037" i="1"/>
  <c r="J1985" i="1"/>
  <c r="K1985" i="1" s="1"/>
  <c r="M1985" i="1"/>
  <c r="N1985" i="1" s="1"/>
  <c r="I1986" i="1"/>
  <c r="T2041" i="1"/>
  <c r="U1984" i="1"/>
  <c r="W1984" i="1" s="1"/>
  <c r="L1984" i="1"/>
  <c r="O1984" i="1" s="1"/>
  <c r="D2038" i="1" l="1"/>
  <c r="G2038" i="1" s="1"/>
  <c r="F2037" i="1"/>
  <c r="E2039" i="1"/>
  <c r="D2039" i="1" s="1"/>
  <c r="G2039" i="1" s="1"/>
  <c r="AB2038" i="1"/>
  <c r="AG2038" i="1"/>
  <c r="Z1984" i="1"/>
  <c r="AC1984" i="1" s="1"/>
  <c r="AE1984" i="1"/>
  <c r="AH1984" i="1" s="1"/>
  <c r="B1983" i="1"/>
  <c r="J1986" i="1"/>
  <c r="K1986" i="1" s="1"/>
  <c r="M1986" i="1"/>
  <c r="N1986" i="1" s="1"/>
  <c r="I1987" i="1"/>
  <c r="F2038" i="1"/>
  <c r="A2039" i="1"/>
  <c r="H2038" i="1"/>
  <c r="U1985" i="1"/>
  <c r="W1985" i="1" s="1"/>
  <c r="L1985" i="1"/>
  <c r="O1985" i="1" s="1"/>
  <c r="T2042" i="1"/>
  <c r="E2040" i="1" l="1"/>
  <c r="D2040" i="1" s="1"/>
  <c r="G2040" i="1" s="1"/>
  <c r="AB2039" i="1"/>
  <c r="AG2039" i="1"/>
  <c r="Z1985" i="1"/>
  <c r="AC1985" i="1" s="1"/>
  <c r="AE1985" i="1"/>
  <c r="AH1985" i="1" s="1"/>
  <c r="B1984" i="1"/>
  <c r="T2043" i="1"/>
  <c r="J1987" i="1"/>
  <c r="K1987" i="1" s="1"/>
  <c r="M1987" i="1"/>
  <c r="N1987" i="1" s="1"/>
  <c r="I1988" i="1"/>
  <c r="F2039" i="1"/>
  <c r="A2040" i="1"/>
  <c r="H2039" i="1"/>
  <c r="U1986" i="1"/>
  <c r="W1986" i="1" s="1"/>
  <c r="L1986" i="1"/>
  <c r="O1986" i="1" s="1"/>
  <c r="E2041" i="1" l="1"/>
  <c r="D2041" i="1" s="1"/>
  <c r="G2041" i="1" s="1"/>
  <c r="AB2040" i="1"/>
  <c r="AG2040" i="1"/>
  <c r="B1985" i="1"/>
  <c r="Z1986" i="1"/>
  <c r="AC1986" i="1" s="1"/>
  <c r="AE1986" i="1"/>
  <c r="AH1986" i="1" s="1"/>
  <c r="F2040" i="1"/>
  <c r="H2040" i="1"/>
  <c r="A2041" i="1"/>
  <c r="U1987" i="1"/>
  <c r="W1987" i="1" s="1"/>
  <c r="L1987" i="1"/>
  <c r="O1987" i="1" s="1"/>
  <c r="J1988" i="1"/>
  <c r="K1988" i="1" s="1"/>
  <c r="M1988" i="1"/>
  <c r="N1988" i="1" s="1"/>
  <c r="I1989" i="1"/>
  <c r="T2044" i="1"/>
  <c r="E2042" i="1" l="1"/>
  <c r="D2042" i="1" s="1"/>
  <c r="G2042" i="1" s="1"/>
  <c r="AB2041" i="1"/>
  <c r="AG2041" i="1"/>
  <c r="Z1987" i="1"/>
  <c r="AC1987" i="1" s="1"/>
  <c r="AE1987" i="1"/>
  <c r="AH1987" i="1" s="1"/>
  <c r="B1986" i="1"/>
  <c r="U1988" i="1"/>
  <c r="W1988" i="1" s="1"/>
  <c r="L1988" i="1"/>
  <c r="O1988" i="1" s="1"/>
  <c r="F2041" i="1"/>
  <c r="A2042" i="1"/>
  <c r="H2041" i="1"/>
  <c r="T2045" i="1"/>
  <c r="J1989" i="1"/>
  <c r="K1989" i="1" s="1"/>
  <c r="M1989" i="1"/>
  <c r="N1989" i="1" s="1"/>
  <c r="I1990" i="1"/>
  <c r="E2043" i="1" l="1"/>
  <c r="D2043" i="1" s="1"/>
  <c r="G2043" i="1" s="1"/>
  <c r="AB2042" i="1"/>
  <c r="AG2042" i="1"/>
  <c r="Z1988" i="1"/>
  <c r="AC1988" i="1" s="1"/>
  <c r="AE1988" i="1"/>
  <c r="AH1988" i="1" s="1"/>
  <c r="B1987" i="1"/>
  <c r="T2046" i="1"/>
  <c r="U1989" i="1"/>
  <c r="W1989" i="1" s="1"/>
  <c r="L1989" i="1"/>
  <c r="O1989" i="1" s="1"/>
  <c r="J1990" i="1"/>
  <c r="K1990" i="1" s="1"/>
  <c r="M1990" i="1"/>
  <c r="N1990" i="1" s="1"/>
  <c r="I1991" i="1"/>
  <c r="F2042" i="1"/>
  <c r="A2043" i="1"/>
  <c r="H2042" i="1"/>
  <c r="E2044" i="1" l="1"/>
  <c r="D2044" i="1" s="1"/>
  <c r="G2044" i="1" s="1"/>
  <c r="AB2043" i="1"/>
  <c r="AG2043" i="1"/>
  <c r="Z1989" i="1"/>
  <c r="AC1989" i="1" s="1"/>
  <c r="AE1989" i="1"/>
  <c r="AH1989" i="1" s="1"/>
  <c r="B1988" i="1"/>
  <c r="F2043" i="1"/>
  <c r="A2044" i="1"/>
  <c r="H2043" i="1"/>
  <c r="M1991" i="1"/>
  <c r="N1991" i="1" s="1"/>
  <c r="J1991" i="1"/>
  <c r="K1991" i="1" s="1"/>
  <c r="I1992" i="1"/>
  <c r="U1990" i="1"/>
  <c r="W1990" i="1" s="1"/>
  <c r="L1990" i="1"/>
  <c r="O1990" i="1" s="1"/>
  <c r="T2047" i="1"/>
  <c r="E2045" i="1" l="1"/>
  <c r="D2045" i="1" s="1"/>
  <c r="G2045" i="1" s="1"/>
  <c r="AB2044" i="1"/>
  <c r="AG2044" i="1"/>
  <c r="Z1990" i="1"/>
  <c r="AC1990" i="1" s="1"/>
  <c r="AE1990" i="1"/>
  <c r="AH1990" i="1" s="1"/>
  <c r="B1989" i="1"/>
  <c r="T2048" i="1"/>
  <c r="J1992" i="1"/>
  <c r="K1992" i="1" s="1"/>
  <c r="I1993" i="1"/>
  <c r="U1991" i="1"/>
  <c r="W1991" i="1" s="1"/>
  <c r="L1991" i="1"/>
  <c r="O1991" i="1" s="1"/>
  <c r="F2044" i="1"/>
  <c r="H2044" i="1"/>
  <c r="A2045" i="1"/>
  <c r="E2046" i="1" l="1"/>
  <c r="D2046" i="1" s="1"/>
  <c r="G2046" i="1" s="1"/>
  <c r="AB2045" i="1"/>
  <c r="AG2045" i="1"/>
  <c r="Z1991" i="1"/>
  <c r="AC1991" i="1" s="1"/>
  <c r="AE1991" i="1"/>
  <c r="AH1991" i="1" s="1"/>
  <c r="B1990" i="1"/>
  <c r="U1992" i="1"/>
  <c r="W1992" i="1" s="1"/>
  <c r="L1992" i="1"/>
  <c r="M1992" i="1"/>
  <c r="N1992" i="1" s="1"/>
  <c r="J1993" i="1"/>
  <c r="K1993" i="1" s="1"/>
  <c r="I1994" i="1"/>
  <c r="T2049" i="1"/>
  <c r="F2045" i="1"/>
  <c r="A2046" i="1"/>
  <c r="H2045" i="1"/>
  <c r="E2047" i="1" l="1"/>
  <c r="D2047" i="1" s="1"/>
  <c r="G2047" i="1" s="1"/>
  <c r="AB2046" i="1"/>
  <c r="AG2046" i="1"/>
  <c r="B1991" i="1"/>
  <c r="J1994" i="1"/>
  <c r="K1994" i="1" s="1"/>
  <c r="I1995" i="1"/>
  <c r="U1993" i="1"/>
  <c r="W1993" i="1" s="1"/>
  <c r="L1993" i="1"/>
  <c r="O1992" i="1"/>
  <c r="T2050" i="1"/>
  <c r="F2046" i="1"/>
  <c r="A2047" i="1"/>
  <c r="H2046" i="1"/>
  <c r="M1993" i="1"/>
  <c r="N1993" i="1" s="1"/>
  <c r="E2048" i="1" l="1"/>
  <c r="D2048" i="1" s="1"/>
  <c r="G2048" i="1" s="1"/>
  <c r="AB2047" i="1"/>
  <c r="AG2047" i="1"/>
  <c r="Z1992" i="1"/>
  <c r="AC1992" i="1" s="1"/>
  <c r="AE1992" i="1"/>
  <c r="AH1992" i="1" s="1"/>
  <c r="M1994" i="1"/>
  <c r="N1994" i="1" s="1"/>
  <c r="U1994" i="1"/>
  <c r="W1994" i="1" s="1"/>
  <c r="L1994" i="1"/>
  <c r="T2051" i="1"/>
  <c r="O1993" i="1"/>
  <c r="F2047" i="1"/>
  <c r="A2048" i="1"/>
  <c r="H2047" i="1"/>
  <c r="J1995" i="1"/>
  <c r="K1995" i="1" s="1"/>
  <c r="I1996" i="1"/>
  <c r="E2049" i="1" l="1"/>
  <c r="D2049" i="1" s="1"/>
  <c r="G2049" i="1" s="1"/>
  <c r="AB2048" i="1"/>
  <c r="AG2048" i="1"/>
  <c r="Z1993" i="1"/>
  <c r="AC1993" i="1" s="1"/>
  <c r="AE1993" i="1"/>
  <c r="AH1993" i="1" s="1"/>
  <c r="B1992" i="1"/>
  <c r="M1995" i="1"/>
  <c r="M1996" i="1" s="1"/>
  <c r="N1995" i="1"/>
  <c r="O1994" i="1"/>
  <c r="U1995" i="1"/>
  <c r="W1995" i="1" s="1"/>
  <c r="L1995" i="1"/>
  <c r="T2052" i="1"/>
  <c r="J1996" i="1"/>
  <c r="K1996" i="1" s="1"/>
  <c r="I1997" i="1"/>
  <c r="F2048" i="1"/>
  <c r="H2048" i="1"/>
  <c r="A2049" i="1"/>
  <c r="E2050" i="1" l="1"/>
  <c r="D2050" i="1" s="1"/>
  <c r="G2050" i="1" s="1"/>
  <c r="AB2049" i="1"/>
  <c r="AG2049" i="1"/>
  <c r="B1993" i="1"/>
  <c r="Z1994" i="1"/>
  <c r="AC1994" i="1" s="1"/>
  <c r="AE1994" i="1"/>
  <c r="AH1994" i="1" s="1"/>
  <c r="N1996" i="1"/>
  <c r="O1995" i="1"/>
  <c r="U1996" i="1"/>
  <c r="W1996" i="1" s="1"/>
  <c r="L1996" i="1"/>
  <c r="F2049" i="1"/>
  <c r="A2050" i="1"/>
  <c r="H2049" i="1"/>
  <c r="J1997" i="1"/>
  <c r="K1997" i="1" s="1"/>
  <c r="M1997" i="1"/>
  <c r="I1998" i="1"/>
  <c r="T2053" i="1"/>
  <c r="E2051" i="1" l="1"/>
  <c r="D2051" i="1" s="1"/>
  <c r="G2051" i="1" s="1"/>
  <c r="AB2050" i="1"/>
  <c r="AG2050" i="1"/>
  <c r="Z1995" i="1"/>
  <c r="AC1995" i="1" s="1"/>
  <c r="AE1995" i="1"/>
  <c r="AH1995" i="1" s="1"/>
  <c r="B1994" i="1"/>
  <c r="O1996" i="1"/>
  <c r="N1997" i="1"/>
  <c r="F2050" i="1"/>
  <c r="A2051" i="1"/>
  <c r="H2050" i="1"/>
  <c r="T2054" i="1"/>
  <c r="J1998" i="1"/>
  <c r="K1998" i="1" s="1"/>
  <c r="M1998" i="1"/>
  <c r="I1999" i="1"/>
  <c r="U1997" i="1"/>
  <c r="W1997" i="1" s="1"/>
  <c r="L1997" i="1"/>
  <c r="E2052" i="1" l="1"/>
  <c r="D2052" i="1" s="1"/>
  <c r="G2052" i="1" s="1"/>
  <c r="AB2051" i="1"/>
  <c r="AG2051" i="1"/>
  <c r="O1997" i="1"/>
  <c r="Z1997" i="1" s="1"/>
  <c r="AC1997" i="1" s="1"/>
  <c r="Z1996" i="1"/>
  <c r="AC1996" i="1" s="1"/>
  <c r="AE1996" i="1"/>
  <c r="AH1996" i="1" s="1"/>
  <c r="N1998" i="1"/>
  <c r="B1995" i="1"/>
  <c r="U1998" i="1"/>
  <c r="W1998" i="1" s="1"/>
  <c r="L1998" i="1"/>
  <c r="F2051" i="1"/>
  <c r="A2052" i="1"/>
  <c r="H2051" i="1"/>
  <c r="J1999" i="1"/>
  <c r="K1999" i="1" s="1"/>
  <c r="M1999" i="1"/>
  <c r="I2000" i="1"/>
  <c r="T2055" i="1"/>
  <c r="AE1997" i="1" l="1"/>
  <c r="AH1997" i="1" s="1"/>
  <c r="B1997" i="1" s="1"/>
  <c r="N1999" i="1"/>
  <c r="E2053" i="1"/>
  <c r="D2053" i="1" s="1"/>
  <c r="G2053" i="1" s="1"/>
  <c r="AB2052" i="1"/>
  <c r="AG2052" i="1"/>
  <c r="B1996" i="1"/>
  <c r="O1998" i="1"/>
  <c r="U1999" i="1"/>
  <c r="W1999" i="1" s="1"/>
  <c r="L1999" i="1"/>
  <c r="T2056" i="1"/>
  <c r="J2000" i="1"/>
  <c r="K2000" i="1" s="1"/>
  <c r="M2000" i="1"/>
  <c r="I2001" i="1"/>
  <c r="F2052" i="1"/>
  <c r="A2053" i="1"/>
  <c r="H2052" i="1"/>
  <c r="N2000" i="1" l="1"/>
  <c r="O1999" i="1"/>
  <c r="Z1999" i="1" s="1"/>
  <c r="AC1999" i="1" s="1"/>
  <c r="E2054" i="1"/>
  <c r="D2054" i="1" s="1"/>
  <c r="G2054" i="1" s="1"/>
  <c r="AB2053" i="1"/>
  <c r="AG2053" i="1"/>
  <c r="Z1998" i="1"/>
  <c r="AC1998" i="1" s="1"/>
  <c r="AE1998" i="1"/>
  <c r="AH1998" i="1" s="1"/>
  <c r="F2053" i="1"/>
  <c r="A2054" i="1"/>
  <c r="H2053" i="1"/>
  <c r="J2001" i="1"/>
  <c r="K2001" i="1" s="1"/>
  <c r="M2001" i="1"/>
  <c r="I2002" i="1"/>
  <c r="T2057" i="1"/>
  <c r="U2000" i="1"/>
  <c r="W2000" i="1" s="1"/>
  <c r="L2000" i="1"/>
  <c r="AE1999" i="1" l="1"/>
  <c r="AH1999" i="1" s="1"/>
  <c r="B1999" i="1" s="1"/>
  <c r="N2001" i="1"/>
  <c r="O2000" i="1"/>
  <c r="Z2000" i="1" s="1"/>
  <c r="AC2000" i="1" s="1"/>
  <c r="B1998" i="1"/>
  <c r="E2055" i="1"/>
  <c r="D2055" i="1" s="1"/>
  <c r="G2055" i="1" s="1"/>
  <c r="AB2054" i="1"/>
  <c r="AG2054" i="1"/>
  <c r="T2058" i="1"/>
  <c r="J2002" i="1"/>
  <c r="K2002" i="1" s="1"/>
  <c r="M2002" i="1"/>
  <c r="I2003" i="1"/>
  <c r="F2054" i="1"/>
  <c r="A2055" i="1"/>
  <c r="H2054" i="1"/>
  <c r="U2001" i="1"/>
  <c r="W2001" i="1" s="1"/>
  <c r="L2001" i="1"/>
  <c r="N2002" i="1" l="1"/>
  <c r="O2001" i="1"/>
  <c r="Z2001" i="1" s="1"/>
  <c r="AC2001" i="1" s="1"/>
  <c r="AE2000" i="1"/>
  <c r="AH2000" i="1" s="1"/>
  <c r="B2000" i="1" s="1"/>
  <c r="E2056" i="1"/>
  <c r="D2056" i="1" s="1"/>
  <c r="G2056" i="1" s="1"/>
  <c r="AB2055" i="1"/>
  <c r="AG2055" i="1"/>
  <c r="U2002" i="1"/>
  <c r="W2002" i="1" s="1"/>
  <c r="L2002" i="1"/>
  <c r="J2003" i="1"/>
  <c r="K2003" i="1" s="1"/>
  <c r="M2003" i="1"/>
  <c r="I2004" i="1"/>
  <c r="T2059" i="1"/>
  <c r="A2056" i="1"/>
  <c r="F2055" i="1"/>
  <c r="H2055" i="1"/>
  <c r="O2002" i="1" l="1"/>
  <c r="Z2002" i="1" s="1"/>
  <c r="AC2002" i="1" s="1"/>
  <c r="N2003" i="1"/>
  <c r="AE2001" i="1"/>
  <c r="AH2001" i="1" s="1"/>
  <c r="B2001" i="1" s="1"/>
  <c r="E2057" i="1"/>
  <c r="D2057" i="1" s="1"/>
  <c r="G2057" i="1" s="1"/>
  <c r="AB2056" i="1"/>
  <c r="AG2056" i="1"/>
  <c r="U2003" i="1"/>
  <c r="W2003" i="1" s="1"/>
  <c r="L2003" i="1"/>
  <c r="T2060" i="1"/>
  <c r="J2004" i="1"/>
  <c r="K2004" i="1" s="1"/>
  <c r="M2004" i="1"/>
  <c r="I2005" i="1"/>
  <c r="A2057" i="1"/>
  <c r="H2056" i="1"/>
  <c r="F2056" i="1"/>
  <c r="AE2002" i="1" l="1"/>
  <c r="AH2002" i="1" s="1"/>
  <c r="B2002" i="1" s="1"/>
  <c r="N2004" i="1"/>
  <c r="O2003" i="1"/>
  <c r="Z2003" i="1" s="1"/>
  <c r="AC2003" i="1" s="1"/>
  <c r="E2058" i="1"/>
  <c r="D2058" i="1" s="1"/>
  <c r="G2058" i="1" s="1"/>
  <c r="AB2057" i="1"/>
  <c r="AG2057" i="1"/>
  <c r="J2005" i="1"/>
  <c r="K2005" i="1" s="1"/>
  <c r="M2005" i="1"/>
  <c r="I2006" i="1"/>
  <c r="T2061" i="1"/>
  <c r="A2058" i="1"/>
  <c r="H2057" i="1"/>
  <c r="F2057" i="1"/>
  <c r="U2004" i="1"/>
  <c r="W2004" i="1" s="1"/>
  <c r="L2004" i="1"/>
  <c r="AE2003" i="1" l="1"/>
  <c r="AH2003" i="1" s="1"/>
  <c r="B2003" i="1" s="1"/>
  <c r="O2004" i="1"/>
  <c r="Z2004" i="1" s="1"/>
  <c r="AC2004" i="1" s="1"/>
  <c r="N2005" i="1"/>
  <c r="E2059" i="1"/>
  <c r="D2059" i="1" s="1"/>
  <c r="G2059" i="1" s="1"/>
  <c r="AB2058" i="1"/>
  <c r="AG2058" i="1"/>
  <c r="J2006" i="1"/>
  <c r="K2006" i="1" s="1"/>
  <c r="M2006" i="1"/>
  <c r="I2007" i="1"/>
  <c r="A2059" i="1"/>
  <c r="H2058" i="1"/>
  <c r="F2058" i="1"/>
  <c r="U2005" i="1"/>
  <c r="W2005" i="1" s="1"/>
  <c r="L2005" i="1"/>
  <c r="T2062" i="1"/>
  <c r="N2006" i="1" l="1"/>
  <c r="AE2004" i="1"/>
  <c r="AH2004" i="1" s="1"/>
  <c r="B2004" i="1" s="1"/>
  <c r="O2005" i="1"/>
  <c r="Z2005" i="1" s="1"/>
  <c r="AC2005" i="1" s="1"/>
  <c r="E2060" i="1"/>
  <c r="D2060" i="1" s="1"/>
  <c r="G2060" i="1" s="1"/>
  <c r="AB2059" i="1"/>
  <c r="AG2059" i="1"/>
  <c r="J2007" i="1"/>
  <c r="K2007" i="1" s="1"/>
  <c r="M2007" i="1"/>
  <c r="I2008" i="1"/>
  <c r="U2006" i="1"/>
  <c r="W2006" i="1" s="1"/>
  <c r="L2006" i="1"/>
  <c r="A2060" i="1"/>
  <c r="H2059" i="1"/>
  <c r="F2059" i="1"/>
  <c r="T2063" i="1"/>
  <c r="O2006" i="1" l="1"/>
  <c r="Z2006" i="1" s="1"/>
  <c r="AC2006" i="1" s="1"/>
  <c r="N2007" i="1"/>
  <c r="AE2005" i="1"/>
  <c r="AH2005" i="1" s="1"/>
  <c r="B2005" i="1" s="1"/>
  <c r="E2061" i="1"/>
  <c r="D2061" i="1" s="1"/>
  <c r="G2061" i="1" s="1"/>
  <c r="AB2060" i="1"/>
  <c r="AG2060" i="1"/>
  <c r="J2008" i="1"/>
  <c r="K2008" i="1" s="1"/>
  <c r="M2008" i="1"/>
  <c r="I2009" i="1"/>
  <c r="A2061" i="1"/>
  <c r="H2060" i="1"/>
  <c r="F2060" i="1"/>
  <c r="U2007" i="1"/>
  <c r="W2007" i="1" s="1"/>
  <c r="L2007" i="1"/>
  <c r="T2064" i="1"/>
  <c r="AE2006" i="1" l="1"/>
  <c r="AH2006" i="1" s="1"/>
  <c r="B2006" i="1" s="1"/>
  <c r="N2008" i="1"/>
  <c r="O2007" i="1"/>
  <c r="Z2007" i="1" s="1"/>
  <c r="AC2007" i="1" s="1"/>
  <c r="E2062" i="1"/>
  <c r="D2062" i="1" s="1"/>
  <c r="G2062" i="1" s="1"/>
  <c r="AB2061" i="1"/>
  <c r="AG2061" i="1"/>
  <c r="J2009" i="1"/>
  <c r="K2009" i="1" s="1"/>
  <c r="M2009" i="1"/>
  <c r="I2010" i="1"/>
  <c r="U2008" i="1"/>
  <c r="W2008" i="1" s="1"/>
  <c r="L2008" i="1"/>
  <c r="A2062" i="1"/>
  <c r="H2061" i="1"/>
  <c r="F2061" i="1"/>
  <c r="T2065" i="1"/>
  <c r="N2009" i="1" l="1"/>
  <c r="O2008" i="1"/>
  <c r="AE2008" i="1" s="1"/>
  <c r="AH2008" i="1" s="1"/>
  <c r="AE2007" i="1"/>
  <c r="AH2007" i="1" s="1"/>
  <c r="B2007" i="1" s="1"/>
  <c r="E2063" i="1"/>
  <c r="D2063" i="1" s="1"/>
  <c r="G2063" i="1" s="1"/>
  <c r="AB2062" i="1"/>
  <c r="AG2062" i="1"/>
  <c r="A2063" i="1"/>
  <c r="H2062" i="1"/>
  <c r="F2062" i="1"/>
  <c r="J2010" i="1"/>
  <c r="K2010" i="1" s="1"/>
  <c r="M2010" i="1"/>
  <c r="I2011" i="1"/>
  <c r="U2009" i="1"/>
  <c r="W2009" i="1" s="1"/>
  <c r="L2009" i="1"/>
  <c r="T2066" i="1"/>
  <c r="Z2008" i="1" l="1"/>
  <c r="AC2008" i="1" s="1"/>
  <c r="B2008" i="1" s="1"/>
  <c r="O2009" i="1"/>
  <c r="AE2009" i="1" s="1"/>
  <c r="AH2009" i="1" s="1"/>
  <c r="N2010" i="1"/>
  <c r="E2064" i="1"/>
  <c r="D2064" i="1" s="1"/>
  <c r="G2064" i="1" s="1"/>
  <c r="AB2063" i="1"/>
  <c r="AG2063" i="1"/>
  <c r="T2067" i="1"/>
  <c r="J2011" i="1"/>
  <c r="K2011" i="1" s="1"/>
  <c r="M2011" i="1"/>
  <c r="I2012" i="1"/>
  <c r="U2010" i="1"/>
  <c r="W2010" i="1" s="1"/>
  <c r="L2010" i="1"/>
  <c r="A2064" i="1"/>
  <c r="H2063" i="1"/>
  <c r="F2063" i="1"/>
  <c r="N2011" i="1" l="1"/>
  <c r="Z2009" i="1"/>
  <c r="AC2009" i="1" s="1"/>
  <c r="B2009" i="1" s="1"/>
  <c r="O2010" i="1"/>
  <c r="Z2010" i="1" s="1"/>
  <c r="AC2010" i="1" s="1"/>
  <c r="AB2064" i="1"/>
  <c r="AG2064" i="1"/>
  <c r="E2065" i="1"/>
  <c r="U2011" i="1"/>
  <c r="W2011" i="1" s="1"/>
  <c r="L2011" i="1"/>
  <c r="A2065" i="1"/>
  <c r="H2064" i="1"/>
  <c r="F2064" i="1"/>
  <c r="J2012" i="1"/>
  <c r="K2012" i="1" s="1"/>
  <c r="M2012" i="1"/>
  <c r="I2013" i="1"/>
  <c r="T2068" i="1"/>
  <c r="O2011" i="1" l="1"/>
  <c r="AE2011" i="1" s="1"/>
  <c r="AH2011" i="1" s="1"/>
  <c r="N2012" i="1"/>
  <c r="AE2010" i="1"/>
  <c r="AH2010" i="1" s="1"/>
  <c r="B2010" i="1" s="1"/>
  <c r="E2066" i="1"/>
  <c r="AB2065" i="1"/>
  <c r="AG2065" i="1"/>
  <c r="D2065" i="1"/>
  <c r="T2069" i="1"/>
  <c r="U2012" i="1"/>
  <c r="L2012" i="1"/>
  <c r="O2012" i="1" s="1"/>
  <c r="J2013" i="1"/>
  <c r="M2013" i="1"/>
  <c r="I2014" i="1"/>
  <c r="A2066" i="1"/>
  <c r="H2065" i="1"/>
  <c r="N2013" i="1" l="1"/>
  <c r="Z2011" i="1"/>
  <c r="AC2011" i="1" s="1"/>
  <c r="B2011" i="1" s="1"/>
  <c r="D2066" i="1"/>
  <c r="G2066" i="1" s="1"/>
  <c r="E2067" i="1"/>
  <c r="AB2066" i="1"/>
  <c r="AG2066" i="1"/>
  <c r="F2065" i="1"/>
  <c r="G2065" i="1"/>
  <c r="K2013" i="1"/>
  <c r="A2067" i="1"/>
  <c r="H2066" i="1"/>
  <c r="W2012" i="1"/>
  <c r="Z2012" i="1" s="1"/>
  <c r="AC2012" i="1" s="1"/>
  <c r="J2014" i="1"/>
  <c r="M2014" i="1"/>
  <c r="I2015" i="1"/>
  <c r="T2070" i="1"/>
  <c r="N2014" i="1" l="1"/>
  <c r="F2066" i="1"/>
  <c r="D2067" i="1"/>
  <c r="G2067" i="1" s="1"/>
  <c r="AE2012" i="1"/>
  <c r="AH2012" i="1" s="1"/>
  <c r="B2012" i="1" s="1"/>
  <c r="E2068" i="1"/>
  <c r="AB2067" i="1"/>
  <c r="AG2067" i="1"/>
  <c r="J2015" i="1"/>
  <c r="M2015" i="1"/>
  <c r="I2016" i="1"/>
  <c r="A2068" i="1"/>
  <c r="H2067" i="1"/>
  <c r="T2071" i="1"/>
  <c r="K2014" i="1"/>
  <c r="U2013" i="1"/>
  <c r="L2013" i="1"/>
  <c r="O2013" i="1" s="1"/>
  <c r="N2015" i="1" l="1"/>
  <c r="F2067" i="1"/>
  <c r="D2068" i="1"/>
  <c r="G2068" i="1" s="1"/>
  <c r="E2069" i="1"/>
  <c r="AB2068" i="1"/>
  <c r="AG2068" i="1"/>
  <c r="U2014" i="1"/>
  <c r="L2014" i="1"/>
  <c r="O2014" i="1" s="1"/>
  <c r="J2016" i="1"/>
  <c r="M2016" i="1"/>
  <c r="I2017" i="1"/>
  <c r="W2013" i="1"/>
  <c r="AE2013" i="1" s="1"/>
  <c r="AH2013" i="1" s="1"/>
  <c r="T2072" i="1"/>
  <c r="A2069" i="1"/>
  <c r="H2068" i="1"/>
  <c r="K2015" i="1"/>
  <c r="N2016" i="1" l="1"/>
  <c r="D2069" i="1"/>
  <c r="G2069" i="1" s="1"/>
  <c r="F2068" i="1"/>
  <c r="E2070" i="1"/>
  <c r="AB2069" i="1"/>
  <c r="AG2069" i="1"/>
  <c r="Z2013" i="1"/>
  <c r="AC2013" i="1" s="1"/>
  <c r="B2013" i="1" s="1"/>
  <c r="U2015" i="1"/>
  <c r="L2015" i="1"/>
  <c r="O2015" i="1" s="1"/>
  <c r="A2070" i="1"/>
  <c r="H2069" i="1"/>
  <c r="J2017" i="1"/>
  <c r="M2017" i="1"/>
  <c r="I2018" i="1"/>
  <c r="T2073" i="1"/>
  <c r="K2016" i="1"/>
  <c r="W2014" i="1"/>
  <c r="Z2014" i="1" s="1"/>
  <c r="AC2014" i="1" s="1"/>
  <c r="N2017" i="1" l="1"/>
  <c r="F2069" i="1"/>
  <c r="D2070" i="1"/>
  <c r="G2070" i="1" s="1"/>
  <c r="AE2014" i="1"/>
  <c r="AH2014" i="1" s="1"/>
  <c r="B2014" i="1" s="1"/>
  <c r="E2071" i="1"/>
  <c r="AB2070" i="1"/>
  <c r="AG2070" i="1"/>
  <c r="J2018" i="1"/>
  <c r="M2018" i="1"/>
  <c r="N2018" i="1" s="1"/>
  <c r="I2019" i="1"/>
  <c r="U2016" i="1"/>
  <c r="L2016" i="1"/>
  <c r="O2016" i="1" s="1"/>
  <c r="W2015" i="1"/>
  <c r="Z2015" i="1" s="1"/>
  <c r="AC2015" i="1" s="1"/>
  <c r="K2017" i="1"/>
  <c r="T2074" i="1"/>
  <c r="H2070" i="1"/>
  <c r="A2071" i="1"/>
  <c r="F2070" i="1" l="1"/>
  <c r="D2071" i="1"/>
  <c r="G2071" i="1" s="1"/>
  <c r="AE2015" i="1"/>
  <c r="AH2015" i="1" s="1"/>
  <c r="B2015" i="1" s="1"/>
  <c r="E2072" i="1"/>
  <c r="AB2071" i="1"/>
  <c r="AG2071" i="1"/>
  <c r="T2075" i="1"/>
  <c r="A2072" i="1"/>
  <c r="H2071" i="1"/>
  <c r="J2019" i="1"/>
  <c r="M2019" i="1"/>
  <c r="N2019" i="1" s="1"/>
  <c r="I2020" i="1"/>
  <c r="U2017" i="1"/>
  <c r="L2017" i="1"/>
  <c r="O2017" i="1" s="1"/>
  <c r="K2018" i="1"/>
  <c r="W2016" i="1"/>
  <c r="AE2016" i="1" s="1"/>
  <c r="AH2016" i="1" s="1"/>
  <c r="D2072" i="1" l="1"/>
  <c r="G2072" i="1" s="1"/>
  <c r="F2071" i="1"/>
  <c r="Z2016" i="1"/>
  <c r="AC2016" i="1" s="1"/>
  <c r="B2016" i="1" s="1"/>
  <c r="E2073" i="1"/>
  <c r="AB2072" i="1"/>
  <c r="AG2072" i="1"/>
  <c r="W2017" i="1"/>
  <c r="AE2017" i="1" s="1"/>
  <c r="AH2017" i="1" s="1"/>
  <c r="A2073" i="1"/>
  <c r="H2072" i="1"/>
  <c r="U2018" i="1"/>
  <c r="L2018" i="1"/>
  <c r="O2018" i="1" s="1"/>
  <c r="J2020" i="1"/>
  <c r="M2020" i="1"/>
  <c r="N2020" i="1" s="1"/>
  <c r="I2021" i="1"/>
  <c r="T2076" i="1"/>
  <c r="K2019" i="1"/>
  <c r="D2073" i="1" l="1"/>
  <c r="G2073" i="1" s="1"/>
  <c r="F2072" i="1"/>
  <c r="Z2017" i="1"/>
  <c r="AC2017" i="1" s="1"/>
  <c r="B2017" i="1" s="1"/>
  <c r="E2074" i="1"/>
  <c r="AB2073" i="1"/>
  <c r="AG2073" i="1"/>
  <c r="K2020" i="1"/>
  <c r="W2018" i="1"/>
  <c r="AE2018" i="1" s="1"/>
  <c r="AH2018" i="1" s="1"/>
  <c r="U2019" i="1"/>
  <c r="L2019" i="1"/>
  <c r="O2019" i="1" s="1"/>
  <c r="T2077" i="1"/>
  <c r="J2021" i="1"/>
  <c r="I2022" i="1"/>
  <c r="H2073" i="1"/>
  <c r="A2074" i="1"/>
  <c r="F2073" i="1" l="1"/>
  <c r="D2074" i="1"/>
  <c r="G2074" i="1" s="1"/>
  <c r="Z2018" i="1"/>
  <c r="AC2018" i="1" s="1"/>
  <c r="B2018" i="1" s="1"/>
  <c r="E2075" i="1"/>
  <c r="AB2074" i="1"/>
  <c r="AG2074" i="1"/>
  <c r="K2021" i="1"/>
  <c r="A2075" i="1"/>
  <c r="H2074" i="1"/>
  <c r="J2022" i="1"/>
  <c r="I2023" i="1"/>
  <c r="T2078" i="1"/>
  <c r="W2019" i="1"/>
  <c r="AE2019" i="1" s="1"/>
  <c r="AH2019" i="1" s="1"/>
  <c r="U2020" i="1"/>
  <c r="L2020" i="1"/>
  <c r="D2075" i="1" l="1"/>
  <c r="G2075" i="1" s="1"/>
  <c r="F2074" i="1"/>
  <c r="Z2019" i="1"/>
  <c r="AC2019" i="1" s="1"/>
  <c r="B2019" i="1" s="1"/>
  <c r="E2076" i="1"/>
  <c r="AB2075" i="1"/>
  <c r="AG2075" i="1"/>
  <c r="K2022" i="1"/>
  <c r="W2020" i="1"/>
  <c r="O2020" i="1"/>
  <c r="M2021" i="1"/>
  <c r="T2079" i="1"/>
  <c r="H2075" i="1"/>
  <c r="A2076" i="1"/>
  <c r="J2023" i="1"/>
  <c r="I2024" i="1"/>
  <c r="U2021" i="1"/>
  <c r="L2021" i="1"/>
  <c r="F2075" i="1" l="1"/>
  <c r="D2076" i="1"/>
  <c r="G2076" i="1" s="1"/>
  <c r="E2077" i="1"/>
  <c r="AB2076" i="1"/>
  <c r="AG2076" i="1"/>
  <c r="Z2020" i="1"/>
  <c r="AC2020" i="1" s="1"/>
  <c r="AE2020" i="1"/>
  <c r="AH2020" i="1" s="1"/>
  <c r="W2021" i="1"/>
  <c r="J2024" i="1"/>
  <c r="I2025" i="1"/>
  <c r="T2080" i="1"/>
  <c r="K2023" i="1"/>
  <c r="H2076" i="1"/>
  <c r="A2077" i="1"/>
  <c r="N2021" i="1"/>
  <c r="M2022" i="1"/>
  <c r="M2023" i="1" s="1"/>
  <c r="M2024" i="1" s="1"/>
  <c r="U2022" i="1"/>
  <c r="L2022" i="1"/>
  <c r="F2076" i="1" l="1"/>
  <c r="D2077" i="1"/>
  <c r="G2077" i="1" s="1"/>
  <c r="E2078" i="1"/>
  <c r="D2078" i="1" s="1"/>
  <c r="G2078" i="1" s="1"/>
  <c r="AB2077" i="1"/>
  <c r="AG2077" i="1"/>
  <c r="B2020" i="1"/>
  <c r="N2022" i="1"/>
  <c r="N2023" i="1" s="1"/>
  <c r="N2024" i="1" s="1"/>
  <c r="T2081" i="1"/>
  <c r="W2022" i="1"/>
  <c r="U2023" i="1"/>
  <c r="L2023" i="1"/>
  <c r="J2025" i="1"/>
  <c r="M2025" i="1"/>
  <c r="I2026" i="1"/>
  <c r="H2077" i="1"/>
  <c r="A2078" i="1"/>
  <c r="O2021" i="1"/>
  <c r="K2024" i="1"/>
  <c r="F2077" i="1" l="1"/>
  <c r="E2079" i="1"/>
  <c r="D2079" i="1" s="1"/>
  <c r="G2079" i="1" s="1"/>
  <c r="AB2078" i="1"/>
  <c r="AG2078" i="1"/>
  <c r="Z2021" i="1"/>
  <c r="AC2021" i="1" s="1"/>
  <c r="AE2021" i="1"/>
  <c r="AH2021" i="1" s="1"/>
  <c r="O2023" i="1"/>
  <c r="O2022" i="1"/>
  <c r="N2025" i="1"/>
  <c r="K2025" i="1"/>
  <c r="W2023" i="1"/>
  <c r="T2082" i="1"/>
  <c r="U2024" i="1"/>
  <c r="L2024" i="1"/>
  <c r="O2024" i="1" s="1"/>
  <c r="H2078" i="1"/>
  <c r="A2079" i="1"/>
  <c r="F2078" i="1"/>
  <c r="J2026" i="1"/>
  <c r="M2026" i="1"/>
  <c r="I2027" i="1"/>
  <c r="E2080" i="1" l="1"/>
  <c r="D2080" i="1" s="1"/>
  <c r="G2080" i="1" s="1"/>
  <c r="AB2079" i="1"/>
  <c r="AG2079" i="1"/>
  <c r="B2021" i="1"/>
  <c r="Z2022" i="1"/>
  <c r="AC2022" i="1" s="1"/>
  <c r="AE2022" i="1"/>
  <c r="AH2022" i="1" s="1"/>
  <c r="Z2023" i="1"/>
  <c r="AC2023" i="1" s="1"/>
  <c r="AE2023" i="1"/>
  <c r="AH2023" i="1" s="1"/>
  <c r="N2026" i="1"/>
  <c r="A2080" i="1"/>
  <c r="H2079" i="1"/>
  <c r="F2079" i="1"/>
  <c r="K2026" i="1"/>
  <c r="W2024" i="1"/>
  <c r="AE2024" i="1" s="1"/>
  <c r="AH2024" i="1" s="1"/>
  <c r="T2083" i="1"/>
  <c r="J2027" i="1"/>
  <c r="M2027" i="1"/>
  <c r="I2028" i="1"/>
  <c r="U2025" i="1"/>
  <c r="L2025" i="1"/>
  <c r="O2025" i="1" s="1"/>
  <c r="B2023" i="1" l="1"/>
  <c r="Z2024" i="1"/>
  <c r="AC2024" i="1" s="1"/>
  <c r="B2024" i="1" s="1"/>
  <c r="E2081" i="1"/>
  <c r="D2081" i="1" s="1"/>
  <c r="G2081" i="1" s="1"/>
  <c r="AB2080" i="1"/>
  <c r="AG2080" i="1"/>
  <c r="B2022" i="1"/>
  <c r="N2027" i="1"/>
  <c r="K2027" i="1"/>
  <c r="W2025" i="1"/>
  <c r="AE2025" i="1" s="1"/>
  <c r="AH2025" i="1" s="1"/>
  <c r="J2028" i="1"/>
  <c r="M2028" i="1"/>
  <c r="I2029" i="1"/>
  <c r="T2084" i="1"/>
  <c r="A2081" i="1"/>
  <c r="H2080" i="1"/>
  <c r="F2080" i="1"/>
  <c r="U2026" i="1"/>
  <c r="L2026" i="1"/>
  <c r="O2026" i="1" s="1"/>
  <c r="Z2025" i="1" l="1"/>
  <c r="AC2025" i="1" s="1"/>
  <c r="B2025" i="1" s="1"/>
  <c r="E2082" i="1"/>
  <c r="D2082" i="1" s="1"/>
  <c r="G2082" i="1" s="1"/>
  <c r="AB2081" i="1"/>
  <c r="AG2081" i="1"/>
  <c r="N2028" i="1"/>
  <c r="W2026" i="1"/>
  <c r="Z2026" i="1" s="1"/>
  <c r="AC2026" i="1" s="1"/>
  <c r="K2028" i="1"/>
  <c r="T2085" i="1"/>
  <c r="A2082" i="1"/>
  <c r="H2081" i="1"/>
  <c r="F2081" i="1"/>
  <c r="J2029" i="1"/>
  <c r="M2029" i="1"/>
  <c r="I2030" i="1"/>
  <c r="U2027" i="1"/>
  <c r="L2027" i="1"/>
  <c r="O2027" i="1" s="1"/>
  <c r="AE2026" i="1" l="1"/>
  <c r="AH2026" i="1" s="1"/>
  <c r="B2026" i="1" s="1"/>
  <c r="E2083" i="1"/>
  <c r="D2083" i="1" s="1"/>
  <c r="G2083" i="1" s="1"/>
  <c r="AB2082" i="1"/>
  <c r="AG2082" i="1"/>
  <c r="N2029" i="1"/>
  <c r="W2027" i="1"/>
  <c r="Z2027" i="1" s="1"/>
  <c r="AC2027" i="1" s="1"/>
  <c r="J2030" i="1"/>
  <c r="M2030" i="1"/>
  <c r="I2031" i="1"/>
  <c r="T2086" i="1"/>
  <c r="U2028" i="1"/>
  <c r="L2028" i="1"/>
  <c r="O2028" i="1" s="1"/>
  <c r="K2029" i="1"/>
  <c r="H2082" i="1"/>
  <c r="A2083" i="1"/>
  <c r="F2082" i="1"/>
  <c r="AE2027" i="1" l="1"/>
  <c r="AH2027" i="1" s="1"/>
  <c r="B2027" i="1" s="1"/>
  <c r="E2084" i="1"/>
  <c r="D2084" i="1" s="1"/>
  <c r="G2084" i="1" s="1"/>
  <c r="AB2083" i="1"/>
  <c r="AG2083" i="1"/>
  <c r="N2030" i="1"/>
  <c r="T2087" i="1"/>
  <c r="K2030" i="1"/>
  <c r="W2028" i="1"/>
  <c r="Z2028" i="1" s="1"/>
  <c r="AC2028" i="1" s="1"/>
  <c r="M2031" i="1"/>
  <c r="J2031" i="1"/>
  <c r="I2032" i="1"/>
  <c r="A2084" i="1"/>
  <c r="H2083" i="1"/>
  <c r="F2083" i="1"/>
  <c r="U2029" i="1"/>
  <c r="L2029" i="1"/>
  <c r="O2029" i="1" s="1"/>
  <c r="E2085" i="1" l="1"/>
  <c r="D2085" i="1" s="1"/>
  <c r="G2085" i="1" s="1"/>
  <c r="AB2084" i="1"/>
  <c r="AG2084" i="1"/>
  <c r="AE2028" i="1"/>
  <c r="AH2028" i="1" s="1"/>
  <c r="B2028" i="1" s="1"/>
  <c r="N2031" i="1"/>
  <c r="A2085" i="1"/>
  <c r="H2084" i="1"/>
  <c r="F2084" i="1"/>
  <c r="W2029" i="1"/>
  <c r="Z2029" i="1" s="1"/>
  <c r="AC2029" i="1" s="1"/>
  <c r="U2030" i="1"/>
  <c r="L2030" i="1"/>
  <c r="O2030" i="1" s="1"/>
  <c r="M2032" i="1"/>
  <c r="J2032" i="1"/>
  <c r="I2033" i="1"/>
  <c r="T2088" i="1"/>
  <c r="K2031" i="1"/>
  <c r="N2032" i="1" l="1"/>
  <c r="AE2029" i="1"/>
  <c r="AH2029" i="1" s="1"/>
  <c r="B2029" i="1" s="1"/>
  <c r="E2086" i="1"/>
  <c r="D2086" i="1" s="1"/>
  <c r="G2086" i="1" s="1"/>
  <c r="AB2085" i="1"/>
  <c r="AG2085" i="1"/>
  <c r="K2032" i="1"/>
  <c r="T2089" i="1"/>
  <c r="W2030" i="1"/>
  <c r="Z2030" i="1" s="1"/>
  <c r="AC2030" i="1" s="1"/>
  <c r="A2086" i="1"/>
  <c r="H2085" i="1"/>
  <c r="F2085" i="1"/>
  <c r="M2033" i="1"/>
  <c r="J2033" i="1"/>
  <c r="I2034" i="1"/>
  <c r="U2031" i="1"/>
  <c r="L2031" i="1"/>
  <c r="O2031" i="1" s="1"/>
  <c r="N2033" i="1" l="1"/>
  <c r="AE2030" i="1"/>
  <c r="AH2030" i="1" s="1"/>
  <c r="B2030" i="1" s="1"/>
  <c r="E2087" i="1"/>
  <c r="D2087" i="1" s="1"/>
  <c r="G2087" i="1" s="1"/>
  <c r="AB2086" i="1"/>
  <c r="AG2086" i="1"/>
  <c r="K2033" i="1"/>
  <c r="H2086" i="1"/>
  <c r="A2087" i="1"/>
  <c r="F2086" i="1"/>
  <c r="T2090" i="1"/>
  <c r="W2031" i="1"/>
  <c r="Z2031" i="1" s="1"/>
  <c r="AC2031" i="1" s="1"/>
  <c r="J2034" i="1"/>
  <c r="M2034" i="1"/>
  <c r="I2035" i="1"/>
  <c r="U2032" i="1"/>
  <c r="L2032" i="1"/>
  <c r="O2032" i="1" s="1"/>
  <c r="N2034" i="1" l="1"/>
  <c r="AE2031" i="1"/>
  <c r="AH2031" i="1" s="1"/>
  <c r="B2031" i="1" s="1"/>
  <c r="E2088" i="1"/>
  <c r="D2088" i="1" s="1"/>
  <c r="G2088" i="1" s="1"/>
  <c r="AB2087" i="1"/>
  <c r="AG2087" i="1"/>
  <c r="A2088" i="1"/>
  <c r="H2087" i="1"/>
  <c r="F2087" i="1"/>
  <c r="W2032" i="1"/>
  <c r="AE2032" i="1" s="1"/>
  <c r="AH2032" i="1" s="1"/>
  <c r="J2035" i="1"/>
  <c r="M2035" i="1"/>
  <c r="I2036" i="1"/>
  <c r="U2033" i="1"/>
  <c r="L2033" i="1"/>
  <c r="O2033" i="1" s="1"/>
  <c r="K2034" i="1"/>
  <c r="T2091" i="1"/>
  <c r="N2035" i="1" l="1"/>
  <c r="Z2032" i="1"/>
  <c r="AC2032" i="1" s="1"/>
  <c r="B2032" i="1" s="1"/>
  <c r="E2089" i="1"/>
  <c r="D2089" i="1" s="1"/>
  <c r="G2089" i="1" s="1"/>
  <c r="AB2088" i="1"/>
  <c r="AG2088" i="1"/>
  <c r="K2035" i="1"/>
  <c r="W2033" i="1"/>
  <c r="Z2033" i="1" s="1"/>
  <c r="AC2033" i="1" s="1"/>
  <c r="U2034" i="1"/>
  <c r="L2034" i="1"/>
  <c r="O2034" i="1" s="1"/>
  <c r="J2036" i="1"/>
  <c r="M2036" i="1"/>
  <c r="I2037" i="1"/>
  <c r="A2089" i="1"/>
  <c r="H2088" i="1"/>
  <c r="F2088" i="1"/>
  <c r="T2092" i="1"/>
  <c r="N2036" i="1" l="1"/>
  <c r="AE2033" i="1"/>
  <c r="AH2033" i="1" s="1"/>
  <c r="B2033" i="1" s="1"/>
  <c r="E2090" i="1"/>
  <c r="D2090" i="1" s="1"/>
  <c r="G2090" i="1" s="1"/>
  <c r="AB2089" i="1"/>
  <c r="AG2089" i="1"/>
  <c r="J2037" i="1"/>
  <c r="M2037" i="1"/>
  <c r="I2038" i="1"/>
  <c r="T2093" i="1"/>
  <c r="A2090" i="1"/>
  <c r="H2089" i="1"/>
  <c r="F2089" i="1"/>
  <c r="K2036" i="1"/>
  <c r="W2034" i="1"/>
  <c r="AE2034" i="1" s="1"/>
  <c r="AH2034" i="1" s="1"/>
  <c r="U2035" i="1"/>
  <c r="L2035" i="1"/>
  <c r="O2035" i="1" s="1"/>
  <c r="N2037" i="1" l="1"/>
  <c r="Z2034" i="1"/>
  <c r="AC2034" i="1" s="1"/>
  <c r="B2034" i="1" s="1"/>
  <c r="AB2090" i="1"/>
  <c r="AG2090" i="1"/>
  <c r="E2091" i="1"/>
  <c r="D2091" i="1" s="1"/>
  <c r="G2091" i="1" s="1"/>
  <c r="U2036" i="1"/>
  <c r="L2036" i="1"/>
  <c r="O2036" i="1" s="1"/>
  <c r="H2090" i="1"/>
  <c r="A2091" i="1"/>
  <c r="F2090" i="1"/>
  <c r="J2038" i="1"/>
  <c r="M2038" i="1"/>
  <c r="I2039" i="1"/>
  <c r="W2035" i="1"/>
  <c r="AE2035" i="1" s="1"/>
  <c r="AH2035" i="1" s="1"/>
  <c r="T2094" i="1"/>
  <c r="K2037" i="1"/>
  <c r="N2038" i="1" l="1"/>
  <c r="Z2035" i="1"/>
  <c r="AC2035" i="1" s="1"/>
  <c r="B2035" i="1" s="1"/>
  <c r="E2092" i="1"/>
  <c r="D2092" i="1" s="1"/>
  <c r="G2092" i="1" s="1"/>
  <c r="AB2091" i="1"/>
  <c r="AG2091" i="1"/>
  <c r="U2037" i="1"/>
  <c r="L2037" i="1"/>
  <c r="O2037" i="1" s="1"/>
  <c r="T2095" i="1"/>
  <c r="J2039" i="1"/>
  <c r="M2039" i="1"/>
  <c r="I2040" i="1"/>
  <c r="A2092" i="1"/>
  <c r="H2091" i="1"/>
  <c r="F2091" i="1"/>
  <c r="K2038" i="1"/>
  <c r="W2036" i="1"/>
  <c r="Z2036" i="1" s="1"/>
  <c r="AC2036" i="1" s="1"/>
  <c r="N2039" i="1" l="1"/>
  <c r="AE2036" i="1"/>
  <c r="AH2036" i="1" s="1"/>
  <c r="B2036" i="1" s="1"/>
  <c r="E2093" i="1"/>
  <c r="D2093" i="1" s="1"/>
  <c r="G2093" i="1" s="1"/>
  <c r="AB2092" i="1"/>
  <c r="AG2092" i="1"/>
  <c r="A2093" i="1"/>
  <c r="H2092" i="1"/>
  <c r="F2092" i="1"/>
  <c r="K2039" i="1"/>
  <c r="U2038" i="1"/>
  <c r="L2038" i="1"/>
  <c r="O2038" i="1" s="1"/>
  <c r="J2040" i="1"/>
  <c r="M2040" i="1"/>
  <c r="I2041" i="1"/>
  <c r="T2096" i="1"/>
  <c r="W2037" i="1"/>
  <c r="Z2037" i="1" s="1"/>
  <c r="AC2037" i="1" s="1"/>
  <c r="N2040" i="1" l="1"/>
  <c r="AE2037" i="1"/>
  <c r="AH2037" i="1" s="1"/>
  <c r="B2037" i="1" s="1"/>
  <c r="E2094" i="1"/>
  <c r="D2094" i="1" s="1"/>
  <c r="G2094" i="1" s="1"/>
  <c r="AB2093" i="1"/>
  <c r="AG2093" i="1"/>
  <c r="K2040" i="1"/>
  <c r="T2097" i="1"/>
  <c r="W2038" i="1"/>
  <c r="Z2038" i="1" s="1"/>
  <c r="AC2038" i="1" s="1"/>
  <c r="J2041" i="1"/>
  <c r="M2041" i="1"/>
  <c r="I2042" i="1"/>
  <c r="A2094" i="1"/>
  <c r="H2093" i="1"/>
  <c r="F2093" i="1"/>
  <c r="U2039" i="1"/>
  <c r="L2039" i="1"/>
  <c r="O2039" i="1" s="1"/>
  <c r="N2041" i="1" l="1"/>
  <c r="AE2038" i="1"/>
  <c r="AH2038" i="1" s="1"/>
  <c r="B2038" i="1" s="1"/>
  <c r="E2095" i="1"/>
  <c r="D2095" i="1" s="1"/>
  <c r="G2095" i="1" s="1"/>
  <c r="AB2094" i="1"/>
  <c r="AG2094" i="1"/>
  <c r="H2094" i="1"/>
  <c r="A2095" i="1"/>
  <c r="F2094" i="1"/>
  <c r="W2039" i="1"/>
  <c r="Z2039" i="1" s="1"/>
  <c r="AC2039" i="1" s="1"/>
  <c r="K2041" i="1"/>
  <c r="T2098" i="1"/>
  <c r="J2042" i="1"/>
  <c r="M2042" i="1"/>
  <c r="I2043" i="1"/>
  <c r="U2040" i="1"/>
  <c r="L2040" i="1"/>
  <c r="O2040" i="1" s="1"/>
  <c r="N2042" i="1" l="1"/>
  <c r="AE2039" i="1"/>
  <c r="AH2039" i="1" s="1"/>
  <c r="B2039" i="1" s="1"/>
  <c r="E2096" i="1"/>
  <c r="D2096" i="1" s="1"/>
  <c r="G2096" i="1" s="1"/>
  <c r="AB2095" i="1"/>
  <c r="AG2095" i="1"/>
  <c r="K2042" i="1"/>
  <c r="U2041" i="1"/>
  <c r="L2041" i="1"/>
  <c r="O2041" i="1" s="1"/>
  <c r="A2096" i="1"/>
  <c r="H2095" i="1"/>
  <c r="F2095" i="1"/>
  <c r="W2040" i="1"/>
  <c r="AE2040" i="1" s="1"/>
  <c r="AH2040" i="1" s="1"/>
  <c r="J2043" i="1"/>
  <c r="M2043" i="1"/>
  <c r="I2044" i="1"/>
  <c r="T2099" i="1"/>
  <c r="N2043" i="1" l="1"/>
  <c r="Z2040" i="1"/>
  <c r="AC2040" i="1" s="1"/>
  <c r="B2040" i="1" s="1"/>
  <c r="E2097" i="1"/>
  <c r="D2097" i="1" s="1"/>
  <c r="G2097" i="1" s="1"/>
  <c r="AB2096" i="1"/>
  <c r="AG2096" i="1"/>
  <c r="J2044" i="1"/>
  <c r="M2044" i="1"/>
  <c r="I2045" i="1"/>
  <c r="A2097" i="1"/>
  <c r="H2096" i="1"/>
  <c r="F2096" i="1"/>
  <c r="W2041" i="1"/>
  <c r="Z2041" i="1" s="1"/>
  <c r="AC2041" i="1" s="1"/>
  <c r="K2043" i="1"/>
  <c r="T2100" i="1"/>
  <c r="U2042" i="1"/>
  <c r="L2042" i="1"/>
  <c r="O2042" i="1" s="1"/>
  <c r="N2044" i="1" l="1"/>
  <c r="AE2041" i="1"/>
  <c r="AH2041" i="1" s="1"/>
  <c r="B2041" i="1" s="1"/>
  <c r="E2098" i="1"/>
  <c r="D2098" i="1" s="1"/>
  <c r="G2098" i="1" s="1"/>
  <c r="AB2097" i="1"/>
  <c r="AG2097" i="1"/>
  <c r="W2042" i="1"/>
  <c r="Z2042" i="1" s="1"/>
  <c r="AC2042" i="1" s="1"/>
  <c r="J2045" i="1"/>
  <c r="M2045" i="1"/>
  <c r="I2046" i="1"/>
  <c r="U2043" i="1"/>
  <c r="L2043" i="1"/>
  <c r="O2043" i="1" s="1"/>
  <c r="T2101" i="1"/>
  <c r="A2098" i="1"/>
  <c r="H2097" i="1"/>
  <c r="F2097" i="1"/>
  <c r="K2044" i="1"/>
  <c r="N2045" i="1" l="1"/>
  <c r="AE2042" i="1"/>
  <c r="AH2042" i="1" s="1"/>
  <c r="B2042" i="1" s="1"/>
  <c r="E2099" i="1"/>
  <c r="D2099" i="1" s="1"/>
  <c r="G2099" i="1" s="1"/>
  <c r="AB2098" i="1"/>
  <c r="AG2098" i="1"/>
  <c r="H2098" i="1"/>
  <c r="A2099" i="1"/>
  <c r="F2098" i="1"/>
  <c r="T2102" i="1"/>
  <c r="W2043" i="1"/>
  <c r="Z2043" i="1" s="1"/>
  <c r="AC2043" i="1" s="1"/>
  <c r="K2045" i="1"/>
  <c r="J2046" i="1"/>
  <c r="M2046" i="1"/>
  <c r="N2046" i="1" s="1"/>
  <c r="I2047" i="1"/>
  <c r="U2044" i="1"/>
  <c r="L2044" i="1"/>
  <c r="O2044" i="1" s="1"/>
  <c r="AE2043" i="1" l="1"/>
  <c r="AH2043" i="1" s="1"/>
  <c r="B2043" i="1" s="1"/>
  <c r="E2100" i="1"/>
  <c r="D2100" i="1" s="1"/>
  <c r="G2100" i="1" s="1"/>
  <c r="AB2099" i="1"/>
  <c r="AG2099" i="1"/>
  <c r="K2046" i="1"/>
  <c r="W2044" i="1"/>
  <c r="Z2044" i="1" s="1"/>
  <c r="AC2044" i="1" s="1"/>
  <c r="A2100" i="1"/>
  <c r="H2099" i="1"/>
  <c r="F2099" i="1"/>
  <c r="J2047" i="1"/>
  <c r="M2047" i="1"/>
  <c r="N2047" i="1" s="1"/>
  <c r="I2048" i="1"/>
  <c r="T2103" i="1"/>
  <c r="U2045" i="1"/>
  <c r="L2045" i="1"/>
  <c r="O2045" i="1" s="1"/>
  <c r="AE2044" i="1" l="1"/>
  <c r="AH2044" i="1" s="1"/>
  <c r="B2044" i="1" s="1"/>
  <c r="E2101" i="1"/>
  <c r="D2101" i="1" s="1"/>
  <c r="G2101" i="1" s="1"/>
  <c r="AB2100" i="1"/>
  <c r="AG2100" i="1"/>
  <c r="W2045" i="1"/>
  <c r="Z2045" i="1" s="1"/>
  <c r="AC2045" i="1" s="1"/>
  <c r="K2047" i="1"/>
  <c r="T2104" i="1"/>
  <c r="A2101" i="1"/>
  <c r="H2100" i="1"/>
  <c r="F2100" i="1"/>
  <c r="N2048" i="1"/>
  <c r="J2048" i="1"/>
  <c r="M2048" i="1"/>
  <c r="I2049" i="1"/>
  <c r="U2046" i="1"/>
  <c r="L2046" i="1"/>
  <c r="O2046" i="1" s="1"/>
  <c r="AE2045" i="1" l="1"/>
  <c r="AH2045" i="1" s="1"/>
  <c r="B2045" i="1" s="1"/>
  <c r="E2102" i="1"/>
  <c r="D2102" i="1" s="1"/>
  <c r="G2102" i="1" s="1"/>
  <c r="AB2101" i="1"/>
  <c r="AG2101" i="1"/>
  <c r="U2047" i="1"/>
  <c r="L2047" i="1"/>
  <c r="O2047" i="1" s="1"/>
  <c r="W2046" i="1"/>
  <c r="AE2046" i="1" s="1"/>
  <c r="AH2046" i="1" s="1"/>
  <c r="J2049" i="1"/>
  <c r="M2049" i="1"/>
  <c r="N2049" i="1" s="1"/>
  <c r="I2050" i="1"/>
  <c r="T2105" i="1"/>
  <c r="K2048" i="1"/>
  <c r="A2102" i="1"/>
  <c r="H2101" i="1"/>
  <c r="F2101" i="1"/>
  <c r="Z2046" i="1" l="1"/>
  <c r="AC2046" i="1" s="1"/>
  <c r="B2046" i="1" s="1"/>
  <c r="AB2102" i="1"/>
  <c r="AG2102" i="1"/>
  <c r="E2103" i="1"/>
  <c r="D2103" i="1" s="1"/>
  <c r="G2103" i="1" s="1"/>
  <c r="H2102" i="1"/>
  <c r="A2103" i="1"/>
  <c r="F2102" i="1"/>
  <c r="T2106" i="1"/>
  <c r="K2049" i="1"/>
  <c r="U2048" i="1"/>
  <c r="L2048" i="1"/>
  <c r="O2048" i="1" s="1"/>
  <c r="J2050" i="1"/>
  <c r="M2050" i="1"/>
  <c r="N2050" i="1" s="1"/>
  <c r="I2051" i="1"/>
  <c r="W2047" i="1"/>
  <c r="Z2047" i="1" s="1"/>
  <c r="AC2047" i="1" s="1"/>
  <c r="E2104" i="1" l="1"/>
  <c r="D2104" i="1" s="1"/>
  <c r="G2104" i="1" s="1"/>
  <c r="AB2103" i="1"/>
  <c r="AG2103" i="1"/>
  <c r="AE2047" i="1"/>
  <c r="AH2047" i="1" s="1"/>
  <c r="B2047" i="1" s="1"/>
  <c r="J2051" i="1"/>
  <c r="M2051" i="1"/>
  <c r="N2051" i="1" s="1"/>
  <c r="I2052" i="1"/>
  <c r="U2049" i="1"/>
  <c r="L2049" i="1"/>
  <c r="O2049" i="1" s="1"/>
  <c r="A2104" i="1"/>
  <c r="H2103" i="1"/>
  <c r="F2103" i="1"/>
  <c r="K2050" i="1"/>
  <c r="W2048" i="1"/>
  <c r="Z2048" i="1" s="1"/>
  <c r="AC2048" i="1" s="1"/>
  <c r="T2107" i="1"/>
  <c r="AE2048" i="1" l="1"/>
  <c r="AH2048" i="1" s="1"/>
  <c r="B2048" i="1" s="1"/>
  <c r="E2105" i="1"/>
  <c r="D2105" i="1" s="1"/>
  <c r="G2105" i="1" s="1"/>
  <c r="AB2104" i="1"/>
  <c r="AG2104" i="1"/>
  <c r="T2108" i="1"/>
  <c r="J2052" i="1"/>
  <c r="I2053" i="1"/>
  <c r="K2051" i="1"/>
  <c r="A2105" i="1"/>
  <c r="H2104" i="1"/>
  <c r="F2104" i="1"/>
  <c r="W2049" i="1"/>
  <c r="AE2049" i="1" s="1"/>
  <c r="AH2049" i="1" s="1"/>
  <c r="U2050" i="1"/>
  <c r="L2050" i="1"/>
  <c r="O2050" i="1" s="1"/>
  <c r="Z2049" i="1" l="1"/>
  <c r="AC2049" i="1" s="1"/>
  <c r="B2049" i="1" s="1"/>
  <c r="E2106" i="1"/>
  <c r="D2106" i="1" s="1"/>
  <c r="G2106" i="1" s="1"/>
  <c r="AB2105" i="1"/>
  <c r="AG2105" i="1"/>
  <c r="K2052" i="1"/>
  <c r="W2050" i="1"/>
  <c r="AE2050" i="1" s="1"/>
  <c r="AH2050" i="1" s="1"/>
  <c r="U2051" i="1"/>
  <c r="L2051" i="1"/>
  <c r="A2106" i="1"/>
  <c r="H2105" i="1"/>
  <c r="F2105" i="1"/>
  <c r="J2053" i="1"/>
  <c r="I2054" i="1"/>
  <c r="T2109" i="1"/>
  <c r="Z2050" i="1" l="1"/>
  <c r="AC2050" i="1" s="1"/>
  <c r="B2050" i="1" s="1"/>
  <c r="E2107" i="1"/>
  <c r="D2107" i="1" s="1"/>
  <c r="G2107" i="1" s="1"/>
  <c r="AB2106" i="1"/>
  <c r="AG2106" i="1"/>
  <c r="T2110" i="1"/>
  <c r="J2054" i="1"/>
  <c r="I2055" i="1"/>
  <c r="O2051" i="1"/>
  <c r="M2052" i="1"/>
  <c r="K2053" i="1"/>
  <c r="H2106" i="1"/>
  <c r="A2107" i="1"/>
  <c r="F2106" i="1"/>
  <c r="W2051" i="1"/>
  <c r="U2052" i="1"/>
  <c r="L2052" i="1"/>
  <c r="E2108" i="1" l="1"/>
  <c r="D2108" i="1" s="1"/>
  <c r="G2108" i="1" s="1"/>
  <c r="AB2107" i="1"/>
  <c r="AG2107" i="1"/>
  <c r="Z2051" i="1"/>
  <c r="AC2051" i="1" s="1"/>
  <c r="AE2051" i="1"/>
  <c r="AH2051" i="1" s="1"/>
  <c r="K2054" i="1"/>
  <c r="U2053" i="1"/>
  <c r="L2053" i="1"/>
  <c r="J2055" i="1"/>
  <c r="I2056" i="1"/>
  <c r="W2052" i="1"/>
  <c r="A2108" i="1"/>
  <c r="H2107" i="1"/>
  <c r="F2107" i="1"/>
  <c r="N2052" i="1"/>
  <c r="M2053" i="1"/>
  <c r="M2054" i="1" s="1"/>
  <c r="M2055" i="1" s="1"/>
  <c r="T2111" i="1"/>
  <c r="E2109" i="1" l="1"/>
  <c r="D2109" i="1" s="1"/>
  <c r="G2109" i="1" s="1"/>
  <c r="AB2108" i="1"/>
  <c r="AG2108" i="1"/>
  <c r="B2051" i="1"/>
  <c r="N2053" i="1"/>
  <c r="N2054" i="1" s="1"/>
  <c r="N2055" i="1" s="1"/>
  <c r="T2112" i="1"/>
  <c r="K2055" i="1"/>
  <c r="W2053" i="1"/>
  <c r="O2052" i="1"/>
  <c r="A2109" i="1"/>
  <c r="H2108" i="1"/>
  <c r="F2108" i="1"/>
  <c r="J2056" i="1"/>
  <c r="M2056" i="1"/>
  <c r="I2057" i="1"/>
  <c r="U2054" i="1"/>
  <c r="L2054" i="1"/>
  <c r="E2110" i="1" l="1"/>
  <c r="D2110" i="1" s="1"/>
  <c r="G2110" i="1" s="1"/>
  <c r="AB2109" i="1"/>
  <c r="AG2109" i="1"/>
  <c r="Z2052" i="1"/>
  <c r="AC2052" i="1" s="1"/>
  <c r="AE2052" i="1"/>
  <c r="AH2052" i="1" s="1"/>
  <c r="O2054" i="1"/>
  <c r="O2053" i="1"/>
  <c r="N2056" i="1"/>
  <c r="W2054" i="1"/>
  <c r="J2057" i="1"/>
  <c r="M2057" i="1"/>
  <c r="I2058" i="1"/>
  <c r="U2055" i="1"/>
  <c r="L2055" i="1"/>
  <c r="O2055" i="1" s="1"/>
  <c r="K2056" i="1"/>
  <c r="A2110" i="1"/>
  <c r="H2109" i="1"/>
  <c r="F2109" i="1"/>
  <c r="T2113" i="1"/>
  <c r="E2111" i="1" l="1"/>
  <c r="D2111" i="1" s="1"/>
  <c r="G2111" i="1" s="1"/>
  <c r="AB2110" i="1"/>
  <c r="AG2110" i="1"/>
  <c r="Z2053" i="1"/>
  <c r="AC2053" i="1" s="1"/>
  <c r="AE2053" i="1"/>
  <c r="AH2053" i="1" s="1"/>
  <c r="Z2054" i="1"/>
  <c r="AC2054" i="1" s="1"/>
  <c r="AE2054" i="1"/>
  <c r="AH2054" i="1" s="1"/>
  <c r="B2052" i="1"/>
  <c r="N2057" i="1"/>
  <c r="T2114" i="1"/>
  <c r="H2110" i="1"/>
  <c r="A2111" i="1"/>
  <c r="F2110" i="1"/>
  <c r="K2057" i="1"/>
  <c r="W2055" i="1"/>
  <c r="AE2055" i="1" s="1"/>
  <c r="AH2055" i="1" s="1"/>
  <c r="L2056" i="1"/>
  <c r="O2056" i="1" s="1"/>
  <c r="U2056" i="1"/>
  <c r="J2058" i="1"/>
  <c r="M2058" i="1"/>
  <c r="I2059" i="1"/>
  <c r="Z2055" i="1" l="1"/>
  <c r="AC2055" i="1" s="1"/>
  <c r="B2055" i="1" s="1"/>
  <c r="E2112" i="1"/>
  <c r="D2112" i="1" s="1"/>
  <c r="G2112" i="1" s="1"/>
  <c r="AB2111" i="1"/>
  <c r="AG2111" i="1"/>
  <c r="B2054" i="1"/>
  <c r="N2058" i="1"/>
  <c r="B2053" i="1"/>
  <c r="A2112" i="1"/>
  <c r="H2111" i="1"/>
  <c r="F2111" i="1"/>
  <c r="L2057" i="1"/>
  <c r="O2057" i="1" s="1"/>
  <c r="U2057" i="1"/>
  <c r="K2058" i="1"/>
  <c r="J2059" i="1"/>
  <c r="M2059" i="1"/>
  <c r="I2060" i="1"/>
  <c r="W2056" i="1"/>
  <c r="Z2056" i="1" s="1"/>
  <c r="AC2056" i="1" s="1"/>
  <c r="T2115" i="1"/>
  <c r="AE2056" i="1" l="1"/>
  <c r="AH2056" i="1" s="1"/>
  <c r="B2056" i="1" s="1"/>
  <c r="E2113" i="1"/>
  <c r="D2113" i="1" s="1"/>
  <c r="G2113" i="1" s="1"/>
  <c r="AB2112" i="1"/>
  <c r="AG2112" i="1"/>
  <c r="N2059" i="1"/>
  <c r="K2059" i="1"/>
  <c r="W2057" i="1"/>
  <c r="Z2057" i="1" s="1"/>
  <c r="AC2057" i="1" s="1"/>
  <c r="A2113" i="1"/>
  <c r="H2112" i="1"/>
  <c r="F2112" i="1"/>
  <c r="T2116" i="1"/>
  <c r="J2060" i="1"/>
  <c r="M2060" i="1"/>
  <c r="I2061" i="1"/>
  <c r="L2058" i="1"/>
  <c r="O2058" i="1" s="1"/>
  <c r="U2058" i="1"/>
  <c r="AE2057" i="1" l="1"/>
  <c r="AH2057" i="1" s="1"/>
  <c r="B2057" i="1" s="1"/>
  <c r="N2060" i="1"/>
  <c r="E2114" i="1"/>
  <c r="D2114" i="1" s="1"/>
  <c r="G2114" i="1" s="1"/>
  <c r="AB2113" i="1"/>
  <c r="AG2113" i="1"/>
  <c r="W2058" i="1"/>
  <c r="AE2058" i="1" s="1"/>
  <c r="AH2058" i="1" s="1"/>
  <c r="K2060" i="1"/>
  <c r="J2061" i="1"/>
  <c r="M2061" i="1"/>
  <c r="I2062" i="1"/>
  <c r="T2117" i="1"/>
  <c r="H2113" i="1"/>
  <c r="A2114" i="1"/>
  <c r="F2113" i="1"/>
  <c r="L2059" i="1"/>
  <c r="O2059" i="1" s="1"/>
  <c r="U2059" i="1"/>
  <c r="N2061" i="1" l="1"/>
  <c r="Z2058" i="1"/>
  <c r="AC2058" i="1" s="1"/>
  <c r="B2058" i="1" s="1"/>
  <c r="E2115" i="1"/>
  <c r="D2115" i="1" s="1"/>
  <c r="G2115" i="1" s="1"/>
  <c r="AB2114" i="1"/>
  <c r="AG2114" i="1"/>
  <c r="J2062" i="1"/>
  <c r="M2062" i="1"/>
  <c r="I2063" i="1"/>
  <c r="L2060" i="1"/>
  <c r="O2060" i="1" s="1"/>
  <c r="U2060" i="1"/>
  <c r="T2118" i="1"/>
  <c r="K2061" i="1"/>
  <c r="W2059" i="1"/>
  <c r="Z2059" i="1" s="1"/>
  <c r="AC2059" i="1" s="1"/>
  <c r="H2114" i="1"/>
  <c r="A2115" i="1"/>
  <c r="F2114" i="1"/>
  <c r="N2062" i="1" l="1"/>
  <c r="AE2059" i="1"/>
  <c r="AH2059" i="1" s="1"/>
  <c r="B2059" i="1" s="1"/>
  <c r="E2116" i="1"/>
  <c r="D2116" i="1" s="1"/>
  <c r="G2116" i="1" s="1"/>
  <c r="AB2115" i="1"/>
  <c r="AG2115" i="1"/>
  <c r="J2063" i="1"/>
  <c r="M2063" i="1"/>
  <c r="I2064" i="1"/>
  <c r="T2119" i="1"/>
  <c r="L2061" i="1"/>
  <c r="O2061" i="1" s="1"/>
  <c r="U2061" i="1"/>
  <c r="W2060" i="1"/>
  <c r="AE2060" i="1" s="1"/>
  <c r="AH2060" i="1" s="1"/>
  <c r="K2062" i="1"/>
  <c r="H2115" i="1"/>
  <c r="A2116" i="1"/>
  <c r="F2115" i="1"/>
  <c r="N2063" i="1" l="1"/>
  <c r="Z2060" i="1"/>
  <c r="AC2060" i="1" s="1"/>
  <c r="B2060" i="1" s="1"/>
  <c r="E2117" i="1"/>
  <c r="D2117" i="1" s="1"/>
  <c r="G2117" i="1" s="1"/>
  <c r="AB2116" i="1"/>
  <c r="AG2116" i="1"/>
  <c r="A2117" i="1"/>
  <c r="H2116" i="1"/>
  <c r="F2116" i="1"/>
  <c r="W2061" i="1"/>
  <c r="Z2061" i="1" s="1"/>
  <c r="AC2061" i="1" s="1"/>
  <c r="J2064" i="1"/>
  <c r="M2064" i="1"/>
  <c r="I2065" i="1"/>
  <c r="T2120" i="1"/>
  <c r="K2063" i="1"/>
  <c r="L2062" i="1"/>
  <c r="O2062" i="1" s="1"/>
  <c r="U2062" i="1"/>
  <c r="N2064" i="1" l="1"/>
  <c r="AE2061" i="1"/>
  <c r="AH2061" i="1" s="1"/>
  <c r="B2061" i="1" s="1"/>
  <c r="E2118" i="1"/>
  <c r="D2118" i="1" s="1"/>
  <c r="G2118" i="1" s="1"/>
  <c r="AB2117" i="1"/>
  <c r="AG2117" i="1"/>
  <c r="J2065" i="1"/>
  <c r="K2065" i="1" s="1"/>
  <c r="M2065" i="1"/>
  <c r="I2066" i="1"/>
  <c r="L2063" i="1"/>
  <c r="O2063" i="1" s="1"/>
  <c r="U2063" i="1"/>
  <c r="A2118" i="1"/>
  <c r="H2117" i="1"/>
  <c r="F2117" i="1"/>
  <c r="W2062" i="1"/>
  <c r="Z2062" i="1" s="1"/>
  <c r="AC2062" i="1" s="1"/>
  <c r="T2121" i="1"/>
  <c r="K2064" i="1"/>
  <c r="N2065" i="1" l="1"/>
  <c r="E2119" i="1"/>
  <c r="D2119" i="1" s="1"/>
  <c r="G2119" i="1" s="1"/>
  <c r="AB2118" i="1"/>
  <c r="AG2118" i="1"/>
  <c r="AE2062" i="1"/>
  <c r="AH2062" i="1" s="1"/>
  <c r="B2062" i="1" s="1"/>
  <c r="T2122" i="1"/>
  <c r="J2066" i="1"/>
  <c r="K2066" i="1" s="1"/>
  <c r="M2066" i="1"/>
  <c r="I2067" i="1"/>
  <c r="W2063" i="1"/>
  <c r="Z2063" i="1" s="1"/>
  <c r="AC2063" i="1" s="1"/>
  <c r="L2065" i="1"/>
  <c r="A2119" i="1"/>
  <c r="H2118" i="1"/>
  <c r="F2118" i="1"/>
  <c r="L2064" i="1"/>
  <c r="O2064" i="1" s="1"/>
  <c r="U2064" i="1"/>
  <c r="U2065" i="1" s="1"/>
  <c r="W2065" i="1" s="1"/>
  <c r="O2065" i="1" l="1"/>
  <c r="AE2065" i="1" s="1"/>
  <c r="AH2065" i="1" s="1"/>
  <c r="N2066" i="1"/>
  <c r="E2120" i="1"/>
  <c r="D2120" i="1" s="1"/>
  <c r="G2120" i="1" s="1"/>
  <c r="AB2119" i="1"/>
  <c r="AG2119" i="1"/>
  <c r="AE2063" i="1"/>
  <c r="AH2063" i="1" s="1"/>
  <c r="B2063" i="1" s="1"/>
  <c r="J2067" i="1"/>
  <c r="K2067" i="1" s="1"/>
  <c r="M2067" i="1"/>
  <c r="I2068" i="1"/>
  <c r="T2123" i="1"/>
  <c r="W2064" i="1"/>
  <c r="Z2064" i="1" s="1"/>
  <c r="AC2064" i="1" s="1"/>
  <c r="H2119" i="1"/>
  <c r="A2120" i="1"/>
  <c r="F2119" i="1"/>
  <c r="L2066" i="1"/>
  <c r="U2066" i="1"/>
  <c r="W2066" i="1" s="1"/>
  <c r="N2067" i="1" l="1"/>
  <c r="O2066" i="1"/>
  <c r="Z2066" i="1" s="1"/>
  <c r="AC2066" i="1" s="1"/>
  <c r="Z2065" i="1"/>
  <c r="AC2065" i="1" s="1"/>
  <c r="B2065" i="1" s="1"/>
  <c r="AE2064" i="1"/>
  <c r="AH2064" i="1" s="1"/>
  <c r="B2064" i="1" s="1"/>
  <c r="E2121" i="1"/>
  <c r="D2121" i="1" s="1"/>
  <c r="G2121" i="1" s="1"/>
  <c r="AB2120" i="1"/>
  <c r="AG2120" i="1"/>
  <c r="J2068" i="1"/>
  <c r="K2068" i="1" s="1"/>
  <c r="M2068" i="1"/>
  <c r="I2069" i="1"/>
  <c r="A2121" i="1"/>
  <c r="H2120" i="1"/>
  <c r="F2120" i="1"/>
  <c r="L2067" i="1"/>
  <c r="U2067" i="1"/>
  <c r="W2067" i="1" s="1"/>
  <c r="T2124" i="1"/>
  <c r="N2068" i="1" l="1"/>
  <c r="AE2066" i="1"/>
  <c r="AH2066" i="1" s="1"/>
  <c r="B2066" i="1" s="1"/>
  <c r="O2067" i="1"/>
  <c r="Z2067" i="1" s="1"/>
  <c r="AC2067" i="1" s="1"/>
  <c r="AB2121" i="1"/>
  <c r="AG2121" i="1"/>
  <c r="E2122" i="1"/>
  <c r="D2122" i="1" s="1"/>
  <c r="G2122" i="1" s="1"/>
  <c r="M2069" i="1"/>
  <c r="J2069" i="1"/>
  <c r="K2069" i="1" s="1"/>
  <c r="I2070" i="1"/>
  <c r="A2122" i="1"/>
  <c r="H2121" i="1"/>
  <c r="F2121" i="1"/>
  <c r="L2068" i="1"/>
  <c r="U2068" i="1"/>
  <c r="W2068" i="1" s="1"/>
  <c r="T2125" i="1"/>
  <c r="O2068" i="1" l="1"/>
  <c r="Z2068" i="1" s="1"/>
  <c r="AC2068" i="1" s="1"/>
  <c r="N2069" i="1"/>
  <c r="AE2067" i="1"/>
  <c r="AH2067" i="1" s="1"/>
  <c r="B2067" i="1" s="1"/>
  <c r="E2123" i="1"/>
  <c r="D2123" i="1" s="1"/>
  <c r="G2123" i="1" s="1"/>
  <c r="AB2122" i="1"/>
  <c r="AG2122" i="1"/>
  <c r="M2070" i="1"/>
  <c r="J2070" i="1"/>
  <c r="I2071" i="1"/>
  <c r="U2069" i="1"/>
  <c r="L2069" i="1"/>
  <c r="A2123" i="1"/>
  <c r="H2122" i="1"/>
  <c r="F2122" i="1"/>
  <c r="T2126" i="1"/>
  <c r="O2069" i="1" l="1"/>
  <c r="AE2068" i="1"/>
  <c r="AH2068" i="1" s="1"/>
  <c r="B2068" i="1" s="1"/>
  <c r="N2070" i="1"/>
  <c r="E2124" i="1"/>
  <c r="D2124" i="1" s="1"/>
  <c r="G2124" i="1" s="1"/>
  <c r="AB2123" i="1"/>
  <c r="AG2123" i="1"/>
  <c r="T2127" i="1"/>
  <c r="H2123" i="1"/>
  <c r="A2124" i="1"/>
  <c r="F2123" i="1"/>
  <c r="M2071" i="1"/>
  <c r="J2071" i="1"/>
  <c r="I2072" i="1"/>
  <c r="K2070" i="1"/>
  <c r="W2069" i="1"/>
  <c r="AE2069" i="1" s="1"/>
  <c r="AH2069" i="1" s="1"/>
  <c r="N2071" i="1" l="1"/>
  <c r="Z2069" i="1"/>
  <c r="AC2069" i="1" s="1"/>
  <c r="B2069" i="1" s="1"/>
  <c r="AB2124" i="1"/>
  <c r="AG2124" i="1"/>
  <c r="E2125" i="1"/>
  <c r="D2125" i="1" s="1"/>
  <c r="K2071" i="1"/>
  <c r="U2070" i="1"/>
  <c r="L2070" i="1"/>
  <c r="O2070" i="1" s="1"/>
  <c r="M2072" i="1"/>
  <c r="N2072" i="1" s="1"/>
  <c r="J2072" i="1"/>
  <c r="I2073" i="1"/>
  <c r="T2128" i="1"/>
  <c r="A2125" i="1"/>
  <c r="H2124" i="1"/>
  <c r="F2124" i="1"/>
  <c r="E2126" i="1" l="1"/>
  <c r="D2126" i="1" s="1"/>
  <c r="G2126" i="1" s="1"/>
  <c r="AB2125" i="1"/>
  <c r="AG2125" i="1"/>
  <c r="G2125" i="1"/>
  <c r="A2126" i="1"/>
  <c r="H2125" i="1"/>
  <c r="F2125" i="1"/>
  <c r="M2073" i="1"/>
  <c r="N2073" i="1" s="1"/>
  <c r="J2073" i="1"/>
  <c r="I2074" i="1"/>
  <c r="K2072" i="1"/>
  <c r="W2070" i="1"/>
  <c r="Z2070" i="1" s="1"/>
  <c r="AC2070" i="1" s="1"/>
  <c r="T2129" i="1"/>
  <c r="U2071" i="1"/>
  <c r="L2071" i="1"/>
  <c r="O2071" i="1" s="1"/>
  <c r="E2127" i="1" l="1"/>
  <c r="D2127" i="1" s="1"/>
  <c r="AB2126" i="1"/>
  <c r="AG2126" i="1"/>
  <c r="AE2070" i="1"/>
  <c r="AH2070" i="1" s="1"/>
  <c r="B2070" i="1" s="1"/>
  <c r="W2071" i="1"/>
  <c r="AE2071" i="1" s="1"/>
  <c r="AH2071" i="1" s="1"/>
  <c r="J2074" i="1"/>
  <c r="M2074" i="1"/>
  <c r="N2074" i="1" s="1"/>
  <c r="I2075" i="1"/>
  <c r="K2073" i="1"/>
  <c r="T2130" i="1"/>
  <c r="A2127" i="1"/>
  <c r="H2126" i="1"/>
  <c r="F2126" i="1"/>
  <c r="U2072" i="1"/>
  <c r="L2072" i="1"/>
  <c r="O2072" i="1" s="1"/>
  <c r="Z2071" i="1" l="1"/>
  <c r="AC2071" i="1" s="1"/>
  <c r="B2071" i="1" s="1"/>
  <c r="E2128" i="1"/>
  <c r="D2128" i="1" s="1"/>
  <c r="AB2127" i="1"/>
  <c r="AG2127" i="1"/>
  <c r="G2127" i="1"/>
  <c r="H2127" i="1"/>
  <c r="A2128" i="1"/>
  <c r="F2127" i="1"/>
  <c r="K2074" i="1"/>
  <c r="U2073" i="1"/>
  <c r="L2073" i="1"/>
  <c r="O2073" i="1" s="1"/>
  <c r="W2072" i="1"/>
  <c r="AE2072" i="1" s="1"/>
  <c r="AH2072" i="1" s="1"/>
  <c r="T2131" i="1"/>
  <c r="J2075" i="1"/>
  <c r="M2075" i="1"/>
  <c r="N2075" i="1" s="1"/>
  <c r="I2076" i="1"/>
  <c r="Z2072" i="1" l="1"/>
  <c r="AC2072" i="1" s="1"/>
  <c r="B2072" i="1" s="1"/>
  <c r="E2129" i="1"/>
  <c r="D2129" i="1" s="1"/>
  <c r="G2129" i="1" s="1"/>
  <c r="AB2128" i="1"/>
  <c r="AG2128" i="1"/>
  <c r="G2128" i="1"/>
  <c r="K2075" i="1"/>
  <c r="W2073" i="1"/>
  <c r="Z2073" i="1" s="1"/>
  <c r="AC2073" i="1" s="1"/>
  <c r="A2129" i="1"/>
  <c r="H2128" i="1"/>
  <c r="F2128" i="1"/>
  <c r="J2076" i="1"/>
  <c r="M2076" i="1"/>
  <c r="N2076" i="1" s="1"/>
  <c r="I2077" i="1"/>
  <c r="T2132" i="1"/>
  <c r="U2074" i="1"/>
  <c r="L2074" i="1"/>
  <c r="O2074" i="1" s="1"/>
  <c r="AE2073" i="1" l="1"/>
  <c r="AH2073" i="1" s="1"/>
  <c r="B2073" i="1" s="1"/>
  <c r="E2130" i="1"/>
  <c r="D2130" i="1" s="1"/>
  <c r="AB2129" i="1"/>
  <c r="AG2129" i="1"/>
  <c r="W2074" i="1"/>
  <c r="AE2074" i="1" s="1"/>
  <c r="AH2074" i="1" s="1"/>
  <c r="K2076" i="1"/>
  <c r="J2077" i="1"/>
  <c r="M2077" i="1"/>
  <c r="N2077" i="1" s="1"/>
  <c r="I2078" i="1"/>
  <c r="T2133" i="1"/>
  <c r="A2130" i="1"/>
  <c r="H2129" i="1"/>
  <c r="F2129" i="1"/>
  <c r="U2075" i="1"/>
  <c r="L2075" i="1"/>
  <c r="O2075" i="1" s="1"/>
  <c r="Z2074" i="1" l="1"/>
  <c r="AC2074" i="1" s="1"/>
  <c r="B2074" i="1" s="1"/>
  <c r="E2131" i="1"/>
  <c r="D2131" i="1" s="1"/>
  <c r="G2131" i="1" s="1"/>
  <c r="AB2130" i="1"/>
  <c r="AG2130" i="1"/>
  <c r="G2130" i="1"/>
  <c r="U2076" i="1"/>
  <c r="L2076" i="1"/>
  <c r="O2076" i="1" s="1"/>
  <c r="K2077" i="1"/>
  <c r="W2075" i="1"/>
  <c r="AE2075" i="1" s="1"/>
  <c r="AH2075" i="1" s="1"/>
  <c r="T2134" i="1"/>
  <c r="A2131" i="1"/>
  <c r="H2130" i="1"/>
  <c r="F2130" i="1"/>
  <c r="J2078" i="1"/>
  <c r="M2078" i="1"/>
  <c r="N2078" i="1" s="1"/>
  <c r="I2079" i="1"/>
  <c r="E2132" i="1" l="1"/>
  <c r="D2132" i="1" s="1"/>
  <c r="AB2131" i="1"/>
  <c r="AG2131" i="1"/>
  <c r="Z2075" i="1"/>
  <c r="AC2075" i="1" s="1"/>
  <c r="B2075" i="1" s="1"/>
  <c r="K2078" i="1"/>
  <c r="H2131" i="1"/>
  <c r="A2132" i="1"/>
  <c r="F2131" i="1"/>
  <c r="U2077" i="1"/>
  <c r="L2077" i="1"/>
  <c r="O2077" i="1" s="1"/>
  <c r="J2079" i="1"/>
  <c r="M2079" i="1"/>
  <c r="N2079" i="1" s="1"/>
  <c r="I2080" i="1"/>
  <c r="T2135" i="1"/>
  <c r="W2076" i="1"/>
  <c r="Z2076" i="1" s="1"/>
  <c r="AC2076" i="1" s="1"/>
  <c r="AE2076" i="1" l="1"/>
  <c r="AH2076" i="1" s="1"/>
  <c r="B2076" i="1" s="1"/>
  <c r="E2133" i="1"/>
  <c r="D2133" i="1" s="1"/>
  <c r="AB2132" i="1"/>
  <c r="AG2132" i="1"/>
  <c r="G2132" i="1"/>
  <c r="J2080" i="1"/>
  <c r="I2081" i="1"/>
  <c r="K2079" i="1"/>
  <c r="W2077" i="1"/>
  <c r="Z2077" i="1" s="1"/>
  <c r="AC2077" i="1" s="1"/>
  <c r="T2136" i="1"/>
  <c r="A2133" i="1"/>
  <c r="H2132" i="1"/>
  <c r="F2132" i="1"/>
  <c r="U2078" i="1"/>
  <c r="L2078" i="1"/>
  <c r="O2078" i="1" s="1"/>
  <c r="E2134" i="1" l="1"/>
  <c r="D2134" i="1" s="1"/>
  <c r="AB2133" i="1"/>
  <c r="AG2133" i="1"/>
  <c r="AE2077" i="1"/>
  <c r="AH2077" i="1" s="1"/>
  <c r="B2077" i="1" s="1"/>
  <c r="G2133" i="1"/>
  <c r="A2134" i="1"/>
  <c r="H2133" i="1"/>
  <c r="F2133" i="1"/>
  <c r="W2078" i="1"/>
  <c r="AE2078" i="1" s="1"/>
  <c r="AH2078" i="1" s="1"/>
  <c r="J2081" i="1"/>
  <c r="I2082" i="1"/>
  <c r="T2137" i="1"/>
  <c r="K2080" i="1"/>
  <c r="U2079" i="1"/>
  <c r="L2079" i="1"/>
  <c r="Z2078" i="1" l="1"/>
  <c r="AC2078" i="1" s="1"/>
  <c r="B2078" i="1" s="1"/>
  <c r="E2135" i="1"/>
  <c r="D2135" i="1" s="1"/>
  <c r="AB2134" i="1"/>
  <c r="AG2134" i="1"/>
  <c r="G2134" i="1"/>
  <c r="K2081" i="1"/>
  <c r="W2079" i="1"/>
  <c r="J2082" i="1"/>
  <c r="I2083" i="1"/>
  <c r="U2080" i="1"/>
  <c r="L2080" i="1"/>
  <c r="A2135" i="1"/>
  <c r="H2134" i="1"/>
  <c r="F2134" i="1"/>
  <c r="O2079" i="1"/>
  <c r="M2080" i="1"/>
  <c r="T2138" i="1"/>
  <c r="E2136" i="1" l="1"/>
  <c r="D2136" i="1" s="1"/>
  <c r="AB2135" i="1"/>
  <c r="AG2135" i="1"/>
  <c r="Z2079" i="1"/>
  <c r="AC2079" i="1" s="1"/>
  <c r="AE2079" i="1"/>
  <c r="AH2079" i="1" s="1"/>
  <c r="G2135" i="1"/>
  <c r="W2080" i="1"/>
  <c r="T2139" i="1"/>
  <c r="J2083" i="1"/>
  <c r="I2084" i="1"/>
  <c r="N2080" i="1"/>
  <c r="N2081" i="1" s="1"/>
  <c r="N2082" i="1" s="1"/>
  <c r="M2081" i="1"/>
  <c r="M2082" i="1" s="1"/>
  <c r="M2083" i="1" s="1"/>
  <c r="H2135" i="1"/>
  <c r="A2136" i="1"/>
  <c r="F2135" i="1"/>
  <c r="K2082" i="1"/>
  <c r="U2081" i="1"/>
  <c r="L2081" i="1"/>
  <c r="E2137" i="1" l="1"/>
  <c r="D2137" i="1" s="1"/>
  <c r="AB2136" i="1"/>
  <c r="AG2136" i="1"/>
  <c r="B2079" i="1"/>
  <c r="G2136" i="1"/>
  <c r="N2083" i="1"/>
  <c r="O2081" i="1"/>
  <c r="J2084" i="1"/>
  <c r="M2084" i="1"/>
  <c r="I2085" i="1"/>
  <c r="T2140" i="1"/>
  <c r="W2081" i="1"/>
  <c r="A2137" i="1"/>
  <c r="H2136" i="1"/>
  <c r="F2136" i="1"/>
  <c r="K2083" i="1"/>
  <c r="U2082" i="1"/>
  <c r="L2082" i="1"/>
  <c r="O2082" i="1" s="1"/>
  <c r="O2080" i="1"/>
  <c r="E2138" i="1" l="1"/>
  <c r="D2138" i="1" s="1"/>
  <c r="AB2137" i="1"/>
  <c r="AG2137" i="1"/>
  <c r="Z2081" i="1"/>
  <c r="AC2081" i="1" s="1"/>
  <c r="AE2081" i="1"/>
  <c r="AH2081" i="1" s="1"/>
  <c r="Z2080" i="1"/>
  <c r="AC2080" i="1" s="1"/>
  <c r="AE2080" i="1"/>
  <c r="AH2080" i="1" s="1"/>
  <c r="G2137" i="1"/>
  <c r="N2084" i="1"/>
  <c r="W2082" i="1"/>
  <c r="AE2082" i="1" s="1"/>
  <c r="AH2082" i="1" s="1"/>
  <c r="A2138" i="1"/>
  <c r="H2137" i="1"/>
  <c r="F2137" i="1"/>
  <c r="T2141" i="1"/>
  <c r="U2083" i="1"/>
  <c r="L2083" i="1"/>
  <c r="O2083" i="1" s="1"/>
  <c r="J2085" i="1"/>
  <c r="M2085" i="1"/>
  <c r="I2086" i="1"/>
  <c r="K2084" i="1"/>
  <c r="B2080" i="1" l="1"/>
  <c r="Z2082" i="1"/>
  <c r="AC2082" i="1" s="1"/>
  <c r="B2082" i="1" s="1"/>
  <c r="E2139" i="1"/>
  <c r="D2139" i="1" s="1"/>
  <c r="G2139" i="1" s="1"/>
  <c r="AB2138" i="1"/>
  <c r="AG2138" i="1"/>
  <c r="B2081" i="1"/>
  <c r="G2138" i="1"/>
  <c r="N2085" i="1"/>
  <c r="T2142" i="1"/>
  <c r="A2139" i="1"/>
  <c r="H2138" i="1"/>
  <c r="F2138" i="1"/>
  <c r="U2084" i="1"/>
  <c r="L2084" i="1"/>
  <c r="O2084" i="1" s="1"/>
  <c r="J2086" i="1"/>
  <c r="M2086" i="1"/>
  <c r="I2087" i="1"/>
  <c r="K2085" i="1"/>
  <c r="W2083" i="1"/>
  <c r="AE2083" i="1" s="1"/>
  <c r="AH2083" i="1" s="1"/>
  <c r="Z2083" i="1" l="1"/>
  <c r="AC2083" i="1" s="1"/>
  <c r="B2083" i="1" s="1"/>
  <c r="E2140" i="1"/>
  <c r="D2140" i="1" s="1"/>
  <c r="AB2139" i="1"/>
  <c r="AG2139" i="1"/>
  <c r="N2086" i="1"/>
  <c r="H2139" i="1"/>
  <c r="A2140" i="1"/>
  <c r="F2139" i="1"/>
  <c r="K2086" i="1"/>
  <c r="W2084" i="1"/>
  <c r="AE2084" i="1" s="1"/>
  <c r="AH2084" i="1" s="1"/>
  <c r="U2085" i="1"/>
  <c r="L2085" i="1"/>
  <c r="O2085" i="1" s="1"/>
  <c r="T2143" i="1"/>
  <c r="J2087" i="1"/>
  <c r="M2087" i="1"/>
  <c r="I2088" i="1"/>
  <c r="N2087" i="1" l="1"/>
  <c r="Z2084" i="1"/>
  <c r="AC2084" i="1" s="1"/>
  <c r="B2084" i="1" s="1"/>
  <c r="E2141" i="1"/>
  <c r="D2141" i="1" s="1"/>
  <c r="AB2140" i="1"/>
  <c r="AG2140" i="1"/>
  <c r="G2140" i="1"/>
  <c r="K2087" i="1"/>
  <c r="A2141" i="1"/>
  <c r="H2140" i="1"/>
  <c r="F2140" i="1"/>
  <c r="J2088" i="1"/>
  <c r="M2088" i="1"/>
  <c r="I2089" i="1"/>
  <c r="T2144" i="1"/>
  <c r="W2085" i="1"/>
  <c r="Z2085" i="1" s="1"/>
  <c r="AC2085" i="1" s="1"/>
  <c r="U2086" i="1"/>
  <c r="L2086" i="1"/>
  <c r="O2086" i="1" s="1"/>
  <c r="N2088" i="1" l="1"/>
  <c r="AE2085" i="1"/>
  <c r="AH2085" i="1" s="1"/>
  <c r="B2085" i="1" s="1"/>
  <c r="E2142" i="1"/>
  <c r="D2142" i="1" s="1"/>
  <c r="AB2141" i="1"/>
  <c r="AG2141" i="1"/>
  <c r="G2141" i="1"/>
  <c r="W2086" i="1"/>
  <c r="Z2086" i="1" s="1"/>
  <c r="AC2086" i="1" s="1"/>
  <c r="T2145" i="1"/>
  <c r="K2088" i="1"/>
  <c r="A2142" i="1"/>
  <c r="H2141" i="1"/>
  <c r="F2141" i="1"/>
  <c r="J2089" i="1"/>
  <c r="M2089" i="1"/>
  <c r="I2090" i="1"/>
  <c r="U2087" i="1"/>
  <c r="L2087" i="1"/>
  <c r="O2087" i="1" s="1"/>
  <c r="N2089" i="1" l="1"/>
  <c r="N2090" i="1" s="1"/>
  <c r="AE2086" i="1"/>
  <c r="AH2086" i="1" s="1"/>
  <c r="B2086" i="1" s="1"/>
  <c r="E2143" i="1"/>
  <c r="D2143" i="1" s="1"/>
  <c r="AB2142" i="1"/>
  <c r="AG2142" i="1"/>
  <c r="G2142" i="1"/>
  <c r="W2087" i="1"/>
  <c r="Z2087" i="1" s="1"/>
  <c r="AC2087" i="1" s="1"/>
  <c r="K2089" i="1"/>
  <c r="A2143" i="1"/>
  <c r="H2142" i="1"/>
  <c r="F2142" i="1"/>
  <c r="T2146" i="1"/>
  <c r="J2090" i="1"/>
  <c r="M2090" i="1"/>
  <c r="I2091" i="1"/>
  <c r="U2088" i="1"/>
  <c r="L2088" i="1"/>
  <c r="O2088" i="1" s="1"/>
  <c r="AE2087" i="1" l="1"/>
  <c r="AH2087" i="1" s="1"/>
  <c r="B2087" i="1" s="1"/>
  <c r="E2144" i="1"/>
  <c r="D2144" i="1" s="1"/>
  <c r="AB2143" i="1"/>
  <c r="AG2143" i="1"/>
  <c r="G2143" i="1"/>
  <c r="W2088" i="1"/>
  <c r="AE2088" i="1" s="1"/>
  <c r="AH2088" i="1" s="1"/>
  <c r="U2089" i="1"/>
  <c r="L2089" i="1"/>
  <c r="O2089" i="1" s="1"/>
  <c r="J2091" i="1"/>
  <c r="M2091" i="1"/>
  <c r="N2091" i="1" s="1"/>
  <c r="I2092" i="1"/>
  <c r="T2147" i="1"/>
  <c r="H2143" i="1"/>
  <c r="A2144" i="1"/>
  <c r="F2143" i="1"/>
  <c r="K2090" i="1"/>
  <c r="Z2088" i="1" l="1"/>
  <c r="AC2088" i="1" s="1"/>
  <c r="B2088" i="1" s="1"/>
  <c r="E2145" i="1"/>
  <c r="D2145" i="1" s="1"/>
  <c r="AB2144" i="1"/>
  <c r="AG2144" i="1"/>
  <c r="G2144" i="1"/>
  <c r="K2091" i="1"/>
  <c r="W2089" i="1"/>
  <c r="Z2089" i="1" s="1"/>
  <c r="AC2089" i="1" s="1"/>
  <c r="T2148" i="1"/>
  <c r="A2145" i="1"/>
  <c r="H2144" i="1"/>
  <c r="F2144" i="1"/>
  <c r="J2092" i="1"/>
  <c r="M2092" i="1"/>
  <c r="N2092" i="1" s="1"/>
  <c r="I2093" i="1"/>
  <c r="U2090" i="1"/>
  <c r="L2090" i="1"/>
  <c r="O2090" i="1" s="1"/>
  <c r="AE2089" i="1" l="1"/>
  <c r="AH2089" i="1" s="1"/>
  <c r="B2089" i="1" s="1"/>
  <c r="E2146" i="1"/>
  <c r="D2146" i="1" s="1"/>
  <c r="AB2145" i="1"/>
  <c r="AG2145" i="1"/>
  <c r="G2145" i="1"/>
  <c r="K2092" i="1"/>
  <c r="A2146" i="1"/>
  <c r="H2145" i="1"/>
  <c r="F2145" i="1"/>
  <c r="W2090" i="1"/>
  <c r="Z2090" i="1" s="1"/>
  <c r="AC2090" i="1" s="1"/>
  <c r="J2093" i="1"/>
  <c r="M2093" i="1"/>
  <c r="N2093" i="1" s="1"/>
  <c r="I2094" i="1"/>
  <c r="T2149" i="1"/>
  <c r="U2091" i="1"/>
  <c r="L2091" i="1"/>
  <c r="O2091" i="1" s="1"/>
  <c r="AE2090" i="1" l="1"/>
  <c r="AH2090" i="1" s="1"/>
  <c r="B2090" i="1" s="1"/>
  <c r="E2147" i="1"/>
  <c r="D2147" i="1" s="1"/>
  <c r="AB2146" i="1"/>
  <c r="AG2146" i="1"/>
  <c r="G2146" i="1"/>
  <c r="A2147" i="1"/>
  <c r="H2146" i="1"/>
  <c r="F2146" i="1"/>
  <c r="K2093" i="1"/>
  <c r="J2094" i="1"/>
  <c r="M2094" i="1"/>
  <c r="N2094" i="1" s="1"/>
  <c r="I2095" i="1"/>
  <c r="W2091" i="1"/>
  <c r="Z2091" i="1" s="1"/>
  <c r="AC2091" i="1" s="1"/>
  <c r="T2150" i="1"/>
  <c r="U2092" i="1"/>
  <c r="L2092" i="1"/>
  <c r="O2092" i="1" s="1"/>
  <c r="AE2091" i="1" l="1"/>
  <c r="AH2091" i="1" s="1"/>
  <c r="B2091" i="1" s="1"/>
  <c r="E2148" i="1"/>
  <c r="D2148" i="1" s="1"/>
  <c r="AB2147" i="1"/>
  <c r="AG2147" i="1"/>
  <c r="G2147" i="1"/>
  <c r="K2094" i="1"/>
  <c r="W2092" i="1"/>
  <c r="Z2092" i="1" s="1"/>
  <c r="AC2092" i="1" s="1"/>
  <c r="J2095" i="1"/>
  <c r="M2095" i="1"/>
  <c r="N2095" i="1" s="1"/>
  <c r="I2096" i="1"/>
  <c r="H2147" i="1"/>
  <c r="A2148" i="1"/>
  <c r="F2147" i="1"/>
  <c r="T2151" i="1"/>
  <c r="U2093" i="1"/>
  <c r="L2093" i="1"/>
  <c r="O2093" i="1" s="1"/>
  <c r="AE2092" i="1" l="1"/>
  <c r="AH2092" i="1" s="1"/>
  <c r="B2092" i="1" s="1"/>
  <c r="E2149" i="1"/>
  <c r="D2149" i="1" s="1"/>
  <c r="AB2148" i="1"/>
  <c r="AG2148" i="1"/>
  <c r="G2148" i="1"/>
  <c r="J2096" i="1"/>
  <c r="M2096" i="1"/>
  <c r="N2096" i="1" s="1"/>
  <c r="I2097" i="1"/>
  <c r="W2093" i="1"/>
  <c r="AE2093" i="1" s="1"/>
  <c r="AH2093" i="1" s="1"/>
  <c r="A2149" i="1"/>
  <c r="H2148" i="1"/>
  <c r="F2148" i="1"/>
  <c r="K2095" i="1"/>
  <c r="T2152" i="1"/>
  <c r="U2094" i="1"/>
  <c r="L2094" i="1"/>
  <c r="O2094" i="1" s="1"/>
  <c r="Z2093" i="1" l="1"/>
  <c r="AC2093" i="1" s="1"/>
  <c r="B2093" i="1" s="1"/>
  <c r="AB2149" i="1"/>
  <c r="AG2149" i="1"/>
  <c r="E2150" i="1"/>
  <c r="D2150" i="1" s="1"/>
  <c r="G2149" i="1"/>
  <c r="T2153" i="1"/>
  <c r="W2094" i="1"/>
  <c r="Z2094" i="1" s="1"/>
  <c r="AC2094" i="1" s="1"/>
  <c r="J2097" i="1"/>
  <c r="M2097" i="1"/>
  <c r="N2097" i="1" s="1"/>
  <c r="I2098" i="1"/>
  <c r="U2095" i="1"/>
  <c r="L2095" i="1"/>
  <c r="O2095" i="1" s="1"/>
  <c r="A2150" i="1"/>
  <c r="H2149" i="1"/>
  <c r="F2149" i="1"/>
  <c r="K2096" i="1"/>
  <c r="AE2094" i="1" l="1"/>
  <c r="AH2094" i="1" s="1"/>
  <c r="B2094" i="1" s="1"/>
  <c r="E2151" i="1"/>
  <c r="D2151" i="1" s="1"/>
  <c r="AB2150" i="1"/>
  <c r="AG2150" i="1"/>
  <c r="G2150" i="1"/>
  <c r="H2150" i="1"/>
  <c r="A2151" i="1"/>
  <c r="F2150" i="1"/>
  <c r="J2098" i="1"/>
  <c r="M2098" i="1"/>
  <c r="N2098" i="1" s="1"/>
  <c r="I2099" i="1"/>
  <c r="K2097" i="1"/>
  <c r="U2096" i="1"/>
  <c r="L2096" i="1"/>
  <c r="O2096" i="1" s="1"/>
  <c r="W2095" i="1"/>
  <c r="Z2095" i="1" s="1"/>
  <c r="AC2095" i="1" s="1"/>
  <c r="T2154" i="1"/>
  <c r="AE2095" i="1" l="1"/>
  <c r="AH2095" i="1" s="1"/>
  <c r="B2095" i="1" s="1"/>
  <c r="E2152" i="1"/>
  <c r="D2152" i="1" s="1"/>
  <c r="G2152" i="1" s="1"/>
  <c r="AB2151" i="1"/>
  <c r="AG2151" i="1"/>
  <c r="G2151" i="1"/>
  <c r="T2155" i="1"/>
  <c r="W2096" i="1"/>
  <c r="Z2096" i="1" s="1"/>
  <c r="AC2096" i="1" s="1"/>
  <c r="J2099" i="1"/>
  <c r="M2099" i="1"/>
  <c r="N2099" i="1" s="1"/>
  <c r="I2100" i="1"/>
  <c r="U2097" i="1"/>
  <c r="L2097" i="1"/>
  <c r="O2097" i="1" s="1"/>
  <c r="K2098" i="1"/>
  <c r="A2152" i="1"/>
  <c r="H2151" i="1"/>
  <c r="F2151" i="1"/>
  <c r="AE2096" i="1" l="1"/>
  <c r="AH2096" i="1" s="1"/>
  <c r="B2096" i="1" s="1"/>
  <c r="E2153" i="1"/>
  <c r="D2153" i="1" s="1"/>
  <c r="G2153" i="1" s="1"/>
  <c r="AB2152" i="1"/>
  <c r="AG2152" i="1"/>
  <c r="U2098" i="1"/>
  <c r="L2098" i="1"/>
  <c r="O2098" i="1" s="1"/>
  <c r="J2100" i="1"/>
  <c r="M2100" i="1"/>
  <c r="N2100" i="1" s="1"/>
  <c r="I2101" i="1"/>
  <c r="A2153" i="1"/>
  <c r="H2152" i="1"/>
  <c r="F2152" i="1"/>
  <c r="K2099" i="1"/>
  <c r="T2156" i="1"/>
  <c r="W2097" i="1"/>
  <c r="AE2097" i="1" s="1"/>
  <c r="AH2097" i="1" s="1"/>
  <c r="E2154" i="1" l="1"/>
  <c r="D2154" i="1" s="1"/>
  <c r="G2154" i="1" s="1"/>
  <c r="AB2153" i="1"/>
  <c r="AG2153" i="1"/>
  <c r="Z2097" i="1"/>
  <c r="AC2097" i="1" s="1"/>
  <c r="B2097" i="1" s="1"/>
  <c r="H2153" i="1"/>
  <c r="A2154" i="1"/>
  <c r="F2153" i="1"/>
  <c r="T2157" i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J2101" i="1"/>
  <c r="M2101" i="1"/>
  <c r="N2101" i="1" s="1"/>
  <c r="I2102" i="1"/>
  <c r="K2100" i="1"/>
  <c r="W2098" i="1"/>
  <c r="AE2098" i="1" s="1"/>
  <c r="AH2098" i="1" s="1"/>
  <c r="U2099" i="1"/>
  <c r="L2099" i="1"/>
  <c r="O2099" i="1" s="1"/>
  <c r="Z2098" i="1" l="1"/>
  <c r="AC2098" i="1" s="1"/>
  <c r="B2098" i="1" s="1"/>
  <c r="E2155" i="1"/>
  <c r="D2155" i="1" s="1"/>
  <c r="G2155" i="1" s="1"/>
  <c r="AB2154" i="1"/>
  <c r="AG2154" i="1"/>
  <c r="T2372" i="1"/>
  <c r="K2101" i="1"/>
  <c r="W2099" i="1"/>
  <c r="Z2099" i="1" s="1"/>
  <c r="AC2099" i="1" s="1"/>
  <c r="U2100" i="1"/>
  <c r="L2100" i="1"/>
  <c r="O2100" i="1" s="1"/>
  <c r="H2154" i="1"/>
  <c r="A2155" i="1"/>
  <c r="F2154" i="1"/>
  <c r="J2102" i="1"/>
  <c r="M2102" i="1"/>
  <c r="N2102" i="1" s="1"/>
  <c r="I2103" i="1"/>
  <c r="AE2099" i="1" l="1"/>
  <c r="AH2099" i="1" s="1"/>
  <c r="B2099" i="1" s="1"/>
  <c r="E2156" i="1"/>
  <c r="D2156" i="1" s="1"/>
  <c r="G2156" i="1" s="1"/>
  <c r="AB2155" i="1"/>
  <c r="AG2155" i="1"/>
  <c r="T2373" i="1"/>
  <c r="K2102" i="1"/>
  <c r="W2100" i="1"/>
  <c r="Z2100" i="1" s="1"/>
  <c r="AC2100" i="1" s="1"/>
  <c r="J2103" i="1"/>
  <c r="M2103" i="1"/>
  <c r="N2103" i="1" s="1"/>
  <c r="I2104" i="1"/>
  <c r="U2101" i="1"/>
  <c r="L2101" i="1"/>
  <c r="O2101" i="1" s="1"/>
  <c r="A2156" i="1"/>
  <c r="H2155" i="1"/>
  <c r="F2155" i="1"/>
  <c r="AE2100" i="1" l="1"/>
  <c r="AH2100" i="1" s="1"/>
  <c r="B2100" i="1" s="1"/>
  <c r="AB2156" i="1"/>
  <c r="AG2156" i="1"/>
  <c r="T2374" i="1"/>
  <c r="E2157" i="1"/>
  <c r="J2104" i="1"/>
  <c r="M2104" i="1"/>
  <c r="N2104" i="1" s="1"/>
  <c r="I2105" i="1"/>
  <c r="K2103" i="1"/>
  <c r="H2156" i="1"/>
  <c r="A2157" i="1"/>
  <c r="F2156" i="1"/>
  <c r="W2101" i="1"/>
  <c r="Z2101" i="1" s="1"/>
  <c r="AC2101" i="1" s="1"/>
  <c r="U2102" i="1"/>
  <c r="L2102" i="1"/>
  <c r="O2102" i="1" s="1"/>
  <c r="AE2101" i="1" l="1"/>
  <c r="AH2101" i="1" s="1"/>
  <c r="B2101" i="1" s="1"/>
  <c r="AB2157" i="1"/>
  <c r="AG2157" i="1"/>
  <c r="T2375" i="1"/>
  <c r="E2158" i="1"/>
  <c r="A2158" i="1"/>
  <c r="D2157" i="1"/>
  <c r="G2157" i="1" s="1"/>
  <c r="H2157" i="1"/>
  <c r="U2103" i="1"/>
  <c r="L2103" i="1"/>
  <c r="O2103" i="1" s="1"/>
  <c r="K2104" i="1"/>
  <c r="W2102" i="1"/>
  <c r="Z2102" i="1" s="1"/>
  <c r="AC2102" i="1" s="1"/>
  <c r="J2105" i="1"/>
  <c r="M2105" i="1"/>
  <c r="N2105" i="1" s="1"/>
  <c r="I2106" i="1"/>
  <c r="AE2102" i="1" l="1"/>
  <c r="AH2102" i="1" s="1"/>
  <c r="B2102" i="1" s="1"/>
  <c r="AB2158" i="1"/>
  <c r="AG2158" i="1"/>
  <c r="F2157" i="1"/>
  <c r="D2158" i="1"/>
  <c r="T2376" i="1"/>
  <c r="E2159" i="1"/>
  <c r="H2158" i="1"/>
  <c r="A2159" i="1"/>
  <c r="K2105" i="1"/>
  <c r="W2103" i="1"/>
  <c r="Z2103" i="1" s="1"/>
  <c r="AC2103" i="1" s="1"/>
  <c r="U2104" i="1"/>
  <c r="L2104" i="1"/>
  <c r="O2104" i="1" s="1"/>
  <c r="J2106" i="1"/>
  <c r="M2106" i="1"/>
  <c r="N2106" i="1" s="1"/>
  <c r="I2107" i="1"/>
  <c r="F2158" i="1" l="1"/>
  <c r="AE2103" i="1"/>
  <c r="AH2103" i="1" s="1"/>
  <c r="B2103" i="1" s="1"/>
  <c r="AB2159" i="1"/>
  <c r="AG2159" i="1"/>
  <c r="D2159" i="1"/>
  <c r="G2158" i="1"/>
  <c r="T2377" i="1"/>
  <c r="H2159" i="1"/>
  <c r="A2160" i="1"/>
  <c r="E2160" i="1"/>
  <c r="J2107" i="1"/>
  <c r="M2107" i="1"/>
  <c r="N2107" i="1" s="1"/>
  <c r="I2108" i="1"/>
  <c r="K2106" i="1"/>
  <c r="W2104" i="1"/>
  <c r="Z2104" i="1" s="1"/>
  <c r="AC2104" i="1" s="1"/>
  <c r="U2105" i="1"/>
  <c r="L2105" i="1"/>
  <c r="O2105" i="1" s="1"/>
  <c r="F2159" i="1" l="1"/>
  <c r="G2159" i="1"/>
  <c r="D2160" i="1"/>
  <c r="G2160" i="1" s="1"/>
  <c r="AE2104" i="1"/>
  <c r="AH2104" i="1" s="1"/>
  <c r="B2104" i="1" s="1"/>
  <c r="AB2160" i="1"/>
  <c r="AG2160" i="1"/>
  <c r="T2378" i="1"/>
  <c r="H2160" i="1"/>
  <c r="A2161" i="1"/>
  <c r="E2161" i="1"/>
  <c r="U2106" i="1"/>
  <c r="L2106" i="1"/>
  <c r="O2106" i="1" s="1"/>
  <c r="J2108" i="1"/>
  <c r="M2108" i="1"/>
  <c r="N2108" i="1" s="1"/>
  <c r="I2109" i="1"/>
  <c r="K2107" i="1"/>
  <c r="W2105" i="1"/>
  <c r="Z2105" i="1" s="1"/>
  <c r="AC2105" i="1" s="1"/>
  <c r="F2160" i="1" l="1"/>
  <c r="D2161" i="1"/>
  <c r="G2161" i="1" s="1"/>
  <c r="AE2105" i="1"/>
  <c r="AH2105" i="1" s="1"/>
  <c r="B2105" i="1" s="1"/>
  <c r="AB2161" i="1"/>
  <c r="AG2161" i="1"/>
  <c r="T2379" i="1"/>
  <c r="E2162" i="1"/>
  <c r="A2162" i="1"/>
  <c r="H2161" i="1"/>
  <c r="U2107" i="1"/>
  <c r="L2107" i="1"/>
  <c r="O2107" i="1" s="1"/>
  <c r="J2109" i="1"/>
  <c r="M2109" i="1"/>
  <c r="N2109" i="1" s="1"/>
  <c r="I2110" i="1"/>
  <c r="K2108" i="1"/>
  <c r="W2106" i="1"/>
  <c r="Z2106" i="1" s="1"/>
  <c r="AC2106" i="1" s="1"/>
  <c r="D2162" i="1" l="1"/>
  <c r="G2162" i="1" s="1"/>
  <c r="F2161" i="1"/>
  <c r="AE2106" i="1"/>
  <c r="AH2106" i="1" s="1"/>
  <c r="B2106" i="1" s="1"/>
  <c r="AB2162" i="1"/>
  <c r="AG2162" i="1"/>
  <c r="T2380" i="1"/>
  <c r="A2163" i="1"/>
  <c r="E2163" i="1"/>
  <c r="H2162" i="1"/>
  <c r="J2110" i="1"/>
  <c r="M2110" i="1"/>
  <c r="N2110" i="1" s="1"/>
  <c r="I2111" i="1"/>
  <c r="K2109" i="1"/>
  <c r="U2108" i="1"/>
  <c r="L2108" i="1"/>
  <c r="O2108" i="1" s="1"/>
  <c r="W2107" i="1"/>
  <c r="Z2107" i="1" s="1"/>
  <c r="AC2107" i="1" s="1"/>
  <c r="D2163" i="1" l="1"/>
  <c r="G2163" i="1" s="1"/>
  <c r="F2162" i="1"/>
  <c r="AB2163" i="1"/>
  <c r="AG2163" i="1"/>
  <c r="AE2107" i="1"/>
  <c r="AH2107" i="1" s="1"/>
  <c r="B2107" i="1" s="1"/>
  <c r="T2381" i="1"/>
  <c r="E2164" i="1"/>
  <c r="A2164" i="1"/>
  <c r="H2163" i="1"/>
  <c r="J2111" i="1"/>
  <c r="I2112" i="1"/>
  <c r="W2108" i="1"/>
  <c r="Z2108" i="1" s="1"/>
  <c r="AC2108" i="1" s="1"/>
  <c r="K2110" i="1"/>
  <c r="U2109" i="1"/>
  <c r="L2109" i="1"/>
  <c r="O2109" i="1" s="1"/>
  <c r="F2163" i="1" l="1"/>
  <c r="D2164" i="1"/>
  <c r="G2164" i="1" s="1"/>
  <c r="AE2108" i="1"/>
  <c r="AH2108" i="1" s="1"/>
  <c r="B2108" i="1" s="1"/>
  <c r="AB2164" i="1"/>
  <c r="AG2164" i="1"/>
  <c r="T2382" i="1"/>
  <c r="H2164" i="1"/>
  <c r="A2165" i="1"/>
  <c r="E2165" i="1"/>
  <c r="U2110" i="1"/>
  <c r="L2110" i="1"/>
  <c r="J2112" i="1"/>
  <c r="I2113" i="1"/>
  <c r="K2111" i="1"/>
  <c r="W2109" i="1"/>
  <c r="AE2109" i="1" s="1"/>
  <c r="AH2109" i="1" s="1"/>
  <c r="F2164" i="1" l="1"/>
  <c r="D2165" i="1"/>
  <c r="G2165" i="1" s="1"/>
  <c r="Z2109" i="1"/>
  <c r="AC2109" i="1" s="1"/>
  <c r="B2109" i="1" s="1"/>
  <c r="AB2165" i="1"/>
  <c r="AG2165" i="1"/>
  <c r="T2383" i="1"/>
  <c r="A2166" i="1"/>
  <c r="E2166" i="1"/>
  <c r="H2165" i="1"/>
  <c r="U2111" i="1"/>
  <c r="L2111" i="1"/>
  <c r="J2113" i="1"/>
  <c r="I2114" i="1"/>
  <c r="O2110" i="1"/>
  <c r="M2111" i="1"/>
  <c r="K2112" i="1"/>
  <c r="W2110" i="1"/>
  <c r="F2165" i="1" l="1"/>
  <c r="D2166" i="1"/>
  <c r="AB2166" i="1"/>
  <c r="AG2166" i="1"/>
  <c r="Z2110" i="1"/>
  <c r="AC2110" i="1" s="1"/>
  <c r="AE2110" i="1"/>
  <c r="AH2110" i="1" s="1"/>
  <c r="T2384" i="1"/>
  <c r="E2167" i="1"/>
  <c r="A2167" i="1"/>
  <c r="H2166" i="1"/>
  <c r="J2114" i="1"/>
  <c r="I2115" i="1"/>
  <c r="K2113" i="1"/>
  <c r="U2112" i="1"/>
  <c r="L2112" i="1"/>
  <c r="N2111" i="1"/>
  <c r="N2112" i="1" s="1"/>
  <c r="N2113" i="1" s="1"/>
  <c r="N2114" i="1" s="1"/>
  <c r="M2112" i="1"/>
  <c r="M2113" i="1" s="1"/>
  <c r="M2114" i="1" s="1"/>
  <c r="W2111" i="1"/>
  <c r="F2166" i="1" l="1"/>
  <c r="G2166" i="1"/>
  <c r="D2167" i="1"/>
  <c r="AB2167" i="1"/>
  <c r="AG2167" i="1"/>
  <c r="B2110" i="1"/>
  <c r="T2385" i="1"/>
  <c r="E2168" i="1"/>
  <c r="H2167" i="1"/>
  <c r="A2168" i="1"/>
  <c r="O2112" i="1"/>
  <c r="W2112" i="1"/>
  <c r="J2115" i="1"/>
  <c r="M2115" i="1"/>
  <c r="N2115" i="1" s="1"/>
  <c r="I2116" i="1"/>
  <c r="O2111" i="1"/>
  <c r="K2114" i="1"/>
  <c r="U2113" i="1"/>
  <c r="L2113" i="1"/>
  <c r="O2113" i="1" s="1"/>
  <c r="F2167" i="1" l="1"/>
  <c r="G2167" i="1"/>
  <c r="D2168" i="1"/>
  <c r="AB2168" i="1"/>
  <c r="AG2168" i="1"/>
  <c r="Z2112" i="1"/>
  <c r="AC2112" i="1" s="1"/>
  <c r="AE2112" i="1"/>
  <c r="AH2112" i="1" s="1"/>
  <c r="Z2111" i="1"/>
  <c r="AC2111" i="1" s="1"/>
  <c r="AE2111" i="1"/>
  <c r="AH2111" i="1" s="1"/>
  <c r="T2386" i="1"/>
  <c r="E2169" i="1"/>
  <c r="H2168" i="1"/>
  <c r="A2169" i="1"/>
  <c r="U2114" i="1"/>
  <c r="L2114" i="1"/>
  <c r="O2114" i="1" s="1"/>
  <c r="W2113" i="1"/>
  <c r="Z2113" i="1" s="1"/>
  <c r="AC2113" i="1" s="1"/>
  <c r="J2116" i="1"/>
  <c r="M2116" i="1"/>
  <c r="N2116" i="1" s="1"/>
  <c r="I2117" i="1"/>
  <c r="K2115" i="1"/>
  <c r="F2168" i="1" l="1"/>
  <c r="D2169" i="1"/>
  <c r="G2168" i="1"/>
  <c r="AE2113" i="1"/>
  <c r="AH2113" i="1" s="1"/>
  <c r="B2113" i="1" s="1"/>
  <c r="AB2169" i="1"/>
  <c r="AG2169" i="1"/>
  <c r="B2111" i="1"/>
  <c r="B2112" i="1"/>
  <c r="T2387" i="1"/>
  <c r="H2169" i="1"/>
  <c r="A2170" i="1"/>
  <c r="E2170" i="1"/>
  <c r="K2116" i="1"/>
  <c r="U2115" i="1"/>
  <c r="L2115" i="1"/>
  <c r="O2115" i="1" s="1"/>
  <c r="J2117" i="1"/>
  <c r="M2117" i="1"/>
  <c r="N2117" i="1" s="1"/>
  <c r="I2118" i="1"/>
  <c r="W2114" i="1"/>
  <c r="AE2114" i="1" s="1"/>
  <c r="AH2114" i="1" s="1"/>
  <c r="F2169" i="1" l="1"/>
  <c r="G2169" i="1"/>
  <c r="D2170" i="1"/>
  <c r="G2170" i="1" s="1"/>
  <c r="Z2114" i="1"/>
  <c r="AC2114" i="1" s="1"/>
  <c r="B2114" i="1" s="1"/>
  <c r="AB2170" i="1"/>
  <c r="AG2170" i="1"/>
  <c r="T2388" i="1"/>
  <c r="E2171" i="1"/>
  <c r="A2171" i="1"/>
  <c r="H2170" i="1"/>
  <c r="K2117" i="1"/>
  <c r="W2115" i="1"/>
  <c r="AE2115" i="1" s="1"/>
  <c r="AH2115" i="1" s="1"/>
  <c r="U2116" i="1"/>
  <c r="L2116" i="1"/>
  <c r="O2116" i="1" s="1"/>
  <c r="J2118" i="1"/>
  <c r="M2118" i="1"/>
  <c r="N2118" i="1" s="1"/>
  <c r="I2119" i="1"/>
  <c r="F2170" i="1" l="1"/>
  <c r="D2171" i="1"/>
  <c r="G2171" i="1" s="1"/>
  <c r="Z2115" i="1"/>
  <c r="AC2115" i="1" s="1"/>
  <c r="B2115" i="1" s="1"/>
  <c r="AB2171" i="1"/>
  <c r="AG2171" i="1"/>
  <c r="T2389" i="1"/>
  <c r="E2172" i="1"/>
  <c r="A2172" i="1"/>
  <c r="H2171" i="1"/>
  <c r="K2118" i="1"/>
  <c r="W2116" i="1"/>
  <c r="Z2116" i="1" s="1"/>
  <c r="AC2116" i="1" s="1"/>
  <c r="J2119" i="1"/>
  <c r="M2119" i="1"/>
  <c r="N2119" i="1" s="1"/>
  <c r="I2120" i="1"/>
  <c r="U2117" i="1"/>
  <c r="L2117" i="1"/>
  <c r="O2117" i="1" s="1"/>
  <c r="D2172" i="1" l="1"/>
  <c r="F2171" i="1"/>
  <c r="AE2116" i="1"/>
  <c r="AH2116" i="1" s="1"/>
  <c r="B2116" i="1" s="1"/>
  <c r="AB2172" i="1"/>
  <c r="AG2172" i="1"/>
  <c r="T2390" i="1"/>
  <c r="E2173" i="1"/>
  <c r="H2172" i="1"/>
  <c r="A2173" i="1"/>
  <c r="J2120" i="1"/>
  <c r="M2120" i="1"/>
  <c r="N2120" i="1" s="1"/>
  <c r="I2121" i="1"/>
  <c r="W2117" i="1"/>
  <c r="Z2117" i="1" s="1"/>
  <c r="AC2117" i="1" s="1"/>
  <c r="K2119" i="1"/>
  <c r="U2118" i="1"/>
  <c r="L2118" i="1"/>
  <c r="O2118" i="1" s="1"/>
  <c r="F2172" i="1" l="1"/>
  <c r="D2173" i="1"/>
  <c r="G2172" i="1"/>
  <c r="AE2117" i="1"/>
  <c r="AH2117" i="1" s="1"/>
  <c r="B2117" i="1" s="1"/>
  <c r="AB2173" i="1"/>
  <c r="AG2173" i="1"/>
  <c r="T2391" i="1"/>
  <c r="H2173" i="1"/>
  <c r="E2174" i="1"/>
  <c r="A2174" i="1"/>
  <c r="U2119" i="1"/>
  <c r="L2119" i="1"/>
  <c r="O2119" i="1" s="1"/>
  <c r="J2121" i="1"/>
  <c r="M2121" i="1"/>
  <c r="N2121" i="1" s="1"/>
  <c r="I2122" i="1"/>
  <c r="W2118" i="1"/>
  <c r="Z2118" i="1" s="1"/>
  <c r="AC2118" i="1" s="1"/>
  <c r="K2120" i="1"/>
  <c r="F2173" i="1" l="1"/>
  <c r="G2173" i="1"/>
  <c r="AE2118" i="1"/>
  <c r="AH2118" i="1" s="1"/>
  <c r="B2118" i="1" s="1"/>
  <c r="AB2174" i="1"/>
  <c r="AG2174" i="1"/>
  <c r="T2392" i="1"/>
  <c r="A2175" i="1"/>
  <c r="H2174" i="1"/>
  <c r="E2175" i="1"/>
  <c r="D2174" i="1"/>
  <c r="J2122" i="1"/>
  <c r="M2122" i="1"/>
  <c r="N2122" i="1" s="1"/>
  <c r="I2123" i="1"/>
  <c r="U2120" i="1"/>
  <c r="L2120" i="1"/>
  <c r="O2120" i="1" s="1"/>
  <c r="K2121" i="1"/>
  <c r="W2119" i="1"/>
  <c r="Z2119" i="1" s="1"/>
  <c r="AC2119" i="1" s="1"/>
  <c r="AB2175" i="1" l="1"/>
  <c r="AG2175" i="1"/>
  <c r="AE2119" i="1"/>
  <c r="AH2119" i="1" s="1"/>
  <c r="B2119" i="1" s="1"/>
  <c r="T2393" i="1"/>
  <c r="G2174" i="1"/>
  <c r="F2174" i="1"/>
  <c r="D2175" i="1"/>
  <c r="G2175" i="1" s="1"/>
  <c r="E2176" i="1"/>
  <c r="A2176" i="1"/>
  <c r="H2175" i="1"/>
  <c r="J2123" i="1"/>
  <c r="M2123" i="1"/>
  <c r="N2123" i="1" s="1"/>
  <c r="I2124" i="1"/>
  <c r="K2122" i="1"/>
  <c r="U2121" i="1"/>
  <c r="L2121" i="1"/>
  <c r="O2121" i="1" s="1"/>
  <c r="W2120" i="1"/>
  <c r="Z2120" i="1" s="1"/>
  <c r="AC2120" i="1" s="1"/>
  <c r="AE2120" i="1" l="1"/>
  <c r="AH2120" i="1" s="1"/>
  <c r="B2120" i="1" s="1"/>
  <c r="AB2176" i="1"/>
  <c r="AG2176" i="1"/>
  <c r="T2394" i="1"/>
  <c r="E2177" i="1"/>
  <c r="A2177" i="1"/>
  <c r="H2176" i="1"/>
  <c r="F2175" i="1"/>
  <c r="D2176" i="1"/>
  <c r="G2176" i="1" s="1"/>
  <c r="W2121" i="1"/>
  <c r="AE2121" i="1" s="1"/>
  <c r="AH2121" i="1" s="1"/>
  <c r="K2123" i="1"/>
  <c r="U2122" i="1"/>
  <c r="L2122" i="1"/>
  <c r="O2122" i="1" s="1"/>
  <c r="J2124" i="1"/>
  <c r="M2124" i="1"/>
  <c r="N2124" i="1" s="1"/>
  <c r="I2125" i="1"/>
  <c r="Z2121" i="1" l="1"/>
  <c r="AC2121" i="1" s="1"/>
  <c r="B2121" i="1" s="1"/>
  <c r="AB2177" i="1"/>
  <c r="AG2177" i="1"/>
  <c r="T2395" i="1"/>
  <c r="A2178" i="1"/>
  <c r="E2178" i="1"/>
  <c r="H2177" i="1"/>
  <c r="F2176" i="1"/>
  <c r="D2177" i="1"/>
  <c r="G2177" i="1" s="1"/>
  <c r="U2123" i="1"/>
  <c r="L2123" i="1"/>
  <c r="O2123" i="1" s="1"/>
  <c r="J2125" i="1"/>
  <c r="M2125" i="1"/>
  <c r="N2125" i="1" s="1"/>
  <c r="I2126" i="1"/>
  <c r="K2124" i="1"/>
  <c r="W2122" i="1"/>
  <c r="Z2122" i="1" s="1"/>
  <c r="AC2122" i="1" s="1"/>
  <c r="AE2122" i="1" l="1"/>
  <c r="AH2122" i="1" s="1"/>
  <c r="B2122" i="1" s="1"/>
  <c r="AB2178" i="1"/>
  <c r="AG2178" i="1"/>
  <c r="T2396" i="1"/>
  <c r="F2177" i="1"/>
  <c r="D2178" i="1"/>
  <c r="A2179" i="1"/>
  <c r="E2179" i="1"/>
  <c r="H2178" i="1"/>
  <c r="U2124" i="1"/>
  <c r="L2124" i="1"/>
  <c r="O2124" i="1" s="1"/>
  <c r="J2126" i="1"/>
  <c r="M2126" i="1"/>
  <c r="N2126" i="1" s="1"/>
  <c r="I2127" i="1"/>
  <c r="K2125" i="1"/>
  <c r="W2123" i="1"/>
  <c r="Z2123" i="1" s="1"/>
  <c r="AC2123" i="1" s="1"/>
  <c r="AE2123" i="1" l="1"/>
  <c r="AH2123" i="1" s="1"/>
  <c r="B2123" i="1" s="1"/>
  <c r="AB2179" i="1"/>
  <c r="AG2179" i="1"/>
  <c r="F2178" i="1"/>
  <c r="T2397" i="1"/>
  <c r="G2178" i="1"/>
  <c r="A2180" i="1"/>
  <c r="E2180" i="1"/>
  <c r="H2179" i="1"/>
  <c r="D2179" i="1"/>
  <c r="J2127" i="1"/>
  <c r="M2127" i="1"/>
  <c r="N2127" i="1" s="1"/>
  <c r="I2128" i="1"/>
  <c r="U2125" i="1"/>
  <c r="L2125" i="1"/>
  <c r="O2125" i="1" s="1"/>
  <c r="K2126" i="1"/>
  <c r="W2124" i="1"/>
  <c r="AE2124" i="1" s="1"/>
  <c r="AH2124" i="1" s="1"/>
  <c r="F2179" i="1" l="1"/>
  <c r="Z2124" i="1"/>
  <c r="AC2124" i="1" s="1"/>
  <c r="B2124" i="1" s="1"/>
  <c r="AB2180" i="1"/>
  <c r="AG2180" i="1"/>
  <c r="T2398" i="1"/>
  <c r="G2179" i="1"/>
  <c r="E2181" i="1"/>
  <c r="A2181" i="1"/>
  <c r="H2180" i="1"/>
  <c r="D2180" i="1"/>
  <c r="K2127" i="1"/>
  <c r="W2125" i="1"/>
  <c r="AE2125" i="1" s="1"/>
  <c r="AH2125" i="1" s="1"/>
  <c r="U2126" i="1"/>
  <c r="L2126" i="1"/>
  <c r="O2126" i="1" s="1"/>
  <c r="N2128" i="1"/>
  <c r="J2128" i="1"/>
  <c r="M2128" i="1"/>
  <c r="I2129" i="1"/>
  <c r="F2180" i="1" l="1"/>
  <c r="Z2125" i="1"/>
  <c r="AC2125" i="1" s="1"/>
  <c r="B2125" i="1" s="1"/>
  <c r="AB2181" i="1"/>
  <c r="AG2181" i="1"/>
  <c r="T2399" i="1"/>
  <c r="E2182" i="1"/>
  <c r="A2182" i="1"/>
  <c r="H2181" i="1"/>
  <c r="D2181" i="1"/>
  <c r="G2181" i="1" s="1"/>
  <c r="G2180" i="1"/>
  <c r="J2129" i="1"/>
  <c r="M2129" i="1"/>
  <c r="N2129" i="1" s="1"/>
  <c r="I2130" i="1"/>
  <c r="K2128" i="1"/>
  <c r="W2126" i="1"/>
  <c r="Z2126" i="1" s="1"/>
  <c r="AC2126" i="1" s="1"/>
  <c r="U2127" i="1"/>
  <c r="L2127" i="1"/>
  <c r="O2127" i="1" s="1"/>
  <c r="AE2126" i="1" l="1"/>
  <c r="AH2126" i="1" s="1"/>
  <c r="B2126" i="1" s="1"/>
  <c r="AB2182" i="1"/>
  <c r="AG2182" i="1"/>
  <c r="T2400" i="1"/>
  <c r="D2182" i="1"/>
  <c r="G2182" i="1" s="1"/>
  <c r="A2183" i="1"/>
  <c r="E2183" i="1"/>
  <c r="H2182" i="1"/>
  <c r="F2181" i="1"/>
  <c r="J2130" i="1"/>
  <c r="M2130" i="1"/>
  <c r="N2130" i="1" s="1"/>
  <c r="I2131" i="1"/>
  <c r="W2127" i="1"/>
  <c r="Z2127" i="1" s="1"/>
  <c r="AC2127" i="1" s="1"/>
  <c r="K2129" i="1"/>
  <c r="U2128" i="1"/>
  <c r="L2128" i="1"/>
  <c r="O2128" i="1" s="1"/>
  <c r="AE2127" i="1" l="1"/>
  <c r="AH2127" i="1" s="1"/>
  <c r="B2127" i="1" s="1"/>
  <c r="AB2183" i="1"/>
  <c r="AG2183" i="1"/>
  <c r="F2182" i="1"/>
  <c r="T2401" i="1"/>
  <c r="D2183" i="1"/>
  <c r="G2183" i="1" s="1"/>
  <c r="H2183" i="1"/>
  <c r="E2184" i="1"/>
  <c r="A2184" i="1"/>
  <c r="U2129" i="1"/>
  <c r="L2129" i="1"/>
  <c r="O2129" i="1" s="1"/>
  <c r="J2131" i="1"/>
  <c r="M2131" i="1"/>
  <c r="N2131" i="1" s="1"/>
  <c r="I2132" i="1"/>
  <c r="W2128" i="1"/>
  <c r="Z2128" i="1" s="1"/>
  <c r="AC2128" i="1" s="1"/>
  <c r="K2130" i="1"/>
  <c r="AE2128" i="1" l="1"/>
  <c r="AH2128" i="1" s="1"/>
  <c r="B2128" i="1" s="1"/>
  <c r="F2183" i="1"/>
  <c r="AB2184" i="1"/>
  <c r="AG2184" i="1"/>
  <c r="T2402" i="1"/>
  <c r="E2185" i="1"/>
  <c r="H2184" i="1"/>
  <c r="A2185" i="1"/>
  <c r="D2184" i="1"/>
  <c r="G2184" i="1" s="1"/>
  <c r="U2130" i="1"/>
  <c r="L2130" i="1"/>
  <c r="O2130" i="1" s="1"/>
  <c r="J2132" i="1"/>
  <c r="M2132" i="1"/>
  <c r="N2132" i="1" s="1"/>
  <c r="I2133" i="1"/>
  <c r="K2131" i="1"/>
  <c r="W2129" i="1"/>
  <c r="Z2129" i="1" s="1"/>
  <c r="AC2129" i="1" s="1"/>
  <c r="AE2129" i="1" l="1"/>
  <c r="AH2129" i="1" s="1"/>
  <c r="B2129" i="1" s="1"/>
  <c r="AB2185" i="1"/>
  <c r="AG2185" i="1"/>
  <c r="F2184" i="1"/>
  <c r="T2403" i="1"/>
  <c r="H2185" i="1"/>
  <c r="A2186" i="1"/>
  <c r="E2186" i="1"/>
  <c r="D2185" i="1"/>
  <c r="J2133" i="1"/>
  <c r="M2133" i="1"/>
  <c r="N2133" i="1" s="1"/>
  <c r="I2134" i="1"/>
  <c r="U2131" i="1"/>
  <c r="L2131" i="1"/>
  <c r="O2131" i="1" s="1"/>
  <c r="K2132" i="1"/>
  <c r="W2130" i="1"/>
  <c r="AE2130" i="1" s="1"/>
  <c r="AH2130" i="1" s="1"/>
  <c r="Z2130" i="1" l="1"/>
  <c r="AC2130" i="1" s="1"/>
  <c r="B2130" i="1" s="1"/>
  <c r="AB2186" i="1"/>
  <c r="AG2186" i="1"/>
  <c r="F2185" i="1"/>
  <c r="T2404" i="1"/>
  <c r="G2185" i="1"/>
  <c r="D2186" i="1"/>
  <c r="E2187" i="1"/>
  <c r="H2186" i="1"/>
  <c r="A2187" i="1"/>
  <c r="K2133" i="1"/>
  <c r="W2131" i="1"/>
  <c r="Z2131" i="1" s="1"/>
  <c r="AC2131" i="1" s="1"/>
  <c r="U2132" i="1"/>
  <c r="L2132" i="1"/>
  <c r="O2132" i="1" s="1"/>
  <c r="J2134" i="1"/>
  <c r="M2134" i="1"/>
  <c r="N2134" i="1" s="1"/>
  <c r="I2135" i="1"/>
  <c r="AE2131" i="1" l="1"/>
  <c r="AH2131" i="1" s="1"/>
  <c r="B2131" i="1" s="1"/>
  <c r="F2186" i="1"/>
  <c r="AB2187" i="1"/>
  <c r="AG2187" i="1"/>
  <c r="G2186" i="1"/>
  <c r="T2405" i="1"/>
  <c r="E2188" i="1"/>
  <c r="H2187" i="1"/>
  <c r="A2188" i="1"/>
  <c r="D2187" i="1"/>
  <c r="G2187" i="1" s="1"/>
  <c r="K2134" i="1"/>
  <c r="W2132" i="1"/>
  <c r="AE2132" i="1" s="1"/>
  <c r="AH2132" i="1" s="1"/>
  <c r="J2135" i="1"/>
  <c r="M2135" i="1"/>
  <c r="N2135" i="1" s="1"/>
  <c r="I2136" i="1"/>
  <c r="U2133" i="1"/>
  <c r="L2133" i="1"/>
  <c r="O2133" i="1" s="1"/>
  <c r="Z2132" i="1" l="1"/>
  <c r="AC2132" i="1" s="1"/>
  <c r="B2132" i="1" s="1"/>
  <c r="AB2188" i="1"/>
  <c r="AG2188" i="1"/>
  <c r="T2406" i="1"/>
  <c r="H2188" i="1"/>
  <c r="A2189" i="1"/>
  <c r="E2189" i="1"/>
  <c r="D2188" i="1"/>
  <c r="G2188" i="1" s="1"/>
  <c r="F2187" i="1"/>
  <c r="K2135" i="1"/>
  <c r="W2133" i="1"/>
  <c r="AE2133" i="1" s="1"/>
  <c r="AH2133" i="1" s="1"/>
  <c r="U2134" i="1"/>
  <c r="L2134" i="1"/>
  <c r="O2134" i="1" s="1"/>
  <c r="J2136" i="1"/>
  <c r="M2136" i="1"/>
  <c r="N2136" i="1" s="1"/>
  <c r="I2137" i="1"/>
  <c r="Z2133" i="1" l="1"/>
  <c r="AC2133" i="1" s="1"/>
  <c r="B2133" i="1" s="1"/>
  <c r="AB2189" i="1"/>
  <c r="AG2189" i="1"/>
  <c r="F2188" i="1"/>
  <c r="T2407" i="1"/>
  <c r="D2189" i="1"/>
  <c r="E2190" i="1"/>
  <c r="A2190" i="1"/>
  <c r="H2189" i="1"/>
  <c r="K2136" i="1"/>
  <c r="J2137" i="1"/>
  <c r="M2137" i="1"/>
  <c r="N2137" i="1" s="1"/>
  <c r="I2138" i="1"/>
  <c r="W2134" i="1"/>
  <c r="Z2134" i="1" s="1"/>
  <c r="AC2134" i="1" s="1"/>
  <c r="U2135" i="1"/>
  <c r="L2135" i="1"/>
  <c r="O2135" i="1" s="1"/>
  <c r="AE2134" i="1" l="1"/>
  <c r="AH2134" i="1" s="1"/>
  <c r="B2134" i="1" s="1"/>
  <c r="AB2190" i="1"/>
  <c r="AG2190" i="1"/>
  <c r="F2189" i="1"/>
  <c r="G2189" i="1"/>
  <c r="T2408" i="1"/>
  <c r="E2191" i="1"/>
  <c r="H2190" i="1"/>
  <c r="A2191" i="1"/>
  <c r="D2190" i="1"/>
  <c r="K2137" i="1"/>
  <c r="W2135" i="1"/>
  <c r="AE2135" i="1" s="1"/>
  <c r="AH2135" i="1" s="1"/>
  <c r="J2138" i="1"/>
  <c r="M2138" i="1"/>
  <c r="N2138" i="1" s="1"/>
  <c r="I2139" i="1"/>
  <c r="U2136" i="1"/>
  <c r="L2136" i="1"/>
  <c r="O2136" i="1" s="1"/>
  <c r="F2190" i="1" l="1"/>
  <c r="Z2135" i="1"/>
  <c r="AC2135" i="1" s="1"/>
  <c r="B2135" i="1" s="1"/>
  <c r="AB2191" i="1"/>
  <c r="AG2191" i="1"/>
  <c r="T2409" i="1"/>
  <c r="G2190" i="1"/>
  <c r="H2191" i="1"/>
  <c r="A2192" i="1"/>
  <c r="E2192" i="1"/>
  <c r="D2191" i="1"/>
  <c r="W2136" i="1"/>
  <c r="Z2136" i="1" s="1"/>
  <c r="AC2136" i="1" s="1"/>
  <c r="J2139" i="1"/>
  <c r="M2139" i="1"/>
  <c r="N2139" i="1" s="1"/>
  <c r="I2140" i="1"/>
  <c r="K2138" i="1"/>
  <c r="U2137" i="1"/>
  <c r="L2137" i="1"/>
  <c r="O2137" i="1" s="1"/>
  <c r="F2191" i="1" l="1"/>
  <c r="G2191" i="1"/>
  <c r="AE2136" i="1"/>
  <c r="AH2136" i="1" s="1"/>
  <c r="B2136" i="1" s="1"/>
  <c r="AB2192" i="1"/>
  <c r="AG2192" i="1"/>
  <c r="T2410" i="1"/>
  <c r="A2193" i="1"/>
  <c r="H2192" i="1"/>
  <c r="E2193" i="1"/>
  <c r="D2192" i="1"/>
  <c r="K2139" i="1"/>
  <c r="U2138" i="1"/>
  <c r="L2138" i="1"/>
  <c r="O2138" i="1" s="1"/>
  <c r="W2137" i="1"/>
  <c r="AE2137" i="1" s="1"/>
  <c r="AH2137" i="1" s="1"/>
  <c r="J2140" i="1"/>
  <c r="M2140" i="1"/>
  <c r="N2140" i="1" s="1"/>
  <c r="I2141" i="1"/>
  <c r="F2192" i="1" l="1"/>
  <c r="Z2137" i="1"/>
  <c r="AC2137" i="1" s="1"/>
  <c r="B2137" i="1" s="1"/>
  <c r="AB2193" i="1"/>
  <c r="AG2193" i="1"/>
  <c r="T2411" i="1"/>
  <c r="D2193" i="1"/>
  <c r="G2192" i="1"/>
  <c r="A2194" i="1"/>
  <c r="E2194" i="1"/>
  <c r="H2193" i="1"/>
  <c r="K2140" i="1"/>
  <c r="J2141" i="1"/>
  <c r="I2142" i="1"/>
  <c r="W2138" i="1"/>
  <c r="Z2138" i="1" s="1"/>
  <c r="AC2138" i="1" s="1"/>
  <c r="U2139" i="1"/>
  <c r="L2139" i="1"/>
  <c r="O2139" i="1" s="1"/>
  <c r="F2193" i="1" l="1"/>
  <c r="AE2138" i="1"/>
  <c r="AH2138" i="1" s="1"/>
  <c r="B2138" i="1" s="1"/>
  <c r="AB2194" i="1"/>
  <c r="AG2194" i="1"/>
  <c r="G2193" i="1"/>
  <c r="T2412" i="1"/>
  <c r="D2194" i="1"/>
  <c r="A2195" i="1"/>
  <c r="E2195" i="1"/>
  <c r="H2194" i="1"/>
  <c r="K2141" i="1"/>
  <c r="J2142" i="1"/>
  <c r="I2143" i="1"/>
  <c r="W2139" i="1"/>
  <c r="AE2139" i="1" s="1"/>
  <c r="AH2139" i="1" s="1"/>
  <c r="U2140" i="1"/>
  <c r="L2140" i="1"/>
  <c r="F2194" i="1" l="1"/>
  <c r="Z2139" i="1"/>
  <c r="AC2139" i="1" s="1"/>
  <c r="B2139" i="1" s="1"/>
  <c r="AB2195" i="1"/>
  <c r="AG2195" i="1"/>
  <c r="G2194" i="1"/>
  <c r="T2413" i="1"/>
  <c r="D2195" i="1"/>
  <c r="A2196" i="1"/>
  <c r="E2196" i="1"/>
  <c r="H2195" i="1"/>
  <c r="O2140" i="1"/>
  <c r="M2141" i="1"/>
  <c r="J2143" i="1"/>
  <c r="I2144" i="1"/>
  <c r="W2140" i="1"/>
  <c r="K2142" i="1"/>
  <c r="U2141" i="1"/>
  <c r="L2141" i="1"/>
  <c r="F2195" i="1" l="1"/>
  <c r="AB2196" i="1"/>
  <c r="AG2196" i="1"/>
  <c r="Z2140" i="1"/>
  <c r="AC2140" i="1" s="1"/>
  <c r="AE2140" i="1"/>
  <c r="AH2140" i="1" s="1"/>
  <c r="G2195" i="1"/>
  <c r="T2414" i="1"/>
  <c r="D2196" i="1"/>
  <c r="G2196" i="1" s="1"/>
  <c r="H2196" i="1"/>
  <c r="E2197" i="1"/>
  <c r="A2197" i="1"/>
  <c r="K2143" i="1"/>
  <c r="W2141" i="1"/>
  <c r="U2142" i="1"/>
  <c r="L2142" i="1"/>
  <c r="J2144" i="1"/>
  <c r="I2145" i="1"/>
  <c r="N2141" i="1"/>
  <c r="O2141" i="1" s="1"/>
  <c r="M2142" i="1"/>
  <c r="M2143" i="1" s="1"/>
  <c r="M2144" i="1" s="1"/>
  <c r="AB2197" i="1" l="1"/>
  <c r="AG2197" i="1"/>
  <c r="Z2141" i="1"/>
  <c r="AC2141" i="1" s="1"/>
  <c r="AE2141" i="1"/>
  <c r="AH2141" i="1" s="1"/>
  <c r="B2140" i="1"/>
  <c r="T2415" i="1"/>
  <c r="D2197" i="1"/>
  <c r="G2197" i="1" s="1"/>
  <c r="A2198" i="1"/>
  <c r="E2198" i="1"/>
  <c r="H2197" i="1"/>
  <c r="F2196" i="1"/>
  <c r="N2142" i="1"/>
  <c r="N2143" i="1" s="1"/>
  <c r="N2144" i="1" s="1"/>
  <c r="J2145" i="1"/>
  <c r="M2145" i="1"/>
  <c r="I2146" i="1"/>
  <c r="K2144" i="1"/>
  <c r="W2142" i="1"/>
  <c r="U2143" i="1"/>
  <c r="L2143" i="1"/>
  <c r="O2143" i="1" l="1"/>
  <c r="AB2198" i="1"/>
  <c r="AG2198" i="1"/>
  <c r="F2197" i="1"/>
  <c r="B2141" i="1"/>
  <c r="T2416" i="1"/>
  <c r="O2142" i="1"/>
  <c r="N2145" i="1"/>
  <c r="H2198" i="1"/>
  <c r="A2199" i="1"/>
  <c r="E2199" i="1"/>
  <c r="D2198" i="1"/>
  <c r="W2143" i="1"/>
  <c r="K2145" i="1"/>
  <c r="U2144" i="1"/>
  <c r="L2144" i="1"/>
  <c r="O2144" i="1" s="1"/>
  <c r="J2146" i="1"/>
  <c r="M2146" i="1"/>
  <c r="I2147" i="1"/>
  <c r="Z2143" i="1" l="1"/>
  <c r="AC2143" i="1" s="1"/>
  <c r="F2198" i="1"/>
  <c r="AE2143" i="1"/>
  <c r="AH2143" i="1" s="1"/>
  <c r="AB2199" i="1"/>
  <c r="AG2199" i="1"/>
  <c r="Z2142" i="1"/>
  <c r="AC2142" i="1" s="1"/>
  <c r="AE2142" i="1"/>
  <c r="AH2142" i="1" s="1"/>
  <c r="N2146" i="1"/>
  <c r="T2417" i="1"/>
  <c r="G2198" i="1"/>
  <c r="A2200" i="1"/>
  <c r="E2200" i="1"/>
  <c r="H2199" i="1"/>
  <c r="D2199" i="1"/>
  <c r="G2199" i="1" s="1"/>
  <c r="U2145" i="1"/>
  <c r="L2145" i="1"/>
  <c r="O2145" i="1" s="1"/>
  <c r="K2146" i="1"/>
  <c r="W2144" i="1"/>
  <c r="Z2144" i="1" s="1"/>
  <c r="AC2144" i="1" s="1"/>
  <c r="J2147" i="1"/>
  <c r="M2147" i="1"/>
  <c r="I2148" i="1"/>
  <c r="B2143" i="1" l="1"/>
  <c r="AE2144" i="1"/>
  <c r="AH2144" i="1" s="1"/>
  <c r="B2144" i="1" s="1"/>
  <c r="AB2200" i="1"/>
  <c r="AG2200" i="1"/>
  <c r="B2142" i="1"/>
  <c r="N2147" i="1"/>
  <c r="T2418" i="1"/>
  <c r="D2200" i="1"/>
  <c r="G2200" i="1" s="1"/>
  <c r="H2200" i="1"/>
  <c r="A2201" i="1"/>
  <c r="E2201" i="1"/>
  <c r="F2199" i="1"/>
  <c r="U2146" i="1"/>
  <c r="L2146" i="1"/>
  <c r="O2146" i="1" s="1"/>
  <c r="J2148" i="1"/>
  <c r="M2148" i="1"/>
  <c r="I2149" i="1"/>
  <c r="K2147" i="1"/>
  <c r="W2145" i="1"/>
  <c r="AE2145" i="1" s="1"/>
  <c r="AH2145" i="1" s="1"/>
  <c r="Z2145" i="1" l="1"/>
  <c r="AC2145" i="1" s="1"/>
  <c r="B2145" i="1" s="1"/>
  <c r="AB2201" i="1"/>
  <c r="AG2201" i="1"/>
  <c r="N2148" i="1"/>
  <c r="F2200" i="1"/>
  <c r="T2419" i="1"/>
  <c r="D2201" i="1"/>
  <c r="E2202" i="1"/>
  <c r="H2201" i="1"/>
  <c r="A2202" i="1"/>
  <c r="J2149" i="1"/>
  <c r="M2149" i="1"/>
  <c r="I2150" i="1"/>
  <c r="K2148" i="1"/>
  <c r="U2147" i="1"/>
  <c r="L2147" i="1"/>
  <c r="O2147" i="1" s="1"/>
  <c r="W2146" i="1"/>
  <c r="AE2146" i="1" s="1"/>
  <c r="AH2146" i="1" s="1"/>
  <c r="N2149" i="1" l="1"/>
  <c r="Z2146" i="1"/>
  <c r="AC2146" i="1" s="1"/>
  <c r="B2146" i="1" s="1"/>
  <c r="AB2202" i="1"/>
  <c r="AG2202" i="1"/>
  <c r="F2201" i="1"/>
  <c r="T2420" i="1"/>
  <c r="G2201" i="1"/>
  <c r="E2203" i="1"/>
  <c r="H2202" i="1"/>
  <c r="A2203" i="1"/>
  <c r="D2202" i="1"/>
  <c r="W2147" i="1"/>
  <c r="AE2147" i="1" s="1"/>
  <c r="AH2147" i="1" s="1"/>
  <c r="J2150" i="1"/>
  <c r="M2150" i="1"/>
  <c r="I2151" i="1"/>
  <c r="U2148" i="1"/>
  <c r="L2148" i="1"/>
  <c r="O2148" i="1" s="1"/>
  <c r="K2149" i="1"/>
  <c r="N2150" i="1" l="1"/>
  <c r="F2202" i="1"/>
  <c r="Z2147" i="1"/>
  <c r="AC2147" i="1" s="1"/>
  <c r="B2147" i="1" s="1"/>
  <c r="AB2203" i="1"/>
  <c r="AG2203" i="1"/>
  <c r="T2421" i="1"/>
  <c r="G2202" i="1"/>
  <c r="A2204" i="1"/>
  <c r="H2203" i="1"/>
  <c r="E2204" i="1"/>
  <c r="D2203" i="1"/>
  <c r="K2150" i="1"/>
  <c r="W2148" i="1"/>
  <c r="AE2148" i="1" s="1"/>
  <c r="AH2148" i="1" s="1"/>
  <c r="U2149" i="1"/>
  <c r="L2149" i="1"/>
  <c r="O2149" i="1" s="1"/>
  <c r="M2151" i="1"/>
  <c r="J2151" i="1"/>
  <c r="I2152" i="1"/>
  <c r="N2151" i="1" l="1"/>
  <c r="F2203" i="1"/>
  <c r="Z2148" i="1"/>
  <c r="AC2148" i="1" s="1"/>
  <c r="B2148" i="1" s="1"/>
  <c r="AB2204" i="1"/>
  <c r="AG2204" i="1"/>
  <c r="T2422" i="1"/>
  <c r="G2203" i="1"/>
  <c r="D2204" i="1"/>
  <c r="H2204" i="1"/>
  <c r="A2205" i="1"/>
  <c r="E2205" i="1"/>
  <c r="M2152" i="1"/>
  <c r="J2152" i="1"/>
  <c r="I2153" i="1"/>
  <c r="K2151" i="1"/>
  <c r="W2149" i="1"/>
  <c r="Z2149" i="1" s="1"/>
  <c r="AC2149" i="1" s="1"/>
  <c r="U2150" i="1"/>
  <c r="L2150" i="1"/>
  <c r="O2150" i="1" s="1"/>
  <c r="F2204" i="1" l="1"/>
  <c r="N2152" i="1"/>
  <c r="AE2149" i="1"/>
  <c r="AH2149" i="1" s="1"/>
  <c r="B2149" i="1" s="1"/>
  <c r="AB2205" i="1"/>
  <c r="AG2205" i="1"/>
  <c r="T2423" i="1"/>
  <c r="G2204" i="1"/>
  <c r="H2205" i="1"/>
  <c r="E2206" i="1"/>
  <c r="A2206" i="1"/>
  <c r="D2205" i="1"/>
  <c r="M2153" i="1"/>
  <c r="J2153" i="1"/>
  <c r="I2154" i="1"/>
  <c r="K2152" i="1"/>
  <c r="W2150" i="1"/>
  <c r="AE2150" i="1" s="1"/>
  <c r="AH2150" i="1" s="1"/>
  <c r="U2151" i="1"/>
  <c r="L2151" i="1"/>
  <c r="O2151" i="1" s="1"/>
  <c r="F2205" i="1" l="1"/>
  <c r="N2153" i="1"/>
  <c r="Z2150" i="1"/>
  <c r="AC2150" i="1" s="1"/>
  <c r="B2150" i="1" s="1"/>
  <c r="AB2206" i="1"/>
  <c r="AG2206" i="1"/>
  <c r="G2205" i="1"/>
  <c r="T2424" i="1"/>
  <c r="D2206" i="1"/>
  <c r="A2207" i="1"/>
  <c r="E2207" i="1"/>
  <c r="H2206" i="1"/>
  <c r="W2151" i="1"/>
  <c r="Z2151" i="1" s="1"/>
  <c r="AC2151" i="1" s="1"/>
  <c r="K2153" i="1"/>
  <c r="U2152" i="1"/>
  <c r="L2152" i="1"/>
  <c r="O2152" i="1" s="1"/>
  <c r="J2154" i="1"/>
  <c r="M2154" i="1"/>
  <c r="I2155" i="1"/>
  <c r="F2206" i="1" l="1"/>
  <c r="N2154" i="1"/>
  <c r="AE2151" i="1"/>
  <c r="AH2151" i="1" s="1"/>
  <c r="B2151" i="1" s="1"/>
  <c r="AB2207" i="1"/>
  <c r="AG2207" i="1"/>
  <c r="T2425" i="1"/>
  <c r="G2206" i="1"/>
  <c r="D2207" i="1"/>
  <c r="H2207" i="1"/>
  <c r="E2208" i="1"/>
  <c r="A2208" i="1"/>
  <c r="J2155" i="1"/>
  <c r="M2155" i="1"/>
  <c r="I2156" i="1"/>
  <c r="U2153" i="1"/>
  <c r="L2153" i="1"/>
  <c r="O2153" i="1" s="1"/>
  <c r="K2154" i="1"/>
  <c r="W2152" i="1"/>
  <c r="Z2152" i="1" s="1"/>
  <c r="AC2152" i="1" s="1"/>
  <c r="N2155" i="1" l="1"/>
  <c r="F2207" i="1"/>
  <c r="AE2152" i="1"/>
  <c r="AH2152" i="1" s="1"/>
  <c r="B2152" i="1" s="1"/>
  <c r="AB2208" i="1"/>
  <c r="AG2208" i="1"/>
  <c r="T2426" i="1"/>
  <c r="G2207" i="1"/>
  <c r="A2209" i="1"/>
  <c r="E2209" i="1"/>
  <c r="H2208" i="1"/>
  <c r="D2208" i="1"/>
  <c r="J2156" i="1"/>
  <c r="M2156" i="1"/>
  <c r="I2157" i="1"/>
  <c r="I2158" i="1" s="1"/>
  <c r="K2155" i="1"/>
  <c r="U2154" i="1"/>
  <c r="L2154" i="1"/>
  <c r="O2154" i="1" s="1"/>
  <c r="W2153" i="1"/>
  <c r="Z2153" i="1" s="1"/>
  <c r="AC2153" i="1" s="1"/>
  <c r="N2156" i="1" l="1"/>
  <c r="F2208" i="1"/>
  <c r="AE2153" i="1"/>
  <c r="AH2153" i="1" s="1"/>
  <c r="B2153" i="1" s="1"/>
  <c r="AB2209" i="1"/>
  <c r="AG2209" i="1"/>
  <c r="T2427" i="1"/>
  <c r="G2208" i="1"/>
  <c r="D2209" i="1"/>
  <c r="I2159" i="1"/>
  <c r="H2209" i="1"/>
  <c r="A2210" i="1"/>
  <c r="E2210" i="1"/>
  <c r="W2154" i="1"/>
  <c r="AE2154" i="1" s="1"/>
  <c r="AH2154" i="1" s="1"/>
  <c r="K2156" i="1"/>
  <c r="U2155" i="1"/>
  <c r="L2155" i="1"/>
  <c r="O2155" i="1" s="1"/>
  <c r="J2157" i="1"/>
  <c r="J2158" i="1" s="1"/>
  <c r="K2158" i="1" s="1"/>
  <c r="M2157" i="1"/>
  <c r="F2209" i="1" l="1"/>
  <c r="Z2154" i="1"/>
  <c r="AC2154" i="1" s="1"/>
  <c r="B2154" i="1" s="1"/>
  <c r="AB2210" i="1"/>
  <c r="AG2210" i="1"/>
  <c r="T2428" i="1"/>
  <c r="G2209" i="1"/>
  <c r="L2158" i="1"/>
  <c r="J2159" i="1"/>
  <c r="K2159" i="1" s="1"/>
  <c r="I2160" i="1"/>
  <c r="E2211" i="1"/>
  <c r="A2211" i="1"/>
  <c r="H2210" i="1"/>
  <c r="D2210" i="1"/>
  <c r="N2157" i="1"/>
  <c r="N2158" i="1" s="1"/>
  <c r="M2158" i="1"/>
  <c r="M2159" i="1" s="1"/>
  <c r="U2156" i="1"/>
  <c r="L2156" i="1"/>
  <c r="O2156" i="1" s="1"/>
  <c r="K2157" i="1"/>
  <c r="W2155" i="1"/>
  <c r="Z2155" i="1" s="1"/>
  <c r="AC2155" i="1" s="1"/>
  <c r="F2210" i="1" l="1"/>
  <c r="AB2211" i="1"/>
  <c r="AG2211" i="1"/>
  <c r="AE2155" i="1"/>
  <c r="AH2155" i="1" s="1"/>
  <c r="B2155" i="1" s="1"/>
  <c r="M2160" i="1"/>
  <c r="T2429" i="1"/>
  <c r="G2210" i="1"/>
  <c r="A2212" i="1"/>
  <c r="E2212" i="1"/>
  <c r="H2211" i="1"/>
  <c r="D2211" i="1"/>
  <c r="J2160" i="1"/>
  <c r="K2160" i="1" s="1"/>
  <c r="I2161" i="1"/>
  <c r="L2159" i="1"/>
  <c r="N2159" i="1"/>
  <c r="O2158" i="1"/>
  <c r="U2157" i="1"/>
  <c r="U2158" i="1" s="1"/>
  <c r="L2157" i="1"/>
  <c r="O2157" i="1" s="1"/>
  <c r="W2156" i="1"/>
  <c r="Z2156" i="1" s="1"/>
  <c r="AC2156" i="1" s="1"/>
  <c r="F2211" i="1" l="1"/>
  <c r="M2161" i="1"/>
  <c r="AE2156" i="1"/>
  <c r="AH2156" i="1" s="1"/>
  <c r="B2156" i="1" s="1"/>
  <c r="AB2212" i="1"/>
  <c r="AG2212" i="1"/>
  <c r="T2430" i="1"/>
  <c r="G2211" i="1"/>
  <c r="W2158" i="1"/>
  <c r="Z2158" i="1" s="1"/>
  <c r="AC2158" i="1" s="1"/>
  <c r="U2159" i="1"/>
  <c r="W2159" i="1" s="1"/>
  <c r="D2212" i="1"/>
  <c r="J2161" i="1"/>
  <c r="K2161" i="1" s="1"/>
  <c r="I2162" i="1"/>
  <c r="H2212" i="1"/>
  <c r="A2213" i="1"/>
  <c r="E2213" i="1"/>
  <c r="L2160" i="1"/>
  <c r="N2160" i="1"/>
  <c r="O2159" i="1"/>
  <c r="W2157" i="1"/>
  <c r="Z2157" i="1" s="1"/>
  <c r="AC2157" i="1" s="1"/>
  <c r="F2212" i="1" l="1"/>
  <c r="AE2158" i="1"/>
  <c r="AH2158" i="1" s="1"/>
  <c r="B2158" i="1" s="1"/>
  <c r="AE2157" i="1"/>
  <c r="AH2157" i="1" s="1"/>
  <c r="B2157" i="1" s="1"/>
  <c r="AB2213" i="1"/>
  <c r="AG2213" i="1"/>
  <c r="Z2159" i="1"/>
  <c r="AC2159" i="1" s="1"/>
  <c r="AE2159" i="1"/>
  <c r="AH2159" i="1" s="1"/>
  <c r="U2160" i="1"/>
  <c r="W2160" i="1" s="1"/>
  <c r="G2212" i="1"/>
  <c r="T2431" i="1"/>
  <c r="J2162" i="1"/>
  <c r="K2162" i="1" s="1"/>
  <c r="I2163" i="1"/>
  <c r="L2161" i="1"/>
  <c r="D2213" i="1"/>
  <c r="M2162" i="1"/>
  <c r="E2214" i="1"/>
  <c r="A2214" i="1"/>
  <c r="H2213" i="1"/>
  <c r="N2161" i="1"/>
  <c r="O2160" i="1"/>
  <c r="F2213" i="1" l="1"/>
  <c r="M2163" i="1"/>
  <c r="U2161" i="1"/>
  <c r="W2161" i="1" s="1"/>
  <c r="AB2214" i="1"/>
  <c r="AG2214" i="1"/>
  <c r="Z2160" i="1"/>
  <c r="AC2160" i="1" s="1"/>
  <c r="AE2160" i="1"/>
  <c r="AH2160" i="1" s="1"/>
  <c r="B2159" i="1"/>
  <c r="T2432" i="1"/>
  <c r="D2214" i="1"/>
  <c r="G2213" i="1"/>
  <c r="H2214" i="1"/>
  <c r="A2215" i="1"/>
  <c r="E2215" i="1"/>
  <c r="J2163" i="1"/>
  <c r="K2163" i="1" s="1"/>
  <c r="I2164" i="1"/>
  <c r="L2162" i="1"/>
  <c r="N2162" i="1"/>
  <c r="O2161" i="1"/>
  <c r="F2214" i="1" l="1"/>
  <c r="U2162" i="1"/>
  <c r="W2162" i="1" s="1"/>
  <c r="M2164" i="1"/>
  <c r="AB2215" i="1"/>
  <c r="AG2215" i="1"/>
  <c r="Z2161" i="1"/>
  <c r="AC2161" i="1" s="1"/>
  <c r="AE2161" i="1"/>
  <c r="AH2161" i="1" s="1"/>
  <c r="B2160" i="1"/>
  <c r="G2214" i="1"/>
  <c r="T2433" i="1"/>
  <c r="A2216" i="1"/>
  <c r="E2216" i="1"/>
  <c r="H2215" i="1"/>
  <c r="J2164" i="1"/>
  <c r="K2164" i="1" s="1"/>
  <c r="I2165" i="1"/>
  <c r="L2163" i="1"/>
  <c r="D2215" i="1"/>
  <c r="N2163" i="1"/>
  <c r="O2162" i="1"/>
  <c r="F2215" i="1" l="1"/>
  <c r="U2163" i="1"/>
  <c r="W2163" i="1" s="1"/>
  <c r="AB2216" i="1"/>
  <c r="AG2216" i="1"/>
  <c r="Z2162" i="1"/>
  <c r="AC2162" i="1" s="1"/>
  <c r="AE2162" i="1"/>
  <c r="AH2162" i="1" s="1"/>
  <c r="B2161" i="1"/>
  <c r="T2434" i="1"/>
  <c r="G2215" i="1"/>
  <c r="J2165" i="1"/>
  <c r="K2165" i="1" s="1"/>
  <c r="I2166" i="1"/>
  <c r="L2164" i="1"/>
  <c r="D2216" i="1"/>
  <c r="F2216" i="1" s="1"/>
  <c r="A2217" i="1"/>
  <c r="E2217" i="1"/>
  <c r="H2216" i="1"/>
  <c r="M2165" i="1"/>
  <c r="N2164" i="1"/>
  <c r="O2163" i="1"/>
  <c r="U2164" i="1" l="1"/>
  <c r="W2164" i="1" s="1"/>
  <c r="AB2217" i="1"/>
  <c r="AG2217" i="1"/>
  <c r="Z2163" i="1"/>
  <c r="AC2163" i="1" s="1"/>
  <c r="AE2163" i="1"/>
  <c r="AH2163" i="1" s="1"/>
  <c r="B2162" i="1"/>
  <c r="M2166" i="1"/>
  <c r="T2435" i="1"/>
  <c r="G2216" i="1"/>
  <c r="A2218" i="1"/>
  <c r="E2218" i="1"/>
  <c r="H2217" i="1"/>
  <c r="D2217" i="1"/>
  <c r="F2217" i="1" s="1"/>
  <c r="J2166" i="1"/>
  <c r="K2166" i="1" s="1"/>
  <c r="I2167" i="1"/>
  <c r="L2165" i="1"/>
  <c r="N2165" i="1"/>
  <c r="O2164" i="1"/>
  <c r="U2165" i="1" l="1"/>
  <c r="W2165" i="1" s="1"/>
  <c r="AB2218" i="1"/>
  <c r="AG2218" i="1"/>
  <c r="M2167" i="1"/>
  <c r="Z2164" i="1"/>
  <c r="AC2164" i="1" s="1"/>
  <c r="AE2164" i="1"/>
  <c r="AH2164" i="1" s="1"/>
  <c r="B2163" i="1"/>
  <c r="T2436" i="1"/>
  <c r="G2217" i="1"/>
  <c r="D2218" i="1"/>
  <c r="F2218" i="1" s="1"/>
  <c r="J2167" i="1"/>
  <c r="K2167" i="1" s="1"/>
  <c r="I2168" i="1"/>
  <c r="L2166" i="1"/>
  <c r="H2218" i="1"/>
  <c r="E2219" i="1"/>
  <c r="A2219" i="1"/>
  <c r="N2166" i="1"/>
  <c r="O2165" i="1"/>
  <c r="U2166" i="1" l="1"/>
  <c r="W2166" i="1" s="1"/>
  <c r="AB2219" i="1"/>
  <c r="AG2219" i="1"/>
  <c r="B2164" i="1"/>
  <c r="Z2165" i="1"/>
  <c r="AC2165" i="1" s="1"/>
  <c r="AE2165" i="1"/>
  <c r="AH2165" i="1" s="1"/>
  <c r="G2218" i="1"/>
  <c r="T2437" i="1"/>
  <c r="U2167" i="1"/>
  <c r="W2167" i="1" s="1"/>
  <c r="L2167" i="1"/>
  <c r="J2168" i="1"/>
  <c r="K2168" i="1" s="1"/>
  <c r="I2169" i="1"/>
  <c r="A2220" i="1"/>
  <c r="E2220" i="1"/>
  <c r="H2219" i="1"/>
  <c r="D2219" i="1"/>
  <c r="F2219" i="1" s="1"/>
  <c r="M2168" i="1"/>
  <c r="N2167" i="1"/>
  <c r="O2166" i="1"/>
  <c r="AB2220" i="1" l="1"/>
  <c r="AG2220" i="1"/>
  <c r="Z2166" i="1"/>
  <c r="AC2166" i="1" s="1"/>
  <c r="AE2166" i="1"/>
  <c r="AH2166" i="1" s="1"/>
  <c r="B2165" i="1"/>
  <c r="M2169" i="1"/>
  <c r="T2438" i="1"/>
  <c r="G2219" i="1"/>
  <c r="A2221" i="1"/>
  <c r="E2221" i="1"/>
  <c r="H2220" i="1"/>
  <c r="J2169" i="1"/>
  <c r="K2169" i="1" s="1"/>
  <c r="I2170" i="1"/>
  <c r="U2168" i="1"/>
  <c r="W2168" i="1" s="1"/>
  <c r="L2168" i="1"/>
  <c r="D2220" i="1"/>
  <c r="F2220" i="1" s="1"/>
  <c r="N2168" i="1"/>
  <c r="O2167" i="1"/>
  <c r="AB2221" i="1" l="1"/>
  <c r="AG2221" i="1"/>
  <c r="Z2167" i="1"/>
  <c r="AC2167" i="1" s="1"/>
  <c r="AE2167" i="1"/>
  <c r="AH2167" i="1" s="1"/>
  <c r="B2166" i="1"/>
  <c r="T2439" i="1"/>
  <c r="G2220" i="1"/>
  <c r="U2169" i="1"/>
  <c r="W2169" i="1" s="1"/>
  <c r="L2169" i="1"/>
  <c r="D2221" i="1"/>
  <c r="F2221" i="1" s="1"/>
  <c r="J2170" i="1"/>
  <c r="K2170" i="1" s="1"/>
  <c r="I2171" i="1"/>
  <c r="M2170" i="1"/>
  <c r="E2222" i="1"/>
  <c r="H2221" i="1"/>
  <c r="A2222" i="1"/>
  <c r="N2169" i="1"/>
  <c r="O2168" i="1"/>
  <c r="AB2222" i="1" l="1"/>
  <c r="AG2222" i="1"/>
  <c r="Z2168" i="1"/>
  <c r="AC2168" i="1" s="1"/>
  <c r="AE2168" i="1"/>
  <c r="AH2168" i="1" s="1"/>
  <c r="B2167" i="1"/>
  <c r="G2221" i="1"/>
  <c r="M2171" i="1"/>
  <c r="T2440" i="1"/>
  <c r="U2170" i="1"/>
  <c r="W2170" i="1" s="1"/>
  <c r="L2170" i="1"/>
  <c r="H2222" i="1"/>
  <c r="A2223" i="1"/>
  <c r="E2223" i="1"/>
  <c r="J2171" i="1"/>
  <c r="K2171" i="1" s="1"/>
  <c r="I2172" i="1"/>
  <c r="D2222" i="1"/>
  <c r="F2222" i="1" s="1"/>
  <c r="N2170" i="1"/>
  <c r="O2169" i="1"/>
  <c r="AB2223" i="1" l="1"/>
  <c r="AG2223" i="1"/>
  <c r="Z2169" i="1"/>
  <c r="AC2169" i="1" s="1"/>
  <c r="AE2169" i="1"/>
  <c r="AH2169" i="1" s="1"/>
  <c r="B2168" i="1"/>
  <c r="T2441" i="1"/>
  <c r="D2223" i="1"/>
  <c r="F2223" i="1" s="1"/>
  <c r="H2223" i="1"/>
  <c r="A2224" i="1"/>
  <c r="E2224" i="1"/>
  <c r="J2172" i="1"/>
  <c r="K2172" i="1" s="1"/>
  <c r="I2173" i="1"/>
  <c r="U2171" i="1"/>
  <c r="W2171" i="1" s="1"/>
  <c r="L2171" i="1"/>
  <c r="G2222" i="1"/>
  <c r="M2172" i="1"/>
  <c r="N2171" i="1"/>
  <c r="O2170" i="1"/>
  <c r="AB2224" i="1" l="1"/>
  <c r="AG2224" i="1"/>
  <c r="Z2170" i="1"/>
  <c r="AC2170" i="1" s="1"/>
  <c r="AE2170" i="1"/>
  <c r="AH2170" i="1" s="1"/>
  <c r="B2169" i="1"/>
  <c r="M2173" i="1"/>
  <c r="T2442" i="1"/>
  <c r="G2223" i="1"/>
  <c r="H2224" i="1"/>
  <c r="A2225" i="1"/>
  <c r="E2225" i="1"/>
  <c r="D2224" i="1"/>
  <c r="F2224" i="1" s="1"/>
  <c r="U2172" i="1"/>
  <c r="W2172" i="1" s="1"/>
  <c r="L2172" i="1"/>
  <c r="J2173" i="1"/>
  <c r="K2173" i="1" s="1"/>
  <c r="I2174" i="1"/>
  <c r="N2172" i="1"/>
  <c r="O2171" i="1"/>
  <c r="AB2225" i="1" l="1"/>
  <c r="AG2225" i="1"/>
  <c r="Z2171" i="1"/>
  <c r="AC2171" i="1" s="1"/>
  <c r="AE2171" i="1"/>
  <c r="AH2171" i="1" s="1"/>
  <c r="B2170" i="1"/>
  <c r="T2443" i="1"/>
  <c r="G2224" i="1"/>
  <c r="D2225" i="1"/>
  <c r="F2225" i="1" s="1"/>
  <c r="J2174" i="1"/>
  <c r="K2174" i="1" s="1"/>
  <c r="I2175" i="1"/>
  <c r="U2173" i="1"/>
  <c r="W2173" i="1" s="1"/>
  <c r="L2173" i="1"/>
  <c r="M2174" i="1" s="1"/>
  <c r="H2225" i="1"/>
  <c r="A2226" i="1"/>
  <c r="E2226" i="1"/>
  <c r="N2173" i="1"/>
  <c r="O2172" i="1"/>
  <c r="AB2226" i="1" l="1"/>
  <c r="AG2226" i="1"/>
  <c r="Z2172" i="1"/>
  <c r="AC2172" i="1" s="1"/>
  <c r="AE2172" i="1"/>
  <c r="AH2172" i="1" s="1"/>
  <c r="B2171" i="1"/>
  <c r="T2444" i="1"/>
  <c r="G2225" i="1"/>
  <c r="J2175" i="1"/>
  <c r="K2175" i="1" s="1"/>
  <c r="M2175" i="1"/>
  <c r="I2176" i="1"/>
  <c r="D2226" i="1"/>
  <c r="F2226" i="1" s="1"/>
  <c r="H2226" i="1"/>
  <c r="E2227" i="1"/>
  <c r="A2227" i="1"/>
  <c r="U2174" i="1"/>
  <c r="W2174" i="1" s="1"/>
  <c r="L2174" i="1"/>
  <c r="O2173" i="1"/>
  <c r="N2174" i="1"/>
  <c r="AB2227" i="1" l="1"/>
  <c r="AG2227" i="1"/>
  <c r="Z2173" i="1"/>
  <c r="AC2173" i="1" s="1"/>
  <c r="AE2173" i="1"/>
  <c r="AH2173" i="1" s="1"/>
  <c r="B2172" i="1"/>
  <c r="T2445" i="1"/>
  <c r="G2226" i="1"/>
  <c r="J2176" i="1"/>
  <c r="K2176" i="1" s="1"/>
  <c r="I2177" i="1"/>
  <c r="D2227" i="1"/>
  <c r="F2227" i="1" s="1"/>
  <c r="A2228" i="1"/>
  <c r="E2228" i="1"/>
  <c r="H2227" i="1"/>
  <c r="M2176" i="1"/>
  <c r="U2175" i="1"/>
  <c r="W2175" i="1" s="1"/>
  <c r="L2175" i="1"/>
  <c r="N2175" i="1"/>
  <c r="O2174" i="1"/>
  <c r="AB2228" i="1" l="1"/>
  <c r="AG2228" i="1"/>
  <c r="Z2174" i="1"/>
  <c r="AC2174" i="1" s="1"/>
  <c r="AE2174" i="1"/>
  <c r="AH2174" i="1" s="1"/>
  <c r="B2173" i="1"/>
  <c r="G2227" i="1"/>
  <c r="M2177" i="1"/>
  <c r="T2446" i="1"/>
  <c r="D2228" i="1"/>
  <c r="F2228" i="1" s="1"/>
  <c r="H2228" i="1"/>
  <c r="E2229" i="1"/>
  <c r="A2229" i="1"/>
  <c r="J2177" i="1"/>
  <c r="K2177" i="1" s="1"/>
  <c r="I2178" i="1"/>
  <c r="U2176" i="1"/>
  <c r="W2176" i="1" s="1"/>
  <c r="L2176" i="1"/>
  <c r="N2176" i="1"/>
  <c r="O2175" i="1"/>
  <c r="M2178" i="1" l="1"/>
  <c r="AB2229" i="1"/>
  <c r="AG2229" i="1"/>
  <c r="Z2175" i="1"/>
  <c r="AC2175" i="1" s="1"/>
  <c r="AE2175" i="1"/>
  <c r="AH2175" i="1" s="1"/>
  <c r="B2174" i="1"/>
  <c r="T2447" i="1"/>
  <c r="G2228" i="1"/>
  <c r="D2229" i="1"/>
  <c r="F2229" i="1" s="1"/>
  <c r="A2230" i="1"/>
  <c r="H2229" i="1"/>
  <c r="E2230" i="1"/>
  <c r="J2178" i="1"/>
  <c r="K2178" i="1" s="1"/>
  <c r="I2179" i="1"/>
  <c r="U2177" i="1"/>
  <c r="W2177" i="1" s="1"/>
  <c r="L2177" i="1"/>
  <c r="N2177" i="1"/>
  <c r="O2176" i="1"/>
  <c r="AB2230" i="1" l="1"/>
  <c r="AG2230" i="1"/>
  <c r="G2229" i="1"/>
  <c r="Z2176" i="1"/>
  <c r="AC2176" i="1" s="1"/>
  <c r="AE2176" i="1"/>
  <c r="AH2176" i="1" s="1"/>
  <c r="B2175" i="1"/>
  <c r="T2448" i="1"/>
  <c r="D2230" i="1"/>
  <c r="F2230" i="1" s="1"/>
  <c r="H2230" i="1"/>
  <c r="A2231" i="1"/>
  <c r="E2231" i="1"/>
  <c r="J2179" i="1"/>
  <c r="K2179" i="1" s="1"/>
  <c r="I2180" i="1"/>
  <c r="U2178" i="1"/>
  <c r="W2178" i="1" s="1"/>
  <c r="L2178" i="1"/>
  <c r="M2179" i="1"/>
  <c r="N2178" i="1"/>
  <c r="O2177" i="1"/>
  <c r="AB2231" i="1" l="1"/>
  <c r="AG2231" i="1"/>
  <c r="B2176" i="1"/>
  <c r="Z2177" i="1"/>
  <c r="AC2177" i="1" s="1"/>
  <c r="AE2177" i="1"/>
  <c r="AH2177" i="1" s="1"/>
  <c r="M2180" i="1"/>
  <c r="T2449" i="1"/>
  <c r="G2230" i="1"/>
  <c r="A2232" i="1"/>
  <c r="H2231" i="1"/>
  <c r="E2232" i="1"/>
  <c r="U2179" i="1"/>
  <c r="W2179" i="1" s="1"/>
  <c r="L2179" i="1"/>
  <c r="D2231" i="1"/>
  <c r="F2231" i="1" s="1"/>
  <c r="J2180" i="1"/>
  <c r="K2180" i="1" s="1"/>
  <c r="I2181" i="1"/>
  <c r="N2179" i="1"/>
  <c r="O2178" i="1"/>
  <c r="M2181" i="1" l="1"/>
  <c r="AB2232" i="1"/>
  <c r="AG2232" i="1"/>
  <c r="B2177" i="1"/>
  <c r="Z2178" i="1"/>
  <c r="AC2178" i="1" s="1"/>
  <c r="AE2178" i="1"/>
  <c r="AH2178" i="1" s="1"/>
  <c r="T2450" i="1"/>
  <c r="U2180" i="1"/>
  <c r="W2180" i="1" s="1"/>
  <c r="L2180" i="1"/>
  <c r="J2181" i="1"/>
  <c r="K2181" i="1" s="1"/>
  <c r="I2182" i="1"/>
  <c r="D2232" i="1"/>
  <c r="F2232" i="1" s="1"/>
  <c r="G2231" i="1"/>
  <c r="H2232" i="1"/>
  <c r="E2233" i="1"/>
  <c r="A2233" i="1"/>
  <c r="N2180" i="1"/>
  <c r="O2179" i="1"/>
  <c r="AB2233" i="1" l="1"/>
  <c r="AG2233" i="1"/>
  <c r="Z2179" i="1"/>
  <c r="AC2179" i="1" s="1"/>
  <c r="AE2179" i="1"/>
  <c r="AH2179" i="1" s="1"/>
  <c r="B2178" i="1"/>
  <c r="T2451" i="1"/>
  <c r="A2234" i="1"/>
  <c r="E2234" i="1"/>
  <c r="H2233" i="1"/>
  <c r="U2181" i="1"/>
  <c r="W2181" i="1" s="1"/>
  <c r="L2181" i="1"/>
  <c r="D2233" i="1"/>
  <c r="F2233" i="1" s="1"/>
  <c r="G2232" i="1"/>
  <c r="J2182" i="1"/>
  <c r="K2182" i="1" s="1"/>
  <c r="I2183" i="1"/>
  <c r="M2182" i="1"/>
  <c r="N2181" i="1"/>
  <c r="O2180" i="1"/>
  <c r="M2183" i="1" l="1"/>
  <c r="AB2234" i="1"/>
  <c r="AG2234" i="1"/>
  <c r="Z2180" i="1"/>
  <c r="AC2180" i="1" s="1"/>
  <c r="AE2180" i="1"/>
  <c r="AH2180" i="1" s="1"/>
  <c r="B2179" i="1"/>
  <c r="T2452" i="1"/>
  <c r="G2233" i="1"/>
  <c r="J2183" i="1"/>
  <c r="K2183" i="1" s="1"/>
  <c r="I2184" i="1"/>
  <c r="U2182" i="1"/>
  <c r="W2182" i="1" s="1"/>
  <c r="L2182" i="1"/>
  <c r="D2234" i="1"/>
  <c r="F2234" i="1" s="1"/>
  <c r="A2235" i="1"/>
  <c r="E2235" i="1"/>
  <c r="H2234" i="1"/>
  <c r="N2182" i="1"/>
  <c r="O2181" i="1"/>
  <c r="M2184" i="1" l="1"/>
  <c r="AB2235" i="1"/>
  <c r="AG2235" i="1"/>
  <c r="Z2181" i="1"/>
  <c r="AC2181" i="1" s="1"/>
  <c r="AE2181" i="1"/>
  <c r="AH2181" i="1" s="1"/>
  <c r="B2180" i="1"/>
  <c r="G2234" i="1"/>
  <c r="T2453" i="1"/>
  <c r="D2235" i="1"/>
  <c r="F2235" i="1" s="1"/>
  <c r="A2236" i="1"/>
  <c r="E2236" i="1"/>
  <c r="H2235" i="1"/>
  <c r="J2184" i="1"/>
  <c r="K2184" i="1" s="1"/>
  <c r="I2185" i="1"/>
  <c r="U2183" i="1"/>
  <c r="W2183" i="1" s="1"/>
  <c r="L2183" i="1"/>
  <c r="N2183" i="1"/>
  <c r="O2182" i="1"/>
  <c r="AB2236" i="1" l="1"/>
  <c r="AG2236" i="1"/>
  <c r="Z2182" i="1"/>
  <c r="AC2182" i="1" s="1"/>
  <c r="AE2182" i="1"/>
  <c r="AH2182" i="1" s="1"/>
  <c r="B2181" i="1"/>
  <c r="T2454" i="1"/>
  <c r="G2235" i="1"/>
  <c r="D2236" i="1"/>
  <c r="F2236" i="1" s="1"/>
  <c r="H2236" i="1"/>
  <c r="A2237" i="1"/>
  <c r="E2237" i="1"/>
  <c r="J2185" i="1"/>
  <c r="K2185" i="1" s="1"/>
  <c r="I2186" i="1"/>
  <c r="U2184" i="1"/>
  <c r="W2184" i="1" s="1"/>
  <c r="L2184" i="1"/>
  <c r="M2185" i="1"/>
  <c r="N2184" i="1"/>
  <c r="O2183" i="1"/>
  <c r="AB2237" i="1" l="1"/>
  <c r="AG2237" i="1"/>
  <c r="Z2183" i="1"/>
  <c r="AC2183" i="1" s="1"/>
  <c r="AE2183" i="1"/>
  <c r="AH2183" i="1" s="1"/>
  <c r="B2182" i="1"/>
  <c r="M2186" i="1"/>
  <c r="T2455" i="1"/>
  <c r="D2237" i="1"/>
  <c r="F2237" i="1" s="1"/>
  <c r="E2238" i="1"/>
  <c r="H2237" i="1"/>
  <c r="A2238" i="1"/>
  <c r="G2236" i="1"/>
  <c r="U2185" i="1"/>
  <c r="W2185" i="1" s="1"/>
  <c r="L2185" i="1"/>
  <c r="J2186" i="1"/>
  <c r="K2186" i="1" s="1"/>
  <c r="I2187" i="1"/>
  <c r="N2185" i="1"/>
  <c r="O2184" i="1"/>
  <c r="AB2238" i="1" l="1"/>
  <c r="AG2238" i="1"/>
  <c r="Z2184" i="1"/>
  <c r="AC2184" i="1" s="1"/>
  <c r="AE2184" i="1"/>
  <c r="AH2184" i="1" s="1"/>
  <c r="B2183" i="1"/>
  <c r="T2456" i="1"/>
  <c r="G2237" i="1"/>
  <c r="J2187" i="1"/>
  <c r="K2187" i="1" s="1"/>
  <c r="I2188" i="1"/>
  <c r="D2238" i="1"/>
  <c r="F2238" i="1" s="1"/>
  <c r="U2186" i="1"/>
  <c r="W2186" i="1" s="1"/>
  <c r="L2186" i="1"/>
  <c r="H2238" i="1"/>
  <c r="A2239" i="1"/>
  <c r="E2239" i="1"/>
  <c r="M2187" i="1"/>
  <c r="N2186" i="1"/>
  <c r="O2185" i="1"/>
  <c r="AB2239" i="1" l="1"/>
  <c r="AG2239" i="1"/>
  <c r="Z2185" i="1"/>
  <c r="AC2185" i="1" s="1"/>
  <c r="AE2185" i="1"/>
  <c r="AH2185" i="1" s="1"/>
  <c r="B2184" i="1"/>
  <c r="M2188" i="1"/>
  <c r="T2457" i="1"/>
  <c r="G2238" i="1"/>
  <c r="D2239" i="1"/>
  <c r="F2239" i="1" s="1"/>
  <c r="A2240" i="1"/>
  <c r="E2240" i="1"/>
  <c r="H2239" i="1"/>
  <c r="J2188" i="1"/>
  <c r="K2188" i="1" s="1"/>
  <c r="I2189" i="1"/>
  <c r="U2187" i="1"/>
  <c r="W2187" i="1" s="1"/>
  <c r="L2187" i="1"/>
  <c r="N2187" i="1"/>
  <c r="O2186" i="1"/>
  <c r="AB2240" i="1" l="1"/>
  <c r="AG2240" i="1"/>
  <c r="Z2186" i="1"/>
  <c r="AC2186" i="1" s="1"/>
  <c r="AE2186" i="1"/>
  <c r="AH2186" i="1" s="1"/>
  <c r="B2185" i="1"/>
  <c r="T2458" i="1"/>
  <c r="G2239" i="1"/>
  <c r="D2240" i="1"/>
  <c r="F2240" i="1" s="1"/>
  <c r="E2241" i="1"/>
  <c r="H2240" i="1"/>
  <c r="A2241" i="1"/>
  <c r="J2189" i="1"/>
  <c r="K2189" i="1" s="1"/>
  <c r="I2190" i="1"/>
  <c r="U2188" i="1"/>
  <c r="W2188" i="1" s="1"/>
  <c r="L2188" i="1"/>
  <c r="M2189" i="1"/>
  <c r="N2188" i="1"/>
  <c r="O2187" i="1"/>
  <c r="AB2241" i="1" l="1"/>
  <c r="AG2241" i="1"/>
  <c r="Z2187" i="1"/>
  <c r="AC2187" i="1" s="1"/>
  <c r="AE2187" i="1"/>
  <c r="AH2187" i="1" s="1"/>
  <c r="B2186" i="1"/>
  <c r="M2190" i="1"/>
  <c r="T2459" i="1"/>
  <c r="U2189" i="1"/>
  <c r="W2189" i="1" s="1"/>
  <c r="L2189" i="1"/>
  <c r="D2241" i="1"/>
  <c r="F2241" i="1" s="1"/>
  <c r="A2242" i="1"/>
  <c r="E2242" i="1"/>
  <c r="H2241" i="1"/>
  <c r="J2190" i="1"/>
  <c r="K2190" i="1" s="1"/>
  <c r="I2191" i="1"/>
  <c r="G2240" i="1"/>
  <c r="N2189" i="1"/>
  <c r="O2188" i="1"/>
  <c r="AB2242" i="1" l="1"/>
  <c r="AG2242" i="1"/>
  <c r="Z2188" i="1"/>
  <c r="AC2188" i="1" s="1"/>
  <c r="AE2188" i="1"/>
  <c r="AH2188" i="1" s="1"/>
  <c r="B2187" i="1"/>
  <c r="T2460" i="1"/>
  <c r="G2241" i="1"/>
  <c r="A2243" i="1"/>
  <c r="H2242" i="1"/>
  <c r="E2243" i="1"/>
  <c r="D2242" i="1"/>
  <c r="F2242" i="1" s="1"/>
  <c r="J2191" i="1"/>
  <c r="K2191" i="1" s="1"/>
  <c r="I2192" i="1"/>
  <c r="U2190" i="1"/>
  <c r="W2190" i="1" s="1"/>
  <c r="L2190" i="1"/>
  <c r="M2191" i="1"/>
  <c r="N2190" i="1"/>
  <c r="O2189" i="1"/>
  <c r="M2192" i="1" l="1"/>
  <c r="AB2243" i="1"/>
  <c r="AG2243" i="1"/>
  <c r="Z2189" i="1"/>
  <c r="AC2189" i="1" s="1"/>
  <c r="AE2189" i="1"/>
  <c r="AH2189" i="1" s="1"/>
  <c r="B2188" i="1"/>
  <c r="G2242" i="1"/>
  <c r="T2461" i="1"/>
  <c r="U2191" i="1"/>
  <c r="W2191" i="1" s="1"/>
  <c r="L2191" i="1"/>
  <c r="D2243" i="1"/>
  <c r="F2243" i="1" s="1"/>
  <c r="J2192" i="1"/>
  <c r="K2192" i="1" s="1"/>
  <c r="I2193" i="1"/>
  <c r="A2244" i="1"/>
  <c r="E2244" i="1"/>
  <c r="H2243" i="1"/>
  <c r="N2191" i="1"/>
  <c r="O2190" i="1"/>
  <c r="AB2244" i="1" l="1"/>
  <c r="AG2244" i="1"/>
  <c r="Z2190" i="1"/>
  <c r="AC2190" i="1" s="1"/>
  <c r="AE2190" i="1"/>
  <c r="AH2190" i="1" s="1"/>
  <c r="B2189" i="1"/>
  <c r="T2462" i="1"/>
  <c r="U2192" i="1"/>
  <c r="W2192" i="1" s="1"/>
  <c r="L2192" i="1"/>
  <c r="J2193" i="1"/>
  <c r="K2193" i="1" s="1"/>
  <c r="I2194" i="1"/>
  <c r="G2243" i="1"/>
  <c r="M2193" i="1"/>
  <c r="D2244" i="1"/>
  <c r="F2244" i="1" s="1"/>
  <c r="E2245" i="1"/>
  <c r="H2244" i="1"/>
  <c r="A2245" i="1"/>
  <c r="N2192" i="1"/>
  <c r="O2191" i="1"/>
  <c r="M2194" i="1" l="1"/>
  <c r="AB2245" i="1"/>
  <c r="AG2245" i="1"/>
  <c r="Z2191" i="1"/>
  <c r="AC2191" i="1" s="1"/>
  <c r="AE2191" i="1"/>
  <c r="AH2191" i="1" s="1"/>
  <c r="B2190" i="1"/>
  <c r="T2463" i="1"/>
  <c r="G2244" i="1"/>
  <c r="A2246" i="1"/>
  <c r="E2246" i="1"/>
  <c r="H2245" i="1"/>
  <c r="J2194" i="1"/>
  <c r="K2194" i="1" s="1"/>
  <c r="I2195" i="1"/>
  <c r="U2193" i="1"/>
  <c r="W2193" i="1" s="1"/>
  <c r="L2193" i="1"/>
  <c r="D2245" i="1"/>
  <c r="F2245" i="1" s="1"/>
  <c r="N2193" i="1"/>
  <c r="O2192" i="1"/>
  <c r="AB2246" i="1" l="1"/>
  <c r="AG2246" i="1"/>
  <c r="Z2192" i="1"/>
  <c r="AC2192" i="1" s="1"/>
  <c r="AE2192" i="1"/>
  <c r="AH2192" i="1" s="1"/>
  <c r="B2191" i="1"/>
  <c r="T2464" i="1"/>
  <c r="G2245" i="1"/>
  <c r="J2195" i="1"/>
  <c r="K2195" i="1" s="1"/>
  <c r="I2196" i="1"/>
  <c r="U2194" i="1"/>
  <c r="W2194" i="1" s="1"/>
  <c r="L2194" i="1"/>
  <c r="D2246" i="1"/>
  <c r="F2246" i="1" s="1"/>
  <c r="M2195" i="1"/>
  <c r="A2247" i="1"/>
  <c r="E2247" i="1"/>
  <c r="H2246" i="1"/>
  <c r="N2194" i="1"/>
  <c r="O2193" i="1"/>
  <c r="AB2247" i="1" l="1"/>
  <c r="AG2247" i="1"/>
  <c r="Z2193" i="1"/>
  <c r="AC2193" i="1" s="1"/>
  <c r="AE2193" i="1"/>
  <c r="AH2193" i="1" s="1"/>
  <c r="B2192" i="1"/>
  <c r="M2196" i="1"/>
  <c r="T2465" i="1"/>
  <c r="G2246" i="1"/>
  <c r="A2248" i="1"/>
  <c r="E2248" i="1"/>
  <c r="H2247" i="1"/>
  <c r="D2247" i="1"/>
  <c r="F2247" i="1" s="1"/>
  <c r="J2196" i="1"/>
  <c r="K2196" i="1" s="1"/>
  <c r="I2197" i="1"/>
  <c r="U2195" i="1"/>
  <c r="W2195" i="1" s="1"/>
  <c r="L2195" i="1"/>
  <c r="N2195" i="1"/>
  <c r="O2194" i="1"/>
  <c r="AB2248" i="1" l="1"/>
  <c r="AG2248" i="1"/>
  <c r="Z2194" i="1"/>
  <c r="AC2194" i="1" s="1"/>
  <c r="AE2194" i="1"/>
  <c r="AH2194" i="1" s="1"/>
  <c r="B2193" i="1"/>
  <c r="T2466" i="1"/>
  <c r="G2247" i="1"/>
  <c r="D2248" i="1"/>
  <c r="F2248" i="1" s="1"/>
  <c r="J2197" i="1"/>
  <c r="K2197" i="1" s="1"/>
  <c r="I2198" i="1"/>
  <c r="E2249" i="1"/>
  <c r="H2248" i="1"/>
  <c r="A2249" i="1"/>
  <c r="U2196" i="1"/>
  <c r="W2196" i="1" s="1"/>
  <c r="L2196" i="1"/>
  <c r="M2197" i="1"/>
  <c r="N2196" i="1"/>
  <c r="O2195" i="1"/>
  <c r="AB2249" i="1" l="1"/>
  <c r="AG2249" i="1"/>
  <c r="G2248" i="1"/>
  <c r="Z2195" i="1"/>
  <c r="AC2195" i="1" s="1"/>
  <c r="AE2195" i="1"/>
  <c r="AH2195" i="1" s="1"/>
  <c r="B2194" i="1"/>
  <c r="T2467" i="1"/>
  <c r="U2197" i="1"/>
  <c r="W2197" i="1" s="1"/>
  <c r="L2197" i="1"/>
  <c r="D2249" i="1"/>
  <c r="F2249" i="1" s="1"/>
  <c r="A2250" i="1"/>
  <c r="E2250" i="1"/>
  <c r="H2249" i="1"/>
  <c r="J2198" i="1"/>
  <c r="K2198" i="1" s="1"/>
  <c r="I2199" i="1"/>
  <c r="M2198" i="1"/>
  <c r="N2197" i="1"/>
  <c r="O2196" i="1"/>
  <c r="AB2250" i="1" l="1"/>
  <c r="AG2250" i="1"/>
  <c r="Z2196" i="1"/>
  <c r="AC2196" i="1" s="1"/>
  <c r="AE2196" i="1"/>
  <c r="AH2196" i="1" s="1"/>
  <c r="G2249" i="1"/>
  <c r="B2195" i="1"/>
  <c r="T2468" i="1"/>
  <c r="D2250" i="1"/>
  <c r="F2250" i="1" s="1"/>
  <c r="M2199" i="1"/>
  <c r="J2199" i="1"/>
  <c r="K2199" i="1" s="1"/>
  <c r="I2200" i="1"/>
  <c r="U2198" i="1"/>
  <c r="W2198" i="1" s="1"/>
  <c r="L2198" i="1"/>
  <c r="A2251" i="1"/>
  <c r="E2251" i="1"/>
  <c r="H2250" i="1"/>
  <c r="N2198" i="1"/>
  <c r="O2197" i="1"/>
  <c r="AB2251" i="1" l="1"/>
  <c r="AG2251" i="1"/>
  <c r="Z2197" i="1"/>
  <c r="AC2197" i="1" s="1"/>
  <c r="AE2197" i="1"/>
  <c r="AH2197" i="1" s="1"/>
  <c r="B2196" i="1"/>
  <c r="T2469" i="1"/>
  <c r="G2250" i="1"/>
  <c r="J2200" i="1"/>
  <c r="K2200" i="1" s="1"/>
  <c r="I2201" i="1"/>
  <c r="D2251" i="1"/>
  <c r="F2251" i="1" s="1"/>
  <c r="U2199" i="1"/>
  <c r="W2199" i="1" s="1"/>
  <c r="L2199" i="1"/>
  <c r="M2200" i="1"/>
  <c r="H2251" i="1"/>
  <c r="A2252" i="1"/>
  <c r="E2252" i="1"/>
  <c r="N2199" i="1"/>
  <c r="O2198" i="1"/>
  <c r="AB2252" i="1" l="1"/>
  <c r="AG2252" i="1"/>
  <c r="Z2198" i="1"/>
  <c r="AC2198" i="1" s="1"/>
  <c r="AE2198" i="1"/>
  <c r="AH2198" i="1" s="1"/>
  <c r="G2251" i="1"/>
  <c r="B2197" i="1"/>
  <c r="M2201" i="1"/>
  <c r="T2470" i="1"/>
  <c r="D2252" i="1"/>
  <c r="F2252" i="1" s="1"/>
  <c r="H2252" i="1"/>
  <c r="A2253" i="1"/>
  <c r="E2253" i="1"/>
  <c r="J2201" i="1"/>
  <c r="K2201" i="1" s="1"/>
  <c r="I2202" i="1"/>
  <c r="U2200" i="1"/>
  <c r="W2200" i="1" s="1"/>
  <c r="L2200" i="1"/>
  <c r="N2200" i="1"/>
  <c r="O2199" i="1"/>
  <c r="AB2253" i="1" l="1"/>
  <c r="AG2253" i="1"/>
  <c r="G2252" i="1"/>
  <c r="Z2199" i="1"/>
  <c r="AC2199" i="1" s="1"/>
  <c r="AE2199" i="1"/>
  <c r="AH2199" i="1" s="1"/>
  <c r="B2198" i="1"/>
  <c r="T2471" i="1"/>
  <c r="A2254" i="1"/>
  <c r="E2254" i="1"/>
  <c r="H2253" i="1"/>
  <c r="J2202" i="1"/>
  <c r="K2202" i="1" s="1"/>
  <c r="I2203" i="1"/>
  <c r="U2201" i="1"/>
  <c r="W2201" i="1" s="1"/>
  <c r="L2201" i="1"/>
  <c r="M2202" i="1" s="1"/>
  <c r="D2253" i="1"/>
  <c r="F2253" i="1" s="1"/>
  <c r="N2201" i="1"/>
  <c r="O2200" i="1"/>
  <c r="AB2254" i="1" l="1"/>
  <c r="AG2254" i="1"/>
  <c r="B2199" i="1"/>
  <c r="Z2200" i="1"/>
  <c r="AC2200" i="1" s="1"/>
  <c r="AE2200" i="1"/>
  <c r="AH2200" i="1" s="1"/>
  <c r="T2472" i="1"/>
  <c r="G2253" i="1"/>
  <c r="J2203" i="1"/>
  <c r="K2203" i="1" s="1"/>
  <c r="M2203" i="1"/>
  <c r="I2204" i="1"/>
  <c r="U2202" i="1"/>
  <c r="W2202" i="1" s="1"/>
  <c r="L2202" i="1"/>
  <c r="D2254" i="1"/>
  <c r="F2254" i="1" s="1"/>
  <c r="A2255" i="1"/>
  <c r="E2255" i="1"/>
  <c r="H2254" i="1"/>
  <c r="O2201" i="1"/>
  <c r="N2202" i="1"/>
  <c r="AB2255" i="1" l="1"/>
  <c r="AG2255" i="1"/>
  <c r="B2200" i="1"/>
  <c r="Z2201" i="1"/>
  <c r="AC2201" i="1" s="1"/>
  <c r="AE2201" i="1"/>
  <c r="AH2201" i="1" s="1"/>
  <c r="G2254" i="1"/>
  <c r="T2473" i="1"/>
  <c r="A2256" i="1"/>
  <c r="E2256" i="1"/>
  <c r="H2255" i="1"/>
  <c r="J2204" i="1"/>
  <c r="K2204" i="1" s="1"/>
  <c r="I2205" i="1"/>
  <c r="D2255" i="1"/>
  <c r="F2255" i="1" s="1"/>
  <c r="M2204" i="1"/>
  <c r="U2203" i="1"/>
  <c r="W2203" i="1" s="1"/>
  <c r="L2203" i="1"/>
  <c r="N2203" i="1"/>
  <c r="O2202" i="1"/>
  <c r="AB2256" i="1" l="1"/>
  <c r="AG2256" i="1"/>
  <c r="B2201" i="1"/>
  <c r="Z2202" i="1"/>
  <c r="AC2202" i="1" s="1"/>
  <c r="AE2202" i="1"/>
  <c r="AH2202" i="1" s="1"/>
  <c r="T2474" i="1"/>
  <c r="G2255" i="1"/>
  <c r="J2205" i="1"/>
  <c r="K2205" i="1" s="1"/>
  <c r="M2205" i="1"/>
  <c r="I2206" i="1"/>
  <c r="D2256" i="1"/>
  <c r="F2256" i="1" s="1"/>
  <c r="U2204" i="1"/>
  <c r="W2204" i="1" s="1"/>
  <c r="L2204" i="1"/>
  <c r="E2257" i="1"/>
  <c r="H2256" i="1"/>
  <c r="A2257" i="1"/>
  <c r="N2204" i="1"/>
  <c r="O2203" i="1"/>
  <c r="AB2257" i="1" l="1"/>
  <c r="AG2257" i="1"/>
  <c r="B2202" i="1"/>
  <c r="Z2203" i="1"/>
  <c r="AC2203" i="1" s="1"/>
  <c r="AE2203" i="1"/>
  <c r="AH2203" i="1" s="1"/>
  <c r="T2475" i="1"/>
  <c r="G2256" i="1"/>
  <c r="H2257" i="1"/>
  <c r="A2258" i="1"/>
  <c r="E2258" i="1"/>
  <c r="J2206" i="1"/>
  <c r="K2206" i="1" s="1"/>
  <c r="M2206" i="1"/>
  <c r="I2207" i="1"/>
  <c r="D2257" i="1"/>
  <c r="F2257" i="1" s="1"/>
  <c r="U2205" i="1"/>
  <c r="W2205" i="1" s="1"/>
  <c r="L2205" i="1"/>
  <c r="N2205" i="1"/>
  <c r="O2204" i="1"/>
  <c r="AB2258" i="1" l="1"/>
  <c r="AG2258" i="1"/>
  <c r="Z2204" i="1"/>
  <c r="AC2204" i="1" s="1"/>
  <c r="AE2204" i="1"/>
  <c r="AH2204" i="1" s="1"/>
  <c r="B2203" i="1"/>
  <c r="T2476" i="1"/>
  <c r="J2207" i="1"/>
  <c r="K2207" i="1" s="1"/>
  <c r="M2207" i="1"/>
  <c r="I2208" i="1"/>
  <c r="U2206" i="1"/>
  <c r="W2206" i="1" s="1"/>
  <c r="L2206" i="1"/>
  <c r="D2258" i="1"/>
  <c r="F2258" i="1" s="1"/>
  <c r="H2258" i="1"/>
  <c r="E2259" i="1"/>
  <c r="A2259" i="1"/>
  <c r="G2257" i="1"/>
  <c r="N2206" i="1"/>
  <c r="O2205" i="1"/>
  <c r="AB2259" i="1" l="1"/>
  <c r="AG2259" i="1"/>
  <c r="Z2205" i="1"/>
  <c r="AC2205" i="1" s="1"/>
  <c r="AE2205" i="1"/>
  <c r="AH2205" i="1" s="1"/>
  <c r="B2204" i="1"/>
  <c r="T2477" i="1"/>
  <c r="G2258" i="1"/>
  <c r="A2260" i="1"/>
  <c r="E2260" i="1"/>
  <c r="H2259" i="1"/>
  <c r="D2259" i="1"/>
  <c r="F2259" i="1" s="1"/>
  <c r="J2208" i="1"/>
  <c r="K2208" i="1" s="1"/>
  <c r="M2208" i="1"/>
  <c r="I2209" i="1"/>
  <c r="U2207" i="1"/>
  <c r="W2207" i="1" s="1"/>
  <c r="L2207" i="1"/>
  <c r="N2207" i="1"/>
  <c r="O2206" i="1"/>
  <c r="G2259" i="1" l="1"/>
  <c r="AB2260" i="1"/>
  <c r="AG2260" i="1"/>
  <c r="Z2206" i="1"/>
  <c r="AC2206" i="1" s="1"/>
  <c r="AE2206" i="1"/>
  <c r="AH2206" i="1" s="1"/>
  <c r="B2205" i="1"/>
  <c r="T2478" i="1"/>
  <c r="U2208" i="1"/>
  <c r="W2208" i="1" s="1"/>
  <c r="L2208" i="1"/>
  <c r="D2260" i="1"/>
  <c r="F2260" i="1" s="1"/>
  <c r="J2209" i="1"/>
  <c r="K2209" i="1" s="1"/>
  <c r="M2209" i="1"/>
  <c r="I2210" i="1"/>
  <c r="H2260" i="1"/>
  <c r="A2261" i="1"/>
  <c r="E2261" i="1"/>
  <c r="N2208" i="1"/>
  <c r="O2207" i="1"/>
  <c r="AB2261" i="1" l="1"/>
  <c r="AG2261" i="1"/>
  <c r="Z2207" i="1"/>
  <c r="AC2207" i="1" s="1"/>
  <c r="AE2207" i="1"/>
  <c r="AH2207" i="1" s="1"/>
  <c r="B2206" i="1"/>
  <c r="T2479" i="1"/>
  <c r="G2260" i="1"/>
  <c r="U2209" i="1"/>
  <c r="W2209" i="1" s="1"/>
  <c r="L2209" i="1"/>
  <c r="M2210" i="1"/>
  <c r="J2210" i="1"/>
  <c r="K2210" i="1" s="1"/>
  <c r="I2211" i="1"/>
  <c r="H2261" i="1"/>
  <c r="A2262" i="1"/>
  <c r="E2262" i="1"/>
  <c r="D2261" i="1"/>
  <c r="F2261" i="1" s="1"/>
  <c r="N2209" i="1"/>
  <c r="O2208" i="1"/>
  <c r="AB2262" i="1" l="1"/>
  <c r="AG2262" i="1"/>
  <c r="Z2208" i="1"/>
  <c r="AC2208" i="1" s="1"/>
  <c r="AE2208" i="1"/>
  <c r="AH2208" i="1" s="1"/>
  <c r="B2207" i="1"/>
  <c r="T2480" i="1"/>
  <c r="U2210" i="1"/>
  <c r="W2210" i="1" s="1"/>
  <c r="L2210" i="1"/>
  <c r="J2211" i="1"/>
  <c r="K2211" i="1" s="1"/>
  <c r="M2211" i="1"/>
  <c r="I2212" i="1"/>
  <c r="G2261" i="1"/>
  <c r="A2263" i="1"/>
  <c r="E2263" i="1"/>
  <c r="H2262" i="1"/>
  <c r="D2262" i="1"/>
  <c r="F2262" i="1" s="1"/>
  <c r="N2210" i="1"/>
  <c r="O2209" i="1"/>
  <c r="AB2263" i="1" l="1"/>
  <c r="AG2263" i="1"/>
  <c r="Z2209" i="1"/>
  <c r="AC2209" i="1" s="1"/>
  <c r="AE2209" i="1"/>
  <c r="AH2209" i="1" s="1"/>
  <c r="B2208" i="1"/>
  <c r="T2481" i="1"/>
  <c r="G2262" i="1"/>
  <c r="H2263" i="1"/>
  <c r="A2264" i="1"/>
  <c r="E2264" i="1"/>
  <c r="J2212" i="1"/>
  <c r="K2212" i="1" s="1"/>
  <c r="M2212" i="1"/>
  <c r="I2213" i="1"/>
  <c r="U2211" i="1"/>
  <c r="W2211" i="1" s="1"/>
  <c r="L2211" i="1"/>
  <c r="D2263" i="1"/>
  <c r="F2263" i="1" s="1"/>
  <c r="N2211" i="1"/>
  <c r="O2210" i="1"/>
  <c r="AB2264" i="1" l="1"/>
  <c r="AG2264" i="1"/>
  <c r="B2209" i="1"/>
  <c r="Z2210" i="1"/>
  <c r="AC2210" i="1" s="1"/>
  <c r="AE2210" i="1"/>
  <c r="AH2210" i="1" s="1"/>
  <c r="T2482" i="1"/>
  <c r="G2263" i="1"/>
  <c r="J2213" i="1"/>
  <c r="K2213" i="1" s="1"/>
  <c r="M2213" i="1"/>
  <c r="I2214" i="1"/>
  <c r="D2264" i="1"/>
  <c r="F2264" i="1" s="1"/>
  <c r="U2212" i="1"/>
  <c r="W2212" i="1" s="1"/>
  <c r="L2212" i="1"/>
  <c r="A2265" i="1"/>
  <c r="E2265" i="1"/>
  <c r="H2264" i="1"/>
  <c r="N2212" i="1"/>
  <c r="O2211" i="1"/>
  <c r="AB2265" i="1" l="1"/>
  <c r="AG2265" i="1"/>
  <c r="Z2211" i="1"/>
  <c r="AC2211" i="1" s="1"/>
  <c r="AE2211" i="1"/>
  <c r="AH2211" i="1" s="1"/>
  <c r="B2210" i="1"/>
  <c r="T2483" i="1"/>
  <c r="G2264" i="1"/>
  <c r="A2266" i="1"/>
  <c r="E2266" i="1"/>
  <c r="H2265" i="1"/>
  <c r="M2214" i="1"/>
  <c r="J2214" i="1"/>
  <c r="K2214" i="1" s="1"/>
  <c r="I2215" i="1"/>
  <c r="D2265" i="1"/>
  <c r="F2265" i="1" s="1"/>
  <c r="U2213" i="1"/>
  <c r="W2213" i="1" s="1"/>
  <c r="L2213" i="1"/>
  <c r="N2213" i="1"/>
  <c r="O2212" i="1"/>
  <c r="AB2266" i="1" l="1"/>
  <c r="AG2266" i="1"/>
  <c r="Z2212" i="1"/>
  <c r="AC2212" i="1" s="1"/>
  <c r="AE2212" i="1"/>
  <c r="AH2212" i="1" s="1"/>
  <c r="B2211" i="1"/>
  <c r="T2484" i="1"/>
  <c r="G2265" i="1"/>
  <c r="U2214" i="1"/>
  <c r="W2214" i="1" s="1"/>
  <c r="L2214" i="1"/>
  <c r="D2266" i="1"/>
  <c r="F2266" i="1" s="1"/>
  <c r="J2215" i="1"/>
  <c r="K2215" i="1" s="1"/>
  <c r="M2215" i="1"/>
  <c r="I2216" i="1"/>
  <c r="H2266" i="1"/>
  <c r="A2267" i="1"/>
  <c r="E2267" i="1"/>
  <c r="N2214" i="1"/>
  <c r="O2213" i="1"/>
  <c r="AB2267" i="1" l="1"/>
  <c r="AG2267" i="1"/>
  <c r="Z2213" i="1"/>
  <c r="AC2213" i="1" s="1"/>
  <c r="AE2213" i="1"/>
  <c r="AH2213" i="1" s="1"/>
  <c r="B2212" i="1"/>
  <c r="G2266" i="1"/>
  <c r="T2485" i="1"/>
  <c r="U2215" i="1"/>
  <c r="W2215" i="1" s="1"/>
  <c r="L2215" i="1"/>
  <c r="D2267" i="1"/>
  <c r="F2267" i="1" s="1"/>
  <c r="A2268" i="1"/>
  <c r="E2268" i="1"/>
  <c r="H2267" i="1"/>
  <c r="M2216" i="1"/>
  <c r="J2216" i="1"/>
  <c r="K2216" i="1" s="1"/>
  <c r="I2217" i="1"/>
  <c r="N2215" i="1"/>
  <c r="O2214" i="1"/>
  <c r="AB2268" i="1" l="1"/>
  <c r="AG2268" i="1"/>
  <c r="Z2214" i="1"/>
  <c r="AC2214" i="1" s="1"/>
  <c r="AE2214" i="1"/>
  <c r="AH2214" i="1" s="1"/>
  <c r="G2267" i="1"/>
  <c r="B2213" i="1"/>
  <c r="T2486" i="1"/>
  <c r="U2216" i="1"/>
  <c r="W2216" i="1" s="1"/>
  <c r="L2216" i="1"/>
  <c r="D2268" i="1"/>
  <c r="F2268" i="1" s="1"/>
  <c r="J2217" i="1"/>
  <c r="K2217" i="1" s="1"/>
  <c r="M2217" i="1"/>
  <c r="I2218" i="1"/>
  <c r="H2268" i="1"/>
  <c r="E2269" i="1"/>
  <c r="A2269" i="1"/>
  <c r="N2216" i="1"/>
  <c r="O2215" i="1"/>
  <c r="AB2269" i="1" l="1"/>
  <c r="AG2269" i="1"/>
  <c r="Z2215" i="1"/>
  <c r="AC2215" i="1" s="1"/>
  <c r="AE2215" i="1"/>
  <c r="AH2215" i="1" s="1"/>
  <c r="B2214" i="1"/>
  <c r="T2487" i="1"/>
  <c r="G2268" i="1"/>
  <c r="M2218" i="1"/>
  <c r="J2218" i="1"/>
  <c r="K2218" i="1" s="1"/>
  <c r="I2219" i="1"/>
  <c r="U2217" i="1"/>
  <c r="W2217" i="1" s="1"/>
  <c r="L2217" i="1"/>
  <c r="A2270" i="1"/>
  <c r="E2270" i="1"/>
  <c r="H2269" i="1"/>
  <c r="D2269" i="1"/>
  <c r="F2269" i="1" s="1"/>
  <c r="N2217" i="1"/>
  <c r="O2216" i="1"/>
  <c r="AB2270" i="1" l="1"/>
  <c r="AG2270" i="1"/>
  <c r="Z2216" i="1"/>
  <c r="AC2216" i="1" s="1"/>
  <c r="AE2216" i="1"/>
  <c r="AH2216" i="1" s="1"/>
  <c r="B2215" i="1"/>
  <c r="T2488" i="1"/>
  <c r="D2270" i="1"/>
  <c r="F2270" i="1" s="1"/>
  <c r="H2270" i="1"/>
  <c r="E2271" i="1"/>
  <c r="A2271" i="1"/>
  <c r="J2219" i="1"/>
  <c r="K2219" i="1" s="1"/>
  <c r="M2219" i="1"/>
  <c r="I2220" i="1"/>
  <c r="U2218" i="1"/>
  <c r="W2218" i="1" s="1"/>
  <c r="L2218" i="1"/>
  <c r="G2269" i="1"/>
  <c r="N2218" i="1"/>
  <c r="O2217" i="1"/>
  <c r="AB2271" i="1" l="1"/>
  <c r="AG2271" i="1"/>
  <c r="Z2217" i="1"/>
  <c r="AC2217" i="1" s="1"/>
  <c r="AE2217" i="1"/>
  <c r="AH2217" i="1" s="1"/>
  <c r="B2216" i="1"/>
  <c r="T2489" i="1"/>
  <c r="G2270" i="1"/>
  <c r="D2271" i="1"/>
  <c r="F2271" i="1" s="1"/>
  <c r="U2219" i="1"/>
  <c r="W2219" i="1" s="1"/>
  <c r="L2219" i="1"/>
  <c r="A2272" i="1"/>
  <c r="E2272" i="1"/>
  <c r="H2271" i="1"/>
  <c r="M2220" i="1"/>
  <c r="J2220" i="1"/>
  <c r="K2220" i="1" s="1"/>
  <c r="I2221" i="1"/>
  <c r="N2219" i="1"/>
  <c r="O2218" i="1"/>
  <c r="AB2272" i="1" l="1"/>
  <c r="AG2272" i="1"/>
  <c r="Z2218" i="1"/>
  <c r="AC2218" i="1" s="1"/>
  <c r="AE2218" i="1"/>
  <c r="AH2218" i="1" s="1"/>
  <c r="B2217" i="1"/>
  <c r="T2490" i="1"/>
  <c r="G2271" i="1"/>
  <c r="A2273" i="1"/>
  <c r="E2273" i="1"/>
  <c r="H2272" i="1"/>
  <c r="J2221" i="1"/>
  <c r="K2221" i="1" s="1"/>
  <c r="M2221" i="1"/>
  <c r="I2222" i="1"/>
  <c r="U2220" i="1"/>
  <c r="W2220" i="1" s="1"/>
  <c r="L2220" i="1"/>
  <c r="D2272" i="1"/>
  <c r="F2272" i="1" s="1"/>
  <c r="N2220" i="1"/>
  <c r="O2219" i="1"/>
  <c r="AB2273" i="1" l="1"/>
  <c r="AG2273" i="1"/>
  <c r="B2218" i="1"/>
  <c r="Z2219" i="1"/>
  <c r="AC2219" i="1" s="1"/>
  <c r="AE2219" i="1"/>
  <c r="AH2219" i="1" s="1"/>
  <c r="T2491" i="1"/>
  <c r="G2272" i="1"/>
  <c r="J2222" i="1"/>
  <c r="K2222" i="1" s="1"/>
  <c r="M2222" i="1"/>
  <c r="I2223" i="1"/>
  <c r="D2273" i="1"/>
  <c r="F2273" i="1" s="1"/>
  <c r="U2221" i="1"/>
  <c r="W2221" i="1" s="1"/>
  <c r="L2221" i="1"/>
  <c r="H2273" i="1"/>
  <c r="A2274" i="1"/>
  <c r="E2274" i="1"/>
  <c r="N2221" i="1"/>
  <c r="O2220" i="1"/>
  <c r="AB2274" i="1" l="1"/>
  <c r="AG2274" i="1"/>
  <c r="Z2220" i="1"/>
  <c r="AC2220" i="1" s="1"/>
  <c r="AE2220" i="1"/>
  <c r="AH2220" i="1" s="1"/>
  <c r="B2219" i="1"/>
  <c r="T2492" i="1"/>
  <c r="D2274" i="1"/>
  <c r="F2274" i="1" s="1"/>
  <c r="J2223" i="1"/>
  <c r="K2223" i="1" s="1"/>
  <c r="M2223" i="1"/>
  <c r="I2224" i="1"/>
  <c r="G2273" i="1"/>
  <c r="U2222" i="1"/>
  <c r="W2222" i="1" s="1"/>
  <c r="L2222" i="1"/>
  <c r="A2275" i="1"/>
  <c r="E2275" i="1"/>
  <c r="H2274" i="1"/>
  <c r="N2222" i="1"/>
  <c r="O2221" i="1"/>
  <c r="AB2275" i="1" l="1"/>
  <c r="AG2275" i="1"/>
  <c r="Z2221" i="1"/>
  <c r="AC2221" i="1" s="1"/>
  <c r="AE2221" i="1"/>
  <c r="AH2221" i="1" s="1"/>
  <c r="B2220" i="1"/>
  <c r="T2493" i="1"/>
  <c r="G2274" i="1"/>
  <c r="U2223" i="1"/>
  <c r="W2223" i="1" s="1"/>
  <c r="L2223" i="1"/>
  <c r="J2224" i="1"/>
  <c r="K2224" i="1" s="1"/>
  <c r="M2224" i="1"/>
  <c r="I2225" i="1"/>
  <c r="D2275" i="1"/>
  <c r="F2275" i="1" s="1"/>
  <c r="E2276" i="1"/>
  <c r="A2276" i="1"/>
  <c r="H2275" i="1"/>
  <c r="N2223" i="1"/>
  <c r="O2222" i="1"/>
  <c r="AB2276" i="1" l="1"/>
  <c r="AG2276" i="1"/>
  <c r="Z2222" i="1"/>
  <c r="AC2222" i="1" s="1"/>
  <c r="AE2222" i="1"/>
  <c r="AH2222" i="1" s="1"/>
  <c r="B2221" i="1"/>
  <c r="T2494" i="1"/>
  <c r="G2275" i="1"/>
  <c r="J2225" i="1"/>
  <c r="K2225" i="1" s="1"/>
  <c r="M2225" i="1"/>
  <c r="I2226" i="1"/>
  <c r="U2224" i="1"/>
  <c r="W2224" i="1" s="1"/>
  <c r="L2224" i="1"/>
  <c r="H2276" i="1"/>
  <c r="A2277" i="1"/>
  <c r="E2277" i="1"/>
  <c r="D2276" i="1"/>
  <c r="F2276" i="1" s="1"/>
  <c r="N2224" i="1"/>
  <c r="O2223" i="1"/>
  <c r="AB2277" i="1" l="1"/>
  <c r="AG2277" i="1"/>
  <c r="Z2223" i="1"/>
  <c r="AC2223" i="1" s="1"/>
  <c r="AE2223" i="1"/>
  <c r="AH2223" i="1" s="1"/>
  <c r="B2222" i="1"/>
  <c r="G2276" i="1"/>
  <c r="T2495" i="1"/>
  <c r="A2278" i="1"/>
  <c r="E2278" i="1"/>
  <c r="H2277" i="1"/>
  <c r="D2277" i="1"/>
  <c r="F2277" i="1" s="1"/>
  <c r="M2226" i="1"/>
  <c r="J2226" i="1"/>
  <c r="K2226" i="1" s="1"/>
  <c r="I2227" i="1"/>
  <c r="U2225" i="1"/>
  <c r="W2225" i="1" s="1"/>
  <c r="L2225" i="1"/>
  <c r="N2225" i="1"/>
  <c r="O2224" i="1"/>
  <c r="AB2278" i="1" l="1"/>
  <c r="AG2278" i="1"/>
  <c r="Z2224" i="1"/>
  <c r="AC2224" i="1" s="1"/>
  <c r="AE2224" i="1"/>
  <c r="AH2224" i="1" s="1"/>
  <c r="B2223" i="1"/>
  <c r="T2496" i="1"/>
  <c r="G2277" i="1"/>
  <c r="J2227" i="1"/>
  <c r="K2227" i="1" s="1"/>
  <c r="M2227" i="1"/>
  <c r="I2228" i="1"/>
  <c r="D2278" i="1"/>
  <c r="F2278" i="1" s="1"/>
  <c r="U2226" i="1"/>
  <c r="W2226" i="1" s="1"/>
  <c r="L2226" i="1"/>
  <c r="H2278" i="1"/>
  <c r="E2279" i="1"/>
  <c r="A2279" i="1"/>
  <c r="N2226" i="1"/>
  <c r="O2225" i="1"/>
  <c r="AB2279" i="1" l="1"/>
  <c r="AG2279" i="1"/>
  <c r="Z2225" i="1"/>
  <c r="AC2225" i="1" s="1"/>
  <c r="AE2225" i="1"/>
  <c r="AH2225" i="1" s="1"/>
  <c r="B2224" i="1"/>
  <c r="T2497" i="1"/>
  <c r="G2278" i="1"/>
  <c r="A2280" i="1"/>
  <c r="E2280" i="1"/>
  <c r="H2279" i="1"/>
  <c r="J2228" i="1"/>
  <c r="K2228" i="1" s="1"/>
  <c r="M2228" i="1"/>
  <c r="I2229" i="1"/>
  <c r="D2279" i="1"/>
  <c r="F2279" i="1" s="1"/>
  <c r="U2227" i="1"/>
  <c r="W2227" i="1" s="1"/>
  <c r="L2227" i="1"/>
  <c r="N2227" i="1"/>
  <c r="O2226" i="1"/>
  <c r="AB2280" i="1" l="1"/>
  <c r="AG2280" i="1"/>
  <c r="Z2226" i="1"/>
  <c r="AC2226" i="1" s="1"/>
  <c r="AE2226" i="1"/>
  <c r="AH2226" i="1" s="1"/>
  <c r="B2225" i="1"/>
  <c r="T2498" i="1"/>
  <c r="U2228" i="1"/>
  <c r="W2228" i="1" s="1"/>
  <c r="L2228" i="1"/>
  <c r="J2229" i="1"/>
  <c r="K2229" i="1" s="1"/>
  <c r="M2229" i="1"/>
  <c r="I2230" i="1"/>
  <c r="D2280" i="1"/>
  <c r="F2280" i="1" s="1"/>
  <c r="G2279" i="1"/>
  <c r="A2281" i="1"/>
  <c r="E2281" i="1"/>
  <c r="H2280" i="1"/>
  <c r="N2228" i="1"/>
  <c r="O2227" i="1"/>
  <c r="AB2281" i="1" l="1"/>
  <c r="AG2281" i="1"/>
  <c r="Z2227" i="1"/>
  <c r="AC2227" i="1" s="1"/>
  <c r="AE2227" i="1"/>
  <c r="AH2227" i="1" s="1"/>
  <c r="B2226" i="1"/>
  <c r="T2499" i="1"/>
  <c r="G2280" i="1"/>
  <c r="U2229" i="1"/>
  <c r="W2229" i="1" s="1"/>
  <c r="L2229" i="1"/>
  <c r="D2281" i="1"/>
  <c r="F2281" i="1" s="1"/>
  <c r="M2230" i="1"/>
  <c r="J2230" i="1"/>
  <c r="K2230" i="1" s="1"/>
  <c r="I2231" i="1"/>
  <c r="H2281" i="1"/>
  <c r="A2282" i="1"/>
  <c r="E2282" i="1"/>
  <c r="N2229" i="1"/>
  <c r="O2228" i="1"/>
  <c r="AB2282" i="1" l="1"/>
  <c r="AG2282" i="1"/>
  <c r="Z2228" i="1"/>
  <c r="AC2228" i="1" s="1"/>
  <c r="AE2228" i="1"/>
  <c r="AH2228" i="1" s="1"/>
  <c r="B2227" i="1"/>
  <c r="T2500" i="1"/>
  <c r="G2281" i="1"/>
  <c r="D2282" i="1"/>
  <c r="F2282" i="1" s="1"/>
  <c r="J2231" i="1"/>
  <c r="K2231" i="1" s="1"/>
  <c r="M2231" i="1"/>
  <c r="I2232" i="1"/>
  <c r="U2230" i="1"/>
  <c r="W2230" i="1" s="1"/>
  <c r="L2230" i="1"/>
  <c r="A2283" i="1"/>
  <c r="E2283" i="1"/>
  <c r="H2282" i="1"/>
  <c r="N2230" i="1"/>
  <c r="O2229" i="1"/>
  <c r="AB2283" i="1" l="1"/>
  <c r="AG2283" i="1"/>
  <c r="Z2229" i="1"/>
  <c r="AC2229" i="1" s="1"/>
  <c r="AE2229" i="1"/>
  <c r="AH2229" i="1" s="1"/>
  <c r="B2228" i="1"/>
  <c r="T2501" i="1"/>
  <c r="G2282" i="1"/>
  <c r="M2232" i="1"/>
  <c r="J2232" i="1"/>
  <c r="K2232" i="1" s="1"/>
  <c r="I2233" i="1"/>
  <c r="D2283" i="1"/>
  <c r="F2283" i="1" s="1"/>
  <c r="U2231" i="1"/>
  <c r="W2231" i="1" s="1"/>
  <c r="L2231" i="1"/>
  <c r="E2284" i="1"/>
  <c r="H2283" i="1"/>
  <c r="A2284" i="1"/>
  <c r="N2231" i="1"/>
  <c r="O2230" i="1"/>
  <c r="AB2284" i="1" l="1"/>
  <c r="AG2284" i="1"/>
  <c r="Z2230" i="1"/>
  <c r="AC2230" i="1" s="1"/>
  <c r="AE2230" i="1"/>
  <c r="AH2230" i="1" s="1"/>
  <c r="B2229" i="1"/>
  <c r="T2502" i="1"/>
  <c r="G2283" i="1"/>
  <c r="A2285" i="1"/>
  <c r="E2285" i="1"/>
  <c r="H2284" i="1"/>
  <c r="J2233" i="1"/>
  <c r="K2233" i="1" s="1"/>
  <c r="I2234" i="1"/>
  <c r="U2232" i="1"/>
  <c r="W2232" i="1" s="1"/>
  <c r="L2232" i="1"/>
  <c r="M2233" i="1" s="1"/>
  <c r="D2284" i="1"/>
  <c r="F2284" i="1" s="1"/>
  <c r="N2232" i="1"/>
  <c r="O2231" i="1"/>
  <c r="AB2285" i="1" l="1"/>
  <c r="AG2285" i="1"/>
  <c r="Z2231" i="1"/>
  <c r="AC2231" i="1" s="1"/>
  <c r="AE2231" i="1"/>
  <c r="AH2231" i="1" s="1"/>
  <c r="B2230" i="1"/>
  <c r="T2503" i="1"/>
  <c r="J2234" i="1"/>
  <c r="K2234" i="1" s="1"/>
  <c r="M2234" i="1"/>
  <c r="I2235" i="1"/>
  <c r="U2233" i="1"/>
  <c r="W2233" i="1" s="1"/>
  <c r="L2233" i="1"/>
  <c r="D2285" i="1"/>
  <c r="F2285" i="1" s="1"/>
  <c r="G2284" i="1"/>
  <c r="A2286" i="1"/>
  <c r="E2286" i="1"/>
  <c r="H2285" i="1"/>
  <c r="O2232" i="1"/>
  <c r="N2233" i="1"/>
  <c r="AB2286" i="1" l="1"/>
  <c r="AG2286" i="1"/>
  <c r="Z2232" i="1"/>
  <c r="AC2232" i="1" s="1"/>
  <c r="AE2232" i="1"/>
  <c r="AH2232" i="1" s="1"/>
  <c r="B2231" i="1"/>
  <c r="T2504" i="1"/>
  <c r="G2285" i="1"/>
  <c r="J2235" i="1"/>
  <c r="K2235" i="1" s="1"/>
  <c r="M2235" i="1"/>
  <c r="I2236" i="1"/>
  <c r="D2286" i="1"/>
  <c r="F2286" i="1" s="1"/>
  <c r="A2287" i="1"/>
  <c r="H2286" i="1"/>
  <c r="E2287" i="1"/>
  <c r="U2234" i="1"/>
  <c r="W2234" i="1" s="1"/>
  <c r="L2234" i="1"/>
  <c r="N2234" i="1"/>
  <c r="O2233" i="1"/>
  <c r="AB2287" i="1" l="1"/>
  <c r="AG2287" i="1"/>
  <c r="Z2233" i="1"/>
  <c r="AC2233" i="1" s="1"/>
  <c r="AE2233" i="1"/>
  <c r="AH2233" i="1" s="1"/>
  <c r="B2232" i="1"/>
  <c r="T2505" i="1"/>
  <c r="G2286" i="1"/>
  <c r="H2287" i="1"/>
  <c r="A2288" i="1"/>
  <c r="E2288" i="1"/>
  <c r="J2236" i="1"/>
  <c r="K2236" i="1" s="1"/>
  <c r="M2236" i="1"/>
  <c r="I2237" i="1"/>
  <c r="D2287" i="1"/>
  <c r="F2287" i="1" s="1"/>
  <c r="U2235" i="1"/>
  <c r="W2235" i="1" s="1"/>
  <c r="L2235" i="1"/>
  <c r="N2235" i="1"/>
  <c r="O2234" i="1"/>
  <c r="AB2288" i="1" l="1"/>
  <c r="AG2288" i="1"/>
  <c r="Z2234" i="1"/>
  <c r="AC2234" i="1" s="1"/>
  <c r="AE2234" i="1"/>
  <c r="AH2234" i="1" s="1"/>
  <c r="B2233" i="1"/>
  <c r="T2506" i="1"/>
  <c r="J2237" i="1"/>
  <c r="K2237" i="1" s="1"/>
  <c r="M2237" i="1"/>
  <c r="I2238" i="1"/>
  <c r="D2288" i="1"/>
  <c r="F2288" i="1" s="1"/>
  <c r="A2289" i="1"/>
  <c r="E2289" i="1"/>
  <c r="H2288" i="1"/>
  <c r="U2236" i="1"/>
  <c r="W2236" i="1" s="1"/>
  <c r="L2236" i="1"/>
  <c r="G2287" i="1"/>
  <c r="N2236" i="1"/>
  <c r="O2235" i="1"/>
  <c r="AB2289" i="1" l="1"/>
  <c r="AG2289" i="1"/>
  <c r="Z2235" i="1"/>
  <c r="AC2235" i="1" s="1"/>
  <c r="AE2235" i="1"/>
  <c r="AH2235" i="1" s="1"/>
  <c r="B2234" i="1"/>
  <c r="T2507" i="1"/>
  <c r="A2290" i="1"/>
  <c r="E2290" i="1"/>
  <c r="H2289" i="1"/>
  <c r="G2288" i="1"/>
  <c r="D2289" i="1"/>
  <c r="F2289" i="1" s="1"/>
  <c r="J2238" i="1"/>
  <c r="K2238" i="1" s="1"/>
  <c r="M2238" i="1"/>
  <c r="I2239" i="1"/>
  <c r="U2237" i="1"/>
  <c r="W2237" i="1" s="1"/>
  <c r="L2237" i="1"/>
  <c r="N2237" i="1"/>
  <c r="O2236" i="1"/>
  <c r="AB2290" i="1" l="1"/>
  <c r="AG2290" i="1"/>
  <c r="Z2236" i="1"/>
  <c r="AC2236" i="1" s="1"/>
  <c r="AE2236" i="1"/>
  <c r="AH2236" i="1" s="1"/>
  <c r="B2235" i="1"/>
  <c r="T2508" i="1"/>
  <c r="G2289" i="1"/>
  <c r="J2239" i="1"/>
  <c r="K2239" i="1" s="1"/>
  <c r="M2239" i="1"/>
  <c r="I2240" i="1"/>
  <c r="D2290" i="1"/>
  <c r="F2290" i="1" s="1"/>
  <c r="U2238" i="1"/>
  <c r="W2238" i="1" s="1"/>
  <c r="L2238" i="1"/>
  <c r="H2290" i="1"/>
  <c r="A2291" i="1"/>
  <c r="E2291" i="1"/>
  <c r="N2238" i="1"/>
  <c r="O2237" i="1"/>
  <c r="AB2291" i="1" l="1"/>
  <c r="AG2291" i="1"/>
  <c r="Z2237" i="1"/>
  <c r="AC2237" i="1" s="1"/>
  <c r="AE2237" i="1"/>
  <c r="AH2237" i="1" s="1"/>
  <c r="B2236" i="1"/>
  <c r="T2509" i="1"/>
  <c r="G2290" i="1"/>
  <c r="J2240" i="1"/>
  <c r="K2240" i="1" s="1"/>
  <c r="M2240" i="1"/>
  <c r="I2241" i="1"/>
  <c r="D2291" i="1"/>
  <c r="F2291" i="1" s="1"/>
  <c r="H2291" i="1"/>
  <c r="A2292" i="1"/>
  <c r="E2292" i="1"/>
  <c r="U2239" i="1"/>
  <c r="W2239" i="1" s="1"/>
  <c r="L2239" i="1"/>
  <c r="N2239" i="1"/>
  <c r="O2238" i="1"/>
  <c r="AB2292" i="1" l="1"/>
  <c r="AG2292" i="1"/>
  <c r="B2237" i="1"/>
  <c r="Z2238" i="1"/>
  <c r="AC2238" i="1" s="1"/>
  <c r="AE2238" i="1"/>
  <c r="AH2238" i="1" s="1"/>
  <c r="T2510" i="1"/>
  <c r="G2291" i="1"/>
  <c r="J2241" i="1"/>
  <c r="K2241" i="1" s="1"/>
  <c r="M2241" i="1"/>
  <c r="I2242" i="1"/>
  <c r="U2240" i="1"/>
  <c r="W2240" i="1" s="1"/>
  <c r="L2240" i="1"/>
  <c r="D2292" i="1"/>
  <c r="F2292" i="1" s="1"/>
  <c r="H2292" i="1"/>
  <c r="A2293" i="1"/>
  <c r="E2293" i="1"/>
  <c r="N2240" i="1"/>
  <c r="O2239" i="1"/>
  <c r="AB2293" i="1" l="1"/>
  <c r="AG2293" i="1"/>
  <c r="Z2239" i="1"/>
  <c r="AC2239" i="1" s="1"/>
  <c r="AE2239" i="1"/>
  <c r="AH2239" i="1" s="1"/>
  <c r="B2238" i="1"/>
  <c r="T2511" i="1"/>
  <c r="M2242" i="1"/>
  <c r="J2242" i="1"/>
  <c r="K2242" i="1" s="1"/>
  <c r="I2243" i="1"/>
  <c r="U2241" i="1"/>
  <c r="W2241" i="1" s="1"/>
  <c r="L2241" i="1"/>
  <c r="D2293" i="1"/>
  <c r="F2293" i="1" s="1"/>
  <c r="H2293" i="1"/>
  <c r="A2294" i="1"/>
  <c r="E2294" i="1"/>
  <c r="G2292" i="1"/>
  <c r="N2241" i="1"/>
  <c r="O2240" i="1"/>
  <c r="AB2294" i="1" l="1"/>
  <c r="AG2294" i="1"/>
  <c r="Z2240" i="1"/>
  <c r="AC2240" i="1" s="1"/>
  <c r="AE2240" i="1"/>
  <c r="AH2240" i="1" s="1"/>
  <c r="B2239" i="1"/>
  <c r="T2512" i="1"/>
  <c r="G2293" i="1"/>
  <c r="D2294" i="1"/>
  <c r="F2294" i="1" s="1"/>
  <c r="A2295" i="1"/>
  <c r="E2295" i="1"/>
  <c r="H2294" i="1"/>
  <c r="J2243" i="1"/>
  <c r="K2243" i="1" s="1"/>
  <c r="M2243" i="1"/>
  <c r="I2244" i="1"/>
  <c r="U2242" i="1"/>
  <c r="W2242" i="1" s="1"/>
  <c r="L2242" i="1"/>
  <c r="N2242" i="1"/>
  <c r="O2241" i="1"/>
  <c r="AB2295" i="1" l="1"/>
  <c r="AG2295" i="1"/>
  <c r="Z2241" i="1"/>
  <c r="AC2241" i="1" s="1"/>
  <c r="AE2241" i="1"/>
  <c r="AH2241" i="1" s="1"/>
  <c r="B2240" i="1"/>
  <c r="T2513" i="1"/>
  <c r="G2294" i="1"/>
  <c r="H2295" i="1"/>
  <c r="A2296" i="1"/>
  <c r="E2296" i="1"/>
  <c r="D2295" i="1"/>
  <c r="F2295" i="1" s="1"/>
  <c r="J2244" i="1"/>
  <c r="K2244" i="1" s="1"/>
  <c r="M2244" i="1"/>
  <c r="I2245" i="1"/>
  <c r="U2243" i="1"/>
  <c r="W2243" i="1" s="1"/>
  <c r="L2243" i="1"/>
  <c r="N2243" i="1"/>
  <c r="O2242" i="1"/>
  <c r="AB2296" i="1" l="1"/>
  <c r="AG2296" i="1"/>
  <c r="Z2242" i="1"/>
  <c r="AC2242" i="1" s="1"/>
  <c r="AE2242" i="1"/>
  <c r="AH2242" i="1" s="1"/>
  <c r="B2241" i="1"/>
  <c r="G2295" i="1"/>
  <c r="T2514" i="1"/>
  <c r="D2296" i="1"/>
  <c r="F2296" i="1" s="1"/>
  <c r="E2297" i="1"/>
  <c r="A2297" i="1"/>
  <c r="H2296" i="1"/>
  <c r="J2245" i="1"/>
  <c r="K2245" i="1" s="1"/>
  <c r="M2245" i="1"/>
  <c r="I2246" i="1"/>
  <c r="U2244" i="1"/>
  <c r="W2244" i="1" s="1"/>
  <c r="L2244" i="1"/>
  <c r="N2244" i="1"/>
  <c r="O2243" i="1"/>
  <c r="AB2297" i="1" l="1"/>
  <c r="AG2297" i="1"/>
  <c r="Z2243" i="1"/>
  <c r="AC2243" i="1" s="1"/>
  <c r="AE2243" i="1"/>
  <c r="AH2243" i="1" s="1"/>
  <c r="B2242" i="1"/>
  <c r="T2515" i="1"/>
  <c r="U2245" i="1"/>
  <c r="W2245" i="1" s="1"/>
  <c r="L2245" i="1"/>
  <c r="A2298" i="1"/>
  <c r="E2298" i="1"/>
  <c r="H2297" i="1"/>
  <c r="M2246" i="1"/>
  <c r="J2246" i="1"/>
  <c r="K2246" i="1" s="1"/>
  <c r="I2247" i="1"/>
  <c r="G2296" i="1"/>
  <c r="D2297" i="1"/>
  <c r="F2297" i="1" s="1"/>
  <c r="N2245" i="1"/>
  <c r="O2244" i="1"/>
  <c r="AB2298" i="1" l="1"/>
  <c r="AG2298" i="1"/>
  <c r="Z2244" i="1"/>
  <c r="AC2244" i="1" s="1"/>
  <c r="AE2244" i="1"/>
  <c r="AH2244" i="1" s="1"/>
  <c r="B2243" i="1"/>
  <c r="T2516" i="1"/>
  <c r="G2297" i="1"/>
  <c r="U2246" i="1"/>
  <c r="W2246" i="1" s="1"/>
  <c r="L2246" i="1"/>
  <c r="D2298" i="1"/>
  <c r="F2298" i="1" s="1"/>
  <c r="A2299" i="1"/>
  <c r="E2299" i="1"/>
  <c r="H2298" i="1"/>
  <c r="J2247" i="1"/>
  <c r="K2247" i="1" s="1"/>
  <c r="M2247" i="1"/>
  <c r="I2248" i="1"/>
  <c r="N2246" i="1"/>
  <c r="O2245" i="1"/>
  <c r="AB2299" i="1" l="1"/>
  <c r="AG2299" i="1"/>
  <c r="Z2245" i="1"/>
  <c r="AC2245" i="1" s="1"/>
  <c r="AE2245" i="1"/>
  <c r="AH2245" i="1" s="1"/>
  <c r="B2244" i="1"/>
  <c r="T2517" i="1"/>
  <c r="D2299" i="1"/>
  <c r="F2299" i="1" s="1"/>
  <c r="A2300" i="1"/>
  <c r="E2300" i="1"/>
  <c r="H2299" i="1"/>
  <c r="J2248" i="1"/>
  <c r="K2248" i="1" s="1"/>
  <c r="M2248" i="1"/>
  <c r="I2249" i="1"/>
  <c r="G2298" i="1"/>
  <c r="U2247" i="1"/>
  <c r="W2247" i="1" s="1"/>
  <c r="L2247" i="1"/>
  <c r="N2247" i="1"/>
  <c r="O2246" i="1"/>
  <c r="AB2300" i="1" l="1"/>
  <c r="AG2300" i="1"/>
  <c r="Z2246" i="1"/>
  <c r="AC2246" i="1" s="1"/>
  <c r="AE2246" i="1"/>
  <c r="AH2246" i="1" s="1"/>
  <c r="B2245" i="1"/>
  <c r="T2518" i="1"/>
  <c r="A2301" i="1"/>
  <c r="E2301" i="1"/>
  <c r="H2300" i="1"/>
  <c r="D2300" i="1"/>
  <c r="F2300" i="1" s="1"/>
  <c r="J2249" i="1"/>
  <c r="K2249" i="1" s="1"/>
  <c r="M2249" i="1"/>
  <c r="I2250" i="1"/>
  <c r="G2299" i="1"/>
  <c r="U2248" i="1"/>
  <c r="W2248" i="1" s="1"/>
  <c r="L2248" i="1"/>
  <c r="N2248" i="1"/>
  <c r="O2247" i="1"/>
  <c r="AB2301" i="1" l="1"/>
  <c r="AG2301" i="1"/>
  <c r="Z2247" i="1"/>
  <c r="AC2247" i="1" s="1"/>
  <c r="AE2247" i="1"/>
  <c r="AH2247" i="1" s="1"/>
  <c r="B2246" i="1"/>
  <c r="T2519" i="1"/>
  <c r="G2300" i="1"/>
  <c r="J2250" i="1"/>
  <c r="K2250" i="1" s="1"/>
  <c r="M2250" i="1"/>
  <c r="I2251" i="1"/>
  <c r="D2301" i="1"/>
  <c r="F2301" i="1" s="1"/>
  <c r="U2249" i="1"/>
  <c r="W2249" i="1" s="1"/>
  <c r="L2249" i="1"/>
  <c r="A2302" i="1"/>
  <c r="E2302" i="1"/>
  <c r="H2301" i="1"/>
  <c r="N2249" i="1"/>
  <c r="O2248" i="1"/>
  <c r="AB2302" i="1" l="1"/>
  <c r="AG2302" i="1"/>
  <c r="B2247" i="1"/>
  <c r="Z2248" i="1"/>
  <c r="AC2248" i="1" s="1"/>
  <c r="AE2248" i="1"/>
  <c r="AH2248" i="1" s="1"/>
  <c r="T2520" i="1"/>
  <c r="G2301" i="1"/>
  <c r="J2251" i="1"/>
  <c r="K2251" i="1" s="1"/>
  <c r="M2251" i="1"/>
  <c r="I2252" i="1"/>
  <c r="U2250" i="1"/>
  <c r="W2250" i="1" s="1"/>
  <c r="L2250" i="1"/>
  <c r="D2302" i="1"/>
  <c r="F2302" i="1" s="1"/>
  <c r="E2303" i="1"/>
  <c r="A2303" i="1"/>
  <c r="H2302" i="1"/>
  <c r="N2250" i="1"/>
  <c r="O2249" i="1"/>
  <c r="AB2303" i="1" l="1"/>
  <c r="AG2303" i="1"/>
  <c r="Z2249" i="1"/>
  <c r="AC2249" i="1" s="1"/>
  <c r="AE2249" i="1"/>
  <c r="AH2249" i="1" s="1"/>
  <c r="B2248" i="1"/>
  <c r="T2521" i="1"/>
  <c r="G2302" i="1"/>
  <c r="J2252" i="1"/>
  <c r="K2252" i="1" s="1"/>
  <c r="M2252" i="1"/>
  <c r="I2253" i="1"/>
  <c r="H2303" i="1"/>
  <c r="A2304" i="1"/>
  <c r="E2304" i="1"/>
  <c r="U2251" i="1"/>
  <c r="W2251" i="1" s="1"/>
  <c r="L2251" i="1"/>
  <c r="D2303" i="1"/>
  <c r="F2303" i="1" s="1"/>
  <c r="N2251" i="1"/>
  <c r="O2250" i="1"/>
  <c r="AB2304" i="1" l="1"/>
  <c r="AG2304" i="1"/>
  <c r="G2303" i="1"/>
  <c r="Z2250" i="1"/>
  <c r="AC2250" i="1" s="1"/>
  <c r="AE2250" i="1"/>
  <c r="AH2250" i="1" s="1"/>
  <c r="B2249" i="1"/>
  <c r="T2522" i="1"/>
  <c r="D2304" i="1"/>
  <c r="F2304" i="1" s="1"/>
  <c r="E2305" i="1"/>
  <c r="A2305" i="1"/>
  <c r="H2304" i="1"/>
  <c r="J2253" i="1"/>
  <c r="K2253" i="1" s="1"/>
  <c r="M2253" i="1"/>
  <c r="I2254" i="1"/>
  <c r="U2252" i="1"/>
  <c r="W2252" i="1" s="1"/>
  <c r="L2252" i="1"/>
  <c r="N2252" i="1"/>
  <c r="O2251" i="1"/>
  <c r="AB2305" i="1" l="1"/>
  <c r="AG2305" i="1"/>
  <c r="Z2251" i="1"/>
  <c r="AC2251" i="1" s="1"/>
  <c r="AE2251" i="1"/>
  <c r="AH2251" i="1" s="1"/>
  <c r="B2250" i="1"/>
  <c r="T2523" i="1"/>
  <c r="G2304" i="1"/>
  <c r="A2306" i="1"/>
  <c r="E2306" i="1"/>
  <c r="H2305" i="1"/>
  <c r="D2305" i="1"/>
  <c r="F2305" i="1" s="1"/>
  <c r="U2253" i="1"/>
  <c r="W2253" i="1" s="1"/>
  <c r="L2253" i="1"/>
  <c r="M2254" i="1"/>
  <c r="J2254" i="1"/>
  <c r="K2254" i="1" s="1"/>
  <c r="I2255" i="1"/>
  <c r="N2253" i="1"/>
  <c r="O2252" i="1"/>
  <c r="AB2306" i="1" l="1"/>
  <c r="AG2306" i="1"/>
  <c r="G2305" i="1"/>
  <c r="Z2252" i="1"/>
  <c r="AC2252" i="1" s="1"/>
  <c r="AE2252" i="1"/>
  <c r="AH2252" i="1" s="1"/>
  <c r="B2251" i="1"/>
  <c r="T2524" i="1"/>
  <c r="U2254" i="1"/>
  <c r="W2254" i="1" s="1"/>
  <c r="L2254" i="1"/>
  <c r="J2255" i="1"/>
  <c r="K2255" i="1" s="1"/>
  <c r="M2255" i="1"/>
  <c r="I2256" i="1"/>
  <c r="D2306" i="1"/>
  <c r="F2306" i="1" s="1"/>
  <c r="H2306" i="1"/>
  <c r="E2307" i="1"/>
  <c r="A2307" i="1"/>
  <c r="N2254" i="1"/>
  <c r="O2253" i="1"/>
  <c r="AB2307" i="1" l="1"/>
  <c r="AG2307" i="1"/>
  <c r="Z2253" i="1"/>
  <c r="AC2253" i="1" s="1"/>
  <c r="AE2253" i="1"/>
  <c r="AH2253" i="1" s="1"/>
  <c r="B2252" i="1"/>
  <c r="T2525" i="1"/>
  <c r="U2255" i="1"/>
  <c r="W2255" i="1" s="1"/>
  <c r="L2255" i="1"/>
  <c r="G2306" i="1"/>
  <c r="A2308" i="1"/>
  <c r="E2308" i="1"/>
  <c r="H2307" i="1"/>
  <c r="J2256" i="1"/>
  <c r="K2256" i="1" s="1"/>
  <c r="M2256" i="1"/>
  <c r="I2257" i="1"/>
  <c r="D2307" i="1"/>
  <c r="F2307" i="1" s="1"/>
  <c r="N2255" i="1"/>
  <c r="O2254" i="1"/>
  <c r="AB2308" i="1" l="1"/>
  <c r="AG2308" i="1"/>
  <c r="Z2254" i="1"/>
  <c r="AC2254" i="1" s="1"/>
  <c r="AE2254" i="1"/>
  <c r="AH2254" i="1" s="1"/>
  <c r="B2253" i="1"/>
  <c r="T2526" i="1"/>
  <c r="G2307" i="1"/>
  <c r="D2308" i="1"/>
  <c r="F2308" i="1" s="1"/>
  <c r="U2256" i="1"/>
  <c r="W2256" i="1" s="1"/>
  <c r="L2256" i="1"/>
  <c r="A2309" i="1"/>
  <c r="E2309" i="1"/>
  <c r="H2308" i="1"/>
  <c r="J2257" i="1"/>
  <c r="K2257" i="1" s="1"/>
  <c r="M2257" i="1"/>
  <c r="I2258" i="1"/>
  <c r="N2256" i="1"/>
  <c r="O2255" i="1"/>
  <c r="AB2309" i="1" l="1"/>
  <c r="AG2309" i="1"/>
  <c r="Z2255" i="1"/>
  <c r="AC2255" i="1" s="1"/>
  <c r="AE2255" i="1"/>
  <c r="AH2255" i="1" s="1"/>
  <c r="B2254" i="1"/>
  <c r="T2527" i="1"/>
  <c r="G2308" i="1"/>
  <c r="H2309" i="1"/>
  <c r="A2310" i="1"/>
  <c r="E2310" i="1"/>
  <c r="D2309" i="1"/>
  <c r="F2309" i="1" s="1"/>
  <c r="J2258" i="1"/>
  <c r="K2258" i="1" s="1"/>
  <c r="M2258" i="1"/>
  <c r="I2259" i="1"/>
  <c r="U2257" i="1"/>
  <c r="W2257" i="1" s="1"/>
  <c r="L2257" i="1"/>
  <c r="N2257" i="1"/>
  <c r="O2256" i="1"/>
  <c r="AB2310" i="1" l="1"/>
  <c r="AG2310" i="1"/>
  <c r="Z2256" i="1"/>
  <c r="AC2256" i="1" s="1"/>
  <c r="AE2256" i="1"/>
  <c r="AH2256" i="1" s="1"/>
  <c r="B2255" i="1"/>
  <c r="G2309" i="1"/>
  <c r="T2528" i="1"/>
  <c r="U2258" i="1"/>
  <c r="W2258" i="1" s="1"/>
  <c r="L2258" i="1"/>
  <c r="D2310" i="1"/>
  <c r="F2310" i="1" s="1"/>
  <c r="H2310" i="1"/>
  <c r="A2311" i="1"/>
  <c r="E2311" i="1"/>
  <c r="J2259" i="1"/>
  <c r="K2259" i="1" s="1"/>
  <c r="M2259" i="1"/>
  <c r="I2260" i="1"/>
  <c r="N2258" i="1"/>
  <c r="O2257" i="1"/>
  <c r="AB2311" i="1" l="1"/>
  <c r="AG2311" i="1"/>
  <c r="Z2257" i="1"/>
  <c r="AC2257" i="1" s="1"/>
  <c r="AE2257" i="1"/>
  <c r="AH2257" i="1" s="1"/>
  <c r="G2310" i="1"/>
  <c r="B2256" i="1"/>
  <c r="T2529" i="1"/>
  <c r="U2259" i="1"/>
  <c r="W2259" i="1" s="1"/>
  <c r="L2259" i="1"/>
  <c r="D2311" i="1"/>
  <c r="F2311" i="1" s="1"/>
  <c r="J2260" i="1"/>
  <c r="K2260" i="1" s="1"/>
  <c r="M2260" i="1"/>
  <c r="I2261" i="1"/>
  <c r="E2312" i="1"/>
  <c r="H2311" i="1"/>
  <c r="A2312" i="1"/>
  <c r="N2259" i="1"/>
  <c r="O2258" i="1"/>
  <c r="AB2312" i="1" l="1"/>
  <c r="AG2312" i="1"/>
  <c r="Z2258" i="1"/>
  <c r="AC2258" i="1" s="1"/>
  <c r="AE2258" i="1"/>
  <c r="AH2258" i="1" s="1"/>
  <c r="B2257" i="1"/>
  <c r="G2311" i="1"/>
  <c r="T2530" i="1"/>
  <c r="M2261" i="1"/>
  <c r="J2261" i="1"/>
  <c r="K2261" i="1" s="1"/>
  <c r="I2262" i="1"/>
  <c r="U2260" i="1"/>
  <c r="W2260" i="1" s="1"/>
  <c r="L2260" i="1"/>
  <c r="H2312" i="1"/>
  <c r="A2313" i="1"/>
  <c r="E2313" i="1"/>
  <c r="D2312" i="1"/>
  <c r="F2312" i="1" s="1"/>
  <c r="N2260" i="1"/>
  <c r="O2259" i="1"/>
  <c r="AB2313" i="1" l="1"/>
  <c r="AG2313" i="1"/>
  <c r="Z2259" i="1"/>
  <c r="AC2259" i="1" s="1"/>
  <c r="AE2259" i="1"/>
  <c r="AH2259" i="1" s="1"/>
  <c r="B2258" i="1"/>
  <c r="T2531" i="1"/>
  <c r="A2314" i="1"/>
  <c r="E2314" i="1"/>
  <c r="H2313" i="1"/>
  <c r="G2312" i="1"/>
  <c r="J2262" i="1"/>
  <c r="K2262" i="1" s="1"/>
  <c r="M2262" i="1"/>
  <c r="I2263" i="1"/>
  <c r="U2261" i="1"/>
  <c r="W2261" i="1" s="1"/>
  <c r="L2261" i="1"/>
  <c r="D2313" i="1"/>
  <c r="F2313" i="1" s="1"/>
  <c r="N2261" i="1"/>
  <c r="O2260" i="1"/>
  <c r="AB2314" i="1" l="1"/>
  <c r="AG2314" i="1"/>
  <c r="Z2260" i="1"/>
  <c r="AC2260" i="1" s="1"/>
  <c r="AE2260" i="1"/>
  <c r="AH2260" i="1" s="1"/>
  <c r="B2259" i="1"/>
  <c r="T2532" i="1"/>
  <c r="G2313" i="1"/>
  <c r="U2262" i="1"/>
  <c r="W2262" i="1" s="1"/>
  <c r="L2262" i="1"/>
  <c r="D2314" i="1"/>
  <c r="F2314" i="1" s="1"/>
  <c r="M2263" i="1"/>
  <c r="J2263" i="1"/>
  <c r="K2263" i="1" s="1"/>
  <c r="I2264" i="1"/>
  <c r="H2314" i="1"/>
  <c r="E2315" i="1"/>
  <c r="A2315" i="1"/>
  <c r="N2262" i="1"/>
  <c r="O2261" i="1"/>
  <c r="AB2315" i="1" l="1"/>
  <c r="AG2315" i="1"/>
  <c r="B2260" i="1"/>
  <c r="Z2261" i="1"/>
  <c r="AC2261" i="1" s="1"/>
  <c r="AE2261" i="1"/>
  <c r="AH2261" i="1" s="1"/>
  <c r="T2533" i="1"/>
  <c r="J2264" i="1"/>
  <c r="K2264" i="1" s="1"/>
  <c r="M2264" i="1"/>
  <c r="I2265" i="1"/>
  <c r="A2316" i="1"/>
  <c r="E2316" i="1"/>
  <c r="H2315" i="1"/>
  <c r="G2314" i="1"/>
  <c r="D2315" i="1"/>
  <c r="F2315" i="1" s="1"/>
  <c r="U2263" i="1"/>
  <c r="W2263" i="1" s="1"/>
  <c r="L2263" i="1"/>
  <c r="N2263" i="1"/>
  <c r="O2262" i="1"/>
  <c r="AB2316" i="1" l="1"/>
  <c r="AG2316" i="1"/>
  <c r="Z2262" i="1"/>
  <c r="AC2262" i="1" s="1"/>
  <c r="AE2262" i="1"/>
  <c r="AH2262" i="1" s="1"/>
  <c r="B2261" i="1"/>
  <c r="T2534" i="1"/>
  <c r="D2316" i="1"/>
  <c r="F2316" i="1" s="1"/>
  <c r="E2317" i="1"/>
  <c r="H2316" i="1"/>
  <c r="A2317" i="1"/>
  <c r="J2265" i="1"/>
  <c r="K2265" i="1" s="1"/>
  <c r="I2266" i="1"/>
  <c r="G2315" i="1"/>
  <c r="U2264" i="1"/>
  <c r="W2264" i="1" s="1"/>
  <c r="L2264" i="1"/>
  <c r="M2265" i="1" s="1"/>
  <c r="N2264" i="1"/>
  <c r="O2263" i="1"/>
  <c r="AB2317" i="1" l="1"/>
  <c r="AG2317" i="1"/>
  <c r="Z2263" i="1"/>
  <c r="AC2263" i="1" s="1"/>
  <c r="AE2263" i="1"/>
  <c r="AH2263" i="1" s="1"/>
  <c r="B2262" i="1"/>
  <c r="T2535" i="1"/>
  <c r="G2316" i="1"/>
  <c r="A2318" i="1"/>
  <c r="E2318" i="1"/>
  <c r="H2317" i="1"/>
  <c r="D2317" i="1"/>
  <c r="F2317" i="1" s="1"/>
  <c r="J2266" i="1"/>
  <c r="K2266" i="1" s="1"/>
  <c r="M2266" i="1"/>
  <c r="I2267" i="1"/>
  <c r="U2265" i="1"/>
  <c r="W2265" i="1" s="1"/>
  <c r="L2265" i="1"/>
  <c r="O2264" i="1"/>
  <c r="N2265" i="1"/>
  <c r="AB2318" i="1" l="1"/>
  <c r="AG2318" i="1"/>
  <c r="Z2264" i="1"/>
  <c r="AC2264" i="1" s="1"/>
  <c r="AE2264" i="1"/>
  <c r="AH2264" i="1" s="1"/>
  <c r="B2263" i="1"/>
  <c r="G2317" i="1"/>
  <c r="T2536" i="1"/>
  <c r="U2266" i="1"/>
  <c r="W2266" i="1" s="1"/>
  <c r="L2266" i="1"/>
  <c r="D2318" i="1"/>
  <c r="F2318" i="1" s="1"/>
  <c r="J2267" i="1"/>
  <c r="K2267" i="1" s="1"/>
  <c r="M2267" i="1"/>
  <c r="I2268" i="1"/>
  <c r="A2319" i="1"/>
  <c r="E2319" i="1"/>
  <c r="H2318" i="1"/>
  <c r="N2266" i="1"/>
  <c r="O2265" i="1"/>
  <c r="AB2319" i="1" l="1"/>
  <c r="AG2319" i="1"/>
  <c r="B2264" i="1"/>
  <c r="Z2265" i="1"/>
  <c r="AC2265" i="1" s="1"/>
  <c r="AE2265" i="1"/>
  <c r="AH2265" i="1" s="1"/>
  <c r="T2537" i="1"/>
  <c r="G2318" i="1"/>
  <c r="U2267" i="1"/>
  <c r="W2267" i="1" s="1"/>
  <c r="L2267" i="1"/>
  <c r="D2319" i="1"/>
  <c r="F2319" i="1" s="1"/>
  <c r="J2268" i="1"/>
  <c r="K2268" i="1" s="1"/>
  <c r="M2268" i="1"/>
  <c r="I2269" i="1"/>
  <c r="H2319" i="1"/>
  <c r="A2320" i="1"/>
  <c r="E2320" i="1"/>
  <c r="N2267" i="1"/>
  <c r="O2266" i="1"/>
  <c r="AB2320" i="1" l="1"/>
  <c r="AG2320" i="1"/>
  <c r="Z2266" i="1"/>
  <c r="AC2266" i="1" s="1"/>
  <c r="AE2266" i="1"/>
  <c r="AH2266" i="1" s="1"/>
  <c r="B2265" i="1"/>
  <c r="T2538" i="1"/>
  <c r="U2268" i="1"/>
  <c r="W2268" i="1" s="1"/>
  <c r="L2268" i="1"/>
  <c r="G2319" i="1"/>
  <c r="D2320" i="1"/>
  <c r="F2320" i="1" s="1"/>
  <c r="J2269" i="1"/>
  <c r="K2269" i="1" s="1"/>
  <c r="M2269" i="1"/>
  <c r="I2270" i="1"/>
  <c r="H2320" i="1"/>
  <c r="A2321" i="1"/>
  <c r="E2321" i="1"/>
  <c r="N2268" i="1"/>
  <c r="O2267" i="1"/>
  <c r="AB2321" i="1" l="1"/>
  <c r="AG2321" i="1"/>
  <c r="Z2267" i="1"/>
  <c r="AC2267" i="1" s="1"/>
  <c r="AE2267" i="1"/>
  <c r="AH2267" i="1" s="1"/>
  <c r="G2320" i="1"/>
  <c r="B2266" i="1"/>
  <c r="T2539" i="1"/>
  <c r="U2269" i="1"/>
  <c r="W2269" i="1" s="1"/>
  <c r="L2269" i="1"/>
  <c r="H2321" i="1"/>
  <c r="A2322" i="1"/>
  <c r="E2322" i="1"/>
  <c r="D2321" i="1"/>
  <c r="F2321" i="1" s="1"/>
  <c r="J2270" i="1"/>
  <c r="K2270" i="1" s="1"/>
  <c r="M2270" i="1"/>
  <c r="I2271" i="1"/>
  <c r="N2269" i="1"/>
  <c r="O2268" i="1"/>
  <c r="AB2322" i="1" l="1"/>
  <c r="AG2322" i="1"/>
  <c r="Z2268" i="1"/>
  <c r="AC2268" i="1" s="1"/>
  <c r="AE2268" i="1"/>
  <c r="AH2268" i="1" s="1"/>
  <c r="B2267" i="1"/>
  <c r="T2540" i="1"/>
  <c r="G2321" i="1"/>
  <c r="D2322" i="1"/>
  <c r="F2322" i="1" s="1"/>
  <c r="H2322" i="1"/>
  <c r="A2323" i="1"/>
  <c r="E2323" i="1"/>
  <c r="M2271" i="1"/>
  <c r="J2271" i="1"/>
  <c r="K2271" i="1" s="1"/>
  <c r="I2272" i="1"/>
  <c r="U2270" i="1"/>
  <c r="W2270" i="1" s="1"/>
  <c r="L2270" i="1"/>
  <c r="N2270" i="1"/>
  <c r="O2269" i="1"/>
  <c r="AB2323" i="1" l="1"/>
  <c r="AG2323" i="1"/>
  <c r="Z2269" i="1"/>
  <c r="AC2269" i="1" s="1"/>
  <c r="AE2269" i="1"/>
  <c r="AH2269" i="1" s="1"/>
  <c r="B2268" i="1"/>
  <c r="T2541" i="1"/>
  <c r="G2322" i="1"/>
  <c r="D2323" i="1"/>
  <c r="F2323" i="1" s="1"/>
  <c r="A2324" i="1"/>
  <c r="E2324" i="1"/>
  <c r="H2323" i="1"/>
  <c r="J2272" i="1"/>
  <c r="K2272" i="1" s="1"/>
  <c r="M2272" i="1"/>
  <c r="I2273" i="1"/>
  <c r="U2271" i="1"/>
  <c r="W2271" i="1" s="1"/>
  <c r="L2271" i="1"/>
  <c r="N2271" i="1"/>
  <c r="O2270" i="1"/>
  <c r="AB2324" i="1" l="1"/>
  <c r="AG2324" i="1"/>
  <c r="Z2270" i="1"/>
  <c r="AC2270" i="1" s="1"/>
  <c r="AE2270" i="1"/>
  <c r="AH2270" i="1" s="1"/>
  <c r="B2269" i="1"/>
  <c r="T2542" i="1"/>
  <c r="G2323" i="1"/>
  <c r="D2324" i="1"/>
  <c r="F2324" i="1" s="1"/>
  <c r="H2324" i="1"/>
  <c r="E2325" i="1"/>
  <c r="A2325" i="1"/>
  <c r="M2273" i="1"/>
  <c r="J2273" i="1"/>
  <c r="K2273" i="1" s="1"/>
  <c r="I2274" i="1"/>
  <c r="U2272" i="1"/>
  <c r="W2272" i="1" s="1"/>
  <c r="L2272" i="1"/>
  <c r="N2272" i="1"/>
  <c r="O2271" i="1"/>
  <c r="AB2325" i="1" l="1"/>
  <c r="AG2325" i="1"/>
  <c r="Z2271" i="1"/>
  <c r="AC2271" i="1" s="1"/>
  <c r="AE2271" i="1"/>
  <c r="AH2271" i="1" s="1"/>
  <c r="B2270" i="1"/>
  <c r="T2543" i="1"/>
  <c r="G2324" i="1"/>
  <c r="D2325" i="1"/>
  <c r="F2325" i="1" s="1"/>
  <c r="A2326" i="1"/>
  <c r="E2326" i="1"/>
  <c r="H2325" i="1"/>
  <c r="J2274" i="1"/>
  <c r="K2274" i="1" s="1"/>
  <c r="M2274" i="1"/>
  <c r="I2275" i="1"/>
  <c r="U2273" i="1"/>
  <c r="W2273" i="1" s="1"/>
  <c r="L2273" i="1"/>
  <c r="N2273" i="1"/>
  <c r="O2272" i="1"/>
  <c r="AB2326" i="1" l="1"/>
  <c r="AG2326" i="1"/>
  <c r="Z2272" i="1"/>
  <c r="AC2272" i="1" s="1"/>
  <c r="AE2272" i="1"/>
  <c r="AH2272" i="1" s="1"/>
  <c r="B2271" i="1"/>
  <c r="T2544" i="1"/>
  <c r="G2325" i="1"/>
  <c r="U2274" i="1"/>
  <c r="W2274" i="1" s="1"/>
  <c r="L2274" i="1"/>
  <c r="D2326" i="1"/>
  <c r="F2326" i="1" s="1"/>
  <c r="H2326" i="1"/>
  <c r="A2327" i="1"/>
  <c r="E2327" i="1"/>
  <c r="J2275" i="1"/>
  <c r="K2275" i="1" s="1"/>
  <c r="M2275" i="1"/>
  <c r="I2276" i="1"/>
  <c r="N2274" i="1"/>
  <c r="O2273" i="1"/>
  <c r="AB2327" i="1" l="1"/>
  <c r="AG2327" i="1"/>
  <c r="Z2273" i="1"/>
  <c r="AC2273" i="1" s="1"/>
  <c r="AE2273" i="1"/>
  <c r="AH2273" i="1" s="1"/>
  <c r="B2272" i="1"/>
  <c r="G2326" i="1"/>
  <c r="T2545" i="1"/>
  <c r="A2328" i="1"/>
  <c r="E2328" i="1"/>
  <c r="H2327" i="1"/>
  <c r="M2276" i="1"/>
  <c r="J2276" i="1"/>
  <c r="K2276" i="1" s="1"/>
  <c r="I2277" i="1"/>
  <c r="U2275" i="1"/>
  <c r="W2275" i="1" s="1"/>
  <c r="L2275" i="1"/>
  <c r="D2327" i="1"/>
  <c r="F2327" i="1" s="1"/>
  <c r="N2275" i="1"/>
  <c r="O2274" i="1"/>
  <c r="AB2328" i="1" l="1"/>
  <c r="AG2328" i="1"/>
  <c r="Z2274" i="1"/>
  <c r="AC2274" i="1" s="1"/>
  <c r="AE2274" i="1"/>
  <c r="AH2274" i="1" s="1"/>
  <c r="B2273" i="1"/>
  <c r="T2546" i="1"/>
  <c r="G2327" i="1"/>
  <c r="J2277" i="1"/>
  <c r="K2277" i="1" s="1"/>
  <c r="M2277" i="1"/>
  <c r="I2278" i="1"/>
  <c r="U2276" i="1"/>
  <c r="W2276" i="1" s="1"/>
  <c r="L2276" i="1"/>
  <c r="D2328" i="1"/>
  <c r="F2328" i="1" s="1"/>
  <c r="A2329" i="1"/>
  <c r="E2329" i="1"/>
  <c r="H2328" i="1"/>
  <c r="N2276" i="1"/>
  <c r="O2275" i="1"/>
  <c r="AB2329" i="1" l="1"/>
  <c r="AG2329" i="1"/>
  <c r="Z2275" i="1"/>
  <c r="AC2275" i="1" s="1"/>
  <c r="AE2275" i="1"/>
  <c r="AH2275" i="1" s="1"/>
  <c r="B2274" i="1"/>
  <c r="T2547" i="1"/>
  <c r="G2328" i="1"/>
  <c r="J2278" i="1"/>
  <c r="K2278" i="1" s="1"/>
  <c r="M2278" i="1"/>
  <c r="I2279" i="1"/>
  <c r="A2330" i="1"/>
  <c r="E2330" i="1"/>
  <c r="H2329" i="1"/>
  <c r="D2329" i="1"/>
  <c r="F2329" i="1" s="1"/>
  <c r="U2277" i="1"/>
  <c r="W2277" i="1" s="1"/>
  <c r="L2277" i="1"/>
  <c r="N2277" i="1"/>
  <c r="O2276" i="1"/>
  <c r="AB2330" i="1" l="1"/>
  <c r="AG2330" i="1"/>
  <c r="Z2276" i="1"/>
  <c r="AC2276" i="1" s="1"/>
  <c r="AE2276" i="1"/>
  <c r="AH2276" i="1" s="1"/>
  <c r="B2275" i="1"/>
  <c r="T2548" i="1"/>
  <c r="D2330" i="1"/>
  <c r="F2330" i="1" s="1"/>
  <c r="H2330" i="1"/>
  <c r="E2331" i="1"/>
  <c r="A2331" i="1"/>
  <c r="G2329" i="1"/>
  <c r="J2279" i="1"/>
  <c r="K2279" i="1" s="1"/>
  <c r="M2279" i="1"/>
  <c r="I2280" i="1"/>
  <c r="U2278" i="1"/>
  <c r="W2278" i="1" s="1"/>
  <c r="L2278" i="1"/>
  <c r="N2278" i="1"/>
  <c r="O2277" i="1"/>
  <c r="AB2331" i="1" l="1"/>
  <c r="AG2331" i="1"/>
  <c r="Z2277" i="1"/>
  <c r="AC2277" i="1" s="1"/>
  <c r="AE2277" i="1"/>
  <c r="AH2277" i="1" s="1"/>
  <c r="B2276" i="1"/>
  <c r="T2549" i="1"/>
  <c r="G2330" i="1"/>
  <c r="D2331" i="1"/>
  <c r="F2331" i="1" s="1"/>
  <c r="A2332" i="1"/>
  <c r="E2332" i="1"/>
  <c r="H2331" i="1"/>
  <c r="J2280" i="1"/>
  <c r="K2280" i="1" s="1"/>
  <c r="M2280" i="1"/>
  <c r="I2281" i="1"/>
  <c r="U2279" i="1"/>
  <c r="W2279" i="1" s="1"/>
  <c r="L2279" i="1"/>
  <c r="N2279" i="1"/>
  <c r="O2278" i="1"/>
  <c r="AB2332" i="1" l="1"/>
  <c r="AG2332" i="1"/>
  <c r="Z2278" i="1"/>
  <c r="AC2278" i="1" s="1"/>
  <c r="AE2278" i="1"/>
  <c r="AH2278" i="1" s="1"/>
  <c r="B2277" i="1"/>
  <c r="T2550" i="1"/>
  <c r="G2331" i="1"/>
  <c r="U2280" i="1"/>
  <c r="W2280" i="1" s="1"/>
  <c r="L2280" i="1"/>
  <c r="D2332" i="1"/>
  <c r="F2332" i="1" s="1"/>
  <c r="H2332" i="1"/>
  <c r="A2333" i="1"/>
  <c r="E2333" i="1"/>
  <c r="J2281" i="1"/>
  <c r="K2281" i="1" s="1"/>
  <c r="M2281" i="1"/>
  <c r="I2282" i="1"/>
  <c r="N2280" i="1"/>
  <c r="O2279" i="1"/>
  <c r="AB2333" i="1" l="1"/>
  <c r="AG2333" i="1"/>
  <c r="Z2279" i="1"/>
  <c r="AC2279" i="1" s="1"/>
  <c r="AE2279" i="1"/>
  <c r="AH2279" i="1" s="1"/>
  <c r="B2278" i="1"/>
  <c r="G2332" i="1"/>
  <c r="T2551" i="1"/>
  <c r="D2333" i="1"/>
  <c r="F2333" i="1" s="1"/>
  <c r="J2282" i="1"/>
  <c r="K2282" i="1" s="1"/>
  <c r="M2282" i="1"/>
  <c r="I2283" i="1"/>
  <c r="A2334" i="1"/>
  <c r="E2334" i="1"/>
  <c r="H2333" i="1"/>
  <c r="U2281" i="1"/>
  <c r="W2281" i="1" s="1"/>
  <c r="L2281" i="1"/>
  <c r="N2281" i="1"/>
  <c r="O2280" i="1"/>
  <c r="AB2334" i="1" l="1"/>
  <c r="AG2334" i="1"/>
  <c r="Z2280" i="1"/>
  <c r="AC2280" i="1" s="1"/>
  <c r="AE2280" i="1"/>
  <c r="AH2280" i="1" s="1"/>
  <c r="B2279" i="1"/>
  <c r="T2552" i="1"/>
  <c r="G2333" i="1"/>
  <c r="D2334" i="1"/>
  <c r="F2334" i="1" s="1"/>
  <c r="M2283" i="1"/>
  <c r="J2283" i="1"/>
  <c r="K2283" i="1" s="1"/>
  <c r="I2284" i="1"/>
  <c r="A2335" i="1"/>
  <c r="H2334" i="1"/>
  <c r="E2335" i="1"/>
  <c r="U2282" i="1"/>
  <c r="W2282" i="1" s="1"/>
  <c r="L2282" i="1"/>
  <c r="N2282" i="1"/>
  <c r="O2281" i="1"/>
  <c r="AB2335" i="1" l="1"/>
  <c r="AG2335" i="1"/>
  <c r="Z2281" i="1"/>
  <c r="AC2281" i="1" s="1"/>
  <c r="AE2281" i="1"/>
  <c r="AH2281" i="1" s="1"/>
  <c r="B2280" i="1"/>
  <c r="G2334" i="1"/>
  <c r="T2553" i="1"/>
  <c r="U2283" i="1"/>
  <c r="W2283" i="1" s="1"/>
  <c r="L2283" i="1"/>
  <c r="M2284" i="1"/>
  <c r="J2284" i="1"/>
  <c r="K2284" i="1" s="1"/>
  <c r="I2285" i="1"/>
  <c r="D2335" i="1"/>
  <c r="F2335" i="1" s="1"/>
  <c r="E2336" i="1"/>
  <c r="H2335" i="1"/>
  <c r="A2336" i="1"/>
  <c r="N2283" i="1"/>
  <c r="O2282" i="1"/>
  <c r="AB2336" i="1" l="1"/>
  <c r="AG2336" i="1"/>
  <c r="Z2282" i="1"/>
  <c r="AC2282" i="1" s="1"/>
  <c r="AE2282" i="1"/>
  <c r="AH2282" i="1" s="1"/>
  <c r="B2281" i="1"/>
  <c r="T2554" i="1"/>
  <c r="G2335" i="1"/>
  <c r="U2284" i="1"/>
  <c r="W2284" i="1" s="1"/>
  <c r="L2284" i="1"/>
  <c r="D2336" i="1"/>
  <c r="F2336" i="1" s="1"/>
  <c r="J2285" i="1"/>
  <c r="K2285" i="1" s="1"/>
  <c r="M2285" i="1"/>
  <c r="I2286" i="1"/>
  <c r="H2336" i="1"/>
  <c r="E2337" i="1"/>
  <c r="A2337" i="1"/>
  <c r="N2284" i="1"/>
  <c r="O2283" i="1"/>
  <c r="AB2337" i="1" l="1"/>
  <c r="AG2337" i="1"/>
  <c r="Z2283" i="1"/>
  <c r="AC2283" i="1" s="1"/>
  <c r="AE2283" i="1"/>
  <c r="AH2283" i="1" s="1"/>
  <c r="B2282" i="1"/>
  <c r="T2555" i="1"/>
  <c r="G2336" i="1"/>
  <c r="J2286" i="1"/>
  <c r="K2286" i="1" s="1"/>
  <c r="M2286" i="1"/>
  <c r="I2287" i="1"/>
  <c r="U2285" i="1"/>
  <c r="W2285" i="1" s="1"/>
  <c r="L2285" i="1"/>
  <c r="A2338" i="1"/>
  <c r="E2338" i="1"/>
  <c r="H2337" i="1"/>
  <c r="D2337" i="1"/>
  <c r="F2337" i="1" s="1"/>
  <c r="N2285" i="1"/>
  <c r="O2284" i="1"/>
  <c r="AB2338" i="1" l="1"/>
  <c r="AG2338" i="1"/>
  <c r="G2337" i="1"/>
  <c r="Z2284" i="1"/>
  <c r="AC2284" i="1" s="1"/>
  <c r="AE2284" i="1"/>
  <c r="AH2284" i="1" s="1"/>
  <c r="B2283" i="1"/>
  <c r="T2556" i="1"/>
  <c r="M2287" i="1"/>
  <c r="J2287" i="1"/>
  <c r="K2287" i="1" s="1"/>
  <c r="I2288" i="1"/>
  <c r="D2338" i="1"/>
  <c r="F2338" i="1" s="1"/>
  <c r="H2338" i="1"/>
  <c r="A2339" i="1"/>
  <c r="E2339" i="1"/>
  <c r="U2286" i="1"/>
  <c r="W2286" i="1" s="1"/>
  <c r="L2286" i="1"/>
  <c r="N2286" i="1"/>
  <c r="O2285" i="1"/>
  <c r="AB2339" i="1" l="1"/>
  <c r="AG2339" i="1"/>
  <c r="Z2285" i="1"/>
  <c r="AC2285" i="1" s="1"/>
  <c r="AE2285" i="1"/>
  <c r="AH2285" i="1" s="1"/>
  <c r="G2338" i="1"/>
  <c r="B2284" i="1"/>
  <c r="T2557" i="1"/>
  <c r="M2288" i="1"/>
  <c r="J2288" i="1"/>
  <c r="K2288" i="1" s="1"/>
  <c r="I2289" i="1"/>
  <c r="U2287" i="1"/>
  <c r="W2287" i="1" s="1"/>
  <c r="L2287" i="1"/>
  <c r="D2339" i="1"/>
  <c r="F2339" i="1" s="1"/>
  <c r="A2340" i="1"/>
  <c r="E2340" i="1"/>
  <c r="H2339" i="1"/>
  <c r="N2287" i="1"/>
  <c r="O2286" i="1"/>
  <c r="AB2340" i="1" l="1"/>
  <c r="AG2340" i="1"/>
  <c r="Z2286" i="1"/>
  <c r="AC2286" i="1" s="1"/>
  <c r="AE2286" i="1"/>
  <c r="AH2286" i="1" s="1"/>
  <c r="B2285" i="1"/>
  <c r="T2558" i="1"/>
  <c r="G2339" i="1"/>
  <c r="J2289" i="1"/>
  <c r="K2289" i="1" s="1"/>
  <c r="M2289" i="1"/>
  <c r="I2290" i="1"/>
  <c r="U2288" i="1"/>
  <c r="W2288" i="1" s="1"/>
  <c r="L2288" i="1"/>
  <c r="D2340" i="1"/>
  <c r="F2340" i="1" s="1"/>
  <c r="A2341" i="1"/>
  <c r="E2341" i="1"/>
  <c r="H2340" i="1"/>
  <c r="N2288" i="1"/>
  <c r="O2287" i="1"/>
  <c r="AB2341" i="1" l="1"/>
  <c r="AG2341" i="1"/>
  <c r="Z2287" i="1"/>
  <c r="AC2287" i="1" s="1"/>
  <c r="AE2287" i="1"/>
  <c r="AH2287" i="1" s="1"/>
  <c r="B2286" i="1"/>
  <c r="G2340" i="1"/>
  <c r="T2559" i="1"/>
  <c r="J2290" i="1"/>
  <c r="K2290" i="1" s="1"/>
  <c r="M2290" i="1"/>
  <c r="I2291" i="1"/>
  <c r="H2341" i="1"/>
  <c r="E2342" i="1"/>
  <c r="A2342" i="1"/>
  <c r="D2341" i="1"/>
  <c r="F2341" i="1" s="1"/>
  <c r="U2289" i="1"/>
  <c r="W2289" i="1" s="1"/>
  <c r="L2289" i="1"/>
  <c r="N2289" i="1"/>
  <c r="O2288" i="1"/>
  <c r="AB2342" i="1" l="1"/>
  <c r="AG2342" i="1"/>
  <c r="Z2288" i="1"/>
  <c r="AC2288" i="1" s="1"/>
  <c r="AE2288" i="1"/>
  <c r="AH2288" i="1" s="1"/>
  <c r="B2287" i="1"/>
  <c r="T2560" i="1"/>
  <c r="D2342" i="1"/>
  <c r="F2342" i="1" s="1"/>
  <c r="G2341" i="1"/>
  <c r="H2342" i="1"/>
  <c r="A2343" i="1"/>
  <c r="E2343" i="1"/>
  <c r="J2291" i="1"/>
  <c r="K2291" i="1" s="1"/>
  <c r="M2291" i="1"/>
  <c r="I2292" i="1"/>
  <c r="U2290" i="1"/>
  <c r="W2290" i="1" s="1"/>
  <c r="L2290" i="1"/>
  <c r="N2290" i="1"/>
  <c r="O2289" i="1"/>
  <c r="AB2343" i="1" l="1"/>
  <c r="AG2343" i="1"/>
  <c r="Z2289" i="1"/>
  <c r="AC2289" i="1" s="1"/>
  <c r="AE2289" i="1"/>
  <c r="AH2289" i="1" s="1"/>
  <c r="B2288" i="1"/>
  <c r="T2561" i="1"/>
  <c r="G2342" i="1"/>
  <c r="D2343" i="1"/>
  <c r="F2343" i="1" s="1"/>
  <c r="H2343" i="1"/>
  <c r="A2344" i="1"/>
  <c r="E2344" i="1"/>
  <c r="J2292" i="1"/>
  <c r="K2292" i="1" s="1"/>
  <c r="M2292" i="1"/>
  <c r="I2293" i="1"/>
  <c r="U2291" i="1"/>
  <c r="W2291" i="1" s="1"/>
  <c r="L2291" i="1"/>
  <c r="N2291" i="1"/>
  <c r="O2290" i="1"/>
  <c r="AB2344" i="1" l="1"/>
  <c r="AG2344" i="1"/>
  <c r="Z2290" i="1"/>
  <c r="AC2290" i="1" s="1"/>
  <c r="AE2290" i="1"/>
  <c r="AH2290" i="1" s="1"/>
  <c r="B2289" i="1"/>
  <c r="T2562" i="1"/>
  <c r="G2343" i="1"/>
  <c r="D2344" i="1"/>
  <c r="F2344" i="1" s="1"/>
  <c r="U2292" i="1"/>
  <c r="W2292" i="1" s="1"/>
  <c r="L2292" i="1"/>
  <c r="H2344" i="1"/>
  <c r="E2345" i="1"/>
  <c r="A2345" i="1"/>
  <c r="M2293" i="1"/>
  <c r="J2293" i="1"/>
  <c r="K2293" i="1" s="1"/>
  <c r="I2294" i="1"/>
  <c r="N2292" i="1"/>
  <c r="O2291" i="1"/>
  <c r="AB2345" i="1" l="1"/>
  <c r="AG2345" i="1"/>
  <c r="Z2291" i="1"/>
  <c r="AC2291" i="1" s="1"/>
  <c r="AE2291" i="1"/>
  <c r="AH2291" i="1" s="1"/>
  <c r="B2290" i="1"/>
  <c r="T2563" i="1"/>
  <c r="G2344" i="1"/>
  <c r="D2345" i="1"/>
  <c r="F2345" i="1" s="1"/>
  <c r="U2293" i="1"/>
  <c r="W2293" i="1" s="1"/>
  <c r="L2293" i="1"/>
  <c r="M2294" i="1" s="1"/>
  <c r="J2294" i="1"/>
  <c r="K2294" i="1" s="1"/>
  <c r="I2295" i="1"/>
  <c r="A2346" i="1"/>
  <c r="E2346" i="1"/>
  <c r="H2345" i="1"/>
  <c r="N2293" i="1"/>
  <c r="O2292" i="1"/>
  <c r="AB2346" i="1" l="1"/>
  <c r="AG2346" i="1"/>
  <c r="Z2292" i="1"/>
  <c r="AC2292" i="1" s="1"/>
  <c r="AE2292" i="1"/>
  <c r="AH2292" i="1" s="1"/>
  <c r="B2291" i="1"/>
  <c r="G2345" i="1"/>
  <c r="T2564" i="1"/>
  <c r="J2295" i="1"/>
  <c r="K2295" i="1" s="1"/>
  <c r="M2295" i="1"/>
  <c r="I2296" i="1"/>
  <c r="U2294" i="1"/>
  <c r="W2294" i="1" s="1"/>
  <c r="L2294" i="1"/>
  <c r="D2346" i="1"/>
  <c r="F2346" i="1" s="1"/>
  <c r="H2346" i="1"/>
  <c r="A2347" i="1"/>
  <c r="E2347" i="1"/>
  <c r="O2293" i="1"/>
  <c r="N2294" i="1"/>
  <c r="AB2347" i="1" l="1"/>
  <c r="AG2347" i="1"/>
  <c r="Z2293" i="1"/>
  <c r="AC2293" i="1" s="1"/>
  <c r="AE2293" i="1"/>
  <c r="AH2293" i="1" s="1"/>
  <c r="B2292" i="1"/>
  <c r="T2565" i="1"/>
  <c r="G2346" i="1"/>
  <c r="A2348" i="1"/>
  <c r="E2348" i="1"/>
  <c r="H2347" i="1"/>
  <c r="J2296" i="1"/>
  <c r="K2296" i="1" s="1"/>
  <c r="I2297" i="1"/>
  <c r="D2347" i="1"/>
  <c r="F2347" i="1" s="1"/>
  <c r="M2296" i="1"/>
  <c r="U2295" i="1"/>
  <c r="W2295" i="1" s="1"/>
  <c r="L2295" i="1"/>
  <c r="N2295" i="1"/>
  <c r="O2294" i="1"/>
  <c r="AB2348" i="1" l="1"/>
  <c r="AG2348" i="1"/>
  <c r="Z2294" i="1"/>
  <c r="AC2294" i="1" s="1"/>
  <c r="AE2294" i="1"/>
  <c r="AH2294" i="1" s="1"/>
  <c r="B2293" i="1"/>
  <c r="T2566" i="1"/>
  <c r="M2297" i="1"/>
  <c r="J2297" i="1"/>
  <c r="K2297" i="1" s="1"/>
  <c r="I2298" i="1"/>
  <c r="E2349" i="1"/>
  <c r="H2348" i="1"/>
  <c r="A2349" i="1"/>
  <c r="U2296" i="1"/>
  <c r="W2296" i="1" s="1"/>
  <c r="L2296" i="1"/>
  <c r="D2348" i="1"/>
  <c r="F2348" i="1" s="1"/>
  <c r="G2347" i="1"/>
  <c r="N2296" i="1"/>
  <c r="O2295" i="1"/>
  <c r="AB2349" i="1" l="1"/>
  <c r="AG2349" i="1"/>
  <c r="Z2295" i="1"/>
  <c r="AC2295" i="1" s="1"/>
  <c r="AE2295" i="1"/>
  <c r="AH2295" i="1" s="1"/>
  <c r="B2294" i="1"/>
  <c r="T2567" i="1"/>
  <c r="A2350" i="1"/>
  <c r="E2350" i="1"/>
  <c r="H2349" i="1"/>
  <c r="D2349" i="1"/>
  <c r="F2349" i="1" s="1"/>
  <c r="G2348" i="1"/>
  <c r="J2298" i="1"/>
  <c r="K2298" i="1" s="1"/>
  <c r="M2298" i="1"/>
  <c r="I2299" i="1"/>
  <c r="U2297" i="1"/>
  <c r="W2297" i="1" s="1"/>
  <c r="L2297" i="1"/>
  <c r="N2297" i="1"/>
  <c r="O2296" i="1"/>
  <c r="AB2350" i="1" l="1"/>
  <c r="AG2350" i="1"/>
  <c r="Z2296" i="1"/>
  <c r="AC2296" i="1" s="1"/>
  <c r="AE2296" i="1"/>
  <c r="AH2296" i="1" s="1"/>
  <c r="B2295" i="1"/>
  <c r="T2568" i="1"/>
  <c r="G2349" i="1"/>
  <c r="J2299" i="1"/>
  <c r="K2299" i="1" s="1"/>
  <c r="M2299" i="1"/>
  <c r="I2300" i="1"/>
  <c r="D2350" i="1"/>
  <c r="F2350" i="1" s="1"/>
  <c r="U2298" i="1"/>
  <c r="W2298" i="1" s="1"/>
  <c r="L2298" i="1"/>
  <c r="E2351" i="1"/>
  <c r="A2351" i="1"/>
  <c r="H2350" i="1"/>
  <c r="N2298" i="1"/>
  <c r="O2297" i="1"/>
  <c r="AB2351" i="1" l="1"/>
  <c r="AG2351" i="1"/>
  <c r="G2350" i="1"/>
  <c r="Z2297" i="1"/>
  <c r="AC2297" i="1" s="1"/>
  <c r="AE2297" i="1"/>
  <c r="AH2297" i="1" s="1"/>
  <c r="B2296" i="1"/>
  <c r="T2569" i="1"/>
  <c r="D2351" i="1"/>
  <c r="F2351" i="1" s="1"/>
  <c r="J2300" i="1"/>
  <c r="K2300" i="1" s="1"/>
  <c r="M2300" i="1"/>
  <c r="I2301" i="1"/>
  <c r="H2351" i="1"/>
  <c r="A2352" i="1"/>
  <c r="E2352" i="1"/>
  <c r="U2299" i="1"/>
  <c r="W2299" i="1" s="1"/>
  <c r="L2299" i="1"/>
  <c r="N2299" i="1"/>
  <c r="O2298" i="1"/>
  <c r="B2297" i="1" l="1"/>
  <c r="AB2352" i="1"/>
  <c r="AG2352" i="1"/>
  <c r="Z2298" i="1"/>
  <c r="AC2298" i="1" s="1"/>
  <c r="AE2298" i="1"/>
  <c r="AH2298" i="1" s="1"/>
  <c r="T2570" i="1"/>
  <c r="G2351" i="1"/>
  <c r="U2300" i="1"/>
  <c r="W2300" i="1" s="1"/>
  <c r="L2300" i="1"/>
  <c r="J2301" i="1"/>
  <c r="K2301" i="1" s="1"/>
  <c r="M2301" i="1"/>
  <c r="I2302" i="1"/>
  <c r="D2352" i="1"/>
  <c r="F2352" i="1" s="1"/>
  <c r="E2353" i="1"/>
  <c r="A2353" i="1"/>
  <c r="H2352" i="1"/>
  <c r="N2300" i="1"/>
  <c r="O2299" i="1"/>
  <c r="AB2353" i="1" l="1"/>
  <c r="AG2353" i="1"/>
  <c r="Z2299" i="1"/>
  <c r="AC2299" i="1" s="1"/>
  <c r="AE2299" i="1"/>
  <c r="AH2299" i="1" s="1"/>
  <c r="B2298" i="1"/>
  <c r="T2571" i="1"/>
  <c r="G2352" i="1"/>
  <c r="J2302" i="1"/>
  <c r="K2302" i="1" s="1"/>
  <c r="M2302" i="1"/>
  <c r="I2303" i="1"/>
  <c r="U2301" i="1"/>
  <c r="W2301" i="1" s="1"/>
  <c r="L2301" i="1"/>
  <c r="A2354" i="1"/>
  <c r="E2354" i="1"/>
  <c r="H2353" i="1"/>
  <c r="D2353" i="1"/>
  <c r="F2353" i="1" s="1"/>
  <c r="N2301" i="1"/>
  <c r="O2300" i="1"/>
  <c r="AB2354" i="1" l="1"/>
  <c r="AG2354" i="1"/>
  <c r="Z2300" i="1"/>
  <c r="AC2300" i="1" s="1"/>
  <c r="AE2300" i="1"/>
  <c r="AH2300" i="1" s="1"/>
  <c r="B2299" i="1"/>
  <c r="T2572" i="1"/>
  <c r="G2353" i="1"/>
  <c r="D2354" i="1"/>
  <c r="F2354" i="1" s="1"/>
  <c r="H2354" i="1"/>
  <c r="A2355" i="1"/>
  <c r="E2355" i="1"/>
  <c r="J2303" i="1"/>
  <c r="K2303" i="1" s="1"/>
  <c r="M2303" i="1"/>
  <c r="I2304" i="1"/>
  <c r="U2302" i="1"/>
  <c r="W2302" i="1" s="1"/>
  <c r="L2302" i="1"/>
  <c r="N2302" i="1"/>
  <c r="O2301" i="1"/>
  <c r="AB2355" i="1" l="1"/>
  <c r="AG2355" i="1"/>
  <c r="Z2301" i="1"/>
  <c r="AC2301" i="1" s="1"/>
  <c r="AE2301" i="1"/>
  <c r="AH2301" i="1" s="1"/>
  <c r="B2300" i="1"/>
  <c r="T2573" i="1"/>
  <c r="G2354" i="1"/>
  <c r="D2355" i="1"/>
  <c r="F2355" i="1" s="1"/>
  <c r="A2356" i="1"/>
  <c r="H2355" i="1"/>
  <c r="E2356" i="1"/>
  <c r="J2304" i="1"/>
  <c r="K2304" i="1" s="1"/>
  <c r="M2304" i="1"/>
  <c r="I2305" i="1"/>
  <c r="U2303" i="1"/>
  <c r="W2303" i="1" s="1"/>
  <c r="L2303" i="1"/>
  <c r="N2303" i="1"/>
  <c r="O2302" i="1"/>
  <c r="AB2356" i="1" l="1"/>
  <c r="AG2356" i="1"/>
  <c r="Z2302" i="1"/>
  <c r="AC2302" i="1" s="1"/>
  <c r="AE2302" i="1"/>
  <c r="AH2302" i="1" s="1"/>
  <c r="B2301" i="1"/>
  <c r="T2574" i="1"/>
  <c r="G2355" i="1"/>
  <c r="D2356" i="1"/>
  <c r="F2356" i="1" s="1"/>
  <c r="U2304" i="1"/>
  <c r="W2304" i="1" s="1"/>
  <c r="L2304" i="1"/>
  <c r="A2357" i="1"/>
  <c r="E2357" i="1"/>
  <c r="H2356" i="1"/>
  <c r="J2305" i="1"/>
  <c r="K2305" i="1" s="1"/>
  <c r="M2305" i="1"/>
  <c r="I2306" i="1"/>
  <c r="N2304" i="1"/>
  <c r="O2303" i="1"/>
  <c r="AB2357" i="1" l="1"/>
  <c r="AG2357" i="1"/>
  <c r="B2302" i="1"/>
  <c r="Z2303" i="1"/>
  <c r="AC2303" i="1" s="1"/>
  <c r="AE2303" i="1"/>
  <c r="AH2303" i="1" s="1"/>
  <c r="T2575" i="1"/>
  <c r="G2356" i="1"/>
  <c r="A2358" i="1"/>
  <c r="E2358" i="1"/>
  <c r="H2357" i="1"/>
  <c r="M2306" i="1"/>
  <c r="J2306" i="1"/>
  <c r="K2306" i="1" s="1"/>
  <c r="I2307" i="1"/>
  <c r="D2357" i="1"/>
  <c r="F2357" i="1" s="1"/>
  <c r="U2305" i="1"/>
  <c r="W2305" i="1" s="1"/>
  <c r="L2305" i="1"/>
  <c r="N2305" i="1"/>
  <c r="O2304" i="1"/>
  <c r="AB2358" i="1" l="1"/>
  <c r="AG2358" i="1"/>
  <c r="Z2304" i="1"/>
  <c r="AC2304" i="1" s="1"/>
  <c r="AE2304" i="1"/>
  <c r="AH2304" i="1" s="1"/>
  <c r="B2303" i="1"/>
  <c r="T2576" i="1"/>
  <c r="M2307" i="1"/>
  <c r="J2307" i="1"/>
  <c r="K2307" i="1" s="1"/>
  <c r="I2308" i="1"/>
  <c r="U2306" i="1"/>
  <c r="W2306" i="1" s="1"/>
  <c r="L2306" i="1"/>
  <c r="D2358" i="1"/>
  <c r="F2358" i="1" s="1"/>
  <c r="G2357" i="1"/>
  <c r="H2358" i="1"/>
  <c r="A2359" i="1"/>
  <c r="E2359" i="1"/>
  <c r="N2306" i="1"/>
  <c r="O2305" i="1"/>
  <c r="AB2359" i="1" l="1"/>
  <c r="AG2359" i="1"/>
  <c r="B2304" i="1"/>
  <c r="Z2305" i="1"/>
  <c r="AC2305" i="1" s="1"/>
  <c r="AE2305" i="1"/>
  <c r="AH2305" i="1" s="1"/>
  <c r="T2577" i="1"/>
  <c r="G2358" i="1"/>
  <c r="A2360" i="1"/>
  <c r="E2360" i="1"/>
  <c r="H2359" i="1"/>
  <c r="U2307" i="1"/>
  <c r="W2307" i="1" s="1"/>
  <c r="L2307" i="1"/>
  <c r="D2359" i="1"/>
  <c r="F2359" i="1" s="1"/>
  <c r="J2308" i="1"/>
  <c r="K2308" i="1" s="1"/>
  <c r="M2308" i="1"/>
  <c r="I2309" i="1"/>
  <c r="N2307" i="1"/>
  <c r="O2306" i="1"/>
  <c r="AB2360" i="1" l="1"/>
  <c r="AG2360" i="1"/>
  <c r="B2305" i="1"/>
  <c r="Z2306" i="1"/>
  <c r="AC2306" i="1" s="1"/>
  <c r="AE2306" i="1"/>
  <c r="AH2306" i="1" s="1"/>
  <c r="T2578" i="1"/>
  <c r="G2359" i="1"/>
  <c r="J2309" i="1"/>
  <c r="K2309" i="1" s="1"/>
  <c r="M2309" i="1"/>
  <c r="I2310" i="1"/>
  <c r="D2360" i="1"/>
  <c r="F2360" i="1" s="1"/>
  <c r="U2308" i="1"/>
  <c r="W2308" i="1" s="1"/>
  <c r="L2308" i="1"/>
  <c r="A2361" i="1"/>
  <c r="E2361" i="1"/>
  <c r="H2360" i="1"/>
  <c r="N2308" i="1"/>
  <c r="O2307" i="1"/>
  <c r="AB2361" i="1" l="1"/>
  <c r="AG2361" i="1"/>
  <c r="Z2307" i="1"/>
  <c r="AC2307" i="1" s="1"/>
  <c r="AE2307" i="1"/>
  <c r="AH2307" i="1" s="1"/>
  <c r="B2306" i="1"/>
  <c r="T2579" i="1"/>
  <c r="G2360" i="1"/>
  <c r="J2310" i="1"/>
  <c r="K2310" i="1" s="1"/>
  <c r="M2310" i="1"/>
  <c r="I2311" i="1"/>
  <c r="H2361" i="1"/>
  <c r="A2362" i="1"/>
  <c r="E2362" i="1"/>
  <c r="U2309" i="1"/>
  <c r="W2309" i="1" s="1"/>
  <c r="L2309" i="1"/>
  <c r="D2361" i="1"/>
  <c r="F2361" i="1" s="1"/>
  <c r="N2309" i="1"/>
  <c r="O2308" i="1"/>
  <c r="AB2362" i="1" l="1"/>
  <c r="AG2362" i="1"/>
  <c r="Z2308" i="1"/>
  <c r="AC2308" i="1" s="1"/>
  <c r="AE2308" i="1"/>
  <c r="AH2308" i="1" s="1"/>
  <c r="B2307" i="1"/>
  <c r="T2580" i="1"/>
  <c r="G2361" i="1"/>
  <c r="H2362" i="1"/>
  <c r="E2363" i="1"/>
  <c r="A2363" i="1"/>
  <c r="D2362" i="1"/>
  <c r="F2362" i="1" s="1"/>
  <c r="J2311" i="1"/>
  <c r="K2311" i="1" s="1"/>
  <c r="M2311" i="1"/>
  <c r="I2312" i="1"/>
  <c r="U2310" i="1"/>
  <c r="W2310" i="1" s="1"/>
  <c r="L2310" i="1"/>
  <c r="N2310" i="1"/>
  <c r="O2309" i="1"/>
  <c r="AB2363" i="1" l="1"/>
  <c r="AG2363" i="1"/>
  <c r="B2308" i="1"/>
  <c r="Z2309" i="1"/>
  <c r="AC2309" i="1" s="1"/>
  <c r="AE2309" i="1"/>
  <c r="AH2309" i="1" s="1"/>
  <c r="G2362" i="1"/>
  <c r="T2581" i="1"/>
  <c r="D2363" i="1"/>
  <c r="F2363" i="1" s="1"/>
  <c r="U2311" i="1"/>
  <c r="W2311" i="1" s="1"/>
  <c r="L2311" i="1"/>
  <c r="H2363" i="1"/>
  <c r="A2364" i="1"/>
  <c r="E2364" i="1"/>
  <c r="J2312" i="1"/>
  <c r="K2312" i="1" s="1"/>
  <c r="M2312" i="1"/>
  <c r="I2313" i="1"/>
  <c r="N2311" i="1"/>
  <c r="O2310" i="1"/>
  <c r="AB2364" i="1" l="1"/>
  <c r="AG2364" i="1"/>
  <c r="Z2310" i="1"/>
  <c r="AC2310" i="1" s="1"/>
  <c r="AE2310" i="1"/>
  <c r="AH2310" i="1" s="1"/>
  <c r="B2309" i="1"/>
  <c r="T2582" i="1"/>
  <c r="G2363" i="1"/>
  <c r="D2364" i="1"/>
  <c r="F2364" i="1" s="1"/>
  <c r="J2313" i="1"/>
  <c r="K2313" i="1" s="1"/>
  <c r="M2313" i="1"/>
  <c r="I2314" i="1"/>
  <c r="A2365" i="1"/>
  <c r="E2365" i="1"/>
  <c r="H2364" i="1"/>
  <c r="U2312" i="1"/>
  <c r="W2312" i="1" s="1"/>
  <c r="L2312" i="1"/>
  <c r="N2312" i="1"/>
  <c r="O2311" i="1"/>
  <c r="AB2365" i="1" l="1"/>
  <c r="AG2365" i="1"/>
  <c r="Z2311" i="1"/>
  <c r="AC2311" i="1" s="1"/>
  <c r="AE2311" i="1"/>
  <c r="AH2311" i="1" s="1"/>
  <c r="B2310" i="1"/>
  <c r="G2364" i="1"/>
  <c r="T2583" i="1"/>
  <c r="J2314" i="1"/>
  <c r="K2314" i="1" s="1"/>
  <c r="M2314" i="1"/>
  <c r="I2315" i="1"/>
  <c r="D2365" i="1"/>
  <c r="F2365" i="1" s="1"/>
  <c r="U2313" i="1"/>
  <c r="W2313" i="1" s="1"/>
  <c r="L2313" i="1"/>
  <c r="A2366" i="1"/>
  <c r="E2366" i="1"/>
  <c r="H2365" i="1"/>
  <c r="N2313" i="1"/>
  <c r="O2312" i="1"/>
  <c r="AB2366" i="1" l="1"/>
  <c r="AG2366" i="1"/>
  <c r="Z2312" i="1"/>
  <c r="AC2312" i="1" s="1"/>
  <c r="AE2312" i="1"/>
  <c r="AH2312" i="1" s="1"/>
  <c r="B2311" i="1"/>
  <c r="G2365" i="1"/>
  <c r="T2584" i="1"/>
  <c r="J2315" i="1"/>
  <c r="K2315" i="1" s="1"/>
  <c r="M2315" i="1"/>
  <c r="I2316" i="1"/>
  <c r="D2366" i="1"/>
  <c r="F2366" i="1" s="1"/>
  <c r="A2367" i="1"/>
  <c r="E2367" i="1"/>
  <c r="H2366" i="1"/>
  <c r="U2314" i="1"/>
  <c r="W2314" i="1" s="1"/>
  <c r="L2314" i="1"/>
  <c r="N2314" i="1"/>
  <c r="O2313" i="1"/>
  <c r="AB2367" i="1" l="1"/>
  <c r="AG2367" i="1"/>
  <c r="B2312" i="1"/>
  <c r="G2366" i="1"/>
  <c r="Z2313" i="1"/>
  <c r="AC2313" i="1" s="1"/>
  <c r="AE2313" i="1"/>
  <c r="AH2313" i="1" s="1"/>
  <c r="T2585" i="1"/>
  <c r="D2367" i="1"/>
  <c r="F2367" i="1" s="1"/>
  <c r="J2316" i="1"/>
  <c r="K2316" i="1" s="1"/>
  <c r="M2316" i="1"/>
  <c r="I2317" i="1"/>
  <c r="H2367" i="1"/>
  <c r="A2368" i="1"/>
  <c r="E2368" i="1"/>
  <c r="U2315" i="1"/>
  <c r="W2315" i="1" s="1"/>
  <c r="L2315" i="1"/>
  <c r="N2315" i="1"/>
  <c r="O2314" i="1"/>
  <c r="AB2368" i="1" l="1"/>
  <c r="AG2368" i="1"/>
  <c r="Z2314" i="1"/>
  <c r="AC2314" i="1" s="1"/>
  <c r="AE2314" i="1"/>
  <c r="AH2314" i="1" s="1"/>
  <c r="B2313" i="1"/>
  <c r="T2586" i="1"/>
  <c r="G2367" i="1"/>
  <c r="U2316" i="1"/>
  <c r="W2316" i="1" s="1"/>
  <c r="L2316" i="1"/>
  <c r="J2317" i="1"/>
  <c r="K2317" i="1" s="1"/>
  <c r="M2317" i="1"/>
  <c r="I2318" i="1"/>
  <c r="D2368" i="1"/>
  <c r="F2368" i="1" s="1"/>
  <c r="H2368" i="1"/>
  <c r="A2369" i="1"/>
  <c r="E2369" i="1"/>
  <c r="N2316" i="1"/>
  <c r="O2315" i="1"/>
  <c r="AB2369" i="1" l="1"/>
  <c r="AG2369" i="1"/>
  <c r="Z2315" i="1"/>
  <c r="AC2315" i="1" s="1"/>
  <c r="AE2315" i="1"/>
  <c r="AH2315" i="1" s="1"/>
  <c r="B2314" i="1"/>
  <c r="T2587" i="1"/>
  <c r="G2368" i="1"/>
  <c r="D2369" i="1"/>
  <c r="F2369" i="1" s="1"/>
  <c r="U2317" i="1"/>
  <c r="W2317" i="1" s="1"/>
  <c r="L2317" i="1"/>
  <c r="A2370" i="1"/>
  <c r="E2370" i="1"/>
  <c r="H2369" i="1"/>
  <c r="J2318" i="1"/>
  <c r="K2318" i="1" s="1"/>
  <c r="M2318" i="1"/>
  <c r="I2319" i="1"/>
  <c r="N2317" i="1"/>
  <c r="O2316" i="1"/>
  <c r="AB2370" i="1" l="1"/>
  <c r="AG2370" i="1"/>
  <c r="Z2316" i="1"/>
  <c r="AC2316" i="1" s="1"/>
  <c r="AE2316" i="1"/>
  <c r="AH2316" i="1" s="1"/>
  <c r="B2315" i="1"/>
  <c r="E2371" i="1"/>
  <c r="A2371" i="1"/>
  <c r="T2588" i="1"/>
  <c r="G2369" i="1"/>
  <c r="D2370" i="1"/>
  <c r="F2370" i="1" s="1"/>
  <c r="H2370" i="1"/>
  <c r="J2319" i="1"/>
  <c r="K2319" i="1" s="1"/>
  <c r="M2319" i="1"/>
  <c r="I2320" i="1"/>
  <c r="U2318" i="1"/>
  <c r="W2318" i="1" s="1"/>
  <c r="L2318" i="1"/>
  <c r="N2318" i="1"/>
  <c r="O2317" i="1"/>
  <c r="AB2371" i="1" l="1"/>
  <c r="AG2371" i="1"/>
  <c r="B2316" i="1"/>
  <c r="Z2317" i="1"/>
  <c r="AC2317" i="1" s="1"/>
  <c r="AE2317" i="1"/>
  <c r="AH2317" i="1" s="1"/>
  <c r="G2370" i="1"/>
  <c r="T2589" i="1"/>
  <c r="A2372" i="1"/>
  <c r="H2371" i="1"/>
  <c r="E2372" i="1"/>
  <c r="D2371" i="1"/>
  <c r="J2320" i="1"/>
  <c r="K2320" i="1" s="1"/>
  <c r="M2320" i="1"/>
  <c r="I2321" i="1"/>
  <c r="U2319" i="1"/>
  <c r="W2319" i="1" s="1"/>
  <c r="L2319" i="1"/>
  <c r="N2319" i="1"/>
  <c r="O2318" i="1"/>
  <c r="AB2372" i="1" l="1"/>
  <c r="AG2372" i="1"/>
  <c r="Z2318" i="1"/>
  <c r="AC2318" i="1" s="1"/>
  <c r="AE2318" i="1"/>
  <c r="AH2318" i="1" s="1"/>
  <c r="B2317" i="1"/>
  <c r="E2373" i="1"/>
  <c r="H2372" i="1"/>
  <c r="A2373" i="1"/>
  <c r="T2590" i="1"/>
  <c r="G2371" i="1"/>
  <c r="F2371" i="1"/>
  <c r="D2372" i="1"/>
  <c r="J2321" i="1"/>
  <c r="K2321" i="1" s="1"/>
  <c r="M2321" i="1"/>
  <c r="I2322" i="1"/>
  <c r="U2320" i="1"/>
  <c r="W2320" i="1" s="1"/>
  <c r="L2320" i="1"/>
  <c r="N2320" i="1"/>
  <c r="O2319" i="1"/>
  <c r="AB2373" i="1" l="1"/>
  <c r="AG2373" i="1"/>
  <c r="B2318" i="1"/>
  <c r="Z2319" i="1"/>
  <c r="AC2319" i="1" s="1"/>
  <c r="AE2319" i="1"/>
  <c r="AH2319" i="1" s="1"/>
  <c r="T2591" i="1"/>
  <c r="E2374" i="1"/>
  <c r="H2373" i="1"/>
  <c r="A2374" i="1"/>
  <c r="F2372" i="1"/>
  <c r="G2372" i="1"/>
  <c r="D2373" i="1"/>
  <c r="M2322" i="1"/>
  <c r="J2322" i="1"/>
  <c r="K2322" i="1" s="1"/>
  <c r="I2323" i="1"/>
  <c r="U2321" i="1"/>
  <c r="W2321" i="1" s="1"/>
  <c r="L2321" i="1"/>
  <c r="N2321" i="1"/>
  <c r="O2320" i="1"/>
  <c r="AB2374" i="1" l="1"/>
  <c r="AG2374" i="1"/>
  <c r="Z2320" i="1"/>
  <c r="AC2320" i="1" s="1"/>
  <c r="AE2320" i="1"/>
  <c r="AH2320" i="1" s="1"/>
  <c r="B2319" i="1"/>
  <c r="E2375" i="1"/>
  <c r="H2374" i="1"/>
  <c r="A2375" i="1"/>
  <c r="T2592" i="1"/>
  <c r="F2373" i="1"/>
  <c r="G2373" i="1"/>
  <c r="D2374" i="1"/>
  <c r="U2322" i="1"/>
  <c r="W2322" i="1" s="1"/>
  <c r="L2322" i="1"/>
  <c r="J2323" i="1"/>
  <c r="K2323" i="1" s="1"/>
  <c r="M2323" i="1"/>
  <c r="I2324" i="1"/>
  <c r="N2322" i="1"/>
  <c r="O2321" i="1"/>
  <c r="AB2375" i="1" l="1"/>
  <c r="AG2375" i="1"/>
  <c r="Z2321" i="1"/>
  <c r="AC2321" i="1" s="1"/>
  <c r="AE2321" i="1"/>
  <c r="AH2321" i="1" s="1"/>
  <c r="B2320" i="1"/>
  <c r="T2593" i="1"/>
  <c r="A2376" i="1"/>
  <c r="E2376" i="1"/>
  <c r="H2375" i="1"/>
  <c r="F2374" i="1"/>
  <c r="G2374" i="1"/>
  <c r="D2375" i="1"/>
  <c r="U2323" i="1"/>
  <c r="W2323" i="1" s="1"/>
  <c r="L2323" i="1"/>
  <c r="J2324" i="1"/>
  <c r="K2324" i="1" s="1"/>
  <c r="M2324" i="1"/>
  <c r="I2325" i="1"/>
  <c r="N2323" i="1"/>
  <c r="O2322" i="1"/>
  <c r="AB2376" i="1" l="1"/>
  <c r="AG2376" i="1"/>
  <c r="Z2322" i="1"/>
  <c r="AC2322" i="1" s="1"/>
  <c r="AE2322" i="1"/>
  <c r="AH2322" i="1" s="1"/>
  <c r="B2321" i="1"/>
  <c r="A2377" i="1"/>
  <c r="H2376" i="1"/>
  <c r="E2377" i="1"/>
  <c r="T2594" i="1"/>
  <c r="F2375" i="1"/>
  <c r="G2375" i="1"/>
  <c r="D2376" i="1"/>
  <c r="U2324" i="1"/>
  <c r="W2324" i="1" s="1"/>
  <c r="L2324" i="1"/>
  <c r="J2325" i="1"/>
  <c r="K2325" i="1" s="1"/>
  <c r="M2325" i="1"/>
  <c r="I2326" i="1"/>
  <c r="N2324" i="1"/>
  <c r="O2323" i="1"/>
  <c r="AB2377" i="1" l="1"/>
  <c r="AG2377" i="1"/>
  <c r="B2322" i="1"/>
  <c r="Z2323" i="1"/>
  <c r="AC2323" i="1" s="1"/>
  <c r="AE2323" i="1"/>
  <c r="AH2323" i="1" s="1"/>
  <c r="T2595" i="1"/>
  <c r="H2377" i="1"/>
  <c r="A2378" i="1"/>
  <c r="E2378" i="1"/>
  <c r="F2376" i="1"/>
  <c r="G2376" i="1"/>
  <c r="D2377" i="1"/>
  <c r="U2325" i="1"/>
  <c r="W2325" i="1" s="1"/>
  <c r="L2325" i="1"/>
  <c r="J2326" i="1"/>
  <c r="K2326" i="1" s="1"/>
  <c r="M2326" i="1"/>
  <c r="I2327" i="1"/>
  <c r="N2325" i="1"/>
  <c r="O2324" i="1"/>
  <c r="AB2378" i="1" l="1"/>
  <c r="AG2378" i="1"/>
  <c r="Z2324" i="1"/>
  <c r="AC2324" i="1" s="1"/>
  <c r="AE2324" i="1"/>
  <c r="AH2324" i="1" s="1"/>
  <c r="B2323" i="1"/>
  <c r="T2596" i="1"/>
  <c r="E2379" i="1"/>
  <c r="A2379" i="1"/>
  <c r="H2378" i="1"/>
  <c r="F2377" i="1"/>
  <c r="G2377" i="1"/>
  <c r="D2378" i="1"/>
  <c r="U2326" i="1"/>
  <c r="W2326" i="1" s="1"/>
  <c r="L2326" i="1"/>
  <c r="J2327" i="1"/>
  <c r="K2327" i="1" s="1"/>
  <c r="M2327" i="1"/>
  <c r="I2328" i="1"/>
  <c r="N2326" i="1"/>
  <c r="O2325" i="1"/>
  <c r="AB2379" i="1" l="1"/>
  <c r="AG2379" i="1"/>
  <c r="Z2325" i="1"/>
  <c r="AC2325" i="1" s="1"/>
  <c r="AE2325" i="1"/>
  <c r="AH2325" i="1" s="1"/>
  <c r="B2324" i="1"/>
  <c r="H2379" i="1"/>
  <c r="A2380" i="1"/>
  <c r="E2380" i="1"/>
  <c r="T2597" i="1"/>
  <c r="F2378" i="1"/>
  <c r="G2378" i="1"/>
  <c r="D2379" i="1"/>
  <c r="U2327" i="1"/>
  <c r="W2327" i="1" s="1"/>
  <c r="L2327" i="1"/>
  <c r="M2328" i="1" s="1"/>
  <c r="J2328" i="1"/>
  <c r="K2328" i="1" s="1"/>
  <c r="I2329" i="1"/>
  <c r="N2327" i="1"/>
  <c r="O2326" i="1"/>
  <c r="AB2380" i="1" l="1"/>
  <c r="AG2380" i="1"/>
  <c r="Z2326" i="1"/>
  <c r="AC2326" i="1" s="1"/>
  <c r="AE2326" i="1"/>
  <c r="AH2326" i="1" s="1"/>
  <c r="B2325" i="1"/>
  <c r="T2598" i="1"/>
  <c r="E2381" i="1"/>
  <c r="H2380" i="1"/>
  <c r="A2381" i="1"/>
  <c r="F2379" i="1"/>
  <c r="G2379" i="1"/>
  <c r="D2380" i="1"/>
  <c r="U2328" i="1"/>
  <c r="W2328" i="1" s="1"/>
  <c r="L2328" i="1"/>
  <c r="J2329" i="1"/>
  <c r="K2329" i="1" s="1"/>
  <c r="M2329" i="1"/>
  <c r="I2330" i="1"/>
  <c r="O2327" i="1"/>
  <c r="N2328" i="1"/>
  <c r="AB2381" i="1" l="1"/>
  <c r="AG2381" i="1"/>
  <c r="Z2327" i="1"/>
  <c r="AC2327" i="1" s="1"/>
  <c r="AE2327" i="1"/>
  <c r="AH2327" i="1" s="1"/>
  <c r="B2326" i="1"/>
  <c r="E2382" i="1"/>
  <c r="H2381" i="1"/>
  <c r="A2382" i="1"/>
  <c r="T2599" i="1"/>
  <c r="F2380" i="1"/>
  <c r="G2380" i="1"/>
  <c r="D2381" i="1"/>
  <c r="U2329" i="1"/>
  <c r="W2329" i="1" s="1"/>
  <c r="L2329" i="1"/>
  <c r="J2330" i="1"/>
  <c r="K2330" i="1" s="1"/>
  <c r="I2331" i="1"/>
  <c r="M2330" i="1"/>
  <c r="N2329" i="1"/>
  <c r="O2328" i="1"/>
  <c r="AB2382" i="1" l="1"/>
  <c r="AG2382" i="1"/>
  <c r="Z2328" i="1"/>
  <c r="AC2328" i="1" s="1"/>
  <c r="AE2328" i="1"/>
  <c r="AH2328" i="1" s="1"/>
  <c r="B2327" i="1"/>
  <c r="T2600" i="1"/>
  <c r="E2383" i="1"/>
  <c r="A2383" i="1"/>
  <c r="H2382" i="1"/>
  <c r="F2381" i="1"/>
  <c r="G2381" i="1"/>
  <c r="D2382" i="1"/>
  <c r="U2330" i="1"/>
  <c r="W2330" i="1" s="1"/>
  <c r="L2330" i="1"/>
  <c r="J2331" i="1"/>
  <c r="K2331" i="1" s="1"/>
  <c r="M2331" i="1"/>
  <c r="I2332" i="1"/>
  <c r="N2330" i="1"/>
  <c r="O2329" i="1"/>
  <c r="AB2383" i="1" l="1"/>
  <c r="AG2383" i="1"/>
  <c r="B2328" i="1"/>
  <c r="Z2329" i="1"/>
  <c r="AC2329" i="1" s="1"/>
  <c r="AE2329" i="1"/>
  <c r="AH2329" i="1" s="1"/>
  <c r="E2384" i="1"/>
  <c r="H2383" i="1"/>
  <c r="A2384" i="1"/>
  <c r="T2601" i="1"/>
  <c r="F2382" i="1"/>
  <c r="G2382" i="1"/>
  <c r="D2383" i="1"/>
  <c r="U2331" i="1"/>
  <c r="W2331" i="1" s="1"/>
  <c r="L2331" i="1"/>
  <c r="M2332" i="1"/>
  <c r="J2332" i="1"/>
  <c r="K2332" i="1" s="1"/>
  <c r="I2333" i="1"/>
  <c r="N2331" i="1"/>
  <c r="O2330" i="1"/>
  <c r="AB2384" i="1" l="1"/>
  <c r="AG2384" i="1"/>
  <c r="Z2330" i="1"/>
  <c r="AC2330" i="1" s="1"/>
  <c r="AE2330" i="1"/>
  <c r="AH2330" i="1" s="1"/>
  <c r="B2329" i="1"/>
  <c r="A2385" i="1"/>
  <c r="H2384" i="1"/>
  <c r="E2385" i="1"/>
  <c r="T2602" i="1"/>
  <c r="F2383" i="1"/>
  <c r="D2384" i="1"/>
  <c r="G2383" i="1"/>
  <c r="U2332" i="1"/>
  <c r="W2332" i="1" s="1"/>
  <c r="L2332" i="1"/>
  <c r="M2333" i="1"/>
  <c r="J2333" i="1"/>
  <c r="K2333" i="1" s="1"/>
  <c r="I2334" i="1"/>
  <c r="N2332" i="1"/>
  <c r="O2331" i="1"/>
  <c r="AB2385" i="1" l="1"/>
  <c r="AG2385" i="1"/>
  <c r="Z2331" i="1"/>
  <c r="AC2331" i="1" s="1"/>
  <c r="AE2331" i="1"/>
  <c r="AH2331" i="1" s="1"/>
  <c r="B2330" i="1"/>
  <c r="T2603" i="1"/>
  <c r="E2386" i="1"/>
  <c r="H2385" i="1"/>
  <c r="A2386" i="1"/>
  <c r="F2384" i="1"/>
  <c r="D2385" i="1"/>
  <c r="G2384" i="1"/>
  <c r="J2334" i="1"/>
  <c r="K2334" i="1" s="1"/>
  <c r="M2334" i="1"/>
  <c r="I2335" i="1"/>
  <c r="U2333" i="1"/>
  <c r="W2333" i="1" s="1"/>
  <c r="L2333" i="1"/>
  <c r="N2333" i="1"/>
  <c r="O2332" i="1"/>
  <c r="AB2386" i="1" l="1"/>
  <c r="AG2386" i="1"/>
  <c r="Z2332" i="1"/>
  <c r="AC2332" i="1" s="1"/>
  <c r="AE2332" i="1"/>
  <c r="AH2332" i="1" s="1"/>
  <c r="B2331" i="1"/>
  <c r="A2387" i="1"/>
  <c r="E2387" i="1"/>
  <c r="H2386" i="1"/>
  <c r="T2604" i="1"/>
  <c r="F2385" i="1"/>
  <c r="G2385" i="1"/>
  <c r="D2386" i="1"/>
  <c r="J2335" i="1"/>
  <c r="K2335" i="1" s="1"/>
  <c r="M2335" i="1"/>
  <c r="I2336" i="1"/>
  <c r="U2334" i="1"/>
  <c r="W2334" i="1" s="1"/>
  <c r="L2334" i="1"/>
  <c r="N2334" i="1"/>
  <c r="O2333" i="1"/>
  <c r="AB2387" i="1" l="1"/>
  <c r="AG2387" i="1"/>
  <c r="B2332" i="1"/>
  <c r="Z2333" i="1"/>
  <c r="AC2333" i="1" s="1"/>
  <c r="AE2333" i="1"/>
  <c r="AH2333" i="1" s="1"/>
  <c r="T2605" i="1"/>
  <c r="H2387" i="1"/>
  <c r="E2388" i="1"/>
  <c r="A2388" i="1"/>
  <c r="F2386" i="1"/>
  <c r="D2387" i="1"/>
  <c r="G2386" i="1"/>
  <c r="J2336" i="1"/>
  <c r="K2336" i="1" s="1"/>
  <c r="M2336" i="1"/>
  <c r="I2337" i="1"/>
  <c r="U2335" i="1"/>
  <c r="W2335" i="1" s="1"/>
  <c r="L2335" i="1"/>
  <c r="N2335" i="1"/>
  <c r="O2334" i="1"/>
  <c r="AB2388" i="1" l="1"/>
  <c r="AG2388" i="1"/>
  <c r="B2333" i="1"/>
  <c r="Z2334" i="1"/>
  <c r="AC2334" i="1" s="1"/>
  <c r="AE2334" i="1"/>
  <c r="AH2334" i="1" s="1"/>
  <c r="E2389" i="1"/>
  <c r="H2388" i="1"/>
  <c r="A2389" i="1"/>
  <c r="T2606" i="1"/>
  <c r="F2387" i="1"/>
  <c r="G2387" i="1"/>
  <c r="D2388" i="1"/>
  <c r="J2337" i="1"/>
  <c r="K2337" i="1" s="1"/>
  <c r="M2337" i="1"/>
  <c r="I2338" i="1"/>
  <c r="U2336" i="1"/>
  <c r="W2336" i="1" s="1"/>
  <c r="L2336" i="1"/>
  <c r="N2336" i="1"/>
  <c r="O2335" i="1"/>
  <c r="AB2389" i="1" l="1"/>
  <c r="AG2389" i="1"/>
  <c r="B2334" i="1"/>
  <c r="Z2335" i="1"/>
  <c r="AC2335" i="1" s="1"/>
  <c r="AE2335" i="1"/>
  <c r="AH2335" i="1" s="1"/>
  <c r="E2390" i="1"/>
  <c r="H2389" i="1"/>
  <c r="A2390" i="1"/>
  <c r="T2607" i="1"/>
  <c r="F2388" i="1"/>
  <c r="G2388" i="1"/>
  <c r="D2389" i="1"/>
  <c r="J2338" i="1"/>
  <c r="K2338" i="1" s="1"/>
  <c r="M2338" i="1"/>
  <c r="I2339" i="1"/>
  <c r="U2337" i="1"/>
  <c r="W2337" i="1" s="1"/>
  <c r="L2337" i="1"/>
  <c r="N2337" i="1"/>
  <c r="O2336" i="1"/>
  <c r="AB2390" i="1" l="1"/>
  <c r="AG2390" i="1"/>
  <c r="Z2336" i="1"/>
  <c r="AC2336" i="1" s="1"/>
  <c r="AE2336" i="1"/>
  <c r="AH2336" i="1" s="1"/>
  <c r="B2335" i="1"/>
  <c r="H2390" i="1"/>
  <c r="E2391" i="1"/>
  <c r="A2391" i="1"/>
  <c r="T2608" i="1"/>
  <c r="F2389" i="1"/>
  <c r="D2390" i="1"/>
  <c r="G2389" i="1"/>
  <c r="J2339" i="1"/>
  <c r="K2339" i="1" s="1"/>
  <c r="M2339" i="1"/>
  <c r="I2340" i="1"/>
  <c r="U2338" i="1"/>
  <c r="W2338" i="1" s="1"/>
  <c r="L2338" i="1"/>
  <c r="N2338" i="1"/>
  <c r="O2337" i="1"/>
  <c r="AB2391" i="1" l="1"/>
  <c r="AG2391" i="1"/>
  <c r="Z2337" i="1"/>
  <c r="AC2337" i="1" s="1"/>
  <c r="AE2337" i="1"/>
  <c r="AH2337" i="1" s="1"/>
  <c r="B2336" i="1"/>
  <c r="E2392" i="1"/>
  <c r="H2391" i="1"/>
  <c r="A2392" i="1"/>
  <c r="T2609" i="1"/>
  <c r="F2390" i="1"/>
  <c r="G2390" i="1"/>
  <c r="D2391" i="1"/>
  <c r="J2340" i="1"/>
  <c r="K2340" i="1" s="1"/>
  <c r="M2340" i="1"/>
  <c r="I2341" i="1"/>
  <c r="U2339" i="1"/>
  <c r="W2339" i="1" s="1"/>
  <c r="L2339" i="1"/>
  <c r="N2339" i="1"/>
  <c r="O2338" i="1"/>
  <c r="AB2392" i="1" l="1"/>
  <c r="AG2392" i="1"/>
  <c r="B2337" i="1"/>
  <c r="Z2338" i="1"/>
  <c r="AC2338" i="1" s="1"/>
  <c r="AE2338" i="1"/>
  <c r="AH2338" i="1" s="1"/>
  <c r="E2393" i="1"/>
  <c r="A2393" i="1"/>
  <c r="H2392" i="1"/>
  <c r="T2610" i="1"/>
  <c r="F2391" i="1"/>
  <c r="D2392" i="1"/>
  <c r="G2391" i="1"/>
  <c r="J2341" i="1"/>
  <c r="K2341" i="1" s="1"/>
  <c r="M2341" i="1"/>
  <c r="I2342" i="1"/>
  <c r="U2340" i="1"/>
  <c r="W2340" i="1" s="1"/>
  <c r="L2340" i="1"/>
  <c r="N2340" i="1"/>
  <c r="O2339" i="1"/>
  <c r="AB2393" i="1" l="1"/>
  <c r="AG2393" i="1"/>
  <c r="Z2339" i="1"/>
  <c r="AC2339" i="1" s="1"/>
  <c r="AE2339" i="1"/>
  <c r="AH2339" i="1" s="1"/>
  <c r="B2338" i="1"/>
  <c r="T2611" i="1"/>
  <c r="H2393" i="1"/>
  <c r="A2394" i="1"/>
  <c r="E2394" i="1"/>
  <c r="F2392" i="1"/>
  <c r="D2393" i="1"/>
  <c r="G2392" i="1"/>
  <c r="J2342" i="1"/>
  <c r="K2342" i="1" s="1"/>
  <c r="M2342" i="1"/>
  <c r="I2343" i="1"/>
  <c r="U2341" i="1"/>
  <c r="W2341" i="1" s="1"/>
  <c r="L2341" i="1"/>
  <c r="N2341" i="1"/>
  <c r="O2340" i="1"/>
  <c r="AB2394" i="1" l="1"/>
  <c r="AG2394" i="1"/>
  <c r="Z2340" i="1"/>
  <c r="AC2340" i="1" s="1"/>
  <c r="AE2340" i="1"/>
  <c r="AH2340" i="1" s="1"/>
  <c r="B2339" i="1"/>
  <c r="T2612" i="1"/>
  <c r="E2395" i="1"/>
  <c r="A2395" i="1"/>
  <c r="H2394" i="1"/>
  <c r="F2393" i="1"/>
  <c r="G2393" i="1"/>
  <c r="D2394" i="1"/>
  <c r="J2343" i="1"/>
  <c r="K2343" i="1" s="1"/>
  <c r="M2343" i="1"/>
  <c r="I2344" i="1"/>
  <c r="U2342" i="1"/>
  <c r="W2342" i="1" s="1"/>
  <c r="L2342" i="1"/>
  <c r="N2342" i="1"/>
  <c r="O2341" i="1"/>
  <c r="AB2395" i="1" l="1"/>
  <c r="AG2395" i="1"/>
  <c r="Z2341" i="1"/>
  <c r="AC2341" i="1" s="1"/>
  <c r="AE2341" i="1"/>
  <c r="AH2341" i="1" s="1"/>
  <c r="B2340" i="1"/>
  <c r="A2396" i="1"/>
  <c r="H2395" i="1"/>
  <c r="E2396" i="1"/>
  <c r="T2613" i="1"/>
  <c r="F2394" i="1"/>
  <c r="G2394" i="1"/>
  <c r="D2395" i="1"/>
  <c r="M2344" i="1"/>
  <c r="J2344" i="1"/>
  <c r="K2344" i="1" s="1"/>
  <c r="I2345" i="1"/>
  <c r="U2343" i="1"/>
  <c r="W2343" i="1" s="1"/>
  <c r="L2343" i="1"/>
  <c r="N2343" i="1"/>
  <c r="O2342" i="1"/>
  <c r="AB2396" i="1" l="1"/>
  <c r="AG2396" i="1"/>
  <c r="Z2342" i="1"/>
  <c r="AC2342" i="1" s="1"/>
  <c r="AE2342" i="1"/>
  <c r="AH2342" i="1" s="1"/>
  <c r="B2341" i="1"/>
  <c r="T2614" i="1"/>
  <c r="H2396" i="1"/>
  <c r="A2397" i="1"/>
  <c r="E2397" i="1"/>
  <c r="F2395" i="1"/>
  <c r="D2396" i="1"/>
  <c r="G2395" i="1"/>
  <c r="J2345" i="1"/>
  <c r="K2345" i="1" s="1"/>
  <c r="M2345" i="1"/>
  <c r="I2346" i="1"/>
  <c r="U2344" i="1"/>
  <c r="W2344" i="1" s="1"/>
  <c r="L2344" i="1"/>
  <c r="N2344" i="1"/>
  <c r="O2343" i="1"/>
  <c r="AB2397" i="1" l="1"/>
  <c r="AG2397" i="1"/>
  <c r="Z2343" i="1"/>
  <c r="AC2343" i="1" s="1"/>
  <c r="AE2343" i="1"/>
  <c r="AH2343" i="1" s="1"/>
  <c r="B2342" i="1"/>
  <c r="A2398" i="1"/>
  <c r="E2398" i="1"/>
  <c r="H2397" i="1"/>
  <c r="T2615" i="1"/>
  <c r="F2396" i="1"/>
  <c r="D2397" i="1"/>
  <c r="G2396" i="1"/>
  <c r="J2346" i="1"/>
  <c r="K2346" i="1" s="1"/>
  <c r="M2346" i="1"/>
  <c r="I2347" i="1"/>
  <c r="U2345" i="1"/>
  <c r="W2345" i="1" s="1"/>
  <c r="L2345" i="1"/>
  <c r="N2345" i="1"/>
  <c r="O2344" i="1"/>
  <c r="AB2398" i="1" l="1"/>
  <c r="AG2398" i="1"/>
  <c r="B2343" i="1"/>
  <c r="Z2344" i="1"/>
  <c r="AC2344" i="1" s="1"/>
  <c r="AE2344" i="1"/>
  <c r="AH2344" i="1" s="1"/>
  <c r="T2616" i="1"/>
  <c r="E2399" i="1"/>
  <c r="H2398" i="1"/>
  <c r="A2399" i="1"/>
  <c r="F2397" i="1"/>
  <c r="D2398" i="1"/>
  <c r="G2397" i="1"/>
  <c r="J2347" i="1"/>
  <c r="K2347" i="1" s="1"/>
  <c r="M2347" i="1"/>
  <c r="I2348" i="1"/>
  <c r="U2346" i="1"/>
  <c r="W2346" i="1" s="1"/>
  <c r="L2346" i="1"/>
  <c r="N2346" i="1"/>
  <c r="O2345" i="1"/>
  <c r="AB2399" i="1" l="1"/>
  <c r="AG2399" i="1"/>
  <c r="B2344" i="1"/>
  <c r="Z2345" i="1"/>
  <c r="AC2345" i="1" s="1"/>
  <c r="AE2345" i="1"/>
  <c r="AH2345" i="1" s="1"/>
  <c r="E2400" i="1"/>
  <c r="H2399" i="1"/>
  <c r="A2400" i="1"/>
  <c r="T2617" i="1"/>
  <c r="F2398" i="1"/>
  <c r="G2398" i="1"/>
  <c r="D2399" i="1"/>
  <c r="M2348" i="1"/>
  <c r="J2348" i="1"/>
  <c r="K2348" i="1" s="1"/>
  <c r="I2349" i="1"/>
  <c r="U2347" i="1"/>
  <c r="W2347" i="1" s="1"/>
  <c r="L2347" i="1"/>
  <c r="N2347" i="1"/>
  <c r="O2346" i="1"/>
  <c r="AB2400" i="1" l="1"/>
  <c r="AG2400" i="1"/>
  <c r="Z2346" i="1"/>
  <c r="AC2346" i="1" s="1"/>
  <c r="AE2346" i="1"/>
  <c r="AH2346" i="1" s="1"/>
  <c r="B2345" i="1"/>
  <c r="A2401" i="1"/>
  <c r="E2401" i="1"/>
  <c r="H2400" i="1"/>
  <c r="T2618" i="1"/>
  <c r="F2399" i="1"/>
  <c r="G2399" i="1"/>
  <c r="D2400" i="1"/>
  <c r="J2349" i="1"/>
  <c r="K2349" i="1" s="1"/>
  <c r="M2349" i="1"/>
  <c r="I2350" i="1"/>
  <c r="U2348" i="1"/>
  <c r="W2348" i="1" s="1"/>
  <c r="L2348" i="1"/>
  <c r="N2348" i="1"/>
  <c r="O2347" i="1"/>
  <c r="AB2401" i="1" l="1"/>
  <c r="AG2401" i="1"/>
  <c r="Z2347" i="1"/>
  <c r="AC2347" i="1" s="1"/>
  <c r="AE2347" i="1"/>
  <c r="AH2347" i="1" s="1"/>
  <c r="B2346" i="1"/>
  <c r="T2619" i="1"/>
  <c r="H2401" i="1"/>
  <c r="A2402" i="1"/>
  <c r="E2402" i="1"/>
  <c r="F2400" i="1"/>
  <c r="G2400" i="1"/>
  <c r="D2401" i="1"/>
  <c r="J2350" i="1"/>
  <c r="K2350" i="1" s="1"/>
  <c r="M2350" i="1"/>
  <c r="I2351" i="1"/>
  <c r="U2349" i="1"/>
  <c r="W2349" i="1" s="1"/>
  <c r="L2349" i="1"/>
  <c r="N2349" i="1"/>
  <c r="O2348" i="1"/>
  <c r="AB2402" i="1" l="1"/>
  <c r="AG2402" i="1"/>
  <c r="Z2348" i="1"/>
  <c r="AC2348" i="1" s="1"/>
  <c r="AE2348" i="1"/>
  <c r="AH2348" i="1" s="1"/>
  <c r="B2347" i="1"/>
  <c r="E2403" i="1"/>
  <c r="A2403" i="1"/>
  <c r="H2402" i="1"/>
  <c r="T2620" i="1"/>
  <c r="F2401" i="1"/>
  <c r="G2401" i="1"/>
  <c r="D2402" i="1"/>
  <c r="J2351" i="1"/>
  <c r="K2351" i="1" s="1"/>
  <c r="M2351" i="1"/>
  <c r="I2352" i="1"/>
  <c r="U2350" i="1"/>
  <c r="W2350" i="1" s="1"/>
  <c r="L2350" i="1"/>
  <c r="N2350" i="1"/>
  <c r="O2349" i="1"/>
  <c r="AB2403" i="1" l="1"/>
  <c r="AG2403" i="1"/>
  <c r="Z2349" i="1"/>
  <c r="AC2349" i="1" s="1"/>
  <c r="AE2349" i="1"/>
  <c r="AH2349" i="1" s="1"/>
  <c r="B2348" i="1"/>
  <c r="E2404" i="1"/>
  <c r="H2403" i="1"/>
  <c r="A2404" i="1"/>
  <c r="T2621" i="1"/>
  <c r="F2402" i="1"/>
  <c r="G2402" i="1"/>
  <c r="D2403" i="1"/>
  <c r="J2352" i="1"/>
  <c r="K2352" i="1" s="1"/>
  <c r="M2352" i="1"/>
  <c r="I2353" i="1"/>
  <c r="U2351" i="1"/>
  <c r="W2351" i="1" s="1"/>
  <c r="L2351" i="1"/>
  <c r="N2351" i="1"/>
  <c r="O2350" i="1"/>
  <c r="AB2404" i="1" l="1"/>
  <c r="AG2404" i="1"/>
  <c r="Z2350" i="1"/>
  <c r="AC2350" i="1" s="1"/>
  <c r="AE2350" i="1"/>
  <c r="AH2350" i="1" s="1"/>
  <c r="B2349" i="1"/>
  <c r="A2405" i="1"/>
  <c r="H2404" i="1"/>
  <c r="E2405" i="1"/>
  <c r="T2622" i="1"/>
  <c r="F2403" i="1"/>
  <c r="D2404" i="1"/>
  <c r="G2403" i="1"/>
  <c r="J2353" i="1"/>
  <c r="K2353" i="1" s="1"/>
  <c r="M2353" i="1"/>
  <c r="I2354" i="1"/>
  <c r="U2352" i="1"/>
  <c r="W2352" i="1" s="1"/>
  <c r="L2352" i="1"/>
  <c r="N2352" i="1"/>
  <c r="O2351" i="1"/>
  <c r="AB2405" i="1" l="1"/>
  <c r="AG2405" i="1"/>
  <c r="B2350" i="1"/>
  <c r="Z2351" i="1"/>
  <c r="AC2351" i="1" s="1"/>
  <c r="AE2351" i="1"/>
  <c r="AH2351" i="1" s="1"/>
  <c r="T2623" i="1"/>
  <c r="E2406" i="1"/>
  <c r="A2406" i="1"/>
  <c r="H2405" i="1"/>
  <c r="F2404" i="1"/>
  <c r="D2405" i="1"/>
  <c r="G2404" i="1"/>
  <c r="J2354" i="1"/>
  <c r="K2354" i="1" s="1"/>
  <c r="M2354" i="1"/>
  <c r="I2355" i="1"/>
  <c r="U2353" i="1"/>
  <c r="W2353" i="1" s="1"/>
  <c r="L2353" i="1"/>
  <c r="N2353" i="1"/>
  <c r="O2352" i="1"/>
  <c r="AB2406" i="1" l="1"/>
  <c r="AG2406" i="1"/>
  <c r="Z2352" i="1"/>
  <c r="AC2352" i="1" s="1"/>
  <c r="AE2352" i="1"/>
  <c r="AH2352" i="1" s="1"/>
  <c r="B2351" i="1"/>
  <c r="E2407" i="1"/>
  <c r="H2406" i="1"/>
  <c r="A2407" i="1"/>
  <c r="T2624" i="1"/>
  <c r="F2405" i="1"/>
  <c r="G2405" i="1"/>
  <c r="D2406" i="1"/>
  <c r="J2355" i="1"/>
  <c r="K2355" i="1" s="1"/>
  <c r="M2355" i="1"/>
  <c r="I2356" i="1"/>
  <c r="U2354" i="1"/>
  <c r="W2354" i="1" s="1"/>
  <c r="L2354" i="1"/>
  <c r="N2354" i="1"/>
  <c r="O2353" i="1"/>
  <c r="AB2407" i="1" l="1"/>
  <c r="AG2407" i="1"/>
  <c r="Z2353" i="1"/>
  <c r="AC2353" i="1" s="1"/>
  <c r="AE2353" i="1"/>
  <c r="AH2353" i="1" s="1"/>
  <c r="B2352" i="1"/>
  <c r="T2625" i="1"/>
  <c r="A2408" i="1"/>
  <c r="E2408" i="1"/>
  <c r="H2407" i="1"/>
  <c r="F2406" i="1"/>
  <c r="G2406" i="1"/>
  <c r="D2407" i="1"/>
  <c r="J2356" i="1"/>
  <c r="K2356" i="1" s="1"/>
  <c r="I2357" i="1"/>
  <c r="U2355" i="1"/>
  <c r="W2355" i="1" s="1"/>
  <c r="L2355" i="1"/>
  <c r="M2356" i="1" s="1"/>
  <c r="N2355" i="1"/>
  <c r="O2354" i="1"/>
  <c r="AB2408" i="1" l="1"/>
  <c r="AG2408" i="1"/>
  <c r="Z2354" i="1"/>
  <c r="AC2354" i="1" s="1"/>
  <c r="AE2354" i="1"/>
  <c r="AH2354" i="1" s="1"/>
  <c r="B2353" i="1"/>
  <c r="T2626" i="1"/>
  <c r="E2409" i="1"/>
  <c r="A2409" i="1"/>
  <c r="H2408" i="1"/>
  <c r="F2407" i="1"/>
  <c r="G2407" i="1"/>
  <c r="D2408" i="1"/>
  <c r="J2357" i="1"/>
  <c r="K2357" i="1" s="1"/>
  <c r="M2357" i="1"/>
  <c r="I2358" i="1"/>
  <c r="U2356" i="1"/>
  <c r="W2356" i="1" s="1"/>
  <c r="L2356" i="1"/>
  <c r="O2355" i="1"/>
  <c r="N2356" i="1"/>
  <c r="AB2409" i="1" l="1"/>
  <c r="AG2409" i="1"/>
  <c r="Z2355" i="1"/>
  <c r="AC2355" i="1" s="1"/>
  <c r="AE2355" i="1"/>
  <c r="AH2355" i="1" s="1"/>
  <c r="B2354" i="1"/>
  <c r="E2410" i="1"/>
  <c r="H2409" i="1"/>
  <c r="A2410" i="1"/>
  <c r="T2627" i="1"/>
  <c r="F2408" i="1"/>
  <c r="G2408" i="1"/>
  <c r="D2409" i="1"/>
  <c r="J2358" i="1"/>
  <c r="K2358" i="1" s="1"/>
  <c r="I2359" i="1"/>
  <c r="M2358" i="1"/>
  <c r="U2357" i="1"/>
  <c r="W2357" i="1" s="1"/>
  <c r="L2357" i="1"/>
  <c r="N2357" i="1"/>
  <c r="O2356" i="1"/>
  <c r="AB2410" i="1" l="1"/>
  <c r="AG2410" i="1"/>
  <c r="Z2356" i="1"/>
  <c r="AC2356" i="1" s="1"/>
  <c r="AE2356" i="1"/>
  <c r="AH2356" i="1" s="1"/>
  <c r="B2355" i="1"/>
  <c r="T2628" i="1"/>
  <c r="E2411" i="1"/>
  <c r="H2410" i="1"/>
  <c r="A2411" i="1"/>
  <c r="F2409" i="1"/>
  <c r="G2409" i="1"/>
  <c r="D2410" i="1"/>
  <c r="M2359" i="1"/>
  <c r="J2359" i="1"/>
  <c r="K2359" i="1" s="1"/>
  <c r="I2360" i="1"/>
  <c r="U2358" i="1"/>
  <c r="W2358" i="1" s="1"/>
  <c r="L2358" i="1"/>
  <c r="N2358" i="1"/>
  <c r="O2357" i="1"/>
  <c r="AB2411" i="1" l="1"/>
  <c r="AG2411" i="1"/>
  <c r="Z2357" i="1"/>
  <c r="AC2357" i="1" s="1"/>
  <c r="AE2357" i="1"/>
  <c r="AH2357" i="1" s="1"/>
  <c r="B2356" i="1"/>
  <c r="E2412" i="1"/>
  <c r="H2411" i="1"/>
  <c r="A2412" i="1"/>
  <c r="T2629" i="1"/>
  <c r="F2410" i="1"/>
  <c r="G2410" i="1"/>
  <c r="D2411" i="1"/>
  <c r="J2360" i="1"/>
  <c r="K2360" i="1" s="1"/>
  <c r="M2360" i="1"/>
  <c r="I2361" i="1"/>
  <c r="U2359" i="1"/>
  <c r="W2359" i="1" s="1"/>
  <c r="L2359" i="1"/>
  <c r="N2359" i="1"/>
  <c r="O2358" i="1"/>
  <c r="AB2412" i="1" l="1"/>
  <c r="AG2412" i="1"/>
  <c r="Z2358" i="1"/>
  <c r="AC2358" i="1" s="1"/>
  <c r="AE2358" i="1"/>
  <c r="AH2358" i="1" s="1"/>
  <c r="B2357" i="1"/>
  <c r="T2630" i="1"/>
  <c r="A2413" i="1"/>
  <c r="H2412" i="1"/>
  <c r="E2413" i="1"/>
  <c r="F2411" i="1"/>
  <c r="D2412" i="1"/>
  <c r="G2411" i="1"/>
  <c r="J2361" i="1"/>
  <c r="K2361" i="1" s="1"/>
  <c r="M2361" i="1"/>
  <c r="I2362" i="1"/>
  <c r="U2360" i="1"/>
  <c r="W2360" i="1" s="1"/>
  <c r="L2360" i="1"/>
  <c r="N2360" i="1"/>
  <c r="O2359" i="1"/>
  <c r="AB2413" i="1" l="1"/>
  <c r="AG2413" i="1"/>
  <c r="B2358" i="1"/>
  <c r="Z2359" i="1"/>
  <c r="AC2359" i="1" s="1"/>
  <c r="AE2359" i="1"/>
  <c r="AH2359" i="1" s="1"/>
  <c r="E2414" i="1"/>
  <c r="H2413" i="1"/>
  <c r="A2414" i="1"/>
  <c r="T2631" i="1"/>
  <c r="F2412" i="1"/>
  <c r="G2412" i="1"/>
  <c r="D2413" i="1"/>
  <c r="J2362" i="1"/>
  <c r="K2362" i="1" s="1"/>
  <c r="M2362" i="1"/>
  <c r="I2363" i="1"/>
  <c r="U2361" i="1"/>
  <c r="W2361" i="1" s="1"/>
  <c r="L2361" i="1"/>
  <c r="N2361" i="1"/>
  <c r="O2360" i="1"/>
  <c r="AB2414" i="1" l="1"/>
  <c r="AG2414" i="1"/>
  <c r="B2359" i="1"/>
  <c r="Z2360" i="1"/>
  <c r="AC2360" i="1" s="1"/>
  <c r="AE2360" i="1"/>
  <c r="AH2360" i="1" s="1"/>
  <c r="E2415" i="1"/>
  <c r="H2414" i="1"/>
  <c r="A2415" i="1"/>
  <c r="T2632" i="1"/>
  <c r="F2413" i="1"/>
  <c r="D2414" i="1"/>
  <c r="G2413" i="1"/>
  <c r="J2363" i="1"/>
  <c r="K2363" i="1" s="1"/>
  <c r="M2363" i="1"/>
  <c r="I2364" i="1"/>
  <c r="U2362" i="1"/>
  <c r="W2362" i="1" s="1"/>
  <c r="L2362" i="1"/>
  <c r="N2362" i="1"/>
  <c r="O2361" i="1"/>
  <c r="AB2415" i="1" l="1"/>
  <c r="AG2415" i="1"/>
  <c r="B2360" i="1"/>
  <c r="Z2361" i="1"/>
  <c r="AC2361" i="1" s="1"/>
  <c r="AE2361" i="1"/>
  <c r="AH2361" i="1" s="1"/>
  <c r="A2416" i="1"/>
  <c r="E2416" i="1"/>
  <c r="H2415" i="1"/>
  <c r="T2633" i="1"/>
  <c r="F2414" i="1"/>
  <c r="G2414" i="1"/>
  <c r="D2415" i="1"/>
  <c r="M2364" i="1"/>
  <c r="J2364" i="1"/>
  <c r="K2364" i="1" s="1"/>
  <c r="I2365" i="1"/>
  <c r="U2363" i="1"/>
  <c r="W2363" i="1" s="1"/>
  <c r="L2363" i="1"/>
  <c r="N2363" i="1"/>
  <c r="O2362" i="1"/>
  <c r="AB2416" i="1" l="1"/>
  <c r="AG2416" i="1"/>
  <c r="B2361" i="1"/>
  <c r="Z2362" i="1"/>
  <c r="AC2362" i="1" s="1"/>
  <c r="AE2362" i="1"/>
  <c r="AH2362" i="1" s="1"/>
  <c r="T2634" i="1"/>
  <c r="A2417" i="1"/>
  <c r="E2417" i="1"/>
  <c r="H2416" i="1"/>
  <c r="F2415" i="1"/>
  <c r="D2416" i="1"/>
  <c r="G2415" i="1"/>
  <c r="J2365" i="1"/>
  <c r="K2365" i="1" s="1"/>
  <c r="M2365" i="1"/>
  <c r="I2366" i="1"/>
  <c r="U2364" i="1"/>
  <c r="W2364" i="1" s="1"/>
  <c r="L2364" i="1"/>
  <c r="N2364" i="1"/>
  <c r="O2363" i="1"/>
  <c r="AB2417" i="1" l="1"/>
  <c r="AG2417" i="1"/>
  <c r="Z2363" i="1"/>
  <c r="AC2363" i="1" s="1"/>
  <c r="AE2363" i="1"/>
  <c r="AH2363" i="1" s="1"/>
  <c r="B2362" i="1"/>
  <c r="E2418" i="1"/>
  <c r="H2417" i="1"/>
  <c r="A2418" i="1"/>
  <c r="T2635" i="1"/>
  <c r="F2416" i="1"/>
  <c r="D2417" i="1"/>
  <c r="G2416" i="1"/>
  <c r="J2366" i="1"/>
  <c r="K2366" i="1" s="1"/>
  <c r="M2366" i="1"/>
  <c r="I2367" i="1"/>
  <c r="U2365" i="1"/>
  <c r="W2365" i="1" s="1"/>
  <c r="L2365" i="1"/>
  <c r="N2365" i="1"/>
  <c r="O2364" i="1"/>
  <c r="AB2418" i="1" l="1"/>
  <c r="AG2418" i="1"/>
  <c r="B2363" i="1"/>
  <c r="Z2364" i="1"/>
  <c r="AC2364" i="1" s="1"/>
  <c r="AE2364" i="1"/>
  <c r="AH2364" i="1" s="1"/>
  <c r="E2419" i="1"/>
  <c r="H2418" i="1"/>
  <c r="A2419" i="1"/>
  <c r="T2636" i="1"/>
  <c r="F2417" i="1"/>
  <c r="G2417" i="1"/>
  <c r="D2418" i="1"/>
  <c r="J2367" i="1"/>
  <c r="K2367" i="1" s="1"/>
  <c r="M2367" i="1"/>
  <c r="I2368" i="1"/>
  <c r="U2366" i="1"/>
  <c r="W2366" i="1" s="1"/>
  <c r="L2366" i="1"/>
  <c r="N2366" i="1"/>
  <c r="O2365" i="1"/>
  <c r="AB2419" i="1" l="1"/>
  <c r="AG2419" i="1"/>
  <c r="Z2365" i="1"/>
  <c r="AC2365" i="1" s="1"/>
  <c r="AE2365" i="1"/>
  <c r="AH2365" i="1" s="1"/>
  <c r="B2364" i="1"/>
  <c r="H2419" i="1"/>
  <c r="A2420" i="1"/>
  <c r="E2420" i="1"/>
  <c r="T2637" i="1"/>
  <c r="F2418" i="1"/>
  <c r="G2418" i="1"/>
  <c r="D2419" i="1"/>
  <c r="M2368" i="1"/>
  <c r="J2368" i="1"/>
  <c r="K2368" i="1" s="1"/>
  <c r="I2369" i="1"/>
  <c r="U2367" i="1"/>
  <c r="W2367" i="1" s="1"/>
  <c r="L2367" i="1"/>
  <c r="N2367" i="1"/>
  <c r="O2366" i="1"/>
  <c r="AB2420" i="1" l="1"/>
  <c r="AG2420" i="1"/>
  <c r="B2365" i="1"/>
  <c r="Z2366" i="1"/>
  <c r="AC2366" i="1" s="1"/>
  <c r="AE2366" i="1"/>
  <c r="AH2366" i="1" s="1"/>
  <c r="T2638" i="1"/>
  <c r="A2421" i="1"/>
  <c r="H2420" i="1"/>
  <c r="E2421" i="1"/>
  <c r="F2419" i="1"/>
  <c r="G2419" i="1"/>
  <c r="D2420" i="1"/>
  <c r="U2368" i="1"/>
  <c r="W2368" i="1" s="1"/>
  <c r="L2368" i="1"/>
  <c r="J2369" i="1"/>
  <c r="K2369" i="1" s="1"/>
  <c r="M2369" i="1"/>
  <c r="I2370" i="1"/>
  <c r="I2371" i="1" s="1"/>
  <c r="N2368" i="1"/>
  <c r="O2367" i="1"/>
  <c r="AB2421" i="1" l="1"/>
  <c r="AG2421" i="1"/>
  <c r="Z2367" i="1"/>
  <c r="AC2367" i="1" s="1"/>
  <c r="AE2367" i="1"/>
  <c r="AH2367" i="1" s="1"/>
  <c r="B2366" i="1"/>
  <c r="H2421" i="1"/>
  <c r="A2422" i="1"/>
  <c r="E2422" i="1"/>
  <c r="I2372" i="1"/>
  <c r="T2639" i="1"/>
  <c r="F2420" i="1"/>
  <c r="G2420" i="1"/>
  <c r="D2421" i="1"/>
  <c r="J2370" i="1"/>
  <c r="K2370" i="1" s="1"/>
  <c r="M2370" i="1"/>
  <c r="M2371" i="1" s="1"/>
  <c r="U2369" i="1"/>
  <c r="W2369" i="1" s="1"/>
  <c r="L2369" i="1"/>
  <c r="N2369" i="1"/>
  <c r="O2368" i="1"/>
  <c r="AB2422" i="1" l="1"/>
  <c r="AG2422" i="1"/>
  <c r="Z2368" i="1"/>
  <c r="AC2368" i="1" s="1"/>
  <c r="AE2368" i="1"/>
  <c r="AH2368" i="1" s="1"/>
  <c r="B2367" i="1"/>
  <c r="M2372" i="1"/>
  <c r="T2640" i="1"/>
  <c r="I2373" i="1"/>
  <c r="E2423" i="1"/>
  <c r="A2423" i="1"/>
  <c r="H2422" i="1"/>
  <c r="J2371" i="1"/>
  <c r="K2371" i="1" s="1"/>
  <c r="F2421" i="1"/>
  <c r="G2421" i="1"/>
  <c r="D2422" i="1"/>
  <c r="U2370" i="1"/>
  <c r="W2370" i="1" s="1"/>
  <c r="L2370" i="1"/>
  <c r="N2370" i="1"/>
  <c r="O2369" i="1"/>
  <c r="AB2423" i="1" l="1"/>
  <c r="AG2423" i="1"/>
  <c r="Z2369" i="1"/>
  <c r="AC2369" i="1" s="1"/>
  <c r="AE2369" i="1"/>
  <c r="AH2369" i="1" s="1"/>
  <c r="B2368" i="1"/>
  <c r="J2372" i="1"/>
  <c r="K2372" i="1" s="1"/>
  <c r="L2372" i="1" s="1"/>
  <c r="A2424" i="1"/>
  <c r="E2424" i="1"/>
  <c r="H2423" i="1"/>
  <c r="I2374" i="1"/>
  <c r="U2371" i="1"/>
  <c r="L2371" i="1"/>
  <c r="M2373" i="1"/>
  <c r="T2641" i="1"/>
  <c r="O2370" i="1"/>
  <c r="N2371" i="1"/>
  <c r="F2422" i="1"/>
  <c r="G2422" i="1"/>
  <c r="D2423" i="1"/>
  <c r="AB2424" i="1" l="1"/>
  <c r="AG2424" i="1"/>
  <c r="J2373" i="1"/>
  <c r="K2373" i="1" s="1"/>
  <c r="L2373" i="1" s="1"/>
  <c r="Z2370" i="1"/>
  <c r="AC2370" i="1" s="1"/>
  <c r="AE2370" i="1"/>
  <c r="AH2370" i="1" s="1"/>
  <c r="B2369" i="1"/>
  <c r="U2372" i="1"/>
  <c r="W2371" i="1"/>
  <c r="T2642" i="1"/>
  <c r="E2425" i="1"/>
  <c r="H2424" i="1"/>
  <c r="A2425" i="1"/>
  <c r="I2375" i="1"/>
  <c r="M2374" i="1"/>
  <c r="F2423" i="1"/>
  <c r="D2424" i="1"/>
  <c r="G2423" i="1"/>
  <c r="N2372" i="1"/>
  <c r="O2371" i="1"/>
  <c r="J2374" i="1" l="1"/>
  <c r="K2374" i="1" s="1"/>
  <c r="L2374" i="1" s="1"/>
  <c r="AB2425" i="1"/>
  <c r="AG2425" i="1"/>
  <c r="Z2371" i="1"/>
  <c r="AC2371" i="1" s="1"/>
  <c r="AE2371" i="1"/>
  <c r="AH2371" i="1" s="1"/>
  <c r="B2370" i="1"/>
  <c r="E2426" i="1"/>
  <c r="H2425" i="1"/>
  <c r="A2426" i="1"/>
  <c r="M2375" i="1"/>
  <c r="T2643" i="1"/>
  <c r="I2376" i="1"/>
  <c r="U2373" i="1"/>
  <c r="W2372" i="1"/>
  <c r="N2373" i="1"/>
  <c r="O2372" i="1"/>
  <c r="F2424" i="1"/>
  <c r="G2424" i="1"/>
  <c r="D2425" i="1"/>
  <c r="J2375" i="1" l="1"/>
  <c r="K2375" i="1" s="1"/>
  <c r="L2375" i="1" s="1"/>
  <c r="AB2426" i="1"/>
  <c r="AG2426" i="1"/>
  <c r="Z2372" i="1"/>
  <c r="AC2372" i="1" s="1"/>
  <c r="AE2372" i="1"/>
  <c r="AH2372" i="1" s="1"/>
  <c r="B2371" i="1"/>
  <c r="M2376" i="1"/>
  <c r="E2427" i="1"/>
  <c r="A2427" i="1"/>
  <c r="H2426" i="1"/>
  <c r="T2644" i="1"/>
  <c r="U2374" i="1"/>
  <c r="W2373" i="1"/>
  <c r="I2377" i="1"/>
  <c r="F2425" i="1"/>
  <c r="G2425" i="1"/>
  <c r="D2426" i="1"/>
  <c r="N2374" i="1"/>
  <c r="O2373" i="1"/>
  <c r="J2376" i="1" l="1"/>
  <c r="K2376" i="1" s="1"/>
  <c r="L2376" i="1" s="1"/>
  <c r="AB2427" i="1"/>
  <c r="AG2427" i="1"/>
  <c r="B2372" i="1"/>
  <c r="Z2373" i="1"/>
  <c r="AC2373" i="1" s="1"/>
  <c r="AE2373" i="1"/>
  <c r="AH2373" i="1" s="1"/>
  <c r="U2375" i="1"/>
  <c r="W2374" i="1"/>
  <c r="T2645" i="1"/>
  <c r="I2378" i="1"/>
  <c r="A2428" i="1"/>
  <c r="E2428" i="1"/>
  <c r="H2427" i="1"/>
  <c r="M2377" i="1"/>
  <c r="F2426" i="1"/>
  <c r="G2426" i="1"/>
  <c r="D2427" i="1"/>
  <c r="N2375" i="1"/>
  <c r="O2374" i="1"/>
  <c r="J2377" i="1" l="1"/>
  <c r="K2377" i="1" s="1"/>
  <c r="L2377" i="1" s="1"/>
  <c r="AB2428" i="1"/>
  <c r="AG2428" i="1"/>
  <c r="B2373" i="1"/>
  <c r="Z2374" i="1"/>
  <c r="AC2374" i="1" s="1"/>
  <c r="AE2374" i="1"/>
  <c r="AH2374" i="1" s="1"/>
  <c r="I2379" i="1"/>
  <c r="T2646" i="1"/>
  <c r="A2429" i="1"/>
  <c r="H2428" i="1"/>
  <c r="E2429" i="1"/>
  <c r="M2378" i="1"/>
  <c r="U2376" i="1"/>
  <c r="W2375" i="1"/>
  <c r="N2376" i="1"/>
  <c r="O2375" i="1"/>
  <c r="F2427" i="1"/>
  <c r="D2428" i="1"/>
  <c r="G2427" i="1"/>
  <c r="J2378" i="1" l="1"/>
  <c r="K2378" i="1" s="1"/>
  <c r="L2378" i="1" s="1"/>
  <c r="M2379" i="1"/>
  <c r="AB2429" i="1"/>
  <c r="AG2429" i="1"/>
  <c r="Z2375" i="1"/>
  <c r="AC2375" i="1" s="1"/>
  <c r="AE2375" i="1"/>
  <c r="AH2375" i="1" s="1"/>
  <c r="B2374" i="1"/>
  <c r="T2647" i="1"/>
  <c r="A2430" i="1"/>
  <c r="H2429" i="1"/>
  <c r="E2430" i="1"/>
  <c r="U2377" i="1"/>
  <c r="W2376" i="1"/>
  <c r="I2380" i="1"/>
  <c r="F2428" i="1"/>
  <c r="G2428" i="1"/>
  <c r="D2429" i="1"/>
  <c r="N2377" i="1"/>
  <c r="O2376" i="1"/>
  <c r="J2379" i="1" l="1"/>
  <c r="K2379" i="1" s="1"/>
  <c r="L2379" i="1" s="1"/>
  <c r="AB2430" i="1"/>
  <c r="AG2430" i="1"/>
  <c r="Z2376" i="1"/>
  <c r="AC2376" i="1" s="1"/>
  <c r="AE2376" i="1"/>
  <c r="AH2376" i="1" s="1"/>
  <c r="B2375" i="1"/>
  <c r="U2378" i="1"/>
  <c r="W2377" i="1"/>
  <c r="H2430" i="1"/>
  <c r="A2431" i="1"/>
  <c r="E2431" i="1"/>
  <c r="I2381" i="1"/>
  <c r="T2648" i="1"/>
  <c r="M2380" i="1"/>
  <c r="N2378" i="1"/>
  <c r="O2377" i="1"/>
  <c r="F2429" i="1"/>
  <c r="G2429" i="1"/>
  <c r="D2430" i="1"/>
  <c r="J2380" i="1" l="1"/>
  <c r="K2380" i="1" s="1"/>
  <c r="L2380" i="1" s="1"/>
  <c r="AB2431" i="1"/>
  <c r="AG2431" i="1"/>
  <c r="Z2377" i="1"/>
  <c r="AC2377" i="1" s="1"/>
  <c r="AE2377" i="1"/>
  <c r="AH2377" i="1" s="1"/>
  <c r="B2376" i="1"/>
  <c r="M2381" i="1"/>
  <c r="I2382" i="1"/>
  <c r="E2432" i="1"/>
  <c r="H2431" i="1"/>
  <c r="A2432" i="1"/>
  <c r="T2649" i="1"/>
  <c r="U2379" i="1"/>
  <c r="W2378" i="1"/>
  <c r="F2430" i="1"/>
  <c r="G2430" i="1"/>
  <c r="D2431" i="1"/>
  <c r="N2379" i="1"/>
  <c r="O2378" i="1"/>
  <c r="J2381" i="1" l="1"/>
  <c r="K2381" i="1" s="1"/>
  <c r="L2381" i="1" s="1"/>
  <c r="AB2432" i="1"/>
  <c r="AG2432" i="1"/>
  <c r="Z2378" i="1"/>
  <c r="AC2378" i="1" s="1"/>
  <c r="AE2378" i="1"/>
  <c r="AH2378" i="1" s="1"/>
  <c r="B2377" i="1"/>
  <c r="H2432" i="1"/>
  <c r="E2433" i="1"/>
  <c r="A2433" i="1"/>
  <c r="I2383" i="1"/>
  <c r="U2380" i="1"/>
  <c r="W2379" i="1"/>
  <c r="T2650" i="1"/>
  <c r="M2382" i="1"/>
  <c r="N2380" i="1"/>
  <c r="O2379" i="1"/>
  <c r="F2431" i="1"/>
  <c r="G2431" i="1"/>
  <c r="D2432" i="1"/>
  <c r="J2382" i="1" l="1"/>
  <c r="K2382" i="1" s="1"/>
  <c r="L2382" i="1" s="1"/>
  <c r="AB2433" i="1"/>
  <c r="AG2433" i="1"/>
  <c r="Z2379" i="1"/>
  <c r="AC2379" i="1" s="1"/>
  <c r="AE2379" i="1"/>
  <c r="AH2379" i="1" s="1"/>
  <c r="B2378" i="1"/>
  <c r="U2381" i="1"/>
  <c r="W2380" i="1"/>
  <c r="A2434" i="1"/>
  <c r="H2433" i="1"/>
  <c r="E2434" i="1"/>
  <c r="M2383" i="1"/>
  <c r="I2384" i="1"/>
  <c r="T2651" i="1"/>
  <c r="F2432" i="1"/>
  <c r="G2432" i="1"/>
  <c r="D2433" i="1"/>
  <c r="N2381" i="1"/>
  <c r="O2380" i="1"/>
  <c r="J2383" i="1" l="1"/>
  <c r="K2383" i="1" s="1"/>
  <c r="L2383" i="1" s="1"/>
  <c r="AB2434" i="1"/>
  <c r="AG2434" i="1"/>
  <c r="Z2380" i="1"/>
  <c r="AC2380" i="1" s="1"/>
  <c r="AE2380" i="1"/>
  <c r="AH2380" i="1" s="1"/>
  <c r="B2379" i="1"/>
  <c r="M2384" i="1"/>
  <c r="E2435" i="1"/>
  <c r="H2434" i="1"/>
  <c r="A2435" i="1"/>
  <c r="T2652" i="1"/>
  <c r="J2384" i="1"/>
  <c r="K2384" i="1" s="1"/>
  <c r="L2384" i="1" s="1"/>
  <c r="I2385" i="1"/>
  <c r="U2382" i="1"/>
  <c r="W2381" i="1"/>
  <c r="N2382" i="1"/>
  <c r="O2381" i="1"/>
  <c r="F2433" i="1"/>
  <c r="G2433" i="1"/>
  <c r="D2434" i="1"/>
  <c r="AB2435" i="1" l="1"/>
  <c r="AG2435" i="1"/>
  <c r="Z2381" i="1"/>
  <c r="AC2381" i="1" s="1"/>
  <c r="AE2381" i="1"/>
  <c r="AH2381" i="1" s="1"/>
  <c r="B2380" i="1"/>
  <c r="T2653" i="1"/>
  <c r="E2436" i="1"/>
  <c r="H2435" i="1"/>
  <c r="A2436" i="1"/>
  <c r="U2383" i="1"/>
  <c r="W2382" i="1"/>
  <c r="J2385" i="1"/>
  <c r="K2385" i="1" s="1"/>
  <c r="L2385" i="1" s="1"/>
  <c r="I2386" i="1"/>
  <c r="M2385" i="1"/>
  <c r="F2434" i="1"/>
  <c r="G2434" i="1"/>
  <c r="D2435" i="1"/>
  <c r="N2383" i="1"/>
  <c r="O2382" i="1"/>
  <c r="AB2436" i="1" l="1"/>
  <c r="AG2436" i="1"/>
  <c r="Z2382" i="1"/>
  <c r="AC2382" i="1" s="1"/>
  <c r="AE2382" i="1"/>
  <c r="AH2382" i="1" s="1"/>
  <c r="B2381" i="1"/>
  <c r="U2384" i="1"/>
  <c r="W2383" i="1"/>
  <c r="A2437" i="1"/>
  <c r="H2436" i="1"/>
  <c r="E2437" i="1"/>
  <c r="J2386" i="1"/>
  <c r="K2386" i="1" s="1"/>
  <c r="L2386" i="1" s="1"/>
  <c r="I2387" i="1"/>
  <c r="M2386" i="1"/>
  <c r="T2654" i="1"/>
  <c r="N2384" i="1"/>
  <c r="O2383" i="1"/>
  <c r="F2435" i="1"/>
  <c r="D2436" i="1"/>
  <c r="G2435" i="1"/>
  <c r="AB2437" i="1" l="1"/>
  <c r="AG2437" i="1"/>
  <c r="Z2383" i="1"/>
  <c r="AC2383" i="1" s="1"/>
  <c r="AE2383" i="1"/>
  <c r="AH2383" i="1" s="1"/>
  <c r="B2382" i="1"/>
  <c r="E2438" i="1"/>
  <c r="H2437" i="1"/>
  <c r="A2438" i="1"/>
  <c r="J2387" i="1"/>
  <c r="K2387" i="1" s="1"/>
  <c r="L2387" i="1" s="1"/>
  <c r="I2388" i="1"/>
  <c r="M2387" i="1"/>
  <c r="T2655" i="1"/>
  <c r="U2385" i="1"/>
  <c r="W2384" i="1"/>
  <c r="F2436" i="1"/>
  <c r="G2436" i="1"/>
  <c r="D2437" i="1"/>
  <c r="N2385" i="1"/>
  <c r="O2384" i="1"/>
  <c r="M2388" i="1" l="1"/>
  <c r="AB2438" i="1"/>
  <c r="AG2438" i="1"/>
  <c r="Z2384" i="1"/>
  <c r="AC2384" i="1" s="1"/>
  <c r="AE2384" i="1"/>
  <c r="AH2384" i="1" s="1"/>
  <c r="B2383" i="1"/>
  <c r="T2656" i="1"/>
  <c r="J2388" i="1"/>
  <c r="K2388" i="1" s="1"/>
  <c r="L2388" i="1" s="1"/>
  <c r="I2389" i="1"/>
  <c r="A2439" i="1"/>
  <c r="E2439" i="1"/>
  <c r="H2438" i="1"/>
  <c r="U2386" i="1"/>
  <c r="W2385" i="1"/>
  <c r="O2385" i="1"/>
  <c r="N2386" i="1"/>
  <c r="F2437" i="1"/>
  <c r="G2437" i="1"/>
  <c r="D2438" i="1"/>
  <c r="AB2439" i="1" l="1"/>
  <c r="AG2439" i="1"/>
  <c r="Z2385" i="1"/>
  <c r="AC2385" i="1" s="1"/>
  <c r="AE2385" i="1"/>
  <c r="AH2385" i="1" s="1"/>
  <c r="B2384" i="1"/>
  <c r="E2440" i="1"/>
  <c r="H2439" i="1"/>
  <c r="A2440" i="1"/>
  <c r="J2389" i="1"/>
  <c r="K2389" i="1" s="1"/>
  <c r="L2389" i="1" s="1"/>
  <c r="I2390" i="1"/>
  <c r="M2389" i="1"/>
  <c r="U2387" i="1"/>
  <c r="W2386" i="1"/>
  <c r="T2657" i="1"/>
  <c r="N2387" i="1"/>
  <c r="O2386" i="1"/>
  <c r="F2438" i="1"/>
  <c r="G2438" i="1"/>
  <c r="D2439" i="1"/>
  <c r="AB2440" i="1" l="1"/>
  <c r="AG2440" i="1"/>
  <c r="Z2386" i="1"/>
  <c r="AC2386" i="1" s="1"/>
  <c r="AE2386" i="1"/>
  <c r="AH2386" i="1" s="1"/>
  <c r="B2385" i="1"/>
  <c r="M2390" i="1"/>
  <c r="U2388" i="1"/>
  <c r="W2387" i="1"/>
  <c r="H2440" i="1"/>
  <c r="A2441" i="1"/>
  <c r="E2441" i="1"/>
  <c r="J2390" i="1"/>
  <c r="K2390" i="1" s="1"/>
  <c r="L2390" i="1" s="1"/>
  <c r="I2391" i="1"/>
  <c r="T2658" i="1"/>
  <c r="F2439" i="1"/>
  <c r="G2439" i="1"/>
  <c r="D2440" i="1"/>
  <c r="N2388" i="1"/>
  <c r="O2387" i="1"/>
  <c r="M2391" i="1" l="1"/>
  <c r="AB2441" i="1"/>
  <c r="AG2441" i="1"/>
  <c r="Z2387" i="1"/>
  <c r="AC2387" i="1" s="1"/>
  <c r="AE2387" i="1"/>
  <c r="AH2387" i="1" s="1"/>
  <c r="B2386" i="1"/>
  <c r="E2442" i="1"/>
  <c r="H2441" i="1"/>
  <c r="A2442" i="1"/>
  <c r="T2659" i="1"/>
  <c r="J2391" i="1"/>
  <c r="K2391" i="1" s="1"/>
  <c r="L2391" i="1" s="1"/>
  <c r="I2392" i="1"/>
  <c r="U2389" i="1"/>
  <c r="W2388" i="1"/>
  <c r="N2389" i="1"/>
  <c r="O2388" i="1"/>
  <c r="F2440" i="1"/>
  <c r="G2440" i="1"/>
  <c r="D2441" i="1"/>
  <c r="M2392" i="1" l="1"/>
  <c r="AB2442" i="1"/>
  <c r="AG2442" i="1"/>
  <c r="Z2388" i="1"/>
  <c r="AC2388" i="1" s="1"/>
  <c r="AE2388" i="1"/>
  <c r="AH2388" i="1" s="1"/>
  <c r="B2387" i="1"/>
  <c r="T2660" i="1"/>
  <c r="H2442" i="1"/>
  <c r="A2443" i="1"/>
  <c r="E2443" i="1"/>
  <c r="U2390" i="1"/>
  <c r="W2389" i="1"/>
  <c r="J2392" i="1"/>
  <c r="K2392" i="1" s="1"/>
  <c r="L2392" i="1" s="1"/>
  <c r="I2393" i="1"/>
  <c r="F2441" i="1"/>
  <c r="G2441" i="1"/>
  <c r="D2442" i="1"/>
  <c r="N2390" i="1"/>
  <c r="O2389" i="1"/>
  <c r="M2393" i="1" l="1"/>
  <c r="AB2443" i="1"/>
  <c r="AG2443" i="1"/>
  <c r="Z2389" i="1"/>
  <c r="AC2389" i="1" s="1"/>
  <c r="AE2389" i="1"/>
  <c r="AH2389" i="1" s="1"/>
  <c r="B2388" i="1"/>
  <c r="A2444" i="1"/>
  <c r="H2443" i="1"/>
  <c r="E2444" i="1"/>
  <c r="U2391" i="1"/>
  <c r="W2390" i="1"/>
  <c r="J2393" i="1"/>
  <c r="K2393" i="1" s="1"/>
  <c r="L2393" i="1" s="1"/>
  <c r="I2394" i="1"/>
  <c r="T2661" i="1"/>
  <c r="N2391" i="1"/>
  <c r="O2390" i="1"/>
  <c r="F2442" i="1"/>
  <c r="D2443" i="1"/>
  <c r="G2442" i="1"/>
  <c r="AB2444" i="1" l="1"/>
  <c r="AG2444" i="1"/>
  <c r="Z2390" i="1"/>
  <c r="AC2390" i="1" s="1"/>
  <c r="AE2390" i="1"/>
  <c r="AH2390" i="1" s="1"/>
  <c r="B2389" i="1"/>
  <c r="J2394" i="1"/>
  <c r="K2394" i="1" s="1"/>
  <c r="L2394" i="1" s="1"/>
  <c r="I2395" i="1"/>
  <c r="U2392" i="1"/>
  <c r="W2391" i="1"/>
  <c r="T2662" i="1"/>
  <c r="M2394" i="1"/>
  <c r="A2445" i="1"/>
  <c r="H2444" i="1"/>
  <c r="E2445" i="1"/>
  <c r="F2443" i="1"/>
  <c r="D2444" i="1"/>
  <c r="G2443" i="1"/>
  <c r="N2392" i="1"/>
  <c r="O2391" i="1"/>
  <c r="M2395" i="1" l="1"/>
  <c r="AB2445" i="1"/>
  <c r="AG2445" i="1"/>
  <c r="Z2391" i="1"/>
  <c r="AC2391" i="1" s="1"/>
  <c r="AE2391" i="1"/>
  <c r="AH2391" i="1" s="1"/>
  <c r="B2390" i="1"/>
  <c r="A2446" i="1"/>
  <c r="E2446" i="1"/>
  <c r="H2445" i="1"/>
  <c r="T2663" i="1"/>
  <c r="U2393" i="1"/>
  <c r="W2392" i="1"/>
  <c r="J2395" i="1"/>
  <c r="K2395" i="1" s="1"/>
  <c r="L2395" i="1" s="1"/>
  <c r="I2396" i="1"/>
  <c r="N2393" i="1"/>
  <c r="O2392" i="1"/>
  <c r="F2444" i="1"/>
  <c r="G2444" i="1"/>
  <c r="D2445" i="1"/>
  <c r="M2396" i="1" l="1"/>
  <c r="AB2446" i="1"/>
  <c r="AG2446" i="1"/>
  <c r="Z2392" i="1"/>
  <c r="AC2392" i="1" s="1"/>
  <c r="AE2392" i="1"/>
  <c r="AH2392" i="1" s="1"/>
  <c r="B2391" i="1"/>
  <c r="U2394" i="1"/>
  <c r="W2393" i="1"/>
  <c r="T2664" i="1"/>
  <c r="J2396" i="1"/>
  <c r="K2396" i="1" s="1"/>
  <c r="L2396" i="1" s="1"/>
  <c r="I2397" i="1"/>
  <c r="E2447" i="1"/>
  <c r="A2447" i="1"/>
  <c r="H2446" i="1"/>
  <c r="F2445" i="1"/>
  <c r="D2446" i="1"/>
  <c r="G2445" i="1"/>
  <c r="N2394" i="1"/>
  <c r="O2393" i="1"/>
  <c r="AB2447" i="1" l="1"/>
  <c r="AG2447" i="1"/>
  <c r="Z2393" i="1"/>
  <c r="AC2393" i="1" s="1"/>
  <c r="AE2393" i="1"/>
  <c r="AH2393" i="1" s="1"/>
  <c r="B2392" i="1"/>
  <c r="J2397" i="1"/>
  <c r="K2397" i="1" s="1"/>
  <c r="L2397" i="1" s="1"/>
  <c r="I2398" i="1"/>
  <c r="T2665" i="1"/>
  <c r="M2397" i="1"/>
  <c r="E2448" i="1"/>
  <c r="H2447" i="1"/>
  <c r="A2448" i="1"/>
  <c r="U2395" i="1"/>
  <c r="W2394" i="1"/>
  <c r="N2395" i="1"/>
  <c r="O2394" i="1"/>
  <c r="F2446" i="1"/>
  <c r="G2446" i="1"/>
  <c r="D2447" i="1"/>
  <c r="AB2448" i="1" l="1"/>
  <c r="AG2448" i="1"/>
  <c r="M2398" i="1"/>
  <c r="Z2394" i="1"/>
  <c r="AC2394" i="1" s="1"/>
  <c r="AE2394" i="1"/>
  <c r="AH2394" i="1" s="1"/>
  <c r="B2393" i="1"/>
  <c r="A2449" i="1"/>
  <c r="E2449" i="1"/>
  <c r="H2448" i="1"/>
  <c r="T2666" i="1"/>
  <c r="U2396" i="1"/>
  <c r="W2395" i="1"/>
  <c r="J2398" i="1"/>
  <c r="K2398" i="1" s="1"/>
  <c r="L2398" i="1" s="1"/>
  <c r="I2399" i="1"/>
  <c r="F2447" i="1"/>
  <c r="D2448" i="1"/>
  <c r="G2447" i="1"/>
  <c r="N2396" i="1"/>
  <c r="O2395" i="1"/>
  <c r="M2399" i="1" l="1"/>
  <c r="AB2449" i="1"/>
  <c r="AG2449" i="1"/>
  <c r="Z2395" i="1"/>
  <c r="AC2395" i="1" s="1"/>
  <c r="AE2395" i="1"/>
  <c r="AH2395" i="1" s="1"/>
  <c r="B2394" i="1"/>
  <c r="J2399" i="1"/>
  <c r="K2399" i="1" s="1"/>
  <c r="L2399" i="1" s="1"/>
  <c r="I2400" i="1"/>
  <c r="T2667" i="1"/>
  <c r="U2397" i="1"/>
  <c r="W2396" i="1"/>
  <c r="E2450" i="1"/>
  <c r="A2450" i="1"/>
  <c r="H2449" i="1"/>
  <c r="N2397" i="1"/>
  <c r="O2396" i="1"/>
  <c r="F2448" i="1"/>
  <c r="G2448" i="1"/>
  <c r="D2449" i="1"/>
  <c r="AB2450" i="1" l="1"/>
  <c r="AG2450" i="1"/>
  <c r="Z2396" i="1"/>
  <c r="AC2396" i="1" s="1"/>
  <c r="AE2396" i="1"/>
  <c r="AH2396" i="1" s="1"/>
  <c r="B2395" i="1"/>
  <c r="T2668" i="1"/>
  <c r="U2398" i="1"/>
  <c r="W2397" i="1"/>
  <c r="J2400" i="1"/>
  <c r="K2400" i="1" s="1"/>
  <c r="L2400" i="1" s="1"/>
  <c r="I2401" i="1"/>
  <c r="E2451" i="1"/>
  <c r="H2450" i="1"/>
  <c r="A2451" i="1"/>
  <c r="M2400" i="1"/>
  <c r="F2449" i="1"/>
  <c r="G2449" i="1"/>
  <c r="D2450" i="1"/>
  <c r="N2398" i="1"/>
  <c r="O2397" i="1"/>
  <c r="AB2451" i="1" l="1"/>
  <c r="AG2451" i="1"/>
  <c r="Z2397" i="1"/>
  <c r="AC2397" i="1" s="1"/>
  <c r="AE2397" i="1"/>
  <c r="AH2397" i="1" s="1"/>
  <c r="B2396" i="1"/>
  <c r="M2401" i="1"/>
  <c r="U2399" i="1"/>
  <c r="W2398" i="1"/>
  <c r="J2401" i="1"/>
  <c r="K2401" i="1" s="1"/>
  <c r="L2401" i="1" s="1"/>
  <c r="I2402" i="1"/>
  <c r="E2452" i="1"/>
  <c r="H2451" i="1"/>
  <c r="A2452" i="1"/>
  <c r="T2669" i="1"/>
  <c r="N2399" i="1"/>
  <c r="O2398" i="1"/>
  <c r="F2450" i="1"/>
  <c r="D2451" i="1"/>
  <c r="G2450" i="1"/>
  <c r="AB2452" i="1" l="1"/>
  <c r="AG2452" i="1"/>
  <c r="B2397" i="1"/>
  <c r="Z2398" i="1"/>
  <c r="AC2398" i="1" s="1"/>
  <c r="AE2398" i="1"/>
  <c r="AH2398" i="1" s="1"/>
  <c r="J2402" i="1"/>
  <c r="K2402" i="1" s="1"/>
  <c r="L2402" i="1" s="1"/>
  <c r="I2403" i="1"/>
  <c r="U2400" i="1"/>
  <c r="W2399" i="1"/>
  <c r="T2670" i="1"/>
  <c r="A2453" i="1"/>
  <c r="H2452" i="1"/>
  <c r="E2453" i="1"/>
  <c r="M2402" i="1"/>
  <c r="F2451" i="1"/>
  <c r="D2452" i="1"/>
  <c r="G2451" i="1"/>
  <c r="N2400" i="1"/>
  <c r="O2399" i="1"/>
  <c r="M2403" i="1" l="1"/>
  <c r="AB2453" i="1"/>
  <c r="AG2453" i="1"/>
  <c r="B2398" i="1"/>
  <c r="Z2399" i="1"/>
  <c r="AC2399" i="1" s="1"/>
  <c r="AE2399" i="1"/>
  <c r="AH2399" i="1" s="1"/>
  <c r="U2401" i="1"/>
  <c r="W2400" i="1"/>
  <c r="A2454" i="1"/>
  <c r="E2454" i="1"/>
  <c r="H2453" i="1"/>
  <c r="T2671" i="1"/>
  <c r="J2403" i="1"/>
  <c r="K2403" i="1" s="1"/>
  <c r="L2403" i="1" s="1"/>
  <c r="I2404" i="1"/>
  <c r="N2401" i="1"/>
  <c r="O2400" i="1"/>
  <c r="F2452" i="1"/>
  <c r="G2452" i="1"/>
  <c r="D2453" i="1"/>
  <c r="AB2454" i="1" l="1"/>
  <c r="AG2454" i="1"/>
  <c r="Z2400" i="1"/>
  <c r="AC2400" i="1" s="1"/>
  <c r="AE2400" i="1"/>
  <c r="AH2400" i="1" s="1"/>
  <c r="B2399" i="1"/>
  <c r="T2672" i="1"/>
  <c r="E2455" i="1"/>
  <c r="A2455" i="1"/>
  <c r="H2454" i="1"/>
  <c r="J2404" i="1"/>
  <c r="K2404" i="1" s="1"/>
  <c r="L2404" i="1" s="1"/>
  <c r="I2405" i="1"/>
  <c r="U2402" i="1"/>
  <c r="W2401" i="1"/>
  <c r="M2404" i="1"/>
  <c r="F2453" i="1"/>
  <c r="G2453" i="1"/>
  <c r="D2454" i="1"/>
  <c r="N2402" i="1"/>
  <c r="O2401" i="1"/>
  <c r="AB2455" i="1" l="1"/>
  <c r="AG2455" i="1"/>
  <c r="B2400" i="1"/>
  <c r="Z2401" i="1"/>
  <c r="AC2401" i="1" s="1"/>
  <c r="AE2401" i="1"/>
  <c r="AH2401" i="1" s="1"/>
  <c r="J2405" i="1"/>
  <c r="K2405" i="1" s="1"/>
  <c r="L2405" i="1" s="1"/>
  <c r="I2406" i="1"/>
  <c r="E2456" i="1"/>
  <c r="A2456" i="1"/>
  <c r="H2455" i="1"/>
  <c r="M2405" i="1"/>
  <c r="U2403" i="1"/>
  <c r="W2402" i="1"/>
  <c r="T2673" i="1"/>
  <c r="N2403" i="1"/>
  <c r="O2402" i="1"/>
  <c r="F2454" i="1"/>
  <c r="D2455" i="1"/>
  <c r="G2454" i="1"/>
  <c r="M2406" i="1" l="1"/>
  <c r="AB2456" i="1"/>
  <c r="AG2456" i="1"/>
  <c r="B2401" i="1"/>
  <c r="Z2402" i="1"/>
  <c r="AC2402" i="1" s="1"/>
  <c r="AE2402" i="1"/>
  <c r="AH2402" i="1" s="1"/>
  <c r="U2404" i="1"/>
  <c r="W2403" i="1"/>
  <c r="A2457" i="1"/>
  <c r="E2457" i="1"/>
  <c r="H2456" i="1"/>
  <c r="T2674" i="1"/>
  <c r="J2406" i="1"/>
  <c r="K2406" i="1" s="1"/>
  <c r="L2406" i="1" s="1"/>
  <c r="I2407" i="1"/>
  <c r="F2455" i="1"/>
  <c r="G2455" i="1"/>
  <c r="D2456" i="1"/>
  <c r="N2404" i="1"/>
  <c r="O2403" i="1"/>
  <c r="M2407" i="1" l="1"/>
  <c r="AB2457" i="1"/>
  <c r="AG2457" i="1"/>
  <c r="Z2403" i="1"/>
  <c r="AC2403" i="1" s="1"/>
  <c r="AE2403" i="1"/>
  <c r="AH2403" i="1" s="1"/>
  <c r="B2402" i="1"/>
  <c r="T2675" i="1"/>
  <c r="J2407" i="1"/>
  <c r="K2407" i="1" s="1"/>
  <c r="L2407" i="1" s="1"/>
  <c r="I2408" i="1"/>
  <c r="A2458" i="1"/>
  <c r="E2458" i="1"/>
  <c r="H2457" i="1"/>
  <c r="U2405" i="1"/>
  <c r="W2404" i="1"/>
  <c r="N2405" i="1"/>
  <c r="O2404" i="1"/>
  <c r="F2456" i="1"/>
  <c r="G2456" i="1"/>
  <c r="D2457" i="1"/>
  <c r="M2408" i="1" l="1"/>
  <c r="AB2458" i="1"/>
  <c r="AG2458" i="1"/>
  <c r="B2403" i="1"/>
  <c r="Z2404" i="1"/>
  <c r="AC2404" i="1" s="1"/>
  <c r="AE2404" i="1"/>
  <c r="AH2404" i="1" s="1"/>
  <c r="E2459" i="1"/>
  <c r="A2459" i="1"/>
  <c r="H2458" i="1"/>
  <c r="U2406" i="1"/>
  <c r="W2405" i="1"/>
  <c r="J2408" i="1"/>
  <c r="K2408" i="1" s="1"/>
  <c r="L2408" i="1" s="1"/>
  <c r="I2409" i="1"/>
  <c r="T2676" i="1"/>
  <c r="F2457" i="1"/>
  <c r="G2457" i="1"/>
  <c r="D2458" i="1"/>
  <c r="N2406" i="1"/>
  <c r="O2405" i="1"/>
  <c r="AB2459" i="1" l="1"/>
  <c r="AG2459" i="1"/>
  <c r="Z2405" i="1"/>
  <c r="AC2405" i="1" s="1"/>
  <c r="AE2405" i="1"/>
  <c r="AH2405" i="1" s="1"/>
  <c r="B2404" i="1"/>
  <c r="U2407" i="1"/>
  <c r="W2406" i="1"/>
  <c r="E2460" i="1"/>
  <c r="H2459" i="1"/>
  <c r="A2460" i="1"/>
  <c r="T2677" i="1"/>
  <c r="J2409" i="1"/>
  <c r="K2409" i="1" s="1"/>
  <c r="L2409" i="1" s="1"/>
  <c r="I2410" i="1"/>
  <c r="M2409" i="1"/>
  <c r="N2407" i="1"/>
  <c r="O2406" i="1"/>
  <c r="F2458" i="1"/>
  <c r="G2458" i="1"/>
  <c r="D2459" i="1"/>
  <c r="AB2460" i="1" l="1"/>
  <c r="AG2460" i="1"/>
  <c r="B2405" i="1"/>
  <c r="Z2406" i="1"/>
  <c r="AC2406" i="1" s="1"/>
  <c r="AE2406" i="1"/>
  <c r="AH2406" i="1" s="1"/>
  <c r="T2678" i="1"/>
  <c r="E2461" i="1"/>
  <c r="H2460" i="1"/>
  <c r="A2461" i="1"/>
  <c r="M2410" i="1"/>
  <c r="J2410" i="1"/>
  <c r="K2410" i="1" s="1"/>
  <c r="L2410" i="1" s="1"/>
  <c r="I2411" i="1"/>
  <c r="U2408" i="1"/>
  <c r="W2407" i="1"/>
  <c r="F2459" i="1"/>
  <c r="D2460" i="1"/>
  <c r="G2459" i="1"/>
  <c r="N2408" i="1"/>
  <c r="O2407" i="1"/>
  <c r="AB2461" i="1" l="1"/>
  <c r="AG2461" i="1"/>
  <c r="B2406" i="1"/>
  <c r="Z2407" i="1"/>
  <c r="AC2407" i="1" s="1"/>
  <c r="AE2407" i="1"/>
  <c r="AH2407" i="1" s="1"/>
  <c r="M2411" i="1"/>
  <c r="A2462" i="1"/>
  <c r="E2462" i="1"/>
  <c r="H2461" i="1"/>
  <c r="U2409" i="1"/>
  <c r="W2408" i="1"/>
  <c r="J2411" i="1"/>
  <c r="K2411" i="1" s="1"/>
  <c r="L2411" i="1" s="1"/>
  <c r="I2412" i="1"/>
  <c r="T2679" i="1"/>
  <c r="N2409" i="1"/>
  <c r="O2408" i="1"/>
  <c r="F2460" i="1"/>
  <c r="G2460" i="1"/>
  <c r="D2461" i="1"/>
  <c r="AB2462" i="1" l="1"/>
  <c r="AG2462" i="1"/>
  <c r="Z2408" i="1"/>
  <c r="AC2408" i="1" s="1"/>
  <c r="AE2408" i="1"/>
  <c r="AH2408" i="1" s="1"/>
  <c r="B2407" i="1"/>
  <c r="U2410" i="1"/>
  <c r="W2409" i="1"/>
  <c r="T2680" i="1"/>
  <c r="E2463" i="1"/>
  <c r="H2462" i="1"/>
  <c r="A2463" i="1"/>
  <c r="J2412" i="1"/>
  <c r="K2412" i="1" s="1"/>
  <c r="L2412" i="1" s="1"/>
  <c r="I2413" i="1"/>
  <c r="M2412" i="1"/>
  <c r="F2461" i="1"/>
  <c r="G2461" i="1"/>
  <c r="D2462" i="1"/>
  <c r="N2410" i="1"/>
  <c r="O2409" i="1"/>
  <c r="AB2463" i="1" l="1"/>
  <c r="AG2463" i="1"/>
  <c r="Z2409" i="1"/>
  <c r="AC2409" i="1" s="1"/>
  <c r="AE2409" i="1"/>
  <c r="AH2409" i="1" s="1"/>
  <c r="B2408" i="1"/>
  <c r="E2464" i="1"/>
  <c r="H2463" i="1"/>
  <c r="A2464" i="1"/>
  <c r="M2413" i="1"/>
  <c r="T2681" i="1"/>
  <c r="J2413" i="1"/>
  <c r="K2413" i="1" s="1"/>
  <c r="L2413" i="1" s="1"/>
  <c r="I2414" i="1"/>
  <c r="U2411" i="1"/>
  <c r="W2410" i="1"/>
  <c r="N2411" i="1"/>
  <c r="O2410" i="1"/>
  <c r="F2462" i="1"/>
  <c r="G2462" i="1"/>
  <c r="D2463" i="1"/>
  <c r="AB2464" i="1" l="1"/>
  <c r="AG2464" i="1"/>
  <c r="Z2410" i="1"/>
  <c r="AC2410" i="1" s="1"/>
  <c r="AE2410" i="1"/>
  <c r="AH2410" i="1" s="1"/>
  <c r="B2409" i="1"/>
  <c r="M2414" i="1"/>
  <c r="A2465" i="1"/>
  <c r="H2464" i="1"/>
  <c r="E2465" i="1"/>
  <c r="T2682" i="1"/>
  <c r="U2412" i="1"/>
  <c r="W2411" i="1"/>
  <c r="J2414" i="1"/>
  <c r="K2414" i="1" s="1"/>
  <c r="L2414" i="1" s="1"/>
  <c r="I2415" i="1"/>
  <c r="F2463" i="1"/>
  <c r="G2463" i="1"/>
  <c r="D2464" i="1"/>
  <c r="N2412" i="1"/>
  <c r="O2411" i="1"/>
  <c r="AB2465" i="1" l="1"/>
  <c r="AG2465" i="1"/>
  <c r="Z2411" i="1"/>
  <c r="AC2411" i="1" s="1"/>
  <c r="AE2411" i="1"/>
  <c r="AH2411" i="1" s="1"/>
  <c r="B2410" i="1"/>
  <c r="U2413" i="1"/>
  <c r="W2412" i="1"/>
  <c r="T2683" i="1"/>
  <c r="J2415" i="1"/>
  <c r="K2415" i="1" s="1"/>
  <c r="L2415" i="1" s="1"/>
  <c r="I2416" i="1"/>
  <c r="A2466" i="1"/>
  <c r="E2466" i="1"/>
  <c r="H2465" i="1"/>
  <c r="M2415" i="1"/>
  <c r="N2413" i="1"/>
  <c r="O2412" i="1"/>
  <c r="F2464" i="1"/>
  <c r="G2464" i="1"/>
  <c r="D2465" i="1"/>
  <c r="AB2466" i="1" l="1"/>
  <c r="AG2466" i="1"/>
  <c r="Z2412" i="1"/>
  <c r="AC2412" i="1" s="1"/>
  <c r="AE2412" i="1"/>
  <c r="AH2412" i="1" s="1"/>
  <c r="B2411" i="1"/>
  <c r="J2416" i="1"/>
  <c r="K2416" i="1" s="1"/>
  <c r="L2416" i="1" s="1"/>
  <c r="I2417" i="1"/>
  <c r="M2416" i="1"/>
  <c r="T2684" i="1"/>
  <c r="E2467" i="1"/>
  <c r="H2466" i="1"/>
  <c r="A2467" i="1"/>
  <c r="U2414" i="1"/>
  <c r="W2413" i="1"/>
  <c r="F2465" i="1"/>
  <c r="D2466" i="1"/>
  <c r="G2465" i="1"/>
  <c r="N2414" i="1"/>
  <c r="O2413" i="1"/>
  <c r="M2417" i="1" l="1"/>
  <c r="AB2467" i="1"/>
  <c r="AG2467" i="1"/>
  <c r="Z2413" i="1"/>
  <c r="AC2413" i="1" s="1"/>
  <c r="AE2413" i="1"/>
  <c r="AH2413" i="1" s="1"/>
  <c r="B2412" i="1"/>
  <c r="T2685" i="1"/>
  <c r="H2467" i="1"/>
  <c r="E2468" i="1"/>
  <c r="A2468" i="1"/>
  <c r="U2415" i="1"/>
  <c r="W2414" i="1"/>
  <c r="J2417" i="1"/>
  <c r="K2417" i="1" s="1"/>
  <c r="L2417" i="1" s="1"/>
  <c r="I2418" i="1"/>
  <c r="N2415" i="1"/>
  <c r="O2414" i="1"/>
  <c r="F2466" i="1"/>
  <c r="G2466" i="1"/>
  <c r="D2467" i="1"/>
  <c r="M2418" i="1" l="1"/>
  <c r="AB2468" i="1"/>
  <c r="AG2468" i="1"/>
  <c r="Z2414" i="1"/>
  <c r="AC2414" i="1" s="1"/>
  <c r="AE2414" i="1"/>
  <c r="AH2414" i="1" s="1"/>
  <c r="B2413" i="1"/>
  <c r="U2416" i="1"/>
  <c r="W2415" i="1"/>
  <c r="E2469" i="1"/>
  <c r="H2468" i="1"/>
  <c r="A2469" i="1"/>
  <c r="J2418" i="1"/>
  <c r="K2418" i="1" s="1"/>
  <c r="L2418" i="1" s="1"/>
  <c r="I2419" i="1"/>
  <c r="T2686" i="1"/>
  <c r="F2467" i="1"/>
  <c r="G2467" i="1"/>
  <c r="D2468" i="1"/>
  <c r="N2416" i="1"/>
  <c r="O2415" i="1"/>
  <c r="AB2469" i="1" l="1"/>
  <c r="AG2469" i="1"/>
  <c r="B2414" i="1"/>
  <c r="Z2415" i="1"/>
  <c r="AC2415" i="1" s="1"/>
  <c r="AE2415" i="1"/>
  <c r="AH2415" i="1" s="1"/>
  <c r="J2419" i="1"/>
  <c r="K2419" i="1" s="1"/>
  <c r="L2419" i="1" s="1"/>
  <c r="I2420" i="1"/>
  <c r="M2419" i="1"/>
  <c r="A2470" i="1"/>
  <c r="E2470" i="1"/>
  <c r="H2469" i="1"/>
  <c r="T2687" i="1"/>
  <c r="U2417" i="1"/>
  <c r="W2416" i="1"/>
  <c r="N2417" i="1"/>
  <c r="O2416" i="1"/>
  <c r="F2468" i="1"/>
  <c r="G2468" i="1"/>
  <c r="D2469" i="1"/>
  <c r="M2420" i="1" l="1"/>
  <c r="AB2470" i="1"/>
  <c r="AG2470" i="1"/>
  <c r="B2415" i="1"/>
  <c r="Z2416" i="1"/>
  <c r="AC2416" i="1" s="1"/>
  <c r="AE2416" i="1"/>
  <c r="AH2416" i="1" s="1"/>
  <c r="T2688" i="1"/>
  <c r="E2471" i="1"/>
  <c r="H2470" i="1"/>
  <c r="A2471" i="1"/>
  <c r="U2418" i="1"/>
  <c r="W2417" i="1"/>
  <c r="J2420" i="1"/>
  <c r="K2420" i="1" s="1"/>
  <c r="L2420" i="1" s="1"/>
  <c r="I2421" i="1"/>
  <c r="F2469" i="1"/>
  <c r="G2469" i="1"/>
  <c r="D2470" i="1"/>
  <c r="N2418" i="1"/>
  <c r="O2417" i="1"/>
  <c r="M2421" i="1" l="1"/>
  <c r="AB2471" i="1"/>
  <c r="AG2471" i="1"/>
  <c r="B2416" i="1"/>
  <c r="Z2417" i="1"/>
  <c r="AC2417" i="1" s="1"/>
  <c r="AE2417" i="1"/>
  <c r="AH2417" i="1" s="1"/>
  <c r="J2421" i="1"/>
  <c r="K2421" i="1" s="1"/>
  <c r="L2421" i="1" s="1"/>
  <c r="I2422" i="1"/>
  <c r="U2419" i="1"/>
  <c r="W2418" i="1"/>
  <c r="H2471" i="1"/>
  <c r="E2472" i="1"/>
  <c r="A2472" i="1"/>
  <c r="T2689" i="1"/>
  <c r="N2419" i="1"/>
  <c r="O2418" i="1"/>
  <c r="F2470" i="1"/>
  <c r="G2470" i="1"/>
  <c r="D2471" i="1"/>
  <c r="AB2472" i="1" l="1"/>
  <c r="AG2472" i="1"/>
  <c r="Z2418" i="1"/>
  <c r="AC2418" i="1" s="1"/>
  <c r="AE2418" i="1"/>
  <c r="AH2418" i="1" s="1"/>
  <c r="B2417" i="1"/>
  <c r="J2422" i="1"/>
  <c r="K2422" i="1" s="1"/>
  <c r="L2422" i="1" s="1"/>
  <c r="I2423" i="1"/>
  <c r="U2420" i="1"/>
  <c r="W2419" i="1"/>
  <c r="T2690" i="1"/>
  <c r="A2473" i="1"/>
  <c r="H2472" i="1"/>
  <c r="E2473" i="1"/>
  <c r="M2422" i="1"/>
  <c r="F2471" i="1"/>
  <c r="G2471" i="1"/>
  <c r="D2472" i="1"/>
  <c r="N2420" i="1"/>
  <c r="O2419" i="1"/>
  <c r="M2423" i="1" l="1"/>
  <c r="AB2473" i="1"/>
  <c r="AG2473" i="1"/>
  <c r="Z2419" i="1"/>
  <c r="AC2419" i="1" s="1"/>
  <c r="AE2419" i="1"/>
  <c r="AH2419" i="1" s="1"/>
  <c r="B2418" i="1"/>
  <c r="T2691" i="1"/>
  <c r="U2421" i="1"/>
  <c r="W2420" i="1"/>
  <c r="E2474" i="1"/>
  <c r="A2474" i="1"/>
  <c r="H2473" i="1"/>
  <c r="J2423" i="1"/>
  <c r="K2423" i="1" s="1"/>
  <c r="L2423" i="1" s="1"/>
  <c r="I2424" i="1"/>
  <c r="N2421" i="1"/>
  <c r="O2420" i="1"/>
  <c r="F2472" i="1"/>
  <c r="G2472" i="1"/>
  <c r="D2473" i="1"/>
  <c r="AB2474" i="1" l="1"/>
  <c r="AG2474" i="1"/>
  <c r="B2419" i="1"/>
  <c r="Z2420" i="1"/>
  <c r="AC2420" i="1" s="1"/>
  <c r="AE2420" i="1"/>
  <c r="AH2420" i="1" s="1"/>
  <c r="A2475" i="1"/>
  <c r="H2474" i="1"/>
  <c r="E2475" i="1"/>
  <c r="U2422" i="1"/>
  <c r="W2421" i="1"/>
  <c r="J2424" i="1"/>
  <c r="K2424" i="1" s="1"/>
  <c r="L2424" i="1" s="1"/>
  <c r="I2425" i="1"/>
  <c r="M2424" i="1"/>
  <c r="T2692" i="1"/>
  <c r="F2473" i="1"/>
  <c r="D2474" i="1"/>
  <c r="G2473" i="1"/>
  <c r="N2422" i="1"/>
  <c r="O2421" i="1"/>
  <c r="AB2475" i="1" l="1"/>
  <c r="AG2475" i="1"/>
  <c r="B2420" i="1"/>
  <c r="Z2421" i="1"/>
  <c r="AC2421" i="1" s="1"/>
  <c r="AE2421" i="1"/>
  <c r="AH2421" i="1" s="1"/>
  <c r="J2425" i="1"/>
  <c r="K2425" i="1" s="1"/>
  <c r="L2425" i="1" s="1"/>
  <c r="I2426" i="1"/>
  <c r="U2423" i="1"/>
  <c r="W2422" i="1"/>
  <c r="T2693" i="1"/>
  <c r="M2425" i="1"/>
  <c r="E2476" i="1"/>
  <c r="A2476" i="1"/>
  <c r="H2475" i="1"/>
  <c r="N2423" i="1"/>
  <c r="O2422" i="1"/>
  <c r="F2474" i="1"/>
  <c r="D2475" i="1"/>
  <c r="G2474" i="1"/>
  <c r="AB2476" i="1" l="1"/>
  <c r="AG2476" i="1"/>
  <c r="M2426" i="1"/>
  <c r="Z2422" i="1"/>
  <c r="AC2422" i="1" s="1"/>
  <c r="AE2422" i="1"/>
  <c r="AH2422" i="1" s="1"/>
  <c r="B2421" i="1"/>
  <c r="T2694" i="1"/>
  <c r="U2424" i="1"/>
  <c r="W2423" i="1"/>
  <c r="H2476" i="1"/>
  <c r="A2477" i="1"/>
  <c r="E2477" i="1"/>
  <c r="J2426" i="1"/>
  <c r="K2426" i="1" s="1"/>
  <c r="L2426" i="1" s="1"/>
  <c r="I2427" i="1"/>
  <c r="F2475" i="1"/>
  <c r="G2475" i="1"/>
  <c r="D2476" i="1"/>
  <c r="N2424" i="1"/>
  <c r="O2423" i="1"/>
  <c r="AB2477" i="1" l="1"/>
  <c r="AG2477" i="1"/>
  <c r="B2422" i="1"/>
  <c r="Z2423" i="1"/>
  <c r="AC2423" i="1" s="1"/>
  <c r="AE2423" i="1"/>
  <c r="AH2423" i="1" s="1"/>
  <c r="A2478" i="1"/>
  <c r="H2477" i="1"/>
  <c r="E2478" i="1"/>
  <c r="U2425" i="1"/>
  <c r="W2424" i="1"/>
  <c r="J2427" i="1"/>
  <c r="K2427" i="1" s="1"/>
  <c r="L2427" i="1" s="1"/>
  <c r="I2428" i="1"/>
  <c r="M2427" i="1"/>
  <c r="T2695" i="1"/>
  <c r="N2425" i="1"/>
  <c r="O2424" i="1"/>
  <c r="F2476" i="1"/>
  <c r="D2477" i="1"/>
  <c r="G2476" i="1"/>
  <c r="M2428" i="1" l="1"/>
  <c r="AB2478" i="1"/>
  <c r="AG2478" i="1"/>
  <c r="Z2424" i="1"/>
  <c r="AC2424" i="1" s="1"/>
  <c r="AE2424" i="1"/>
  <c r="AH2424" i="1" s="1"/>
  <c r="B2423" i="1"/>
  <c r="J2428" i="1"/>
  <c r="K2428" i="1" s="1"/>
  <c r="L2428" i="1" s="1"/>
  <c r="I2429" i="1"/>
  <c r="U2426" i="1"/>
  <c r="W2425" i="1"/>
  <c r="T2696" i="1"/>
  <c r="E2479" i="1"/>
  <c r="H2478" i="1"/>
  <c r="A2479" i="1"/>
  <c r="F2477" i="1"/>
  <c r="D2478" i="1"/>
  <c r="G2477" i="1"/>
  <c r="N2426" i="1"/>
  <c r="O2425" i="1"/>
  <c r="AB2479" i="1" l="1"/>
  <c r="AG2479" i="1"/>
  <c r="B2424" i="1"/>
  <c r="Z2425" i="1"/>
  <c r="AC2425" i="1" s="1"/>
  <c r="AE2425" i="1"/>
  <c r="AH2425" i="1" s="1"/>
  <c r="U2427" i="1"/>
  <c r="W2426" i="1"/>
  <c r="T2697" i="1"/>
  <c r="A2480" i="1"/>
  <c r="H2479" i="1"/>
  <c r="E2480" i="1"/>
  <c r="J2429" i="1"/>
  <c r="K2429" i="1" s="1"/>
  <c r="L2429" i="1" s="1"/>
  <c r="I2430" i="1"/>
  <c r="M2429" i="1"/>
  <c r="F2478" i="1"/>
  <c r="G2478" i="1"/>
  <c r="D2479" i="1"/>
  <c r="N2427" i="1"/>
  <c r="O2426" i="1"/>
  <c r="AB2480" i="1" l="1"/>
  <c r="AG2480" i="1"/>
  <c r="B2425" i="1"/>
  <c r="Z2426" i="1"/>
  <c r="AC2426" i="1" s="1"/>
  <c r="AE2426" i="1"/>
  <c r="AH2426" i="1" s="1"/>
  <c r="A2481" i="1"/>
  <c r="H2480" i="1"/>
  <c r="E2481" i="1"/>
  <c r="T2698" i="1"/>
  <c r="M2430" i="1"/>
  <c r="J2430" i="1"/>
  <c r="K2430" i="1" s="1"/>
  <c r="L2430" i="1" s="1"/>
  <c r="I2431" i="1"/>
  <c r="U2428" i="1"/>
  <c r="W2427" i="1"/>
  <c r="N2428" i="1"/>
  <c r="O2427" i="1"/>
  <c r="F2479" i="1"/>
  <c r="G2479" i="1"/>
  <c r="D2480" i="1"/>
  <c r="AB2481" i="1" l="1"/>
  <c r="AG2481" i="1"/>
  <c r="B2426" i="1"/>
  <c r="Z2427" i="1"/>
  <c r="AC2427" i="1" s="1"/>
  <c r="AE2427" i="1"/>
  <c r="AH2427" i="1" s="1"/>
  <c r="M2431" i="1"/>
  <c r="T2699" i="1"/>
  <c r="U2429" i="1"/>
  <c r="W2428" i="1"/>
  <c r="J2431" i="1"/>
  <c r="K2431" i="1" s="1"/>
  <c r="L2431" i="1" s="1"/>
  <c r="I2432" i="1"/>
  <c r="A2482" i="1"/>
  <c r="H2481" i="1"/>
  <c r="E2482" i="1"/>
  <c r="F2480" i="1"/>
  <c r="G2480" i="1"/>
  <c r="D2481" i="1"/>
  <c r="N2429" i="1"/>
  <c r="O2428" i="1"/>
  <c r="AB2482" i="1" l="1"/>
  <c r="AG2482" i="1"/>
  <c r="B2427" i="1"/>
  <c r="Z2428" i="1"/>
  <c r="AC2428" i="1" s="1"/>
  <c r="AE2428" i="1"/>
  <c r="AH2428" i="1" s="1"/>
  <c r="J2432" i="1"/>
  <c r="K2432" i="1" s="1"/>
  <c r="L2432" i="1" s="1"/>
  <c r="I2433" i="1"/>
  <c r="T2700" i="1"/>
  <c r="H2482" i="1"/>
  <c r="E2483" i="1"/>
  <c r="A2483" i="1"/>
  <c r="U2430" i="1"/>
  <c r="W2429" i="1"/>
  <c r="M2432" i="1"/>
  <c r="N2430" i="1"/>
  <c r="O2429" i="1"/>
  <c r="F2481" i="1"/>
  <c r="D2482" i="1"/>
  <c r="G2481" i="1"/>
  <c r="B2428" i="1" l="1"/>
  <c r="M2433" i="1"/>
  <c r="AB2483" i="1"/>
  <c r="AG2483" i="1"/>
  <c r="Z2429" i="1"/>
  <c r="AC2429" i="1" s="1"/>
  <c r="AE2429" i="1"/>
  <c r="AH2429" i="1" s="1"/>
  <c r="A2484" i="1"/>
  <c r="E2484" i="1"/>
  <c r="H2483" i="1"/>
  <c r="U2431" i="1"/>
  <c r="W2430" i="1"/>
  <c r="T2701" i="1"/>
  <c r="J2433" i="1"/>
  <c r="K2433" i="1" s="1"/>
  <c r="L2433" i="1" s="1"/>
  <c r="I2434" i="1"/>
  <c r="F2482" i="1"/>
  <c r="D2483" i="1"/>
  <c r="G2482" i="1"/>
  <c r="N2431" i="1"/>
  <c r="O2430" i="1"/>
  <c r="M2434" i="1" l="1"/>
  <c r="AB2484" i="1"/>
  <c r="AG2484" i="1"/>
  <c r="B2429" i="1"/>
  <c r="Z2430" i="1"/>
  <c r="AC2430" i="1" s="1"/>
  <c r="AE2430" i="1"/>
  <c r="AH2430" i="1" s="1"/>
  <c r="T2702" i="1"/>
  <c r="U2432" i="1"/>
  <c r="W2431" i="1"/>
  <c r="H2484" i="1"/>
  <c r="E2485" i="1"/>
  <c r="A2485" i="1"/>
  <c r="J2434" i="1"/>
  <c r="K2434" i="1" s="1"/>
  <c r="L2434" i="1" s="1"/>
  <c r="I2435" i="1"/>
  <c r="N2432" i="1"/>
  <c r="O2431" i="1"/>
  <c r="F2483" i="1"/>
  <c r="D2484" i="1"/>
  <c r="G2483" i="1"/>
  <c r="AB2485" i="1" l="1"/>
  <c r="AG2485" i="1"/>
  <c r="Z2431" i="1"/>
  <c r="AC2431" i="1" s="1"/>
  <c r="AE2431" i="1"/>
  <c r="AH2431" i="1" s="1"/>
  <c r="B2430" i="1"/>
  <c r="J2435" i="1"/>
  <c r="K2435" i="1" s="1"/>
  <c r="L2435" i="1" s="1"/>
  <c r="I2436" i="1"/>
  <c r="M2435" i="1"/>
  <c r="U2433" i="1"/>
  <c r="W2432" i="1"/>
  <c r="E2486" i="1"/>
  <c r="H2485" i="1"/>
  <c r="A2486" i="1"/>
  <c r="T2703" i="1"/>
  <c r="F2484" i="1"/>
  <c r="G2484" i="1"/>
  <c r="D2485" i="1"/>
  <c r="N2433" i="1"/>
  <c r="O2432" i="1"/>
  <c r="M2436" i="1" l="1"/>
  <c r="AB2486" i="1"/>
  <c r="AG2486" i="1"/>
  <c r="Z2432" i="1"/>
  <c r="AC2432" i="1" s="1"/>
  <c r="AE2432" i="1"/>
  <c r="AH2432" i="1" s="1"/>
  <c r="B2431" i="1"/>
  <c r="E2487" i="1"/>
  <c r="H2486" i="1"/>
  <c r="A2487" i="1"/>
  <c r="U2434" i="1"/>
  <c r="W2433" i="1"/>
  <c r="T2704" i="1"/>
  <c r="J2436" i="1"/>
  <c r="K2436" i="1" s="1"/>
  <c r="L2436" i="1" s="1"/>
  <c r="I2437" i="1"/>
  <c r="N2434" i="1"/>
  <c r="O2433" i="1"/>
  <c r="F2485" i="1"/>
  <c r="D2486" i="1"/>
  <c r="G2485" i="1"/>
  <c r="M2437" i="1" l="1"/>
  <c r="AB2487" i="1"/>
  <c r="AG2487" i="1"/>
  <c r="B2432" i="1"/>
  <c r="Z2433" i="1"/>
  <c r="AC2433" i="1" s="1"/>
  <c r="AE2433" i="1"/>
  <c r="AH2433" i="1" s="1"/>
  <c r="T2705" i="1"/>
  <c r="U2435" i="1"/>
  <c r="W2434" i="1"/>
  <c r="H2487" i="1"/>
  <c r="E2488" i="1"/>
  <c r="A2488" i="1"/>
  <c r="J2437" i="1"/>
  <c r="K2437" i="1" s="1"/>
  <c r="L2437" i="1" s="1"/>
  <c r="I2438" i="1"/>
  <c r="F2486" i="1"/>
  <c r="G2486" i="1"/>
  <c r="D2487" i="1"/>
  <c r="N2435" i="1"/>
  <c r="O2434" i="1"/>
  <c r="AB2488" i="1" l="1"/>
  <c r="AG2488" i="1"/>
  <c r="Z2434" i="1"/>
  <c r="AC2434" i="1" s="1"/>
  <c r="AE2434" i="1"/>
  <c r="AH2434" i="1" s="1"/>
  <c r="B2433" i="1"/>
  <c r="U2436" i="1"/>
  <c r="W2435" i="1"/>
  <c r="T2706" i="1"/>
  <c r="A2489" i="1"/>
  <c r="H2488" i="1"/>
  <c r="E2489" i="1"/>
  <c r="J2438" i="1"/>
  <c r="K2438" i="1" s="1"/>
  <c r="L2438" i="1" s="1"/>
  <c r="I2439" i="1"/>
  <c r="M2438" i="1"/>
  <c r="N2436" i="1"/>
  <c r="O2435" i="1"/>
  <c r="F2487" i="1"/>
  <c r="D2488" i="1"/>
  <c r="G2487" i="1"/>
  <c r="AB2489" i="1" l="1"/>
  <c r="AG2489" i="1"/>
  <c r="B2434" i="1"/>
  <c r="Z2435" i="1"/>
  <c r="AC2435" i="1" s="1"/>
  <c r="AE2435" i="1"/>
  <c r="AH2435" i="1" s="1"/>
  <c r="E2490" i="1"/>
  <c r="A2490" i="1"/>
  <c r="H2489" i="1"/>
  <c r="M2439" i="1"/>
  <c r="T2707" i="1"/>
  <c r="J2439" i="1"/>
  <c r="K2439" i="1" s="1"/>
  <c r="L2439" i="1" s="1"/>
  <c r="I2440" i="1"/>
  <c r="U2437" i="1"/>
  <c r="W2436" i="1"/>
  <c r="F2488" i="1"/>
  <c r="G2488" i="1"/>
  <c r="D2489" i="1"/>
  <c r="N2437" i="1"/>
  <c r="O2436" i="1"/>
  <c r="AB2490" i="1" l="1"/>
  <c r="AG2490" i="1"/>
  <c r="Z2436" i="1"/>
  <c r="AC2436" i="1" s="1"/>
  <c r="AE2436" i="1"/>
  <c r="AH2436" i="1" s="1"/>
  <c r="B2435" i="1"/>
  <c r="M2440" i="1"/>
  <c r="T2708" i="1"/>
  <c r="U2438" i="1"/>
  <c r="W2437" i="1"/>
  <c r="E2491" i="1"/>
  <c r="H2490" i="1"/>
  <c r="A2491" i="1"/>
  <c r="J2440" i="1"/>
  <c r="K2440" i="1" s="1"/>
  <c r="L2440" i="1" s="1"/>
  <c r="I2441" i="1"/>
  <c r="N2438" i="1"/>
  <c r="O2437" i="1"/>
  <c r="F2489" i="1"/>
  <c r="G2489" i="1"/>
  <c r="D2490" i="1"/>
  <c r="M2441" i="1" l="1"/>
  <c r="AB2491" i="1"/>
  <c r="AG2491" i="1"/>
  <c r="Z2437" i="1"/>
  <c r="AC2437" i="1" s="1"/>
  <c r="AE2437" i="1"/>
  <c r="AH2437" i="1" s="1"/>
  <c r="B2436" i="1"/>
  <c r="U2439" i="1"/>
  <c r="W2438" i="1"/>
  <c r="J2441" i="1"/>
  <c r="K2441" i="1" s="1"/>
  <c r="L2441" i="1" s="1"/>
  <c r="I2442" i="1"/>
  <c r="E2492" i="1"/>
  <c r="A2492" i="1"/>
  <c r="H2491" i="1"/>
  <c r="T2709" i="1"/>
  <c r="F2490" i="1"/>
  <c r="G2490" i="1"/>
  <c r="D2491" i="1"/>
  <c r="N2439" i="1"/>
  <c r="O2438" i="1"/>
  <c r="AB2492" i="1" l="1"/>
  <c r="AG2492" i="1"/>
  <c r="Z2438" i="1"/>
  <c r="AC2438" i="1" s="1"/>
  <c r="AE2438" i="1"/>
  <c r="AH2438" i="1" s="1"/>
  <c r="B2437" i="1"/>
  <c r="E2493" i="1"/>
  <c r="A2493" i="1"/>
  <c r="H2492" i="1"/>
  <c r="T2710" i="1"/>
  <c r="U2440" i="1"/>
  <c r="W2439" i="1"/>
  <c r="J2442" i="1"/>
  <c r="K2442" i="1" s="1"/>
  <c r="L2442" i="1" s="1"/>
  <c r="I2443" i="1"/>
  <c r="M2442" i="1"/>
  <c r="N2440" i="1"/>
  <c r="O2439" i="1"/>
  <c r="F2491" i="1"/>
  <c r="G2491" i="1"/>
  <c r="D2492" i="1"/>
  <c r="AB2493" i="1" l="1"/>
  <c r="AG2493" i="1"/>
  <c r="B2438" i="1"/>
  <c r="Z2439" i="1"/>
  <c r="AC2439" i="1" s="1"/>
  <c r="AE2439" i="1"/>
  <c r="AH2439" i="1" s="1"/>
  <c r="M2443" i="1"/>
  <c r="U2441" i="1"/>
  <c r="W2440" i="1"/>
  <c r="T2711" i="1"/>
  <c r="A2494" i="1"/>
  <c r="H2493" i="1"/>
  <c r="E2494" i="1"/>
  <c r="J2443" i="1"/>
  <c r="K2443" i="1" s="1"/>
  <c r="L2443" i="1" s="1"/>
  <c r="I2444" i="1"/>
  <c r="F2492" i="1"/>
  <c r="G2492" i="1"/>
  <c r="D2493" i="1"/>
  <c r="N2441" i="1"/>
  <c r="O2440" i="1"/>
  <c r="AB2494" i="1" l="1"/>
  <c r="AG2494" i="1"/>
  <c r="Z2440" i="1"/>
  <c r="AC2440" i="1" s="1"/>
  <c r="AE2440" i="1"/>
  <c r="AH2440" i="1" s="1"/>
  <c r="B2439" i="1"/>
  <c r="E2495" i="1"/>
  <c r="H2494" i="1"/>
  <c r="A2495" i="1"/>
  <c r="J2444" i="1"/>
  <c r="K2444" i="1" s="1"/>
  <c r="L2444" i="1" s="1"/>
  <c r="I2445" i="1"/>
  <c r="T2712" i="1"/>
  <c r="M2444" i="1"/>
  <c r="U2442" i="1"/>
  <c r="W2441" i="1"/>
  <c r="N2442" i="1"/>
  <c r="O2441" i="1"/>
  <c r="F2493" i="1"/>
  <c r="G2493" i="1"/>
  <c r="D2494" i="1"/>
  <c r="AB2495" i="1" l="1"/>
  <c r="AG2495" i="1"/>
  <c r="B2440" i="1"/>
  <c r="Z2441" i="1"/>
  <c r="AC2441" i="1" s="1"/>
  <c r="AE2441" i="1"/>
  <c r="AH2441" i="1" s="1"/>
  <c r="H2495" i="1"/>
  <c r="A2496" i="1"/>
  <c r="E2496" i="1"/>
  <c r="T2713" i="1"/>
  <c r="J2445" i="1"/>
  <c r="K2445" i="1" s="1"/>
  <c r="L2445" i="1" s="1"/>
  <c r="I2446" i="1"/>
  <c r="U2443" i="1"/>
  <c r="W2442" i="1"/>
  <c r="M2445" i="1"/>
  <c r="F2494" i="1"/>
  <c r="G2494" i="1"/>
  <c r="D2495" i="1"/>
  <c r="N2443" i="1"/>
  <c r="O2442" i="1"/>
  <c r="AB2496" i="1" l="1"/>
  <c r="AG2496" i="1"/>
  <c r="Z2442" i="1"/>
  <c r="AC2442" i="1" s="1"/>
  <c r="AE2442" i="1"/>
  <c r="AH2442" i="1" s="1"/>
  <c r="B2441" i="1"/>
  <c r="M2446" i="1"/>
  <c r="J2446" i="1"/>
  <c r="K2446" i="1" s="1"/>
  <c r="L2446" i="1" s="1"/>
  <c r="I2447" i="1"/>
  <c r="T2714" i="1"/>
  <c r="A2497" i="1"/>
  <c r="H2496" i="1"/>
  <c r="E2497" i="1"/>
  <c r="U2444" i="1"/>
  <c r="W2443" i="1"/>
  <c r="N2444" i="1"/>
  <c r="O2443" i="1"/>
  <c r="F2495" i="1"/>
  <c r="G2495" i="1"/>
  <c r="D2496" i="1"/>
  <c r="AB2497" i="1" l="1"/>
  <c r="AG2497" i="1"/>
  <c r="B2442" i="1"/>
  <c r="Z2443" i="1"/>
  <c r="AC2443" i="1" s="1"/>
  <c r="AE2443" i="1"/>
  <c r="AH2443" i="1" s="1"/>
  <c r="E2498" i="1"/>
  <c r="H2497" i="1"/>
  <c r="A2498" i="1"/>
  <c r="T2715" i="1"/>
  <c r="J2447" i="1"/>
  <c r="K2447" i="1" s="1"/>
  <c r="L2447" i="1" s="1"/>
  <c r="I2448" i="1"/>
  <c r="M2447" i="1"/>
  <c r="U2445" i="1"/>
  <c r="W2444" i="1"/>
  <c r="F2496" i="1"/>
  <c r="G2496" i="1"/>
  <c r="D2497" i="1"/>
  <c r="N2445" i="1"/>
  <c r="O2444" i="1"/>
  <c r="AB2498" i="1" l="1"/>
  <c r="AG2498" i="1"/>
  <c r="Z2444" i="1"/>
  <c r="AC2444" i="1" s="1"/>
  <c r="AE2444" i="1"/>
  <c r="AH2444" i="1" s="1"/>
  <c r="B2443" i="1"/>
  <c r="J2448" i="1"/>
  <c r="K2448" i="1" s="1"/>
  <c r="L2448" i="1" s="1"/>
  <c r="I2449" i="1"/>
  <c r="M2448" i="1"/>
  <c r="E2499" i="1"/>
  <c r="H2498" i="1"/>
  <c r="A2499" i="1"/>
  <c r="T2716" i="1"/>
  <c r="U2446" i="1"/>
  <c r="W2445" i="1"/>
  <c r="N2446" i="1"/>
  <c r="O2445" i="1"/>
  <c r="F2497" i="1"/>
  <c r="D2498" i="1"/>
  <c r="G2497" i="1"/>
  <c r="M2449" i="1" l="1"/>
  <c r="AB2499" i="1"/>
  <c r="AG2499" i="1"/>
  <c r="Z2445" i="1"/>
  <c r="AC2445" i="1" s="1"/>
  <c r="AE2445" i="1"/>
  <c r="AH2445" i="1" s="1"/>
  <c r="B2444" i="1"/>
  <c r="T2717" i="1"/>
  <c r="A2500" i="1"/>
  <c r="H2499" i="1"/>
  <c r="E2500" i="1"/>
  <c r="U2447" i="1"/>
  <c r="W2446" i="1"/>
  <c r="J2449" i="1"/>
  <c r="K2449" i="1" s="1"/>
  <c r="L2449" i="1" s="1"/>
  <c r="I2450" i="1"/>
  <c r="F2498" i="1"/>
  <c r="G2498" i="1"/>
  <c r="D2499" i="1"/>
  <c r="O2446" i="1"/>
  <c r="N2447" i="1"/>
  <c r="AB2500" i="1" l="1"/>
  <c r="AG2500" i="1"/>
  <c r="B2445" i="1"/>
  <c r="Z2446" i="1"/>
  <c r="AC2446" i="1" s="1"/>
  <c r="AE2446" i="1"/>
  <c r="AH2446" i="1" s="1"/>
  <c r="U2448" i="1"/>
  <c r="W2447" i="1"/>
  <c r="J2450" i="1"/>
  <c r="K2450" i="1" s="1"/>
  <c r="L2450" i="1" s="1"/>
  <c r="I2451" i="1"/>
  <c r="M2450" i="1"/>
  <c r="A2501" i="1"/>
  <c r="E2501" i="1"/>
  <c r="H2500" i="1"/>
  <c r="T2718" i="1"/>
  <c r="N2448" i="1"/>
  <c r="O2447" i="1"/>
  <c r="F2499" i="1"/>
  <c r="G2499" i="1"/>
  <c r="D2500" i="1"/>
  <c r="M2451" i="1" l="1"/>
  <c r="AB2501" i="1"/>
  <c r="AG2501" i="1"/>
  <c r="B2446" i="1"/>
  <c r="Z2447" i="1"/>
  <c r="AC2447" i="1" s="1"/>
  <c r="AE2447" i="1"/>
  <c r="AH2447" i="1" s="1"/>
  <c r="A2502" i="1"/>
  <c r="H2501" i="1"/>
  <c r="E2502" i="1"/>
  <c r="J2451" i="1"/>
  <c r="K2451" i="1" s="1"/>
  <c r="L2451" i="1" s="1"/>
  <c r="I2452" i="1"/>
  <c r="T2719" i="1"/>
  <c r="U2449" i="1"/>
  <c r="W2448" i="1"/>
  <c r="F2500" i="1"/>
  <c r="G2500" i="1"/>
  <c r="D2501" i="1"/>
  <c r="N2449" i="1"/>
  <c r="O2448" i="1"/>
  <c r="B2447" i="1" l="1"/>
  <c r="AB2502" i="1"/>
  <c r="AG2502" i="1"/>
  <c r="Z2448" i="1"/>
  <c r="AC2448" i="1" s="1"/>
  <c r="AE2448" i="1"/>
  <c r="AH2448" i="1" s="1"/>
  <c r="T2720" i="1"/>
  <c r="U2450" i="1"/>
  <c r="W2449" i="1"/>
  <c r="E2503" i="1"/>
  <c r="H2502" i="1"/>
  <c r="A2503" i="1"/>
  <c r="J2452" i="1"/>
  <c r="K2452" i="1" s="1"/>
  <c r="L2452" i="1" s="1"/>
  <c r="I2453" i="1"/>
  <c r="M2452" i="1"/>
  <c r="N2450" i="1"/>
  <c r="O2449" i="1"/>
  <c r="F2501" i="1"/>
  <c r="G2501" i="1"/>
  <c r="D2502" i="1"/>
  <c r="AB2503" i="1" l="1"/>
  <c r="AG2503" i="1"/>
  <c r="B2448" i="1"/>
  <c r="Z2449" i="1"/>
  <c r="AC2449" i="1" s="1"/>
  <c r="AE2449" i="1"/>
  <c r="AH2449" i="1" s="1"/>
  <c r="M2453" i="1"/>
  <c r="E2504" i="1"/>
  <c r="A2504" i="1"/>
  <c r="H2503" i="1"/>
  <c r="U2451" i="1"/>
  <c r="W2450" i="1"/>
  <c r="J2453" i="1"/>
  <c r="K2453" i="1" s="1"/>
  <c r="L2453" i="1" s="1"/>
  <c r="I2454" i="1"/>
  <c r="T2721" i="1"/>
  <c r="F2502" i="1"/>
  <c r="D2503" i="1"/>
  <c r="G2502" i="1"/>
  <c r="N2451" i="1"/>
  <c r="O2450" i="1"/>
  <c r="AB2504" i="1" l="1"/>
  <c r="AG2504" i="1"/>
  <c r="M2454" i="1"/>
  <c r="Z2450" i="1"/>
  <c r="AC2450" i="1" s="1"/>
  <c r="AE2450" i="1"/>
  <c r="AH2450" i="1" s="1"/>
  <c r="B2449" i="1"/>
  <c r="U2452" i="1"/>
  <c r="W2451" i="1"/>
  <c r="T2722" i="1"/>
  <c r="A2505" i="1"/>
  <c r="H2504" i="1"/>
  <c r="E2505" i="1"/>
  <c r="J2454" i="1"/>
  <c r="K2454" i="1" s="1"/>
  <c r="L2454" i="1" s="1"/>
  <c r="I2455" i="1"/>
  <c r="N2452" i="1"/>
  <c r="O2451" i="1"/>
  <c r="F2503" i="1"/>
  <c r="G2503" i="1"/>
  <c r="D2504" i="1"/>
  <c r="AB2505" i="1" l="1"/>
  <c r="AG2505" i="1"/>
  <c r="Z2451" i="1"/>
  <c r="AC2451" i="1" s="1"/>
  <c r="AE2451" i="1"/>
  <c r="AH2451" i="1" s="1"/>
  <c r="B2450" i="1"/>
  <c r="T2723" i="1"/>
  <c r="E2506" i="1"/>
  <c r="H2505" i="1"/>
  <c r="A2506" i="1"/>
  <c r="J2455" i="1"/>
  <c r="K2455" i="1" s="1"/>
  <c r="L2455" i="1" s="1"/>
  <c r="I2456" i="1"/>
  <c r="U2453" i="1"/>
  <c r="W2452" i="1"/>
  <c r="M2455" i="1"/>
  <c r="N2453" i="1"/>
  <c r="O2452" i="1"/>
  <c r="F2504" i="1"/>
  <c r="G2504" i="1"/>
  <c r="D2505" i="1"/>
  <c r="AB2506" i="1" l="1"/>
  <c r="AG2506" i="1"/>
  <c r="B2451" i="1"/>
  <c r="Z2452" i="1"/>
  <c r="AC2452" i="1" s="1"/>
  <c r="AE2452" i="1"/>
  <c r="AH2452" i="1" s="1"/>
  <c r="A2507" i="1"/>
  <c r="E2507" i="1"/>
  <c r="H2506" i="1"/>
  <c r="J2456" i="1"/>
  <c r="K2456" i="1" s="1"/>
  <c r="L2456" i="1" s="1"/>
  <c r="I2457" i="1"/>
  <c r="M2456" i="1"/>
  <c r="U2454" i="1"/>
  <c r="W2453" i="1"/>
  <c r="T2724" i="1"/>
  <c r="F2505" i="1"/>
  <c r="G2505" i="1"/>
  <c r="D2506" i="1"/>
  <c r="N2454" i="1"/>
  <c r="O2453" i="1"/>
  <c r="M2457" i="1" l="1"/>
  <c r="AB2507" i="1"/>
  <c r="AG2507" i="1"/>
  <c r="Z2453" i="1"/>
  <c r="AC2453" i="1" s="1"/>
  <c r="AE2453" i="1"/>
  <c r="AH2453" i="1" s="1"/>
  <c r="B2452" i="1"/>
  <c r="U2455" i="1"/>
  <c r="W2454" i="1"/>
  <c r="J2457" i="1"/>
  <c r="K2457" i="1" s="1"/>
  <c r="L2457" i="1" s="1"/>
  <c r="I2458" i="1"/>
  <c r="T2725" i="1"/>
  <c r="H2507" i="1"/>
  <c r="A2508" i="1"/>
  <c r="E2508" i="1"/>
  <c r="N2455" i="1"/>
  <c r="O2454" i="1"/>
  <c r="F2506" i="1"/>
  <c r="G2506" i="1"/>
  <c r="D2507" i="1"/>
  <c r="M2458" i="1" l="1"/>
  <c r="AB2508" i="1"/>
  <c r="AG2508" i="1"/>
  <c r="Z2454" i="1"/>
  <c r="AC2454" i="1" s="1"/>
  <c r="AE2454" i="1"/>
  <c r="AH2454" i="1" s="1"/>
  <c r="B2453" i="1"/>
  <c r="T2726" i="1"/>
  <c r="J2458" i="1"/>
  <c r="K2458" i="1" s="1"/>
  <c r="L2458" i="1" s="1"/>
  <c r="I2459" i="1"/>
  <c r="A2509" i="1"/>
  <c r="E2509" i="1"/>
  <c r="H2508" i="1"/>
  <c r="U2456" i="1"/>
  <c r="W2455" i="1"/>
  <c r="F2507" i="1"/>
  <c r="D2508" i="1"/>
  <c r="G2507" i="1"/>
  <c r="N2456" i="1"/>
  <c r="O2455" i="1"/>
  <c r="AB2509" i="1" l="1"/>
  <c r="AG2509" i="1"/>
  <c r="Z2455" i="1"/>
  <c r="AC2455" i="1" s="1"/>
  <c r="AE2455" i="1"/>
  <c r="AH2455" i="1" s="1"/>
  <c r="B2454" i="1"/>
  <c r="H2509" i="1"/>
  <c r="E2510" i="1"/>
  <c r="A2510" i="1"/>
  <c r="U2457" i="1"/>
  <c r="W2456" i="1"/>
  <c r="T2727" i="1"/>
  <c r="J2459" i="1"/>
  <c r="K2459" i="1" s="1"/>
  <c r="L2459" i="1" s="1"/>
  <c r="I2460" i="1"/>
  <c r="M2459" i="1"/>
  <c r="N2457" i="1"/>
  <c r="O2456" i="1"/>
  <c r="F2508" i="1"/>
  <c r="G2508" i="1"/>
  <c r="D2509" i="1"/>
  <c r="AB2510" i="1" l="1"/>
  <c r="AG2510" i="1"/>
  <c r="Z2456" i="1"/>
  <c r="AC2456" i="1" s="1"/>
  <c r="AE2456" i="1"/>
  <c r="AH2456" i="1" s="1"/>
  <c r="B2455" i="1"/>
  <c r="M2460" i="1"/>
  <c r="T2728" i="1"/>
  <c r="U2458" i="1"/>
  <c r="W2457" i="1"/>
  <c r="A2511" i="1"/>
  <c r="H2510" i="1"/>
  <c r="E2511" i="1"/>
  <c r="J2460" i="1"/>
  <c r="K2460" i="1" s="1"/>
  <c r="L2460" i="1" s="1"/>
  <c r="I2461" i="1"/>
  <c r="F2509" i="1"/>
  <c r="G2509" i="1"/>
  <c r="D2510" i="1"/>
  <c r="N2458" i="1"/>
  <c r="O2457" i="1"/>
  <c r="AB2511" i="1" l="1"/>
  <c r="AG2511" i="1"/>
  <c r="Z2457" i="1"/>
  <c r="AC2457" i="1" s="1"/>
  <c r="AE2457" i="1"/>
  <c r="AH2457" i="1" s="1"/>
  <c r="B2456" i="1"/>
  <c r="J2461" i="1"/>
  <c r="K2461" i="1" s="1"/>
  <c r="L2461" i="1" s="1"/>
  <c r="I2462" i="1"/>
  <c r="U2459" i="1"/>
  <c r="W2458" i="1"/>
  <c r="E2512" i="1"/>
  <c r="H2511" i="1"/>
  <c r="A2512" i="1"/>
  <c r="M2461" i="1"/>
  <c r="T2729" i="1"/>
  <c r="N2459" i="1"/>
  <c r="O2458" i="1"/>
  <c r="F2510" i="1"/>
  <c r="G2510" i="1"/>
  <c r="D2511" i="1"/>
  <c r="M2462" i="1" l="1"/>
  <c r="AB2512" i="1"/>
  <c r="AG2512" i="1"/>
  <c r="Z2458" i="1"/>
  <c r="AC2458" i="1" s="1"/>
  <c r="AE2458" i="1"/>
  <c r="AH2458" i="1" s="1"/>
  <c r="B2457" i="1"/>
  <c r="A2513" i="1"/>
  <c r="E2513" i="1"/>
  <c r="H2512" i="1"/>
  <c r="T2730" i="1"/>
  <c r="U2460" i="1"/>
  <c r="W2459" i="1"/>
  <c r="J2462" i="1"/>
  <c r="K2462" i="1" s="1"/>
  <c r="L2462" i="1" s="1"/>
  <c r="I2463" i="1"/>
  <c r="F2511" i="1"/>
  <c r="G2511" i="1"/>
  <c r="D2512" i="1"/>
  <c r="N2460" i="1"/>
  <c r="O2459" i="1"/>
  <c r="AB2513" i="1" l="1"/>
  <c r="AG2513" i="1"/>
  <c r="Z2459" i="1"/>
  <c r="AC2459" i="1" s="1"/>
  <c r="AE2459" i="1"/>
  <c r="AH2459" i="1" s="1"/>
  <c r="B2458" i="1"/>
  <c r="T2731" i="1"/>
  <c r="U2461" i="1"/>
  <c r="W2460" i="1"/>
  <c r="J2463" i="1"/>
  <c r="K2463" i="1" s="1"/>
  <c r="L2463" i="1" s="1"/>
  <c r="I2464" i="1"/>
  <c r="M2463" i="1"/>
  <c r="H2513" i="1"/>
  <c r="E2514" i="1"/>
  <c r="A2514" i="1"/>
  <c r="N2461" i="1"/>
  <c r="O2460" i="1"/>
  <c r="F2512" i="1"/>
  <c r="G2512" i="1"/>
  <c r="D2513" i="1"/>
  <c r="M2464" i="1" l="1"/>
  <c r="AB2514" i="1"/>
  <c r="AG2514" i="1"/>
  <c r="B2459" i="1"/>
  <c r="Z2460" i="1"/>
  <c r="AC2460" i="1" s="1"/>
  <c r="AE2460" i="1"/>
  <c r="AH2460" i="1" s="1"/>
  <c r="U2462" i="1"/>
  <c r="W2461" i="1"/>
  <c r="J2464" i="1"/>
  <c r="K2464" i="1" s="1"/>
  <c r="L2464" i="1" s="1"/>
  <c r="I2465" i="1"/>
  <c r="H2514" i="1"/>
  <c r="E2515" i="1"/>
  <c r="A2515" i="1"/>
  <c r="T2732" i="1"/>
  <c r="F2513" i="1"/>
  <c r="G2513" i="1"/>
  <c r="D2514" i="1"/>
  <c r="N2462" i="1"/>
  <c r="O2461" i="1"/>
  <c r="AB2515" i="1" l="1"/>
  <c r="AG2515" i="1"/>
  <c r="Z2461" i="1"/>
  <c r="AC2461" i="1" s="1"/>
  <c r="AE2461" i="1"/>
  <c r="AH2461" i="1" s="1"/>
  <c r="B2460" i="1"/>
  <c r="A2516" i="1"/>
  <c r="H2515" i="1"/>
  <c r="E2516" i="1"/>
  <c r="J2465" i="1"/>
  <c r="K2465" i="1" s="1"/>
  <c r="L2465" i="1" s="1"/>
  <c r="I2466" i="1"/>
  <c r="M2465" i="1"/>
  <c r="T2733" i="1"/>
  <c r="U2463" i="1"/>
  <c r="W2462" i="1"/>
  <c r="N2463" i="1"/>
  <c r="O2462" i="1"/>
  <c r="F2514" i="1"/>
  <c r="G2514" i="1"/>
  <c r="D2515" i="1"/>
  <c r="M2466" i="1" l="1"/>
  <c r="AB2516" i="1"/>
  <c r="AG2516" i="1"/>
  <c r="Z2462" i="1"/>
  <c r="AC2462" i="1" s="1"/>
  <c r="AE2462" i="1"/>
  <c r="AH2462" i="1" s="1"/>
  <c r="B2461" i="1"/>
  <c r="T2734" i="1"/>
  <c r="J2466" i="1"/>
  <c r="K2466" i="1" s="1"/>
  <c r="L2466" i="1" s="1"/>
  <c r="I2467" i="1"/>
  <c r="U2464" i="1"/>
  <c r="W2463" i="1"/>
  <c r="H2516" i="1"/>
  <c r="A2517" i="1"/>
  <c r="E2517" i="1"/>
  <c r="F2515" i="1"/>
  <c r="G2515" i="1"/>
  <c r="D2516" i="1"/>
  <c r="N2464" i="1"/>
  <c r="O2463" i="1"/>
  <c r="AB2517" i="1" l="1"/>
  <c r="AG2517" i="1"/>
  <c r="Z2463" i="1"/>
  <c r="AC2463" i="1" s="1"/>
  <c r="AE2463" i="1"/>
  <c r="AH2463" i="1" s="1"/>
  <c r="B2462" i="1"/>
  <c r="J2467" i="1"/>
  <c r="K2467" i="1" s="1"/>
  <c r="L2467" i="1" s="1"/>
  <c r="I2468" i="1"/>
  <c r="H2517" i="1"/>
  <c r="E2518" i="1"/>
  <c r="A2518" i="1"/>
  <c r="U2465" i="1"/>
  <c r="W2464" i="1"/>
  <c r="M2467" i="1"/>
  <c r="T2735" i="1"/>
  <c r="N2465" i="1"/>
  <c r="O2464" i="1"/>
  <c r="F2516" i="1"/>
  <c r="G2516" i="1"/>
  <c r="D2517" i="1"/>
  <c r="M2468" i="1" l="1"/>
  <c r="AB2518" i="1"/>
  <c r="AG2518" i="1"/>
  <c r="Z2464" i="1"/>
  <c r="AC2464" i="1" s="1"/>
  <c r="AE2464" i="1"/>
  <c r="AH2464" i="1" s="1"/>
  <c r="B2463" i="1"/>
  <c r="U2466" i="1"/>
  <c r="W2465" i="1"/>
  <c r="A2519" i="1"/>
  <c r="H2518" i="1"/>
  <c r="E2519" i="1"/>
  <c r="T2736" i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J2468" i="1"/>
  <c r="K2468" i="1" s="1"/>
  <c r="L2468" i="1" s="1"/>
  <c r="I2469" i="1"/>
  <c r="F2517" i="1"/>
  <c r="G2517" i="1"/>
  <c r="D2518" i="1"/>
  <c r="N2466" i="1"/>
  <c r="O2465" i="1"/>
  <c r="AB2519" i="1" l="1"/>
  <c r="AG2519" i="1"/>
  <c r="B2464" i="1"/>
  <c r="Z2465" i="1"/>
  <c r="AC2465" i="1" s="1"/>
  <c r="AE2465" i="1"/>
  <c r="AH2465" i="1" s="1"/>
  <c r="E2520" i="1"/>
  <c r="H2519" i="1"/>
  <c r="A2520" i="1"/>
  <c r="U2467" i="1"/>
  <c r="W2466" i="1"/>
  <c r="J2469" i="1"/>
  <c r="K2469" i="1" s="1"/>
  <c r="L2469" i="1" s="1"/>
  <c r="I2470" i="1"/>
  <c r="M2469" i="1"/>
  <c r="N2467" i="1"/>
  <c r="O2466" i="1"/>
  <c r="F2518" i="1"/>
  <c r="G2518" i="1"/>
  <c r="D2519" i="1"/>
  <c r="M2470" i="1" l="1"/>
  <c r="AB2520" i="1"/>
  <c r="AG2520" i="1"/>
  <c r="Z2466" i="1"/>
  <c r="AC2466" i="1" s="1"/>
  <c r="AE2466" i="1"/>
  <c r="AH2466" i="1" s="1"/>
  <c r="B2465" i="1"/>
  <c r="U2468" i="1"/>
  <c r="W2467" i="1"/>
  <c r="E2521" i="1"/>
  <c r="A2521" i="1"/>
  <c r="H2520" i="1"/>
  <c r="J2470" i="1"/>
  <c r="K2470" i="1" s="1"/>
  <c r="L2470" i="1" s="1"/>
  <c r="I2471" i="1"/>
  <c r="F2519" i="1"/>
  <c r="G2519" i="1"/>
  <c r="D2520" i="1"/>
  <c r="N2468" i="1"/>
  <c r="O2467" i="1"/>
  <c r="M2471" i="1" l="1"/>
  <c r="AB2521" i="1"/>
  <c r="AG2521" i="1"/>
  <c r="Z2467" i="1"/>
  <c r="AC2467" i="1" s="1"/>
  <c r="AE2467" i="1"/>
  <c r="AH2467" i="1" s="1"/>
  <c r="B2466" i="1"/>
  <c r="E2522" i="1"/>
  <c r="H2521" i="1"/>
  <c r="A2522" i="1"/>
  <c r="J2471" i="1"/>
  <c r="K2471" i="1" s="1"/>
  <c r="L2471" i="1" s="1"/>
  <c r="I2472" i="1"/>
  <c r="U2469" i="1"/>
  <c r="W2468" i="1"/>
  <c r="N2469" i="1"/>
  <c r="O2468" i="1"/>
  <c r="F2520" i="1"/>
  <c r="D2521" i="1"/>
  <c r="G2520" i="1"/>
  <c r="AB2522" i="1" l="1"/>
  <c r="AG2522" i="1"/>
  <c r="Z2468" i="1"/>
  <c r="AC2468" i="1" s="1"/>
  <c r="AE2468" i="1"/>
  <c r="AH2468" i="1" s="1"/>
  <c r="B2467" i="1"/>
  <c r="H2522" i="1"/>
  <c r="E2523" i="1"/>
  <c r="A2523" i="1"/>
  <c r="U2470" i="1"/>
  <c r="W2469" i="1"/>
  <c r="J2472" i="1"/>
  <c r="K2472" i="1" s="1"/>
  <c r="L2472" i="1" s="1"/>
  <c r="I2473" i="1"/>
  <c r="M2472" i="1"/>
  <c r="F2521" i="1"/>
  <c r="G2521" i="1"/>
  <c r="D2522" i="1"/>
  <c r="N2470" i="1"/>
  <c r="O2469" i="1"/>
  <c r="AB2523" i="1" l="1"/>
  <c r="AG2523" i="1"/>
  <c r="B2468" i="1"/>
  <c r="Z2469" i="1"/>
  <c r="AC2469" i="1" s="1"/>
  <c r="AE2469" i="1"/>
  <c r="AH2469" i="1" s="1"/>
  <c r="J2473" i="1"/>
  <c r="K2473" i="1" s="1"/>
  <c r="L2473" i="1" s="1"/>
  <c r="I2474" i="1"/>
  <c r="A2524" i="1"/>
  <c r="H2523" i="1"/>
  <c r="E2524" i="1"/>
  <c r="U2471" i="1"/>
  <c r="W2470" i="1"/>
  <c r="M2473" i="1"/>
  <c r="N2471" i="1"/>
  <c r="O2470" i="1"/>
  <c r="F2522" i="1"/>
  <c r="D2523" i="1"/>
  <c r="G2522" i="1"/>
  <c r="AB2524" i="1" l="1"/>
  <c r="AG2524" i="1"/>
  <c r="M2474" i="1"/>
  <c r="Z2470" i="1"/>
  <c r="AC2470" i="1" s="1"/>
  <c r="AE2470" i="1"/>
  <c r="AH2470" i="1" s="1"/>
  <c r="B2469" i="1"/>
  <c r="U2472" i="1"/>
  <c r="W2471" i="1"/>
  <c r="E2525" i="1"/>
  <c r="H2524" i="1"/>
  <c r="A2525" i="1"/>
  <c r="J2474" i="1"/>
  <c r="K2474" i="1" s="1"/>
  <c r="L2474" i="1" s="1"/>
  <c r="I2475" i="1"/>
  <c r="F2523" i="1"/>
  <c r="G2523" i="1"/>
  <c r="D2524" i="1"/>
  <c r="N2472" i="1"/>
  <c r="O2471" i="1"/>
  <c r="M2475" i="1" l="1"/>
  <c r="AB2525" i="1"/>
  <c r="AG2525" i="1"/>
  <c r="Z2471" i="1"/>
  <c r="AC2471" i="1" s="1"/>
  <c r="AE2471" i="1"/>
  <c r="AH2471" i="1" s="1"/>
  <c r="B2470" i="1"/>
  <c r="A2526" i="1"/>
  <c r="E2526" i="1"/>
  <c r="H2525" i="1"/>
  <c r="J2475" i="1"/>
  <c r="K2475" i="1" s="1"/>
  <c r="L2475" i="1" s="1"/>
  <c r="I2476" i="1"/>
  <c r="U2473" i="1"/>
  <c r="W2472" i="1"/>
  <c r="N2473" i="1"/>
  <c r="O2472" i="1"/>
  <c r="F2524" i="1"/>
  <c r="G2524" i="1"/>
  <c r="D2525" i="1"/>
  <c r="AB2526" i="1" l="1"/>
  <c r="AG2526" i="1"/>
  <c r="Z2472" i="1"/>
  <c r="AC2472" i="1" s="1"/>
  <c r="AE2472" i="1"/>
  <c r="AH2472" i="1" s="1"/>
  <c r="B2471" i="1"/>
  <c r="E2527" i="1"/>
  <c r="H2526" i="1"/>
  <c r="A2527" i="1"/>
  <c r="U2474" i="1"/>
  <c r="W2473" i="1"/>
  <c r="J2476" i="1"/>
  <c r="K2476" i="1" s="1"/>
  <c r="L2476" i="1" s="1"/>
  <c r="I2477" i="1"/>
  <c r="M2476" i="1"/>
  <c r="F2525" i="1"/>
  <c r="G2525" i="1"/>
  <c r="D2526" i="1"/>
  <c r="N2474" i="1"/>
  <c r="O2473" i="1"/>
  <c r="AB2527" i="1" l="1"/>
  <c r="AG2527" i="1"/>
  <c r="B2472" i="1"/>
  <c r="Z2473" i="1"/>
  <c r="AC2473" i="1" s="1"/>
  <c r="AE2473" i="1"/>
  <c r="AH2473" i="1" s="1"/>
  <c r="J2477" i="1"/>
  <c r="K2477" i="1" s="1"/>
  <c r="L2477" i="1" s="1"/>
  <c r="I2478" i="1"/>
  <c r="M2477" i="1"/>
  <c r="U2475" i="1"/>
  <c r="W2474" i="1"/>
  <c r="E2528" i="1"/>
  <c r="A2528" i="1"/>
  <c r="H2527" i="1"/>
  <c r="N2475" i="1"/>
  <c r="O2474" i="1"/>
  <c r="F2526" i="1"/>
  <c r="G2526" i="1"/>
  <c r="D2527" i="1"/>
  <c r="AB2528" i="1" l="1"/>
  <c r="AG2528" i="1"/>
  <c r="B2473" i="1"/>
  <c r="Z2474" i="1"/>
  <c r="AC2474" i="1" s="1"/>
  <c r="AE2474" i="1"/>
  <c r="AH2474" i="1" s="1"/>
  <c r="H2528" i="1"/>
  <c r="E2529" i="1"/>
  <c r="A2529" i="1"/>
  <c r="U2476" i="1"/>
  <c r="W2475" i="1"/>
  <c r="J2478" i="1"/>
  <c r="K2478" i="1" s="1"/>
  <c r="L2478" i="1" s="1"/>
  <c r="M2478" i="1"/>
  <c r="I2479" i="1"/>
  <c r="F2527" i="1"/>
  <c r="G2527" i="1"/>
  <c r="D2528" i="1"/>
  <c r="N2476" i="1"/>
  <c r="O2475" i="1"/>
  <c r="AB2529" i="1" l="1"/>
  <c r="AG2529" i="1"/>
  <c r="Z2475" i="1"/>
  <c r="AC2475" i="1" s="1"/>
  <c r="AE2475" i="1"/>
  <c r="AH2475" i="1" s="1"/>
  <c r="B2474" i="1"/>
  <c r="M2479" i="1"/>
  <c r="U2477" i="1"/>
  <c r="W2476" i="1"/>
  <c r="E2530" i="1"/>
  <c r="H2529" i="1"/>
  <c r="A2530" i="1"/>
  <c r="J2479" i="1"/>
  <c r="K2479" i="1" s="1"/>
  <c r="L2479" i="1" s="1"/>
  <c r="I2480" i="1"/>
  <c r="O2476" i="1"/>
  <c r="N2477" i="1"/>
  <c r="F2528" i="1"/>
  <c r="D2529" i="1"/>
  <c r="G2528" i="1"/>
  <c r="AB2530" i="1" l="1"/>
  <c r="AG2530" i="1"/>
  <c r="Z2476" i="1"/>
  <c r="AC2476" i="1" s="1"/>
  <c r="AE2476" i="1"/>
  <c r="AH2476" i="1" s="1"/>
  <c r="B2475" i="1"/>
  <c r="E2531" i="1"/>
  <c r="A2531" i="1"/>
  <c r="H2530" i="1"/>
  <c r="U2478" i="1"/>
  <c r="W2477" i="1"/>
  <c r="J2480" i="1"/>
  <c r="K2480" i="1" s="1"/>
  <c r="L2480" i="1" s="1"/>
  <c r="I2481" i="1"/>
  <c r="M2480" i="1"/>
  <c r="F2529" i="1"/>
  <c r="G2529" i="1"/>
  <c r="D2530" i="1"/>
  <c r="N2478" i="1"/>
  <c r="O2477" i="1"/>
  <c r="AB2531" i="1" l="1"/>
  <c r="AG2531" i="1"/>
  <c r="B2476" i="1"/>
  <c r="Z2477" i="1"/>
  <c r="AC2477" i="1" s="1"/>
  <c r="AE2477" i="1"/>
  <c r="AH2477" i="1" s="1"/>
  <c r="J2481" i="1"/>
  <c r="K2481" i="1" s="1"/>
  <c r="L2481" i="1" s="1"/>
  <c r="I2482" i="1"/>
  <c r="U2479" i="1"/>
  <c r="W2478" i="1"/>
  <c r="E2532" i="1"/>
  <c r="A2532" i="1"/>
  <c r="H2531" i="1"/>
  <c r="M2481" i="1"/>
  <c r="N2479" i="1"/>
  <c r="O2478" i="1"/>
  <c r="F2530" i="1"/>
  <c r="D2531" i="1"/>
  <c r="G2530" i="1"/>
  <c r="M2482" i="1" l="1"/>
  <c r="AB2532" i="1"/>
  <c r="AG2532" i="1"/>
  <c r="Z2478" i="1"/>
  <c r="AC2478" i="1" s="1"/>
  <c r="AE2478" i="1"/>
  <c r="AH2478" i="1" s="1"/>
  <c r="B2477" i="1"/>
  <c r="U2480" i="1"/>
  <c r="W2479" i="1"/>
  <c r="H2532" i="1"/>
  <c r="E2533" i="1"/>
  <c r="A2533" i="1"/>
  <c r="J2482" i="1"/>
  <c r="K2482" i="1" s="1"/>
  <c r="L2482" i="1" s="1"/>
  <c r="I2483" i="1"/>
  <c r="F2531" i="1"/>
  <c r="G2531" i="1"/>
  <c r="D2532" i="1"/>
  <c r="N2480" i="1"/>
  <c r="O2479" i="1"/>
  <c r="AB2533" i="1" l="1"/>
  <c r="AG2533" i="1"/>
  <c r="B2478" i="1"/>
  <c r="Z2479" i="1"/>
  <c r="AC2479" i="1" s="1"/>
  <c r="AE2479" i="1"/>
  <c r="AH2479" i="1" s="1"/>
  <c r="U2481" i="1"/>
  <c r="W2480" i="1"/>
  <c r="E2534" i="1"/>
  <c r="A2534" i="1"/>
  <c r="H2533" i="1"/>
  <c r="J2483" i="1"/>
  <c r="K2483" i="1" s="1"/>
  <c r="L2483" i="1" s="1"/>
  <c r="I2484" i="1"/>
  <c r="M2483" i="1"/>
  <c r="N2481" i="1"/>
  <c r="O2480" i="1"/>
  <c r="F2532" i="1"/>
  <c r="G2532" i="1"/>
  <c r="D2533" i="1"/>
  <c r="AB2534" i="1" l="1"/>
  <c r="AG2534" i="1"/>
  <c r="Z2480" i="1"/>
  <c r="AC2480" i="1" s="1"/>
  <c r="AE2480" i="1"/>
  <c r="AH2480" i="1" s="1"/>
  <c r="B2479" i="1"/>
  <c r="J2484" i="1"/>
  <c r="K2484" i="1" s="1"/>
  <c r="L2484" i="1" s="1"/>
  <c r="I2485" i="1"/>
  <c r="E2535" i="1"/>
  <c r="A2535" i="1"/>
  <c r="H2534" i="1"/>
  <c r="M2484" i="1"/>
  <c r="U2482" i="1"/>
  <c r="W2481" i="1"/>
  <c r="F2533" i="1"/>
  <c r="D2534" i="1"/>
  <c r="G2533" i="1"/>
  <c r="N2482" i="1"/>
  <c r="O2481" i="1"/>
  <c r="M2485" i="1" l="1"/>
  <c r="AB2535" i="1"/>
  <c r="AG2535" i="1"/>
  <c r="Z2481" i="1"/>
  <c r="AC2481" i="1" s="1"/>
  <c r="AE2481" i="1"/>
  <c r="AH2481" i="1" s="1"/>
  <c r="B2480" i="1"/>
  <c r="U2483" i="1"/>
  <c r="W2482" i="1"/>
  <c r="A2536" i="1"/>
  <c r="H2535" i="1"/>
  <c r="E2536" i="1"/>
  <c r="J2485" i="1"/>
  <c r="K2485" i="1" s="1"/>
  <c r="L2485" i="1" s="1"/>
  <c r="I2486" i="1"/>
  <c r="N2483" i="1"/>
  <c r="O2482" i="1"/>
  <c r="F2534" i="1"/>
  <c r="D2535" i="1"/>
  <c r="G2534" i="1"/>
  <c r="AB2536" i="1" l="1"/>
  <c r="AG2536" i="1"/>
  <c r="Z2482" i="1"/>
  <c r="AC2482" i="1" s="1"/>
  <c r="AE2482" i="1"/>
  <c r="AH2482" i="1" s="1"/>
  <c r="B2481" i="1"/>
  <c r="A2537" i="1"/>
  <c r="E2537" i="1"/>
  <c r="H2536" i="1"/>
  <c r="U2484" i="1"/>
  <c r="W2483" i="1"/>
  <c r="J2486" i="1"/>
  <c r="K2486" i="1" s="1"/>
  <c r="L2486" i="1" s="1"/>
  <c r="I2487" i="1"/>
  <c r="M2486" i="1"/>
  <c r="F2535" i="1"/>
  <c r="G2535" i="1"/>
  <c r="D2536" i="1"/>
  <c r="N2484" i="1"/>
  <c r="O2483" i="1"/>
  <c r="AB2537" i="1" l="1"/>
  <c r="AG2537" i="1"/>
  <c r="Z2483" i="1"/>
  <c r="AC2483" i="1" s="1"/>
  <c r="AE2483" i="1"/>
  <c r="AH2483" i="1" s="1"/>
  <c r="B2482" i="1"/>
  <c r="J2487" i="1"/>
  <c r="K2487" i="1" s="1"/>
  <c r="L2487" i="1" s="1"/>
  <c r="I2488" i="1"/>
  <c r="U2485" i="1"/>
  <c r="W2484" i="1"/>
  <c r="M2487" i="1"/>
  <c r="H2537" i="1"/>
  <c r="E2538" i="1"/>
  <c r="A2538" i="1"/>
  <c r="N2485" i="1"/>
  <c r="O2484" i="1"/>
  <c r="F2536" i="1"/>
  <c r="D2537" i="1"/>
  <c r="G2536" i="1"/>
  <c r="AB2538" i="1" l="1"/>
  <c r="AG2538" i="1"/>
  <c r="M2488" i="1"/>
  <c r="B2483" i="1"/>
  <c r="Z2484" i="1"/>
  <c r="AC2484" i="1" s="1"/>
  <c r="AE2484" i="1"/>
  <c r="AH2484" i="1" s="1"/>
  <c r="A2539" i="1"/>
  <c r="H2538" i="1"/>
  <c r="E2539" i="1"/>
  <c r="U2486" i="1"/>
  <c r="W2485" i="1"/>
  <c r="J2488" i="1"/>
  <c r="K2488" i="1" s="1"/>
  <c r="L2488" i="1" s="1"/>
  <c r="I2489" i="1"/>
  <c r="F2537" i="1"/>
  <c r="D2538" i="1"/>
  <c r="G2537" i="1"/>
  <c r="N2486" i="1"/>
  <c r="O2485" i="1"/>
  <c r="M2489" i="1" l="1"/>
  <c r="AB2539" i="1"/>
  <c r="AG2539" i="1"/>
  <c r="Z2485" i="1"/>
  <c r="AC2485" i="1" s="1"/>
  <c r="AE2485" i="1"/>
  <c r="AH2485" i="1" s="1"/>
  <c r="B2484" i="1"/>
  <c r="U2487" i="1"/>
  <c r="W2486" i="1"/>
  <c r="J2489" i="1"/>
  <c r="K2489" i="1" s="1"/>
  <c r="L2489" i="1" s="1"/>
  <c r="I2490" i="1"/>
  <c r="A2540" i="1"/>
  <c r="H2539" i="1"/>
  <c r="E2540" i="1"/>
  <c r="N2487" i="1"/>
  <c r="O2486" i="1"/>
  <c r="F2538" i="1"/>
  <c r="D2539" i="1"/>
  <c r="G2538" i="1"/>
  <c r="M2490" i="1" l="1"/>
  <c r="AB2540" i="1"/>
  <c r="AG2540" i="1"/>
  <c r="Z2486" i="1"/>
  <c r="AC2486" i="1" s="1"/>
  <c r="AE2486" i="1"/>
  <c r="AH2486" i="1" s="1"/>
  <c r="B2485" i="1"/>
  <c r="A2541" i="1"/>
  <c r="E2541" i="1"/>
  <c r="H2540" i="1"/>
  <c r="J2490" i="1"/>
  <c r="K2490" i="1" s="1"/>
  <c r="L2490" i="1" s="1"/>
  <c r="I2491" i="1"/>
  <c r="U2488" i="1"/>
  <c r="W2487" i="1"/>
  <c r="F2539" i="1"/>
  <c r="G2539" i="1"/>
  <c r="D2540" i="1"/>
  <c r="N2488" i="1"/>
  <c r="O2487" i="1"/>
  <c r="AB2541" i="1" l="1"/>
  <c r="AG2541" i="1"/>
  <c r="Z2487" i="1"/>
  <c r="AC2487" i="1" s="1"/>
  <c r="AE2487" i="1"/>
  <c r="AH2487" i="1" s="1"/>
  <c r="B2486" i="1"/>
  <c r="U2489" i="1"/>
  <c r="W2488" i="1"/>
  <c r="A2542" i="1"/>
  <c r="H2541" i="1"/>
  <c r="E2542" i="1"/>
  <c r="J2491" i="1"/>
  <c r="K2491" i="1" s="1"/>
  <c r="L2491" i="1" s="1"/>
  <c r="I2492" i="1"/>
  <c r="M2491" i="1"/>
  <c r="N2489" i="1"/>
  <c r="O2488" i="1"/>
  <c r="F2540" i="1"/>
  <c r="G2540" i="1"/>
  <c r="D2541" i="1"/>
  <c r="AB2542" i="1" l="1"/>
  <c r="AG2542" i="1"/>
  <c r="Z2488" i="1"/>
  <c r="AC2488" i="1" s="1"/>
  <c r="AE2488" i="1"/>
  <c r="AH2488" i="1" s="1"/>
  <c r="B2487" i="1"/>
  <c r="J2492" i="1"/>
  <c r="K2492" i="1" s="1"/>
  <c r="L2492" i="1" s="1"/>
  <c r="I2493" i="1"/>
  <c r="E2543" i="1"/>
  <c r="H2542" i="1"/>
  <c r="A2543" i="1"/>
  <c r="M2492" i="1"/>
  <c r="U2490" i="1"/>
  <c r="W2489" i="1"/>
  <c r="F2541" i="1"/>
  <c r="G2541" i="1"/>
  <c r="D2542" i="1"/>
  <c r="N2490" i="1"/>
  <c r="O2489" i="1"/>
  <c r="M2493" i="1" l="1"/>
  <c r="AB2543" i="1"/>
  <c r="AG2543" i="1"/>
  <c r="Z2489" i="1"/>
  <c r="AC2489" i="1" s="1"/>
  <c r="AE2489" i="1"/>
  <c r="AH2489" i="1" s="1"/>
  <c r="B2488" i="1"/>
  <c r="U2491" i="1"/>
  <c r="W2490" i="1"/>
  <c r="A2544" i="1"/>
  <c r="H2543" i="1"/>
  <c r="E2544" i="1"/>
  <c r="J2493" i="1"/>
  <c r="K2493" i="1" s="1"/>
  <c r="L2493" i="1" s="1"/>
  <c r="I2494" i="1"/>
  <c r="N2491" i="1"/>
  <c r="O2490" i="1"/>
  <c r="F2542" i="1"/>
  <c r="G2542" i="1"/>
  <c r="D2543" i="1"/>
  <c r="M2494" i="1" l="1"/>
  <c r="AB2544" i="1"/>
  <c r="AG2544" i="1"/>
  <c r="Z2490" i="1"/>
  <c r="AC2490" i="1" s="1"/>
  <c r="AE2490" i="1"/>
  <c r="AH2490" i="1" s="1"/>
  <c r="B2489" i="1"/>
  <c r="E2545" i="1"/>
  <c r="A2545" i="1"/>
  <c r="H2544" i="1"/>
  <c r="J2494" i="1"/>
  <c r="K2494" i="1" s="1"/>
  <c r="L2494" i="1" s="1"/>
  <c r="I2495" i="1"/>
  <c r="U2492" i="1"/>
  <c r="W2491" i="1"/>
  <c r="F2543" i="1"/>
  <c r="G2543" i="1"/>
  <c r="D2544" i="1"/>
  <c r="N2492" i="1"/>
  <c r="O2491" i="1"/>
  <c r="AB2545" i="1" l="1"/>
  <c r="AG2545" i="1"/>
  <c r="Z2491" i="1"/>
  <c r="AC2491" i="1" s="1"/>
  <c r="AE2491" i="1"/>
  <c r="AH2491" i="1" s="1"/>
  <c r="B2490" i="1"/>
  <c r="U2493" i="1"/>
  <c r="W2492" i="1"/>
  <c r="J2495" i="1"/>
  <c r="K2495" i="1" s="1"/>
  <c r="L2495" i="1" s="1"/>
  <c r="I2496" i="1"/>
  <c r="M2495" i="1"/>
  <c r="E2546" i="1"/>
  <c r="H2545" i="1"/>
  <c r="A2546" i="1"/>
  <c r="N2493" i="1"/>
  <c r="O2492" i="1"/>
  <c r="F2544" i="1"/>
  <c r="G2544" i="1"/>
  <c r="D2545" i="1"/>
  <c r="M2496" i="1" l="1"/>
  <c r="AB2546" i="1"/>
  <c r="AG2546" i="1"/>
  <c r="B2491" i="1"/>
  <c r="Z2492" i="1"/>
  <c r="AC2492" i="1" s="1"/>
  <c r="AE2492" i="1"/>
  <c r="AH2492" i="1" s="1"/>
  <c r="J2496" i="1"/>
  <c r="K2496" i="1" s="1"/>
  <c r="L2496" i="1" s="1"/>
  <c r="I2497" i="1"/>
  <c r="E2547" i="1"/>
  <c r="H2546" i="1"/>
  <c r="A2547" i="1"/>
  <c r="U2494" i="1"/>
  <c r="W2493" i="1"/>
  <c r="F2545" i="1"/>
  <c r="D2546" i="1"/>
  <c r="G2545" i="1"/>
  <c r="N2494" i="1"/>
  <c r="O2493" i="1"/>
  <c r="M2497" i="1" l="1"/>
  <c r="AB2547" i="1"/>
  <c r="AG2547" i="1"/>
  <c r="Z2493" i="1"/>
  <c r="AC2493" i="1" s="1"/>
  <c r="AE2493" i="1"/>
  <c r="AH2493" i="1" s="1"/>
  <c r="B2492" i="1"/>
  <c r="U2495" i="1"/>
  <c r="W2494" i="1"/>
  <c r="A2548" i="1"/>
  <c r="H2547" i="1"/>
  <c r="E2548" i="1"/>
  <c r="J2497" i="1"/>
  <c r="K2497" i="1" s="1"/>
  <c r="L2497" i="1" s="1"/>
  <c r="I2498" i="1"/>
  <c r="N2495" i="1"/>
  <c r="O2494" i="1"/>
  <c r="F2546" i="1"/>
  <c r="D2547" i="1"/>
  <c r="G2546" i="1"/>
  <c r="M2498" i="1" l="1"/>
  <c r="AB2548" i="1"/>
  <c r="AG2548" i="1"/>
  <c r="Z2494" i="1"/>
  <c r="AC2494" i="1" s="1"/>
  <c r="AE2494" i="1"/>
  <c r="AH2494" i="1" s="1"/>
  <c r="B2493" i="1"/>
  <c r="E2549" i="1"/>
  <c r="H2548" i="1"/>
  <c r="A2549" i="1"/>
  <c r="J2498" i="1"/>
  <c r="K2498" i="1" s="1"/>
  <c r="L2498" i="1" s="1"/>
  <c r="I2499" i="1"/>
  <c r="U2496" i="1"/>
  <c r="W2495" i="1"/>
  <c r="F2547" i="1"/>
  <c r="D2548" i="1"/>
  <c r="G2547" i="1"/>
  <c r="N2496" i="1"/>
  <c r="O2495" i="1"/>
  <c r="AB2549" i="1" l="1"/>
  <c r="AG2549" i="1"/>
  <c r="B2494" i="1"/>
  <c r="Z2495" i="1"/>
  <c r="AC2495" i="1" s="1"/>
  <c r="AE2495" i="1"/>
  <c r="AH2495" i="1" s="1"/>
  <c r="U2497" i="1"/>
  <c r="W2496" i="1"/>
  <c r="J2499" i="1"/>
  <c r="K2499" i="1" s="1"/>
  <c r="L2499" i="1" s="1"/>
  <c r="I2500" i="1"/>
  <c r="A2550" i="1"/>
  <c r="H2549" i="1"/>
  <c r="E2550" i="1"/>
  <c r="M2499" i="1"/>
  <c r="N2497" i="1"/>
  <c r="O2496" i="1"/>
  <c r="F2548" i="1"/>
  <c r="G2548" i="1"/>
  <c r="D2549" i="1"/>
  <c r="AB2550" i="1" l="1"/>
  <c r="AG2550" i="1"/>
  <c r="Z2496" i="1"/>
  <c r="AC2496" i="1" s="1"/>
  <c r="AE2496" i="1"/>
  <c r="AH2496" i="1" s="1"/>
  <c r="B2495" i="1"/>
  <c r="J2500" i="1"/>
  <c r="K2500" i="1" s="1"/>
  <c r="L2500" i="1" s="1"/>
  <c r="I2501" i="1"/>
  <c r="A2551" i="1"/>
  <c r="E2551" i="1"/>
  <c r="H2550" i="1"/>
  <c r="M2500" i="1"/>
  <c r="U2498" i="1"/>
  <c r="W2497" i="1"/>
  <c r="F2549" i="1"/>
  <c r="G2549" i="1"/>
  <c r="D2550" i="1"/>
  <c r="N2498" i="1"/>
  <c r="O2497" i="1"/>
  <c r="AB2551" i="1" l="1"/>
  <c r="AG2551" i="1"/>
  <c r="M2501" i="1"/>
  <c r="Z2497" i="1"/>
  <c r="AC2497" i="1" s="1"/>
  <c r="AE2497" i="1"/>
  <c r="AH2497" i="1" s="1"/>
  <c r="B2496" i="1"/>
  <c r="U2499" i="1"/>
  <c r="W2498" i="1"/>
  <c r="A2552" i="1"/>
  <c r="E2552" i="1"/>
  <c r="H2551" i="1"/>
  <c r="J2501" i="1"/>
  <c r="K2501" i="1" s="1"/>
  <c r="L2501" i="1" s="1"/>
  <c r="I2502" i="1"/>
  <c r="N2499" i="1"/>
  <c r="O2498" i="1"/>
  <c r="F2550" i="1"/>
  <c r="G2550" i="1"/>
  <c r="D2551" i="1"/>
  <c r="AB2552" i="1" l="1"/>
  <c r="AG2552" i="1"/>
  <c r="B2497" i="1"/>
  <c r="Z2498" i="1"/>
  <c r="AC2498" i="1" s="1"/>
  <c r="AE2498" i="1"/>
  <c r="AH2498" i="1" s="1"/>
  <c r="A2553" i="1"/>
  <c r="E2553" i="1"/>
  <c r="H2552" i="1"/>
  <c r="U2500" i="1"/>
  <c r="W2499" i="1"/>
  <c r="J2502" i="1"/>
  <c r="K2502" i="1" s="1"/>
  <c r="L2502" i="1" s="1"/>
  <c r="I2503" i="1"/>
  <c r="M2502" i="1"/>
  <c r="F2551" i="1"/>
  <c r="G2551" i="1"/>
  <c r="D2552" i="1"/>
  <c r="N2500" i="1"/>
  <c r="O2499" i="1"/>
  <c r="AB2553" i="1" l="1"/>
  <c r="AG2553" i="1"/>
  <c r="Z2499" i="1"/>
  <c r="AC2499" i="1" s="1"/>
  <c r="AE2499" i="1"/>
  <c r="AH2499" i="1" s="1"/>
  <c r="B2498" i="1"/>
  <c r="J2503" i="1"/>
  <c r="K2503" i="1" s="1"/>
  <c r="L2503" i="1" s="1"/>
  <c r="I2504" i="1"/>
  <c r="U2501" i="1"/>
  <c r="W2500" i="1"/>
  <c r="M2503" i="1"/>
  <c r="E2554" i="1"/>
  <c r="H2553" i="1"/>
  <c r="A2554" i="1"/>
  <c r="N2501" i="1"/>
  <c r="O2500" i="1"/>
  <c r="F2552" i="1"/>
  <c r="G2552" i="1"/>
  <c r="D2553" i="1"/>
  <c r="M2504" i="1" l="1"/>
  <c r="AB2554" i="1"/>
  <c r="AG2554" i="1"/>
  <c r="B2499" i="1"/>
  <c r="Z2500" i="1"/>
  <c r="AC2500" i="1" s="1"/>
  <c r="AE2500" i="1"/>
  <c r="AH2500" i="1" s="1"/>
  <c r="A2555" i="1"/>
  <c r="H2554" i="1"/>
  <c r="E2555" i="1"/>
  <c r="U2502" i="1"/>
  <c r="W2501" i="1"/>
  <c r="J2504" i="1"/>
  <c r="K2504" i="1" s="1"/>
  <c r="L2504" i="1" s="1"/>
  <c r="I2505" i="1"/>
  <c r="F2553" i="1"/>
  <c r="D2554" i="1"/>
  <c r="G2553" i="1"/>
  <c r="N2502" i="1"/>
  <c r="O2501" i="1"/>
  <c r="M2505" i="1" l="1"/>
  <c r="AB2555" i="1"/>
  <c r="AG2555" i="1"/>
  <c r="Z2501" i="1"/>
  <c r="AC2501" i="1" s="1"/>
  <c r="AE2501" i="1"/>
  <c r="AH2501" i="1" s="1"/>
  <c r="B2500" i="1"/>
  <c r="U2503" i="1"/>
  <c r="W2502" i="1"/>
  <c r="J2505" i="1"/>
  <c r="K2505" i="1" s="1"/>
  <c r="L2505" i="1" s="1"/>
  <c r="I2506" i="1"/>
  <c r="A2556" i="1"/>
  <c r="E2556" i="1"/>
  <c r="H2555" i="1"/>
  <c r="N2503" i="1"/>
  <c r="O2502" i="1"/>
  <c r="F2554" i="1"/>
  <c r="D2555" i="1"/>
  <c r="G2554" i="1"/>
  <c r="M2506" i="1" l="1"/>
  <c r="AB2556" i="1"/>
  <c r="AG2556" i="1"/>
  <c r="Z2502" i="1"/>
  <c r="AC2502" i="1" s="1"/>
  <c r="AE2502" i="1"/>
  <c r="AH2502" i="1" s="1"/>
  <c r="B2501" i="1"/>
  <c r="J2506" i="1"/>
  <c r="K2506" i="1" s="1"/>
  <c r="L2506" i="1" s="1"/>
  <c r="I2507" i="1"/>
  <c r="E2557" i="1"/>
  <c r="A2557" i="1"/>
  <c r="H2556" i="1"/>
  <c r="U2504" i="1"/>
  <c r="W2503" i="1"/>
  <c r="F2555" i="1"/>
  <c r="G2555" i="1"/>
  <c r="D2556" i="1"/>
  <c r="N2504" i="1"/>
  <c r="O2503" i="1"/>
  <c r="AB2557" i="1" l="1"/>
  <c r="AG2557" i="1"/>
  <c r="B2502" i="1"/>
  <c r="Z2503" i="1"/>
  <c r="AC2503" i="1" s="1"/>
  <c r="AE2503" i="1"/>
  <c r="AH2503" i="1" s="1"/>
  <c r="U2505" i="1"/>
  <c r="W2504" i="1"/>
  <c r="H2557" i="1"/>
  <c r="A2558" i="1"/>
  <c r="E2558" i="1"/>
  <c r="J2507" i="1"/>
  <c r="K2507" i="1" s="1"/>
  <c r="L2507" i="1" s="1"/>
  <c r="I2508" i="1"/>
  <c r="M2507" i="1"/>
  <c r="N2505" i="1"/>
  <c r="O2504" i="1"/>
  <c r="F2556" i="1"/>
  <c r="G2556" i="1"/>
  <c r="D2557" i="1"/>
  <c r="AB2558" i="1" l="1"/>
  <c r="AG2558" i="1"/>
  <c r="B2503" i="1"/>
  <c r="Z2504" i="1"/>
  <c r="AC2504" i="1" s="1"/>
  <c r="AE2504" i="1"/>
  <c r="AH2504" i="1" s="1"/>
  <c r="A2559" i="1"/>
  <c r="H2558" i="1"/>
  <c r="E2559" i="1"/>
  <c r="J2508" i="1"/>
  <c r="K2508" i="1" s="1"/>
  <c r="L2508" i="1" s="1"/>
  <c r="I2509" i="1"/>
  <c r="M2508" i="1"/>
  <c r="U2506" i="1"/>
  <c r="W2505" i="1"/>
  <c r="F2557" i="1"/>
  <c r="G2557" i="1"/>
  <c r="D2558" i="1"/>
  <c r="N2506" i="1"/>
  <c r="O2505" i="1"/>
  <c r="AB2559" i="1" l="1"/>
  <c r="AG2559" i="1"/>
  <c r="B2504" i="1"/>
  <c r="Z2505" i="1"/>
  <c r="AC2505" i="1" s="1"/>
  <c r="AE2505" i="1"/>
  <c r="AH2505" i="1" s="1"/>
  <c r="U2507" i="1"/>
  <c r="W2506" i="1"/>
  <c r="J2509" i="1"/>
  <c r="K2509" i="1" s="1"/>
  <c r="L2509" i="1" s="1"/>
  <c r="I2510" i="1"/>
  <c r="M2509" i="1"/>
  <c r="A2560" i="1"/>
  <c r="E2560" i="1"/>
  <c r="H2559" i="1"/>
  <c r="O2506" i="1"/>
  <c r="N2507" i="1"/>
  <c r="F2558" i="1"/>
  <c r="G2558" i="1"/>
  <c r="D2559" i="1"/>
  <c r="M2510" i="1" l="1"/>
  <c r="AB2560" i="1"/>
  <c r="AG2560" i="1"/>
  <c r="B2505" i="1"/>
  <c r="Z2506" i="1"/>
  <c r="AC2506" i="1" s="1"/>
  <c r="AE2506" i="1"/>
  <c r="AH2506" i="1" s="1"/>
  <c r="J2510" i="1"/>
  <c r="K2510" i="1" s="1"/>
  <c r="L2510" i="1" s="1"/>
  <c r="I2511" i="1"/>
  <c r="H2560" i="1"/>
  <c r="A2561" i="1"/>
  <c r="E2561" i="1"/>
  <c r="U2508" i="1"/>
  <c r="W2507" i="1"/>
  <c r="N2508" i="1"/>
  <c r="O2507" i="1"/>
  <c r="F2559" i="1"/>
  <c r="G2559" i="1"/>
  <c r="D2560" i="1"/>
  <c r="AB2561" i="1" l="1"/>
  <c r="AG2561" i="1"/>
  <c r="Z2507" i="1"/>
  <c r="AC2507" i="1" s="1"/>
  <c r="AE2507" i="1"/>
  <c r="AH2507" i="1" s="1"/>
  <c r="B2506" i="1"/>
  <c r="E2562" i="1"/>
  <c r="H2561" i="1"/>
  <c r="A2562" i="1"/>
  <c r="U2509" i="1"/>
  <c r="W2508" i="1"/>
  <c r="J2511" i="1"/>
  <c r="K2511" i="1" s="1"/>
  <c r="L2511" i="1" s="1"/>
  <c r="I2512" i="1"/>
  <c r="M2511" i="1"/>
  <c r="F2560" i="1"/>
  <c r="G2560" i="1"/>
  <c r="D2561" i="1"/>
  <c r="N2509" i="1"/>
  <c r="O2508" i="1"/>
  <c r="AB2562" i="1" l="1"/>
  <c r="AG2562" i="1"/>
  <c r="Z2508" i="1"/>
  <c r="AC2508" i="1" s="1"/>
  <c r="AE2508" i="1"/>
  <c r="AH2508" i="1" s="1"/>
  <c r="B2507" i="1"/>
  <c r="J2512" i="1"/>
  <c r="K2512" i="1" s="1"/>
  <c r="L2512" i="1" s="1"/>
  <c r="I2513" i="1"/>
  <c r="A2563" i="1"/>
  <c r="H2562" i="1"/>
  <c r="E2563" i="1"/>
  <c r="U2510" i="1"/>
  <c r="W2509" i="1"/>
  <c r="M2512" i="1"/>
  <c r="N2510" i="1"/>
  <c r="O2509" i="1"/>
  <c r="F2561" i="1"/>
  <c r="G2561" i="1"/>
  <c r="D2562" i="1"/>
  <c r="AB2563" i="1" l="1"/>
  <c r="AG2563" i="1"/>
  <c r="M2513" i="1"/>
  <c r="Z2509" i="1"/>
  <c r="AC2509" i="1" s="1"/>
  <c r="AE2509" i="1"/>
  <c r="AH2509" i="1" s="1"/>
  <c r="B2508" i="1"/>
  <c r="U2511" i="1"/>
  <c r="W2510" i="1"/>
  <c r="E2564" i="1"/>
  <c r="A2564" i="1"/>
  <c r="H2563" i="1"/>
  <c r="J2513" i="1"/>
  <c r="K2513" i="1" s="1"/>
  <c r="L2513" i="1" s="1"/>
  <c r="I2514" i="1"/>
  <c r="F2562" i="1"/>
  <c r="G2562" i="1"/>
  <c r="D2563" i="1"/>
  <c r="N2511" i="1"/>
  <c r="O2510" i="1"/>
  <c r="AB2564" i="1" l="1"/>
  <c r="AG2564" i="1"/>
  <c r="Z2510" i="1"/>
  <c r="AC2510" i="1" s="1"/>
  <c r="AE2510" i="1"/>
  <c r="AH2510" i="1" s="1"/>
  <c r="B2509" i="1"/>
  <c r="E2565" i="1"/>
  <c r="H2564" i="1"/>
  <c r="A2565" i="1"/>
  <c r="U2512" i="1"/>
  <c r="W2511" i="1"/>
  <c r="J2514" i="1"/>
  <c r="K2514" i="1" s="1"/>
  <c r="L2514" i="1" s="1"/>
  <c r="I2515" i="1"/>
  <c r="M2514" i="1"/>
  <c r="N2512" i="1"/>
  <c r="O2511" i="1"/>
  <c r="F2563" i="1"/>
  <c r="G2563" i="1"/>
  <c r="D2564" i="1"/>
  <c r="AB2565" i="1" l="1"/>
  <c r="AG2565" i="1"/>
  <c r="Z2511" i="1"/>
  <c r="AC2511" i="1" s="1"/>
  <c r="AE2511" i="1"/>
  <c r="AH2511" i="1" s="1"/>
  <c r="B2510" i="1"/>
  <c r="J2515" i="1"/>
  <c r="K2515" i="1" s="1"/>
  <c r="L2515" i="1" s="1"/>
  <c r="I2516" i="1"/>
  <c r="E2566" i="1"/>
  <c r="A2566" i="1"/>
  <c r="H2565" i="1"/>
  <c r="U2513" i="1"/>
  <c r="W2512" i="1"/>
  <c r="M2515" i="1"/>
  <c r="F2564" i="1"/>
  <c r="G2564" i="1"/>
  <c r="D2565" i="1"/>
  <c r="N2513" i="1"/>
  <c r="O2512" i="1"/>
  <c r="M2516" i="1" l="1"/>
  <c r="AB2566" i="1"/>
  <c r="AG2566" i="1"/>
  <c r="Z2512" i="1"/>
  <c r="AC2512" i="1" s="1"/>
  <c r="AE2512" i="1"/>
  <c r="AH2512" i="1" s="1"/>
  <c r="B2511" i="1"/>
  <c r="U2514" i="1"/>
  <c r="W2513" i="1"/>
  <c r="E2567" i="1"/>
  <c r="A2567" i="1"/>
  <c r="H2566" i="1"/>
  <c r="J2516" i="1"/>
  <c r="K2516" i="1" s="1"/>
  <c r="L2516" i="1" s="1"/>
  <c r="I2517" i="1"/>
  <c r="N2514" i="1"/>
  <c r="O2513" i="1"/>
  <c r="F2565" i="1"/>
  <c r="G2565" i="1"/>
  <c r="D2566" i="1"/>
  <c r="AB2567" i="1" l="1"/>
  <c r="AG2567" i="1"/>
  <c r="B2512" i="1"/>
  <c r="Z2513" i="1"/>
  <c r="AC2513" i="1" s="1"/>
  <c r="AE2513" i="1"/>
  <c r="AH2513" i="1" s="1"/>
  <c r="H2567" i="1"/>
  <c r="E2568" i="1"/>
  <c r="A2568" i="1"/>
  <c r="U2515" i="1"/>
  <c r="W2514" i="1"/>
  <c r="J2517" i="1"/>
  <c r="K2517" i="1" s="1"/>
  <c r="L2517" i="1" s="1"/>
  <c r="I2518" i="1"/>
  <c r="M2517" i="1"/>
  <c r="F2566" i="1"/>
  <c r="G2566" i="1"/>
  <c r="D2567" i="1"/>
  <c r="N2515" i="1"/>
  <c r="O2514" i="1"/>
  <c r="M2518" i="1" l="1"/>
  <c r="AB2568" i="1"/>
  <c r="AG2568" i="1"/>
  <c r="Z2514" i="1"/>
  <c r="AC2514" i="1" s="1"/>
  <c r="AE2514" i="1"/>
  <c r="AH2514" i="1" s="1"/>
  <c r="B2513" i="1"/>
  <c r="J2518" i="1"/>
  <c r="K2518" i="1" s="1"/>
  <c r="L2518" i="1" s="1"/>
  <c r="I2519" i="1"/>
  <c r="E2569" i="1"/>
  <c r="H2568" i="1"/>
  <c r="A2569" i="1"/>
  <c r="U2516" i="1"/>
  <c r="W2515" i="1"/>
  <c r="N2516" i="1"/>
  <c r="O2515" i="1"/>
  <c r="F2567" i="1"/>
  <c r="G2567" i="1"/>
  <c r="D2568" i="1"/>
  <c r="AB2569" i="1" l="1"/>
  <c r="AG2569" i="1"/>
  <c r="B2514" i="1"/>
  <c r="Z2515" i="1"/>
  <c r="AC2515" i="1" s="1"/>
  <c r="AE2515" i="1"/>
  <c r="AH2515" i="1" s="1"/>
  <c r="E2570" i="1"/>
  <c r="A2570" i="1"/>
  <c r="H2569" i="1"/>
  <c r="J2519" i="1"/>
  <c r="K2519" i="1" s="1"/>
  <c r="L2519" i="1" s="1"/>
  <c r="I2520" i="1"/>
  <c r="U2517" i="1"/>
  <c r="W2516" i="1"/>
  <c r="M2519" i="1"/>
  <c r="F2568" i="1"/>
  <c r="G2568" i="1"/>
  <c r="D2569" i="1"/>
  <c r="N2517" i="1"/>
  <c r="O2516" i="1"/>
  <c r="AB2570" i="1" l="1"/>
  <c r="AG2570" i="1"/>
  <c r="Z2516" i="1"/>
  <c r="AC2516" i="1" s="1"/>
  <c r="AE2516" i="1"/>
  <c r="AH2516" i="1" s="1"/>
  <c r="B2515" i="1"/>
  <c r="J2520" i="1"/>
  <c r="K2520" i="1" s="1"/>
  <c r="L2520" i="1" s="1"/>
  <c r="I2521" i="1"/>
  <c r="M2520" i="1"/>
  <c r="H2570" i="1"/>
  <c r="E2571" i="1"/>
  <c r="A2571" i="1"/>
  <c r="U2518" i="1"/>
  <c r="W2517" i="1"/>
  <c r="N2518" i="1"/>
  <c r="O2517" i="1"/>
  <c r="F2569" i="1"/>
  <c r="G2569" i="1"/>
  <c r="D2570" i="1"/>
  <c r="M2521" i="1" l="1"/>
  <c r="AB2571" i="1"/>
  <c r="AG2571" i="1"/>
  <c r="B2516" i="1"/>
  <c r="Z2517" i="1"/>
  <c r="AC2517" i="1" s="1"/>
  <c r="AE2517" i="1"/>
  <c r="AH2517" i="1" s="1"/>
  <c r="A2572" i="1"/>
  <c r="H2571" i="1"/>
  <c r="E2572" i="1"/>
  <c r="U2519" i="1"/>
  <c r="W2518" i="1"/>
  <c r="J2521" i="1"/>
  <c r="K2521" i="1" s="1"/>
  <c r="L2521" i="1" s="1"/>
  <c r="I2522" i="1"/>
  <c r="F2570" i="1"/>
  <c r="D2571" i="1"/>
  <c r="G2570" i="1"/>
  <c r="N2519" i="1"/>
  <c r="O2518" i="1"/>
  <c r="M2522" i="1" l="1"/>
  <c r="AB2572" i="1"/>
  <c r="AG2572" i="1"/>
  <c r="B2517" i="1"/>
  <c r="Z2518" i="1"/>
  <c r="AC2518" i="1" s="1"/>
  <c r="AE2518" i="1"/>
  <c r="AH2518" i="1" s="1"/>
  <c r="A2573" i="1"/>
  <c r="E2573" i="1"/>
  <c r="H2572" i="1"/>
  <c r="U2520" i="1"/>
  <c r="W2519" i="1"/>
  <c r="J2522" i="1"/>
  <c r="K2522" i="1" s="1"/>
  <c r="L2522" i="1" s="1"/>
  <c r="I2523" i="1"/>
  <c r="N2520" i="1"/>
  <c r="O2519" i="1"/>
  <c r="F2571" i="1"/>
  <c r="G2571" i="1"/>
  <c r="D2572" i="1"/>
  <c r="M2523" i="1" l="1"/>
  <c r="AB2573" i="1"/>
  <c r="AG2573" i="1"/>
  <c r="B2518" i="1"/>
  <c r="Z2519" i="1"/>
  <c r="AC2519" i="1" s="1"/>
  <c r="AE2519" i="1"/>
  <c r="AH2519" i="1" s="1"/>
  <c r="U2521" i="1"/>
  <c r="W2520" i="1"/>
  <c r="J2523" i="1"/>
  <c r="K2523" i="1" s="1"/>
  <c r="L2523" i="1" s="1"/>
  <c r="I2524" i="1"/>
  <c r="E2574" i="1"/>
  <c r="H2573" i="1"/>
  <c r="A2574" i="1"/>
  <c r="F2572" i="1"/>
  <c r="G2572" i="1"/>
  <c r="D2573" i="1"/>
  <c r="N2521" i="1"/>
  <c r="O2520" i="1"/>
  <c r="AB2574" i="1" l="1"/>
  <c r="AG2574" i="1"/>
  <c r="Z2520" i="1"/>
  <c r="AC2520" i="1" s="1"/>
  <c r="AE2520" i="1"/>
  <c r="AH2520" i="1" s="1"/>
  <c r="B2519" i="1"/>
  <c r="J2524" i="1"/>
  <c r="K2524" i="1" s="1"/>
  <c r="L2524" i="1" s="1"/>
  <c r="I2525" i="1"/>
  <c r="U2522" i="1"/>
  <c r="W2521" i="1"/>
  <c r="H2574" i="1"/>
  <c r="E2575" i="1"/>
  <c r="A2575" i="1"/>
  <c r="M2524" i="1"/>
  <c r="N2522" i="1"/>
  <c r="O2521" i="1"/>
  <c r="F2573" i="1"/>
  <c r="D2574" i="1"/>
  <c r="G2573" i="1"/>
  <c r="M2525" i="1" l="1"/>
  <c r="AB2575" i="1"/>
  <c r="AG2575" i="1"/>
  <c r="Z2521" i="1"/>
  <c r="AC2521" i="1" s="1"/>
  <c r="AE2521" i="1"/>
  <c r="AH2521" i="1" s="1"/>
  <c r="B2520" i="1"/>
  <c r="A2576" i="1"/>
  <c r="E2576" i="1"/>
  <c r="H2575" i="1"/>
  <c r="U2523" i="1"/>
  <c r="W2522" i="1"/>
  <c r="J2525" i="1"/>
  <c r="K2525" i="1" s="1"/>
  <c r="L2525" i="1" s="1"/>
  <c r="I2526" i="1"/>
  <c r="F2574" i="1"/>
  <c r="D2575" i="1"/>
  <c r="G2574" i="1"/>
  <c r="N2523" i="1"/>
  <c r="O2522" i="1"/>
  <c r="AB2576" i="1" l="1"/>
  <c r="AG2576" i="1"/>
  <c r="Z2522" i="1"/>
  <c r="AC2522" i="1" s="1"/>
  <c r="AE2522" i="1"/>
  <c r="AH2522" i="1" s="1"/>
  <c r="B2521" i="1"/>
  <c r="U2524" i="1"/>
  <c r="W2523" i="1"/>
  <c r="H2576" i="1"/>
  <c r="E2577" i="1"/>
  <c r="A2577" i="1"/>
  <c r="J2526" i="1"/>
  <c r="K2526" i="1" s="1"/>
  <c r="L2526" i="1" s="1"/>
  <c r="I2527" i="1"/>
  <c r="M2526" i="1"/>
  <c r="N2524" i="1"/>
  <c r="O2523" i="1"/>
  <c r="F2575" i="1"/>
  <c r="G2575" i="1"/>
  <c r="D2576" i="1"/>
  <c r="AB2577" i="1" l="1"/>
  <c r="AG2577" i="1"/>
  <c r="B2522" i="1"/>
  <c r="Z2523" i="1"/>
  <c r="AC2523" i="1" s="1"/>
  <c r="AE2523" i="1"/>
  <c r="AH2523" i="1" s="1"/>
  <c r="J2527" i="1"/>
  <c r="K2527" i="1" s="1"/>
  <c r="L2527" i="1" s="1"/>
  <c r="I2528" i="1"/>
  <c r="H2577" i="1"/>
  <c r="E2578" i="1"/>
  <c r="A2578" i="1"/>
  <c r="M2527" i="1"/>
  <c r="U2525" i="1"/>
  <c r="W2524" i="1"/>
  <c r="F2576" i="1"/>
  <c r="G2576" i="1"/>
  <c r="D2577" i="1"/>
  <c r="N2525" i="1"/>
  <c r="O2524" i="1"/>
  <c r="M2528" i="1" l="1"/>
  <c r="AB2578" i="1"/>
  <c r="AG2578" i="1"/>
  <c r="B2523" i="1"/>
  <c r="Z2524" i="1"/>
  <c r="AC2524" i="1" s="1"/>
  <c r="AE2524" i="1"/>
  <c r="AH2524" i="1" s="1"/>
  <c r="H2578" i="1"/>
  <c r="A2579" i="1"/>
  <c r="E2579" i="1"/>
  <c r="U2526" i="1"/>
  <c r="W2525" i="1"/>
  <c r="J2528" i="1"/>
  <c r="K2528" i="1" s="1"/>
  <c r="L2528" i="1" s="1"/>
  <c r="I2529" i="1"/>
  <c r="N2526" i="1"/>
  <c r="O2525" i="1"/>
  <c r="F2577" i="1"/>
  <c r="G2577" i="1"/>
  <c r="D2578" i="1"/>
  <c r="AB2579" i="1" l="1"/>
  <c r="AG2579" i="1"/>
  <c r="B2524" i="1"/>
  <c r="Z2525" i="1"/>
  <c r="AC2525" i="1" s="1"/>
  <c r="AE2525" i="1"/>
  <c r="AH2525" i="1" s="1"/>
  <c r="U2527" i="1"/>
  <c r="W2526" i="1"/>
  <c r="A2580" i="1"/>
  <c r="E2580" i="1"/>
  <c r="H2579" i="1"/>
  <c r="J2529" i="1"/>
  <c r="K2529" i="1" s="1"/>
  <c r="L2529" i="1" s="1"/>
  <c r="I2530" i="1"/>
  <c r="M2529" i="1"/>
  <c r="F2578" i="1"/>
  <c r="G2578" i="1"/>
  <c r="D2579" i="1"/>
  <c r="N2527" i="1"/>
  <c r="O2526" i="1"/>
  <c r="AB2580" i="1" l="1"/>
  <c r="AG2580" i="1"/>
  <c r="Z2526" i="1"/>
  <c r="AC2526" i="1" s="1"/>
  <c r="AE2526" i="1"/>
  <c r="AH2526" i="1" s="1"/>
  <c r="B2525" i="1"/>
  <c r="J2530" i="1"/>
  <c r="K2530" i="1" s="1"/>
  <c r="L2530" i="1" s="1"/>
  <c r="I2531" i="1"/>
  <c r="A2581" i="1"/>
  <c r="H2580" i="1"/>
  <c r="E2581" i="1"/>
  <c r="M2530" i="1"/>
  <c r="U2528" i="1"/>
  <c r="W2527" i="1"/>
  <c r="N2528" i="1"/>
  <c r="O2527" i="1"/>
  <c r="F2579" i="1"/>
  <c r="G2579" i="1"/>
  <c r="D2580" i="1"/>
  <c r="AB2581" i="1" l="1"/>
  <c r="AG2581" i="1"/>
  <c r="M2531" i="1"/>
  <c r="B2526" i="1"/>
  <c r="Z2527" i="1"/>
  <c r="AC2527" i="1" s="1"/>
  <c r="AE2527" i="1"/>
  <c r="AH2527" i="1" s="1"/>
  <c r="A2582" i="1"/>
  <c r="E2582" i="1"/>
  <c r="H2581" i="1"/>
  <c r="U2529" i="1"/>
  <c r="W2528" i="1"/>
  <c r="J2531" i="1"/>
  <c r="K2531" i="1" s="1"/>
  <c r="L2531" i="1" s="1"/>
  <c r="I2532" i="1"/>
  <c r="F2580" i="1"/>
  <c r="G2580" i="1"/>
  <c r="D2581" i="1"/>
  <c r="N2529" i="1"/>
  <c r="O2528" i="1"/>
  <c r="AB2582" i="1" l="1"/>
  <c r="AG2582" i="1"/>
  <c r="Z2528" i="1"/>
  <c r="AC2528" i="1" s="1"/>
  <c r="AE2528" i="1"/>
  <c r="AH2528" i="1" s="1"/>
  <c r="B2527" i="1"/>
  <c r="U2530" i="1"/>
  <c r="W2529" i="1"/>
  <c r="E2583" i="1"/>
  <c r="A2583" i="1"/>
  <c r="H2582" i="1"/>
  <c r="J2532" i="1"/>
  <c r="K2532" i="1" s="1"/>
  <c r="L2532" i="1" s="1"/>
  <c r="I2533" i="1"/>
  <c r="M2532" i="1"/>
  <c r="N2530" i="1"/>
  <c r="O2529" i="1"/>
  <c r="F2581" i="1"/>
  <c r="G2581" i="1"/>
  <c r="D2582" i="1"/>
  <c r="AB2583" i="1" l="1"/>
  <c r="AG2583" i="1"/>
  <c r="Z2529" i="1"/>
  <c r="AC2529" i="1" s="1"/>
  <c r="AE2529" i="1"/>
  <c r="AH2529" i="1" s="1"/>
  <c r="B2528" i="1"/>
  <c r="H2583" i="1"/>
  <c r="A2584" i="1"/>
  <c r="E2584" i="1"/>
  <c r="J2533" i="1"/>
  <c r="K2533" i="1" s="1"/>
  <c r="L2533" i="1" s="1"/>
  <c r="I2534" i="1"/>
  <c r="M2533" i="1"/>
  <c r="U2531" i="1"/>
  <c r="W2530" i="1"/>
  <c r="F2582" i="1"/>
  <c r="D2583" i="1"/>
  <c r="G2582" i="1"/>
  <c r="N2531" i="1"/>
  <c r="O2530" i="1"/>
  <c r="M2534" i="1" l="1"/>
  <c r="AB2584" i="1"/>
  <c r="AG2584" i="1"/>
  <c r="Z2530" i="1"/>
  <c r="AC2530" i="1" s="1"/>
  <c r="AE2530" i="1"/>
  <c r="AH2530" i="1" s="1"/>
  <c r="B2529" i="1"/>
  <c r="U2532" i="1"/>
  <c r="W2531" i="1"/>
  <c r="J2534" i="1"/>
  <c r="K2534" i="1" s="1"/>
  <c r="L2534" i="1" s="1"/>
  <c r="I2535" i="1"/>
  <c r="E2585" i="1"/>
  <c r="H2584" i="1"/>
  <c r="A2585" i="1"/>
  <c r="N2532" i="1"/>
  <c r="O2531" i="1"/>
  <c r="F2583" i="1"/>
  <c r="G2583" i="1"/>
  <c r="D2584" i="1"/>
  <c r="AB2585" i="1" l="1"/>
  <c r="AG2585" i="1"/>
  <c r="B2530" i="1"/>
  <c r="Z2531" i="1"/>
  <c r="AC2531" i="1" s="1"/>
  <c r="AE2531" i="1"/>
  <c r="AH2531" i="1" s="1"/>
  <c r="U2533" i="1"/>
  <c r="W2532" i="1"/>
  <c r="J2535" i="1"/>
  <c r="K2535" i="1" s="1"/>
  <c r="L2535" i="1" s="1"/>
  <c r="I2536" i="1"/>
  <c r="E2586" i="1"/>
  <c r="H2585" i="1"/>
  <c r="A2586" i="1"/>
  <c r="M2535" i="1"/>
  <c r="F2584" i="1"/>
  <c r="D2585" i="1"/>
  <c r="G2584" i="1"/>
  <c r="N2533" i="1"/>
  <c r="O2532" i="1"/>
  <c r="AB2586" i="1" l="1"/>
  <c r="AG2586" i="1"/>
  <c r="Z2532" i="1"/>
  <c r="AC2532" i="1" s="1"/>
  <c r="AE2532" i="1"/>
  <c r="AH2532" i="1" s="1"/>
  <c r="B2531" i="1"/>
  <c r="H2586" i="1"/>
  <c r="E2587" i="1"/>
  <c r="A2587" i="1"/>
  <c r="J2536" i="1"/>
  <c r="K2536" i="1" s="1"/>
  <c r="L2536" i="1" s="1"/>
  <c r="I2537" i="1"/>
  <c r="M2536" i="1"/>
  <c r="U2534" i="1"/>
  <c r="W2533" i="1"/>
  <c r="N2534" i="1"/>
  <c r="O2533" i="1"/>
  <c r="F2585" i="1"/>
  <c r="G2585" i="1"/>
  <c r="D2586" i="1"/>
  <c r="AB2587" i="1" l="1"/>
  <c r="AG2587" i="1"/>
  <c r="B2532" i="1"/>
  <c r="Z2533" i="1"/>
  <c r="AC2533" i="1" s="1"/>
  <c r="AE2533" i="1"/>
  <c r="AH2533" i="1" s="1"/>
  <c r="U2535" i="1"/>
  <c r="W2534" i="1"/>
  <c r="A2588" i="1"/>
  <c r="H2587" i="1"/>
  <c r="E2588" i="1"/>
  <c r="J2537" i="1"/>
  <c r="K2537" i="1" s="1"/>
  <c r="L2537" i="1" s="1"/>
  <c r="I2538" i="1"/>
  <c r="M2537" i="1"/>
  <c r="F2586" i="1"/>
  <c r="D2587" i="1"/>
  <c r="G2586" i="1"/>
  <c r="N2535" i="1"/>
  <c r="O2534" i="1"/>
  <c r="AB2588" i="1" l="1"/>
  <c r="AG2588" i="1"/>
  <c r="Z2534" i="1"/>
  <c r="AC2534" i="1" s="1"/>
  <c r="AE2534" i="1"/>
  <c r="AH2534" i="1" s="1"/>
  <c r="B2533" i="1"/>
  <c r="J2538" i="1"/>
  <c r="K2538" i="1" s="1"/>
  <c r="L2538" i="1" s="1"/>
  <c r="I2539" i="1"/>
  <c r="M2538" i="1"/>
  <c r="A2589" i="1"/>
  <c r="H2588" i="1"/>
  <c r="E2589" i="1"/>
  <c r="U2536" i="1"/>
  <c r="W2535" i="1"/>
  <c r="N2536" i="1"/>
  <c r="O2535" i="1"/>
  <c r="F2587" i="1"/>
  <c r="G2587" i="1"/>
  <c r="D2588" i="1"/>
  <c r="AB2589" i="1" l="1"/>
  <c r="AG2589" i="1"/>
  <c r="Z2535" i="1"/>
  <c r="AC2535" i="1" s="1"/>
  <c r="AE2535" i="1"/>
  <c r="AH2535" i="1" s="1"/>
  <c r="B2534" i="1"/>
  <c r="H2589" i="1"/>
  <c r="A2590" i="1"/>
  <c r="E2590" i="1"/>
  <c r="U2537" i="1"/>
  <c r="W2536" i="1"/>
  <c r="J2539" i="1"/>
  <c r="K2539" i="1" s="1"/>
  <c r="L2539" i="1" s="1"/>
  <c r="I2540" i="1"/>
  <c r="M2539" i="1"/>
  <c r="F2588" i="1"/>
  <c r="G2588" i="1"/>
  <c r="D2589" i="1"/>
  <c r="N2537" i="1"/>
  <c r="O2536" i="1"/>
  <c r="AB2590" i="1" l="1"/>
  <c r="AG2590" i="1"/>
  <c r="Z2536" i="1"/>
  <c r="AC2536" i="1" s="1"/>
  <c r="AE2536" i="1"/>
  <c r="AH2536" i="1" s="1"/>
  <c r="B2535" i="1"/>
  <c r="J2540" i="1"/>
  <c r="K2540" i="1" s="1"/>
  <c r="L2540" i="1" s="1"/>
  <c r="I2541" i="1"/>
  <c r="A2591" i="1"/>
  <c r="E2591" i="1"/>
  <c r="H2590" i="1"/>
  <c r="U2538" i="1"/>
  <c r="W2537" i="1"/>
  <c r="M2540" i="1"/>
  <c r="O2537" i="1"/>
  <c r="N2538" i="1"/>
  <c r="F2589" i="1"/>
  <c r="D2590" i="1"/>
  <c r="G2589" i="1"/>
  <c r="AB2591" i="1" l="1"/>
  <c r="AG2591" i="1"/>
  <c r="M2541" i="1"/>
  <c r="Z2537" i="1"/>
  <c r="AC2537" i="1" s="1"/>
  <c r="AE2537" i="1"/>
  <c r="AH2537" i="1" s="1"/>
  <c r="B2536" i="1"/>
  <c r="U2539" i="1"/>
  <c r="W2538" i="1"/>
  <c r="H2591" i="1"/>
  <c r="E2592" i="1"/>
  <c r="A2592" i="1"/>
  <c r="J2541" i="1"/>
  <c r="K2541" i="1" s="1"/>
  <c r="L2541" i="1" s="1"/>
  <c r="I2542" i="1"/>
  <c r="N2539" i="1"/>
  <c r="O2538" i="1"/>
  <c r="F2590" i="1"/>
  <c r="G2590" i="1"/>
  <c r="D2591" i="1"/>
  <c r="M2542" i="1" l="1"/>
  <c r="AB2592" i="1"/>
  <c r="AG2592" i="1"/>
  <c r="Z2538" i="1"/>
  <c r="AC2538" i="1" s="1"/>
  <c r="AE2538" i="1"/>
  <c r="AH2538" i="1" s="1"/>
  <c r="B2537" i="1"/>
  <c r="E2593" i="1"/>
  <c r="H2592" i="1"/>
  <c r="A2593" i="1"/>
  <c r="J2542" i="1"/>
  <c r="K2542" i="1" s="1"/>
  <c r="L2542" i="1" s="1"/>
  <c r="I2543" i="1"/>
  <c r="U2540" i="1"/>
  <c r="W2539" i="1"/>
  <c r="F2591" i="1"/>
  <c r="G2591" i="1"/>
  <c r="D2592" i="1"/>
  <c r="N2540" i="1"/>
  <c r="O2539" i="1"/>
  <c r="AB2593" i="1" l="1"/>
  <c r="AG2593" i="1"/>
  <c r="Z2539" i="1"/>
  <c r="AC2539" i="1" s="1"/>
  <c r="AE2539" i="1"/>
  <c r="AH2539" i="1" s="1"/>
  <c r="B2538" i="1"/>
  <c r="U2541" i="1"/>
  <c r="W2540" i="1"/>
  <c r="J2543" i="1"/>
  <c r="K2543" i="1" s="1"/>
  <c r="L2543" i="1" s="1"/>
  <c r="I2544" i="1"/>
  <c r="H2593" i="1"/>
  <c r="E2594" i="1"/>
  <c r="A2594" i="1"/>
  <c r="M2543" i="1"/>
  <c r="N2541" i="1"/>
  <c r="O2540" i="1"/>
  <c r="F2592" i="1"/>
  <c r="G2592" i="1"/>
  <c r="D2593" i="1"/>
  <c r="AB2594" i="1" l="1"/>
  <c r="AG2594" i="1"/>
  <c r="B2539" i="1"/>
  <c r="Z2540" i="1"/>
  <c r="AC2540" i="1" s="1"/>
  <c r="AE2540" i="1"/>
  <c r="AH2540" i="1" s="1"/>
  <c r="E2595" i="1"/>
  <c r="A2595" i="1"/>
  <c r="H2594" i="1"/>
  <c r="J2544" i="1"/>
  <c r="K2544" i="1" s="1"/>
  <c r="L2544" i="1" s="1"/>
  <c r="I2545" i="1"/>
  <c r="M2544" i="1"/>
  <c r="U2542" i="1"/>
  <c r="W2541" i="1"/>
  <c r="F2593" i="1"/>
  <c r="D2594" i="1"/>
  <c r="G2593" i="1"/>
  <c r="N2542" i="1"/>
  <c r="O2541" i="1"/>
  <c r="AB2595" i="1" l="1"/>
  <c r="AG2595" i="1"/>
  <c r="B2540" i="1"/>
  <c r="Z2541" i="1"/>
  <c r="AC2541" i="1" s="1"/>
  <c r="AE2541" i="1"/>
  <c r="AH2541" i="1" s="1"/>
  <c r="U2543" i="1"/>
  <c r="W2542" i="1"/>
  <c r="A2596" i="1"/>
  <c r="H2595" i="1"/>
  <c r="E2596" i="1"/>
  <c r="M2545" i="1"/>
  <c r="J2545" i="1"/>
  <c r="K2545" i="1" s="1"/>
  <c r="L2545" i="1" s="1"/>
  <c r="I2546" i="1"/>
  <c r="N2543" i="1"/>
  <c r="O2542" i="1"/>
  <c r="F2594" i="1"/>
  <c r="G2594" i="1"/>
  <c r="D2595" i="1"/>
  <c r="AB2596" i="1" l="1"/>
  <c r="AG2596" i="1"/>
  <c r="M2546" i="1"/>
  <c r="Z2542" i="1"/>
  <c r="AC2542" i="1" s="1"/>
  <c r="AE2542" i="1"/>
  <c r="AH2542" i="1" s="1"/>
  <c r="B2541" i="1"/>
  <c r="H2596" i="1"/>
  <c r="A2597" i="1"/>
  <c r="E2597" i="1"/>
  <c r="J2546" i="1"/>
  <c r="K2546" i="1" s="1"/>
  <c r="L2546" i="1" s="1"/>
  <c r="I2547" i="1"/>
  <c r="U2544" i="1"/>
  <c r="W2543" i="1"/>
  <c r="F2595" i="1"/>
  <c r="D2596" i="1"/>
  <c r="G2595" i="1"/>
  <c r="N2544" i="1"/>
  <c r="O2543" i="1"/>
  <c r="AB2597" i="1" l="1"/>
  <c r="AG2597" i="1"/>
  <c r="Z2543" i="1"/>
  <c r="AC2543" i="1" s="1"/>
  <c r="AE2543" i="1"/>
  <c r="AH2543" i="1" s="1"/>
  <c r="B2542" i="1"/>
  <c r="J2547" i="1"/>
  <c r="K2547" i="1" s="1"/>
  <c r="L2547" i="1" s="1"/>
  <c r="I2548" i="1"/>
  <c r="U2545" i="1"/>
  <c r="W2544" i="1"/>
  <c r="A2598" i="1"/>
  <c r="H2597" i="1"/>
  <c r="E2598" i="1"/>
  <c r="M2547" i="1"/>
  <c r="N2545" i="1"/>
  <c r="O2544" i="1"/>
  <c r="F2596" i="1"/>
  <c r="D2597" i="1"/>
  <c r="G2596" i="1"/>
  <c r="AB2598" i="1" l="1"/>
  <c r="AG2598" i="1"/>
  <c r="M2548" i="1"/>
  <c r="Z2544" i="1"/>
  <c r="AC2544" i="1" s="1"/>
  <c r="AE2544" i="1"/>
  <c r="AH2544" i="1" s="1"/>
  <c r="B2543" i="1"/>
  <c r="H2598" i="1"/>
  <c r="A2599" i="1"/>
  <c r="E2599" i="1"/>
  <c r="U2546" i="1"/>
  <c r="W2545" i="1"/>
  <c r="J2548" i="1"/>
  <c r="K2548" i="1" s="1"/>
  <c r="L2548" i="1" s="1"/>
  <c r="I2549" i="1"/>
  <c r="F2597" i="1"/>
  <c r="G2597" i="1"/>
  <c r="D2598" i="1"/>
  <c r="N2546" i="1"/>
  <c r="O2545" i="1"/>
  <c r="AB2599" i="1" l="1"/>
  <c r="AG2599" i="1"/>
  <c r="Z2545" i="1"/>
  <c r="AC2545" i="1" s="1"/>
  <c r="AE2545" i="1"/>
  <c r="AH2545" i="1" s="1"/>
  <c r="B2544" i="1"/>
  <c r="U2547" i="1"/>
  <c r="W2546" i="1"/>
  <c r="E2600" i="1"/>
  <c r="A2600" i="1"/>
  <c r="H2599" i="1"/>
  <c r="J2549" i="1"/>
  <c r="K2549" i="1" s="1"/>
  <c r="L2549" i="1" s="1"/>
  <c r="I2550" i="1"/>
  <c r="M2549" i="1"/>
  <c r="N2547" i="1"/>
  <c r="O2546" i="1"/>
  <c r="F2598" i="1"/>
  <c r="D2599" i="1"/>
  <c r="G2598" i="1"/>
  <c r="AB2600" i="1" l="1"/>
  <c r="AG2600" i="1"/>
  <c r="B2545" i="1"/>
  <c r="Z2546" i="1"/>
  <c r="AC2546" i="1" s="1"/>
  <c r="AE2546" i="1"/>
  <c r="AH2546" i="1" s="1"/>
  <c r="H2600" i="1"/>
  <c r="A2601" i="1"/>
  <c r="E2601" i="1"/>
  <c r="J2550" i="1"/>
  <c r="K2550" i="1" s="1"/>
  <c r="L2550" i="1" s="1"/>
  <c r="I2551" i="1"/>
  <c r="M2550" i="1"/>
  <c r="U2548" i="1"/>
  <c r="W2547" i="1"/>
  <c r="F2599" i="1"/>
  <c r="G2599" i="1"/>
  <c r="D2600" i="1"/>
  <c r="N2548" i="1"/>
  <c r="O2547" i="1"/>
  <c r="M2551" i="1" l="1"/>
  <c r="AB2601" i="1"/>
  <c r="AG2601" i="1"/>
  <c r="B2546" i="1"/>
  <c r="Z2547" i="1"/>
  <c r="AC2547" i="1" s="1"/>
  <c r="AE2547" i="1"/>
  <c r="AH2547" i="1" s="1"/>
  <c r="U2549" i="1"/>
  <c r="W2548" i="1"/>
  <c r="H2601" i="1"/>
  <c r="E2602" i="1"/>
  <c r="A2602" i="1"/>
  <c r="J2551" i="1"/>
  <c r="K2551" i="1" s="1"/>
  <c r="L2551" i="1" s="1"/>
  <c r="I2552" i="1"/>
  <c r="N2549" i="1"/>
  <c r="O2548" i="1"/>
  <c r="F2600" i="1"/>
  <c r="D2601" i="1"/>
  <c r="G2600" i="1"/>
  <c r="AB2602" i="1" l="1"/>
  <c r="AG2602" i="1"/>
  <c r="Z2548" i="1"/>
  <c r="AC2548" i="1" s="1"/>
  <c r="AE2548" i="1"/>
  <c r="AH2548" i="1" s="1"/>
  <c r="B2547" i="1"/>
  <c r="J2552" i="1"/>
  <c r="K2552" i="1" s="1"/>
  <c r="L2552" i="1" s="1"/>
  <c r="I2553" i="1"/>
  <c r="M2552" i="1"/>
  <c r="H2602" i="1"/>
  <c r="A2603" i="1"/>
  <c r="E2603" i="1"/>
  <c r="U2550" i="1"/>
  <c r="W2549" i="1"/>
  <c r="F2601" i="1"/>
  <c r="G2601" i="1"/>
  <c r="D2602" i="1"/>
  <c r="N2550" i="1"/>
  <c r="O2549" i="1"/>
  <c r="M2553" i="1" l="1"/>
  <c r="AB2603" i="1"/>
  <c r="AG2603" i="1"/>
  <c r="B2548" i="1"/>
  <c r="Z2549" i="1"/>
  <c r="AC2549" i="1" s="1"/>
  <c r="AE2549" i="1"/>
  <c r="AH2549" i="1" s="1"/>
  <c r="U2551" i="1"/>
  <c r="W2550" i="1"/>
  <c r="A2604" i="1"/>
  <c r="H2603" i="1"/>
  <c r="E2604" i="1"/>
  <c r="J2553" i="1"/>
  <c r="K2553" i="1" s="1"/>
  <c r="L2553" i="1" s="1"/>
  <c r="I2554" i="1"/>
  <c r="N2551" i="1"/>
  <c r="O2550" i="1"/>
  <c r="F2602" i="1"/>
  <c r="D2603" i="1"/>
  <c r="G2602" i="1"/>
  <c r="M2554" i="1" l="1"/>
  <c r="AB2604" i="1"/>
  <c r="AG2604" i="1"/>
  <c r="Z2550" i="1"/>
  <c r="AC2550" i="1" s="1"/>
  <c r="AE2550" i="1"/>
  <c r="AH2550" i="1" s="1"/>
  <c r="B2549" i="1"/>
  <c r="A2605" i="1"/>
  <c r="H2604" i="1"/>
  <c r="E2605" i="1"/>
  <c r="J2554" i="1"/>
  <c r="K2554" i="1" s="1"/>
  <c r="L2554" i="1" s="1"/>
  <c r="I2555" i="1"/>
  <c r="U2552" i="1"/>
  <c r="W2551" i="1"/>
  <c r="F2603" i="1"/>
  <c r="G2603" i="1"/>
  <c r="D2604" i="1"/>
  <c r="N2552" i="1"/>
  <c r="O2551" i="1"/>
  <c r="AB2605" i="1" l="1"/>
  <c r="AG2605" i="1"/>
  <c r="Z2551" i="1"/>
  <c r="AC2551" i="1" s="1"/>
  <c r="AE2551" i="1"/>
  <c r="AH2551" i="1" s="1"/>
  <c r="B2550" i="1"/>
  <c r="U2553" i="1"/>
  <c r="W2552" i="1"/>
  <c r="J2555" i="1"/>
  <c r="K2555" i="1" s="1"/>
  <c r="L2555" i="1" s="1"/>
  <c r="I2556" i="1"/>
  <c r="M2555" i="1"/>
  <c r="H2605" i="1"/>
  <c r="A2606" i="1"/>
  <c r="E2606" i="1"/>
  <c r="N2553" i="1"/>
  <c r="O2552" i="1"/>
  <c r="F2604" i="1"/>
  <c r="D2605" i="1"/>
  <c r="G2604" i="1"/>
  <c r="AB2606" i="1" l="1"/>
  <c r="AG2606" i="1"/>
  <c r="B2551" i="1"/>
  <c r="Z2552" i="1"/>
  <c r="AC2552" i="1" s="1"/>
  <c r="AE2552" i="1"/>
  <c r="AH2552" i="1" s="1"/>
  <c r="M2556" i="1"/>
  <c r="A2607" i="1"/>
  <c r="H2606" i="1"/>
  <c r="E2607" i="1"/>
  <c r="J2556" i="1"/>
  <c r="K2556" i="1" s="1"/>
  <c r="L2556" i="1" s="1"/>
  <c r="I2557" i="1"/>
  <c r="U2554" i="1"/>
  <c r="W2553" i="1"/>
  <c r="F2605" i="1"/>
  <c r="G2605" i="1"/>
  <c r="D2606" i="1"/>
  <c r="N2554" i="1"/>
  <c r="O2553" i="1"/>
  <c r="AB2607" i="1" l="1"/>
  <c r="AG2607" i="1"/>
  <c r="Z2553" i="1"/>
  <c r="AC2553" i="1" s="1"/>
  <c r="AE2553" i="1"/>
  <c r="AH2553" i="1" s="1"/>
  <c r="B2552" i="1"/>
  <c r="J2557" i="1"/>
  <c r="K2557" i="1" s="1"/>
  <c r="L2557" i="1" s="1"/>
  <c r="I2558" i="1"/>
  <c r="U2555" i="1"/>
  <c r="W2554" i="1"/>
  <c r="A2608" i="1"/>
  <c r="E2608" i="1"/>
  <c r="H2607" i="1"/>
  <c r="M2557" i="1"/>
  <c r="N2555" i="1"/>
  <c r="O2554" i="1"/>
  <c r="F2606" i="1"/>
  <c r="G2606" i="1"/>
  <c r="D2607" i="1"/>
  <c r="M2558" i="1" l="1"/>
  <c r="AB2608" i="1"/>
  <c r="AG2608" i="1"/>
  <c r="B2553" i="1"/>
  <c r="Z2554" i="1"/>
  <c r="AC2554" i="1" s="1"/>
  <c r="AE2554" i="1"/>
  <c r="AH2554" i="1" s="1"/>
  <c r="H2608" i="1"/>
  <c r="A2609" i="1"/>
  <c r="E2609" i="1"/>
  <c r="U2556" i="1"/>
  <c r="W2555" i="1"/>
  <c r="J2558" i="1"/>
  <c r="K2558" i="1" s="1"/>
  <c r="L2558" i="1" s="1"/>
  <c r="I2559" i="1"/>
  <c r="F2607" i="1"/>
  <c r="D2608" i="1"/>
  <c r="G2607" i="1"/>
  <c r="N2556" i="1"/>
  <c r="O2555" i="1"/>
  <c r="AB2609" i="1" l="1"/>
  <c r="AG2609" i="1"/>
  <c r="Z2555" i="1"/>
  <c r="AC2555" i="1" s="1"/>
  <c r="AE2555" i="1"/>
  <c r="AH2555" i="1" s="1"/>
  <c r="B2554" i="1"/>
  <c r="U2557" i="1"/>
  <c r="W2556" i="1"/>
  <c r="H2609" i="1"/>
  <c r="A2610" i="1"/>
  <c r="E2610" i="1"/>
  <c r="J2559" i="1"/>
  <c r="K2559" i="1" s="1"/>
  <c r="L2559" i="1" s="1"/>
  <c r="I2560" i="1"/>
  <c r="M2559" i="1"/>
  <c r="N2557" i="1"/>
  <c r="O2556" i="1"/>
  <c r="F2608" i="1"/>
  <c r="G2608" i="1"/>
  <c r="D2609" i="1"/>
  <c r="AB2610" i="1" l="1"/>
  <c r="AG2610" i="1"/>
  <c r="B2555" i="1"/>
  <c r="Z2556" i="1"/>
  <c r="AC2556" i="1" s="1"/>
  <c r="AE2556" i="1"/>
  <c r="AH2556" i="1" s="1"/>
  <c r="J2560" i="1"/>
  <c r="K2560" i="1" s="1"/>
  <c r="L2560" i="1" s="1"/>
  <c r="I2561" i="1"/>
  <c r="H2610" i="1"/>
  <c r="E2611" i="1"/>
  <c r="A2611" i="1"/>
  <c r="M2560" i="1"/>
  <c r="U2558" i="1"/>
  <c r="W2557" i="1"/>
  <c r="F2609" i="1"/>
  <c r="G2609" i="1"/>
  <c r="D2610" i="1"/>
  <c r="N2558" i="1"/>
  <c r="O2557" i="1"/>
  <c r="M2561" i="1" l="1"/>
  <c r="AB2611" i="1"/>
  <c r="AG2611" i="1"/>
  <c r="Z2557" i="1"/>
  <c r="AC2557" i="1" s="1"/>
  <c r="AE2557" i="1"/>
  <c r="AH2557" i="1" s="1"/>
  <c r="B2556" i="1"/>
  <c r="U2559" i="1"/>
  <c r="W2558" i="1"/>
  <c r="A2612" i="1"/>
  <c r="E2612" i="1"/>
  <c r="H2611" i="1"/>
  <c r="J2561" i="1"/>
  <c r="K2561" i="1" s="1"/>
  <c r="L2561" i="1" s="1"/>
  <c r="I2562" i="1"/>
  <c r="N2559" i="1"/>
  <c r="O2558" i="1"/>
  <c r="F2610" i="1"/>
  <c r="G2610" i="1"/>
  <c r="D2611" i="1"/>
  <c r="M2562" i="1" l="1"/>
  <c r="AB2612" i="1"/>
  <c r="AG2612" i="1"/>
  <c r="Z2558" i="1"/>
  <c r="AC2558" i="1" s="1"/>
  <c r="AE2558" i="1"/>
  <c r="AH2558" i="1" s="1"/>
  <c r="B2557" i="1"/>
  <c r="E2613" i="1"/>
  <c r="A2613" i="1"/>
  <c r="H2612" i="1"/>
  <c r="J2562" i="1"/>
  <c r="K2562" i="1" s="1"/>
  <c r="L2562" i="1" s="1"/>
  <c r="I2563" i="1"/>
  <c r="U2560" i="1"/>
  <c r="W2559" i="1"/>
  <c r="F2611" i="1"/>
  <c r="D2612" i="1"/>
  <c r="G2611" i="1"/>
  <c r="N2560" i="1"/>
  <c r="O2559" i="1"/>
  <c r="M2563" i="1" l="1"/>
  <c r="AB2613" i="1"/>
  <c r="AG2613" i="1"/>
  <c r="Z2559" i="1"/>
  <c r="AC2559" i="1" s="1"/>
  <c r="AE2559" i="1"/>
  <c r="AH2559" i="1" s="1"/>
  <c r="B2558" i="1"/>
  <c r="U2561" i="1"/>
  <c r="W2560" i="1"/>
  <c r="A2614" i="1"/>
  <c r="E2614" i="1"/>
  <c r="H2613" i="1"/>
  <c r="J2563" i="1"/>
  <c r="K2563" i="1" s="1"/>
  <c r="L2563" i="1" s="1"/>
  <c r="I2564" i="1"/>
  <c r="N2561" i="1"/>
  <c r="O2560" i="1"/>
  <c r="F2612" i="1"/>
  <c r="D2613" i="1"/>
  <c r="G2612" i="1"/>
  <c r="AB2614" i="1" l="1"/>
  <c r="AG2614" i="1"/>
  <c r="Z2560" i="1"/>
  <c r="AC2560" i="1" s="1"/>
  <c r="AE2560" i="1"/>
  <c r="AH2560" i="1" s="1"/>
  <c r="B2559" i="1"/>
  <c r="A2615" i="1"/>
  <c r="E2615" i="1"/>
  <c r="H2614" i="1"/>
  <c r="U2562" i="1"/>
  <c r="W2561" i="1"/>
  <c r="J2564" i="1"/>
  <c r="K2564" i="1" s="1"/>
  <c r="L2564" i="1" s="1"/>
  <c r="I2565" i="1"/>
  <c r="M2564" i="1"/>
  <c r="F2613" i="1"/>
  <c r="D2614" i="1"/>
  <c r="G2613" i="1"/>
  <c r="N2562" i="1"/>
  <c r="O2561" i="1"/>
  <c r="AB2615" i="1" l="1"/>
  <c r="AG2615" i="1"/>
  <c r="B2560" i="1"/>
  <c r="Z2561" i="1"/>
  <c r="AC2561" i="1" s="1"/>
  <c r="AE2561" i="1"/>
  <c r="AH2561" i="1" s="1"/>
  <c r="J2565" i="1"/>
  <c r="K2565" i="1" s="1"/>
  <c r="L2565" i="1" s="1"/>
  <c r="I2566" i="1"/>
  <c r="U2563" i="1"/>
  <c r="W2562" i="1"/>
  <c r="H2615" i="1"/>
  <c r="E2616" i="1"/>
  <c r="A2616" i="1"/>
  <c r="M2565" i="1"/>
  <c r="N2563" i="1"/>
  <c r="O2562" i="1"/>
  <c r="F2614" i="1"/>
  <c r="D2615" i="1"/>
  <c r="G2614" i="1"/>
  <c r="M2566" i="1" l="1"/>
  <c r="AB2616" i="1"/>
  <c r="AG2616" i="1"/>
  <c r="Z2562" i="1"/>
  <c r="AC2562" i="1" s="1"/>
  <c r="AE2562" i="1"/>
  <c r="AH2562" i="1" s="1"/>
  <c r="B2561" i="1"/>
  <c r="H2616" i="1"/>
  <c r="E2617" i="1"/>
  <c r="A2617" i="1"/>
  <c r="U2564" i="1"/>
  <c r="W2563" i="1"/>
  <c r="J2566" i="1"/>
  <c r="K2566" i="1" s="1"/>
  <c r="L2566" i="1" s="1"/>
  <c r="I2567" i="1"/>
  <c r="F2615" i="1"/>
  <c r="G2615" i="1"/>
  <c r="D2616" i="1"/>
  <c r="N2564" i="1"/>
  <c r="O2563" i="1"/>
  <c r="M2567" i="1" l="1"/>
  <c r="AB2617" i="1"/>
  <c r="AG2617" i="1"/>
  <c r="B2562" i="1"/>
  <c r="Z2563" i="1"/>
  <c r="AC2563" i="1" s="1"/>
  <c r="AE2563" i="1"/>
  <c r="AH2563" i="1" s="1"/>
  <c r="U2565" i="1"/>
  <c r="W2564" i="1"/>
  <c r="A2618" i="1"/>
  <c r="H2617" i="1"/>
  <c r="E2618" i="1"/>
  <c r="J2567" i="1"/>
  <c r="K2567" i="1" s="1"/>
  <c r="L2567" i="1" s="1"/>
  <c r="I2568" i="1"/>
  <c r="N2565" i="1"/>
  <c r="O2564" i="1"/>
  <c r="F2616" i="1"/>
  <c r="G2616" i="1"/>
  <c r="D2617" i="1"/>
  <c r="AB2618" i="1" l="1"/>
  <c r="AG2618" i="1"/>
  <c r="B2563" i="1"/>
  <c r="Z2564" i="1"/>
  <c r="AC2564" i="1" s="1"/>
  <c r="AE2564" i="1"/>
  <c r="AH2564" i="1" s="1"/>
  <c r="J2568" i="1"/>
  <c r="K2568" i="1" s="1"/>
  <c r="L2568" i="1" s="1"/>
  <c r="I2569" i="1"/>
  <c r="M2568" i="1"/>
  <c r="H2618" i="1"/>
  <c r="E2619" i="1"/>
  <c r="A2619" i="1"/>
  <c r="U2566" i="1"/>
  <c r="W2565" i="1"/>
  <c r="F2617" i="1"/>
  <c r="D2618" i="1"/>
  <c r="G2617" i="1"/>
  <c r="N2566" i="1"/>
  <c r="O2565" i="1"/>
  <c r="M2569" i="1" l="1"/>
  <c r="AB2619" i="1"/>
  <c r="AG2619" i="1"/>
  <c r="B2564" i="1"/>
  <c r="Z2565" i="1"/>
  <c r="AC2565" i="1" s="1"/>
  <c r="AE2565" i="1"/>
  <c r="AH2565" i="1" s="1"/>
  <c r="E2620" i="1"/>
  <c r="A2620" i="1"/>
  <c r="H2619" i="1"/>
  <c r="U2567" i="1"/>
  <c r="W2566" i="1"/>
  <c r="J2569" i="1"/>
  <c r="K2569" i="1" s="1"/>
  <c r="L2569" i="1" s="1"/>
  <c r="I2570" i="1"/>
  <c r="N2567" i="1"/>
  <c r="O2566" i="1"/>
  <c r="F2618" i="1"/>
  <c r="G2618" i="1"/>
  <c r="D2619" i="1"/>
  <c r="M2570" i="1" l="1"/>
  <c r="AB2620" i="1"/>
  <c r="AG2620" i="1"/>
  <c r="Z2566" i="1"/>
  <c r="AC2566" i="1" s="1"/>
  <c r="AE2566" i="1"/>
  <c r="AH2566" i="1" s="1"/>
  <c r="B2565" i="1"/>
  <c r="E2621" i="1"/>
  <c r="A2621" i="1"/>
  <c r="H2620" i="1"/>
  <c r="U2568" i="1"/>
  <c r="W2567" i="1"/>
  <c r="J2570" i="1"/>
  <c r="K2570" i="1" s="1"/>
  <c r="L2570" i="1" s="1"/>
  <c r="I2571" i="1"/>
  <c r="F2619" i="1"/>
  <c r="D2620" i="1"/>
  <c r="G2619" i="1"/>
  <c r="N2568" i="1"/>
  <c r="O2567" i="1"/>
  <c r="M2571" i="1" l="1"/>
  <c r="AB2621" i="1"/>
  <c r="AG2621" i="1"/>
  <c r="B2566" i="1"/>
  <c r="Z2567" i="1"/>
  <c r="AC2567" i="1" s="1"/>
  <c r="AE2567" i="1"/>
  <c r="AH2567" i="1" s="1"/>
  <c r="U2569" i="1"/>
  <c r="W2568" i="1"/>
  <c r="A2622" i="1"/>
  <c r="H2621" i="1"/>
  <c r="E2622" i="1"/>
  <c r="J2571" i="1"/>
  <c r="K2571" i="1" s="1"/>
  <c r="L2571" i="1" s="1"/>
  <c r="I2572" i="1"/>
  <c r="N2569" i="1"/>
  <c r="O2568" i="1"/>
  <c r="F2620" i="1"/>
  <c r="G2620" i="1"/>
  <c r="D2621" i="1"/>
  <c r="M2572" i="1" l="1"/>
  <c r="AB2622" i="1"/>
  <c r="AG2622" i="1"/>
  <c r="Z2568" i="1"/>
  <c r="AC2568" i="1" s="1"/>
  <c r="AE2568" i="1"/>
  <c r="AH2568" i="1" s="1"/>
  <c r="B2567" i="1"/>
  <c r="A2623" i="1"/>
  <c r="H2622" i="1"/>
  <c r="E2623" i="1"/>
  <c r="J2572" i="1"/>
  <c r="K2572" i="1" s="1"/>
  <c r="L2572" i="1" s="1"/>
  <c r="I2573" i="1"/>
  <c r="U2570" i="1"/>
  <c r="W2569" i="1"/>
  <c r="F2621" i="1"/>
  <c r="G2621" i="1"/>
  <c r="D2622" i="1"/>
  <c r="N2570" i="1"/>
  <c r="O2569" i="1"/>
  <c r="AB2623" i="1" l="1"/>
  <c r="AG2623" i="1"/>
  <c r="Z2569" i="1"/>
  <c r="AC2569" i="1" s="1"/>
  <c r="AE2569" i="1"/>
  <c r="AH2569" i="1" s="1"/>
  <c r="B2568" i="1"/>
  <c r="J2573" i="1"/>
  <c r="K2573" i="1" s="1"/>
  <c r="L2573" i="1" s="1"/>
  <c r="I2574" i="1"/>
  <c r="U2571" i="1"/>
  <c r="W2570" i="1"/>
  <c r="A2624" i="1"/>
  <c r="E2624" i="1"/>
  <c r="H2623" i="1"/>
  <c r="M2573" i="1"/>
  <c r="N2571" i="1"/>
  <c r="O2570" i="1"/>
  <c r="F2622" i="1"/>
  <c r="G2622" i="1"/>
  <c r="D2623" i="1"/>
  <c r="M2574" i="1" l="1"/>
  <c r="AB2624" i="1"/>
  <c r="AG2624" i="1"/>
  <c r="Z2570" i="1"/>
  <c r="AC2570" i="1" s="1"/>
  <c r="AE2570" i="1"/>
  <c r="AH2570" i="1" s="1"/>
  <c r="B2569" i="1"/>
  <c r="U2572" i="1"/>
  <c r="W2571" i="1"/>
  <c r="E2625" i="1"/>
  <c r="H2624" i="1"/>
  <c r="A2625" i="1"/>
  <c r="J2574" i="1"/>
  <c r="K2574" i="1" s="1"/>
  <c r="L2574" i="1" s="1"/>
  <c r="I2575" i="1"/>
  <c r="F2623" i="1"/>
  <c r="D2624" i="1"/>
  <c r="G2623" i="1"/>
  <c r="N2572" i="1"/>
  <c r="O2571" i="1"/>
  <c r="M2575" i="1" l="1"/>
  <c r="AB2625" i="1"/>
  <c r="AG2625" i="1"/>
  <c r="B2570" i="1"/>
  <c r="Z2571" i="1"/>
  <c r="AC2571" i="1" s="1"/>
  <c r="AE2571" i="1"/>
  <c r="AH2571" i="1" s="1"/>
  <c r="H2625" i="1"/>
  <c r="A2626" i="1"/>
  <c r="E2626" i="1"/>
  <c r="J2575" i="1"/>
  <c r="K2575" i="1" s="1"/>
  <c r="L2575" i="1" s="1"/>
  <c r="I2576" i="1"/>
  <c r="U2573" i="1"/>
  <c r="W2572" i="1"/>
  <c r="N2573" i="1"/>
  <c r="O2572" i="1"/>
  <c r="F2624" i="1"/>
  <c r="D2625" i="1"/>
  <c r="G2624" i="1"/>
  <c r="AB2626" i="1" l="1"/>
  <c r="AG2626" i="1"/>
  <c r="Z2572" i="1"/>
  <c r="AC2572" i="1" s="1"/>
  <c r="AE2572" i="1"/>
  <c r="AH2572" i="1" s="1"/>
  <c r="B2571" i="1"/>
  <c r="J2576" i="1"/>
  <c r="K2576" i="1" s="1"/>
  <c r="L2576" i="1" s="1"/>
  <c r="I2577" i="1"/>
  <c r="M2576" i="1"/>
  <c r="E2627" i="1"/>
  <c r="A2627" i="1"/>
  <c r="H2626" i="1"/>
  <c r="U2574" i="1"/>
  <c r="W2573" i="1"/>
  <c r="F2625" i="1"/>
  <c r="G2625" i="1"/>
  <c r="D2626" i="1"/>
  <c r="N2574" i="1"/>
  <c r="O2573" i="1"/>
  <c r="M2577" i="1" l="1"/>
  <c r="AB2627" i="1"/>
  <c r="AG2627" i="1"/>
  <c r="Z2573" i="1"/>
  <c r="AC2573" i="1" s="1"/>
  <c r="AE2573" i="1"/>
  <c r="AH2573" i="1" s="1"/>
  <c r="B2572" i="1"/>
  <c r="U2575" i="1"/>
  <c r="W2574" i="1"/>
  <c r="H2627" i="1"/>
  <c r="A2628" i="1"/>
  <c r="E2628" i="1"/>
  <c r="J2577" i="1"/>
  <c r="K2577" i="1" s="1"/>
  <c r="L2577" i="1" s="1"/>
  <c r="I2578" i="1"/>
  <c r="N2575" i="1"/>
  <c r="O2574" i="1"/>
  <c r="F2626" i="1"/>
  <c r="G2626" i="1"/>
  <c r="D2627" i="1"/>
  <c r="AB2628" i="1" l="1"/>
  <c r="AG2628" i="1"/>
  <c r="B2573" i="1"/>
  <c r="Z2574" i="1"/>
  <c r="AC2574" i="1" s="1"/>
  <c r="AE2574" i="1"/>
  <c r="AH2574" i="1" s="1"/>
  <c r="E2629" i="1"/>
  <c r="H2628" i="1"/>
  <c r="A2629" i="1"/>
  <c r="J2578" i="1"/>
  <c r="K2578" i="1" s="1"/>
  <c r="L2578" i="1" s="1"/>
  <c r="I2579" i="1"/>
  <c r="M2578" i="1"/>
  <c r="U2576" i="1"/>
  <c r="W2575" i="1"/>
  <c r="F2627" i="1"/>
  <c r="G2627" i="1"/>
  <c r="D2628" i="1"/>
  <c r="N2576" i="1"/>
  <c r="O2575" i="1"/>
  <c r="AB2629" i="1" l="1"/>
  <c r="AG2629" i="1"/>
  <c r="B2574" i="1"/>
  <c r="Z2575" i="1"/>
  <c r="AC2575" i="1" s="1"/>
  <c r="AE2575" i="1"/>
  <c r="AH2575" i="1" s="1"/>
  <c r="M2579" i="1"/>
  <c r="A2630" i="1"/>
  <c r="H2629" i="1"/>
  <c r="E2630" i="1"/>
  <c r="U2577" i="1"/>
  <c r="W2576" i="1"/>
  <c r="J2579" i="1"/>
  <c r="K2579" i="1" s="1"/>
  <c r="L2579" i="1" s="1"/>
  <c r="I2580" i="1"/>
  <c r="N2577" i="1"/>
  <c r="O2576" i="1"/>
  <c r="F2628" i="1"/>
  <c r="G2628" i="1"/>
  <c r="D2629" i="1"/>
  <c r="AB2630" i="1" l="1"/>
  <c r="AG2630" i="1"/>
  <c r="Z2576" i="1"/>
  <c r="AC2576" i="1" s="1"/>
  <c r="AE2576" i="1"/>
  <c r="AH2576" i="1" s="1"/>
  <c r="B2575" i="1"/>
  <c r="U2578" i="1"/>
  <c r="W2577" i="1"/>
  <c r="J2580" i="1"/>
  <c r="K2580" i="1" s="1"/>
  <c r="L2580" i="1" s="1"/>
  <c r="I2581" i="1"/>
  <c r="A2631" i="1"/>
  <c r="H2630" i="1"/>
  <c r="E2631" i="1"/>
  <c r="M2580" i="1"/>
  <c r="F2629" i="1"/>
  <c r="G2629" i="1"/>
  <c r="D2630" i="1"/>
  <c r="N2578" i="1"/>
  <c r="O2577" i="1"/>
  <c r="M2581" i="1" l="1"/>
  <c r="AB2631" i="1"/>
  <c r="AG2631" i="1"/>
  <c r="B2576" i="1"/>
  <c r="Z2577" i="1"/>
  <c r="AC2577" i="1" s="1"/>
  <c r="AE2577" i="1"/>
  <c r="AH2577" i="1" s="1"/>
  <c r="E2632" i="1"/>
  <c r="H2631" i="1"/>
  <c r="A2632" i="1"/>
  <c r="J2581" i="1"/>
  <c r="K2581" i="1" s="1"/>
  <c r="L2581" i="1" s="1"/>
  <c r="I2582" i="1"/>
  <c r="U2579" i="1"/>
  <c r="W2578" i="1"/>
  <c r="N2579" i="1"/>
  <c r="O2578" i="1"/>
  <c r="F2630" i="1"/>
  <c r="G2630" i="1"/>
  <c r="D2631" i="1"/>
  <c r="M2582" i="1" l="1"/>
  <c r="AB2632" i="1"/>
  <c r="AG2632" i="1"/>
  <c r="Z2578" i="1"/>
  <c r="AC2578" i="1" s="1"/>
  <c r="AE2578" i="1"/>
  <c r="AH2578" i="1" s="1"/>
  <c r="B2577" i="1"/>
  <c r="E2633" i="1"/>
  <c r="A2633" i="1"/>
  <c r="H2632" i="1"/>
  <c r="U2580" i="1"/>
  <c r="W2579" i="1"/>
  <c r="J2582" i="1"/>
  <c r="K2582" i="1" s="1"/>
  <c r="L2582" i="1" s="1"/>
  <c r="I2583" i="1"/>
  <c r="F2631" i="1"/>
  <c r="G2631" i="1"/>
  <c r="D2632" i="1"/>
  <c r="N2580" i="1"/>
  <c r="O2579" i="1"/>
  <c r="AB2633" i="1" l="1"/>
  <c r="AG2633" i="1"/>
  <c r="Z2579" i="1"/>
  <c r="AC2579" i="1" s="1"/>
  <c r="AE2579" i="1"/>
  <c r="AH2579" i="1" s="1"/>
  <c r="B2578" i="1"/>
  <c r="U2581" i="1"/>
  <c r="W2580" i="1"/>
  <c r="A2634" i="1"/>
  <c r="H2633" i="1"/>
  <c r="E2634" i="1"/>
  <c r="J2583" i="1"/>
  <c r="K2583" i="1" s="1"/>
  <c r="L2583" i="1" s="1"/>
  <c r="I2584" i="1"/>
  <c r="M2583" i="1"/>
  <c r="N2581" i="1"/>
  <c r="O2580" i="1"/>
  <c r="F2632" i="1"/>
  <c r="G2632" i="1"/>
  <c r="D2633" i="1"/>
  <c r="AB2634" i="1" l="1"/>
  <c r="AG2634" i="1"/>
  <c r="Z2580" i="1"/>
  <c r="AC2580" i="1" s="1"/>
  <c r="AE2580" i="1"/>
  <c r="AH2580" i="1" s="1"/>
  <c r="B2579" i="1"/>
  <c r="H2634" i="1"/>
  <c r="E2635" i="1"/>
  <c r="A2635" i="1"/>
  <c r="J2584" i="1"/>
  <c r="K2584" i="1" s="1"/>
  <c r="L2584" i="1" s="1"/>
  <c r="I2585" i="1"/>
  <c r="M2584" i="1"/>
  <c r="U2582" i="1"/>
  <c r="W2581" i="1"/>
  <c r="F2633" i="1"/>
  <c r="G2633" i="1"/>
  <c r="D2634" i="1"/>
  <c r="N2582" i="1"/>
  <c r="O2581" i="1"/>
  <c r="AB2635" i="1" l="1"/>
  <c r="AG2635" i="1"/>
  <c r="B2580" i="1"/>
  <c r="Z2581" i="1"/>
  <c r="AC2581" i="1" s="1"/>
  <c r="AE2581" i="1"/>
  <c r="AH2581" i="1" s="1"/>
  <c r="M2585" i="1"/>
  <c r="J2585" i="1"/>
  <c r="K2585" i="1" s="1"/>
  <c r="L2585" i="1" s="1"/>
  <c r="I2586" i="1"/>
  <c r="E2636" i="1"/>
  <c r="A2636" i="1"/>
  <c r="H2635" i="1"/>
  <c r="U2583" i="1"/>
  <c r="W2582" i="1"/>
  <c r="N2583" i="1"/>
  <c r="O2582" i="1"/>
  <c r="F2634" i="1"/>
  <c r="G2634" i="1"/>
  <c r="D2635" i="1"/>
  <c r="AB2636" i="1" l="1"/>
  <c r="AG2636" i="1"/>
  <c r="Z2582" i="1"/>
  <c r="AC2582" i="1" s="1"/>
  <c r="AE2582" i="1"/>
  <c r="AH2582" i="1" s="1"/>
  <c r="B2581" i="1"/>
  <c r="E2637" i="1"/>
  <c r="A2637" i="1"/>
  <c r="H2636" i="1"/>
  <c r="U2584" i="1"/>
  <c r="W2583" i="1"/>
  <c r="J2586" i="1"/>
  <c r="K2586" i="1" s="1"/>
  <c r="L2586" i="1" s="1"/>
  <c r="I2587" i="1"/>
  <c r="M2586" i="1"/>
  <c r="F2635" i="1"/>
  <c r="G2635" i="1"/>
  <c r="D2636" i="1"/>
  <c r="N2584" i="1"/>
  <c r="O2583" i="1"/>
  <c r="AB2637" i="1" l="1"/>
  <c r="AG2637" i="1"/>
  <c r="B2582" i="1"/>
  <c r="Z2583" i="1"/>
  <c r="AC2583" i="1" s="1"/>
  <c r="AE2583" i="1"/>
  <c r="AH2583" i="1" s="1"/>
  <c r="U2585" i="1"/>
  <c r="W2584" i="1"/>
  <c r="H2637" i="1"/>
  <c r="E2638" i="1"/>
  <c r="A2638" i="1"/>
  <c r="J2587" i="1"/>
  <c r="K2587" i="1" s="1"/>
  <c r="L2587" i="1" s="1"/>
  <c r="I2588" i="1"/>
  <c r="M2587" i="1"/>
  <c r="N2585" i="1"/>
  <c r="O2584" i="1"/>
  <c r="F2636" i="1"/>
  <c r="G2636" i="1"/>
  <c r="D2637" i="1"/>
  <c r="AB2638" i="1" l="1"/>
  <c r="AG2638" i="1"/>
  <c r="Z2584" i="1"/>
  <c r="AC2584" i="1" s="1"/>
  <c r="AE2584" i="1"/>
  <c r="AH2584" i="1" s="1"/>
  <c r="B2583" i="1"/>
  <c r="A2639" i="1"/>
  <c r="H2638" i="1"/>
  <c r="E2639" i="1"/>
  <c r="J2588" i="1"/>
  <c r="K2588" i="1" s="1"/>
  <c r="L2588" i="1" s="1"/>
  <c r="I2589" i="1"/>
  <c r="M2588" i="1"/>
  <c r="U2586" i="1"/>
  <c r="W2585" i="1"/>
  <c r="F2637" i="1"/>
  <c r="G2637" i="1"/>
  <c r="D2638" i="1"/>
  <c r="N2586" i="1"/>
  <c r="O2585" i="1"/>
  <c r="M2589" i="1" l="1"/>
  <c r="AB2639" i="1"/>
  <c r="AG2639" i="1"/>
  <c r="B2584" i="1"/>
  <c r="Z2585" i="1"/>
  <c r="AC2585" i="1" s="1"/>
  <c r="AE2585" i="1"/>
  <c r="AH2585" i="1" s="1"/>
  <c r="U2587" i="1"/>
  <c r="W2586" i="1"/>
  <c r="J2589" i="1"/>
  <c r="K2589" i="1" s="1"/>
  <c r="L2589" i="1" s="1"/>
  <c r="I2590" i="1"/>
  <c r="A2640" i="1"/>
  <c r="E2640" i="1"/>
  <c r="H2639" i="1"/>
  <c r="F2638" i="1"/>
  <c r="G2638" i="1"/>
  <c r="D2639" i="1"/>
  <c r="N2587" i="1"/>
  <c r="O2586" i="1"/>
  <c r="M2590" i="1" l="1"/>
  <c r="AB2640" i="1"/>
  <c r="AG2640" i="1"/>
  <c r="Z2586" i="1"/>
  <c r="AC2586" i="1" s="1"/>
  <c r="AE2586" i="1"/>
  <c r="AH2586" i="1" s="1"/>
  <c r="B2585" i="1"/>
  <c r="H2640" i="1"/>
  <c r="E2641" i="1"/>
  <c r="A2641" i="1"/>
  <c r="J2590" i="1"/>
  <c r="K2590" i="1" s="1"/>
  <c r="L2590" i="1" s="1"/>
  <c r="I2591" i="1"/>
  <c r="U2588" i="1"/>
  <c r="W2587" i="1"/>
  <c r="N2588" i="1"/>
  <c r="O2587" i="1"/>
  <c r="F2639" i="1"/>
  <c r="G2639" i="1"/>
  <c r="D2640" i="1"/>
  <c r="AB2641" i="1" l="1"/>
  <c r="AG2641" i="1"/>
  <c r="B2586" i="1"/>
  <c r="Z2587" i="1"/>
  <c r="AC2587" i="1" s="1"/>
  <c r="AE2587" i="1"/>
  <c r="AH2587" i="1" s="1"/>
  <c r="J2591" i="1"/>
  <c r="K2591" i="1" s="1"/>
  <c r="L2591" i="1" s="1"/>
  <c r="I2592" i="1"/>
  <c r="E2642" i="1"/>
  <c r="A2642" i="1"/>
  <c r="H2641" i="1"/>
  <c r="U2589" i="1"/>
  <c r="W2588" i="1"/>
  <c r="M2591" i="1"/>
  <c r="F2640" i="1"/>
  <c r="G2640" i="1"/>
  <c r="D2641" i="1"/>
  <c r="N2589" i="1"/>
  <c r="O2588" i="1"/>
  <c r="M2592" i="1" l="1"/>
  <c r="B2587" i="1"/>
  <c r="AB2642" i="1"/>
  <c r="AG2642" i="1"/>
  <c r="Z2588" i="1"/>
  <c r="AC2588" i="1" s="1"/>
  <c r="AE2588" i="1"/>
  <c r="AH2588" i="1" s="1"/>
  <c r="E2643" i="1"/>
  <c r="A2643" i="1"/>
  <c r="H2642" i="1"/>
  <c r="U2590" i="1"/>
  <c r="W2589" i="1"/>
  <c r="J2592" i="1"/>
  <c r="K2592" i="1" s="1"/>
  <c r="L2592" i="1" s="1"/>
  <c r="I2593" i="1"/>
  <c r="F2641" i="1"/>
  <c r="G2641" i="1"/>
  <c r="D2642" i="1"/>
  <c r="N2590" i="1"/>
  <c r="O2589" i="1"/>
  <c r="AB2643" i="1" l="1"/>
  <c r="AG2643" i="1"/>
  <c r="Z2589" i="1"/>
  <c r="AC2589" i="1" s="1"/>
  <c r="AE2589" i="1"/>
  <c r="AH2589" i="1" s="1"/>
  <c r="B2588" i="1"/>
  <c r="U2591" i="1"/>
  <c r="W2590" i="1"/>
  <c r="H2643" i="1"/>
  <c r="A2644" i="1"/>
  <c r="E2644" i="1"/>
  <c r="J2593" i="1"/>
  <c r="K2593" i="1" s="1"/>
  <c r="L2593" i="1" s="1"/>
  <c r="I2594" i="1"/>
  <c r="M2593" i="1"/>
  <c r="N2591" i="1"/>
  <c r="O2590" i="1"/>
  <c r="F2642" i="1"/>
  <c r="G2642" i="1"/>
  <c r="D2643" i="1"/>
  <c r="AB2644" i="1" l="1"/>
  <c r="AG2644" i="1"/>
  <c r="Z2590" i="1"/>
  <c r="AC2590" i="1" s="1"/>
  <c r="AE2590" i="1"/>
  <c r="AH2590" i="1" s="1"/>
  <c r="B2589" i="1"/>
  <c r="E2645" i="1"/>
  <c r="H2644" i="1"/>
  <c r="A2645" i="1"/>
  <c r="J2594" i="1"/>
  <c r="K2594" i="1" s="1"/>
  <c r="L2594" i="1" s="1"/>
  <c r="I2595" i="1"/>
  <c r="M2594" i="1"/>
  <c r="U2592" i="1"/>
  <c r="W2591" i="1"/>
  <c r="F2643" i="1"/>
  <c r="G2643" i="1"/>
  <c r="D2644" i="1"/>
  <c r="N2592" i="1"/>
  <c r="O2591" i="1"/>
  <c r="M2595" i="1" l="1"/>
  <c r="AB2645" i="1"/>
  <c r="AG2645" i="1"/>
  <c r="B2590" i="1"/>
  <c r="Z2591" i="1"/>
  <c r="AC2591" i="1" s="1"/>
  <c r="AE2591" i="1"/>
  <c r="AH2591" i="1" s="1"/>
  <c r="J2595" i="1"/>
  <c r="K2595" i="1" s="1"/>
  <c r="L2595" i="1" s="1"/>
  <c r="I2596" i="1"/>
  <c r="U2593" i="1"/>
  <c r="W2592" i="1"/>
  <c r="A2646" i="1"/>
  <c r="E2646" i="1"/>
  <c r="H2645" i="1"/>
  <c r="N2593" i="1"/>
  <c r="O2592" i="1"/>
  <c r="F2644" i="1"/>
  <c r="G2644" i="1"/>
  <c r="D2645" i="1"/>
  <c r="M2596" i="1" l="1"/>
  <c r="AB2646" i="1"/>
  <c r="AG2646" i="1"/>
  <c r="Z2592" i="1"/>
  <c r="AC2592" i="1" s="1"/>
  <c r="AE2592" i="1"/>
  <c r="AH2592" i="1" s="1"/>
  <c r="B2591" i="1"/>
  <c r="A2647" i="1"/>
  <c r="H2646" i="1"/>
  <c r="E2647" i="1"/>
  <c r="U2594" i="1"/>
  <c r="W2593" i="1"/>
  <c r="J2596" i="1"/>
  <c r="K2596" i="1" s="1"/>
  <c r="L2596" i="1" s="1"/>
  <c r="I2597" i="1"/>
  <c r="F2645" i="1"/>
  <c r="D2646" i="1"/>
  <c r="G2645" i="1"/>
  <c r="N2594" i="1"/>
  <c r="O2593" i="1"/>
  <c r="AB2647" i="1" l="1"/>
  <c r="AG2647" i="1"/>
  <c r="B2592" i="1"/>
  <c r="Z2593" i="1"/>
  <c r="AC2593" i="1" s="1"/>
  <c r="AE2593" i="1"/>
  <c r="AH2593" i="1" s="1"/>
  <c r="H2647" i="1"/>
  <c r="E2648" i="1"/>
  <c r="A2648" i="1"/>
  <c r="U2595" i="1"/>
  <c r="W2594" i="1"/>
  <c r="J2597" i="1"/>
  <c r="K2597" i="1" s="1"/>
  <c r="L2597" i="1" s="1"/>
  <c r="I2598" i="1"/>
  <c r="M2597" i="1"/>
  <c r="N2595" i="1"/>
  <c r="O2594" i="1"/>
  <c r="F2646" i="1"/>
  <c r="G2646" i="1"/>
  <c r="D2647" i="1"/>
  <c r="AB2648" i="1" l="1"/>
  <c r="AG2648" i="1"/>
  <c r="B2593" i="1"/>
  <c r="Z2594" i="1"/>
  <c r="AC2594" i="1" s="1"/>
  <c r="AE2594" i="1"/>
  <c r="AH2594" i="1" s="1"/>
  <c r="J2598" i="1"/>
  <c r="K2598" i="1" s="1"/>
  <c r="L2598" i="1" s="1"/>
  <c r="I2599" i="1"/>
  <c r="U2596" i="1"/>
  <c r="W2595" i="1"/>
  <c r="A2649" i="1"/>
  <c r="H2648" i="1"/>
  <c r="E2649" i="1"/>
  <c r="M2598" i="1"/>
  <c r="F2647" i="1"/>
  <c r="G2647" i="1"/>
  <c r="D2648" i="1"/>
  <c r="N2596" i="1"/>
  <c r="O2595" i="1"/>
  <c r="M2599" i="1" l="1"/>
  <c r="AB2649" i="1"/>
  <c r="AG2649" i="1"/>
  <c r="B2594" i="1"/>
  <c r="Z2595" i="1"/>
  <c r="AC2595" i="1" s="1"/>
  <c r="AE2595" i="1"/>
  <c r="AH2595" i="1" s="1"/>
  <c r="H2649" i="1"/>
  <c r="E2650" i="1"/>
  <c r="A2650" i="1"/>
  <c r="U2597" i="1"/>
  <c r="W2596" i="1"/>
  <c r="J2599" i="1"/>
  <c r="K2599" i="1" s="1"/>
  <c r="L2599" i="1" s="1"/>
  <c r="I2600" i="1"/>
  <c r="N2597" i="1"/>
  <c r="O2596" i="1"/>
  <c r="F2648" i="1"/>
  <c r="D2649" i="1"/>
  <c r="G2648" i="1"/>
  <c r="AB2650" i="1" l="1"/>
  <c r="AG2650" i="1"/>
  <c r="B2595" i="1"/>
  <c r="Z2596" i="1"/>
  <c r="AC2596" i="1" s="1"/>
  <c r="AE2596" i="1"/>
  <c r="AH2596" i="1" s="1"/>
  <c r="U2598" i="1"/>
  <c r="W2597" i="1"/>
  <c r="H2650" i="1"/>
  <c r="A2651" i="1"/>
  <c r="E2651" i="1"/>
  <c r="J2600" i="1"/>
  <c r="K2600" i="1" s="1"/>
  <c r="L2600" i="1" s="1"/>
  <c r="I2601" i="1"/>
  <c r="M2600" i="1"/>
  <c r="F2649" i="1"/>
  <c r="D2650" i="1"/>
  <c r="G2649" i="1"/>
  <c r="N2598" i="1"/>
  <c r="O2597" i="1"/>
  <c r="AB2651" i="1" l="1"/>
  <c r="AG2651" i="1"/>
  <c r="B2596" i="1"/>
  <c r="Z2597" i="1"/>
  <c r="AC2597" i="1" s="1"/>
  <c r="AE2597" i="1"/>
  <c r="AH2597" i="1" s="1"/>
  <c r="E2652" i="1"/>
  <c r="H2651" i="1"/>
  <c r="A2652" i="1"/>
  <c r="J2601" i="1"/>
  <c r="K2601" i="1" s="1"/>
  <c r="L2601" i="1" s="1"/>
  <c r="M2601" i="1"/>
  <c r="I2602" i="1"/>
  <c r="U2599" i="1"/>
  <c r="W2598" i="1"/>
  <c r="F2650" i="1"/>
  <c r="G2650" i="1"/>
  <c r="D2651" i="1"/>
  <c r="N2599" i="1"/>
  <c r="O2598" i="1"/>
  <c r="AB2652" i="1" l="1"/>
  <c r="AG2652" i="1"/>
  <c r="Z2598" i="1"/>
  <c r="AC2598" i="1" s="1"/>
  <c r="AE2598" i="1"/>
  <c r="AH2598" i="1" s="1"/>
  <c r="B2597" i="1"/>
  <c r="M2602" i="1"/>
  <c r="U2600" i="1"/>
  <c r="W2599" i="1"/>
  <c r="E2653" i="1"/>
  <c r="A2653" i="1"/>
  <c r="H2652" i="1"/>
  <c r="J2602" i="1"/>
  <c r="K2602" i="1" s="1"/>
  <c r="L2602" i="1" s="1"/>
  <c r="I2603" i="1"/>
  <c r="F2651" i="1"/>
  <c r="D2652" i="1"/>
  <c r="G2651" i="1"/>
  <c r="N2600" i="1"/>
  <c r="O2599" i="1"/>
  <c r="M2603" i="1" l="1"/>
  <c r="AB2653" i="1"/>
  <c r="AG2653" i="1"/>
  <c r="Z2599" i="1"/>
  <c r="AC2599" i="1" s="1"/>
  <c r="AE2599" i="1"/>
  <c r="AH2599" i="1" s="1"/>
  <c r="B2598" i="1"/>
  <c r="H2653" i="1"/>
  <c r="E2654" i="1"/>
  <c r="A2654" i="1"/>
  <c r="J2603" i="1"/>
  <c r="K2603" i="1" s="1"/>
  <c r="L2603" i="1" s="1"/>
  <c r="I2604" i="1"/>
  <c r="U2601" i="1"/>
  <c r="W2600" i="1"/>
  <c r="N2601" i="1"/>
  <c r="O2600" i="1"/>
  <c r="F2652" i="1"/>
  <c r="G2652" i="1"/>
  <c r="D2653" i="1"/>
  <c r="AB2654" i="1" l="1"/>
  <c r="AG2654" i="1"/>
  <c r="Z2600" i="1"/>
  <c r="AC2600" i="1" s="1"/>
  <c r="AE2600" i="1"/>
  <c r="AH2600" i="1" s="1"/>
  <c r="B2599" i="1"/>
  <c r="U2602" i="1"/>
  <c r="W2601" i="1"/>
  <c r="J2604" i="1"/>
  <c r="K2604" i="1" s="1"/>
  <c r="L2604" i="1" s="1"/>
  <c r="I2605" i="1"/>
  <c r="E2655" i="1"/>
  <c r="A2655" i="1"/>
  <c r="H2654" i="1"/>
  <c r="M2604" i="1"/>
  <c r="F2653" i="1"/>
  <c r="G2653" i="1"/>
  <c r="D2654" i="1"/>
  <c r="N2602" i="1"/>
  <c r="O2601" i="1"/>
  <c r="AB2655" i="1" l="1"/>
  <c r="AG2655" i="1"/>
  <c r="B2600" i="1"/>
  <c r="Z2601" i="1"/>
  <c r="AC2601" i="1" s="1"/>
  <c r="AE2601" i="1"/>
  <c r="AH2601" i="1" s="1"/>
  <c r="A2656" i="1"/>
  <c r="E2656" i="1"/>
  <c r="H2655" i="1"/>
  <c r="J2605" i="1"/>
  <c r="K2605" i="1" s="1"/>
  <c r="L2605" i="1" s="1"/>
  <c r="I2606" i="1"/>
  <c r="M2605" i="1"/>
  <c r="U2603" i="1"/>
  <c r="W2602" i="1"/>
  <c r="N2603" i="1"/>
  <c r="O2602" i="1"/>
  <c r="F2654" i="1"/>
  <c r="G2654" i="1"/>
  <c r="D2655" i="1"/>
  <c r="M2606" i="1" l="1"/>
  <c r="AB2656" i="1"/>
  <c r="AG2656" i="1"/>
  <c r="Z2602" i="1"/>
  <c r="AC2602" i="1" s="1"/>
  <c r="AE2602" i="1"/>
  <c r="AH2602" i="1" s="1"/>
  <c r="B2601" i="1"/>
  <c r="U2604" i="1"/>
  <c r="W2603" i="1"/>
  <c r="J2606" i="1"/>
  <c r="K2606" i="1" s="1"/>
  <c r="L2606" i="1" s="1"/>
  <c r="I2607" i="1"/>
  <c r="E2657" i="1"/>
  <c r="A2657" i="1"/>
  <c r="H2656" i="1"/>
  <c r="F2655" i="1"/>
  <c r="G2655" i="1"/>
  <c r="D2656" i="1"/>
  <c r="N2604" i="1"/>
  <c r="O2603" i="1"/>
  <c r="AB2657" i="1" l="1"/>
  <c r="AG2657" i="1"/>
  <c r="Z2603" i="1"/>
  <c r="AC2603" i="1" s="1"/>
  <c r="AE2603" i="1"/>
  <c r="AH2603" i="1" s="1"/>
  <c r="B2602" i="1"/>
  <c r="H2657" i="1"/>
  <c r="E2658" i="1"/>
  <c r="A2658" i="1"/>
  <c r="U2605" i="1"/>
  <c r="W2604" i="1"/>
  <c r="J2607" i="1"/>
  <c r="K2607" i="1" s="1"/>
  <c r="L2607" i="1" s="1"/>
  <c r="I2608" i="1"/>
  <c r="M2607" i="1"/>
  <c r="N2605" i="1"/>
  <c r="O2604" i="1"/>
  <c r="F2656" i="1"/>
  <c r="G2656" i="1"/>
  <c r="D2657" i="1"/>
  <c r="AB2658" i="1" l="1"/>
  <c r="AG2658" i="1"/>
  <c r="B2603" i="1"/>
  <c r="Z2604" i="1"/>
  <c r="AC2604" i="1" s="1"/>
  <c r="AE2604" i="1"/>
  <c r="AH2604" i="1" s="1"/>
  <c r="J2608" i="1"/>
  <c r="K2608" i="1" s="1"/>
  <c r="L2608" i="1" s="1"/>
  <c r="I2609" i="1"/>
  <c r="U2606" i="1"/>
  <c r="W2605" i="1"/>
  <c r="A2659" i="1"/>
  <c r="H2658" i="1"/>
  <c r="E2659" i="1"/>
  <c r="M2608" i="1"/>
  <c r="N2606" i="1"/>
  <c r="O2605" i="1"/>
  <c r="F2657" i="1"/>
  <c r="G2657" i="1"/>
  <c r="D2658" i="1"/>
  <c r="M2609" i="1" l="1"/>
  <c r="AB2659" i="1"/>
  <c r="AG2659" i="1"/>
  <c r="B2604" i="1"/>
  <c r="Z2605" i="1"/>
  <c r="AC2605" i="1" s="1"/>
  <c r="AE2605" i="1"/>
  <c r="AH2605" i="1" s="1"/>
  <c r="H2659" i="1"/>
  <c r="E2660" i="1"/>
  <c r="A2660" i="1"/>
  <c r="U2607" i="1"/>
  <c r="W2606" i="1"/>
  <c r="J2609" i="1"/>
  <c r="K2609" i="1" s="1"/>
  <c r="L2609" i="1" s="1"/>
  <c r="I2610" i="1"/>
  <c r="F2658" i="1"/>
  <c r="G2658" i="1"/>
  <c r="D2659" i="1"/>
  <c r="N2607" i="1"/>
  <c r="O2606" i="1"/>
  <c r="AB2660" i="1" l="1"/>
  <c r="AG2660" i="1"/>
  <c r="Z2606" i="1"/>
  <c r="AC2606" i="1" s="1"/>
  <c r="AE2606" i="1"/>
  <c r="AH2606" i="1" s="1"/>
  <c r="B2605" i="1"/>
  <c r="E2661" i="1"/>
  <c r="A2661" i="1"/>
  <c r="H2660" i="1"/>
  <c r="U2608" i="1"/>
  <c r="W2607" i="1"/>
  <c r="J2610" i="1"/>
  <c r="K2610" i="1" s="1"/>
  <c r="L2610" i="1" s="1"/>
  <c r="I2611" i="1"/>
  <c r="M2610" i="1"/>
  <c r="N2608" i="1"/>
  <c r="O2607" i="1"/>
  <c r="F2659" i="1"/>
  <c r="D2660" i="1"/>
  <c r="G2659" i="1"/>
  <c r="M2611" i="1" l="1"/>
  <c r="AB2661" i="1"/>
  <c r="AG2661" i="1"/>
  <c r="Z2607" i="1"/>
  <c r="AC2607" i="1" s="1"/>
  <c r="AE2607" i="1"/>
  <c r="AH2607" i="1" s="1"/>
  <c r="B2606" i="1"/>
  <c r="U2609" i="1"/>
  <c r="W2608" i="1"/>
  <c r="J2611" i="1"/>
  <c r="K2611" i="1" s="1"/>
  <c r="L2611" i="1" s="1"/>
  <c r="I2612" i="1"/>
  <c r="E2662" i="1"/>
  <c r="H2661" i="1"/>
  <c r="A2662" i="1"/>
  <c r="F2660" i="1"/>
  <c r="G2660" i="1"/>
  <c r="D2661" i="1"/>
  <c r="N2609" i="1"/>
  <c r="O2608" i="1"/>
  <c r="AB2662" i="1" l="1"/>
  <c r="AG2662" i="1"/>
  <c r="B2607" i="1"/>
  <c r="Z2608" i="1"/>
  <c r="AC2608" i="1" s="1"/>
  <c r="AE2608" i="1"/>
  <c r="AH2608" i="1" s="1"/>
  <c r="J2612" i="1"/>
  <c r="K2612" i="1" s="1"/>
  <c r="L2612" i="1" s="1"/>
  <c r="I2613" i="1"/>
  <c r="U2610" i="1"/>
  <c r="W2609" i="1"/>
  <c r="A2663" i="1"/>
  <c r="H2662" i="1"/>
  <c r="E2663" i="1"/>
  <c r="M2612" i="1"/>
  <c r="N2610" i="1"/>
  <c r="O2609" i="1"/>
  <c r="F2661" i="1"/>
  <c r="G2661" i="1"/>
  <c r="D2662" i="1"/>
  <c r="M2613" i="1" l="1"/>
  <c r="AB2663" i="1"/>
  <c r="AG2663" i="1"/>
  <c r="Z2609" i="1"/>
  <c r="AC2609" i="1" s="1"/>
  <c r="AE2609" i="1"/>
  <c r="AH2609" i="1" s="1"/>
  <c r="B2608" i="1"/>
  <c r="H2663" i="1"/>
  <c r="E2664" i="1"/>
  <c r="A2664" i="1"/>
  <c r="U2611" i="1"/>
  <c r="W2610" i="1"/>
  <c r="J2613" i="1"/>
  <c r="K2613" i="1" s="1"/>
  <c r="L2613" i="1" s="1"/>
  <c r="I2614" i="1"/>
  <c r="F2662" i="1"/>
  <c r="G2662" i="1"/>
  <c r="D2663" i="1"/>
  <c r="N2611" i="1"/>
  <c r="O2610" i="1"/>
  <c r="AB2664" i="1" l="1"/>
  <c r="AG2664" i="1"/>
  <c r="Z2610" i="1"/>
  <c r="AC2610" i="1" s="1"/>
  <c r="AE2610" i="1"/>
  <c r="AH2610" i="1" s="1"/>
  <c r="B2609" i="1"/>
  <c r="U2612" i="1"/>
  <c r="W2611" i="1"/>
  <c r="A2665" i="1"/>
  <c r="E2665" i="1"/>
  <c r="H2664" i="1"/>
  <c r="J2614" i="1"/>
  <c r="K2614" i="1" s="1"/>
  <c r="L2614" i="1" s="1"/>
  <c r="I2615" i="1"/>
  <c r="M2614" i="1"/>
  <c r="N2612" i="1"/>
  <c r="O2611" i="1"/>
  <c r="F2663" i="1"/>
  <c r="G2663" i="1"/>
  <c r="D2664" i="1"/>
  <c r="AB2665" i="1" l="1"/>
  <c r="AG2665" i="1"/>
  <c r="Z2611" i="1"/>
  <c r="AC2611" i="1" s="1"/>
  <c r="AE2611" i="1"/>
  <c r="AH2611" i="1" s="1"/>
  <c r="B2610" i="1"/>
  <c r="J2615" i="1"/>
  <c r="K2615" i="1" s="1"/>
  <c r="L2615" i="1" s="1"/>
  <c r="I2616" i="1"/>
  <c r="H2665" i="1"/>
  <c r="E2666" i="1"/>
  <c r="A2666" i="1"/>
  <c r="M2615" i="1"/>
  <c r="U2613" i="1"/>
  <c r="W2612" i="1"/>
  <c r="F2664" i="1"/>
  <c r="G2664" i="1"/>
  <c r="D2665" i="1"/>
  <c r="N2613" i="1"/>
  <c r="O2612" i="1"/>
  <c r="M2616" i="1" l="1"/>
  <c r="AB2666" i="1"/>
  <c r="AG2666" i="1"/>
  <c r="Z2612" i="1"/>
  <c r="AC2612" i="1" s="1"/>
  <c r="AE2612" i="1"/>
  <c r="AH2612" i="1" s="1"/>
  <c r="B2611" i="1"/>
  <c r="U2614" i="1"/>
  <c r="W2613" i="1"/>
  <c r="E2667" i="1"/>
  <c r="A2667" i="1"/>
  <c r="H2666" i="1"/>
  <c r="J2616" i="1"/>
  <c r="K2616" i="1" s="1"/>
  <c r="L2616" i="1" s="1"/>
  <c r="I2617" i="1"/>
  <c r="N2614" i="1"/>
  <c r="O2613" i="1"/>
  <c r="F2665" i="1"/>
  <c r="G2665" i="1"/>
  <c r="D2666" i="1"/>
  <c r="M2617" i="1" l="1"/>
  <c r="AB2667" i="1"/>
  <c r="AG2667" i="1"/>
  <c r="Z2613" i="1"/>
  <c r="AC2613" i="1" s="1"/>
  <c r="AE2613" i="1"/>
  <c r="AH2613" i="1" s="1"/>
  <c r="B2612" i="1"/>
  <c r="A2668" i="1"/>
  <c r="H2667" i="1"/>
  <c r="E2668" i="1"/>
  <c r="J2617" i="1"/>
  <c r="K2617" i="1" s="1"/>
  <c r="L2617" i="1" s="1"/>
  <c r="I2618" i="1"/>
  <c r="U2615" i="1"/>
  <c r="W2614" i="1"/>
  <c r="F2666" i="1"/>
  <c r="G2666" i="1"/>
  <c r="D2667" i="1"/>
  <c r="N2615" i="1"/>
  <c r="O2614" i="1"/>
  <c r="M2618" i="1" l="1"/>
  <c r="AB2668" i="1"/>
  <c r="AG2668" i="1"/>
  <c r="B2613" i="1"/>
  <c r="Z2614" i="1"/>
  <c r="AC2614" i="1" s="1"/>
  <c r="AE2614" i="1"/>
  <c r="AH2614" i="1" s="1"/>
  <c r="U2616" i="1"/>
  <c r="W2615" i="1"/>
  <c r="J2618" i="1"/>
  <c r="K2618" i="1" s="1"/>
  <c r="L2618" i="1" s="1"/>
  <c r="I2619" i="1"/>
  <c r="A2669" i="1"/>
  <c r="H2668" i="1"/>
  <c r="E2669" i="1"/>
  <c r="N2616" i="1"/>
  <c r="O2615" i="1"/>
  <c r="F2667" i="1"/>
  <c r="G2667" i="1"/>
  <c r="D2668" i="1"/>
  <c r="AB2669" i="1" l="1"/>
  <c r="AG2669" i="1"/>
  <c r="Z2615" i="1"/>
  <c r="AC2615" i="1" s="1"/>
  <c r="AE2615" i="1"/>
  <c r="AH2615" i="1" s="1"/>
  <c r="B2614" i="1"/>
  <c r="H2669" i="1"/>
  <c r="E2670" i="1"/>
  <c r="A2670" i="1"/>
  <c r="J2619" i="1"/>
  <c r="K2619" i="1" s="1"/>
  <c r="L2619" i="1" s="1"/>
  <c r="I2620" i="1"/>
  <c r="U2617" i="1"/>
  <c r="W2616" i="1"/>
  <c r="M2619" i="1"/>
  <c r="F2668" i="1"/>
  <c r="G2668" i="1"/>
  <c r="D2669" i="1"/>
  <c r="N2617" i="1"/>
  <c r="O2616" i="1"/>
  <c r="AB2670" i="1" l="1"/>
  <c r="AG2670" i="1"/>
  <c r="B2615" i="1"/>
  <c r="Z2616" i="1"/>
  <c r="AC2616" i="1" s="1"/>
  <c r="AE2616" i="1"/>
  <c r="AH2616" i="1" s="1"/>
  <c r="U2618" i="1"/>
  <c r="W2617" i="1"/>
  <c r="J2620" i="1"/>
  <c r="K2620" i="1" s="1"/>
  <c r="L2620" i="1" s="1"/>
  <c r="I2621" i="1"/>
  <c r="H2670" i="1"/>
  <c r="E2671" i="1"/>
  <c r="A2671" i="1"/>
  <c r="M2620" i="1"/>
  <c r="N2618" i="1"/>
  <c r="O2617" i="1"/>
  <c r="F2669" i="1"/>
  <c r="G2669" i="1"/>
  <c r="D2670" i="1"/>
  <c r="AB2671" i="1" l="1"/>
  <c r="AG2671" i="1"/>
  <c r="Z2617" i="1"/>
  <c r="AC2617" i="1" s="1"/>
  <c r="AE2617" i="1"/>
  <c r="AH2617" i="1" s="1"/>
  <c r="B2616" i="1"/>
  <c r="E2672" i="1"/>
  <c r="H2671" i="1"/>
  <c r="A2672" i="1"/>
  <c r="J2621" i="1"/>
  <c r="K2621" i="1" s="1"/>
  <c r="L2621" i="1" s="1"/>
  <c r="I2622" i="1"/>
  <c r="M2621" i="1"/>
  <c r="U2619" i="1"/>
  <c r="W2618" i="1"/>
  <c r="F2670" i="1"/>
  <c r="G2670" i="1"/>
  <c r="D2671" i="1"/>
  <c r="N2619" i="1"/>
  <c r="O2618" i="1"/>
  <c r="M2622" i="1" l="1"/>
  <c r="AB2672" i="1"/>
  <c r="AG2672" i="1"/>
  <c r="Z2618" i="1"/>
  <c r="AC2618" i="1" s="1"/>
  <c r="AE2618" i="1"/>
  <c r="AH2618" i="1" s="1"/>
  <c r="B2617" i="1"/>
  <c r="E2673" i="1"/>
  <c r="H2672" i="1"/>
  <c r="A2673" i="1"/>
  <c r="J2622" i="1"/>
  <c r="K2622" i="1" s="1"/>
  <c r="L2622" i="1" s="1"/>
  <c r="I2623" i="1"/>
  <c r="U2620" i="1"/>
  <c r="W2619" i="1"/>
  <c r="N2620" i="1"/>
  <c r="O2619" i="1"/>
  <c r="F2671" i="1"/>
  <c r="G2671" i="1"/>
  <c r="D2672" i="1"/>
  <c r="AB2673" i="1" l="1"/>
  <c r="AG2673" i="1"/>
  <c r="B2618" i="1"/>
  <c r="Z2619" i="1"/>
  <c r="AC2619" i="1" s="1"/>
  <c r="AE2619" i="1"/>
  <c r="AH2619" i="1" s="1"/>
  <c r="U2621" i="1"/>
  <c r="W2620" i="1"/>
  <c r="H2673" i="1"/>
  <c r="E2674" i="1"/>
  <c r="A2674" i="1"/>
  <c r="J2623" i="1"/>
  <c r="K2623" i="1" s="1"/>
  <c r="L2623" i="1" s="1"/>
  <c r="I2624" i="1"/>
  <c r="M2623" i="1"/>
  <c r="F2672" i="1"/>
  <c r="G2672" i="1"/>
  <c r="D2673" i="1"/>
  <c r="N2621" i="1"/>
  <c r="O2620" i="1"/>
  <c r="AB2674" i="1" l="1"/>
  <c r="AG2674" i="1"/>
  <c r="B2619" i="1"/>
  <c r="Z2620" i="1"/>
  <c r="AC2620" i="1" s="1"/>
  <c r="AE2620" i="1"/>
  <c r="AH2620" i="1" s="1"/>
  <c r="J2624" i="1"/>
  <c r="K2624" i="1" s="1"/>
  <c r="L2624" i="1" s="1"/>
  <c r="I2625" i="1"/>
  <c r="E2675" i="1"/>
  <c r="H2674" i="1"/>
  <c r="A2675" i="1"/>
  <c r="M2624" i="1"/>
  <c r="U2622" i="1"/>
  <c r="W2621" i="1"/>
  <c r="N2622" i="1"/>
  <c r="O2621" i="1"/>
  <c r="F2673" i="1"/>
  <c r="G2673" i="1"/>
  <c r="D2674" i="1"/>
  <c r="AB2675" i="1" l="1"/>
  <c r="AG2675" i="1"/>
  <c r="M2625" i="1"/>
  <c r="Z2621" i="1"/>
  <c r="AC2621" i="1" s="1"/>
  <c r="AE2621" i="1"/>
  <c r="AH2621" i="1" s="1"/>
  <c r="B2620" i="1"/>
  <c r="A2676" i="1"/>
  <c r="E2676" i="1"/>
  <c r="H2675" i="1"/>
  <c r="U2623" i="1"/>
  <c r="W2622" i="1"/>
  <c r="J2625" i="1"/>
  <c r="K2625" i="1" s="1"/>
  <c r="L2625" i="1" s="1"/>
  <c r="I2626" i="1"/>
  <c r="F2674" i="1"/>
  <c r="G2674" i="1"/>
  <c r="D2675" i="1"/>
  <c r="N2623" i="1"/>
  <c r="O2622" i="1"/>
  <c r="AB2676" i="1" l="1"/>
  <c r="AG2676" i="1"/>
  <c r="Z2622" i="1"/>
  <c r="AC2622" i="1" s="1"/>
  <c r="AE2622" i="1"/>
  <c r="AH2622" i="1" s="1"/>
  <c r="B2621" i="1"/>
  <c r="U2624" i="1"/>
  <c r="W2623" i="1"/>
  <c r="A2677" i="1"/>
  <c r="H2676" i="1"/>
  <c r="E2677" i="1"/>
  <c r="J2626" i="1"/>
  <c r="K2626" i="1" s="1"/>
  <c r="L2626" i="1" s="1"/>
  <c r="I2627" i="1"/>
  <c r="M2626" i="1"/>
  <c r="F2675" i="1"/>
  <c r="G2675" i="1"/>
  <c r="D2676" i="1"/>
  <c r="N2624" i="1"/>
  <c r="O2623" i="1"/>
  <c r="AB2677" i="1" l="1"/>
  <c r="AG2677" i="1"/>
  <c r="B2622" i="1"/>
  <c r="Z2623" i="1"/>
  <c r="AC2623" i="1" s="1"/>
  <c r="AE2623" i="1"/>
  <c r="AH2623" i="1" s="1"/>
  <c r="J2627" i="1"/>
  <c r="K2627" i="1" s="1"/>
  <c r="L2627" i="1" s="1"/>
  <c r="I2628" i="1"/>
  <c r="H2677" i="1"/>
  <c r="E2678" i="1"/>
  <c r="A2678" i="1"/>
  <c r="M2627" i="1"/>
  <c r="U2625" i="1"/>
  <c r="W2624" i="1"/>
  <c r="F2676" i="1"/>
  <c r="D2677" i="1"/>
  <c r="G2676" i="1"/>
  <c r="N2625" i="1"/>
  <c r="O2624" i="1"/>
  <c r="M2628" i="1" l="1"/>
  <c r="AB2678" i="1"/>
  <c r="AG2678" i="1"/>
  <c r="Z2624" i="1"/>
  <c r="AC2624" i="1" s="1"/>
  <c r="AE2624" i="1"/>
  <c r="AH2624" i="1" s="1"/>
  <c r="B2623" i="1"/>
  <c r="U2626" i="1"/>
  <c r="W2625" i="1"/>
  <c r="A2679" i="1"/>
  <c r="H2678" i="1"/>
  <c r="E2679" i="1"/>
  <c r="J2628" i="1"/>
  <c r="K2628" i="1" s="1"/>
  <c r="L2628" i="1" s="1"/>
  <c r="I2629" i="1"/>
  <c r="N2626" i="1"/>
  <c r="O2625" i="1"/>
  <c r="F2677" i="1"/>
  <c r="D2678" i="1"/>
  <c r="G2677" i="1"/>
  <c r="M2629" i="1" l="1"/>
  <c r="AB2679" i="1"/>
  <c r="AG2679" i="1"/>
  <c r="B2624" i="1"/>
  <c r="Z2625" i="1"/>
  <c r="AC2625" i="1" s="1"/>
  <c r="AE2625" i="1"/>
  <c r="AH2625" i="1" s="1"/>
  <c r="E2680" i="1"/>
  <c r="H2679" i="1"/>
  <c r="A2680" i="1"/>
  <c r="J2629" i="1"/>
  <c r="K2629" i="1" s="1"/>
  <c r="L2629" i="1" s="1"/>
  <c r="I2630" i="1"/>
  <c r="U2627" i="1"/>
  <c r="W2626" i="1"/>
  <c r="F2678" i="1"/>
  <c r="G2678" i="1"/>
  <c r="D2679" i="1"/>
  <c r="N2627" i="1"/>
  <c r="O2626" i="1"/>
  <c r="AB2680" i="1" l="1"/>
  <c r="AG2680" i="1"/>
  <c r="B2625" i="1"/>
  <c r="Z2626" i="1"/>
  <c r="AC2626" i="1" s="1"/>
  <c r="AE2626" i="1"/>
  <c r="AH2626" i="1" s="1"/>
  <c r="U2628" i="1"/>
  <c r="W2627" i="1"/>
  <c r="J2630" i="1"/>
  <c r="K2630" i="1" s="1"/>
  <c r="L2630" i="1" s="1"/>
  <c r="M2630" i="1"/>
  <c r="I2631" i="1"/>
  <c r="A2681" i="1"/>
  <c r="E2681" i="1"/>
  <c r="H2680" i="1"/>
  <c r="F2679" i="1"/>
  <c r="D2680" i="1"/>
  <c r="G2679" i="1"/>
  <c r="N2628" i="1"/>
  <c r="O2627" i="1"/>
  <c r="AB2681" i="1" l="1"/>
  <c r="AG2681" i="1"/>
  <c r="B2626" i="1"/>
  <c r="Z2627" i="1"/>
  <c r="AC2627" i="1" s="1"/>
  <c r="AE2627" i="1"/>
  <c r="AH2627" i="1" s="1"/>
  <c r="A2682" i="1"/>
  <c r="H2681" i="1"/>
  <c r="E2682" i="1"/>
  <c r="J2631" i="1"/>
  <c r="K2631" i="1" s="1"/>
  <c r="L2631" i="1" s="1"/>
  <c r="I2632" i="1"/>
  <c r="M2631" i="1"/>
  <c r="U2629" i="1"/>
  <c r="W2628" i="1"/>
  <c r="N2629" i="1"/>
  <c r="O2628" i="1"/>
  <c r="F2680" i="1"/>
  <c r="D2681" i="1"/>
  <c r="G2680" i="1"/>
  <c r="M2632" i="1" l="1"/>
  <c r="AB2682" i="1"/>
  <c r="AG2682" i="1"/>
  <c r="Z2628" i="1"/>
  <c r="AC2628" i="1" s="1"/>
  <c r="AE2628" i="1"/>
  <c r="AH2628" i="1" s="1"/>
  <c r="B2627" i="1"/>
  <c r="U2630" i="1"/>
  <c r="W2629" i="1"/>
  <c r="J2632" i="1"/>
  <c r="K2632" i="1" s="1"/>
  <c r="L2632" i="1" s="1"/>
  <c r="I2633" i="1"/>
  <c r="E2683" i="1"/>
  <c r="A2683" i="1"/>
  <c r="H2682" i="1"/>
  <c r="F2681" i="1"/>
  <c r="D2682" i="1"/>
  <c r="G2681" i="1"/>
  <c r="O2629" i="1"/>
  <c r="N2630" i="1"/>
  <c r="M2633" i="1" l="1"/>
  <c r="AB2683" i="1"/>
  <c r="AG2683" i="1"/>
  <c r="Z2629" i="1"/>
  <c r="AC2629" i="1" s="1"/>
  <c r="AE2629" i="1"/>
  <c r="AH2629" i="1" s="1"/>
  <c r="B2628" i="1"/>
  <c r="E2684" i="1"/>
  <c r="A2684" i="1"/>
  <c r="H2683" i="1"/>
  <c r="J2633" i="1"/>
  <c r="K2633" i="1" s="1"/>
  <c r="L2633" i="1" s="1"/>
  <c r="I2634" i="1"/>
  <c r="U2631" i="1"/>
  <c r="W2630" i="1"/>
  <c r="N2631" i="1"/>
  <c r="O2630" i="1"/>
  <c r="F2682" i="1"/>
  <c r="D2683" i="1"/>
  <c r="G2682" i="1"/>
  <c r="AB2684" i="1" l="1"/>
  <c r="AG2684" i="1"/>
  <c r="B2629" i="1"/>
  <c r="Z2630" i="1"/>
  <c r="AC2630" i="1" s="1"/>
  <c r="AE2630" i="1"/>
  <c r="AH2630" i="1" s="1"/>
  <c r="U2632" i="1"/>
  <c r="W2631" i="1"/>
  <c r="J2634" i="1"/>
  <c r="K2634" i="1" s="1"/>
  <c r="L2634" i="1" s="1"/>
  <c r="I2635" i="1"/>
  <c r="A2685" i="1"/>
  <c r="H2684" i="1"/>
  <c r="E2685" i="1"/>
  <c r="M2634" i="1"/>
  <c r="F2683" i="1"/>
  <c r="D2684" i="1"/>
  <c r="G2683" i="1"/>
  <c r="N2632" i="1"/>
  <c r="O2631" i="1"/>
  <c r="AB2685" i="1" l="1"/>
  <c r="AG2685" i="1"/>
  <c r="Z2631" i="1"/>
  <c r="AC2631" i="1" s="1"/>
  <c r="AE2631" i="1"/>
  <c r="AH2631" i="1" s="1"/>
  <c r="B2630" i="1"/>
  <c r="H2685" i="1"/>
  <c r="E2686" i="1"/>
  <c r="A2686" i="1"/>
  <c r="J2635" i="1"/>
  <c r="K2635" i="1" s="1"/>
  <c r="L2635" i="1" s="1"/>
  <c r="I2636" i="1"/>
  <c r="M2635" i="1"/>
  <c r="U2633" i="1"/>
  <c r="W2632" i="1"/>
  <c r="F2684" i="1"/>
  <c r="G2684" i="1"/>
  <c r="D2685" i="1"/>
  <c r="N2633" i="1"/>
  <c r="O2632" i="1"/>
  <c r="M2636" i="1" l="1"/>
  <c r="AB2686" i="1"/>
  <c r="AG2686" i="1"/>
  <c r="Z2632" i="1"/>
  <c r="AC2632" i="1" s="1"/>
  <c r="AE2632" i="1"/>
  <c r="AH2632" i="1" s="1"/>
  <c r="B2631" i="1"/>
  <c r="U2634" i="1"/>
  <c r="W2633" i="1"/>
  <c r="J2636" i="1"/>
  <c r="K2636" i="1" s="1"/>
  <c r="L2636" i="1" s="1"/>
  <c r="I2637" i="1"/>
  <c r="E2687" i="1"/>
  <c r="H2686" i="1"/>
  <c r="A2687" i="1"/>
  <c r="N2634" i="1"/>
  <c r="O2633" i="1"/>
  <c r="F2685" i="1"/>
  <c r="D2686" i="1"/>
  <c r="G2685" i="1"/>
  <c r="M2637" i="1" l="1"/>
  <c r="AB2687" i="1"/>
  <c r="AG2687" i="1"/>
  <c r="Z2633" i="1"/>
  <c r="AC2633" i="1" s="1"/>
  <c r="AE2633" i="1"/>
  <c r="AH2633" i="1" s="1"/>
  <c r="B2632" i="1"/>
  <c r="J2637" i="1"/>
  <c r="K2637" i="1" s="1"/>
  <c r="L2637" i="1" s="1"/>
  <c r="I2638" i="1"/>
  <c r="H2687" i="1"/>
  <c r="E2688" i="1"/>
  <c r="A2688" i="1"/>
  <c r="U2635" i="1"/>
  <c r="W2634" i="1"/>
  <c r="F2686" i="1"/>
  <c r="G2686" i="1"/>
  <c r="D2687" i="1"/>
  <c r="N2635" i="1"/>
  <c r="O2634" i="1"/>
  <c r="AB2688" i="1" l="1"/>
  <c r="AG2688" i="1"/>
  <c r="Z2634" i="1"/>
  <c r="AC2634" i="1" s="1"/>
  <c r="AE2634" i="1"/>
  <c r="AH2634" i="1" s="1"/>
  <c r="B2633" i="1"/>
  <c r="U2636" i="1"/>
  <c r="W2635" i="1"/>
  <c r="A2689" i="1"/>
  <c r="H2688" i="1"/>
  <c r="E2689" i="1"/>
  <c r="J2638" i="1"/>
  <c r="K2638" i="1" s="1"/>
  <c r="L2638" i="1" s="1"/>
  <c r="I2639" i="1"/>
  <c r="M2638" i="1"/>
  <c r="N2636" i="1"/>
  <c r="O2635" i="1"/>
  <c r="F2687" i="1"/>
  <c r="D2688" i="1"/>
  <c r="G2687" i="1"/>
  <c r="AB2689" i="1" l="1"/>
  <c r="AG2689" i="1"/>
  <c r="B2634" i="1"/>
  <c r="Z2635" i="1"/>
  <c r="AC2635" i="1" s="1"/>
  <c r="AE2635" i="1"/>
  <c r="AH2635" i="1" s="1"/>
  <c r="J2639" i="1"/>
  <c r="K2639" i="1" s="1"/>
  <c r="L2639" i="1" s="1"/>
  <c r="I2640" i="1"/>
  <c r="H2689" i="1"/>
  <c r="E2690" i="1"/>
  <c r="A2690" i="1"/>
  <c r="M2639" i="1"/>
  <c r="U2637" i="1"/>
  <c r="W2636" i="1"/>
  <c r="F2688" i="1"/>
  <c r="G2688" i="1"/>
  <c r="D2689" i="1"/>
  <c r="N2637" i="1"/>
  <c r="O2636" i="1"/>
  <c r="M2640" i="1" l="1"/>
  <c r="AB2690" i="1"/>
  <c r="AG2690" i="1"/>
  <c r="B2635" i="1"/>
  <c r="Z2636" i="1"/>
  <c r="AC2636" i="1" s="1"/>
  <c r="AE2636" i="1"/>
  <c r="AH2636" i="1" s="1"/>
  <c r="U2638" i="1"/>
  <c r="W2637" i="1"/>
  <c r="E2691" i="1"/>
  <c r="A2691" i="1"/>
  <c r="H2690" i="1"/>
  <c r="J2640" i="1"/>
  <c r="K2640" i="1" s="1"/>
  <c r="L2640" i="1" s="1"/>
  <c r="I2641" i="1"/>
  <c r="N2638" i="1"/>
  <c r="O2637" i="1"/>
  <c r="F2689" i="1"/>
  <c r="G2689" i="1"/>
  <c r="D2690" i="1"/>
  <c r="M2641" i="1" l="1"/>
  <c r="AB2691" i="1"/>
  <c r="AG2691" i="1"/>
  <c r="Z2637" i="1"/>
  <c r="AC2637" i="1" s="1"/>
  <c r="AE2637" i="1"/>
  <c r="AH2637" i="1" s="1"/>
  <c r="B2636" i="1"/>
  <c r="E2692" i="1"/>
  <c r="H2691" i="1"/>
  <c r="A2692" i="1"/>
  <c r="J2641" i="1"/>
  <c r="K2641" i="1" s="1"/>
  <c r="L2641" i="1" s="1"/>
  <c r="I2642" i="1"/>
  <c r="U2639" i="1"/>
  <c r="W2638" i="1"/>
  <c r="F2690" i="1"/>
  <c r="G2690" i="1"/>
  <c r="D2691" i="1"/>
  <c r="N2639" i="1"/>
  <c r="O2638" i="1"/>
  <c r="AB2692" i="1" l="1"/>
  <c r="AG2692" i="1"/>
  <c r="Z2638" i="1"/>
  <c r="AC2638" i="1" s="1"/>
  <c r="AE2638" i="1"/>
  <c r="AH2638" i="1" s="1"/>
  <c r="B2637" i="1"/>
  <c r="U2640" i="1"/>
  <c r="W2639" i="1"/>
  <c r="A2693" i="1"/>
  <c r="H2692" i="1"/>
  <c r="E2693" i="1"/>
  <c r="J2642" i="1"/>
  <c r="K2642" i="1" s="1"/>
  <c r="L2642" i="1" s="1"/>
  <c r="I2643" i="1"/>
  <c r="M2642" i="1"/>
  <c r="N2640" i="1"/>
  <c r="O2639" i="1"/>
  <c r="F2691" i="1"/>
  <c r="G2691" i="1"/>
  <c r="D2692" i="1"/>
  <c r="AB2693" i="1" l="1"/>
  <c r="AG2693" i="1"/>
  <c r="Z2639" i="1"/>
  <c r="AC2639" i="1" s="1"/>
  <c r="AE2639" i="1"/>
  <c r="AH2639" i="1" s="1"/>
  <c r="B2638" i="1"/>
  <c r="A2694" i="1"/>
  <c r="E2694" i="1"/>
  <c r="H2693" i="1"/>
  <c r="J2643" i="1"/>
  <c r="K2643" i="1" s="1"/>
  <c r="L2643" i="1" s="1"/>
  <c r="I2644" i="1"/>
  <c r="M2643" i="1"/>
  <c r="U2641" i="1"/>
  <c r="W2640" i="1"/>
  <c r="F2692" i="1"/>
  <c r="G2692" i="1"/>
  <c r="D2693" i="1"/>
  <c r="N2641" i="1"/>
  <c r="O2640" i="1"/>
  <c r="M2644" i="1" l="1"/>
  <c r="AB2694" i="1"/>
  <c r="AG2694" i="1"/>
  <c r="Z2640" i="1"/>
  <c r="AC2640" i="1" s="1"/>
  <c r="AE2640" i="1"/>
  <c r="AH2640" i="1" s="1"/>
  <c r="B2639" i="1"/>
  <c r="U2642" i="1"/>
  <c r="W2641" i="1"/>
  <c r="J2644" i="1"/>
  <c r="K2644" i="1" s="1"/>
  <c r="L2644" i="1" s="1"/>
  <c r="I2645" i="1"/>
  <c r="A2695" i="1"/>
  <c r="E2695" i="1"/>
  <c r="H2694" i="1"/>
  <c r="N2642" i="1"/>
  <c r="O2641" i="1"/>
  <c r="F2693" i="1"/>
  <c r="G2693" i="1"/>
  <c r="D2694" i="1"/>
  <c r="AB2695" i="1" l="1"/>
  <c r="AG2695" i="1"/>
  <c r="B2640" i="1"/>
  <c r="Z2641" i="1"/>
  <c r="AC2641" i="1" s="1"/>
  <c r="AE2641" i="1"/>
  <c r="AH2641" i="1" s="1"/>
  <c r="H2695" i="1"/>
  <c r="A2696" i="1"/>
  <c r="E2696" i="1"/>
  <c r="J2645" i="1"/>
  <c r="K2645" i="1" s="1"/>
  <c r="L2645" i="1" s="1"/>
  <c r="I2646" i="1"/>
  <c r="U2643" i="1"/>
  <c r="W2642" i="1"/>
  <c r="M2645" i="1"/>
  <c r="F2694" i="1"/>
  <c r="D2695" i="1"/>
  <c r="G2694" i="1"/>
  <c r="N2643" i="1"/>
  <c r="O2642" i="1"/>
  <c r="AB2696" i="1" l="1"/>
  <c r="AG2696" i="1"/>
  <c r="B2641" i="1"/>
  <c r="Z2642" i="1"/>
  <c r="AC2642" i="1" s="1"/>
  <c r="AE2642" i="1"/>
  <c r="AH2642" i="1" s="1"/>
  <c r="J2646" i="1"/>
  <c r="K2646" i="1" s="1"/>
  <c r="L2646" i="1" s="1"/>
  <c r="I2647" i="1"/>
  <c r="U2644" i="1"/>
  <c r="W2643" i="1"/>
  <c r="H2696" i="1"/>
  <c r="A2697" i="1"/>
  <c r="E2697" i="1"/>
  <c r="M2646" i="1"/>
  <c r="N2644" i="1"/>
  <c r="O2643" i="1"/>
  <c r="F2695" i="1"/>
  <c r="D2696" i="1"/>
  <c r="G2695" i="1"/>
  <c r="AB2697" i="1" l="1"/>
  <c r="AG2697" i="1"/>
  <c r="M2647" i="1"/>
  <c r="B2642" i="1"/>
  <c r="Z2643" i="1"/>
  <c r="AC2643" i="1" s="1"/>
  <c r="AE2643" i="1"/>
  <c r="AH2643" i="1" s="1"/>
  <c r="H2697" i="1"/>
  <c r="E2698" i="1"/>
  <c r="A2698" i="1"/>
  <c r="U2645" i="1"/>
  <c r="W2644" i="1"/>
  <c r="J2647" i="1"/>
  <c r="K2647" i="1" s="1"/>
  <c r="L2647" i="1" s="1"/>
  <c r="I2648" i="1"/>
  <c r="F2696" i="1"/>
  <c r="D2697" i="1"/>
  <c r="G2696" i="1"/>
  <c r="N2645" i="1"/>
  <c r="O2644" i="1"/>
  <c r="AB2698" i="1" l="1"/>
  <c r="AG2698" i="1"/>
  <c r="B2643" i="1"/>
  <c r="Z2644" i="1"/>
  <c r="AC2644" i="1" s="1"/>
  <c r="AE2644" i="1"/>
  <c r="AH2644" i="1" s="1"/>
  <c r="U2646" i="1"/>
  <c r="W2645" i="1"/>
  <c r="A2699" i="1"/>
  <c r="E2699" i="1"/>
  <c r="H2698" i="1"/>
  <c r="J2648" i="1"/>
  <c r="K2648" i="1" s="1"/>
  <c r="L2648" i="1" s="1"/>
  <c r="I2649" i="1"/>
  <c r="M2648" i="1"/>
  <c r="F2697" i="1"/>
  <c r="G2697" i="1"/>
  <c r="D2698" i="1"/>
  <c r="N2646" i="1"/>
  <c r="O2645" i="1"/>
  <c r="AB2699" i="1" l="1"/>
  <c r="AG2699" i="1"/>
  <c r="Z2645" i="1"/>
  <c r="AC2645" i="1" s="1"/>
  <c r="AE2645" i="1"/>
  <c r="AH2645" i="1" s="1"/>
  <c r="B2644" i="1"/>
  <c r="J2649" i="1"/>
  <c r="K2649" i="1" s="1"/>
  <c r="L2649" i="1" s="1"/>
  <c r="I2650" i="1"/>
  <c r="H2699" i="1"/>
  <c r="A2700" i="1"/>
  <c r="E2700" i="1"/>
  <c r="M2649" i="1"/>
  <c r="U2647" i="1"/>
  <c r="W2646" i="1"/>
  <c r="N2647" i="1"/>
  <c r="O2646" i="1"/>
  <c r="F2698" i="1"/>
  <c r="G2698" i="1"/>
  <c r="D2699" i="1"/>
  <c r="B2645" i="1" l="1"/>
  <c r="M2650" i="1"/>
  <c r="AB2700" i="1"/>
  <c r="AG2700" i="1"/>
  <c r="Z2646" i="1"/>
  <c r="AC2646" i="1" s="1"/>
  <c r="AE2646" i="1"/>
  <c r="AH2646" i="1" s="1"/>
  <c r="U2648" i="1"/>
  <c r="W2647" i="1"/>
  <c r="A2701" i="1"/>
  <c r="H2700" i="1"/>
  <c r="E2701" i="1"/>
  <c r="J2650" i="1"/>
  <c r="K2650" i="1" s="1"/>
  <c r="L2650" i="1" s="1"/>
  <c r="I2651" i="1"/>
  <c r="F2699" i="1"/>
  <c r="D2700" i="1"/>
  <c r="G2699" i="1"/>
  <c r="N2648" i="1"/>
  <c r="O2647" i="1"/>
  <c r="M2651" i="1" l="1"/>
  <c r="AB2701" i="1"/>
  <c r="AG2701" i="1"/>
  <c r="Z2647" i="1"/>
  <c r="AC2647" i="1" s="1"/>
  <c r="AE2647" i="1"/>
  <c r="AH2647" i="1" s="1"/>
  <c r="B2646" i="1"/>
  <c r="H2701" i="1"/>
  <c r="A2702" i="1"/>
  <c r="E2702" i="1"/>
  <c r="J2651" i="1"/>
  <c r="K2651" i="1" s="1"/>
  <c r="L2651" i="1" s="1"/>
  <c r="I2652" i="1"/>
  <c r="U2649" i="1"/>
  <c r="W2648" i="1"/>
  <c r="F2700" i="1"/>
  <c r="D2701" i="1"/>
  <c r="G2700" i="1"/>
  <c r="N2649" i="1"/>
  <c r="O2648" i="1"/>
  <c r="AB2702" i="1" l="1"/>
  <c r="AG2702" i="1"/>
  <c r="B2647" i="1"/>
  <c r="Z2648" i="1"/>
  <c r="AC2648" i="1" s="1"/>
  <c r="AE2648" i="1"/>
  <c r="AH2648" i="1" s="1"/>
  <c r="H2702" i="1"/>
  <c r="E2703" i="1"/>
  <c r="A2703" i="1"/>
  <c r="U2650" i="1"/>
  <c r="W2649" i="1"/>
  <c r="J2652" i="1"/>
  <c r="K2652" i="1" s="1"/>
  <c r="L2652" i="1" s="1"/>
  <c r="I2653" i="1"/>
  <c r="M2652" i="1"/>
  <c r="N2650" i="1"/>
  <c r="O2649" i="1"/>
  <c r="F2701" i="1"/>
  <c r="D2702" i="1"/>
  <c r="G2701" i="1"/>
  <c r="AB2703" i="1" l="1"/>
  <c r="AG2703" i="1"/>
  <c r="B2648" i="1"/>
  <c r="Z2649" i="1"/>
  <c r="AC2649" i="1" s="1"/>
  <c r="AE2649" i="1"/>
  <c r="AH2649" i="1" s="1"/>
  <c r="J2653" i="1"/>
  <c r="K2653" i="1" s="1"/>
  <c r="L2653" i="1" s="1"/>
  <c r="I2654" i="1"/>
  <c r="U2651" i="1"/>
  <c r="W2650" i="1"/>
  <c r="E2704" i="1"/>
  <c r="H2703" i="1"/>
  <c r="A2704" i="1"/>
  <c r="M2653" i="1"/>
  <c r="F2702" i="1"/>
  <c r="D2703" i="1"/>
  <c r="G2702" i="1"/>
  <c r="N2651" i="1"/>
  <c r="O2650" i="1"/>
  <c r="M2654" i="1" l="1"/>
  <c r="AB2704" i="1"/>
  <c r="AG2704" i="1"/>
  <c r="Z2650" i="1"/>
  <c r="AC2650" i="1" s="1"/>
  <c r="AE2650" i="1"/>
  <c r="AH2650" i="1" s="1"/>
  <c r="B2649" i="1"/>
  <c r="H2704" i="1"/>
  <c r="E2705" i="1"/>
  <c r="A2705" i="1"/>
  <c r="U2652" i="1"/>
  <c r="W2651" i="1"/>
  <c r="J2654" i="1"/>
  <c r="K2654" i="1" s="1"/>
  <c r="L2654" i="1" s="1"/>
  <c r="I2655" i="1"/>
  <c r="N2652" i="1"/>
  <c r="O2651" i="1"/>
  <c r="F2703" i="1"/>
  <c r="G2703" i="1"/>
  <c r="D2704" i="1"/>
  <c r="AB2705" i="1" l="1"/>
  <c r="AG2705" i="1"/>
  <c r="Z2651" i="1"/>
  <c r="AC2651" i="1" s="1"/>
  <c r="AE2651" i="1"/>
  <c r="AH2651" i="1" s="1"/>
  <c r="B2650" i="1"/>
  <c r="U2653" i="1"/>
  <c r="W2652" i="1"/>
  <c r="E2706" i="1"/>
  <c r="A2706" i="1"/>
  <c r="H2705" i="1"/>
  <c r="J2655" i="1"/>
  <c r="K2655" i="1" s="1"/>
  <c r="L2655" i="1" s="1"/>
  <c r="I2656" i="1"/>
  <c r="M2655" i="1"/>
  <c r="F2704" i="1"/>
  <c r="G2704" i="1"/>
  <c r="D2705" i="1"/>
  <c r="N2653" i="1"/>
  <c r="O2652" i="1"/>
  <c r="AB2706" i="1" l="1"/>
  <c r="AG2706" i="1"/>
  <c r="B2651" i="1"/>
  <c r="Z2652" i="1"/>
  <c r="AC2652" i="1" s="1"/>
  <c r="AE2652" i="1"/>
  <c r="AH2652" i="1" s="1"/>
  <c r="H2706" i="1"/>
  <c r="E2707" i="1"/>
  <c r="A2707" i="1"/>
  <c r="J2656" i="1"/>
  <c r="K2656" i="1" s="1"/>
  <c r="L2656" i="1" s="1"/>
  <c r="I2657" i="1"/>
  <c r="M2656" i="1"/>
  <c r="U2654" i="1"/>
  <c r="W2653" i="1"/>
  <c r="N2654" i="1"/>
  <c r="O2653" i="1"/>
  <c r="F2705" i="1"/>
  <c r="G2705" i="1"/>
  <c r="D2706" i="1"/>
  <c r="M2657" i="1" l="1"/>
  <c r="AB2707" i="1"/>
  <c r="AG2707" i="1"/>
  <c r="Z2653" i="1"/>
  <c r="AC2653" i="1" s="1"/>
  <c r="AE2653" i="1"/>
  <c r="AH2653" i="1" s="1"/>
  <c r="B2652" i="1"/>
  <c r="U2655" i="1"/>
  <c r="W2654" i="1"/>
  <c r="A2708" i="1"/>
  <c r="H2707" i="1"/>
  <c r="E2708" i="1"/>
  <c r="J2657" i="1"/>
  <c r="K2657" i="1" s="1"/>
  <c r="L2657" i="1" s="1"/>
  <c r="I2658" i="1"/>
  <c r="F2706" i="1"/>
  <c r="G2706" i="1"/>
  <c r="D2707" i="1"/>
  <c r="N2655" i="1"/>
  <c r="O2654" i="1"/>
  <c r="M2658" i="1" l="1"/>
  <c r="AB2708" i="1"/>
  <c r="AG2708" i="1"/>
  <c r="Z2654" i="1"/>
  <c r="AC2654" i="1" s="1"/>
  <c r="AE2654" i="1"/>
  <c r="AH2654" i="1" s="1"/>
  <c r="B2653" i="1"/>
  <c r="A2709" i="1"/>
  <c r="H2708" i="1"/>
  <c r="E2709" i="1"/>
  <c r="J2658" i="1"/>
  <c r="K2658" i="1" s="1"/>
  <c r="L2658" i="1" s="1"/>
  <c r="I2659" i="1"/>
  <c r="U2656" i="1"/>
  <c r="W2655" i="1"/>
  <c r="N2656" i="1"/>
  <c r="O2655" i="1"/>
  <c r="F2707" i="1"/>
  <c r="G2707" i="1"/>
  <c r="D2708" i="1"/>
  <c r="AB2709" i="1" l="1"/>
  <c r="AG2709" i="1"/>
  <c r="B2654" i="1"/>
  <c r="Z2655" i="1"/>
  <c r="AC2655" i="1" s="1"/>
  <c r="AE2655" i="1"/>
  <c r="AH2655" i="1" s="1"/>
  <c r="J2659" i="1"/>
  <c r="K2659" i="1" s="1"/>
  <c r="L2659" i="1" s="1"/>
  <c r="I2660" i="1"/>
  <c r="M2659" i="1"/>
  <c r="U2657" i="1"/>
  <c r="W2656" i="1"/>
  <c r="H2709" i="1"/>
  <c r="E2710" i="1"/>
  <c r="A2710" i="1"/>
  <c r="F2708" i="1"/>
  <c r="G2708" i="1"/>
  <c r="D2709" i="1"/>
  <c r="N2657" i="1"/>
  <c r="O2656" i="1"/>
  <c r="AB2710" i="1" l="1"/>
  <c r="AG2710" i="1"/>
  <c r="Z2656" i="1"/>
  <c r="AC2656" i="1" s="1"/>
  <c r="AE2656" i="1"/>
  <c r="AH2656" i="1" s="1"/>
  <c r="B2655" i="1"/>
  <c r="E2711" i="1"/>
  <c r="H2710" i="1"/>
  <c r="A2711" i="1"/>
  <c r="U2658" i="1"/>
  <c r="W2657" i="1"/>
  <c r="J2660" i="1"/>
  <c r="K2660" i="1" s="1"/>
  <c r="L2660" i="1" s="1"/>
  <c r="I2661" i="1"/>
  <c r="M2660" i="1"/>
  <c r="N2658" i="1"/>
  <c r="O2657" i="1"/>
  <c r="F2709" i="1"/>
  <c r="G2709" i="1"/>
  <c r="D2710" i="1"/>
  <c r="AB2711" i="1" l="1"/>
  <c r="AG2711" i="1"/>
  <c r="B2656" i="1"/>
  <c r="Z2657" i="1"/>
  <c r="AC2657" i="1" s="1"/>
  <c r="AE2657" i="1"/>
  <c r="AH2657" i="1" s="1"/>
  <c r="E2712" i="1"/>
  <c r="H2711" i="1"/>
  <c r="A2712" i="1"/>
  <c r="J2661" i="1"/>
  <c r="K2661" i="1" s="1"/>
  <c r="L2661" i="1" s="1"/>
  <c r="I2662" i="1"/>
  <c r="U2659" i="1"/>
  <c r="W2658" i="1"/>
  <c r="M2661" i="1"/>
  <c r="F2710" i="1"/>
  <c r="D2711" i="1"/>
  <c r="G2710" i="1"/>
  <c r="N2659" i="1"/>
  <c r="O2658" i="1"/>
  <c r="AB2712" i="1" l="1"/>
  <c r="AG2712" i="1"/>
  <c r="Z2658" i="1"/>
  <c r="AC2658" i="1" s="1"/>
  <c r="AE2658" i="1"/>
  <c r="AH2658" i="1" s="1"/>
  <c r="B2657" i="1"/>
  <c r="U2660" i="1"/>
  <c r="W2659" i="1"/>
  <c r="H2712" i="1"/>
  <c r="E2713" i="1"/>
  <c r="A2713" i="1"/>
  <c r="J2662" i="1"/>
  <c r="K2662" i="1" s="1"/>
  <c r="L2662" i="1" s="1"/>
  <c r="I2663" i="1"/>
  <c r="M2662" i="1"/>
  <c r="N2660" i="1"/>
  <c r="O2659" i="1"/>
  <c r="F2711" i="1"/>
  <c r="G2711" i="1"/>
  <c r="D2712" i="1"/>
  <c r="AB2713" i="1" l="1"/>
  <c r="AG2713" i="1"/>
  <c r="Z2659" i="1"/>
  <c r="AC2659" i="1" s="1"/>
  <c r="AE2659" i="1"/>
  <c r="AH2659" i="1" s="1"/>
  <c r="B2658" i="1"/>
  <c r="J2663" i="1"/>
  <c r="K2663" i="1" s="1"/>
  <c r="L2663" i="1" s="1"/>
  <c r="I2664" i="1"/>
  <c r="A2714" i="1"/>
  <c r="E2714" i="1"/>
  <c r="H2713" i="1"/>
  <c r="M2663" i="1"/>
  <c r="U2661" i="1"/>
  <c r="W2660" i="1"/>
  <c r="F2712" i="1"/>
  <c r="G2712" i="1"/>
  <c r="D2713" i="1"/>
  <c r="N2661" i="1"/>
  <c r="O2660" i="1"/>
  <c r="AB2714" i="1" l="1"/>
  <c r="AG2714" i="1"/>
  <c r="M2664" i="1"/>
  <c r="B2659" i="1"/>
  <c r="Z2660" i="1"/>
  <c r="AC2660" i="1" s="1"/>
  <c r="AE2660" i="1"/>
  <c r="AH2660" i="1" s="1"/>
  <c r="U2662" i="1"/>
  <c r="W2661" i="1"/>
  <c r="A2715" i="1"/>
  <c r="E2715" i="1"/>
  <c r="H2714" i="1"/>
  <c r="J2664" i="1"/>
  <c r="K2664" i="1" s="1"/>
  <c r="L2664" i="1" s="1"/>
  <c r="I2665" i="1"/>
  <c r="F2713" i="1"/>
  <c r="G2713" i="1"/>
  <c r="D2714" i="1"/>
  <c r="N2662" i="1"/>
  <c r="O2661" i="1"/>
  <c r="M2665" i="1" l="1"/>
  <c r="AB2715" i="1"/>
  <c r="AG2715" i="1"/>
  <c r="B2660" i="1"/>
  <c r="Z2661" i="1"/>
  <c r="AC2661" i="1" s="1"/>
  <c r="AE2661" i="1"/>
  <c r="AH2661" i="1" s="1"/>
  <c r="E2716" i="1"/>
  <c r="A2716" i="1"/>
  <c r="H2715" i="1"/>
  <c r="J2665" i="1"/>
  <c r="K2665" i="1" s="1"/>
  <c r="L2665" i="1" s="1"/>
  <c r="I2666" i="1"/>
  <c r="U2663" i="1"/>
  <c r="W2662" i="1"/>
  <c r="N2663" i="1"/>
  <c r="O2662" i="1"/>
  <c r="F2714" i="1"/>
  <c r="G2714" i="1"/>
  <c r="D2715" i="1"/>
  <c r="AB2716" i="1" l="1"/>
  <c r="AG2716" i="1"/>
  <c r="Z2662" i="1"/>
  <c r="AC2662" i="1" s="1"/>
  <c r="AE2662" i="1"/>
  <c r="AH2662" i="1" s="1"/>
  <c r="B2661" i="1"/>
  <c r="J2666" i="1"/>
  <c r="K2666" i="1" s="1"/>
  <c r="L2666" i="1" s="1"/>
  <c r="I2667" i="1"/>
  <c r="H2716" i="1"/>
  <c r="A2717" i="1"/>
  <c r="E2717" i="1"/>
  <c r="U2664" i="1"/>
  <c r="W2663" i="1"/>
  <c r="M2666" i="1"/>
  <c r="F2715" i="1"/>
  <c r="G2715" i="1"/>
  <c r="D2716" i="1"/>
  <c r="N2664" i="1"/>
  <c r="O2663" i="1"/>
  <c r="M2667" i="1" l="1"/>
  <c r="AB2717" i="1"/>
  <c r="AG2717" i="1"/>
  <c r="B2662" i="1"/>
  <c r="Z2663" i="1"/>
  <c r="AC2663" i="1" s="1"/>
  <c r="AE2663" i="1"/>
  <c r="AH2663" i="1" s="1"/>
  <c r="U2665" i="1"/>
  <c r="W2664" i="1"/>
  <c r="A2718" i="1"/>
  <c r="H2717" i="1"/>
  <c r="E2718" i="1"/>
  <c r="J2667" i="1"/>
  <c r="K2667" i="1" s="1"/>
  <c r="L2667" i="1" s="1"/>
  <c r="I2668" i="1"/>
  <c r="F2716" i="1"/>
  <c r="G2716" i="1"/>
  <c r="D2717" i="1"/>
  <c r="N2665" i="1"/>
  <c r="O2664" i="1"/>
  <c r="AB2718" i="1" l="1"/>
  <c r="AG2718" i="1"/>
  <c r="Z2664" i="1"/>
  <c r="AC2664" i="1" s="1"/>
  <c r="AE2664" i="1"/>
  <c r="AH2664" i="1" s="1"/>
  <c r="B2663" i="1"/>
  <c r="E2719" i="1"/>
  <c r="H2718" i="1"/>
  <c r="A2719" i="1"/>
  <c r="U2666" i="1"/>
  <c r="W2665" i="1"/>
  <c r="J2668" i="1"/>
  <c r="K2668" i="1" s="1"/>
  <c r="L2668" i="1" s="1"/>
  <c r="I2669" i="1"/>
  <c r="M2668" i="1"/>
  <c r="N2666" i="1"/>
  <c r="O2665" i="1"/>
  <c r="F2717" i="1"/>
  <c r="D2718" i="1"/>
  <c r="G2717" i="1"/>
  <c r="AB2719" i="1" l="1"/>
  <c r="AG2719" i="1"/>
  <c r="Z2665" i="1"/>
  <c r="AC2665" i="1" s="1"/>
  <c r="AE2665" i="1"/>
  <c r="AH2665" i="1" s="1"/>
  <c r="B2664" i="1"/>
  <c r="J2669" i="1"/>
  <c r="K2669" i="1" s="1"/>
  <c r="L2669" i="1" s="1"/>
  <c r="I2670" i="1"/>
  <c r="U2667" i="1"/>
  <c r="W2666" i="1"/>
  <c r="A2720" i="1"/>
  <c r="H2719" i="1"/>
  <c r="E2720" i="1"/>
  <c r="M2669" i="1"/>
  <c r="F2718" i="1"/>
  <c r="G2718" i="1"/>
  <c r="D2719" i="1"/>
  <c r="N2667" i="1"/>
  <c r="O2666" i="1"/>
  <c r="M2670" i="1" l="1"/>
  <c r="AB2720" i="1"/>
  <c r="AG2720" i="1"/>
  <c r="Z2666" i="1"/>
  <c r="AC2666" i="1" s="1"/>
  <c r="AE2666" i="1"/>
  <c r="AH2666" i="1" s="1"/>
  <c r="B2665" i="1"/>
  <c r="E2721" i="1"/>
  <c r="A2721" i="1"/>
  <c r="H2720" i="1"/>
  <c r="U2668" i="1"/>
  <c r="W2667" i="1"/>
  <c r="J2670" i="1"/>
  <c r="K2670" i="1" s="1"/>
  <c r="L2670" i="1" s="1"/>
  <c r="I2671" i="1"/>
  <c r="N2668" i="1"/>
  <c r="O2667" i="1"/>
  <c r="F2719" i="1"/>
  <c r="G2719" i="1"/>
  <c r="D2720" i="1"/>
  <c r="AB2721" i="1" l="1"/>
  <c r="AG2721" i="1"/>
  <c r="Z2667" i="1"/>
  <c r="AC2667" i="1" s="1"/>
  <c r="AE2667" i="1"/>
  <c r="AH2667" i="1" s="1"/>
  <c r="B2666" i="1"/>
  <c r="U2669" i="1"/>
  <c r="W2668" i="1"/>
  <c r="A2722" i="1"/>
  <c r="E2722" i="1"/>
  <c r="H2721" i="1"/>
  <c r="J2671" i="1"/>
  <c r="K2671" i="1" s="1"/>
  <c r="L2671" i="1" s="1"/>
  <c r="I2672" i="1"/>
  <c r="M2671" i="1"/>
  <c r="F2720" i="1"/>
  <c r="G2720" i="1"/>
  <c r="D2721" i="1"/>
  <c r="N2669" i="1"/>
  <c r="O2668" i="1"/>
  <c r="M2672" i="1" l="1"/>
  <c r="AB2722" i="1"/>
  <c r="AG2722" i="1"/>
  <c r="Z2668" i="1"/>
  <c r="AC2668" i="1" s="1"/>
  <c r="AE2668" i="1"/>
  <c r="AH2668" i="1" s="1"/>
  <c r="B2667" i="1"/>
  <c r="J2672" i="1"/>
  <c r="K2672" i="1" s="1"/>
  <c r="L2672" i="1" s="1"/>
  <c r="I2673" i="1"/>
  <c r="A2723" i="1"/>
  <c r="E2723" i="1"/>
  <c r="H2722" i="1"/>
  <c r="U2670" i="1"/>
  <c r="W2669" i="1"/>
  <c r="F2721" i="1"/>
  <c r="G2721" i="1"/>
  <c r="D2722" i="1"/>
  <c r="N2670" i="1"/>
  <c r="O2669" i="1"/>
  <c r="AB2723" i="1" l="1"/>
  <c r="AG2723" i="1"/>
  <c r="Z2669" i="1"/>
  <c r="AC2669" i="1" s="1"/>
  <c r="AE2669" i="1"/>
  <c r="AH2669" i="1" s="1"/>
  <c r="B2668" i="1"/>
  <c r="E2724" i="1"/>
  <c r="H2723" i="1"/>
  <c r="A2724" i="1"/>
  <c r="J2673" i="1"/>
  <c r="K2673" i="1" s="1"/>
  <c r="L2673" i="1" s="1"/>
  <c r="I2674" i="1"/>
  <c r="U2671" i="1"/>
  <c r="W2670" i="1"/>
  <c r="M2673" i="1"/>
  <c r="F2722" i="1"/>
  <c r="G2722" i="1"/>
  <c r="D2723" i="1"/>
  <c r="N2671" i="1"/>
  <c r="O2670" i="1"/>
  <c r="AB2724" i="1" l="1"/>
  <c r="AG2724" i="1"/>
  <c r="B2669" i="1"/>
  <c r="Z2670" i="1"/>
  <c r="AC2670" i="1" s="1"/>
  <c r="AE2670" i="1"/>
  <c r="AH2670" i="1" s="1"/>
  <c r="J2674" i="1"/>
  <c r="K2674" i="1" s="1"/>
  <c r="L2674" i="1" s="1"/>
  <c r="I2675" i="1"/>
  <c r="U2672" i="1"/>
  <c r="W2671" i="1"/>
  <c r="H2724" i="1"/>
  <c r="E2725" i="1"/>
  <c r="A2725" i="1"/>
  <c r="M2674" i="1"/>
  <c r="F2723" i="1"/>
  <c r="G2723" i="1"/>
  <c r="D2724" i="1"/>
  <c r="N2672" i="1"/>
  <c r="O2671" i="1"/>
  <c r="M2675" i="1" l="1"/>
  <c r="AB2725" i="1"/>
  <c r="AG2725" i="1"/>
  <c r="Z2671" i="1"/>
  <c r="AC2671" i="1" s="1"/>
  <c r="AE2671" i="1"/>
  <c r="AH2671" i="1" s="1"/>
  <c r="B2670" i="1"/>
  <c r="A2726" i="1"/>
  <c r="H2725" i="1"/>
  <c r="E2726" i="1"/>
  <c r="U2673" i="1"/>
  <c r="W2672" i="1"/>
  <c r="J2675" i="1"/>
  <c r="K2675" i="1" s="1"/>
  <c r="L2675" i="1" s="1"/>
  <c r="I2676" i="1"/>
  <c r="N2673" i="1"/>
  <c r="O2672" i="1"/>
  <c r="F2724" i="1"/>
  <c r="G2724" i="1"/>
  <c r="D2725" i="1"/>
  <c r="AB2726" i="1" l="1"/>
  <c r="AG2726" i="1"/>
  <c r="Z2672" i="1"/>
  <c r="AC2672" i="1" s="1"/>
  <c r="AE2672" i="1"/>
  <c r="AH2672" i="1" s="1"/>
  <c r="B2671" i="1"/>
  <c r="U2674" i="1"/>
  <c r="W2673" i="1"/>
  <c r="E2727" i="1"/>
  <c r="H2726" i="1"/>
  <c r="A2727" i="1"/>
  <c r="J2676" i="1"/>
  <c r="K2676" i="1" s="1"/>
  <c r="L2676" i="1" s="1"/>
  <c r="I2677" i="1"/>
  <c r="M2676" i="1"/>
  <c r="F2725" i="1"/>
  <c r="G2725" i="1"/>
  <c r="D2726" i="1"/>
  <c r="N2674" i="1"/>
  <c r="O2673" i="1"/>
  <c r="AB2727" i="1" l="1"/>
  <c r="AG2727" i="1"/>
  <c r="B2672" i="1"/>
  <c r="Z2673" i="1"/>
  <c r="AC2673" i="1" s="1"/>
  <c r="AE2673" i="1"/>
  <c r="AH2673" i="1" s="1"/>
  <c r="A2728" i="1"/>
  <c r="H2727" i="1"/>
  <c r="E2728" i="1"/>
  <c r="J2677" i="1"/>
  <c r="K2677" i="1" s="1"/>
  <c r="L2677" i="1" s="1"/>
  <c r="I2678" i="1"/>
  <c r="M2677" i="1"/>
  <c r="U2675" i="1"/>
  <c r="W2674" i="1"/>
  <c r="N2675" i="1"/>
  <c r="O2674" i="1"/>
  <c r="F2726" i="1"/>
  <c r="G2726" i="1"/>
  <c r="D2727" i="1"/>
  <c r="M2678" i="1" l="1"/>
  <c r="AB2728" i="1"/>
  <c r="AG2728" i="1"/>
  <c r="B2673" i="1"/>
  <c r="Z2674" i="1"/>
  <c r="AC2674" i="1" s="1"/>
  <c r="AE2674" i="1"/>
  <c r="AH2674" i="1" s="1"/>
  <c r="U2676" i="1"/>
  <c r="W2675" i="1"/>
  <c r="J2678" i="1"/>
  <c r="K2678" i="1" s="1"/>
  <c r="L2678" i="1" s="1"/>
  <c r="I2679" i="1"/>
  <c r="A2729" i="1"/>
  <c r="H2728" i="1"/>
  <c r="E2729" i="1"/>
  <c r="F2727" i="1"/>
  <c r="G2727" i="1"/>
  <c r="D2728" i="1"/>
  <c r="N2676" i="1"/>
  <c r="O2675" i="1"/>
  <c r="M2679" i="1" l="1"/>
  <c r="AB2729" i="1"/>
  <c r="AG2729" i="1"/>
  <c r="Z2675" i="1"/>
  <c r="AC2675" i="1" s="1"/>
  <c r="AE2675" i="1"/>
  <c r="AH2675" i="1" s="1"/>
  <c r="B2674" i="1"/>
  <c r="H2729" i="1"/>
  <c r="E2730" i="1"/>
  <c r="A2730" i="1"/>
  <c r="J2679" i="1"/>
  <c r="K2679" i="1" s="1"/>
  <c r="L2679" i="1" s="1"/>
  <c r="I2680" i="1"/>
  <c r="U2677" i="1"/>
  <c r="W2676" i="1"/>
  <c r="N2677" i="1"/>
  <c r="O2676" i="1"/>
  <c r="F2728" i="1"/>
  <c r="G2728" i="1"/>
  <c r="D2729" i="1"/>
  <c r="M2680" i="1" l="1"/>
  <c r="AB2730" i="1"/>
  <c r="AG2730" i="1"/>
  <c r="Z2676" i="1"/>
  <c r="AC2676" i="1" s="1"/>
  <c r="AE2676" i="1"/>
  <c r="AH2676" i="1" s="1"/>
  <c r="B2675" i="1"/>
  <c r="U2678" i="1"/>
  <c r="W2677" i="1"/>
  <c r="E2731" i="1"/>
  <c r="H2730" i="1"/>
  <c r="A2731" i="1"/>
  <c r="J2680" i="1"/>
  <c r="K2680" i="1" s="1"/>
  <c r="L2680" i="1" s="1"/>
  <c r="I2681" i="1"/>
  <c r="F2729" i="1"/>
  <c r="G2729" i="1"/>
  <c r="D2730" i="1"/>
  <c r="N2678" i="1"/>
  <c r="O2677" i="1"/>
  <c r="M2681" i="1" l="1"/>
  <c r="AB2731" i="1"/>
  <c r="AG2731" i="1"/>
  <c r="B2676" i="1"/>
  <c r="Z2677" i="1"/>
  <c r="AC2677" i="1" s="1"/>
  <c r="AE2677" i="1"/>
  <c r="AH2677" i="1" s="1"/>
  <c r="E2732" i="1"/>
  <c r="A2732" i="1"/>
  <c r="H2731" i="1"/>
  <c r="J2681" i="1"/>
  <c r="K2681" i="1" s="1"/>
  <c r="L2681" i="1" s="1"/>
  <c r="I2682" i="1"/>
  <c r="U2679" i="1"/>
  <c r="W2678" i="1"/>
  <c r="N2679" i="1"/>
  <c r="O2678" i="1"/>
  <c r="F2730" i="1"/>
  <c r="G2730" i="1"/>
  <c r="D2731" i="1"/>
  <c r="AB2732" i="1" l="1"/>
  <c r="AG2732" i="1"/>
  <c r="Z2678" i="1"/>
  <c r="AC2678" i="1" s="1"/>
  <c r="AE2678" i="1"/>
  <c r="AH2678" i="1" s="1"/>
  <c r="B2677" i="1"/>
  <c r="U2680" i="1"/>
  <c r="W2679" i="1"/>
  <c r="H2732" i="1"/>
  <c r="E2733" i="1"/>
  <c r="A2733" i="1"/>
  <c r="J2682" i="1"/>
  <c r="K2682" i="1" s="1"/>
  <c r="L2682" i="1" s="1"/>
  <c r="I2683" i="1"/>
  <c r="M2682" i="1"/>
  <c r="F2731" i="1"/>
  <c r="G2731" i="1"/>
  <c r="D2732" i="1"/>
  <c r="N2680" i="1"/>
  <c r="O2679" i="1"/>
  <c r="AB2733" i="1" l="1"/>
  <c r="AG2733" i="1"/>
  <c r="B2678" i="1"/>
  <c r="Z2679" i="1"/>
  <c r="AC2679" i="1" s="1"/>
  <c r="AE2679" i="1"/>
  <c r="AH2679" i="1" s="1"/>
  <c r="J2683" i="1"/>
  <c r="K2683" i="1" s="1"/>
  <c r="L2683" i="1" s="1"/>
  <c r="I2684" i="1"/>
  <c r="A2734" i="1"/>
  <c r="H2733" i="1"/>
  <c r="E2734" i="1"/>
  <c r="M2683" i="1"/>
  <c r="U2681" i="1"/>
  <c r="W2680" i="1"/>
  <c r="N2681" i="1"/>
  <c r="O2680" i="1"/>
  <c r="F2732" i="1"/>
  <c r="G2732" i="1"/>
  <c r="D2733" i="1"/>
  <c r="AB2734" i="1" l="1"/>
  <c r="AG2734" i="1"/>
  <c r="M2684" i="1"/>
  <c r="B2679" i="1"/>
  <c r="Z2680" i="1"/>
  <c r="AC2680" i="1" s="1"/>
  <c r="AE2680" i="1"/>
  <c r="AH2680" i="1" s="1"/>
  <c r="U2682" i="1"/>
  <c r="W2681" i="1"/>
  <c r="E2735" i="1"/>
  <c r="H2734" i="1"/>
  <c r="A2735" i="1"/>
  <c r="J2684" i="1"/>
  <c r="K2684" i="1" s="1"/>
  <c r="L2684" i="1" s="1"/>
  <c r="I2685" i="1"/>
  <c r="F2733" i="1"/>
  <c r="G2733" i="1"/>
  <c r="D2734" i="1"/>
  <c r="N2682" i="1"/>
  <c r="O2681" i="1"/>
  <c r="M2685" i="1" l="1"/>
  <c r="AB2735" i="1"/>
  <c r="AG2735" i="1"/>
  <c r="B2680" i="1"/>
  <c r="Z2681" i="1"/>
  <c r="AC2681" i="1" s="1"/>
  <c r="AE2681" i="1"/>
  <c r="AH2681" i="1" s="1"/>
  <c r="H2735" i="1"/>
  <c r="A2736" i="1"/>
  <c r="E2736" i="1"/>
  <c r="J2685" i="1"/>
  <c r="K2685" i="1" s="1"/>
  <c r="L2685" i="1" s="1"/>
  <c r="I2686" i="1"/>
  <c r="U2683" i="1"/>
  <c r="W2682" i="1"/>
  <c r="N2683" i="1"/>
  <c r="O2682" i="1"/>
  <c r="F2734" i="1"/>
  <c r="G2734" i="1"/>
  <c r="D2735" i="1"/>
  <c r="A2737" i="1" l="1"/>
  <c r="E2737" i="1"/>
  <c r="AB2736" i="1"/>
  <c r="AG2736" i="1"/>
  <c r="Z2682" i="1"/>
  <c r="AC2682" i="1" s="1"/>
  <c r="AE2682" i="1"/>
  <c r="AH2682" i="1" s="1"/>
  <c r="B2681" i="1"/>
  <c r="U2684" i="1"/>
  <c r="W2683" i="1"/>
  <c r="J2686" i="1"/>
  <c r="K2686" i="1" s="1"/>
  <c r="L2686" i="1" s="1"/>
  <c r="I2687" i="1"/>
  <c r="M2686" i="1"/>
  <c r="H2736" i="1"/>
  <c r="H2737" i="1" s="1"/>
  <c r="F2735" i="1"/>
  <c r="G2735" i="1"/>
  <c r="D2736" i="1"/>
  <c r="D2737" i="1" s="1"/>
  <c r="N2684" i="1"/>
  <c r="O2683" i="1"/>
  <c r="A2738" i="1" l="1"/>
  <c r="E2738" i="1"/>
  <c r="AB2737" i="1"/>
  <c r="AG2737" i="1"/>
  <c r="M2687" i="1"/>
  <c r="G2737" i="1"/>
  <c r="D2738" i="1"/>
  <c r="B2682" i="1"/>
  <c r="Z2683" i="1"/>
  <c r="AC2683" i="1" s="1"/>
  <c r="AE2683" i="1"/>
  <c r="AH2683" i="1" s="1"/>
  <c r="J2687" i="1"/>
  <c r="K2687" i="1" s="1"/>
  <c r="L2687" i="1" s="1"/>
  <c r="I2688" i="1"/>
  <c r="U2685" i="1"/>
  <c r="W2684" i="1"/>
  <c r="F2736" i="1"/>
  <c r="F2737" i="1" s="1"/>
  <c r="G2736" i="1"/>
  <c r="N2685" i="1"/>
  <c r="O2684" i="1"/>
  <c r="E2739" i="1" l="1"/>
  <c r="A2739" i="1"/>
  <c r="AB2738" i="1"/>
  <c r="AG2738" i="1"/>
  <c r="H2738" i="1"/>
  <c r="H2739" i="1" s="1"/>
  <c r="F2738" i="1"/>
  <c r="D2739" i="1"/>
  <c r="G2738" i="1"/>
  <c r="Z2684" i="1"/>
  <c r="AC2684" i="1" s="1"/>
  <c r="AE2684" i="1"/>
  <c r="AH2684" i="1" s="1"/>
  <c r="B2683" i="1"/>
  <c r="J2688" i="1"/>
  <c r="K2688" i="1" s="1"/>
  <c r="L2688" i="1" s="1"/>
  <c r="I2689" i="1"/>
  <c r="U2686" i="1"/>
  <c r="W2685" i="1"/>
  <c r="M2688" i="1"/>
  <c r="N2686" i="1"/>
  <c r="O2685" i="1"/>
  <c r="E2740" i="1" l="1"/>
  <c r="D2740" i="1" s="1"/>
  <c r="A2740" i="1"/>
  <c r="AB2739" i="1"/>
  <c r="AG2739" i="1"/>
  <c r="M2689" i="1"/>
  <c r="F2739" i="1"/>
  <c r="G2739" i="1"/>
  <c r="Z2685" i="1"/>
  <c r="AC2685" i="1" s="1"/>
  <c r="AE2685" i="1"/>
  <c r="AH2685" i="1" s="1"/>
  <c r="B2684" i="1"/>
  <c r="U2687" i="1"/>
  <c r="W2686" i="1"/>
  <c r="J2689" i="1"/>
  <c r="K2689" i="1" s="1"/>
  <c r="L2689" i="1" s="1"/>
  <c r="I2690" i="1"/>
  <c r="N2687" i="1"/>
  <c r="O2686" i="1"/>
  <c r="A2741" i="1" l="1"/>
  <c r="E2741" i="1"/>
  <c r="AB2740" i="1"/>
  <c r="AG2740" i="1"/>
  <c r="H2740" i="1"/>
  <c r="H2741" i="1" s="1"/>
  <c r="F2740" i="1"/>
  <c r="G2740" i="1"/>
  <c r="D2741" i="1"/>
  <c r="Z2686" i="1"/>
  <c r="AC2686" i="1" s="1"/>
  <c r="AE2686" i="1"/>
  <c r="AH2686" i="1" s="1"/>
  <c r="B2685" i="1"/>
  <c r="J2690" i="1"/>
  <c r="K2690" i="1" s="1"/>
  <c r="L2690" i="1" s="1"/>
  <c r="I2691" i="1"/>
  <c r="U2688" i="1"/>
  <c r="W2687" i="1"/>
  <c r="M2690" i="1"/>
  <c r="N2688" i="1"/>
  <c r="O2687" i="1"/>
  <c r="A2742" i="1" l="1"/>
  <c r="E2742" i="1"/>
  <c r="D2742" i="1" s="1"/>
  <c r="AB2741" i="1"/>
  <c r="AG2741" i="1"/>
  <c r="M2691" i="1"/>
  <c r="F2741" i="1"/>
  <c r="G2741" i="1"/>
  <c r="Z2687" i="1"/>
  <c r="AC2687" i="1" s="1"/>
  <c r="AE2687" i="1"/>
  <c r="AH2687" i="1" s="1"/>
  <c r="B2686" i="1"/>
  <c r="U2689" i="1"/>
  <c r="W2688" i="1"/>
  <c r="J2691" i="1"/>
  <c r="K2691" i="1" s="1"/>
  <c r="L2691" i="1" s="1"/>
  <c r="I2692" i="1"/>
  <c r="N2689" i="1"/>
  <c r="O2688" i="1"/>
  <c r="A2743" i="1" l="1"/>
  <c r="E2743" i="1"/>
  <c r="AB2742" i="1"/>
  <c r="AG2742" i="1"/>
  <c r="H2742" i="1"/>
  <c r="F2742" i="1"/>
  <c r="D2743" i="1"/>
  <c r="G2742" i="1"/>
  <c r="Z2688" i="1"/>
  <c r="AC2688" i="1" s="1"/>
  <c r="AE2688" i="1"/>
  <c r="AH2688" i="1" s="1"/>
  <c r="B2687" i="1"/>
  <c r="J2692" i="1"/>
  <c r="K2692" i="1" s="1"/>
  <c r="L2692" i="1" s="1"/>
  <c r="I2693" i="1"/>
  <c r="M2692" i="1"/>
  <c r="U2690" i="1"/>
  <c r="W2689" i="1"/>
  <c r="N2690" i="1"/>
  <c r="O2689" i="1"/>
  <c r="H2743" i="1" l="1"/>
  <c r="A2744" i="1"/>
  <c r="E2744" i="1"/>
  <c r="AB2743" i="1"/>
  <c r="AG2743" i="1"/>
  <c r="F2743" i="1"/>
  <c r="D2744" i="1"/>
  <c r="G2743" i="1"/>
  <c r="Z2689" i="1"/>
  <c r="AC2689" i="1" s="1"/>
  <c r="AE2689" i="1"/>
  <c r="AH2689" i="1" s="1"/>
  <c r="B2688" i="1"/>
  <c r="U2691" i="1"/>
  <c r="W2690" i="1"/>
  <c r="J2693" i="1"/>
  <c r="K2693" i="1" s="1"/>
  <c r="L2693" i="1" s="1"/>
  <c r="I2694" i="1"/>
  <c r="M2693" i="1"/>
  <c r="N2691" i="1"/>
  <c r="O2690" i="1"/>
  <c r="A2745" i="1" l="1"/>
  <c r="E2745" i="1"/>
  <c r="D2745" i="1" s="1"/>
  <c r="AB2744" i="1"/>
  <c r="AG2744" i="1"/>
  <c r="H2744" i="1"/>
  <c r="H2745" i="1" s="1"/>
  <c r="M2694" i="1"/>
  <c r="F2744" i="1"/>
  <c r="G2744" i="1"/>
  <c r="B2689" i="1"/>
  <c r="Z2690" i="1"/>
  <c r="AC2690" i="1" s="1"/>
  <c r="AE2690" i="1"/>
  <c r="AH2690" i="1" s="1"/>
  <c r="J2694" i="1"/>
  <c r="K2694" i="1" s="1"/>
  <c r="L2694" i="1" s="1"/>
  <c r="I2695" i="1"/>
  <c r="U2692" i="1"/>
  <c r="W2691" i="1"/>
  <c r="O2691" i="1"/>
  <c r="N2692" i="1"/>
  <c r="M2695" i="1" l="1"/>
  <c r="E2746" i="1"/>
  <c r="A2746" i="1"/>
  <c r="AB2745" i="1"/>
  <c r="AG2745" i="1"/>
  <c r="F2745" i="1"/>
  <c r="G2745" i="1"/>
  <c r="D2746" i="1"/>
  <c r="B2690" i="1"/>
  <c r="Z2691" i="1"/>
  <c r="AC2691" i="1" s="1"/>
  <c r="AE2691" i="1"/>
  <c r="AH2691" i="1" s="1"/>
  <c r="U2693" i="1"/>
  <c r="W2692" i="1"/>
  <c r="J2695" i="1"/>
  <c r="K2695" i="1" s="1"/>
  <c r="L2695" i="1" s="1"/>
  <c r="I2696" i="1"/>
  <c r="N2693" i="1"/>
  <c r="O2692" i="1"/>
  <c r="E2747" i="1" l="1"/>
  <c r="A2747" i="1"/>
  <c r="AB2746" i="1"/>
  <c r="AG2746" i="1"/>
  <c r="H2746" i="1"/>
  <c r="H2747" i="1" s="1"/>
  <c r="F2746" i="1"/>
  <c r="G2746" i="1"/>
  <c r="D2747" i="1"/>
  <c r="Z2692" i="1"/>
  <c r="AC2692" i="1" s="1"/>
  <c r="AE2692" i="1"/>
  <c r="AH2692" i="1" s="1"/>
  <c r="B2691" i="1"/>
  <c r="J2696" i="1"/>
  <c r="K2696" i="1" s="1"/>
  <c r="L2696" i="1" s="1"/>
  <c r="I2697" i="1"/>
  <c r="U2694" i="1"/>
  <c r="W2693" i="1"/>
  <c r="M2696" i="1"/>
  <c r="N2694" i="1"/>
  <c r="O2693" i="1"/>
  <c r="E2748" i="1" l="1"/>
  <c r="A2748" i="1"/>
  <c r="AB2747" i="1"/>
  <c r="AG2747" i="1"/>
  <c r="M2697" i="1"/>
  <c r="F2747" i="1"/>
  <c r="D2748" i="1"/>
  <c r="G2747" i="1"/>
  <c r="Z2693" i="1"/>
  <c r="AC2693" i="1" s="1"/>
  <c r="AE2693" i="1"/>
  <c r="AH2693" i="1" s="1"/>
  <c r="B2692" i="1"/>
  <c r="U2695" i="1"/>
  <c r="W2694" i="1"/>
  <c r="J2697" i="1"/>
  <c r="K2697" i="1" s="1"/>
  <c r="L2697" i="1" s="1"/>
  <c r="I2698" i="1"/>
  <c r="N2695" i="1"/>
  <c r="O2694" i="1"/>
  <c r="E2749" i="1" l="1"/>
  <c r="A2749" i="1"/>
  <c r="AB2748" i="1"/>
  <c r="AG2748" i="1"/>
  <c r="H2748" i="1"/>
  <c r="H2749" i="1" s="1"/>
  <c r="F2748" i="1"/>
  <c r="G2748" i="1"/>
  <c r="D2749" i="1"/>
  <c r="B2693" i="1"/>
  <c r="Z2694" i="1"/>
  <c r="AC2694" i="1" s="1"/>
  <c r="AE2694" i="1"/>
  <c r="AH2694" i="1" s="1"/>
  <c r="J2698" i="1"/>
  <c r="K2698" i="1" s="1"/>
  <c r="L2698" i="1" s="1"/>
  <c r="I2699" i="1"/>
  <c r="U2696" i="1"/>
  <c r="W2695" i="1"/>
  <c r="M2698" i="1"/>
  <c r="N2696" i="1"/>
  <c r="O2695" i="1"/>
  <c r="A2750" i="1" l="1"/>
  <c r="E2750" i="1"/>
  <c r="D2750" i="1" s="1"/>
  <c r="AB2749" i="1"/>
  <c r="AG2749" i="1"/>
  <c r="M2699" i="1"/>
  <c r="F2749" i="1"/>
  <c r="G2749" i="1"/>
  <c r="Z2695" i="1"/>
  <c r="AC2695" i="1" s="1"/>
  <c r="AE2695" i="1"/>
  <c r="AH2695" i="1" s="1"/>
  <c r="B2694" i="1"/>
  <c r="U2697" i="1"/>
  <c r="W2696" i="1"/>
  <c r="J2699" i="1"/>
  <c r="K2699" i="1" s="1"/>
  <c r="L2699" i="1" s="1"/>
  <c r="I2700" i="1"/>
  <c r="N2697" i="1"/>
  <c r="O2696" i="1"/>
  <c r="A2751" i="1" l="1"/>
  <c r="E2751" i="1"/>
  <c r="AB2750" i="1"/>
  <c r="AG2750" i="1"/>
  <c r="H2750" i="1"/>
  <c r="F2750" i="1"/>
  <c r="G2750" i="1"/>
  <c r="D2751" i="1"/>
  <c r="B2695" i="1"/>
  <c r="Z2696" i="1"/>
  <c r="AC2696" i="1" s="1"/>
  <c r="AE2696" i="1"/>
  <c r="AH2696" i="1" s="1"/>
  <c r="J2700" i="1"/>
  <c r="K2700" i="1" s="1"/>
  <c r="L2700" i="1" s="1"/>
  <c r="I2701" i="1"/>
  <c r="U2698" i="1"/>
  <c r="W2697" i="1"/>
  <c r="M2700" i="1"/>
  <c r="N2698" i="1"/>
  <c r="O2697" i="1"/>
  <c r="A2752" i="1" l="1"/>
  <c r="E2752" i="1"/>
  <c r="D2752" i="1" s="1"/>
  <c r="H2751" i="1"/>
  <c r="H2752" i="1" s="1"/>
  <c r="AB2751" i="1"/>
  <c r="AG2751" i="1"/>
  <c r="M2701" i="1"/>
  <c r="F2751" i="1"/>
  <c r="G2751" i="1"/>
  <c r="B2696" i="1"/>
  <c r="Z2697" i="1"/>
  <c r="AC2697" i="1" s="1"/>
  <c r="AE2697" i="1"/>
  <c r="AH2697" i="1" s="1"/>
  <c r="U2699" i="1"/>
  <c r="W2698" i="1"/>
  <c r="J2701" i="1"/>
  <c r="K2701" i="1" s="1"/>
  <c r="L2701" i="1" s="1"/>
  <c r="I2702" i="1"/>
  <c r="N2699" i="1"/>
  <c r="O2698" i="1"/>
  <c r="F2752" i="1" l="1"/>
  <c r="G2752" i="1"/>
  <c r="E2753" i="1"/>
  <c r="D2753" i="1" s="1"/>
  <c r="A2753" i="1"/>
  <c r="AB2752" i="1"/>
  <c r="AG2752" i="1"/>
  <c r="F2753" i="1"/>
  <c r="Z2698" i="1"/>
  <c r="AC2698" i="1" s="1"/>
  <c r="AE2698" i="1"/>
  <c r="AH2698" i="1" s="1"/>
  <c r="B2697" i="1"/>
  <c r="J2702" i="1"/>
  <c r="K2702" i="1" s="1"/>
  <c r="L2702" i="1" s="1"/>
  <c r="I2703" i="1"/>
  <c r="U2700" i="1"/>
  <c r="W2699" i="1"/>
  <c r="M2702" i="1"/>
  <c r="N2700" i="1"/>
  <c r="O2699" i="1"/>
  <c r="E2754" i="1" l="1"/>
  <c r="D2754" i="1" s="1"/>
  <c r="A2754" i="1"/>
  <c r="AB2753" i="1"/>
  <c r="AG2753" i="1"/>
  <c r="H2753" i="1"/>
  <c r="H2754" i="1" s="1"/>
  <c r="G2753" i="1"/>
  <c r="M2703" i="1"/>
  <c r="G2754" i="1"/>
  <c r="F2754" i="1"/>
  <c r="Z2699" i="1"/>
  <c r="AC2699" i="1" s="1"/>
  <c r="AE2699" i="1"/>
  <c r="AH2699" i="1" s="1"/>
  <c r="B2698" i="1"/>
  <c r="U2701" i="1"/>
  <c r="W2700" i="1"/>
  <c r="J2703" i="1"/>
  <c r="K2703" i="1" s="1"/>
  <c r="L2703" i="1" s="1"/>
  <c r="I2704" i="1"/>
  <c r="N2701" i="1"/>
  <c r="O2700" i="1"/>
  <c r="E2755" i="1" l="1"/>
  <c r="D2755" i="1" s="1"/>
  <c r="A2755" i="1"/>
  <c r="AB2754" i="1"/>
  <c r="AG2754" i="1"/>
  <c r="F2755" i="1"/>
  <c r="G2755" i="1"/>
  <c r="B2699" i="1"/>
  <c r="Z2700" i="1"/>
  <c r="AC2700" i="1" s="1"/>
  <c r="AE2700" i="1"/>
  <c r="AH2700" i="1" s="1"/>
  <c r="J2704" i="1"/>
  <c r="K2704" i="1" s="1"/>
  <c r="L2704" i="1" s="1"/>
  <c r="I2705" i="1"/>
  <c r="U2702" i="1"/>
  <c r="W2701" i="1"/>
  <c r="M2704" i="1"/>
  <c r="N2702" i="1"/>
  <c r="O2701" i="1"/>
  <c r="E2756" i="1" l="1"/>
  <c r="D2756" i="1" s="1"/>
  <c r="A2756" i="1"/>
  <c r="AB2755" i="1"/>
  <c r="AG2755" i="1"/>
  <c r="H2755" i="1"/>
  <c r="H2756" i="1" s="1"/>
  <c r="M2705" i="1"/>
  <c r="G2756" i="1"/>
  <c r="F2756" i="1"/>
  <c r="Z2701" i="1"/>
  <c r="AC2701" i="1" s="1"/>
  <c r="AE2701" i="1"/>
  <c r="AH2701" i="1" s="1"/>
  <c r="B2700" i="1"/>
  <c r="U2703" i="1"/>
  <c r="W2702" i="1"/>
  <c r="J2705" i="1"/>
  <c r="K2705" i="1" s="1"/>
  <c r="L2705" i="1" s="1"/>
  <c r="I2706" i="1"/>
  <c r="N2703" i="1"/>
  <c r="O2702" i="1"/>
  <c r="E2757" i="1" l="1"/>
  <c r="D2757" i="1" s="1"/>
  <c r="A2757" i="1"/>
  <c r="AB2756" i="1"/>
  <c r="AG2756" i="1"/>
  <c r="F2757" i="1"/>
  <c r="G2757" i="1"/>
  <c r="Z2702" i="1"/>
  <c r="AC2702" i="1" s="1"/>
  <c r="AE2702" i="1"/>
  <c r="AH2702" i="1" s="1"/>
  <c r="B2701" i="1"/>
  <c r="J2706" i="1"/>
  <c r="K2706" i="1" s="1"/>
  <c r="L2706" i="1" s="1"/>
  <c r="I2707" i="1"/>
  <c r="U2704" i="1"/>
  <c r="W2703" i="1"/>
  <c r="M2706" i="1"/>
  <c r="N2704" i="1"/>
  <c r="O2703" i="1"/>
  <c r="A2758" i="1" l="1"/>
  <c r="E2758" i="1"/>
  <c r="D2758" i="1" s="1"/>
  <c r="F2758" i="1" s="1"/>
  <c r="AB2757" i="1"/>
  <c r="AG2757" i="1"/>
  <c r="H2757" i="1"/>
  <c r="M2707" i="1"/>
  <c r="G2758" i="1"/>
  <c r="Z2703" i="1"/>
  <c r="AC2703" i="1" s="1"/>
  <c r="AE2703" i="1"/>
  <c r="AH2703" i="1" s="1"/>
  <c r="B2702" i="1"/>
  <c r="U2705" i="1"/>
  <c r="W2704" i="1"/>
  <c r="J2707" i="1"/>
  <c r="K2707" i="1" s="1"/>
  <c r="L2707" i="1" s="1"/>
  <c r="I2708" i="1"/>
  <c r="N2705" i="1"/>
  <c r="O2704" i="1"/>
  <c r="H2758" i="1" l="1"/>
  <c r="E2759" i="1"/>
  <c r="D2759" i="1" s="1"/>
  <c r="A2759" i="1"/>
  <c r="AB2758" i="1"/>
  <c r="AG2758" i="1"/>
  <c r="F2759" i="1"/>
  <c r="G2759" i="1"/>
  <c r="Z2704" i="1"/>
  <c r="AC2704" i="1" s="1"/>
  <c r="AE2704" i="1"/>
  <c r="AH2704" i="1" s="1"/>
  <c r="B2703" i="1"/>
  <c r="J2708" i="1"/>
  <c r="K2708" i="1" s="1"/>
  <c r="L2708" i="1" s="1"/>
  <c r="I2709" i="1"/>
  <c r="U2706" i="1"/>
  <c r="W2705" i="1"/>
  <c r="M2708" i="1"/>
  <c r="N2706" i="1"/>
  <c r="O2705" i="1"/>
  <c r="A2760" i="1" l="1"/>
  <c r="E2760" i="1"/>
  <c r="D2760" i="1" s="1"/>
  <c r="F2760" i="1" s="1"/>
  <c r="AB2759" i="1"/>
  <c r="AG2759" i="1"/>
  <c r="H2759" i="1"/>
  <c r="H2760" i="1" s="1"/>
  <c r="M2709" i="1"/>
  <c r="G2760" i="1"/>
  <c r="Z2705" i="1"/>
  <c r="AC2705" i="1" s="1"/>
  <c r="AE2705" i="1"/>
  <c r="AH2705" i="1" s="1"/>
  <c r="B2704" i="1"/>
  <c r="U2707" i="1"/>
  <c r="W2706" i="1"/>
  <c r="J2709" i="1"/>
  <c r="K2709" i="1" s="1"/>
  <c r="L2709" i="1" s="1"/>
  <c r="I2710" i="1"/>
  <c r="N2707" i="1"/>
  <c r="O2706" i="1"/>
  <c r="A2761" i="1" l="1"/>
  <c r="E2761" i="1"/>
  <c r="D2761" i="1" s="1"/>
  <c r="AB2760" i="1"/>
  <c r="AG2760" i="1"/>
  <c r="F2761" i="1"/>
  <c r="G2761" i="1"/>
  <c r="Z2706" i="1"/>
  <c r="AC2706" i="1" s="1"/>
  <c r="AE2706" i="1"/>
  <c r="AH2706" i="1" s="1"/>
  <c r="B2705" i="1"/>
  <c r="J2710" i="1"/>
  <c r="K2710" i="1" s="1"/>
  <c r="L2710" i="1" s="1"/>
  <c r="I2711" i="1"/>
  <c r="U2708" i="1"/>
  <c r="W2707" i="1"/>
  <c r="M2710" i="1"/>
  <c r="N2708" i="1"/>
  <c r="O2707" i="1"/>
  <c r="E2762" i="1" l="1"/>
  <c r="D2762" i="1" s="1"/>
  <c r="F2762" i="1" s="1"/>
  <c r="A2762" i="1"/>
  <c r="AB2761" i="1"/>
  <c r="AG2761" i="1"/>
  <c r="H2761" i="1"/>
  <c r="H2762" i="1" s="1"/>
  <c r="M2711" i="1"/>
  <c r="Z2707" i="1"/>
  <c r="AC2707" i="1" s="1"/>
  <c r="AE2707" i="1"/>
  <c r="AH2707" i="1" s="1"/>
  <c r="B2706" i="1"/>
  <c r="U2709" i="1"/>
  <c r="W2708" i="1"/>
  <c r="J2711" i="1"/>
  <c r="K2711" i="1" s="1"/>
  <c r="L2711" i="1" s="1"/>
  <c r="I2712" i="1"/>
  <c r="N2709" i="1"/>
  <c r="O2708" i="1"/>
  <c r="G2762" i="1" l="1"/>
  <c r="E2763" i="1"/>
  <c r="D2763" i="1" s="1"/>
  <c r="A2763" i="1"/>
  <c r="AB2762" i="1"/>
  <c r="AG2762" i="1"/>
  <c r="F2763" i="1"/>
  <c r="G2763" i="1"/>
  <c r="Z2708" i="1"/>
  <c r="AC2708" i="1" s="1"/>
  <c r="AE2708" i="1"/>
  <c r="AH2708" i="1" s="1"/>
  <c r="B2707" i="1"/>
  <c r="J2712" i="1"/>
  <c r="K2712" i="1" s="1"/>
  <c r="L2712" i="1" s="1"/>
  <c r="I2713" i="1"/>
  <c r="U2710" i="1"/>
  <c r="W2709" i="1"/>
  <c r="M2712" i="1"/>
  <c r="N2710" i="1"/>
  <c r="O2709" i="1"/>
  <c r="E2764" i="1" l="1"/>
  <c r="D2764" i="1" s="1"/>
  <c r="A2764" i="1"/>
  <c r="AB2763" i="1"/>
  <c r="AG2763" i="1"/>
  <c r="H2763" i="1"/>
  <c r="H2764" i="1" s="1"/>
  <c r="M2713" i="1"/>
  <c r="G2764" i="1"/>
  <c r="F2764" i="1"/>
  <c r="B2708" i="1"/>
  <c r="Z2709" i="1"/>
  <c r="AC2709" i="1" s="1"/>
  <c r="AE2709" i="1"/>
  <c r="AH2709" i="1" s="1"/>
  <c r="U2711" i="1"/>
  <c r="W2710" i="1"/>
  <c r="J2713" i="1"/>
  <c r="K2713" i="1" s="1"/>
  <c r="L2713" i="1" s="1"/>
  <c r="I2714" i="1"/>
  <c r="N2711" i="1"/>
  <c r="O2710" i="1"/>
  <c r="E2765" i="1" l="1"/>
  <c r="D2765" i="1" s="1"/>
  <c r="A2765" i="1"/>
  <c r="AB2764" i="1"/>
  <c r="AG2764" i="1"/>
  <c r="F2765" i="1"/>
  <c r="G2765" i="1"/>
  <c r="Z2710" i="1"/>
  <c r="AC2710" i="1" s="1"/>
  <c r="AE2710" i="1"/>
  <c r="AH2710" i="1" s="1"/>
  <c r="B2709" i="1"/>
  <c r="J2714" i="1"/>
  <c r="K2714" i="1" s="1"/>
  <c r="L2714" i="1" s="1"/>
  <c r="I2715" i="1"/>
  <c r="U2712" i="1"/>
  <c r="W2711" i="1"/>
  <c r="M2714" i="1"/>
  <c r="N2712" i="1"/>
  <c r="O2711" i="1"/>
  <c r="A2766" i="1" l="1"/>
  <c r="E2766" i="1"/>
  <c r="D2766" i="1" s="1"/>
  <c r="F2766" i="1" s="1"/>
  <c r="AB2765" i="1"/>
  <c r="AG2765" i="1"/>
  <c r="H2765" i="1"/>
  <c r="H2766" i="1" s="1"/>
  <c r="M2715" i="1"/>
  <c r="G2766" i="1"/>
  <c r="Z2711" i="1"/>
  <c r="AC2711" i="1" s="1"/>
  <c r="AE2711" i="1"/>
  <c r="AH2711" i="1" s="1"/>
  <c r="B2710" i="1"/>
  <c r="U2713" i="1"/>
  <c r="W2712" i="1"/>
  <c r="J2715" i="1"/>
  <c r="K2715" i="1" s="1"/>
  <c r="L2715" i="1" s="1"/>
  <c r="I2716" i="1"/>
  <c r="N2713" i="1"/>
  <c r="O2712" i="1"/>
  <c r="A2767" i="1" l="1"/>
  <c r="E2767" i="1"/>
  <c r="D2767" i="1" s="1"/>
  <c r="F2767" i="1" s="1"/>
  <c r="AB2766" i="1"/>
  <c r="AG2766" i="1"/>
  <c r="B2711" i="1"/>
  <c r="Z2712" i="1"/>
  <c r="AC2712" i="1" s="1"/>
  <c r="AE2712" i="1"/>
  <c r="AH2712" i="1" s="1"/>
  <c r="J2716" i="1"/>
  <c r="K2716" i="1" s="1"/>
  <c r="L2716" i="1" s="1"/>
  <c r="I2717" i="1"/>
  <c r="U2714" i="1"/>
  <c r="W2713" i="1"/>
  <c r="M2716" i="1"/>
  <c r="N2714" i="1"/>
  <c r="O2713" i="1"/>
  <c r="G2767" i="1" l="1"/>
  <c r="E2768" i="1"/>
  <c r="D2768" i="1" s="1"/>
  <c r="F2768" i="1" s="1"/>
  <c r="A2768" i="1"/>
  <c r="AB2767" i="1"/>
  <c r="AG2767" i="1"/>
  <c r="H2767" i="1"/>
  <c r="H2768" i="1" s="1"/>
  <c r="M2717" i="1"/>
  <c r="G2768" i="1"/>
  <c r="B2712" i="1"/>
  <c r="Z2713" i="1"/>
  <c r="AC2713" i="1" s="1"/>
  <c r="AE2713" i="1"/>
  <c r="AH2713" i="1" s="1"/>
  <c r="U2715" i="1"/>
  <c r="W2714" i="1"/>
  <c r="J2717" i="1"/>
  <c r="K2717" i="1" s="1"/>
  <c r="L2717" i="1" s="1"/>
  <c r="I2718" i="1"/>
  <c r="N2715" i="1"/>
  <c r="O2714" i="1"/>
  <c r="E2769" i="1" l="1"/>
  <c r="D2769" i="1" s="1"/>
  <c r="A2769" i="1"/>
  <c r="AB2768" i="1"/>
  <c r="AG2768" i="1"/>
  <c r="F2769" i="1"/>
  <c r="G2769" i="1"/>
  <c r="Z2714" i="1"/>
  <c r="AC2714" i="1" s="1"/>
  <c r="AE2714" i="1"/>
  <c r="AH2714" i="1" s="1"/>
  <c r="B2713" i="1"/>
  <c r="J2718" i="1"/>
  <c r="K2718" i="1" s="1"/>
  <c r="L2718" i="1" s="1"/>
  <c r="I2719" i="1"/>
  <c r="U2716" i="1"/>
  <c r="W2715" i="1"/>
  <c r="M2718" i="1"/>
  <c r="N2716" i="1"/>
  <c r="O2715" i="1"/>
  <c r="E2770" i="1" l="1"/>
  <c r="D2770" i="1" s="1"/>
  <c r="A2770" i="1"/>
  <c r="AB2769" i="1"/>
  <c r="AG2769" i="1"/>
  <c r="H2769" i="1"/>
  <c r="H2770" i="1" s="1"/>
  <c r="M2719" i="1"/>
  <c r="G2770" i="1"/>
  <c r="F2770" i="1"/>
  <c r="B2714" i="1"/>
  <c r="Z2715" i="1"/>
  <c r="AC2715" i="1" s="1"/>
  <c r="AE2715" i="1"/>
  <c r="AH2715" i="1" s="1"/>
  <c r="U2717" i="1"/>
  <c r="W2716" i="1"/>
  <c r="J2719" i="1"/>
  <c r="K2719" i="1" s="1"/>
  <c r="L2719" i="1" s="1"/>
  <c r="I2720" i="1"/>
  <c r="N2717" i="1"/>
  <c r="O2716" i="1"/>
  <c r="E2771" i="1" l="1"/>
  <c r="D2771" i="1" s="1"/>
  <c r="F2771" i="1" s="1"/>
  <c r="A2771" i="1"/>
  <c r="AB2770" i="1"/>
  <c r="AG2770" i="1"/>
  <c r="G2771" i="1"/>
  <c r="Z2716" i="1"/>
  <c r="AC2716" i="1" s="1"/>
  <c r="AE2716" i="1"/>
  <c r="AH2716" i="1" s="1"/>
  <c r="B2715" i="1"/>
  <c r="J2720" i="1"/>
  <c r="K2720" i="1" s="1"/>
  <c r="L2720" i="1" s="1"/>
  <c r="I2721" i="1"/>
  <c r="U2718" i="1"/>
  <c r="W2717" i="1"/>
  <c r="M2720" i="1"/>
  <c r="N2718" i="1"/>
  <c r="O2717" i="1"/>
  <c r="E2772" i="1" l="1"/>
  <c r="D2772" i="1" s="1"/>
  <c r="A2772" i="1"/>
  <c r="AB2771" i="1"/>
  <c r="AG2771" i="1"/>
  <c r="H2771" i="1"/>
  <c r="H2772" i="1" s="1"/>
  <c r="G2772" i="1"/>
  <c r="F2772" i="1"/>
  <c r="Z2717" i="1"/>
  <c r="AC2717" i="1" s="1"/>
  <c r="AE2717" i="1"/>
  <c r="AH2717" i="1" s="1"/>
  <c r="B2716" i="1"/>
  <c r="U2719" i="1"/>
  <c r="W2718" i="1"/>
  <c r="J2721" i="1"/>
  <c r="K2721" i="1" s="1"/>
  <c r="L2721" i="1" s="1"/>
  <c r="M2721" i="1"/>
  <c r="I2722" i="1"/>
  <c r="N2719" i="1"/>
  <c r="O2718" i="1"/>
  <c r="E2773" i="1" l="1"/>
  <c r="D2773" i="1" s="1"/>
  <c r="F2773" i="1" s="1"/>
  <c r="A2773" i="1"/>
  <c r="AB2772" i="1"/>
  <c r="AG2772" i="1"/>
  <c r="Z2718" i="1"/>
  <c r="AC2718" i="1" s="1"/>
  <c r="AE2718" i="1"/>
  <c r="AH2718" i="1" s="1"/>
  <c r="B2717" i="1"/>
  <c r="J2722" i="1"/>
  <c r="K2722" i="1" s="1"/>
  <c r="L2722" i="1" s="1"/>
  <c r="M2722" i="1"/>
  <c r="I2723" i="1"/>
  <c r="U2720" i="1"/>
  <c r="W2719" i="1"/>
  <c r="N2720" i="1"/>
  <c r="O2719" i="1"/>
  <c r="G2773" i="1" l="1"/>
  <c r="E2774" i="1"/>
  <c r="D2774" i="1" s="1"/>
  <c r="F2774" i="1" s="1"/>
  <c r="A2774" i="1"/>
  <c r="AB2773" i="1"/>
  <c r="AG2773" i="1"/>
  <c r="H2773" i="1"/>
  <c r="H2774" i="1" s="1"/>
  <c r="Z2719" i="1"/>
  <c r="AC2719" i="1" s="1"/>
  <c r="AE2719" i="1"/>
  <c r="AH2719" i="1" s="1"/>
  <c r="B2718" i="1"/>
  <c r="J2723" i="1"/>
  <c r="K2723" i="1" s="1"/>
  <c r="L2723" i="1" s="1"/>
  <c r="I2724" i="1"/>
  <c r="U2721" i="1"/>
  <c r="W2720" i="1"/>
  <c r="M2723" i="1"/>
  <c r="O2720" i="1"/>
  <c r="N2721" i="1"/>
  <c r="G2774" i="1" l="1"/>
  <c r="E2775" i="1"/>
  <c r="D2775" i="1" s="1"/>
  <c r="A2775" i="1"/>
  <c r="AB2774" i="1"/>
  <c r="AG2774" i="1"/>
  <c r="H2775" i="1"/>
  <c r="M2724" i="1"/>
  <c r="F2775" i="1"/>
  <c r="Z2720" i="1"/>
  <c r="AC2720" i="1" s="1"/>
  <c r="AE2720" i="1"/>
  <c r="AH2720" i="1" s="1"/>
  <c r="B2719" i="1"/>
  <c r="U2722" i="1"/>
  <c r="W2721" i="1"/>
  <c r="J2724" i="1"/>
  <c r="K2724" i="1" s="1"/>
  <c r="L2724" i="1" s="1"/>
  <c r="I2725" i="1"/>
  <c r="N2722" i="1"/>
  <c r="O2721" i="1"/>
  <c r="G2775" i="1" l="1"/>
  <c r="E2776" i="1"/>
  <c r="D2776" i="1" s="1"/>
  <c r="F2776" i="1" s="1"/>
  <c r="A2776" i="1"/>
  <c r="AB2775" i="1"/>
  <c r="AG2775" i="1"/>
  <c r="B2720" i="1"/>
  <c r="Z2721" i="1"/>
  <c r="AC2721" i="1" s="1"/>
  <c r="AE2721" i="1"/>
  <c r="AH2721" i="1" s="1"/>
  <c r="J2725" i="1"/>
  <c r="K2725" i="1" s="1"/>
  <c r="L2725" i="1" s="1"/>
  <c r="I2726" i="1"/>
  <c r="U2723" i="1"/>
  <c r="W2722" i="1"/>
  <c r="M2725" i="1"/>
  <c r="N2723" i="1"/>
  <c r="O2722" i="1"/>
  <c r="G2776" i="1" l="1"/>
  <c r="A2777" i="1"/>
  <c r="E2777" i="1"/>
  <c r="D2777" i="1" s="1"/>
  <c r="AB2776" i="1"/>
  <c r="AG2776" i="1"/>
  <c r="H2776" i="1"/>
  <c r="H2777" i="1" s="1"/>
  <c r="M2726" i="1"/>
  <c r="F2777" i="1"/>
  <c r="B2721" i="1"/>
  <c r="Z2722" i="1"/>
  <c r="AC2722" i="1" s="1"/>
  <c r="AE2722" i="1"/>
  <c r="AH2722" i="1" s="1"/>
  <c r="U2724" i="1"/>
  <c r="W2723" i="1"/>
  <c r="J2726" i="1"/>
  <c r="K2726" i="1" s="1"/>
  <c r="L2726" i="1" s="1"/>
  <c r="I2727" i="1"/>
  <c r="N2724" i="1"/>
  <c r="O2723" i="1"/>
  <c r="G2777" i="1" l="1"/>
  <c r="E2778" i="1"/>
  <c r="D2778" i="1" s="1"/>
  <c r="F2778" i="1" s="1"/>
  <c r="A2778" i="1"/>
  <c r="AB2777" i="1"/>
  <c r="AG2777" i="1"/>
  <c r="B2722" i="1"/>
  <c r="Z2723" i="1"/>
  <c r="AC2723" i="1" s="1"/>
  <c r="AE2723" i="1"/>
  <c r="AH2723" i="1" s="1"/>
  <c r="J2727" i="1"/>
  <c r="K2727" i="1" s="1"/>
  <c r="L2727" i="1" s="1"/>
  <c r="I2728" i="1"/>
  <c r="U2725" i="1"/>
  <c r="W2724" i="1"/>
  <c r="M2727" i="1"/>
  <c r="N2725" i="1"/>
  <c r="O2724" i="1"/>
  <c r="G2778" i="1" l="1"/>
  <c r="E2779" i="1"/>
  <c r="D2779" i="1" s="1"/>
  <c r="F2779" i="1" s="1"/>
  <c r="A2779" i="1"/>
  <c r="AB2778" i="1"/>
  <c r="AG2778" i="1"/>
  <c r="H2778" i="1"/>
  <c r="H2779" i="1" s="1"/>
  <c r="M2728" i="1"/>
  <c r="B2723" i="1"/>
  <c r="Z2724" i="1"/>
  <c r="AC2724" i="1" s="1"/>
  <c r="AE2724" i="1"/>
  <c r="AH2724" i="1" s="1"/>
  <c r="U2726" i="1"/>
  <c r="W2725" i="1"/>
  <c r="J2728" i="1"/>
  <c r="K2728" i="1" s="1"/>
  <c r="L2728" i="1" s="1"/>
  <c r="I2729" i="1"/>
  <c r="N2726" i="1"/>
  <c r="O2725" i="1"/>
  <c r="G2779" i="1" l="1"/>
  <c r="E2780" i="1"/>
  <c r="D2780" i="1" s="1"/>
  <c r="G2780" i="1" s="1"/>
  <c r="A2780" i="1"/>
  <c r="AB2779" i="1"/>
  <c r="AG2779" i="1"/>
  <c r="F2780" i="1"/>
  <c r="B2724" i="1"/>
  <c r="Z2725" i="1"/>
  <c r="AC2725" i="1" s="1"/>
  <c r="AE2725" i="1"/>
  <c r="AH2725" i="1" s="1"/>
  <c r="J2729" i="1"/>
  <c r="K2729" i="1" s="1"/>
  <c r="L2729" i="1" s="1"/>
  <c r="I2730" i="1"/>
  <c r="U2727" i="1"/>
  <c r="W2726" i="1"/>
  <c r="M2729" i="1"/>
  <c r="N2727" i="1"/>
  <c r="O2726" i="1"/>
  <c r="A2781" i="1" l="1"/>
  <c r="E2781" i="1"/>
  <c r="D2781" i="1" s="1"/>
  <c r="AB2780" i="1"/>
  <c r="AG2780" i="1"/>
  <c r="H2780" i="1"/>
  <c r="H2781" i="1" s="1"/>
  <c r="M2730" i="1"/>
  <c r="F2781" i="1"/>
  <c r="Z2726" i="1"/>
  <c r="AC2726" i="1" s="1"/>
  <c r="AE2726" i="1"/>
  <c r="AH2726" i="1" s="1"/>
  <c r="B2725" i="1"/>
  <c r="U2728" i="1"/>
  <c r="W2727" i="1"/>
  <c r="J2730" i="1"/>
  <c r="K2730" i="1" s="1"/>
  <c r="L2730" i="1" s="1"/>
  <c r="I2731" i="1"/>
  <c r="N2728" i="1"/>
  <c r="O2727" i="1"/>
  <c r="G2781" i="1" l="1"/>
  <c r="A2782" i="1"/>
  <c r="E2782" i="1"/>
  <c r="D2782" i="1" s="1"/>
  <c r="F2782" i="1" s="1"/>
  <c r="AB2781" i="1"/>
  <c r="AG2781" i="1"/>
  <c r="Z2727" i="1"/>
  <c r="AC2727" i="1" s="1"/>
  <c r="AE2727" i="1"/>
  <c r="AH2727" i="1" s="1"/>
  <c r="B2726" i="1"/>
  <c r="J2731" i="1"/>
  <c r="K2731" i="1" s="1"/>
  <c r="L2731" i="1" s="1"/>
  <c r="I2732" i="1"/>
  <c r="M2731" i="1"/>
  <c r="U2729" i="1"/>
  <c r="W2728" i="1"/>
  <c r="N2729" i="1"/>
  <c r="O2728" i="1"/>
  <c r="G2782" i="1" l="1"/>
  <c r="A2783" i="1"/>
  <c r="E2783" i="1"/>
  <c r="D2783" i="1" s="1"/>
  <c r="H2782" i="1"/>
  <c r="H2783" i="1" s="1"/>
  <c r="AB2782" i="1"/>
  <c r="AG2782" i="1"/>
  <c r="F2783" i="1"/>
  <c r="M2732" i="1"/>
  <c r="B2727" i="1"/>
  <c r="Z2728" i="1"/>
  <c r="AC2728" i="1" s="1"/>
  <c r="AE2728" i="1"/>
  <c r="AH2728" i="1" s="1"/>
  <c r="U2730" i="1"/>
  <c r="W2729" i="1"/>
  <c r="J2732" i="1"/>
  <c r="K2732" i="1" s="1"/>
  <c r="L2732" i="1" s="1"/>
  <c r="I2733" i="1"/>
  <c r="N2730" i="1"/>
  <c r="O2729" i="1"/>
  <c r="G2783" i="1" l="1"/>
  <c r="E2784" i="1"/>
  <c r="D2784" i="1" s="1"/>
  <c r="A2784" i="1"/>
  <c r="AB2783" i="1"/>
  <c r="AG2783" i="1"/>
  <c r="G2784" i="1"/>
  <c r="F2784" i="1"/>
  <c r="B2728" i="1"/>
  <c r="Z2729" i="1"/>
  <c r="AC2729" i="1" s="1"/>
  <c r="AE2729" i="1"/>
  <c r="AH2729" i="1" s="1"/>
  <c r="J2733" i="1"/>
  <c r="K2733" i="1" s="1"/>
  <c r="L2733" i="1" s="1"/>
  <c r="I2734" i="1"/>
  <c r="U2731" i="1"/>
  <c r="W2730" i="1"/>
  <c r="M2733" i="1"/>
  <c r="N2731" i="1"/>
  <c r="O2730" i="1"/>
  <c r="A2785" i="1" l="1"/>
  <c r="E2785" i="1"/>
  <c r="D2785" i="1" s="1"/>
  <c r="AB2784" i="1"/>
  <c r="AG2784" i="1"/>
  <c r="H2784" i="1"/>
  <c r="H2785" i="1" s="1"/>
  <c r="M2734" i="1"/>
  <c r="F2785" i="1"/>
  <c r="G2785" i="1"/>
  <c r="B2729" i="1"/>
  <c r="Z2730" i="1"/>
  <c r="AC2730" i="1" s="1"/>
  <c r="AE2730" i="1"/>
  <c r="AH2730" i="1" s="1"/>
  <c r="U2732" i="1"/>
  <c r="W2731" i="1"/>
  <c r="J2734" i="1"/>
  <c r="K2734" i="1" s="1"/>
  <c r="L2734" i="1" s="1"/>
  <c r="I2735" i="1"/>
  <c r="N2732" i="1"/>
  <c r="O2731" i="1"/>
  <c r="A2786" i="1" l="1"/>
  <c r="E2786" i="1"/>
  <c r="D2786" i="1" s="1"/>
  <c r="F2786" i="1" s="1"/>
  <c r="AB2785" i="1"/>
  <c r="AG2785" i="1"/>
  <c r="G2786" i="1"/>
  <c r="Z2731" i="1"/>
  <c r="AC2731" i="1" s="1"/>
  <c r="AE2731" i="1"/>
  <c r="AH2731" i="1" s="1"/>
  <c r="B2730" i="1"/>
  <c r="J2735" i="1"/>
  <c r="K2735" i="1" s="1"/>
  <c r="L2735" i="1" s="1"/>
  <c r="I2736" i="1"/>
  <c r="U2733" i="1"/>
  <c r="W2732" i="1"/>
  <c r="M2735" i="1"/>
  <c r="N2733" i="1"/>
  <c r="O2732" i="1"/>
  <c r="A2787" i="1" l="1"/>
  <c r="E2787" i="1"/>
  <c r="D2787" i="1" s="1"/>
  <c r="F2787" i="1" s="1"/>
  <c r="AB2786" i="1"/>
  <c r="AG2786" i="1"/>
  <c r="H2786" i="1"/>
  <c r="H2787" i="1" s="1"/>
  <c r="M2736" i="1"/>
  <c r="J2736" i="1"/>
  <c r="K2736" i="1" s="1"/>
  <c r="L2736" i="1" s="1"/>
  <c r="I2737" i="1"/>
  <c r="B2731" i="1"/>
  <c r="Z2732" i="1"/>
  <c r="AC2732" i="1" s="1"/>
  <c r="AE2732" i="1"/>
  <c r="AH2732" i="1" s="1"/>
  <c r="U2734" i="1"/>
  <c r="W2733" i="1"/>
  <c r="N2734" i="1"/>
  <c r="O2733" i="1"/>
  <c r="G2787" i="1" l="1"/>
  <c r="E2788" i="1"/>
  <c r="D2788" i="1" s="1"/>
  <c r="F2788" i="1" s="1"/>
  <c r="A2788" i="1"/>
  <c r="AB2787" i="1"/>
  <c r="AG2787" i="1"/>
  <c r="I2738" i="1"/>
  <c r="J2737" i="1"/>
  <c r="K2737" i="1" s="1"/>
  <c r="M2737" i="1"/>
  <c r="B2732" i="1"/>
  <c r="Z2733" i="1"/>
  <c r="AC2733" i="1" s="1"/>
  <c r="AE2733" i="1"/>
  <c r="AH2733" i="1" s="1"/>
  <c r="U2735" i="1"/>
  <c r="W2734" i="1"/>
  <c r="N2735" i="1"/>
  <c r="O2734" i="1"/>
  <c r="G2788" i="1" l="1"/>
  <c r="A2789" i="1"/>
  <c r="E2789" i="1"/>
  <c r="D2789" i="1" s="1"/>
  <c r="F2789" i="1" s="1"/>
  <c r="AB2788" i="1"/>
  <c r="AG2788" i="1"/>
  <c r="H2788" i="1"/>
  <c r="H2789" i="1" s="1"/>
  <c r="M2738" i="1"/>
  <c r="L2737" i="1"/>
  <c r="I2739" i="1"/>
  <c r="J2738" i="1"/>
  <c r="K2738" i="1" s="1"/>
  <c r="Z2734" i="1"/>
  <c r="AC2734" i="1" s="1"/>
  <c r="AE2734" i="1"/>
  <c r="AH2734" i="1" s="1"/>
  <c r="B2733" i="1"/>
  <c r="U2736" i="1"/>
  <c r="W2736" i="1" s="1"/>
  <c r="W2735" i="1"/>
  <c r="N2736" i="1"/>
  <c r="O2735" i="1"/>
  <c r="G2789" i="1" l="1"/>
  <c r="E2790" i="1"/>
  <c r="D2790" i="1" s="1"/>
  <c r="F2790" i="1" s="1"/>
  <c r="A2790" i="1"/>
  <c r="AB2789" i="1"/>
  <c r="AG2789" i="1"/>
  <c r="I2740" i="1"/>
  <c r="J2739" i="1"/>
  <c r="K2739" i="1" s="1"/>
  <c r="U2737" i="1"/>
  <c r="W2737" i="1" s="1"/>
  <c r="L2738" i="1"/>
  <c r="M2739" i="1"/>
  <c r="O2736" i="1"/>
  <c r="N2737" i="1"/>
  <c r="B2734" i="1"/>
  <c r="Z2735" i="1"/>
  <c r="AC2735" i="1" s="1"/>
  <c r="AE2735" i="1"/>
  <c r="AH2735" i="1" s="1"/>
  <c r="G2790" i="1" l="1"/>
  <c r="E2791" i="1"/>
  <c r="D2791" i="1" s="1"/>
  <c r="F2791" i="1" s="1"/>
  <c r="A2791" i="1"/>
  <c r="AB2790" i="1"/>
  <c r="AG2790" i="1"/>
  <c r="H2790" i="1"/>
  <c r="H2791" i="1" s="1"/>
  <c r="M2740" i="1"/>
  <c r="L2739" i="1"/>
  <c r="J2740" i="1"/>
  <c r="K2740" i="1" s="1"/>
  <c r="I2741" i="1"/>
  <c r="U2738" i="1"/>
  <c r="W2738" i="1" s="1"/>
  <c r="Z2736" i="1"/>
  <c r="AC2736" i="1" s="1"/>
  <c r="AE2736" i="1"/>
  <c r="AH2736" i="1" s="1"/>
  <c r="N2738" i="1"/>
  <c r="O2737" i="1"/>
  <c r="B2735" i="1"/>
  <c r="G2791" i="1" l="1"/>
  <c r="A2792" i="1"/>
  <c r="E2792" i="1"/>
  <c r="D2792" i="1" s="1"/>
  <c r="F2792" i="1" s="1"/>
  <c r="AB2791" i="1"/>
  <c r="AG2791" i="1"/>
  <c r="J2741" i="1"/>
  <c r="K2741" i="1" s="1"/>
  <c r="I2742" i="1"/>
  <c r="L2740" i="1"/>
  <c r="U2739" i="1"/>
  <c r="W2739" i="1" s="1"/>
  <c r="B2736" i="1"/>
  <c r="M2741" i="1"/>
  <c r="AE2737" i="1"/>
  <c r="AH2737" i="1" s="1"/>
  <c r="Z2737" i="1"/>
  <c r="AC2737" i="1" s="1"/>
  <c r="N2739" i="1"/>
  <c r="O2738" i="1"/>
  <c r="G2792" i="1" l="1"/>
  <c r="A2793" i="1"/>
  <c r="E2793" i="1"/>
  <c r="D2793" i="1" s="1"/>
  <c r="F2793" i="1" s="1"/>
  <c r="AB2792" i="1"/>
  <c r="AG2792" i="1"/>
  <c r="H2792" i="1"/>
  <c r="H2793" i="1" s="1"/>
  <c r="M2742" i="1"/>
  <c r="U2740" i="1"/>
  <c r="W2740" i="1" s="1"/>
  <c r="I2743" i="1"/>
  <c r="J2742" i="1"/>
  <c r="K2742" i="1" s="1"/>
  <c r="L2741" i="1"/>
  <c r="B2737" i="1"/>
  <c r="AE2738" i="1"/>
  <c r="AH2738" i="1" s="1"/>
  <c r="Z2738" i="1"/>
  <c r="AC2738" i="1" s="1"/>
  <c r="N2740" i="1"/>
  <c r="O2739" i="1"/>
  <c r="G2793" i="1" l="1"/>
  <c r="A2794" i="1"/>
  <c r="E2794" i="1"/>
  <c r="D2794" i="1" s="1"/>
  <c r="F2794" i="1" s="1"/>
  <c r="AB2793" i="1"/>
  <c r="AG2793" i="1"/>
  <c r="U2741" i="1"/>
  <c r="W2741" i="1" s="1"/>
  <c r="I2744" i="1"/>
  <c r="J2743" i="1"/>
  <c r="K2743" i="1" s="1"/>
  <c r="L2742" i="1"/>
  <c r="M2743" i="1"/>
  <c r="B2738" i="1"/>
  <c r="AE2739" i="1"/>
  <c r="AH2739" i="1" s="1"/>
  <c r="Z2739" i="1"/>
  <c r="AC2739" i="1" s="1"/>
  <c r="N2741" i="1"/>
  <c r="O2740" i="1"/>
  <c r="G2794" i="1" l="1"/>
  <c r="A2795" i="1"/>
  <c r="E2795" i="1"/>
  <c r="D2795" i="1" s="1"/>
  <c r="F2795" i="1" s="1"/>
  <c r="AB2794" i="1"/>
  <c r="AG2794" i="1"/>
  <c r="H2794" i="1"/>
  <c r="H2795" i="1" s="1"/>
  <c r="M2744" i="1"/>
  <c r="U2742" i="1"/>
  <c r="W2742" i="1" s="1"/>
  <c r="L2743" i="1"/>
  <c r="J2744" i="1"/>
  <c r="K2744" i="1" s="1"/>
  <c r="I2745" i="1"/>
  <c r="B2739" i="1"/>
  <c r="N2742" i="1"/>
  <c r="O2741" i="1"/>
  <c r="Z2740" i="1"/>
  <c r="AC2740" i="1" s="1"/>
  <c r="AE2740" i="1"/>
  <c r="AH2740" i="1" s="1"/>
  <c r="G2795" i="1" l="1"/>
  <c r="E2796" i="1"/>
  <c r="D2796" i="1" s="1"/>
  <c r="F2796" i="1" s="1"/>
  <c r="A2796" i="1"/>
  <c r="AB2795" i="1"/>
  <c r="AG2795" i="1"/>
  <c r="U2743" i="1"/>
  <c r="W2743" i="1" s="1"/>
  <c r="L2744" i="1"/>
  <c r="J2745" i="1"/>
  <c r="K2745" i="1" s="1"/>
  <c r="I2746" i="1"/>
  <c r="M2745" i="1"/>
  <c r="G2796" i="1"/>
  <c r="B2740" i="1"/>
  <c r="Z2741" i="1"/>
  <c r="AC2741" i="1" s="1"/>
  <c r="AE2741" i="1"/>
  <c r="AH2741" i="1" s="1"/>
  <c r="N2743" i="1"/>
  <c r="O2742" i="1"/>
  <c r="A2797" i="1" l="1"/>
  <c r="E2797" i="1"/>
  <c r="D2797" i="1" s="1"/>
  <c r="F2797" i="1" s="1"/>
  <c r="AB2796" i="1"/>
  <c r="AG2796" i="1"/>
  <c r="H2796" i="1"/>
  <c r="H2797" i="1" s="1"/>
  <c r="U2744" i="1"/>
  <c r="W2744" i="1" s="1"/>
  <c r="M2746" i="1"/>
  <c r="J2746" i="1"/>
  <c r="K2746" i="1" s="1"/>
  <c r="I2747" i="1"/>
  <c r="L2745" i="1"/>
  <c r="Z2742" i="1"/>
  <c r="AC2742" i="1" s="1"/>
  <c r="AE2742" i="1"/>
  <c r="AH2742" i="1" s="1"/>
  <c r="N2744" i="1"/>
  <c r="O2743" i="1"/>
  <c r="B2741" i="1"/>
  <c r="G2797" i="1" l="1"/>
  <c r="E2798" i="1"/>
  <c r="D2798" i="1" s="1"/>
  <c r="F2798" i="1" s="1"/>
  <c r="A2798" i="1"/>
  <c r="AB2797" i="1"/>
  <c r="AG2797" i="1"/>
  <c r="U2745" i="1"/>
  <c r="W2745" i="1" s="1"/>
  <c r="L2746" i="1"/>
  <c r="J2747" i="1"/>
  <c r="K2747" i="1" s="1"/>
  <c r="I2748" i="1"/>
  <c r="M2747" i="1"/>
  <c r="Z2743" i="1"/>
  <c r="AC2743" i="1" s="1"/>
  <c r="AE2743" i="1"/>
  <c r="AH2743" i="1" s="1"/>
  <c r="N2745" i="1"/>
  <c r="O2744" i="1"/>
  <c r="B2742" i="1"/>
  <c r="G2798" i="1" l="1"/>
  <c r="A2799" i="1"/>
  <c r="E2799" i="1"/>
  <c r="D2799" i="1" s="1"/>
  <c r="F2799" i="1" s="1"/>
  <c r="AB2798" i="1"/>
  <c r="AG2798" i="1"/>
  <c r="H2798" i="1"/>
  <c r="H2799" i="1" s="1"/>
  <c r="U2746" i="1"/>
  <c r="W2746" i="1" s="1"/>
  <c r="M2748" i="1"/>
  <c r="I2749" i="1"/>
  <c r="J2748" i="1"/>
  <c r="K2748" i="1" s="1"/>
  <c r="L2747" i="1"/>
  <c r="AE2744" i="1"/>
  <c r="AH2744" i="1" s="1"/>
  <c r="Z2744" i="1"/>
  <c r="AC2744" i="1" s="1"/>
  <c r="N2746" i="1"/>
  <c r="O2745" i="1"/>
  <c r="B2743" i="1"/>
  <c r="G2799" i="1" l="1"/>
  <c r="E2800" i="1"/>
  <c r="D2800" i="1" s="1"/>
  <c r="F2800" i="1" s="1"/>
  <c r="A2800" i="1"/>
  <c r="AB2799" i="1"/>
  <c r="AG2799" i="1"/>
  <c r="U2747" i="1"/>
  <c r="W2747" i="1" s="1"/>
  <c r="L2748" i="1"/>
  <c r="I2750" i="1"/>
  <c r="J2749" i="1"/>
  <c r="K2749" i="1" s="1"/>
  <c r="M2749" i="1"/>
  <c r="B2744" i="1"/>
  <c r="AE2745" i="1"/>
  <c r="AH2745" i="1" s="1"/>
  <c r="Z2745" i="1"/>
  <c r="AC2745" i="1" s="1"/>
  <c r="N2747" i="1"/>
  <c r="O2746" i="1"/>
  <c r="G2800" i="1" l="1"/>
  <c r="A2801" i="1"/>
  <c r="E2801" i="1"/>
  <c r="D2801" i="1" s="1"/>
  <c r="F2801" i="1" s="1"/>
  <c r="AB2800" i="1"/>
  <c r="AG2800" i="1"/>
  <c r="H2800" i="1"/>
  <c r="H2801" i="1" s="1"/>
  <c r="U2748" i="1"/>
  <c r="W2748" i="1" s="1"/>
  <c r="M2750" i="1"/>
  <c r="L2749" i="1"/>
  <c r="J2750" i="1"/>
  <c r="K2750" i="1" s="1"/>
  <c r="I2751" i="1"/>
  <c r="B2745" i="1"/>
  <c r="N2748" i="1"/>
  <c r="O2747" i="1"/>
  <c r="AE2746" i="1"/>
  <c r="AH2746" i="1" s="1"/>
  <c r="Z2746" i="1"/>
  <c r="AC2746" i="1" s="1"/>
  <c r="G2801" i="1" l="1"/>
  <c r="E2802" i="1"/>
  <c r="D2802" i="1" s="1"/>
  <c r="F2802" i="1" s="1"/>
  <c r="A2802" i="1"/>
  <c r="AB2801" i="1"/>
  <c r="AG2801" i="1"/>
  <c r="U2749" i="1"/>
  <c r="W2749" i="1" s="1"/>
  <c r="J2751" i="1"/>
  <c r="K2751" i="1" s="1"/>
  <c r="I2752" i="1"/>
  <c r="L2750" i="1"/>
  <c r="M2751" i="1"/>
  <c r="B2746" i="1"/>
  <c r="Z2747" i="1"/>
  <c r="AC2747" i="1" s="1"/>
  <c r="AE2747" i="1"/>
  <c r="AH2747" i="1" s="1"/>
  <c r="N2749" i="1"/>
  <c r="O2748" i="1"/>
  <c r="G2802" i="1" l="1"/>
  <c r="A2803" i="1"/>
  <c r="E2803" i="1"/>
  <c r="D2803" i="1" s="1"/>
  <c r="F2803" i="1" s="1"/>
  <c r="AB2802" i="1"/>
  <c r="AG2802" i="1"/>
  <c r="H2802" i="1"/>
  <c r="H2803" i="1" s="1"/>
  <c r="U2750" i="1"/>
  <c r="W2750" i="1" s="1"/>
  <c r="I2753" i="1"/>
  <c r="J2752" i="1"/>
  <c r="K2752" i="1" s="1"/>
  <c r="L2751" i="1"/>
  <c r="M2752" i="1" s="1"/>
  <c r="AE2748" i="1"/>
  <c r="AH2748" i="1" s="1"/>
  <c r="Z2748" i="1"/>
  <c r="AC2748" i="1" s="1"/>
  <c r="N2750" i="1"/>
  <c r="O2749" i="1"/>
  <c r="B2747" i="1"/>
  <c r="G2803" i="1" l="1"/>
  <c r="U2751" i="1"/>
  <c r="W2751" i="1" s="1"/>
  <c r="E2804" i="1"/>
  <c r="D2804" i="1" s="1"/>
  <c r="A2804" i="1"/>
  <c r="AB2803" i="1"/>
  <c r="AG2803" i="1"/>
  <c r="U2752" i="1"/>
  <c r="W2752" i="1" s="1"/>
  <c r="L2752" i="1"/>
  <c r="I2754" i="1"/>
  <c r="J2753" i="1"/>
  <c r="K2753" i="1" s="1"/>
  <c r="M2753" i="1"/>
  <c r="B2748" i="1"/>
  <c r="F2804" i="1"/>
  <c r="G2804" i="1"/>
  <c r="N2751" i="1"/>
  <c r="O2750" i="1"/>
  <c r="AE2749" i="1"/>
  <c r="AH2749" i="1" s="1"/>
  <c r="Z2749" i="1"/>
  <c r="AC2749" i="1" s="1"/>
  <c r="A2805" i="1" l="1"/>
  <c r="E2805" i="1"/>
  <c r="D2805" i="1" s="1"/>
  <c r="F2805" i="1" s="1"/>
  <c r="AB2804" i="1"/>
  <c r="AG2804" i="1"/>
  <c r="H2804" i="1"/>
  <c r="H2805" i="1" s="1"/>
  <c r="M2754" i="1"/>
  <c r="U2753" i="1"/>
  <c r="W2753" i="1" s="1"/>
  <c r="L2753" i="1"/>
  <c r="J2754" i="1"/>
  <c r="K2754" i="1" s="1"/>
  <c r="I2755" i="1"/>
  <c r="B2749" i="1"/>
  <c r="Z2750" i="1"/>
  <c r="AC2750" i="1" s="1"/>
  <c r="AE2750" i="1"/>
  <c r="AH2750" i="1" s="1"/>
  <c r="O2751" i="1"/>
  <c r="N2752" i="1"/>
  <c r="G2805" i="1" l="1"/>
  <c r="E2806" i="1"/>
  <c r="D2806" i="1" s="1"/>
  <c r="F2806" i="1" s="1"/>
  <c r="A2806" i="1"/>
  <c r="AB2805" i="1"/>
  <c r="AG2805" i="1"/>
  <c r="M2755" i="1"/>
  <c r="U2754" i="1"/>
  <c r="W2754" i="1" s="1"/>
  <c r="L2754" i="1"/>
  <c r="J2755" i="1"/>
  <c r="K2755" i="1" s="1"/>
  <c r="I2756" i="1"/>
  <c r="N2753" i="1"/>
  <c r="O2752" i="1"/>
  <c r="AE2751" i="1"/>
  <c r="AH2751" i="1" s="1"/>
  <c r="Z2751" i="1"/>
  <c r="AC2751" i="1" s="1"/>
  <c r="B2750" i="1"/>
  <c r="G2806" i="1" l="1"/>
  <c r="E2807" i="1"/>
  <c r="D2807" i="1" s="1"/>
  <c r="A2807" i="1"/>
  <c r="AB2806" i="1"/>
  <c r="AG2806" i="1"/>
  <c r="H2806" i="1"/>
  <c r="H2807" i="1" s="1"/>
  <c r="U2755" i="1"/>
  <c r="W2755" i="1" s="1"/>
  <c r="L2755" i="1"/>
  <c r="I2757" i="1"/>
  <c r="J2756" i="1"/>
  <c r="K2756" i="1" s="1"/>
  <c r="M2756" i="1"/>
  <c r="B2751" i="1"/>
  <c r="F2807" i="1"/>
  <c r="G2807" i="1"/>
  <c r="AE2752" i="1"/>
  <c r="AH2752" i="1" s="1"/>
  <c r="Z2752" i="1"/>
  <c r="AC2752" i="1" s="1"/>
  <c r="N2754" i="1"/>
  <c r="O2753" i="1"/>
  <c r="E2808" i="1" l="1"/>
  <c r="D2808" i="1" s="1"/>
  <c r="F2808" i="1" s="1"/>
  <c r="A2808" i="1"/>
  <c r="AB2807" i="1"/>
  <c r="AG2807" i="1"/>
  <c r="M2757" i="1"/>
  <c r="J2757" i="1"/>
  <c r="K2757" i="1" s="1"/>
  <c r="I2758" i="1"/>
  <c r="U2756" i="1"/>
  <c r="W2756" i="1" s="1"/>
  <c r="L2756" i="1"/>
  <c r="B2752" i="1"/>
  <c r="AE2753" i="1"/>
  <c r="AH2753" i="1" s="1"/>
  <c r="Z2753" i="1"/>
  <c r="AC2753" i="1" s="1"/>
  <c r="N2755" i="1"/>
  <c r="O2754" i="1"/>
  <c r="G2808" i="1" l="1"/>
  <c r="A2809" i="1"/>
  <c r="E2809" i="1"/>
  <c r="D2809" i="1" s="1"/>
  <c r="F2809" i="1" s="1"/>
  <c r="AB2808" i="1"/>
  <c r="AG2808" i="1"/>
  <c r="H2808" i="1"/>
  <c r="H2809" i="1" s="1"/>
  <c r="M2758" i="1"/>
  <c r="J2758" i="1"/>
  <c r="K2758" i="1" s="1"/>
  <c r="I2759" i="1"/>
  <c r="U2757" i="1"/>
  <c r="W2757" i="1" s="1"/>
  <c r="L2757" i="1"/>
  <c r="B2753" i="1"/>
  <c r="N2756" i="1"/>
  <c r="O2755" i="1"/>
  <c r="AE2754" i="1"/>
  <c r="AH2754" i="1" s="1"/>
  <c r="Z2754" i="1"/>
  <c r="AC2754" i="1" s="1"/>
  <c r="G2809" i="1" l="1"/>
  <c r="A2810" i="1"/>
  <c r="E2810" i="1"/>
  <c r="D2810" i="1" s="1"/>
  <c r="F2810" i="1" s="1"/>
  <c r="AB2809" i="1"/>
  <c r="AG2809" i="1"/>
  <c r="U2758" i="1"/>
  <c r="W2758" i="1" s="1"/>
  <c r="L2758" i="1"/>
  <c r="J2759" i="1"/>
  <c r="K2759" i="1" s="1"/>
  <c r="I2760" i="1"/>
  <c r="M2759" i="1"/>
  <c r="B2754" i="1"/>
  <c r="Z2755" i="1"/>
  <c r="AC2755" i="1" s="1"/>
  <c r="AE2755" i="1"/>
  <c r="AH2755" i="1" s="1"/>
  <c r="N2757" i="1"/>
  <c r="O2756" i="1"/>
  <c r="G2810" i="1" l="1"/>
  <c r="E2811" i="1"/>
  <c r="D2811" i="1" s="1"/>
  <c r="A2811" i="1"/>
  <c r="H2810" i="1"/>
  <c r="H2811" i="1" s="1"/>
  <c r="AB2810" i="1"/>
  <c r="AG2810" i="1"/>
  <c r="M2760" i="1"/>
  <c r="I2761" i="1"/>
  <c r="J2760" i="1"/>
  <c r="K2760" i="1" s="1"/>
  <c r="U2759" i="1"/>
  <c r="W2759" i="1" s="1"/>
  <c r="L2759" i="1"/>
  <c r="F2811" i="1"/>
  <c r="G2811" i="1"/>
  <c r="Z2756" i="1"/>
  <c r="AC2756" i="1" s="1"/>
  <c r="AE2756" i="1"/>
  <c r="AH2756" i="1" s="1"/>
  <c r="N2758" i="1"/>
  <c r="O2757" i="1"/>
  <c r="B2755" i="1"/>
  <c r="E2812" i="1" l="1"/>
  <c r="D2812" i="1" s="1"/>
  <c r="F2812" i="1" s="1"/>
  <c r="A2812" i="1"/>
  <c r="AB2811" i="1"/>
  <c r="AG2811" i="1"/>
  <c r="U2760" i="1"/>
  <c r="W2760" i="1" s="1"/>
  <c r="L2760" i="1"/>
  <c r="J2761" i="1"/>
  <c r="K2761" i="1" s="1"/>
  <c r="I2762" i="1"/>
  <c r="M2761" i="1"/>
  <c r="Z2757" i="1"/>
  <c r="AC2757" i="1" s="1"/>
  <c r="AE2757" i="1"/>
  <c r="AH2757" i="1" s="1"/>
  <c r="N2759" i="1"/>
  <c r="O2758" i="1"/>
  <c r="B2756" i="1"/>
  <c r="G2812" i="1" l="1"/>
  <c r="E2813" i="1"/>
  <c r="D2813" i="1" s="1"/>
  <c r="F2813" i="1" s="1"/>
  <c r="A2813" i="1"/>
  <c r="H2812" i="1"/>
  <c r="H2813" i="1" s="1"/>
  <c r="AB2812" i="1"/>
  <c r="AG2812" i="1"/>
  <c r="M2762" i="1"/>
  <c r="I2763" i="1"/>
  <c r="J2762" i="1"/>
  <c r="K2762" i="1" s="1"/>
  <c r="U2761" i="1"/>
  <c r="W2761" i="1" s="1"/>
  <c r="L2761" i="1"/>
  <c r="G2813" i="1"/>
  <c r="Z2758" i="1"/>
  <c r="AC2758" i="1" s="1"/>
  <c r="AE2758" i="1"/>
  <c r="AH2758" i="1" s="1"/>
  <c r="N2760" i="1"/>
  <c r="O2759" i="1"/>
  <c r="B2757" i="1"/>
  <c r="A2814" i="1" l="1"/>
  <c r="E2814" i="1"/>
  <c r="D2814" i="1" s="1"/>
  <c r="F2814" i="1" s="1"/>
  <c r="AB2813" i="1"/>
  <c r="AG2813" i="1"/>
  <c r="M2763" i="1"/>
  <c r="U2762" i="1"/>
  <c r="W2762" i="1" s="1"/>
  <c r="L2762" i="1"/>
  <c r="J2763" i="1"/>
  <c r="K2763" i="1" s="1"/>
  <c r="I2764" i="1"/>
  <c r="Z2759" i="1"/>
  <c r="AC2759" i="1" s="1"/>
  <c r="AE2759" i="1"/>
  <c r="AH2759" i="1" s="1"/>
  <c r="N2761" i="1"/>
  <c r="O2760" i="1"/>
  <c r="B2758" i="1"/>
  <c r="G2814" i="1" l="1"/>
  <c r="E2815" i="1"/>
  <c r="D2815" i="1" s="1"/>
  <c r="A2815" i="1"/>
  <c r="AB2814" i="1"/>
  <c r="AG2814" i="1"/>
  <c r="H2814" i="1"/>
  <c r="H2815" i="1" s="1"/>
  <c r="U2763" i="1"/>
  <c r="W2763" i="1" s="1"/>
  <c r="L2763" i="1"/>
  <c r="I2765" i="1"/>
  <c r="J2764" i="1"/>
  <c r="K2764" i="1" s="1"/>
  <c r="M2764" i="1"/>
  <c r="F2815" i="1"/>
  <c r="G2815" i="1"/>
  <c r="AE2760" i="1"/>
  <c r="AH2760" i="1" s="1"/>
  <c r="Z2760" i="1"/>
  <c r="AC2760" i="1" s="1"/>
  <c r="N2762" i="1"/>
  <c r="O2761" i="1"/>
  <c r="B2759" i="1"/>
  <c r="A2816" i="1" l="1"/>
  <c r="E2816" i="1"/>
  <c r="D2816" i="1" s="1"/>
  <c r="F2816" i="1" s="1"/>
  <c r="AB2815" i="1"/>
  <c r="AG2815" i="1"/>
  <c r="M2765" i="1"/>
  <c r="U2764" i="1"/>
  <c r="W2764" i="1" s="1"/>
  <c r="L2764" i="1"/>
  <c r="J2765" i="1"/>
  <c r="K2765" i="1" s="1"/>
  <c r="I2766" i="1"/>
  <c r="B2760" i="1"/>
  <c r="AE2761" i="1"/>
  <c r="AH2761" i="1" s="1"/>
  <c r="Z2761" i="1"/>
  <c r="AC2761" i="1" s="1"/>
  <c r="N2763" i="1"/>
  <c r="O2762" i="1"/>
  <c r="G2816" i="1" l="1"/>
  <c r="E2817" i="1"/>
  <c r="D2817" i="1" s="1"/>
  <c r="F2817" i="1" s="1"/>
  <c r="A2817" i="1"/>
  <c r="AB2816" i="1"/>
  <c r="AG2816" i="1"/>
  <c r="H2816" i="1"/>
  <c r="H2817" i="1" s="1"/>
  <c r="M2766" i="1"/>
  <c r="J2766" i="1"/>
  <c r="K2766" i="1" s="1"/>
  <c r="I2767" i="1"/>
  <c r="U2765" i="1"/>
  <c r="W2765" i="1" s="1"/>
  <c r="L2765" i="1"/>
  <c r="G2817" i="1"/>
  <c r="B2761" i="1"/>
  <c r="Z2762" i="1"/>
  <c r="AC2762" i="1" s="1"/>
  <c r="AE2762" i="1"/>
  <c r="AH2762" i="1" s="1"/>
  <c r="N2764" i="1"/>
  <c r="O2763" i="1"/>
  <c r="E2818" i="1" l="1"/>
  <c r="D2818" i="1" s="1"/>
  <c r="F2818" i="1" s="1"/>
  <c r="A2818" i="1"/>
  <c r="H2818" i="1" s="1"/>
  <c r="AB2817" i="1"/>
  <c r="AG2817" i="1"/>
  <c r="U2766" i="1"/>
  <c r="W2766" i="1" s="1"/>
  <c r="L2766" i="1"/>
  <c r="J2767" i="1"/>
  <c r="K2767" i="1" s="1"/>
  <c r="I2768" i="1"/>
  <c r="M2767" i="1"/>
  <c r="AE2763" i="1"/>
  <c r="AH2763" i="1" s="1"/>
  <c r="Z2763" i="1"/>
  <c r="AC2763" i="1" s="1"/>
  <c r="N2765" i="1"/>
  <c r="O2764" i="1"/>
  <c r="B2762" i="1"/>
  <c r="G2818" i="1" l="1"/>
  <c r="E2819" i="1"/>
  <c r="D2819" i="1" s="1"/>
  <c r="F2819" i="1" s="1"/>
  <c r="A2819" i="1"/>
  <c r="H2819" i="1" s="1"/>
  <c r="AB2818" i="1"/>
  <c r="AG2818" i="1"/>
  <c r="M2768" i="1"/>
  <c r="J2768" i="1"/>
  <c r="K2768" i="1" s="1"/>
  <c r="I2769" i="1"/>
  <c r="U2767" i="1"/>
  <c r="W2767" i="1" s="1"/>
  <c r="L2767" i="1"/>
  <c r="B2763" i="1"/>
  <c r="AE2764" i="1"/>
  <c r="AH2764" i="1" s="1"/>
  <c r="Z2764" i="1"/>
  <c r="AC2764" i="1" s="1"/>
  <c r="N2766" i="1"/>
  <c r="O2765" i="1"/>
  <c r="G2819" i="1" l="1"/>
  <c r="E2820" i="1"/>
  <c r="D2820" i="1" s="1"/>
  <c r="F2820" i="1" s="1"/>
  <c r="A2820" i="1"/>
  <c r="AB2819" i="1"/>
  <c r="AG2819" i="1"/>
  <c r="U2768" i="1"/>
  <c r="W2768" i="1" s="1"/>
  <c r="L2768" i="1"/>
  <c r="J2769" i="1"/>
  <c r="K2769" i="1" s="1"/>
  <c r="I2770" i="1"/>
  <c r="M2769" i="1"/>
  <c r="B2764" i="1"/>
  <c r="Z2765" i="1"/>
  <c r="AC2765" i="1" s="1"/>
  <c r="AE2765" i="1"/>
  <c r="AH2765" i="1" s="1"/>
  <c r="N2767" i="1"/>
  <c r="O2766" i="1"/>
  <c r="G2820" i="1" l="1"/>
  <c r="A2821" i="1"/>
  <c r="E2821" i="1"/>
  <c r="D2821" i="1" s="1"/>
  <c r="F2821" i="1" s="1"/>
  <c r="AB2820" i="1"/>
  <c r="AG2820" i="1"/>
  <c r="H2820" i="1"/>
  <c r="H2821" i="1" s="1"/>
  <c r="M2770" i="1"/>
  <c r="I2771" i="1"/>
  <c r="J2770" i="1"/>
  <c r="K2770" i="1" s="1"/>
  <c r="U2769" i="1"/>
  <c r="W2769" i="1" s="1"/>
  <c r="L2769" i="1"/>
  <c r="AE2766" i="1"/>
  <c r="AH2766" i="1" s="1"/>
  <c r="Z2766" i="1"/>
  <c r="AC2766" i="1" s="1"/>
  <c r="N2768" i="1"/>
  <c r="O2767" i="1"/>
  <c r="B2765" i="1"/>
  <c r="G2821" i="1" l="1"/>
  <c r="E2822" i="1"/>
  <c r="D2822" i="1" s="1"/>
  <c r="F2822" i="1" s="1"/>
  <c r="A2822" i="1"/>
  <c r="AB2821" i="1"/>
  <c r="AG2821" i="1"/>
  <c r="M2771" i="1"/>
  <c r="U2770" i="1"/>
  <c r="W2770" i="1" s="1"/>
  <c r="L2770" i="1"/>
  <c r="J2771" i="1"/>
  <c r="K2771" i="1" s="1"/>
  <c r="I2772" i="1"/>
  <c r="B2766" i="1"/>
  <c r="AE2767" i="1"/>
  <c r="AH2767" i="1" s="1"/>
  <c r="Z2767" i="1"/>
  <c r="AC2767" i="1" s="1"/>
  <c r="N2769" i="1"/>
  <c r="O2768" i="1"/>
  <c r="G2822" i="1" l="1"/>
  <c r="E2823" i="1"/>
  <c r="D2823" i="1" s="1"/>
  <c r="F2823" i="1" s="1"/>
  <c r="A2823" i="1"/>
  <c r="AB2822" i="1"/>
  <c r="AG2822" i="1"/>
  <c r="H2822" i="1"/>
  <c r="H2823" i="1" s="1"/>
  <c r="I2773" i="1"/>
  <c r="J2772" i="1"/>
  <c r="K2772" i="1" s="1"/>
  <c r="U2771" i="1"/>
  <c r="W2771" i="1" s="1"/>
  <c r="L2771" i="1"/>
  <c r="M2772" i="1"/>
  <c r="B2767" i="1"/>
  <c r="AE2768" i="1"/>
  <c r="AH2768" i="1" s="1"/>
  <c r="Z2768" i="1"/>
  <c r="AC2768" i="1" s="1"/>
  <c r="N2770" i="1"/>
  <c r="O2769" i="1"/>
  <c r="G2823" i="1" l="1"/>
  <c r="A2824" i="1"/>
  <c r="E2824" i="1"/>
  <c r="D2824" i="1" s="1"/>
  <c r="F2824" i="1" s="1"/>
  <c r="AB2823" i="1"/>
  <c r="AG2823" i="1"/>
  <c r="H2824" i="1"/>
  <c r="M2773" i="1"/>
  <c r="U2772" i="1"/>
  <c r="W2772" i="1" s="1"/>
  <c r="L2772" i="1"/>
  <c r="J2773" i="1"/>
  <c r="K2773" i="1" s="1"/>
  <c r="I2774" i="1"/>
  <c r="G2824" i="1"/>
  <c r="B2768" i="1"/>
  <c r="AE2769" i="1"/>
  <c r="AH2769" i="1" s="1"/>
  <c r="Z2769" i="1"/>
  <c r="AC2769" i="1" s="1"/>
  <c r="N2771" i="1"/>
  <c r="O2770" i="1"/>
  <c r="A2825" i="1" l="1"/>
  <c r="E2825" i="1"/>
  <c r="D2825" i="1" s="1"/>
  <c r="F2825" i="1" s="1"/>
  <c r="AB2824" i="1"/>
  <c r="AG2824" i="1"/>
  <c r="I2775" i="1"/>
  <c r="J2774" i="1"/>
  <c r="K2774" i="1" s="1"/>
  <c r="U2773" i="1"/>
  <c r="W2773" i="1" s="1"/>
  <c r="L2773" i="1"/>
  <c r="M2774" i="1"/>
  <c r="B2769" i="1"/>
  <c r="N2772" i="1"/>
  <c r="O2771" i="1"/>
  <c r="Z2770" i="1"/>
  <c r="AC2770" i="1" s="1"/>
  <c r="AE2770" i="1"/>
  <c r="AH2770" i="1" s="1"/>
  <c r="G2825" i="1" l="1"/>
  <c r="A2826" i="1"/>
  <c r="E2826" i="1"/>
  <c r="D2826" i="1" s="1"/>
  <c r="F2826" i="1" s="1"/>
  <c r="AB2825" i="1"/>
  <c r="AG2825" i="1"/>
  <c r="H2825" i="1"/>
  <c r="H2826" i="1" s="1"/>
  <c r="M2775" i="1"/>
  <c r="U2774" i="1"/>
  <c r="W2774" i="1" s="1"/>
  <c r="L2774" i="1"/>
  <c r="I2776" i="1"/>
  <c r="J2775" i="1"/>
  <c r="K2775" i="1" s="1"/>
  <c r="B2770" i="1"/>
  <c r="AE2771" i="1"/>
  <c r="AH2771" i="1" s="1"/>
  <c r="Z2771" i="1"/>
  <c r="AC2771" i="1" s="1"/>
  <c r="N2773" i="1"/>
  <c r="O2772" i="1"/>
  <c r="G2826" i="1" l="1"/>
  <c r="A2827" i="1"/>
  <c r="E2827" i="1"/>
  <c r="D2827" i="1" s="1"/>
  <c r="F2827" i="1" s="1"/>
  <c r="AB2826" i="1"/>
  <c r="AG2826" i="1"/>
  <c r="I2777" i="1"/>
  <c r="J2776" i="1"/>
  <c r="K2776" i="1" s="1"/>
  <c r="U2775" i="1"/>
  <c r="W2775" i="1" s="1"/>
  <c r="L2775" i="1"/>
  <c r="M2776" i="1"/>
  <c r="B2771" i="1"/>
  <c r="Z2772" i="1"/>
  <c r="AC2772" i="1" s="1"/>
  <c r="AE2772" i="1"/>
  <c r="AH2772" i="1" s="1"/>
  <c r="N2774" i="1"/>
  <c r="O2773" i="1"/>
  <c r="G2827" i="1" l="1"/>
  <c r="E2828" i="1"/>
  <c r="D2828" i="1" s="1"/>
  <c r="F2828" i="1" s="1"/>
  <c r="A2828" i="1"/>
  <c r="AB2827" i="1"/>
  <c r="AG2827" i="1"/>
  <c r="H2827" i="1"/>
  <c r="H2828" i="1" s="1"/>
  <c r="M2777" i="1"/>
  <c r="U2776" i="1"/>
  <c r="W2776" i="1" s="1"/>
  <c r="L2776" i="1"/>
  <c r="I2778" i="1"/>
  <c r="J2777" i="1"/>
  <c r="K2777" i="1" s="1"/>
  <c r="AE2773" i="1"/>
  <c r="AH2773" i="1" s="1"/>
  <c r="Z2773" i="1"/>
  <c r="AC2773" i="1" s="1"/>
  <c r="N2775" i="1"/>
  <c r="O2774" i="1"/>
  <c r="B2772" i="1"/>
  <c r="G2828" i="1" l="1"/>
  <c r="E2829" i="1"/>
  <c r="D2829" i="1" s="1"/>
  <c r="F2829" i="1" s="1"/>
  <c r="A2829" i="1"/>
  <c r="AB2828" i="1"/>
  <c r="AG2828" i="1"/>
  <c r="U2777" i="1"/>
  <c r="W2777" i="1" s="1"/>
  <c r="L2777" i="1"/>
  <c r="I2779" i="1"/>
  <c r="J2778" i="1"/>
  <c r="K2778" i="1" s="1"/>
  <c r="M2778" i="1"/>
  <c r="B2773" i="1"/>
  <c r="AE2774" i="1"/>
  <c r="AH2774" i="1" s="1"/>
  <c r="Z2774" i="1"/>
  <c r="AC2774" i="1" s="1"/>
  <c r="N2776" i="1"/>
  <c r="O2775" i="1"/>
  <c r="G2829" i="1" l="1"/>
  <c r="E2830" i="1"/>
  <c r="D2830" i="1" s="1"/>
  <c r="A2830" i="1"/>
  <c r="AB2829" i="1"/>
  <c r="AG2829" i="1"/>
  <c r="H2829" i="1"/>
  <c r="H2830" i="1" s="1"/>
  <c r="M2779" i="1"/>
  <c r="U2778" i="1"/>
  <c r="W2778" i="1" s="1"/>
  <c r="L2778" i="1"/>
  <c r="I2780" i="1"/>
  <c r="J2779" i="1"/>
  <c r="K2779" i="1" s="1"/>
  <c r="F2830" i="1"/>
  <c r="G2830" i="1"/>
  <c r="B2774" i="1"/>
  <c r="AE2775" i="1"/>
  <c r="AH2775" i="1" s="1"/>
  <c r="Z2775" i="1"/>
  <c r="AC2775" i="1" s="1"/>
  <c r="N2777" i="1"/>
  <c r="O2776" i="1"/>
  <c r="E2831" i="1" l="1"/>
  <c r="D2831" i="1" s="1"/>
  <c r="F2831" i="1" s="1"/>
  <c r="A2831" i="1"/>
  <c r="AB2830" i="1"/>
  <c r="AG2830" i="1"/>
  <c r="M2780" i="1"/>
  <c r="U2779" i="1"/>
  <c r="W2779" i="1" s="1"/>
  <c r="L2779" i="1"/>
  <c r="I2781" i="1"/>
  <c r="J2780" i="1"/>
  <c r="K2780" i="1" s="1"/>
  <c r="B2775" i="1"/>
  <c r="Z2776" i="1"/>
  <c r="AC2776" i="1" s="1"/>
  <c r="AE2776" i="1"/>
  <c r="AH2776" i="1" s="1"/>
  <c r="N2778" i="1"/>
  <c r="O2777" i="1"/>
  <c r="G2831" i="1" l="1"/>
  <c r="E2832" i="1"/>
  <c r="D2832" i="1" s="1"/>
  <c r="F2832" i="1" s="1"/>
  <c r="A2832" i="1"/>
  <c r="AB2831" i="1"/>
  <c r="AG2831" i="1"/>
  <c r="H2831" i="1"/>
  <c r="H2832" i="1" s="1"/>
  <c r="M2781" i="1"/>
  <c r="U2780" i="1"/>
  <c r="W2780" i="1" s="1"/>
  <c r="L2780" i="1"/>
  <c r="J2781" i="1"/>
  <c r="K2781" i="1" s="1"/>
  <c r="I2782" i="1"/>
  <c r="AE2777" i="1"/>
  <c r="AH2777" i="1" s="1"/>
  <c r="Z2777" i="1"/>
  <c r="AC2777" i="1" s="1"/>
  <c r="N2779" i="1"/>
  <c r="O2778" i="1"/>
  <c r="B2776" i="1"/>
  <c r="G2832" i="1" l="1"/>
  <c r="E2833" i="1"/>
  <c r="D2833" i="1" s="1"/>
  <c r="F2833" i="1" s="1"/>
  <c r="A2833" i="1"/>
  <c r="AB2832" i="1"/>
  <c r="AG2832" i="1"/>
  <c r="M2782" i="1"/>
  <c r="I2783" i="1"/>
  <c r="J2782" i="1"/>
  <c r="K2782" i="1" s="1"/>
  <c r="U2781" i="1"/>
  <c r="W2781" i="1" s="1"/>
  <c r="L2781" i="1"/>
  <c r="B2777" i="1"/>
  <c r="Z2778" i="1"/>
  <c r="AC2778" i="1" s="1"/>
  <c r="AE2778" i="1"/>
  <c r="AH2778" i="1" s="1"/>
  <c r="N2780" i="1"/>
  <c r="O2779" i="1"/>
  <c r="G2833" i="1" l="1"/>
  <c r="E2834" i="1"/>
  <c r="D2834" i="1" s="1"/>
  <c r="F2834" i="1" s="1"/>
  <c r="A2834" i="1"/>
  <c r="AB2833" i="1"/>
  <c r="AG2833" i="1"/>
  <c r="H2833" i="1"/>
  <c r="H2834" i="1" s="1"/>
  <c r="I2784" i="1"/>
  <c r="J2783" i="1"/>
  <c r="K2783" i="1" s="1"/>
  <c r="U2782" i="1"/>
  <c r="W2782" i="1" s="1"/>
  <c r="L2782" i="1"/>
  <c r="M2783" i="1"/>
  <c r="AE2779" i="1"/>
  <c r="AH2779" i="1" s="1"/>
  <c r="Z2779" i="1"/>
  <c r="AC2779" i="1" s="1"/>
  <c r="N2781" i="1"/>
  <c r="O2780" i="1"/>
  <c r="B2778" i="1"/>
  <c r="G2834" i="1" l="1"/>
  <c r="A2835" i="1"/>
  <c r="E2835" i="1"/>
  <c r="D2835" i="1" s="1"/>
  <c r="F2835" i="1" s="1"/>
  <c r="AB2834" i="1"/>
  <c r="AG2834" i="1"/>
  <c r="M2784" i="1"/>
  <c r="U2783" i="1"/>
  <c r="W2783" i="1" s="1"/>
  <c r="L2783" i="1"/>
  <c r="I2785" i="1"/>
  <c r="J2784" i="1"/>
  <c r="K2784" i="1" s="1"/>
  <c r="B2779" i="1"/>
  <c r="Z2780" i="1"/>
  <c r="AC2780" i="1" s="1"/>
  <c r="AE2780" i="1"/>
  <c r="AH2780" i="1" s="1"/>
  <c r="N2782" i="1"/>
  <c r="O2781" i="1"/>
  <c r="G2835" i="1" l="1"/>
  <c r="E2836" i="1"/>
  <c r="D2836" i="1" s="1"/>
  <c r="F2836" i="1" s="1"/>
  <c r="H2835" i="1"/>
  <c r="A2836" i="1"/>
  <c r="AB2835" i="1"/>
  <c r="AG2835" i="1"/>
  <c r="U2784" i="1"/>
  <c r="W2784" i="1" s="1"/>
  <c r="L2784" i="1"/>
  <c r="M2785" i="1" s="1"/>
  <c r="J2785" i="1"/>
  <c r="K2785" i="1" s="1"/>
  <c r="I2786" i="1"/>
  <c r="Z2781" i="1"/>
  <c r="AC2781" i="1" s="1"/>
  <c r="AE2781" i="1"/>
  <c r="AH2781" i="1" s="1"/>
  <c r="N2783" i="1"/>
  <c r="O2782" i="1"/>
  <c r="B2780" i="1"/>
  <c r="G2836" i="1" l="1"/>
  <c r="H2836" i="1"/>
  <c r="A2837" i="1"/>
  <c r="E2837" i="1"/>
  <c r="D2837" i="1" s="1"/>
  <c r="F2837" i="1" s="1"/>
  <c r="AB2836" i="1"/>
  <c r="AG2836" i="1"/>
  <c r="I2787" i="1"/>
  <c r="J2786" i="1"/>
  <c r="K2786" i="1" s="1"/>
  <c r="U2785" i="1"/>
  <c r="W2785" i="1" s="1"/>
  <c r="L2785" i="1"/>
  <c r="M2786" i="1"/>
  <c r="Z2782" i="1"/>
  <c r="AC2782" i="1" s="1"/>
  <c r="AE2782" i="1"/>
  <c r="AH2782" i="1" s="1"/>
  <c r="N2784" i="1"/>
  <c r="O2783" i="1"/>
  <c r="B2781" i="1"/>
  <c r="G2837" i="1" l="1"/>
  <c r="E2838" i="1"/>
  <c r="D2838" i="1" s="1"/>
  <c r="A2838" i="1"/>
  <c r="H2837" i="1"/>
  <c r="AB2837" i="1"/>
  <c r="AG2837" i="1"/>
  <c r="M2787" i="1"/>
  <c r="U2786" i="1"/>
  <c r="W2786" i="1" s="1"/>
  <c r="L2786" i="1"/>
  <c r="J2787" i="1"/>
  <c r="K2787" i="1" s="1"/>
  <c r="I2788" i="1"/>
  <c r="F2838" i="1"/>
  <c r="G2838" i="1"/>
  <c r="AE2783" i="1"/>
  <c r="AH2783" i="1" s="1"/>
  <c r="Z2783" i="1"/>
  <c r="AC2783" i="1" s="1"/>
  <c r="O2784" i="1"/>
  <c r="N2785" i="1"/>
  <c r="B2782" i="1"/>
  <c r="E2839" i="1" l="1"/>
  <c r="D2839" i="1" s="1"/>
  <c r="H2838" i="1"/>
  <c r="A2839" i="1"/>
  <c r="AB2838" i="1"/>
  <c r="AG2838" i="1"/>
  <c r="U2787" i="1"/>
  <c r="W2787" i="1" s="1"/>
  <c r="L2787" i="1"/>
  <c r="I2789" i="1"/>
  <c r="J2788" i="1"/>
  <c r="K2788" i="1" s="1"/>
  <c r="M2788" i="1"/>
  <c r="F2839" i="1"/>
  <c r="B2783" i="1"/>
  <c r="N2786" i="1"/>
  <c r="O2785" i="1"/>
  <c r="Z2784" i="1"/>
  <c r="AC2784" i="1" s="1"/>
  <c r="AE2784" i="1"/>
  <c r="AH2784" i="1" s="1"/>
  <c r="G2839" i="1" l="1"/>
  <c r="E2840" i="1"/>
  <c r="D2840" i="1" s="1"/>
  <c r="F2840" i="1" s="1"/>
  <c r="H2839" i="1"/>
  <c r="A2840" i="1"/>
  <c r="AB2839" i="1"/>
  <c r="AG2839" i="1"/>
  <c r="M2789" i="1"/>
  <c r="U2788" i="1"/>
  <c r="W2788" i="1" s="1"/>
  <c r="L2788" i="1"/>
  <c r="J2789" i="1"/>
  <c r="K2789" i="1" s="1"/>
  <c r="I2790" i="1"/>
  <c r="B2784" i="1"/>
  <c r="Z2785" i="1"/>
  <c r="AC2785" i="1" s="1"/>
  <c r="AE2785" i="1"/>
  <c r="AH2785" i="1" s="1"/>
  <c r="N2787" i="1"/>
  <c r="O2786" i="1"/>
  <c r="G2840" i="1" l="1"/>
  <c r="A2841" i="1"/>
  <c r="E2841" i="1"/>
  <c r="D2841" i="1" s="1"/>
  <c r="F2841" i="1" s="1"/>
  <c r="H2840" i="1"/>
  <c r="AB2840" i="1"/>
  <c r="AG2840" i="1"/>
  <c r="M2790" i="1"/>
  <c r="I2791" i="1"/>
  <c r="J2790" i="1"/>
  <c r="K2790" i="1" s="1"/>
  <c r="U2789" i="1"/>
  <c r="W2789" i="1" s="1"/>
  <c r="L2789" i="1"/>
  <c r="Z2786" i="1"/>
  <c r="AC2786" i="1" s="1"/>
  <c r="AE2786" i="1"/>
  <c r="AH2786" i="1" s="1"/>
  <c r="N2788" i="1"/>
  <c r="O2787" i="1"/>
  <c r="B2785" i="1"/>
  <c r="G2841" i="1" l="1"/>
  <c r="E2842" i="1"/>
  <c r="D2842" i="1" s="1"/>
  <c r="A2842" i="1"/>
  <c r="H2841" i="1"/>
  <c r="H2842" i="1" s="1"/>
  <c r="AB2841" i="1"/>
  <c r="AG2841" i="1"/>
  <c r="U2790" i="1"/>
  <c r="W2790" i="1" s="1"/>
  <c r="L2790" i="1"/>
  <c r="J2791" i="1"/>
  <c r="K2791" i="1" s="1"/>
  <c r="I2792" i="1"/>
  <c r="M2791" i="1"/>
  <c r="Z2787" i="1"/>
  <c r="AC2787" i="1" s="1"/>
  <c r="AE2787" i="1"/>
  <c r="AH2787" i="1" s="1"/>
  <c r="N2789" i="1"/>
  <c r="O2788" i="1"/>
  <c r="B2786" i="1"/>
  <c r="F2842" i="1" l="1"/>
  <c r="G2842" i="1"/>
  <c r="A2843" i="1"/>
  <c r="E2843" i="1"/>
  <c r="D2843" i="1" s="1"/>
  <c r="F2843" i="1" s="1"/>
  <c r="AB2842" i="1"/>
  <c r="AG2842" i="1"/>
  <c r="M2792" i="1"/>
  <c r="J2792" i="1"/>
  <c r="K2792" i="1" s="1"/>
  <c r="I2793" i="1"/>
  <c r="U2791" i="1"/>
  <c r="W2791" i="1" s="1"/>
  <c r="L2791" i="1"/>
  <c r="Z2788" i="1"/>
  <c r="AC2788" i="1" s="1"/>
  <c r="AE2788" i="1"/>
  <c r="AH2788" i="1" s="1"/>
  <c r="N2790" i="1"/>
  <c r="O2789" i="1"/>
  <c r="B2787" i="1"/>
  <c r="G2843" i="1" l="1"/>
  <c r="A2844" i="1"/>
  <c r="E2844" i="1"/>
  <c r="D2844" i="1" s="1"/>
  <c r="F2844" i="1" s="1"/>
  <c r="AB2843" i="1"/>
  <c r="AG2843" i="1"/>
  <c r="H2843" i="1"/>
  <c r="H2844" i="1" s="1"/>
  <c r="I2794" i="1"/>
  <c r="J2793" i="1"/>
  <c r="K2793" i="1" s="1"/>
  <c r="U2792" i="1"/>
  <c r="W2792" i="1" s="1"/>
  <c r="L2792" i="1"/>
  <c r="M2793" i="1"/>
  <c r="AE2789" i="1"/>
  <c r="AH2789" i="1" s="1"/>
  <c r="Z2789" i="1"/>
  <c r="AC2789" i="1" s="1"/>
  <c r="N2791" i="1"/>
  <c r="O2790" i="1"/>
  <c r="B2788" i="1"/>
  <c r="G2844" i="1" l="1"/>
  <c r="E2845" i="1"/>
  <c r="D2845" i="1" s="1"/>
  <c r="F2845" i="1" s="1"/>
  <c r="A2845" i="1"/>
  <c r="AB2844" i="1"/>
  <c r="AG2844" i="1"/>
  <c r="M2794" i="1"/>
  <c r="U2793" i="1"/>
  <c r="W2793" i="1" s="1"/>
  <c r="L2793" i="1"/>
  <c r="J2794" i="1"/>
  <c r="K2794" i="1" s="1"/>
  <c r="I2795" i="1"/>
  <c r="B2789" i="1"/>
  <c r="AE2790" i="1"/>
  <c r="AH2790" i="1" s="1"/>
  <c r="Z2790" i="1"/>
  <c r="AC2790" i="1" s="1"/>
  <c r="N2792" i="1"/>
  <c r="O2791" i="1"/>
  <c r="G2845" i="1" l="1"/>
  <c r="A2846" i="1"/>
  <c r="E2846" i="1"/>
  <c r="D2846" i="1" s="1"/>
  <c r="AB2845" i="1"/>
  <c r="AG2845" i="1"/>
  <c r="H2845" i="1"/>
  <c r="H2846" i="1" s="1"/>
  <c r="U2794" i="1"/>
  <c r="W2794" i="1" s="1"/>
  <c r="L2794" i="1"/>
  <c r="I2796" i="1"/>
  <c r="J2795" i="1"/>
  <c r="K2795" i="1" s="1"/>
  <c r="M2795" i="1"/>
  <c r="B2790" i="1"/>
  <c r="F2846" i="1"/>
  <c r="G2846" i="1"/>
  <c r="Z2791" i="1"/>
  <c r="AC2791" i="1" s="1"/>
  <c r="AE2791" i="1"/>
  <c r="AH2791" i="1" s="1"/>
  <c r="N2793" i="1"/>
  <c r="O2792" i="1"/>
  <c r="A2847" i="1" l="1"/>
  <c r="E2847" i="1"/>
  <c r="D2847" i="1" s="1"/>
  <c r="AB2846" i="1"/>
  <c r="AG2846" i="1"/>
  <c r="M2796" i="1"/>
  <c r="U2795" i="1"/>
  <c r="W2795" i="1" s="1"/>
  <c r="L2795" i="1"/>
  <c r="I2797" i="1"/>
  <c r="J2796" i="1"/>
  <c r="K2796" i="1" s="1"/>
  <c r="F2847" i="1"/>
  <c r="Z2792" i="1"/>
  <c r="AC2792" i="1" s="1"/>
  <c r="AE2792" i="1"/>
  <c r="AH2792" i="1" s="1"/>
  <c r="N2794" i="1"/>
  <c r="O2793" i="1"/>
  <c r="B2791" i="1"/>
  <c r="G2847" i="1" l="1"/>
  <c r="A2848" i="1"/>
  <c r="E2848" i="1"/>
  <c r="D2848" i="1" s="1"/>
  <c r="F2848" i="1" s="1"/>
  <c r="AB2847" i="1"/>
  <c r="AG2847" i="1"/>
  <c r="H2847" i="1"/>
  <c r="H2848" i="1" s="1"/>
  <c r="M2797" i="1"/>
  <c r="U2796" i="1"/>
  <c r="W2796" i="1" s="1"/>
  <c r="L2796" i="1"/>
  <c r="I2798" i="1"/>
  <c r="J2797" i="1"/>
  <c r="K2797" i="1" s="1"/>
  <c r="G2848" i="1"/>
  <c r="Z2793" i="1"/>
  <c r="AC2793" i="1" s="1"/>
  <c r="AE2793" i="1"/>
  <c r="AH2793" i="1" s="1"/>
  <c r="N2795" i="1"/>
  <c r="O2794" i="1"/>
  <c r="B2792" i="1"/>
  <c r="A2849" i="1" l="1"/>
  <c r="E2849" i="1"/>
  <c r="D2849" i="1" s="1"/>
  <c r="F2849" i="1" s="1"/>
  <c r="AB2848" i="1"/>
  <c r="AG2848" i="1"/>
  <c r="J2798" i="1"/>
  <c r="K2798" i="1" s="1"/>
  <c r="I2799" i="1"/>
  <c r="U2797" i="1"/>
  <c r="W2797" i="1" s="1"/>
  <c r="L2797" i="1"/>
  <c r="M2798" i="1"/>
  <c r="Z2794" i="1"/>
  <c r="AC2794" i="1" s="1"/>
  <c r="AE2794" i="1"/>
  <c r="AH2794" i="1" s="1"/>
  <c r="N2796" i="1"/>
  <c r="O2795" i="1"/>
  <c r="B2793" i="1"/>
  <c r="G2849" i="1" l="1"/>
  <c r="A2850" i="1"/>
  <c r="E2850" i="1"/>
  <c r="D2850" i="1" s="1"/>
  <c r="F2850" i="1" s="1"/>
  <c r="AB2849" i="1"/>
  <c r="AG2849" i="1"/>
  <c r="H2849" i="1"/>
  <c r="H2850" i="1" s="1"/>
  <c r="M2799" i="1"/>
  <c r="J2799" i="1"/>
  <c r="K2799" i="1" s="1"/>
  <c r="I2800" i="1"/>
  <c r="U2798" i="1"/>
  <c r="W2798" i="1" s="1"/>
  <c r="L2798" i="1"/>
  <c r="AE2795" i="1"/>
  <c r="AH2795" i="1" s="1"/>
  <c r="Z2795" i="1"/>
  <c r="AC2795" i="1" s="1"/>
  <c r="N2797" i="1"/>
  <c r="O2796" i="1"/>
  <c r="B2794" i="1"/>
  <c r="G2850" i="1" l="1"/>
  <c r="A2851" i="1"/>
  <c r="E2851" i="1"/>
  <c r="D2851" i="1" s="1"/>
  <c r="F2851" i="1" s="1"/>
  <c r="AB2850" i="1"/>
  <c r="AG2850" i="1"/>
  <c r="I2801" i="1"/>
  <c r="J2800" i="1"/>
  <c r="K2800" i="1" s="1"/>
  <c r="U2799" i="1"/>
  <c r="W2799" i="1" s="1"/>
  <c r="L2799" i="1"/>
  <c r="M2800" i="1"/>
  <c r="B2795" i="1"/>
  <c r="AE2796" i="1"/>
  <c r="AH2796" i="1" s="1"/>
  <c r="Z2796" i="1"/>
  <c r="AC2796" i="1" s="1"/>
  <c r="N2798" i="1"/>
  <c r="O2797" i="1"/>
  <c r="G2851" i="1" l="1"/>
  <c r="E2852" i="1"/>
  <c r="D2852" i="1" s="1"/>
  <c r="A2852" i="1"/>
  <c r="AB2851" i="1"/>
  <c r="AG2851" i="1"/>
  <c r="H2851" i="1"/>
  <c r="H2852" i="1" s="1"/>
  <c r="M2801" i="1"/>
  <c r="U2800" i="1"/>
  <c r="W2800" i="1" s="1"/>
  <c r="L2800" i="1"/>
  <c r="J2801" i="1"/>
  <c r="K2801" i="1" s="1"/>
  <c r="I2802" i="1"/>
  <c r="F2852" i="1"/>
  <c r="G2852" i="1"/>
  <c r="B2796" i="1"/>
  <c r="AE2797" i="1"/>
  <c r="AH2797" i="1" s="1"/>
  <c r="Z2797" i="1"/>
  <c r="AC2797" i="1" s="1"/>
  <c r="N2799" i="1"/>
  <c r="O2798" i="1"/>
  <c r="A2853" i="1" l="1"/>
  <c r="E2853" i="1"/>
  <c r="D2853" i="1" s="1"/>
  <c r="F2853" i="1" s="1"/>
  <c r="AB2852" i="1"/>
  <c r="AG2852" i="1"/>
  <c r="M2802" i="1"/>
  <c r="U2801" i="1"/>
  <c r="W2801" i="1" s="1"/>
  <c r="L2801" i="1"/>
  <c r="J2802" i="1"/>
  <c r="K2802" i="1" s="1"/>
  <c r="I2803" i="1"/>
  <c r="B2797" i="1"/>
  <c r="Z2798" i="1"/>
  <c r="AC2798" i="1" s="1"/>
  <c r="AE2798" i="1"/>
  <c r="AH2798" i="1" s="1"/>
  <c r="N2800" i="1"/>
  <c r="O2799" i="1"/>
  <c r="G2853" i="1" l="1"/>
  <c r="A2854" i="1"/>
  <c r="E2854" i="1"/>
  <c r="D2854" i="1" s="1"/>
  <c r="F2854" i="1" s="1"/>
  <c r="AB2853" i="1"/>
  <c r="AG2853" i="1"/>
  <c r="H2853" i="1"/>
  <c r="H2854" i="1" s="1"/>
  <c r="I2804" i="1"/>
  <c r="J2803" i="1"/>
  <c r="K2803" i="1" s="1"/>
  <c r="U2802" i="1"/>
  <c r="W2802" i="1" s="1"/>
  <c r="L2802" i="1"/>
  <c r="M2803" i="1"/>
  <c r="Z2799" i="1"/>
  <c r="AC2799" i="1" s="1"/>
  <c r="AE2799" i="1"/>
  <c r="AH2799" i="1" s="1"/>
  <c r="N2801" i="1"/>
  <c r="O2800" i="1"/>
  <c r="B2798" i="1"/>
  <c r="G2854" i="1" l="1"/>
  <c r="A2855" i="1"/>
  <c r="E2855" i="1"/>
  <c r="D2855" i="1" s="1"/>
  <c r="F2855" i="1" s="1"/>
  <c r="AB2854" i="1"/>
  <c r="AG2854" i="1"/>
  <c r="M2804" i="1"/>
  <c r="U2803" i="1"/>
  <c r="W2803" i="1" s="1"/>
  <c r="L2803" i="1"/>
  <c r="I2805" i="1"/>
  <c r="J2804" i="1"/>
  <c r="K2804" i="1" s="1"/>
  <c r="AE2800" i="1"/>
  <c r="AH2800" i="1" s="1"/>
  <c r="Z2800" i="1"/>
  <c r="AC2800" i="1" s="1"/>
  <c r="N2802" i="1"/>
  <c r="O2801" i="1"/>
  <c r="B2799" i="1"/>
  <c r="G2855" i="1" l="1"/>
  <c r="E2856" i="1"/>
  <c r="D2856" i="1" s="1"/>
  <c r="F2856" i="1" s="1"/>
  <c r="A2856" i="1"/>
  <c r="AB2855" i="1"/>
  <c r="AG2855" i="1"/>
  <c r="H2855" i="1"/>
  <c r="H2856" i="1" s="1"/>
  <c r="U2804" i="1"/>
  <c r="W2804" i="1" s="1"/>
  <c r="L2804" i="1"/>
  <c r="J2805" i="1"/>
  <c r="K2805" i="1" s="1"/>
  <c r="I2806" i="1"/>
  <c r="M2805" i="1"/>
  <c r="B2800" i="1"/>
  <c r="AE2801" i="1"/>
  <c r="AH2801" i="1" s="1"/>
  <c r="Z2801" i="1"/>
  <c r="AC2801" i="1" s="1"/>
  <c r="N2803" i="1"/>
  <c r="O2802" i="1"/>
  <c r="G2856" i="1" l="1"/>
  <c r="E2857" i="1"/>
  <c r="A2857" i="1"/>
  <c r="AB2856" i="1"/>
  <c r="AG2856" i="1"/>
  <c r="H2857" i="1"/>
  <c r="D2857" i="1"/>
  <c r="F2857" i="1" s="1"/>
  <c r="M2806" i="1"/>
  <c r="I2807" i="1"/>
  <c r="J2806" i="1"/>
  <c r="K2806" i="1" s="1"/>
  <c r="U2805" i="1"/>
  <c r="W2805" i="1" s="1"/>
  <c r="L2805" i="1"/>
  <c r="B2801" i="1"/>
  <c r="AE2802" i="1"/>
  <c r="AH2802" i="1" s="1"/>
  <c r="Z2802" i="1"/>
  <c r="AC2802" i="1" s="1"/>
  <c r="N2804" i="1"/>
  <c r="O2803" i="1"/>
  <c r="A2858" i="1" l="1"/>
  <c r="E2858" i="1"/>
  <c r="AB2857" i="1"/>
  <c r="AG2857" i="1"/>
  <c r="G2857" i="1"/>
  <c r="U2806" i="1"/>
  <c r="W2806" i="1" s="1"/>
  <c r="L2806" i="1"/>
  <c r="I2808" i="1"/>
  <c r="J2807" i="1"/>
  <c r="K2807" i="1" s="1"/>
  <c r="M2807" i="1"/>
  <c r="B2802" i="1"/>
  <c r="AE2803" i="1"/>
  <c r="AH2803" i="1" s="1"/>
  <c r="Z2803" i="1"/>
  <c r="AC2803" i="1" s="1"/>
  <c r="N2805" i="1"/>
  <c r="O2804" i="1"/>
  <c r="D2858" i="1" l="1"/>
  <c r="F2858" i="1" s="1"/>
  <c r="G2858" i="1"/>
  <c r="A2859" i="1"/>
  <c r="E2859" i="1"/>
  <c r="AB2858" i="1"/>
  <c r="AG2858" i="1"/>
  <c r="H2858" i="1"/>
  <c r="H2859" i="1" s="1"/>
  <c r="M2808" i="1"/>
  <c r="U2807" i="1"/>
  <c r="W2807" i="1" s="1"/>
  <c r="L2807" i="1"/>
  <c r="J2808" i="1"/>
  <c r="K2808" i="1" s="1"/>
  <c r="I2809" i="1"/>
  <c r="B2803" i="1"/>
  <c r="AE2804" i="1"/>
  <c r="AH2804" i="1" s="1"/>
  <c r="Z2804" i="1"/>
  <c r="AC2804" i="1" s="1"/>
  <c r="N2806" i="1"/>
  <c r="O2805" i="1"/>
  <c r="D2859" i="1" l="1"/>
  <c r="F2859" i="1" s="1"/>
  <c r="E2860" i="1"/>
  <c r="A2860" i="1"/>
  <c r="AB2859" i="1"/>
  <c r="AG2859" i="1"/>
  <c r="M2809" i="1"/>
  <c r="U2808" i="1"/>
  <c r="W2808" i="1" s="1"/>
  <c r="L2808" i="1"/>
  <c r="I2810" i="1"/>
  <c r="J2809" i="1"/>
  <c r="K2809" i="1" s="1"/>
  <c r="B2804" i="1"/>
  <c r="AE2805" i="1"/>
  <c r="AH2805" i="1" s="1"/>
  <c r="Z2805" i="1"/>
  <c r="AC2805" i="1" s="1"/>
  <c r="N2807" i="1"/>
  <c r="O2806" i="1"/>
  <c r="G2859" i="1" l="1"/>
  <c r="A2861" i="1"/>
  <c r="E2861" i="1"/>
  <c r="AB2860" i="1"/>
  <c r="AG2860" i="1"/>
  <c r="D2860" i="1"/>
  <c r="F2860" i="1" s="1"/>
  <c r="G2860" i="1"/>
  <c r="H2860" i="1"/>
  <c r="H2861" i="1" s="1"/>
  <c r="U2809" i="1"/>
  <c r="W2809" i="1" s="1"/>
  <c r="L2809" i="1"/>
  <c r="J2810" i="1"/>
  <c r="K2810" i="1" s="1"/>
  <c r="I2811" i="1"/>
  <c r="M2810" i="1"/>
  <c r="B2805" i="1"/>
  <c r="AE2806" i="1"/>
  <c r="AH2806" i="1" s="1"/>
  <c r="Z2806" i="1"/>
  <c r="AC2806" i="1" s="1"/>
  <c r="N2808" i="1"/>
  <c r="O2807" i="1"/>
  <c r="D2861" i="1" l="1"/>
  <c r="F2861" i="1" s="1"/>
  <c r="G2861" i="1"/>
  <c r="A2862" i="1"/>
  <c r="E2862" i="1"/>
  <c r="AB2861" i="1"/>
  <c r="AG2861" i="1"/>
  <c r="J2811" i="1"/>
  <c r="K2811" i="1" s="1"/>
  <c r="I2812" i="1"/>
  <c r="U2810" i="1"/>
  <c r="W2810" i="1" s="1"/>
  <c r="L2810" i="1"/>
  <c r="M2811" i="1" s="1"/>
  <c r="B2806" i="1"/>
  <c r="AE2807" i="1"/>
  <c r="AH2807" i="1" s="1"/>
  <c r="Z2807" i="1"/>
  <c r="AC2807" i="1" s="1"/>
  <c r="N2809" i="1"/>
  <c r="O2808" i="1"/>
  <c r="D2862" i="1" l="1"/>
  <c r="F2862" i="1" s="1"/>
  <c r="G2862" i="1"/>
  <c r="A2863" i="1"/>
  <c r="E2863" i="1"/>
  <c r="AB2862" i="1"/>
  <c r="AG2862" i="1"/>
  <c r="H2862" i="1"/>
  <c r="H2863" i="1" s="1"/>
  <c r="M2812" i="1"/>
  <c r="I2813" i="1"/>
  <c r="J2812" i="1"/>
  <c r="K2812" i="1" s="1"/>
  <c r="U2811" i="1"/>
  <c r="W2811" i="1" s="1"/>
  <c r="L2811" i="1"/>
  <c r="B2807" i="1"/>
  <c r="N2810" i="1"/>
  <c r="O2809" i="1"/>
  <c r="AE2808" i="1"/>
  <c r="AH2808" i="1" s="1"/>
  <c r="Z2808" i="1"/>
  <c r="AC2808" i="1" s="1"/>
  <c r="D2863" i="1" l="1"/>
  <c r="F2863" i="1" s="1"/>
  <c r="G2863" i="1"/>
  <c r="A2864" i="1"/>
  <c r="E2864" i="1"/>
  <c r="AB2863" i="1"/>
  <c r="AG2863" i="1"/>
  <c r="U2812" i="1"/>
  <c r="W2812" i="1" s="1"/>
  <c r="L2812" i="1"/>
  <c r="J2813" i="1"/>
  <c r="K2813" i="1" s="1"/>
  <c r="I2814" i="1"/>
  <c r="M2813" i="1"/>
  <c r="B2808" i="1"/>
  <c r="Z2809" i="1"/>
  <c r="AC2809" i="1" s="1"/>
  <c r="AE2809" i="1"/>
  <c r="AH2809" i="1" s="1"/>
  <c r="O2810" i="1"/>
  <c r="N2811" i="1"/>
  <c r="D2864" i="1" l="1"/>
  <c r="F2864" i="1" s="1"/>
  <c r="G2864" i="1"/>
  <c r="E2865" i="1"/>
  <c r="A2865" i="1"/>
  <c r="AB2864" i="1"/>
  <c r="AG2864" i="1"/>
  <c r="H2864" i="1"/>
  <c r="H2865" i="1" s="1"/>
  <c r="J2814" i="1"/>
  <c r="K2814" i="1" s="1"/>
  <c r="I2815" i="1"/>
  <c r="U2813" i="1"/>
  <c r="W2813" i="1" s="1"/>
  <c r="L2813" i="1"/>
  <c r="M2814" i="1"/>
  <c r="N2812" i="1"/>
  <c r="O2811" i="1"/>
  <c r="Z2810" i="1"/>
  <c r="AC2810" i="1" s="1"/>
  <c r="AE2810" i="1"/>
  <c r="AH2810" i="1" s="1"/>
  <c r="B2809" i="1"/>
  <c r="A2866" i="1" l="1"/>
  <c r="E2866" i="1"/>
  <c r="AB2865" i="1"/>
  <c r="AG2865" i="1"/>
  <c r="H2866" i="1"/>
  <c r="D2865" i="1"/>
  <c r="F2865" i="1" s="1"/>
  <c r="G2865" i="1"/>
  <c r="M2815" i="1"/>
  <c r="I2816" i="1"/>
  <c r="J2815" i="1"/>
  <c r="K2815" i="1" s="1"/>
  <c r="U2814" i="1"/>
  <c r="W2814" i="1" s="1"/>
  <c r="L2814" i="1"/>
  <c r="B2810" i="1"/>
  <c r="Z2811" i="1"/>
  <c r="AC2811" i="1" s="1"/>
  <c r="AE2811" i="1"/>
  <c r="AH2811" i="1" s="1"/>
  <c r="N2813" i="1"/>
  <c r="O2812" i="1"/>
  <c r="D2866" i="1" l="1"/>
  <c r="F2866" i="1" s="1"/>
  <c r="G2866" i="1"/>
  <c r="A2867" i="1"/>
  <c r="E2867" i="1"/>
  <c r="AB2866" i="1"/>
  <c r="AG2866" i="1"/>
  <c r="U2815" i="1"/>
  <c r="W2815" i="1" s="1"/>
  <c r="L2815" i="1"/>
  <c r="J2816" i="1"/>
  <c r="K2816" i="1" s="1"/>
  <c r="I2817" i="1"/>
  <c r="M2816" i="1"/>
  <c r="AE2812" i="1"/>
  <c r="AH2812" i="1" s="1"/>
  <c r="Z2812" i="1"/>
  <c r="AC2812" i="1" s="1"/>
  <c r="N2814" i="1"/>
  <c r="O2813" i="1"/>
  <c r="B2811" i="1"/>
  <c r="D2867" i="1" l="1"/>
  <c r="F2867" i="1" s="1"/>
  <c r="G2867" i="1"/>
  <c r="E2868" i="1"/>
  <c r="A2868" i="1"/>
  <c r="AB2867" i="1"/>
  <c r="AG2867" i="1"/>
  <c r="H2867" i="1"/>
  <c r="H2868" i="1" s="1"/>
  <c r="I2818" i="1"/>
  <c r="J2817" i="1"/>
  <c r="K2817" i="1" s="1"/>
  <c r="U2816" i="1"/>
  <c r="W2816" i="1" s="1"/>
  <c r="L2816" i="1"/>
  <c r="M2817" i="1"/>
  <c r="B2812" i="1"/>
  <c r="Z2813" i="1"/>
  <c r="AC2813" i="1" s="1"/>
  <c r="AE2813" i="1"/>
  <c r="AH2813" i="1" s="1"/>
  <c r="N2815" i="1"/>
  <c r="O2814" i="1"/>
  <c r="A2869" i="1" l="1"/>
  <c r="E2869" i="1"/>
  <c r="AB2868" i="1"/>
  <c r="AG2868" i="1"/>
  <c r="D2868" i="1"/>
  <c r="F2868" i="1" s="1"/>
  <c r="M2818" i="1"/>
  <c r="U2817" i="1"/>
  <c r="W2817" i="1" s="1"/>
  <c r="L2817" i="1"/>
  <c r="J2818" i="1"/>
  <c r="K2818" i="1" s="1"/>
  <c r="I2819" i="1"/>
  <c r="AE2814" i="1"/>
  <c r="AH2814" i="1" s="1"/>
  <c r="Z2814" i="1"/>
  <c r="AC2814" i="1" s="1"/>
  <c r="N2816" i="1"/>
  <c r="O2815" i="1"/>
  <c r="B2813" i="1"/>
  <c r="G2868" i="1" l="1"/>
  <c r="D2869" i="1"/>
  <c r="F2869" i="1" s="1"/>
  <c r="G2869" i="1"/>
  <c r="E2870" i="1"/>
  <c r="A2870" i="1"/>
  <c r="AB2869" i="1"/>
  <c r="AG2869" i="1"/>
  <c r="H2869" i="1"/>
  <c r="H2870" i="1" s="1"/>
  <c r="I2820" i="1"/>
  <c r="J2819" i="1"/>
  <c r="K2819" i="1" s="1"/>
  <c r="U2818" i="1"/>
  <c r="W2818" i="1" s="1"/>
  <c r="L2818" i="1"/>
  <c r="M2819" i="1"/>
  <c r="B2814" i="1"/>
  <c r="N2817" i="1"/>
  <c r="O2816" i="1"/>
  <c r="AE2815" i="1"/>
  <c r="AH2815" i="1" s="1"/>
  <c r="Z2815" i="1"/>
  <c r="AC2815" i="1" s="1"/>
  <c r="E2871" i="1" l="1"/>
  <c r="A2871" i="1"/>
  <c r="AB2870" i="1"/>
  <c r="AG2870" i="1"/>
  <c r="D2870" i="1"/>
  <c r="F2870" i="1" s="1"/>
  <c r="G2870" i="1"/>
  <c r="M2820" i="1"/>
  <c r="U2819" i="1"/>
  <c r="W2819" i="1" s="1"/>
  <c r="L2819" i="1"/>
  <c r="I2821" i="1"/>
  <c r="J2820" i="1"/>
  <c r="K2820" i="1" s="1"/>
  <c r="B2815" i="1"/>
  <c r="Z2816" i="1"/>
  <c r="AC2816" i="1" s="1"/>
  <c r="AE2816" i="1"/>
  <c r="AH2816" i="1" s="1"/>
  <c r="N2818" i="1"/>
  <c r="O2817" i="1"/>
  <c r="A2872" i="1" l="1"/>
  <c r="E2872" i="1"/>
  <c r="H2871" i="1"/>
  <c r="H2872" i="1" s="1"/>
  <c r="AB2871" i="1"/>
  <c r="AG2871" i="1"/>
  <c r="D2871" i="1"/>
  <c r="F2871" i="1" s="1"/>
  <c r="G2871" i="1"/>
  <c r="J2821" i="1"/>
  <c r="K2821" i="1" s="1"/>
  <c r="I2822" i="1"/>
  <c r="U2820" i="1"/>
  <c r="W2820" i="1" s="1"/>
  <c r="L2820" i="1"/>
  <c r="M2821" i="1"/>
  <c r="AE2817" i="1"/>
  <c r="AH2817" i="1" s="1"/>
  <c r="Z2817" i="1"/>
  <c r="AC2817" i="1" s="1"/>
  <c r="N2819" i="1"/>
  <c r="O2818" i="1"/>
  <c r="B2816" i="1"/>
  <c r="D2872" i="1" l="1"/>
  <c r="F2872" i="1" s="1"/>
  <c r="G2872" i="1"/>
  <c r="E2873" i="1"/>
  <c r="A2873" i="1"/>
  <c r="AB2872" i="1"/>
  <c r="AG2872" i="1"/>
  <c r="M2822" i="1"/>
  <c r="I2823" i="1"/>
  <c r="J2822" i="1"/>
  <c r="K2822" i="1" s="1"/>
  <c r="U2821" i="1"/>
  <c r="W2821" i="1" s="1"/>
  <c r="L2821" i="1"/>
  <c r="B2817" i="1"/>
  <c r="N2820" i="1"/>
  <c r="O2819" i="1"/>
  <c r="Z2818" i="1"/>
  <c r="AC2818" i="1" s="1"/>
  <c r="AE2818" i="1"/>
  <c r="AH2818" i="1" s="1"/>
  <c r="E2874" i="1" l="1"/>
  <c r="A2874" i="1"/>
  <c r="AB2873" i="1"/>
  <c r="AG2873" i="1"/>
  <c r="D2873" i="1"/>
  <c r="F2873" i="1" s="1"/>
  <c r="H2873" i="1"/>
  <c r="H2874" i="1" s="1"/>
  <c r="U2822" i="1"/>
  <c r="W2822" i="1" s="1"/>
  <c r="L2822" i="1"/>
  <c r="J2823" i="1"/>
  <c r="K2823" i="1" s="1"/>
  <c r="I2824" i="1"/>
  <c r="M2823" i="1"/>
  <c r="B2818" i="1"/>
  <c r="Z2819" i="1"/>
  <c r="AC2819" i="1" s="1"/>
  <c r="AE2819" i="1"/>
  <c r="AH2819" i="1" s="1"/>
  <c r="N2821" i="1"/>
  <c r="O2820" i="1"/>
  <c r="G2873" i="1" l="1"/>
  <c r="E2875" i="1"/>
  <c r="A2875" i="1"/>
  <c r="AB2874" i="1"/>
  <c r="AG2874" i="1"/>
  <c r="D2874" i="1"/>
  <c r="F2874" i="1" s="1"/>
  <c r="M2824" i="1"/>
  <c r="U2823" i="1"/>
  <c r="W2823" i="1" s="1"/>
  <c r="L2823" i="1"/>
  <c r="J2824" i="1"/>
  <c r="K2824" i="1" s="1"/>
  <c r="I2825" i="1"/>
  <c r="AE2820" i="1"/>
  <c r="AH2820" i="1" s="1"/>
  <c r="Z2820" i="1"/>
  <c r="AC2820" i="1" s="1"/>
  <c r="N2822" i="1"/>
  <c r="O2821" i="1"/>
  <c r="B2819" i="1"/>
  <c r="G2874" i="1" l="1"/>
  <c r="E2876" i="1"/>
  <c r="A2876" i="1"/>
  <c r="H2875" i="1"/>
  <c r="H2876" i="1" s="1"/>
  <c r="AB2875" i="1"/>
  <c r="AG2875" i="1"/>
  <c r="D2875" i="1"/>
  <c r="F2875" i="1" s="1"/>
  <c r="J2825" i="1"/>
  <c r="K2825" i="1" s="1"/>
  <c r="I2826" i="1"/>
  <c r="U2824" i="1"/>
  <c r="W2824" i="1" s="1"/>
  <c r="L2824" i="1"/>
  <c r="M2825" i="1"/>
  <c r="B2820" i="1"/>
  <c r="AE2821" i="1"/>
  <c r="AH2821" i="1" s="1"/>
  <c r="Z2821" i="1"/>
  <c r="AC2821" i="1" s="1"/>
  <c r="N2823" i="1"/>
  <c r="O2822" i="1"/>
  <c r="G2875" i="1" l="1"/>
  <c r="E2877" i="1"/>
  <c r="A2877" i="1"/>
  <c r="AB2876" i="1"/>
  <c r="AG2876" i="1"/>
  <c r="D2876" i="1"/>
  <c r="G2876" i="1" s="1"/>
  <c r="M2826" i="1"/>
  <c r="J2826" i="1"/>
  <c r="K2826" i="1" s="1"/>
  <c r="I2827" i="1"/>
  <c r="U2825" i="1"/>
  <c r="W2825" i="1" s="1"/>
  <c r="L2825" i="1"/>
  <c r="B2821" i="1"/>
  <c r="Z2822" i="1"/>
  <c r="AC2822" i="1" s="1"/>
  <c r="AE2822" i="1"/>
  <c r="AH2822" i="1" s="1"/>
  <c r="N2824" i="1"/>
  <c r="O2823" i="1"/>
  <c r="E2878" i="1" l="1"/>
  <c r="A2878" i="1"/>
  <c r="AB2877" i="1"/>
  <c r="AG2877" i="1"/>
  <c r="D2877" i="1"/>
  <c r="G2877" i="1"/>
  <c r="H2877" i="1"/>
  <c r="H2878" i="1" s="1"/>
  <c r="F2876" i="1"/>
  <c r="F2877" i="1" s="1"/>
  <c r="J2827" i="1"/>
  <c r="K2827" i="1" s="1"/>
  <c r="I2828" i="1"/>
  <c r="U2826" i="1"/>
  <c r="W2826" i="1" s="1"/>
  <c r="L2826" i="1"/>
  <c r="M2827" i="1"/>
  <c r="AE2823" i="1"/>
  <c r="AH2823" i="1" s="1"/>
  <c r="Z2823" i="1"/>
  <c r="AC2823" i="1" s="1"/>
  <c r="N2825" i="1"/>
  <c r="O2824" i="1"/>
  <c r="B2822" i="1"/>
  <c r="E2879" i="1" l="1"/>
  <c r="A2879" i="1"/>
  <c r="AB2878" i="1"/>
  <c r="AG2878" i="1"/>
  <c r="D2878" i="1"/>
  <c r="F2878" i="1" s="1"/>
  <c r="G2878" i="1"/>
  <c r="M2828" i="1"/>
  <c r="I2829" i="1"/>
  <c r="J2828" i="1"/>
  <c r="K2828" i="1" s="1"/>
  <c r="U2827" i="1"/>
  <c r="W2827" i="1" s="1"/>
  <c r="L2827" i="1"/>
  <c r="B2823" i="1"/>
  <c r="AE2824" i="1"/>
  <c r="AH2824" i="1" s="1"/>
  <c r="Z2824" i="1"/>
  <c r="AC2824" i="1" s="1"/>
  <c r="N2826" i="1"/>
  <c r="O2825" i="1"/>
  <c r="A2880" i="1" l="1"/>
  <c r="E2880" i="1"/>
  <c r="AB2879" i="1"/>
  <c r="AG2879" i="1"/>
  <c r="D2879" i="1"/>
  <c r="F2879" i="1" s="1"/>
  <c r="H2879" i="1"/>
  <c r="H2880" i="1" s="1"/>
  <c r="U2828" i="1"/>
  <c r="W2828" i="1" s="1"/>
  <c r="L2828" i="1"/>
  <c r="I2830" i="1"/>
  <c r="J2829" i="1"/>
  <c r="K2829" i="1" s="1"/>
  <c r="M2829" i="1"/>
  <c r="B2824" i="1"/>
  <c r="N2827" i="1"/>
  <c r="O2826" i="1"/>
  <c r="AE2825" i="1"/>
  <c r="AH2825" i="1" s="1"/>
  <c r="Z2825" i="1"/>
  <c r="AC2825" i="1" s="1"/>
  <c r="G2879" i="1" l="1"/>
  <c r="D2880" i="1"/>
  <c r="G2880" i="1" s="1"/>
  <c r="E2881" i="1"/>
  <c r="A2881" i="1"/>
  <c r="AB2880" i="1"/>
  <c r="AG2880" i="1"/>
  <c r="M2830" i="1"/>
  <c r="U2829" i="1"/>
  <c r="W2829" i="1" s="1"/>
  <c r="L2829" i="1"/>
  <c r="I2831" i="1"/>
  <c r="J2830" i="1"/>
  <c r="K2830" i="1" s="1"/>
  <c r="B2825" i="1"/>
  <c r="Z2826" i="1"/>
  <c r="AC2826" i="1" s="1"/>
  <c r="AE2826" i="1"/>
  <c r="AH2826" i="1" s="1"/>
  <c r="N2828" i="1"/>
  <c r="O2827" i="1"/>
  <c r="E2882" i="1" l="1"/>
  <c r="A2882" i="1"/>
  <c r="AB2881" i="1"/>
  <c r="AG2881" i="1"/>
  <c r="D2881" i="1"/>
  <c r="G2881" i="1"/>
  <c r="H2881" i="1"/>
  <c r="H2882" i="1" s="1"/>
  <c r="F2880" i="1"/>
  <c r="F2881" i="1" s="1"/>
  <c r="J2831" i="1"/>
  <c r="K2831" i="1" s="1"/>
  <c r="I2832" i="1"/>
  <c r="M2831" i="1"/>
  <c r="U2830" i="1"/>
  <c r="W2830" i="1" s="1"/>
  <c r="L2830" i="1"/>
  <c r="Z2827" i="1"/>
  <c r="AC2827" i="1" s="1"/>
  <c r="AE2827" i="1"/>
  <c r="AH2827" i="1" s="1"/>
  <c r="N2829" i="1"/>
  <c r="O2828" i="1"/>
  <c r="B2826" i="1"/>
  <c r="A2883" i="1" l="1"/>
  <c r="E2883" i="1"/>
  <c r="AB2882" i="1"/>
  <c r="AG2882" i="1"/>
  <c r="D2882" i="1"/>
  <c r="G2882" i="1" s="1"/>
  <c r="M2832" i="1"/>
  <c r="J2832" i="1"/>
  <c r="K2832" i="1" s="1"/>
  <c r="I2833" i="1"/>
  <c r="U2831" i="1"/>
  <c r="W2831" i="1" s="1"/>
  <c r="L2831" i="1"/>
  <c r="AE2828" i="1"/>
  <c r="AH2828" i="1" s="1"/>
  <c r="Z2828" i="1"/>
  <c r="AC2828" i="1" s="1"/>
  <c r="N2830" i="1"/>
  <c r="O2829" i="1"/>
  <c r="B2827" i="1"/>
  <c r="D2883" i="1" l="1"/>
  <c r="G2883" i="1" s="1"/>
  <c r="A2884" i="1"/>
  <c r="E2884" i="1"/>
  <c r="D2884" i="1" s="1"/>
  <c r="G2884" i="1" s="1"/>
  <c r="AB2883" i="1"/>
  <c r="AG2883" i="1"/>
  <c r="H2883" i="1"/>
  <c r="H2884" i="1" s="1"/>
  <c r="F2882" i="1"/>
  <c r="F2883" i="1" s="1"/>
  <c r="F2884" i="1" s="1"/>
  <c r="J2833" i="1"/>
  <c r="K2833" i="1" s="1"/>
  <c r="I2834" i="1"/>
  <c r="U2832" i="1"/>
  <c r="W2832" i="1" s="1"/>
  <c r="L2832" i="1"/>
  <c r="M2833" i="1"/>
  <c r="B2828" i="1"/>
  <c r="AE2829" i="1"/>
  <c r="AH2829" i="1" s="1"/>
  <c r="Z2829" i="1"/>
  <c r="AC2829" i="1" s="1"/>
  <c r="N2831" i="1"/>
  <c r="O2830" i="1"/>
  <c r="E2885" i="1" l="1"/>
  <c r="A2885" i="1"/>
  <c r="AB2884" i="1"/>
  <c r="AG2884" i="1"/>
  <c r="M2834" i="1"/>
  <c r="J2834" i="1"/>
  <c r="K2834" i="1" s="1"/>
  <c r="I2835" i="1"/>
  <c r="U2833" i="1"/>
  <c r="W2833" i="1" s="1"/>
  <c r="L2833" i="1"/>
  <c r="B2829" i="1"/>
  <c r="AE2830" i="1"/>
  <c r="AH2830" i="1" s="1"/>
  <c r="Z2830" i="1"/>
  <c r="AC2830" i="1" s="1"/>
  <c r="N2832" i="1"/>
  <c r="O2831" i="1"/>
  <c r="E2886" i="1" l="1"/>
  <c r="A2886" i="1"/>
  <c r="AB2885" i="1"/>
  <c r="AG2885" i="1"/>
  <c r="D2885" i="1"/>
  <c r="F2885" i="1" s="1"/>
  <c r="H2885" i="1"/>
  <c r="H2886" i="1" s="1"/>
  <c r="I2836" i="1"/>
  <c r="J2835" i="1"/>
  <c r="K2835" i="1" s="1"/>
  <c r="U2834" i="1"/>
  <c r="W2834" i="1" s="1"/>
  <c r="L2834" i="1"/>
  <c r="M2835" i="1"/>
  <c r="B2830" i="1"/>
  <c r="N2833" i="1"/>
  <c r="O2832" i="1"/>
  <c r="Z2831" i="1"/>
  <c r="AC2831" i="1" s="1"/>
  <c r="AE2831" i="1"/>
  <c r="AH2831" i="1" s="1"/>
  <c r="G2885" i="1" l="1"/>
  <c r="E2887" i="1"/>
  <c r="A2887" i="1"/>
  <c r="AB2886" i="1"/>
  <c r="AG2886" i="1"/>
  <c r="D2886" i="1"/>
  <c r="G2886" i="1" s="1"/>
  <c r="M2836" i="1"/>
  <c r="U2835" i="1"/>
  <c r="W2835" i="1" s="1"/>
  <c r="L2835" i="1"/>
  <c r="J2836" i="1"/>
  <c r="K2836" i="1" s="1"/>
  <c r="I2837" i="1"/>
  <c r="B2831" i="1"/>
  <c r="Z2832" i="1"/>
  <c r="AC2832" i="1" s="1"/>
  <c r="AE2832" i="1"/>
  <c r="AH2832" i="1" s="1"/>
  <c r="N2834" i="1"/>
  <c r="O2833" i="1"/>
  <c r="A2888" i="1" l="1"/>
  <c r="E2888" i="1"/>
  <c r="AB2887" i="1"/>
  <c r="AG2887" i="1"/>
  <c r="D2887" i="1"/>
  <c r="G2887" i="1" s="1"/>
  <c r="H2887" i="1"/>
  <c r="H2888" i="1" s="1"/>
  <c r="F2886" i="1"/>
  <c r="F2887" i="1" s="1"/>
  <c r="U2836" i="1"/>
  <c r="W2836" i="1" s="1"/>
  <c r="L2836" i="1"/>
  <c r="I2838" i="1"/>
  <c r="J2837" i="1"/>
  <c r="K2837" i="1" s="1"/>
  <c r="M2837" i="1"/>
  <c r="Z2833" i="1"/>
  <c r="AC2833" i="1" s="1"/>
  <c r="AE2833" i="1"/>
  <c r="AH2833" i="1" s="1"/>
  <c r="N2835" i="1"/>
  <c r="O2834" i="1"/>
  <c r="B2832" i="1"/>
  <c r="D2888" i="1" l="1"/>
  <c r="G2888" i="1" s="1"/>
  <c r="A2889" i="1"/>
  <c r="E2889" i="1"/>
  <c r="AB2888" i="1"/>
  <c r="AG2888" i="1"/>
  <c r="M2838" i="1"/>
  <c r="U2837" i="1"/>
  <c r="W2837" i="1" s="1"/>
  <c r="L2837" i="1"/>
  <c r="J2838" i="1"/>
  <c r="K2838" i="1" s="1"/>
  <c r="I2839" i="1"/>
  <c r="AE2834" i="1"/>
  <c r="AH2834" i="1" s="1"/>
  <c r="Z2834" i="1"/>
  <c r="AC2834" i="1" s="1"/>
  <c r="N2836" i="1"/>
  <c r="O2835" i="1"/>
  <c r="B2833" i="1"/>
  <c r="D2889" i="1" l="1"/>
  <c r="G2889" i="1"/>
  <c r="A2890" i="1"/>
  <c r="E2890" i="1"/>
  <c r="AB2889" i="1"/>
  <c r="AG2889" i="1"/>
  <c r="H2889" i="1"/>
  <c r="H2890" i="1" s="1"/>
  <c r="F2888" i="1"/>
  <c r="F2889" i="1" s="1"/>
  <c r="M2839" i="1"/>
  <c r="U2838" i="1"/>
  <c r="W2838" i="1" s="1"/>
  <c r="L2838" i="1"/>
  <c r="I2840" i="1"/>
  <c r="J2839" i="1"/>
  <c r="K2839" i="1" s="1"/>
  <c r="B2834" i="1"/>
  <c r="AE2835" i="1"/>
  <c r="AH2835" i="1" s="1"/>
  <c r="Z2835" i="1"/>
  <c r="AC2835" i="1" s="1"/>
  <c r="N2837" i="1"/>
  <c r="O2836" i="1"/>
  <c r="D2890" i="1" l="1"/>
  <c r="F2890" i="1" s="1"/>
  <c r="E2891" i="1"/>
  <c r="D2891" i="1" s="1"/>
  <c r="G2891" i="1" s="1"/>
  <c r="A2891" i="1"/>
  <c r="AB2890" i="1"/>
  <c r="AG2890" i="1"/>
  <c r="U2839" i="1"/>
  <c r="W2839" i="1" s="1"/>
  <c r="L2839" i="1"/>
  <c r="J2840" i="1"/>
  <c r="K2840" i="1" s="1"/>
  <c r="I2841" i="1"/>
  <c r="M2840" i="1"/>
  <c r="B2835" i="1"/>
  <c r="N2838" i="1"/>
  <c r="O2837" i="1"/>
  <c r="AE2836" i="1"/>
  <c r="AH2836" i="1" s="1"/>
  <c r="Z2836" i="1"/>
  <c r="AC2836" i="1" s="1"/>
  <c r="G2890" i="1" l="1"/>
  <c r="F2891" i="1"/>
  <c r="E2892" i="1"/>
  <c r="D2892" i="1" s="1"/>
  <c r="G2892" i="1" s="1"/>
  <c r="A2892" i="1"/>
  <c r="AB2891" i="1"/>
  <c r="AG2891" i="1"/>
  <c r="H2891" i="1"/>
  <c r="H2892" i="1" s="1"/>
  <c r="M2841" i="1"/>
  <c r="I2842" i="1"/>
  <c r="J2841" i="1"/>
  <c r="K2841" i="1" s="1"/>
  <c r="U2840" i="1"/>
  <c r="W2840" i="1" s="1"/>
  <c r="L2840" i="1"/>
  <c r="B2836" i="1"/>
  <c r="Z2837" i="1"/>
  <c r="AC2837" i="1" s="1"/>
  <c r="AE2837" i="1"/>
  <c r="AH2837" i="1" s="1"/>
  <c r="N2839" i="1"/>
  <c r="O2838" i="1"/>
  <c r="A2893" i="1" l="1"/>
  <c r="E2893" i="1"/>
  <c r="D2893" i="1" s="1"/>
  <c r="G2893" i="1" s="1"/>
  <c r="AB2892" i="1"/>
  <c r="AG2892" i="1"/>
  <c r="F2892" i="1"/>
  <c r="F2893" i="1" s="1"/>
  <c r="U2841" i="1"/>
  <c r="W2841" i="1" s="1"/>
  <c r="L2841" i="1"/>
  <c r="M2842" i="1" s="1"/>
  <c r="I2843" i="1"/>
  <c r="J2842" i="1"/>
  <c r="K2842" i="1" s="1"/>
  <c r="AE2838" i="1"/>
  <c r="AH2838" i="1" s="1"/>
  <c r="Z2838" i="1"/>
  <c r="AC2838" i="1" s="1"/>
  <c r="N2840" i="1"/>
  <c r="O2839" i="1"/>
  <c r="B2837" i="1"/>
  <c r="E2894" i="1" l="1"/>
  <c r="A2894" i="1"/>
  <c r="AB2893" i="1"/>
  <c r="AG2893" i="1"/>
  <c r="H2893" i="1"/>
  <c r="H2894" i="1" s="1"/>
  <c r="M2843" i="1"/>
  <c r="I2844" i="1"/>
  <c r="J2843" i="1"/>
  <c r="K2843" i="1" s="1"/>
  <c r="U2842" i="1"/>
  <c r="W2842" i="1" s="1"/>
  <c r="L2842" i="1"/>
  <c r="B2838" i="1"/>
  <c r="AE2839" i="1"/>
  <c r="AH2839" i="1" s="1"/>
  <c r="Z2839" i="1"/>
  <c r="AC2839" i="1" s="1"/>
  <c r="N2841" i="1"/>
  <c r="O2840" i="1"/>
  <c r="E2895" i="1" l="1"/>
  <c r="A2895" i="1"/>
  <c r="AB2894" i="1"/>
  <c r="AG2894" i="1"/>
  <c r="D2894" i="1"/>
  <c r="F2894" i="1" s="1"/>
  <c r="G2894" i="1"/>
  <c r="M2844" i="1"/>
  <c r="U2843" i="1"/>
  <c r="W2843" i="1" s="1"/>
  <c r="L2843" i="1"/>
  <c r="I2845" i="1"/>
  <c r="J2844" i="1"/>
  <c r="K2844" i="1" s="1"/>
  <c r="B2839" i="1"/>
  <c r="O2841" i="1"/>
  <c r="AE2841" i="1" s="1"/>
  <c r="AH2841" i="1" s="1"/>
  <c r="N2842" i="1"/>
  <c r="AE2840" i="1"/>
  <c r="AH2840" i="1" s="1"/>
  <c r="Z2840" i="1"/>
  <c r="AC2840" i="1" s="1"/>
  <c r="E2896" i="1" l="1"/>
  <c r="A2896" i="1"/>
  <c r="AB2895" i="1"/>
  <c r="AG2895" i="1"/>
  <c r="D2895" i="1"/>
  <c r="F2895" i="1" s="1"/>
  <c r="G2895" i="1"/>
  <c r="H2895" i="1"/>
  <c r="H2896" i="1" s="1"/>
  <c r="J2845" i="1"/>
  <c r="K2845" i="1" s="1"/>
  <c r="I2846" i="1"/>
  <c r="M2845" i="1"/>
  <c r="U2844" i="1"/>
  <c r="W2844" i="1" s="1"/>
  <c r="L2844" i="1"/>
  <c r="Z2841" i="1"/>
  <c r="AC2841" i="1" s="1"/>
  <c r="B2841" i="1" s="1"/>
  <c r="N2843" i="1"/>
  <c r="O2842" i="1"/>
  <c r="B2840" i="1"/>
  <c r="E2897" i="1" l="1"/>
  <c r="A2897" i="1"/>
  <c r="AB2896" i="1"/>
  <c r="AG2896" i="1"/>
  <c r="D2896" i="1"/>
  <c r="F2896" i="1" s="1"/>
  <c r="G2896" i="1"/>
  <c r="M2846" i="1"/>
  <c r="I2847" i="1"/>
  <c r="J2846" i="1"/>
  <c r="K2846" i="1" s="1"/>
  <c r="U2845" i="1"/>
  <c r="W2845" i="1" s="1"/>
  <c r="L2845" i="1"/>
  <c r="Z2842" i="1"/>
  <c r="AC2842" i="1" s="1"/>
  <c r="AE2842" i="1"/>
  <c r="AH2842" i="1" s="1"/>
  <c r="N2844" i="1"/>
  <c r="O2843" i="1"/>
  <c r="A2898" i="1" l="1"/>
  <c r="E2898" i="1"/>
  <c r="AB2897" i="1"/>
  <c r="AG2897" i="1"/>
  <c r="D2897" i="1"/>
  <c r="F2897" i="1" s="1"/>
  <c r="G2897" i="1"/>
  <c r="H2897" i="1"/>
  <c r="H2898" i="1" s="1"/>
  <c r="U2846" i="1"/>
  <c r="W2846" i="1" s="1"/>
  <c r="L2846" i="1"/>
  <c r="I2848" i="1"/>
  <c r="J2847" i="1"/>
  <c r="K2847" i="1" s="1"/>
  <c r="M2847" i="1"/>
  <c r="Z2843" i="1"/>
  <c r="AC2843" i="1" s="1"/>
  <c r="AE2843" i="1"/>
  <c r="AH2843" i="1" s="1"/>
  <c r="N2845" i="1"/>
  <c r="O2844" i="1"/>
  <c r="B2842" i="1"/>
  <c r="D2898" i="1" l="1"/>
  <c r="G2898" i="1" s="1"/>
  <c r="E2899" i="1"/>
  <c r="A2899" i="1"/>
  <c r="AB2898" i="1"/>
  <c r="AG2898" i="1"/>
  <c r="M2848" i="1"/>
  <c r="U2847" i="1"/>
  <c r="W2847" i="1" s="1"/>
  <c r="L2847" i="1"/>
  <c r="J2848" i="1"/>
  <c r="K2848" i="1" s="1"/>
  <c r="I2849" i="1"/>
  <c r="B2843" i="1"/>
  <c r="AE2844" i="1"/>
  <c r="AH2844" i="1" s="1"/>
  <c r="Z2844" i="1"/>
  <c r="AC2844" i="1" s="1"/>
  <c r="N2846" i="1"/>
  <c r="O2845" i="1"/>
  <c r="A2900" i="1" l="1"/>
  <c r="E2900" i="1"/>
  <c r="AB2899" i="1"/>
  <c r="AG2899" i="1"/>
  <c r="D2899" i="1"/>
  <c r="G2899" i="1"/>
  <c r="H2899" i="1"/>
  <c r="H2900" i="1" s="1"/>
  <c r="F2898" i="1"/>
  <c r="F2899" i="1" s="1"/>
  <c r="M2849" i="1"/>
  <c r="U2848" i="1"/>
  <c r="W2848" i="1" s="1"/>
  <c r="L2848" i="1"/>
  <c r="I2850" i="1"/>
  <c r="J2849" i="1"/>
  <c r="K2849" i="1" s="1"/>
  <c r="B2844" i="1"/>
  <c r="N2847" i="1"/>
  <c r="O2846" i="1"/>
  <c r="Z2845" i="1"/>
  <c r="AC2845" i="1" s="1"/>
  <c r="AE2845" i="1"/>
  <c r="AH2845" i="1" s="1"/>
  <c r="D2900" i="1" l="1"/>
  <c r="F2900" i="1" s="1"/>
  <c r="G2900" i="1"/>
  <c r="E2901" i="1"/>
  <c r="A2901" i="1"/>
  <c r="AB2900" i="1"/>
  <c r="AG2900" i="1"/>
  <c r="I2851" i="1"/>
  <c r="J2850" i="1"/>
  <c r="K2850" i="1" s="1"/>
  <c r="U2849" i="1"/>
  <c r="W2849" i="1" s="1"/>
  <c r="L2849" i="1"/>
  <c r="M2850" i="1"/>
  <c r="Z2846" i="1"/>
  <c r="AC2846" i="1" s="1"/>
  <c r="AE2846" i="1"/>
  <c r="AH2846" i="1" s="1"/>
  <c r="B2845" i="1"/>
  <c r="N2848" i="1"/>
  <c r="O2847" i="1"/>
  <c r="D2901" i="1" l="1"/>
  <c r="F2901" i="1" s="1"/>
  <c r="G2901" i="1"/>
  <c r="E2902" i="1"/>
  <c r="A2902" i="1"/>
  <c r="AB2901" i="1"/>
  <c r="AG2901" i="1"/>
  <c r="H2901" i="1"/>
  <c r="M2851" i="1"/>
  <c r="U2850" i="1"/>
  <c r="W2850" i="1" s="1"/>
  <c r="L2850" i="1"/>
  <c r="I2852" i="1"/>
  <c r="J2851" i="1"/>
  <c r="K2851" i="1" s="1"/>
  <c r="N2849" i="1"/>
  <c r="O2848" i="1"/>
  <c r="Z2847" i="1"/>
  <c r="AC2847" i="1" s="1"/>
  <c r="AE2847" i="1"/>
  <c r="AH2847" i="1" s="1"/>
  <c r="B2846" i="1"/>
  <c r="D2902" i="1" l="1"/>
  <c r="F2902" i="1" s="1"/>
  <c r="G2902" i="1"/>
  <c r="E2903" i="1"/>
  <c r="A2903" i="1"/>
  <c r="H2902" i="1"/>
  <c r="H2903" i="1" s="1"/>
  <c r="AB2902" i="1"/>
  <c r="AG2902" i="1"/>
  <c r="U2851" i="1"/>
  <c r="W2851" i="1" s="1"/>
  <c r="L2851" i="1"/>
  <c r="I2853" i="1"/>
  <c r="J2852" i="1"/>
  <c r="K2852" i="1" s="1"/>
  <c r="M2852" i="1"/>
  <c r="B2847" i="1"/>
  <c r="Z2848" i="1"/>
  <c r="AC2848" i="1" s="1"/>
  <c r="AE2848" i="1"/>
  <c r="AH2848" i="1" s="1"/>
  <c r="N2850" i="1"/>
  <c r="O2849" i="1"/>
  <c r="A2904" i="1" l="1"/>
  <c r="E2904" i="1"/>
  <c r="AB2903" i="1"/>
  <c r="AG2903" i="1"/>
  <c r="D2903" i="1"/>
  <c r="F2903" i="1" s="1"/>
  <c r="M2853" i="1"/>
  <c r="J2853" i="1"/>
  <c r="K2853" i="1" s="1"/>
  <c r="I2854" i="1"/>
  <c r="U2852" i="1"/>
  <c r="W2852" i="1" s="1"/>
  <c r="L2852" i="1"/>
  <c r="N2851" i="1"/>
  <c r="O2850" i="1"/>
  <c r="B2848" i="1"/>
  <c r="AE2849" i="1"/>
  <c r="AH2849" i="1" s="1"/>
  <c r="Z2849" i="1"/>
  <c r="AC2849" i="1" s="1"/>
  <c r="G2903" i="1" l="1"/>
  <c r="D2904" i="1"/>
  <c r="F2904" i="1" s="1"/>
  <c r="G2904" i="1"/>
  <c r="E2905" i="1"/>
  <c r="A2905" i="1"/>
  <c r="H2904" i="1"/>
  <c r="H2905" i="1" s="1"/>
  <c r="AB2904" i="1"/>
  <c r="AG2904" i="1"/>
  <c r="J2854" i="1"/>
  <c r="K2854" i="1" s="1"/>
  <c r="I2855" i="1"/>
  <c r="U2853" i="1"/>
  <c r="W2853" i="1" s="1"/>
  <c r="L2853" i="1"/>
  <c r="M2854" i="1"/>
  <c r="B2849" i="1"/>
  <c r="Z2850" i="1"/>
  <c r="AC2850" i="1" s="1"/>
  <c r="AE2850" i="1"/>
  <c r="AH2850" i="1" s="1"/>
  <c r="N2852" i="1"/>
  <c r="O2851" i="1"/>
  <c r="E2906" i="1" l="1"/>
  <c r="A2906" i="1"/>
  <c r="AB2905" i="1"/>
  <c r="AG2905" i="1"/>
  <c r="D2905" i="1"/>
  <c r="F2905" i="1" s="1"/>
  <c r="G2905" i="1"/>
  <c r="M2855" i="1"/>
  <c r="I2856" i="1"/>
  <c r="I2857" i="1" s="1"/>
  <c r="J2855" i="1"/>
  <c r="K2855" i="1" s="1"/>
  <c r="U2854" i="1"/>
  <c r="W2854" i="1" s="1"/>
  <c r="L2854" i="1"/>
  <c r="Z2851" i="1"/>
  <c r="AC2851" i="1" s="1"/>
  <c r="AE2851" i="1"/>
  <c r="AH2851" i="1" s="1"/>
  <c r="N2853" i="1"/>
  <c r="O2852" i="1"/>
  <c r="B2850" i="1"/>
  <c r="A2907" i="1" l="1"/>
  <c r="E2907" i="1"/>
  <c r="AB2906" i="1"/>
  <c r="AG2906" i="1"/>
  <c r="D2906" i="1"/>
  <c r="F2906" i="1" s="1"/>
  <c r="H2906" i="1"/>
  <c r="H2907" i="1" s="1"/>
  <c r="I2858" i="1"/>
  <c r="U2855" i="1"/>
  <c r="W2855" i="1" s="1"/>
  <c r="L2855" i="1"/>
  <c r="J2856" i="1"/>
  <c r="K2856" i="1" s="1"/>
  <c r="M2856" i="1"/>
  <c r="M2857" i="1" s="1"/>
  <c r="N2854" i="1"/>
  <c r="O2853" i="1"/>
  <c r="AE2852" i="1"/>
  <c r="AH2852" i="1" s="1"/>
  <c r="Z2852" i="1"/>
  <c r="AC2852" i="1" s="1"/>
  <c r="B2851" i="1"/>
  <c r="G2906" i="1" l="1"/>
  <c r="D2907" i="1"/>
  <c r="F2907" i="1" s="1"/>
  <c r="A2908" i="1"/>
  <c r="E2908" i="1"/>
  <c r="AB2907" i="1"/>
  <c r="AG2907" i="1"/>
  <c r="J2857" i="1"/>
  <c r="K2857" i="1" s="1"/>
  <c r="I2859" i="1"/>
  <c r="M2858" i="1"/>
  <c r="U2856" i="1"/>
  <c r="W2856" i="1" s="1"/>
  <c r="L2856" i="1"/>
  <c r="Z2853" i="1"/>
  <c r="AC2853" i="1" s="1"/>
  <c r="AE2853" i="1"/>
  <c r="AH2853" i="1" s="1"/>
  <c r="B2852" i="1"/>
  <c r="N2855" i="1"/>
  <c r="O2854" i="1"/>
  <c r="G2907" i="1" l="1"/>
  <c r="D2908" i="1"/>
  <c r="F2908" i="1" s="1"/>
  <c r="G2908" i="1"/>
  <c r="A2909" i="1"/>
  <c r="E2909" i="1"/>
  <c r="AB2908" i="1"/>
  <c r="AG2908" i="1"/>
  <c r="H2908" i="1"/>
  <c r="H2909" i="1" s="1"/>
  <c r="J2858" i="1"/>
  <c r="K2858" i="1" s="1"/>
  <c r="L2858" i="1" s="1"/>
  <c r="I2860" i="1"/>
  <c r="M2859" i="1"/>
  <c r="U2857" i="1"/>
  <c r="W2857" i="1" s="1"/>
  <c r="L2857" i="1"/>
  <c r="Z2854" i="1"/>
  <c r="AC2854" i="1" s="1"/>
  <c r="AE2854" i="1"/>
  <c r="AH2854" i="1" s="1"/>
  <c r="N2856" i="1"/>
  <c r="O2855" i="1"/>
  <c r="B2853" i="1"/>
  <c r="D2909" i="1" l="1"/>
  <c r="F2909" i="1" s="1"/>
  <c r="E2910" i="1"/>
  <c r="A2910" i="1"/>
  <c r="AB2909" i="1"/>
  <c r="AG2909" i="1"/>
  <c r="J2859" i="1"/>
  <c r="K2859" i="1" s="1"/>
  <c r="L2859" i="1" s="1"/>
  <c r="O2856" i="1"/>
  <c r="N2857" i="1"/>
  <c r="N2858" i="1" s="1"/>
  <c r="N2859" i="1" s="1"/>
  <c r="N2860" i="1" s="1"/>
  <c r="M2860" i="1"/>
  <c r="I2861" i="1"/>
  <c r="U2858" i="1"/>
  <c r="W2858" i="1" s="1"/>
  <c r="Z2855" i="1"/>
  <c r="AC2855" i="1" s="1"/>
  <c r="AE2855" i="1"/>
  <c r="AH2855" i="1" s="1"/>
  <c r="B2854" i="1"/>
  <c r="G2909" i="1" l="1"/>
  <c r="E2911" i="1"/>
  <c r="A2911" i="1"/>
  <c r="AB2910" i="1"/>
  <c r="AG2910" i="1"/>
  <c r="D2910" i="1"/>
  <c r="F2910" i="1" s="1"/>
  <c r="G2910" i="1"/>
  <c r="H2910" i="1"/>
  <c r="H2911" i="1" s="1"/>
  <c r="J2860" i="1"/>
  <c r="K2860" i="1" s="1"/>
  <c r="L2860" i="1" s="1"/>
  <c r="O2860" i="1" s="1"/>
  <c r="AE2856" i="1"/>
  <c r="AH2856" i="1" s="1"/>
  <c r="M2861" i="1"/>
  <c r="N2861" i="1"/>
  <c r="I2862" i="1"/>
  <c r="O2857" i="1"/>
  <c r="O2859" i="1"/>
  <c r="O2858" i="1"/>
  <c r="Z2856" i="1"/>
  <c r="AC2856" i="1" s="1"/>
  <c r="U2859" i="1"/>
  <c r="W2859" i="1" s="1"/>
  <c r="B2855" i="1"/>
  <c r="A2912" i="1" l="1"/>
  <c r="E2912" i="1"/>
  <c r="AB2911" i="1"/>
  <c r="AG2911" i="1"/>
  <c r="D2911" i="1"/>
  <c r="F2911" i="1" s="1"/>
  <c r="G2911" i="1"/>
  <c r="B2856" i="1"/>
  <c r="J2861" i="1"/>
  <c r="K2861" i="1" s="1"/>
  <c r="L2861" i="1" s="1"/>
  <c r="O2861" i="1" s="1"/>
  <c r="Z2857" i="1"/>
  <c r="AC2857" i="1" s="1"/>
  <c r="AE2857" i="1"/>
  <c r="AH2857" i="1" s="1"/>
  <c r="AE2858" i="1"/>
  <c r="AH2858" i="1" s="1"/>
  <c r="Z2858" i="1"/>
  <c r="AC2858" i="1" s="1"/>
  <c r="AE2859" i="1"/>
  <c r="AH2859" i="1" s="1"/>
  <c r="Z2859" i="1"/>
  <c r="AC2859" i="1" s="1"/>
  <c r="U2860" i="1"/>
  <c r="W2860" i="1" s="1"/>
  <c r="AE2860" i="1" s="1"/>
  <c r="AH2860" i="1" s="1"/>
  <c r="N2862" i="1"/>
  <c r="I2863" i="1"/>
  <c r="M2862" i="1"/>
  <c r="D2912" i="1" l="1"/>
  <c r="F2912" i="1" s="1"/>
  <c r="G2912" i="1"/>
  <c r="A2913" i="1"/>
  <c r="E2913" i="1"/>
  <c r="AB2912" i="1"/>
  <c r="AG2912" i="1"/>
  <c r="H2912" i="1"/>
  <c r="H2913" i="1" s="1"/>
  <c r="J2862" i="1"/>
  <c r="K2862" i="1" s="1"/>
  <c r="L2862" i="1" s="1"/>
  <c r="O2862" i="1" s="1"/>
  <c r="B2859" i="1"/>
  <c r="I2864" i="1"/>
  <c r="N2863" i="1"/>
  <c r="M2863" i="1"/>
  <c r="U2861" i="1"/>
  <c r="W2861" i="1" s="1"/>
  <c r="AE2861" i="1" s="1"/>
  <c r="AH2861" i="1" s="1"/>
  <c r="Z2860" i="1"/>
  <c r="AC2860" i="1" s="1"/>
  <c r="B2860" i="1" s="1"/>
  <c r="B2858" i="1"/>
  <c r="B2857" i="1"/>
  <c r="D2913" i="1" l="1"/>
  <c r="F2913" i="1" s="1"/>
  <c r="G2913" i="1"/>
  <c r="A2914" i="1"/>
  <c r="E2914" i="1"/>
  <c r="AB2913" i="1"/>
  <c r="AG2913" i="1"/>
  <c r="J2863" i="1"/>
  <c r="K2863" i="1" s="1"/>
  <c r="L2863" i="1" s="1"/>
  <c r="O2863" i="1" s="1"/>
  <c r="I2865" i="1"/>
  <c r="N2864" i="1"/>
  <c r="M2864" i="1"/>
  <c r="Z2861" i="1"/>
  <c r="AC2861" i="1" s="1"/>
  <c r="B2861" i="1" s="1"/>
  <c r="U2862" i="1"/>
  <c r="W2862" i="1" s="1"/>
  <c r="Z2862" i="1" s="1"/>
  <c r="AC2862" i="1" s="1"/>
  <c r="D2914" i="1" l="1"/>
  <c r="F2914" i="1" s="1"/>
  <c r="G2914" i="1"/>
  <c r="A2915" i="1"/>
  <c r="E2915" i="1"/>
  <c r="AB2914" i="1"/>
  <c r="AG2914" i="1"/>
  <c r="H2914" i="1"/>
  <c r="H2915" i="1" s="1"/>
  <c r="J2864" i="1"/>
  <c r="K2864" i="1" s="1"/>
  <c r="L2864" i="1" s="1"/>
  <c r="O2864" i="1" s="1"/>
  <c r="AE2862" i="1"/>
  <c r="AH2862" i="1" s="1"/>
  <c r="B2862" i="1" s="1"/>
  <c r="U2863" i="1"/>
  <c r="W2863" i="1" s="1"/>
  <c r="Z2863" i="1" s="1"/>
  <c r="AC2863" i="1" s="1"/>
  <c r="N2865" i="1"/>
  <c r="I2866" i="1"/>
  <c r="M2865" i="1"/>
  <c r="D2915" i="1" l="1"/>
  <c r="F2915" i="1" s="1"/>
  <c r="G2915" i="1"/>
  <c r="A2916" i="1"/>
  <c r="E2916" i="1"/>
  <c r="AB2915" i="1"/>
  <c r="AG2915" i="1"/>
  <c r="J2865" i="1"/>
  <c r="K2865" i="1" s="1"/>
  <c r="L2865" i="1" s="1"/>
  <c r="O2865" i="1" s="1"/>
  <c r="U2864" i="1"/>
  <c r="W2864" i="1" s="1"/>
  <c r="AE2864" i="1" s="1"/>
  <c r="AH2864" i="1" s="1"/>
  <c r="AE2863" i="1"/>
  <c r="AH2863" i="1" s="1"/>
  <c r="B2863" i="1" s="1"/>
  <c r="N2866" i="1"/>
  <c r="I2867" i="1"/>
  <c r="M2866" i="1"/>
  <c r="D2916" i="1" l="1"/>
  <c r="F2916" i="1" s="1"/>
  <c r="G2916" i="1"/>
  <c r="E2917" i="1"/>
  <c r="A2917" i="1"/>
  <c r="AB2916" i="1"/>
  <c r="AG2916" i="1"/>
  <c r="H2916" i="1"/>
  <c r="H2917" i="1" s="1"/>
  <c r="J2866" i="1"/>
  <c r="K2866" i="1" s="1"/>
  <c r="L2866" i="1" s="1"/>
  <c r="O2866" i="1" s="1"/>
  <c r="U2865" i="1"/>
  <c r="W2865" i="1" s="1"/>
  <c r="Z2865" i="1" s="1"/>
  <c r="AC2865" i="1" s="1"/>
  <c r="Z2864" i="1"/>
  <c r="AC2864" i="1" s="1"/>
  <c r="B2864" i="1" s="1"/>
  <c r="M2867" i="1"/>
  <c r="I2868" i="1"/>
  <c r="N2867" i="1"/>
  <c r="A2918" i="1" l="1"/>
  <c r="E2918" i="1"/>
  <c r="AB2917" i="1"/>
  <c r="AG2917" i="1"/>
  <c r="D2917" i="1"/>
  <c r="F2917" i="1" s="1"/>
  <c r="J2867" i="1"/>
  <c r="K2867" i="1" s="1"/>
  <c r="L2867" i="1" s="1"/>
  <c r="O2867" i="1" s="1"/>
  <c r="AE2865" i="1"/>
  <c r="AH2865" i="1" s="1"/>
  <c r="B2865" i="1" s="1"/>
  <c r="U2866" i="1"/>
  <c r="W2866" i="1" s="1"/>
  <c r="AE2866" i="1" s="1"/>
  <c r="AH2866" i="1" s="1"/>
  <c r="I2869" i="1"/>
  <c r="M2868" i="1"/>
  <c r="N2868" i="1"/>
  <c r="G2917" i="1" l="1"/>
  <c r="D2918" i="1"/>
  <c r="F2918" i="1" s="1"/>
  <c r="E2919" i="1"/>
  <c r="A2919" i="1"/>
  <c r="AB2918" i="1"/>
  <c r="AG2918" i="1"/>
  <c r="H2918" i="1"/>
  <c r="H2919" i="1" s="1"/>
  <c r="J2868" i="1"/>
  <c r="K2868" i="1" s="1"/>
  <c r="L2868" i="1" s="1"/>
  <c r="O2868" i="1" s="1"/>
  <c r="U2867" i="1"/>
  <c r="W2867" i="1" s="1"/>
  <c r="AE2867" i="1" s="1"/>
  <c r="AH2867" i="1" s="1"/>
  <c r="Z2866" i="1"/>
  <c r="AC2866" i="1" s="1"/>
  <c r="B2866" i="1" s="1"/>
  <c r="I2870" i="1"/>
  <c r="M2869" i="1"/>
  <c r="N2869" i="1"/>
  <c r="G2918" i="1" l="1"/>
  <c r="A2920" i="1"/>
  <c r="E2920" i="1"/>
  <c r="AB2919" i="1"/>
  <c r="AG2919" i="1"/>
  <c r="H2920" i="1"/>
  <c r="D2919" i="1"/>
  <c r="F2919" i="1" s="1"/>
  <c r="J2869" i="1"/>
  <c r="K2869" i="1" s="1"/>
  <c r="L2869" i="1" s="1"/>
  <c r="O2869" i="1" s="1"/>
  <c r="Z2867" i="1"/>
  <c r="AC2867" i="1" s="1"/>
  <c r="B2867" i="1" s="1"/>
  <c r="U2868" i="1"/>
  <c r="W2868" i="1" s="1"/>
  <c r="AE2868" i="1" s="1"/>
  <c r="AH2868" i="1" s="1"/>
  <c r="M2870" i="1"/>
  <c r="I2871" i="1"/>
  <c r="N2870" i="1"/>
  <c r="G2919" i="1" l="1"/>
  <c r="D2920" i="1"/>
  <c r="F2920" i="1" s="1"/>
  <c r="E2921" i="1"/>
  <c r="A2921" i="1"/>
  <c r="AB2920" i="1"/>
  <c r="AG2920" i="1"/>
  <c r="J2870" i="1"/>
  <c r="K2870" i="1" s="1"/>
  <c r="L2870" i="1" s="1"/>
  <c r="O2870" i="1" s="1"/>
  <c r="Z2868" i="1"/>
  <c r="AC2868" i="1" s="1"/>
  <c r="B2868" i="1" s="1"/>
  <c r="U2869" i="1"/>
  <c r="W2869" i="1" s="1"/>
  <c r="AE2869" i="1" s="1"/>
  <c r="AH2869" i="1" s="1"/>
  <c r="M2871" i="1"/>
  <c r="N2871" i="1"/>
  <c r="I2872" i="1"/>
  <c r="G2920" i="1" l="1"/>
  <c r="A2922" i="1"/>
  <c r="E2922" i="1"/>
  <c r="AB2921" i="1"/>
  <c r="AG2921" i="1"/>
  <c r="D2921" i="1"/>
  <c r="F2921" i="1" s="1"/>
  <c r="H2921" i="1"/>
  <c r="H2922" i="1" s="1"/>
  <c r="J2871" i="1"/>
  <c r="K2871" i="1" s="1"/>
  <c r="L2871" i="1" s="1"/>
  <c r="O2871" i="1" s="1"/>
  <c r="Z2869" i="1"/>
  <c r="AC2869" i="1" s="1"/>
  <c r="B2869" i="1" s="1"/>
  <c r="U2870" i="1"/>
  <c r="W2870" i="1" s="1"/>
  <c r="AE2870" i="1" s="1"/>
  <c r="AH2870" i="1" s="1"/>
  <c r="M2872" i="1"/>
  <c r="N2872" i="1"/>
  <c r="I2873" i="1"/>
  <c r="G2921" i="1" l="1"/>
  <c r="D2922" i="1"/>
  <c r="F2922" i="1" s="1"/>
  <c r="E2923" i="1"/>
  <c r="A2923" i="1"/>
  <c r="AB2922" i="1"/>
  <c r="AG2922" i="1"/>
  <c r="J2872" i="1"/>
  <c r="K2872" i="1" s="1"/>
  <c r="L2872" i="1" s="1"/>
  <c r="O2872" i="1" s="1"/>
  <c r="Z2870" i="1"/>
  <c r="AC2870" i="1" s="1"/>
  <c r="B2870" i="1" s="1"/>
  <c r="U2871" i="1"/>
  <c r="W2871" i="1" s="1"/>
  <c r="Z2871" i="1" s="1"/>
  <c r="AC2871" i="1" s="1"/>
  <c r="N2873" i="1"/>
  <c r="M2873" i="1"/>
  <c r="I2874" i="1"/>
  <c r="G2922" i="1" l="1"/>
  <c r="D2923" i="1"/>
  <c r="F2923" i="1" s="1"/>
  <c r="A2924" i="1"/>
  <c r="E2924" i="1"/>
  <c r="AB2923" i="1"/>
  <c r="AG2923" i="1"/>
  <c r="H2923" i="1"/>
  <c r="H2924" i="1" s="1"/>
  <c r="J2873" i="1"/>
  <c r="K2873" i="1" s="1"/>
  <c r="L2873" i="1" s="1"/>
  <c r="O2873" i="1" s="1"/>
  <c r="U2872" i="1"/>
  <c r="W2872" i="1" s="1"/>
  <c r="Z2872" i="1" s="1"/>
  <c r="AC2872" i="1" s="1"/>
  <c r="AE2871" i="1"/>
  <c r="AH2871" i="1" s="1"/>
  <c r="B2871" i="1" s="1"/>
  <c r="I2875" i="1"/>
  <c r="J2874" i="1"/>
  <c r="K2874" i="1" s="1"/>
  <c r="G2923" i="1" l="1"/>
  <c r="D2924" i="1"/>
  <c r="F2924" i="1" s="1"/>
  <c r="A2925" i="1"/>
  <c r="E2925" i="1"/>
  <c r="AB2924" i="1"/>
  <c r="AG2924" i="1"/>
  <c r="AE2872" i="1"/>
  <c r="AH2872" i="1" s="1"/>
  <c r="B2872" i="1" s="1"/>
  <c r="U2873" i="1"/>
  <c r="W2873" i="1" s="1"/>
  <c r="Z2873" i="1" s="1"/>
  <c r="AC2873" i="1" s="1"/>
  <c r="M2874" i="1"/>
  <c r="N2874" i="1" s="1"/>
  <c r="N2875" i="1" s="1"/>
  <c r="L2874" i="1"/>
  <c r="J2875" i="1"/>
  <c r="K2875" i="1" s="1"/>
  <c r="I2876" i="1"/>
  <c r="G2924" i="1" l="1"/>
  <c r="A2926" i="1"/>
  <c r="E2926" i="1"/>
  <c r="AB2925" i="1"/>
  <c r="AG2925" i="1"/>
  <c r="D2925" i="1"/>
  <c r="F2925" i="1" s="1"/>
  <c r="G2925" i="1"/>
  <c r="H2925" i="1"/>
  <c r="H2926" i="1" s="1"/>
  <c r="U2874" i="1"/>
  <c r="W2874" i="1" s="1"/>
  <c r="AE2873" i="1"/>
  <c r="AH2873" i="1" s="1"/>
  <c r="B2873" i="1" s="1"/>
  <c r="O2874" i="1"/>
  <c r="M2875" i="1"/>
  <c r="M2876" i="1" s="1"/>
  <c r="N2876" i="1"/>
  <c r="I2877" i="1"/>
  <c r="J2876" i="1"/>
  <c r="K2876" i="1" s="1"/>
  <c r="L2875" i="1"/>
  <c r="O2875" i="1" s="1"/>
  <c r="D2926" i="1" l="1"/>
  <c r="F2926" i="1" s="1"/>
  <c r="G2926" i="1"/>
  <c r="A2927" i="1"/>
  <c r="E2927" i="1"/>
  <c r="AB2926" i="1"/>
  <c r="AG2926" i="1"/>
  <c r="Z2874" i="1"/>
  <c r="AC2874" i="1" s="1"/>
  <c r="AE2874" i="1"/>
  <c r="AH2874" i="1" s="1"/>
  <c r="U2875" i="1"/>
  <c r="W2875" i="1" s="1"/>
  <c r="Z2875" i="1" s="1"/>
  <c r="AC2875" i="1" s="1"/>
  <c r="L2876" i="1"/>
  <c r="O2876" i="1" s="1"/>
  <c r="I2878" i="1"/>
  <c r="M2877" i="1"/>
  <c r="N2877" i="1"/>
  <c r="J2877" i="1"/>
  <c r="K2877" i="1" s="1"/>
  <c r="D2927" i="1" l="1"/>
  <c r="F2927" i="1" s="1"/>
  <c r="G2927" i="1"/>
  <c r="A2928" i="1"/>
  <c r="E2928" i="1"/>
  <c r="AB2927" i="1"/>
  <c r="AG2927" i="1"/>
  <c r="H2927" i="1"/>
  <c r="H2928" i="1" s="1"/>
  <c r="B2874" i="1"/>
  <c r="AE2875" i="1"/>
  <c r="AH2875" i="1" s="1"/>
  <c r="B2875" i="1" s="1"/>
  <c r="U2876" i="1"/>
  <c r="W2876" i="1" s="1"/>
  <c r="AE2876" i="1" s="1"/>
  <c r="AH2876" i="1" s="1"/>
  <c r="J2878" i="1"/>
  <c r="K2878" i="1" s="1"/>
  <c r="M2878" i="1"/>
  <c r="N2878" i="1"/>
  <c r="I2879" i="1"/>
  <c r="L2877" i="1"/>
  <c r="O2877" i="1" s="1"/>
  <c r="D2928" i="1" l="1"/>
  <c r="F2928" i="1" s="1"/>
  <c r="G2928" i="1"/>
  <c r="E2929" i="1"/>
  <c r="A2929" i="1"/>
  <c r="AB2928" i="1"/>
  <c r="AG2928" i="1"/>
  <c r="U2877" i="1"/>
  <c r="W2877" i="1" s="1"/>
  <c r="Z2877" i="1" s="1"/>
  <c r="AC2877" i="1" s="1"/>
  <c r="Z2876" i="1"/>
  <c r="AC2876" i="1" s="1"/>
  <c r="B2876" i="1" s="1"/>
  <c r="M2879" i="1"/>
  <c r="I2880" i="1"/>
  <c r="N2879" i="1"/>
  <c r="J2879" i="1"/>
  <c r="K2879" i="1" s="1"/>
  <c r="L2878" i="1"/>
  <c r="O2878" i="1" s="1"/>
  <c r="E2930" i="1" l="1"/>
  <c r="A2930" i="1"/>
  <c r="AB2929" i="1"/>
  <c r="AG2929" i="1"/>
  <c r="D2929" i="1"/>
  <c r="F2929" i="1" s="1"/>
  <c r="H2929" i="1"/>
  <c r="H2930" i="1" s="1"/>
  <c r="U2878" i="1"/>
  <c r="W2878" i="1" s="1"/>
  <c r="AE2878" i="1" s="1"/>
  <c r="AH2878" i="1" s="1"/>
  <c r="AE2877" i="1"/>
  <c r="AH2877" i="1" s="1"/>
  <c r="B2877" i="1" s="1"/>
  <c r="L2879" i="1"/>
  <c r="O2879" i="1" s="1"/>
  <c r="I2881" i="1"/>
  <c r="M2880" i="1"/>
  <c r="N2880" i="1"/>
  <c r="J2880" i="1"/>
  <c r="K2880" i="1" s="1"/>
  <c r="G2929" i="1" l="1"/>
  <c r="A2931" i="1"/>
  <c r="E2931" i="1"/>
  <c r="AB2930" i="1"/>
  <c r="AG2930" i="1"/>
  <c r="D2930" i="1"/>
  <c r="F2930" i="1" s="1"/>
  <c r="G2930" i="1"/>
  <c r="Z2878" i="1"/>
  <c r="AC2878" i="1" s="1"/>
  <c r="B2878" i="1" s="1"/>
  <c r="U2879" i="1"/>
  <c r="W2879" i="1" s="1"/>
  <c r="AE2879" i="1" s="1"/>
  <c r="AH2879" i="1" s="1"/>
  <c r="L2880" i="1"/>
  <c r="O2880" i="1" s="1"/>
  <c r="I2882" i="1"/>
  <c r="M2881" i="1"/>
  <c r="J2881" i="1"/>
  <c r="K2881" i="1" s="1"/>
  <c r="N2881" i="1"/>
  <c r="D2931" i="1" l="1"/>
  <c r="F2931" i="1" s="1"/>
  <c r="G2931" i="1"/>
  <c r="A2932" i="1"/>
  <c r="E2932" i="1"/>
  <c r="AB2931" i="1"/>
  <c r="AG2931" i="1"/>
  <c r="H2931" i="1"/>
  <c r="U2880" i="1"/>
  <c r="W2880" i="1" s="1"/>
  <c r="Z2880" i="1" s="1"/>
  <c r="AC2880" i="1" s="1"/>
  <c r="Z2879" i="1"/>
  <c r="AC2879" i="1" s="1"/>
  <c r="B2879" i="1" s="1"/>
  <c r="L2881" i="1"/>
  <c r="O2881" i="1" s="1"/>
  <c r="M2882" i="1"/>
  <c r="J2882" i="1"/>
  <c r="K2882" i="1" s="1"/>
  <c r="N2882" i="1"/>
  <c r="I2883" i="1"/>
  <c r="D2932" i="1" l="1"/>
  <c r="F2932" i="1" s="1"/>
  <c r="G2932" i="1"/>
  <c r="E2933" i="1"/>
  <c r="A2933" i="1"/>
  <c r="H2932" i="1"/>
  <c r="H2933" i="1" s="1"/>
  <c r="AB2932" i="1"/>
  <c r="AG2932" i="1"/>
  <c r="U2881" i="1"/>
  <c r="W2881" i="1" s="1"/>
  <c r="Z2881" i="1" s="1"/>
  <c r="AC2881" i="1" s="1"/>
  <c r="AE2880" i="1"/>
  <c r="AH2880" i="1" s="1"/>
  <c r="B2880" i="1" s="1"/>
  <c r="L2882" i="1"/>
  <c r="O2882" i="1" s="1"/>
  <c r="J2883" i="1"/>
  <c r="K2883" i="1" s="1"/>
  <c r="M2883" i="1"/>
  <c r="I2884" i="1"/>
  <c r="N2883" i="1"/>
  <c r="A2934" i="1" l="1"/>
  <c r="E2934" i="1"/>
  <c r="AB2933" i="1"/>
  <c r="AG2933" i="1"/>
  <c r="D2933" i="1"/>
  <c r="F2933" i="1" s="1"/>
  <c r="AE2881" i="1"/>
  <c r="AH2881" i="1" s="1"/>
  <c r="B2881" i="1" s="1"/>
  <c r="U2882" i="1"/>
  <c r="W2882" i="1" s="1"/>
  <c r="Z2882" i="1" s="1"/>
  <c r="AC2882" i="1" s="1"/>
  <c r="L2883" i="1"/>
  <c r="O2883" i="1" s="1"/>
  <c r="N2884" i="1"/>
  <c r="M2884" i="1"/>
  <c r="I2885" i="1"/>
  <c r="J2884" i="1"/>
  <c r="K2884" i="1" s="1"/>
  <c r="G2933" i="1" l="1"/>
  <c r="D2934" i="1"/>
  <c r="F2934" i="1" s="1"/>
  <c r="G2934" i="1"/>
  <c r="A2935" i="1"/>
  <c r="E2935" i="1"/>
  <c r="AB2934" i="1"/>
  <c r="AG2934" i="1"/>
  <c r="H2934" i="1"/>
  <c r="H2935" i="1" s="1"/>
  <c r="U2883" i="1"/>
  <c r="W2883" i="1" s="1"/>
  <c r="Z2883" i="1" s="1"/>
  <c r="AC2883" i="1" s="1"/>
  <c r="AE2882" i="1"/>
  <c r="AH2882" i="1" s="1"/>
  <c r="B2882" i="1" s="1"/>
  <c r="N2885" i="1"/>
  <c r="I2886" i="1"/>
  <c r="J2885" i="1"/>
  <c r="K2885" i="1" s="1"/>
  <c r="M2885" i="1"/>
  <c r="L2884" i="1"/>
  <c r="O2884" i="1" s="1"/>
  <c r="D2935" i="1" l="1"/>
  <c r="F2935" i="1" s="1"/>
  <c r="G2935" i="1"/>
  <c r="A2936" i="1"/>
  <c r="E2936" i="1"/>
  <c r="AB2935" i="1"/>
  <c r="AG2935" i="1"/>
  <c r="AE2883" i="1"/>
  <c r="AH2883" i="1" s="1"/>
  <c r="B2883" i="1" s="1"/>
  <c r="U2884" i="1"/>
  <c r="W2884" i="1" s="1"/>
  <c r="Z2884" i="1" s="1"/>
  <c r="AC2884" i="1" s="1"/>
  <c r="M2886" i="1"/>
  <c r="J2886" i="1"/>
  <c r="K2886" i="1" s="1"/>
  <c r="I2887" i="1"/>
  <c r="N2886" i="1"/>
  <c r="L2885" i="1"/>
  <c r="O2885" i="1" s="1"/>
  <c r="D2936" i="1" l="1"/>
  <c r="F2936" i="1" s="1"/>
  <c r="E2937" i="1"/>
  <c r="A2937" i="1"/>
  <c r="AB2936" i="1"/>
  <c r="AG2936" i="1"/>
  <c r="H2936" i="1"/>
  <c r="H2937" i="1" s="1"/>
  <c r="U2885" i="1"/>
  <c r="W2885" i="1" s="1"/>
  <c r="AE2885" i="1" s="1"/>
  <c r="AH2885" i="1" s="1"/>
  <c r="AE2884" i="1"/>
  <c r="AH2884" i="1" s="1"/>
  <c r="B2884" i="1" s="1"/>
  <c r="M2887" i="1"/>
  <c r="N2887" i="1"/>
  <c r="J2887" i="1"/>
  <c r="K2887" i="1" s="1"/>
  <c r="I2888" i="1"/>
  <c r="L2886" i="1"/>
  <c r="O2886" i="1" s="1"/>
  <c r="G2936" i="1" l="1"/>
  <c r="A2938" i="1"/>
  <c r="E2938" i="1"/>
  <c r="AB2937" i="1"/>
  <c r="AG2937" i="1"/>
  <c r="D2937" i="1"/>
  <c r="F2937" i="1" s="1"/>
  <c r="G2937" i="1"/>
  <c r="U2886" i="1"/>
  <c r="W2886" i="1" s="1"/>
  <c r="Z2886" i="1" s="1"/>
  <c r="AC2886" i="1" s="1"/>
  <c r="Z2885" i="1"/>
  <c r="AC2885" i="1" s="1"/>
  <c r="B2885" i="1" s="1"/>
  <c r="N2888" i="1"/>
  <c r="J2888" i="1"/>
  <c r="K2888" i="1" s="1"/>
  <c r="M2888" i="1"/>
  <c r="I2889" i="1"/>
  <c r="L2887" i="1"/>
  <c r="O2887" i="1" s="1"/>
  <c r="D2938" i="1" l="1"/>
  <c r="F2938" i="1" s="1"/>
  <c r="E2939" i="1"/>
  <c r="A2939" i="1"/>
  <c r="AB2938" i="1"/>
  <c r="AG2938" i="1"/>
  <c r="H2938" i="1"/>
  <c r="H2939" i="1" s="1"/>
  <c r="U2887" i="1"/>
  <c r="W2887" i="1" s="1"/>
  <c r="Z2887" i="1" s="1"/>
  <c r="AC2887" i="1" s="1"/>
  <c r="AE2886" i="1"/>
  <c r="AH2886" i="1" s="1"/>
  <c r="B2886" i="1" s="1"/>
  <c r="I2890" i="1"/>
  <c r="M2889" i="1"/>
  <c r="J2889" i="1"/>
  <c r="K2889" i="1" s="1"/>
  <c r="N2889" i="1"/>
  <c r="L2888" i="1"/>
  <c r="O2888" i="1" s="1"/>
  <c r="G2938" i="1" l="1"/>
  <c r="A2940" i="1"/>
  <c r="E2940" i="1"/>
  <c r="AB2939" i="1"/>
  <c r="AG2939" i="1"/>
  <c r="D2939" i="1"/>
  <c r="F2939" i="1" s="1"/>
  <c r="G2939" i="1"/>
  <c r="U2888" i="1"/>
  <c r="W2888" i="1" s="1"/>
  <c r="Z2888" i="1" s="1"/>
  <c r="AC2888" i="1" s="1"/>
  <c r="AE2887" i="1"/>
  <c r="AH2887" i="1" s="1"/>
  <c r="B2887" i="1" s="1"/>
  <c r="J2890" i="1"/>
  <c r="K2890" i="1" s="1"/>
  <c r="M2890" i="1"/>
  <c r="N2890" i="1"/>
  <c r="I2891" i="1"/>
  <c r="L2889" i="1"/>
  <c r="O2889" i="1" s="1"/>
  <c r="D2940" i="1" l="1"/>
  <c r="F2940" i="1" s="1"/>
  <c r="E2941" i="1"/>
  <c r="A2941" i="1"/>
  <c r="AB2940" i="1"/>
  <c r="AG2940" i="1"/>
  <c r="H2940" i="1"/>
  <c r="H2941" i="1" s="1"/>
  <c r="U2889" i="1"/>
  <c r="W2889" i="1" s="1"/>
  <c r="Z2889" i="1" s="1"/>
  <c r="AC2889" i="1" s="1"/>
  <c r="AE2888" i="1"/>
  <c r="AH2888" i="1" s="1"/>
  <c r="B2888" i="1" s="1"/>
  <c r="L2890" i="1"/>
  <c r="O2890" i="1" s="1"/>
  <c r="N2891" i="1"/>
  <c r="J2891" i="1"/>
  <c r="K2891" i="1" s="1"/>
  <c r="I2892" i="1"/>
  <c r="M2891" i="1"/>
  <c r="G2940" i="1" l="1"/>
  <c r="E2942" i="1"/>
  <c r="A2942" i="1"/>
  <c r="AB2941" i="1"/>
  <c r="AG2941" i="1"/>
  <c r="D2941" i="1"/>
  <c r="F2941" i="1" s="1"/>
  <c r="G2941" i="1"/>
  <c r="U2890" i="1"/>
  <c r="W2890" i="1" s="1"/>
  <c r="AE2890" i="1" s="1"/>
  <c r="AH2890" i="1" s="1"/>
  <c r="AE2889" i="1"/>
  <c r="AH2889" i="1" s="1"/>
  <c r="B2889" i="1" s="1"/>
  <c r="N2892" i="1"/>
  <c r="M2892" i="1"/>
  <c r="J2892" i="1"/>
  <c r="K2892" i="1" s="1"/>
  <c r="I2893" i="1"/>
  <c r="L2891" i="1"/>
  <c r="O2891" i="1" s="1"/>
  <c r="Z2890" i="1" l="1"/>
  <c r="AC2890" i="1" s="1"/>
  <c r="E2943" i="1"/>
  <c r="A2943" i="1"/>
  <c r="AB2942" i="1"/>
  <c r="AG2942" i="1"/>
  <c r="D2942" i="1"/>
  <c r="F2942" i="1" s="1"/>
  <c r="H2942" i="1"/>
  <c r="H2943" i="1" s="1"/>
  <c r="U2891" i="1"/>
  <c r="W2891" i="1" s="1"/>
  <c r="AE2891" i="1" s="1"/>
  <c r="AH2891" i="1" s="1"/>
  <c r="B2890" i="1"/>
  <c r="N2893" i="1"/>
  <c r="M2893" i="1"/>
  <c r="J2893" i="1"/>
  <c r="K2893" i="1" s="1"/>
  <c r="I2894" i="1"/>
  <c r="L2892" i="1"/>
  <c r="O2892" i="1" s="1"/>
  <c r="U2892" i="1" l="1"/>
  <c r="W2892" i="1" s="1"/>
  <c r="Z2892" i="1" s="1"/>
  <c r="AC2892" i="1" s="1"/>
  <c r="G2942" i="1"/>
  <c r="Z2891" i="1"/>
  <c r="AC2891" i="1" s="1"/>
  <c r="B2891" i="1" s="1"/>
  <c r="D2943" i="1"/>
  <c r="F2943" i="1" s="1"/>
  <c r="G2943" i="1"/>
  <c r="E2944" i="1"/>
  <c r="A2944" i="1"/>
  <c r="AB2943" i="1"/>
  <c r="AG2943" i="1"/>
  <c r="N2894" i="1"/>
  <c r="M2894" i="1"/>
  <c r="J2894" i="1"/>
  <c r="K2894" i="1" s="1"/>
  <c r="I2895" i="1"/>
  <c r="L2893" i="1"/>
  <c r="O2893" i="1" s="1"/>
  <c r="U2893" i="1" l="1"/>
  <c r="W2893" i="1" s="1"/>
  <c r="AE2892" i="1"/>
  <c r="AH2892" i="1" s="1"/>
  <c r="B2892" i="1" s="1"/>
  <c r="E2945" i="1"/>
  <c r="A2945" i="1"/>
  <c r="AB2944" i="1"/>
  <c r="AG2944" i="1"/>
  <c r="D2944" i="1"/>
  <c r="F2944" i="1" s="1"/>
  <c r="H2944" i="1"/>
  <c r="H2945" i="1" s="1"/>
  <c r="U2894" i="1"/>
  <c r="W2894" i="1" s="1"/>
  <c r="L2894" i="1"/>
  <c r="O2894" i="1" s="1"/>
  <c r="I2896" i="1"/>
  <c r="M2895" i="1"/>
  <c r="N2895" i="1"/>
  <c r="J2895" i="1"/>
  <c r="K2895" i="1" s="1"/>
  <c r="Z2893" i="1"/>
  <c r="AC2893" i="1" s="1"/>
  <c r="AE2893" i="1"/>
  <c r="AH2893" i="1" s="1"/>
  <c r="G2944" i="1" l="1"/>
  <c r="E2946" i="1"/>
  <c r="A2946" i="1"/>
  <c r="AB2945" i="1"/>
  <c r="AG2945" i="1"/>
  <c r="D2945" i="1"/>
  <c r="F2945" i="1" s="1"/>
  <c r="B2893" i="1"/>
  <c r="Z2894" i="1"/>
  <c r="AC2894" i="1" s="1"/>
  <c r="AE2894" i="1"/>
  <c r="AH2894" i="1" s="1"/>
  <c r="U2895" i="1"/>
  <c r="W2895" i="1" s="1"/>
  <c r="L2895" i="1"/>
  <c r="O2895" i="1" s="1"/>
  <c r="M2896" i="1"/>
  <c r="N2896" i="1"/>
  <c r="J2896" i="1"/>
  <c r="K2896" i="1" s="1"/>
  <c r="I2897" i="1"/>
  <c r="G2945" i="1" l="1"/>
  <c r="E2947" i="1"/>
  <c r="A2947" i="1"/>
  <c r="AB2946" i="1"/>
  <c r="AG2946" i="1"/>
  <c r="D2946" i="1"/>
  <c r="F2946" i="1" s="1"/>
  <c r="G2946" i="1"/>
  <c r="H2946" i="1"/>
  <c r="H2947" i="1" s="1"/>
  <c r="N2897" i="1"/>
  <c r="M2897" i="1"/>
  <c r="J2897" i="1"/>
  <c r="K2897" i="1" s="1"/>
  <c r="I2898" i="1"/>
  <c r="U2896" i="1"/>
  <c r="W2896" i="1" s="1"/>
  <c r="L2896" i="1"/>
  <c r="O2896" i="1" s="1"/>
  <c r="B2894" i="1"/>
  <c r="AE2895" i="1"/>
  <c r="AH2895" i="1" s="1"/>
  <c r="Z2895" i="1"/>
  <c r="AC2895" i="1" s="1"/>
  <c r="A2948" i="1" l="1"/>
  <c r="E2948" i="1"/>
  <c r="AB2947" i="1"/>
  <c r="AG2947" i="1"/>
  <c r="D2947" i="1"/>
  <c r="F2947" i="1" s="1"/>
  <c r="B2895" i="1"/>
  <c r="Z2896" i="1"/>
  <c r="AC2896" i="1" s="1"/>
  <c r="AE2896" i="1"/>
  <c r="AH2896" i="1" s="1"/>
  <c r="M2898" i="1"/>
  <c r="J2898" i="1"/>
  <c r="K2898" i="1" s="1"/>
  <c r="I2899" i="1"/>
  <c r="N2898" i="1"/>
  <c r="U2897" i="1"/>
  <c r="W2897" i="1" s="1"/>
  <c r="L2897" i="1"/>
  <c r="O2897" i="1" s="1"/>
  <c r="G2947" i="1" l="1"/>
  <c r="D2948" i="1"/>
  <c r="F2948" i="1" s="1"/>
  <c r="E2949" i="1"/>
  <c r="A2949" i="1"/>
  <c r="AB2948" i="1"/>
  <c r="AG2948" i="1"/>
  <c r="H2948" i="1"/>
  <c r="H2949" i="1" s="1"/>
  <c r="Z2897" i="1"/>
  <c r="AC2897" i="1" s="1"/>
  <c r="AE2897" i="1"/>
  <c r="AH2897" i="1" s="1"/>
  <c r="U2898" i="1"/>
  <c r="W2898" i="1" s="1"/>
  <c r="L2898" i="1"/>
  <c r="O2898" i="1" s="1"/>
  <c r="M2899" i="1"/>
  <c r="J2899" i="1"/>
  <c r="K2899" i="1" s="1"/>
  <c r="N2899" i="1"/>
  <c r="I2900" i="1"/>
  <c r="B2896" i="1"/>
  <c r="G2948" i="1" l="1"/>
  <c r="A2950" i="1"/>
  <c r="E2950" i="1"/>
  <c r="AB2949" i="1"/>
  <c r="AG2949" i="1"/>
  <c r="D2949" i="1"/>
  <c r="F2949" i="1" s="1"/>
  <c r="G2949" i="1"/>
  <c r="N2900" i="1"/>
  <c r="M2900" i="1"/>
  <c r="I2901" i="1"/>
  <c r="J2900" i="1"/>
  <c r="K2900" i="1" s="1"/>
  <c r="U2899" i="1"/>
  <c r="W2899" i="1" s="1"/>
  <c r="L2899" i="1"/>
  <c r="O2899" i="1" s="1"/>
  <c r="Z2898" i="1"/>
  <c r="AC2898" i="1" s="1"/>
  <c r="AE2898" i="1"/>
  <c r="AH2898" i="1" s="1"/>
  <c r="B2897" i="1"/>
  <c r="D2950" i="1" l="1"/>
  <c r="F2950" i="1" s="1"/>
  <c r="A2951" i="1"/>
  <c r="E2951" i="1"/>
  <c r="AB2950" i="1"/>
  <c r="AG2950" i="1"/>
  <c r="H2950" i="1"/>
  <c r="H2951" i="1" s="1"/>
  <c r="B2898" i="1"/>
  <c r="AE2899" i="1"/>
  <c r="AH2899" i="1" s="1"/>
  <c r="Z2899" i="1"/>
  <c r="AC2899" i="1" s="1"/>
  <c r="U2900" i="1"/>
  <c r="W2900" i="1" s="1"/>
  <c r="L2900" i="1"/>
  <c r="O2900" i="1" s="1"/>
  <c r="N2901" i="1"/>
  <c r="I2902" i="1"/>
  <c r="J2901" i="1"/>
  <c r="K2901" i="1" s="1"/>
  <c r="M2901" i="1"/>
  <c r="G2950" i="1" l="1"/>
  <c r="D2951" i="1"/>
  <c r="F2951" i="1" s="1"/>
  <c r="G2951" i="1"/>
  <c r="A2952" i="1"/>
  <c r="E2952" i="1"/>
  <c r="AB2951" i="1"/>
  <c r="AG2951" i="1"/>
  <c r="N2902" i="1"/>
  <c r="M2902" i="1"/>
  <c r="J2902" i="1"/>
  <c r="K2902" i="1" s="1"/>
  <c r="I2903" i="1"/>
  <c r="Z2900" i="1"/>
  <c r="AC2900" i="1" s="1"/>
  <c r="AE2900" i="1"/>
  <c r="AH2900" i="1" s="1"/>
  <c r="B2899" i="1"/>
  <c r="L2901" i="1"/>
  <c r="O2901" i="1" s="1"/>
  <c r="U2901" i="1"/>
  <c r="W2901" i="1" s="1"/>
  <c r="D2952" i="1" l="1"/>
  <c r="F2952" i="1" s="1"/>
  <c r="G2952" i="1"/>
  <c r="A2953" i="1"/>
  <c r="E2953" i="1"/>
  <c r="AB2952" i="1"/>
  <c r="AG2952" i="1"/>
  <c r="H2952" i="1"/>
  <c r="H2953" i="1" s="1"/>
  <c r="B2900" i="1"/>
  <c r="AE2901" i="1"/>
  <c r="AH2901" i="1" s="1"/>
  <c r="Z2901" i="1"/>
  <c r="AC2901" i="1" s="1"/>
  <c r="J2903" i="1"/>
  <c r="K2903" i="1" s="1"/>
  <c r="I2904" i="1"/>
  <c r="U2902" i="1"/>
  <c r="W2902" i="1" s="1"/>
  <c r="L2902" i="1"/>
  <c r="O2902" i="1" s="1"/>
  <c r="D2953" i="1" l="1"/>
  <c r="F2953" i="1" s="1"/>
  <c r="G2953" i="1"/>
  <c r="A2954" i="1"/>
  <c r="E2954" i="1"/>
  <c r="AB2953" i="1"/>
  <c r="AG2953" i="1"/>
  <c r="B2901" i="1"/>
  <c r="Z2902" i="1"/>
  <c r="AC2902" i="1" s="1"/>
  <c r="AE2902" i="1"/>
  <c r="AH2902" i="1" s="1"/>
  <c r="U2903" i="1"/>
  <c r="W2903" i="1" s="1"/>
  <c r="L2903" i="1"/>
  <c r="M2903" i="1"/>
  <c r="N2903" i="1" s="1"/>
  <c r="N2904" i="1" s="1"/>
  <c r="I2905" i="1"/>
  <c r="J2904" i="1"/>
  <c r="K2904" i="1" s="1"/>
  <c r="D2954" i="1" l="1"/>
  <c r="F2954" i="1" s="1"/>
  <c r="G2954" i="1"/>
  <c r="E2955" i="1"/>
  <c r="A2955" i="1"/>
  <c r="AB2954" i="1"/>
  <c r="AG2954" i="1"/>
  <c r="H2954" i="1"/>
  <c r="H2955" i="1" s="1"/>
  <c r="M2904" i="1"/>
  <c r="M2905" i="1" s="1"/>
  <c r="O2903" i="1"/>
  <c r="Z2903" i="1" s="1"/>
  <c r="AC2903" i="1" s="1"/>
  <c r="N2905" i="1"/>
  <c r="I2906" i="1"/>
  <c r="J2905" i="1"/>
  <c r="K2905" i="1" s="1"/>
  <c r="U2904" i="1"/>
  <c r="W2904" i="1" s="1"/>
  <c r="L2904" i="1"/>
  <c r="O2904" i="1" s="1"/>
  <c r="B2902" i="1"/>
  <c r="A2956" i="1" l="1"/>
  <c r="E2956" i="1"/>
  <c r="AB2955" i="1"/>
  <c r="AG2955" i="1"/>
  <c r="D2955" i="1"/>
  <c r="F2955" i="1" s="1"/>
  <c r="AE2903" i="1"/>
  <c r="AH2903" i="1" s="1"/>
  <c r="B2903" i="1" s="1"/>
  <c r="AE2904" i="1"/>
  <c r="AH2904" i="1" s="1"/>
  <c r="Z2904" i="1"/>
  <c r="AC2904" i="1" s="1"/>
  <c r="J2906" i="1"/>
  <c r="K2906" i="1" s="1"/>
  <c r="N2906" i="1"/>
  <c r="I2907" i="1"/>
  <c r="M2906" i="1"/>
  <c r="U2905" i="1"/>
  <c r="W2905" i="1" s="1"/>
  <c r="L2905" i="1"/>
  <c r="O2905" i="1" s="1"/>
  <c r="G2955" i="1" l="1"/>
  <c r="D2956" i="1"/>
  <c r="F2956" i="1" s="1"/>
  <c r="G2956" i="1"/>
  <c r="A2957" i="1"/>
  <c r="E2957" i="1"/>
  <c r="AB2956" i="1"/>
  <c r="AG2956" i="1"/>
  <c r="H2956" i="1"/>
  <c r="H2957" i="1" s="1"/>
  <c r="AE2905" i="1"/>
  <c r="AH2905" i="1" s="1"/>
  <c r="Z2905" i="1"/>
  <c r="AC2905" i="1" s="1"/>
  <c r="U2906" i="1"/>
  <c r="W2906" i="1" s="1"/>
  <c r="L2906" i="1"/>
  <c r="O2906" i="1" s="1"/>
  <c r="J2907" i="1"/>
  <c r="K2907" i="1" s="1"/>
  <c r="N2907" i="1"/>
  <c r="M2907" i="1"/>
  <c r="I2908" i="1"/>
  <c r="B2904" i="1"/>
  <c r="D2957" i="1" l="1"/>
  <c r="F2957" i="1" s="1"/>
  <c r="G2957" i="1"/>
  <c r="A2958" i="1"/>
  <c r="E2958" i="1"/>
  <c r="AB2957" i="1"/>
  <c r="AG2957" i="1"/>
  <c r="B2905" i="1"/>
  <c r="U2907" i="1"/>
  <c r="W2907" i="1" s="1"/>
  <c r="L2907" i="1"/>
  <c r="O2907" i="1" s="1"/>
  <c r="Z2906" i="1"/>
  <c r="AC2906" i="1" s="1"/>
  <c r="AE2906" i="1"/>
  <c r="AH2906" i="1" s="1"/>
  <c r="N2908" i="1"/>
  <c r="I2909" i="1"/>
  <c r="M2908" i="1"/>
  <c r="J2908" i="1"/>
  <c r="K2908" i="1" s="1"/>
  <c r="D2958" i="1" l="1"/>
  <c r="F2958" i="1" s="1"/>
  <c r="G2958" i="1"/>
  <c r="E2959" i="1"/>
  <c r="A2959" i="1"/>
  <c r="AB2958" i="1"/>
  <c r="AG2958" i="1"/>
  <c r="H2958" i="1"/>
  <c r="H2959" i="1" s="1"/>
  <c r="B2906" i="1"/>
  <c r="L2908" i="1"/>
  <c r="O2908" i="1" s="1"/>
  <c r="U2908" i="1"/>
  <c r="W2908" i="1" s="1"/>
  <c r="Z2907" i="1"/>
  <c r="AC2907" i="1" s="1"/>
  <c r="AE2907" i="1"/>
  <c r="AH2907" i="1" s="1"/>
  <c r="M2909" i="1"/>
  <c r="J2909" i="1"/>
  <c r="K2909" i="1" s="1"/>
  <c r="I2910" i="1"/>
  <c r="N2909" i="1"/>
  <c r="D2959" i="1" l="1"/>
  <c r="F2959" i="1" s="1"/>
  <c r="G2959" i="1"/>
  <c r="A2960" i="1"/>
  <c r="E2960" i="1"/>
  <c r="AB2959" i="1"/>
  <c r="AG2959" i="1"/>
  <c r="B2907" i="1"/>
  <c r="J2910" i="1"/>
  <c r="K2910" i="1" s="1"/>
  <c r="N2910" i="1"/>
  <c r="M2910" i="1"/>
  <c r="I2911" i="1"/>
  <c r="U2909" i="1"/>
  <c r="W2909" i="1" s="1"/>
  <c r="L2909" i="1"/>
  <c r="O2909" i="1" s="1"/>
  <c r="AE2908" i="1"/>
  <c r="AH2908" i="1" s="1"/>
  <c r="Z2908" i="1"/>
  <c r="AC2908" i="1" s="1"/>
  <c r="D2960" i="1" l="1"/>
  <c r="F2960" i="1" s="1"/>
  <c r="G2960" i="1"/>
  <c r="E2961" i="1"/>
  <c r="A2961" i="1"/>
  <c r="AB2960" i="1"/>
  <c r="AG2960" i="1"/>
  <c r="H2960" i="1"/>
  <c r="H2961" i="1" s="1"/>
  <c r="B2908" i="1"/>
  <c r="AE2909" i="1"/>
  <c r="AH2909" i="1" s="1"/>
  <c r="Z2909" i="1"/>
  <c r="AC2909" i="1" s="1"/>
  <c r="I2912" i="1"/>
  <c r="M2911" i="1"/>
  <c r="N2911" i="1"/>
  <c r="J2911" i="1"/>
  <c r="K2911" i="1" s="1"/>
  <c r="U2910" i="1"/>
  <c r="W2910" i="1" s="1"/>
  <c r="L2910" i="1"/>
  <c r="O2910" i="1" s="1"/>
  <c r="E2962" i="1" l="1"/>
  <c r="A2962" i="1"/>
  <c r="AB2961" i="1"/>
  <c r="AG2961" i="1"/>
  <c r="D2961" i="1"/>
  <c r="F2961" i="1" s="1"/>
  <c r="B2909" i="1"/>
  <c r="U2911" i="1"/>
  <c r="W2911" i="1" s="1"/>
  <c r="L2911" i="1"/>
  <c r="O2911" i="1" s="1"/>
  <c r="Z2910" i="1"/>
  <c r="AC2910" i="1" s="1"/>
  <c r="AE2910" i="1"/>
  <c r="AH2910" i="1" s="1"/>
  <c r="J2912" i="1"/>
  <c r="K2912" i="1" s="1"/>
  <c r="I2913" i="1"/>
  <c r="N2912" i="1"/>
  <c r="M2912" i="1"/>
  <c r="G2961" i="1" l="1"/>
  <c r="E2963" i="1"/>
  <c r="A2963" i="1"/>
  <c r="AB2962" i="1"/>
  <c r="AG2962" i="1"/>
  <c r="D2962" i="1"/>
  <c r="F2962" i="1" s="1"/>
  <c r="G2962" i="1"/>
  <c r="H2962" i="1"/>
  <c r="I2914" i="1"/>
  <c r="J2913" i="1"/>
  <c r="K2913" i="1" s="1"/>
  <c r="N2913" i="1"/>
  <c r="M2913" i="1"/>
  <c r="B2910" i="1"/>
  <c r="Z2911" i="1"/>
  <c r="AC2911" i="1" s="1"/>
  <c r="AE2911" i="1"/>
  <c r="AH2911" i="1" s="1"/>
  <c r="U2912" i="1"/>
  <c r="W2912" i="1" s="1"/>
  <c r="L2912" i="1"/>
  <c r="O2912" i="1" s="1"/>
  <c r="E2964" i="1" l="1"/>
  <c r="A2964" i="1"/>
  <c r="H2963" i="1"/>
  <c r="H2964" i="1" s="1"/>
  <c r="AB2963" i="1"/>
  <c r="AG2963" i="1"/>
  <c r="D2963" i="1"/>
  <c r="F2963" i="1" s="1"/>
  <c r="Z2912" i="1"/>
  <c r="AC2912" i="1" s="1"/>
  <c r="AE2912" i="1"/>
  <c r="AH2912" i="1" s="1"/>
  <c r="U2913" i="1"/>
  <c r="W2913" i="1" s="1"/>
  <c r="L2913" i="1"/>
  <c r="O2913" i="1" s="1"/>
  <c r="B2911" i="1"/>
  <c r="N2914" i="1"/>
  <c r="I2915" i="1"/>
  <c r="M2914" i="1"/>
  <c r="J2914" i="1"/>
  <c r="K2914" i="1" s="1"/>
  <c r="G2963" i="1" l="1"/>
  <c r="E2965" i="1"/>
  <c r="A2965" i="1"/>
  <c r="AB2964" i="1"/>
  <c r="AG2964" i="1"/>
  <c r="D2964" i="1"/>
  <c r="F2964" i="1" s="1"/>
  <c r="G2964" i="1"/>
  <c r="I2916" i="1"/>
  <c r="M2915" i="1"/>
  <c r="J2915" i="1"/>
  <c r="K2915" i="1" s="1"/>
  <c r="N2915" i="1"/>
  <c r="U2914" i="1"/>
  <c r="W2914" i="1" s="1"/>
  <c r="L2914" i="1"/>
  <c r="O2914" i="1" s="1"/>
  <c r="Z2913" i="1"/>
  <c r="AC2913" i="1" s="1"/>
  <c r="AE2913" i="1"/>
  <c r="AH2913" i="1" s="1"/>
  <c r="B2912" i="1"/>
  <c r="A2966" i="1" l="1"/>
  <c r="E2966" i="1"/>
  <c r="AB2965" i="1"/>
  <c r="AG2965" i="1"/>
  <c r="D2965" i="1"/>
  <c r="F2965" i="1" s="1"/>
  <c r="H2965" i="1"/>
  <c r="H2966" i="1" s="1"/>
  <c r="B2913" i="1"/>
  <c r="AE2914" i="1"/>
  <c r="AH2914" i="1" s="1"/>
  <c r="Z2914" i="1"/>
  <c r="AC2914" i="1" s="1"/>
  <c r="L2915" i="1"/>
  <c r="O2915" i="1" s="1"/>
  <c r="U2915" i="1"/>
  <c r="W2915" i="1" s="1"/>
  <c r="N2916" i="1"/>
  <c r="I2917" i="1"/>
  <c r="J2916" i="1"/>
  <c r="K2916" i="1" s="1"/>
  <c r="M2916" i="1"/>
  <c r="G2965" i="1" l="1"/>
  <c r="D2966" i="1"/>
  <c r="G2966" i="1" s="1"/>
  <c r="E2967" i="1"/>
  <c r="D2967" i="1" s="1"/>
  <c r="G2967" i="1" s="1"/>
  <c r="A2967" i="1"/>
  <c r="AB2966" i="1"/>
  <c r="AG2966" i="1"/>
  <c r="M2917" i="1"/>
  <c r="I2918" i="1"/>
  <c r="N2917" i="1"/>
  <c r="J2917" i="1"/>
  <c r="K2917" i="1" s="1"/>
  <c r="Z2915" i="1"/>
  <c r="AC2915" i="1" s="1"/>
  <c r="AE2915" i="1"/>
  <c r="AH2915" i="1" s="1"/>
  <c r="U2916" i="1"/>
  <c r="W2916" i="1" s="1"/>
  <c r="L2916" i="1"/>
  <c r="O2916" i="1" s="1"/>
  <c r="B2914" i="1"/>
  <c r="A2968" i="1" l="1"/>
  <c r="E2968" i="1"/>
  <c r="AB2967" i="1"/>
  <c r="AG2967" i="1"/>
  <c r="F2966" i="1"/>
  <c r="F2967" i="1" s="1"/>
  <c r="H2967" i="1"/>
  <c r="H2968" i="1" s="1"/>
  <c r="Z2916" i="1"/>
  <c r="AC2916" i="1" s="1"/>
  <c r="AE2916" i="1"/>
  <c r="AH2916" i="1" s="1"/>
  <c r="B2915" i="1"/>
  <c r="N2918" i="1"/>
  <c r="J2918" i="1"/>
  <c r="K2918" i="1" s="1"/>
  <c r="M2918" i="1"/>
  <c r="I2919" i="1"/>
  <c r="U2917" i="1"/>
  <c r="W2917" i="1" s="1"/>
  <c r="L2917" i="1"/>
  <c r="O2917" i="1" s="1"/>
  <c r="D2968" i="1" l="1"/>
  <c r="F2968" i="1" s="1"/>
  <c r="G2968" i="1"/>
  <c r="E2969" i="1"/>
  <c r="A2969" i="1"/>
  <c r="AB2968" i="1"/>
  <c r="AG2968" i="1"/>
  <c r="AE2917" i="1"/>
  <c r="AH2917" i="1" s="1"/>
  <c r="Z2917" i="1"/>
  <c r="AC2917" i="1" s="1"/>
  <c r="U2918" i="1"/>
  <c r="W2918" i="1" s="1"/>
  <c r="L2918" i="1"/>
  <c r="O2918" i="1" s="1"/>
  <c r="J2919" i="1"/>
  <c r="K2919" i="1" s="1"/>
  <c r="I2920" i="1"/>
  <c r="N2919" i="1"/>
  <c r="M2919" i="1"/>
  <c r="B2916" i="1"/>
  <c r="E2970" i="1" l="1"/>
  <c r="A2970" i="1"/>
  <c r="AB2969" i="1"/>
  <c r="AG2969" i="1"/>
  <c r="D2969" i="1"/>
  <c r="F2969" i="1" s="1"/>
  <c r="H2969" i="1"/>
  <c r="H2970" i="1" s="1"/>
  <c r="B2917" i="1"/>
  <c r="U2919" i="1"/>
  <c r="W2919" i="1" s="1"/>
  <c r="L2919" i="1"/>
  <c r="O2919" i="1" s="1"/>
  <c r="I2921" i="1"/>
  <c r="M2920" i="1"/>
  <c r="J2920" i="1"/>
  <c r="K2920" i="1" s="1"/>
  <c r="N2920" i="1"/>
  <c r="AE2918" i="1"/>
  <c r="AH2918" i="1" s="1"/>
  <c r="Z2918" i="1"/>
  <c r="AC2918" i="1" s="1"/>
  <c r="G2969" i="1" l="1"/>
  <c r="A2971" i="1"/>
  <c r="E2971" i="1"/>
  <c r="AB2970" i="1"/>
  <c r="AG2970" i="1"/>
  <c r="D2970" i="1"/>
  <c r="F2970" i="1" s="1"/>
  <c r="G2970" i="1"/>
  <c r="B2918" i="1"/>
  <c r="U2920" i="1"/>
  <c r="W2920" i="1" s="1"/>
  <c r="L2920" i="1"/>
  <c r="O2920" i="1" s="1"/>
  <c r="M2921" i="1"/>
  <c r="J2921" i="1"/>
  <c r="K2921" i="1" s="1"/>
  <c r="N2921" i="1"/>
  <c r="I2922" i="1"/>
  <c r="AE2919" i="1"/>
  <c r="AH2919" i="1" s="1"/>
  <c r="Z2919" i="1"/>
  <c r="AC2919" i="1" s="1"/>
  <c r="D2971" i="1" l="1"/>
  <c r="G2971" i="1" s="1"/>
  <c r="E2972" i="1"/>
  <c r="A2972" i="1"/>
  <c r="AB2971" i="1"/>
  <c r="AG2971" i="1"/>
  <c r="H2971" i="1"/>
  <c r="H2972" i="1" s="1"/>
  <c r="B2919" i="1"/>
  <c r="U2921" i="1"/>
  <c r="W2921" i="1" s="1"/>
  <c r="L2921" i="1"/>
  <c r="O2921" i="1" s="1"/>
  <c r="N2922" i="1"/>
  <c r="M2922" i="1"/>
  <c r="J2922" i="1"/>
  <c r="K2922" i="1" s="1"/>
  <c r="I2923" i="1"/>
  <c r="AE2920" i="1"/>
  <c r="AH2920" i="1" s="1"/>
  <c r="Z2920" i="1"/>
  <c r="AC2920" i="1" s="1"/>
  <c r="D2972" i="1" l="1"/>
  <c r="G2972" i="1"/>
  <c r="A2973" i="1"/>
  <c r="E2973" i="1"/>
  <c r="AB2972" i="1"/>
  <c r="AG2972" i="1"/>
  <c r="F2971" i="1"/>
  <c r="F2972" i="1" s="1"/>
  <c r="B2920" i="1"/>
  <c r="U2922" i="1"/>
  <c r="W2922" i="1" s="1"/>
  <c r="L2922" i="1"/>
  <c r="O2922" i="1" s="1"/>
  <c r="M2923" i="1"/>
  <c r="N2923" i="1"/>
  <c r="I2924" i="1"/>
  <c r="J2923" i="1"/>
  <c r="K2923" i="1" s="1"/>
  <c r="AE2921" i="1"/>
  <c r="AH2921" i="1" s="1"/>
  <c r="Z2921" i="1"/>
  <c r="AC2921" i="1" s="1"/>
  <c r="D2973" i="1" l="1"/>
  <c r="G2973" i="1" s="1"/>
  <c r="A2974" i="1"/>
  <c r="E2974" i="1"/>
  <c r="AB2973" i="1"/>
  <c r="AG2973" i="1"/>
  <c r="H2973" i="1"/>
  <c r="H2974" i="1" s="1"/>
  <c r="B2921" i="1"/>
  <c r="U2923" i="1"/>
  <c r="W2923" i="1" s="1"/>
  <c r="L2923" i="1"/>
  <c r="O2923" i="1" s="1"/>
  <c r="AE2922" i="1"/>
  <c r="AH2922" i="1" s="1"/>
  <c r="Z2922" i="1"/>
  <c r="AC2922" i="1" s="1"/>
  <c r="N2924" i="1"/>
  <c r="M2924" i="1"/>
  <c r="J2924" i="1"/>
  <c r="K2924" i="1" s="1"/>
  <c r="I2925" i="1"/>
  <c r="F2973" i="1" l="1"/>
  <c r="D2974" i="1"/>
  <c r="G2974" i="1" s="1"/>
  <c r="E2975" i="1"/>
  <c r="D2975" i="1" s="1"/>
  <c r="G2975" i="1" s="1"/>
  <c r="A2975" i="1"/>
  <c r="AB2974" i="1"/>
  <c r="AG2974" i="1"/>
  <c r="B2922" i="1"/>
  <c r="M2925" i="1"/>
  <c r="N2925" i="1"/>
  <c r="J2925" i="1"/>
  <c r="K2925" i="1" s="1"/>
  <c r="I2926" i="1"/>
  <c r="Z2923" i="1"/>
  <c r="AC2923" i="1" s="1"/>
  <c r="AE2923" i="1"/>
  <c r="AH2923" i="1" s="1"/>
  <c r="U2924" i="1"/>
  <c r="W2924" i="1" s="1"/>
  <c r="L2924" i="1"/>
  <c r="O2924" i="1" s="1"/>
  <c r="F2974" i="1" l="1"/>
  <c r="E2976" i="1"/>
  <c r="D2976" i="1" s="1"/>
  <c r="G2976" i="1" s="1"/>
  <c r="A2976" i="1"/>
  <c r="AB2975" i="1"/>
  <c r="AG2975" i="1"/>
  <c r="F2975" i="1"/>
  <c r="F2976" i="1" s="1"/>
  <c r="H2975" i="1"/>
  <c r="H2976" i="1" s="1"/>
  <c r="Z2924" i="1"/>
  <c r="AC2924" i="1" s="1"/>
  <c r="AE2924" i="1"/>
  <c r="AH2924" i="1" s="1"/>
  <c r="J2926" i="1"/>
  <c r="K2926" i="1" s="1"/>
  <c r="N2926" i="1"/>
  <c r="M2926" i="1"/>
  <c r="I2927" i="1"/>
  <c r="B2923" i="1"/>
  <c r="U2925" i="1"/>
  <c r="W2925" i="1" s="1"/>
  <c r="L2925" i="1"/>
  <c r="O2925" i="1" s="1"/>
  <c r="A2977" i="1" l="1"/>
  <c r="E2977" i="1"/>
  <c r="D2977" i="1" s="1"/>
  <c r="G2977" i="1" s="1"/>
  <c r="AB2976" i="1"/>
  <c r="AG2976" i="1"/>
  <c r="U2926" i="1"/>
  <c r="W2926" i="1" s="1"/>
  <c r="L2926" i="1"/>
  <c r="O2926" i="1" s="1"/>
  <c r="Z2925" i="1"/>
  <c r="AC2925" i="1" s="1"/>
  <c r="AE2925" i="1"/>
  <c r="AH2925" i="1" s="1"/>
  <c r="I2928" i="1"/>
  <c r="N2927" i="1"/>
  <c r="M2927" i="1"/>
  <c r="J2927" i="1"/>
  <c r="K2927" i="1" s="1"/>
  <c r="B2924" i="1"/>
  <c r="A2978" i="1" l="1"/>
  <c r="E2978" i="1"/>
  <c r="AB2977" i="1"/>
  <c r="AG2977" i="1"/>
  <c r="F2977" i="1"/>
  <c r="H2977" i="1"/>
  <c r="H2978" i="1" s="1"/>
  <c r="U2927" i="1"/>
  <c r="W2927" i="1" s="1"/>
  <c r="L2927" i="1"/>
  <c r="O2927" i="1" s="1"/>
  <c r="J2928" i="1"/>
  <c r="K2928" i="1" s="1"/>
  <c r="M2928" i="1"/>
  <c r="N2928" i="1"/>
  <c r="I2929" i="1"/>
  <c r="B2925" i="1"/>
  <c r="AE2926" i="1"/>
  <c r="AH2926" i="1" s="1"/>
  <c r="Z2926" i="1"/>
  <c r="AC2926" i="1" s="1"/>
  <c r="D2978" i="1" l="1"/>
  <c r="F2978" i="1" s="1"/>
  <c r="G2978" i="1"/>
  <c r="E2979" i="1"/>
  <c r="A2979" i="1"/>
  <c r="AB2978" i="1"/>
  <c r="AG2978" i="1"/>
  <c r="B2926" i="1"/>
  <c r="U2928" i="1"/>
  <c r="W2928" i="1" s="1"/>
  <c r="L2928" i="1"/>
  <c r="O2928" i="1" s="1"/>
  <c r="AE2927" i="1"/>
  <c r="AH2927" i="1" s="1"/>
  <c r="Z2927" i="1"/>
  <c r="AC2927" i="1" s="1"/>
  <c r="M2929" i="1"/>
  <c r="N2929" i="1"/>
  <c r="J2929" i="1"/>
  <c r="K2929" i="1" s="1"/>
  <c r="I2930" i="1"/>
  <c r="D2979" i="1" l="1"/>
  <c r="G2979" i="1" s="1"/>
  <c r="A2980" i="1"/>
  <c r="E2980" i="1"/>
  <c r="AB2979" i="1"/>
  <c r="AG2979" i="1"/>
  <c r="H2979" i="1"/>
  <c r="H2980" i="1" s="1"/>
  <c r="B2927" i="1"/>
  <c r="N2930" i="1"/>
  <c r="M2930" i="1"/>
  <c r="I2931" i="1"/>
  <c r="J2930" i="1"/>
  <c r="K2930" i="1" s="1"/>
  <c r="Z2928" i="1"/>
  <c r="AC2928" i="1" s="1"/>
  <c r="AE2928" i="1"/>
  <c r="AH2928" i="1" s="1"/>
  <c r="U2929" i="1"/>
  <c r="W2929" i="1" s="1"/>
  <c r="L2929" i="1"/>
  <c r="O2929" i="1" s="1"/>
  <c r="F2979" i="1" l="1"/>
  <c r="D2980" i="1"/>
  <c r="F2980" i="1" s="1"/>
  <c r="G2980" i="1"/>
  <c r="A2981" i="1"/>
  <c r="E2981" i="1"/>
  <c r="D2981" i="1" s="1"/>
  <c r="G2981" i="1" s="1"/>
  <c r="AB2980" i="1"/>
  <c r="AG2980" i="1"/>
  <c r="B2928" i="1"/>
  <c r="AE2929" i="1"/>
  <c r="AH2929" i="1" s="1"/>
  <c r="Z2929" i="1"/>
  <c r="AC2929" i="1" s="1"/>
  <c r="U2930" i="1"/>
  <c r="W2930" i="1" s="1"/>
  <c r="L2930" i="1"/>
  <c r="O2930" i="1" s="1"/>
  <c r="J2931" i="1"/>
  <c r="K2931" i="1" s="1"/>
  <c r="N2931" i="1"/>
  <c r="M2931" i="1"/>
  <c r="I2932" i="1"/>
  <c r="A2982" i="1" l="1"/>
  <c r="E2982" i="1"/>
  <c r="AB2981" i="1"/>
  <c r="AG2981" i="1"/>
  <c r="F2981" i="1"/>
  <c r="H2981" i="1"/>
  <c r="H2982" i="1" s="1"/>
  <c r="B2929" i="1"/>
  <c r="U2931" i="1"/>
  <c r="W2931" i="1" s="1"/>
  <c r="L2931" i="1"/>
  <c r="O2931" i="1" s="1"/>
  <c r="N2932" i="1"/>
  <c r="I2933" i="1"/>
  <c r="M2932" i="1"/>
  <c r="J2932" i="1"/>
  <c r="K2932" i="1" s="1"/>
  <c r="Z2930" i="1"/>
  <c r="AC2930" i="1" s="1"/>
  <c r="AE2930" i="1"/>
  <c r="AH2930" i="1" s="1"/>
  <c r="D2982" i="1" l="1"/>
  <c r="F2982" i="1" s="1"/>
  <c r="G2982" i="1"/>
  <c r="A2983" i="1"/>
  <c r="E2983" i="1"/>
  <c r="AB2982" i="1"/>
  <c r="AG2982" i="1"/>
  <c r="U2932" i="1"/>
  <c r="W2932" i="1" s="1"/>
  <c r="L2932" i="1"/>
  <c r="O2932" i="1" s="1"/>
  <c r="B2930" i="1"/>
  <c r="I2934" i="1"/>
  <c r="J2933" i="1"/>
  <c r="K2933" i="1" s="1"/>
  <c r="AE2931" i="1"/>
  <c r="AH2931" i="1" s="1"/>
  <c r="Z2931" i="1"/>
  <c r="AC2931" i="1" s="1"/>
  <c r="D2983" i="1" l="1"/>
  <c r="G2983" i="1" s="1"/>
  <c r="F2983" i="1"/>
  <c r="A2984" i="1"/>
  <c r="E2984" i="1"/>
  <c r="D2984" i="1" s="1"/>
  <c r="G2984" i="1" s="1"/>
  <c r="AB2983" i="1"/>
  <c r="AG2983" i="1"/>
  <c r="H2983" i="1"/>
  <c r="H2984" i="1" s="1"/>
  <c r="M2933" i="1"/>
  <c r="N2933" i="1" s="1"/>
  <c r="N2934" i="1" s="1"/>
  <c r="B2931" i="1"/>
  <c r="U2933" i="1"/>
  <c r="W2933" i="1" s="1"/>
  <c r="L2933" i="1"/>
  <c r="Z2932" i="1"/>
  <c r="AC2932" i="1" s="1"/>
  <c r="AE2932" i="1"/>
  <c r="AH2932" i="1" s="1"/>
  <c r="J2934" i="1"/>
  <c r="K2934" i="1" s="1"/>
  <c r="I2935" i="1"/>
  <c r="A2985" i="1" l="1"/>
  <c r="E2985" i="1"/>
  <c r="AB2984" i="1"/>
  <c r="AG2984" i="1"/>
  <c r="F2984" i="1"/>
  <c r="M2934" i="1"/>
  <c r="M2935" i="1" s="1"/>
  <c r="O2933" i="1"/>
  <c r="AE2933" i="1" s="1"/>
  <c r="AH2933" i="1" s="1"/>
  <c r="N2935" i="1"/>
  <c r="J2935" i="1"/>
  <c r="K2935" i="1" s="1"/>
  <c r="I2936" i="1"/>
  <c r="L2934" i="1"/>
  <c r="O2934" i="1" s="1"/>
  <c r="U2934" i="1"/>
  <c r="W2934" i="1" s="1"/>
  <c r="B2932" i="1"/>
  <c r="D2985" i="1" l="1"/>
  <c r="F2985" i="1" s="1"/>
  <c r="G2985" i="1"/>
  <c r="E2986" i="1"/>
  <c r="A2986" i="1"/>
  <c r="AB2985" i="1"/>
  <c r="AG2985" i="1"/>
  <c r="H2985" i="1"/>
  <c r="H2986" i="1" s="1"/>
  <c r="Z2933" i="1"/>
  <c r="AC2933" i="1" s="1"/>
  <c r="B2933" i="1" s="1"/>
  <c r="AE2934" i="1"/>
  <c r="AH2934" i="1" s="1"/>
  <c r="Z2934" i="1"/>
  <c r="AC2934" i="1" s="1"/>
  <c r="U2935" i="1"/>
  <c r="W2935" i="1" s="1"/>
  <c r="L2935" i="1"/>
  <c r="O2935" i="1" s="1"/>
  <c r="I2937" i="1"/>
  <c r="M2936" i="1"/>
  <c r="N2936" i="1"/>
  <c r="J2936" i="1"/>
  <c r="K2936" i="1" s="1"/>
  <c r="E2987" i="1" l="1"/>
  <c r="A2987" i="1"/>
  <c r="AB2986" i="1"/>
  <c r="AG2986" i="1"/>
  <c r="D2986" i="1"/>
  <c r="F2986" i="1" s="1"/>
  <c r="G2986" i="1"/>
  <c r="B2934" i="1"/>
  <c r="N2937" i="1"/>
  <c r="M2937" i="1"/>
  <c r="J2937" i="1"/>
  <c r="K2937" i="1" s="1"/>
  <c r="I2938" i="1"/>
  <c r="Z2935" i="1"/>
  <c r="AC2935" i="1" s="1"/>
  <c r="AE2935" i="1"/>
  <c r="AH2935" i="1" s="1"/>
  <c r="U2936" i="1"/>
  <c r="W2936" i="1" s="1"/>
  <c r="L2936" i="1"/>
  <c r="O2936" i="1" s="1"/>
  <c r="A2988" i="1" l="1"/>
  <c r="E2988" i="1"/>
  <c r="AB2987" i="1"/>
  <c r="AG2987" i="1"/>
  <c r="D2987" i="1"/>
  <c r="G2987" i="1" s="1"/>
  <c r="H2987" i="1"/>
  <c r="H2988" i="1" s="1"/>
  <c r="AE2936" i="1"/>
  <c r="AH2936" i="1" s="1"/>
  <c r="Z2936" i="1"/>
  <c r="AC2936" i="1" s="1"/>
  <c r="M2938" i="1"/>
  <c r="J2938" i="1"/>
  <c r="K2938" i="1" s="1"/>
  <c r="N2938" i="1"/>
  <c r="I2939" i="1"/>
  <c r="B2935" i="1"/>
  <c r="U2937" i="1"/>
  <c r="W2937" i="1" s="1"/>
  <c r="L2937" i="1"/>
  <c r="O2937" i="1" s="1"/>
  <c r="D2988" i="1" l="1"/>
  <c r="G2988" i="1"/>
  <c r="E2989" i="1"/>
  <c r="D2989" i="1" s="1"/>
  <c r="G2989" i="1" s="1"/>
  <c r="A2989" i="1"/>
  <c r="AB2988" i="1"/>
  <c r="AG2988" i="1"/>
  <c r="F2987" i="1"/>
  <c r="F2988" i="1" s="1"/>
  <c r="B2936" i="1"/>
  <c r="U2938" i="1"/>
  <c r="W2938" i="1" s="1"/>
  <c r="L2938" i="1"/>
  <c r="O2938" i="1" s="1"/>
  <c r="AE2937" i="1"/>
  <c r="AH2937" i="1" s="1"/>
  <c r="Z2937" i="1"/>
  <c r="AC2937" i="1" s="1"/>
  <c r="M2939" i="1"/>
  <c r="N2939" i="1"/>
  <c r="J2939" i="1"/>
  <c r="K2939" i="1" s="1"/>
  <c r="I2940" i="1"/>
  <c r="F2989" i="1" l="1"/>
  <c r="A2990" i="1"/>
  <c r="E2990" i="1"/>
  <c r="AB2989" i="1"/>
  <c r="AG2989" i="1"/>
  <c r="H2989" i="1"/>
  <c r="H2990" i="1" s="1"/>
  <c r="B2937" i="1"/>
  <c r="U2939" i="1"/>
  <c r="W2939" i="1" s="1"/>
  <c r="L2939" i="1"/>
  <c r="O2939" i="1" s="1"/>
  <c r="J2940" i="1"/>
  <c r="K2940" i="1" s="1"/>
  <c r="M2940" i="1"/>
  <c r="N2940" i="1"/>
  <c r="I2941" i="1"/>
  <c r="Z2938" i="1"/>
  <c r="AC2938" i="1" s="1"/>
  <c r="AE2938" i="1"/>
  <c r="AH2938" i="1" s="1"/>
  <c r="D2990" i="1" l="1"/>
  <c r="F2990" i="1" s="1"/>
  <c r="G2990" i="1"/>
  <c r="A2991" i="1"/>
  <c r="E2991" i="1"/>
  <c r="AB2990" i="1"/>
  <c r="AG2990" i="1"/>
  <c r="B2938" i="1"/>
  <c r="U2940" i="1"/>
  <c r="W2940" i="1" s="1"/>
  <c r="L2940" i="1"/>
  <c r="O2940" i="1" s="1"/>
  <c r="AE2939" i="1"/>
  <c r="AH2939" i="1" s="1"/>
  <c r="Z2939" i="1"/>
  <c r="AC2939" i="1" s="1"/>
  <c r="M2941" i="1"/>
  <c r="N2941" i="1"/>
  <c r="J2941" i="1"/>
  <c r="K2941" i="1" s="1"/>
  <c r="I2942" i="1"/>
  <c r="D2991" i="1" l="1"/>
  <c r="G2991" i="1" s="1"/>
  <c r="E2992" i="1"/>
  <c r="A2992" i="1"/>
  <c r="AB2991" i="1"/>
  <c r="AG2991" i="1"/>
  <c r="F2991" i="1"/>
  <c r="H2991" i="1"/>
  <c r="H2992" i="1" s="1"/>
  <c r="B2939" i="1"/>
  <c r="U2941" i="1"/>
  <c r="W2941" i="1" s="1"/>
  <c r="L2941" i="1"/>
  <c r="O2941" i="1" s="1"/>
  <c r="Z2940" i="1"/>
  <c r="AC2940" i="1" s="1"/>
  <c r="AE2940" i="1"/>
  <c r="AH2940" i="1" s="1"/>
  <c r="I2943" i="1"/>
  <c r="N2942" i="1"/>
  <c r="M2942" i="1"/>
  <c r="J2942" i="1"/>
  <c r="K2942" i="1" s="1"/>
  <c r="A2993" i="1" l="1"/>
  <c r="E2993" i="1"/>
  <c r="AB2992" i="1"/>
  <c r="AG2992" i="1"/>
  <c r="D2992" i="1"/>
  <c r="F2992" i="1" s="1"/>
  <c r="B2940" i="1"/>
  <c r="AE2941" i="1"/>
  <c r="AH2941" i="1" s="1"/>
  <c r="Z2941" i="1"/>
  <c r="AC2941" i="1" s="1"/>
  <c r="U2942" i="1"/>
  <c r="W2942" i="1" s="1"/>
  <c r="L2942" i="1"/>
  <c r="O2942" i="1" s="1"/>
  <c r="N2943" i="1"/>
  <c r="J2943" i="1"/>
  <c r="K2943" i="1" s="1"/>
  <c r="M2943" i="1"/>
  <c r="I2944" i="1"/>
  <c r="G2992" i="1" l="1"/>
  <c r="D2993" i="1"/>
  <c r="F2993" i="1" s="1"/>
  <c r="G2993" i="1"/>
  <c r="E2994" i="1"/>
  <c r="A2994" i="1"/>
  <c r="AB2993" i="1"/>
  <c r="AG2993" i="1"/>
  <c r="H2993" i="1"/>
  <c r="U2943" i="1"/>
  <c r="W2943" i="1" s="1"/>
  <c r="L2943" i="1"/>
  <c r="O2943" i="1" s="1"/>
  <c r="N2944" i="1"/>
  <c r="M2944" i="1"/>
  <c r="J2944" i="1"/>
  <c r="K2944" i="1" s="1"/>
  <c r="I2945" i="1"/>
  <c r="Z2942" i="1"/>
  <c r="AC2942" i="1" s="1"/>
  <c r="AE2942" i="1"/>
  <c r="AH2942" i="1" s="1"/>
  <c r="B2941" i="1"/>
  <c r="D2994" i="1" l="1"/>
  <c r="F2994" i="1" s="1"/>
  <c r="G2994" i="1"/>
  <c r="A2995" i="1"/>
  <c r="E2995" i="1"/>
  <c r="H2994" i="1"/>
  <c r="H2995" i="1" s="1"/>
  <c r="AB2994" i="1"/>
  <c r="AG2994" i="1"/>
  <c r="U2944" i="1"/>
  <c r="W2944" i="1" s="1"/>
  <c r="L2944" i="1"/>
  <c r="O2944" i="1" s="1"/>
  <c r="B2942" i="1"/>
  <c r="AE2943" i="1"/>
  <c r="AH2943" i="1" s="1"/>
  <c r="Z2943" i="1"/>
  <c r="AC2943" i="1" s="1"/>
  <c r="I2946" i="1"/>
  <c r="M2945" i="1"/>
  <c r="N2945" i="1"/>
  <c r="J2945" i="1"/>
  <c r="K2945" i="1" s="1"/>
  <c r="D2995" i="1" l="1"/>
  <c r="F2995" i="1" s="1"/>
  <c r="G2995" i="1"/>
  <c r="A2996" i="1"/>
  <c r="E2996" i="1"/>
  <c r="AB2995" i="1"/>
  <c r="AG2995" i="1"/>
  <c r="B2943" i="1"/>
  <c r="M2946" i="1"/>
  <c r="I2947" i="1"/>
  <c r="N2946" i="1"/>
  <c r="J2946" i="1"/>
  <c r="K2946" i="1" s="1"/>
  <c r="U2945" i="1"/>
  <c r="W2945" i="1" s="1"/>
  <c r="L2945" i="1"/>
  <c r="O2945" i="1" s="1"/>
  <c r="Z2944" i="1"/>
  <c r="AC2944" i="1" s="1"/>
  <c r="AE2944" i="1"/>
  <c r="AH2944" i="1" s="1"/>
  <c r="D2996" i="1" l="1"/>
  <c r="F2996" i="1" s="1"/>
  <c r="G2996" i="1"/>
  <c r="A2997" i="1"/>
  <c r="E2997" i="1"/>
  <c r="AB2996" i="1"/>
  <c r="AG2996" i="1"/>
  <c r="H2996" i="1"/>
  <c r="H2997" i="1" s="1"/>
  <c r="B2944" i="1"/>
  <c r="Z2945" i="1"/>
  <c r="AC2945" i="1" s="1"/>
  <c r="AE2945" i="1"/>
  <c r="AH2945" i="1" s="1"/>
  <c r="J2947" i="1"/>
  <c r="K2947" i="1" s="1"/>
  <c r="N2947" i="1"/>
  <c r="M2947" i="1"/>
  <c r="I2948" i="1"/>
  <c r="I2949" i="1" s="1"/>
  <c r="U2946" i="1"/>
  <c r="W2946" i="1" s="1"/>
  <c r="L2946" i="1"/>
  <c r="O2946" i="1" s="1"/>
  <c r="D2997" i="1" l="1"/>
  <c r="F2997" i="1" s="1"/>
  <c r="G2997" i="1"/>
  <c r="A2998" i="1"/>
  <c r="E2998" i="1"/>
  <c r="AB2997" i="1"/>
  <c r="AG2997" i="1"/>
  <c r="I2950" i="1"/>
  <c r="B2945" i="1"/>
  <c r="N2948" i="1"/>
  <c r="N2949" i="1" s="1"/>
  <c r="M2948" i="1"/>
  <c r="M2949" i="1" s="1"/>
  <c r="J2948" i="1"/>
  <c r="K2948" i="1" s="1"/>
  <c r="U2947" i="1"/>
  <c r="W2947" i="1" s="1"/>
  <c r="L2947" i="1"/>
  <c r="O2947" i="1" s="1"/>
  <c r="Z2946" i="1"/>
  <c r="AC2946" i="1" s="1"/>
  <c r="AE2946" i="1"/>
  <c r="AH2946" i="1" s="1"/>
  <c r="D2998" i="1" l="1"/>
  <c r="F2998" i="1" s="1"/>
  <c r="A2999" i="1"/>
  <c r="E2999" i="1"/>
  <c r="AB2998" i="1"/>
  <c r="AG2998" i="1"/>
  <c r="H2998" i="1"/>
  <c r="H2999" i="1" s="1"/>
  <c r="M2950" i="1"/>
  <c r="I2951" i="1"/>
  <c r="J2949" i="1"/>
  <c r="K2949" i="1" s="1"/>
  <c r="N2950" i="1"/>
  <c r="B2946" i="1"/>
  <c r="Z2947" i="1"/>
  <c r="AC2947" i="1" s="1"/>
  <c r="AE2947" i="1"/>
  <c r="AH2947" i="1" s="1"/>
  <c r="U2948" i="1"/>
  <c r="W2948" i="1" s="1"/>
  <c r="L2948" i="1"/>
  <c r="O2948" i="1" s="1"/>
  <c r="G2998" i="1" l="1"/>
  <c r="D2999" i="1"/>
  <c r="F2999" i="1" s="1"/>
  <c r="E3000" i="1"/>
  <c r="A3000" i="1"/>
  <c r="AB2999" i="1"/>
  <c r="AG2999" i="1"/>
  <c r="U2949" i="1"/>
  <c r="W2949" i="1" s="1"/>
  <c r="L2949" i="1"/>
  <c r="O2949" i="1" s="1"/>
  <c r="I2952" i="1"/>
  <c r="J2950" i="1"/>
  <c r="K2950" i="1" s="1"/>
  <c r="M2951" i="1"/>
  <c r="N2951" i="1"/>
  <c r="Z2948" i="1"/>
  <c r="AC2948" i="1" s="1"/>
  <c r="AE2948" i="1"/>
  <c r="AH2948" i="1" s="1"/>
  <c r="B2947" i="1"/>
  <c r="G2999" i="1" l="1"/>
  <c r="E3001" i="1"/>
  <c r="A3001" i="1"/>
  <c r="AB3000" i="1"/>
  <c r="AG3000" i="1"/>
  <c r="D3000" i="1"/>
  <c r="F3000" i="1" s="1"/>
  <c r="G3000" i="1"/>
  <c r="H3000" i="1"/>
  <c r="H3001" i="1" s="1"/>
  <c r="M2952" i="1"/>
  <c r="Z2949" i="1"/>
  <c r="AC2949" i="1" s="1"/>
  <c r="AE2949" i="1"/>
  <c r="AH2949" i="1" s="1"/>
  <c r="U2950" i="1"/>
  <c r="W2950" i="1" s="1"/>
  <c r="L2950" i="1"/>
  <c r="O2950" i="1" s="1"/>
  <c r="I2953" i="1"/>
  <c r="J2951" i="1"/>
  <c r="K2951" i="1" s="1"/>
  <c r="N2952" i="1"/>
  <c r="B2948" i="1"/>
  <c r="E3002" i="1" l="1"/>
  <c r="A3002" i="1"/>
  <c r="AB3001" i="1"/>
  <c r="AG3001" i="1"/>
  <c r="D3001" i="1"/>
  <c r="F3001" i="1" s="1"/>
  <c r="G3001" i="1"/>
  <c r="M2953" i="1"/>
  <c r="B2949" i="1"/>
  <c r="Z2950" i="1"/>
  <c r="AC2950" i="1" s="1"/>
  <c r="I2954" i="1"/>
  <c r="J2952" i="1"/>
  <c r="K2952" i="1" s="1"/>
  <c r="U2951" i="1"/>
  <c r="W2951" i="1" s="1"/>
  <c r="L2951" i="1"/>
  <c r="O2951" i="1" s="1"/>
  <c r="AE2950" i="1"/>
  <c r="AH2950" i="1" s="1"/>
  <c r="N2953" i="1"/>
  <c r="E3003" i="1" l="1"/>
  <c r="A3003" i="1"/>
  <c r="AB3002" i="1"/>
  <c r="AG3002" i="1"/>
  <c r="D3002" i="1"/>
  <c r="F3002" i="1" s="1"/>
  <c r="G3002" i="1"/>
  <c r="H3002" i="1"/>
  <c r="H3003" i="1" s="1"/>
  <c r="M2954" i="1"/>
  <c r="B2950" i="1"/>
  <c r="Z2951" i="1"/>
  <c r="AC2951" i="1" s="1"/>
  <c r="U2952" i="1"/>
  <c r="W2952" i="1" s="1"/>
  <c r="L2952" i="1"/>
  <c r="O2952" i="1" s="1"/>
  <c r="I2955" i="1"/>
  <c r="AE2951" i="1"/>
  <c r="AH2951" i="1" s="1"/>
  <c r="J2953" i="1"/>
  <c r="K2953" i="1" s="1"/>
  <c r="N2954" i="1"/>
  <c r="A3004" i="1" l="1"/>
  <c r="E3004" i="1"/>
  <c r="AB3003" i="1"/>
  <c r="AG3003" i="1"/>
  <c r="D3003" i="1"/>
  <c r="F3003" i="1" s="1"/>
  <c r="G3003" i="1"/>
  <c r="B2951" i="1"/>
  <c r="AE2952" i="1"/>
  <c r="AH2952" i="1" s="1"/>
  <c r="J2954" i="1"/>
  <c r="K2954" i="1" s="1"/>
  <c r="I2956" i="1"/>
  <c r="Z2952" i="1"/>
  <c r="AC2952" i="1" s="1"/>
  <c r="U2953" i="1"/>
  <c r="W2953" i="1" s="1"/>
  <c r="L2953" i="1"/>
  <c r="O2953" i="1" s="1"/>
  <c r="M2955" i="1"/>
  <c r="N2955" i="1"/>
  <c r="D3004" i="1" l="1"/>
  <c r="F3004" i="1" s="1"/>
  <c r="E3005" i="1"/>
  <c r="A3005" i="1"/>
  <c r="AB3004" i="1"/>
  <c r="AG3004" i="1"/>
  <c r="H3004" i="1"/>
  <c r="H3005" i="1" s="1"/>
  <c r="M2956" i="1"/>
  <c r="B2952" i="1"/>
  <c r="J2955" i="1"/>
  <c r="K2955" i="1" s="1"/>
  <c r="L2955" i="1" s="1"/>
  <c r="O2955" i="1" s="1"/>
  <c r="Z2953" i="1"/>
  <c r="AC2953" i="1" s="1"/>
  <c r="AE2953" i="1"/>
  <c r="AH2953" i="1" s="1"/>
  <c r="I2957" i="1"/>
  <c r="U2954" i="1"/>
  <c r="W2954" i="1" s="1"/>
  <c r="L2954" i="1"/>
  <c r="O2954" i="1" s="1"/>
  <c r="N2956" i="1"/>
  <c r="G3004" i="1" l="1"/>
  <c r="A3006" i="1"/>
  <c r="E3006" i="1"/>
  <c r="AB3005" i="1"/>
  <c r="AG3005" i="1"/>
  <c r="D3005" i="1"/>
  <c r="F3005" i="1" s="1"/>
  <c r="G3005" i="1"/>
  <c r="M2957" i="1"/>
  <c r="J2956" i="1"/>
  <c r="K2956" i="1" s="1"/>
  <c r="L2956" i="1" s="1"/>
  <c r="O2956" i="1" s="1"/>
  <c r="AE2954" i="1"/>
  <c r="AH2954" i="1" s="1"/>
  <c r="B2953" i="1"/>
  <c r="Z2954" i="1"/>
  <c r="AC2954" i="1" s="1"/>
  <c r="U2955" i="1"/>
  <c r="W2955" i="1" s="1"/>
  <c r="AE2955" i="1" s="1"/>
  <c r="AH2955" i="1" s="1"/>
  <c r="I2958" i="1"/>
  <c r="N2957" i="1"/>
  <c r="D3006" i="1" l="1"/>
  <c r="F3006" i="1" s="1"/>
  <c r="G3006" i="1"/>
  <c r="E3007" i="1"/>
  <c r="A3007" i="1"/>
  <c r="AB3006" i="1"/>
  <c r="AG3006" i="1"/>
  <c r="H3006" i="1"/>
  <c r="H3007" i="1" s="1"/>
  <c r="J2957" i="1"/>
  <c r="K2957" i="1" s="1"/>
  <c r="L2957" i="1" s="1"/>
  <c r="O2957" i="1" s="1"/>
  <c r="B2954" i="1"/>
  <c r="Z2955" i="1"/>
  <c r="AC2955" i="1" s="1"/>
  <c r="B2955" i="1" s="1"/>
  <c r="U2956" i="1"/>
  <c r="W2956" i="1" s="1"/>
  <c r="Z2956" i="1" s="1"/>
  <c r="AC2956" i="1" s="1"/>
  <c r="I2959" i="1"/>
  <c r="M2958" i="1"/>
  <c r="N2958" i="1"/>
  <c r="A3008" i="1" l="1"/>
  <c r="E3008" i="1"/>
  <c r="AB3007" i="1"/>
  <c r="AG3007" i="1"/>
  <c r="H3008" i="1"/>
  <c r="D3007" i="1"/>
  <c r="F3007" i="1" s="1"/>
  <c r="J2958" i="1"/>
  <c r="K2958" i="1" s="1"/>
  <c r="L2958" i="1" s="1"/>
  <c r="O2958" i="1" s="1"/>
  <c r="M2959" i="1"/>
  <c r="AE2956" i="1"/>
  <c r="AH2956" i="1" s="1"/>
  <c r="B2956" i="1" s="1"/>
  <c r="I2960" i="1"/>
  <c r="U2957" i="1"/>
  <c r="W2957" i="1" s="1"/>
  <c r="AE2957" i="1" s="1"/>
  <c r="AH2957" i="1" s="1"/>
  <c r="N2959" i="1"/>
  <c r="G3007" i="1" l="1"/>
  <c r="D3008" i="1"/>
  <c r="F3008" i="1" s="1"/>
  <c r="G3008" i="1"/>
  <c r="A3009" i="1"/>
  <c r="E3009" i="1"/>
  <c r="AB3008" i="1"/>
  <c r="AG3008" i="1"/>
  <c r="J2959" i="1"/>
  <c r="K2959" i="1" s="1"/>
  <c r="L2959" i="1" s="1"/>
  <c r="O2959" i="1" s="1"/>
  <c r="U2958" i="1"/>
  <c r="W2958" i="1" s="1"/>
  <c r="Z2958" i="1" s="1"/>
  <c r="AC2958" i="1" s="1"/>
  <c r="I2961" i="1"/>
  <c r="M2960" i="1"/>
  <c r="Z2957" i="1"/>
  <c r="AC2957" i="1" s="1"/>
  <c r="B2957" i="1" s="1"/>
  <c r="N2960" i="1"/>
  <c r="D3009" i="1" l="1"/>
  <c r="F3009" i="1" s="1"/>
  <c r="A3010" i="1"/>
  <c r="E3010" i="1"/>
  <c r="AB3009" i="1"/>
  <c r="AG3009" i="1"/>
  <c r="H3009" i="1"/>
  <c r="H3010" i="1" s="1"/>
  <c r="J2960" i="1"/>
  <c r="K2960" i="1" s="1"/>
  <c r="L2960" i="1" s="1"/>
  <c r="O2960" i="1" s="1"/>
  <c r="AE2958" i="1"/>
  <c r="AH2958" i="1" s="1"/>
  <c r="B2958" i="1" s="1"/>
  <c r="U2959" i="1"/>
  <c r="W2959" i="1" s="1"/>
  <c r="Z2959" i="1" s="1"/>
  <c r="AC2959" i="1" s="1"/>
  <c r="M2961" i="1"/>
  <c r="I2962" i="1"/>
  <c r="N2961" i="1"/>
  <c r="G3009" i="1" l="1"/>
  <c r="D3010" i="1"/>
  <c r="F3010" i="1" s="1"/>
  <c r="A3011" i="1"/>
  <c r="E3011" i="1"/>
  <c r="AB3010" i="1"/>
  <c r="AG3010" i="1"/>
  <c r="J2961" i="1"/>
  <c r="K2961" i="1" s="1"/>
  <c r="L2961" i="1" s="1"/>
  <c r="O2961" i="1" s="1"/>
  <c r="U2960" i="1"/>
  <c r="W2960" i="1" s="1"/>
  <c r="AE2960" i="1" s="1"/>
  <c r="AH2960" i="1" s="1"/>
  <c r="AE2959" i="1"/>
  <c r="AH2959" i="1" s="1"/>
  <c r="B2959" i="1" s="1"/>
  <c r="I2963" i="1"/>
  <c r="M2962" i="1"/>
  <c r="N2962" i="1"/>
  <c r="G3010" i="1" l="1"/>
  <c r="D3011" i="1"/>
  <c r="F3011" i="1" s="1"/>
  <c r="G3011" i="1"/>
  <c r="A3012" i="1"/>
  <c r="E3012" i="1"/>
  <c r="AB3011" i="1"/>
  <c r="AG3011" i="1"/>
  <c r="H3011" i="1"/>
  <c r="H3012" i="1" s="1"/>
  <c r="J2962" i="1"/>
  <c r="K2962" i="1" s="1"/>
  <c r="L2962" i="1" s="1"/>
  <c r="O2962" i="1" s="1"/>
  <c r="Z2960" i="1"/>
  <c r="AC2960" i="1" s="1"/>
  <c r="B2960" i="1" s="1"/>
  <c r="U2961" i="1"/>
  <c r="W2961" i="1" s="1"/>
  <c r="AE2961" i="1" s="1"/>
  <c r="AH2961" i="1" s="1"/>
  <c r="M2963" i="1"/>
  <c r="I2964" i="1"/>
  <c r="N2963" i="1"/>
  <c r="E3013" i="1" l="1"/>
  <c r="A3013" i="1"/>
  <c r="AB3012" i="1"/>
  <c r="AG3012" i="1"/>
  <c r="H3013" i="1"/>
  <c r="D3012" i="1"/>
  <c r="F3012" i="1" s="1"/>
  <c r="J2963" i="1"/>
  <c r="K2963" i="1" s="1"/>
  <c r="L2963" i="1" s="1"/>
  <c r="O2963" i="1" s="1"/>
  <c r="U2962" i="1"/>
  <c r="W2962" i="1" s="1"/>
  <c r="AE2962" i="1" s="1"/>
  <c r="AH2962" i="1" s="1"/>
  <c r="Z2961" i="1"/>
  <c r="AC2961" i="1" s="1"/>
  <c r="B2961" i="1" s="1"/>
  <c r="I2965" i="1"/>
  <c r="M2964" i="1"/>
  <c r="N2964" i="1"/>
  <c r="G3012" i="1" l="1"/>
  <c r="A3014" i="1"/>
  <c r="E3014" i="1"/>
  <c r="AB3013" i="1"/>
  <c r="AG3013" i="1"/>
  <c r="H3014" i="1"/>
  <c r="D3013" i="1"/>
  <c r="F3013" i="1" s="1"/>
  <c r="J2964" i="1"/>
  <c r="K2964" i="1" s="1"/>
  <c r="L2964" i="1" s="1"/>
  <c r="O2964" i="1" s="1"/>
  <c r="Z2962" i="1"/>
  <c r="AC2962" i="1" s="1"/>
  <c r="B2962" i="1" s="1"/>
  <c r="U2963" i="1"/>
  <c r="W2963" i="1" s="1"/>
  <c r="Z2963" i="1" s="1"/>
  <c r="AC2963" i="1" s="1"/>
  <c r="J2965" i="1"/>
  <c r="K2965" i="1" s="1"/>
  <c r="I2966" i="1"/>
  <c r="G3013" i="1" l="1"/>
  <c r="D3014" i="1"/>
  <c r="F3014" i="1" s="1"/>
  <c r="A3015" i="1"/>
  <c r="E3015" i="1"/>
  <c r="AB3014" i="1"/>
  <c r="AG3014" i="1"/>
  <c r="AE2963" i="1"/>
  <c r="AH2963" i="1" s="1"/>
  <c r="B2963" i="1" s="1"/>
  <c r="U2964" i="1"/>
  <c r="W2964" i="1" s="1"/>
  <c r="AE2964" i="1" s="1"/>
  <c r="AH2964" i="1" s="1"/>
  <c r="M2965" i="1"/>
  <c r="N2965" i="1" s="1"/>
  <c r="N2966" i="1" s="1"/>
  <c r="J2966" i="1"/>
  <c r="K2966" i="1" s="1"/>
  <c r="I2967" i="1"/>
  <c r="L2965" i="1"/>
  <c r="G3014" i="1" l="1"/>
  <c r="D3015" i="1"/>
  <c r="F3015" i="1" s="1"/>
  <c r="G3015" i="1"/>
  <c r="A3016" i="1"/>
  <c r="E3016" i="1"/>
  <c r="AB3015" i="1"/>
  <c r="AG3015" i="1"/>
  <c r="H3015" i="1"/>
  <c r="H3016" i="1" s="1"/>
  <c r="O2965" i="1"/>
  <c r="Z2964" i="1"/>
  <c r="AC2964" i="1" s="1"/>
  <c r="B2964" i="1" s="1"/>
  <c r="U2965" i="1"/>
  <c r="W2965" i="1" s="1"/>
  <c r="M2966" i="1"/>
  <c r="M2967" i="1" s="1"/>
  <c r="J2967" i="1"/>
  <c r="K2967" i="1" s="1"/>
  <c r="I2968" i="1"/>
  <c r="L2966" i="1"/>
  <c r="O2966" i="1" s="1"/>
  <c r="N2967" i="1"/>
  <c r="D3016" i="1" l="1"/>
  <c r="F3016" i="1" s="1"/>
  <c r="G3016" i="1"/>
  <c r="E3017" i="1"/>
  <c r="A3017" i="1"/>
  <c r="AB3016" i="1"/>
  <c r="AG3016" i="1"/>
  <c r="Z2965" i="1"/>
  <c r="AC2965" i="1" s="1"/>
  <c r="U2966" i="1"/>
  <c r="W2966" i="1" s="1"/>
  <c r="AE2966" i="1" s="1"/>
  <c r="AH2966" i="1" s="1"/>
  <c r="AE2965" i="1"/>
  <c r="AH2965" i="1" s="1"/>
  <c r="L2967" i="1"/>
  <c r="O2967" i="1" s="1"/>
  <c r="J2968" i="1"/>
  <c r="K2968" i="1" s="1"/>
  <c r="I2969" i="1"/>
  <c r="M2968" i="1"/>
  <c r="N2968" i="1"/>
  <c r="E3018" i="1" l="1"/>
  <c r="A3018" i="1"/>
  <c r="AB3017" i="1"/>
  <c r="AG3017" i="1"/>
  <c r="D3017" i="1"/>
  <c r="F3017" i="1" s="1"/>
  <c r="G3017" i="1"/>
  <c r="H3017" i="1"/>
  <c r="H3018" i="1" s="1"/>
  <c r="U2967" i="1"/>
  <c r="W2967" i="1" s="1"/>
  <c r="AE2967" i="1" s="1"/>
  <c r="AH2967" i="1" s="1"/>
  <c r="B2965" i="1"/>
  <c r="Z2966" i="1"/>
  <c r="AC2966" i="1" s="1"/>
  <c r="B2966" i="1" s="1"/>
  <c r="J2969" i="1"/>
  <c r="K2969" i="1" s="1"/>
  <c r="I2970" i="1"/>
  <c r="L2968" i="1"/>
  <c r="O2968" i="1" s="1"/>
  <c r="M2969" i="1"/>
  <c r="N2969" i="1"/>
  <c r="A3019" i="1" l="1"/>
  <c r="E3019" i="1"/>
  <c r="AB3018" i="1"/>
  <c r="AG3018" i="1"/>
  <c r="D3018" i="1"/>
  <c r="F3018" i="1" s="1"/>
  <c r="U2968" i="1"/>
  <c r="W2968" i="1" s="1"/>
  <c r="Z2968" i="1" s="1"/>
  <c r="AC2968" i="1" s="1"/>
  <c r="Z2967" i="1"/>
  <c r="AC2967" i="1" s="1"/>
  <c r="B2967" i="1" s="1"/>
  <c r="M2970" i="1"/>
  <c r="J2970" i="1"/>
  <c r="K2970" i="1" s="1"/>
  <c r="I2971" i="1"/>
  <c r="L2969" i="1"/>
  <c r="O2969" i="1" s="1"/>
  <c r="N2970" i="1"/>
  <c r="G3018" i="1" l="1"/>
  <c r="D3019" i="1"/>
  <c r="F3019" i="1" s="1"/>
  <c r="A3020" i="1"/>
  <c r="E3020" i="1"/>
  <c r="AB3019" i="1"/>
  <c r="AG3019" i="1"/>
  <c r="H3019" i="1"/>
  <c r="H3020" i="1" s="1"/>
  <c r="AE2968" i="1"/>
  <c r="AH2968" i="1" s="1"/>
  <c r="B2968" i="1" s="1"/>
  <c r="U2969" i="1"/>
  <c r="W2969" i="1" s="1"/>
  <c r="Z2969" i="1" s="1"/>
  <c r="AC2969" i="1" s="1"/>
  <c r="L2970" i="1"/>
  <c r="O2970" i="1" s="1"/>
  <c r="J2971" i="1"/>
  <c r="K2971" i="1" s="1"/>
  <c r="I2972" i="1"/>
  <c r="M2971" i="1"/>
  <c r="N2971" i="1"/>
  <c r="G3019" i="1" l="1"/>
  <c r="A3021" i="1"/>
  <c r="E3021" i="1"/>
  <c r="AB3020" i="1"/>
  <c r="AG3020" i="1"/>
  <c r="H3021" i="1"/>
  <c r="D3020" i="1"/>
  <c r="F3020" i="1" s="1"/>
  <c r="AE2969" i="1"/>
  <c r="AH2969" i="1" s="1"/>
  <c r="B2969" i="1" s="1"/>
  <c r="U2970" i="1"/>
  <c r="W2970" i="1" s="1"/>
  <c r="AE2970" i="1" s="1"/>
  <c r="AH2970" i="1" s="1"/>
  <c r="M2972" i="1"/>
  <c r="L2971" i="1"/>
  <c r="O2971" i="1" s="1"/>
  <c r="J2972" i="1"/>
  <c r="K2972" i="1" s="1"/>
  <c r="I2973" i="1"/>
  <c r="N2972" i="1"/>
  <c r="G3020" i="1" l="1"/>
  <c r="D3021" i="1"/>
  <c r="F3021" i="1" s="1"/>
  <c r="G3021" i="1"/>
  <c r="A3022" i="1"/>
  <c r="E3022" i="1"/>
  <c r="AB3021" i="1"/>
  <c r="AG3021" i="1"/>
  <c r="U2971" i="1"/>
  <c r="W2971" i="1" s="1"/>
  <c r="AE2971" i="1" s="1"/>
  <c r="AH2971" i="1" s="1"/>
  <c r="Z2970" i="1"/>
  <c r="AC2970" i="1" s="1"/>
  <c r="B2970" i="1" s="1"/>
  <c r="L2972" i="1"/>
  <c r="O2972" i="1" s="1"/>
  <c r="J2973" i="1"/>
  <c r="K2973" i="1" s="1"/>
  <c r="I2974" i="1"/>
  <c r="M2973" i="1"/>
  <c r="N2973" i="1"/>
  <c r="D3022" i="1" l="1"/>
  <c r="F3022" i="1" s="1"/>
  <c r="G3022" i="1"/>
  <c r="A3023" i="1"/>
  <c r="E3023" i="1"/>
  <c r="AB3022" i="1"/>
  <c r="AG3022" i="1"/>
  <c r="H3022" i="1"/>
  <c r="H3023" i="1" s="1"/>
  <c r="Z2971" i="1"/>
  <c r="AC2971" i="1" s="1"/>
  <c r="B2971" i="1" s="1"/>
  <c r="U2972" i="1"/>
  <c r="W2972" i="1" s="1"/>
  <c r="AE2972" i="1" s="1"/>
  <c r="AH2972" i="1" s="1"/>
  <c r="M2974" i="1"/>
  <c r="L2973" i="1"/>
  <c r="O2973" i="1" s="1"/>
  <c r="J2974" i="1"/>
  <c r="K2974" i="1" s="1"/>
  <c r="I2975" i="1"/>
  <c r="N2974" i="1"/>
  <c r="D3023" i="1" l="1"/>
  <c r="F3023" i="1" s="1"/>
  <c r="G3023" i="1"/>
  <c r="E3024" i="1"/>
  <c r="A3024" i="1"/>
  <c r="AB3023" i="1"/>
  <c r="AG3023" i="1"/>
  <c r="Z2972" i="1"/>
  <c r="AC2972" i="1" s="1"/>
  <c r="B2972" i="1" s="1"/>
  <c r="U2973" i="1"/>
  <c r="W2973" i="1" s="1"/>
  <c r="AE2973" i="1" s="1"/>
  <c r="AH2973" i="1" s="1"/>
  <c r="M2975" i="1"/>
  <c r="L2974" i="1"/>
  <c r="O2974" i="1" s="1"/>
  <c r="J2975" i="1"/>
  <c r="K2975" i="1" s="1"/>
  <c r="I2976" i="1"/>
  <c r="N2975" i="1"/>
  <c r="A3025" i="1" l="1"/>
  <c r="E3025" i="1"/>
  <c r="H3024" i="1"/>
  <c r="H3025" i="1" s="1"/>
  <c r="AB3024" i="1"/>
  <c r="AG3024" i="1"/>
  <c r="D3024" i="1"/>
  <c r="F3024" i="1" s="1"/>
  <c r="Z2973" i="1"/>
  <c r="AC2973" i="1" s="1"/>
  <c r="B2973" i="1" s="1"/>
  <c r="U2974" i="1"/>
  <c r="W2974" i="1" s="1"/>
  <c r="AE2974" i="1" s="1"/>
  <c r="AH2974" i="1" s="1"/>
  <c r="J2976" i="1"/>
  <c r="K2976" i="1" s="1"/>
  <c r="I2977" i="1"/>
  <c r="L2975" i="1"/>
  <c r="O2975" i="1" s="1"/>
  <c r="M2976" i="1"/>
  <c r="N2976" i="1"/>
  <c r="G3024" i="1" l="1"/>
  <c r="D3025" i="1"/>
  <c r="F3025" i="1" s="1"/>
  <c r="G3025" i="1"/>
  <c r="E3026" i="1"/>
  <c r="A3026" i="1"/>
  <c r="AB3025" i="1"/>
  <c r="AG3025" i="1"/>
  <c r="U2975" i="1"/>
  <c r="W2975" i="1" s="1"/>
  <c r="Z2975" i="1" s="1"/>
  <c r="AC2975" i="1" s="1"/>
  <c r="Z2974" i="1"/>
  <c r="AC2974" i="1" s="1"/>
  <c r="B2974" i="1" s="1"/>
  <c r="M2977" i="1"/>
  <c r="I2978" i="1"/>
  <c r="J2977" i="1"/>
  <c r="K2977" i="1" s="1"/>
  <c r="L2976" i="1"/>
  <c r="O2976" i="1" s="1"/>
  <c r="N2977" i="1"/>
  <c r="E3027" i="1" l="1"/>
  <c r="A3027" i="1"/>
  <c r="AB3026" i="1"/>
  <c r="AG3026" i="1"/>
  <c r="D3026" i="1"/>
  <c r="F3026" i="1" s="1"/>
  <c r="G3026" i="1"/>
  <c r="H3026" i="1"/>
  <c r="H3027" i="1" s="1"/>
  <c r="AE2975" i="1"/>
  <c r="AH2975" i="1" s="1"/>
  <c r="B2975" i="1" s="1"/>
  <c r="U2976" i="1"/>
  <c r="W2976" i="1" s="1"/>
  <c r="Z2976" i="1" s="1"/>
  <c r="AC2976" i="1" s="1"/>
  <c r="J2978" i="1"/>
  <c r="K2978" i="1" s="1"/>
  <c r="I2979" i="1"/>
  <c r="U2977" i="1"/>
  <c r="W2977" i="1" s="1"/>
  <c r="L2977" i="1"/>
  <c r="O2977" i="1" s="1"/>
  <c r="M2978" i="1"/>
  <c r="N2978" i="1"/>
  <c r="E3028" i="1" l="1"/>
  <c r="A3028" i="1"/>
  <c r="AB3027" i="1"/>
  <c r="AG3027" i="1"/>
  <c r="D3027" i="1"/>
  <c r="F3027" i="1" s="1"/>
  <c r="G3027" i="1"/>
  <c r="AE2976" i="1"/>
  <c r="AH2976" i="1" s="1"/>
  <c r="B2976" i="1" s="1"/>
  <c r="M2979" i="1"/>
  <c r="J2979" i="1"/>
  <c r="K2979" i="1" s="1"/>
  <c r="I2980" i="1"/>
  <c r="U2978" i="1"/>
  <c r="W2978" i="1" s="1"/>
  <c r="L2978" i="1"/>
  <c r="O2978" i="1" s="1"/>
  <c r="Z2977" i="1"/>
  <c r="AC2977" i="1" s="1"/>
  <c r="AE2977" i="1"/>
  <c r="AH2977" i="1" s="1"/>
  <c r="N2979" i="1"/>
  <c r="E3029" i="1" l="1"/>
  <c r="A3029" i="1"/>
  <c r="AB3028" i="1"/>
  <c r="AG3028" i="1"/>
  <c r="D3028" i="1"/>
  <c r="F3028" i="1" s="1"/>
  <c r="H3028" i="1"/>
  <c r="H3029" i="1" s="1"/>
  <c r="J2980" i="1"/>
  <c r="K2980" i="1" s="1"/>
  <c r="I2981" i="1"/>
  <c r="L2979" i="1"/>
  <c r="O2979" i="1" s="1"/>
  <c r="U2979" i="1"/>
  <c r="W2979" i="1" s="1"/>
  <c r="M2980" i="1"/>
  <c r="AE2978" i="1"/>
  <c r="AH2978" i="1" s="1"/>
  <c r="Z2978" i="1"/>
  <c r="AC2978" i="1" s="1"/>
  <c r="N2980" i="1"/>
  <c r="B2977" i="1"/>
  <c r="G3028" i="1" l="1"/>
  <c r="E3030" i="1"/>
  <c r="A3030" i="1"/>
  <c r="AB3029" i="1"/>
  <c r="AG3029" i="1"/>
  <c r="D3029" i="1"/>
  <c r="F3029" i="1" s="1"/>
  <c r="G3029" i="1"/>
  <c r="M2981" i="1"/>
  <c r="B2978" i="1"/>
  <c r="J2981" i="1"/>
  <c r="K2981" i="1" s="1"/>
  <c r="I2982" i="1"/>
  <c r="U2980" i="1"/>
  <c r="W2980" i="1" s="1"/>
  <c r="L2980" i="1"/>
  <c r="O2980" i="1" s="1"/>
  <c r="Z2979" i="1"/>
  <c r="AC2979" i="1" s="1"/>
  <c r="AE2979" i="1"/>
  <c r="AH2979" i="1" s="1"/>
  <c r="N2981" i="1"/>
  <c r="A3031" i="1" l="1"/>
  <c r="E3031" i="1"/>
  <c r="AB3030" i="1"/>
  <c r="AG3030" i="1"/>
  <c r="D3030" i="1"/>
  <c r="F3030" i="1" s="1"/>
  <c r="H3030" i="1"/>
  <c r="H3031" i="1" s="1"/>
  <c r="J2982" i="1"/>
  <c r="K2982" i="1" s="1"/>
  <c r="I2983" i="1"/>
  <c r="U2981" i="1"/>
  <c r="W2981" i="1" s="1"/>
  <c r="L2981" i="1"/>
  <c r="O2981" i="1" s="1"/>
  <c r="M2982" i="1"/>
  <c r="AE2980" i="1"/>
  <c r="AH2980" i="1" s="1"/>
  <c r="Z2980" i="1"/>
  <c r="AC2980" i="1" s="1"/>
  <c r="N2982" i="1"/>
  <c r="B2979" i="1"/>
  <c r="G3030" i="1" l="1"/>
  <c r="D3031" i="1"/>
  <c r="F3031" i="1" s="1"/>
  <c r="G3031" i="1"/>
  <c r="E3032" i="1"/>
  <c r="A3032" i="1"/>
  <c r="AB3031" i="1"/>
  <c r="AG3031" i="1"/>
  <c r="M2983" i="1"/>
  <c r="B2980" i="1"/>
  <c r="I2984" i="1"/>
  <c r="J2983" i="1"/>
  <c r="K2983" i="1" s="1"/>
  <c r="U2982" i="1"/>
  <c r="W2982" i="1" s="1"/>
  <c r="L2982" i="1"/>
  <c r="O2982" i="1" s="1"/>
  <c r="Z2981" i="1"/>
  <c r="AC2981" i="1" s="1"/>
  <c r="AE2981" i="1"/>
  <c r="AH2981" i="1" s="1"/>
  <c r="N2983" i="1"/>
  <c r="E3033" i="1" l="1"/>
  <c r="A3033" i="1"/>
  <c r="AB3032" i="1"/>
  <c r="AG3032" i="1"/>
  <c r="D3032" i="1"/>
  <c r="F3032" i="1" s="1"/>
  <c r="G3032" i="1"/>
  <c r="H3032" i="1"/>
  <c r="H3033" i="1" s="1"/>
  <c r="J2984" i="1"/>
  <c r="K2984" i="1" s="1"/>
  <c r="I2985" i="1"/>
  <c r="U2983" i="1"/>
  <c r="W2983" i="1" s="1"/>
  <c r="L2983" i="1"/>
  <c r="O2983" i="1" s="1"/>
  <c r="M2984" i="1"/>
  <c r="Z2982" i="1"/>
  <c r="AC2982" i="1" s="1"/>
  <c r="AE2982" i="1"/>
  <c r="AH2982" i="1" s="1"/>
  <c r="N2984" i="1"/>
  <c r="B2981" i="1"/>
  <c r="E3034" i="1" l="1"/>
  <c r="A3034" i="1"/>
  <c r="AB3033" i="1"/>
  <c r="AG3033" i="1"/>
  <c r="D3033" i="1"/>
  <c r="F3033" i="1" s="1"/>
  <c r="M2985" i="1"/>
  <c r="J2985" i="1"/>
  <c r="K2985" i="1" s="1"/>
  <c r="I2986" i="1"/>
  <c r="L2984" i="1"/>
  <c r="O2984" i="1" s="1"/>
  <c r="U2984" i="1"/>
  <c r="W2984" i="1" s="1"/>
  <c r="Z2983" i="1"/>
  <c r="AC2983" i="1" s="1"/>
  <c r="AE2983" i="1"/>
  <c r="AH2983" i="1" s="1"/>
  <c r="N2985" i="1"/>
  <c r="B2982" i="1"/>
  <c r="G3033" i="1" l="1"/>
  <c r="A3035" i="1"/>
  <c r="E3035" i="1"/>
  <c r="AB3034" i="1"/>
  <c r="AG3034" i="1"/>
  <c r="D3034" i="1"/>
  <c r="F3034" i="1" s="1"/>
  <c r="G3034" i="1"/>
  <c r="H3034" i="1"/>
  <c r="H3035" i="1" s="1"/>
  <c r="U2985" i="1"/>
  <c r="W2985" i="1" s="1"/>
  <c r="L2985" i="1"/>
  <c r="O2985" i="1" s="1"/>
  <c r="J2986" i="1"/>
  <c r="K2986" i="1" s="1"/>
  <c r="I2987" i="1"/>
  <c r="M2986" i="1"/>
  <c r="Z2984" i="1"/>
  <c r="AC2984" i="1" s="1"/>
  <c r="AE2984" i="1"/>
  <c r="AH2984" i="1" s="1"/>
  <c r="N2986" i="1"/>
  <c r="B2983" i="1"/>
  <c r="D3035" i="1" l="1"/>
  <c r="F3035" i="1" s="1"/>
  <c r="G3035" i="1"/>
  <c r="E3036" i="1"/>
  <c r="A3036" i="1"/>
  <c r="AB3035" i="1"/>
  <c r="AG3035" i="1"/>
  <c r="J2987" i="1"/>
  <c r="K2987" i="1" s="1"/>
  <c r="I2988" i="1"/>
  <c r="L2986" i="1"/>
  <c r="O2986" i="1" s="1"/>
  <c r="U2986" i="1"/>
  <c r="W2986" i="1" s="1"/>
  <c r="M2987" i="1"/>
  <c r="Z2985" i="1"/>
  <c r="AC2985" i="1" s="1"/>
  <c r="AE2985" i="1"/>
  <c r="AH2985" i="1" s="1"/>
  <c r="N2987" i="1"/>
  <c r="B2984" i="1"/>
  <c r="D3036" i="1" l="1"/>
  <c r="F3036" i="1" s="1"/>
  <c r="G3036" i="1"/>
  <c r="A3037" i="1"/>
  <c r="E3037" i="1"/>
  <c r="AB3036" i="1"/>
  <c r="AG3036" i="1"/>
  <c r="H3036" i="1"/>
  <c r="H3037" i="1" s="1"/>
  <c r="M2988" i="1"/>
  <c r="I2989" i="1"/>
  <c r="J2988" i="1"/>
  <c r="K2988" i="1" s="1"/>
  <c r="U2987" i="1"/>
  <c r="W2987" i="1" s="1"/>
  <c r="L2987" i="1"/>
  <c r="O2987" i="1" s="1"/>
  <c r="Z2986" i="1"/>
  <c r="AC2986" i="1" s="1"/>
  <c r="AE2986" i="1"/>
  <c r="AH2986" i="1" s="1"/>
  <c r="N2988" i="1"/>
  <c r="B2985" i="1"/>
  <c r="D3037" i="1" l="1"/>
  <c r="F3037" i="1" s="1"/>
  <c r="A3038" i="1"/>
  <c r="E3038" i="1"/>
  <c r="AB3037" i="1"/>
  <c r="AG3037" i="1"/>
  <c r="J2989" i="1"/>
  <c r="K2989" i="1" s="1"/>
  <c r="I2990" i="1"/>
  <c r="U2988" i="1"/>
  <c r="W2988" i="1" s="1"/>
  <c r="L2988" i="1"/>
  <c r="O2988" i="1" s="1"/>
  <c r="M2989" i="1"/>
  <c r="Z2987" i="1"/>
  <c r="AC2987" i="1" s="1"/>
  <c r="AE2987" i="1"/>
  <c r="AH2987" i="1" s="1"/>
  <c r="N2989" i="1"/>
  <c r="B2986" i="1"/>
  <c r="G3037" i="1" l="1"/>
  <c r="A3039" i="1"/>
  <c r="E3039" i="1"/>
  <c r="AB3038" i="1"/>
  <c r="AG3038" i="1"/>
  <c r="D3038" i="1"/>
  <c r="F3038" i="1" s="1"/>
  <c r="G3038" i="1"/>
  <c r="H3038" i="1"/>
  <c r="H3039" i="1" s="1"/>
  <c r="M2990" i="1"/>
  <c r="J2990" i="1"/>
  <c r="K2990" i="1" s="1"/>
  <c r="I2991" i="1"/>
  <c r="U2989" i="1"/>
  <c r="W2989" i="1" s="1"/>
  <c r="L2989" i="1"/>
  <c r="O2989" i="1" s="1"/>
  <c r="AE2988" i="1"/>
  <c r="AH2988" i="1" s="1"/>
  <c r="Z2988" i="1"/>
  <c r="AC2988" i="1" s="1"/>
  <c r="N2990" i="1"/>
  <c r="B2987" i="1"/>
  <c r="D3039" i="1" l="1"/>
  <c r="F3039" i="1" s="1"/>
  <c r="E3040" i="1"/>
  <c r="A3040" i="1"/>
  <c r="AB3039" i="1"/>
  <c r="AG3039" i="1"/>
  <c r="B2988" i="1"/>
  <c r="U2990" i="1"/>
  <c r="W2990" i="1" s="1"/>
  <c r="L2990" i="1"/>
  <c r="O2990" i="1" s="1"/>
  <c r="J2991" i="1"/>
  <c r="K2991" i="1" s="1"/>
  <c r="I2992" i="1"/>
  <c r="M2991" i="1"/>
  <c r="AE2989" i="1"/>
  <c r="AH2989" i="1" s="1"/>
  <c r="Z2989" i="1"/>
  <c r="AC2989" i="1" s="1"/>
  <c r="N2991" i="1"/>
  <c r="G3039" i="1" l="1"/>
  <c r="A3041" i="1"/>
  <c r="E3041" i="1"/>
  <c r="AB3040" i="1"/>
  <c r="AG3040" i="1"/>
  <c r="D3040" i="1"/>
  <c r="F3040" i="1" s="1"/>
  <c r="G3040" i="1"/>
  <c r="H3040" i="1"/>
  <c r="H3041" i="1" s="1"/>
  <c r="B2989" i="1"/>
  <c r="M2992" i="1"/>
  <c r="U2991" i="1"/>
  <c r="W2991" i="1" s="1"/>
  <c r="L2991" i="1"/>
  <c r="O2991" i="1" s="1"/>
  <c r="J2992" i="1"/>
  <c r="K2992" i="1" s="1"/>
  <c r="I2993" i="1"/>
  <c r="Z2990" i="1"/>
  <c r="AC2990" i="1" s="1"/>
  <c r="AE2990" i="1"/>
  <c r="AH2990" i="1" s="1"/>
  <c r="N2992" i="1"/>
  <c r="D3041" i="1" l="1"/>
  <c r="F3041" i="1" s="1"/>
  <c r="G3041" i="1"/>
  <c r="E3042" i="1"/>
  <c r="A3042" i="1"/>
  <c r="AB3041" i="1"/>
  <c r="AG3041" i="1"/>
  <c r="U2992" i="1"/>
  <c r="W2992" i="1" s="1"/>
  <c r="L2992" i="1"/>
  <c r="O2992" i="1" s="1"/>
  <c r="J2993" i="1"/>
  <c r="K2993" i="1" s="1"/>
  <c r="I2994" i="1"/>
  <c r="M2993" i="1"/>
  <c r="AE2991" i="1"/>
  <c r="AH2991" i="1" s="1"/>
  <c r="Z2991" i="1"/>
  <c r="AC2991" i="1" s="1"/>
  <c r="N2993" i="1"/>
  <c r="B2990" i="1"/>
  <c r="A3043" i="1" l="1"/>
  <c r="E3043" i="1"/>
  <c r="AB3042" i="1"/>
  <c r="AG3042" i="1"/>
  <c r="D3042" i="1"/>
  <c r="F3042" i="1" s="1"/>
  <c r="G3042" i="1"/>
  <c r="H3042" i="1"/>
  <c r="H3043" i="1" s="1"/>
  <c r="M2994" i="1"/>
  <c r="B2991" i="1"/>
  <c r="L2993" i="1"/>
  <c r="O2993" i="1" s="1"/>
  <c r="U2993" i="1"/>
  <c r="W2993" i="1" s="1"/>
  <c r="J2994" i="1"/>
  <c r="K2994" i="1" s="1"/>
  <c r="I2995" i="1"/>
  <c r="AE2992" i="1"/>
  <c r="AH2992" i="1" s="1"/>
  <c r="Z2992" i="1"/>
  <c r="AC2992" i="1" s="1"/>
  <c r="N2994" i="1"/>
  <c r="D3043" i="1" l="1"/>
  <c r="F3043" i="1" s="1"/>
  <c r="G3043" i="1"/>
  <c r="A3044" i="1"/>
  <c r="E3044" i="1"/>
  <c r="AB3043" i="1"/>
  <c r="AG3043" i="1"/>
  <c r="B2992" i="1"/>
  <c r="U2994" i="1"/>
  <c r="W2994" i="1" s="1"/>
  <c r="L2994" i="1"/>
  <c r="O2994" i="1" s="1"/>
  <c r="J2995" i="1"/>
  <c r="K2995" i="1" s="1"/>
  <c r="I2996" i="1"/>
  <c r="AE2993" i="1"/>
  <c r="AH2993" i="1" s="1"/>
  <c r="Z2993" i="1"/>
  <c r="AC2993" i="1" s="1"/>
  <c r="D3044" i="1" l="1"/>
  <c r="F3044" i="1" s="1"/>
  <c r="A3045" i="1"/>
  <c r="E3045" i="1"/>
  <c r="AB3044" i="1"/>
  <c r="AG3044" i="1"/>
  <c r="H3044" i="1"/>
  <c r="H3045" i="1" s="1"/>
  <c r="B2993" i="1"/>
  <c r="M2995" i="1"/>
  <c r="M2996" i="1" s="1"/>
  <c r="U2995" i="1"/>
  <c r="W2995" i="1" s="1"/>
  <c r="L2995" i="1"/>
  <c r="J2996" i="1"/>
  <c r="K2996" i="1" s="1"/>
  <c r="I2997" i="1"/>
  <c r="Z2994" i="1"/>
  <c r="AC2994" i="1" s="1"/>
  <c r="AE2994" i="1"/>
  <c r="AH2994" i="1" s="1"/>
  <c r="G3044" i="1" l="1"/>
  <c r="D3045" i="1"/>
  <c r="F3045" i="1" s="1"/>
  <c r="G3045" i="1"/>
  <c r="A3046" i="1"/>
  <c r="E3046" i="1"/>
  <c r="AB3045" i="1"/>
  <c r="AG3045" i="1"/>
  <c r="N2995" i="1"/>
  <c r="O2995" i="1" s="1"/>
  <c r="Z2995" i="1" s="1"/>
  <c r="AC2995" i="1" s="1"/>
  <c r="M2997" i="1"/>
  <c r="J2997" i="1"/>
  <c r="K2997" i="1" s="1"/>
  <c r="I2998" i="1"/>
  <c r="U2996" i="1"/>
  <c r="W2996" i="1" s="1"/>
  <c r="L2996" i="1"/>
  <c r="B2994" i="1"/>
  <c r="D3046" i="1" l="1"/>
  <c r="F3046" i="1" s="1"/>
  <c r="G3046" i="1"/>
  <c r="E3047" i="1"/>
  <c r="A3047" i="1"/>
  <c r="AB3046" i="1"/>
  <c r="AG3046" i="1"/>
  <c r="H3046" i="1"/>
  <c r="H3047" i="1" s="1"/>
  <c r="N2996" i="1"/>
  <c r="N2997" i="1" s="1"/>
  <c r="N2998" i="1" s="1"/>
  <c r="AE2995" i="1"/>
  <c r="AH2995" i="1" s="1"/>
  <c r="B2995" i="1" s="1"/>
  <c r="U2997" i="1"/>
  <c r="W2997" i="1" s="1"/>
  <c r="L2997" i="1"/>
  <c r="M2998" i="1"/>
  <c r="J2998" i="1"/>
  <c r="K2998" i="1" s="1"/>
  <c r="I2999" i="1"/>
  <c r="A3048" i="1" l="1"/>
  <c r="E3048" i="1"/>
  <c r="AB3047" i="1"/>
  <c r="AG3047" i="1"/>
  <c r="D3047" i="1"/>
  <c r="F3047" i="1" s="1"/>
  <c r="G3047" i="1"/>
  <c r="O2996" i="1"/>
  <c r="Z2996" i="1" s="1"/>
  <c r="AC2996" i="1" s="1"/>
  <c r="O2997" i="1"/>
  <c r="Z2997" i="1" s="1"/>
  <c r="AC2997" i="1" s="1"/>
  <c r="M2999" i="1"/>
  <c r="J2999" i="1"/>
  <c r="K2999" i="1" s="1"/>
  <c r="I3000" i="1"/>
  <c r="U2998" i="1"/>
  <c r="W2998" i="1" s="1"/>
  <c r="L2998" i="1"/>
  <c r="O2998" i="1" s="1"/>
  <c r="N2999" i="1"/>
  <c r="D3048" i="1" l="1"/>
  <c r="F3048" i="1" s="1"/>
  <c r="G3048" i="1"/>
  <c r="A3049" i="1"/>
  <c r="E3049" i="1"/>
  <c r="AB3048" i="1"/>
  <c r="AG3048" i="1"/>
  <c r="H3048" i="1"/>
  <c r="H3049" i="1" s="1"/>
  <c r="AE2996" i="1"/>
  <c r="AH2996" i="1" s="1"/>
  <c r="B2996" i="1" s="1"/>
  <c r="AE2997" i="1"/>
  <c r="AH2997" i="1" s="1"/>
  <c r="B2997" i="1" s="1"/>
  <c r="U2999" i="1"/>
  <c r="W2999" i="1" s="1"/>
  <c r="L2999" i="1"/>
  <c r="O2999" i="1" s="1"/>
  <c r="M3000" i="1"/>
  <c r="J3000" i="1"/>
  <c r="K3000" i="1" s="1"/>
  <c r="I3001" i="1"/>
  <c r="AE2998" i="1"/>
  <c r="AH2998" i="1" s="1"/>
  <c r="Z2998" i="1"/>
  <c r="AC2998" i="1" s="1"/>
  <c r="N3000" i="1"/>
  <c r="D3049" i="1" l="1"/>
  <c r="F3049" i="1" s="1"/>
  <c r="G3049" i="1"/>
  <c r="A3050" i="1"/>
  <c r="E3050" i="1"/>
  <c r="AB3049" i="1"/>
  <c r="AG3049" i="1"/>
  <c r="B2998" i="1"/>
  <c r="J3001" i="1"/>
  <c r="K3001" i="1" s="1"/>
  <c r="M3001" i="1"/>
  <c r="I3002" i="1"/>
  <c r="U3000" i="1"/>
  <c r="W3000" i="1" s="1"/>
  <c r="L3000" i="1"/>
  <c r="O3000" i="1" s="1"/>
  <c r="Z2999" i="1"/>
  <c r="AC2999" i="1" s="1"/>
  <c r="AE2999" i="1"/>
  <c r="AH2999" i="1" s="1"/>
  <c r="N3001" i="1"/>
  <c r="D3050" i="1" l="1"/>
  <c r="F3050" i="1" s="1"/>
  <c r="G3050" i="1"/>
  <c r="A3051" i="1"/>
  <c r="E3051" i="1"/>
  <c r="AB3050" i="1"/>
  <c r="AG3050" i="1"/>
  <c r="H3050" i="1"/>
  <c r="H3051" i="1" s="1"/>
  <c r="M3002" i="1"/>
  <c r="J3002" i="1"/>
  <c r="K3002" i="1" s="1"/>
  <c r="I3003" i="1"/>
  <c r="U3001" i="1"/>
  <c r="W3001" i="1" s="1"/>
  <c r="L3001" i="1"/>
  <c r="O3001" i="1" s="1"/>
  <c r="Z3000" i="1"/>
  <c r="AC3000" i="1" s="1"/>
  <c r="AE3000" i="1"/>
  <c r="AH3000" i="1" s="1"/>
  <c r="N3002" i="1"/>
  <c r="B2999" i="1"/>
  <c r="D3051" i="1" l="1"/>
  <c r="F3051" i="1" s="1"/>
  <c r="G3051" i="1"/>
  <c r="A3052" i="1"/>
  <c r="E3052" i="1"/>
  <c r="AB3051" i="1"/>
  <c r="AG3051" i="1"/>
  <c r="L3002" i="1"/>
  <c r="O3002" i="1" s="1"/>
  <c r="U3002" i="1"/>
  <c r="W3002" i="1" s="1"/>
  <c r="J3003" i="1"/>
  <c r="K3003" i="1" s="1"/>
  <c r="M3003" i="1"/>
  <c r="I3004" i="1"/>
  <c r="AE3001" i="1"/>
  <c r="AH3001" i="1" s="1"/>
  <c r="Z3001" i="1"/>
  <c r="AC3001" i="1" s="1"/>
  <c r="N3003" i="1"/>
  <c r="B3000" i="1"/>
  <c r="D3052" i="1" l="1"/>
  <c r="F3052" i="1" s="1"/>
  <c r="G3052" i="1"/>
  <c r="E3053" i="1"/>
  <c r="A3053" i="1"/>
  <c r="AB3052" i="1"/>
  <c r="AG3052" i="1"/>
  <c r="H3052" i="1"/>
  <c r="H3053" i="1" s="1"/>
  <c r="B3001" i="1"/>
  <c r="U3003" i="1"/>
  <c r="W3003" i="1" s="1"/>
  <c r="L3003" i="1"/>
  <c r="O3003" i="1" s="1"/>
  <c r="J3004" i="1"/>
  <c r="K3004" i="1" s="1"/>
  <c r="M3004" i="1"/>
  <c r="I3005" i="1"/>
  <c r="Z3002" i="1"/>
  <c r="AC3002" i="1" s="1"/>
  <c r="AE3002" i="1"/>
  <c r="AH3002" i="1" s="1"/>
  <c r="N3004" i="1"/>
  <c r="A3054" i="1" l="1"/>
  <c r="E3054" i="1"/>
  <c r="AB3053" i="1"/>
  <c r="AG3053" i="1"/>
  <c r="D3053" i="1"/>
  <c r="F3053" i="1" s="1"/>
  <c r="M3005" i="1"/>
  <c r="J3005" i="1"/>
  <c r="K3005" i="1" s="1"/>
  <c r="I3006" i="1"/>
  <c r="U3004" i="1"/>
  <c r="W3004" i="1" s="1"/>
  <c r="L3004" i="1"/>
  <c r="O3004" i="1" s="1"/>
  <c r="AE3003" i="1"/>
  <c r="AH3003" i="1" s="1"/>
  <c r="Z3003" i="1"/>
  <c r="AC3003" i="1" s="1"/>
  <c r="N3005" i="1"/>
  <c r="B3002" i="1"/>
  <c r="G3053" i="1" l="1"/>
  <c r="D3054" i="1"/>
  <c r="F3054" i="1" s="1"/>
  <c r="G3054" i="1"/>
  <c r="E3055" i="1"/>
  <c r="A3055" i="1"/>
  <c r="AB3054" i="1"/>
  <c r="AG3054" i="1"/>
  <c r="H3054" i="1"/>
  <c r="B3003" i="1"/>
  <c r="J3006" i="1"/>
  <c r="K3006" i="1" s="1"/>
  <c r="M3006" i="1"/>
  <c r="I3007" i="1"/>
  <c r="U3005" i="1"/>
  <c r="W3005" i="1" s="1"/>
  <c r="L3005" i="1"/>
  <c r="O3005" i="1" s="1"/>
  <c r="Z3004" i="1"/>
  <c r="AC3004" i="1" s="1"/>
  <c r="AE3004" i="1"/>
  <c r="AH3004" i="1" s="1"/>
  <c r="N3006" i="1"/>
  <c r="A3056" i="1" l="1"/>
  <c r="E3056" i="1"/>
  <c r="H3055" i="1"/>
  <c r="H3056" i="1" s="1"/>
  <c r="AB3055" i="1"/>
  <c r="AG3055" i="1"/>
  <c r="D3055" i="1"/>
  <c r="F3055" i="1" s="1"/>
  <c r="M3007" i="1"/>
  <c r="J3007" i="1"/>
  <c r="K3007" i="1" s="1"/>
  <c r="I3008" i="1"/>
  <c r="U3006" i="1"/>
  <c r="W3006" i="1" s="1"/>
  <c r="L3006" i="1"/>
  <c r="O3006" i="1" s="1"/>
  <c r="N3007" i="1"/>
  <c r="Z3005" i="1"/>
  <c r="AC3005" i="1" s="1"/>
  <c r="AE3005" i="1"/>
  <c r="AH3005" i="1" s="1"/>
  <c r="B3004" i="1"/>
  <c r="G3055" i="1" l="1"/>
  <c r="D3056" i="1"/>
  <c r="F3056" i="1" s="1"/>
  <c r="A3057" i="1"/>
  <c r="E3057" i="1"/>
  <c r="AB3056" i="1"/>
  <c r="AG3056" i="1"/>
  <c r="J3008" i="1"/>
  <c r="K3008" i="1" s="1"/>
  <c r="M3008" i="1"/>
  <c r="I3009" i="1"/>
  <c r="U3007" i="1"/>
  <c r="W3007" i="1" s="1"/>
  <c r="L3007" i="1"/>
  <c r="O3007" i="1" s="1"/>
  <c r="B3005" i="1"/>
  <c r="AE3006" i="1"/>
  <c r="AH3006" i="1" s="1"/>
  <c r="Z3006" i="1"/>
  <c r="AC3006" i="1" s="1"/>
  <c r="N3008" i="1"/>
  <c r="G3056" i="1" l="1"/>
  <c r="D3057" i="1"/>
  <c r="F3057" i="1" s="1"/>
  <c r="G3057" i="1"/>
  <c r="E3058" i="1"/>
  <c r="A3058" i="1"/>
  <c r="H3057" i="1"/>
  <c r="AB3057" i="1"/>
  <c r="AG3057" i="1"/>
  <c r="B3006" i="1"/>
  <c r="M3009" i="1"/>
  <c r="J3009" i="1"/>
  <c r="K3009" i="1" s="1"/>
  <c r="I3010" i="1"/>
  <c r="U3008" i="1"/>
  <c r="W3008" i="1" s="1"/>
  <c r="L3008" i="1"/>
  <c r="O3008" i="1" s="1"/>
  <c r="AE3007" i="1"/>
  <c r="AH3007" i="1" s="1"/>
  <c r="Z3007" i="1"/>
  <c r="AC3007" i="1" s="1"/>
  <c r="N3009" i="1"/>
  <c r="E3059" i="1" l="1"/>
  <c r="A3059" i="1"/>
  <c r="H3058" i="1"/>
  <c r="AB3058" i="1"/>
  <c r="AG3058" i="1"/>
  <c r="D3058" i="1"/>
  <c r="F3058" i="1" s="1"/>
  <c r="B3007" i="1"/>
  <c r="U3009" i="1"/>
  <c r="W3009" i="1" s="1"/>
  <c r="L3009" i="1"/>
  <c r="O3009" i="1" s="1"/>
  <c r="M3010" i="1"/>
  <c r="J3010" i="1"/>
  <c r="K3010" i="1" s="1"/>
  <c r="I3011" i="1"/>
  <c r="AE3008" i="1"/>
  <c r="AH3008" i="1" s="1"/>
  <c r="Z3008" i="1"/>
  <c r="AC3008" i="1" s="1"/>
  <c r="N3010" i="1"/>
  <c r="G3058" i="1" l="1"/>
  <c r="A3060" i="1"/>
  <c r="E3060" i="1"/>
  <c r="H3059" i="1"/>
  <c r="AB3059" i="1"/>
  <c r="AG3059" i="1"/>
  <c r="D3059" i="1"/>
  <c r="F3059" i="1" s="1"/>
  <c r="B3008" i="1"/>
  <c r="J3011" i="1"/>
  <c r="K3011" i="1" s="1"/>
  <c r="M3011" i="1"/>
  <c r="I3012" i="1"/>
  <c r="U3010" i="1"/>
  <c r="W3010" i="1" s="1"/>
  <c r="L3010" i="1"/>
  <c r="O3010" i="1" s="1"/>
  <c r="Z3009" i="1"/>
  <c r="AC3009" i="1" s="1"/>
  <c r="AE3009" i="1"/>
  <c r="AH3009" i="1" s="1"/>
  <c r="N3011" i="1"/>
  <c r="G3059" i="1" l="1"/>
  <c r="D3060" i="1"/>
  <c r="F3060" i="1" s="1"/>
  <c r="G3060" i="1"/>
  <c r="A3061" i="1"/>
  <c r="E3061" i="1"/>
  <c r="H3060" i="1"/>
  <c r="AB3060" i="1"/>
  <c r="AG3060" i="1"/>
  <c r="I3013" i="1"/>
  <c r="J3012" i="1"/>
  <c r="K3012" i="1" s="1"/>
  <c r="M3012" i="1"/>
  <c r="U3011" i="1"/>
  <c r="W3011" i="1" s="1"/>
  <c r="L3011" i="1"/>
  <c r="O3011" i="1" s="1"/>
  <c r="AE3010" i="1"/>
  <c r="AH3010" i="1" s="1"/>
  <c r="Z3010" i="1"/>
  <c r="AC3010" i="1" s="1"/>
  <c r="N3012" i="1"/>
  <c r="B3009" i="1"/>
  <c r="D3061" i="1" l="1"/>
  <c r="F3061" i="1" s="1"/>
  <c r="E3062" i="1"/>
  <c r="A3062" i="1"/>
  <c r="H3061" i="1"/>
  <c r="AB3061" i="1"/>
  <c r="AG3061" i="1"/>
  <c r="B3010" i="1"/>
  <c r="U3012" i="1"/>
  <c r="W3012" i="1" s="1"/>
  <c r="L3012" i="1"/>
  <c r="O3012" i="1" s="1"/>
  <c r="M3013" i="1"/>
  <c r="J3013" i="1"/>
  <c r="K3013" i="1" s="1"/>
  <c r="I3014" i="1"/>
  <c r="AE3011" i="1"/>
  <c r="AH3011" i="1" s="1"/>
  <c r="Z3011" i="1"/>
  <c r="AC3011" i="1" s="1"/>
  <c r="N3013" i="1"/>
  <c r="G3061" i="1" l="1"/>
  <c r="A3063" i="1"/>
  <c r="E3063" i="1"/>
  <c r="H3062" i="1"/>
  <c r="AB3062" i="1"/>
  <c r="AG3062" i="1"/>
  <c r="D3062" i="1"/>
  <c r="F3062" i="1" s="1"/>
  <c r="B3011" i="1"/>
  <c r="U3013" i="1"/>
  <c r="W3013" i="1" s="1"/>
  <c r="L3013" i="1"/>
  <c r="O3013" i="1" s="1"/>
  <c r="M3014" i="1"/>
  <c r="J3014" i="1"/>
  <c r="K3014" i="1" s="1"/>
  <c r="I3015" i="1"/>
  <c r="Z3012" i="1"/>
  <c r="AC3012" i="1" s="1"/>
  <c r="AE3012" i="1"/>
  <c r="AH3012" i="1" s="1"/>
  <c r="N3014" i="1"/>
  <c r="G3062" i="1" l="1"/>
  <c r="D3063" i="1"/>
  <c r="F3063" i="1" s="1"/>
  <c r="G3063" i="1"/>
  <c r="E3064" i="1"/>
  <c r="H3063" i="1"/>
  <c r="A3064" i="1"/>
  <c r="AB3063" i="1"/>
  <c r="AG3063" i="1"/>
  <c r="J3015" i="1"/>
  <c r="K3015" i="1" s="1"/>
  <c r="M3015" i="1"/>
  <c r="I3016" i="1"/>
  <c r="U3014" i="1"/>
  <c r="W3014" i="1" s="1"/>
  <c r="L3014" i="1"/>
  <c r="O3014" i="1" s="1"/>
  <c r="AE3013" i="1"/>
  <c r="AH3013" i="1" s="1"/>
  <c r="Z3013" i="1"/>
  <c r="AC3013" i="1" s="1"/>
  <c r="N3015" i="1"/>
  <c r="B3012" i="1"/>
  <c r="A3065" i="1" l="1"/>
  <c r="E3065" i="1"/>
  <c r="H3064" i="1"/>
  <c r="AB3064" i="1"/>
  <c r="AG3064" i="1"/>
  <c r="D3064" i="1"/>
  <c r="F3064" i="1" s="1"/>
  <c r="G3064" i="1"/>
  <c r="B3013" i="1"/>
  <c r="M3016" i="1"/>
  <c r="J3016" i="1"/>
  <c r="K3016" i="1" s="1"/>
  <c r="I3017" i="1"/>
  <c r="U3015" i="1"/>
  <c r="W3015" i="1" s="1"/>
  <c r="L3015" i="1"/>
  <c r="O3015" i="1" s="1"/>
  <c r="Z3014" i="1"/>
  <c r="AC3014" i="1" s="1"/>
  <c r="AE3014" i="1"/>
  <c r="AH3014" i="1" s="1"/>
  <c r="N3016" i="1"/>
  <c r="D3065" i="1" l="1"/>
  <c r="F3065" i="1" s="1"/>
  <c r="H3065" i="1"/>
  <c r="E3066" i="1"/>
  <c r="A3066" i="1"/>
  <c r="AB3065" i="1"/>
  <c r="AG3065" i="1"/>
  <c r="U3016" i="1"/>
  <c r="W3016" i="1" s="1"/>
  <c r="L3016" i="1"/>
  <c r="O3016" i="1" s="1"/>
  <c r="M3017" i="1"/>
  <c r="J3017" i="1"/>
  <c r="K3017" i="1" s="1"/>
  <c r="I3018" i="1"/>
  <c r="AE3015" i="1"/>
  <c r="AH3015" i="1" s="1"/>
  <c r="Z3015" i="1"/>
  <c r="AC3015" i="1" s="1"/>
  <c r="N3017" i="1"/>
  <c r="B3014" i="1"/>
  <c r="G3065" i="1" l="1"/>
  <c r="E3067" i="1"/>
  <c r="H3066" i="1"/>
  <c r="A3067" i="1"/>
  <c r="AB3066" i="1"/>
  <c r="AG3066" i="1"/>
  <c r="D3066" i="1"/>
  <c r="F3066" i="1" s="1"/>
  <c r="G3066" i="1"/>
  <c r="B3015" i="1"/>
  <c r="J3018" i="1"/>
  <c r="K3018" i="1" s="1"/>
  <c r="M3018" i="1"/>
  <c r="I3019" i="1"/>
  <c r="U3017" i="1"/>
  <c r="W3017" i="1" s="1"/>
  <c r="L3017" i="1"/>
  <c r="O3017" i="1" s="1"/>
  <c r="Z3016" i="1"/>
  <c r="AC3016" i="1" s="1"/>
  <c r="AE3016" i="1"/>
  <c r="AH3016" i="1" s="1"/>
  <c r="N3018" i="1"/>
  <c r="A3068" i="1" l="1"/>
  <c r="H3067" i="1"/>
  <c r="E3068" i="1"/>
  <c r="AB3067" i="1"/>
  <c r="AG3067" i="1"/>
  <c r="D3067" i="1"/>
  <c r="F3067" i="1" s="1"/>
  <c r="M3019" i="1"/>
  <c r="J3019" i="1"/>
  <c r="K3019" i="1" s="1"/>
  <c r="I3020" i="1"/>
  <c r="U3018" i="1"/>
  <c r="W3018" i="1" s="1"/>
  <c r="L3018" i="1"/>
  <c r="O3018" i="1" s="1"/>
  <c r="AE3017" i="1"/>
  <c r="AH3017" i="1" s="1"/>
  <c r="Z3017" i="1"/>
  <c r="AC3017" i="1" s="1"/>
  <c r="N3019" i="1"/>
  <c r="B3016" i="1"/>
  <c r="G3067" i="1" l="1"/>
  <c r="D3068" i="1"/>
  <c r="F3068" i="1" s="1"/>
  <c r="G3068" i="1"/>
  <c r="E3069" i="1"/>
  <c r="A3069" i="1"/>
  <c r="H3068" i="1"/>
  <c r="AB3068" i="1"/>
  <c r="AG3068" i="1"/>
  <c r="B3017" i="1"/>
  <c r="M3020" i="1"/>
  <c r="J3020" i="1"/>
  <c r="K3020" i="1" s="1"/>
  <c r="I3021" i="1"/>
  <c r="U3019" i="1"/>
  <c r="W3019" i="1" s="1"/>
  <c r="L3019" i="1"/>
  <c r="O3019" i="1" s="1"/>
  <c r="Z3018" i="1"/>
  <c r="AC3018" i="1" s="1"/>
  <c r="AE3018" i="1"/>
  <c r="AH3018" i="1" s="1"/>
  <c r="N3020" i="1"/>
  <c r="A3070" i="1" l="1"/>
  <c r="E3070" i="1"/>
  <c r="H3069" i="1"/>
  <c r="AB3069" i="1"/>
  <c r="AG3069" i="1"/>
  <c r="D3069" i="1"/>
  <c r="F3069" i="1" s="1"/>
  <c r="G3069" i="1"/>
  <c r="U3020" i="1"/>
  <c r="W3020" i="1" s="1"/>
  <c r="L3020" i="1"/>
  <c r="O3020" i="1" s="1"/>
  <c r="J3021" i="1"/>
  <c r="K3021" i="1" s="1"/>
  <c r="M3021" i="1"/>
  <c r="I3022" i="1"/>
  <c r="Z3019" i="1"/>
  <c r="AC3019" i="1" s="1"/>
  <c r="AE3019" i="1"/>
  <c r="AH3019" i="1" s="1"/>
  <c r="N3021" i="1"/>
  <c r="B3018" i="1"/>
  <c r="D3070" i="1" l="1"/>
  <c r="F3070" i="1" s="1"/>
  <c r="G3070" i="1"/>
  <c r="A3071" i="1"/>
  <c r="E3071" i="1"/>
  <c r="H3070" i="1"/>
  <c r="AB3070" i="1"/>
  <c r="AG3070" i="1"/>
  <c r="J3022" i="1"/>
  <c r="K3022" i="1" s="1"/>
  <c r="M3022" i="1"/>
  <c r="I3023" i="1"/>
  <c r="U3021" i="1"/>
  <c r="W3021" i="1" s="1"/>
  <c r="L3021" i="1"/>
  <c r="O3021" i="1" s="1"/>
  <c r="Z3020" i="1"/>
  <c r="AC3020" i="1" s="1"/>
  <c r="AE3020" i="1"/>
  <c r="AH3020" i="1" s="1"/>
  <c r="N3022" i="1"/>
  <c r="B3019" i="1"/>
  <c r="D3071" i="1" l="1"/>
  <c r="F3071" i="1" s="1"/>
  <c r="A3072" i="1"/>
  <c r="E3072" i="1"/>
  <c r="H3071" i="1"/>
  <c r="AB3071" i="1"/>
  <c r="AG3071" i="1"/>
  <c r="M3023" i="1"/>
  <c r="J3023" i="1"/>
  <c r="K3023" i="1" s="1"/>
  <c r="I3024" i="1"/>
  <c r="U3022" i="1"/>
  <c r="W3022" i="1" s="1"/>
  <c r="L3022" i="1"/>
  <c r="O3022" i="1" s="1"/>
  <c r="Z3021" i="1"/>
  <c r="AC3021" i="1" s="1"/>
  <c r="AE3021" i="1"/>
  <c r="AH3021" i="1" s="1"/>
  <c r="N3023" i="1"/>
  <c r="B3020" i="1"/>
  <c r="G3071" i="1" l="1"/>
  <c r="D3072" i="1"/>
  <c r="F3072" i="1" s="1"/>
  <c r="G3072" i="1"/>
  <c r="H3072" i="1"/>
  <c r="A3073" i="1"/>
  <c r="E3073" i="1"/>
  <c r="AB3072" i="1"/>
  <c r="AG3072" i="1"/>
  <c r="U3023" i="1"/>
  <c r="W3023" i="1" s="1"/>
  <c r="L3023" i="1"/>
  <c r="O3023" i="1" s="1"/>
  <c r="M3024" i="1"/>
  <c r="J3024" i="1"/>
  <c r="K3024" i="1" s="1"/>
  <c r="I3025" i="1"/>
  <c r="Z3022" i="1"/>
  <c r="AC3022" i="1" s="1"/>
  <c r="AE3022" i="1"/>
  <c r="AH3022" i="1" s="1"/>
  <c r="N3024" i="1"/>
  <c r="B3021" i="1"/>
  <c r="D3073" i="1" l="1"/>
  <c r="F3073" i="1" s="1"/>
  <c r="G3073" i="1"/>
  <c r="A3074" i="1"/>
  <c r="H3073" i="1"/>
  <c r="E3074" i="1"/>
  <c r="AB3073" i="1"/>
  <c r="AG3073" i="1"/>
  <c r="U3024" i="1"/>
  <c r="W3024" i="1" s="1"/>
  <c r="L3024" i="1"/>
  <c r="O3024" i="1" s="1"/>
  <c r="J3025" i="1"/>
  <c r="K3025" i="1" s="1"/>
  <c r="I3026" i="1"/>
  <c r="Z3023" i="1"/>
  <c r="AC3023" i="1" s="1"/>
  <c r="AE3023" i="1"/>
  <c r="AH3023" i="1" s="1"/>
  <c r="B3022" i="1"/>
  <c r="D3074" i="1" l="1"/>
  <c r="F3074" i="1" s="1"/>
  <c r="G3074" i="1"/>
  <c r="H3074" i="1"/>
  <c r="E3075" i="1"/>
  <c r="A3075" i="1"/>
  <c r="AB3074" i="1"/>
  <c r="AG3074" i="1"/>
  <c r="M3025" i="1"/>
  <c r="N3025" i="1" s="1"/>
  <c r="N3026" i="1" s="1"/>
  <c r="J3026" i="1"/>
  <c r="K3026" i="1" s="1"/>
  <c r="I3027" i="1"/>
  <c r="U3025" i="1"/>
  <c r="W3025" i="1" s="1"/>
  <c r="L3025" i="1"/>
  <c r="AE3024" i="1"/>
  <c r="AH3024" i="1" s="1"/>
  <c r="Z3024" i="1"/>
  <c r="AC3024" i="1" s="1"/>
  <c r="B3023" i="1"/>
  <c r="H3075" i="1" l="1"/>
  <c r="A3076" i="1"/>
  <c r="E3076" i="1"/>
  <c r="AB3075" i="1"/>
  <c r="AG3075" i="1"/>
  <c r="D3075" i="1"/>
  <c r="F3075" i="1" s="1"/>
  <c r="O3025" i="1"/>
  <c r="Z3025" i="1" s="1"/>
  <c r="AC3025" i="1" s="1"/>
  <c r="B3024" i="1"/>
  <c r="M3026" i="1"/>
  <c r="M3027" i="1" s="1"/>
  <c r="U3026" i="1"/>
  <c r="W3026" i="1" s="1"/>
  <c r="L3026" i="1"/>
  <c r="O3026" i="1" s="1"/>
  <c r="J3027" i="1"/>
  <c r="K3027" i="1" s="1"/>
  <c r="I3028" i="1"/>
  <c r="N3027" i="1"/>
  <c r="G3075" i="1" l="1"/>
  <c r="D3076" i="1"/>
  <c r="F3076" i="1" s="1"/>
  <c r="G3076" i="1"/>
  <c r="E3077" i="1"/>
  <c r="H3076" i="1"/>
  <c r="A3077" i="1"/>
  <c r="AB3076" i="1"/>
  <c r="AG3076" i="1"/>
  <c r="AE3025" i="1"/>
  <c r="AH3025" i="1" s="1"/>
  <c r="B3025" i="1" s="1"/>
  <c r="U3027" i="1"/>
  <c r="W3027" i="1" s="1"/>
  <c r="L3027" i="1"/>
  <c r="O3027" i="1" s="1"/>
  <c r="M3028" i="1"/>
  <c r="J3028" i="1"/>
  <c r="K3028" i="1" s="1"/>
  <c r="I3029" i="1"/>
  <c r="AE3026" i="1"/>
  <c r="AH3026" i="1" s="1"/>
  <c r="Z3026" i="1"/>
  <c r="AC3026" i="1" s="1"/>
  <c r="N3028" i="1"/>
  <c r="A3078" i="1" l="1"/>
  <c r="H3077" i="1"/>
  <c r="E3078" i="1"/>
  <c r="AB3077" i="1"/>
  <c r="AG3077" i="1"/>
  <c r="D3077" i="1"/>
  <c r="F3077" i="1" s="1"/>
  <c r="G3077" i="1"/>
  <c r="B3026" i="1"/>
  <c r="I3030" i="1"/>
  <c r="J3029" i="1"/>
  <c r="K3029" i="1" s="1"/>
  <c r="M3029" i="1"/>
  <c r="U3028" i="1"/>
  <c r="W3028" i="1" s="1"/>
  <c r="L3028" i="1"/>
  <c r="O3028" i="1" s="1"/>
  <c r="AE3027" i="1"/>
  <c r="AH3027" i="1" s="1"/>
  <c r="Z3027" i="1"/>
  <c r="AC3027" i="1" s="1"/>
  <c r="N3029" i="1"/>
  <c r="D3078" i="1" l="1"/>
  <c r="F3078" i="1" s="1"/>
  <c r="G3078" i="1"/>
  <c r="A3079" i="1"/>
  <c r="H3078" i="1"/>
  <c r="E3079" i="1"/>
  <c r="AB3078" i="1"/>
  <c r="AG3078" i="1"/>
  <c r="B3027" i="1"/>
  <c r="U3029" i="1"/>
  <c r="W3029" i="1" s="1"/>
  <c r="L3029" i="1"/>
  <c r="O3029" i="1" s="1"/>
  <c r="M3030" i="1"/>
  <c r="I3031" i="1"/>
  <c r="J3030" i="1"/>
  <c r="K3030" i="1" s="1"/>
  <c r="Z3028" i="1"/>
  <c r="AC3028" i="1" s="1"/>
  <c r="AE3028" i="1"/>
  <c r="AH3028" i="1" s="1"/>
  <c r="N3030" i="1"/>
  <c r="D3079" i="1" l="1"/>
  <c r="F3079" i="1" s="1"/>
  <c r="A3080" i="1"/>
  <c r="E3080" i="1"/>
  <c r="H3079" i="1"/>
  <c r="AB3079" i="1"/>
  <c r="AG3079" i="1"/>
  <c r="U3030" i="1"/>
  <c r="W3030" i="1" s="1"/>
  <c r="L3030" i="1"/>
  <c r="O3030" i="1" s="1"/>
  <c r="M3031" i="1"/>
  <c r="J3031" i="1"/>
  <c r="K3031" i="1" s="1"/>
  <c r="I3032" i="1"/>
  <c r="Z3029" i="1"/>
  <c r="AC3029" i="1" s="1"/>
  <c r="AE3029" i="1"/>
  <c r="AH3029" i="1" s="1"/>
  <c r="N3031" i="1"/>
  <c r="B3028" i="1"/>
  <c r="G3079" i="1" l="1"/>
  <c r="D3080" i="1"/>
  <c r="F3080" i="1" s="1"/>
  <c r="G3080" i="1"/>
  <c r="A3081" i="1"/>
  <c r="H3080" i="1"/>
  <c r="E3081" i="1"/>
  <c r="AB3080" i="1"/>
  <c r="AG3080" i="1"/>
  <c r="J3032" i="1"/>
  <c r="K3032" i="1" s="1"/>
  <c r="M3032" i="1"/>
  <c r="I3033" i="1"/>
  <c r="U3031" i="1"/>
  <c r="W3031" i="1" s="1"/>
  <c r="L3031" i="1"/>
  <c r="O3031" i="1" s="1"/>
  <c r="Z3030" i="1"/>
  <c r="AC3030" i="1" s="1"/>
  <c r="AE3030" i="1"/>
  <c r="AH3030" i="1" s="1"/>
  <c r="N3032" i="1"/>
  <c r="B3029" i="1"/>
  <c r="D3081" i="1" l="1"/>
  <c r="F3081" i="1" s="1"/>
  <c r="G3081" i="1"/>
  <c r="E3082" i="1"/>
  <c r="A3082" i="1"/>
  <c r="H3081" i="1"/>
  <c r="AB3081" i="1"/>
  <c r="AG3081" i="1"/>
  <c r="J3033" i="1"/>
  <c r="K3033" i="1" s="1"/>
  <c r="M3033" i="1"/>
  <c r="I3034" i="1"/>
  <c r="U3032" i="1"/>
  <c r="W3032" i="1" s="1"/>
  <c r="L3032" i="1"/>
  <c r="O3032" i="1" s="1"/>
  <c r="Z3031" i="1"/>
  <c r="AC3031" i="1" s="1"/>
  <c r="AE3031" i="1"/>
  <c r="AH3031" i="1" s="1"/>
  <c r="N3033" i="1"/>
  <c r="B3030" i="1"/>
  <c r="A3083" i="1" l="1"/>
  <c r="H3082" i="1"/>
  <c r="E3083" i="1"/>
  <c r="AB3082" i="1"/>
  <c r="AG3082" i="1"/>
  <c r="D3082" i="1"/>
  <c r="F3082" i="1" s="1"/>
  <c r="G3082" i="1"/>
  <c r="J3034" i="1"/>
  <c r="K3034" i="1" s="1"/>
  <c r="M3034" i="1"/>
  <c r="I3035" i="1"/>
  <c r="U3033" i="1"/>
  <c r="W3033" i="1" s="1"/>
  <c r="L3033" i="1"/>
  <c r="O3033" i="1" s="1"/>
  <c r="AE3032" i="1"/>
  <c r="AH3032" i="1" s="1"/>
  <c r="Z3032" i="1"/>
  <c r="AC3032" i="1" s="1"/>
  <c r="N3034" i="1"/>
  <c r="B3031" i="1"/>
  <c r="D3083" i="1" l="1"/>
  <c r="F3083" i="1" s="1"/>
  <c r="H3083" i="1"/>
  <c r="A3084" i="1"/>
  <c r="E3084" i="1"/>
  <c r="AB3083" i="1"/>
  <c r="AG3083" i="1"/>
  <c r="B3032" i="1"/>
  <c r="J3035" i="1"/>
  <c r="K3035" i="1" s="1"/>
  <c r="M3035" i="1"/>
  <c r="I3036" i="1"/>
  <c r="U3034" i="1"/>
  <c r="W3034" i="1" s="1"/>
  <c r="L3034" i="1"/>
  <c r="O3034" i="1" s="1"/>
  <c r="AE3033" i="1"/>
  <c r="AH3033" i="1" s="1"/>
  <c r="Z3033" i="1"/>
  <c r="AC3033" i="1" s="1"/>
  <c r="N3035" i="1"/>
  <c r="G3083" i="1" l="1"/>
  <c r="D3084" i="1"/>
  <c r="F3084" i="1" s="1"/>
  <c r="G3084" i="1"/>
  <c r="A3085" i="1"/>
  <c r="H3084" i="1"/>
  <c r="E3085" i="1"/>
  <c r="AB3084" i="1"/>
  <c r="AG3084" i="1"/>
  <c r="B3033" i="1"/>
  <c r="J3036" i="1"/>
  <c r="K3036" i="1" s="1"/>
  <c r="I3037" i="1"/>
  <c r="M3036" i="1"/>
  <c r="U3035" i="1"/>
  <c r="W3035" i="1" s="1"/>
  <c r="L3035" i="1"/>
  <c r="O3035" i="1" s="1"/>
  <c r="AE3034" i="1"/>
  <c r="AH3034" i="1" s="1"/>
  <c r="Z3034" i="1"/>
  <c r="AC3034" i="1" s="1"/>
  <c r="N3036" i="1"/>
  <c r="D3085" i="1" l="1"/>
  <c r="F3085" i="1" s="1"/>
  <c r="G3085" i="1"/>
  <c r="E3086" i="1"/>
  <c r="A3086" i="1"/>
  <c r="H3085" i="1"/>
  <c r="AB3085" i="1"/>
  <c r="AG3085" i="1"/>
  <c r="B3034" i="1"/>
  <c r="J3037" i="1"/>
  <c r="K3037" i="1" s="1"/>
  <c r="M3037" i="1"/>
  <c r="I3038" i="1"/>
  <c r="U3036" i="1"/>
  <c r="W3036" i="1" s="1"/>
  <c r="L3036" i="1"/>
  <c r="O3036" i="1" s="1"/>
  <c r="Z3035" i="1"/>
  <c r="AC3035" i="1" s="1"/>
  <c r="AE3035" i="1"/>
  <c r="AH3035" i="1" s="1"/>
  <c r="N3037" i="1"/>
  <c r="E3087" i="1" l="1"/>
  <c r="H3086" i="1"/>
  <c r="A3087" i="1"/>
  <c r="AB3086" i="1"/>
  <c r="AG3086" i="1"/>
  <c r="D3086" i="1"/>
  <c r="F3086" i="1" s="1"/>
  <c r="J3038" i="1"/>
  <c r="K3038" i="1" s="1"/>
  <c r="M3038" i="1"/>
  <c r="I3039" i="1"/>
  <c r="U3037" i="1"/>
  <c r="W3037" i="1" s="1"/>
  <c r="L3037" i="1"/>
  <c r="O3037" i="1" s="1"/>
  <c r="AE3036" i="1"/>
  <c r="AH3036" i="1" s="1"/>
  <c r="Z3036" i="1"/>
  <c r="AC3036" i="1" s="1"/>
  <c r="N3038" i="1"/>
  <c r="B3035" i="1"/>
  <c r="G3086" i="1" l="1"/>
  <c r="A3088" i="1"/>
  <c r="E3088" i="1"/>
  <c r="H3087" i="1"/>
  <c r="AB3087" i="1"/>
  <c r="AG3087" i="1"/>
  <c r="D3087" i="1"/>
  <c r="F3087" i="1" s="1"/>
  <c r="G3087" i="1"/>
  <c r="B3036" i="1"/>
  <c r="J3039" i="1"/>
  <c r="K3039" i="1" s="1"/>
  <c r="M3039" i="1"/>
  <c r="I3040" i="1"/>
  <c r="U3038" i="1"/>
  <c r="W3038" i="1" s="1"/>
  <c r="L3038" i="1"/>
  <c r="O3038" i="1" s="1"/>
  <c r="AE3037" i="1"/>
  <c r="AH3037" i="1" s="1"/>
  <c r="Z3037" i="1"/>
  <c r="AC3037" i="1" s="1"/>
  <c r="N3039" i="1"/>
  <c r="D3088" i="1" l="1"/>
  <c r="F3088" i="1" s="1"/>
  <c r="G3088" i="1"/>
  <c r="E3089" i="1"/>
  <c r="A3089" i="1"/>
  <c r="H3088" i="1"/>
  <c r="AB3088" i="1"/>
  <c r="AG3088" i="1"/>
  <c r="B3037" i="1"/>
  <c r="M3040" i="1"/>
  <c r="J3040" i="1"/>
  <c r="K3040" i="1" s="1"/>
  <c r="I3041" i="1"/>
  <c r="L3039" i="1"/>
  <c r="O3039" i="1" s="1"/>
  <c r="U3039" i="1"/>
  <c r="W3039" i="1" s="1"/>
  <c r="Z3038" i="1"/>
  <c r="AC3038" i="1" s="1"/>
  <c r="AE3038" i="1"/>
  <c r="AH3038" i="1" s="1"/>
  <c r="N3040" i="1"/>
  <c r="A3090" i="1" l="1"/>
  <c r="H3089" i="1"/>
  <c r="E3090" i="1"/>
  <c r="AB3089" i="1"/>
  <c r="AG3089" i="1"/>
  <c r="D3089" i="1"/>
  <c r="F3089" i="1" s="1"/>
  <c r="G3089" i="1"/>
  <c r="U3040" i="1"/>
  <c r="W3040" i="1" s="1"/>
  <c r="L3040" i="1"/>
  <c r="O3040" i="1" s="1"/>
  <c r="J3041" i="1"/>
  <c r="K3041" i="1" s="1"/>
  <c r="M3041" i="1"/>
  <c r="I3042" i="1"/>
  <c r="Z3039" i="1"/>
  <c r="AC3039" i="1" s="1"/>
  <c r="AE3039" i="1"/>
  <c r="AH3039" i="1" s="1"/>
  <c r="N3041" i="1"/>
  <c r="B3038" i="1"/>
  <c r="D3090" i="1" l="1"/>
  <c r="F3090" i="1" s="1"/>
  <c r="G3090" i="1"/>
  <c r="E3091" i="1"/>
  <c r="A3091" i="1"/>
  <c r="H3090" i="1"/>
  <c r="AB3090" i="1"/>
  <c r="AG3090" i="1"/>
  <c r="U3041" i="1"/>
  <c r="W3041" i="1" s="1"/>
  <c r="L3041" i="1"/>
  <c r="O3041" i="1" s="1"/>
  <c r="J3042" i="1"/>
  <c r="K3042" i="1" s="1"/>
  <c r="M3042" i="1"/>
  <c r="I3043" i="1"/>
  <c r="Z3040" i="1"/>
  <c r="AC3040" i="1" s="1"/>
  <c r="AE3040" i="1"/>
  <c r="AH3040" i="1" s="1"/>
  <c r="N3042" i="1"/>
  <c r="B3039" i="1"/>
  <c r="A3092" i="1" l="1"/>
  <c r="H3091" i="1"/>
  <c r="E3092" i="1"/>
  <c r="AB3091" i="1"/>
  <c r="AG3091" i="1"/>
  <c r="D3091" i="1"/>
  <c r="F3091" i="1" s="1"/>
  <c r="G3091" i="1"/>
  <c r="U3042" i="1"/>
  <c r="W3042" i="1" s="1"/>
  <c r="L3042" i="1"/>
  <c r="O3042" i="1" s="1"/>
  <c r="M3043" i="1"/>
  <c r="J3043" i="1"/>
  <c r="K3043" i="1" s="1"/>
  <c r="I3044" i="1"/>
  <c r="Z3041" i="1"/>
  <c r="AC3041" i="1" s="1"/>
  <c r="AE3041" i="1"/>
  <c r="AH3041" i="1" s="1"/>
  <c r="N3043" i="1"/>
  <c r="B3040" i="1"/>
  <c r="D3092" i="1" l="1"/>
  <c r="F3092" i="1" s="1"/>
  <c r="G3092" i="1"/>
  <c r="A3093" i="1"/>
  <c r="H3092" i="1"/>
  <c r="E3093" i="1"/>
  <c r="AB3092" i="1"/>
  <c r="AG3092" i="1"/>
  <c r="U3043" i="1"/>
  <c r="W3043" i="1" s="1"/>
  <c r="L3043" i="1"/>
  <c r="O3043" i="1" s="1"/>
  <c r="I3045" i="1"/>
  <c r="M3044" i="1"/>
  <c r="J3044" i="1"/>
  <c r="K3044" i="1" s="1"/>
  <c r="AE3042" i="1"/>
  <c r="AH3042" i="1" s="1"/>
  <c r="Z3042" i="1"/>
  <c r="AC3042" i="1" s="1"/>
  <c r="N3044" i="1"/>
  <c r="B3041" i="1"/>
  <c r="D3093" i="1" l="1"/>
  <c r="F3093" i="1" s="1"/>
  <c r="G3093" i="1"/>
  <c r="A3094" i="1"/>
  <c r="H3093" i="1"/>
  <c r="E3094" i="1"/>
  <c r="AB3093" i="1"/>
  <c r="AG3093" i="1"/>
  <c r="B3042" i="1"/>
  <c r="U3044" i="1"/>
  <c r="W3044" i="1" s="1"/>
  <c r="L3044" i="1"/>
  <c r="O3044" i="1" s="1"/>
  <c r="I3046" i="1"/>
  <c r="J3045" i="1"/>
  <c r="K3045" i="1" s="1"/>
  <c r="M3045" i="1"/>
  <c r="AE3043" i="1"/>
  <c r="AH3043" i="1" s="1"/>
  <c r="Z3043" i="1"/>
  <c r="AC3043" i="1" s="1"/>
  <c r="N3045" i="1"/>
  <c r="D3094" i="1" l="1"/>
  <c r="F3094" i="1" s="1"/>
  <c r="G3094" i="1"/>
  <c r="E3095" i="1"/>
  <c r="H3094" i="1"/>
  <c r="A3095" i="1"/>
  <c r="AB3094" i="1"/>
  <c r="AG3094" i="1"/>
  <c r="B3043" i="1"/>
  <c r="M3046" i="1"/>
  <c r="J3046" i="1"/>
  <c r="K3046" i="1" s="1"/>
  <c r="I3047" i="1"/>
  <c r="U3045" i="1"/>
  <c r="W3045" i="1" s="1"/>
  <c r="L3045" i="1"/>
  <c r="O3045" i="1" s="1"/>
  <c r="Z3044" i="1"/>
  <c r="AC3044" i="1" s="1"/>
  <c r="AE3044" i="1"/>
  <c r="AH3044" i="1" s="1"/>
  <c r="N3046" i="1"/>
  <c r="H3095" i="1" l="1"/>
  <c r="A3096" i="1"/>
  <c r="E3096" i="1"/>
  <c r="AB3095" i="1"/>
  <c r="AG3095" i="1"/>
  <c r="D3095" i="1"/>
  <c r="F3095" i="1" s="1"/>
  <c r="G3095" i="1"/>
  <c r="M3047" i="1"/>
  <c r="J3047" i="1"/>
  <c r="K3047" i="1" s="1"/>
  <c r="I3048" i="1"/>
  <c r="U3046" i="1"/>
  <c r="W3046" i="1" s="1"/>
  <c r="L3046" i="1"/>
  <c r="O3046" i="1" s="1"/>
  <c r="AE3045" i="1"/>
  <c r="AH3045" i="1" s="1"/>
  <c r="Z3045" i="1"/>
  <c r="AC3045" i="1" s="1"/>
  <c r="N3047" i="1"/>
  <c r="B3044" i="1"/>
  <c r="D3096" i="1" l="1"/>
  <c r="F3096" i="1" s="1"/>
  <c r="G3096" i="1"/>
  <c r="A3097" i="1"/>
  <c r="E3097" i="1"/>
  <c r="H3096" i="1"/>
  <c r="AB3096" i="1"/>
  <c r="AG3096" i="1"/>
  <c r="B3045" i="1"/>
  <c r="U3047" i="1"/>
  <c r="W3047" i="1" s="1"/>
  <c r="L3047" i="1"/>
  <c r="O3047" i="1" s="1"/>
  <c r="M3048" i="1"/>
  <c r="I3049" i="1"/>
  <c r="J3048" i="1"/>
  <c r="K3048" i="1" s="1"/>
  <c r="AE3046" i="1"/>
  <c r="AH3046" i="1" s="1"/>
  <c r="Z3046" i="1"/>
  <c r="AC3046" i="1" s="1"/>
  <c r="N3048" i="1"/>
  <c r="A3098" i="1" l="1"/>
  <c r="E3098" i="1"/>
  <c r="H3097" i="1"/>
  <c r="AB3097" i="1"/>
  <c r="AG3097" i="1"/>
  <c r="D3097" i="1"/>
  <c r="F3097" i="1" s="1"/>
  <c r="G3097" i="1"/>
  <c r="B3046" i="1"/>
  <c r="U3048" i="1"/>
  <c r="W3048" i="1" s="1"/>
  <c r="L3048" i="1"/>
  <c r="O3048" i="1" s="1"/>
  <c r="M3049" i="1"/>
  <c r="J3049" i="1"/>
  <c r="K3049" i="1" s="1"/>
  <c r="I3050" i="1"/>
  <c r="AE3047" i="1"/>
  <c r="AH3047" i="1" s="1"/>
  <c r="Z3047" i="1"/>
  <c r="AC3047" i="1" s="1"/>
  <c r="N3049" i="1"/>
  <c r="D3098" i="1" l="1"/>
  <c r="F3098" i="1" s="1"/>
  <c r="G3098" i="1"/>
  <c r="E3099" i="1"/>
  <c r="A3099" i="1"/>
  <c r="H3098" i="1"/>
  <c r="AB3098" i="1"/>
  <c r="AG3098" i="1"/>
  <c r="B3047" i="1"/>
  <c r="J3050" i="1"/>
  <c r="K3050" i="1" s="1"/>
  <c r="M3050" i="1"/>
  <c r="I3051" i="1"/>
  <c r="U3049" i="1"/>
  <c r="W3049" i="1" s="1"/>
  <c r="L3049" i="1"/>
  <c r="O3049" i="1" s="1"/>
  <c r="Z3048" i="1"/>
  <c r="AC3048" i="1" s="1"/>
  <c r="AE3048" i="1"/>
  <c r="AH3048" i="1" s="1"/>
  <c r="N3050" i="1"/>
  <c r="E3100" i="1" l="1"/>
  <c r="H3099" i="1"/>
  <c r="A3100" i="1"/>
  <c r="AB3099" i="1"/>
  <c r="AG3099" i="1"/>
  <c r="D3099" i="1"/>
  <c r="F3099" i="1" s="1"/>
  <c r="G3099" i="1"/>
  <c r="M3051" i="1"/>
  <c r="J3051" i="1"/>
  <c r="K3051" i="1" s="1"/>
  <c r="I3052" i="1"/>
  <c r="L3050" i="1"/>
  <c r="O3050" i="1" s="1"/>
  <c r="U3050" i="1"/>
  <c r="W3050" i="1" s="1"/>
  <c r="AE3049" i="1"/>
  <c r="AH3049" i="1" s="1"/>
  <c r="Z3049" i="1"/>
  <c r="AC3049" i="1" s="1"/>
  <c r="N3051" i="1"/>
  <c r="B3048" i="1"/>
  <c r="A3101" i="1" l="1"/>
  <c r="H3100" i="1"/>
  <c r="E3101" i="1"/>
  <c r="AB3100" i="1"/>
  <c r="AG3100" i="1"/>
  <c r="D3100" i="1"/>
  <c r="F3100" i="1" s="1"/>
  <c r="B3049" i="1"/>
  <c r="U3051" i="1"/>
  <c r="W3051" i="1" s="1"/>
  <c r="L3051" i="1"/>
  <c r="O3051" i="1" s="1"/>
  <c r="M3052" i="1"/>
  <c r="I3053" i="1"/>
  <c r="J3052" i="1"/>
  <c r="K3052" i="1" s="1"/>
  <c r="Z3050" i="1"/>
  <c r="AC3050" i="1" s="1"/>
  <c r="AE3050" i="1"/>
  <c r="AH3050" i="1" s="1"/>
  <c r="N3052" i="1"/>
  <c r="G3100" i="1" l="1"/>
  <c r="D3101" i="1"/>
  <c r="F3101" i="1" s="1"/>
  <c r="G3101" i="1"/>
  <c r="A3102" i="1"/>
  <c r="E3102" i="1"/>
  <c r="H3101" i="1"/>
  <c r="AB3101" i="1"/>
  <c r="AG3101" i="1"/>
  <c r="L3052" i="1"/>
  <c r="O3052" i="1" s="1"/>
  <c r="U3052" i="1"/>
  <c r="W3052" i="1" s="1"/>
  <c r="M3053" i="1"/>
  <c r="J3053" i="1"/>
  <c r="K3053" i="1" s="1"/>
  <c r="I3054" i="1"/>
  <c r="Z3051" i="1"/>
  <c r="AC3051" i="1" s="1"/>
  <c r="AE3051" i="1"/>
  <c r="AH3051" i="1" s="1"/>
  <c r="N3053" i="1"/>
  <c r="B3050" i="1"/>
  <c r="D3102" i="1" l="1"/>
  <c r="F3102" i="1" s="1"/>
  <c r="G3102" i="1"/>
  <c r="E3103" i="1"/>
  <c r="H3102" i="1"/>
  <c r="A3103" i="1"/>
  <c r="AB3102" i="1"/>
  <c r="AG3102" i="1"/>
  <c r="U3053" i="1"/>
  <c r="W3053" i="1" s="1"/>
  <c r="L3053" i="1"/>
  <c r="O3053" i="1" s="1"/>
  <c r="J3054" i="1"/>
  <c r="K3054" i="1" s="1"/>
  <c r="M3054" i="1"/>
  <c r="I3055" i="1"/>
  <c r="Z3052" i="1"/>
  <c r="AC3052" i="1" s="1"/>
  <c r="AE3052" i="1"/>
  <c r="AH3052" i="1" s="1"/>
  <c r="N3054" i="1"/>
  <c r="B3051" i="1"/>
  <c r="H3103" i="1" l="1"/>
  <c r="A3104" i="1"/>
  <c r="E3104" i="1"/>
  <c r="AB3103" i="1"/>
  <c r="AG3103" i="1"/>
  <c r="D3103" i="1"/>
  <c r="F3103" i="1" s="1"/>
  <c r="G3103" i="1"/>
  <c r="U3054" i="1"/>
  <c r="W3054" i="1" s="1"/>
  <c r="L3054" i="1"/>
  <c r="O3054" i="1" s="1"/>
  <c r="M3055" i="1"/>
  <c r="J3055" i="1"/>
  <c r="K3055" i="1" s="1"/>
  <c r="I3056" i="1"/>
  <c r="AE3053" i="1"/>
  <c r="AH3053" i="1" s="1"/>
  <c r="Z3053" i="1"/>
  <c r="AC3053" i="1" s="1"/>
  <c r="N3055" i="1"/>
  <c r="B3052" i="1"/>
  <c r="D3104" i="1" l="1"/>
  <c r="F3104" i="1" s="1"/>
  <c r="G3104" i="1"/>
  <c r="E3105" i="1"/>
  <c r="A3105" i="1"/>
  <c r="H3104" i="1"/>
  <c r="AB3104" i="1"/>
  <c r="AG3104" i="1"/>
  <c r="B3053" i="1"/>
  <c r="U3055" i="1"/>
  <c r="W3055" i="1" s="1"/>
  <c r="L3055" i="1"/>
  <c r="O3055" i="1" s="1"/>
  <c r="J3056" i="1"/>
  <c r="K3056" i="1" s="1"/>
  <c r="M3056" i="1"/>
  <c r="I3057" i="1"/>
  <c r="Z3054" i="1"/>
  <c r="AC3054" i="1" s="1"/>
  <c r="AE3054" i="1"/>
  <c r="AH3054" i="1" s="1"/>
  <c r="N3056" i="1"/>
  <c r="E3106" i="1" l="1"/>
  <c r="H3105" i="1"/>
  <c r="A3106" i="1"/>
  <c r="AB3105" i="1"/>
  <c r="AG3105" i="1"/>
  <c r="D3105" i="1"/>
  <c r="F3105" i="1" s="1"/>
  <c r="U3056" i="1"/>
  <c r="W3056" i="1" s="1"/>
  <c r="L3056" i="1"/>
  <c r="M3057" i="1" s="1"/>
  <c r="N3057" i="1" s="1"/>
  <c r="J3057" i="1"/>
  <c r="K3057" i="1" s="1"/>
  <c r="I3058" i="1"/>
  <c r="B3054" i="1"/>
  <c r="AE3055" i="1"/>
  <c r="AH3055" i="1" s="1"/>
  <c r="Z3055" i="1"/>
  <c r="AC3055" i="1" s="1"/>
  <c r="G3105" i="1" l="1"/>
  <c r="H3106" i="1"/>
  <c r="A3107" i="1"/>
  <c r="E3107" i="1"/>
  <c r="AB3106" i="1"/>
  <c r="AG3106" i="1"/>
  <c r="D3106" i="1"/>
  <c r="F3106" i="1" s="1"/>
  <c r="G3106" i="1"/>
  <c r="O3056" i="1"/>
  <c r="AE3056" i="1" s="1"/>
  <c r="AH3056" i="1" s="1"/>
  <c r="B3055" i="1"/>
  <c r="M3058" i="1"/>
  <c r="J3058" i="1"/>
  <c r="K3058" i="1" s="1"/>
  <c r="I3059" i="1"/>
  <c r="U3057" i="1"/>
  <c r="W3057" i="1" s="1"/>
  <c r="L3057" i="1"/>
  <c r="O3057" i="1" s="1"/>
  <c r="N3058" i="1"/>
  <c r="D3107" i="1" l="1"/>
  <c r="F3107" i="1" s="1"/>
  <c r="H3107" i="1"/>
  <c r="A3108" i="1"/>
  <c r="E3108" i="1"/>
  <c r="AB3107" i="1"/>
  <c r="AG3107" i="1"/>
  <c r="Z3056" i="1"/>
  <c r="AC3056" i="1" s="1"/>
  <c r="B3056" i="1" s="1"/>
  <c r="M3059" i="1"/>
  <c r="J3059" i="1"/>
  <c r="K3059" i="1" s="1"/>
  <c r="I3060" i="1"/>
  <c r="L3058" i="1"/>
  <c r="O3058" i="1" s="1"/>
  <c r="U3058" i="1"/>
  <c r="W3058" i="1" s="1"/>
  <c r="AE3057" i="1"/>
  <c r="AH3057" i="1" s="1"/>
  <c r="Z3057" i="1"/>
  <c r="AC3057" i="1" s="1"/>
  <c r="N3059" i="1"/>
  <c r="G3107" i="1" l="1"/>
  <c r="D3108" i="1"/>
  <c r="F3108" i="1" s="1"/>
  <c r="G3108" i="1"/>
  <c r="E3109" i="1"/>
  <c r="A3109" i="1"/>
  <c r="H3108" i="1"/>
  <c r="AB3108" i="1"/>
  <c r="AG3108" i="1"/>
  <c r="B3057" i="1"/>
  <c r="U3059" i="1"/>
  <c r="W3059" i="1" s="1"/>
  <c r="L3059" i="1"/>
  <c r="O3059" i="1" s="1"/>
  <c r="M3060" i="1"/>
  <c r="I3061" i="1"/>
  <c r="J3060" i="1"/>
  <c r="K3060" i="1" s="1"/>
  <c r="Z3058" i="1"/>
  <c r="AC3058" i="1" s="1"/>
  <c r="AE3058" i="1"/>
  <c r="AH3058" i="1" s="1"/>
  <c r="N3060" i="1"/>
  <c r="A3110" i="1" l="1"/>
  <c r="H3109" i="1"/>
  <c r="E3110" i="1"/>
  <c r="AB3109" i="1"/>
  <c r="AG3109" i="1"/>
  <c r="D3109" i="1"/>
  <c r="F3109" i="1" s="1"/>
  <c r="G3109" i="1"/>
  <c r="U3060" i="1"/>
  <c r="W3060" i="1" s="1"/>
  <c r="L3060" i="1"/>
  <c r="O3060" i="1" s="1"/>
  <c r="M3061" i="1"/>
  <c r="J3061" i="1"/>
  <c r="K3061" i="1" s="1"/>
  <c r="I3062" i="1"/>
  <c r="AE3059" i="1"/>
  <c r="AH3059" i="1" s="1"/>
  <c r="Z3059" i="1"/>
  <c r="AC3059" i="1" s="1"/>
  <c r="N3061" i="1"/>
  <c r="B3058" i="1"/>
  <c r="D3110" i="1" l="1"/>
  <c r="F3110" i="1" s="1"/>
  <c r="G3110" i="1"/>
  <c r="A3111" i="1"/>
  <c r="E3111" i="1"/>
  <c r="H3110" i="1"/>
  <c r="AB3110" i="1"/>
  <c r="AG3110" i="1"/>
  <c r="B3059" i="1"/>
  <c r="U3061" i="1"/>
  <c r="W3061" i="1" s="1"/>
  <c r="L3061" i="1"/>
  <c r="O3061" i="1" s="1"/>
  <c r="M3062" i="1"/>
  <c r="I3063" i="1"/>
  <c r="J3062" i="1"/>
  <c r="K3062" i="1" s="1"/>
  <c r="AE3060" i="1"/>
  <c r="AH3060" i="1" s="1"/>
  <c r="Z3060" i="1"/>
  <c r="AC3060" i="1" s="1"/>
  <c r="N3062" i="1"/>
  <c r="H3111" i="1" l="1"/>
  <c r="E3112" i="1"/>
  <c r="A3112" i="1"/>
  <c r="AB3111" i="1"/>
  <c r="AG3111" i="1"/>
  <c r="D3111" i="1"/>
  <c r="F3111" i="1" s="1"/>
  <c r="G3111" i="1"/>
  <c r="B3060" i="1"/>
  <c r="U3062" i="1"/>
  <c r="W3062" i="1" s="1"/>
  <c r="L3062" i="1"/>
  <c r="O3062" i="1" s="1"/>
  <c r="J3063" i="1"/>
  <c r="K3063" i="1" s="1"/>
  <c r="I3064" i="1"/>
  <c r="M3063" i="1"/>
  <c r="Z3061" i="1"/>
  <c r="AC3061" i="1" s="1"/>
  <c r="AE3061" i="1"/>
  <c r="AH3061" i="1" s="1"/>
  <c r="N3063" i="1"/>
  <c r="A3113" i="1" l="1"/>
  <c r="E3113" i="1"/>
  <c r="H3112" i="1"/>
  <c r="AB3112" i="1"/>
  <c r="AG3112" i="1"/>
  <c r="D3112" i="1"/>
  <c r="F3112" i="1" s="1"/>
  <c r="U3063" i="1"/>
  <c r="W3063" i="1" s="1"/>
  <c r="L3063" i="1"/>
  <c r="O3063" i="1" s="1"/>
  <c r="J3064" i="1"/>
  <c r="K3064" i="1" s="1"/>
  <c r="M3064" i="1"/>
  <c r="I3065" i="1"/>
  <c r="AE3062" i="1"/>
  <c r="AH3062" i="1" s="1"/>
  <c r="Z3062" i="1"/>
  <c r="AC3062" i="1" s="1"/>
  <c r="N3064" i="1"/>
  <c r="B3061" i="1"/>
  <c r="G3112" i="1" l="1"/>
  <c r="D3113" i="1"/>
  <c r="F3113" i="1" s="1"/>
  <c r="G3113" i="1"/>
  <c r="A3114" i="1"/>
  <c r="H3113" i="1"/>
  <c r="E3114" i="1"/>
  <c r="AB3113" i="1"/>
  <c r="AG3113" i="1"/>
  <c r="B3062" i="1"/>
  <c r="L3064" i="1"/>
  <c r="O3064" i="1" s="1"/>
  <c r="U3064" i="1"/>
  <c r="W3064" i="1" s="1"/>
  <c r="M3065" i="1"/>
  <c r="J3065" i="1"/>
  <c r="K3065" i="1" s="1"/>
  <c r="I3066" i="1"/>
  <c r="AE3063" i="1"/>
  <c r="AH3063" i="1" s="1"/>
  <c r="Z3063" i="1"/>
  <c r="AC3063" i="1" s="1"/>
  <c r="N3065" i="1"/>
  <c r="A3115" i="1" l="1"/>
  <c r="E3115" i="1"/>
  <c r="H3114" i="1"/>
  <c r="AB3114" i="1"/>
  <c r="AG3114" i="1"/>
  <c r="D3114" i="1"/>
  <c r="F3114" i="1" s="1"/>
  <c r="G3114" i="1"/>
  <c r="B3063" i="1"/>
  <c r="U3065" i="1"/>
  <c r="W3065" i="1" s="1"/>
  <c r="L3065" i="1"/>
  <c r="O3065" i="1" s="1"/>
  <c r="M3066" i="1"/>
  <c r="J3066" i="1"/>
  <c r="K3066" i="1" s="1"/>
  <c r="I3067" i="1"/>
  <c r="Z3064" i="1"/>
  <c r="AC3064" i="1" s="1"/>
  <c r="AE3064" i="1"/>
  <c r="AH3064" i="1" s="1"/>
  <c r="N3066" i="1"/>
  <c r="D3115" i="1" l="1"/>
  <c r="F3115" i="1" s="1"/>
  <c r="G3115" i="1"/>
  <c r="A3116" i="1"/>
  <c r="E3116" i="1"/>
  <c r="H3115" i="1"/>
  <c r="AB3115" i="1"/>
  <c r="AG3115" i="1"/>
  <c r="M3067" i="1"/>
  <c r="J3067" i="1"/>
  <c r="K3067" i="1" s="1"/>
  <c r="I3068" i="1"/>
  <c r="U3066" i="1"/>
  <c r="W3066" i="1" s="1"/>
  <c r="L3066" i="1"/>
  <c r="O3066" i="1" s="1"/>
  <c r="AE3065" i="1"/>
  <c r="AH3065" i="1" s="1"/>
  <c r="Z3065" i="1"/>
  <c r="AC3065" i="1" s="1"/>
  <c r="N3067" i="1"/>
  <c r="B3064" i="1"/>
  <c r="D3116" i="1" l="1"/>
  <c r="F3116" i="1" s="1"/>
  <c r="G3116" i="1"/>
  <c r="H3116" i="1"/>
  <c r="A3117" i="1"/>
  <c r="E3117" i="1"/>
  <c r="AB3116" i="1"/>
  <c r="AG3116" i="1"/>
  <c r="B3065" i="1"/>
  <c r="U3067" i="1"/>
  <c r="W3067" i="1" s="1"/>
  <c r="L3067" i="1"/>
  <c r="O3067" i="1" s="1"/>
  <c r="J3068" i="1"/>
  <c r="K3068" i="1" s="1"/>
  <c r="M3068" i="1"/>
  <c r="I3069" i="1"/>
  <c r="Z3066" i="1"/>
  <c r="AC3066" i="1" s="1"/>
  <c r="AE3066" i="1"/>
  <c r="AH3066" i="1" s="1"/>
  <c r="N3068" i="1"/>
  <c r="D3117" i="1" l="1"/>
  <c r="F3117" i="1" s="1"/>
  <c r="A3118" i="1"/>
  <c r="E3118" i="1"/>
  <c r="H3117" i="1"/>
  <c r="AB3117" i="1"/>
  <c r="AG3117" i="1"/>
  <c r="U3068" i="1"/>
  <c r="W3068" i="1" s="1"/>
  <c r="L3068" i="1"/>
  <c r="O3068" i="1" s="1"/>
  <c r="M3069" i="1"/>
  <c r="J3069" i="1"/>
  <c r="K3069" i="1" s="1"/>
  <c r="I3070" i="1"/>
  <c r="AE3067" i="1"/>
  <c r="AH3067" i="1" s="1"/>
  <c r="Z3067" i="1"/>
  <c r="AC3067" i="1" s="1"/>
  <c r="N3069" i="1"/>
  <c r="B3066" i="1"/>
  <c r="G3117" i="1" l="1"/>
  <c r="D3118" i="1"/>
  <c r="F3118" i="1" s="1"/>
  <c r="G3118" i="1"/>
  <c r="A3119" i="1"/>
  <c r="E3119" i="1"/>
  <c r="H3118" i="1"/>
  <c r="AB3118" i="1"/>
  <c r="AG3118" i="1"/>
  <c r="B3067" i="1"/>
  <c r="L3069" i="1"/>
  <c r="O3069" i="1" s="1"/>
  <c r="U3069" i="1"/>
  <c r="W3069" i="1" s="1"/>
  <c r="J3070" i="1"/>
  <c r="K3070" i="1" s="1"/>
  <c r="M3070" i="1"/>
  <c r="I3071" i="1"/>
  <c r="AE3068" i="1"/>
  <c r="AH3068" i="1" s="1"/>
  <c r="Z3068" i="1"/>
  <c r="AC3068" i="1" s="1"/>
  <c r="N3070" i="1"/>
  <c r="D3119" i="1" l="1"/>
  <c r="F3119" i="1" s="1"/>
  <c r="E3120" i="1"/>
  <c r="H3119" i="1"/>
  <c r="A3120" i="1"/>
  <c r="AB3119" i="1"/>
  <c r="AG3119" i="1"/>
  <c r="B3068" i="1"/>
  <c r="U3070" i="1"/>
  <c r="W3070" i="1" s="1"/>
  <c r="L3070" i="1"/>
  <c r="O3070" i="1" s="1"/>
  <c r="M3071" i="1"/>
  <c r="J3071" i="1"/>
  <c r="K3071" i="1" s="1"/>
  <c r="I3072" i="1"/>
  <c r="Z3069" i="1"/>
  <c r="AC3069" i="1" s="1"/>
  <c r="AE3069" i="1"/>
  <c r="AH3069" i="1" s="1"/>
  <c r="N3071" i="1"/>
  <c r="G3119" i="1" l="1"/>
  <c r="H3120" i="1"/>
  <c r="E3121" i="1"/>
  <c r="A3121" i="1"/>
  <c r="AB3120" i="1"/>
  <c r="AG3120" i="1"/>
  <c r="D3120" i="1"/>
  <c r="F3120" i="1" s="1"/>
  <c r="J3072" i="1"/>
  <c r="K3072" i="1" s="1"/>
  <c r="M3072" i="1"/>
  <c r="I3073" i="1"/>
  <c r="U3071" i="1"/>
  <c r="W3071" i="1" s="1"/>
  <c r="L3071" i="1"/>
  <c r="O3071" i="1" s="1"/>
  <c r="Z3070" i="1"/>
  <c r="AC3070" i="1" s="1"/>
  <c r="AE3070" i="1"/>
  <c r="AH3070" i="1" s="1"/>
  <c r="N3072" i="1"/>
  <c r="B3069" i="1"/>
  <c r="G3120" i="1" l="1"/>
  <c r="E3122" i="1"/>
  <c r="H3121" i="1"/>
  <c r="A3122" i="1"/>
  <c r="AB3121" i="1"/>
  <c r="AG3121" i="1"/>
  <c r="D3121" i="1"/>
  <c r="F3121" i="1" s="1"/>
  <c r="J3073" i="1"/>
  <c r="K3073" i="1" s="1"/>
  <c r="M3073" i="1"/>
  <c r="I3074" i="1"/>
  <c r="U3072" i="1"/>
  <c r="W3072" i="1" s="1"/>
  <c r="L3072" i="1"/>
  <c r="O3072" i="1" s="1"/>
  <c r="Z3071" i="1"/>
  <c r="AC3071" i="1" s="1"/>
  <c r="AE3071" i="1"/>
  <c r="AH3071" i="1" s="1"/>
  <c r="N3073" i="1"/>
  <c r="B3070" i="1"/>
  <c r="G3121" i="1" l="1"/>
  <c r="H3122" i="1"/>
  <c r="E3123" i="1"/>
  <c r="A3123" i="1"/>
  <c r="AB3122" i="1"/>
  <c r="AG3122" i="1"/>
  <c r="D3122" i="1"/>
  <c r="F3122" i="1" s="1"/>
  <c r="G3122" i="1"/>
  <c r="J3074" i="1"/>
  <c r="K3074" i="1" s="1"/>
  <c r="M3074" i="1"/>
  <c r="I3075" i="1"/>
  <c r="U3073" i="1"/>
  <c r="W3073" i="1" s="1"/>
  <c r="L3073" i="1"/>
  <c r="O3073" i="1" s="1"/>
  <c r="AE3072" i="1"/>
  <c r="AH3072" i="1" s="1"/>
  <c r="Z3072" i="1"/>
  <c r="AC3072" i="1" s="1"/>
  <c r="N3074" i="1"/>
  <c r="B3071" i="1"/>
  <c r="A3124" i="1" l="1"/>
  <c r="H3123" i="1"/>
  <c r="E3124" i="1"/>
  <c r="AB3123" i="1"/>
  <c r="AG3123" i="1"/>
  <c r="D3123" i="1"/>
  <c r="F3123" i="1" s="1"/>
  <c r="G3123" i="1"/>
  <c r="B3072" i="1"/>
  <c r="M3075" i="1"/>
  <c r="I3076" i="1"/>
  <c r="J3075" i="1"/>
  <c r="K3075" i="1" s="1"/>
  <c r="U3074" i="1"/>
  <c r="W3074" i="1" s="1"/>
  <c r="L3074" i="1"/>
  <c r="O3074" i="1" s="1"/>
  <c r="AE3073" i="1"/>
  <c r="AH3073" i="1" s="1"/>
  <c r="Z3073" i="1"/>
  <c r="AC3073" i="1" s="1"/>
  <c r="N3075" i="1"/>
  <c r="D3124" i="1" l="1"/>
  <c r="F3124" i="1" s="1"/>
  <c r="G3124" i="1"/>
  <c r="E3125" i="1"/>
  <c r="H3124" i="1"/>
  <c r="A3125" i="1"/>
  <c r="AB3124" i="1"/>
  <c r="AG3124" i="1"/>
  <c r="B3073" i="1"/>
  <c r="M3076" i="1"/>
  <c r="I3077" i="1"/>
  <c r="J3076" i="1"/>
  <c r="K3076" i="1" s="1"/>
  <c r="U3075" i="1"/>
  <c r="W3075" i="1" s="1"/>
  <c r="L3075" i="1"/>
  <c r="O3075" i="1" s="1"/>
  <c r="Z3074" i="1"/>
  <c r="AC3074" i="1" s="1"/>
  <c r="AE3074" i="1"/>
  <c r="AH3074" i="1" s="1"/>
  <c r="N3076" i="1"/>
  <c r="H3125" i="1" l="1"/>
  <c r="A3126" i="1"/>
  <c r="E3126" i="1"/>
  <c r="AB3125" i="1"/>
  <c r="AG3125" i="1"/>
  <c r="D3125" i="1"/>
  <c r="F3125" i="1" s="1"/>
  <c r="G3125" i="1"/>
  <c r="M3077" i="1"/>
  <c r="J3077" i="1"/>
  <c r="K3077" i="1" s="1"/>
  <c r="I3078" i="1"/>
  <c r="U3076" i="1"/>
  <c r="W3076" i="1" s="1"/>
  <c r="L3076" i="1"/>
  <c r="O3076" i="1" s="1"/>
  <c r="Z3075" i="1"/>
  <c r="AC3075" i="1" s="1"/>
  <c r="AE3075" i="1"/>
  <c r="AH3075" i="1" s="1"/>
  <c r="N3077" i="1"/>
  <c r="B3074" i="1"/>
  <c r="D3126" i="1" l="1"/>
  <c r="F3126" i="1" s="1"/>
  <c r="G3126" i="1"/>
  <c r="A3127" i="1"/>
  <c r="H3126" i="1"/>
  <c r="E3127" i="1"/>
  <c r="AB3126" i="1"/>
  <c r="AG3126" i="1"/>
  <c r="U3077" i="1"/>
  <c r="W3077" i="1" s="1"/>
  <c r="L3077" i="1"/>
  <c r="O3077" i="1" s="1"/>
  <c r="M3078" i="1"/>
  <c r="J3078" i="1"/>
  <c r="K3078" i="1" s="1"/>
  <c r="I3079" i="1"/>
  <c r="AE3076" i="1"/>
  <c r="AH3076" i="1" s="1"/>
  <c r="Z3076" i="1"/>
  <c r="AC3076" i="1" s="1"/>
  <c r="N3078" i="1"/>
  <c r="B3075" i="1"/>
  <c r="D3127" i="1" l="1"/>
  <c r="F3127" i="1" s="1"/>
  <c r="A3128" i="1"/>
  <c r="E3128" i="1"/>
  <c r="H3127" i="1"/>
  <c r="AB3127" i="1"/>
  <c r="AG3127" i="1"/>
  <c r="B3076" i="1"/>
  <c r="U3078" i="1"/>
  <c r="W3078" i="1" s="1"/>
  <c r="L3078" i="1"/>
  <c r="O3078" i="1" s="1"/>
  <c r="M3079" i="1"/>
  <c r="J3079" i="1"/>
  <c r="K3079" i="1" s="1"/>
  <c r="I3080" i="1"/>
  <c r="AE3077" i="1"/>
  <c r="AH3077" i="1" s="1"/>
  <c r="Z3077" i="1"/>
  <c r="AC3077" i="1" s="1"/>
  <c r="N3079" i="1"/>
  <c r="G3127" i="1" l="1"/>
  <c r="D3128" i="1"/>
  <c r="F3128" i="1" s="1"/>
  <c r="G3128" i="1"/>
  <c r="A3129" i="1"/>
  <c r="H3128" i="1"/>
  <c r="E3129" i="1"/>
  <c r="AB3128" i="1"/>
  <c r="AG3128" i="1"/>
  <c r="B3077" i="1"/>
  <c r="U3079" i="1"/>
  <c r="W3079" i="1" s="1"/>
  <c r="L3079" i="1"/>
  <c r="O3079" i="1" s="1"/>
  <c r="J3080" i="1"/>
  <c r="K3080" i="1" s="1"/>
  <c r="M3080" i="1"/>
  <c r="I3081" i="1"/>
  <c r="AE3078" i="1"/>
  <c r="AH3078" i="1" s="1"/>
  <c r="Z3078" i="1"/>
  <c r="AC3078" i="1" s="1"/>
  <c r="N3080" i="1"/>
  <c r="D3129" i="1" l="1"/>
  <c r="F3129" i="1" s="1"/>
  <c r="G3129" i="1"/>
  <c r="A3130" i="1"/>
  <c r="E3130" i="1"/>
  <c r="H3129" i="1"/>
  <c r="AB3129" i="1"/>
  <c r="AG3129" i="1"/>
  <c r="B3078" i="1"/>
  <c r="U3080" i="1"/>
  <c r="W3080" i="1" s="1"/>
  <c r="L3080" i="1"/>
  <c r="O3080" i="1" s="1"/>
  <c r="J3081" i="1"/>
  <c r="K3081" i="1" s="1"/>
  <c r="M3081" i="1"/>
  <c r="I3082" i="1"/>
  <c r="AE3079" i="1"/>
  <c r="AH3079" i="1" s="1"/>
  <c r="Z3079" i="1"/>
  <c r="AC3079" i="1" s="1"/>
  <c r="N3081" i="1"/>
  <c r="D3130" i="1" l="1"/>
  <c r="F3130" i="1" s="1"/>
  <c r="G3130" i="1"/>
  <c r="E3131" i="1"/>
  <c r="A3131" i="1"/>
  <c r="H3130" i="1"/>
  <c r="AB3130" i="1"/>
  <c r="AG3130" i="1"/>
  <c r="B3079" i="1"/>
  <c r="M3082" i="1"/>
  <c r="J3082" i="1"/>
  <c r="K3082" i="1" s="1"/>
  <c r="I3083" i="1"/>
  <c r="U3081" i="1"/>
  <c r="W3081" i="1" s="1"/>
  <c r="L3081" i="1"/>
  <c r="O3081" i="1" s="1"/>
  <c r="AE3080" i="1"/>
  <c r="AH3080" i="1" s="1"/>
  <c r="Z3080" i="1"/>
  <c r="AC3080" i="1" s="1"/>
  <c r="N3082" i="1"/>
  <c r="A3132" i="1" l="1"/>
  <c r="E3132" i="1"/>
  <c r="H3131" i="1"/>
  <c r="AB3131" i="1"/>
  <c r="AG3131" i="1"/>
  <c r="D3131" i="1"/>
  <c r="F3131" i="1" s="1"/>
  <c r="G3131" i="1"/>
  <c r="B3080" i="1"/>
  <c r="U3082" i="1"/>
  <c r="W3082" i="1" s="1"/>
  <c r="L3082" i="1"/>
  <c r="O3082" i="1" s="1"/>
  <c r="M3083" i="1"/>
  <c r="J3083" i="1"/>
  <c r="K3083" i="1" s="1"/>
  <c r="I3084" i="1"/>
  <c r="AE3081" i="1"/>
  <c r="AH3081" i="1" s="1"/>
  <c r="Z3081" i="1"/>
  <c r="AC3081" i="1" s="1"/>
  <c r="N3083" i="1"/>
  <c r="D3132" i="1" l="1"/>
  <c r="F3132" i="1" s="1"/>
  <c r="E3133" i="1"/>
  <c r="H3132" i="1"/>
  <c r="A3133" i="1"/>
  <c r="AB3132" i="1"/>
  <c r="AG3132" i="1"/>
  <c r="B3081" i="1"/>
  <c r="M3084" i="1"/>
  <c r="J3084" i="1"/>
  <c r="K3084" i="1" s="1"/>
  <c r="I3085" i="1"/>
  <c r="U3083" i="1"/>
  <c r="W3083" i="1" s="1"/>
  <c r="L3083" i="1"/>
  <c r="O3083" i="1" s="1"/>
  <c r="Z3082" i="1"/>
  <c r="AC3082" i="1" s="1"/>
  <c r="AE3082" i="1"/>
  <c r="AH3082" i="1" s="1"/>
  <c r="N3084" i="1"/>
  <c r="G3132" i="1" l="1"/>
  <c r="E3134" i="1"/>
  <c r="H3133" i="1"/>
  <c r="A3134" i="1"/>
  <c r="AB3133" i="1"/>
  <c r="AG3133" i="1"/>
  <c r="D3133" i="1"/>
  <c r="F3133" i="1" s="1"/>
  <c r="G3133" i="1"/>
  <c r="U3084" i="1"/>
  <c r="W3084" i="1" s="1"/>
  <c r="L3084" i="1"/>
  <c r="O3084" i="1" s="1"/>
  <c r="I3086" i="1"/>
  <c r="M3085" i="1"/>
  <c r="J3085" i="1"/>
  <c r="K3085" i="1" s="1"/>
  <c r="AE3083" i="1"/>
  <c r="AH3083" i="1" s="1"/>
  <c r="Z3083" i="1"/>
  <c r="AC3083" i="1" s="1"/>
  <c r="N3085" i="1"/>
  <c r="B3082" i="1"/>
  <c r="H3134" i="1" l="1"/>
  <c r="A3135" i="1"/>
  <c r="E3135" i="1"/>
  <c r="AB3134" i="1"/>
  <c r="AG3134" i="1"/>
  <c r="D3134" i="1"/>
  <c r="F3134" i="1" s="1"/>
  <c r="B3083" i="1"/>
  <c r="U3085" i="1"/>
  <c r="W3085" i="1" s="1"/>
  <c r="L3085" i="1"/>
  <c r="O3085" i="1" s="1"/>
  <c r="J3086" i="1"/>
  <c r="K3086" i="1" s="1"/>
  <c r="I3087" i="1"/>
  <c r="Z3084" i="1"/>
  <c r="AC3084" i="1" s="1"/>
  <c r="AE3084" i="1"/>
  <c r="AH3084" i="1" s="1"/>
  <c r="G3134" i="1" l="1"/>
  <c r="D3135" i="1"/>
  <c r="F3135" i="1" s="1"/>
  <c r="G3135" i="1"/>
  <c r="A3136" i="1"/>
  <c r="E3136" i="1"/>
  <c r="H3135" i="1"/>
  <c r="AB3135" i="1"/>
  <c r="AG3135" i="1"/>
  <c r="M3086" i="1"/>
  <c r="N3086" i="1" s="1"/>
  <c r="N3087" i="1" s="1"/>
  <c r="U3086" i="1"/>
  <c r="W3086" i="1" s="1"/>
  <c r="L3086" i="1"/>
  <c r="J3087" i="1"/>
  <c r="K3087" i="1" s="1"/>
  <c r="I3088" i="1"/>
  <c r="AE3085" i="1"/>
  <c r="AH3085" i="1" s="1"/>
  <c r="Z3085" i="1"/>
  <c r="AC3085" i="1" s="1"/>
  <c r="B3084" i="1"/>
  <c r="D3136" i="1" l="1"/>
  <c r="F3136" i="1" s="1"/>
  <c r="G3136" i="1"/>
  <c r="A3137" i="1"/>
  <c r="E3137" i="1"/>
  <c r="H3136" i="1"/>
  <c r="AB3136" i="1"/>
  <c r="AG3136" i="1"/>
  <c r="M3087" i="1"/>
  <c r="M3088" i="1" s="1"/>
  <c r="O3086" i="1"/>
  <c r="AE3086" i="1" s="1"/>
  <c r="AH3086" i="1" s="1"/>
  <c r="J3088" i="1"/>
  <c r="K3088" i="1" s="1"/>
  <c r="I3089" i="1"/>
  <c r="U3087" i="1"/>
  <c r="W3087" i="1" s="1"/>
  <c r="L3087" i="1"/>
  <c r="O3087" i="1" s="1"/>
  <c r="B3085" i="1"/>
  <c r="N3088" i="1"/>
  <c r="D3137" i="1" l="1"/>
  <c r="F3137" i="1" s="1"/>
  <c r="G3137" i="1"/>
  <c r="H3137" i="1"/>
  <c r="E3138" i="1"/>
  <c r="A3138" i="1"/>
  <c r="AB3137" i="1"/>
  <c r="AG3137" i="1"/>
  <c r="Z3086" i="1"/>
  <c r="AC3086" i="1" s="1"/>
  <c r="B3086" i="1" s="1"/>
  <c r="J3089" i="1"/>
  <c r="K3089" i="1" s="1"/>
  <c r="M3089" i="1"/>
  <c r="I3090" i="1"/>
  <c r="U3088" i="1"/>
  <c r="W3088" i="1" s="1"/>
  <c r="L3088" i="1"/>
  <c r="O3088" i="1" s="1"/>
  <c r="Z3087" i="1"/>
  <c r="AC3087" i="1" s="1"/>
  <c r="AE3087" i="1"/>
  <c r="AH3087" i="1" s="1"/>
  <c r="N3089" i="1"/>
  <c r="E3139" i="1" l="1"/>
  <c r="A3139" i="1"/>
  <c r="H3138" i="1"/>
  <c r="AB3138" i="1"/>
  <c r="AG3138" i="1"/>
  <c r="D3138" i="1"/>
  <c r="F3138" i="1" s="1"/>
  <c r="J3090" i="1"/>
  <c r="K3090" i="1" s="1"/>
  <c r="M3090" i="1"/>
  <c r="I3091" i="1"/>
  <c r="U3089" i="1"/>
  <c r="W3089" i="1" s="1"/>
  <c r="L3089" i="1"/>
  <c r="O3089" i="1" s="1"/>
  <c r="Z3088" i="1"/>
  <c r="AC3088" i="1" s="1"/>
  <c r="AE3088" i="1"/>
  <c r="AH3088" i="1" s="1"/>
  <c r="N3090" i="1"/>
  <c r="B3087" i="1"/>
  <c r="G3138" i="1" l="1"/>
  <c r="A3140" i="1"/>
  <c r="E3140" i="1"/>
  <c r="H3139" i="1"/>
  <c r="AB3139" i="1"/>
  <c r="AG3139" i="1"/>
  <c r="D3139" i="1"/>
  <c r="F3139" i="1" s="1"/>
  <c r="G3139" i="1"/>
  <c r="M3091" i="1"/>
  <c r="J3091" i="1"/>
  <c r="K3091" i="1" s="1"/>
  <c r="I3092" i="1"/>
  <c r="U3090" i="1"/>
  <c r="W3090" i="1" s="1"/>
  <c r="L3090" i="1"/>
  <c r="O3090" i="1" s="1"/>
  <c r="Z3089" i="1"/>
  <c r="AC3089" i="1" s="1"/>
  <c r="AE3089" i="1"/>
  <c r="AH3089" i="1" s="1"/>
  <c r="N3091" i="1"/>
  <c r="B3088" i="1"/>
  <c r="D3140" i="1" l="1"/>
  <c r="F3140" i="1" s="1"/>
  <c r="G3140" i="1"/>
  <c r="H3140" i="1"/>
  <c r="A3141" i="1"/>
  <c r="E3141" i="1"/>
  <c r="AB3140" i="1"/>
  <c r="AG3140" i="1"/>
  <c r="U3091" i="1"/>
  <c r="W3091" i="1" s="1"/>
  <c r="L3091" i="1"/>
  <c r="O3091" i="1" s="1"/>
  <c r="J3092" i="1"/>
  <c r="K3092" i="1" s="1"/>
  <c r="M3092" i="1"/>
  <c r="I3093" i="1"/>
  <c r="Z3090" i="1"/>
  <c r="AC3090" i="1" s="1"/>
  <c r="AE3090" i="1"/>
  <c r="AH3090" i="1" s="1"/>
  <c r="N3092" i="1"/>
  <c r="B3089" i="1"/>
  <c r="D3141" i="1" l="1"/>
  <c r="F3141" i="1" s="1"/>
  <c r="G3141" i="1"/>
  <c r="A3142" i="1"/>
  <c r="E3142" i="1"/>
  <c r="H3141" i="1"/>
  <c r="AB3141" i="1"/>
  <c r="AG3141" i="1"/>
  <c r="U3092" i="1"/>
  <c r="W3092" i="1" s="1"/>
  <c r="L3092" i="1"/>
  <c r="O3092" i="1" s="1"/>
  <c r="M3093" i="1"/>
  <c r="J3093" i="1"/>
  <c r="K3093" i="1" s="1"/>
  <c r="I3094" i="1"/>
  <c r="AE3091" i="1"/>
  <c r="AH3091" i="1" s="1"/>
  <c r="Z3091" i="1"/>
  <c r="AC3091" i="1" s="1"/>
  <c r="N3093" i="1"/>
  <c r="B3090" i="1"/>
  <c r="D3142" i="1" l="1"/>
  <c r="F3142" i="1" s="1"/>
  <c r="G3142" i="1"/>
  <c r="E3143" i="1"/>
  <c r="H3142" i="1"/>
  <c r="A3143" i="1"/>
  <c r="AB3142" i="1"/>
  <c r="AG3142" i="1"/>
  <c r="B3091" i="1"/>
  <c r="I3095" i="1"/>
  <c r="J3094" i="1"/>
  <c r="K3094" i="1" s="1"/>
  <c r="M3094" i="1"/>
  <c r="U3093" i="1"/>
  <c r="W3093" i="1" s="1"/>
  <c r="L3093" i="1"/>
  <c r="O3093" i="1" s="1"/>
  <c r="AE3092" i="1"/>
  <c r="AH3092" i="1" s="1"/>
  <c r="Z3092" i="1"/>
  <c r="AC3092" i="1" s="1"/>
  <c r="N3094" i="1"/>
  <c r="A3144" i="1" l="1"/>
  <c r="E3144" i="1"/>
  <c r="H3143" i="1"/>
  <c r="AB3143" i="1"/>
  <c r="AG3143" i="1"/>
  <c r="D3143" i="1"/>
  <c r="F3143" i="1" s="1"/>
  <c r="B3092" i="1"/>
  <c r="U3094" i="1"/>
  <c r="W3094" i="1" s="1"/>
  <c r="L3094" i="1"/>
  <c r="O3094" i="1" s="1"/>
  <c r="M3095" i="1"/>
  <c r="J3095" i="1"/>
  <c r="K3095" i="1" s="1"/>
  <c r="I3096" i="1"/>
  <c r="AE3093" i="1"/>
  <c r="AH3093" i="1" s="1"/>
  <c r="Z3093" i="1"/>
  <c r="AC3093" i="1" s="1"/>
  <c r="N3095" i="1"/>
  <c r="G3143" i="1" l="1"/>
  <c r="D3144" i="1"/>
  <c r="F3144" i="1" s="1"/>
  <c r="G3144" i="1"/>
  <c r="A3145" i="1"/>
  <c r="E3145" i="1"/>
  <c r="H3144" i="1"/>
  <c r="AB3144" i="1"/>
  <c r="AG3144" i="1"/>
  <c r="B3093" i="1"/>
  <c r="J3096" i="1"/>
  <c r="K3096" i="1" s="1"/>
  <c r="M3096" i="1"/>
  <c r="I3097" i="1"/>
  <c r="L3095" i="1"/>
  <c r="O3095" i="1" s="1"/>
  <c r="U3095" i="1"/>
  <c r="W3095" i="1" s="1"/>
  <c r="AE3094" i="1"/>
  <c r="AH3094" i="1" s="1"/>
  <c r="Z3094" i="1"/>
  <c r="AC3094" i="1" s="1"/>
  <c r="N3096" i="1"/>
  <c r="D3145" i="1" l="1"/>
  <c r="F3145" i="1" s="1"/>
  <c r="G3145" i="1"/>
  <c r="E3146" i="1"/>
  <c r="H3145" i="1"/>
  <c r="A3146" i="1"/>
  <c r="AB3145" i="1"/>
  <c r="AG3145" i="1"/>
  <c r="B3094" i="1"/>
  <c r="I3098" i="1"/>
  <c r="M3097" i="1"/>
  <c r="J3097" i="1"/>
  <c r="K3097" i="1" s="1"/>
  <c r="U3096" i="1"/>
  <c r="W3096" i="1" s="1"/>
  <c r="L3096" i="1"/>
  <c r="O3096" i="1" s="1"/>
  <c r="Z3095" i="1"/>
  <c r="AC3095" i="1" s="1"/>
  <c r="AE3095" i="1"/>
  <c r="AH3095" i="1" s="1"/>
  <c r="N3097" i="1"/>
  <c r="H3146" i="1" l="1"/>
  <c r="A3147" i="1"/>
  <c r="E3147" i="1"/>
  <c r="AB3146" i="1"/>
  <c r="AG3146" i="1"/>
  <c r="D3146" i="1"/>
  <c r="F3146" i="1" s="1"/>
  <c r="U3097" i="1"/>
  <c r="W3097" i="1" s="1"/>
  <c r="L3097" i="1"/>
  <c r="O3097" i="1" s="1"/>
  <c r="M3098" i="1"/>
  <c r="I3099" i="1"/>
  <c r="J3098" i="1"/>
  <c r="K3098" i="1" s="1"/>
  <c r="Z3096" i="1"/>
  <c r="AC3096" i="1" s="1"/>
  <c r="AE3096" i="1"/>
  <c r="AH3096" i="1" s="1"/>
  <c r="N3098" i="1"/>
  <c r="B3095" i="1"/>
  <c r="G3146" i="1" l="1"/>
  <c r="D3147" i="1"/>
  <c r="F3147" i="1" s="1"/>
  <c r="G3147" i="1"/>
  <c r="E3148" i="1"/>
  <c r="H3147" i="1"/>
  <c r="A3148" i="1"/>
  <c r="AB3147" i="1"/>
  <c r="AG3147" i="1"/>
  <c r="L3098" i="1"/>
  <c r="O3098" i="1" s="1"/>
  <c r="U3098" i="1"/>
  <c r="W3098" i="1" s="1"/>
  <c r="I3100" i="1"/>
  <c r="M3099" i="1"/>
  <c r="J3099" i="1"/>
  <c r="K3099" i="1" s="1"/>
  <c r="AE3097" i="1"/>
  <c r="AH3097" i="1" s="1"/>
  <c r="Z3097" i="1"/>
  <c r="AC3097" i="1" s="1"/>
  <c r="N3099" i="1"/>
  <c r="B3096" i="1"/>
  <c r="E3149" i="1" l="1"/>
  <c r="H3148" i="1"/>
  <c r="A3149" i="1"/>
  <c r="AB3148" i="1"/>
  <c r="AG3148" i="1"/>
  <c r="D3148" i="1"/>
  <c r="F3148" i="1" s="1"/>
  <c r="G3148" i="1"/>
  <c r="B3097" i="1"/>
  <c r="U3099" i="1"/>
  <c r="W3099" i="1" s="1"/>
  <c r="L3099" i="1"/>
  <c r="O3099" i="1" s="1"/>
  <c r="I3101" i="1"/>
  <c r="M3100" i="1"/>
  <c r="J3100" i="1"/>
  <c r="K3100" i="1" s="1"/>
  <c r="AE3098" i="1"/>
  <c r="AH3098" i="1" s="1"/>
  <c r="Z3098" i="1"/>
  <c r="AC3098" i="1" s="1"/>
  <c r="N3100" i="1"/>
  <c r="H3149" i="1" l="1"/>
  <c r="A3150" i="1"/>
  <c r="E3150" i="1"/>
  <c r="AB3149" i="1"/>
  <c r="AG3149" i="1"/>
  <c r="D3149" i="1"/>
  <c r="F3149" i="1" s="1"/>
  <c r="B3098" i="1"/>
  <c r="J3101" i="1"/>
  <c r="K3101" i="1" s="1"/>
  <c r="I3102" i="1"/>
  <c r="M3101" i="1"/>
  <c r="U3100" i="1"/>
  <c r="W3100" i="1" s="1"/>
  <c r="L3100" i="1"/>
  <c r="O3100" i="1" s="1"/>
  <c r="AE3099" i="1"/>
  <c r="AH3099" i="1" s="1"/>
  <c r="Z3099" i="1"/>
  <c r="AC3099" i="1" s="1"/>
  <c r="N3101" i="1"/>
  <c r="G3149" i="1" l="1"/>
  <c r="D3150" i="1"/>
  <c r="F3150" i="1" s="1"/>
  <c r="G3150" i="1"/>
  <c r="H3150" i="1"/>
  <c r="A3151" i="1"/>
  <c r="E3151" i="1"/>
  <c r="AB3150" i="1"/>
  <c r="AG3150" i="1"/>
  <c r="B3099" i="1"/>
  <c r="M3102" i="1"/>
  <c r="J3102" i="1"/>
  <c r="K3102" i="1" s="1"/>
  <c r="I3103" i="1"/>
  <c r="U3101" i="1"/>
  <c r="W3101" i="1" s="1"/>
  <c r="L3101" i="1"/>
  <c r="O3101" i="1" s="1"/>
  <c r="AE3100" i="1"/>
  <c r="AH3100" i="1" s="1"/>
  <c r="Z3100" i="1"/>
  <c r="AC3100" i="1" s="1"/>
  <c r="N3102" i="1"/>
  <c r="D3151" i="1" l="1"/>
  <c r="F3151" i="1" s="1"/>
  <c r="H3151" i="1"/>
  <c r="A3152" i="1"/>
  <c r="E3152" i="1"/>
  <c r="AB3151" i="1"/>
  <c r="AG3151" i="1"/>
  <c r="B3100" i="1"/>
  <c r="L3102" i="1"/>
  <c r="O3102" i="1" s="1"/>
  <c r="U3102" i="1"/>
  <c r="W3102" i="1" s="1"/>
  <c r="I3104" i="1"/>
  <c r="M3103" i="1"/>
  <c r="J3103" i="1"/>
  <c r="K3103" i="1" s="1"/>
  <c r="Z3101" i="1"/>
  <c r="AC3101" i="1" s="1"/>
  <c r="AE3101" i="1"/>
  <c r="AH3101" i="1" s="1"/>
  <c r="N3103" i="1"/>
  <c r="G3151" i="1" l="1"/>
  <c r="D3152" i="1"/>
  <c r="F3152" i="1" s="1"/>
  <c r="G3152" i="1"/>
  <c r="A3153" i="1"/>
  <c r="H3152" i="1"/>
  <c r="E3153" i="1"/>
  <c r="AB3152" i="1"/>
  <c r="AG3152" i="1"/>
  <c r="U3103" i="1"/>
  <c r="W3103" i="1" s="1"/>
  <c r="L3103" i="1"/>
  <c r="O3103" i="1" s="1"/>
  <c r="J3104" i="1"/>
  <c r="K3104" i="1" s="1"/>
  <c r="M3104" i="1"/>
  <c r="I3105" i="1"/>
  <c r="Z3102" i="1"/>
  <c r="AC3102" i="1" s="1"/>
  <c r="AE3102" i="1"/>
  <c r="AH3102" i="1" s="1"/>
  <c r="N3104" i="1"/>
  <c r="B3101" i="1"/>
  <c r="D3153" i="1" l="1"/>
  <c r="F3153" i="1" s="1"/>
  <c r="H3153" i="1"/>
  <c r="A3154" i="1"/>
  <c r="E3154" i="1"/>
  <c r="AB3153" i="1"/>
  <c r="AG3153" i="1"/>
  <c r="U3104" i="1"/>
  <c r="W3104" i="1" s="1"/>
  <c r="L3104" i="1"/>
  <c r="O3104" i="1" s="1"/>
  <c r="I3106" i="1"/>
  <c r="J3105" i="1"/>
  <c r="K3105" i="1" s="1"/>
  <c r="M3105" i="1"/>
  <c r="AE3103" i="1"/>
  <c r="AH3103" i="1" s="1"/>
  <c r="Z3103" i="1"/>
  <c r="AC3103" i="1" s="1"/>
  <c r="N3105" i="1"/>
  <c r="B3102" i="1"/>
  <c r="G3153" i="1" l="1"/>
  <c r="D3154" i="1"/>
  <c r="F3154" i="1" s="1"/>
  <c r="G3154" i="1"/>
  <c r="A3155" i="1"/>
  <c r="E3155" i="1"/>
  <c r="H3154" i="1"/>
  <c r="AB3154" i="1"/>
  <c r="AG3154" i="1"/>
  <c r="B3103" i="1"/>
  <c r="J3106" i="1"/>
  <c r="K3106" i="1" s="1"/>
  <c r="I3107" i="1"/>
  <c r="M3106" i="1"/>
  <c r="U3105" i="1"/>
  <c r="W3105" i="1" s="1"/>
  <c r="L3105" i="1"/>
  <c r="O3105" i="1" s="1"/>
  <c r="Z3104" i="1"/>
  <c r="AC3104" i="1" s="1"/>
  <c r="AE3104" i="1"/>
  <c r="AH3104" i="1" s="1"/>
  <c r="N3106" i="1"/>
  <c r="D3155" i="1" l="1"/>
  <c r="F3155" i="1" s="1"/>
  <c r="G3155" i="1"/>
  <c r="A3156" i="1"/>
  <c r="E3156" i="1"/>
  <c r="H3155" i="1"/>
  <c r="H3156" i="1" s="1"/>
  <c r="AB3155" i="1"/>
  <c r="AG3155" i="1"/>
  <c r="M3107" i="1"/>
  <c r="I3108" i="1"/>
  <c r="J3107" i="1"/>
  <c r="K3107" i="1" s="1"/>
  <c r="U3106" i="1"/>
  <c r="W3106" i="1" s="1"/>
  <c r="L3106" i="1"/>
  <c r="O3106" i="1" s="1"/>
  <c r="Z3105" i="1"/>
  <c r="AC3105" i="1" s="1"/>
  <c r="AE3105" i="1"/>
  <c r="AH3105" i="1" s="1"/>
  <c r="N3107" i="1"/>
  <c r="B3104" i="1"/>
  <c r="D3156" i="1" l="1"/>
  <c r="F3156" i="1" s="1"/>
  <c r="G3156" i="1"/>
  <c r="E3157" i="1"/>
  <c r="A3157" i="1"/>
  <c r="AB3156" i="1"/>
  <c r="AG3156" i="1"/>
  <c r="M3108" i="1"/>
  <c r="I3109" i="1"/>
  <c r="J3108" i="1"/>
  <c r="K3108" i="1" s="1"/>
  <c r="L3107" i="1"/>
  <c r="O3107" i="1" s="1"/>
  <c r="U3107" i="1"/>
  <c r="W3107" i="1" s="1"/>
  <c r="AE3106" i="1"/>
  <c r="AH3106" i="1" s="1"/>
  <c r="Z3106" i="1"/>
  <c r="AC3106" i="1" s="1"/>
  <c r="N3108" i="1"/>
  <c r="B3105" i="1"/>
  <c r="A3158" i="1" l="1"/>
  <c r="E3158" i="1"/>
  <c r="AB3157" i="1"/>
  <c r="AG3157" i="1"/>
  <c r="D3157" i="1"/>
  <c r="F3157" i="1" s="1"/>
  <c r="G3157" i="1"/>
  <c r="H3157" i="1"/>
  <c r="H3158" i="1" s="1"/>
  <c r="I3110" i="1"/>
  <c r="J3109" i="1"/>
  <c r="K3109" i="1" s="1"/>
  <c r="M3109" i="1"/>
  <c r="U3108" i="1"/>
  <c r="W3108" i="1" s="1"/>
  <c r="L3108" i="1"/>
  <c r="O3108" i="1" s="1"/>
  <c r="AE3107" i="1"/>
  <c r="AH3107" i="1" s="1"/>
  <c r="Z3107" i="1"/>
  <c r="AC3107" i="1" s="1"/>
  <c r="N3109" i="1"/>
  <c r="B3106" i="1"/>
  <c r="D3158" i="1" l="1"/>
  <c r="F3158" i="1" s="1"/>
  <c r="G3158" i="1"/>
  <c r="E3159" i="1"/>
  <c r="A3159" i="1"/>
  <c r="AB3158" i="1"/>
  <c r="AG3158" i="1"/>
  <c r="U3109" i="1"/>
  <c r="W3109" i="1" s="1"/>
  <c r="L3109" i="1"/>
  <c r="O3109" i="1" s="1"/>
  <c r="B3107" i="1"/>
  <c r="I3111" i="1"/>
  <c r="J3110" i="1"/>
  <c r="K3110" i="1" s="1"/>
  <c r="M3110" i="1"/>
  <c r="Z3108" i="1"/>
  <c r="AC3108" i="1" s="1"/>
  <c r="AE3108" i="1"/>
  <c r="AH3108" i="1" s="1"/>
  <c r="N3110" i="1"/>
  <c r="E3160" i="1" l="1"/>
  <c r="A3160" i="1"/>
  <c r="AB3159" i="1"/>
  <c r="AG3159" i="1"/>
  <c r="D3159" i="1"/>
  <c r="F3159" i="1" s="1"/>
  <c r="G3159" i="1"/>
  <c r="H3159" i="1"/>
  <c r="H3160" i="1" s="1"/>
  <c r="U3110" i="1"/>
  <c r="W3110" i="1" s="1"/>
  <c r="L3110" i="1"/>
  <c r="O3110" i="1" s="1"/>
  <c r="J3111" i="1"/>
  <c r="K3111" i="1" s="1"/>
  <c r="I3112" i="1"/>
  <c r="M3111" i="1"/>
  <c r="AE3109" i="1"/>
  <c r="AH3109" i="1" s="1"/>
  <c r="Z3109" i="1"/>
  <c r="AC3109" i="1" s="1"/>
  <c r="N3111" i="1"/>
  <c r="B3108" i="1"/>
  <c r="A3161" i="1" l="1"/>
  <c r="E3161" i="1"/>
  <c r="AB3160" i="1"/>
  <c r="AG3160" i="1"/>
  <c r="D3160" i="1"/>
  <c r="F3160" i="1" s="1"/>
  <c r="G3160" i="1"/>
  <c r="B3109" i="1"/>
  <c r="L3111" i="1"/>
  <c r="O3111" i="1" s="1"/>
  <c r="U3111" i="1"/>
  <c r="W3111" i="1" s="1"/>
  <c r="J3112" i="1"/>
  <c r="K3112" i="1" s="1"/>
  <c r="M3112" i="1"/>
  <c r="I3113" i="1"/>
  <c r="Z3110" i="1"/>
  <c r="AC3110" i="1" s="1"/>
  <c r="AE3110" i="1"/>
  <c r="AH3110" i="1" s="1"/>
  <c r="N3112" i="1"/>
  <c r="D3161" i="1" l="1"/>
  <c r="F3161" i="1" s="1"/>
  <c r="G3161" i="1"/>
  <c r="A3162" i="1"/>
  <c r="E3162" i="1"/>
  <c r="AB3161" i="1"/>
  <c r="AG3161" i="1"/>
  <c r="H3161" i="1"/>
  <c r="H3162" i="1" s="1"/>
  <c r="L3112" i="1"/>
  <c r="O3112" i="1" s="1"/>
  <c r="U3112" i="1"/>
  <c r="W3112" i="1" s="1"/>
  <c r="I3114" i="1"/>
  <c r="J3113" i="1"/>
  <c r="K3113" i="1" s="1"/>
  <c r="M3113" i="1"/>
  <c r="AE3111" i="1"/>
  <c r="AH3111" i="1" s="1"/>
  <c r="Z3111" i="1"/>
  <c r="AC3111" i="1" s="1"/>
  <c r="N3113" i="1"/>
  <c r="B3110" i="1"/>
  <c r="D3162" i="1" l="1"/>
  <c r="F3162" i="1" s="1"/>
  <c r="G3162" i="1"/>
  <c r="A3163" i="1"/>
  <c r="E3163" i="1"/>
  <c r="AB3162" i="1"/>
  <c r="AG3162" i="1"/>
  <c r="B3111" i="1"/>
  <c r="U3113" i="1"/>
  <c r="W3113" i="1" s="1"/>
  <c r="L3113" i="1"/>
  <c r="O3113" i="1" s="1"/>
  <c r="J3114" i="1"/>
  <c r="K3114" i="1" s="1"/>
  <c r="I3115" i="1"/>
  <c r="M3114" i="1"/>
  <c r="AE3112" i="1"/>
  <c r="AH3112" i="1" s="1"/>
  <c r="Z3112" i="1"/>
  <c r="AC3112" i="1" s="1"/>
  <c r="N3114" i="1"/>
  <c r="D3163" i="1" l="1"/>
  <c r="F3163" i="1" s="1"/>
  <c r="G3163" i="1"/>
  <c r="A3164" i="1"/>
  <c r="E3164" i="1"/>
  <c r="AB3163" i="1"/>
  <c r="AG3163" i="1"/>
  <c r="H3163" i="1"/>
  <c r="H3164" i="1" s="1"/>
  <c r="B3112" i="1"/>
  <c r="U3114" i="1"/>
  <c r="W3114" i="1" s="1"/>
  <c r="L3114" i="1"/>
  <c r="O3114" i="1" s="1"/>
  <c r="M3115" i="1"/>
  <c r="J3115" i="1"/>
  <c r="K3115" i="1" s="1"/>
  <c r="I3116" i="1"/>
  <c r="AE3113" i="1"/>
  <c r="AH3113" i="1" s="1"/>
  <c r="Z3113" i="1"/>
  <c r="AC3113" i="1" s="1"/>
  <c r="N3115" i="1"/>
  <c r="D3164" i="1" l="1"/>
  <c r="F3164" i="1" s="1"/>
  <c r="G3164" i="1"/>
  <c r="E3165" i="1"/>
  <c r="A3165" i="1"/>
  <c r="AB3164" i="1"/>
  <c r="AG3164" i="1"/>
  <c r="B3113" i="1"/>
  <c r="J3116" i="1"/>
  <c r="K3116" i="1" s="1"/>
  <c r="M3116" i="1"/>
  <c r="I3117" i="1"/>
  <c r="U3115" i="1"/>
  <c r="W3115" i="1" s="1"/>
  <c r="L3115" i="1"/>
  <c r="O3115" i="1" s="1"/>
  <c r="Z3114" i="1"/>
  <c r="AC3114" i="1" s="1"/>
  <c r="AE3114" i="1"/>
  <c r="AH3114" i="1" s="1"/>
  <c r="N3116" i="1"/>
  <c r="A3166" i="1" l="1"/>
  <c r="E3166" i="1"/>
  <c r="AB3165" i="1"/>
  <c r="AG3165" i="1"/>
  <c r="D3165" i="1"/>
  <c r="F3165" i="1" s="1"/>
  <c r="G3165" i="1"/>
  <c r="H3165" i="1"/>
  <c r="H3166" i="1" s="1"/>
  <c r="I3118" i="1"/>
  <c r="M3117" i="1"/>
  <c r="J3117" i="1"/>
  <c r="K3117" i="1" s="1"/>
  <c r="U3116" i="1"/>
  <c r="W3116" i="1" s="1"/>
  <c r="L3116" i="1"/>
  <c r="O3116" i="1" s="1"/>
  <c r="Z3115" i="1"/>
  <c r="AC3115" i="1" s="1"/>
  <c r="AE3115" i="1"/>
  <c r="AH3115" i="1" s="1"/>
  <c r="N3117" i="1"/>
  <c r="B3114" i="1"/>
  <c r="D3166" i="1" l="1"/>
  <c r="F3166" i="1" s="1"/>
  <c r="G3166" i="1"/>
  <c r="E3167" i="1"/>
  <c r="A3167" i="1"/>
  <c r="AB3166" i="1"/>
  <c r="AG3166" i="1"/>
  <c r="U3117" i="1"/>
  <c r="W3117" i="1" s="1"/>
  <c r="L3117" i="1"/>
  <c r="O3117" i="1" s="1"/>
  <c r="J3118" i="1"/>
  <c r="K3118" i="1" s="1"/>
  <c r="M3118" i="1"/>
  <c r="I3119" i="1"/>
  <c r="AE3116" i="1"/>
  <c r="AH3116" i="1" s="1"/>
  <c r="Z3116" i="1"/>
  <c r="AC3116" i="1" s="1"/>
  <c r="N3118" i="1"/>
  <c r="B3115" i="1"/>
  <c r="E3168" i="1" l="1"/>
  <c r="A3168" i="1"/>
  <c r="AB3167" i="1"/>
  <c r="AG3167" i="1"/>
  <c r="D3167" i="1"/>
  <c r="F3167" i="1" s="1"/>
  <c r="H3167" i="1"/>
  <c r="H3168" i="1" s="1"/>
  <c r="B3116" i="1"/>
  <c r="U3118" i="1"/>
  <c r="W3118" i="1" s="1"/>
  <c r="L3118" i="1"/>
  <c r="O3118" i="1" s="1"/>
  <c r="J3119" i="1"/>
  <c r="K3119" i="1" s="1"/>
  <c r="I3120" i="1"/>
  <c r="AE3117" i="1"/>
  <c r="AH3117" i="1" s="1"/>
  <c r="Z3117" i="1"/>
  <c r="AC3117" i="1" s="1"/>
  <c r="G3167" i="1" l="1"/>
  <c r="E3169" i="1"/>
  <c r="A3169" i="1"/>
  <c r="AB3168" i="1"/>
  <c r="AG3168" i="1"/>
  <c r="D3168" i="1"/>
  <c r="F3168" i="1" s="1"/>
  <c r="M3119" i="1"/>
  <c r="N3119" i="1" s="1"/>
  <c r="N3120" i="1" s="1"/>
  <c r="U3119" i="1"/>
  <c r="W3119" i="1" s="1"/>
  <c r="L3119" i="1"/>
  <c r="J3120" i="1"/>
  <c r="K3120" i="1" s="1"/>
  <c r="I3121" i="1"/>
  <c r="B3117" i="1"/>
  <c r="Z3118" i="1"/>
  <c r="AC3118" i="1" s="1"/>
  <c r="AE3118" i="1"/>
  <c r="AH3118" i="1" s="1"/>
  <c r="G3168" i="1" l="1"/>
  <c r="E3170" i="1"/>
  <c r="A3170" i="1"/>
  <c r="AB3169" i="1"/>
  <c r="AG3169" i="1"/>
  <c r="D3169" i="1"/>
  <c r="F3169" i="1" s="1"/>
  <c r="H3169" i="1"/>
  <c r="H3170" i="1" s="1"/>
  <c r="M3120" i="1"/>
  <c r="M3121" i="1" s="1"/>
  <c r="O3119" i="1"/>
  <c r="AE3119" i="1" s="1"/>
  <c r="AH3119" i="1" s="1"/>
  <c r="U3120" i="1"/>
  <c r="W3120" i="1" s="1"/>
  <c r="L3120" i="1"/>
  <c r="O3120" i="1" s="1"/>
  <c r="J3121" i="1"/>
  <c r="K3121" i="1" s="1"/>
  <c r="I3122" i="1"/>
  <c r="N3121" i="1"/>
  <c r="B3118" i="1"/>
  <c r="G3169" i="1" l="1"/>
  <c r="A3171" i="1"/>
  <c r="E3171" i="1"/>
  <c r="AB3170" i="1"/>
  <c r="AG3170" i="1"/>
  <c r="D3170" i="1"/>
  <c r="F3170" i="1" s="1"/>
  <c r="G3170" i="1"/>
  <c r="Z3119" i="1"/>
  <c r="AC3119" i="1" s="1"/>
  <c r="B3119" i="1" s="1"/>
  <c r="U3121" i="1"/>
  <c r="W3121" i="1" s="1"/>
  <c r="L3121" i="1"/>
  <c r="O3121" i="1" s="1"/>
  <c r="M3122" i="1"/>
  <c r="J3122" i="1"/>
  <c r="K3122" i="1" s="1"/>
  <c r="I3123" i="1"/>
  <c r="AE3120" i="1"/>
  <c r="AH3120" i="1" s="1"/>
  <c r="Z3120" i="1"/>
  <c r="AC3120" i="1" s="1"/>
  <c r="N3122" i="1"/>
  <c r="D3171" i="1" l="1"/>
  <c r="F3171" i="1" s="1"/>
  <c r="G3171" i="1"/>
  <c r="E3172" i="1"/>
  <c r="A3172" i="1"/>
  <c r="AB3171" i="1"/>
  <c r="AG3171" i="1"/>
  <c r="H3171" i="1"/>
  <c r="H3172" i="1" s="1"/>
  <c r="B3120" i="1"/>
  <c r="M3123" i="1"/>
  <c r="J3123" i="1"/>
  <c r="K3123" i="1" s="1"/>
  <c r="I3124" i="1"/>
  <c r="U3122" i="1"/>
  <c r="W3122" i="1" s="1"/>
  <c r="L3122" i="1"/>
  <c r="O3122" i="1" s="1"/>
  <c r="AE3121" i="1"/>
  <c r="AH3121" i="1" s="1"/>
  <c r="Z3121" i="1"/>
  <c r="AC3121" i="1" s="1"/>
  <c r="N3123" i="1"/>
  <c r="E3173" i="1" l="1"/>
  <c r="A3173" i="1"/>
  <c r="AB3172" i="1"/>
  <c r="AG3172" i="1"/>
  <c r="D3172" i="1"/>
  <c r="F3172" i="1" s="1"/>
  <c r="G3172" i="1"/>
  <c r="B3121" i="1"/>
  <c r="U3123" i="1"/>
  <c r="W3123" i="1" s="1"/>
  <c r="L3123" i="1"/>
  <c r="O3123" i="1" s="1"/>
  <c r="M3124" i="1"/>
  <c r="I3125" i="1"/>
  <c r="J3124" i="1"/>
  <c r="K3124" i="1" s="1"/>
  <c r="N3124" i="1"/>
  <c r="Z3122" i="1"/>
  <c r="AC3122" i="1" s="1"/>
  <c r="AE3122" i="1"/>
  <c r="AH3122" i="1" s="1"/>
  <c r="E3174" i="1" l="1"/>
  <c r="A3174" i="1"/>
  <c r="AB3173" i="1"/>
  <c r="AG3173" i="1"/>
  <c r="D3173" i="1"/>
  <c r="F3173" i="1" s="1"/>
  <c r="H3173" i="1"/>
  <c r="H3174" i="1" s="1"/>
  <c r="U3124" i="1"/>
  <c r="W3124" i="1" s="1"/>
  <c r="L3124" i="1"/>
  <c r="O3124" i="1" s="1"/>
  <c r="J3125" i="1"/>
  <c r="K3125" i="1" s="1"/>
  <c r="I3126" i="1"/>
  <c r="M3125" i="1"/>
  <c r="B3122" i="1"/>
  <c r="AE3123" i="1"/>
  <c r="AH3123" i="1" s="1"/>
  <c r="Z3123" i="1"/>
  <c r="AC3123" i="1" s="1"/>
  <c r="N3125" i="1"/>
  <c r="G3173" i="1" l="1"/>
  <c r="E3175" i="1"/>
  <c r="A3175" i="1"/>
  <c r="AB3174" i="1"/>
  <c r="AG3174" i="1"/>
  <c r="D3174" i="1"/>
  <c r="F3174" i="1" s="1"/>
  <c r="B3123" i="1"/>
  <c r="U3125" i="1"/>
  <c r="W3125" i="1" s="1"/>
  <c r="L3125" i="1"/>
  <c r="O3125" i="1" s="1"/>
  <c r="M3126" i="1"/>
  <c r="J3126" i="1"/>
  <c r="K3126" i="1" s="1"/>
  <c r="I3127" i="1"/>
  <c r="Z3124" i="1"/>
  <c r="AC3124" i="1" s="1"/>
  <c r="AE3124" i="1"/>
  <c r="AH3124" i="1" s="1"/>
  <c r="N3126" i="1"/>
  <c r="G3174" i="1" l="1"/>
  <c r="E3176" i="1"/>
  <c r="D3176" i="1" s="1"/>
  <c r="A3176" i="1"/>
  <c r="H3175" i="1"/>
  <c r="H3176" i="1" s="1"/>
  <c r="AB3175" i="1"/>
  <c r="AG3175" i="1"/>
  <c r="D3175" i="1"/>
  <c r="F3175" i="1" s="1"/>
  <c r="M3127" i="1"/>
  <c r="J3127" i="1"/>
  <c r="K3127" i="1" s="1"/>
  <c r="I3128" i="1"/>
  <c r="U3126" i="1"/>
  <c r="W3126" i="1" s="1"/>
  <c r="L3126" i="1"/>
  <c r="O3126" i="1" s="1"/>
  <c r="Z3125" i="1"/>
  <c r="AC3125" i="1" s="1"/>
  <c r="AE3125" i="1"/>
  <c r="AH3125" i="1" s="1"/>
  <c r="N3127" i="1"/>
  <c r="B3124" i="1"/>
  <c r="G3175" i="1" l="1"/>
  <c r="E3177" i="1"/>
  <c r="A3177" i="1"/>
  <c r="AB3176" i="1"/>
  <c r="AG3176" i="1"/>
  <c r="G3176" i="1"/>
  <c r="F3176" i="1"/>
  <c r="U3127" i="1"/>
  <c r="W3127" i="1" s="1"/>
  <c r="L3127" i="1"/>
  <c r="O3127" i="1" s="1"/>
  <c r="I3129" i="1"/>
  <c r="M3128" i="1"/>
  <c r="J3128" i="1"/>
  <c r="K3128" i="1" s="1"/>
  <c r="Z3126" i="1"/>
  <c r="AC3126" i="1" s="1"/>
  <c r="AE3126" i="1"/>
  <c r="AH3126" i="1" s="1"/>
  <c r="N3128" i="1"/>
  <c r="B3125" i="1"/>
  <c r="E3178" i="1" l="1"/>
  <c r="A3178" i="1"/>
  <c r="H3177" i="1"/>
  <c r="H3178" i="1" s="1"/>
  <c r="AB3177" i="1"/>
  <c r="AG3177" i="1"/>
  <c r="D3177" i="1"/>
  <c r="F3177" i="1" s="1"/>
  <c r="U3128" i="1"/>
  <c r="W3128" i="1" s="1"/>
  <c r="L3128" i="1"/>
  <c r="O3128" i="1" s="1"/>
  <c r="M3129" i="1"/>
  <c r="J3129" i="1"/>
  <c r="K3129" i="1" s="1"/>
  <c r="I3130" i="1"/>
  <c r="AE3127" i="1"/>
  <c r="AH3127" i="1" s="1"/>
  <c r="Z3127" i="1"/>
  <c r="AC3127" i="1" s="1"/>
  <c r="N3129" i="1"/>
  <c r="B3126" i="1"/>
  <c r="G3177" i="1" l="1"/>
  <c r="E3179" i="1"/>
  <c r="A3179" i="1"/>
  <c r="AB3178" i="1"/>
  <c r="AG3178" i="1"/>
  <c r="D3178" i="1"/>
  <c r="F3178" i="1" s="1"/>
  <c r="B3127" i="1"/>
  <c r="J3130" i="1"/>
  <c r="K3130" i="1" s="1"/>
  <c r="M3130" i="1"/>
  <c r="I3131" i="1"/>
  <c r="L3129" i="1"/>
  <c r="O3129" i="1" s="1"/>
  <c r="U3129" i="1"/>
  <c r="W3129" i="1" s="1"/>
  <c r="Z3128" i="1"/>
  <c r="AC3128" i="1" s="1"/>
  <c r="AE3128" i="1"/>
  <c r="AH3128" i="1" s="1"/>
  <c r="N3130" i="1"/>
  <c r="G3178" i="1" l="1"/>
  <c r="E3180" i="1"/>
  <c r="A3180" i="1"/>
  <c r="AB3179" i="1"/>
  <c r="AG3179" i="1"/>
  <c r="D3179" i="1"/>
  <c r="F3179" i="1" s="1"/>
  <c r="H3179" i="1"/>
  <c r="H3180" i="1" s="1"/>
  <c r="J3131" i="1"/>
  <c r="K3131" i="1" s="1"/>
  <c r="M3131" i="1"/>
  <c r="I3132" i="1"/>
  <c r="U3130" i="1"/>
  <c r="W3130" i="1" s="1"/>
  <c r="L3130" i="1"/>
  <c r="O3130" i="1" s="1"/>
  <c r="AE3129" i="1"/>
  <c r="AH3129" i="1" s="1"/>
  <c r="Z3129" i="1"/>
  <c r="AC3129" i="1" s="1"/>
  <c r="N3131" i="1"/>
  <c r="B3128" i="1"/>
  <c r="G3179" i="1" l="1"/>
  <c r="E3181" i="1"/>
  <c r="A3181" i="1"/>
  <c r="AB3180" i="1"/>
  <c r="AG3180" i="1"/>
  <c r="D3180" i="1"/>
  <c r="G3180" i="1" s="1"/>
  <c r="B3129" i="1"/>
  <c r="M3132" i="1"/>
  <c r="J3132" i="1"/>
  <c r="K3132" i="1" s="1"/>
  <c r="I3133" i="1"/>
  <c r="U3131" i="1"/>
  <c r="W3131" i="1" s="1"/>
  <c r="L3131" i="1"/>
  <c r="O3131" i="1" s="1"/>
  <c r="AE3130" i="1"/>
  <c r="AH3130" i="1" s="1"/>
  <c r="Z3130" i="1"/>
  <c r="AC3130" i="1" s="1"/>
  <c r="N3132" i="1"/>
  <c r="A3182" i="1" l="1"/>
  <c r="E3182" i="1"/>
  <c r="AB3181" i="1"/>
  <c r="AG3181" i="1"/>
  <c r="D3181" i="1"/>
  <c r="G3181" i="1" s="1"/>
  <c r="H3181" i="1"/>
  <c r="H3182" i="1" s="1"/>
  <c r="F3180" i="1"/>
  <c r="F3181" i="1" s="1"/>
  <c r="B3130" i="1"/>
  <c r="U3132" i="1"/>
  <c r="W3132" i="1" s="1"/>
  <c r="L3132" i="1"/>
  <c r="O3132" i="1" s="1"/>
  <c r="M3133" i="1"/>
  <c r="J3133" i="1"/>
  <c r="K3133" i="1" s="1"/>
  <c r="I3134" i="1"/>
  <c r="Z3131" i="1"/>
  <c r="AC3131" i="1" s="1"/>
  <c r="AE3131" i="1"/>
  <c r="AH3131" i="1" s="1"/>
  <c r="N3133" i="1"/>
  <c r="D3182" i="1" l="1"/>
  <c r="F3182" i="1" s="1"/>
  <c r="G3182" i="1"/>
  <c r="A3183" i="1"/>
  <c r="E3183" i="1"/>
  <c r="D3183" i="1" s="1"/>
  <c r="G3183" i="1" s="1"/>
  <c r="AB3182" i="1"/>
  <c r="AG3182" i="1"/>
  <c r="M3134" i="1"/>
  <c r="J3134" i="1"/>
  <c r="K3134" i="1" s="1"/>
  <c r="I3135" i="1"/>
  <c r="U3133" i="1"/>
  <c r="W3133" i="1" s="1"/>
  <c r="L3133" i="1"/>
  <c r="O3133" i="1" s="1"/>
  <c r="AE3132" i="1"/>
  <c r="AH3132" i="1" s="1"/>
  <c r="Z3132" i="1"/>
  <c r="AC3132" i="1" s="1"/>
  <c r="N3134" i="1"/>
  <c r="B3131" i="1"/>
  <c r="F3183" i="1" l="1"/>
  <c r="A3184" i="1"/>
  <c r="E3184" i="1"/>
  <c r="D3184" i="1" s="1"/>
  <c r="G3184" i="1" s="1"/>
  <c r="AB3183" i="1"/>
  <c r="AG3183" i="1"/>
  <c r="H3183" i="1"/>
  <c r="H3184" i="1" s="1"/>
  <c r="B3132" i="1"/>
  <c r="U3134" i="1"/>
  <c r="W3134" i="1" s="1"/>
  <c r="L3134" i="1"/>
  <c r="O3134" i="1" s="1"/>
  <c r="I3136" i="1"/>
  <c r="M3135" i="1"/>
  <c r="J3135" i="1"/>
  <c r="K3135" i="1" s="1"/>
  <c r="AE3133" i="1"/>
  <c r="AH3133" i="1" s="1"/>
  <c r="Z3133" i="1"/>
  <c r="AC3133" i="1" s="1"/>
  <c r="N3135" i="1"/>
  <c r="E3185" i="1" l="1"/>
  <c r="D3185" i="1" s="1"/>
  <c r="G3185" i="1" s="1"/>
  <c r="A3185" i="1"/>
  <c r="AB3184" i="1"/>
  <c r="AG3184" i="1"/>
  <c r="F3184" i="1"/>
  <c r="F3185" i="1" s="1"/>
  <c r="B3133" i="1"/>
  <c r="M3136" i="1"/>
  <c r="J3136" i="1"/>
  <c r="K3136" i="1" s="1"/>
  <c r="I3137" i="1"/>
  <c r="U3135" i="1"/>
  <c r="W3135" i="1" s="1"/>
  <c r="L3135" i="1"/>
  <c r="O3135" i="1" s="1"/>
  <c r="AE3134" i="1"/>
  <c r="AH3134" i="1" s="1"/>
  <c r="Z3134" i="1"/>
  <c r="AC3134" i="1" s="1"/>
  <c r="N3136" i="1"/>
  <c r="E3186" i="1" l="1"/>
  <c r="A3186" i="1"/>
  <c r="AB3185" i="1"/>
  <c r="AG3185" i="1"/>
  <c r="H3185" i="1"/>
  <c r="H3186" i="1" s="1"/>
  <c r="B3134" i="1"/>
  <c r="U3136" i="1"/>
  <c r="W3136" i="1" s="1"/>
  <c r="L3136" i="1"/>
  <c r="O3136" i="1" s="1"/>
  <c r="J3137" i="1"/>
  <c r="K3137" i="1" s="1"/>
  <c r="M3137" i="1"/>
  <c r="I3138" i="1"/>
  <c r="AE3135" i="1"/>
  <c r="AH3135" i="1" s="1"/>
  <c r="Z3135" i="1"/>
  <c r="AC3135" i="1" s="1"/>
  <c r="N3137" i="1"/>
  <c r="E3187" i="1" l="1"/>
  <c r="A3187" i="1"/>
  <c r="AB3186" i="1"/>
  <c r="AG3186" i="1"/>
  <c r="D3186" i="1"/>
  <c r="F3186" i="1" s="1"/>
  <c r="B3135" i="1"/>
  <c r="U3137" i="1"/>
  <c r="W3137" i="1" s="1"/>
  <c r="L3137" i="1"/>
  <c r="O3137" i="1" s="1"/>
  <c r="J3138" i="1"/>
  <c r="K3138" i="1" s="1"/>
  <c r="M3138" i="1"/>
  <c r="I3139" i="1"/>
  <c r="N3138" i="1"/>
  <c r="Z3136" i="1"/>
  <c r="AC3136" i="1" s="1"/>
  <c r="AE3136" i="1"/>
  <c r="AH3136" i="1" s="1"/>
  <c r="G3186" i="1" l="1"/>
  <c r="E3188" i="1"/>
  <c r="A3188" i="1"/>
  <c r="AB3187" i="1"/>
  <c r="AG3187" i="1"/>
  <c r="D3187" i="1"/>
  <c r="F3187" i="1" s="1"/>
  <c r="H3187" i="1"/>
  <c r="H3188" i="1" s="1"/>
  <c r="U3138" i="1"/>
  <c r="W3138" i="1" s="1"/>
  <c r="L3138" i="1"/>
  <c r="O3138" i="1" s="1"/>
  <c r="J3139" i="1"/>
  <c r="K3139" i="1" s="1"/>
  <c r="I3140" i="1"/>
  <c r="M3139" i="1"/>
  <c r="B3136" i="1"/>
  <c r="AE3137" i="1"/>
  <c r="AH3137" i="1" s="1"/>
  <c r="Z3137" i="1"/>
  <c r="AC3137" i="1" s="1"/>
  <c r="N3139" i="1"/>
  <c r="G3187" i="1" l="1"/>
  <c r="E3189" i="1"/>
  <c r="A3189" i="1"/>
  <c r="AB3188" i="1"/>
  <c r="AG3188" i="1"/>
  <c r="H3189" i="1"/>
  <c r="D3188" i="1"/>
  <c r="F3188" i="1" s="1"/>
  <c r="B3137" i="1"/>
  <c r="M3140" i="1"/>
  <c r="J3140" i="1"/>
  <c r="K3140" i="1" s="1"/>
  <c r="I3141" i="1"/>
  <c r="L3139" i="1"/>
  <c r="O3139" i="1" s="1"/>
  <c r="U3139" i="1"/>
  <c r="W3139" i="1" s="1"/>
  <c r="N3140" i="1"/>
  <c r="AE3138" i="1"/>
  <c r="AH3138" i="1" s="1"/>
  <c r="Z3138" i="1"/>
  <c r="AC3138" i="1" s="1"/>
  <c r="G3188" i="1" l="1"/>
  <c r="A3190" i="1"/>
  <c r="E3190" i="1"/>
  <c r="AB3189" i="1"/>
  <c r="AG3189" i="1"/>
  <c r="D3189" i="1"/>
  <c r="G3189" i="1" s="1"/>
  <c r="U3140" i="1"/>
  <c r="W3140" i="1" s="1"/>
  <c r="L3140" i="1"/>
  <c r="O3140" i="1" s="1"/>
  <c r="I3142" i="1"/>
  <c r="M3141" i="1"/>
  <c r="J3141" i="1"/>
  <c r="K3141" i="1" s="1"/>
  <c r="B3138" i="1"/>
  <c r="AE3139" i="1"/>
  <c r="AH3139" i="1" s="1"/>
  <c r="Z3139" i="1"/>
  <c r="AC3139" i="1" s="1"/>
  <c r="N3141" i="1"/>
  <c r="D3190" i="1" l="1"/>
  <c r="G3190" i="1"/>
  <c r="E3191" i="1"/>
  <c r="A3191" i="1"/>
  <c r="AB3190" i="1"/>
  <c r="AG3190" i="1"/>
  <c r="H3190" i="1"/>
  <c r="H3191" i="1" s="1"/>
  <c r="F3189" i="1"/>
  <c r="F3190" i="1" s="1"/>
  <c r="B3139" i="1"/>
  <c r="U3141" i="1"/>
  <c r="W3141" i="1" s="1"/>
  <c r="L3141" i="1"/>
  <c r="O3141" i="1" s="1"/>
  <c r="I3143" i="1"/>
  <c r="J3142" i="1"/>
  <c r="K3142" i="1" s="1"/>
  <c r="M3142" i="1"/>
  <c r="AE3140" i="1"/>
  <c r="AH3140" i="1" s="1"/>
  <c r="Z3140" i="1"/>
  <c r="AC3140" i="1" s="1"/>
  <c r="N3142" i="1"/>
  <c r="A3192" i="1" l="1"/>
  <c r="E3192" i="1"/>
  <c r="AB3191" i="1"/>
  <c r="AG3191" i="1"/>
  <c r="D3191" i="1"/>
  <c r="F3191" i="1" s="1"/>
  <c r="G3191" i="1"/>
  <c r="B3140" i="1"/>
  <c r="M3143" i="1"/>
  <c r="J3143" i="1"/>
  <c r="K3143" i="1" s="1"/>
  <c r="I3144" i="1"/>
  <c r="U3142" i="1"/>
  <c r="W3142" i="1" s="1"/>
  <c r="L3142" i="1"/>
  <c r="O3142" i="1" s="1"/>
  <c r="AE3141" i="1"/>
  <c r="AH3141" i="1" s="1"/>
  <c r="Z3141" i="1"/>
  <c r="AC3141" i="1" s="1"/>
  <c r="N3143" i="1"/>
  <c r="D3192" i="1" l="1"/>
  <c r="F3192" i="1" s="1"/>
  <c r="G3192" i="1"/>
  <c r="A3193" i="1"/>
  <c r="E3193" i="1"/>
  <c r="AB3192" i="1"/>
  <c r="AG3192" i="1"/>
  <c r="H3192" i="1"/>
  <c r="H3193" i="1" s="1"/>
  <c r="B3141" i="1"/>
  <c r="U3143" i="1"/>
  <c r="W3143" i="1" s="1"/>
  <c r="L3143" i="1"/>
  <c r="O3143" i="1" s="1"/>
  <c r="M3144" i="1"/>
  <c r="J3144" i="1"/>
  <c r="K3144" i="1" s="1"/>
  <c r="I3145" i="1"/>
  <c r="Z3142" i="1"/>
  <c r="AC3142" i="1" s="1"/>
  <c r="AE3142" i="1"/>
  <c r="AH3142" i="1" s="1"/>
  <c r="N3144" i="1"/>
  <c r="A3194" i="1" l="1"/>
  <c r="E3194" i="1"/>
  <c r="AB3193" i="1"/>
  <c r="AG3193" i="1"/>
  <c r="D3193" i="1"/>
  <c r="F3193" i="1" s="1"/>
  <c r="G3193" i="1"/>
  <c r="U3144" i="1"/>
  <c r="W3144" i="1" s="1"/>
  <c r="L3144" i="1"/>
  <c r="O3144" i="1" s="1"/>
  <c r="M3145" i="1"/>
  <c r="I3146" i="1"/>
  <c r="J3145" i="1"/>
  <c r="K3145" i="1" s="1"/>
  <c r="Z3143" i="1"/>
  <c r="AC3143" i="1" s="1"/>
  <c r="AE3143" i="1"/>
  <c r="AH3143" i="1" s="1"/>
  <c r="N3145" i="1"/>
  <c r="B3142" i="1"/>
  <c r="D3194" i="1" l="1"/>
  <c r="G3194" i="1" s="1"/>
  <c r="A3195" i="1"/>
  <c r="E3195" i="1"/>
  <c r="AB3194" i="1"/>
  <c r="AG3194" i="1"/>
  <c r="H3194" i="1"/>
  <c r="H3195" i="1" s="1"/>
  <c r="I3147" i="1"/>
  <c r="M3146" i="1"/>
  <c r="J3146" i="1"/>
  <c r="K3146" i="1" s="1"/>
  <c r="U3145" i="1"/>
  <c r="W3145" i="1" s="1"/>
  <c r="L3145" i="1"/>
  <c r="O3145" i="1" s="1"/>
  <c r="Z3144" i="1"/>
  <c r="AC3144" i="1" s="1"/>
  <c r="AE3144" i="1"/>
  <c r="AH3144" i="1" s="1"/>
  <c r="N3146" i="1"/>
  <c r="B3143" i="1"/>
  <c r="D3195" i="1" l="1"/>
  <c r="G3195" i="1"/>
  <c r="E3196" i="1"/>
  <c r="D3196" i="1" s="1"/>
  <c r="G3196" i="1" s="1"/>
  <c r="A3196" i="1"/>
  <c r="AB3195" i="1"/>
  <c r="AG3195" i="1"/>
  <c r="F3194" i="1"/>
  <c r="F3195" i="1" s="1"/>
  <c r="F3196" i="1" s="1"/>
  <c r="U3146" i="1"/>
  <c r="W3146" i="1" s="1"/>
  <c r="L3146" i="1"/>
  <c r="O3146" i="1" s="1"/>
  <c r="M3147" i="1"/>
  <c r="I3148" i="1"/>
  <c r="J3147" i="1"/>
  <c r="K3147" i="1" s="1"/>
  <c r="AE3145" i="1"/>
  <c r="AH3145" i="1" s="1"/>
  <c r="Z3145" i="1"/>
  <c r="AC3145" i="1" s="1"/>
  <c r="N3147" i="1"/>
  <c r="B3144" i="1"/>
  <c r="A3197" i="1" l="1"/>
  <c r="E3197" i="1"/>
  <c r="D3197" i="1" s="1"/>
  <c r="G3197" i="1" s="1"/>
  <c r="AB3196" i="1"/>
  <c r="AG3196" i="1"/>
  <c r="H3196" i="1"/>
  <c r="H3197" i="1" s="1"/>
  <c r="B3145" i="1"/>
  <c r="J3148" i="1"/>
  <c r="K3148" i="1" s="1"/>
  <c r="I3149" i="1"/>
  <c r="U3147" i="1"/>
  <c r="W3147" i="1" s="1"/>
  <c r="L3147" i="1"/>
  <c r="M3148" i="1" s="1"/>
  <c r="N3148" i="1" s="1"/>
  <c r="AE3146" i="1"/>
  <c r="AH3146" i="1" s="1"/>
  <c r="Z3146" i="1"/>
  <c r="AC3146" i="1" s="1"/>
  <c r="E3198" i="1" l="1"/>
  <c r="A3198" i="1"/>
  <c r="AB3197" i="1"/>
  <c r="AG3197" i="1"/>
  <c r="F3197" i="1"/>
  <c r="B3146" i="1"/>
  <c r="O3147" i="1"/>
  <c r="J3149" i="1"/>
  <c r="K3149" i="1" s="1"/>
  <c r="I3150" i="1"/>
  <c r="M3149" i="1"/>
  <c r="U3148" i="1"/>
  <c r="W3148" i="1" s="1"/>
  <c r="L3148" i="1"/>
  <c r="O3148" i="1" s="1"/>
  <c r="N3149" i="1"/>
  <c r="E3199" i="1" l="1"/>
  <c r="A3199" i="1"/>
  <c r="AB3198" i="1"/>
  <c r="AG3198" i="1"/>
  <c r="D3198" i="1"/>
  <c r="F3198" i="1" s="1"/>
  <c r="G3198" i="1"/>
  <c r="H3198" i="1"/>
  <c r="H3199" i="1" s="1"/>
  <c r="AE3147" i="1"/>
  <c r="AH3147" i="1" s="1"/>
  <c r="Z3147" i="1"/>
  <c r="AC3147" i="1" s="1"/>
  <c r="J3150" i="1"/>
  <c r="K3150" i="1" s="1"/>
  <c r="M3150" i="1"/>
  <c r="I3151" i="1"/>
  <c r="U3149" i="1"/>
  <c r="W3149" i="1" s="1"/>
  <c r="L3149" i="1"/>
  <c r="O3149" i="1" s="1"/>
  <c r="AE3148" i="1"/>
  <c r="AH3148" i="1" s="1"/>
  <c r="Z3148" i="1"/>
  <c r="AC3148" i="1" s="1"/>
  <c r="N3150" i="1"/>
  <c r="A3200" i="1" l="1"/>
  <c r="E3200" i="1"/>
  <c r="AB3199" i="1"/>
  <c r="AG3199" i="1"/>
  <c r="D3199" i="1"/>
  <c r="G3199" i="1" s="1"/>
  <c r="B3147" i="1"/>
  <c r="B3148" i="1"/>
  <c r="J3151" i="1"/>
  <c r="K3151" i="1" s="1"/>
  <c r="I3152" i="1"/>
  <c r="M3151" i="1"/>
  <c r="U3150" i="1"/>
  <c r="W3150" i="1" s="1"/>
  <c r="L3150" i="1"/>
  <c r="O3150" i="1" s="1"/>
  <c r="AE3149" i="1"/>
  <c r="AH3149" i="1" s="1"/>
  <c r="Z3149" i="1"/>
  <c r="AC3149" i="1" s="1"/>
  <c r="N3151" i="1"/>
  <c r="D3200" i="1" l="1"/>
  <c r="G3200" i="1" s="1"/>
  <c r="E3201" i="1"/>
  <c r="A3201" i="1"/>
  <c r="AB3200" i="1"/>
  <c r="AG3200" i="1"/>
  <c r="H3200" i="1"/>
  <c r="H3201" i="1" s="1"/>
  <c r="F3199" i="1"/>
  <c r="F3200" i="1" s="1"/>
  <c r="B3149" i="1"/>
  <c r="M3152" i="1"/>
  <c r="J3152" i="1"/>
  <c r="K3152" i="1" s="1"/>
  <c r="I3153" i="1"/>
  <c r="L3151" i="1"/>
  <c r="O3151" i="1" s="1"/>
  <c r="U3151" i="1"/>
  <c r="W3151" i="1" s="1"/>
  <c r="Z3150" i="1"/>
  <c r="AC3150" i="1" s="1"/>
  <c r="AE3150" i="1"/>
  <c r="AH3150" i="1" s="1"/>
  <c r="N3152" i="1"/>
  <c r="A3202" i="1" l="1"/>
  <c r="E3202" i="1"/>
  <c r="AB3201" i="1"/>
  <c r="AG3201" i="1"/>
  <c r="D3201" i="1"/>
  <c r="F3201" i="1" s="1"/>
  <c r="G3201" i="1"/>
  <c r="U3152" i="1"/>
  <c r="W3152" i="1" s="1"/>
  <c r="L3152" i="1"/>
  <c r="O3152" i="1" s="1"/>
  <c r="J3153" i="1"/>
  <c r="K3153" i="1" s="1"/>
  <c r="M3153" i="1"/>
  <c r="I3154" i="1"/>
  <c r="AE3151" i="1"/>
  <c r="AH3151" i="1" s="1"/>
  <c r="Z3151" i="1"/>
  <c r="AC3151" i="1" s="1"/>
  <c r="N3153" i="1"/>
  <c r="B3150" i="1"/>
  <c r="D3202" i="1" l="1"/>
  <c r="F3202" i="1" s="1"/>
  <c r="G3202" i="1"/>
  <c r="E3203" i="1"/>
  <c r="A3203" i="1"/>
  <c r="AB3202" i="1"/>
  <c r="AG3202" i="1"/>
  <c r="H3202" i="1"/>
  <c r="H3203" i="1" s="1"/>
  <c r="B3151" i="1"/>
  <c r="U3153" i="1"/>
  <c r="W3153" i="1" s="1"/>
  <c r="L3153" i="1"/>
  <c r="O3153" i="1" s="1"/>
  <c r="M3154" i="1"/>
  <c r="J3154" i="1"/>
  <c r="K3154" i="1" s="1"/>
  <c r="I3155" i="1"/>
  <c r="I3156" i="1" s="1"/>
  <c r="Z3152" i="1"/>
  <c r="AC3152" i="1" s="1"/>
  <c r="AE3152" i="1"/>
  <c r="AH3152" i="1" s="1"/>
  <c r="N3154" i="1"/>
  <c r="D3203" i="1" l="1"/>
  <c r="F3203" i="1" s="1"/>
  <c r="E3204" i="1"/>
  <c r="A3204" i="1"/>
  <c r="AB3203" i="1"/>
  <c r="AG3203" i="1"/>
  <c r="I3157" i="1"/>
  <c r="J3155" i="1"/>
  <c r="K3155" i="1" s="1"/>
  <c r="M3155" i="1"/>
  <c r="M3156" i="1" s="1"/>
  <c r="U3154" i="1"/>
  <c r="W3154" i="1" s="1"/>
  <c r="L3154" i="1"/>
  <c r="O3154" i="1" s="1"/>
  <c r="AE3153" i="1"/>
  <c r="AH3153" i="1" s="1"/>
  <c r="Z3153" i="1"/>
  <c r="AC3153" i="1" s="1"/>
  <c r="N3155" i="1"/>
  <c r="N3156" i="1" s="1"/>
  <c r="B3152" i="1"/>
  <c r="G3203" i="1" l="1"/>
  <c r="A3205" i="1"/>
  <c r="E3205" i="1"/>
  <c r="AB3204" i="1"/>
  <c r="AG3204" i="1"/>
  <c r="D3204" i="1"/>
  <c r="F3204" i="1" s="1"/>
  <c r="G3204" i="1"/>
  <c r="H3204" i="1"/>
  <c r="H3205" i="1" s="1"/>
  <c r="N3157" i="1"/>
  <c r="M3157" i="1"/>
  <c r="J3156" i="1"/>
  <c r="K3156" i="1" s="1"/>
  <c r="I3158" i="1"/>
  <c r="B3153" i="1"/>
  <c r="U3155" i="1"/>
  <c r="W3155" i="1" s="1"/>
  <c r="L3155" i="1"/>
  <c r="O3155" i="1" s="1"/>
  <c r="Z3154" i="1"/>
  <c r="AC3154" i="1" s="1"/>
  <c r="AE3154" i="1"/>
  <c r="AH3154" i="1" s="1"/>
  <c r="D3205" i="1" l="1"/>
  <c r="F3205" i="1" s="1"/>
  <c r="G3205" i="1"/>
  <c r="A3206" i="1"/>
  <c r="E3206" i="1"/>
  <c r="D3206" i="1" s="1"/>
  <c r="G3206" i="1" s="1"/>
  <c r="AB3205" i="1"/>
  <c r="AG3205" i="1"/>
  <c r="J3157" i="1"/>
  <c r="K3157" i="1" s="1"/>
  <c r="L3157" i="1" s="1"/>
  <c r="O3157" i="1" s="1"/>
  <c r="M3158" i="1"/>
  <c r="N3158" i="1"/>
  <c r="I3159" i="1"/>
  <c r="U3156" i="1"/>
  <c r="W3156" i="1" s="1"/>
  <c r="L3156" i="1"/>
  <c r="O3156" i="1" s="1"/>
  <c r="AE3155" i="1"/>
  <c r="AH3155" i="1" s="1"/>
  <c r="Z3155" i="1"/>
  <c r="AC3155" i="1" s="1"/>
  <c r="B3154" i="1"/>
  <c r="F3206" i="1" l="1"/>
  <c r="A3207" i="1"/>
  <c r="E3207" i="1"/>
  <c r="H3206" i="1"/>
  <c r="H3207" i="1" s="1"/>
  <c r="AB3206" i="1"/>
  <c r="AG3206" i="1"/>
  <c r="J3158" i="1"/>
  <c r="K3158" i="1" s="1"/>
  <c r="L3158" i="1" s="1"/>
  <c r="O3158" i="1" s="1"/>
  <c r="AE3156" i="1"/>
  <c r="AH3156" i="1" s="1"/>
  <c r="Z3156" i="1"/>
  <c r="AC3156" i="1" s="1"/>
  <c r="I3160" i="1"/>
  <c r="N3159" i="1"/>
  <c r="M3159" i="1"/>
  <c r="U3157" i="1"/>
  <c r="W3157" i="1" s="1"/>
  <c r="AE3157" i="1" s="1"/>
  <c r="AH3157" i="1" s="1"/>
  <c r="B3155" i="1"/>
  <c r="D3207" i="1" l="1"/>
  <c r="F3207" i="1" s="1"/>
  <c r="G3207" i="1"/>
  <c r="A3208" i="1"/>
  <c r="E3208" i="1"/>
  <c r="D3208" i="1" s="1"/>
  <c r="G3208" i="1" s="1"/>
  <c r="AB3207" i="1"/>
  <c r="AG3207" i="1"/>
  <c r="J3159" i="1"/>
  <c r="K3159" i="1" s="1"/>
  <c r="L3159" i="1" s="1"/>
  <c r="O3159" i="1" s="1"/>
  <c r="B3156" i="1"/>
  <c r="U3158" i="1"/>
  <c r="W3158" i="1" s="1"/>
  <c r="Z3158" i="1" s="1"/>
  <c r="AC3158" i="1" s="1"/>
  <c r="N3160" i="1"/>
  <c r="M3160" i="1"/>
  <c r="I3161" i="1"/>
  <c r="Z3157" i="1"/>
  <c r="AC3157" i="1" s="1"/>
  <c r="B3157" i="1" s="1"/>
  <c r="A3209" i="1" l="1"/>
  <c r="E3209" i="1"/>
  <c r="AB3208" i="1"/>
  <c r="AG3208" i="1"/>
  <c r="F3208" i="1"/>
  <c r="H3208" i="1"/>
  <c r="H3209" i="1" s="1"/>
  <c r="J3160" i="1"/>
  <c r="K3160" i="1" s="1"/>
  <c r="L3160" i="1" s="1"/>
  <c r="O3160" i="1" s="1"/>
  <c r="U3159" i="1"/>
  <c r="W3159" i="1" s="1"/>
  <c r="Z3159" i="1" s="1"/>
  <c r="AC3159" i="1" s="1"/>
  <c r="AE3158" i="1"/>
  <c r="AH3158" i="1" s="1"/>
  <c r="B3158" i="1" s="1"/>
  <c r="N3161" i="1"/>
  <c r="M3161" i="1"/>
  <c r="I3162" i="1"/>
  <c r="D3209" i="1" l="1"/>
  <c r="G3209" i="1"/>
  <c r="E3210" i="1"/>
  <c r="A3210" i="1"/>
  <c r="AB3209" i="1"/>
  <c r="AG3209" i="1"/>
  <c r="J3161" i="1"/>
  <c r="K3161" i="1" s="1"/>
  <c r="L3161" i="1" s="1"/>
  <c r="O3161" i="1" s="1"/>
  <c r="AE3159" i="1"/>
  <c r="AH3159" i="1" s="1"/>
  <c r="B3159" i="1" s="1"/>
  <c r="U3160" i="1"/>
  <c r="W3160" i="1" s="1"/>
  <c r="Z3160" i="1" s="1"/>
  <c r="AC3160" i="1" s="1"/>
  <c r="N3162" i="1"/>
  <c r="I3163" i="1"/>
  <c r="M3162" i="1"/>
  <c r="A3211" i="1" l="1"/>
  <c r="E3211" i="1"/>
  <c r="AB3210" i="1"/>
  <c r="AG3210" i="1"/>
  <c r="D3210" i="1"/>
  <c r="G3210" i="1" s="1"/>
  <c r="F3209" i="1"/>
  <c r="H3210" i="1"/>
  <c r="H3211" i="1" s="1"/>
  <c r="J3162" i="1"/>
  <c r="K3162" i="1" s="1"/>
  <c r="L3162" i="1" s="1"/>
  <c r="O3162" i="1" s="1"/>
  <c r="U3161" i="1"/>
  <c r="W3161" i="1" s="1"/>
  <c r="AE3161" i="1" s="1"/>
  <c r="AH3161" i="1" s="1"/>
  <c r="AE3160" i="1"/>
  <c r="AH3160" i="1" s="1"/>
  <c r="B3160" i="1" s="1"/>
  <c r="N3163" i="1"/>
  <c r="M3163" i="1"/>
  <c r="I3164" i="1"/>
  <c r="F3210" i="1" l="1"/>
  <c r="D3211" i="1"/>
  <c r="F3211" i="1" s="1"/>
  <c r="A3212" i="1"/>
  <c r="E3212" i="1"/>
  <c r="AB3211" i="1"/>
  <c r="AG3211" i="1"/>
  <c r="J3163" i="1"/>
  <c r="K3163" i="1" s="1"/>
  <c r="L3163" i="1" s="1"/>
  <c r="O3163" i="1" s="1"/>
  <c r="U3162" i="1"/>
  <c r="W3162" i="1" s="1"/>
  <c r="Z3162" i="1" s="1"/>
  <c r="AC3162" i="1" s="1"/>
  <c r="Z3161" i="1"/>
  <c r="AC3161" i="1" s="1"/>
  <c r="B3161" i="1" s="1"/>
  <c r="M3164" i="1"/>
  <c r="N3164" i="1"/>
  <c r="I3165" i="1"/>
  <c r="G3211" i="1" l="1"/>
  <c r="D3212" i="1"/>
  <c r="F3212" i="1" s="1"/>
  <c r="G3212" i="1"/>
  <c r="E3213" i="1"/>
  <c r="A3213" i="1"/>
  <c r="AB3212" i="1"/>
  <c r="AG3212" i="1"/>
  <c r="H3212" i="1"/>
  <c r="H3213" i="1" s="1"/>
  <c r="J3164" i="1"/>
  <c r="K3164" i="1" s="1"/>
  <c r="L3164" i="1" s="1"/>
  <c r="O3164" i="1" s="1"/>
  <c r="U3163" i="1"/>
  <c r="W3163" i="1" s="1"/>
  <c r="AE3163" i="1" s="1"/>
  <c r="AH3163" i="1" s="1"/>
  <c r="AE3162" i="1"/>
  <c r="AH3162" i="1" s="1"/>
  <c r="B3162" i="1" s="1"/>
  <c r="M3165" i="1"/>
  <c r="I3166" i="1"/>
  <c r="N3165" i="1"/>
  <c r="E3214" i="1" l="1"/>
  <c r="A3214" i="1"/>
  <c r="AB3213" i="1"/>
  <c r="AG3213" i="1"/>
  <c r="D3213" i="1"/>
  <c r="F3213" i="1" s="1"/>
  <c r="J3165" i="1"/>
  <c r="K3165" i="1" s="1"/>
  <c r="U3164" i="1"/>
  <c r="W3164" i="1" s="1"/>
  <c r="Z3164" i="1" s="1"/>
  <c r="AC3164" i="1" s="1"/>
  <c r="Z3163" i="1"/>
  <c r="AC3163" i="1" s="1"/>
  <c r="B3163" i="1" s="1"/>
  <c r="N3166" i="1"/>
  <c r="I3167" i="1"/>
  <c r="M3166" i="1"/>
  <c r="G3213" i="1" l="1"/>
  <c r="A3215" i="1"/>
  <c r="E3215" i="1"/>
  <c r="AB3214" i="1"/>
  <c r="AG3214" i="1"/>
  <c r="D3214" i="1"/>
  <c r="F3214" i="1" s="1"/>
  <c r="H3214" i="1"/>
  <c r="H3215" i="1" s="1"/>
  <c r="U3165" i="1"/>
  <c r="W3165" i="1" s="1"/>
  <c r="L3165" i="1"/>
  <c r="O3165" i="1" s="1"/>
  <c r="J3166" i="1"/>
  <c r="K3166" i="1" s="1"/>
  <c r="L3166" i="1" s="1"/>
  <c r="O3166" i="1" s="1"/>
  <c r="AE3164" i="1"/>
  <c r="AH3164" i="1" s="1"/>
  <c r="B3164" i="1" s="1"/>
  <c r="I3168" i="1"/>
  <c r="N3167" i="1"/>
  <c r="M3167" i="1"/>
  <c r="G3214" i="1" l="1"/>
  <c r="D3215" i="1"/>
  <c r="F3215" i="1" s="1"/>
  <c r="G3215" i="1"/>
  <c r="E3216" i="1"/>
  <c r="A3216" i="1"/>
  <c r="AB3215" i="1"/>
  <c r="AG3215" i="1"/>
  <c r="Z3165" i="1"/>
  <c r="AC3165" i="1" s="1"/>
  <c r="J3167" i="1"/>
  <c r="K3167" i="1" s="1"/>
  <c r="L3167" i="1" s="1"/>
  <c r="O3167" i="1" s="1"/>
  <c r="U3166" i="1"/>
  <c r="W3166" i="1" s="1"/>
  <c r="AE3166" i="1" s="1"/>
  <c r="AH3166" i="1" s="1"/>
  <c r="AE3165" i="1"/>
  <c r="AH3165" i="1" s="1"/>
  <c r="I3169" i="1"/>
  <c r="N3168" i="1"/>
  <c r="M3168" i="1"/>
  <c r="A3217" i="1" l="1"/>
  <c r="E3217" i="1"/>
  <c r="AB3216" i="1"/>
  <c r="AG3216" i="1"/>
  <c r="D3216" i="1"/>
  <c r="F3216" i="1" s="1"/>
  <c r="H3216" i="1"/>
  <c r="H3217" i="1" s="1"/>
  <c r="B3165" i="1"/>
  <c r="Z3166" i="1"/>
  <c r="AC3166" i="1" s="1"/>
  <c r="B3166" i="1" s="1"/>
  <c r="J3168" i="1"/>
  <c r="K3168" i="1" s="1"/>
  <c r="U3167" i="1"/>
  <c r="W3167" i="1" s="1"/>
  <c r="AE3167" i="1" s="1"/>
  <c r="AH3167" i="1" s="1"/>
  <c r="I3170" i="1"/>
  <c r="N3169" i="1"/>
  <c r="M3169" i="1"/>
  <c r="G3216" i="1" l="1"/>
  <c r="D3217" i="1"/>
  <c r="F3217" i="1" s="1"/>
  <c r="G3217" i="1"/>
  <c r="E3218" i="1"/>
  <c r="A3218" i="1"/>
  <c r="AB3217" i="1"/>
  <c r="AG3217" i="1"/>
  <c r="U3168" i="1"/>
  <c r="W3168" i="1" s="1"/>
  <c r="J3169" i="1"/>
  <c r="K3169" i="1" s="1"/>
  <c r="U3169" i="1" s="1"/>
  <c r="W3169" i="1" s="1"/>
  <c r="L3168" i="1"/>
  <c r="O3168" i="1" s="1"/>
  <c r="Z3167" i="1"/>
  <c r="AC3167" i="1" s="1"/>
  <c r="B3167" i="1" s="1"/>
  <c r="I3171" i="1"/>
  <c r="M3170" i="1"/>
  <c r="N3170" i="1"/>
  <c r="D3218" i="1" l="1"/>
  <c r="F3218" i="1" s="1"/>
  <c r="G3218" i="1"/>
  <c r="E3219" i="1"/>
  <c r="A3219" i="1"/>
  <c r="AB3218" i="1"/>
  <c r="AG3218" i="1"/>
  <c r="AE3168" i="1"/>
  <c r="AH3168" i="1" s="1"/>
  <c r="H3218" i="1"/>
  <c r="H3219" i="1" s="1"/>
  <c r="J3170" i="1"/>
  <c r="K3170" i="1" s="1"/>
  <c r="L3170" i="1" s="1"/>
  <c r="O3170" i="1" s="1"/>
  <c r="L3169" i="1"/>
  <c r="O3169" i="1" s="1"/>
  <c r="Z3169" i="1" s="1"/>
  <c r="AC3169" i="1" s="1"/>
  <c r="Z3168" i="1"/>
  <c r="AC3168" i="1" s="1"/>
  <c r="N3171" i="1"/>
  <c r="I3172" i="1"/>
  <c r="M3171" i="1"/>
  <c r="D3219" i="1" l="1"/>
  <c r="F3219" i="1" s="1"/>
  <c r="G3219" i="1"/>
  <c r="A3220" i="1"/>
  <c r="E3220" i="1"/>
  <c r="AB3219" i="1"/>
  <c r="AG3219" i="1"/>
  <c r="B3168" i="1"/>
  <c r="J3171" i="1"/>
  <c r="K3171" i="1" s="1"/>
  <c r="L3171" i="1" s="1"/>
  <c r="O3171" i="1" s="1"/>
  <c r="U3170" i="1"/>
  <c r="W3170" i="1" s="1"/>
  <c r="AE3170" i="1" s="1"/>
  <c r="AH3170" i="1" s="1"/>
  <c r="AE3169" i="1"/>
  <c r="AH3169" i="1" s="1"/>
  <c r="B3169" i="1" s="1"/>
  <c r="M3172" i="1"/>
  <c r="I3173" i="1"/>
  <c r="N3172" i="1"/>
  <c r="D3220" i="1" l="1"/>
  <c r="F3220" i="1" s="1"/>
  <c r="E3221" i="1"/>
  <c r="A3221" i="1"/>
  <c r="AB3220" i="1"/>
  <c r="AG3220" i="1"/>
  <c r="H3220" i="1"/>
  <c r="H3221" i="1" s="1"/>
  <c r="J3172" i="1"/>
  <c r="K3172" i="1" s="1"/>
  <c r="L3172" i="1" s="1"/>
  <c r="O3172" i="1" s="1"/>
  <c r="Z3170" i="1"/>
  <c r="AC3170" i="1" s="1"/>
  <c r="B3170" i="1" s="1"/>
  <c r="U3171" i="1"/>
  <c r="W3171" i="1" s="1"/>
  <c r="Z3171" i="1" s="1"/>
  <c r="AC3171" i="1" s="1"/>
  <c r="I3174" i="1"/>
  <c r="M3173" i="1"/>
  <c r="N3173" i="1"/>
  <c r="G3220" i="1" l="1"/>
  <c r="J3173" i="1"/>
  <c r="K3173" i="1" s="1"/>
  <c r="E3222" i="1"/>
  <c r="A3222" i="1"/>
  <c r="AB3221" i="1"/>
  <c r="AG3221" i="1"/>
  <c r="D3221" i="1"/>
  <c r="F3221" i="1" s="1"/>
  <c r="U3172" i="1"/>
  <c r="W3172" i="1" s="1"/>
  <c r="Z3172" i="1" s="1"/>
  <c r="AC3172" i="1" s="1"/>
  <c r="AE3171" i="1"/>
  <c r="AH3171" i="1" s="1"/>
  <c r="B3171" i="1" s="1"/>
  <c r="I3175" i="1"/>
  <c r="J3174" i="1"/>
  <c r="K3174" i="1" s="1"/>
  <c r="M3174" i="1"/>
  <c r="N3174" i="1"/>
  <c r="G3221" i="1" l="1"/>
  <c r="U3173" i="1"/>
  <c r="W3173" i="1" s="1"/>
  <c r="L3173" i="1"/>
  <c r="O3173" i="1" s="1"/>
  <c r="Z3173" i="1" s="1"/>
  <c r="AC3173" i="1" s="1"/>
  <c r="A3223" i="1"/>
  <c r="E3223" i="1"/>
  <c r="AB3222" i="1"/>
  <c r="AG3222" i="1"/>
  <c r="D3222" i="1"/>
  <c r="F3222" i="1" s="1"/>
  <c r="H3222" i="1"/>
  <c r="AE3172" i="1"/>
  <c r="AH3172" i="1" s="1"/>
  <c r="B3172" i="1" s="1"/>
  <c r="U3174" i="1"/>
  <c r="W3174" i="1" s="1"/>
  <c r="L3174" i="1"/>
  <c r="O3174" i="1" s="1"/>
  <c r="J3175" i="1"/>
  <c r="K3175" i="1" s="1"/>
  <c r="N3175" i="1"/>
  <c r="M3175" i="1"/>
  <c r="I3176" i="1"/>
  <c r="H3223" i="1" l="1"/>
  <c r="AE3173" i="1"/>
  <c r="AH3173" i="1" s="1"/>
  <c r="B3173" i="1" s="1"/>
  <c r="G3222" i="1"/>
  <c r="D3223" i="1"/>
  <c r="F3223" i="1" s="1"/>
  <c r="G3223" i="1"/>
  <c r="E3224" i="1"/>
  <c r="A3224" i="1"/>
  <c r="H3224" i="1" s="1"/>
  <c r="AB3223" i="1"/>
  <c r="AG3223" i="1"/>
  <c r="J3176" i="1"/>
  <c r="K3176" i="1" s="1"/>
  <c r="I3177" i="1"/>
  <c r="U3175" i="1"/>
  <c r="W3175" i="1" s="1"/>
  <c r="L3175" i="1"/>
  <c r="O3175" i="1" s="1"/>
  <c r="AE3174" i="1"/>
  <c r="AH3174" i="1" s="1"/>
  <c r="Z3174" i="1"/>
  <c r="AC3174" i="1" s="1"/>
  <c r="E3225" i="1" l="1"/>
  <c r="A3225" i="1"/>
  <c r="AB3224" i="1"/>
  <c r="AG3224" i="1"/>
  <c r="D3224" i="1"/>
  <c r="F3224" i="1" s="1"/>
  <c r="B3174" i="1"/>
  <c r="Z3175" i="1"/>
  <c r="AC3175" i="1" s="1"/>
  <c r="AE3175" i="1"/>
  <c r="AH3175" i="1" s="1"/>
  <c r="M3176" i="1"/>
  <c r="N3176" i="1" s="1"/>
  <c r="N3177" i="1" s="1"/>
  <c r="I3178" i="1"/>
  <c r="J3177" i="1"/>
  <c r="K3177" i="1" s="1"/>
  <c r="U3176" i="1"/>
  <c r="W3176" i="1" s="1"/>
  <c r="L3176" i="1"/>
  <c r="G3224" i="1" l="1"/>
  <c r="A3226" i="1"/>
  <c r="E3226" i="1"/>
  <c r="AB3225" i="1"/>
  <c r="AG3225" i="1"/>
  <c r="D3225" i="1"/>
  <c r="F3225" i="1" s="1"/>
  <c r="G3225" i="1"/>
  <c r="H3225" i="1"/>
  <c r="H3226" i="1" s="1"/>
  <c r="O3176" i="1"/>
  <c r="Z3176" i="1" s="1"/>
  <c r="AC3176" i="1" s="1"/>
  <c r="M3177" i="1"/>
  <c r="M3178" i="1" s="1"/>
  <c r="B3175" i="1"/>
  <c r="J3178" i="1"/>
  <c r="K3178" i="1" s="1"/>
  <c r="N3178" i="1"/>
  <c r="I3179" i="1"/>
  <c r="U3177" i="1"/>
  <c r="W3177" i="1" s="1"/>
  <c r="L3177" i="1"/>
  <c r="O3177" i="1" s="1"/>
  <c r="D3226" i="1" l="1"/>
  <c r="F3226" i="1" s="1"/>
  <c r="G3226" i="1"/>
  <c r="A3227" i="1"/>
  <c r="E3227" i="1"/>
  <c r="AB3226" i="1"/>
  <c r="AG3226" i="1"/>
  <c r="AE3176" i="1"/>
  <c r="AH3176" i="1" s="1"/>
  <c r="B3176" i="1" s="1"/>
  <c r="J3179" i="1"/>
  <c r="K3179" i="1" s="1"/>
  <c r="N3179" i="1"/>
  <c r="M3179" i="1"/>
  <c r="I3180" i="1"/>
  <c r="Z3177" i="1"/>
  <c r="AC3177" i="1" s="1"/>
  <c r="AE3177" i="1"/>
  <c r="AH3177" i="1" s="1"/>
  <c r="U3178" i="1"/>
  <c r="W3178" i="1" s="1"/>
  <c r="L3178" i="1"/>
  <c r="O3178" i="1" s="1"/>
  <c r="D3227" i="1" l="1"/>
  <c r="F3227" i="1" s="1"/>
  <c r="G3227" i="1"/>
  <c r="A3228" i="1"/>
  <c r="E3228" i="1"/>
  <c r="AB3227" i="1"/>
  <c r="AG3227" i="1"/>
  <c r="H3227" i="1"/>
  <c r="H3228" i="1" s="1"/>
  <c r="B3177" i="1"/>
  <c r="M3180" i="1"/>
  <c r="N3180" i="1"/>
  <c r="J3180" i="1"/>
  <c r="K3180" i="1" s="1"/>
  <c r="I3181" i="1"/>
  <c r="Z3178" i="1"/>
  <c r="AC3178" i="1" s="1"/>
  <c r="AE3178" i="1"/>
  <c r="AH3178" i="1" s="1"/>
  <c r="U3179" i="1"/>
  <c r="W3179" i="1" s="1"/>
  <c r="L3179" i="1"/>
  <c r="O3179" i="1" s="1"/>
  <c r="D3228" i="1" l="1"/>
  <c r="F3228" i="1" s="1"/>
  <c r="G3228" i="1"/>
  <c r="E3229" i="1"/>
  <c r="A3229" i="1"/>
  <c r="AB3228" i="1"/>
  <c r="AG3228" i="1"/>
  <c r="B3178" i="1"/>
  <c r="Z3179" i="1"/>
  <c r="AC3179" i="1" s="1"/>
  <c r="AE3179" i="1"/>
  <c r="AH3179" i="1" s="1"/>
  <c r="J3181" i="1"/>
  <c r="K3181" i="1" s="1"/>
  <c r="N3181" i="1"/>
  <c r="I3182" i="1"/>
  <c r="M3181" i="1"/>
  <c r="U3180" i="1"/>
  <c r="W3180" i="1" s="1"/>
  <c r="L3180" i="1"/>
  <c r="O3180" i="1" s="1"/>
  <c r="E3230" i="1" l="1"/>
  <c r="A3230" i="1"/>
  <c r="AB3229" i="1"/>
  <c r="AG3229" i="1"/>
  <c r="D3229" i="1"/>
  <c r="F3229" i="1" s="1"/>
  <c r="G3229" i="1"/>
  <c r="H3229" i="1"/>
  <c r="H3230" i="1" s="1"/>
  <c r="B3179" i="1"/>
  <c r="L3181" i="1"/>
  <c r="O3181" i="1" s="1"/>
  <c r="U3181" i="1"/>
  <c r="W3181" i="1" s="1"/>
  <c r="AE3180" i="1"/>
  <c r="AH3180" i="1" s="1"/>
  <c r="Z3180" i="1"/>
  <c r="AC3180" i="1" s="1"/>
  <c r="N3182" i="1"/>
  <c r="J3182" i="1"/>
  <c r="K3182" i="1" s="1"/>
  <c r="I3183" i="1"/>
  <c r="M3182" i="1"/>
  <c r="E3231" i="1" l="1"/>
  <c r="A3231" i="1"/>
  <c r="AB3230" i="1"/>
  <c r="AG3230" i="1"/>
  <c r="D3230" i="1"/>
  <c r="F3230" i="1" s="1"/>
  <c r="G3230" i="1"/>
  <c r="B3180" i="1"/>
  <c r="U3182" i="1"/>
  <c r="W3182" i="1" s="1"/>
  <c r="L3182" i="1"/>
  <c r="O3182" i="1" s="1"/>
  <c r="N3183" i="1"/>
  <c r="M3183" i="1"/>
  <c r="I3184" i="1"/>
  <c r="J3183" i="1"/>
  <c r="K3183" i="1" s="1"/>
  <c r="AE3181" i="1"/>
  <c r="AH3181" i="1" s="1"/>
  <c r="Z3181" i="1"/>
  <c r="AC3181" i="1" s="1"/>
  <c r="A3232" i="1" l="1"/>
  <c r="E3232" i="1"/>
  <c r="AB3231" i="1"/>
  <c r="AG3231" i="1"/>
  <c r="D3231" i="1"/>
  <c r="F3231" i="1" s="1"/>
  <c r="H3231" i="1"/>
  <c r="H3232" i="1" s="1"/>
  <c r="B3181" i="1"/>
  <c r="U3183" i="1"/>
  <c r="W3183" i="1" s="1"/>
  <c r="L3183" i="1"/>
  <c r="O3183" i="1" s="1"/>
  <c r="I3185" i="1"/>
  <c r="N3184" i="1"/>
  <c r="M3184" i="1"/>
  <c r="J3184" i="1"/>
  <c r="K3184" i="1" s="1"/>
  <c r="Z3182" i="1"/>
  <c r="AC3182" i="1" s="1"/>
  <c r="AE3182" i="1"/>
  <c r="AH3182" i="1" s="1"/>
  <c r="G3231" i="1" l="1"/>
  <c r="D3232" i="1"/>
  <c r="F3232" i="1" s="1"/>
  <c r="A3233" i="1"/>
  <c r="E3233" i="1"/>
  <c r="AB3232" i="1"/>
  <c r="AG3232" i="1"/>
  <c r="B3182" i="1"/>
  <c r="U3184" i="1"/>
  <c r="W3184" i="1" s="1"/>
  <c r="L3184" i="1"/>
  <c r="O3184" i="1" s="1"/>
  <c r="J3185" i="1"/>
  <c r="K3185" i="1" s="1"/>
  <c r="M3185" i="1"/>
  <c r="I3186" i="1"/>
  <c r="N3185" i="1"/>
  <c r="Z3183" i="1"/>
  <c r="AC3183" i="1" s="1"/>
  <c r="AE3183" i="1"/>
  <c r="AH3183" i="1" s="1"/>
  <c r="G3232" i="1" l="1"/>
  <c r="D3233" i="1"/>
  <c r="F3233" i="1" s="1"/>
  <c r="G3233" i="1"/>
  <c r="E3234" i="1"/>
  <c r="A3234" i="1"/>
  <c r="AB3233" i="1"/>
  <c r="AG3233" i="1"/>
  <c r="H3233" i="1"/>
  <c r="H3234" i="1" s="1"/>
  <c r="B3183" i="1"/>
  <c r="N3186" i="1"/>
  <c r="I3187" i="1"/>
  <c r="M3186" i="1"/>
  <c r="J3186" i="1"/>
  <c r="K3186" i="1" s="1"/>
  <c r="AE3184" i="1"/>
  <c r="AH3184" i="1" s="1"/>
  <c r="Z3184" i="1"/>
  <c r="AC3184" i="1" s="1"/>
  <c r="L3185" i="1"/>
  <c r="O3185" i="1" s="1"/>
  <c r="U3185" i="1"/>
  <c r="W3185" i="1" s="1"/>
  <c r="E3235" i="1" l="1"/>
  <c r="A3235" i="1"/>
  <c r="AB3234" i="1"/>
  <c r="AG3234" i="1"/>
  <c r="D3234" i="1"/>
  <c r="F3234" i="1" s="1"/>
  <c r="G3234" i="1"/>
  <c r="B3184" i="1"/>
  <c r="Z3185" i="1"/>
  <c r="AC3185" i="1" s="1"/>
  <c r="AE3185" i="1"/>
  <c r="AH3185" i="1" s="1"/>
  <c r="U3186" i="1"/>
  <c r="W3186" i="1" s="1"/>
  <c r="L3186" i="1"/>
  <c r="O3186" i="1" s="1"/>
  <c r="I3188" i="1"/>
  <c r="M3187" i="1"/>
  <c r="N3187" i="1"/>
  <c r="J3187" i="1"/>
  <c r="K3187" i="1" s="1"/>
  <c r="A3236" i="1" l="1"/>
  <c r="E3236" i="1"/>
  <c r="AB3235" i="1"/>
  <c r="AG3235" i="1"/>
  <c r="D3235" i="1"/>
  <c r="F3235" i="1" s="1"/>
  <c r="H3235" i="1"/>
  <c r="U3187" i="1"/>
  <c r="W3187" i="1" s="1"/>
  <c r="L3187" i="1"/>
  <c r="O3187" i="1" s="1"/>
  <c r="Z3186" i="1"/>
  <c r="AC3186" i="1" s="1"/>
  <c r="AE3186" i="1"/>
  <c r="AH3186" i="1" s="1"/>
  <c r="I3189" i="1"/>
  <c r="M3188" i="1"/>
  <c r="J3188" i="1"/>
  <c r="K3188" i="1" s="1"/>
  <c r="N3188" i="1"/>
  <c r="B3185" i="1"/>
  <c r="G3235" i="1" l="1"/>
  <c r="D3236" i="1"/>
  <c r="F3236" i="1" s="1"/>
  <c r="G3236" i="1"/>
  <c r="E3237" i="1"/>
  <c r="A3237" i="1"/>
  <c r="H3236" i="1"/>
  <c r="H3237" i="1" s="1"/>
  <c r="AB3236" i="1"/>
  <c r="AG3236" i="1"/>
  <c r="B3186" i="1"/>
  <c r="Z3187" i="1"/>
  <c r="AC3187" i="1" s="1"/>
  <c r="AE3187" i="1"/>
  <c r="AH3187" i="1" s="1"/>
  <c r="U3188" i="1"/>
  <c r="W3188" i="1" s="1"/>
  <c r="L3188" i="1"/>
  <c r="O3188" i="1" s="1"/>
  <c r="N3189" i="1"/>
  <c r="I3190" i="1"/>
  <c r="J3189" i="1"/>
  <c r="K3189" i="1" s="1"/>
  <c r="M3189" i="1"/>
  <c r="E3238" i="1" l="1"/>
  <c r="A3238" i="1"/>
  <c r="AB3237" i="1"/>
  <c r="AG3237" i="1"/>
  <c r="H3238" i="1"/>
  <c r="D3237" i="1"/>
  <c r="F3237" i="1" s="1"/>
  <c r="AE3188" i="1"/>
  <c r="AH3188" i="1" s="1"/>
  <c r="Z3188" i="1"/>
  <c r="AC3188" i="1" s="1"/>
  <c r="L3189" i="1"/>
  <c r="O3189" i="1" s="1"/>
  <c r="U3189" i="1"/>
  <c r="W3189" i="1" s="1"/>
  <c r="M3190" i="1"/>
  <c r="J3190" i="1"/>
  <c r="K3190" i="1" s="1"/>
  <c r="I3191" i="1"/>
  <c r="N3190" i="1"/>
  <c r="B3187" i="1"/>
  <c r="G3237" i="1" l="1"/>
  <c r="A3239" i="1"/>
  <c r="E3239" i="1"/>
  <c r="AB3238" i="1"/>
  <c r="AG3238" i="1"/>
  <c r="D3238" i="1"/>
  <c r="F3238" i="1" s="1"/>
  <c r="G3238" i="1"/>
  <c r="B3188" i="1"/>
  <c r="I3192" i="1"/>
  <c r="N3191" i="1"/>
  <c r="M3191" i="1"/>
  <c r="J3191" i="1"/>
  <c r="K3191" i="1" s="1"/>
  <c r="U3190" i="1"/>
  <c r="W3190" i="1" s="1"/>
  <c r="L3190" i="1"/>
  <c r="O3190" i="1" s="1"/>
  <c r="AE3189" i="1"/>
  <c r="AH3189" i="1" s="1"/>
  <c r="Z3189" i="1"/>
  <c r="AC3189" i="1" s="1"/>
  <c r="D3239" i="1" l="1"/>
  <c r="F3239" i="1" s="1"/>
  <c r="G3239" i="1"/>
  <c r="A3240" i="1"/>
  <c r="E3240" i="1"/>
  <c r="AB3239" i="1"/>
  <c r="AG3239" i="1"/>
  <c r="H3239" i="1"/>
  <c r="H3240" i="1" s="1"/>
  <c r="B3189" i="1"/>
  <c r="Z3190" i="1"/>
  <c r="AC3190" i="1" s="1"/>
  <c r="AE3190" i="1"/>
  <c r="AH3190" i="1" s="1"/>
  <c r="U3191" i="1"/>
  <c r="W3191" i="1" s="1"/>
  <c r="L3191" i="1"/>
  <c r="O3191" i="1" s="1"/>
  <c r="N3192" i="1"/>
  <c r="I3193" i="1"/>
  <c r="M3192" i="1"/>
  <c r="J3192" i="1"/>
  <c r="K3192" i="1" s="1"/>
  <c r="D3240" i="1" l="1"/>
  <c r="F3240" i="1" s="1"/>
  <c r="A3241" i="1"/>
  <c r="E3241" i="1"/>
  <c r="D3241" i="1" s="1"/>
  <c r="G3241" i="1" s="1"/>
  <c r="AB3240" i="1"/>
  <c r="AG3240" i="1"/>
  <c r="I3194" i="1"/>
  <c r="M3193" i="1"/>
  <c r="J3193" i="1"/>
  <c r="K3193" i="1" s="1"/>
  <c r="N3193" i="1"/>
  <c r="Z3191" i="1"/>
  <c r="AC3191" i="1" s="1"/>
  <c r="AE3191" i="1"/>
  <c r="AH3191" i="1" s="1"/>
  <c r="U3192" i="1"/>
  <c r="W3192" i="1" s="1"/>
  <c r="L3192" i="1"/>
  <c r="O3192" i="1" s="1"/>
  <c r="B3190" i="1"/>
  <c r="G3240" i="1" l="1"/>
  <c r="F3241" i="1"/>
  <c r="E3242" i="1"/>
  <c r="A3242" i="1"/>
  <c r="AB3241" i="1"/>
  <c r="AG3241" i="1"/>
  <c r="H3241" i="1"/>
  <c r="H3242" i="1" s="1"/>
  <c r="AE3192" i="1"/>
  <c r="AH3192" i="1" s="1"/>
  <c r="Z3192" i="1"/>
  <c r="AC3192" i="1" s="1"/>
  <c r="B3191" i="1"/>
  <c r="U3193" i="1"/>
  <c r="W3193" i="1" s="1"/>
  <c r="L3193" i="1"/>
  <c r="O3193" i="1" s="1"/>
  <c r="J3194" i="1"/>
  <c r="K3194" i="1" s="1"/>
  <c r="M3194" i="1"/>
  <c r="N3194" i="1"/>
  <c r="I3195" i="1"/>
  <c r="E3243" i="1" l="1"/>
  <c r="A3243" i="1"/>
  <c r="AB3242" i="1"/>
  <c r="AG3242" i="1"/>
  <c r="D3242" i="1"/>
  <c r="F3242" i="1" s="1"/>
  <c r="B3192" i="1"/>
  <c r="AE3193" i="1"/>
  <c r="AH3193" i="1" s="1"/>
  <c r="Z3193" i="1"/>
  <c r="AC3193" i="1" s="1"/>
  <c r="U3194" i="1"/>
  <c r="W3194" i="1" s="1"/>
  <c r="L3194" i="1"/>
  <c r="O3194" i="1" s="1"/>
  <c r="N3195" i="1"/>
  <c r="J3195" i="1"/>
  <c r="K3195" i="1" s="1"/>
  <c r="M3195" i="1"/>
  <c r="I3196" i="1"/>
  <c r="G3242" i="1" l="1"/>
  <c r="A3244" i="1"/>
  <c r="E3244" i="1"/>
  <c r="AB3243" i="1"/>
  <c r="AG3243" i="1"/>
  <c r="D3243" i="1"/>
  <c r="F3243" i="1" s="1"/>
  <c r="H3243" i="1"/>
  <c r="H3244" i="1" s="1"/>
  <c r="B3193" i="1"/>
  <c r="U3195" i="1"/>
  <c r="W3195" i="1" s="1"/>
  <c r="L3195" i="1"/>
  <c r="O3195" i="1" s="1"/>
  <c r="I3197" i="1"/>
  <c r="M3196" i="1"/>
  <c r="N3196" i="1"/>
  <c r="J3196" i="1"/>
  <c r="K3196" i="1" s="1"/>
  <c r="AE3194" i="1"/>
  <c r="AH3194" i="1" s="1"/>
  <c r="Z3194" i="1"/>
  <c r="AC3194" i="1" s="1"/>
  <c r="G3243" i="1" l="1"/>
  <c r="D3244" i="1"/>
  <c r="F3244" i="1" s="1"/>
  <c r="G3244" i="1"/>
  <c r="E3245" i="1"/>
  <c r="A3245" i="1"/>
  <c r="AB3244" i="1"/>
  <c r="AG3244" i="1"/>
  <c r="B3194" i="1"/>
  <c r="U3196" i="1"/>
  <c r="W3196" i="1" s="1"/>
  <c r="L3196" i="1"/>
  <c r="O3196" i="1" s="1"/>
  <c r="M3197" i="1"/>
  <c r="I3198" i="1"/>
  <c r="N3197" i="1"/>
  <c r="J3197" i="1"/>
  <c r="K3197" i="1" s="1"/>
  <c r="AE3195" i="1"/>
  <c r="AH3195" i="1" s="1"/>
  <c r="Z3195" i="1"/>
  <c r="AC3195" i="1" s="1"/>
  <c r="D3245" i="1" l="1"/>
  <c r="F3245" i="1" s="1"/>
  <c r="G3245" i="1"/>
  <c r="E3246" i="1"/>
  <c r="A3246" i="1"/>
  <c r="AB3245" i="1"/>
  <c r="AG3245" i="1"/>
  <c r="H3245" i="1"/>
  <c r="H3246" i="1" s="1"/>
  <c r="B3195" i="1"/>
  <c r="U3197" i="1"/>
  <c r="W3197" i="1" s="1"/>
  <c r="L3197" i="1"/>
  <c r="O3197" i="1" s="1"/>
  <c r="N3198" i="1"/>
  <c r="J3198" i="1"/>
  <c r="K3198" i="1" s="1"/>
  <c r="I3199" i="1"/>
  <c r="M3198" i="1"/>
  <c r="Z3196" i="1"/>
  <c r="AC3196" i="1" s="1"/>
  <c r="AE3196" i="1"/>
  <c r="AH3196" i="1" s="1"/>
  <c r="D3246" i="1" l="1"/>
  <c r="F3246" i="1" s="1"/>
  <c r="G3246" i="1"/>
  <c r="A3247" i="1"/>
  <c r="E3247" i="1"/>
  <c r="AB3246" i="1"/>
  <c r="AG3246" i="1"/>
  <c r="B3196" i="1"/>
  <c r="M3199" i="1"/>
  <c r="I3200" i="1"/>
  <c r="N3199" i="1"/>
  <c r="J3199" i="1"/>
  <c r="K3199" i="1" s="1"/>
  <c r="AE3197" i="1"/>
  <c r="AH3197" i="1" s="1"/>
  <c r="Z3197" i="1"/>
  <c r="AC3197" i="1" s="1"/>
  <c r="U3198" i="1"/>
  <c r="W3198" i="1" s="1"/>
  <c r="L3198" i="1"/>
  <c r="O3198" i="1" s="1"/>
  <c r="D3247" i="1" l="1"/>
  <c r="F3247" i="1" s="1"/>
  <c r="E3248" i="1"/>
  <c r="A3248" i="1"/>
  <c r="AB3247" i="1"/>
  <c r="AG3247" i="1"/>
  <c r="H3247" i="1"/>
  <c r="H3248" i="1" s="1"/>
  <c r="B3197" i="1"/>
  <c r="Z3198" i="1"/>
  <c r="AC3198" i="1" s="1"/>
  <c r="AE3198" i="1"/>
  <c r="AH3198" i="1" s="1"/>
  <c r="N3200" i="1"/>
  <c r="M3200" i="1"/>
  <c r="J3200" i="1"/>
  <c r="K3200" i="1" s="1"/>
  <c r="I3201" i="1"/>
  <c r="U3199" i="1"/>
  <c r="W3199" i="1" s="1"/>
  <c r="L3199" i="1"/>
  <c r="O3199" i="1" s="1"/>
  <c r="G3247" i="1" l="1"/>
  <c r="D3248" i="1"/>
  <c r="F3248" i="1" s="1"/>
  <c r="G3248" i="1"/>
  <c r="A3249" i="1"/>
  <c r="E3249" i="1"/>
  <c r="D3249" i="1" s="1"/>
  <c r="G3249" i="1" s="1"/>
  <c r="AB3248" i="1"/>
  <c r="AG3248" i="1"/>
  <c r="B3198" i="1"/>
  <c r="AE3199" i="1"/>
  <c r="AH3199" i="1" s="1"/>
  <c r="Z3199" i="1"/>
  <c r="AC3199" i="1" s="1"/>
  <c r="N3201" i="1"/>
  <c r="M3201" i="1"/>
  <c r="I3202" i="1"/>
  <c r="J3201" i="1"/>
  <c r="K3201" i="1" s="1"/>
  <c r="U3200" i="1"/>
  <c r="W3200" i="1" s="1"/>
  <c r="L3200" i="1"/>
  <c r="O3200" i="1" s="1"/>
  <c r="F3249" i="1" l="1"/>
  <c r="E3250" i="1"/>
  <c r="A3250" i="1"/>
  <c r="AB3249" i="1"/>
  <c r="AG3249" i="1"/>
  <c r="H3249" i="1"/>
  <c r="H3250" i="1" s="1"/>
  <c r="B3199" i="1"/>
  <c r="J3202" i="1"/>
  <c r="K3202" i="1" s="1"/>
  <c r="N3202" i="1"/>
  <c r="M3202" i="1"/>
  <c r="I3203" i="1"/>
  <c r="U3201" i="1"/>
  <c r="W3201" i="1" s="1"/>
  <c r="L3201" i="1"/>
  <c r="O3201" i="1" s="1"/>
  <c r="AE3200" i="1"/>
  <c r="AH3200" i="1" s="1"/>
  <c r="Z3200" i="1"/>
  <c r="AC3200" i="1" s="1"/>
  <c r="E3251" i="1" l="1"/>
  <c r="A3251" i="1"/>
  <c r="AB3250" i="1"/>
  <c r="AG3250" i="1"/>
  <c r="D3250" i="1"/>
  <c r="F3250" i="1" s="1"/>
  <c r="G3250" i="1"/>
  <c r="B3200" i="1"/>
  <c r="Z3201" i="1"/>
  <c r="AC3201" i="1" s="1"/>
  <c r="AE3201" i="1"/>
  <c r="AH3201" i="1" s="1"/>
  <c r="I3204" i="1"/>
  <c r="J3203" i="1"/>
  <c r="K3203" i="1" s="1"/>
  <c r="N3203" i="1"/>
  <c r="M3203" i="1"/>
  <c r="U3202" i="1"/>
  <c r="W3202" i="1" s="1"/>
  <c r="L3202" i="1"/>
  <c r="O3202" i="1" s="1"/>
  <c r="A3252" i="1" l="1"/>
  <c r="E3252" i="1"/>
  <c r="AB3251" i="1"/>
  <c r="AG3251" i="1"/>
  <c r="D3251" i="1"/>
  <c r="G3251" i="1" s="1"/>
  <c r="H3251" i="1"/>
  <c r="H3252" i="1" s="1"/>
  <c r="AE3202" i="1"/>
  <c r="AH3202" i="1" s="1"/>
  <c r="Z3202" i="1"/>
  <c r="AC3202" i="1" s="1"/>
  <c r="I3205" i="1"/>
  <c r="M3204" i="1"/>
  <c r="N3204" i="1"/>
  <c r="J3204" i="1"/>
  <c r="K3204" i="1" s="1"/>
  <c r="U3203" i="1"/>
  <c r="W3203" i="1" s="1"/>
  <c r="L3203" i="1"/>
  <c r="O3203" i="1" s="1"/>
  <c r="B3201" i="1"/>
  <c r="D3252" i="1" l="1"/>
  <c r="G3252" i="1"/>
  <c r="A3253" i="1"/>
  <c r="E3253" i="1"/>
  <c r="AB3252" i="1"/>
  <c r="AG3252" i="1"/>
  <c r="F3251" i="1"/>
  <c r="F3252" i="1" s="1"/>
  <c r="B3202" i="1"/>
  <c r="AE3203" i="1"/>
  <c r="AH3203" i="1" s="1"/>
  <c r="Z3203" i="1"/>
  <c r="AC3203" i="1" s="1"/>
  <c r="I3206" i="1"/>
  <c r="J3205" i="1"/>
  <c r="K3205" i="1" s="1"/>
  <c r="N3205" i="1"/>
  <c r="M3205" i="1"/>
  <c r="U3204" i="1"/>
  <c r="W3204" i="1" s="1"/>
  <c r="L3204" i="1"/>
  <c r="O3204" i="1" s="1"/>
  <c r="D3253" i="1" l="1"/>
  <c r="F3253" i="1" s="1"/>
  <c r="G3253" i="1"/>
  <c r="E3254" i="1"/>
  <c r="D3254" i="1" s="1"/>
  <c r="G3254" i="1" s="1"/>
  <c r="A3254" i="1"/>
  <c r="AB3253" i="1"/>
  <c r="AG3253" i="1"/>
  <c r="H3253" i="1"/>
  <c r="H3254" i="1" s="1"/>
  <c r="B3203" i="1"/>
  <c r="Z3204" i="1"/>
  <c r="AC3204" i="1" s="1"/>
  <c r="AE3204" i="1"/>
  <c r="AH3204" i="1" s="1"/>
  <c r="J3206" i="1"/>
  <c r="K3206" i="1" s="1"/>
  <c r="M3206" i="1"/>
  <c r="N3206" i="1"/>
  <c r="I3207" i="1"/>
  <c r="U3205" i="1"/>
  <c r="W3205" i="1" s="1"/>
  <c r="L3205" i="1"/>
  <c r="O3205" i="1" s="1"/>
  <c r="F3254" i="1" l="1"/>
  <c r="A3255" i="1"/>
  <c r="E3255" i="1"/>
  <c r="AB3254" i="1"/>
  <c r="AG3254" i="1"/>
  <c r="B3204" i="1"/>
  <c r="U3206" i="1"/>
  <c r="W3206" i="1" s="1"/>
  <c r="L3206" i="1"/>
  <c r="O3206" i="1" s="1"/>
  <c r="AE3205" i="1"/>
  <c r="AH3205" i="1" s="1"/>
  <c r="Z3205" i="1"/>
  <c r="AC3205" i="1" s="1"/>
  <c r="I3208" i="1"/>
  <c r="N3207" i="1"/>
  <c r="M3207" i="1"/>
  <c r="J3207" i="1"/>
  <c r="K3207" i="1" s="1"/>
  <c r="D3255" i="1" l="1"/>
  <c r="F3255" i="1" s="1"/>
  <c r="G3255" i="1"/>
  <c r="E3256" i="1"/>
  <c r="A3256" i="1"/>
  <c r="AB3255" i="1"/>
  <c r="AG3255" i="1"/>
  <c r="H3255" i="1"/>
  <c r="H3256" i="1" s="1"/>
  <c r="N3208" i="1"/>
  <c r="M3208" i="1"/>
  <c r="J3208" i="1"/>
  <c r="K3208" i="1" s="1"/>
  <c r="I3209" i="1"/>
  <c r="I3210" i="1" s="1"/>
  <c r="B3205" i="1"/>
  <c r="Z3206" i="1"/>
  <c r="AC3206" i="1" s="1"/>
  <c r="AE3206" i="1"/>
  <c r="AH3206" i="1" s="1"/>
  <c r="U3207" i="1"/>
  <c r="W3207" i="1" s="1"/>
  <c r="L3207" i="1"/>
  <c r="O3207" i="1" s="1"/>
  <c r="A3257" i="1" l="1"/>
  <c r="E3257" i="1"/>
  <c r="AB3256" i="1"/>
  <c r="AG3256" i="1"/>
  <c r="D3256" i="1"/>
  <c r="G3256" i="1"/>
  <c r="F3256" i="1"/>
  <c r="I3211" i="1"/>
  <c r="J3210" i="1"/>
  <c r="K3210" i="1" s="1"/>
  <c r="B3206" i="1"/>
  <c r="U3208" i="1"/>
  <c r="W3208" i="1" s="1"/>
  <c r="L3208" i="1"/>
  <c r="O3208" i="1" s="1"/>
  <c r="J3209" i="1"/>
  <c r="K3209" i="1" s="1"/>
  <c r="N3209" i="1"/>
  <c r="M3209" i="1"/>
  <c r="Z3207" i="1"/>
  <c r="AC3207" i="1" s="1"/>
  <c r="AE3207" i="1"/>
  <c r="AH3207" i="1" s="1"/>
  <c r="D3257" i="1" l="1"/>
  <c r="F3257" i="1" s="1"/>
  <c r="G3257" i="1"/>
  <c r="A3258" i="1"/>
  <c r="E3258" i="1"/>
  <c r="AB3257" i="1"/>
  <c r="AG3257" i="1"/>
  <c r="H3257" i="1"/>
  <c r="H3258" i="1" s="1"/>
  <c r="L3210" i="1"/>
  <c r="I3212" i="1"/>
  <c r="J3211" i="1"/>
  <c r="K3211" i="1" s="1"/>
  <c r="B3207" i="1"/>
  <c r="U3209" i="1"/>
  <c r="W3209" i="1" s="1"/>
  <c r="L3209" i="1"/>
  <c r="AE3208" i="1"/>
  <c r="AH3208" i="1" s="1"/>
  <c r="Z3208" i="1"/>
  <c r="AC3208" i="1" s="1"/>
  <c r="D3258" i="1" l="1"/>
  <c r="F3258" i="1" s="1"/>
  <c r="G3258" i="1"/>
  <c r="A3259" i="1"/>
  <c r="E3259" i="1"/>
  <c r="D3259" i="1" s="1"/>
  <c r="G3259" i="1" s="1"/>
  <c r="AB3258" i="1"/>
  <c r="AG3258" i="1"/>
  <c r="I3213" i="1"/>
  <c r="J3212" i="1"/>
  <c r="K3212" i="1" s="1"/>
  <c r="L3211" i="1"/>
  <c r="O3209" i="1"/>
  <c r="AE3209" i="1" s="1"/>
  <c r="AH3209" i="1" s="1"/>
  <c r="M3210" i="1"/>
  <c r="U3210" i="1"/>
  <c r="W3210" i="1" s="1"/>
  <c r="B3208" i="1"/>
  <c r="F3259" i="1" l="1"/>
  <c r="A3260" i="1"/>
  <c r="E3260" i="1"/>
  <c r="D3260" i="1" s="1"/>
  <c r="G3260" i="1" s="1"/>
  <c r="AB3259" i="1"/>
  <c r="AG3259" i="1"/>
  <c r="H3259" i="1"/>
  <c r="H3260" i="1" s="1"/>
  <c r="U3211" i="1"/>
  <c r="W3211" i="1" s="1"/>
  <c r="Z3209" i="1"/>
  <c r="AC3209" i="1" s="1"/>
  <c r="B3209" i="1" s="1"/>
  <c r="L3212" i="1"/>
  <c r="N3210" i="1"/>
  <c r="M3211" i="1"/>
  <c r="M3212" i="1" s="1"/>
  <c r="M3213" i="1" s="1"/>
  <c r="I3214" i="1"/>
  <c r="J3213" i="1"/>
  <c r="K3213" i="1" s="1"/>
  <c r="A3261" i="1" l="1"/>
  <c r="E3261" i="1"/>
  <c r="AB3260" i="1"/>
  <c r="AG3260" i="1"/>
  <c r="F3260" i="1"/>
  <c r="U3212" i="1"/>
  <c r="W3212" i="1" s="1"/>
  <c r="I3215" i="1"/>
  <c r="J3214" i="1"/>
  <c r="K3214" i="1" s="1"/>
  <c r="M3214" i="1"/>
  <c r="N3211" i="1"/>
  <c r="O3210" i="1"/>
  <c r="L3213" i="1"/>
  <c r="D3261" i="1" l="1"/>
  <c r="F3261" i="1" s="1"/>
  <c r="G3261" i="1"/>
  <c r="A3262" i="1"/>
  <c r="E3262" i="1"/>
  <c r="AB3261" i="1"/>
  <c r="AG3261" i="1"/>
  <c r="H3261" i="1"/>
  <c r="H3262" i="1" s="1"/>
  <c r="U3213" i="1"/>
  <c r="W3213" i="1" s="1"/>
  <c r="AE3210" i="1"/>
  <c r="AH3210" i="1" s="1"/>
  <c r="Z3210" i="1"/>
  <c r="AC3210" i="1" s="1"/>
  <c r="N3212" i="1"/>
  <c r="O3211" i="1"/>
  <c r="L3214" i="1"/>
  <c r="J3215" i="1"/>
  <c r="K3215" i="1" s="1"/>
  <c r="M3215" i="1"/>
  <c r="I3216" i="1"/>
  <c r="D3262" i="1" l="1"/>
  <c r="G3262" i="1" s="1"/>
  <c r="F3262" i="1"/>
  <c r="E3263" i="1"/>
  <c r="A3263" i="1"/>
  <c r="AB3262" i="1"/>
  <c r="AG3262" i="1"/>
  <c r="U3214" i="1"/>
  <c r="W3214" i="1" s="1"/>
  <c r="B3210" i="1"/>
  <c r="N3213" i="1"/>
  <c r="O3212" i="1"/>
  <c r="L3215" i="1"/>
  <c r="AE3211" i="1"/>
  <c r="AH3211" i="1" s="1"/>
  <c r="Z3211" i="1"/>
  <c r="AC3211" i="1" s="1"/>
  <c r="I3217" i="1"/>
  <c r="J3216" i="1"/>
  <c r="K3216" i="1" s="1"/>
  <c r="M3216" i="1"/>
  <c r="E3264" i="1" l="1"/>
  <c r="A3264" i="1"/>
  <c r="AB3263" i="1"/>
  <c r="AG3263" i="1"/>
  <c r="D3263" i="1"/>
  <c r="F3263" i="1" s="1"/>
  <c r="H3263" i="1"/>
  <c r="H3264" i="1" s="1"/>
  <c r="U3215" i="1"/>
  <c r="W3215" i="1" s="1"/>
  <c r="B3211" i="1"/>
  <c r="J3217" i="1"/>
  <c r="K3217" i="1" s="1"/>
  <c r="I3218" i="1"/>
  <c r="M3217" i="1"/>
  <c r="L3216" i="1"/>
  <c r="AE3212" i="1"/>
  <c r="AH3212" i="1" s="1"/>
  <c r="Z3212" i="1"/>
  <c r="AC3212" i="1" s="1"/>
  <c r="N3214" i="1"/>
  <c r="O3213" i="1"/>
  <c r="G3263" i="1" l="1"/>
  <c r="E3265" i="1"/>
  <c r="A3265" i="1"/>
  <c r="AB3264" i="1"/>
  <c r="AG3264" i="1"/>
  <c r="D3264" i="1"/>
  <c r="F3264" i="1" s="1"/>
  <c r="G3264" i="1"/>
  <c r="U3216" i="1"/>
  <c r="W3216" i="1" s="1"/>
  <c r="B3212" i="1"/>
  <c r="Z3213" i="1"/>
  <c r="AC3213" i="1" s="1"/>
  <c r="AE3213" i="1"/>
  <c r="AH3213" i="1" s="1"/>
  <c r="N3215" i="1"/>
  <c r="O3214" i="1"/>
  <c r="J3218" i="1"/>
  <c r="K3218" i="1" s="1"/>
  <c r="I3219" i="1"/>
  <c r="M3218" i="1"/>
  <c r="L3217" i="1"/>
  <c r="U3217" i="1" l="1"/>
  <c r="W3217" i="1" s="1"/>
  <c r="A3266" i="1"/>
  <c r="E3266" i="1"/>
  <c r="AB3265" i="1"/>
  <c r="AG3265" i="1"/>
  <c r="D3265" i="1"/>
  <c r="G3265" i="1" s="1"/>
  <c r="H3265" i="1"/>
  <c r="H3266" i="1" s="1"/>
  <c r="U3218" i="1"/>
  <c r="W3218" i="1" s="1"/>
  <c r="L3218" i="1"/>
  <c r="N3216" i="1"/>
  <c r="O3215" i="1"/>
  <c r="J3219" i="1"/>
  <c r="K3219" i="1" s="1"/>
  <c r="I3220" i="1"/>
  <c r="M3219" i="1"/>
  <c r="Z3214" i="1"/>
  <c r="AC3214" i="1" s="1"/>
  <c r="AE3214" i="1"/>
  <c r="AH3214" i="1" s="1"/>
  <c r="B3213" i="1"/>
  <c r="D3266" i="1" l="1"/>
  <c r="G3266" i="1"/>
  <c r="E3267" i="1"/>
  <c r="A3267" i="1"/>
  <c r="AB3266" i="1"/>
  <c r="AG3266" i="1"/>
  <c r="F3265" i="1"/>
  <c r="F3266" i="1" s="1"/>
  <c r="J3220" i="1"/>
  <c r="K3220" i="1" s="1"/>
  <c r="I3221" i="1"/>
  <c r="M3220" i="1"/>
  <c r="AE3215" i="1"/>
  <c r="AH3215" i="1" s="1"/>
  <c r="Z3215" i="1"/>
  <c r="AC3215" i="1" s="1"/>
  <c r="U3219" i="1"/>
  <c r="W3219" i="1" s="1"/>
  <c r="L3219" i="1"/>
  <c r="N3217" i="1"/>
  <c r="O3216" i="1"/>
  <c r="B3214" i="1"/>
  <c r="E3268" i="1" l="1"/>
  <c r="A3268" i="1"/>
  <c r="H3267" i="1"/>
  <c r="H3268" i="1" s="1"/>
  <c r="AB3267" i="1"/>
  <c r="AG3267" i="1"/>
  <c r="D3267" i="1"/>
  <c r="F3267" i="1" s="1"/>
  <c r="B3215" i="1"/>
  <c r="AE3216" i="1"/>
  <c r="AH3216" i="1" s="1"/>
  <c r="Z3216" i="1"/>
  <c r="AC3216" i="1" s="1"/>
  <c r="N3218" i="1"/>
  <c r="O3217" i="1"/>
  <c r="I3222" i="1"/>
  <c r="M3221" i="1"/>
  <c r="J3221" i="1"/>
  <c r="K3221" i="1" s="1"/>
  <c r="U3220" i="1"/>
  <c r="W3220" i="1" s="1"/>
  <c r="L3220" i="1"/>
  <c r="G3267" i="1" l="1"/>
  <c r="A3269" i="1"/>
  <c r="E3269" i="1"/>
  <c r="AB3268" i="1"/>
  <c r="AG3268" i="1"/>
  <c r="D3268" i="1"/>
  <c r="F3268" i="1" s="1"/>
  <c r="B3216" i="1"/>
  <c r="Z3217" i="1"/>
  <c r="AC3217" i="1" s="1"/>
  <c r="AE3217" i="1"/>
  <c r="AH3217" i="1" s="1"/>
  <c r="U3221" i="1"/>
  <c r="W3221" i="1" s="1"/>
  <c r="L3221" i="1"/>
  <c r="I3223" i="1"/>
  <c r="M3222" i="1"/>
  <c r="J3222" i="1"/>
  <c r="K3222" i="1" s="1"/>
  <c r="N3219" i="1"/>
  <c r="O3218" i="1"/>
  <c r="G3268" i="1" l="1"/>
  <c r="D3269" i="1"/>
  <c r="F3269" i="1" s="1"/>
  <c r="G3269" i="1"/>
  <c r="E3270" i="1"/>
  <c r="A3270" i="1"/>
  <c r="H3269" i="1"/>
  <c r="H3270" i="1" s="1"/>
  <c r="AB3269" i="1"/>
  <c r="AG3269" i="1"/>
  <c r="J3223" i="1"/>
  <c r="K3223" i="1" s="1"/>
  <c r="I3224" i="1"/>
  <c r="M3223" i="1"/>
  <c r="U3222" i="1"/>
  <c r="W3222" i="1" s="1"/>
  <c r="L3222" i="1"/>
  <c r="AE3218" i="1"/>
  <c r="AH3218" i="1" s="1"/>
  <c r="Z3218" i="1"/>
  <c r="AC3218" i="1" s="1"/>
  <c r="N3220" i="1"/>
  <c r="O3219" i="1"/>
  <c r="B3217" i="1"/>
  <c r="A3271" i="1" l="1"/>
  <c r="E3271" i="1"/>
  <c r="AB3270" i="1"/>
  <c r="AG3270" i="1"/>
  <c r="H3271" i="1"/>
  <c r="D3270" i="1"/>
  <c r="F3270" i="1" s="1"/>
  <c r="B3218" i="1"/>
  <c r="AE3219" i="1"/>
  <c r="AH3219" i="1" s="1"/>
  <c r="Z3219" i="1"/>
  <c r="AC3219" i="1" s="1"/>
  <c r="I3225" i="1"/>
  <c r="J3224" i="1"/>
  <c r="K3224" i="1" s="1"/>
  <c r="M3224" i="1"/>
  <c r="N3221" i="1"/>
  <c r="O3220" i="1"/>
  <c r="U3223" i="1"/>
  <c r="W3223" i="1" s="1"/>
  <c r="L3223" i="1"/>
  <c r="G3270" i="1" l="1"/>
  <c r="D3271" i="1"/>
  <c r="F3271" i="1" s="1"/>
  <c r="E3272" i="1"/>
  <c r="A3272" i="1"/>
  <c r="AB3271" i="1"/>
  <c r="AG3271" i="1"/>
  <c r="B3219" i="1"/>
  <c r="U3224" i="1"/>
  <c r="W3224" i="1" s="1"/>
  <c r="L3224" i="1"/>
  <c r="N3222" i="1"/>
  <c r="O3221" i="1"/>
  <c r="I3226" i="1"/>
  <c r="M3225" i="1"/>
  <c r="J3225" i="1"/>
  <c r="K3225" i="1" s="1"/>
  <c r="Z3220" i="1"/>
  <c r="AC3220" i="1" s="1"/>
  <c r="AE3220" i="1"/>
  <c r="AH3220" i="1" s="1"/>
  <c r="G3271" i="1" l="1"/>
  <c r="E3273" i="1"/>
  <c r="A3273" i="1"/>
  <c r="AB3272" i="1"/>
  <c r="AG3272" i="1"/>
  <c r="D3272" i="1"/>
  <c r="F3272" i="1" s="1"/>
  <c r="H3272" i="1"/>
  <c r="H3273" i="1" s="1"/>
  <c r="J3226" i="1"/>
  <c r="K3226" i="1" s="1"/>
  <c r="I3227" i="1"/>
  <c r="M3226" i="1"/>
  <c r="N3223" i="1"/>
  <c r="O3222" i="1"/>
  <c r="U3225" i="1"/>
  <c r="W3225" i="1" s="1"/>
  <c r="L3225" i="1"/>
  <c r="AE3221" i="1"/>
  <c r="AH3221" i="1" s="1"/>
  <c r="Z3221" i="1"/>
  <c r="AC3221" i="1" s="1"/>
  <c r="B3220" i="1"/>
  <c r="G3272" i="1" l="1"/>
  <c r="A3274" i="1"/>
  <c r="E3274" i="1"/>
  <c r="AB3273" i="1"/>
  <c r="AG3273" i="1"/>
  <c r="D3273" i="1"/>
  <c r="F3273" i="1" s="1"/>
  <c r="B3221" i="1"/>
  <c r="U3226" i="1"/>
  <c r="W3226" i="1" s="1"/>
  <c r="L3226" i="1"/>
  <c r="Z3222" i="1"/>
  <c r="AC3222" i="1" s="1"/>
  <c r="AE3222" i="1"/>
  <c r="AH3222" i="1" s="1"/>
  <c r="N3224" i="1"/>
  <c r="O3223" i="1"/>
  <c r="J3227" i="1"/>
  <c r="K3227" i="1" s="1"/>
  <c r="I3228" i="1"/>
  <c r="M3227" i="1"/>
  <c r="G3273" i="1" l="1"/>
  <c r="D3274" i="1"/>
  <c r="F3274" i="1" s="1"/>
  <c r="G3274" i="1"/>
  <c r="E3275" i="1"/>
  <c r="A3275" i="1"/>
  <c r="AB3274" i="1"/>
  <c r="AG3274" i="1"/>
  <c r="H3274" i="1"/>
  <c r="H3275" i="1" s="1"/>
  <c r="U3227" i="1"/>
  <c r="W3227" i="1" s="1"/>
  <c r="L3227" i="1"/>
  <c r="N3225" i="1"/>
  <c r="O3224" i="1"/>
  <c r="M3228" i="1"/>
  <c r="I3229" i="1"/>
  <c r="J3228" i="1"/>
  <c r="K3228" i="1" s="1"/>
  <c r="Z3223" i="1"/>
  <c r="AC3223" i="1" s="1"/>
  <c r="AE3223" i="1"/>
  <c r="AH3223" i="1" s="1"/>
  <c r="B3222" i="1"/>
  <c r="A3276" i="1" l="1"/>
  <c r="E3276" i="1"/>
  <c r="AB3275" i="1"/>
  <c r="AG3275" i="1"/>
  <c r="D3275" i="1"/>
  <c r="F3275" i="1" s="1"/>
  <c r="G3275" i="1"/>
  <c r="I3230" i="1"/>
  <c r="J3229" i="1"/>
  <c r="K3229" i="1" s="1"/>
  <c r="M3229" i="1"/>
  <c r="N3226" i="1"/>
  <c r="O3225" i="1"/>
  <c r="Z3224" i="1"/>
  <c r="AC3224" i="1" s="1"/>
  <c r="AE3224" i="1"/>
  <c r="AH3224" i="1" s="1"/>
  <c r="B3223" i="1"/>
  <c r="U3228" i="1"/>
  <c r="W3228" i="1" s="1"/>
  <c r="L3228" i="1"/>
  <c r="D3276" i="1" l="1"/>
  <c r="F3276" i="1" s="1"/>
  <c r="A3277" i="1"/>
  <c r="E3277" i="1"/>
  <c r="AB3276" i="1"/>
  <c r="AG3276" i="1"/>
  <c r="H3276" i="1"/>
  <c r="H3277" i="1" s="1"/>
  <c r="B3224" i="1"/>
  <c r="Z3225" i="1"/>
  <c r="AC3225" i="1" s="1"/>
  <c r="AE3225" i="1"/>
  <c r="AH3225" i="1" s="1"/>
  <c r="N3227" i="1"/>
  <c r="O3226" i="1"/>
  <c r="U3229" i="1"/>
  <c r="W3229" i="1" s="1"/>
  <c r="L3229" i="1"/>
  <c r="I3231" i="1"/>
  <c r="M3230" i="1"/>
  <c r="J3230" i="1"/>
  <c r="K3230" i="1" s="1"/>
  <c r="G3276" i="1" l="1"/>
  <c r="D3277" i="1"/>
  <c r="F3277" i="1" s="1"/>
  <c r="G3277" i="1"/>
  <c r="E3278" i="1"/>
  <c r="A3278" i="1"/>
  <c r="AB3277" i="1"/>
  <c r="AG3277" i="1"/>
  <c r="U3230" i="1"/>
  <c r="W3230" i="1" s="1"/>
  <c r="L3230" i="1"/>
  <c r="AE3226" i="1"/>
  <c r="AH3226" i="1" s="1"/>
  <c r="Z3226" i="1"/>
  <c r="AC3226" i="1" s="1"/>
  <c r="N3228" i="1"/>
  <c r="O3227" i="1"/>
  <c r="B3225" i="1"/>
  <c r="J3231" i="1"/>
  <c r="K3231" i="1" s="1"/>
  <c r="I3232" i="1"/>
  <c r="M3231" i="1"/>
  <c r="A3279" i="1" l="1"/>
  <c r="E3279" i="1"/>
  <c r="AB3278" i="1"/>
  <c r="AG3278" i="1"/>
  <c r="D3278" i="1"/>
  <c r="F3278" i="1" s="1"/>
  <c r="G3278" i="1"/>
  <c r="H3278" i="1"/>
  <c r="H3279" i="1" s="1"/>
  <c r="B3226" i="1"/>
  <c r="Z3227" i="1"/>
  <c r="AC3227" i="1" s="1"/>
  <c r="AE3227" i="1"/>
  <c r="AH3227" i="1" s="1"/>
  <c r="N3229" i="1"/>
  <c r="O3228" i="1"/>
  <c r="J3232" i="1"/>
  <c r="K3232" i="1" s="1"/>
  <c r="M3232" i="1"/>
  <c r="I3233" i="1"/>
  <c r="U3231" i="1"/>
  <c r="W3231" i="1" s="1"/>
  <c r="L3231" i="1"/>
  <c r="D3279" i="1" l="1"/>
  <c r="F3279" i="1" s="1"/>
  <c r="G3279" i="1"/>
  <c r="E3280" i="1"/>
  <c r="A3280" i="1"/>
  <c r="AB3279" i="1"/>
  <c r="AG3279" i="1"/>
  <c r="J3233" i="1"/>
  <c r="K3233" i="1" s="1"/>
  <c r="I3234" i="1"/>
  <c r="M3233" i="1"/>
  <c r="N3230" i="1"/>
  <c r="O3229" i="1"/>
  <c r="U3232" i="1"/>
  <c r="W3232" i="1" s="1"/>
  <c r="L3232" i="1"/>
  <c r="Z3228" i="1"/>
  <c r="AC3228" i="1" s="1"/>
  <c r="AE3228" i="1"/>
  <c r="AH3228" i="1" s="1"/>
  <c r="B3227" i="1"/>
  <c r="E3281" i="1" l="1"/>
  <c r="A3281" i="1"/>
  <c r="AB3280" i="1"/>
  <c r="AG3280" i="1"/>
  <c r="D3280" i="1"/>
  <c r="F3280" i="1" s="1"/>
  <c r="H3280" i="1"/>
  <c r="H3281" i="1" s="1"/>
  <c r="N3231" i="1"/>
  <c r="O3230" i="1"/>
  <c r="AE3229" i="1"/>
  <c r="AH3229" i="1" s="1"/>
  <c r="Z3229" i="1"/>
  <c r="AC3229" i="1" s="1"/>
  <c r="B3228" i="1"/>
  <c r="J3234" i="1"/>
  <c r="K3234" i="1" s="1"/>
  <c r="I3235" i="1"/>
  <c r="M3234" i="1"/>
  <c r="U3233" i="1"/>
  <c r="W3233" i="1" s="1"/>
  <c r="L3233" i="1"/>
  <c r="G3280" i="1" l="1"/>
  <c r="E3282" i="1"/>
  <c r="A3282" i="1"/>
  <c r="AB3281" i="1"/>
  <c r="AG3281" i="1"/>
  <c r="D3281" i="1"/>
  <c r="F3281" i="1" s="1"/>
  <c r="B3229" i="1"/>
  <c r="U3234" i="1"/>
  <c r="W3234" i="1" s="1"/>
  <c r="L3234" i="1"/>
  <c r="Z3230" i="1"/>
  <c r="AC3230" i="1" s="1"/>
  <c r="AE3230" i="1"/>
  <c r="AH3230" i="1" s="1"/>
  <c r="I3236" i="1"/>
  <c r="M3235" i="1"/>
  <c r="J3235" i="1"/>
  <c r="K3235" i="1" s="1"/>
  <c r="N3232" i="1"/>
  <c r="O3231" i="1"/>
  <c r="G3281" i="1" l="1"/>
  <c r="E3283" i="1"/>
  <c r="A3283" i="1"/>
  <c r="AB3282" i="1"/>
  <c r="AG3282" i="1"/>
  <c r="D3282" i="1"/>
  <c r="F3282" i="1" s="1"/>
  <c r="G3282" i="1"/>
  <c r="H3282" i="1"/>
  <c r="H3283" i="1" s="1"/>
  <c r="B3230" i="1"/>
  <c r="I3237" i="1"/>
  <c r="J3236" i="1"/>
  <c r="K3236" i="1" s="1"/>
  <c r="M3236" i="1"/>
  <c r="U3235" i="1"/>
  <c r="W3235" i="1" s="1"/>
  <c r="L3235" i="1"/>
  <c r="AE3231" i="1"/>
  <c r="AH3231" i="1" s="1"/>
  <c r="Z3231" i="1"/>
  <c r="AC3231" i="1" s="1"/>
  <c r="N3233" i="1"/>
  <c r="O3232" i="1"/>
  <c r="A3284" i="1" l="1"/>
  <c r="E3284" i="1"/>
  <c r="AB3283" i="1"/>
  <c r="AG3283" i="1"/>
  <c r="D3283" i="1"/>
  <c r="F3283" i="1" s="1"/>
  <c r="G3283" i="1"/>
  <c r="U3236" i="1"/>
  <c r="W3236" i="1" s="1"/>
  <c r="L3236" i="1"/>
  <c r="Z3232" i="1"/>
  <c r="AC3232" i="1" s="1"/>
  <c r="AE3232" i="1"/>
  <c r="AH3232" i="1" s="1"/>
  <c r="N3234" i="1"/>
  <c r="O3233" i="1"/>
  <c r="B3231" i="1"/>
  <c r="J3237" i="1"/>
  <c r="K3237" i="1" s="1"/>
  <c r="I3238" i="1"/>
  <c r="M3237" i="1"/>
  <c r="D3284" i="1" l="1"/>
  <c r="F3284" i="1" s="1"/>
  <c r="A3285" i="1"/>
  <c r="E3285" i="1"/>
  <c r="AB3284" i="1"/>
  <c r="AG3284" i="1"/>
  <c r="H3284" i="1"/>
  <c r="H3285" i="1" s="1"/>
  <c r="AE3233" i="1"/>
  <c r="AH3233" i="1" s="1"/>
  <c r="Z3233" i="1"/>
  <c r="AC3233" i="1" s="1"/>
  <c r="N3235" i="1"/>
  <c r="O3234" i="1"/>
  <c r="B3232" i="1"/>
  <c r="I3239" i="1"/>
  <c r="J3238" i="1"/>
  <c r="K3238" i="1" s="1"/>
  <c r="U3237" i="1"/>
  <c r="W3237" i="1" s="1"/>
  <c r="L3237" i="1"/>
  <c r="G3284" i="1" l="1"/>
  <c r="D3285" i="1"/>
  <c r="F3285" i="1" s="1"/>
  <c r="E3286" i="1"/>
  <c r="A3286" i="1"/>
  <c r="AB3285" i="1"/>
  <c r="AG3285" i="1"/>
  <c r="B3233" i="1"/>
  <c r="J3239" i="1"/>
  <c r="K3239" i="1" s="1"/>
  <c r="I3240" i="1"/>
  <c r="AE3234" i="1"/>
  <c r="AH3234" i="1" s="1"/>
  <c r="Z3234" i="1"/>
  <c r="AC3234" i="1" s="1"/>
  <c r="N3236" i="1"/>
  <c r="O3235" i="1"/>
  <c r="U3238" i="1"/>
  <c r="W3238" i="1" s="1"/>
  <c r="L3238" i="1"/>
  <c r="M3238" i="1"/>
  <c r="M3239" i="1" s="1"/>
  <c r="G3285" i="1" l="1"/>
  <c r="A3287" i="1"/>
  <c r="E3287" i="1"/>
  <c r="AB3286" i="1"/>
  <c r="AG3286" i="1"/>
  <c r="D3286" i="1"/>
  <c r="F3286" i="1" s="1"/>
  <c r="H3286" i="1"/>
  <c r="H3287" i="1" s="1"/>
  <c r="B3234" i="1"/>
  <c r="Z3235" i="1"/>
  <c r="AC3235" i="1" s="1"/>
  <c r="AE3235" i="1"/>
  <c r="AH3235" i="1" s="1"/>
  <c r="N3237" i="1"/>
  <c r="O3236" i="1"/>
  <c r="M3240" i="1"/>
  <c r="I3241" i="1"/>
  <c r="J3240" i="1"/>
  <c r="K3240" i="1" s="1"/>
  <c r="L3239" i="1"/>
  <c r="U3239" i="1"/>
  <c r="W3239" i="1" s="1"/>
  <c r="G3286" i="1" l="1"/>
  <c r="D3287" i="1"/>
  <c r="F3287" i="1" s="1"/>
  <c r="G3287" i="1"/>
  <c r="E3288" i="1"/>
  <c r="A3288" i="1"/>
  <c r="AB3287" i="1"/>
  <c r="AG3287" i="1"/>
  <c r="AE3236" i="1"/>
  <c r="AH3236" i="1" s="1"/>
  <c r="Z3236" i="1"/>
  <c r="AC3236" i="1" s="1"/>
  <c r="J3241" i="1"/>
  <c r="K3241" i="1" s="1"/>
  <c r="I3242" i="1"/>
  <c r="M3241" i="1"/>
  <c r="U3240" i="1"/>
  <c r="W3240" i="1" s="1"/>
  <c r="L3240" i="1"/>
  <c r="N3238" i="1"/>
  <c r="O3237" i="1"/>
  <c r="B3235" i="1"/>
  <c r="E3289" i="1" l="1"/>
  <c r="A3289" i="1"/>
  <c r="AB3288" i="1"/>
  <c r="AG3288" i="1"/>
  <c r="D3288" i="1"/>
  <c r="F3288" i="1" s="1"/>
  <c r="G3288" i="1"/>
  <c r="H3288" i="1"/>
  <c r="H3289" i="1" s="1"/>
  <c r="B3236" i="1"/>
  <c r="I3243" i="1"/>
  <c r="J3242" i="1"/>
  <c r="K3242" i="1" s="1"/>
  <c r="M3242" i="1"/>
  <c r="Z3237" i="1"/>
  <c r="AC3237" i="1" s="1"/>
  <c r="AE3237" i="1"/>
  <c r="AH3237" i="1" s="1"/>
  <c r="U3241" i="1"/>
  <c r="W3241" i="1" s="1"/>
  <c r="L3241" i="1"/>
  <c r="N3239" i="1"/>
  <c r="O3238" i="1"/>
  <c r="E3290" i="1" l="1"/>
  <c r="A3290" i="1"/>
  <c r="AB3289" i="1"/>
  <c r="AG3289" i="1"/>
  <c r="D3289" i="1"/>
  <c r="F3289" i="1" s="1"/>
  <c r="G3289" i="1"/>
  <c r="L3242" i="1"/>
  <c r="U3242" i="1"/>
  <c r="W3242" i="1" s="1"/>
  <c r="B3237" i="1"/>
  <c r="AE3238" i="1"/>
  <c r="AH3238" i="1" s="1"/>
  <c r="Z3238" i="1"/>
  <c r="AC3238" i="1" s="1"/>
  <c r="I3244" i="1"/>
  <c r="M3243" i="1"/>
  <c r="J3243" i="1"/>
  <c r="K3243" i="1" s="1"/>
  <c r="N3240" i="1"/>
  <c r="O3239" i="1"/>
  <c r="E3291" i="1" l="1"/>
  <c r="A3291" i="1"/>
  <c r="AB3290" i="1"/>
  <c r="AG3290" i="1"/>
  <c r="D3290" i="1"/>
  <c r="F3290" i="1" s="1"/>
  <c r="G3290" i="1"/>
  <c r="H3290" i="1"/>
  <c r="H3291" i="1" s="1"/>
  <c r="M3244" i="1"/>
  <c r="I3245" i="1"/>
  <c r="J3244" i="1"/>
  <c r="K3244" i="1" s="1"/>
  <c r="U3243" i="1"/>
  <c r="W3243" i="1" s="1"/>
  <c r="L3243" i="1"/>
  <c r="B3238" i="1"/>
  <c r="Z3239" i="1"/>
  <c r="AC3239" i="1" s="1"/>
  <c r="AE3239" i="1"/>
  <c r="AH3239" i="1" s="1"/>
  <c r="N3241" i="1"/>
  <c r="O3240" i="1"/>
  <c r="E3292" i="1" l="1"/>
  <c r="A3292" i="1"/>
  <c r="AB3291" i="1"/>
  <c r="AG3291" i="1"/>
  <c r="D3291" i="1"/>
  <c r="F3291" i="1" s="1"/>
  <c r="G3291" i="1"/>
  <c r="B3239" i="1"/>
  <c r="U3244" i="1"/>
  <c r="W3244" i="1" s="1"/>
  <c r="L3244" i="1"/>
  <c r="N3242" i="1"/>
  <c r="O3241" i="1"/>
  <c r="Z3240" i="1"/>
  <c r="AC3240" i="1" s="1"/>
  <c r="AE3240" i="1"/>
  <c r="AH3240" i="1" s="1"/>
  <c r="M3245" i="1"/>
  <c r="I3246" i="1"/>
  <c r="J3245" i="1"/>
  <c r="K3245" i="1" s="1"/>
  <c r="E3293" i="1" l="1"/>
  <c r="A3293" i="1"/>
  <c r="AB3292" i="1"/>
  <c r="AG3292" i="1"/>
  <c r="D3292" i="1"/>
  <c r="F3292" i="1" s="1"/>
  <c r="H3292" i="1"/>
  <c r="H3293" i="1" s="1"/>
  <c r="Z3241" i="1"/>
  <c r="AC3241" i="1" s="1"/>
  <c r="AE3241" i="1"/>
  <c r="AH3241" i="1" s="1"/>
  <c r="U3245" i="1"/>
  <c r="W3245" i="1" s="1"/>
  <c r="L3245" i="1"/>
  <c r="I3247" i="1"/>
  <c r="M3246" i="1"/>
  <c r="J3246" i="1"/>
  <c r="K3246" i="1" s="1"/>
  <c r="B3240" i="1"/>
  <c r="N3243" i="1"/>
  <c r="O3242" i="1"/>
  <c r="G3292" i="1" l="1"/>
  <c r="A3294" i="1"/>
  <c r="E3294" i="1"/>
  <c r="AB3293" i="1"/>
  <c r="AG3293" i="1"/>
  <c r="D3293" i="1"/>
  <c r="F3293" i="1" s="1"/>
  <c r="G3293" i="1"/>
  <c r="U3246" i="1"/>
  <c r="W3246" i="1" s="1"/>
  <c r="L3246" i="1"/>
  <c r="M3247" i="1"/>
  <c r="I3248" i="1"/>
  <c r="J3247" i="1"/>
  <c r="K3247" i="1" s="1"/>
  <c r="AE3242" i="1"/>
  <c r="AH3242" i="1" s="1"/>
  <c r="Z3242" i="1"/>
  <c r="AC3242" i="1" s="1"/>
  <c r="N3244" i="1"/>
  <c r="O3243" i="1"/>
  <c r="B3241" i="1"/>
  <c r="D3294" i="1" l="1"/>
  <c r="F3294" i="1" s="1"/>
  <c r="A3295" i="1"/>
  <c r="E3295" i="1"/>
  <c r="AB3294" i="1"/>
  <c r="AG3294" i="1"/>
  <c r="H3294" i="1"/>
  <c r="H3295" i="1" s="1"/>
  <c r="U3247" i="1"/>
  <c r="W3247" i="1" s="1"/>
  <c r="L3247" i="1"/>
  <c r="B3242" i="1"/>
  <c r="M3248" i="1"/>
  <c r="I3249" i="1"/>
  <c r="J3248" i="1"/>
  <c r="K3248" i="1" s="1"/>
  <c r="Z3243" i="1"/>
  <c r="AC3243" i="1" s="1"/>
  <c r="AE3243" i="1"/>
  <c r="AH3243" i="1" s="1"/>
  <c r="N3245" i="1"/>
  <c r="O3244" i="1"/>
  <c r="G3294" i="1" l="1"/>
  <c r="D3295" i="1"/>
  <c r="F3295" i="1" s="1"/>
  <c r="G3295" i="1"/>
  <c r="A3296" i="1"/>
  <c r="E3296" i="1"/>
  <c r="AB3295" i="1"/>
  <c r="AG3295" i="1"/>
  <c r="J3249" i="1"/>
  <c r="K3249" i="1" s="1"/>
  <c r="M3249" i="1"/>
  <c r="I3250" i="1"/>
  <c r="AE3244" i="1"/>
  <c r="AH3244" i="1" s="1"/>
  <c r="Z3244" i="1"/>
  <c r="AC3244" i="1" s="1"/>
  <c r="U3248" i="1"/>
  <c r="W3248" i="1" s="1"/>
  <c r="L3248" i="1"/>
  <c r="N3246" i="1"/>
  <c r="O3245" i="1"/>
  <c r="B3243" i="1"/>
  <c r="D3296" i="1" l="1"/>
  <c r="F3296" i="1" s="1"/>
  <c r="G3296" i="1"/>
  <c r="E3297" i="1"/>
  <c r="A3297" i="1"/>
  <c r="AB3296" i="1"/>
  <c r="AG3296" i="1"/>
  <c r="H3296" i="1"/>
  <c r="B3244" i="1"/>
  <c r="Z3245" i="1"/>
  <c r="AC3245" i="1" s="1"/>
  <c r="AE3245" i="1"/>
  <c r="AH3245" i="1" s="1"/>
  <c r="I3251" i="1"/>
  <c r="M3250" i="1"/>
  <c r="J3250" i="1"/>
  <c r="K3250" i="1" s="1"/>
  <c r="N3247" i="1"/>
  <c r="O3246" i="1"/>
  <c r="U3249" i="1"/>
  <c r="W3249" i="1" s="1"/>
  <c r="L3249" i="1"/>
  <c r="E3298" i="1" l="1"/>
  <c r="A3298" i="1"/>
  <c r="H3297" i="1"/>
  <c r="H3298" i="1" s="1"/>
  <c r="AB3297" i="1"/>
  <c r="AG3297" i="1"/>
  <c r="D3297" i="1"/>
  <c r="F3297" i="1" s="1"/>
  <c r="J3251" i="1"/>
  <c r="K3251" i="1" s="1"/>
  <c r="M3251" i="1"/>
  <c r="I3252" i="1"/>
  <c r="U3250" i="1"/>
  <c r="W3250" i="1" s="1"/>
  <c r="L3250" i="1"/>
  <c r="B3245" i="1"/>
  <c r="N3248" i="1"/>
  <c r="O3247" i="1"/>
  <c r="Z3246" i="1"/>
  <c r="AC3246" i="1" s="1"/>
  <c r="AE3246" i="1"/>
  <c r="AH3246" i="1" s="1"/>
  <c r="G3297" i="1" l="1"/>
  <c r="E3299" i="1"/>
  <c r="A3299" i="1"/>
  <c r="AB3298" i="1"/>
  <c r="AG3298" i="1"/>
  <c r="D3298" i="1"/>
  <c r="F3298" i="1" s="1"/>
  <c r="G3298" i="1"/>
  <c r="B3246" i="1"/>
  <c r="J3252" i="1"/>
  <c r="K3252" i="1" s="1"/>
  <c r="I3253" i="1"/>
  <c r="M3252" i="1"/>
  <c r="U3251" i="1"/>
  <c r="W3251" i="1" s="1"/>
  <c r="L3251" i="1"/>
  <c r="AE3247" i="1"/>
  <c r="AH3247" i="1" s="1"/>
  <c r="Z3247" i="1"/>
  <c r="AC3247" i="1" s="1"/>
  <c r="N3249" i="1"/>
  <c r="O3248" i="1"/>
  <c r="A3300" i="1" l="1"/>
  <c r="E3300" i="1"/>
  <c r="H3299" i="1"/>
  <c r="H3300" i="1" s="1"/>
  <c r="AB3299" i="1"/>
  <c r="AG3299" i="1"/>
  <c r="D3299" i="1"/>
  <c r="F3299" i="1" s="1"/>
  <c r="G3299" i="1"/>
  <c r="L3252" i="1"/>
  <c r="U3252" i="1"/>
  <c r="W3252" i="1" s="1"/>
  <c r="Z3248" i="1"/>
  <c r="AC3248" i="1" s="1"/>
  <c r="AE3248" i="1"/>
  <c r="AH3248" i="1" s="1"/>
  <c r="M3253" i="1"/>
  <c r="J3253" i="1"/>
  <c r="K3253" i="1" s="1"/>
  <c r="I3254" i="1"/>
  <c r="N3250" i="1"/>
  <c r="O3249" i="1"/>
  <c r="B3247" i="1"/>
  <c r="D3300" i="1" l="1"/>
  <c r="F3300" i="1" s="1"/>
  <c r="G3300" i="1"/>
  <c r="A3301" i="1"/>
  <c r="E3301" i="1"/>
  <c r="AB3300" i="1"/>
  <c r="AG3300" i="1"/>
  <c r="U3253" i="1"/>
  <c r="W3253" i="1" s="1"/>
  <c r="L3253" i="1"/>
  <c r="N3251" i="1"/>
  <c r="O3250" i="1"/>
  <c r="B3248" i="1"/>
  <c r="AE3249" i="1"/>
  <c r="AH3249" i="1" s="1"/>
  <c r="Z3249" i="1"/>
  <c r="AC3249" i="1" s="1"/>
  <c r="J3254" i="1"/>
  <c r="K3254" i="1" s="1"/>
  <c r="M3254" i="1"/>
  <c r="I3255" i="1"/>
  <c r="D3301" i="1" l="1"/>
  <c r="F3301" i="1" s="1"/>
  <c r="G3301" i="1"/>
  <c r="E3302" i="1"/>
  <c r="A3302" i="1"/>
  <c r="AB3301" i="1"/>
  <c r="AG3301" i="1"/>
  <c r="H3301" i="1"/>
  <c r="H3302" i="1" s="1"/>
  <c r="B3249" i="1"/>
  <c r="I3256" i="1"/>
  <c r="M3255" i="1"/>
  <c r="J3255" i="1"/>
  <c r="K3255" i="1" s="1"/>
  <c r="N3252" i="1"/>
  <c r="O3251" i="1"/>
  <c r="AE3250" i="1"/>
  <c r="AH3250" i="1" s="1"/>
  <c r="Z3250" i="1"/>
  <c r="AC3250" i="1" s="1"/>
  <c r="U3254" i="1"/>
  <c r="W3254" i="1" s="1"/>
  <c r="L3254" i="1"/>
  <c r="E3303" i="1" l="1"/>
  <c r="A3303" i="1"/>
  <c r="AB3302" i="1"/>
  <c r="AG3302" i="1"/>
  <c r="D3302" i="1"/>
  <c r="F3302" i="1" s="1"/>
  <c r="G3302" i="1"/>
  <c r="B3250" i="1"/>
  <c r="N3253" i="1"/>
  <c r="O3252" i="1"/>
  <c r="Z3251" i="1"/>
  <c r="AC3251" i="1" s="1"/>
  <c r="AE3251" i="1"/>
  <c r="AH3251" i="1" s="1"/>
  <c r="U3255" i="1"/>
  <c r="W3255" i="1" s="1"/>
  <c r="L3255" i="1"/>
  <c r="M3256" i="1"/>
  <c r="J3256" i="1"/>
  <c r="K3256" i="1" s="1"/>
  <c r="I3257" i="1"/>
  <c r="E3304" i="1" l="1"/>
  <c r="A3304" i="1"/>
  <c r="AB3303" i="1"/>
  <c r="AG3303" i="1"/>
  <c r="D3303" i="1"/>
  <c r="F3303" i="1" s="1"/>
  <c r="G3303" i="1"/>
  <c r="H3303" i="1"/>
  <c r="M3257" i="1"/>
  <c r="J3257" i="1"/>
  <c r="K3257" i="1" s="1"/>
  <c r="I3258" i="1"/>
  <c r="B3251" i="1"/>
  <c r="AE3252" i="1"/>
  <c r="AH3252" i="1" s="1"/>
  <c r="Z3252" i="1"/>
  <c r="AC3252" i="1" s="1"/>
  <c r="U3256" i="1"/>
  <c r="W3256" i="1" s="1"/>
  <c r="L3256" i="1"/>
  <c r="N3254" i="1"/>
  <c r="O3253" i="1"/>
  <c r="H3304" i="1" l="1"/>
  <c r="E3305" i="1"/>
  <c r="A3305" i="1"/>
  <c r="AB3304" i="1"/>
  <c r="AG3304" i="1"/>
  <c r="D3304" i="1"/>
  <c r="F3304" i="1" s="1"/>
  <c r="B3252" i="1"/>
  <c r="AE3253" i="1"/>
  <c r="AH3253" i="1" s="1"/>
  <c r="Z3253" i="1"/>
  <c r="AC3253" i="1" s="1"/>
  <c r="U3257" i="1"/>
  <c r="W3257" i="1" s="1"/>
  <c r="L3257" i="1"/>
  <c r="J3258" i="1"/>
  <c r="K3258" i="1" s="1"/>
  <c r="M3258" i="1"/>
  <c r="I3259" i="1"/>
  <c r="N3255" i="1"/>
  <c r="O3254" i="1"/>
  <c r="G3304" i="1" l="1"/>
  <c r="E3306" i="1"/>
  <c r="A3306" i="1"/>
  <c r="AB3305" i="1"/>
  <c r="AG3305" i="1"/>
  <c r="D3305" i="1"/>
  <c r="F3305" i="1" s="1"/>
  <c r="G3305" i="1"/>
  <c r="H3305" i="1"/>
  <c r="H3306" i="1" s="1"/>
  <c r="B3253" i="1"/>
  <c r="M3259" i="1"/>
  <c r="J3259" i="1"/>
  <c r="K3259" i="1" s="1"/>
  <c r="I3260" i="1"/>
  <c r="Z3254" i="1"/>
  <c r="AC3254" i="1" s="1"/>
  <c r="AE3254" i="1"/>
  <c r="AH3254" i="1" s="1"/>
  <c r="L3258" i="1"/>
  <c r="U3258" i="1"/>
  <c r="W3258" i="1" s="1"/>
  <c r="N3256" i="1"/>
  <c r="O3255" i="1"/>
  <c r="A3307" i="1" l="1"/>
  <c r="E3307" i="1"/>
  <c r="AB3306" i="1"/>
  <c r="AG3306" i="1"/>
  <c r="D3306" i="1"/>
  <c r="F3306" i="1" s="1"/>
  <c r="U3259" i="1"/>
  <c r="W3259" i="1" s="1"/>
  <c r="L3259" i="1"/>
  <c r="B3254" i="1"/>
  <c r="AE3255" i="1"/>
  <c r="AH3255" i="1" s="1"/>
  <c r="Z3255" i="1"/>
  <c r="AC3255" i="1" s="1"/>
  <c r="I3261" i="1"/>
  <c r="J3260" i="1"/>
  <c r="K3260" i="1" s="1"/>
  <c r="M3260" i="1"/>
  <c r="N3257" i="1"/>
  <c r="O3256" i="1"/>
  <c r="G3306" i="1" l="1"/>
  <c r="D3307" i="1"/>
  <c r="F3307" i="1" s="1"/>
  <c r="G3307" i="1"/>
  <c r="A3308" i="1"/>
  <c r="E3308" i="1"/>
  <c r="AB3307" i="1"/>
  <c r="AG3307" i="1"/>
  <c r="H3307" i="1"/>
  <c r="H3308" i="1" s="1"/>
  <c r="B3255" i="1"/>
  <c r="J3261" i="1"/>
  <c r="K3261" i="1" s="1"/>
  <c r="M3261" i="1"/>
  <c r="I3262" i="1"/>
  <c r="U3260" i="1"/>
  <c r="W3260" i="1" s="1"/>
  <c r="L3260" i="1"/>
  <c r="Z3256" i="1"/>
  <c r="AC3256" i="1" s="1"/>
  <c r="AE3256" i="1"/>
  <c r="AH3256" i="1" s="1"/>
  <c r="N3258" i="1"/>
  <c r="O3257" i="1"/>
  <c r="D3308" i="1" l="1"/>
  <c r="F3308" i="1" s="1"/>
  <c r="G3308" i="1"/>
  <c r="E3309" i="1"/>
  <c r="A3309" i="1"/>
  <c r="AB3308" i="1"/>
  <c r="AG3308" i="1"/>
  <c r="B3256" i="1"/>
  <c r="Z3257" i="1"/>
  <c r="AC3257" i="1" s="1"/>
  <c r="AE3257" i="1"/>
  <c r="AH3257" i="1" s="1"/>
  <c r="M3262" i="1"/>
  <c r="I3263" i="1"/>
  <c r="J3262" i="1"/>
  <c r="K3262" i="1" s="1"/>
  <c r="N3259" i="1"/>
  <c r="O3258" i="1"/>
  <c r="U3261" i="1"/>
  <c r="W3261" i="1" s="1"/>
  <c r="L3261" i="1"/>
  <c r="E3310" i="1" l="1"/>
  <c r="A3310" i="1"/>
  <c r="AB3309" i="1"/>
  <c r="AG3309" i="1"/>
  <c r="D3309" i="1"/>
  <c r="F3309" i="1" s="1"/>
  <c r="G3309" i="1"/>
  <c r="H3309" i="1"/>
  <c r="H3310" i="1" s="1"/>
  <c r="N3260" i="1"/>
  <c r="O3259" i="1"/>
  <c r="J3263" i="1"/>
  <c r="K3263" i="1" s="1"/>
  <c r="I3264" i="1"/>
  <c r="M3263" i="1"/>
  <c r="L3262" i="1"/>
  <c r="U3262" i="1"/>
  <c r="W3262" i="1" s="1"/>
  <c r="B3257" i="1"/>
  <c r="Z3258" i="1"/>
  <c r="AC3258" i="1" s="1"/>
  <c r="AE3258" i="1"/>
  <c r="AH3258" i="1" s="1"/>
  <c r="A3311" i="1" l="1"/>
  <c r="E3311" i="1"/>
  <c r="AB3310" i="1"/>
  <c r="AG3310" i="1"/>
  <c r="D3310" i="1"/>
  <c r="F3310" i="1" s="1"/>
  <c r="G3310" i="1"/>
  <c r="M3264" i="1"/>
  <c r="I3265" i="1"/>
  <c r="J3264" i="1"/>
  <c r="K3264" i="1" s="1"/>
  <c r="B3258" i="1"/>
  <c r="U3263" i="1"/>
  <c r="W3263" i="1" s="1"/>
  <c r="L3263" i="1"/>
  <c r="AE3259" i="1"/>
  <c r="AH3259" i="1" s="1"/>
  <c r="Z3259" i="1"/>
  <c r="AC3259" i="1" s="1"/>
  <c r="N3261" i="1"/>
  <c r="O3260" i="1"/>
  <c r="D3311" i="1" l="1"/>
  <c r="F3311" i="1" s="1"/>
  <c r="G3311" i="1"/>
  <c r="E3312" i="1"/>
  <c r="A3312" i="1"/>
  <c r="AB3311" i="1"/>
  <c r="AG3311" i="1"/>
  <c r="H3311" i="1"/>
  <c r="H3312" i="1" s="1"/>
  <c r="B3259" i="1"/>
  <c r="U3264" i="1"/>
  <c r="W3264" i="1" s="1"/>
  <c r="L3264" i="1"/>
  <c r="AE3260" i="1"/>
  <c r="AH3260" i="1" s="1"/>
  <c r="Z3260" i="1"/>
  <c r="AC3260" i="1" s="1"/>
  <c r="N3262" i="1"/>
  <c r="O3261" i="1"/>
  <c r="M3265" i="1"/>
  <c r="I3266" i="1"/>
  <c r="J3265" i="1"/>
  <c r="K3265" i="1" s="1"/>
  <c r="A3313" i="1" l="1"/>
  <c r="E3313" i="1"/>
  <c r="AB3312" i="1"/>
  <c r="AG3312" i="1"/>
  <c r="D3312" i="1"/>
  <c r="F3312" i="1" s="1"/>
  <c r="G3312" i="1"/>
  <c r="B3260" i="1"/>
  <c r="Z3261" i="1"/>
  <c r="AC3261" i="1" s="1"/>
  <c r="AE3261" i="1"/>
  <c r="AH3261" i="1" s="1"/>
  <c r="N3263" i="1"/>
  <c r="O3262" i="1"/>
  <c r="L3265" i="1"/>
  <c r="U3265" i="1"/>
  <c r="W3265" i="1" s="1"/>
  <c r="M3266" i="1"/>
  <c r="I3267" i="1"/>
  <c r="J3266" i="1"/>
  <c r="K3266" i="1" s="1"/>
  <c r="D3313" i="1" l="1"/>
  <c r="F3313" i="1" s="1"/>
  <c r="G3313" i="1"/>
  <c r="E3314" i="1"/>
  <c r="A3314" i="1"/>
  <c r="AB3313" i="1"/>
  <c r="AG3313" i="1"/>
  <c r="H3313" i="1"/>
  <c r="H3314" i="1" s="1"/>
  <c r="Z3262" i="1"/>
  <c r="AC3262" i="1" s="1"/>
  <c r="AE3262" i="1"/>
  <c r="AH3262" i="1" s="1"/>
  <c r="U3266" i="1"/>
  <c r="W3266" i="1" s="1"/>
  <c r="L3266" i="1"/>
  <c r="N3264" i="1"/>
  <c r="O3263" i="1"/>
  <c r="M3267" i="1"/>
  <c r="J3267" i="1"/>
  <c r="K3267" i="1" s="1"/>
  <c r="I3268" i="1"/>
  <c r="B3261" i="1"/>
  <c r="E3315" i="1" l="1"/>
  <c r="A3315" i="1"/>
  <c r="AB3314" i="1"/>
  <c r="AG3314" i="1"/>
  <c r="D3314" i="1"/>
  <c r="F3314" i="1" s="1"/>
  <c r="G3314" i="1"/>
  <c r="U3267" i="1"/>
  <c r="W3267" i="1" s="1"/>
  <c r="L3267" i="1"/>
  <c r="Z3263" i="1"/>
  <c r="AC3263" i="1" s="1"/>
  <c r="AE3263" i="1"/>
  <c r="AH3263" i="1" s="1"/>
  <c r="N3265" i="1"/>
  <c r="O3264" i="1"/>
  <c r="I3269" i="1"/>
  <c r="J3268" i="1"/>
  <c r="K3268" i="1" s="1"/>
  <c r="B3262" i="1"/>
  <c r="E3316" i="1" l="1"/>
  <c r="A3316" i="1"/>
  <c r="AB3315" i="1"/>
  <c r="AG3315" i="1"/>
  <c r="D3315" i="1"/>
  <c r="F3315" i="1" s="1"/>
  <c r="G3315" i="1"/>
  <c r="H3315" i="1"/>
  <c r="H3316" i="1" s="1"/>
  <c r="Z3264" i="1"/>
  <c r="AC3264" i="1" s="1"/>
  <c r="AE3264" i="1"/>
  <c r="AH3264" i="1" s="1"/>
  <c r="I3270" i="1"/>
  <c r="J3269" i="1"/>
  <c r="K3269" i="1" s="1"/>
  <c r="N3266" i="1"/>
  <c r="O3265" i="1"/>
  <c r="B3263" i="1"/>
  <c r="M3268" i="1"/>
  <c r="M3269" i="1" s="1"/>
  <c r="U3268" i="1"/>
  <c r="W3268" i="1" s="1"/>
  <c r="L3268" i="1"/>
  <c r="A3317" i="1" l="1"/>
  <c r="E3317" i="1"/>
  <c r="AB3316" i="1"/>
  <c r="AG3316" i="1"/>
  <c r="D3316" i="1"/>
  <c r="F3316" i="1" s="1"/>
  <c r="U3269" i="1"/>
  <c r="W3269" i="1" s="1"/>
  <c r="L3269" i="1"/>
  <c r="N3267" i="1"/>
  <c r="O3267" i="1" s="1"/>
  <c r="O3266" i="1"/>
  <c r="Z3265" i="1"/>
  <c r="AC3265" i="1" s="1"/>
  <c r="AE3265" i="1"/>
  <c r="AH3265" i="1" s="1"/>
  <c r="J3270" i="1"/>
  <c r="K3270" i="1" s="1"/>
  <c r="I3271" i="1"/>
  <c r="M3270" i="1"/>
  <c r="B3264" i="1"/>
  <c r="G3316" i="1" l="1"/>
  <c r="D3317" i="1"/>
  <c r="F3317" i="1" s="1"/>
  <c r="G3317" i="1"/>
  <c r="E3318" i="1"/>
  <c r="A3318" i="1"/>
  <c r="AB3317" i="1"/>
  <c r="AG3317" i="1"/>
  <c r="H3317" i="1"/>
  <c r="H3318" i="1" s="1"/>
  <c r="N3268" i="1"/>
  <c r="N3269" i="1" s="1"/>
  <c r="N3270" i="1" s="1"/>
  <c r="N3271" i="1" s="1"/>
  <c r="U3270" i="1"/>
  <c r="W3270" i="1" s="1"/>
  <c r="L3270" i="1"/>
  <c r="B3265" i="1"/>
  <c r="Z3266" i="1"/>
  <c r="AC3266" i="1" s="1"/>
  <c r="AE3266" i="1"/>
  <c r="AH3266" i="1" s="1"/>
  <c r="Z3267" i="1"/>
  <c r="AC3267" i="1" s="1"/>
  <c r="AE3267" i="1"/>
  <c r="AH3267" i="1" s="1"/>
  <c r="M3271" i="1"/>
  <c r="I3272" i="1"/>
  <c r="J3271" i="1"/>
  <c r="K3271" i="1" s="1"/>
  <c r="E3319" i="1" l="1"/>
  <c r="A3319" i="1"/>
  <c r="AB3318" i="1"/>
  <c r="AG3318" i="1"/>
  <c r="D3318" i="1"/>
  <c r="F3318" i="1" s="1"/>
  <c r="O3270" i="1"/>
  <c r="AE3270" i="1" s="1"/>
  <c r="AH3270" i="1" s="1"/>
  <c r="O3269" i="1"/>
  <c r="Z3269" i="1" s="1"/>
  <c r="AC3269" i="1" s="1"/>
  <c r="O3268" i="1"/>
  <c r="U3271" i="1"/>
  <c r="W3271" i="1" s="1"/>
  <c r="L3271" i="1"/>
  <c r="O3271" i="1" s="1"/>
  <c r="N3272" i="1"/>
  <c r="I3273" i="1"/>
  <c r="M3272" i="1"/>
  <c r="J3272" i="1"/>
  <c r="K3272" i="1" s="1"/>
  <c r="B3266" i="1"/>
  <c r="B3267" i="1"/>
  <c r="G3318" i="1" l="1"/>
  <c r="A3320" i="1"/>
  <c r="E3320" i="1"/>
  <c r="AB3319" i="1"/>
  <c r="AG3319" i="1"/>
  <c r="D3319" i="1"/>
  <c r="F3319" i="1" s="1"/>
  <c r="H3319" i="1"/>
  <c r="H3320" i="1" s="1"/>
  <c r="Z3270" i="1"/>
  <c r="AC3270" i="1" s="1"/>
  <c r="B3270" i="1" s="1"/>
  <c r="AE3269" i="1"/>
  <c r="AH3269" i="1" s="1"/>
  <c r="B3269" i="1" s="1"/>
  <c r="AE3268" i="1"/>
  <c r="AH3268" i="1" s="1"/>
  <c r="Z3268" i="1"/>
  <c r="AC3268" i="1" s="1"/>
  <c r="Z3271" i="1"/>
  <c r="AC3271" i="1" s="1"/>
  <c r="AE3271" i="1"/>
  <c r="AH3271" i="1" s="1"/>
  <c r="L3272" i="1"/>
  <c r="O3272" i="1" s="1"/>
  <c r="U3272" i="1"/>
  <c r="W3272" i="1" s="1"/>
  <c r="I3274" i="1"/>
  <c r="M3273" i="1"/>
  <c r="J3273" i="1"/>
  <c r="K3273" i="1" s="1"/>
  <c r="N3273" i="1"/>
  <c r="G3319" i="1" l="1"/>
  <c r="D3320" i="1"/>
  <c r="F3320" i="1" s="1"/>
  <c r="G3320" i="1"/>
  <c r="E3321" i="1"/>
  <c r="A3321" i="1"/>
  <c r="AB3320" i="1"/>
  <c r="AG3320" i="1"/>
  <c r="B3268" i="1"/>
  <c r="I3275" i="1"/>
  <c r="J3274" i="1"/>
  <c r="K3274" i="1" s="1"/>
  <c r="M3274" i="1"/>
  <c r="N3274" i="1"/>
  <c r="AE3272" i="1"/>
  <c r="AH3272" i="1" s="1"/>
  <c r="Z3272" i="1"/>
  <c r="AC3272" i="1" s="1"/>
  <c r="U3273" i="1"/>
  <c r="W3273" i="1" s="1"/>
  <c r="L3273" i="1"/>
  <c r="O3273" i="1" s="1"/>
  <c r="B3271" i="1"/>
  <c r="E3322" i="1" l="1"/>
  <c r="A3322" i="1"/>
  <c r="AB3321" i="1"/>
  <c r="AG3321" i="1"/>
  <c r="D3321" i="1"/>
  <c r="F3321" i="1" s="1"/>
  <c r="G3321" i="1"/>
  <c r="H3321" i="1"/>
  <c r="H3322" i="1" s="1"/>
  <c r="B3272" i="1"/>
  <c r="AE3273" i="1"/>
  <c r="AH3273" i="1" s="1"/>
  <c r="Z3273" i="1"/>
  <c r="AC3273" i="1" s="1"/>
  <c r="U3274" i="1"/>
  <c r="W3274" i="1" s="1"/>
  <c r="L3274" i="1"/>
  <c r="O3274" i="1" s="1"/>
  <c r="M3275" i="1"/>
  <c r="N3275" i="1"/>
  <c r="J3275" i="1"/>
  <c r="K3275" i="1" s="1"/>
  <c r="I3276" i="1"/>
  <c r="E3323" i="1" l="1"/>
  <c r="A3323" i="1"/>
  <c r="AB3322" i="1"/>
  <c r="AG3322" i="1"/>
  <c r="D3322" i="1"/>
  <c r="F3322" i="1" s="1"/>
  <c r="G3322" i="1"/>
  <c r="B3273" i="1"/>
  <c r="J3276" i="1"/>
  <c r="K3276" i="1" s="1"/>
  <c r="M3276" i="1"/>
  <c r="I3277" i="1"/>
  <c r="N3276" i="1"/>
  <c r="Z3274" i="1"/>
  <c r="AC3274" i="1" s="1"/>
  <c r="AE3274" i="1"/>
  <c r="AH3274" i="1" s="1"/>
  <c r="U3275" i="1"/>
  <c r="W3275" i="1" s="1"/>
  <c r="L3275" i="1"/>
  <c r="O3275" i="1" s="1"/>
  <c r="A3324" i="1" l="1"/>
  <c r="E3324" i="1"/>
  <c r="AB3323" i="1"/>
  <c r="AG3323" i="1"/>
  <c r="D3323" i="1"/>
  <c r="F3323" i="1" s="1"/>
  <c r="H3323" i="1"/>
  <c r="H3324" i="1" s="1"/>
  <c r="B3274" i="1"/>
  <c r="Z3275" i="1"/>
  <c r="AC3275" i="1" s="1"/>
  <c r="AE3275" i="1"/>
  <c r="AH3275" i="1" s="1"/>
  <c r="N3277" i="1"/>
  <c r="M3277" i="1"/>
  <c r="J3277" i="1"/>
  <c r="K3277" i="1" s="1"/>
  <c r="I3278" i="1"/>
  <c r="U3276" i="1"/>
  <c r="W3276" i="1" s="1"/>
  <c r="L3276" i="1"/>
  <c r="O3276" i="1" s="1"/>
  <c r="G3323" i="1" l="1"/>
  <c r="D3324" i="1"/>
  <c r="F3324" i="1" s="1"/>
  <c r="A3325" i="1"/>
  <c r="E3325" i="1"/>
  <c r="AB3324" i="1"/>
  <c r="AG3324" i="1"/>
  <c r="Z3276" i="1"/>
  <c r="AC3276" i="1" s="1"/>
  <c r="AE3276" i="1"/>
  <c r="AH3276" i="1" s="1"/>
  <c r="J3278" i="1"/>
  <c r="K3278" i="1" s="1"/>
  <c r="I3279" i="1"/>
  <c r="M3278" i="1"/>
  <c r="N3278" i="1"/>
  <c r="U3277" i="1"/>
  <c r="W3277" i="1" s="1"/>
  <c r="L3277" i="1"/>
  <c r="O3277" i="1" s="1"/>
  <c r="B3275" i="1"/>
  <c r="G3324" i="1" l="1"/>
  <c r="D3325" i="1"/>
  <c r="F3325" i="1" s="1"/>
  <c r="A3326" i="1"/>
  <c r="E3326" i="1"/>
  <c r="H3325" i="1"/>
  <c r="AB3325" i="1"/>
  <c r="AG3325" i="1"/>
  <c r="AE3277" i="1"/>
  <c r="AH3277" i="1" s="1"/>
  <c r="Z3277" i="1"/>
  <c r="AC3277" i="1" s="1"/>
  <c r="I3280" i="1"/>
  <c r="J3279" i="1"/>
  <c r="K3279" i="1" s="1"/>
  <c r="N3279" i="1"/>
  <c r="M3279" i="1"/>
  <c r="U3278" i="1"/>
  <c r="W3278" i="1" s="1"/>
  <c r="L3278" i="1"/>
  <c r="O3278" i="1" s="1"/>
  <c r="B3276" i="1"/>
  <c r="G3325" i="1" l="1"/>
  <c r="D3326" i="1"/>
  <c r="F3326" i="1" s="1"/>
  <c r="G3326" i="1"/>
  <c r="E3327" i="1"/>
  <c r="A3327" i="1"/>
  <c r="H3326" i="1"/>
  <c r="AB3326" i="1"/>
  <c r="AG3326" i="1"/>
  <c r="B3277" i="1"/>
  <c r="Z3278" i="1"/>
  <c r="AC3278" i="1" s="1"/>
  <c r="AE3278" i="1"/>
  <c r="AH3278" i="1" s="1"/>
  <c r="L3279" i="1"/>
  <c r="O3279" i="1" s="1"/>
  <c r="U3279" i="1"/>
  <c r="W3279" i="1" s="1"/>
  <c r="I3281" i="1"/>
  <c r="N3280" i="1"/>
  <c r="M3280" i="1"/>
  <c r="J3280" i="1"/>
  <c r="K3280" i="1" s="1"/>
  <c r="E3328" i="1" l="1"/>
  <c r="H3327" i="1"/>
  <c r="A3328" i="1"/>
  <c r="AB3327" i="1"/>
  <c r="AG3327" i="1"/>
  <c r="D3327" i="1"/>
  <c r="F3327" i="1" s="1"/>
  <c r="AE3279" i="1"/>
  <c r="AH3279" i="1" s="1"/>
  <c r="Z3279" i="1"/>
  <c r="AC3279" i="1" s="1"/>
  <c r="U3280" i="1"/>
  <c r="W3280" i="1" s="1"/>
  <c r="L3280" i="1"/>
  <c r="O3280" i="1" s="1"/>
  <c r="N3281" i="1"/>
  <c r="M3281" i="1"/>
  <c r="J3281" i="1"/>
  <c r="K3281" i="1" s="1"/>
  <c r="I3282" i="1"/>
  <c r="B3278" i="1"/>
  <c r="G3327" i="1" l="1"/>
  <c r="A3329" i="1"/>
  <c r="E3329" i="1"/>
  <c r="H3328" i="1"/>
  <c r="AB3328" i="1"/>
  <c r="AG3328" i="1"/>
  <c r="D3328" i="1"/>
  <c r="F3328" i="1" s="1"/>
  <c r="B3279" i="1"/>
  <c r="J3282" i="1"/>
  <c r="K3282" i="1" s="1"/>
  <c r="I3283" i="1"/>
  <c r="M3282" i="1"/>
  <c r="N3282" i="1"/>
  <c r="U3281" i="1"/>
  <c r="W3281" i="1" s="1"/>
  <c r="L3281" i="1"/>
  <c r="O3281" i="1" s="1"/>
  <c r="AE3280" i="1"/>
  <c r="AH3280" i="1" s="1"/>
  <c r="Z3280" i="1"/>
  <c r="AC3280" i="1" s="1"/>
  <c r="G3328" i="1" l="1"/>
  <c r="D3329" i="1"/>
  <c r="F3329" i="1" s="1"/>
  <c r="G3329" i="1"/>
  <c r="H3329" i="1"/>
  <c r="A3330" i="1"/>
  <c r="E3330" i="1"/>
  <c r="AB3329" i="1"/>
  <c r="AG3329" i="1"/>
  <c r="B3280" i="1"/>
  <c r="AE3281" i="1"/>
  <c r="AH3281" i="1" s="1"/>
  <c r="Z3281" i="1"/>
  <c r="AC3281" i="1" s="1"/>
  <c r="N3283" i="1"/>
  <c r="M3283" i="1"/>
  <c r="I3284" i="1"/>
  <c r="J3283" i="1"/>
  <c r="K3283" i="1" s="1"/>
  <c r="L3282" i="1"/>
  <c r="O3282" i="1" s="1"/>
  <c r="U3282" i="1"/>
  <c r="W3282" i="1" s="1"/>
  <c r="D3330" i="1" l="1"/>
  <c r="F3330" i="1" s="1"/>
  <c r="G3330" i="1"/>
  <c r="A3331" i="1"/>
  <c r="E3331" i="1"/>
  <c r="H3330" i="1"/>
  <c r="AB3330" i="1"/>
  <c r="AG3330" i="1"/>
  <c r="B3281" i="1"/>
  <c r="Z3282" i="1"/>
  <c r="AC3282" i="1" s="1"/>
  <c r="AE3282" i="1"/>
  <c r="AH3282" i="1" s="1"/>
  <c r="U3283" i="1"/>
  <c r="W3283" i="1" s="1"/>
  <c r="L3283" i="1"/>
  <c r="O3283" i="1" s="1"/>
  <c r="N3284" i="1"/>
  <c r="M3284" i="1"/>
  <c r="I3285" i="1"/>
  <c r="J3284" i="1"/>
  <c r="K3284" i="1" s="1"/>
  <c r="D3331" i="1" l="1"/>
  <c r="F3331" i="1" s="1"/>
  <c r="H3331" i="1"/>
  <c r="E3332" i="1"/>
  <c r="A3332" i="1"/>
  <c r="AB3331" i="1"/>
  <c r="AG3331" i="1"/>
  <c r="M3285" i="1"/>
  <c r="J3285" i="1"/>
  <c r="K3285" i="1" s="1"/>
  <c r="I3286" i="1"/>
  <c r="N3285" i="1"/>
  <c r="Z3283" i="1"/>
  <c r="AC3283" i="1" s="1"/>
  <c r="AE3283" i="1"/>
  <c r="AH3283" i="1" s="1"/>
  <c r="U3284" i="1"/>
  <c r="W3284" i="1" s="1"/>
  <c r="L3284" i="1"/>
  <c r="O3284" i="1" s="1"/>
  <c r="B3282" i="1"/>
  <c r="G3331" i="1" l="1"/>
  <c r="A3333" i="1"/>
  <c r="H3332" i="1"/>
  <c r="E3333" i="1"/>
  <c r="AB3332" i="1"/>
  <c r="AG3332" i="1"/>
  <c r="D3332" i="1"/>
  <c r="F3332" i="1" s="1"/>
  <c r="AE3284" i="1"/>
  <c r="AH3284" i="1" s="1"/>
  <c r="Z3284" i="1"/>
  <c r="AC3284" i="1" s="1"/>
  <c r="B3283" i="1"/>
  <c r="N3286" i="1"/>
  <c r="M3286" i="1"/>
  <c r="J3286" i="1"/>
  <c r="K3286" i="1" s="1"/>
  <c r="I3287" i="1"/>
  <c r="U3285" i="1"/>
  <c r="W3285" i="1" s="1"/>
  <c r="L3285" i="1"/>
  <c r="O3285" i="1" s="1"/>
  <c r="G3332" i="1" l="1"/>
  <c r="D3333" i="1"/>
  <c r="F3333" i="1" s="1"/>
  <c r="G3333" i="1"/>
  <c r="H3333" i="1"/>
  <c r="E3334" i="1"/>
  <c r="A3334" i="1"/>
  <c r="AB3333" i="1"/>
  <c r="AG3333" i="1"/>
  <c r="B3284" i="1"/>
  <c r="J3287" i="1"/>
  <c r="K3287" i="1" s="1"/>
  <c r="I3288" i="1"/>
  <c r="M3287" i="1"/>
  <c r="N3287" i="1"/>
  <c r="U3286" i="1"/>
  <c r="W3286" i="1" s="1"/>
  <c r="L3286" i="1"/>
  <c r="O3286" i="1" s="1"/>
  <c r="AE3285" i="1"/>
  <c r="AH3285" i="1" s="1"/>
  <c r="Z3285" i="1"/>
  <c r="AC3285" i="1" s="1"/>
  <c r="E3335" i="1" l="1"/>
  <c r="H3334" i="1"/>
  <c r="A3335" i="1"/>
  <c r="AB3334" i="1"/>
  <c r="AG3334" i="1"/>
  <c r="D3334" i="1"/>
  <c r="F3334" i="1" s="1"/>
  <c r="B3285" i="1"/>
  <c r="AE3286" i="1"/>
  <c r="AH3286" i="1" s="1"/>
  <c r="Z3286" i="1"/>
  <c r="AC3286" i="1" s="1"/>
  <c r="J3288" i="1"/>
  <c r="K3288" i="1" s="1"/>
  <c r="I3289" i="1"/>
  <c r="N3288" i="1"/>
  <c r="M3288" i="1"/>
  <c r="U3287" i="1"/>
  <c r="W3287" i="1" s="1"/>
  <c r="L3287" i="1"/>
  <c r="O3287" i="1" s="1"/>
  <c r="G3334" i="1" l="1"/>
  <c r="E3336" i="1"/>
  <c r="H3335" i="1"/>
  <c r="A3336" i="1"/>
  <c r="AB3335" i="1"/>
  <c r="AG3335" i="1"/>
  <c r="D3335" i="1"/>
  <c r="F3335" i="1" s="1"/>
  <c r="B3286" i="1"/>
  <c r="AE3287" i="1"/>
  <c r="AH3287" i="1" s="1"/>
  <c r="Z3287" i="1"/>
  <c r="AC3287" i="1" s="1"/>
  <c r="J3289" i="1"/>
  <c r="K3289" i="1" s="1"/>
  <c r="I3290" i="1"/>
  <c r="N3289" i="1"/>
  <c r="M3289" i="1"/>
  <c r="U3288" i="1"/>
  <c r="W3288" i="1" s="1"/>
  <c r="L3288" i="1"/>
  <c r="O3288" i="1" s="1"/>
  <c r="G3335" i="1" l="1"/>
  <c r="H3336" i="1"/>
  <c r="E3337" i="1"/>
  <c r="A3337" i="1"/>
  <c r="AB3336" i="1"/>
  <c r="AG3336" i="1"/>
  <c r="D3336" i="1"/>
  <c r="F3336" i="1" s="1"/>
  <c r="G3336" i="1"/>
  <c r="B3287" i="1"/>
  <c r="AE3288" i="1"/>
  <c r="AH3288" i="1" s="1"/>
  <c r="Z3288" i="1"/>
  <c r="AC3288" i="1" s="1"/>
  <c r="L3289" i="1"/>
  <c r="O3289" i="1" s="1"/>
  <c r="U3289" i="1"/>
  <c r="W3289" i="1" s="1"/>
  <c r="I3291" i="1"/>
  <c r="N3290" i="1"/>
  <c r="M3290" i="1"/>
  <c r="J3290" i="1"/>
  <c r="K3290" i="1" s="1"/>
  <c r="E3338" i="1" l="1"/>
  <c r="H3337" i="1"/>
  <c r="A3338" i="1"/>
  <c r="AB3337" i="1"/>
  <c r="AG3337" i="1"/>
  <c r="D3337" i="1"/>
  <c r="F3337" i="1" s="1"/>
  <c r="B3288" i="1"/>
  <c r="U3290" i="1"/>
  <c r="W3290" i="1" s="1"/>
  <c r="L3290" i="1"/>
  <c r="O3290" i="1" s="1"/>
  <c r="N3291" i="1"/>
  <c r="J3291" i="1"/>
  <c r="K3291" i="1" s="1"/>
  <c r="M3291" i="1"/>
  <c r="I3292" i="1"/>
  <c r="AE3289" i="1"/>
  <c r="AH3289" i="1" s="1"/>
  <c r="Z3289" i="1"/>
  <c r="AC3289" i="1" s="1"/>
  <c r="G3337" i="1" l="1"/>
  <c r="A3339" i="1"/>
  <c r="E3339" i="1"/>
  <c r="H3338" i="1"/>
  <c r="AB3338" i="1"/>
  <c r="AG3338" i="1"/>
  <c r="D3338" i="1"/>
  <c r="F3338" i="1" s="1"/>
  <c r="B3289" i="1"/>
  <c r="U3291" i="1"/>
  <c r="W3291" i="1" s="1"/>
  <c r="L3291" i="1"/>
  <c r="O3291" i="1" s="1"/>
  <c r="J3292" i="1"/>
  <c r="K3292" i="1" s="1"/>
  <c r="N3292" i="1"/>
  <c r="I3293" i="1"/>
  <c r="M3292" i="1"/>
  <c r="Z3290" i="1"/>
  <c r="AC3290" i="1" s="1"/>
  <c r="AE3290" i="1"/>
  <c r="AH3290" i="1" s="1"/>
  <c r="G3338" i="1" l="1"/>
  <c r="D3339" i="1"/>
  <c r="F3339" i="1" s="1"/>
  <c r="H3339" i="1"/>
  <c r="E3340" i="1"/>
  <c r="A3340" i="1"/>
  <c r="AB3339" i="1"/>
  <c r="AG3339" i="1"/>
  <c r="B3290" i="1"/>
  <c r="M3293" i="1"/>
  <c r="I3294" i="1"/>
  <c r="N3293" i="1"/>
  <c r="J3293" i="1"/>
  <c r="K3293" i="1" s="1"/>
  <c r="AE3291" i="1"/>
  <c r="AH3291" i="1" s="1"/>
  <c r="Z3291" i="1"/>
  <c r="AC3291" i="1" s="1"/>
  <c r="L3292" i="1"/>
  <c r="O3292" i="1" s="1"/>
  <c r="U3292" i="1"/>
  <c r="W3292" i="1" s="1"/>
  <c r="G3339" i="1" l="1"/>
  <c r="E3341" i="1"/>
  <c r="A3341" i="1"/>
  <c r="H3340" i="1"/>
  <c r="AB3340" i="1"/>
  <c r="AG3340" i="1"/>
  <c r="D3340" i="1"/>
  <c r="F3340" i="1" s="1"/>
  <c r="B3291" i="1"/>
  <c r="AE3292" i="1"/>
  <c r="AH3292" i="1" s="1"/>
  <c r="Z3292" i="1"/>
  <c r="AC3292" i="1" s="1"/>
  <c r="U3293" i="1"/>
  <c r="W3293" i="1" s="1"/>
  <c r="L3293" i="1"/>
  <c r="O3293" i="1" s="1"/>
  <c r="I3295" i="1"/>
  <c r="J3294" i="1"/>
  <c r="K3294" i="1" s="1"/>
  <c r="N3294" i="1"/>
  <c r="M3294" i="1"/>
  <c r="G3340" i="1" l="1"/>
  <c r="E3342" i="1"/>
  <c r="A3342" i="1"/>
  <c r="H3341" i="1"/>
  <c r="AB3341" i="1"/>
  <c r="AG3341" i="1"/>
  <c r="D3341" i="1"/>
  <c r="F3341" i="1" s="1"/>
  <c r="B3292" i="1"/>
  <c r="AE3293" i="1"/>
  <c r="AH3293" i="1" s="1"/>
  <c r="Z3293" i="1"/>
  <c r="AC3293" i="1" s="1"/>
  <c r="U3294" i="1"/>
  <c r="W3294" i="1" s="1"/>
  <c r="L3294" i="1"/>
  <c r="O3294" i="1" s="1"/>
  <c r="N3295" i="1"/>
  <c r="M3295" i="1"/>
  <c r="J3295" i="1"/>
  <c r="K3295" i="1" s="1"/>
  <c r="I3296" i="1"/>
  <c r="G3341" i="1" l="1"/>
  <c r="A3343" i="1"/>
  <c r="H3342" i="1"/>
  <c r="E3343" i="1"/>
  <c r="AB3342" i="1"/>
  <c r="AG3342" i="1"/>
  <c r="D3342" i="1"/>
  <c r="F3342" i="1" s="1"/>
  <c r="B3293" i="1"/>
  <c r="I3297" i="1"/>
  <c r="N3296" i="1"/>
  <c r="M3296" i="1"/>
  <c r="J3296" i="1"/>
  <c r="K3296" i="1" s="1"/>
  <c r="Z3294" i="1"/>
  <c r="AC3294" i="1" s="1"/>
  <c r="AE3294" i="1"/>
  <c r="AH3294" i="1" s="1"/>
  <c r="U3295" i="1"/>
  <c r="W3295" i="1" s="1"/>
  <c r="L3295" i="1"/>
  <c r="O3295" i="1" s="1"/>
  <c r="G3342" i="1" l="1"/>
  <c r="D3343" i="1"/>
  <c r="F3343" i="1" s="1"/>
  <c r="E3344" i="1"/>
  <c r="H3343" i="1"/>
  <c r="A3344" i="1"/>
  <c r="AB3343" i="1"/>
  <c r="AG3343" i="1"/>
  <c r="AE3295" i="1"/>
  <c r="AH3295" i="1" s="1"/>
  <c r="Z3295" i="1"/>
  <c r="AC3295" i="1" s="1"/>
  <c r="B3294" i="1"/>
  <c r="U3296" i="1"/>
  <c r="W3296" i="1" s="1"/>
  <c r="L3296" i="1"/>
  <c r="O3296" i="1" s="1"/>
  <c r="J3297" i="1"/>
  <c r="K3297" i="1" s="1"/>
  <c r="N3297" i="1"/>
  <c r="M3297" i="1"/>
  <c r="I3298" i="1"/>
  <c r="G3343" i="1" l="1"/>
  <c r="H3344" i="1"/>
  <c r="E3345" i="1"/>
  <c r="A3345" i="1"/>
  <c r="AB3344" i="1"/>
  <c r="AG3344" i="1"/>
  <c r="D3344" i="1"/>
  <c r="F3344" i="1" s="1"/>
  <c r="B3295" i="1"/>
  <c r="Z3296" i="1"/>
  <c r="AC3296" i="1" s="1"/>
  <c r="AE3296" i="1"/>
  <c r="AH3296" i="1" s="1"/>
  <c r="U3297" i="1"/>
  <c r="W3297" i="1" s="1"/>
  <c r="L3297" i="1"/>
  <c r="O3297" i="1" s="1"/>
  <c r="J3298" i="1"/>
  <c r="K3298" i="1" s="1"/>
  <c r="I3299" i="1"/>
  <c r="G3344" i="1" l="1"/>
  <c r="E3346" i="1"/>
  <c r="H3345" i="1"/>
  <c r="A3346" i="1"/>
  <c r="AB3345" i="1"/>
  <c r="AG3345" i="1"/>
  <c r="D3345" i="1"/>
  <c r="F3345" i="1" s="1"/>
  <c r="G3345" i="1"/>
  <c r="M3298" i="1"/>
  <c r="N3298" i="1" s="1"/>
  <c r="N3299" i="1" s="1"/>
  <c r="J3299" i="1"/>
  <c r="K3299" i="1" s="1"/>
  <c r="I3300" i="1"/>
  <c r="U3298" i="1"/>
  <c r="W3298" i="1" s="1"/>
  <c r="L3298" i="1"/>
  <c r="AE3297" i="1"/>
  <c r="AH3297" i="1" s="1"/>
  <c r="Z3297" i="1"/>
  <c r="AC3297" i="1" s="1"/>
  <c r="B3296" i="1"/>
  <c r="A3347" i="1" l="1"/>
  <c r="H3346" i="1"/>
  <c r="E3347" i="1"/>
  <c r="AB3346" i="1"/>
  <c r="AG3346" i="1"/>
  <c r="D3346" i="1"/>
  <c r="F3346" i="1" s="1"/>
  <c r="O3298" i="1"/>
  <c r="Z3298" i="1" s="1"/>
  <c r="AC3298" i="1" s="1"/>
  <c r="M3299" i="1"/>
  <c r="M3300" i="1" s="1"/>
  <c r="B3297" i="1"/>
  <c r="J3300" i="1"/>
  <c r="K3300" i="1" s="1"/>
  <c r="N3300" i="1"/>
  <c r="I3301" i="1"/>
  <c r="U3299" i="1"/>
  <c r="W3299" i="1" s="1"/>
  <c r="L3299" i="1"/>
  <c r="O3299" i="1" s="1"/>
  <c r="G3346" i="1" l="1"/>
  <c r="D3347" i="1"/>
  <c r="F3347" i="1" s="1"/>
  <c r="G3347" i="1"/>
  <c r="E3348" i="1"/>
  <c r="A3348" i="1"/>
  <c r="H3347" i="1"/>
  <c r="AB3347" i="1"/>
  <c r="AG3347" i="1"/>
  <c r="AE3298" i="1"/>
  <c r="AH3298" i="1" s="1"/>
  <c r="B3298" i="1" s="1"/>
  <c r="Z3299" i="1"/>
  <c r="AC3299" i="1" s="1"/>
  <c r="AE3299" i="1"/>
  <c r="AH3299" i="1" s="1"/>
  <c r="U3300" i="1"/>
  <c r="W3300" i="1" s="1"/>
  <c r="L3300" i="1"/>
  <c r="O3300" i="1" s="1"/>
  <c r="M3301" i="1"/>
  <c r="I3302" i="1"/>
  <c r="N3301" i="1"/>
  <c r="J3301" i="1"/>
  <c r="K3301" i="1" s="1"/>
  <c r="E3349" i="1" l="1"/>
  <c r="H3348" i="1"/>
  <c r="A3349" i="1"/>
  <c r="AB3348" i="1"/>
  <c r="AG3348" i="1"/>
  <c r="D3348" i="1"/>
  <c r="F3348" i="1" s="1"/>
  <c r="G3348" i="1"/>
  <c r="U3301" i="1"/>
  <c r="W3301" i="1" s="1"/>
  <c r="L3301" i="1"/>
  <c r="O3301" i="1" s="1"/>
  <c r="I3303" i="1"/>
  <c r="J3302" i="1"/>
  <c r="K3302" i="1" s="1"/>
  <c r="N3302" i="1"/>
  <c r="M3302" i="1"/>
  <c r="AE3300" i="1"/>
  <c r="AH3300" i="1" s="1"/>
  <c r="Z3300" i="1"/>
  <c r="AC3300" i="1" s="1"/>
  <c r="B3299" i="1"/>
  <c r="E3350" i="1" l="1"/>
  <c r="A3350" i="1"/>
  <c r="H3349" i="1"/>
  <c r="AB3349" i="1"/>
  <c r="AG3349" i="1"/>
  <c r="D3349" i="1"/>
  <c r="F3349" i="1" s="1"/>
  <c r="G3349" i="1"/>
  <c r="B3300" i="1"/>
  <c r="L3302" i="1"/>
  <c r="O3302" i="1" s="1"/>
  <c r="U3302" i="1"/>
  <c r="W3302" i="1" s="1"/>
  <c r="I3304" i="1"/>
  <c r="N3303" i="1"/>
  <c r="M3303" i="1"/>
  <c r="J3303" i="1"/>
  <c r="K3303" i="1" s="1"/>
  <c r="AE3301" i="1"/>
  <c r="AH3301" i="1" s="1"/>
  <c r="Z3301" i="1"/>
  <c r="AC3301" i="1" s="1"/>
  <c r="A3351" i="1" l="1"/>
  <c r="H3350" i="1"/>
  <c r="E3351" i="1"/>
  <c r="AB3350" i="1"/>
  <c r="AG3350" i="1"/>
  <c r="D3350" i="1"/>
  <c r="F3350" i="1" s="1"/>
  <c r="B3301" i="1"/>
  <c r="U3303" i="1"/>
  <c r="W3303" i="1" s="1"/>
  <c r="L3303" i="1"/>
  <c r="O3303" i="1" s="1"/>
  <c r="M3304" i="1"/>
  <c r="I3305" i="1"/>
  <c r="J3304" i="1"/>
  <c r="K3304" i="1" s="1"/>
  <c r="N3304" i="1"/>
  <c r="Z3302" i="1"/>
  <c r="AC3302" i="1" s="1"/>
  <c r="AE3302" i="1"/>
  <c r="AH3302" i="1" s="1"/>
  <c r="G3350" i="1" l="1"/>
  <c r="D3351" i="1"/>
  <c r="F3351" i="1" s="1"/>
  <c r="G3351" i="1"/>
  <c r="H3351" i="1"/>
  <c r="A3352" i="1"/>
  <c r="E3352" i="1"/>
  <c r="AB3351" i="1"/>
  <c r="AG3351" i="1"/>
  <c r="B3302" i="1"/>
  <c r="AE3303" i="1"/>
  <c r="AH3303" i="1" s="1"/>
  <c r="Z3303" i="1"/>
  <c r="AC3303" i="1" s="1"/>
  <c r="U3304" i="1"/>
  <c r="W3304" i="1" s="1"/>
  <c r="L3304" i="1"/>
  <c r="O3304" i="1" s="1"/>
  <c r="J3305" i="1"/>
  <c r="K3305" i="1" s="1"/>
  <c r="M3305" i="1"/>
  <c r="N3305" i="1"/>
  <c r="I3306" i="1"/>
  <c r="D3352" i="1" l="1"/>
  <c r="F3352" i="1" s="1"/>
  <c r="G3352" i="1"/>
  <c r="H3352" i="1"/>
  <c r="E3353" i="1"/>
  <c r="A3353" i="1"/>
  <c r="AB3352" i="1"/>
  <c r="AG3352" i="1"/>
  <c r="B3303" i="1"/>
  <c r="L3305" i="1"/>
  <c r="O3305" i="1" s="1"/>
  <c r="U3305" i="1"/>
  <c r="W3305" i="1" s="1"/>
  <c r="Z3304" i="1"/>
  <c r="AC3304" i="1" s="1"/>
  <c r="AE3304" i="1"/>
  <c r="AH3304" i="1" s="1"/>
  <c r="N3306" i="1"/>
  <c r="I3307" i="1"/>
  <c r="M3306" i="1"/>
  <c r="J3306" i="1"/>
  <c r="K3306" i="1" s="1"/>
  <c r="D3353" i="1" l="1"/>
  <c r="F3353" i="1" s="1"/>
  <c r="G3353" i="1"/>
  <c r="A3354" i="1"/>
  <c r="H3353" i="1"/>
  <c r="E3354" i="1"/>
  <c r="AB3353" i="1"/>
  <c r="AG3353" i="1"/>
  <c r="J3307" i="1"/>
  <c r="K3307" i="1" s="1"/>
  <c r="M3307" i="1"/>
  <c r="N3307" i="1"/>
  <c r="I3308" i="1"/>
  <c r="U3306" i="1"/>
  <c r="W3306" i="1" s="1"/>
  <c r="L3306" i="1"/>
  <c r="O3306" i="1" s="1"/>
  <c r="B3304" i="1"/>
  <c r="AE3305" i="1"/>
  <c r="AH3305" i="1" s="1"/>
  <c r="Z3305" i="1"/>
  <c r="AC3305" i="1" s="1"/>
  <c r="D3354" i="1" l="1"/>
  <c r="F3354" i="1" s="1"/>
  <c r="G3354" i="1"/>
  <c r="H3354" i="1"/>
  <c r="E3355" i="1"/>
  <c r="A3355" i="1"/>
  <c r="AB3354" i="1"/>
  <c r="AG3354" i="1"/>
  <c r="B3305" i="1"/>
  <c r="AE3306" i="1"/>
  <c r="AH3306" i="1" s="1"/>
  <c r="Z3306" i="1"/>
  <c r="AC3306" i="1" s="1"/>
  <c r="I3309" i="1"/>
  <c r="J3308" i="1"/>
  <c r="K3308" i="1" s="1"/>
  <c r="N3308" i="1"/>
  <c r="M3308" i="1"/>
  <c r="U3307" i="1"/>
  <c r="W3307" i="1" s="1"/>
  <c r="L3307" i="1"/>
  <c r="O3307" i="1" s="1"/>
  <c r="A3356" i="1" l="1"/>
  <c r="E3356" i="1"/>
  <c r="H3355" i="1"/>
  <c r="AB3355" i="1"/>
  <c r="AG3355" i="1"/>
  <c r="D3355" i="1"/>
  <c r="F3355" i="1" s="1"/>
  <c r="B3306" i="1"/>
  <c r="AE3307" i="1"/>
  <c r="AH3307" i="1" s="1"/>
  <c r="Z3307" i="1"/>
  <c r="AC3307" i="1" s="1"/>
  <c r="U3308" i="1"/>
  <c r="W3308" i="1" s="1"/>
  <c r="L3308" i="1"/>
  <c r="O3308" i="1" s="1"/>
  <c r="N3309" i="1"/>
  <c r="M3309" i="1"/>
  <c r="I3310" i="1"/>
  <c r="J3309" i="1"/>
  <c r="K3309" i="1" s="1"/>
  <c r="G3355" i="1" l="1"/>
  <c r="D3356" i="1"/>
  <c r="F3356" i="1" s="1"/>
  <c r="G3356" i="1"/>
  <c r="H3356" i="1"/>
  <c r="A3357" i="1"/>
  <c r="E3357" i="1"/>
  <c r="AB3356" i="1"/>
  <c r="AG3356" i="1"/>
  <c r="B3307" i="1"/>
  <c r="U3309" i="1"/>
  <c r="W3309" i="1" s="1"/>
  <c r="L3309" i="1"/>
  <c r="O3309" i="1" s="1"/>
  <c r="AE3308" i="1"/>
  <c r="AH3308" i="1" s="1"/>
  <c r="Z3308" i="1"/>
  <c r="AC3308" i="1" s="1"/>
  <c r="N3310" i="1"/>
  <c r="M3310" i="1"/>
  <c r="I3311" i="1"/>
  <c r="J3310" i="1"/>
  <c r="K3310" i="1" s="1"/>
  <c r="D3357" i="1" l="1"/>
  <c r="F3357" i="1" s="1"/>
  <c r="G3357" i="1"/>
  <c r="A3358" i="1"/>
  <c r="H3357" i="1"/>
  <c r="E3358" i="1"/>
  <c r="AB3357" i="1"/>
  <c r="AG3357" i="1"/>
  <c r="B3308" i="1"/>
  <c r="I3312" i="1"/>
  <c r="M3311" i="1"/>
  <c r="N3311" i="1"/>
  <c r="J3311" i="1"/>
  <c r="K3311" i="1" s="1"/>
  <c r="Z3309" i="1"/>
  <c r="AC3309" i="1" s="1"/>
  <c r="AE3309" i="1"/>
  <c r="AH3309" i="1" s="1"/>
  <c r="U3310" i="1"/>
  <c r="W3310" i="1" s="1"/>
  <c r="L3310" i="1"/>
  <c r="O3310" i="1" s="1"/>
  <c r="D3358" i="1" l="1"/>
  <c r="F3358" i="1" s="1"/>
  <c r="H3358" i="1"/>
  <c r="A3359" i="1"/>
  <c r="E3359" i="1"/>
  <c r="AB3358" i="1"/>
  <c r="AG3358" i="1"/>
  <c r="AE3310" i="1"/>
  <c r="AH3310" i="1" s="1"/>
  <c r="Z3310" i="1"/>
  <c r="AC3310" i="1" s="1"/>
  <c r="B3309" i="1"/>
  <c r="U3311" i="1"/>
  <c r="W3311" i="1" s="1"/>
  <c r="L3311" i="1"/>
  <c r="O3311" i="1" s="1"/>
  <c r="M3312" i="1"/>
  <c r="J3312" i="1"/>
  <c r="K3312" i="1" s="1"/>
  <c r="I3313" i="1"/>
  <c r="N3312" i="1"/>
  <c r="G3358" i="1" l="1"/>
  <c r="D3359" i="1"/>
  <c r="F3359" i="1" s="1"/>
  <c r="G3359" i="1"/>
  <c r="E3360" i="1"/>
  <c r="H3359" i="1"/>
  <c r="A3360" i="1"/>
  <c r="AB3359" i="1"/>
  <c r="AG3359" i="1"/>
  <c r="B3310" i="1"/>
  <c r="I3314" i="1"/>
  <c r="M3313" i="1"/>
  <c r="J3313" i="1"/>
  <c r="K3313" i="1" s="1"/>
  <c r="N3313" i="1"/>
  <c r="Z3311" i="1"/>
  <c r="AC3311" i="1" s="1"/>
  <c r="AE3311" i="1"/>
  <c r="AH3311" i="1" s="1"/>
  <c r="U3312" i="1"/>
  <c r="W3312" i="1" s="1"/>
  <c r="L3312" i="1"/>
  <c r="O3312" i="1" s="1"/>
  <c r="E3361" i="1" l="1"/>
  <c r="A3361" i="1"/>
  <c r="H3360" i="1"/>
  <c r="AB3360" i="1"/>
  <c r="AG3360" i="1"/>
  <c r="D3360" i="1"/>
  <c r="F3360" i="1" s="1"/>
  <c r="Z3312" i="1"/>
  <c r="AC3312" i="1" s="1"/>
  <c r="AE3312" i="1"/>
  <c r="AH3312" i="1" s="1"/>
  <c r="B3311" i="1"/>
  <c r="U3313" i="1"/>
  <c r="W3313" i="1" s="1"/>
  <c r="L3313" i="1"/>
  <c r="O3313" i="1" s="1"/>
  <c r="M3314" i="1"/>
  <c r="N3314" i="1"/>
  <c r="I3315" i="1"/>
  <c r="J3314" i="1"/>
  <c r="K3314" i="1" s="1"/>
  <c r="G3360" i="1" l="1"/>
  <c r="H3361" i="1"/>
  <c r="E3362" i="1"/>
  <c r="A3362" i="1"/>
  <c r="AB3361" i="1"/>
  <c r="AG3361" i="1"/>
  <c r="D3361" i="1"/>
  <c r="F3361" i="1" s="1"/>
  <c r="G3361" i="1"/>
  <c r="AE3313" i="1"/>
  <c r="AH3313" i="1" s="1"/>
  <c r="Z3313" i="1"/>
  <c r="AC3313" i="1" s="1"/>
  <c r="I3316" i="1"/>
  <c r="M3315" i="1"/>
  <c r="J3315" i="1"/>
  <c r="K3315" i="1" s="1"/>
  <c r="N3315" i="1"/>
  <c r="U3314" i="1"/>
  <c r="W3314" i="1" s="1"/>
  <c r="L3314" i="1"/>
  <c r="O3314" i="1" s="1"/>
  <c r="B3312" i="1"/>
  <c r="E3363" i="1" l="1"/>
  <c r="H3362" i="1"/>
  <c r="A3363" i="1"/>
  <c r="AB3362" i="1"/>
  <c r="AG3362" i="1"/>
  <c r="D3362" i="1"/>
  <c r="F3362" i="1" s="1"/>
  <c r="B3313" i="1"/>
  <c r="AE3314" i="1"/>
  <c r="AH3314" i="1" s="1"/>
  <c r="Z3314" i="1"/>
  <c r="AC3314" i="1" s="1"/>
  <c r="U3315" i="1"/>
  <c r="W3315" i="1" s="1"/>
  <c r="L3315" i="1"/>
  <c r="O3315" i="1" s="1"/>
  <c r="J3316" i="1"/>
  <c r="K3316" i="1" s="1"/>
  <c r="M3316" i="1"/>
  <c r="N3316" i="1"/>
  <c r="I3317" i="1"/>
  <c r="G3362" i="1" l="1"/>
  <c r="H3363" i="1"/>
  <c r="E3364" i="1"/>
  <c r="A3364" i="1"/>
  <c r="AB3363" i="1"/>
  <c r="AG3363" i="1"/>
  <c r="D3363" i="1"/>
  <c r="F3363" i="1" s="1"/>
  <c r="G3363" i="1"/>
  <c r="B3314" i="1"/>
  <c r="N3317" i="1"/>
  <c r="M3317" i="1"/>
  <c r="J3317" i="1"/>
  <c r="K3317" i="1" s="1"/>
  <c r="I3318" i="1"/>
  <c r="AE3315" i="1"/>
  <c r="AH3315" i="1" s="1"/>
  <c r="Z3315" i="1"/>
  <c r="AC3315" i="1" s="1"/>
  <c r="U3316" i="1"/>
  <c r="W3316" i="1" s="1"/>
  <c r="L3316" i="1"/>
  <c r="O3316" i="1" s="1"/>
  <c r="E3365" i="1" l="1"/>
  <c r="A3365" i="1"/>
  <c r="H3364" i="1"/>
  <c r="AB3364" i="1"/>
  <c r="AG3364" i="1"/>
  <c r="D3364" i="1"/>
  <c r="F3364" i="1" s="1"/>
  <c r="G3364" i="1"/>
  <c r="B3315" i="1"/>
  <c r="AE3316" i="1"/>
  <c r="AH3316" i="1" s="1"/>
  <c r="Z3316" i="1"/>
  <c r="AC3316" i="1" s="1"/>
  <c r="N3318" i="1"/>
  <c r="M3318" i="1"/>
  <c r="J3318" i="1"/>
  <c r="K3318" i="1" s="1"/>
  <c r="I3319" i="1"/>
  <c r="U3317" i="1"/>
  <c r="W3317" i="1" s="1"/>
  <c r="L3317" i="1"/>
  <c r="O3317" i="1" s="1"/>
  <c r="E3366" i="1" l="1"/>
  <c r="A3366" i="1"/>
  <c r="H3365" i="1"/>
  <c r="AB3365" i="1"/>
  <c r="AG3365" i="1"/>
  <c r="D3365" i="1"/>
  <c r="F3365" i="1" s="1"/>
  <c r="B3316" i="1"/>
  <c r="Z3317" i="1"/>
  <c r="AC3317" i="1" s="1"/>
  <c r="AE3317" i="1"/>
  <c r="AH3317" i="1" s="1"/>
  <c r="J3319" i="1"/>
  <c r="K3319" i="1" s="1"/>
  <c r="M3319" i="1"/>
  <c r="I3320" i="1"/>
  <c r="N3319" i="1"/>
  <c r="U3318" i="1"/>
  <c r="W3318" i="1" s="1"/>
  <c r="L3318" i="1"/>
  <c r="O3318" i="1" s="1"/>
  <c r="G3365" i="1" l="1"/>
  <c r="E3367" i="1"/>
  <c r="A3367" i="1"/>
  <c r="H3366" i="1"/>
  <c r="AB3366" i="1"/>
  <c r="AG3366" i="1"/>
  <c r="D3366" i="1"/>
  <c r="F3366" i="1" s="1"/>
  <c r="G3366" i="1"/>
  <c r="Z3318" i="1"/>
  <c r="AC3318" i="1" s="1"/>
  <c r="AE3318" i="1"/>
  <c r="AH3318" i="1" s="1"/>
  <c r="I3321" i="1"/>
  <c r="N3320" i="1"/>
  <c r="M3320" i="1"/>
  <c r="J3320" i="1"/>
  <c r="K3320" i="1" s="1"/>
  <c r="L3319" i="1"/>
  <c r="O3319" i="1" s="1"/>
  <c r="U3319" i="1"/>
  <c r="W3319" i="1" s="1"/>
  <c r="B3317" i="1"/>
  <c r="A3368" i="1" l="1"/>
  <c r="E3368" i="1"/>
  <c r="H3367" i="1"/>
  <c r="AB3367" i="1"/>
  <c r="AG3367" i="1"/>
  <c r="D3367" i="1"/>
  <c r="F3367" i="1" s="1"/>
  <c r="AE3319" i="1"/>
  <c r="AH3319" i="1" s="1"/>
  <c r="Z3319" i="1"/>
  <c r="AC3319" i="1" s="1"/>
  <c r="U3320" i="1"/>
  <c r="W3320" i="1" s="1"/>
  <c r="L3320" i="1"/>
  <c r="O3320" i="1" s="1"/>
  <c r="M3321" i="1"/>
  <c r="I3322" i="1"/>
  <c r="J3321" i="1"/>
  <c r="K3321" i="1" s="1"/>
  <c r="N3321" i="1"/>
  <c r="B3318" i="1"/>
  <c r="G3367" i="1" l="1"/>
  <c r="D3368" i="1"/>
  <c r="F3368" i="1" s="1"/>
  <c r="G3368" i="1"/>
  <c r="A3369" i="1"/>
  <c r="E3369" i="1"/>
  <c r="H3368" i="1"/>
  <c r="AB3368" i="1"/>
  <c r="AG3368" i="1"/>
  <c r="B3319" i="1"/>
  <c r="L3321" i="1"/>
  <c r="O3321" i="1" s="1"/>
  <c r="U3321" i="1"/>
  <c r="W3321" i="1" s="1"/>
  <c r="AE3320" i="1"/>
  <c r="AH3320" i="1" s="1"/>
  <c r="Z3320" i="1"/>
  <c r="AC3320" i="1" s="1"/>
  <c r="M3322" i="1"/>
  <c r="J3322" i="1"/>
  <c r="K3322" i="1" s="1"/>
  <c r="N3322" i="1"/>
  <c r="I3323" i="1"/>
  <c r="D3369" i="1" l="1"/>
  <c r="F3369" i="1" s="1"/>
  <c r="G3369" i="1"/>
  <c r="H3369" i="1"/>
  <c r="A3370" i="1"/>
  <c r="E3370" i="1"/>
  <c r="AB3369" i="1"/>
  <c r="AG3369" i="1"/>
  <c r="B3320" i="1"/>
  <c r="M3323" i="1"/>
  <c r="J3323" i="1"/>
  <c r="K3323" i="1" s="1"/>
  <c r="N3323" i="1"/>
  <c r="I3324" i="1"/>
  <c r="U3322" i="1"/>
  <c r="W3322" i="1" s="1"/>
  <c r="L3322" i="1"/>
  <c r="O3322" i="1" s="1"/>
  <c r="Z3321" i="1"/>
  <c r="AC3321" i="1" s="1"/>
  <c r="AE3321" i="1"/>
  <c r="AH3321" i="1" s="1"/>
  <c r="D3370" i="1" l="1"/>
  <c r="F3370" i="1" s="1"/>
  <c r="G3370" i="1"/>
  <c r="H3370" i="1"/>
  <c r="E3371" i="1"/>
  <c r="A3371" i="1"/>
  <c r="AB3370" i="1"/>
  <c r="AG3370" i="1"/>
  <c r="Z3322" i="1"/>
  <c r="AC3322" i="1" s="1"/>
  <c r="AE3322" i="1"/>
  <c r="AH3322" i="1" s="1"/>
  <c r="B3321" i="1"/>
  <c r="N3324" i="1"/>
  <c r="M3324" i="1"/>
  <c r="I3325" i="1"/>
  <c r="J3324" i="1"/>
  <c r="K3324" i="1" s="1"/>
  <c r="U3323" i="1"/>
  <c r="W3323" i="1" s="1"/>
  <c r="L3323" i="1"/>
  <c r="O3323" i="1" s="1"/>
  <c r="E3372" i="1" l="1"/>
  <c r="H3371" i="1"/>
  <c r="A3372" i="1"/>
  <c r="AB3371" i="1"/>
  <c r="AG3371" i="1"/>
  <c r="D3371" i="1"/>
  <c r="F3371" i="1" s="1"/>
  <c r="U3324" i="1"/>
  <c r="W3324" i="1" s="1"/>
  <c r="L3324" i="1"/>
  <c r="O3324" i="1" s="1"/>
  <c r="J3325" i="1"/>
  <c r="K3325" i="1" s="1"/>
  <c r="M3325" i="1"/>
  <c r="I3326" i="1"/>
  <c r="N3325" i="1"/>
  <c r="AE3323" i="1"/>
  <c r="AH3323" i="1" s="1"/>
  <c r="Z3323" i="1"/>
  <c r="AC3323" i="1" s="1"/>
  <c r="B3322" i="1"/>
  <c r="G3371" i="1" l="1"/>
  <c r="E3373" i="1"/>
  <c r="H3372" i="1"/>
  <c r="A3373" i="1"/>
  <c r="AB3372" i="1"/>
  <c r="AG3372" i="1"/>
  <c r="D3372" i="1"/>
  <c r="F3372" i="1" s="1"/>
  <c r="B3323" i="1"/>
  <c r="I3327" i="1"/>
  <c r="N3326" i="1"/>
  <c r="J3326" i="1"/>
  <c r="K3326" i="1" s="1"/>
  <c r="M3326" i="1"/>
  <c r="Z3324" i="1"/>
  <c r="AC3324" i="1" s="1"/>
  <c r="AE3324" i="1"/>
  <c r="AH3324" i="1" s="1"/>
  <c r="U3325" i="1"/>
  <c r="W3325" i="1" s="1"/>
  <c r="L3325" i="1"/>
  <c r="O3325" i="1" s="1"/>
  <c r="G3372" i="1" l="1"/>
  <c r="H3373" i="1"/>
  <c r="A3374" i="1"/>
  <c r="E3374" i="1"/>
  <c r="AB3373" i="1"/>
  <c r="AG3373" i="1"/>
  <c r="D3373" i="1"/>
  <c r="F3373" i="1" s="1"/>
  <c r="G3373" i="1"/>
  <c r="B3324" i="1"/>
  <c r="N3327" i="1"/>
  <c r="M3327" i="1"/>
  <c r="J3327" i="1"/>
  <c r="K3327" i="1" s="1"/>
  <c r="I3328" i="1"/>
  <c r="U3326" i="1"/>
  <c r="W3326" i="1" s="1"/>
  <c r="L3326" i="1"/>
  <c r="O3326" i="1" s="1"/>
  <c r="Z3325" i="1"/>
  <c r="AC3325" i="1" s="1"/>
  <c r="AE3325" i="1"/>
  <c r="AH3325" i="1" s="1"/>
  <c r="D3374" i="1" l="1"/>
  <c r="F3374" i="1" s="1"/>
  <c r="G3374" i="1"/>
  <c r="H3374" i="1"/>
  <c r="E3375" i="1"/>
  <c r="A3375" i="1"/>
  <c r="AB3374" i="1"/>
  <c r="AG3374" i="1"/>
  <c r="B3325" i="1"/>
  <c r="AE3326" i="1"/>
  <c r="AH3326" i="1" s="1"/>
  <c r="Z3326" i="1"/>
  <c r="AC3326" i="1" s="1"/>
  <c r="N3328" i="1"/>
  <c r="M3328" i="1"/>
  <c r="J3328" i="1"/>
  <c r="K3328" i="1" s="1"/>
  <c r="I3329" i="1"/>
  <c r="U3327" i="1"/>
  <c r="W3327" i="1" s="1"/>
  <c r="L3327" i="1"/>
  <c r="O3327" i="1" s="1"/>
  <c r="A3376" i="1" l="1"/>
  <c r="H3375" i="1"/>
  <c r="E3376" i="1"/>
  <c r="AB3375" i="1"/>
  <c r="AG3375" i="1"/>
  <c r="D3375" i="1"/>
  <c r="F3375" i="1" s="1"/>
  <c r="G3375" i="1"/>
  <c r="B3326" i="1"/>
  <c r="AE3327" i="1"/>
  <c r="AH3327" i="1" s="1"/>
  <c r="Z3327" i="1"/>
  <c r="AC3327" i="1" s="1"/>
  <c r="J3329" i="1"/>
  <c r="K3329" i="1" s="1"/>
  <c r="I3330" i="1"/>
  <c r="U3328" i="1"/>
  <c r="W3328" i="1" s="1"/>
  <c r="L3328" i="1"/>
  <c r="O3328" i="1" s="1"/>
  <c r="D3376" i="1" l="1"/>
  <c r="F3376" i="1" s="1"/>
  <c r="G3376" i="1"/>
  <c r="E3377" i="1"/>
  <c r="A3377" i="1"/>
  <c r="H3376" i="1"/>
  <c r="AB3376" i="1"/>
  <c r="AG3376" i="1"/>
  <c r="B3327" i="1"/>
  <c r="U3329" i="1"/>
  <c r="W3329" i="1" s="1"/>
  <c r="L3329" i="1"/>
  <c r="AE3328" i="1"/>
  <c r="AH3328" i="1" s="1"/>
  <c r="Z3328" i="1"/>
  <c r="AC3328" i="1" s="1"/>
  <c r="M3329" i="1"/>
  <c r="N3329" i="1" s="1"/>
  <c r="N3330" i="1" s="1"/>
  <c r="I3331" i="1"/>
  <c r="J3330" i="1"/>
  <c r="K3330" i="1" s="1"/>
  <c r="E3378" i="1" l="1"/>
  <c r="H3377" i="1"/>
  <c r="A3378" i="1"/>
  <c r="AB3377" i="1"/>
  <c r="AG3377" i="1"/>
  <c r="D3377" i="1"/>
  <c r="F3377" i="1" s="1"/>
  <c r="B3328" i="1"/>
  <c r="M3330" i="1"/>
  <c r="M3331" i="1" s="1"/>
  <c r="J3331" i="1"/>
  <c r="K3331" i="1" s="1"/>
  <c r="N3331" i="1"/>
  <c r="I3332" i="1"/>
  <c r="O3329" i="1"/>
  <c r="U3330" i="1"/>
  <c r="W3330" i="1" s="1"/>
  <c r="L3330" i="1"/>
  <c r="O3330" i="1" s="1"/>
  <c r="G3377" i="1" l="1"/>
  <c r="A3379" i="1"/>
  <c r="E3379" i="1"/>
  <c r="H3378" i="1"/>
  <c r="AB3378" i="1"/>
  <c r="AG3378" i="1"/>
  <c r="D3378" i="1"/>
  <c r="F3378" i="1" s="1"/>
  <c r="G3378" i="1"/>
  <c r="AE3330" i="1"/>
  <c r="AH3330" i="1" s="1"/>
  <c r="Z3330" i="1"/>
  <c r="AC3330" i="1" s="1"/>
  <c r="AE3329" i="1"/>
  <c r="AH3329" i="1" s="1"/>
  <c r="Z3329" i="1"/>
  <c r="AC3329" i="1" s="1"/>
  <c r="J3332" i="1"/>
  <c r="K3332" i="1" s="1"/>
  <c r="N3332" i="1"/>
  <c r="M3332" i="1"/>
  <c r="I3333" i="1"/>
  <c r="U3331" i="1"/>
  <c r="W3331" i="1" s="1"/>
  <c r="L3331" i="1"/>
  <c r="O3331" i="1" s="1"/>
  <c r="D3379" i="1" l="1"/>
  <c r="F3379" i="1" s="1"/>
  <c r="G3379" i="1"/>
  <c r="H3379" i="1"/>
  <c r="E3380" i="1"/>
  <c r="A3380" i="1"/>
  <c r="AB3379" i="1"/>
  <c r="AG3379" i="1"/>
  <c r="B3329" i="1"/>
  <c r="B3330" i="1"/>
  <c r="N3333" i="1"/>
  <c r="J3333" i="1"/>
  <c r="K3333" i="1" s="1"/>
  <c r="M3333" i="1"/>
  <c r="I3334" i="1"/>
  <c r="U3332" i="1"/>
  <c r="W3332" i="1" s="1"/>
  <c r="L3332" i="1"/>
  <c r="O3332" i="1" s="1"/>
  <c r="AE3331" i="1"/>
  <c r="AH3331" i="1" s="1"/>
  <c r="Z3331" i="1"/>
  <c r="AC3331" i="1" s="1"/>
  <c r="E3381" i="1" l="1"/>
  <c r="H3380" i="1"/>
  <c r="A3381" i="1"/>
  <c r="AB3380" i="1"/>
  <c r="AG3380" i="1"/>
  <c r="D3380" i="1"/>
  <c r="F3380" i="1" s="1"/>
  <c r="G3380" i="1"/>
  <c r="B3331" i="1"/>
  <c r="AE3332" i="1"/>
  <c r="AH3332" i="1" s="1"/>
  <c r="Z3332" i="1"/>
  <c r="AC3332" i="1" s="1"/>
  <c r="M3334" i="1"/>
  <c r="J3334" i="1"/>
  <c r="K3334" i="1" s="1"/>
  <c r="N3334" i="1"/>
  <c r="I3335" i="1"/>
  <c r="U3333" i="1"/>
  <c r="W3333" i="1" s="1"/>
  <c r="L3333" i="1"/>
  <c r="O3333" i="1" s="1"/>
  <c r="H3381" i="1" l="1"/>
  <c r="A3382" i="1"/>
  <c r="E3382" i="1"/>
  <c r="AB3381" i="1"/>
  <c r="AG3381" i="1"/>
  <c r="D3381" i="1"/>
  <c r="F3381" i="1" s="1"/>
  <c r="B3332" i="1"/>
  <c r="Z3333" i="1"/>
  <c r="AC3333" i="1" s="1"/>
  <c r="AE3333" i="1"/>
  <c r="AH3333" i="1" s="1"/>
  <c r="U3334" i="1"/>
  <c r="W3334" i="1" s="1"/>
  <c r="L3334" i="1"/>
  <c r="O3334" i="1" s="1"/>
  <c r="M3335" i="1"/>
  <c r="N3335" i="1"/>
  <c r="I3336" i="1"/>
  <c r="J3335" i="1"/>
  <c r="K3335" i="1" s="1"/>
  <c r="G3381" i="1" l="1"/>
  <c r="D3382" i="1"/>
  <c r="F3382" i="1" s="1"/>
  <c r="G3382" i="1"/>
  <c r="H3382" i="1"/>
  <c r="E3383" i="1"/>
  <c r="A3383" i="1"/>
  <c r="AB3382" i="1"/>
  <c r="AG3382" i="1"/>
  <c r="N3336" i="1"/>
  <c r="M3336" i="1"/>
  <c r="J3336" i="1"/>
  <c r="K3336" i="1" s="1"/>
  <c r="I3337" i="1"/>
  <c r="AE3334" i="1"/>
  <c r="AH3334" i="1" s="1"/>
  <c r="Z3334" i="1"/>
  <c r="AC3334" i="1" s="1"/>
  <c r="L3335" i="1"/>
  <c r="O3335" i="1" s="1"/>
  <c r="U3335" i="1"/>
  <c r="W3335" i="1" s="1"/>
  <c r="B3333" i="1"/>
  <c r="A3384" i="1" l="1"/>
  <c r="H3383" i="1"/>
  <c r="E3384" i="1"/>
  <c r="AB3383" i="1"/>
  <c r="AG3383" i="1"/>
  <c r="D3383" i="1"/>
  <c r="F3383" i="1" s="1"/>
  <c r="G3383" i="1"/>
  <c r="B3334" i="1"/>
  <c r="Z3335" i="1"/>
  <c r="AC3335" i="1" s="1"/>
  <c r="AE3335" i="1"/>
  <c r="AH3335" i="1" s="1"/>
  <c r="N3337" i="1"/>
  <c r="I3338" i="1"/>
  <c r="J3337" i="1"/>
  <c r="K3337" i="1" s="1"/>
  <c r="M3337" i="1"/>
  <c r="U3336" i="1"/>
  <c r="W3336" i="1" s="1"/>
  <c r="L3336" i="1"/>
  <c r="O3336" i="1" s="1"/>
  <c r="D3384" i="1" l="1"/>
  <c r="F3384" i="1" s="1"/>
  <c r="E3385" i="1"/>
  <c r="H3384" i="1"/>
  <c r="A3385" i="1"/>
  <c r="AB3384" i="1"/>
  <c r="AG3384" i="1"/>
  <c r="AE3336" i="1"/>
  <c r="AH3336" i="1" s="1"/>
  <c r="Z3336" i="1"/>
  <c r="AC3336" i="1" s="1"/>
  <c r="U3337" i="1"/>
  <c r="W3337" i="1" s="1"/>
  <c r="L3337" i="1"/>
  <c r="O3337" i="1" s="1"/>
  <c r="J3338" i="1"/>
  <c r="K3338" i="1" s="1"/>
  <c r="I3339" i="1"/>
  <c r="M3338" i="1"/>
  <c r="N3338" i="1"/>
  <c r="B3335" i="1"/>
  <c r="G3384" i="1" l="1"/>
  <c r="H3385" i="1"/>
  <c r="A3386" i="1"/>
  <c r="E3386" i="1"/>
  <c r="AB3385" i="1"/>
  <c r="AG3385" i="1"/>
  <c r="D3385" i="1"/>
  <c r="F3385" i="1" s="1"/>
  <c r="B3336" i="1"/>
  <c r="J3339" i="1"/>
  <c r="K3339" i="1" s="1"/>
  <c r="N3339" i="1"/>
  <c r="M3339" i="1"/>
  <c r="I3340" i="1"/>
  <c r="Z3337" i="1"/>
  <c r="AC3337" i="1" s="1"/>
  <c r="AE3337" i="1"/>
  <c r="AH3337" i="1" s="1"/>
  <c r="U3338" i="1"/>
  <c r="W3338" i="1" s="1"/>
  <c r="L3338" i="1"/>
  <c r="O3338" i="1" s="1"/>
  <c r="G3385" i="1" l="1"/>
  <c r="D3386" i="1"/>
  <c r="F3386" i="1" s="1"/>
  <c r="G3386" i="1"/>
  <c r="E3387" i="1"/>
  <c r="A3387" i="1"/>
  <c r="H3386" i="1"/>
  <c r="AB3386" i="1"/>
  <c r="AG3386" i="1"/>
  <c r="Z3338" i="1"/>
  <c r="AC3338" i="1" s="1"/>
  <c r="AE3338" i="1"/>
  <c r="AH3338" i="1" s="1"/>
  <c r="B3337" i="1"/>
  <c r="I3341" i="1"/>
  <c r="J3340" i="1"/>
  <c r="K3340" i="1" s="1"/>
  <c r="N3340" i="1"/>
  <c r="M3340" i="1"/>
  <c r="U3339" i="1"/>
  <c r="W3339" i="1" s="1"/>
  <c r="L3339" i="1"/>
  <c r="O3339" i="1" s="1"/>
  <c r="E3388" i="1" l="1"/>
  <c r="H3387" i="1"/>
  <c r="A3388" i="1"/>
  <c r="AB3387" i="1"/>
  <c r="AG3387" i="1"/>
  <c r="D3387" i="1"/>
  <c r="F3387" i="1" s="1"/>
  <c r="G3387" i="1"/>
  <c r="U3340" i="1"/>
  <c r="W3340" i="1" s="1"/>
  <c r="L3340" i="1"/>
  <c r="O3340" i="1" s="1"/>
  <c r="M3341" i="1"/>
  <c r="J3341" i="1"/>
  <c r="K3341" i="1" s="1"/>
  <c r="I3342" i="1"/>
  <c r="N3341" i="1"/>
  <c r="Z3339" i="1"/>
  <c r="AC3339" i="1" s="1"/>
  <c r="AE3339" i="1"/>
  <c r="AH3339" i="1" s="1"/>
  <c r="B3338" i="1"/>
  <c r="A3389" i="1" l="1"/>
  <c r="H3388" i="1"/>
  <c r="E3389" i="1"/>
  <c r="AB3388" i="1"/>
  <c r="AG3388" i="1"/>
  <c r="D3388" i="1"/>
  <c r="F3388" i="1" s="1"/>
  <c r="G3388" i="1"/>
  <c r="M3342" i="1"/>
  <c r="J3342" i="1"/>
  <c r="K3342" i="1" s="1"/>
  <c r="I3343" i="1"/>
  <c r="N3342" i="1"/>
  <c r="B3339" i="1"/>
  <c r="AE3340" i="1"/>
  <c r="AH3340" i="1" s="1"/>
  <c r="Z3340" i="1"/>
  <c r="AC3340" i="1" s="1"/>
  <c r="U3341" i="1"/>
  <c r="W3341" i="1" s="1"/>
  <c r="L3341" i="1"/>
  <c r="O3341" i="1" s="1"/>
  <c r="D3389" i="1" l="1"/>
  <c r="F3389" i="1" s="1"/>
  <c r="E3390" i="1"/>
  <c r="H3389" i="1"/>
  <c r="A3390" i="1"/>
  <c r="AB3389" i="1"/>
  <c r="AG3389" i="1"/>
  <c r="B3340" i="1"/>
  <c r="U3342" i="1"/>
  <c r="W3342" i="1" s="1"/>
  <c r="L3342" i="1"/>
  <c r="O3342" i="1" s="1"/>
  <c r="N3343" i="1"/>
  <c r="M3343" i="1"/>
  <c r="I3344" i="1"/>
  <c r="J3343" i="1"/>
  <c r="K3343" i="1" s="1"/>
  <c r="Z3341" i="1"/>
  <c r="AC3341" i="1" s="1"/>
  <c r="AE3341" i="1"/>
  <c r="AH3341" i="1" s="1"/>
  <c r="G3389" i="1" l="1"/>
  <c r="E3391" i="1"/>
  <c r="H3390" i="1"/>
  <c r="A3391" i="1"/>
  <c r="AB3390" i="1"/>
  <c r="AG3390" i="1"/>
  <c r="D3390" i="1"/>
  <c r="F3390" i="1" s="1"/>
  <c r="B3341" i="1"/>
  <c r="Z3342" i="1"/>
  <c r="AC3342" i="1" s="1"/>
  <c r="AE3342" i="1"/>
  <c r="AH3342" i="1" s="1"/>
  <c r="U3343" i="1"/>
  <c r="W3343" i="1" s="1"/>
  <c r="L3343" i="1"/>
  <c r="O3343" i="1" s="1"/>
  <c r="N3344" i="1"/>
  <c r="I3345" i="1"/>
  <c r="M3344" i="1"/>
  <c r="J3344" i="1"/>
  <c r="K3344" i="1" s="1"/>
  <c r="G3390" i="1" l="1"/>
  <c r="A3392" i="1"/>
  <c r="E3392" i="1"/>
  <c r="H3391" i="1"/>
  <c r="AB3391" i="1"/>
  <c r="AG3391" i="1"/>
  <c r="D3391" i="1"/>
  <c r="F3391" i="1" s="1"/>
  <c r="G3391" i="1"/>
  <c r="AE3343" i="1"/>
  <c r="AH3343" i="1" s="1"/>
  <c r="Z3343" i="1"/>
  <c r="AC3343" i="1" s="1"/>
  <c r="U3344" i="1"/>
  <c r="W3344" i="1" s="1"/>
  <c r="L3344" i="1"/>
  <c r="O3344" i="1" s="1"/>
  <c r="I3346" i="1"/>
  <c r="N3345" i="1"/>
  <c r="M3345" i="1"/>
  <c r="J3345" i="1"/>
  <c r="K3345" i="1" s="1"/>
  <c r="B3342" i="1"/>
  <c r="D3392" i="1" l="1"/>
  <c r="F3392" i="1" s="1"/>
  <c r="A3393" i="1"/>
  <c r="E3393" i="1"/>
  <c r="H3392" i="1"/>
  <c r="AB3392" i="1"/>
  <c r="AG3392" i="1"/>
  <c r="B3343" i="1"/>
  <c r="AE3344" i="1"/>
  <c r="AH3344" i="1" s="1"/>
  <c r="Z3344" i="1"/>
  <c r="AC3344" i="1" s="1"/>
  <c r="U3345" i="1"/>
  <c r="W3345" i="1" s="1"/>
  <c r="L3345" i="1"/>
  <c r="O3345" i="1" s="1"/>
  <c r="M3346" i="1"/>
  <c r="I3347" i="1"/>
  <c r="J3346" i="1"/>
  <c r="K3346" i="1" s="1"/>
  <c r="N3346" i="1"/>
  <c r="G3392" i="1" l="1"/>
  <c r="D3393" i="1"/>
  <c r="F3393" i="1" s="1"/>
  <c r="G3393" i="1"/>
  <c r="E3394" i="1"/>
  <c r="H3393" i="1"/>
  <c r="A3394" i="1"/>
  <c r="AB3393" i="1"/>
  <c r="AG3393" i="1"/>
  <c r="B3344" i="1"/>
  <c r="L3346" i="1"/>
  <c r="O3346" i="1" s="1"/>
  <c r="U3346" i="1"/>
  <c r="W3346" i="1" s="1"/>
  <c r="AE3345" i="1"/>
  <c r="AH3345" i="1" s="1"/>
  <c r="Z3345" i="1"/>
  <c r="AC3345" i="1" s="1"/>
  <c r="I3348" i="1"/>
  <c r="N3347" i="1"/>
  <c r="M3347" i="1"/>
  <c r="J3347" i="1"/>
  <c r="K3347" i="1" s="1"/>
  <c r="D3394" i="1" l="1"/>
  <c r="F3394" i="1" s="1"/>
  <c r="A3395" i="1"/>
  <c r="E3395" i="1"/>
  <c r="H3394" i="1"/>
  <c r="AB3394" i="1"/>
  <c r="AG3394" i="1"/>
  <c r="B3345" i="1"/>
  <c r="U3347" i="1"/>
  <c r="W3347" i="1" s="1"/>
  <c r="L3347" i="1"/>
  <c r="O3347" i="1" s="1"/>
  <c r="M3348" i="1"/>
  <c r="I3349" i="1"/>
  <c r="J3348" i="1"/>
  <c r="K3348" i="1" s="1"/>
  <c r="N3348" i="1"/>
  <c r="Z3346" i="1"/>
  <c r="AC3346" i="1" s="1"/>
  <c r="AE3346" i="1"/>
  <c r="AH3346" i="1" s="1"/>
  <c r="G3394" i="1" l="1"/>
  <c r="H3395" i="1"/>
  <c r="E3396" i="1"/>
  <c r="A3396" i="1"/>
  <c r="AB3395" i="1"/>
  <c r="AG3395" i="1"/>
  <c r="D3395" i="1"/>
  <c r="F3395" i="1" s="1"/>
  <c r="G3395" i="1"/>
  <c r="B3346" i="1"/>
  <c r="Z3347" i="1"/>
  <c r="AC3347" i="1" s="1"/>
  <c r="AE3347" i="1"/>
  <c r="AH3347" i="1" s="1"/>
  <c r="L3348" i="1"/>
  <c r="O3348" i="1" s="1"/>
  <c r="U3348" i="1"/>
  <c r="W3348" i="1" s="1"/>
  <c r="J3349" i="1"/>
  <c r="K3349" i="1" s="1"/>
  <c r="N3349" i="1"/>
  <c r="M3349" i="1"/>
  <c r="I3350" i="1"/>
  <c r="A3397" i="1" l="1"/>
  <c r="E3397" i="1"/>
  <c r="H3396" i="1"/>
  <c r="AB3396" i="1"/>
  <c r="AG3396" i="1"/>
  <c r="D3396" i="1"/>
  <c r="F3396" i="1" s="1"/>
  <c r="G3396" i="1"/>
  <c r="U3349" i="1"/>
  <c r="W3349" i="1" s="1"/>
  <c r="L3349" i="1"/>
  <c r="O3349" i="1" s="1"/>
  <c r="AE3348" i="1"/>
  <c r="AH3348" i="1" s="1"/>
  <c r="Z3348" i="1"/>
  <c r="AC3348" i="1" s="1"/>
  <c r="B3347" i="1"/>
  <c r="J3350" i="1"/>
  <c r="K3350" i="1" s="1"/>
  <c r="M3350" i="1"/>
  <c r="N3350" i="1"/>
  <c r="I3351" i="1"/>
  <c r="D3397" i="1" l="1"/>
  <c r="F3397" i="1" s="1"/>
  <c r="G3397" i="1"/>
  <c r="A3398" i="1"/>
  <c r="E3398" i="1"/>
  <c r="H3397" i="1"/>
  <c r="AB3397" i="1"/>
  <c r="AG3397" i="1"/>
  <c r="B3348" i="1"/>
  <c r="AE3349" i="1"/>
  <c r="AH3349" i="1" s="1"/>
  <c r="Z3349" i="1"/>
  <c r="AC3349" i="1" s="1"/>
  <c r="U3350" i="1"/>
  <c r="W3350" i="1" s="1"/>
  <c r="L3350" i="1"/>
  <c r="O3350" i="1" s="1"/>
  <c r="N3351" i="1"/>
  <c r="I3352" i="1"/>
  <c r="M3351" i="1"/>
  <c r="J3351" i="1"/>
  <c r="K3351" i="1" s="1"/>
  <c r="D3398" i="1" l="1"/>
  <c r="F3398" i="1" s="1"/>
  <c r="G3398" i="1"/>
  <c r="E3399" i="1"/>
  <c r="A3399" i="1"/>
  <c r="H3398" i="1"/>
  <c r="AB3398" i="1"/>
  <c r="AG3398" i="1"/>
  <c r="B3349" i="1"/>
  <c r="U3351" i="1"/>
  <c r="W3351" i="1" s="1"/>
  <c r="L3351" i="1"/>
  <c r="O3351" i="1" s="1"/>
  <c r="Z3350" i="1"/>
  <c r="AC3350" i="1" s="1"/>
  <c r="AE3350" i="1"/>
  <c r="AH3350" i="1" s="1"/>
  <c r="M3352" i="1"/>
  <c r="N3352" i="1"/>
  <c r="J3352" i="1"/>
  <c r="K3352" i="1" s="1"/>
  <c r="I3353" i="1"/>
  <c r="A3400" i="1" l="1"/>
  <c r="H3399" i="1"/>
  <c r="E3400" i="1"/>
  <c r="AB3399" i="1"/>
  <c r="AG3399" i="1"/>
  <c r="D3399" i="1"/>
  <c r="F3399" i="1" s="1"/>
  <c r="G3399" i="1"/>
  <c r="J3353" i="1"/>
  <c r="K3353" i="1" s="1"/>
  <c r="N3353" i="1"/>
  <c r="I3354" i="1"/>
  <c r="M3353" i="1"/>
  <c r="AE3351" i="1"/>
  <c r="AH3351" i="1" s="1"/>
  <c r="Z3351" i="1"/>
  <c r="AC3351" i="1" s="1"/>
  <c r="U3352" i="1"/>
  <c r="W3352" i="1" s="1"/>
  <c r="L3352" i="1"/>
  <c r="O3352" i="1" s="1"/>
  <c r="B3350" i="1"/>
  <c r="D3400" i="1" l="1"/>
  <c r="F3400" i="1" s="1"/>
  <c r="G3400" i="1"/>
  <c r="A3401" i="1"/>
  <c r="H3400" i="1"/>
  <c r="E3401" i="1"/>
  <c r="AB3400" i="1"/>
  <c r="AG3400" i="1"/>
  <c r="B3351" i="1"/>
  <c r="Z3352" i="1"/>
  <c r="AC3352" i="1" s="1"/>
  <c r="AE3352" i="1"/>
  <c r="AH3352" i="1" s="1"/>
  <c r="N3354" i="1"/>
  <c r="M3354" i="1"/>
  <c r="I3355" i="1"/>
  <c r="J3354" i="1"/>
  <c r="K3354" i="1" s="1"/>
  <c r="L3353" i="1"/>
  <c r="O3353" i="1" s="1"/>
  <c r="U3353" i="1"/>
  <c r="W3353" i="1" s="1"/>
  <c r="D3401" i="1" l="1"/>
  <c r="F3401" i="1" s="1"/>
  <c r="G3401" i="1"/>
  <c r="A3402" i="1"/>
  <c r="H3401" i="1"/>
  <c r="E3402" i="1"/>
  <c r="AB3401" i="1"/>
  <c r="AG3401" i="1"/>
  <c r="AE3353" i="1"/>
  <c r="AH3353" i="1" s="1"/>
  <c r="Z3353" i="1"/>
  <c r="AC3353" i="1" s="1"/>
  <c r="U3354" i="1"/>
  <c r="W3354" i="1" s="1"/>
  <c r="L3354" i="1"/>
  <c r="O3354" i="1" s="1"/>
  <c r="M3355" i="1"/>
  <c r="N3355" i="1"/>
  <c r="J3355" i="1"/>
  <c r="K3355" i="1" s="1"/>
  <c r="I3356" i="1"/>
  <c r="B3352" i="1"/>
  <c r="D3402" i="1" l="1"/>
  <c r="F3402" i="1" s="1"/>
  <c r="G3402" i="1"/>
  <c r="A3403" i="1"/>
  <c r="E3403" i="1"/>
  <c r="H3402" i="1"/>
  <c r="AB3402" i="1"/>
  <c r="AG3402" i="1"/>
  <c r="B3353" i="1"/>
  <c r="M3356" i="1"/>
  <c r="N3356" i="1"/>
  <c r="J3356" i="1"/>
  <c r="K3356" i="1" s="1"/>
  <c r="I3357" i="1"/>
  <c r="Z3354" i="1"/>
  <c r="AC3354" i="1" s="1"/>
  <c r="AE3354" i="1"/>
  <c r="AH3354" i="1" s="1"/>
  <c r="U3355" i="1"/>
  <c r="W3355" i="1" s="1"/>
  <c r="L3355" i="1"/>
  <c r="O3355" i="1" s="1"/>
  <c r="D3403" i="1" l="1"/>
  <c r="F3403" i="1" s="1"/>
  <c r="G3403" i="1"/>
  <c r="A3404" i="1"/>
  <c r="E3404" i="1"/>
  <c r="H3403" i="1"/>
  <c r="AB3403" i="1"/>
  <c r="AG3403" i="1"/>
  <c r="Z3355" i="1"/>
  <c r="AC3355" i="1" s="1"/>
  <c r="AE3355" i="1"/>
  <c r="AH3355" i="1" s="1"/>
  <c r="B3354" i="1"/>
  <c r="I3358" i="1"/>
  <c r="M3357" i="1"/>
  <c r="N3357" i="1"/>
  <c r="J3357" i="1"/>
  <c r="K3357" i="1" s="1"/>
  <c r="U3356" i="1"/>
  <c r="W3356" i="1" s="1"/>
  <c r="L3356" i="1"/>
  <c r="O3356" i="1" s="1"/>
  <c r="D3404" i="1" l="1"/>
  <c r="F3404" i="1" s="1"/>
  <c r="E3405" i="1"/>
  <c r="A3405" i="1"/>
  <c r="H3404" i="1"/>
  <c r="AB3404" i="1"/>
  <c r="AG3404" i="1"/>
  <c r="L3357" i="1"/>
  <c r="O3357" i="1" s="1"/>
  <c r="U3357" i="1"/>
  <c r="W3357" i="1" s="1"/>
  <c r="J3358" i="1"/>
  <c r="K3358" i="1" s="1"/>
  <c r="M3358" i="1"/>
  <c r="I3359" i="1"/>
  <c r="N3358" i="1"/>
  <c r="Z3356" i="1"/>
  <c r="AC3356" i="1" s="1"/>
  <c r="AE3356" i="1"/>
  <c r="AH3356" i="1" s="1"/>
  <c r="B3355" i="1"/>
  <c r="G3404" i="1" l="1"/>
  <c r="A3406" i="1"/>
  <c r="H3405" i="1"/>
  <c r="E3406" i="1"/>
  <c r="AB3405" i="1"/>
  <c r="AG3405" i="1"/>
  <c r="D3405" i="1"/>
  <c r="F3405" i="1" s="1"/>
  <c r="G3405" i="1"/>
  <c r="B3356" i="1"/>
  <c r="M3359" i="1"/>
  <c r="J3359" i="1"/>
  <c r="K3359" i="1" s="1"/>
  <c r="N3359" i="1"/>
  <c r="I3360" i="1"/>
  <c r="U3358" i="1"/>
  <c r="W3358" i="1" s="1"/>
  <c r="L3358" i="1"/>
  <c r="O3358" i="1" s="1"/>
  <c r="AE3357" i="1"/>
  <c r="AH3357" i="1" s="1"/>
  <c r="Z3357" i="1"/>
  <c r="AC3357" i="1" s="1"/>
  <c r="D3406" i="1" l="1"/>
  <c r="F3406" i="1" s="1"/>
  <c r="G3406" i="1"/>
  <c r="H3406" i="1"/>
  <c r="A3407" i="1"/>
  <c r="E3407" i="1"/>
  <c r="AB3406" i="1"/>
  <c r="AG3406" i="1"/>
  <c r="AE3358" i="1"/>
  <c r="AH3358" i="1" s="1"/>
  <c r="Z3358" i="1"/>
  <c r="AC3358" i="1" s="1"/>
  <c r="J3360" i="1"/>
  <c r="K3360" i="1" s="1"/>
  <c r="I3361" i="1"/>
  <c r="U3359" i="1"/>
  <c r="W3359" i="1" s="1"/>
  <c r="L3359" i="1"/>
  <c r="O3359" i="1" s="1"/>
  <c r="B3357" i="1"/>
  <c r="D3407" i="1" l="1"/>
  <c r="F3407" i="1" s="1"/>
  <c r="G3407" i="1"/>
  <c r="A3408" i="1"/>
  <c r="H3407" i="1"/>
  <c r="E3408" i="1"/>
  <c r="AB3407" i="1"/>
  <c r="AG3407" i="1"/>
  <c r="B3358" i="1"/>
  <c r="Z3359" i="1"/>
  <c r="AC3359" i="1" s="1"/>
  <c r="AE3359" i="1"/>
  <c r="AH3359" i="1" s="1"/>
  <c r="M3360" i="1"/>
  <c r="N3360" i="1" s="1"/>
  <c r="N3361" i="1" s="1"/>
  <c r="J3361" i="1"/>
  <c r="K3361" i="1" s="1"/>
  <c r="I3362" i="1"/>
  <c r="U3360" i="1"/>
  <c r="W3360" i="1" s="1"/>
  <c r="L3360" i="1"/>
  <c r="D3408" i="1" l="1"/>
  <c r="F3408" i="1" s="1"/>
  <c r="G3408" i="1"/>
  <c r="H3408" i="1"/>
  <c r="E3409" i="1"/>
  <c r="A3409" i="1"/>
  <c r="AB3408" i="1"/>
  <c r="AG3408" i="1"/>
  <c r="M3361" i="1"/>
  <c r="M3362" i="1" s="1"/>
  <c r="L3361" i="1"/>
  <c r="O3361" i="1" s="1"/>
  <c r="U3361" i="1"/>
  <c r="W3361" i="1" s="1"/>
  <c r="N3362" i="1"/>
  <c r="J3362" i="1"/>
  <c r="K3362" i="1" s="1"/>
  <c r="I3363" i="1"/>
  <c r="O3360" i="1"/>
  <c r="B3359" i="1"/>
  <c r="E3410" i="1" l="1"/>
  <c r="H3409" i="1"/>
  <c r="A3410" i="1"/>
  <c r="AB3409" i="1"/>
  <c r="AG3409" i="1"/>
  <c r="D3409" i="1"/>
  <c r="F3409" i="1" s="1"/>
  <c r="G3409" i="1"/>
  <c r="M3363" i="1"/>
  <c r="J3363" i="1"/>
  <c r="K3363" i="1" s="1"/>
  <c r="I3364" i="1"/>
  <c r="N3363" i="1"/>
  <c r="AE3360" i="1"/>
  <c r="AH3360" i="1" s="1"/>
  <c r="Z3360" i="1"/>
  <c r="AC3360" i="1" s="1"/>
  <c r="U3362" i="1"/>
  <c r="W3362" i="1" s="1"/>
  <c r="L3362" i="1"/>
  <c r="O3362" i="1" s="1"/>
  <c r="AE3361" i="1"/>
  <c r="AH3361" i="1" s="1"/>
  <c r="Z3361" i="1"/>
  <c r="AC3361" i="1" s="1"/>
  <c r="E3411" i="1" l="1"/>
  <c r="A3411" i="1"/>
  <c r="H3410" i="1"/>
  <c r="AB3410" i="1"/>
  <c r="AG3410" i="1"/>
  <c r="D3410" i="1"/>
  <c r="F3410" i="1" s="1"/>
  <c r="G3410" i="1"/>
  <c r="B3361" i="1"/>
  <c r="B3360" i="1"/>
  <c r="Z3362" i="1"/>
  <c r="AC3362" i="1" s="1"/>
  <c r="AE3362" i="1"/>
  <c r="AH3362" i="1" s="1"/>
  <c r="J3364" i="1"/>
  <c r="K3364" i="1" s="1"/>
  <c r="N3364" i="1"/>
  <c r="I3365" i="1"/>
  <c r="M3364" i="1"/>
  <c r="U3363" i="1"/>
  <c r="W3363" i="1" s="1"/>
  <c r="L3363" i="1"/>
  <c r="O3363" i="1" s="1"/>
  <c r="E3412" i="1" l="1"/>
  <c r="A3412" i="1"/>
  <c r="H3411" i="1"/>
  <c r="AB3411" i="1"/>
  <c r="AG3411" i="1"/>
  <c r="D3411" i="1"/>
  <c r="F3411" i="1" s="1"/>
  <c r="Z3363" i="1"/>
  <c r="AC3363" i="1" s="1"/>
  <c r="AE3363" i="1"/>
  <c r="AH3363" i="1" s="1"/>
  <c r="J3365" i="1"/>
  <c r="K3365" i="1" s="1"/>
  <c r="N3365" i="1"/>
  <c r="M3365" i="1"/>
  <c r="I3366" i="1"/>
  <c r="U3364" i="1"/>
  <c r="W3364" i="1" s="1"/>
  <c r="L3364" i="1"/>
  <c r="O3364" i="1" s="1"/>
  <c r="B3362" i="1"/>
  <c r="G3411" i="1" l="1"/>
  <c r="A3413" i="1"/>
  <c r="E3413" i="1"/>
  <c r="H3412" i="1"/>
  <c r="AB3412" i="1"/>
  <c r="AG3412" i="1"/>
  <c r="D3412" i="1"/>
  <c r="F3412" i="1" s="1"/>
  <c r="Z3364" i="1"/>
  <c r="AC3364" i="1" s="1"/>
  <c r="AE3364" i="1"/>
  <c r="AH3364" i="1" s="1"/>
  <c r="U3365" i="1"/>
  <c r="W3365" i="1" s="1"/>
  <c r="L3365" i="1"/>
  <c r="O3365" i="1" s="1"/>
  <c r="M3366" i="1"/>
  <c r="N3366" i="1"/>
  <c r="J3366" i="1"/>
  <c r="K3366" i="1" s="1"/>
  <c r="I3367" i="1"/>
  <c r="B3363" i="1"/>
  <c r="G3412" i="1" l="1"/>
  <c r="D3413" i="1"/>
  <c r="F3413" i="1" s="1"/>
  <c r="G3413" i="1"/>
  <c r="A3414" i="1"/>
  <c r="E3414" i="1"/>
  <c r="H3413" i="1"/>
  <c r="AB3413" i="1"/>
  <c r="AG3413" i="1"/>
  <c r="I3368" i="1"/>
  <c r="M3367" i="1"/>
  <c r="N3367" i="1"/>
  <c r="J3367" i="1"/>
  <c r="K3367" i="1" s="1"/>
  <c r="Z3365" i="1"/>
  <c r="AC3365" i="1" s="1"/>
  <c r="AE3365" i="1"/>
  <c r="AH3365" i="1" s="1"/>
  <c r="U3366" i="1"/>
  <c r="W3366" i="1" s="1"/>
  <c r="L3366" i="1"/>
  <c r="O3366" i="1" s="1"/>
  <c r="B3364" i="1"/>
  <c r="D3414" i="1" l="1"/>
  <c r="F3414" i="1" s="1"/>
  <c r="G3414" i="1"/>
  <c r="E3415" i="1"/>
  <c r="A3415" i="1"/>
  <c r="H3414" i="1"/>
  <c r="AB3414" i="1"/>
  <c r="AG3414" i="1"/>
  <c r="AE3366" i="1"/>
  <c r="AH3366" i="1" s="1"/>
  <c r="Z3366" i="1"/>
  <c r="AC3366" i="1" s="1"/>
  <c r="B3365" i="1"/>
  <c r="L3367" i="1"/>
  <c r="O3367" i="1" s="1"/>
  <c r="U3367" i="1"/>
  <c r="W3367" i="1" s="1"/>
  <c r="J3368" i="1"/>
  <c r="K3368" i="1" s="1"/>
  <c r="I3369" i="1"/>
  <c r="N3368" i="1"/>
  <c r="M3368" i="1"/>
  <c r="A3416" i="1" l="1"/>
  <c r="H3415" i="1"/>
  <c r="E3416" i="1"/>
  <c r="AB3415" i="1"/>
  <c r="AG3415" i="1"/>
  <c r="D3415" i="1"/>
  <c r="F3415" i="1" s="1"/>
  <c r="G3415" i="1"/>
  <c r="B3366" i="1"/>
  <c r="N3369" i="1"/>
  <c r="M3369" i="1"/>
  <c r="J3369" i="1"/>
  <c r="K3369" i="1" s="1"/>
  <c r="I3370" i="1"/>
  <c r="U3368" i="1"/>
  <c r="W3368" i="1" s="1"/>
  <c r="L3368" i="1"/>
  <c r="O3368" i="1" s="1"/>
  <c r="Z3367" i="1"/>
  <c r="AC3367" i="1" s="1"/>
  <c r="AE3367" i="1"/>
  <c r="AH3367" i="1" s="1"/>
  <c r="D3416" i="1" l="1"/>
  <c r="F3416" i="1" s="1"/>
  <c r="G3416" i="1"/>
  <c r="A3417" i="1"/>
  <c r="H3416" i="1"/>
  <c r="E3417" i="1"/>
  <c r="AB3416" i="1"/>
  <c r="AG3416" i="1"/>
  <c r="Z3368" i="1"/>
  <c r="AC3368" i="1" s="1"/>
  <c r="AE3368" i="1"/>
  <c r="AH3368" i="1" s="1"/>
  <c r="B3367" i="1"/>
  <c r="I3371" i="1"/>
  <c r="N3370" i="1"/>
  <c r="M3370" i="1"/>
  <c r="J3370" i="1"/>
  <c r="K3370" i="1" s="1"/>
  <c r="U3369" i="1"/>
  <c r="W3369" i="1" s="1"/>
  <c r="L3369" i="1"/>
  <c r="O3369" i="1" s="1"/>
  <c r="D3417" i="1" l="1"/>
  <c r="F3417" i="1" s="1"/>
  <c r="G3417" i="1"/>
  <c r="A3418" i="1"/>
  <c r="E3418" i="1"/>
  <c r="H3417" i="1"/>
  <c r="AB3417" i="1"/>
  <c r="AG3417" i="1"/>
  <c r="U3370" i="1"/>
  <c r="W3370" i="1" s="1"/>
  <c r="L3370" i="1"/>
  <c r="O3370" i="1" s="1"/>
  <c r="I3372" i="1"/>
  <c r="J3371" i="1"/>
  <c r="K3371" i="1" s="1"/>
  <c r="N3371" i="1"/>
  <c r="M3371" i="1"/>
  <c r="Z3369" i="1"/>
  <c r="AC3369" i="1" s="1"/>
  <c r="AE3369" i="1"/>
  <c r="AH3369" i="1" s="1"/>
  <c r="B3368" i="1"/>
  <c r="D3418" i="1" l="1"/>
  <c r="F3418" i="1" s="1"/>
  <c r="G3418" i="1"/>
  <c r="H3418" i="1"/>
  <c r="A3419" i="1"/>
  <c r="E3419" i="1"/>
  <c r="AB3418" i="1"/>
  <c r="AG3418" i="1"/>
  <c r="B3369" i="1"/>
  <c r="Z3370" i="1"/>
  <c r="AC3370" i="1" s="1"/>
  <c r="AE3370" i="1"/>
  <c r="AH3370" i="1" s="1"/>
  <c r="U3371" i="1"/>
  <c r="W3371" i="1" s="1"/>
  <c r="L3371" i="1"/>
  <c r="O3371" i="1" s="1"/>
  <c r="I3373" i="1"/>
  <c r="J3372" i="1"/>
  <c r="K3372" i="1" s="1"/>
  <c r="N3372" i="1"/>
  <c r="M3372" i="1"/>
  <c r="D3419" i="1" l="1"/>
  <c r="F3419" i="1" s="1"/>
  <c r="G3419" i="1"/>
  <c r="H3419" i="1"/>
  <c r="E3420" i="1"/>
  <c r="A3420" i="1"/>
  <c r="AB3419" i="1"/>
  <c r="AG3419" i="1"/>
  <c r="M3373" i="1"/>
  <c r="N3373" i="1"/>
  <c r="J3373" i="1"/>
  <c r="K3373" i="1" s="1"/>
  <c r="I3374" i="1"/>
  <c r="U3372" i="1"/>
  <c r="W3372" i="1" s="1"/>
  <c r="L3372" i="1"/>
  <c r="O3372" i="1" s="1"/>
  <c r="AE3371" i="1"/>
  <c r="AH3371" i="1" s="1"/>
  <c r="Z3371" i="1"/>
  <c r="AC3371" i="1" s="1"/>
  <c r="B3370" i="1"/>
  <c r="H3420" i="1" l="1"/>
  <c r="E3421" i="1"/>
  <c r="A3421" i="1"/>
  <c r="AB3420" i="1"/>
  <c r="AG3420" i="1"/>
  <c r="D3420" i="1"/>
  <c r="F3420" i="1" s="1"/>
  <c r="G3420" i="1"/>
  <c r="B3371" i="1"/>
  <c r="Z3372" i="1"/>
  <c r="AC3372" i="1" s="1"/>
  <c r="AE3372" i="1"/>
  <c r="AH3372" i="1" s="1"/>
  <c r="J3374" i="1"/>
  <c r="K3374" i="1" s="1"/>
  <c r="I3375" i="1"/>
  <c r="M3374" i="1"/>
  <c r="N3374" i="1"/>
  <c r="U3373" i="1"/>
  <c r="W3373" i="1" s="1"/>
  <c r="L3373" i="1"/>
  <c r="O3373" i="1" s="1"/>
  <c r="D3421" i="1" l="1"/>
  <c r="F3421" i="1" s="1"/>
  <c r="G3421" i="1"/>
  <c r="E3422" i="1"/>
  <c r="A3422" i="1"/>
  <c r="H3421" i="1"/>
  <c r="AB3421" i="1"/>
  <c r="AG3421" i="1"/>
  <c r="AE3373" i="1"/>
  <c r="AH3373" i="1" s="1"/>
  <c r="Z3373" i="1"/>
  <c r="AC3373" i="1" s="1"/>
  <c r="I3376" i="1"/>
  <c r="N3375" i="1"/>
  <c r="M3375" i="1"/>
  <c r="J3375" i="1"/>
  <c r="K3375" i="1" s="1"/>
  <c r="U3374" i="1"/>
  <c r="W3374" i="1" s="1"/>
  <c r="L3374" i="1"/>
  <c r="O3374" i="1" s="1"/>
  <c r="B3372" i="1"/>
  <c r="A3423" i="1" l="1"/>
  <c r="H3422" i="1"/>
  <c r="E3423" i="1"/>
  <c r="AB3422" i="1"/>
  <c r="AG3422" i="1"/>
  <c r="D3422" i="1"/>
  <c r="F3422" i="1" s="1"/>
  <c r="B3373" i="1"/>
  <c r="AE3374" i="1"/>
  <c r="AH3374" i="1" s="1"/>
  <c r="Z3374" i="1"/>
  <c r="AC3374" i="1" s="1"/>
  <c r="U3375" i="1"/>
  <c r="W3375" i="1" s="1"/>
  <c r="L3375" i="1"/>
  <c r="O3375" i="1" s="1"/>
  <c r="I3377" i="1"/>
  <c r="J3376" i="1"/>
  <c r="K3376" i="1" s="1"/>
  <c r="N3376" i="1"/>
  <c r="M3376" i="1"/>
  <c r="G3422" i="1" l="1"/>
  <c r="D3423" i="1"/>
  <c r="F3423" i="1" s="1"/>
  <c r="G3423" i="1"/>
  <c r="H3423" i="1"/>
  <c r="E3424" i="1"/>
  <c r="A3424" i="1"/>
  <c r="AB3423" i="1"/>
  <c r="AG3423" i="1"/>
  <c r="B3374" i="1"/>
  <c r="U3376" i="1"/>
  <c r="W3376" i="1" s="1"/>
  <c r="L3376" i="1"/>
  <c r="O3376" i="1" s="1"/>
  <c r="Z3375" i="1"/>
  <c r="AC3375" i="1" s="1"/>
  <c r="AE3375" i="1"/>
  <c r="AH3375" i="1" s="1"/>
  <c r="J3377" i="1"/>
  <c r="K3377" i="1" s="1"/>
  <c r="M3377" i="1"/>
  <c r="I3378" i="1"/>
  <c r="N3377" i="1"/>
  <c r="H3424" i="1" l="1"/>
  <c r="E3425" i="1"/>
  <c r="A3425" i="1"/>
  <c r="AB3424" i="1"/>
  <c r="AG3424" i="1"/>
  <c r="D3424" i="1"/>
  <c r="F3424" i="1" s="1"/>
  <c r="G3424" i="1"/>
  <c r="B3375" i="1"/>
  <c r="N3378" i="1"/>
  <c r="I3379" i="1"/>
  <c r="M3378" i="1"/>
  <c r="J3378" i="1"/>
  <c r="K3378" i="1" s="1"/>
  <c r="U3377" i="1"/>
  <c r="W3377" i="1" s="1"/>
  <c r="L3377" i="1"/>
  <c r="O3377" i="1" s="1"/>
  <c r="Z3376" i="1"/>
  <c r="AC3376" i="1" s="1"/>
  <c r="AE3376" i="1"/>
  <c r="AH3376" i="1" s="1"/>
  <c r="E3426" i="1" l="1"/>
  <c r="A3426" i="1"/>
  <c r="H3425" i="1"/>
  <c r="AB3425" i="1"/>
  <c r="AG3425" i="1"/>
  <c r="D3425" i="1"/>
  <c r="F3425" i="1" s="1"/>
  <c r="Z3377" i="1"/>
  <c r="AC3377" i="1" s="1"/>
  <c r="AE3377" i="1"/>
  <c r="AH3377" i="1" s="1"/>
  <c r="B3376" i="1"/>
  <c r="U3378" i="1"/>
  <c r="W3378" i="1" s="1"/>
  <c r="L3378" i="1"/>
  <c r="O3378" i="1" s="1"/>
  <c r="J3379" i="1"/>
  <c r="K3379" i="1" s="1"/>
  <c r="N3379" i="1"/>
  <c r="I3380" i="1"/>
  <c r="M3379" i="1"/>
  <c r="G3425" i="1" l="1"/>
  <c r="A3427" i="1"/>
  <c r="E3427" i="1"/>
  <c r="H3426" i="1"/>
  <c r="H3427" i="1" s="1"/>
  <c r="AB3426" i="1"/>
  <c r="AG3426" i="1"/>
  <c r="D3426" i="1"/>
  <c r="F3426" i="1" s="1"/>
  <c r="G3426" i="1"/>
  <c r="I3381" i="1"/>
  <c r="N3380" i="1"/>
  <c r="M3380" i="1"/>
  <c r="J3380" i="1"/>
  <c r="K3380" i="1" s="1"/>
  <c r="Z3378" i="1"/>
  <c r="AC3378" i="1" s="1"/>
  <c r="AE3378" i="1"/>
  <c r="AH3378" i="1" s="1"/>
  <c r="U3379" i="1"/>
  <c r="W3379" i="1" s="1"/>
  <c r="L3379" i="1"/>
  <c r="O3379" i="1" s="1"/>
  <c r="B3377" i="1"/>
  <c r="D3427" i="1" l="1"/>
  <c r="F3427" i="1" s="1"/>
  <c r="G3427" i="1"/>
  <c r="E3428" i="1"/>
  <c r="A3428" i="1"/>
  <c r="AB3427" i="1"/>
  <c r="AG3427" i="1"/>
  <c r="AE3379" i="1"/>
  <c r="AH3379" i="1" s="1"/>
  <c r="Z3379" i="1"/>
  <c r="AC3379" i="1" s="1"/>
  <c r="B3378" i="1"/>
  <c r="U3380" i="1"/>
  <c r="W3380" i="1" s="1"/>
  <c r="L3380" i="1"/>
  <c r="O3380" i="1" s="1"/>
  <c r="I3382" i="1"/>
  <c r="J3381" i="1"/>
  <c r="K3381" i="1" s="1"/>
  <c r="M3381" i="1"/>
  <c r="N3381" i="1"/>
  <c r="D3428" i="1" l="1"/>
  <c r="F3428" i="1" s="1"/>
  <c r="G3428" i="1"/>
  <c r="A3429" i="1"/>
  <c r="E3429" i="1"/>
  <c r="AB3428" i="1"/>
  <c r="AG3428" i="1"/>
  <c r="H3428" i="1"/>
  <c r="H3429" i="1" s="1"/>
  <c r="B3379" i="1"/>
  <c r="U3381" i="1"/>
  <c r="W3381" i="1" s="1"/>
  <c r="L3381" i="1"/>
  <c r="O3381" i="1" s="1"/>
  <c r="AE3380" i="1"/>
  <c r="AH3380" i="1" s="1"/>
  <c r="Z3380" i="1"/>
  <c r="AC3380" i="1" s="1"/>
  <c r="I3383" i="1"/>
  <c r="J3382" i="1"/>
  <c r="K3382" i="1" s="1"/>
  <c r="N3382" i="1"/>
  <c r="M3382" i="1"/>
  <c r="D3429" i="1" l="1"/>
  <c r="F3429" i="1" s="1"/>
  <c r="G3429" i="1"/>
  <c r="E3430" i="1"/>
  <c r="A3430" i="1"/>
  <c r="AB3429" i="1"/>
  <c r="AG3429" i="1"/>
  <c r="H3430" i="1"/>
  <c r="B3380" i="1"/>
  <c r="Z3381" i="1"/>
  <c r="AC3381" i="1" s="1"/>
  <c r="AE3381" i="1"/>
  <c r="AH3381" i="1" s="1"/>
  <c r="U3382" i="1"/>
  <c r="W3382" i="1" s="1"/>
  <c r="L3382" i="1"/>
  <c r="O3382" i="1" s="1"/>
  <c r="N3383" i="1"/>
  <c r="M3383" i="1"/>
  <c r="J3383" i="1"/>
  <c r="K3383" i="1" s="1"/>
  <c r="I3384" i="1"/>
  <c r="A3431" i="1" l="1"/>
  <c r="E3431" i="1"/>
  <c r="AB3430" i="1"/>
  <c r="AG3430" i="1"/>
  <c r="H3431" i="1"/>
  <c r="D3430" i="1"/>
  <c r="F3430" i="1" s="1"/>
  <c r="G3430" i="1"/>
  <c r="U3383" i="1"/>
  <c r="W3383" i="1" s="1"/>
  <c r="L3383" i="1"/>
  <c r="O3383" i="1" s="1"/>
  <c r="J3384" i="1"/>
  <c r="K3384" i="1" s="1"/>
  <c r="I3385" i="1"/>
  <c r="N3384" i="1"/>
  <c r="M3384" i="1"/>
  <c r="AE3382" i="1"/>
  <c r="AH3382" i="1" s="1"/>
  <c r="Z3382" i="1"/>
  <c r="AC3382" i="1" s="1"/>
  <c r="B3381" i="1"/>
  <c r="D3431" i="1" l="1"/>
  <c r="F3431" i="1" s="1"/>
  <c r="G3431" i="1"/>
  <c r="E3432" i="1"/>
  <c r="A3432" i="1"/>
  <c r="AB3431" i="1"/>
  <c r="AG3431" i="1"/>
  <c r="B3382" i="1"/>
  <c r="J3385" i="1"/>
  <c r="K3385" i="1" s="1"/>
  <c r="N3385" i="1"/>
  <c r="M3385" i="1"/>
  <c r="I3386" i="1"/>
  <c r="AE3383" i="1"/>
  <c r="AH3383" i="1" s="1"/>
  <c r="Z3383" i="1"/>
  <c r="AC3383" i="1" s="1"/>
  <c r="U3384" i="1"/>
  <c r="W3384" i="1" s="1"/>
  <c r="L3384" i="1"/>
  <c r="O3384" i="1" s="1"/>
  <c r="A3433" i="1" l="1"/>
  <c r="E3433" i="1"/>
  <c r="AB3432" i="1"/>
  <c r="AG3432" i="1"/>
  <c r="D3432" i="1"/>
  <c r="F3432" i="1" s="1"/>
  <c r="G3432" i="1"/>
  <c r="H3432" i="1"/>
  <c r="H3433" i="1" s="1"/>
  <c r="B3383" i="1"/>
  <c r="AE3384" i="1"/>
  <c r="AH3384" i="1" s="1"/>
  <c r="Z3384" i="1"/>
  <c r="AC3384" i="1" s="1"/>
  <c r="I3387" i="1"/>
  <c r="M3386" i="1"/>
  <c r="J3386" i="1"/>
  <c r="K3386" i="1" s="1"/>
  <c r="N3386" i="1"/>
  <c r="U3385" i="1"/>
  <c r="W3385" i="1" s="1"/>
  <c r="L3385" i="1"/>
  <c r="O3385" i="1" s="1"/>
  <c r="D3433" i="1" l="1"/>
  <c r="F3433" i="1" s="1"/>
  <c r="G3433" i="1"/>
  <c r="A3434" i="1"/>
  <c r="E3434" i="1"/>
  <c r="AB3433" i="1"/>
  <c r="AG3433" i="1"/>
  <c r="B3384" i="1"/>
  <c r="AE3385" i="1"/>
  <c r="AH3385" i="1" s="1"/>
  <c r="Z3385" i="1"/>
  <c r="AC3385" i="1" s="1"/>
  <c r="U3386" i="1"/>
  <c r="W3386" i="1" s="1"/>
  <c r="L3386" i="1"/>
  <c r="O3386" i="1" s="1"/>
  <c r="I3388" i="1"/>
  <c r="N3387" i="1"/>
  <c r="M3387" i="1"/>
  <c r="J3387" i="1"/>
  <c r="K3387" i="1" s="1"/>
  <c r="D3434" i="1" l="1"/>
  <c r="F3434" i="1" s="1"/>
  <c r="G3434" i="1"/>
  <c r="A3435" i="1"/>
  <c r="E3435" i="1"/>
  <c r="AB3434" i="1"/>
  <c r="AG3434" i="1"/>
  <c r="H3434" i="1"/>
  <c r="H3435" i="1" s="1"/>
  <c r="B3385" i="1"/>
  <c r="Z3386" i="1"/>
  <c r="AC3386" i="1" s="1"/>
  <c r="AE3386" i="1"/>
  <c r="AH3386" i="1" s="1"/>
  <c r="U3387" i="1"/>
  <c r="W3387" i="1" s="1"/>
  <c r="L3387" i="1"/>
  <c r="O3387" i="1" s="1"/>
  <c r="N3388" i="1"/>
  <c r="M3388" i="1"/>
  <c r="J3388" i="1"/>
  <c r="K3388" i="1" s="1"/>
  <c r="I3389" i="1"/>
  <c r="D3435" i="1" l="1"/>
  <c r="F3435" i="1" s="1"/>
  <c r="G3435" i="1"/>
  <c r="A3436" i="1"/>
  <c r="E3436" i="1"/>
  <c r="AB3435" i="1"/>
  <c r="AG3435" i="1"/>
  <c r="N3389" i="1"/>
  <c r="I3390" i="1"/>
  <c r="M3389" i="1"/>
  <c r="J3389" i="1"/>
  <c r="K3389" i="1" s="1"/>
  <c r="AE3387" i="1"/>
  <c r="AH3387" i="1" s="1"/>
  <c r="Z3387" i="1"/>
  <c r="AC3387" i="1" s="1"/>
  <c r="U3388" i="1"/>
  <c r="W3388" i="1" s="1"/>
  <c r="L3388" i="1"/>
  <c r="O3388" i="1" s="1"/>
  <c r="B3386" i="1"/>
  <c r="D3436" i="1" l="1"/>
  <c r="F3436" i="1" s="1"/>
  <c r="E3437" i="1"/>
  <c r="A3437" i="1"/>
  <c r="AB3436" i="1"/>
  <c r="AG3436" i="1"/>
  <c r="H3436" i="1"/>
  <c r="H3437" i="1" s="1"/>
  <c r="B3387" i="1"/>
  <c r="Z3388" i="1"/>
  <c r="AC3388" i="1" s="1"/>
  <c r="AE3388" i="1"/>
  <c r="AH3388" i="1" s="1"/>
  <c r="U3389" i="1"/>
  <c r="W3389" i="1" s="1"/>
  <c r="L3389" i="1"/>
  <c r="O3389" i="1" s="1"/>
  <c r="N3390" i="1"/>
  <c r="I3391" i="1"/>
  <c r="J3390" i="1"/>
  <c r="K3390" i="1" s="1"/>
  <c r="M3390" i="1"/>
  <c r="G3436" i="1" l="1"/>
  <c r="E3438" i="1"/>
  <c r="A3438" i="1"/>
  <c r="AB3437" i="1"/>
  <c r="AG3437" i="1"/>
  <c r="D3437" i="1"/>
  <c r="F3437" i="1" s="1"/>
  <c r="Z3389" i="1"/>
  <c r="AC3389" i="1" s="1"/>
  <c r="AE3389" i="1"/>
  <c r="AH3389" i="1" s="1"/>
  <c r="U3390" i="1"/>
  <c r="W3390" i="1" s="1"/>
  <c r="L3390" i="1"/>
  <c r="O3390" i="1" s="1"/>
  <c r="I3392" i="1"/>
  <c r="M3391" i="1"/>
  <c r="J3391" i="1"/>
  <c r="K3391" i="1" s="1"/>
  <c r="N3391" i="1"/>
  <c r="B3388" i="1"/>
  <c r="G3437" i="1" l="1"/>
  <c r="E3439" i="1"/>
  <c r="A3439" i="1"/>
  <c r="AB3438" i="1"/>
  <c r="AG3438" i="1"/>
  <c r="D3438" i="1"/>
  <c r="F3438" i="1" s="1"/>
  <c r="G3438" i="1"/>
  <c r="H3438" i="1"/>
  <c r="H3439" i="1" s="1"/>
  <c r="U3391" i="1"/>
  <c r="W3391" i="1" s="1"/>
  <c r="L3391" i="1"/>
  <c r="O3391" i="1" s="1"/>
  <c r="J3392" i="1"/>
  <c r="K3392" i="1" s="1"/>
  <c r="I3393" i="1"/>
  <c r="AE3390" i="1"/>
  <c r="AH3390" i="1" s="1"/>
  <c r="Z3390" i="1"/>
  <c r="AC3390" i="1" s="1"/>
  <c r="B3389" i="1"/>
  <c r="A3440" i="1" l="1"/>
  <c r="E3440" i="1"/>
  <c r="AB3439" i="1"/>
  <c r="AG3439" i="1"/>
  <c r="D3439" i="1"/>
  <c r="F3439" i="1" s="1"/>
  <c r="G3439" i="1"/>
  <c r="M3392" i="1"/>
  <c r="N3392" i="1" s="1"/>
  <c r="N3393" i="1" s="1"/>
  <c r="B3390" i="1"/>
  <c r="U3392" i="1"/>
  <c r="W3392" i="1" s="1"/>
  <c r="L3392" i="1"/>
  <c r="I3394" i="1"/>
  <c r="J3393" i="1"/>
  <c r="K3393" i="1" s="1"/>
  <c r="Z3391" i="1"/>
  <c r="AC3391" i="1" s="1"/>
  <c r="AE3391" i="1"/>
  <c r="AH3391" i="1" s="1"/>
  <c r="D3440" i="1" l="1"/>
  <c r="F3440" i="1" s="1"/>
  <c r="G3440" i="1"/>
  <c r="A3441" i="1"/>
  <c r="E3441" i="1"/>
  <c r="AB3440" i="1"/>
  <c r="AG3440" i="1"/>
  <c r="H3440" i="1"/>
  <c r="H3441" i="1" s="1"/>
  <c r="M3393" i="1"/>
  <c r="M3394" i="1" s="1"/>
  <c r="O3392" i="1"/>
  <c r="Z3392" i="1" s="1"/>
  <c r="AC3392" i="1" s="1"/>
  <c r="U3393" i="1"/>
  <c r="W3393" i="1" s="1"/>
  <c r="L3393" i="1"/>
  <c r="O3393" i="1" s="1"/>
  <c r="N3394" i="1"/>
  <c r="I3395" i="1"/>
  <c r="J3394" i="1"/>
  <c r="K3394" i="1" s="1"/>
  <c r="B3391" i="1"/>
  <c r="D3441" i="1" l="1"/>
  <c r="F3441" i="1" s="1"/>
  <c r="G3441" i="1"/>
  <c r="E3442" i="1"/>
  <c r="A3442" i="1"/>
  <c r="AB3441" i="1"/>
  <c r="AG3441" i="1"/>
  <c r="AE3392" i="1"/>
  <c r="AH3392" i="1" s="1"/>
  <c r="B3392" i="1" s="1"/>
  <c r="AE3393" i="1"/>
  <c r="AH3393" i="1" s="1"/>
  <c r="Z3393" i="1"/>
  <c r="AC3393" i="1" s="1"/>
  <c r="U3394" i="1"/>
  <c r="W3394" i="1" s="1"/>
  <c r="L3394" i="1"/>
  <c r="O3394" i="1" s="1"/>
  <c r="J3395" i="1"/>
  <c r="K3395" i="1" s="1"/>
  <c r="N3395" i="1"/>
  <c r="M3395" i="1"/>
  <c r="I3396" i="1"/>
  <c r="D3442" i="1" l="1"/>
  <c r="F3442" i="1" s="1"/>
  <c r="A3443" i="1"/>
  <c r="E3443" i="1"/>
  <c r="AB3442" i="1"/>
  <c r="AG3442" i="1"/>
  <c r="H3442" i="1"/>
  <c r="H3443" i="1" s="1"/>
  <c r="B3393" i="1"/>
  <c r="I3397" i="1"/>
  <c r="M3396" i="1"/>
  <c r="N3396" i="1"/>
  <c r="J3396" i="1"/>
  <c r="K3396" i="1" s="1"/>
  <c r="AE3394" i="1"/>
  <c r="AH3394" i="1" s="1"/>
  <c r="Z3394" i="1"/>
  <c r="AC3394" i="1" s="1"/>
  <c r="U3395" i="1"/>
  <c r="W3395" i="1" s="1"/>
  <c r="L3395" i="1"/>
  <c r="O3395" i="1" s="1"/>
  <c r="G3442" i="1" l="1"/>
  <c r="D3443" i="1"/>
  <c r="F3443" i="1" s="1"/>
  <c r="G3443" i="1"/>
  <c r="A3444" i="1"/>
  <c r="E3444" i="1"/>
  <c r="AB3443" i="1"/>
  <c r="AG3443" i="1"/>
  <c r="B3394" i="1"/>
  <c r="Z3395" i="1"/>
  <c r="AC3395" i="1" s="1"/>
  <c r="AE3395" i="1"/>
  <c r="AH3395" i="1" s="1"/>
  <c r="U3396" i="1"/>
  <c r="W3396" i="1" s="1"/>
  <c r="L3396" i="1"/>
  <c r="O3396" i="1" s="1"/>
  <c r="J3397" i="1"/>
  <c r="K3397" i="1" s="1"/>
  <c r="N3397" i="1"/>
  <c r="I3398" i="1"/>
  <c r="M3397" i="1"/>
  <c r="D3444" i="1" l="1"/>
  <c r="F3444" i="1" s="1"/>
  <c r="G3444" i="1"/>
  <c r="E3445" i="1"/>
  <c r="A3445" i="1"/>
  <c r="AB3444" i="1"/>
  <c r="AG3444" i="1"/>
  <c r="H3444" i="1"/>
  <c r="H3445" i="1" s="1"/>
  <c r="I3399" i="1"/>
  <c r="M3398" i="1"/>
  <c r="N3398" i="1"/>
  <c r="J3398" i="1"/>
  <c r="K3398" i="1" s="1"/>
  <c r="Z3396" i="1"/>
  <c r="AC3396" i="1" s="1"/>
  <c r="AE3396" i="1"/>
  <c r="AH3396" i="1" s="1"/>
  <c r="U3397" i="1"/>
  <c r="W3397" i="1" s="1"/>
  <c r="L3397" i="1"/>
  <c r="O3397" i="1" s="1"/>
  <c r="B3395" i="1"/>
  <c r="E3446" i="1" l="1"/>
  <c r="A3446" i="1"/>
  <c r="AB3445" i="1"/>
  <c r="AG3445" i="1"/>
  <c r="D3445" i="1"/>
  <c r="F3445" i="1" s="1"/>
  <c r="G3445" i="1"/>
  <c r="AE3397" i="1"/>
  <c r="AH3397" i="1" s="1"/>
  <c r="Z3397" i="1"/>
  <c r="AC3397" i="1" s="1"/>
  <c r="B3396" i="1"/>
  <c r="U3398" i="1"/>
  <c r="W3398" i="1" s="1"/>
  <c r="L3398" i="1"/>
  <c r="O3398" i="1" s="1"/>
  <c r="I3400" i="1"/>
  <c r="J3399" i="1"/>
  <c r="K3399" i="1" s="1"/>
  <c r="N3399" i="1"/>
  <c r="M3399" i="1"/>
  <c r="E3447" i="1" l="1"/>
  <c r="A3447" i="1"/>
  <c r="AB3446" i="1"/>
  <c r="AG3446" i="1"/>
  <c r="D3446" i="1"/>
  <c r="F3446" i="1" s="1"/>
  <c r="G3446" i="1"/>
  <c r="H3446" i="1"/>
  <c r="H3447" i="1" s="1"/>
  <c r="B3397" i="1"/>
  <c r="U3399" i="1"/>
  <c r="W3399" i="1" s="1"/>
  <c r="L3399" i="1"/>
  <c r="O3399" i="1" s="1"/>
  <c r="Z3398" i="1"/>
  <c r="AC3398" i="1" s="1"/>
  <c r="AE3398" i="1"/>
  <c r="AH3398" i="1" s="1"/>
  <c r="I3401" i="1"/>
  <c r="J3400" i="1"/>
  <c r="K3400" i="1" s="1"/>
  <c r="M3400" i="1"/>
  <c r="N3400" i="1"/>
  <c r="A3448" i="1" l="1"/>
  <c r="E3448" i="1"/>
  <c r="AB3447" i="1"/>
  <c r="AG3447" i="1"/>
  <c r="D3447" i="1"/>
  <c r="F3447" i="1" s="1"/>
  <c r="AE3399" i="1"/>
  <c r="AH3399" i="1" s="1"/>
  <c r="Z3399" i="1"/>
  <c r="AC3399" i="1" s="1"/>
  <c r="U3400" i="1"/>
  <c r="W3400" i="1" s="1"/>
  <c r="L3400" i="1"/>
  <c r="O3400" i="1" s="1"/>
  <c r="N3401" i="1"/>
  <c r="I3402" i="1"/>
  <c r="M3401" i="1"/>
  <c r="J3401" i="1"/>
  <c r="K3401" i="1" s="1"/>
  <c r="B3398" i="1"/>
  <c r="G3447" i="1" l="1"/>
  <c r="D3448" i="1"/>
  <c r="F3448" i="1" s="1"/>
  <c r="A3449" i="1"/>
  <c r="E3449" i="1"/>
  <c r="AB3448" i="1"/>
  <c r="AG3448" i="1"/>
  <c r="H3448" i="1"/>
  <c r="H3449" i="1" s="1"/>
  <c r="B3399" i="1"/>
  <c r="AE3400" i="1"/>
  <c r="AH3400" i="1" s="1"/>
  <c r="Z3400" i="1"/>
  <c r="AC3400" i="1" s="1"/>
  <c r="U3401" i="1"/>
  <c r="W3401" i="1" s="1"/>
  <c r="L3401" i="1"/>
  <c r="O3401" i="1" s="1"/>
  <c r="J3402" i="1"/>
  <c r="K3402" i="1" s="1"/>
  <c r="N3402" i="1"/>
  <c r="I3403" i="1"/>
  <c r="M3402" i="1"/>
  <c r="G3448" i="1" l="1"/>
  <c r="D3449" i="1"/>
  <c r="F3449" i="1" s="1"/>
  <c r="G3449" i="1"/>
  <c r="E3450" i="1"/>
  <c r="A3450" i="1"/>
  <c r="AB3449" i="1"/>
  <c r="AG3449" i="1"/>
  <c r="B3400" i="1"/>
  <c r="M3403" i="1"/>
  <c r="J3403" i="1"/>
  <c r="K3403" i="1" s="1"/>
  <c r="N3403" i="1"/>
  <c r="I3404" i="1"/>
  <c r="AE3401" i="1"/>
  <c r="AH3401" i="1" s="1"/>
  <c r="Z3401" i="1"/>
  <c r="AC3401" i="1" s="1"/>
  <c r="U3402" i="1"/>
  <c r="W3402" i="1" s="1"/>
  <c r="L3402" i="1"/>
  <c r="O3402" i="1" s="1"/>
  <c r="A3451" i="1" l="1"/>
  <c r="E3451" i="1"/>
  <c r="D3451" i="1" s="1"/>
  <c r="H3450" i="1"/>
  <c r="H3451" i="1" s="1"/>
  <c r="AB3450" i="1"/>
  <c r="AG3450" i="1"/>
  <c r="D3450" i="1"/>
  <c r="F3450" i="1" s="1"/>
  <c r="G3450" i="1"/>
  <c r="B3401" i="1"/>
  <c r="Z3402" i="1"/>
  <c r="AC3402" i="1" s="1"/>
  <c r="AE3402" i="1"/>
  <c r="AH3402" i="1" s="1"/>
  <c r="N3404" i="1"/>
  <c r="M3404" i="1"/>
  <c r="J3404" i="1"/>
  <c r="K3404" i="1" s="1"/>
  <c r="I3405" i="1"/>
  <c r="L3403" i="1"/>
  <c r="O3403" i="1" s="1"/>
  <c r="U3403" i="1"/>
  <c r="W3403" i="1" s="1"/>
  <c r="G3451" i="1" l="1"/>
  <c r="F3451" i="1"/>
  <c r="E3452" i="1"/>
  <c r="D3452" i="1" s="1"/>
  <c r="G3452" i="1" s="1"/>
  <c r="A3452" i="1"/>
  <c r="AB3451" i="1"/>
  <c r="AG3451" i="1"/>
  <c r="AE3403" i="1"/>
  <c r="AH3403" i="1" s="1"/>
  <c r="Z3403" i="1"/>
  <c r="AC3403" i="1" s="1"/>
  <c r="J3405" i="1"/>
  <c r="K3405" i="1" s="1"/>
  <c r="I3406" i="1"/>
  <c r="M3405" i="1"/>
  <c r="N3405" i="1"/>
  <c r="U3404" i="1"/>
  <c r="W3404" i="1" s="1"/>
  <c r="L3404" i="1"/>
  <c r="O3404" i="1" s="1"/>
  <c r="B3402" i="1"/>
  <c r="A3453" i="1" l="1"/>
  <c r="E3453" i="1"/>
  <c r="H3452" i="1"/>
  <c r="H3453" i="1" s="1"/>
  <c r="AB3452" i="1"/>
  <c r="AG3452" i="1"/>
  <c r="F3452" i="1"/>
  <c r="B3403" i="1"/>
  <c r="AE3404" i="1"/>
  <c r="AH3404" i="1" s="1"/>
  <c r="Z3404" i="1"/>
  <c r="AC3404" i="1" s="1"/>
  <c r="L3405" i="1"/>
  <c r="O3405" i="1" s="1"/>
  <c r="U3405" i="1"/>
  <c r="W3405" i="1" s="1"/>
  <c r="N3406" i="1"/>
  <c r="J3406" i="1"/>
  <c r="K3406" i="1" s="1"/>
  <c r="M3406" i="1"/>
  <c r="I3407" i="1"/>
  <c r="D3453" i="1" l="1"/>
  <c r="F3453" i="1" s="1"/>
  <c r="G3453" i="1"/>
  <c r="A3454" i="1"/>
  <c r="E3454" i="1"/>
  <c r="D3454" i="1" s="1"/>
  <c r="G3454" i="1" s="1"/>
  <c r="AB3453" i="1"/>
  <c r="AG3453" i="1"/>
  <c r="B3404" i="1"/>
  <c r="J3407" i="1"/>
  <c r="K3407" i="1" s="1"/>
  <c r="I3408" i="1"/>
  <c r="M3407" i="1"/>
  <c r="N3407" i="1"/>
  <c r="Z3405" i="1"/>
  <c r="AC3405" i="1" s="1"/>
  <c r="AE3405" i="1"/>
  <c r="AH3405" i="1" s="1"/>
  <c r="U3406" i="1"/>
  <c r="W3406" i="1" s="1"/>
  <c r="L3406" i="1"/>
  <c r="O3406" i="1" s="1"/>
  <c r="F3454" i="1" l="1"/>
  <c r="E3455" i="1"/>
  <c r="A3455" i="1"/>
  <c r="AB3454" i="1"/>
  <c r="AG3454" i="1"/>
  <c r="H3454" i="1"/>
  <c r="H3455" i="1" s="1"/>
  <c r="AE3406" i="1"/>
  <c r="AH3406" i="1" s="1"/>
  <c r="Z3406" i="1"/>
  <c r="AC3406" i="1" s="1"/>
  <c r="B3405" i="1"/>
  <c r="J3408" i="1"/>
  <c r="K3408" i="1" s="1"/>
  <c r="I3409" i="1"/>
  <c r="N3408" i="1"/>
  <c r="M3408" i="1"/>
  <c r="U3407" i="1"/>
  <c r="W3407" i="1" s="1"/>
  <c r="L3407" i="1"/>
  <c r="O3407" i="1" s="1"/>
  <c r="A3456" i="1" l="1"/>
  <c r="E3456" i="1"/>
  <c r="AB3455" i="1"/>
  <c r="AG3455" i="1"/>
  <c r="D3455" i="1"/>
  <c r="F3455" i="1" s="1"/>
  <c r="G3455" i="1"/>
  <c r="B3406" i="1"/>
  <c r="N3409" i="1"/>
  <c r="J3409" i="1"/>
  <c r="K3409" i="1" s="1"/>
  <c r="M3409" i="1"/>
  <c r="I3410" i="1"/>
  <c r="U3408" i="1"/>
  <c r="W3408" i="1" s="1"/>
  <c r="L3408" i="1"/>
  <c r="O3408" i="1" s="1"/>
  <c r="AE3407" i="1"/>
  <c r="AH3407" i="1" s="1"/>
  <c r="Z3407" i="1"/>
  <c r="AC3407" i="1" s="1"/>
  <c r="D3456" i="1" l="1"/>
  <c r="G3456" i="1" s="1"/>
  <c r="A3457" i="1"/>
  <c r="E3457" i="1"/>
  <c r="D3457" i="1" s="1"/>
  <c r="G3457" i="1" s="1"/>
  <c r="AB3456" i="1"/>
  <c r="AG3456" i="1"/>
  <c r="H3456" i="1"/>
  <c r="H3457" i="1" s="1"/>
  <c r="B3407" i="1"/>
  <c r="Z3408" i="1"/>
  <c r="AC3408" i="1" s="1"/>
  <c r="AE3408" i="1"/>
  <c r="AH3408" i="1" s="1"/>
  <c r="I3411" i="1"/>
  <c r="N3410" i="1"/>
  <c r="J3410" i="1"/>
  <c r="K3410" i="1" s="1"/>
  <c r="M3410" i="1"/>
  <c r="L3409" i="1"/>
  <c r="O3409" i="1" s="1"/>
  <c r="U3409" i="1"/>
  <c r="W3409" i="1" s="1"/>
  <c r="E3458" i="1" l="1"/>
  <c r="A3458" i="1"/>
  <c r="AB3457" i="1"/>
  <c r="AG3457" i="1"/>
  <c r="F3456" i="1"/>
  <c r="F3457" i="1" s="1"/>
  <c r="U3410" i="1"/>
  <c r="W3410" i="1" s="1"/>
  <c r="L3410" i="1"/>
  <c r="O3410" i="1" s="1"/>
  <c r="Z3409" i="1"/>
  <c r="AC3409" i="1" s="1"/>
  <c r="AE3409" i="1"/>
  <c r="AH3409" i="1" s="1"/>
  <c r="N3411" i="1"/>
  <c r="I3412" i="1"/>
  <c r="M3411" i="1"/>
  <c r="J3411" i="1"/>
  <c r="K3411" i="1" s="1"/>
  <c r="B3408" i="1"/>
  <c r="A3459" i="1" l="1"/>
  <c r="E3459" i="1"/>
  <c r="AB3458" i="1"/>
  <c r="AG3458" i="1"/>
  <c r="D3458" i="1"/>
  <c r="F3458" i="1" s="1"/>
  <c r="G3458" i="1"/>
  <c r="H3458" i="1"/>
  <c r="H3459" i="1" s="1"/>
  <c r="N3412" i="1"/>
  <c r="M3412" i="1"/>
  <c r="J3412" i="1"/>
  <c r="K3412" i="1" s="1"/>
  <c r="I3413" i="1"/>
  <c r="Z3410" i="1"/>
  <c r="AC3410" i="1" s="1"/>
  <c r="AE3410" i="1"/>
  <c r="AH3410" i="1" s="1"/>
  <c r="U3411" i="1"/>
  <c r="W3411" i="1" s="1"/>
  <c r="L3411" i="1"/>
  <c r="O3411" i="1" s="1"/>
  <c r="B3409" i="1"/>
  <c r="D3459" i="1" l="1"/>
  <c r="G3459" i="1" s="1"/>
  <c r="E3460" i="1"/>
  <c r="D3460" i="1" s="1"/>
  <c r="G3460" i="1" s="1"/>
  <c r="A3460" i="1"/>
  <c r="AB3459" i="1"/>
  <c r="AG3459" i="1"/>
  <c r="AE3411" i="1"/>
  <c r="AH3411" i="1" s="1"/>
  <c r="Z3411" i="1"/>
  <c r="AC3411" i="1" s="1"/>
  <c r="B3410" i="1"/>
  <c r="J3413" i="1"/>
  <c r="K3413" i="1" s="1"/>
  <c r="N3413" i="1"/>
  <c r="M3413" i="1"/>
  <c r="I3414" i="1"/>
  <c r="U3412" i="1"/>
  <c r="W3412" i="1" s="1"/>
  <c r="L3412" i="1"/>
  <c r="O3412" i="1" s="1"/>
  <c r="E3461" i="1" l="1"/>
  <c r="A3461" i="1"/>
  <c r="AB3460" i="1"/>
  <c r="AG3460" i="1"/>
  <c r="H3460" i="1"/>
  <c r="H3461" i="1" s="1"/>
  <c r="F3459" i="1"/>
  <c r="F3460" i="1" s="1"/>
  <c r="B3411" i="1"/>
  <c r="N3414" i="1"/>
  <c r="I3415" i="1"/>
  <c r="J3414" i="1"/>
  <c r="K3414" i="1" s="1"/>
  <c r="M3414" i="1"/>
  <c r="U3413" i="1"/>
  <c r="W3413" i="1" s="1"/>
  <c r="L3413" i="1"/>
  <c r="O3413" i="1" s="1"/>
  <c r="Z3412" i="1"/>
  <c r="AC3412" i="1" s="1"/>
  <c r="AE3412" i="1"/>
  <c r="AH3412" i="1" s="1"/>
  <c r="E3462" i="1" l="1"/>
  <c r="A3462" i="1"/>
  <c r="AB3461" i="1"/>
  <c r="AG3461" i="1"/>
  <c r="D3461" i="1"/>
  <c r="F3461" i="1" s="1"/>
  <c r="AE3413" i="1"/>
  <c r="AH3413" i="1" s="1"/>
  <c r="Z3413" i="1"/>
  <c r="AC3413" i="1" s="1"/>
  <c r="B3412" i="1"/>
  <c r="U3414" i="1"/>
  <c r="W3414" i="1" s="1"/>
  <c r="L3414" i="1"/>
  <c r="O3414" i="1" s="1"/>
  <c r="N3415" i="1"/>
  <c r="I3416" i="1"/>
  <c r="J3415" i="1"/>
  <c r="K3415" i="1" s="1"/>
  <c r="M3415" i="1"/>
  <c r="G3461" i="1" l="1"/>
  <c r="A3463" i="1"/>
  <c r="E3463" i="1"/>
  <c r="AB3462" i="1"/>
  <c r="AG3462" i="1"/>
  <c r="D3462" i="1"/>
  <c r="G3462" i="1" s="1"/>
  <c r="H3462" i="1"/>
  <c r="H3463" i="1" s="1"/>
  <c r="B3413" i="1"/>
  <c r="J3416" i="1"/>
  <c r="K3416" i="1" s="1"/>
  <c r="N3416" i="1"/>
  <c r="I3417" i="1"/>
  <c r="M3416" i="1"/>
  <c r="Z3414" i="1"/>
  <c r="AC3414" i="1" s="1"/>
  <c r="AE3414" i="1"/>
  <c r="AH3414" i="1" s="1"/>
  <c r="U3415" i="1"/>
  <c r="W3415" i="1" s="1"/>
  <c r="L3415" i="1"/>
  <c r="O3415" i="1" s="1"/>
  <c r="D3463" i="1" l="1"/>
  <c r="G3463" i="1"/>
  <c r="E3464" i="1"/>
  <c r="D3464" i="1" s="1"/>
  <c r="G3464" i="1" s="1"/>
  <c r="A3464" i="1"/>
  <c r="AB3463" i="1"/>
  <c r="AG3463" i="1"/>
  <c r="F3462" i="1"/>
  <c r="F3463" i="1" s="1"/>
  <c r="F3464" i="1" s="1"/>
  <c r="Z3415" i="1"/>
  <c r="AC3415" i="1" s="1"/>
  <c r="AE3415" i="1"/>
  <c r="AH3415" i="1" s="1"/>
  <c r="B3414" i="1"/>
  <c r="N3417" i="1"/>
  <c r="M3417" i="1"/>
  <c r="J3417" i="1"/>
  <c r="K3417" i="1" s="1"/>
  <c r="I3418" i="1"/>
  <c r="U3416" i="1"/>
  <c r="W3416" i="1" s="1"/>
  <c r="L3416" i="1"/>
  <c r="O3416" i="1" s="1"/>
  <c r="E3465" i="1" l="1"/>
  <c r="D3465" i="1" s="1"/>
  <c r="G3465" i="1" s="1"/>
  <c r="A3465" i="1"/>
  <c r="AB3464" i="1"/>
  <c r="AG3464" i="1"/>
  <c r="H3464" i="1"/>
  <c r="H3465" i="1" s="1"/>
  <c r="M3418" i="1"/>
  <c r="J3418" i="1"/>
  <c r="K3418" i="1" s="1"/>
  <c r="N3418" i="1"/>
  <c r="I3419" i="1"/>
  <c r="U3417" i="1"/>
  <c r="W3417" i="1" s="1"/>
  <c r="L3417" i="1"/>
  <c r="O3417" i="1" s="1"/>
  <c r="AE3416" i="1"/>
  <c r="AH3416" i="1" s="1"/>
  <c r="Z3416" i="1"/>
  <c r="AC3416" i="1" s="1"/>
  <c r="B3415" i="1"/>
  <c r="E3466" i="1" l="1"/>
  <c r="A3466" i="1"/>
  <c r="AB3465" i="1"/>
  <c r="AG3465" i="1"/>
  <c r="F3465" i="1"/>
  <c r="B3416" i="1"/>
  <c r="Z3417" i="1"/>
  <c r="AC3417" i="1" s="1"/>
  <c r="AE3417" i="1"/>
  <c r="AH3417" i="1" s="1"/>
  <c r="J3419" i="1"/>
  <c r="K3419" i="1" s="1"/>
  <c r="M3419" i="1"/>
  <c r="I3420" i="1"/>
  <c r="N3419" i="1"/>
  <c r="U3418" i="1"/>
  <c r="W3418" i="1" s="1"/>
  <c r="L3418" i="1"/>
  <c r="O3418" i="1" s="1"/>
  <c r="E3467" i="1" l="1"/>
  <c r="A3467" i="1"/>
  <c r="AB3466" i="1"/>
  <c r="AG3466" i="1"/>
  <c r="D3466" i="1"/>
  <c r="F3466" i="1" s="1"/>
  <c r="H3466" i="1"/>
  <c r="H3467" i="1" s="1"/>
  <c r="Z3418" i="1"/>
  <c r="AC3418" i="1" s="1"/>
  <c r="AE3418" i="1"/>
  <c r="AH3418" i="1" s="1"/>
  <c r="U3419" i="1"/>
  <c r="W3419" i="1" s="1"/>
  <c r="L3419" i="1"/>
  <c r="O3419" i="1" s="1"/>
  <c r="N3420" i="1"/>
  <c r="M3420" i="1"/>
  <c r="J3420" i="1"/>
  <c r="K3420" i="1" s="1"/>
  <c r="I3421" i="1"/>
  <c r="B3417" i="1"/>
  <c r="G3466" i="1" l="1"/>
  <c r="E3468" i="1"/>
  <c r="A3468" i="1"/>
  <c r="AB3467" i="1"/>
  <c r="AG3467" i="1"/>
  <c r="D3467" i="1"/>
  <c r="G3467" i="1" s="1"/>
  <c r="I3422" i="1"/>
  <c r="J3421" i="1"/>
  <c r="K3421" i="1" s="1"/>
  <c r="N3421" i="1"/>
  <c r="M3421" i="1"/>
  <c r="U3420" i="1"/>
  <c r="W3420" i="1" s="1"/>
  <c r="L3420" i="1"/>
  <c r="O3420" i="1" s="1"/>
  <c r="AE3419" i="1"/>
  <c r="AH3419" i="1" s="1"/>
  <c r="Z3419" i="1"/>
  <c r="AC3419" i="1" s="1"/>
  <c r="B3418" i="1"/>
  <c r="E3469" i="1" l="1"/>
  <c r="A3469" i="1"/>
  <c r="AB3468" i="1"/>
  <c r="AG3468" i="1"/>
  <c r="D3468" i="1"/>
  <c r="G3468" i="1"/>
  <c r="H3468" i="1"/>
  <c r="H3469" i="1" s="1"/>
  <c r="F3467" i="1"/>
  <c r="F3468" i="1" s="1"/>
  <c r="B3419" i="1"/>
  <c r="Z3420" i="1"/>
  <c r="AC3420" i="1" s="1"/>
  <c r="AE3420" i="1"/>
  <c r="AH3420" i="1" s="1"/>
  <c r="L3421" i="1"/>
  <c r="O3421" i="1" s="1"/>
  <c r="U3421" i="1"/>
  <c r="W3421" i="1" s="1"/>
  <c r="J3422" i="1"/>
  <c r="K3422" i="1" s="1"/>
  <c r="I3423" i="1"/>
  <c r="E3470" i="1" l="1"/>
  <c r="A3470" i="1"/>
  <c r="AB3469" i="1"/>
  <c r="AG3469" i="1"/>
  <c r="D3469" i="1"/>
  <c r="F3469" i="1" s="1"/>
  <c r="M3422" i="1"/>
  <c r="N3422" i="1" s="1"/>
  <c r="N3423" i="1" s="1"/>
  <c r="I3424" i="1"/>
  <c r="J3423" i="1"/>
  <c r="K3423" i="1" s="1"/>
  <c r="U3422" i="1"/>
  <c r="W3422" i="1" s="1"/>
  <c r="L3422" i="1"/>
  <c r="AE3421" i="1"/>
  <c r="AH3421" i="1" s="1"/>
  <c r="Z3421" i="1"/>
  <c r="AC3421" i="1" s="1"/>
  <c r="B3420" i="1"/>
  <c r="G3469" i="1" l="1"/>
  <c r="A3471" i="1"/>
  <c r="E3471" i="1"/>
  <c r="AB3470" i="1"/>
  <c r="AG3470" i="1"/>
  <c r="D3470" i="1"/>
  <c r="F3470" i="1" s="1"/>
  <c r="G3470" i="1"/>
  <c r="H3470" i="1"/>
  <c r="H3471" i="1" s="1"/>
  <c r="O3422" i="1"/>
  <c r="Z3422" i="1" s="1"/>
  <c r="AC3422" i="1" s="1"/>
  <c r="M3423" i="1"/>
  <c r="M3424" i="1" s="1"/>
  <c r="B3421" i="1"/>
  <c r="U3423" i="1"/>
  <c r="W3423" i="1" s="1"/>
  <c r="L3423" i="1"/>
  <c r="O3423" i="1" s="1"/>
  <c r="I3425" i="1"/>
  <c r="N3424" i="1"/>
  <c r="J3424" i="1"/>
  <c r="K3424" i="1" s="1"/>
  <c r="D3471" i="1" l="1"/>
  <c r="F3471" i="1" s="1"/>
  <c r="G3471" i="1"/>
  <c r="A3472" i="1"/>
  <c r="E3472" i="1"/>
  <c r="D3472" i="1" s="1"/>
  <c r="G3472" i="1" s="1"/>
  <c r="AB3471" i="1"/>
  <c r="AG3471" i="1"/>
  <c r="AE3422" i="1"/>
  <c r="AH3422" i="1" s="1"/>
  <c r="B3422" i="1" s="1"/>
  <c r="Z3423" i="1"/>
  <c r="AC3423" i="1" s="1"/>
  <c r="AE3423" i="1"/>
  <c r="AH3423" i="1" s="1"/>
  <c r="L3424" i="1"/>
  <c r="O3424" i="1" s="1"/>
  <c r="U3424" i="1"/>
  <c r="W3424" i="1" s="1"/>
  <c r="J3425" i="1"/>
  <c r="K3425" i="1" s="1"/>
  <c r="M3425" i="1"/>
  <c r="I3426" i="1"/>
  <c r="N3425" i="1"/>
  <c r="F3472" i="1" l="1"/>
  <c r="E3473" i="1"/>
  <c r="D3473" i="1" s="1"/>
  <c r="G3473" i="1" s="1"/>
  <c r="A3473" i="1"/>
  <c r="AB3472" i="1"/>
  <c r="AG3472" i="1"/>
  <c r="H3472" i="1"/>
  <c r="H3473" i="1" s="1"/>
  <c r="I3427" i="1"/>
  <c r="N3426" i="1"/>
  <c r="M3426" i="1"/>
  <c r="J3426" i="1"/>
  <c r="K3426" i="1" s="1"/>
  <c r="U3425" i="1"/>
  <c r="W3425" i="1" s="1"/>
  <c r="L3425" i="1"/>
  <c r="O3425" i="1" s="1"/>
  <c r="Z3424" i="1"/>
  <c r="AC3424" i="1" s="1"/>
  <c r="AE3424" i="1"/>
  <c r="AH3424" i="1" s="1"/>
  <c r="B3423" i="1"/>
  <c r="A3474" i="1" l="1"/>
  <c r="E3474" i="1"/>
  <c r="AB3473" i="1"/>
  <c r="AG3473" i="1"/>
  <c r="F3473" i="1"/>
  <c r="AE3425" i="1"/>
  <c r="AH3425" i="1" s="1"/>
  <c r="Z3425" i="1"/>
  <c r="AC3425" i="1" s="1"/>
  <c r="B3424" i="1"/>
  <c r="U3426" i="1"/>
  <c r="W3426" i="1" s="1"/>
  <c r="L3426" i="1"/>
  <c r="O3426" i="1" s="1"/>
  <c r="J3427" i="1"/>
  <c r="K3427" i="1" s="1"/>
  <c r="M3427" i="1"/>
  <c r="N3427" i="1"/>
  <c r="I3428" i="1"/>
  <c r="D3474" i="1" l="1"/>
  <c r="F3474" i="1" s="1"/>
  <c r="G3474" i="1"/>
  <c r="E3475" i="1"/>
  <c r="D3475" i="1" s="1"/>
  <c r="G3475" i="1" s="1"/>
  <c r="A3475" i="1"/>
  <c r="AB3474" i="1"/>
  <c r="AG3474" i="1"/>
  <c r="H3474" i="1"/>
  <c r="H3475" i="1" s="1"/>
  <c r="B3425" i="1"/>
  <c r="AE3426" i="1"/>
  <c r="AH3426" i="1" s="1"/>
  <c r="Z3426" i="1"/>
  <c r="AC3426" i="1" s="1"/>
  <c r="U3427" i="1"/>
  <c r="W3427" i="1" s="1"/>
  <c r="L3427" i="1"/>
  <c r="O3427" i="1" s="1"/>
  <c r="I3429" i="1"/>
  <c r="J3428" i="1"/>
  <c r="K3428" i="1" s="1"/>
  <c r="N3428" i="1"/>
  <c r="M3428" i="1"/>
  <c r="F3475" i="1" l="1"/>
  <c r="A3476" i="1"/>
  <c r="E3476" i="1"/>
  <c r="AB3475" i="1"/>
  <c r="AG3475" i="1"/>
  <c r="B3426" i="1"/>
  <c r="M3429" i="1"/>
  <c r="N3429" i="1"/>
  <c r="AE3427" i="1"/>
  <c r="AH3427" i="1" s="1"/>
  <c r="Z3427" i="1"/>
  <c r="AC3427" i="1" s="1"/>
  <c r="U3428" i="1"/>
  <c r="W3428" i="1" s="1"/>
  <c r="L3428" i="1"/>
  <c r="O3428" i="1" s="1"/>
  <c r="I3430" i="1"/>
  <c r="J3429" i="1"/>
  <c r="K3429" i="1" s="1"/>
  <c r="D3476" i="1" l="1"/>
  <c r="F3476" i="1" s="1"/>
  <c r="G3476" i="1"/>
  <c r="E3477" i="1"/>
  <c r="A3477" i="1"/>
  <c r="AB3476" i="1"/>
  <c r="AG3476" i="1"/>
  <c r="H3476" i="1"/>
  <c r="H3477" i="1" s="1"/>
  <c r="B3427" i="1"/>
  <c r="U3429" i="1"/>
  <c r="W3429" i="1" s="1"/>
  <c r="L3429" i="1"/>
  <c r="O3429" i="1" s="1"/>
  <c r="M3430" i="1"/>
  <c r="N3430" i="1"/>
  <c r="I3431" i="1"/>
  <c r="J3430" i="1"/>
  <c r="K3430" i="1" s="1"/>
  <c r="Z3428" i="1"/>
  <c r="AC3428" i="1" s="1"/>
  <c r="AE3428" i="1"/>
  <c r="AH3428" i="1" s="1"/>
  <c r="A3478" i="1" l="1"/>
  <c r="E3478" i="1"/>
  <c r="AB3477" i="1"/>
  <c r="AG3477" i="1"/>
  <c r="D3477" i="1"/>
  <c r="G3477" i="1"/>
  <c r="F3477" i="1"/>
  <c r="B3428" i="1"/>
  <c r="Z3429" i="1"/>
  <c r="AC3429" i="1" s="1"/>
  <c r="AE3429" i="1"/>
  <c r="AH3429" i="1" s="1"/>
  <c r="U3430" i="1"/>
  <c r="W3430" i="1" s="1"/>
  <c r="L3430" i="1"/>
  <c r="O3430" i="1" s="1"/>
  <c r="I3432" i="1"/>
  <c r="N3431" i="1"/>
  <c r="M3431" i="1"/>
  <c r="J3431" i="1"/>
  <c r="K3431" i="1" s="1"/>
  <c r="D3478" i="1" l="1"/>
  <c r="F3478" i="1" s="1"/>
  <c r="G3478" i="1"/>
  <c r="A3479" i="1"/>
  <c r="E3479" i="1"/>
  <c r="AB3478" i="1"/>
  <c r="AG3478" i="1"/>
  <c r="H3478" i="1"/>
  <c r="H3479" i="1" s="1"/>
  <c r="AE3430" i="1"/>
  <c r="AH3430" i="1" s="1"/>
  <c r="Z3430" i="1"/>
  <c r="AC3430" i="1" s="1"/>
  <c r="I3433" i="1"/>
  <c r="M3432" i="1"/>
  <c r="N3432" i="1"/>
  <c r="J3432" i="1"/>
  <c r="K3432" i="1" s="1"/>
  <c r="B3429" i="1"/>
  <c r="U3431" i="1"/>
  <c r="W3431" i="1" s="1"/>
  <c r="L3431" i="1"/>
  <c r="O3431" i="1" s="1"/>
  <c r="D3479" i="1" l="1"/>
  <c r="G3479" i="1"/>
  <c r="A3480" i="1"/>
  <c r="E3480" i="1"/>
  <c r="AB3479" i="1"/>
  <c r="AG3479" i="1"/>
  <c r="F3479" i="1"/>
  <c r="B3430" i="1"/>
  <c r="U3432" i="1"/>
  <c r="W3432" i="1" s="1"/>
  <c r="L3432" i="1"/>
  <c r="O3432" i="1" s="1"/>
  <c r="N3433" i="1"/>
  <c r="I3434" i="1"/>
  <c r="J3433" i="1"/>
  <c r="K3433" i="1" s="1"/>
  <c r="M3433" i="1"/>
  <c r="Z3431" i="1"/>
  <c r="AC3431" i="1" s="1"/>
  <c r="AE3431" i="1"/>
  <c r="AH3431" i="1" s="1"/>
  <c r="E3481" i="1" l="1"/>
  <c r="A3481" i="1"/>
  <c r="AB3480" i="1"/>
  <c r="AG3480" i="1"/>
  <c r="D3480" i="1"/>
  <c r="G3480" i="1" s="1"/>
  <c r="H3480" i="1"/>
  <c r="B3431" i="1"/>
  <c r="Z3432" i="1"/>
  <c r="AC3432" i="1" s="1"/>
  <c r="AE3432" i="1"/>
  <c r="AH3432" i="1" s="1"/>
  <c r="U3433" i="1"/>
  <c r="W3433" i="1" s="1"/>
  <c r="L3433" i="1"/>
  <c r="O3433" i="1" s="1"/>
  <c r="I3435" i="1"/>
  <c r="J3434" i="1"/>
  <c r="K3434" i="1" s="1"/>
  <c r="M3434" i="1"/>
  <c r="N3434" i="1"/>
  <c r="F3480" i="1" l="1"/>
  <c r="A3482" i="1"/>
  <c r="E3482" i="1"/>
  <c r="H3481" i="1"/>
  <c r="H3482" i="1" s="1"/>
  <c r="AB3481" i="1"/>
  <c r="AG3481" i="1"/>
  <c r="D3481" i="1"/>
  <c r="G3481" i="1" s="1"/>
  <c r="AE3433" i="1"/>
  <c r="AH3433" i="1" s="1"/>
  <c r="Z3433" i="1"/>
  <c r="AC3433" i="1" s="1"/>
  <c r="U3434" i="1"/>
  <c r="W3434" i="1" s="1"/>
  <c r="L3434" i="1"/>
  <c r="O3434" i="1" s="1"/>
  <c r="J3435" i="1"/>
  <c r="K3435" i="1" s="1"/>
  <c r="N3435" i="1"/>
  <c r="I3436" i="1"/>
  <c r="M3435" i="1"/>
  <c r="B3432" i="1"/>
  <c r="D3482" i="1" l="1"/>
  <c r="G3482" i="1" s="1"/>
  <c r="E3483" i="1"/>
  <c r="A3483" i="1"/>
  <c r="AB3482" i="1"/>
  <c r="AG3482" i="1"/>
  <c r="F3481" i="1"/>
  <c r="B3433" i="1"/>
  <c r="U3435" i="1"/>
  <c r="W3435" i="1" s="1"/>
  <c r="L3435" i="1"/>
  <c r="O3435" i="1" s="1"/>
  <c r="I3437" i="1"/>
  <c r="J3436" i="1"/>
  <c r="K3436" i="1" s="1"/>
  <c r="N3436" i="1"/>
  <c r="M3436" i="1"/>
  <c r="Z3434" i="1"/>
  <c r="AC3434" i="1" s="1"/>
  <c r="AE3434" i="1"/>
  <c r="AH3434" i="1" s="1"/>
  <c r="F3482" i="1" l="1"/>
  <c r="E3484" i="1"/>
  <c r="A3484" i="1"/>
  <c r="AB3483" i="1"/>
  <c r="AG3483" i="1"/>
  <c r="D3483" i="1"/>
  <c r="F3483" i="1" s="1"/>
  <c r="G3483" i="1"/>
  <c r="H3483" i="1"/>
  <c r="B3434" i="1"/>
  <c r="AE3435" i="1"/>
  <c r="AH3435" i="1" s="1"/>
  <c r="Z3435" i="1"/>
  <c r="AC3435" i="1" s="1"/>
  <c r="U3436" i="1"/>
  <c r="W3436" i="1" s="1"/>
  <c r="L3436" i="1"/>
  <c r="O3436" i="1" s="1"/>
  <c r="I3438" i="1"/>
  <c r="N3437" i="1"/>
  <c r="J3437" i="1"/>
  <c r="K3437" i="1" s="1"/>
  <c r="M3437" i="1"/>
  <c r="E3485" i="1" l="1"/>
  <c r="A3485" i="1"/>
  <c r="H3484" i="1"/>
  <c r="H3485" i="1" s="1"/>
  <c r="AB3484" i="1"/>
  <c r="AG3484" i="1"/>
  <c r="D3484" i="1"/>
  <c r="F3484" i="1" s="1"/>
  <c r="B3435" i="1"/>
  <c r="AE3436" i="1"/>
  <c r="AH3436" i="1" s="1"/>
  <c r="Z3436" i="1"/>
  <c r="AC3436" i="1" s="1"/>
  <c r="U3437" i="1"/>
  <c r="W3437" i="1" s="1"/>
  <c r="L3437" i="1"/>
  <c r="O3437" i="1" s="1"/>
  <c r="N3438" i="1"/>
  <c r="M3438" i="1"/>
  <c r="J3438" i="1"/>
  <c r="K3438" i="1" s="1"/>
  <c r="I3439" i="1"/>
  <c r="G3484" i="1" l="1"/>
  <c r="A3486" i="1"/>
  <c r="E3486" i="1"/>
  <c r="AB3485" i="1"/>
  <c r="AG3485" i="1"/>
  <c r="H3486" i="1"/>
  <c r="D3485" i="1"/>
  <c r="F3485" i="1" s="1"/>
  <c r="B3436" i="1"/>
  <c r="N3439" i="1"/>
  <c r="I3440" i="1"/>
  <c r="M3439" i="1"/>
  <c r="J3439" i="1"/>
  <c r="K3439" i="1" s="1"/>
  <c r="Z3437" i="1"/>
  <c r="AC3437" i="1" s="1"/>
  <c r="AE3437" i="1"/>
  <c r="AH3437" i="1" s="1"/>
  <c r="U3438" i="1"/>
  <c r="W3438" i="1" s="1"/>
  <c r="L3438" i="1"/>
  <c r="O3438" i="1" s="1"/>
  <c r="G3485" i="1" l="1"/>
  <c r="D3486" i="1"/>
  <c r="F3486" i="1" s="1"/>
  <c r="G3486" i="1"/>
  <c r="E3487" i="1"/>
  <c r="A3487" i="1"/>
  <c r="AB3486" i="1"/>
  <c r="AG3486" i="1"/>
  <c r="AE3438" i="1"/>
  <c r="AH3438" i="1" s="1"/>
  <c r="Z3438" i="1"/>
  <c r="AC3438" i="1" s="1"/>
  <c r="B3437" i="1"/>
  <c r="U3439" i="1"/>
  <c r="W3439" i="1" s="1"/>
  <c r="L3439" i="1"/>
  <c r="O3439" i="1" s="1"/>
  <c r="J3440" i="1"/>
  <c r="K3440" i="1" s="1"/>
  <c r="M3440" i="1"/>
  <c r="N3440" i="1"/>
  <c r="I3441" i="1"/>
  <c r="A3488" i="1" l="1"/>
  <c r="E3488" i="1"/>
  <c r="AB3487" i="1"/>
  <c r="AG3487" i="1"/>
  <c r="D3487" i="1"/>
  <c r="F3487" i="1" s="1"/>
  <c r="G3487" i="1"/>
  <c r="H3487" i="1"/>
  <c r="H3488" i="1" s="1"/>
  <c r="B3438" i="1"/>
  <c r="Z3439" i="1"/>
  <c r="AC3439" i="1" s="1"/>
  <c r="AE3439" i="1"/>
  <c r="AH3439" i="1" s="1"/>
  <c r="U3440" i="1"/>
  <c r="W3440" i="1" s="1"/>
  <c r="L3440" i="1"/>
  <c r="O3440" i="1" s="1"/>
  <c r="J3441" i="1"/>
  <c r="K3441" i="1" s="1"/>
  <c r="M3441" i="1"/>
  <c r="N3441" i="1"/>
  <c r="I3442" i="1"/>
  <c r="D3488" i="1" l="1"/>
  <c r="F3488" i="1" s="1"/>
  <c r="G3488" i="1"/>
  <c r="E3489" i="1"/>
  <c r="A3489" i="1"/>
  <c r="AB3488" i="1"/>
  <c r="AG3488" i="1"/>
  <c r="U3441" i="1"/>
  <c r="W3441" i="1" s="1"/>
  <c r="L3441" i="1"/>
  <c r="O3441" i="1" s="1"/>
  <c r="J3442" i="1"/>
  <c r="K3442" i="1" s="1"/>
  <c r="I3443" i="1"/>
  <c r="N3442" i="1"/>
  <c r="M3442" i="1"/>
  <c r="Z3440" i="1"/>
  <c r="AC3440" i="1" s="1"/>
  <c r="AE3440" i="1"/>
  <c r="AH3440" i="1" s="1"/>
  <c r="B3439" i="1"/>
  <c r="A3490" i="1" l="1"/>
  <c r="E3490" i="1"/>
  <c r="AB3489" i="1"/>
  <c r="AG3489" i="1"/>
  <c r="D3489" i="1"/>
  <c r="F3489" i="1" s="1"/>
  <c r="G3489" i="1"/>
  <c r="H3489" i="1"/>
  <c r="H3490" i="1" s="1"/>
  <c r="N3443" i="1"/>
  <c r="M3443" i="1"/>
  <c r="I3444" i="1"/>
  <c r="J3443" i="1"/>
  <c r="K3443" i="1" s="1"/>
  <c r="B3440" i="1"/>
  <c r="AE3441" i="1"/>
  <c r="AH3441" i="1" s="1"/>
  <c r="Z3441" i="1"/>
  <c r="AC3441" i="1" s="1"/>
  <c r="U3442" i="1"/>
  <c r="W3442" i="1" s="1"/>
  <c r="L3442" i="1"/>
  <c r="O3442" i="1" s="1"/>
  <c r="D3490" i="1" l="1"/>
  <c r="F3490" i="1" s="1"/>
  <c r="G3490" i="1"/>
  <c r="A3491" i="1"/>
  <c r="E3491" i="1"/>
  <c r="AB3490" i="1"/>
  <c r="AG3490" i="1"/>
  <c r="B3441" i="1"/>
  <c r="N3444" i="1"/>
  <c r="M3444" i="1"/>
  <c r="J3444" i="1"/>
  <c r="K3444" i="1" s="1"/>
  <c r="I3445" i="1"/>
  <c r="U3443" i="1"/>
  <c r="W3443" i="1" s="1"/>
  <c r="L3443" i="1"/>
  <c r="O3443" i="1" s="1"/>
  <c r="AE3442" i="1"/>
  <c r="AH3442" i="1" s="1"/>
  <c r="Z3442" i="1"/>
  <c r="AC3442" i="1" s="1"/>
  <c r="D3491" i="1" l="1"/>
  <c r="F3491" i="1" s="1"/>
  <c r="G3491" i="1"/>
  <c r="A3492" i="1"/>
  <c r="E3492" i="1"/>
  <c r="AB3491" i="1"/>
  <c r="AG3491" i="1"/>
  <c r="H3491" i="1"/>
  <c r="H3492" i="1" s="1"/>
  <c r="B3442" i="1"/>
  <c r="Z3443" i="1"/>
  <c r="AC3443" i="1" s="1"/>
  <c r="AE3443" i="1"/>
  <c r="AH3443" i="1" s="1"/>
  <c r="I3446" i="1"/>
  <c r="N3445" i="1"/>
  <c r="M3445" i="1"/>
  <c r="J3445" i="1"/>
  <c r="K3445" i="1" s="1"/>
  <c r="U3444" i="1"/>
  <c r="W3444" i="1" s="1"/>
  <c r="L3444" i="1"/>
  <c r="O3444" i="1" s="1"/>
  <c r="D3492" i="1" l="1"/>
  <c r="F3492" i="1" s="1"/>
  <c r="A3493" i="1"/>
  <c r="E3493" i="1"/>
  <c r="AB3492" i="1"/>
  <c r="AG3492" i="1"/>
  <c r="AE3444" i="1"/>
  <c r="AH3444" i="1" s="1"/>
  <c r="Z3444" i="1"/>
  <c r="AC3444" i="1" s="1"/>
  <c r="N3446" i="1"/>
  <c r="M3446" i="1"/>
  <c r="J3446" i="1"/>
  <c r="K3446" i="1" s="1"/>
  <c r="I3447" i="1"/>
  <c r="U3445" i="1"/>
  <c r="W3445" i="1" s="1"/>
  <c r="L3445" i="1"/>
  <c r="O3445" i="1" s="1"/>
  <c r="B3443" i="1"/>
  <c r="G3492" i="1" l="1"/>
  <c r="D3493" i="1"/>
  <c r="F3493" i="1" s="1"/>
  <c r="G3493" i="1"/>
  <c r="E3494" i="1"/>
  <c r="A3494" i="1"/>
  <c r="AB3493" i="1"/>
  <c r="AG3493" i="1"/>
  <c r="H3493" i="1"/>
  <c r="H3494" i="1" s="1"/>
  <c r="B3444" i="1"/>
  <c r="Z3445" i="1"/>
  <c r="AC3445" i="1" s="1"/>
  <c r="AE3445" i="1"/>
  <c r="AH3445" i="1" s="1"/>
  <c r="I3448" i="1"/>
  <c r="N3447" i="1"/>
  <c r="M3447" i="1"/>
  <c r="J3447" i="1"/>
  <c r="K3447" i="1" s="1"/>
  <c r="U3446" i="1"/>
  <c r="W3446" i="1" s="1"/>
  <c r="L3446" i="1"/>
  <c r="O3446" i="1" s="1"/>
  <c r="A3495" i="1" l="1"/>
  <c r="E3495" i="1"/>
  <c r="AB3494" i="1"/>
  <c r="AG3494" i="1"/>
  <c r="D3494" i="1"/>
  <c r="F3494" i="1" s="1"/>
  <c r="Z3446" i="1"/>
  <c r="AC3446" i="1" s="1"/>
  <c r="AE3446" i="1"/>
  <c r="AH3446" i="1" s="1"/>
  <c r="J3448" i="1"/>
  <c r="K3448" i="1" s="1"/>
  <c r="N3448" i="1"/>
  <c r="I3449" i="1"/>
  <c r="M3448" i="1"/>
  <c r="U3447" i="1"/>
  <c r="W3447" i="1" s="1"/>
  <c r="L3447" i="1"/>
  <c r="O3447" i="1" s="1"/>
  <c r="B3445" i="1"/>
  <c r="G3494" i="1" l="1"/>
  <c r="D3495" i="1"/>
  <c r="F3495" i="1" s="1"/>
  <c r="G3495" i="1"/>
  <c r="E3496" i="1"/>
  <c r="A3496" i="1"/>
  <c r="AB3495" i="1"/>
  <c r="AG3495" i="1"/>
  <c r="H3495" i="1"/>
  <c r="H3496" i="1" s="1"/>
  <c r="AE3447" i="1"/>
  <c r="AH3447" i="1" s="1"/>
  <c r="Z3447" i="1"/>
  <c r="AC3447" i="1" s="1"/>
  <c r="M3449" i="1"/>
  <c r="I3450" i="1"/>
  <c r="J3449" i="1"/>
  <c r="K3449" i="1" s="1"/>
  <c r="N3449" i="1"/>
  <c r="U3448" i="1"/>
  <c r="W3448" i="1" s="1"/>
  <c r="L3448" i="1"/>
  <c r="O3448" i="1" s="1"/>
  <c r="B3446" i="1"/>
  <c r="E3497" i="1" l="1"/>
  <c r="A3497" i="1"/>
  <c r="AB3496" i="1"/>
  <c r="AG3496" i="1"/>
  <c r="D3496" i="1"/>
  <c r="F3496" i="1" s="1"/>
  <c r="B3447" i="1"/>
  <c r="AE3448" i="1"/>
  <c r="AH3448" i="1" s="1"/>
  <c r="Z3448" i="1"/>
  <c r="AC3448" i="1" s="1"/>
  <c r="U3449" i="1"/>
  <c r="W3449" i="1" s="1"/>
  <c r="L3449" i="1"/>
  <c r="O3449" i="1" s="1"/>
  <c r="J3450" i="1"/>
  <c r="K3450" i="1" s="1"/>
  <c r="M3450" i="1"/>
  <c r="N3450" i="1"/>
  <c r="I3451" i="1"/>
  <c r="G3496" i="1" l="1"/>
  <c r="A3498" i="1"/>
  <c r="E3498" i="1"/>
  <c r="AB3497" i="1"/>
  <c r="AG3497" i="1"/>
  <c r="D3497" i="1"/>
  <c r="F3497" i="1" s="1"/>
  <c r="H3497" i="1"/>
  <c r="H3498" i="1" s="1"/>
  <c r="B3448" i="1"/>
  <c r="U3450" i="1"/>
  <c r="W3450" i="1" s="1"/>
  <c r="L3450" i="1"/>
  <c r="O3450" i="1" s="1"/>
  <c r="J3451" i="1"/>
  <c r="K3451" i="1" s="1"/>
  <c r="I3452" i="1"/>
  <c r="AE3449" i="1"/>
  <c r="AH3449" i="1" s="1"/>
  <c r="Z3449" i="1"/>
  <c r="AC3449" i="1" s="1"/>
  <c r="G3497" i="1" l="1"/>
  <c r="D3498" i="1"/>
  <c r="F3498" i="1" s="1"/>
  <c r="G3498" i="1"/>
  <c r="E3499" i="1"/>
  <c r="A3499" i="1"/>
  <c r="AB3498" i="1"/>
  <c r="AG3498" i="1"/>
  <c r="M3451" i="1"/>
  <c r="N3451" i="1" s="1"/>
  <c r="N3452" i="1" s="1"/>
  <c r="B3449" i="1"/>
  <c r="J3452" i="1"/>
  <c r="K3452" i="1" s="1"/>
  <c r="I3453" i="1"/>
  <c r="Z3450" i="1"/>
  <c r="AC3450" i="1" s="1"/>
  <c r="AE3450" i="1"/>
  <c r="AH3450" i="1" s="1"/>
  <c r="U3451" i="1"/>
  <c r="W3451" i="1" s="1"/>
  <c r="L3451" i="1"/>
  <c r="E3500" i="1" l="1"/>
  <c r="A3500" i="1"/>
  <c r="AB3499" i="1"/>
  <c r="AG3499" i="1"/>
  <c r="D3499" i="1"/>
  <c r="F3499" i="1" s="1"/>
  <c r="G3499" i="1"/>
  <c r="H3499" i="1"/>
  <c r="H3500" i="1" s="1"/>
  <c r="O3451" i="1"/>
  <c r="AE3451" i="1" s="1"/>
  <c r="AH3451" i="1" s="1"/>
  <c r="M3452" i="1"/>
  <c r="M3453" i="1" s="1"/>
  <c r="B3450" i="1"/>
  <c r="I3454" i="1"/>
  <c r="N3453" i="1"/>
  <c r="J3453" i="1"/>
  <c r="K3453" i="1" s="1"/>
  <c r="U3452" i="1"/>
  <c r="W3452" i="1" s="1"/>
  <c r="L3452" i="1"/>
  <c r="O3452" i="1" s="1"/>
  <c r="A3501" i="1" l="1"/>
  <c r="E3501" i="1"/>
  <c r="AB3500" i="1"/>
  <c r="AG3500" i="1"/>
  <c r="D3500" i="1"/>
  <c r="F3500" i="1" s="1"/>
  <c r="Z3451" i="1"/>
  <c r="AC3451" i="1" s="1"/>
  <c r="B3451" i="1" s="1"/>
  <c r="N3454" i="1"/>
  <c r="M3454" i="1"/>
  <c r="J3454" i="1"/>
  <c r="K3454" i="1" s="1"/>
  <c r="I3455" i="1"/>
  <c r="L3453" i="1"/>
  <c r="O3453" i="1" s="1"/>
  <c r="U3453" i="1"/>
  <c r="W3453" i="1" s="1"/>
  <c r="Z3452" i="1"/>
  <c r="AC3452" i="1" s="1"/>
  <c r="AE3452" i="1"/>
  <c r="AH3452" i="1" s="1"/>
  <c r="G3500" i="1" l="1"/>
  <c r="D3501" i="1"/>
  <c r="F3501" i="1" s="1"/>
  <c r="G3501" i="1"/>
  <c r="E3502" i="1"/>
  <c r="A3502" i="1"/>
  <c r="AB3501" i="1"/>
  <c r="AG3501" i="1"/>
  <c r="H3501" i="1"/>
  <c r="H3502" i="1" s="1"/>
  <c r="B3452" i="1"/>
  <c r="Z3453" i="1"/>
  <c r="AC3453" i="1" s="1"/>
  <c r="AE3453" i="1"/>
  <c r="AH3453" i="1" s="1"/>
  <c r="J3455" i="1"/>
  <c r="K3455" i="1" s="1"/>
  <c r="I3456" i="1"/>
  <c r="N3455" i="1"/>
  <c r="M3455" i="1"/>
  <c r="L3454" i="1"/>
  <c r="O3454" i="1" s="1"/>
  <c r="U3454" i="1"/>
  <c r="W3454" i="1" s="1"/>
  <c r="A3503" i="1" l="1"/>
  <c r="E3503" i="1"/>
  <c r="AB3502" i="1"/>
  <c r="AG3502" i="1"/>
  <c r="D3502" i="1"/>
  <c r="F3502" i="1" s="1"/>
  <c r="G3502" i="1"/>
  <c r="B3453" i="1"/>
  <c r="Z3454" i="1"/>
  <c r="AC3454" i="1" s="1"/>
  <c r="AE3454" i="1"/>
  <c r="AH3454" i="1" s="1"/>
  <c r="M3456" i="1"/>
  <c r="I3457" i="1"/>
  <c r="J3456" i="1"/>
  <c r="K3456" i="1" s="1"/>
  <c r="N3456" i="1"/>
  <c r="U3455" i="1"/>
  <c r="W3455" i="1" s="1"/>
  <c r="L3455" i="1"/>
  <c r="O3455" i="1" s="1"/>
  <c r="D3503" i="1" l="1"/>
  <c r="F3503" i="1" s="1"/>
  <c r="G3503" i="1"/>
  <c r="A3504" i="1"/>
  <c r="E3504" i="1"/>
  <c r="AB3503" i="1"/>
  <c r="AG3503" i="1"/>
  <c r="H3503" i="1"/>
  <c r="H3504" i="1" s="1"/>
  <c r="AE3455" i="1"/>
  <c r="AH3455" i="1" s="1"/>
  <c r="Z3455" i="1"/>
  <c r="AC3455" i="1" s="1"/>
  <c r="U3456" i="1"/>
  <c r="W3456" i="1" s="1"/>
  <c r="L3456" i="1"/>
  <c r="O3456" i="1" s="1"/>
  <c r="M3457" i="1"/>
  <c r="J3457" i="1"/>
  <c r="K3457" i="1" s="1"/>
  <c r="I3458" i="1"/>
  <c r="N3457" i="1"/>
  <c r="B3454" i="1"/>
  <c r="D3504" i="1" l="1"/>
  <c r="F3504" i="1" s="1"/>
  <c r="G3504" i="1"/>
  <c r="E3505" i="1"/>
  <c r="A3505" i="1"/>
  <c r="AB3504" i="1"/>
  <c r="AG3504" i="1"/>
  <c r="B3455" i="1"/>
  <c r="N3458" i="1"/>
  <c r="M3458" i="1"/>
  <c r="I3459" i="1"/>
  <c r="J3458" i="1"/>
  <c r="K3458" i="1" s="1"/>
  <c r="Z3456" i="1"/>
  <c r="AC3456" i="1" s="1"/>
  <c r="AE3456" i="1"/>
  <c r="AH3456" i="1" s="1"/>
  <c r="U3457" i="1"/>
  <c r="W3457" i="1" s="1"/>
  <c r="L3457" i="1"/>
  <c r="O3457" i="1" s="1"/>
  <c r="A3506" i="1" l="1"/>
  <c r="E3506" i="1"/>
  <c r="AB3505" i="1"/>
  <c r="AG3505" i="1"/>
  <c r="D3505" i="1"/>
  <c r="F3505" i="1" s="1"/>
  <c r="G3505" i="1"/>
  <c r="H3505" i="1"/>
  <c r="H3506" i="1" s="1"/>
  <c r="AE3457" i="1"/>
  <c r="AH3457" i="1" s="1"/>
  <c r="Z3457" i="1"/>
  <c r="AC3457" i="1" s="1"/>
  <c r="B3456" i="1"/>
  <c r="U3458" i="1"/>
  <c r="W3458" i="1" s="1"/>
  <c r="L3458" i="1"/>
  <c r="O3458" i="1" s="1"/>
  <c r="J3459" i="1"/>
  <c r="K3459" i="1" s="1"/>
  <c r="N3459" i="1"/>
  <c r="I3460" i="1"/>
  <c r="M3459" i="1"/>
  <c r="D3506" i="1" l="1"/>
  <c r="F3506" i="1" s="1"/>
  <c r="G3506" i="1"/>
  <c r="A3507" i="1"/>
  <c r="E3507" i="1"/>
  <c r="AB3506" i="1"/>
  <c r="AG3506" i="1"/>
  <c r="B3457" i="1"/>
  <c r="N3460" i="1"/>
  <c r="M3460" i="1"/>
  <c r="J3460" i="1"/>
  <c r="K3460" i="1" s="1"/>
  <c r="I3461" i="1"/>
  <c r="AE3458" i="1"/>
  <c r="AH3458" i="1" s="1"/>
  <c r="Z3458" i="1"/>
  <c r="AC3458" i="1" s="1"/>
  <c r="L3459" i="1"/>
  <c r="O3459" i="1" s="1"/>
  <c r="U3459" i="1"/>
  <c r="W3459" i="1" s="1"/>
  <c r="D3507" i="1" l="1"/>
  <c r="F3507" i="1" s="1"/>
  <c r="G3507" i="1"/>
  <c r="E3508" i="1"/>
  <c r="A3508" i="1"/>
  <c r="AB3507" i="1"/>
  <c r="AG3507" i="1"/>
  <c r="H3507" i="1"/>
  <c r="H3508" i="1" s="1"/>
  <c r="B3458" i="1"/>
  <c r="Z3459" i="1"/>
  <c r="AC3459" i="1" s="1"/>
  <c r="AE3459" i="1"/>
  <c r="AH3459" i="1" s="1"/>
  <c r="J3461" i="1"/>
  <c r="K3461" i="1" s="1"/>
  <c r="I3462" i="1"/>
  <c r="N3461" i="1"/>
  <c r="M3461" i="1"/>
  <c r="U3460" i="1"/>
  <c r="W3460" i="1" s="1"/>
  <c r="L3460" i="1"/>
  <c r="O3460" i="1" s="1"/>
  <c r="E3509" i="1" l="1"/>
  <c r="A3509" i="1"/>
  <c r="AB3508" i="1"/>
  <c r="AG3508" i="1"/>
  <c r="D3508" i="1"/>
  <c r="F3508" i="1" s="1"/>
  <c r="G3508" i="1"/>
  <c r="Z3460" i="1"/>
  <c r="AC3460" i="1" s="1"/>
  <c r="AE3460" i="1"/>
  <c r="AH3460" i="1" s="1"/>
  <c r="I3463" i="1"/>
  <c r="M3462" i="1"/>
  <c r="N3462" i="1"/>
  <c r="J3462" i="1"/>
  <c r="K3462" i="1" s="1"/>
  <c r="U3461" i="1"/>
  <c r="W3461" i="1" s="1"/>
  <c r="L3461" i="1"/>
  <c r="O3461" i="1" s="1"/>
  <c r="B3459" i="1"/>
  <c r="E3510" i="1" l="1"/>
  <c r="A3510" i="1"/>
  <c r="AB3509" i="1"/>
  <c r="AG3509" i="1"/>
  <c r="D3509" i="1"/>
  <c r="F3509" i="1" s="1"/>
  <c r="G3509" i="1"/>
  <c r="H3509" i="1"/>
  <c r="H3510" i="1" s="1"/>
  <c r="AE3461" i="1"/>
  <c r="AH3461" i="1" s="1"/>
  <c r="Z3461" i="1"/>
  <c r="AC3461" i="1" s="1"/>
  <c r="M3463" i="1"/>
  <c r="J3463" i="1"/>
  <c r="K3463" i="1" s="1"/>
  <c r="N3463" i="1"/>
  <c r="I3464" i="1"/>
  <c r="L3462" i="1"/>
  <c r="O3462" i="1" s="1"/>
  <c r="U3462" i="1"/>
  <c r="W3462" i="1" s="1"/>
  <c r="B3460" i="1"/>
  <c r="A3511" i="1" l="1"/>
  <c r="E3511" i="1"/>
  <c r="AB3510" i="1"/>
  <c r="AG3510" i="1"/>
  <c r="D3510" i="1"/>
  <c r="F3510" i="1" s="1"/>
  <c r="B3461" i="1"/>
  <c r="Z3462" i="1"/>
  <c r="AC3462" i="1" s="1"/>
  <c r="AE3462" i="1"/>
  <c r="AH3462" i="1" s="1"/>
  <c r="M3464" i="1"/>
  <c r="I3465" i="1"/>
  <c r="J3464" i="1"/>
  <c r="K3464" i="1" s="1"/>
  <c r="N3464" i="1"/>
  <c r="U3463" i="1"/>
  <c r="W3463" i="1" s="1"/>
  <c r="L3463" i="1"/>
  <c r="O3463" i="1" s="1"/>
  <c r="G3510" i="1" l="1"/>
  <c r="D3511" i="1"/>
  <c r="F3511" i="1" s="1"/>
  <c r="G3511" i="1"/>
  <c r="A3512" i="1"/>
  <c r="E3512" i="1"/>
  <c r="AB3511" i="1"/>
  <c r="AG3511" i="1"/>
  <c r="H3511" i="1"/>
  <c r="Z3463" i="1"/>
  <c r="AC3463" i="1" s="1"/>
  <c r="AE3463" i="1"/>
  <c r="AH3463" i="1" s="1"/>
  <c r="J3465" i="1"/>
  <c r="K3465" i="1" s="1"/>
  <c r="M3465" i="1"/>
  <c r="N3465" i="1"/>
  <c r="I3466" i="1"/>
  <c r="U3464" i="1"/>
  <c r="W3464" i="1" s="1"/>
  <c r="L3464" i="1"/>
  <c r="O3464" i="1" s="1"/>
  <c r="B3462" i="1"/>
  <c r="D3512" i="1" l="1"/>
  <c r="F3512" i="1" s="1"/>
  <c r="A3513" i="1"/>
  <c r="E3513" i="1"/>
  <c r="H3512" i="1"/>
  <c r="AB3512" i="1"/>
  <c r="AG3512" i="1"/>
  <c r="Z3464" i="1"/>
  <c r="AC3464" i="1" s="1"/>
  <c r="AE3464" i="1"/>
  <c r="AH3464" i="1" s="1"/>
  <c r="U3465" i="1"/>
  <c r="W3465" i="1" s="1"/>
  <c r="L3465" i="1"/>
  <c r="O3465" i="1" s="1"/>
  <c r="M3466" i="1"/>
  <c r="N3466" i="1"/>
  <c r="I3467" i="1"/>
  <c r="J3466" i="1"/>
  <c r="K3466" i="1" s="1"/>
  <c r="B3463" i="1"/>
  <c r="H3513" i="1" l="1"/>
  <c r="G3512" i="1"/>
  <c r="D3513" i="1"/>
  <c r="F3513" i="1" s="1"/>
  <c r="G3513" i="1"/>
  <c r="E3514" i="1"/>
  <c r="A3514" i="1"/>
  <c r="AB3513" i="1"/>
  <c r="AG3513" i="1"/>
  <c r="U3466" i="1"/>
  <c r="W3466" i="1" s="1"/>
  <c r="L3466" i="1"/>
  <c r="O3466" i="1" s="1"/>
  <c r="AE3465" i="1"/>
  <c r="AH3465" i="1" s="1"/>
  <c r="Z3465" i="1"/>
  <c r="AC3465" i="1" s="1"/>
  <c r="I3468" i="1"/>
  <c r="N3467" i="1"/>
  <c r="M3467" i="1"/>
  <c r="J3467" i="1"/>
  <c r="K3467" i="1" s="1"/>
  <c r="B3464" i="1"/>
  <c r="A3515" i="1" l="1"/>
  <c r="E3515" i="1"/>
  <c r="H3514" i="1"/>
  <c r="H3515" i="1" s="1"/>
  <c r="AB3514" i="1"/>
  <c r="AG3514" i="1"/>
  <c r="D3514" i="1"/>
  <c r="F3514" i="1" s="1"/>
  <c r="B3465" i="1"/>
  <c r="AE3466" i="1"/>
  <c r="AH3466" i="1" s="1"/>
  <c r="Z3466" i="1"/>
  <c r="AC3466" i="1" s="1"/>
  <c r="U3467" i="1"/>
  <c r="W3467" i="1" s="1"/>
  <c r="L3467" i="1"/>
  <c r="O3467" i="1" s="1"/>
  <c r="N3468" i="1"/>
  <c r="M3468" i="1"/>
  <c r="J3468" i="1"/>
  <c r="K3468" i="1" s="1"/>
  <c r="I3469" i="1"/>
  <c r="G3514" i="1" l="1"/>
  <c r="D3515" i="1"/>
  <c r="F3515" i="1" s="1"/>
  <c r="G3515" i="1"/>
  <c r="E3516" i="1"/>
  <c r="A3516" i="1"/>
  <c r="AB3515" i="1"/>
  <c r="AG3515" i="1"/>
  <c r="B3466" i="1"/>
  <c r="N3469" i="1"/>
  <c r="M3469" i="1"/>
  <c r="J3469" i="1"/>
  <c r="K3469" i="1" s="1"/>
  <c r="I3470" i="1"/>
  <c r="AE3467" i="1"/>
  <c r="AH3467" i="1" s="1"/>
  <c r="Z3467" i="1"/>
  <c r="AC3467" i="1" s="1"/>
  <c r="U3468" i="1"/>
  <c r="W3468" i="1" s="1"/>
  <c r="L3468" i="1"/>
  <c r="O3468" i="1" s="1"/>
  <c r="E3517" i="1" l="1"/>
  <c r="A3517" i="1"/>
  <c r="AB3516" i="1"/>
  <c r="AG3516" i="1"/>
  <c r="D3516" i="1"/>
  <c r="F3516" i="1" s="1"/>
  <c r="H3516" i="1"/>
  <c r="H3517" i="1" s="1"/>
  <c r="B3467" i="1"/>
  <c r="AE3468" i="1"/>
  <c r="AH3468" i="1" s="1"/>
  <c r="Z3468" i="1"/>
  <c r="AC3468" i="1" s="1"/>
  <c r="I3471" i="1"/>
  <c r="M3470" i="1"/>
  <c r="J3470" i="1"/>
  <c r="K3470" i="1" s="1"/>
  <c r="N3470" i="1"/>
  <c r="U3469" i="1"/>
  <c r="W3469" i="1" s="1"/>
  <c r="L3469" i="1"/>
  <c r="O3469" i="1" s="1"/>
  <c r="G3516" i="1" l="1"/>
  <c r="A3518" i="1"/>
  <c r="E3518" i="1"/>
  <c r="AB3517" i="1"/>
  <c r="AG3517" i="1"/>
  <c r="D3517" i="1"/>
  <c r="F3517" i="1" s="1"/>
  <c r="B3468" i="1"/>
  <c r="Z3469" i="1"/>
  <c r="AC3469" i="1" s="1"/>
  <c r="AE3469" i="1"/>
  <c r="AH3469" i="1" s="1"/>
  <c r="J3471" i="1"/>
  <c r="K3471" i="1" s="1"/>
  <c r="N3471" i="1"/>
  <c r="I3472" i="1"/>
  <c r="M3471" i="1"/>
  <c r="U3470" i="1"/>
  <c r="W3470" i="1" s="1"/>
  <c r="L3470" i="1"/>
  <c r="O3470" i="1" s="1"/>
  <c r="G3517" i="1" l="1"/>
  <c r="D3518" i="1"/>
  <c r="F3518" i="1" s="1"/>
  <c r="G3518" i="1"/>
  <c r="E3519" i="1"/>
  <c r="A3519" i="1"/>
  <c r="AB3518" i="1"/>
  <c r="AG3518" i="1"/>
  <c r="H3518" i="1"/>
  <c r="H3519" i="1" s="1"/>
  <c r="Z3470" i="1"/>
  <c r="AC3470" i="1" s="1"/>
  <c r="AE3470" i="1"/>
  <c r="AH3470" i="1" s="1"/>
  <c r="U3471" i="1"/>
  <c r="W3471" i="1" s="1"/>
  <c r="L3471" i="1"/>
  <c r="O3471" i="1" s="1"/>
  <c r="N3472" i="1"/>
  <c r="J3472" i="1"/>
  <c r="K3472" i="1" s="1"/>
  <c r="I3473" i="1"/>
  <c r="M3472" i="1"/>
  <c r="B3469" i="1"/>
  <c r="A3520" i="1" l="1"/>
  <c r="E3520" i="1"/>
  <c r="AB3519" i="1"/>
  <c r="AG3519" i="1"/>
  <c r="D3519" i="1"/>
  <c r="F3519" i="1" s="1"/>
  <c r="G3519" i="1"/>
  <c r="U3472" i="1"/>
  <c r="W3472" i="1" s="1"/>
  <c r="L3472" i="1"/>
  <c r="O3472" i="1" s="1"/>
  <c r="J3473" i="1"/>
  <c r="K3473" i="1" s="1"/>
  <c r="M3473" i="1"/>
  <c r="I3474" i="1"/>
  <c r="N3473" i="1"/>
  <c r="Z3471" i="1"/>
  <c r="AC3471" i="1" s="1"/>
  <c r="AE3471" i="1"/>
  <c r="AH3471" i="1" s="1"/>
  <c r="B3470" i="1"/>
  <c r="D3520" i="1" l="1"/>
  <c r="F3520" i="1" s="1"/>
  <c r="G3520" i="1"/>
  <c r="A3521" i="1"/>
  <c r="E3521" i="1"/>
  <c r="AB3520" i="1"/>
  <c r="AG3520" i="1"/>
  <c r="H3520" i="1"/>
  <c r="I3475" i="1"/>
  <c r="J3474" i="1"/>
  <c r="K3474" i="1" s="1"/>
  <c r="N3474" i="1"/>
  <c r="M3474" i="1"/>
  <c r="B3471" i="1"/>
  <c r="Z3472" i="1"/>
  <c r="AC3472" i="1" s="1"/>
  <c r="AE3472" i="1"/>
  <c r="AH3472" i="1" s="1"/>
  <c r="U3473" i="1"/>
  <c r="W3473" i="1" s="1"/>
  <c r="L3473" i="1"/>
  <c r="O3473" i="1" s="1"/>
  <c r="H3521" i="1" l="1"/>
  <c r="D3521" i="1"/>
  <c r="F3521" i="1" s="1"/>
  <c r="A3522" i="1"/>
  <c r="E3522" i="1"/>
  <c r="AB3521" i="1"/>
  <c r="AG3521" i="1"/>
  <c r="U3474" i="1"/>
  <c r="W3474" i="1" s="1"/>
  <c r="L3474" i="1"/>
  <c r="O3474" i="1" s="1"/>
  <c r="B3472" i="1"/>
  <c r="Z3473" i="1"/>
  <c r="AC3473" i="1" s="1"/>
  <c r="AE3473" i="1"/>
  <c r="AH3473" i="1" s="1"/>
  <c r="J3475" i="1"/>
  <c r="K3475" i="1" s="1"/>
  <c r="M3475" i="1"/>
  <c r="I3476" i="1"/>
  <c r="N3475" i="1"/>
  <c r="G3521" i="1" l="1"/>
  <c r="A3523" i="1"/>
  <c r="E3523" i="1"/>
  <c r="AB3522" i="1"/>
  <c r="AG3522" i="1"/>
  <c r="D3522" i="1"/>
  <c r="F3522" i="1" s="1"/>
  <c r="H3522" i="1"/>
  <c r="H3523" i="1" s="1"/>
  <c r="U3475" i="1"/>
  <c r="W3475" i="1" s="1"/>
  <c r="L3475" i="1"/>
  <c r="O3475" i="1" s="1"/>
  <c r="Z3474" i="1"/>
  <c r="AC3474" i="1" s="1"/>
  <c r="AE3474" i="1"/>
  <c r="AH3474" i="1" s="1"/>
  <c r="M3476" i="1"/>
  <c r="J3476" i="1"/>
  <c r="K3476" i="1" s="1"/>
  <c r="I3477" i="1"/>
  <c r="N3476" i="1"/>
  <c r="B3473" i="1"/>
  <c r="G3522" i="1" l="1"/>
  <c r="D3523" i="1"/>
  <c r="F3523" i="1" s="1"/>
  <c r="E3524" i="1"/>
  <c r="A3524" i="1"/>
  <c r="AB3523" i="1"/>
  <c r="AG3523" i="1"/>
  <c r="J3477" i="1"/>
  <c r="K3477" i="1" s="1"/>
  <c r="N3477" i="1"/>
  <c r="M3477" i="1"/>
  <c r="I3478" i="1"/>
  <c r="Z3475" i="1"/>
  <c r="AC3475" i="1" s="1"/>
  <c r="AE3475" i="1"/>
  <c r="AH3475" i="1" s="1"/>
  <c r="U3476" i="1"/>
  <c r="W3476" i="1" s="1"/>
  <c r="L3476" i="1"/>
  <c r="O3476" i="1" s="1"/>
  <c r="B3474" i="1"/>
  <c r="G3523" i="1" l="1"/>
  <c r="E3525" i="1"/>
  <c r="A3525" i="1"/>
  <c r="AB3524" i="1"/>
  <c r="AG3524" i="1"/>
  <c r="D3524" i="1"/>
  <c r="F3524" i="1" s="1"/>
  <c r="G3524" i="1"/>
  <c r="H3524" i="1"/>
  <c r="H3525" i="1" s="1"/>
  <c r="AE3476" i="1"/>
  <c r="AH3476" i="1" s="1"/>
  <c r="Z3476" i="1"/>
  <c r="AC3476" i="1" s="1"/>
  <c r="B3475" i="1"/>
  <c r="N3478" i="1"/>
  <c r="I3479" i="1"/>
  <c r="M3478" i="1"/>
  <c r="J3478" i="1"/>
  <c r="K3478" i="1" s="1"/>
  <c r="U3477" i="1"/>
  <c r="W3477" i="1" s="1"/>
  <c r="L3477" i="1"/>
  <c r="O3477" i="1" s="1"/>
  <c r="E3526" i="1" l="1"/>
  <c r="A3526" i="1"/>
  <c r="AB3525" i="1"/>
  <c r="AG3525" i="1"/>
  <c r="D3525" i="1"/>
  <c r="F3525" i="1" s="1"/>
  <c r="B3476" i="1"/>
  <c r="U3478" i="1"/>
  <c r="W3478" i="1" s="1"/>
  <c r="L3478" i="1"/>
  <c r="O3478" i="1" s="1"/>
  <c r="J3479" i="1"/>
  <c r="K3479" i="1" s="1"/>
  <c r="N3479" i="1"/>
  <c r="I3480" i="1"/>
  <c r="M3479" i="1"/>
  <c r="Z3477" i="1"/>
  <c r="AC3477" i="1" s="1"/>
  <c r="AE3477" i="1"/>
  <c r="AH3477" i="1" s="1"/>
  <c r="G3525" i="1" l="1"/>
  <c r="E3527" i="1"/>
  <c r="A3527" i="1"/>
  <c r="AB3526" i="1"/>
  <c r="AG3526" i="1"/>
  <c r="D3526" i="1"/>
  <c r="F3526" i="1" s="1"/>
  <c r="G3526" i="1"/>
  <c r="H3526" i="1"/>
  <c r="B3477" i="1"/>
  <c r="N3480" i="1"/>
  <c r="M3480" i="1"/>
  <c r="J3480" i="1"/>
  <c r="K3480" i="1" s="1"/>
  <c r="I3481" i="1"/>
  <c r="Z3478" i="1"/>
  <c r="AC3478" i="1" s="1"/>
  <c r="AE3478" i="1"/>
  <c r="AH3478" i="1" s="1"/>
  <c r="U3479" i="1"/>
  <c r="W3479" i="1" s="1"/>
  <c r="L3479" i="1"/>
  <c r="O3479" i="1" s="1"/>
  <c r="H3527" i="1" l="1"/>
  <c r="A3528" i="1"/>
  <c r="E3528" i="1"/>
  <c r="AB3527" i="1"/>
  <c r="AG3527" i="1"/>
  <c r="D3527" i="1"/>
  <c r="F3527" i="1" s="1"/>
  <c r="G3527" i="1"/>
  <c r="Z3479" i="1"/>
  <c r="AC3479" i="1" s="1"/>
  <c r="AE3479" i="1"/>
  <c r="AH3479" i="1" s="1"/>
  <c r="B3478" i="1"/>
  <c r="N3481" i="1"/>
  <c r="I3482" i="1"/>
  <c r="M3481" i="1"/>
  <c r="J3481" i="1"/>
  <c r="K3481" i="1" s="1"/>
  <c r="U3480" i="1"/>
  <c r="W3480" i="1" s="1"/>
  <c r="L3480" i="1"/>
  <c r="O3480" i="1" s="1"/>
  <c r="D3528" i="1" l="1"/>
  <c r="F3528" i="1" s="1"/>
  <c r="G3528" i="1"/>
  <c r="A3529" i="1"/>
  <c r="E3529" i="1"/>
  <c r="AB3528" i="1"/>
  <c r="AG3528" i="1"/>
  <c r="H3528" i="1"/>
  <c r="U3481" i="1"/>
  <c r="W3481" i="1" s="1"/>
  <c r="L3481" i="1"/>
  <c r="O3481" i="1" s="1"/>
  <c r="M3482" i="1"/>
  <c r="N3482" i="1"/>
  <c r="J3482" i="1"/>
  <c r="K3482" i="1" s="1"/>
  <c r="I3483" i="1"/>
  <c r="Z3480" i="1"/>
  <c r="AC3480" i="1" s="1"/>
  <c r="AE3480" i="1"/>
  <c r="AH3480" i="1" s="1"/>
  <c r="B3479" i="1"/>
  <c r="H3529" i="1" l="1"/>
  <c r="D3529" i="1"/>
  <c r="F3529" i="1" s="1"/>
  <c r="G3529" i="1"/>
  <c r="E3530" i="1"/>
  <c r="A3530" i="1"/>
  <c r="AB3529" i="1"/>
  <c r="AG3529" i="1"/>
  <c r="B3480" i="1"/>
  <c r="J3483" i="1"/>
  <c r="K3483" i="1" s="1"/>
  <c r="I3484" i="1"/>
  <c r="AE3481" i="1"/>
  <c r="AH3481" i="1" s="1"/>
  <c r="Z3481" i="1"/>
  <c r="AC3481" i="1" s="1"/>
  <c r="U3482" i="1"/>
  <c r="W3482" i="1" s="1"/>
  <c r="L3482" i="1"/>
  <c r="O3482" i="1" s="1"/>
  <c r="A3531" i="1" l="1"/>
  <c r="E3531" i="1"/>
  <c r="AB3530" i="1"/>
  <c r="AG3530" i="1"/>
  <c r="D3530" i="1"/>
  <c r="F3530" i="1" s="1"/>
  <c r="H3530" i="1"/>
  <c r="H3531" i="1" s="1"/>
  <c r="B3481" i="1"/>
  <c r="Z3482" i="1"/>
  <c r="AC3482" i="1" s="1"/>
  <c r="AE3482" i="1"/>
  <c r="AH3482" i="1" s="1"/>
  <c r="M3483" i="1"/>
  <c r="N3483" i="1" s="1"/>
  <c r="N3484" i="1" s="1"/>
  <c r="J3484" i="1"/>
  <c r="K3484" i="1" s="1"/>
  <c r="I3485" i="1"/>
  <c r="U3483" i="1"/>
  <c r="W3483" i="1" s="1"/>
  <c r="L3483" i="1"/>
  <c r="G3530" i="1" l="1"/>
  <c r="D3531" i="1"/>
  <c r="F3531" i="1" s="1"/>
  <c r="G3531" i="1"/>
  <c r="E3532" i="1"/>
  <c r="A3532" i="1"/>
  <c r="AB3531" i="1"/>
  <c r="AG3531" i="1"/>
  <c r="M3484" i="1"/>
  <c r="M3485" i="1" s="1"/>
  <c r="I3486" i="1"/>
  <c r="J3485" i="1"/>
  <c r="K3485" i="1" s="1"/>
  <c r="N3485" i="1"/>
  <c r="U3484" i="1"/>
  <c r="W3484" i="1" s="1"/>
  <c r="L3484" i="1"/>
  <c r="O3484" i="1" s="1"/>
  <c r="O3483" i="1"/>
  <c r="B3482" i="1"/>
  <c r="E3533" i="1" l="1"/>
  <c r="A3533" i="1"/>
  <c r="AB3532" i="1"/>
  <c r="AG3532" i="1"/>
  <c r="D3532" i="1"/>
  <c r="F3532" i="1" s="1"/>
  <c r="H3532" i="1"/>
  <c r="Z3484" i="1"/>
  <c r="AC3484" i="1" s="1"/>
  <c r="AE3484" i="1"/>
  <c r="AH3484" i="1" s="1"/>
  <c r="AE3483" i="1"/>
  <c r="AH3483" i="1" s="1"/>
  <c r="Z3483" i="1"/>
  <c r="AC3483" i="1" s="1"/>
  <c r="U3485" i="1"/>
  <c r="W3485" i="1" s="1"/>
  <c r="L3485" i="1"/>
  <c r="O3485" i="1" s="1"/>
  <c r="N3486" i="1"/>
  <c r="I3487" i="1"/>
  <c r="J3486" i="1"/>
  <c r="K3486" i="1" s="1"/>
  <c r="M3486" i="1"/>
  <c r="H3533" i="1" l="1"/>
  <c r="G3532" i="1"/>
  <c r="A3534" i="1"/>
  <c r="E3534" i="1"/>
  <c r="AB3533" i="1"/>
  <c r="AG3533" i="1"/>
  <c r="D3533" i="1"/>
  <c r="F3533" i="1" s="1"/>
  <c r="B3483" i="1"/>
  <c r="M3487" i="1"/>
  <c r="J3487" i="1"/>
  <c r="K3487" i="1" s="1"/>
  <c r="N3487" i="1"/>
  <c r="I3488" i="1"/>
  <c r="AE3485" i="1"/>
  <c r="AH3485" i="1" s="1"/>
  <c r="Z3485" i="1"/>
  <c r="AC3485" i="1" s="1"/>
  <c r="U3486" i="1"/>
  <c r="W3486" i="1" s="1"/>
  <c r="L3486" i="1"/>
  <c r="O3486" i="1" s="1"/>
  <c r="B3484" i="1"/>
  <c r="G3533" i="1" l="1"/>
  <c r="D3534" i="1"/>
  <c r="F3534" i="1" s="1"/>
  <c r="G3534" i="1"/>
  <c r="A3535" i="1"/>
  <c r="E3535" i="1"/>
  <c r="AB3534" i="1"/>
  <c r="AG3534" i="1"/>
  <c r="H3534" i="1"/>
  <c r="B3485" i="1"/>
  <c r="Z3486" i="1"/>
  <c r="AC3486" i="1" s="1"/>
  <c r="AE3486" i="1"/>
  <c r="AH3486" i="1" s="1"/>
  <c r="M3488" i="1"/>
  <c r="J3488" i="1"/>
  <c r="K3488" i="1" s="1"/>
  <c r="I3489" i="1"/>
  <c r="N3488" i="1"/>
  <c r="U3487" i="1"/>
  <c r="W3487" i="1" s="1"/>
  <c r="L3487" i="1"/>
  <c r="O3487" i="1" s="1"/>
  <c r="H3535" i="1" l="1"/>
  <c r="D3535" i="1"/>
  <c r="F3535" i="1" s="1"/>
  <c r="G3535" i="1"/>
  <c r="A3536" i="1"/>
  <c r="E3536" i="1"/>
  <c r="AB3535" i="1"/>
  <c r="AG3535" i="1"/>
  <c r="AE3487" i="1"/>
  <c r="AH3487" i="1" s="1"/>
  <c r="Z3487" i="1"/>
  <c r="AC3487" i="1" s="1"/>
  <c r="U3488" i="1"/>
  <c r="W3488" i="1" s="1"/>
  <c r="L3488" i="1"/>
  <c r="O3488" i="1" s="1"/>
  <c r="M3489" i="1"/>
  <c r="I3490" i="1"/>
  <c r="J3489" i="1"/>
  <c r="K3489" i="1" s="1"/>
  <c r="N3489" i="1"/>
  <c r="B3486" i="1"/>
  <c r="E3537" i="1" l="1"/>
  <c r="A3537" i="1"/>
  <c r="AB3536" i="1"/>
  <c r="AG3536" i="1"/>
  <c r="D3536" i="1"/>
  <c r="F3536" i="1" s="1"/>
  <c r="H3536" i="1"/>
  <c r="B3487" i="1"/>
  <c r="M3490" i="1"/>
  <c r="I3491" i="1"/>
  <c r="N3490" i="1"/>
  <c r="J3490" i="1"/>
  <c r="K3490" i="1" s="1"/>
  <c r="L3489" i="1"/>
  <c r="O3489" i="1" s="1"/>
  <c r="U3489" i="1"/>
  <c r="W3489" i="1" s="1"/>
  <c r="Z3488" i="1"/>
  <c r="AC3488" i="1" s="1"/>
  <c r="AE3488" i="1"/>
  <c r="AH3488" i="1" s="1"/>
  <c r="H3537" i="1" l="1"/>
  <c r="G3536" i="1"/>
  <c r="E3538" i="1"/>
  <c r="A3538" i="1"/>
  <c r="AB3537" i="1"/>
  <c r="AG3537" i="1"/>
  <c r="D3537" i="1"/>
  <c r="F3537" i="1" s="1"/>
  <c r="B3488" i="1"/>
  <c r="AE3489" i="1"/>
  <c r="AH3489" i="1" s="1"/>
  <c r="Z3489" i="1"/>
  <c r="AC3489" i="1" s="1"/>
  <c r="U3490" i="1"/>
  <c r="W3490" i="1" s="1"/>
  <c r="L3490" i="1"/>
  <c r="O3490" i="1" s="1"/>
  <c r="N3491" i="1"/>
  <c r="M3491" i="1"/>
  <c r="J3491" i="1"/>
  <c r="K3491" i="1" s="1"/>
  <c r="I3492" i="1"/>
  <c r="G3537" i="1" l="1"/>
  <c r="E3539" i="1"/>
  <c r="A3539" i="1"/>
  <c r="AB3538" i="1"/>
  <c r="AG3538" i="1"/>
  <c r="D3538" i="1"/>
  <c r="F3538" i="1" s="1"/>
  <c r="H3538" i="1"/>
  <c r="H3539" i="1" s="1"/>
  <c r="B3489" i="1"/>
  <c r="U3491" i="1"/>
  <c r="W3491" i="1" s="1"/>
  <c r="L3491" i="1"/>
  <c r="O3491" i="1" s="1"/>
  <c r="AE3490" i="1"/>
  <c r="AH3490" i="1" s="1"/>
  <c r="Z3490" i="1"/>
  <c r="AC3490" i="1" s="1"/>
  <c r="M3492" i="1"/>
  <c r="I3493" i="1"/>
  <c r="N3492" i="1"/>
  <c r="J3492" i="1"/>
  <c r="K3492" i="1" s="1"/>
  <c r="G3538" i="1" l="1"/>
  <c r="E3540" i="1"/>
  <c r="A3540" i="1"/>
  <c r="AB3539" i="1"/>
  <c r="AG3539" i="1"/>
  <c r="D3539" i="1"/>
  <c r="F3539" i="1" s="1"/>
  <c r="G3539" i="1"/>
  <c r="B3490" i="1"/>
  <c r="M3493" i="1"/>
  <c r="J3493" i="1"/>
  <c r="K3493" i="1" s="1"/>
  <c r="N3493" i="1"/>
  <c r="I3494" i="1"/>
  <c r="Z3491" i="1"/>
  <c r="AC3491" i="1" s="1"/>
  <c r="AE3491" i="1"/>
  <c r="AH3491" i="1" s="1"/>
  <c r="U3492" i="1"/>
  <c r="W3492" i="1" s="1"/>
  <c r="L3492" i="1"/>
  <c r="O3492" i="1" s="1"/>
  <c r="E3541" i="1" l="1"/>
  <c r="A3541" i="1"/>
  <c r="H3540" i="1"/>
  <c r="H3541" i="1" s="1"/>
  <c r="AB3540" i="1"/>
  <c r="AG3540" i="1"/>
  <c r="D3540" i="1"/>
  <c r="F3540" i="1" s="1"/>
  <c r="Z3492" i="1"/>
  <c r="AC3492" i="1" s="1"/>
  <c r="AE3492" i="1"/>
  <c r="AH3492" i="1" s="1"/>
  <c r="B3491" i="1"/>
  <c r="N3494" i="1"/>
  <c r="I3495" i="1"/>
  <c r="J3494" i="1"/>
  <c r="K3494" i="1" s="1"/>
  <c r="M3494" i="1"/>
  <c r="U3493" i="1"/>
  <c r="W3493" i="1" s="1"/>
  <c r="L3493" i="1"/>
  <c r="O3493" i="1" s="1"/>
  <c r="G3540" i="1" l="1"/>
  <c r="A3542" i="1"/>
  <c r="E3542" i="1"/>
  <c r="AB3541" i="1"/>
  <c r="AG3541" i="1"/>
  <c r="D3541" i="1"/>
  <c r="F3541" i="1" s="1"/>
  <c r="G3541" i="1"/>
  <c r="I3496" i="1"/>
  <c r="M3495" i="1"/>
  <c r="N3495" i="1"/>
  <c r="J3495" i="1"/>
  <c r="K3495" i="1" s="1"/>
  <c r="U3494" i="1"/>
  <c r="W3494" i="1" s="1"/>
  <c r="L3494" i="1"/>
  <c r="O3494" i="1" s="1"/>
  <c r="AE3493" i="1"/>
  <c r="AH3493" i="1" s="1"/>
  <c r="Z3493" i="1"/>
  <c r="AC3493" i="1" s="1"/>
  <c r="B3492" i="1"/>
  <c r="D3542" i="1" l="1"/>
  <c r="F3542" i="1" s="1"/>
  <c r="A3543" i="1"/>
  <c r="E3543" i="1"/>
  <c r="H3542" i="1"/>
  <c r="H3543" i="1" s="1"/>
  <c r="AB3542" i="1"/>
  <c r="AG3542" i="1"/>
  <c r="B3493" i="1"/>
  <c r="AE3494" i="1"/>
  <c r="AH3494" i="1" s="1"/>
  <c r="Z3494" i="1"/>
  <c r="AC3494" i="1" s="1"/>
  <c r="L3495" i="1"/>
  <c r="O3495" i="1" s="1"/>
  <c r="U3495" i="1"/>
  <c r="W3495" i="1" s="1"/>
  <c r="N3496" i="1"/>
  <c r="M3496" i="1"/>
  <c r="J3496" i="1"/>
  <c r="K3496" i="1" s="1"/>
  <c r="I3497" i="1"/>
  <c r="D3543" i="1" l="1"/>
  <c r="G3543" i="1" s="1"/>
  <c r="G3542" i="1"/>
  <c r="F3543" i="1"/>
  <c r="A3544" i="1"/>
  <c r="E3544" i="1"/>
  <c r="D3544" i="1" s="1"/>
  <c r="G3544" i="1" s="1"/>
  <c r="AB3543" i="1"/>
  <c r="AG3543" i="1"/>
  <c r="B3494" i="1"/>
  <c r="U3496" i="1"/>
  <c r="W3496" i="1" s="1"/>
  <c r="L3496" i="1"/>
  <c r="O3496" i="1" s="1"/>
  <c r="N3497" i="1"/>
  <c r="J3497" i="1"/>
  <c r="K3497" i="1" s="1"/>
  <c r="M3497" i="1"/>
  <c r="I3498" i="1"/>
  <c r="AE3495" i="1"/>
  <c r="AH3495" i="1" s="1"/>
  <c r="Z3495" i="1"/>
  <c r="AC3495" i="1" s="1"/>
  <c r="E3545" i="1" l="1"/>
  <c r="A3545" i="1"/>
  <c r="AB3544" i="1"/>
  <c r="AG3544" i="1"/>
  <c r="H3544" i="1"/>
  <c r="H3545" i="1" s="1"/>
  <c r="F3544" i="1"/>
  <c r="B3495" i="1"/>
  <c r="M3498" i="1"/>
  <c r="I3499" i="1"/>
  <c r="N3498" i="1"/>
  <c r="J3498" i="1"/>
  <c r="K3498" i="1" s="1"/>
  <c r="AE3496" i="1"/>
  <c r="AH3496" i="1" s="1"/>
  <c r="Z3496" i="1"/>
  <c r="AC3496" i="1" s="1"/>
  <c r="U3497" i="1"/>
  <c r="W3497" i="1" s="1"/>
  <c r="L3497" i="1"/>
  <c r="O3497" i="1" s="1"/>
  <c r="A3546" i="1" l="1"/>
  <c r="E3546" i="1"/>
  <c r="AB3545" i="1"/>
  <c r="AG3545" i="1"/>
  <c r="D3545" i="1"/>
  <c r="F3545" i="1" s="1"/>
  <c r="B3496" i="1"/>
  <c r="Z3497" i="1"/>
  <c r="AC3497" i="1" s="1"/>
  <c r="AE3497" i="1"/>
  <c r="AH3497" i="1" s="1"/>
  <c r="U3498" i="1"/>
  <c r="W3498" i="1" s="1"/>
  <c r="L3498" i="1"/>
  <c r="O3498" i="1" s="1"/>
  <c r="M3499" i="1"/>
  <c r="I3500" i="1"/>
  <c r="J3499" i="1"/>
  <c r="K3499" i="1" s="1"/>
  <c r="N3499" i="1"/>
  <c r="G3545" i="1" l="1"/>
  <c r="D3546" i="1"/>
  <c r="F3546" i="1" s="1"/>
  <c r="A3547" i="1"/>
  <c r="E3547" i="1"/>
  <c r="AB3546" i="1"/>
  <c r="AG3546" i="1"/>
  <c r="H3546" i="1"/>
  <c r="H3547" i="1" s="1"/>
  <c r="I3501" i="1"/>
  <c r="M3500" i="1"/>
  <c r="N3500" i="1"/>
  <c r="J3500" i="1"/>
  <c r="K3500" i="1" s="1"/>
  <c r="AE3498" i="1"/>
  <c r="AH3498" i="1" s="1"/>
  <c r="Z3498" i="1"/>
  <c r="AC3498" i="1" s="1"/>
  <c r="U3499" i="1"/>
  <c r="W3499" i="1" s="1"/>
  <c r="L3499" i="1"/>
  <c r="O3499" i="1" s="1"/>
  <c r="B3497" i="1"/>
  <c r="G3546" i="1" l="1"/>
  <c r="D3547" i="1"/>
  <c r="F3547" i="1" s="1"/>
  <c r="G3547" i="1"/>
  <c r="E3548" i="1"/>
  <c r="A3548" i="1"/>
  <c r="AB3547" i="1"/>
  <c r="AG3547" i="1"/>
  <c r="B3498" i="1"/>
  <c r="Z3499" i="1"/>
  <c r="AC3499" i="1" s="1"/>
  <c r="AE3499" i="1"/>
  <c r="AH3499" i="1" s="1"/>
  <c r="L3500" i="1"/>
  <c r="O3500" i="1" s="1"/>
  <c r="U3500" i="1"/>
  <c r="W3500" i="1" s="1"/>
  <c r="N3501" i="1"/>
  <c r="M3501" i="1"/>
  <c r="I3502" i="1"/>
  <c r="J3501" i="1"/>
  <c r="K3501" i="1" s="1"/>
  <c r="D3548" i="1" l="1"/>
  <c r="F3548" i="1" s="1"/>
  <c r="G3548" i="1"/>
  <c r="A3549" i="1"/>
  <c r="E3549" i="1"/>
  <c r="D3549" i="1" s="1"/>
  <c r="G3549" i="1" s="1"/>
  <c r="AB3548" i="1"/>
  <c r="AG3548" i="1"/>
  <c r="H3548" i="1"/>
  <c r="H3549" i="1" s="1"/>
  <c r="N3502" i="1"/>
  <c r="I3503" i="1"/>
  <c r="M3502" i="1"/>
  <c r="J3502" i="1"/>
  <c r="K3502" i="1" s="1"/>
  <c r="U3501" i="1"/>
  <c r="W3501" i="1" s="1"/>
  <c r="L3501" i="1"/>
  <c r="O3501" i="1" s="1"/>
  <c r="Z3500" i="1"/>
  <c r="AC3500" i="1" s="1"/>
  <c r="AE3500" i="1"/>
  <c r="AH3500" i="1" s="1"/>
  <c r="B3499" i="1"/>
  <c r="F3549" i="1" l="1"/>
  <c r="E3550" i="1"/>
  <c r="A3550" i="1"/>
  <c r="AB3549" i="1"/>
  <c r="AG3549" i="1"/>
  <c r="AE3501" i="1"/>
  <c r="AH3501" i="1" s="1"/>
  <c r="Z3501" i="1"/>
  <c r="AC3501" i="1" s="1"/>
  <c r="B3500" i="1"/>
  <c r="U3502" i="1"/>
  <c r="W3502" i="1" s="1"/>
  <c r="L3502" i="1"/>
  <c r="O3502" i="1" s="1"/>
  <c r="J3503" i="1"/>
  <c r="K3503" i="1" s="1"/>
  <c r="N3503" i="1"/>
  <c r="I3504" i="1"/>
  <c r="M3503" i="1"/>
  <c r="A3551" i="1" l="1"/>
  <c r="E3551" i="1"/>
  <c r="AB3550" i="1"/>
  <c r="AG3550" i="1"/>
  <c r="D3550" i="1"/>
  <c r="F3550" i="1" s="1"/>
  <c r="H3550" i="1"/>
  <c r="B3501" i="1"/>
  <c r="N3504" i="1"/>
  <c r="I3505" i="1"/>
  <c r="J3504" i="1"/>
  <c r="K3504" i="1" s="1"/>
  <c r="M3504" i="1"/>
  <c r="Z3502" i="1"/>
  <c r="AC3502" i="1" s="1"/>
  <c r="AE3502" i="1"/>
  <c r="AH3502" i="1" s="1"/>
  <c r="U3503" i="1"/>
  <c r="W3503" i="1" s="1"/>
  <c r="L3503" i="1"/>
  <c r="O3503" i="1" s="1"/>
  <c r="H3551" i="1" l="1"/>
  <c r="G3550" i="1"/>
  <c r="D3551" i="1"/>
  <c r="F3551" i="1" s="1"/>
  <c r="A3552" i="1"/>
  <c r="E3552" i="1"/>
  <c r="AB3551" i="1"/>
  <c r="AG3551" i="1"/>
  <c r="Z3503" i="1"/>
  <c r="AC3503" i="1" s="1"/>
  <c r="AE3503" i="1"/>
  <c r="AH3503" i="1" s="1"/>
  <c r="B3502" i="1"/>
  <c r="U3504" i="1"/>
  <c r="W3504" i="1" s="1"/>
  <c r="L3504" i="1"/>
  <c r="O3504" i="1" s="1"/>
  <c r="N3505" i="1"/>
  <c r="M3505" i="1"/>
  <c r="J3505" i="1"/>
  <c r="K3505" i="1" s="1"/>
  <c r="I3506" i="1"/>
  <c r="G3551" i="1" l="1"/>
  <c r="D3552" i="1"/>
  <c r="F3552" i="1" s="1"/>
  <c r="G3552" i="1"/>
  <c r="E3553" i="1"/>
  <c r="D3553" i="1" s="1"/>
  <c r="G3553" i="1" s="1"/>
  <c r="A3553" i="1"/>
  <c r="AB3552" i="1"/>
  <c r="AG3552" i="1"/>
  <c r="H3552" i="1"/>
  <c r="AE3504" i="1"/>
  <c r="AH3504" i="1" s="1"/>
  <c r="Z3504" i="1"/>
  <c r="AC3504" i="1" s="1"/>
  <c r="L3505" i="1"/>
  <c r="O3505" i="1" s="1"/>
  <c r="U3505" i="1"/>
  <c r="W3505" i="1" s="1"/>
  <c r="N3506" i="1"/>
  <c r="M3506" i="1"/>
  <c r="J3506" i="1"/>
  <c r="K3506" i="1" s="1"/>
  <c r="I3507" i="1"/>
  <c r="B3503" i="1"/>
  <c r="H3553" i="1" l="1"/>
  <c r="F3553" i="1"/>
  <c r="A3554" i="1"/>
  <c r="E3554" i="1"/>
  <c r="AB3553" i="1"/>
  <c r="AG3553" i="1"/>
  <c r="B3504" i="1"/>
  <c r="I3508" i="1"/>
  <c r="N3507" i="1"/>
  <c r="J3507" i="1"/>
  <c r="K3507" i="1" s="1"/>
  <c r="M3507" i="1"/>
  <c r="Z3505" i="1"/>
  <c r="AC3505" i="1" s="1"/>
  <c r="AE3505" i="1"/>
  <c r="AH3505" i="1" s="1"/>
  <c r="U3506" i="1"/>
  <c r="W3506" i="1" s="1"/>
  <c r="L3506" i="1"/>
  <c r="O3506" i="1" s="1"/>
  <c r="D3554" i="1" l="1"/>
  <c r="F3554" i="1" s="1"/>
  <c r="G3554" i="1"/>
  <c r="A3555" i="1"/>
  <c r="E3555" i="1"/>
  <c r="AB3554" i="1"/>
  <c r="AG3554" i="1"/>
  <c r="H3554" i="1"/>
  <c r="H3555" i="1" s="1"/>
  <c r="Z3506" i="1"/>
  <c r="AC3506" i="1" s="1"/>
  <c r="AE3506" i="1"/>
  <c r="AH3506" i="1" s="1"/>
  <c r="B3505" i="1"/>
  <c r="U3507" i="1"/>
  <c r="W3507" i="1" s="1"/>
  <c r="L3507" i="1"/>
  <c r="O3507" i="1" s="1"/>
  <c r="N3508" i="1"/>
  <c r="M3508" i="1"/>
  <c r="I3509" i="1"/>
  <c r="J3508" i="1"/>
  <c r="K3508" i="1" s="1"/>
  <c r="D3555" i="1" l="1"/>
  <c r="G3555" i="1"/>
  <c r="E3556" i="1"/>
  <c r="D3556" i="1" s="1"/>
  <c r="G3556" i="1" s="1"/>
  <c r="A3556" i="1"/>
  <c r="AB3555" i="1"/>
  <c r="AG3555" i="1"/>
  <c r="F3555" i="1"/>
  <c r="Z3507" i="1"/>
  <c r="AC3507" i="1" s="1"/>
  <c r="AE3507" i="1"/>
  <c r="AH3507" i="1" s="1"/>
  <c r="J3509" i="1"/>
  <c r="K3509" i="1" s="1"/>
  <c r="M3509" i="1"/>
  <c r="N3509" i="1"/>
  <c r="I3510" i="1"/>
  <c r="U3508" i="1"/>
  <c r="W3508" i="1" s="1"/>
  <c r="L3508" i="1"/>
  <c r="O3508" i="1" s="1"/>
  <c r="B3506" i="1"/>
  <c r="F3556" i="1" l="1"/>
  <c r="A3557" i="1"/>
  <c r="E3557" i="1"/>
  <c r="AB3556" i="1"/>
  <c r="AG3556" i="1"/>
  <c r="H3556" i="1"/>
  <c r="Z3508" i="1"/>
  <c r="AC3508" i="1" s="1"/>
  <c r="AE3508" i="1"/>
  <c r="AH3508" i="1" s="1"/>
  <c r="U3509" i="1"/>
  <c r="W3509" i="1" s="1"/>
  <c r="L3509" i="1"/>
  <c r="O3509" i="1" s="1"/>
  <c r="J3510" i="1"/>
  <c r="K3510" i="1" s="1"/>
  <c r="I3511" i="1"/>
  <c r="M3510" i="1"/>
  <c r="N3510" i="1"/>
  <c r="B3507" i="1"/>
  <c r="H3557" i="1" l="1"/>
  <c r="D3557" i="1"/>
  <c r="F3557" i="1" s="1"/>
  <c r="E3558" i="1"/>
  <c r="A3558" i="1"/>
  <c r="AB3557" i="1"/>
  <c r="AG3557" i="1"/>
  <c r="N3511" i="1"/>
  <c r="M3511" i="1"/>
  <c r="J3511" i="1"/>
  <c r="K3511" i="1" s="1"/>
  <c r="I3512" i="1"/>
  <c r="AE3509" i="1"/>
  <c r="AH3509" i="1" s="1"/>
  <c r="Z3509" i="1"/>
  <c r="AC3509" i="1" s="1"/>
  <c r="U3510" i="1"/>
  <c r="W3510" i="1" s="1"/>
  <c r="L3510" i="1"/>
  <c r="O3510" i="1" s="1"/>
  <c r="B3508" i="1"/>
  <c r="G3557" i="1" l="1"/>
  <c r="A3559" i="1"/>
  <c r="E3559" i="1"/>
  <c r="AB3558" i="1"/>
  <c r="AG3558" i="1"/>
  <c r="D3558" i="1"/>
  <c r="G3558" i="1" s="1"/>
  <c r="H3558" i="1"/>
  <c r="H3559" i="1" s="1"/>
  <c r="B3509" i="1"/>
  <c r="AE3510" i="1"/>
  <c r="AH3510" i="1" s="1"/>
  <c r="Z3510" i="1"/>
  <c r="AC3510" i="1" s="1"/>
  <c r="M3512" i="1"/>
  <c r="N3512" i="1"/>
  <c r="J3512" i="1"/>
  <c r="K3512" i="1" s="1"/>
  <c r="I3513" i="1"/>
  <c r="U3511" i="1"/>
  <c r="W3511" i="1" s="1"/>
  <c r="L3511" i="1"/>
  <c r="O3511" i="1" s="1"/>
  <c r="F3558" i="1" l="1"/>
  <c r="D3559" i="1"/>
  <c r="F3559" i="1" s="1"/>
  <c r="G3559" i="1"/>
  <c r="A3560" i="1"/>
  <c r="E3560" i="1"/>
  <c r="AB3559" i="1"/>
  <c r="AG3559" i="1"/>
  <c r="B3510" i="1"/>
  <c r="AE3511" i="1"/>
  <c r="AH3511" i="1" s="1"/>
  <c r="Z3511" i="1"/>
  <c r="AC3511" i="1" s="1"/>
  <c r="I3514" i="1"/>
  <c r="J3513" i="1"/>
  <c r="K3513" i="1" s="1"/>
  <c r="U3512" i="1"/>
  <c r="W3512" i="1" s="1"/>
  <c r="L3512" i="1"/>
  <c r="O3512" i="1" s="1"/>
  <c r="D3560" i="1" l="1"/>
  <c r="F3560" i="1" s="1"/>
  <c r="G3560" i="1"/>
  <c r="E3561" i="1"/>
  <c r="A3561" i="1"/>
  <c r="AB3560" i="1"/>
  <c r="AG3560" i="1"/>
  <c r="H3560" i="1"/>
  <c r="H3561" i="1" s="1"/>
  <c r="B3511" i="1"/>
  <c r="Z3512" i="1"/>
  <c r="AC3512" i="1" s="1"/>
  <c r="AE3512" i="1"/>
  <c r="AH3512" i="1" s="1"/>
  <c r="U3513" i="1"/>
  <c r="W3513" i="1" s="1"/>
  <c r="L3513" i="1"/>
  <c r="M3513" i="1"/>
  <c r="N3513" i="1" s="1"/>
  <c r="N3514" i="1" s="1"/>
  <c r="J3514" i="1"/>
  <c r="K3514" i="1" s="1"/>
  <c r="I3515" i="1"/>
  <c r="D3561" i="1" l="1"/>
  <c r="G3561" i="1" s="1"/>
  <c r="F3561" i="1"/>
  <c r="E3562" i="1"/>
  <c r="A3562" i="1"/>
  <c r="AB3561" i="1"/>
  <c r="AG3561" i="1"/>
  <c r="M3514" i="1"/>
  <c r="M3515" i="1" s="1"/>
  <c r="U3514" i="1"/>
  <c r="W3514" i="1" s="1"/>
  <c r="L3514" i="1"/>
  <c r="O3514" i="1" s="1"/>
  <c r="N3515" i="1"/>
  <c r="J3515" i="1"/>
  <c r="K3515" i="1" s="1"/>
  <c r="I3516" i="1"/>
  <c r="O3513" i="1"/>
  <c r="B3512" i="1"/>
  <c r="A3563" i="1" l="1"/>
  <c r="E3563" i="1"/>
  <c r="AB3562" i="1"/>
  <c r="AG3562" i="1"/>
  <c r="D3562" i="1"/>
  <c r="F3562" i="1" s="1"/>
  <c r="H3562" i="1"/>
  <c r="AE3513" i="1"/>
  <c r="AH3513" i="1" s="1"/>
  <c r="Z3513" i="1"/>
  <c r="AC3513" i="1" s="1"/>
  <c r="I3517" i="1"/>
  <c r="N3516" i="1"/>
  <c r="J3516" i="1"/>
  <c r="K3516" i="1" s="1"/>
  <c r="M3516" i="1"/>
  <c r="AE3514" i="1"/>
  <c r="AH3514" i="1" s="1"/>
  <c r="Z3514" i="1"/>
  <c r="AC3514" i="1" s="1"/>
  <c r="U3515" i="1"/>
  <c r="W3515" i="1" s="1"/>
  <c r="L3515" i="1"/>
  <c r="O3515" i="1" s="1"/>
  <c r="H3563" i="1" l="1"/>
  <c r="G3562" i="1"/>
  <c r="D3563" i="1"/>
  <c r="G3563" i="1" s="1"/>
  <c r="A3564" i="1"/>
  <c r="E3564" i="1"/>
  <c r="AB3563" i="1"/>
  <c r="AG3563" i="1"/>
  <c r="B3513" i="1"/>
  <c r="B3514" i="1"/>
  <c r="U3516" i="1"/>
  <c r="W3516" i="1" s="1"/>
  <c r="L3516" i="1"/>
  <c r="O3516" i="1" s="1"/>
  <c r="I3518" i="1"/>
  <c r="N3517" i="1"/>
  <c r="M3517" i="1"/>
  <c r="J3517" i="1"/>
  <c r="K3517" i="1" s="1"/>
  <c r="AE3515" i="1"/>
  <c r="AH3515" i="1" s="1"/>
  <c r="Z3515" i="1"/>
  <c r="AC3515" i="1" s="1"/>
  <c r="E3565" i="1" l="1"/>
  <c r="A3565" i="1"/>
  <c r="AB3564" i="1"/>
  <c r="AG3564" i="1"/>
  <c r="D3564" i="1"/>
  <c r="G3564" i="1" s="1"/>
  <c r="F3563" i="1"/>
  <c r="F3564" i="1" s="1"/>
  <c r="H3564" i="1"/>
  <c r="B3515" i="1"/>
  <c r="Z3516" i="1"/>
  <c r="AC3516" i="1" s="1"/>
  <c r="AE3516" i="1"/>
  <c r="AH3516" i="1" s="1"/>
  <c r="U3517" i="1"/>
  <c r="W3517" i="1" s="1"/>
  <c r="L3517" i="1"/>
  <c r="O3517" i="1" s="1"/>
  <c r="J3518" i="1"/>
  <c r="K3518" i="1" s="1"/>
  <c r="N3518" i="1"/>
  <c r="M3518" i="1"/>
  <c r="I3519" i="1"/>
  <c r="H3565" i="1" l="1"/>
  <c r="A3566" i="1"/>
  <c r="E3566" i="1"/>
  <c r="AB3565" i="1"/>
  <c r="AG3565" i="1"/>
  <c r="D3565" i="1"/>
  <c r="G3565" i="1" s="1"/>
  <c r="Z3517" i="1"/>
  <c r="AC3517" i="1" s="1"/>
  <c r="AE3517" i="1"/>
  <c r="AH3517" i="1" s="1"/>
  <c r="U3518" i="1"/>
  <c r="W3518" i="1" s="1"/>
  <c r="L3518" i="1"/>
  <c r="O3518" i="1" s="1"/>
  <c r="B3516" i="1"/>
  <c r="J3519" i="1"/>
  <c r="K3519" i="1" s="1"/>
  <c r="I3520" i="1"/>
  <c r="N3519" i="1"/>
  <c r="M3519" i="1"/>
  <c r="D3566" i="1" l="1"/>
  <c r="G3566" i="1"/>
  <c r="A3567" i="1"/>
  <c r="E3567" i="1"/>
  <c r="AB3566" i="1"/>
  <c r="AG3566" i="1"/>
  <c r="F3565" i="1"/>
  <c r="F3566" i="1" s="1"/>
  <c r="H3566" i="1"/>
  <c r="H3567" i="1" s="1"/>
  <c r="J3520" i="1"/>
  <c r="K3520" i="1" s="1"/>
  <c r="M3520" i="1"/>
  <c r="N3520" i="1"/>
  <c r="I3521" i="1"/>
  <c r="AE3518" i="1"/>
  <c r="AH3518" i="1" s="1"/>
  <c r="Z3518" i="1"/>
  <c r="AC3518" i="1" s="1"/>
  <c r="U3519" i="1"/>
  <c r="W3519" i="1" s="1"/>
  <c r="L3519" i="1"/>
  <c r="O3519" i="1" s="1"/>
  <c r="B3517" i="1"/>
  <c r="D3567" i="1" l="1"/>
  <c r="F3567" i="1" s="1"/>
  <c r="G3567" i="1"/>
  <c r="E3568" i="1"/>
  <c r="A3568" i="1"/>
  <c r="AB3567" i="1"/>
  <c r="AG3567" i="1"/>
  <c r="B3518" i="1"/>
  <c r="Z3519" i="1"/>
  <c r="AC3519" i="1" s="1"/>
  <c r="AE3519" i="1"/>
  <c r="AH3519" i="1" s="1"/>
  <c r="J3521" i="1"/>
  <c r="K3521" i="1" s="1"/>
  <c r="N3521" i="1"/>
  <c r="M3521" i="1"/>
  <c r="I3522" i="1"/>
  <c r="U3520" i="1"/>
  <c r="W3520" i="1" s="1"/>
  <c r="L3520" i="1"/>
  <c r="O3520" i="1" s="1"/>
  <c r="E3569" i="1" l="1"/>
  <c r="A3569" i="1"/>
  <c r="AB3568" i="1"/>
  <c r="AG3568" i="1"/>
  <c r="D3568" i="1"/>
  <c r="F3568" i="1" s="1"/>
  <c r="H3568" i="1"/>
  <c r="H3569" i="1" s="1"/>
  <c r="AE3520" i="1"/>
  <c r="AH3520" i="1" s="1"/>
  <c r="Z3520" i="1"/>
  <c r="AC3520" i="1" s="1"/>
  <c r="L3521" i="1"/>
  <c r="O3521" i="1" s="1"/>
  <c r="U3521" i="1"/>
  <c r="W3521" i="1" s="1"/>
  <c r="I3523" i="1"/>
  <c r="J3522" i="1"/>
  <c r="K3522" i="1" s="1"/>
  <c r="N3522" i="1"/>
  <c r="M3522" i="1"/>
  <c r="B3519" i="1"/>
  <c r="G3568" i="1" l="1"/>
  <c r="E3570" i="1"/>
  <c r="A3570" i="1"/>
  <c r="AB3569" i="1"/>
  <c r="AG3569" i="1"/>
  <c r="D3569" i="1"/>
  <c r="F3569" i="1" s="1"/>
  <c r="G3569" i="1"/>
  <c r="B3520" i="1"/>
  <c r="J3523" i="1"/>
  <c r="K3523" i="1" s="1"/>
  <c r="I3524" i="1"/>
  <c r="M3523" i="1"/>
  <c r="N3523" i="1"/>
  <c r="U3522" i="1"/>
  <c r="W3522" i="1" s="1"/>
  <c r="L3522" i="1"/>
  <c r="O3522" i="1" s="1"/>
  <c r="AE3521" i="1"/>
  <c r="AH3521" i="1" s="1"/>
  <c r="Z3521" i="1"/>
  <c r="AC3521" i="1" s="1"/>
  <c r="E3571" i="1" l="1"/>
  <c r="A3571" i="1"/>
  <c r="AB3570" i="1"/>
  <c r="AG3570" i="1"/>
  <c r="D3570" i="1"/>
  <c r="F3570" i="1" s="1"/>
  <c r="H3570" i="1"/>
  <c r="B3521" i="1"/>
  <c r="Z3522" i="1"/>
  <c r="AC3522" i="1" s="1"/>
  <c r="AE3522" i="1"/>
  <c r="AH3522" i="1" s="1"/>
  <c r="I3525" i="1"/>
  <c r="N3524" i="1"/>
  <c r="M3524" i="1"/>
  <c r="J3524" i="1"/>
  <c r="K3524" i="1" s="1"/>
  <c r="U3523" i="1"/>
  <c r="W3523" i="1" s="1"/>
  <c r="L3523" i="1"/>
  <c r="O3523" i="1" s="1"/>
  <c r="G3570" i="1" l="1"/>
  <c r="A3572" i="1"/>
  <c r="E3572" i="1"/>
  <c r="H3571" i="1"/>
  <c r="H3572" i="1" s="1"/>
  <c r="AB3571" i="1"/>
  <c r="AG3571" i="1"/>
  <c r="D3571" i="1"/>
  <c r="G3571" i="1" s="1"/>
  <c r="AE3523" i="1"/>
  <c r="AH3523" i="1" s="1"/>
  <c r="Z3523" i="1"/>
  <c r="AC3523" i="1" s="1"/>
  <c r="I3526" i="1"/>
  <c r="N3525" i="1"/>
  <c r="J3525" i="1"/>
  <c r="K3525" i="1" s="1"/>
  <c r="M3525" i="1"/>
  <c r="U3524" i="1"/>
  <c r="W3524" i="1" s="1"/>
  <c r="L3524" i="1"/>
  <c r="O3524" i="1" s="1"/>
  <c r="B3522" i="1"/>
  <c r="D3572" i="1" l="1"/>
  <c r="G3572" i="1"/>
  <c r="A3573" i="1"/>
  <c r="E3573" i="1"/>
  <c r="AB3572" i="1"/>
  <c r="AG3572" i="1"/>
  <c r="F3571" i="1"/>
  <c r="F3572" i="1" s="1"/>
  <c r="B3523" i="1"/>
  <c r="Z3524" i="1"/>
  <c r="AC3524" i="1" s="1"/>
  <c r="AE3524" i="1"/>
  <c r="AH3524" i="1" s="1"/>
  <c r="M3526" i="1"/>
  <c r="J3526" i="1"/>
  <c r="K3526" i="1" s="1"/>
  <c r="N3526" i="1"/>
  <c r="I3527" i="1"/>
  <c r="U3525" i="1"/>
  <c r="W3525" i="1" s="1"/>
  <c r="L3525" i="1"/>
  <c r="O3525" i="1" s="1"/>
  <c r="D3573" i="1" l="1"/>
  <c r="F3573" i="1" s="1"/>
  <c r="G3573" i="1"/>
  <c r="E3574" i="1"/>
  <c r="A3574" i="1"/>
  <c r="AB3573" i="1"/>
  <c r="AG3573" i="1"/>
  <c r="H3573" i="1"/>
  <c r="H3574" i="1" s="1"/>
  <c r="AE3525" i="1"/>
  <c r="AH3525" i="1" s="1"/>
  <c r="Z3525" i="1"/>
  <c r="AC3525" i="1" s="1"/>
  <c r="J3527" i="1"/>
  <c r="K3527" i="1" s="1"/>
  <c r="N3527" i="1"/>
  <c r="I3528" i="1"/>
  <c r="M3527" i="1"/>
  <c r="U3526" i="1"/>
  <c r="W3526" i="1" s="1"/>
  <c r="L3526" i="1"/>
  <c r="O3526" i="1" s="1"/>
  <c r="B3524" i="1"/>
  <c r="A3575" i="1" l="1"/>
  <c r="E3575" i="1"/>
  <c r="AB3574" i="1"/>
  <c r="AG3574" i="1"/>
  <c r="D3574" i="1"/>
  <c r="F3574" i="1" s="1"/>
  <c r="B3525" i="1"/>
  <c r="AE3526" i="1"/>
  <c r="AH3526" i="1" s="1"/>
  <c r="Z3526" i="1"/>
  <c r="AC3526" i="1" s="1"/>
  <c r="U3527" i="1"/>
  <c r="W3527" i="1" s="1"/>
  <c r="L3527" i="1"/>
  <c r="O3527" i="1" s="1"/>
  <c r="J3528" i="1"/>
  <c r="K3528" i="1" s="1"/>
  <c r="M3528" i="1"/>
  <c r="N3528" i="1"/>
  <c r="I3529" i="1"/>
  <c r="G3574" i="1" l="1"/>
  <c r="D3575" i="1"/>
  <c r="F3575" i="1" s="1"/>
  <c r="A3576" i="1"/>
  <c r="E3576" i="1"/>
  <c r="H3575" i="1"/>
  <c r="H3576" i="1" s="1"/>
  <c r="AB3575" i="1"/>
  <c r="AG3575" i="1"/>
  <c r="B3526" i="1"/>
  <c r="I3530" i="1"/>
  <c r="J3529" i="1"/>
  <c r="K3529" i="1" s="1"/>
  <c r="M3529" i="1"/>
  <c r="N3529" i="1"/>
  <c r="Z3527" i="1"/>
  <c r="AC3527" i="1" s="1"/>
  <c r="AE3527" i="1"/>
  <c r="AH3527" i="1" s="1"/>
  <c r="U3528" i="1"/>
  <c r="W3528" i="1" s="1"/>
  <c r="L3528" i="1"/>
  <c r="O3528" i="1" s="1"/>
  <c r="G3575" i="1" l="1"/>
  <c r="D3576" i="1"/>
  <c r="F3576" i="1" s="1"/>
  <c r="E3577" i="1"/>
  <c r="A3577" i="1"/>
  <c r="AB3576" i="1"/>
  <c r="AG3576" i="1"/>
  <c r="Z3528" i="1"/>
  <c r="AC3528" i="1" s="1"/>
  <c r="AE3528" i="1"/>
  <c r="AH3528" i="1" s="1"/>
  <c r="B3527" i="1"/>
  <c r="U3529" i="1"/>
  <c r="W3529" i="1" s="1"/>
  <c r="L3529" i="1"/>
  <c r="O3529" i="1" s="1"/>
  <c r="J3530" i="1"/>
  <c r="K3530" i="1" s="1"/>
  <c r="N3530" i="1"/>
  <c r="I3531" i="1"/>
  <c r="M3530" i="1"/>
  <c r="G3576" i="1" l="1"/>
  <c r="E3578" i="1"/>
  <c r="A3578" i="1"/>
  <c r="AB3577" i="1"/>
  <c r="AG3577" i="1"/>
  <c r="D3577" i="1"/>
  <c r="F3577" i="1" s="1"/>
  <c r="G3577" i="1"/>
  <c r="H3577" i="1"/>
  <c r="H3578" i="1" s="1"/>
  <c r="J3531" i="1"/>
  <c r="K3531" i="1" s="1"/>
  <c r="I3532" i="1"/>
  <c r="N3531" i="1"/>
  <c r="M3531" i="1"/>
  <c r="AE3529" i="1"/>
  <c r="AH3529" i="1" s="1"/>
  <c r="Z3529" i="1"/>
  <c r="AC3529" i="1" s="1"/>
  <c r="U3530" i="1"/>
  <c r="W3530" i="1" s="1"/>
  <c r="L3530" i="1"/>
  <c r="O3530" i="1" s="1"/>
  <c r="B3528" i="1"/>
  <c r="A3579" i="1" l="1"/>
  <c r="E3579" i="1"/>
  <c r="AB3578" i="1"/>
  <c r="AG3578" i="1"/>
  <c r="D3578" i="1"/>
  <c r="F3578" i="1" s="1"/>
  <c r="B3529" i="1"/>
  <c r="Z3530" i="1"/>
  <c r="AC3530" i="1" s="1"/>
  <c r="AE3530" i="1"/>
  <c r="AH3530" i="1" s="1"/>
  <c r="N3532" i="1"/>
  <c r="M3532" i="1"/>
  <c r="J3532" i="1"/>
  <c r="K3532" i="1" s="1"/>
  <c r="I3533" i="1"/>
  <c r="U3531" i="1"/>
  <c r="W3531" i="1" s="1"/>
  <c r="L3531" i="1"/>
  <c r="O3531" i="1" s="1"/>
  <c r="G3578" i="1" l="1"/>
  <c r="D3579" i="1"/>
  <c r="F3579" i="1" s="1"/>
  <c r="G3579" i="1"/>
  <c r="E3580" i="1"/>
  <c r="A3580" i="1"/>
  <c r="AB3579" i="1"/>
  <c r="AG3579" i="1"/>
  <c r="H3579" i="1"/>
  <c r="H3580" i="1" s="1"/>
  <c r="AE3531" i="1"/>
  <c r="AH3531" i="1" s="1"/>
  <c r="Z3531" i="1"/>
  <c r="AC3531" i="1" s="1"/>
  <c r="M3533" i="1"/>
  <c r="I3534" i="1"/>
  <c r="N3533" i="1"/>
  <c r="J3533" i="1"/>
  <c r="K3533" i="1" s="1"/>
  <c r="U3532" i="1"/>
  <c r="W3532" i="1" s="1"/>
  <c r="L3532" i="1"/>
  <c r="O3532" i="1" s="1"/>
  <c r="B3530" i="1"/>
  <c r="A3581" i="1" l="1"/>
  <c r="E3581" i="1"/>
  <c r="AB3580" i="1"/>
  <c r="AG3580" i="1"/>
  <c r="D3580" i="1"/>
  <c r="F3580" i="1" s="1"/>
  <c r="B3531" i="1"/>
  <c r="AE3532" i="1"/>
  <c r="AH3532" i="1" s="1"/>
  <c r="Z3532" i="1"/>
  <c r="AC3532" i="1" s="1"/>
  <c r="U3533" i="1"/>
  <c r="W3533" i="1" s="1"/>
  <c r="L3533" i="1"/>
  <c r="O3533" i="1" s="1"/>
  <c r="J3534" i="1"/>
  <c r="K3534" i="1" s="1"/>
  <c r="M3534" i="1"/>
  <c r="N3534" i="1"/>
  <c r="I3535" i="1"/>
  <c r="G3580" i="1" l="1"/>
  <c r="D3581" i="1"/>
  <c r="F3581" i="1" s="1"/>
  <c r="A3582" i="1"/>
  <c r="E3582" i="1"/>
  <c r="AB3581" i="1"/>
  <c r="AG3581" i="1"/>
  <c r="H3581" i="1"/>
  <c r="H3582" i="1" s="1"/>
  <c r="B3532" i="1"/>
  <c r="N3535" i="1"/>
  <c r="M3535" i="1"/>
  <c r="I3536" i="1"/>
  <c r="J3535" i="1"/>
  <c r="K3535" i="1" s="1"/>
  <c r="AE3533" i="1"/>
  <c r="AH3533" i="1" s="1"/>
  <c r="Z3533" i="1"/>
  <c r="AC3533" i="1" s="1"/>
  <c r="U3534" i="1"/>
  <c r="W3534" i="1" s="1"/>
  <c r="L3534" i="1"/>
  <c r="O3534" i="1" s="1"/>
  <c r="G3581" i="1" l="1"/>
  <c r="D3582" i="1"/>
  <c r="F3582" i="1" s="1"/>
  <c r="A3583" i="1"/>
  <c r="E3583" i="1"/>
  <c r="AB3582" i="1"/>
  <c r="AG3582" i="1"/>
  <c r="B3533" i="1"/>
  <c r="AE3534" i="1"/>
  <c r="AH3534" i="1" s="1"/>
  <c r="Z3534" i="1"/>
  <c r="AC3534" i="1" s="1"/>
  <c r="U3535" i="1"/>
  <c r="W3535" i="1" s="1"/>
  <c r="L3535" i="1"/>
  <c r="O3535" i="1" s="1"/>
  <c r="I3537" i="1"/>
  <c r="J3536" i="1"/>
  <c r="K3536" i="1" s="1"/>
  <c r="M3536" i="1"/>
  <c r="N3536" i="1"/>
  <c r="G3582" i="1" l="1"/>
  <c r="D3583" i="1"/>
  <c r="F3583" i="1" s="1"/>
  <c r="E3584" i="1"/>
  <c r="A3584" i="1"/>
  <c r="AB3583" i="1"/>
  <c r="AG3583" i="1"/>
  <c r="H3583" i="1"/>
  <c r="B3534" i="1"/>
  <c r="U3536" i="1"/>
  <c r="W3536" i="1" s="1"/>
  <c r="L3536" i="1"/>
  <c r="O3536" i="1" s="1"/>
  <c r="J3537" i="1"/>
  <c r="K3537" i="1" s="1"/>
  <c r="I3538" i="1"/>
  <c r="N3537" i="1"/>
  <c r="M3537" i="1"/>
  <c r="AE3535" i="1"/>
  <c r="AH3535" i="1" s="1"/>
  <c r="Z3535" i="1"/>
  <c r="AC3535" i="1" s="1"/>
  <c r="H3584" i="1" l="1"/>
  <c r="G3583" i="1"/>
  <c r="E3585" i="1"/>
  <c r="A3585" i="1"/>
  <c r="AB3584" i="1"/>
  <c r="AG3584" i="1"/>
  <c r="D3584" i="1"/>
  <c r="F3584" i="1" s="1"/>
  <c r="G3584" i="1"/>
  <c r="B3535" i="1"/>
  <c r="J3538" i="1"/>
  <c r="K3538" i="1" s="1"/>
  <c r="M3538" i="1"/>
  <c r="N3538" i="1"/>
  <c r="I3539" i="1"/>
  <c r="Z3536" i="1"/>
  <c r="AC3536" i="1" s="1"/>
  <c r="AE3536" i="1"/>
  <c r="AH3536" i="1" s="1"/>
  <c r="U3537" i="1"/>
  <c r="W3537" i="1" s="1"/>
  <c r="L3537" i="1"/>
  <c r="O3537" i="1" s="1"/>
  <c r="A3586" i="1" l="1"/>
  <c r="E3586" i="1"/>
  <c r="AB3585" i="1"/>
  <c r="AG3585" i="1"/>
  <c r="D3585" i="1"/>
  <c r="F3585" i="1" s="1"/>
  <c r="G3585" i="1"/>
  <c r="H3585" i="1"/>
  <c r="H3586" i="1" s="1"/>
  <c r="Z3537" i="1"/>
  <c r="AC3537" i="1" s="1"/>
  <c r="AE3537" i="1"/>
  <c r="AH3537" i="1" s="1"/>
  <c r="B3536" i="1"/>
  <c r="J3539" i="1"/>
  <c r="K3539" i="1" s="1"/>
  <c r="I3540" i="1"/>
  <c r="N3539" i="1"/>
  <c r="M3539" i="1"/>
  <c r="U3538" i="1"/>
  <c r="W3538" i="1" s="1"/>
  <c r="L3538" i="1"/>
  <c r="O3538" i="1" s="1"/>
  <c r="D3586" i="1" l="1"/>
  <c r="F3586" i="1" s="1"/>
  <c r="E3587" i="1"/>
  <c r="A3587" i="1"/>
  <c r="AB3586" i="1"/>
  <c r="AG3586" i="1"/>
  <c r="U3539" i="1"/>
  <c r="W3539" i="1" s="1"/>
  <c r="L3539" i="1"/>
  <c r="O3539" i="1" s="1"/>
  <c r="N3540" i="1"/>
  <c r="M3540" i="1"/>
  <c r="J3540" i="1"/>
  <c r="K3540" i="1" s="1"/>
  <c r="I3541" i="1"/>
  <c r="AE3538" i="1"/>
  <c r="AH3538" i="1" s="1"/>
  <c r="Z3538" i="1"/>
  <c r="AC3538" i="1" s="1"/>
  <c r="B3537" i="1"/>
  <c r="G3586" i="1" l="1"/>
  <c r="A3588" i="1"/>
  <c r="E3588" i="1"/>
  <c r="AB3587" i="1"/>
  <c r="AG3587" i="1"/>
  <c r="D3587" i="1"/>
  <c r="F3587" i="1" s="1"/>
  <c r="H3587" i="1"/>
  <c r="B3538" i="1"/>
  <c r="J3541" i="1"/>
  <c r="K3541" i="1" s="1"/>
  <c r="I3542" i="1"/>
  <c r="Z3539" i="1"/>
  <c r="AC3539" i="1" s="1"/>
  <c r="AE3539" i="1"/>
  <c r="AH3539" i="1" s="1"/>
  <c r="U3540" i="1"/>
  <c r="W3540" i="1" s="1"/>
  <c r="L3540" i="1"/>
  <c r="O3540" i="1" s="1"/>
  <c r="H3588" i="1" l="1"/>
  <c r="G3587" i="1"/>
  <c r="D3588" i="1"/>
  <c r="F3588" i="1" s="1"/>
  <c r="G3588" i="1"/>
  <c r="E3589" i="1"/>
  <c r="A3589" i="1"/>
  <c r="AB3588" i="1"/>
  <c r="AG3588" i="1"/>
  <c r="Z3540" i="1"/>
  <c r="AC3540" i="1" s="1"/>
  <c r="AE3540" i="1"/>
  <c r="AH3540" i="1" s="1"/>
  <c r="B3539" i="1"/>
  <c r="I3543" i="1"/>
  <c r="J3542" i="1"/>
  <c r="K3542" i="1" s="1"/>
  <c r="M3541" i="1"/>
  <c r="N3541" i="1" s="1"/>
  <c r="N3542" i="1" s="1"/>
  <c r="U3541" i="1"/>
  <c r="W3541" i="1" s="1"/>
  <c r="L3541" i="1"/>
  <c r="A3590" i="1" l="1"/>
  <c r="E3590" i="1"/>
  <c r="AB3589" i="1"/>
  <c r="AG3589" i="1"/>
  <c r="D3589" i="1"/>
  <c r="F3589" i="1" s="1"/>
  <c r="H3589" i="1"/>
  <c r="H3590" i="1" s="1"/>
  <c r="L3542" i="1"/>
  <c r="O3542" i="1" s="1"/>
  <c r="U3542" i="1"/>
  <c r="W3542" i="1" s="1"/>
  <c r="O3541" i="1"/>
  <c r="N3543" i="1"/>
  <c r="J3543" i="1"/>
  <c r="K3543" i="1" s="1"/>
  <c r="I3544" i="1"/>
  <c r="M3542" i="1"/>
  <c r="M3543" i="1" s="1"/>
  <c r="B3540" i="1"/>
  <c r="G3589" i="1" l="1"/>
  <c r="D3590" i="1"/>
  <c r="F3590" i="1" s="1"/>
  <c r="A3591" i="1"/>
  <c r="E3591" i="1"/>
  <c r="AB3590" i="1"/>
  <c r="AG3590" i="1"/>
  <c r="I3545" i="1"/>
  <c r="J3544" i="1"/>
  <c r="K3544" i="1" s="1"/>
  <c r="M3544" i="1"/>
  <c r="N3544" i="1"/>
  <c r="U3543" i="1"/>
  <c r="W3543" i="1" s="1"/>
  <c r="L3543" i="1"/>
  <c r="O3543" i="1" s="1"/>
  <c r="Z3541" i="1"/>
  <c r="AC3541" i="1" s="1"/>
  <c r="AE3541" i="1"/>
  <c r="AH3541" i="1" s="1"/>
  <c r="AE3542" i="1"/>
  <c r="AH3542" i="1" s="1"/>
  <c r="Z3542" i="1"/>
  <c r="AC3542" i="1" s="1"/>
  <c r="G3590" i="1" l="1"/>
  <c r="D3591" i="1"/>
  <c r="F3591" i="1" s="1"/>
  <c r="A3592" i="1"/>
  <c r="E3592" i="1"/>
  <c r="AB3591" i="1"/>
  <c r="AG3591" i="1"/>
  <c r="H3591" i="1"/>
  <c r="H3592" i="1" s="1"/>
  <c r="B3542" i="1"/>
  <c r="Z3543" i="1"/>
  <c r="AC3543" i="1" s="1"/>
  <c r="AE3543" i="1"/>
  <c r="AH3543" i="1" s="1"/>
  <c r="U3544" i="1"/>
  <c r="W3544" i="1" s="1"/>
  <c r="L3544" i="1"/>
  <c r="O3544" i="1" s="1"/>
  <c r="B3541" i="1"/>
  <c r="N3545" i="1"/>
  <c r="M3545" i="1"/>
  <c r="I3546" i="1"/>
  <c r="J3545" i="1"/>
  <c r="K3545" i="1" s="1"/>
  <c r="G3591" i="1" l="1"/>
  <c r="D3592" i="1"/>
  <c r="F3592" i="1" s="1"/>
  <c r="E3593" i="1"/>
  <c r="A3593" i="1"/>
  <c r="AB3592" i="1"/>
  <c r="AG3592" i="1"/>
  <c r="AE3544" i="1"/>
  <c r="AH3544" i="1" s="1"/>
  <c r="Z3544" i="1"/>
  <c r="AC3544" i="1" s="1"/>
  <c r="M3546" i="1"/>
  <c r="J3546" i="1"/>
  <c r="K3546" i="1" s="1"/>
  <c r="N3546" i="1"/>
  <c r="I3547" i="1"/>
  <c r="U3545" i="1"/>
  <c r="W3545" i="1" s="1"/>
  <c r="L3545" i="1"/>
  <c r="O3545" i="1" s="1"/>
  <c r="B3543" i="1"/>
  <c r="G3592" i="1" l="1"/>
  <c r="A3594" i="1"/>
  <c r="E3594" i="1"/>
  <c r="AB3593" i="1"/>
  <c r="AG3593" i="1"/>
  <c r="D3593" i="1"/>
  <c r="F3593" i="1" s="1"/>
  <c r="H3593" i="1"/>
  <c r="H3594" i="1" s="1"/>
  <c r="B3544" i="1"/>
  <c r="Z3545" i="1"/>
  <c r="AC3545" i="1" s="1"/>
  <c r="AE3545" i="1"/>
  <c r="AH3545" i="1" s="1"/>
  <c r="J3547" i="1"/>
  <c r="K3547" i="1" s="1"/>
  <c r="N3547" i="1"/>
  <c r="M3547" i="1"/>
  <c r="I3548" i="1"/>
  <c r="U3546" i="1"/>
  <c r="W3546" i="1" s="1"/>
  <c r="L3546" i="1"/>
  <c r="O3546" i="1" s="1"/>
  <c r="G3593" i="1" l="1"/>
  <c r="D3594" i="1"/>
  <c r="F3594" i="1" s="1"/>
  <c r="A3595" i="1"/>
  <c r="E3595" i="1"/>
  <c r="AB3594" i="1"/>
  <c r="AG3594" i="1"/>
  <c r="AE3546" i="1"/>
  <c r="AH3546" i="1" s="1"/>
  <c r="Z3546" i="1"/>
  <c r="AC3546" i="1" s="1"/>
  <c r="L3547" i="1"/>
  <c r="O3547" i="1" s="1"/>
  <c r="U3547" i="1"/>
  <c r="W3547" i="1" s="1"/>
  <c r="I3549" i="1"/>
  <c r="J3548" i="1"/>
  <c r="K3548" i="1" s="1"/>
  <c r="N3548" i="1"/>
  <c r="M3548" i="1"/>
  <c r="B3545" i="1"/>
  <c r="G3594" i="1" l="1"/>
  <c r="D3595" i="1"/>
  <c r="F3595" i="1" s="1"/>
  <c r="E3596" i="1"/>
  <c r="A3596" i="1"/>
  <c r="AB3595" i="1"/>
  <c r="AG3595" i="1"/>
  <c r="H3595" i="1"/>
  <c r="B3546" i="1"/>
  <c r="I3550" i="1"/>
  <c r="J3549" i="1"/>
  <c r="K3549" i="1" s="1"/>
  <c r="N3549" i="1"/>
  <c r="M3549" i="1"/>
  <c r="U3548" i="1"/>
  <c r="W3548" i="1" s="1"/>
  <c r="L3548" i="1"/>
  <c r="O3548" i="1" s="1"/>
  <c r="AE3547" i="1"/>
  <c r="AH3547" i="1" s="1"/>
  <c r="Z3547" i="1"/>
  <c r="AC3547" i="1" s="1"/>
  <c r="H3596" i="1" l="1"/>
  <c r="G3595" i="1"/>
  <c r="E3597" i="1"/>
  <c r="A3597" i="1"/>
  <c r="AB3596" i="1"/>
  <c r="AG3596" i="1"/>
  <c r="D3596" i="1"/>
  <c r="F3596" i="1" s="1"/>
  <c r="B3547" i="1"/>
  <c r="Z3548" i="1"/>
  <c r="AC3548" i="1" s="1"/>
  <c r="AE3548" i="1"/>
  <c r="AH3548" i="1" s="1"/>
  <c r="U3549" i="1"/>
  <c r="W3549" i="1" s="1"/>
  <c r="L3549" i="1"/>
  <c r="O3549" i="1" s="1"/>
  <c r="N3550" i="1"/>
  <c r="M3550" i="1"/>
  <c r="J3550" i="1"/>
  <c r="K3550" i="1" s="1"/>
  <c r="I3551" i="1"/>
  <c r="G3596" i="1" l="1"/>
  <c r="E3598" i="1"/>
  <c r="A3598" i="1"/>
  <c r="AB3597" i="1"/>
  <c r="AG3597" i="1"/>
  <c r="D3597" i="1"/>
  <c r="F3597" i="1" s="1"/>
  <c r="H3597" i="1"/>
  <c r="I3552" i="1"/>
  <c r="J3551" i="1"/>
  <c r="K3551" i="1" s="1"/>
  <c r="N3551" i="1"/>
  <c r="M3551" i="1"/>
  <c r="Z3549" i="1"/>
  <c r="AC3549" i="1" s="1"/>
  <c r="AE3549" i="1"/>
  <c r="AH3549" i="1" s="1"/>
  <c r="U3550" i="1"/>
  <c r="W3550" i="1" s="1"/>
  <c r="L3550" i="1"/>
  <c r="O3550" i="1" s="1"/>
  <c r="B3548" i="1"/>
  <c r="H3598" i="1" l="1"/>
  <c r="G3597" i="1"/>
  <c r="A3599" i="1"/>
  <c r="E3599" i="1"/>
  <c r="AB3598" i="1"/>
  <c r="AG3598" i="1"/>
  <c r="D3598" i="1"/>
  <c r="F3598" i="1" s="1"/>
  <c r="AE3550" i="1"/>
  <c r="AH3550" i="1" s="1"/>
  <c r="Z3550" i="1"/>
  <c r="AC3550" i="1" s="1"/>
  <c r="B3549" i="1"/>
  <c r="U3551" i="1"/>
  <c r="W3551" i="1" s="1"/>
  <c r="L3551" i="1"/>
  <c r="O3551" i="1" s="1"/>
  <c r="M3552" i="1"/>
  <c r="I3553" i="1"/>
  <c r="N3552" i="1"/>
  <c r="J3552" i="1"/>
  <c r="K3552" i="1" s="1"/>
  <c r="G3598" i="1" l="1"/>
  <c r="D3599" i="1"/>
  <c r="F3599" i="1" s="1"/>
  <c r="G3599" i="1"/>
  <c r="E3600" i="1"/>
  <c r="A3600" i="1"/>
  <c r="AB3599" i="1"/>
  <c r="AG3599" i="1"/>
  <c r="H3599" i="1"/>
  <c r="H3600" i="1" s="1"/>
  <c r="B3550" i="1"/>
  <c r="AE3551" i="1"/>
  <c r="AH3551" i="1" s="1"/>
  <c r="Z3551" i="1"/>
  <c r="AC3551" i="1" s="1"/>
  <c r="N3553" i="1"/>
  <c r="M3553" i="1"/>
  <c r="J3553" i="1"/>
  <c r="K3553" i="1" s="1"/>
  <c r="I3554" i="1"/>
  <c r="U3552" i="1"/>
  <c r="W3552" i="1" s="1"/>
  <c r="L3552" i="1"/>
  <c r="O3552" i="1" s="1"/>
  <c r="A3601" i="1" l="1"/>
  <c r="E3601" i="1"/>
  <c r="AB3600" i="1"/>
  <c r="AG3600" i="1"/>
  <c r="D3600" i="1"/>
  <c r="F3600" i="1" s="1"/>
  <c r="G3600" i="1"/>
  <c r="B3551" i="1"/>
  <c r="AE3552" i="1"/>
  <c r="AH3552" i="1" s="1"/>
  <c r="Z3552" i="1"/>
  <c r="AC3552" i="1" s="1"/>
  <c r="N3554" i="1"/>
  <c r="I3555" i="1"/>
  <c r="M3554" i="1"/>
  <c r="J3554" i="1"/>
  <c r="K3554" i="1" s="1"/>
  <c r="U3553" i="1"/>
  <c r="W3553" i="1" s="1"/>
  <c r="L3553" i="1"/>
  <c r="O3553" i="1" s="1"/>
  <c r="D3601" i="1" l="1"/>
  <c r="F3601" i="1" s="1"/>
  <c r="G3601" i="1"/>
  <c r="E3602" i="1"/>
  <c r="A3602" i="1"/>
  <c r="H3601" i="1"/>
  <c r="H3602" i="1" s="1"/>
  <c r="AB3601" i="1"/>
  <c r="AG3601" i="1"/>
  <c r="B3552" i="1"/>
  <c r="Z3553" i="1"/>
  <c r="AC3553" i="1" s="1"/>
  <c r="AE3553" i="1"/>
  <c r="AH3553" i="1" s="1"/>
  <c r="I3556" i="1"/>
  <c r="N3555" i="1"/>
  <c r="M3555" i="1"/>
  <c r="J3555" i="1"/>
  <c r="K3555" i="1" s="1"/>
  <c r="U3554" i="1"/>
  <c r="W3554" i="1" s="1"/>
  <c r="L3554" i="1"/>
  <c r="O3554" i="1" s="1"/>
  <c r="A3603" i="1" l="1"/>
  <c r="E3603" i="1"/>
  <c r="AB3602" i="1"/>
  <c r="AG3602" i="1"/>
  <c r="D3602" i="1"/>
  <c r="F3602" i="1" s="1"/>
  <c r="Z3554" i="1"/>
  <c r="AC3554" i="1" s="1"/>
  <c r="AE3554" i="1"/>
  <c r="AH3554" i="1" s="1"/>
  <c r="U3555" i="1"/>
  <c r="W3555" i="1" s="1"/>
  <c r="L3555" i="1"/>
  <c r="O3555" i="1" s="1"/>
  <c r="J3556" i="1"/>
  <c r="K3556" i="1" s="1"/>
  <c r="M3556" i="1"/>
  <c r="I3557" i="1"/>
  <c r="N3556" i="1"/>
  <c r="B3553" i="1"/>
  <c r="G3602" i="1" l="1"/>
  <c r="D3603" i="1"/>
  <c r="F3603" i="1" s="1"/>
  <c r="A3604" i="1"/>
  <c r="E3604" i="1"/>
  <c r="AB3603" i="1"/>
  <c r="AG3603" i="1"/>
  <c r="H3603" i="1"/>
  <c r="H3604" i="1" s="1"/>
  <c r="I3558" i="1"/>
  <c r="J3557" i="1"/>
  <c r="K3557" i="1" s="1"/>
  <c r="N3557" i="1"/>
  <c r="M3557" i="1"/>
  <c r="AE3555" i="1"/>
  <c r="AH3555" i="1" s="1"/>
  <c r="Z3555" i="1"/>
  <c r="AC3555" i="1" s="1"/>
  <c r="U3556" i="1"/>
  <c r="W3556" i="1" s="1"/>
  <c r="L3556" i="1"/>
  <c r="O3556" i="1" s="1"/>
  <c r="B3554" i="1"/>
  <c r="G3603" i="1" l="1"/>
  <c r="D3604" i="1"/>
  <c r="F3604" i="1" s="1"/>
  <c r="G3604" i="1"/>
  <c r="A3605" i="1"/>
  <c r="E3605" i="1"/>
  <c r="AB3604" i="1"/>
  <c r="AG3604" i="1"/>
  <c r="B3555" i="1"/>
  <c r="AE3556" i="1"/>
  <c r="AH3556" i="1" s="1"/>
  <c r="Z3556" i="1"/>
  <c r="AC3556" i="1" s="1"/>
  <c r="U3557" i="1"/>
  <c r="W3557" i="1" s="1"/>
  <c r="L3557" i="1"/>
  <c r="O3557" i="1" s="1"/>
  <c r="I3559" i="1"/>
  <c r="M3558" i="1"/>
  <c r="J3558" i="1"/>
  <c r="K3558" i="1" s="1"/>
  <c r="N3558" i="1"/>
  <c r="D3605" i="1" l="1"/>
  <c r="F3605" i="1" s="1"/>
  <c r="A3606" i="1"/>
  <c r="E3606" i="1"/>
  <c r="AB3605" i="1"/>
  <c r="AG3605" i="1"/>
  <c r="H3605" i="1"/>
  <c r="H3606" i="1" s="1"/>
  <c r="B3556" i="1"/>
  <c r="I3560" i="1"/>
  <c r="M3559" i="1"/>
  <c r="J3559" i="1"/>
  <c r="K3559" i="1" s="1"/>
  <c r="N3559" i="1"/>
  <c r="U3558" i="1"/>
  <c r="W3558" i="1" s="1"/>
  <c r="L3558" i="1"/>
  <c r="O3558" i="1" s="1"/>
  <c r="Z3557" i="1"/>
  <c r="AC3557" i="1" s="1"/>
  <c r="AE3557" i="1"/>
  <c r="AH3557" i="1" s="1"/>
  <c r="G3605" i="1" l="1"/>
  <c r="D3606" i="1"/>
  <c r="F3606" i="1" s="1"/>
  <c r="E3607" i="1"/>
  <c r="A3607" i="1"/>
  <c r="AB3606" i="1"/>
  <c r="AG3606" i="1"/>
  <c r="AE3558" i="1"/>
  <c r="AH3558" i="1" s="1"/>
  <c r="Z3558" i="1"/>
  <c r="AC3558" i="1" s="1"/>
  <c r="B3557" i="1"/>
  <c r="U3559" i="1"/>
  <c r="W3559" i="1" s="1"/>
  <c r="L3559" i="1"/>
  <c r="O3559" i="1" s="1"/>
  <c r="J3560" i="1"/>
  <c r="K3560" i="1" s="1"/>
  <c r="M3560" i="1"/>
  <c r="I3561" i="1"/>
  <c r="N3560" i="1"/>
  <c r="G3606" i="1" l="1"/>
  <c r="A3608" i="1"/>
  <c r="E3608" i="1"/>
  <c r="AB3607" i="1"/>
  <c r="AG3607" i="1"/>
  <c r="D3607" i="1"/>
  <c r="F3607" i="1" s="1"/>
  <c r="G3607" i="1"/>
  <c r="H3607" i="1"/>
  <c r="H3608" i="1" s="1"/>
  <c r="B3558" i="1"/>
  <c r="J3561" i="1"/>
  <c r="K3561" i="1" s="1"/>
  <c r="M3561" i="1"/>
  <c r="I3562" i="1"/>
  <c r="N3561" i="1"/>
  <c r="Z3559" i="1"/>
  <c r="AC3559" i="1" s="1"/>
  <c r="AE3559" i="1"/>
  <c r="AH3559" i="1" s="1"/>
  <c r="U3560" i="1"/>
  <c r="W3560" i="1" s="1"/>
  <c r="L3560" i="1"/>
  <c r="O3560" i="1" s="1"/>
  <c r="D3608" i="1" l="1"/>
  <c r="F3608" i="1" s="1"/>
  <c r="G3608" i="1"/>
  <c r="A3609" i="1"/>
  <c r="E3609" i="1"/>
  <c r="AB3608" i="1"/>
  <c r="AG3608" i="1"/>
  <c r="Z3560" i="1"/>
  <c r="AC3560" i="1" s="1"/>
  <c r="AE3560" i="1"/>
  <c r="AH3560" i="1" s="1"/>
  <c r="B3559" i="1"/>
  <c r="I3563" i="1"/>
  <c r="N3562" i="1"/>
  <c r="M3562" i="1"/>
  <c r="J3562" i="1"/>
  <c r="K3562" i="1" s="1"/>
  <c r="U3561" i="1"/>
  <c r="W3561" i="1" s="1"/>
  <c r="L3561" i="1"/>
  <c r="O3561" i="1" s="1"/>
  <c r="D3609" i="1" l="1"/>
  <c r="F3609" i="1" s="1"/>
  <c r="G3609" i="1"/>
  <c r="E3610" i="1"/>
  <c r="A3610" i="1"/>
  <c r="AB3609" i="1"/>
  <c r="AG3609" i="1"/>
  <c r="H3609" i="1"/>
  <c r="H3610" i="1" s="1"/>
  <c r="L3562" i="1"/>
  <c r="O3562" i="1" s="1"/>
  <c r="U3562" i="1"/>
  <c r="W3562" i="1" s="1"/>
  <c r="I3564" i="1"/>
  <c r="N3563" i="1"/>
  <c r="J3563" i="1"/>
  <c r="K3563" i="1" s="1"/>
  <c r="M3563" i="1"/>
  <c r="Z3561" i="1"/>
  <c r="AC3561" i="1" s="1"/>
  <c r="AE3561" i="1"/>
  <c r="AH3561" i="1" s="1"/>
  <c r="B3560" i="1"/>
  <c r="A3611" i="1" l="1"/>
  <c r="E3611" i="1"/>
  <c r="AB3610" i="1"/>
  <c r="AG3610" i="1"/>
  <c r="D3610" i="1"/>
  <c r="F3610" i="1" s="1"/>
  <c r="G3610" i="1"/>
  <c r="B3561" i="1"/>
  <c r="U3563" i="1"/>
  <c r="W3563" i="1" s="1"/>
  <c r="L3563" i="1"/>
  <c r="O3563" i="1" s="1"/>
  <c r="J3564" i="1"/>
  <c r="K3564" i="1" s="1"/>
  <c r="M3564" i="1"/>
  <c r="I3565" i="1"/>
  <c r="N3564" i="1"/>
  <c r="Z3562" i="1"/>
  <c r="AC3562" i="1" s="1"/>
  <c r="AE3562" i="1"/>
  <c r="AH3562" i="1" s="1"/>
  <c r="D3611" i="1" l="1"/>
  <c r="F3611" i="1" s="1"/>
  <c r="G3611" i="1"/>
  <c r="E3612" i="1"/>
  <c r="A3612" i="1"/>
  <c r="AB3611" i="1"/>
  <c r="AG3611" i="1"/>
  <c r="H3611" i="1"/>
  <c r="H3612" i="1" s="1"/>
  <c r="B3562" i="1"/>
  <c r="I3566" i="1"/>
  <c r="N3565" i="1"/>
  <c r="J3565" i="1"/>
  <c r="K3565" i="1" s="1"/>
  <c r="M3565" i="1"/>
  <c r="Z3563" i="1"/>
  <c r="AC3563" i="1" s="1"/>
  <c r="AE3563" i="1"/>
  <c r="AH3563" i="1" s="1"/>
  <c r="U3564" i="1"/>
  <c r="W3564" i="1" s="1"/>
  <c r="L3564" i="1"/>
  <c r="O3564" i="1" s="1"/>
  <c r="E3613" i="1" l="1"/>
  <c r="A3613" i="1"/>
  <c r="AB3612" i="1"/>
  <c r="AG3612" i="1"/>
  <c r="D3612" i="1"/>
  <c r="F3612" i="1" s="1"/>
  <c r="AE3564" i="1"/>
  <c r="AH3564" i="1" s="1"/>
  <c r="Z3564" i="1"/>
  <c r="AC3564" i="1" s="1"/>
  <c r="B3563" i="1"/>
  <c r="U3565" i="1"/>
  <c r="W3565" i="1" s="1"/>
  <c r="L3565" i="1"/>
  <c r="O3565" i="1" s="1"/>
  <c r="M3566" i="1"/>
  <c r="J3566" i="1"/>
  <c r="K3566" i="1" s="1"/>
  <c r="I3567" i="1"/>
  <c r="N3566" i="1"/>
  <c r="G3612" i="1" l="1"/>
  <c r="A3614" i="1"/>
  <c r="E3614" i="1"/>
  <c r="AB3613" i="1"/>
  <c r="AG3613" i="1"/>
  <c r="D3613" i="1"/>
  <c r="F3613" i="1" s="1"/>
  <c r="G3613" i="1"/>
  <c r="H3613" i="1"/>
  <c r="H3614" i="1" s="1"/>
  <c r="B3564" i="1"/>
  <c r="J3567" i="1"/>
  <c r="K3567" i="1" s="1"/>
  <c r="N3567" i="1"/>
  <c r="I3568" i="1"/>
  <c r="M3567" i="1"/>
  <c r="AE3565" i="1"/>
  <c r="AH3565" i="1" s="1"/>
  <c r="Z3565" i="1"/>
  <c r="AC3565" i="1" s="1"/>
  <c r="U3566" i="1"/>
  <c r="W3566" i="1" s="1"/>
  <c r="L3566" i="1"/>
  <c r="O3566" i="1" s="1"/>
  <c r="D3614" i="1" l="1"/>
  <c r="F3614" i="1" s="1"/>
  <c r="A3615" i="1"/>
  <c r="E3615" i="1"/>
  <c r="AB3614" i="1"/>
  <c r="AG3614" i="1"/>
  <c r="B3565" i="1"/>
  <c r="AE3566" i="1"/>
  <c r="AH3566" i="1" s="1"/>
  <c r="Z3566" i="1"/>
  <c r="AC3566" i="1" s="1"/>
  <c r="N3568" i="1"/>
  <c r="M3568" i="1"/>
  <c r="J3568" i="1"/>
  <c r="K3568" i="1" s="1"/>
  <c r="I3569" i="1"/>
  <c r="U3567" i="1"/>
  <c r="W3567" i="1" s="1"/>
  <c r="L3567" i="1"/>
  <c r="O3567" i="1" s="1"/>
  <c r="G3614" i="1" l="1"/>
  <c r="D3615" i="1"/>
  <c r="F3615" i="1" s="1"/>
  <c r="E3616" i="1"/>
  <c r="A3616" i="1"/>
  <c r="AB3615" i="1"/>
  <c r="AG3615" i="1"/>
  <c r="H3615" i="1"/>
  <c r="H3616" i="1" s="1"/>
  <c r="B3566" i="1"/>
  <c r="Z3567" i="1"/>
  <c r="AC3567" i="1" s="1"/>
  <c r="AE3567" i="1"/>
  <c r="AH3567" i="1" s="1"/>
  <c r="N3569" i="1"/>
  <c r="I3570" i="1"/>
  <c r="J3569" i="1"/>
  <c r="K3569" i="1" s="1"/>
  <c r="M3569" i="1"/>
  <c r="U3568" i="1"/>
  <c r="W3568" i="1" s="1"/>
  <c r="L3568" i="1"/>
  <c r="O3568" i="1" s="1"/>
  <c r="G3615" i="1" l="1"/>
  <c r="E3617" i="1"/>
  <c r="A3617" i="1"/>
  <c r="AB3616" i="1"/>
  <c r="AG3616" i="1"/>
  <c r="D3616" i="1"/>
  <c r="F3616" i="1" s="1"/>
  <c r="G3616" i="1"/>
  <c r="AE3568" i="1"/>
  <c r="AH3568" i="1" s="1"/>
  <c r="Z3568" i="1"/>
  <c r="AC3568" i="1" s="1"/>
  <c r="I3571" i="1"/>
  <c r="N3570" i="1"/>
  <c r="M3570" i="1"/>
  <c r="J3570" i="1"/>
  <c r="K3570" i="1" s="1"/>
  <c r="U3569" i="1"/>
  <c r="W3569" i="1" s="1"/>
  <c r="L3569" i="1"/>
  <c r="O3569" i="1" s="1"/>
  <c r="B3567" i="1"/>
  <c r="E3618" i="1" l="1"/>
  <c r="A3618" i="1"/>
  <c r="AB3617" i="1"/>
  <c r="AG3617" i="1"/>
  <c r="D3617" i="1"/>
  <c r="F3617" i="1" s="1"/>
  <c r="H3617" i="1"/>
  <c r="B3568" i="1"/>
  <c r="Z3569" i="1"/>
  <c r="AC3569" i="1" s="1"/>
  <c r="AE3569" i="1"/>
  <c r="AH3569" i="1" s="1"/>
  <c r="J3571" i="1"/>
  <c r="K3571" i="1" s="1"/>
  <c r="I3572" i="1"/>
  <c r="M3571" i="1"/>
  <c r="N3571" i="1"/>
  <c r="U3570" i="1"/>
  <c r="W3570" i="1" s="1"/>
  <c r="L3570" i="1"/>
  <c r="O3570" i="1" s="1"/>
  <c r="G3617" i="1" l="1"/>
  <c r="H3618" i="1"/>
  <c r="A3619" i="1"/>
  <c r="E3619" i="1"/>
  <c r="AB3618" i="1"/>
  <c r="AG3618" i="1"/>
  <c r="D3618" i="1"/>
  <c r="F3618" i="1" s="1"/>
  <c r="G3618" i="1"/>
  <c r="Z3570" i="1"/>
  <c r="AC3570" i="1" s="1"/>
  <c r="AE3570" i="1"/>
  <c r="AH3570" i="1" s="1"/>
  <c r="M3572" i="1"/>
  <c r="J3572" i="1"/>
  <c r="K3572" i="1" s="1"/>
  <c r="N3572" i="1"/>
  <c r="I3573" i="1"/>
  <c r="U3571" i="1"/>
  <c r="W3571" i="1" s="1"/>
  <c r="L3571" i="1"/>
  <c r="O3571" i="1" s="1"/>
  <c r="B3569" i="1"/>
  <c r="D3619" i="1" l="1"/>
  <c r="F3619" i="1" s="1"/>
  <c r="G3619" i="1"/>
  <c r="A3620" i="1"/>
  <c r="E3620" i="1"/>
  <c r="AB3619" i="1"/>
  <c r="AG3619" i="1"/>
  <c r="H3619" i="1"/>
  <c r="H3620" i="1" s="1"/>
  <c r="Z3571" i="1"/>
  <c r="AC3571" i="1" s="1"/>
  <c r="AE3571" i="1"/>
  <c r="AH3571" i="1" s="1"/>
  <c r="J3573" i="1"/>
  <c r="K3573" i="1" s="1"/>
  <c r="N3573" i="1"/>
  <c r="M3573" i="1"/>
  <c r="I3574" i="1"/>
  <c r="U3572" i="1"/>
  <c r="W3572" i="1" s="1"/>
  <c r="L3572" i="1"/>
  <c r="O3572" i="1" s="1"/>
  <c r="B3570" i="1"/>
  <c r="D3620" i="1" l="1"/>
  <c r="F3620" i="1" s="1"/>
  <c r="A3621" i="1"/>
  <c r="E3621" i="1"/>
  <c r="AB3620" i="1"/>
  <c r="AG3620" i="1"/>
  <c r="Z3572" i="1"/>
  <c r="AC3572" i="1" s="1"/>
  <c r="AE3572" i="1"/>
  <c r="AH3572" i="1" s="1"/>
  <c r="J3574" i="1"/>
  <c r="K3574" i="1" s="1"/>
  <c r="I3575" i="1"/>
  <c r="U3573" i="1"/>
  <c r="W3573" i="1" s="1"/>
  <c r="L3573" i="1"/>
  <c r="O3573" i="1" s="1"/>
  <c r="B3571" i="1"/>
  <c r="G3620" i="1" l="1"/>
  <c r="D3621" i="1"/>
  <c r="F3621" i="1" s="1"/>
  <c r="G3621" i="1"/>
  <c r="A3622" i="1"/>
  <c r="E3622" i="1"/>
  <c r="AB3621" i="1"/>
  <c r="AG3621" i="1"/>
  <c r="H3621" i="1"/>
  <c r="H3622" i="1" s="1"/>
  <c r="L3574" i="1"/>
  <c r="U3574" i="1"/>
  <c r="W3574" i="1" s="1"/>
  <c r="AE3573" i="1"/>
  <c r="AH3573" i="1" s="1"/>
  <c r="Z3573" i="1"/>
  <c r="AC3573" i="1" s="1"/>
  <c r="M3574" i="1"/>
  <c r="N3574" i="1" s="1"/>
  <c r="N3575" i="1" s="1"/>
  <c r="I3576" i="1"/>
  <c r="J3575" i="1"/>
  <c r="K3575" i="1" s="1"/>
  <c r="B3572" i="1"/>
  <c r="D3622" i="1" l="1"/>
  <c r="F3622" i="1" s="1"/>
  <c r="A3623" i="1"/>
  <c r="E3623" i="1"/>
  <c r="AB3622" i="1"/>
  <c r="AG3622" i="1"/>
  <c r="M3575" i="1"/>
  <c r="M3576" i="1" s="1"/>
  <c r="B3573" i="1"/>
  <c r="N3576" i="1"/>
  <c r="J3576" i="1"/>
  <c r="K3576" i="1" s="1"/>
  <c r="I3577" i="1"/>
  <c r="U3575" i="1"/>
  <c r="W3575" i="1" s="1"/>
  <c r="L3575" i="1"/>
  <c r="O3575" i="1" s="1"/>
  <c r="O3574" i="1"/>
  <c r="G3622" i="1" l="1"/>
  <c r="D3623" i="1"/>
  <c r="F3623" i="1" s="1"/>
  <c r="G3623" i="1"/>
  <c r="E3624" i="1"/>
  <c r="A3624" i="1"/>
  <c r="AB3623" i="1"/>
  <c r="AG3623" i="1"/>
  <c r="H3623" i="1"/>
  <c r="H3624" i="1" s="1"/>
  <c r="Z3575" i="1"/>
  <c r="AC3575" i="1" s="1"/>
  <c r="AE3575" i="1"/>
  <c r="AH3575" i="1" s="1"/>
  <c r="Z3574" i="1"/>
  <c r="AC3574" i="1" s="1"/>
  <c r="AE3574" i="1"/>
  <c r="AH3574" i="1" s="1"/>
  <c r="M3577" i="1"/>
  <c r="I3578" i="1"/>
  <c r="J3577" i="1"/>
  <c r="K3577" i="1" s="1"/>
  <c r="N3577" i="1"/>
  <c r="U3576" i="1"/>
  <c r="W3576" i="1" s="1"/>
  <c r="L3576" i="1"/>
  <c r="O3576" i="1" s="1"/>
  <c r="E3625" i="1" l="1"/>
  <c r="A3625" i="1"/>
  <c r="AB3624" i="1"/>
  <c r="AG3624" i="1"/>
  <c r="H3625" i="1"/>
  <c r="D3624" i="1"/>
  <c r="F3624" i="1" s="1"/>
  <c r="U3577" i="1"/>
  <c r="W3577" i="1" s="1"/>
  <c r="L3577" i="1"/>
  <c r="O3577" i="1" s="1"/>
  <c r="B3574" i="1"/>
  <c r="M3578" i="1"/>
  <c r="J3578" i="1"/>
  <c r="K3578" i="1" s="1"/>
  <c r="I3579" i="1"/>
  <c r="N3578" i="1"/>
  <c r="AE3576" i="1"/>
  <c r="AH3576" i="1" s="1"/>
  <c r="Z3576" i="1"/>
  <c r="AC3576" i="1" s="1"/>
  <c r="B3575" i="1"/>
  <c r="G3624" i="1" l="1"/>
  <c r="A3626" i="1"/>
  <c r="E3626" i="1"/>
  <c r="AB3625" i="1"/>
  <c r="AG3625" i="1"/>
  <c r="D3625" i="1"/>
  <c r="F3625" i="1" s="1"/>
  <c r="N3579" i="1"/>
  <c r="M3579" i="1"/>
  <c r="J3579" i="1"/>
  <c r="K3579" i="1" s="1"/>
  <c r="I3580" i="1"/>
  <c r="AE3577" i="1"/>
  <c r="AH3577" i="1" s="1"/>
  <c r="Z3577" i="1"/>
  <c r="AC3577" i="1" s="1"/>
  <c r="U3578" i="1"/>
  <c r="W3578" i="1" s="1"/>
  <c r="L3578" i="1"/>
  <c r="O3578" i="1" s="1"/>
  <c r="B3576" i="1"/>
  <c r="G3625" i="1" l="1"/>
  <c r="D3626" i="1"/>
  <c r="F3626" i="1" s="1"/>
  <c r="G3626" i="1"/>
  <c r="E3627" i="1"/>
  <c r="A3627" i="1"/>
  <c r="AB3626" i="1"/>
  <c r="AG3626" i="1"/>
  <c r="H3626" i="1"/>
  <c r="B3577" i="1"/>
  <c r="AE3578" i="1"/>
  <c r="AH3578" i="1" s="1"/>
  <c r="Z3578" i="1"/>
  <c r="AC3578" i="1" s="1"/>
  <c r="J3580" i="1"/>
  <c r="K3580" i="1" s="1"/>
  <c r="N3580" i="1"/>
  <c r="I3581" i="1"/>
  <c r="M3580" i="1"/>
  <c r="U3579" i="1"/>
  <c r="W3579" i="1" s="1"/>
  <c r="L3579" i="1"/>
  <c r="O3579" i="1" s="1"/>
  <c r="H3627" i="1" l="1"/>
  <c r="E3628" i="1"/>
  <c r="A3628" i="1"/>
  <c r="AB3627" i="1"/>
  <c r="AG3627" i="1"/>
  <c r="D3627" i="1"/>
  <c r="F3627" i="1" s="1"/>
  <c r="B3578" i="1"/>
  <c r="Z3579" i="1"/>
  <c r="AC3579" i="1" s="1"/>
  <c r="AE3579" i="1"/>
  <c r="AH3579" i="1" s="1"/>
  <c r="J3581" i="1"/>
  <c r="K3581" i="1" s="1"/>
  <c r="N3581" i="1"/>
  <c r="M3581" i="1"/>
  <c r="I3582" i="1"/>
  <c r="U3580" i="1"/>
  <c r="W3580" i="1" s="1"/>
  <c r="L3580" i="1"/>
  <c r="O3580" i="1" s="1"/>
  <c r="G3627" i="1" l="1"/>
  <c r="A3629" i="1"/>
  <c r="E3629" i="1"/>
  <c r="AB3628" i="1"/>
  <c r="AG3628" i="1"/>
  <c r="D3628" i="1"/>
  <c r="F3628" i="1" s="1"/>
  <c r="G3628" i="1"/>
  <c r="H3628" i="1"/>
  <c r="H3629" i="1" s="1"/>
  <c r="AE3580" i="1"/>
  <c r="AH3580" i="1" s="1"/>
  <c r="Z3580" i="1"/>
  <c r="AC3580" i="1" s="1"/>
  <c r="I3583" i="1"/>
  <c r="M3582" i="1"/>
  <c r="J3582" i="1"/>
  <c r="K3582" i="1" s="1"/>
  <c r="N3582" i="1"/>
  <c r="U3581" i="1"/>
  <c r="W3581" i="1" s="1"/>
  <c r="L3581" i="1"/>
  <c r="O3581" i="1" s="1"/>
  <c r="B3579" i="1"/>
  <c r="D3629" i="1" l="1"/>
  <c r="F3629" i="1" s="1"/>
  <c r="G3629" i="1"/>
  <c r="A3630" i="1"/>
  <c r="E3630" i="1"/>
  <c r="AB3629" i="1"/>
  <c r="AG3629" i="1"/>
  <c r="B3580" i="1"/>
  <c r="Z3581" i="1"/>
  <c r="AC3581" i="1" s="1"/>
  <c r="AE3581" i="1"/>
  <c r="AH3581" i="1" s="1"/>
  <c r="U3582" i="1"/>
  <c r="W3582" i="1" s="1"/>
  <c r="L3582" i="1"/>
  <c r="O3582" i="1" s="1"/>
  <c r="I3584" i="1"/>
  <c r="M3583" i="1"/>
  <c r="J3583" i="1"/>
  <c r="K3583" i="1" s="1"/>
  <c r="N3583" i="1"/>
  <c r="D3630" i="1" l="1"/>
  <c r="F3630" i="1" s="1"/>
  <c r="A3631" i="1"/>
  <c r="E3631" i="1"/>
  <c r="AB3630" i="1"/>
  <c r="AG3630" i="1"/>
  <c r="H3630" i="1"/>
  <c r="H3631" i="1" s="1"/>
  <c r="B3581" i="1"/>
  <c r="U3583" i="1"/>
  <c r="W3583" i="1" s="1"/>
  <c r="L3583" i="1"/>
  <c r="O3583" i="1" s="1"/>
  <c r="Z3582" i="1"/>
  <c r="AC3582" i="1" s="1"/>
  <c r="AE3582" i="1"/>
  <c r="AH3582" i="1" s="1"/>
  <c r="M3584" i="1"/>
  <c r="I3585" i="1"/>
  <c r="N3584" i="1"/>
  <c r="J3584" i="1"/>
  <c r="K3584" i="1" s="1"/>
  <c r="G3630" i="1" l="1"/>
  <c r="A3632" i="1"/>
  <c r="E3632" i="1"/>
  <c r="AB3631" i="1"/>
  <c r="AG3631" i="1"/>
  <c r="D3631" i="1"/>
  <c r="F3631" i="1" s="1"/>
  <c r="G3631" i="1"/>
  <c r="U3584" i="1"/>
  <c r="W3584" i="1" s="1"/>
  <c r="L3584" i="1"/>
  <c r="O3584" i="1" s="1"/>
  <c r="I3586" i="1"/>
  <c r="J3585" i="1"/>
  <c r="K3585" i="1" s="1"/>
  <c r="M3585" i="1"/>
  <c r="N3585" i="1"/>
  <c r="Z3583" i="1"/>
  <c r="AC3583" i="1" s="1"/>
  <c r="AE3583" i="1"/>
  <c r="AH3583" i="1" s="1"/>
  <c r="B3582" i="1"/>
  <c r="D3632" i="1" l="1"/>
  <c r="F3632" i="1" s="1"/>
  <c r="A3633" i="1"/>
  <c r="E3633" i="1"/>
  <c r="H3632" i="1"/>
  <c r="H3633" i="1" s="1"/>
  <c r="AB3632" i="1"/>
  <c r="AG3632" i="1"/>
  <c r="B3583" i="1"/>
  <c r="Z3584" i="1"/>
  <c r="AC3584" i="1" s="1"/>
  <c r="AE3584" i="1"/>
  <c r="AH3584" i="1" s="1"/>
  <c r="U3585" i="1"/>
  <c r="W3585" i="1" s="1"/>
  <c r="L3585" i="1"/>
  <c r="O3585" i="1" s="1"/>
  <c r="I3587" i="1"/>
  <c r="N3586" i="1"/>
  <c r="J3586" i="1"/>
  <c r="K3586" i="1" s="1"/>
  <c r="M3586" i="1"/>
  <c r="G3632" i="1" l="1"/>
  <c r="A3634" i="1"/>
  <c r="E3634" i="1"/>
  <c r="AB3633" i="1"/>
  <c r="AG3633" i="1"/>
  <c r="D3633" i="1"/>
  <c r="F3633" i="1" s="1"/>
  <c r="AE3585" i="1"/>
  <c r="AH3585" i="1" s="1"/>
  <c r="Z3585" i="1"/>
  <c r="AC3585" i="1" s="1"/>
  <c r="U3586" i="1"/>
  <c r="W3586" i="1" s="1"/>
  <c r="L3586" i="1"/>
  <c r="O3586" i="1" s="1"/>
  <c r="M3587" i="1"/>
  <c r="I3588" i="1"/>
  <c r="N3587" i="1"/>
  <c r="J3587" i="1"/>
  <c r="K3587" i="1" s="1"/>
  <c r="B3584" i="1"/>
  <c r="D3634" i="1" l="1"/>
  <c r="G3634" i="1" s="1"/>
  <c r="A3635" i="1"/>
  <c r="E3635" i="1"/>
  <c r="H3634" i="1"/>
  <c r="H3635" i="1" s="1"/>
  <c r="AB3634" i="1"/>
  <c r="AG3634" i="1"/>
  <c r="G3633" i="1"/>
  <c r="B3585" i="1"/>
  <c r="I3589" i="1"/>
  <c r="M3588" i="1"/>
  <c r="J3588" i="1"/>
  <c r="K3588" i="1" s="1"/>
  <c r="N3588" i="1"/>
  <c r="U3587" i="1"/>
  <c r="W3587" i="1" s="1"/>
  <c r="L3587" i="1"/>
  <c r="O3587" i="1" s="1"/>
  <c r="Z3586" i="1"/>
  <c r="AC3586" i="1" s="1"/>
  <c r="AE3586" i="1"/>
  <c r="AH3586" i="1" s="1"/>
  <c r="F3634" i="1" l="1"/>
  <c r="D3635" i="1"/>
  <c r="F3635" i="1" s="1"/>
  <c r="A3636" i="1"/>
  <c r="E3636" i="1"/>
  <c r="AB3635" i="1"/>
  <c r="AG3635" i="1"/>
  <c r="AE3587" i="1"/>
  <c r="AH3587" i="1" s="1"/>
  <c r="Z3587" i="1"/>
  <c r="AC3587" i="1" s="1"/>
  <c r="B3586" i="1"/>
  <c r="U3588" i="1"/>
  <c r="W3588" i="1" s="1"/>
  <c r="L3588" i="1"/>
  <c r="O3588" i="1" s="1"/>
  <c r="I3590" i="1"/>
  <c r="N3589" i="1"/>
  <c r="M3589" i="1"/>
  <c r="J3589" i="1"/>
  <c r="K3589" i="1" s="1"/>
  <c r="G3635" i="1" l="1"/>
  <c r="D3636" i="1"/>
  <c r="F3636" i="1" s="1"/>
  <c r="E3637" i="1"/>
  <c r="A3637" i="1"/>
  <c r="AB3636" i="1"/>
  <c r="AG3636" i="1"/>
  <c r="H3636" i="1"/>
  <c r="H3637" i="1" s="1"/>
  <c r="B3587" i="1"/>
  <c r="Z3588" i="1"/>
  <c r="AC3588" i="1" s="1"/>
  <c r="AE3588" i="1"/>
  <c r="AH3588" i="1" s="1"/>
  <c r="I3591" i="1"/>
  <c r="M3590" i="1"/>
  <c r="J3590" i="1"/>
  <c r="K3590" i="1" s="1"/>
  <c r="N3590" i="1"/>
  <c r="U3589" i="1"/>
  <c r="W3589" i="1" s="1"/>
  <c r="L3589" i="1"/>
  <c r="O3589" i="1" s="1"/>
  <c r="G3636" i="1" l="1"/>
  <c r="A3638" i="1"/>
  <c r="E3638" i="1"/>
  <c r="AB3637" i="1"/>
  <c r="AG3637" i="1"/>
  <c r="D3637" i="1"/>
  <c r="F3637" i="1" s="1"/>
  <c r="G3637" i="1"/>
  <c r="AE3589" i="1"/>
  <c r="AH3589" i="1" s="1"/>
  <c r="Z3589" i="1"/>
  <c r="AC3589" i="1" s="1"/>
  <c r="M3591" i="1"/>
  <c r="N3591" i="1"/>
  <c r="J3591" i="1"/>
  <c r="K3591" i="1" s="1"/>
  <c r="I3592" i="1"/>
  <c r="U3590" i="1"/>
  <c r="W3590" i="1" s="1"/>
  <c r="L3590" i="1"/>
  <c r="O3590" i="1" s="1"/>
  <c r="B3588" i="1"/>
  <c r="D3638" i="1" l="1"/>
  <c r="F3638" i="1" s="1"/>
  <c r="E3639" i="1"/>
  <c r="A3639" i="1"/>
  <c r="AB3638" i="1"/>
  <c r="AG3638" i="1"/>
  <c r="H3638" i="1"/>
  <c r="H3639" i="1" s="1"/>
  <c r="B3589" i="1"/>
  <c r="AE3590" i="1"/>
  <c r="AH3590" i="1" s="1"/>
  <c r="Z3590" i="1"/>
  <c r="AC3590" i="1" s="1"/>
  <c r="M3592" i="1"/>
  <c r="J3592" i="1"/>
  <c r="K3592" i="1" s="1"/>
  <c r="I3593" i="1"/>
  <c r="N3592" i="1"/>
  <c r="U3591" i="1"/>
  <c r="W3591" i="1" s="1"/>
  <c r="L3591" i="1"/>
  <c r="O3591" i="1" s="1"/>
  <c r="G3638" i="1" l="1"/>
  <c r="A3640" i="1"/>
  <c r="E3640" i="1"/>
  <c r="AB3639" i="1"/>
  <c r="AG3639" i="1"/>
  <c r="D3639" i="1"/>
  <c r="F3639" i="1" s="1"/>
  <c r="G3639" i="1"/>
  <c r="B3590" i="1"/>
  <c r="AE3591" i="1"/>
  <c r="AH3591" i="1" s="1"/>
  <c r="Z3591" i="1"/>
  <c r="AC3591" i="1" s="1"/>
  <c r="J3593" i="1"/>
  <c r="K3593" i="1" s="1"/>
  <c r="M3593" i="1"/>
  <c r="I3594" i="1"/>
  <c r="N3593" i="1"/>
  <c r="U3592" i="1"/>
  <c r="W3592" i="1" s="1"/>
  <c r="L3592" i="1"/>
  <c r="O3592" i="1" s="1"/>
  <c r="D3640" i="1" l="1"/>
  <c r="F3640" i="1" s="1"/>
  <c r="G3640" i="1"/>
  <c r="E3641" i="1"/>
  <c r="A3641" i="1"/>
  <c r="AB3640" i="1"/>
  <c r="AG3640" i="1"/>
  <c r="H3640" i="1"/>
  <c r="B3591" i="1"/>
  <c r="AE3592" i="1"/>
  <c r="AH3592" i="1" s="1"/>
  <c r="Z3592" i="1"/>
  <c r="AC3592" i="1" s="1"/>
  <c r="U3593" i="1"/>
  <c r="W3593" i="1" s="1"/>
  <c r="L3593" i="1"/>
  <c r="O3593" i="1" s="1"/>
  <c r="N3594" i="1"/>
  <c r="I3595" i="1"/>
  <c r="M3594" i="1"/>
  <c r="J3594" i="1"/>
  <c r="K3594" i="1" s="1"/>
  <c r="H3641" i="1" l="1"/>
  <c r="E3642" i="1"/>
  <c r="A3642" i="1"/>
  <c r="AB3641" i="1"/>
  <c r="AG3641" i="1"/>
  <c r="D3641" i="1"/>
  <c r="F3641" i="1" s="1"/>
  <c r="G3641" i="1"/>
  <c r="B3592" i="1"/>
  <c r="J3595" i="1"/>
  <c r="K3595" i="1" s="1"/>
  <c r="N3595" i="1"/>
  <c r="M3595" i="1"/>
  <c r="I3596" i="1"/>
  <c r="U3594" i="1"/>
  <c r="W3594" i="1" s="1"/>
  <c r="L3594" i="1"/>
  <c r="O3594" i="1" s="1"/>
  <c r="AE3593" i="1"/>
  <c r="AH3593" i="1" s="1"/>
  <c r="Z3593" i="1"/>
  <c r="AC3593" i="1" s="1"/>
  <c r="A3643" i="1" l="1"/>
  <c r="E3643" i="1"/>
  <c r="AB3642" i="1"/>
  <c r="AG3642" i="1"/>
  <c r="D3642" i="1"/>
  <c r="F3642" i="1" s="1"/>
  <c r="H3642" i="1"/>
  <c r="H3643" i="1" s="1"/>
  <c r="B3593" i="1"/>
  <c r="Z3594" i="1"/>
  <c r="AC3594" i="1" s="1"/>
  <c r="AE3594" i="1"/>
  <c r="AH3594" i="1" s="1"/>
  <c r="N3596" i="1"/>
  <c r="M3596" i="1"/>
  <c r="J3596" i="1"/>
  <c r="K3596" i="1" s="1"/>
  <c r="I3597" i="1"/>
  <c r="U3595" i="1"/>
  <c r="W3595" i="1" s="1"/>
  <c r="L3595" i="1"/>
  <c r="O3595" i="1" s="1"/>
  <c r="G3642" i="1" l="1"/>
  <c r="D3643" i="1"/>
  <c r="F3643" i="1" s="1"/>
  <c r="G3643" i="1"/>
  <c r="E3644" i="1"/>
  <c r="A3644" i="1"/>
  <c r="AB3643" i="1"/>
  <c r="AG3643" i="1"/>
  <c r="Z3595" i="1"/>
  <c r="AC3595" i="1" s="1"/>
  <c r="AE3595" i="1"/>
  <c r="AH3595" i="1" s="1"/>
  <c r="M3597" i="1"/>
  <c r="J3597" i="1"/>
  <c r="K3597" i="1" s="1"/>
  <c r="N3597" i="1"/>
  <c r="I3598" i="1"/>
  <c r="U3596" i="1"/>
  <c r="W3596" i="1" s="1"/>
  <c r="L3596" i="1"/>
  <c r="O3596" i="1" s="1"/>
  <c r="B3594" i="1"/>
  <c r="E3645" i="1" l="1"/>
  <c r="A3645" i="1"/>
  <c r="AB3644" i="1"/>
  <c r="AG3644" i="1"/>
  <c r="D3644" i="1"/>
  <c r="F3644" i="1" s="1"/>
  <c r="G3644" i="1"/>
  <c r="H3644" i="1"/>
  <c r="AE3596" i="1"/>
  <c r="AH3596" i="1" s="1"/>
  <c r="Z3596" i="1"/>
  <c r="AC3596" i="1" s="1"/>
  <c r="I3599" i="1"/>
  <c r="N3598" i="1"/>
  <c r="M3598" i="1"/>
  <c r="J3598" i="1"/>
  <c r="K3598" i="1" s="1"/>
  <c r="U3597" i="1"/>
  <c r="W3597" i="1" s="1"/>
  <c r="L3597" i="1"/>
  <c r="O3597" i="1" s="1"/>
  <c r="B3595" i="1"/>
  <c r="H3645" i="1" l="1"/>
  <c r="E3646" i="1"/>
  <c r="A3646" i="1"/>
  <c r="AB3645" i="1"/>
  <c r="AG3645" i="1"/>
  <c r="D3645" i="1"/>
  <c r="F3645" i="1" s="1"/>
  <c r="B3596" i="1"/>
  <c r="Z3597" i="1"/>
  <c r="AC3597" i="1" s="1"/>
  <c r="AE3597" i="1"/>
  <c r="AH3597" i="1" s="1"/>
  <c r="U3598" i="1"/>
  <c r="W3598" i="1" s="1"/>
  <c r="L3598" i="1"/>
  <c r="O3598" i="1" s="1"/>
  <c r="M3599" i="1"/>
  <c r="I3600" i="1"/>
  <c r="J3599" i="1"/>
  <c r="K3599" i="1" s="1"/>
  <c r="N3599" i="1"/>
  <c r="G3645" i="1" l="1"/>
  <c r="E3647" i="1"/>
  <c r="A3647" i="1"/>
  <c r="AB3646" i="1"/>
  <c r="AG3646" i="1"/>
  <c r="D3646" i="1"/>
  <c r="F3646" i="1" s="1"/>
  <c r="G3646" i="1"/>
  <c r="H3646" i="1"/>
  <c r="H3647" i="1" s="1"/>
  <c r="J3600" i="1"/>
  <c r="K3600" i="1" s="1"/>
  <c r="N3600" i="1"/>
  <c r="I3601" i="1"/>
  <c r="M3600" i="1"/>
  <c r="U3599" i="1"/>
  <c r="W3599" i="1" s="1"/>
  <c r="L3599" i="1"/>
  <c r="O3599" i="1" s="1"/>
  <c r="AE3598" i="1"/>
  <c r="AH3598" i="1" s="1"/>
  <c r="Z3598" i="1"/>
  <c r="AC3598" i="1" s="1"/>
  <c r="B3597" i="1"/>
  <c r="A3648" i="1" l="1"/>
  <c r="E3648" i="1"/>
  <c r="AB3647" i="1"/>
  <c r="AG3647" i="1"/>
  <c r="D3647" i="1"/>
  <c r="F3647" i="1" s="1"/>
  <c r="B3598" i="1"/>
  <c r="AE3599" i="1"/>
  <c r="AH3599" i="1" s="1"/>
  <c r="Z3599" i="1"/>
  <c r="AC3599" i="1" s="1"/>
  <c r="I3602" i="1"/>
  <c r="M3601" i="1"/>
  <c r="J3601" i="1"/>
  <c r="K3601" i="1" s="1"/>
  <c r="N3601" i="1"/>
  <c r="U3600" i="1"/>
  <c r="W3600" i="1" s="1"/>
  <c r="L3600" i="1"/>
  <c r="O3600" i="1" s="1"/>
  <c r="G3647" i="1" l="1"/>
  <c r="D3648" i="1"/>
  <c r="F3648" i="1" s="1"/>
  <c r="E3649" i="1"/>
  <c r="A3649" i="1"/>
  <c r="AB3648" i="1"/>
  <c r="AG3648" i="1"/>
  <c r="H3648" i="1"/>
  <c r="H3649" i="1" s="1"/>
  <c r="B3599" i="1"/>
  <c r="Z3600" i="1"/>
  <c r="AC3600" i="1" s="1"/>
  <c r="AE3600" i="1"/>
  <c r="AH3600" i="1" s="1"/>
  <c r="U3601" i="1"/>
  <c r="W3601" i="1" s="1"/>
  <c r="L3601" i="1"/>
  <c r="O3601" i="1" s="1"/>
  <c r="I3603" i="1"/>
  <c r="J3602" i="1"/>
  <c r="K3602" i="1" s="1"/>
  <c r="G3648" i="1" l="1"/>
  <c r="E3650" i="1"/>
  <c r="A3650" i="1"/>
  <c r="AB3649" i="1"/>
  <c r="AG3649" i="1"/>
  <c r="D3649" i="1"/>
  <c r="F3649" i="1" s="1"/>
  <c r="M3602" i="1"/>
  <c r="N3602" i="1" s="1"/>
  <c r="N3603" i="1" s="1"/>
  <c r="Z3601" i="1"/>
  <c r="AC3601" i="1" s="1"/>
  <c r="AE3601" i="1"/>
  <c r="AH3601" i="1" s="1"/>
  <c r="U3602" i="1"/>
  <c r="W3602" i="1" s="1"/>
  <c r="L3602" i="1"/>
  <c r="I3604" i="1"/>
  <c r="J3603" i="1"/>
  <c r="K3603" i="1" s="1"/>
  <c r="B3600" i="1"/>
  <c r="G3649" i="1" l="1"/>
  <c r="A3651" i="1"/>
  <c r="E3651" i="1"/>
  <c r="AB3650" i="1"/>
  <c r="AG3650" i="1"/>
  <c r="D3650" i="1"/>
  <c r="F3650" i="1" s="1"/>
  <c r="H3650" i="1"/>
  <c r="O3602" i="1"/>
  <c r="AE3602" i="1" s="1"/>
  <c r="AH3602" i="1" s="1"/>
  <c r="M3603" i="1"/>
  <c r="M3604" i="1" s="1"/>
  <c r="U3603" i="1"/>
  <c r="W3603" i="1" s="1"/>
  <c r="L3603" i="1"/>
  <c r="O3603" i="1" s="1"/>
  <c r="I3605" i="1"/>
  <c r="J3604" i="1"/>
  <c r="K3604" i="1" s="1"/>
  <c r="N3604" i="1"/>
  <c r="B3601" i="1"/>
  <c r="H3651" i="1" l="1"/>
  <c r="G3650" i="1"/>
  <c r="D3651" i="1"/>
  <c r="F3651" i="1" s="1"/>
  <c r="G3651" i="1"/>
  <c r="E3652" i="1"/>
  <c r="A3652" i="1"/>
  <c r="AB3651" i="1"/>
  <c r="AG3651" i="1"/>
  <c r="Z3602" i="1"/>
  <c r="AC3602" i="1" s="1"/>
  <c r="B3602" i="1" s="1"/>
  <c r="I3606" i="1"/>
  <c r="N3605" i="1"/>
  <c r="M3605" i="1"/>
  <c r="J3605" i="1"/>
  <c r="K3605" i="1" s="1"/>
  <c r="U3604" i="1"/>
  <c r="W3604" i="1" s="1"/>
  <c r="L3604" i="1"/>
  <c r="O3604" i="1" s="1"/>
  <c r="AE3603" i="1"/>
  <c r="AH3603" i="1" s="1"/>
  <c r="Z3603" i="1"/>
  <c r="AC3603" i="1" s="1"/>
  <c r="A3653" i="1" l="1"/>
  <c r="E3653" i="1"/>
  <c r="AB3652" i="1"/>
  <c r="AG3652" i="1"/>
  <c r="D3652" i="1"/>
  <c r="F3652" i="1" s="1"/>
  <c r="G3652" i="1"/>
  <c r="H3652" i="1"/>
  <c r="H3653" i="1" s="1"/>
  <c r="B3603" i="1"/>
  <c r="AE3604" i="1"/>
  <c r="AH3604" i="1" s="1"/>
  <c r="Z3604" i="1"/>
  <c r="AC3604" i="1" s="1"/>
  <c r="U3605" i="1"/>
  <c r="W3605" i="1" s="1"/>
  <c r="L3605" i="1"/>
  <c r="O3605" i="1" s="1"/>
  <c r="M3606" i="1"/>
  <c r="I3607" i="1"/>
  <c r="J3606" i="1"/>
  <c r="K3606" i="1" s="1"/>
  <c r="N3606" i="1"/>
  <c r="D3653" i="1" l="1"/>
  <c r="F3653" i="1" s="1"/>
  <c r="E3654" i="1"/>
  <c r="A3654" i="1"/>
  <c r="AB3653" i="1"/>
  <c r="AG3653" i="1"/>
  <c r="B3604" i="1"/>
  <c r="I3608" i="1"/>
  <c r="N3607" i="1"/>
  <c r="J3607" i="1"/>
  <c r="K3607" i="1" s="1"/>
  <c r="M3607" i="1"/>
  <c r="U3606" i="1"/>
  <c r="W3606" i="1" s="1"/>
  <c r="L3606" i="1"/>
  <c r="O3606" i="1" s="1"/>
  <c r="Z3605" i="1"/>
  <c r="AC3605" i="1" s="1"/>
  <c r="AE3605" i="1"/>
  <c r="AH3605" i="1" s="1"/>
  <c r="G3653" i="1" l="1"/>
  <c r="A3655" i="1"/>
  <c r="E3655" i="1"/>
  <c r="AB3654" i="1"/>
  <c r="AG3654" i="1"/>
  <c r="D3654" i="1"/>
  <c r="F3654" i="1" s="1"/>
  <c r="H3654" i="1"/>
  <c r="Z3606" i="1"/>
  <c r="AC3606" i="1" s="1"/>
  <c r="AE3606" i="1"/>
  <c r="AH3606" i="1" s="1"/>
  <c r="B3605" i="1"/>
  <c r="U3607" i="1"/>
  <c r="W3607" i="1" s="1"/>
  <c r="L3607" i="1"/>
  <c r="O3607" i="1" s="1"/>
  <c r="M3608" i="1"/>
  <c r="I3609" i="1"/>
  <c r="N3608" i="1"/>
  <c r="J3608" i="1"/>
  <c r="K3608" i="1" s="1"/>
  <c r="H3655" i="1" l="1"/>
  <c r="G3654" i="1"/>
  <c r="D3655" i="1"/>
  <c r="F3655" i="1" s="1"/>
  <c r="G3655" i="1"/>
  <c r="A3656" i="1"/>
  <c r="E3656" i="1"/>
  <c r="AB3655" i="1"/>
  <c r="AG3655" i="1"/>
  <c r="Z3607" i="1"/>
  <c r="AC3607" i="1" s="1"/>
  <c r="AE3607" i="1"/>
  <c r="AH3607" i="1" s="1"/>
  <c r="M3609" i="1"/>
  <c r="I3610" i="1"/>
  <c r="J3609" i="1"/>
  <c r="K3609" i="1" s="1"/>
  <c r="N3609" i="1"/>
  <c r="U3608" i="1"/>
  <c r="W3608" i="1" s="1"/>
  <c r="L3608" i="1"/>
  <c r="O3608" i="1" s="1"/>
  <c r="B3606" i="1"/>
  <c r="D3656" i="1" l="1"/>
  <c r="F3656" i="1" s="1"/>
  <c r="A3657" i="1"/>
  <c r="E3657" i="1"/>
  <c r="AB3656" i="1"/>
  <c r="AG3656" i="1"/>
  <c r="H3656" i="1"/>
  <c r="H3657" i="1" s="1"/>
  <c r="Z3608" i="1"/>
  <c r="AC3608" i="1" s="1"/>
  <c r="AE3608" i="1"/>
  <c r="AH3608" i="1" s="1"/>
  <c r="U3609" i="1"/>
  <c r="W3609" i="1" s="1"/>
  <c r="L3609" i="1"/>
  <c r="O3609" i="1" s="1"/>
  <c r="N3610" i="1"/>
  <c r="M3610" i="1"/>
  <c r="J3610" i="1"/>
  <c r="K3610" i="1" s="1"/>
  <c r="I3611" i="1"/>
  <c r="B3607" i="1"/>
  <c r="G3656" i="1" l="1"/>
  <c r="D3657" i="1"/>
  <c r="F3657" i="1" s="1"/>
  <c r="G3657" i="1"/>
  <c r="E3658" i="1"/>
  <c r="A3658" i="1"/>
  <c r="AB3657" i="1"/>
  <c r="AG3657" i="1"/>
  <c r="M3611" i="1"/>
  <c r="N3611" i="1"/>
  <c r="I3612" i="1"/>
  <c r="J3611" i="1"/>
  <c r="K3611" i="1" s="1"/>
  <c r="U3610" i="1"/>
  <c r="W3610" i="1" s="1"/>
  <c r="L3610" i="1"/>
  <c r="O3610" i="1" s="1"/>
  <c r="Z3609" i="1"/>
  <c r="AC3609" i="1" s="1"/>
  <c r="AE3609" i="1"/>
  <c r="AH3609" i="1" s="1"/>
  <c r="B3608" i="1"/>
  <c r="A3659" i="1" l="1"/>
  <c r="E3659" i="1"/>
  <c r="AB3658" i="1"/>
  <c r="AG3658" i="1"/>
  <c r="D3658" i="1"/>
  <c r="F3658" i="1" s="1"/>
  <c r="G3658" i="1"/>
  <c r="H3658" i="1"/>
  <c r="H3659" i="1" s="1"/>
  <c r="B3609" i="1"/>
  <c r="AE3610" i="1"/>
  <c r="AH3610" i="1" s="1"/>
  <c r="Z3610" i="1"/>
  <c r="AC3610" i="1" s="1"/>
  <c r="U3611" i="1"/>
  <c r="W3611" i="1" s="1"/>
  <c r="L3611" i="1"/>
  <c r="O3611" i="1" s="1"/>
  <c r="I3613" i="1"/>
  <c r="M3612" i="1"/>
  <c r="J3612" i="1"/>
  <c r="K3612" i="1" s="1"/>
  <c r="N3612" i="1"/>
  <c r="D3659" i="1" l="1"/>
  <c r="F3659" i="1" s="1"/>
  <c r="G3659" i="1"/>
  <c r="E3660" i="1"/>
  <c r="A3660" i="1"/>
  <c r="AB3659" i="1"/>
  <c r="AG3659" i="1"/>
  <c r="B3610" i="1"/>
  <c r="U3612" i="1"/>
  <c r="W3612" i="1" s="1"/>
  <c r="L3612" i="1"/>
  <c r="O3612" i="1" s="1"/>
  <c r="N3613" i="1"/>
  <c r="M3613" i="1"/>
  <c r="J3613" i="1"/>
  <c r="K3613" i="1" s="1"/>
  <c r="I3614" i="1"/>
  <c r="Z3611" i="1"/>
  <c r="AC3611" i="1" s="1"/>
  <c r="AE3611" i="1"/>
  <c r="AH3611" i="1" s="1"/>
  <c r="D3660" i="1" l="1"/>
  <c r="F3660" i="1" s="1"/>
  <c r="A3661" i="1"/>
  <c r="E3661" i="1"/>
  <c r="AB3660" i="1"/>
  <c r="AG3660" i="1"/>
  <c r="H3660" i="1"/>
  <c r="I3615" i="1"/>
  <c r="J3614" i="1"/>
  <c r="K3614" i="1" s="1"/>
  <c r="N3614" i="1"/>
  <c r="M3614" i="1"/>
  <c r="B3611" i="1"/>
  <c r="AE3612" i="1"/>
  <c r="AH3612" i="1" s="1"/>
  <c r="Z3612" i="1"/>
  <c r="AC3612" i="1" s="1"/>
  <c r="U3613" i="1"/>
  <c r="W3613" i="1" s="1"/>
  <c r="L3613" i="1"/>
  <c r="O3613" i="1" s="1"/>
  <c r="G3660" i="1" l="1"/>
  <c r="H3661" i="1"/>
  <c r="D3661" i="1"/>
  <c r="F3661" i="1" s="1"/>
  <c r="E3662" i="1"/>
  <c r="A3662" i="1"/>
  <c r="AB3661" i="1"/>
  <c r="AG3661" i="1"/>
  <c r="B3612" i="1"/>
  <c r="U3614" i="1"/>
  <c r="W3614" i="1" s="1"/>
  <c r="L3614" i="1"/>
  <c r="O3614" i="1" s="1"/>
  <c r="Z3613" i="1"/>
  <c r="AC3613" i="1" s="1"/>
  <c r="AE3613" i="1"/>
  <c r="AH3613" i="1" s="1"/>
  <c r="I3616" i="1"/>
  <c r="M3615" i="1"/>
  <c r="N3615" i="1"/>
  <c r="J3615" i="1"/>
  <c r="K3615" i="1" s="1"/>
  <c r="G3661" i="1" l="1"/>
  <c r="A3663" i="1"/>
  <c r="E3663" i="1"/>
  <c r="H3662" i="1"/>
  <c r="AB3662" i="1"/>
  <c r="AG3662" i="1"/>
  <c r="D3662" i="1"/>
  <c r="F3662" i="1" s="1"/>
  <c r="U3615" i="1"/>
  <c r="W3615" i="1" s="1"/>
  <c r="L3615" i="1"/>
  <c r="O3615" i="1" s="1"/>
  <c r="I3617" i="1"/>
  <c r="M3616" i="1"/>
  <c r="N3616" i="1"/>
  <c r="J3616" i="1"/>
  <c r="K3616" i="1" s="1"/>
  <c r="B3613" i="1"/>
  <c r="AE3614" i="1"/>
  <c r="AH3614" i="1" s="1"/>
  <c r="Z3614" i="1"/>
  <c r="AC3614" i="1" s="1"/>
  <c r="G3662" i="1" l="1"/>
  <c r="D3663" i="1"/>
  <c r="F3663" i="1" s="1"/>
  <c r="G3663" i="1"/>
  <c r="H3663" i="1"/>
  <c r="A3664" i="1"/>
  <c r="E3664" i="1"/>
  <c r="AB3663" i="1"/>
  <c r="AG3663" i="1"/>
  <c r="Z3615" i="1"/>
  <c r="AC3615" i="1" s="1"/>
  <c r="AE3615" i="1"/>
  <c r="AH3615" i="1" s="1"/>
  <c r="L3616" i="1"/>
  <c r="O3616" i="1" s="1"/>
  <c r="U3616" i="1"/>
  <c r="W3616" i="1" s="1"/>
  <c r="J3617" i="1"/>
  <c r="K3617" i="1" s="1"/>
  <c r="N3617" i="1"/>
  <c r="I3618" i="1"/>
  <c r="M3617" i="1"/>
  <c r="B3614" i="1"/>
  <c r="D3664" i="1" l="1"/>
  <c r="G3664" i="1"/>
  <c r="A3665" i="1"/>
  <c r="E3665" i="1"/>
  <c r="H3664" i="1"/>
  <c r="H3665" i="1" s="1"/>
  <c r="AB3664" i="1"/>
  <c r="AG3664" i="1"/>
  <c r="J3618" i="1"/>
  <c r="K3618" i="1" s="1"/>
  <c r="I3619" i="1"/>
  <c r="N3618" i="1"/>
  <c r="M3618" i="1"/>
  <c r="Z3616" i="1"/>
  <c r="AC3616" i="1" s="1"/>
  <c r="AE3616" i="1"/>
  <c r="AH3616" i="1" s="1"/>
  <c r="U3617" i="1"/>
  <c r="W3617" i="1" s="1"/>
  <c r="L3617" i="1"/>
  <c r="O3617" i="1" s="1"/>
  <c r="B3615" i="1"/>
  <c r="A3666" i="1" l="1"/>
  <c r="E3666" i="1"/>
  <c r="AB3665" i="1"/>
  <c r="AG3665" i="1"/>
  <c r="F3664" i="1"/>
  <c r="D3665" i="1"/>
  <c r="G3665" i="1" s="1"/>
  <c r="AE3617" i="1"/>
  <c r="AH3617" i="1" s="1"/>
  <c r="Z3617" i="1"/>
  <c r="AC3617" i="1" s="1"/>
  <c r="B3616" i="1"/>
  <c r="M3619" i="1"/>
  <c r="J3619" i="1"/>
  <c r="K3619" i="1" s="1"/>
  <c r="I3620" i="1"/>
  <c r="N3619" i="1"/>
  <c r="U3618" i="1"/>
  <c r="W3618" i="1" s="1"/>
  <c r="L3618" i="1"/>
  <c r="O3618" i="1" s="1"/>
  <c r="F3665" i="1" l="1"/>
  <c r="D3666" i="1"/>
  <c r="F3666" i="1" s="1"/>
  <c r="G3666" i="1"/>
  <c r="E3667" i="1"/>
  <c r="A3667" i="1"/>
  <c r="AB3666" i="1"/>
  <c r="AG3666" i="1"/>
  <c r="H3666" i="1"/>
  <c r="H3667" i="1" s="1"/>
  <c r="B3617" i="1"/>
  <c r="U3619" i="1"/>
  <c r="W3619" i="1" s="1"/>
  <c r="L3619" i="1"/>
  <c r="O3619" i="1" s="1"/>
  <c r="I3621" i="1"/>
  <c r="M3620" i="1"/>
  <c r="J3620" i="1"/>
  <c r="K3620" i="1" s="1"/>
  <c r="N3620" i="1"/>
  <c r="AE3618" i="1"/>
  <c r="AH3618" i="1" s="1"/>
  <c r="Z3618" i="1"/>
  <c r="AC3618" i="1" s="1"/>
  <c r="D3667" i="1" l="1"/>
  <c r="F3667" i="1" s="1"/>
  <c r="G3667" i="1"/>
  <c r="A3668" i="1"/>
  <c r="E3668" i="1"/>
  <c r="AB3667" i="1"/>
  <c r="AG3667" i="1"/>
  <c r="B3618" i="1"/>
  <c r="Z3619" i="1"/>
  <c r="AC3619" i="1" s="1"/>
  <c r="AE3619" i="1"/>
  <c r="AH3619" i="1" s="1"/>
  <c r="U3620" i="1"/>
  <c r="W3620" i="1" s="1"/>
  <c r="L3620" i="1"/>
  <c r="O3620" i="1" s="1"/>
  <c r="N3621" i="1"/>
  <c r="M3621" i="1"/>
  <c r="I3622" i="1"/>
  <c r="J3621" i="1"/>
  <c r="K3621" i="1" s="1"/>
  <c r="D3668" i="1" l="1"/>
  <c r="F3668" i="1" s="1"/>
  <c r="A3669" i="1"/>
  <c r="E3669" i="1"/>
  <c r="AB3668" i="1"/>
  <c r="AG3668" i="1"/>
  <c r="H3668" i="1"/>
  <c r="J3622" i="1"/>
  <c r="K3622" i="1" s="1"/>
  <c r="N3622" i="1"/>
  <c r="M3622" i="1"/>
  <c r="I3623" i="1"/>
  <c r="U3621" i="1"/>
  <c r="W3621" i="1" s="1"/>
  <c r="L3621" i="1"/>
  <c r="O3621" i="1" s="1"/>
  <c r="AE3620" i="1"/>
  <c r="AH3620" i="1" s="1"/>
  <c r="Z3620" i="1"/>
  <c r="AC3620" i="1" s="1"/>
  <c r="B3619" i="1"/>
  <c r="G3668" i="1" l="1"/>
  <c r="H3669" i="1"/>
  <c r="D3669" i="1"/>
  <c r="F3669" i="1" s="1"/>
  <c r="G3669" i="1"/>
  <c r="A3670" i="1"/>
  <c r="E3670" i="1"/>
  <c r="AB3669" i="1"/>
  <c r="AG3669" i="1"/>
  <c r="B3620" i="1"/>
  <c r="Z3621" i="1"/>
  <c r="AC3621" i="1" s="1"/>
  <c r="AE3621" i="1"/>
  <c r="AH3621" i="1" s="1"/>
  <c r="I3624" i="1"/>
  <c r="N3623" i="1"/>
  <c r="J3623" i="1"/>
  <c r="K3623" i="1" s="1"/>
  <c r="M3623" i="1"/>
  <c r="U3622" i="1"/>
  <c r="W3622" i="1" s="1"/>
  <c r="L3622" i="1"/>
  <c r="O3622" i="1" s="1"/>
  <c r="E3671" i="1" l="1"/>
  <c r="A3671" i="1"/>
  <c r="AB3670" i="1"/>
  <c r="AG3670" i="1"/>
  <c r="D3670" i="1"/>
  <c r="F3670" i="1" s="1"/>
  <c r="H3670" i="1"/>
  <c r="H3671" i="1" s="1"/>
  <c r="AE3622" i="1"/>
  <c r="AH3622" i="1" s="1"/>
  <c r="Z3622" i="1"/>
  <c r="AC3622" i="1" s="1"/>
  <c r="U3623" i="1"/>
  <c r="W3623" i="1" s="1"/>
  <c r="L3623" i="1"/>
  <c r="O3623" i="1" s="1"/>
  <c r="M3624" i="1"/>
  <c r="I3625" i="1"/>
  <c r="J3624" i="1"/>
  <c r="K3624" i="1" s="1"/>
  <c r="N3624" i="1"/>
  <c r="B3621" i="1"/>
  <c r="G3670" i="1" l="1"/>
  <c r="E3672" i="1"/>
  <c r="A3672" i="1"/>
  <c r="AB3671" i="1"/>
  <c r="AG3671" i="1"/>
  <c r="D3671" i="1"/>
  <c r="F3671" i="1" s="1"/>
  <c r="B3622" i="1"/>
  <c r="M3625" i="1"/>
  <c r="J3625" i="1"/>
  <c r="K3625" i="1" s="1"/>
  <c r="N3625" i="1"/>
  <c r="I3626" i="1"/>
  <c r="AE3623" i="1"/>
  <c r="AH3623" i="1" s="1"/>
  <c r="Z3623" i="1"/>
  <c r="AC3623" i="1" s="1"/>
  <c r="U3624" i="1"/>
  <c r="W3624" i="1" s="1"/>
  <c r="L3624" i="1"/>
  <c r="O3624" i="1" s="1"/>
  <c r="G3671" i="1" l="1"/>
  <c r="E3673" i="1"/>
  <c r="A3673" i="1"/>
  <c r="AB3672" i="1"/>
  <c r="AG3672" i="1"/>
  <c r="D3672" i="1"/>
  <c r="F3672" i="1" s="1"/>
  <c r="H3672" i="1"/>
  <c r="H3673" i="1" s="1"/>
  <c r="B3623" i="1"/>
  <c r="Z3624" i="1"/>
  <c r="AC3624" i="1" s="1"/>
  <c r="AE3624" i="1"/>
  <c r="AH3624" i="1" s="1"/>
  <c r="J3626" i="1"/>
  <c r="K3626" i="1" s="1"/>
  <c r="N3626" i="1"/>
  <c r="M3626" i="1"/>
  <c r="I3627" i="1"/>
  <c r="U3625" i="1"/>
  <c r="W3625" i="1" s="1"/>
  <c r="L3625" i="1"/>
  <c r="O3625" i="1" s="1"/>
  <c r="G3672" i="1" l="1"/>
  <c r="E3674" i="1"/>
  <c r="A3674" i="1"/>
  <c r="AB3673" i="1"/>
  <c r="AG3673" i="1"/>
  <c r="D3673" i="1"/>
  <c r="F3673" i="1" s="1"/>
  <c r="G3673" i="1"/>
  <c r="AE3625" i="1"/>
  <c r="AH3625" i="1" s="1"/>
  <c r="Z3625" i="1"/>
  <c r="AC3625" i="1" s="1"/>
  <c r="I3628" i="1"/>
  <c r="J3627" i="1"/>
  <c r="K3627" i="1" s="1"/>
  <c r="N3627" i="1"/>
  <c r="M3627" i="1"/>
  <c r="U3626" i="1"/>
  <c r="W3626" i="1" s="1"/>
  <c r="L3626" i="1"/>
  <c r="O3626" i="1" s="1"/>
  <c r="B3624" i="1"/>
  <c r="A3675" i="1" l="1"/>
  <c r="E3675" i="1"/>
  <c r="AB3674" i="1"/>
  <c r="AG3674" i="1"/>
  <c r="D3674" i="1"/>
  <c r="F3674" i="1" s="1"/>
  <c r="H3674" i="1"/>
  <c r="H3675" i="1" s="1"/>
  <c r="B3625" i="1"/>
  <c r="Z3626" i="1"/>
  <c r="AC3626" i="1" s="1"/>
  <c r="AE3626" i="1"/>
  <c r="AH3626" i="1" s="1"/>
  <c r="U3627" i="1"/>
  <c r="W3627" i="1" s="1"/>
  <c r="L3627" i="1"/>
  <c r="O3627" i="1" s="1"/>
  <c r="M3628" i="1"/>
  <c r="N3628" i="1"/>
  <c r="I3629" i="1"/>
  <c r="J3628" i="1"/>
  <c r="K3628" i="1" s="1"/>
  <c r="G3674" i="1" l="1"/>
  <c r="D3675" i="1"/>
  <c r="F3675" i="1" s="1"/>
  <c r="G3675" i="1"/>
  <c r="E3676" i="1"/>
  <c r="A3676" i="1"/>
  <c r="AB3675" i="1"/>
  <c r="AG3675" i="1"/>
  <c r="U3628" i="1"/>
  <c r="W3628" i="1" s="1"/>
  <c r="L3628" i="1"/>
  <c r="O3628" i="1" s="1"/>
  <c r="AE3627" i="1"/>
  <c r="AH3627" i="1" s="1"/>
  <c r="Z3627" i="1"/>
  <c r="AC3627" i="1" s="1"/>
  <c r="I3630" i="1"/>
  <c r="N3629" i="1"/>
  <c r="J3629" i="1"/>
  <c r="K3629" i="1" s="1"/>
  <c r="M3629" i="1"/>
  <c r="B3626" i="1"/>
  <c r="A3677" i="1" l="1"/>
  <c r="E3677" i="1"/>
  <c r="AB3676" i="1"/>
  <c r="AG3676" i="1"/>
  <c r="D3676" i="1"/>
  <c r="F3676" i="1" s="1"/>
  <c r="G3676" i="1"/>
  <c r="H3676" i="1"/>
  <c r="H3677" i="1" s="1"/>
  <c r="B3627" i="1"/>
  <c r="U3629" i="1"/>
  <c r="W3629" i="1" s="1"/>
  <c r="L3629" i="1"/>
  <c r="O3629" i="1" s="1"/>
  <c r="Z3628" i="1"/>
  <c r="AC3628" i="1" s="1"/>
  <c r="AE3628" i="1"/>
  <c r="AH3628" i="1" s="1"/>
  <c r="I3631" i="1"/>
  <c r="N3630" i="1"/>
  <c r="J3630" i="1"/>
  <c r="K3630" i="1" s="1"/>
  <c r="M3630" i="1"/>
  <c r="D3677" i="1" l="1"/>
  <c r="F3677" i="1" s="1"/>
  <c r="E3678" i="1"/>
  <c r="A3678" i="1"/>
  <c r="AB3677" i="1"/>
  <c r="AG3677" i="1"/>
  <c r="N3631" i="1"/>
  <c r="J3631" i="1"/>
  <c r="K3631" i="1" s="1"/>
  <c r="I3632" i="1"/>
  <c r="I3633" i="1" s="1"/>
  <c r="M3631" i="1"/>
  <c r="B3628" i="1"/>
  <c r="U3630" i="1"/>
  <c r="W3630" i="1" s="1"/>
  <c r="L3630" i="1"/>
  <c r="O3630" i="1" s="1"/>
  <c r="AE3629" i="1"/>
  <c r="AH3629" i="1" s="1"/>
  <c r="Z3629" i="1"/>
  <c r="AC3629" i="1" s="1"/>
  <c r="G3677" i="1" l="1"/>
  <c r="E3679" i="1"/>
  <c r="A3679" i="1"/>
  <c r="AB3678" i="1"/>
  <c r="AG3678" i="1"/>
  <c r="D3678" i="1"/>
  <c r="F3678" i="1" s="1"/>
  <c r="G3678" i="1"/>
  <c r="H3678" i="1"/>
  <c r="H3679" i="1" s="1"/>
  <c r="J3633" i="1"/>
  <c r="K3633" i="1" s="1"/>
  <c r="I3634" i="1"/>
  <c r="J3632" i="1"/>
  <c r="K3632" i="1" s="1"/>
  <c r="N3632" i="1"/>
  <c r="M3632" i="1"/>
  <c r="U3631" i="1"/>
  <c r="W3631" i="1" s="1"/>
  <c r="L3631" i="1"/>
  <c r="O3631" i="1" s="1"/>
  <c r="Z3630" i="1"/>
  <c r="AC3630" i="1" s="1"/>
  <c r="AE3630" i="1"/>
  <c r="AH3630" i="1" s="1"/>
  <c r="B3629" i="1"/>
  <c r="A3680" i="1" l="1"/>
  <c r="E3680" i="1"/>
  <c r="AB3679" i="1"/>
  <c r="AG3679" i="1"/>
  <c r="D3679" i="1"/>
  <c r="F3679" i="1" s="1"/>
  <c r="J3634" i="1"/>
  <c r="K3634" i="1" s="1"/>
  <c r="I3635" i="1"/>
  <c r="L3633" i="1"/>
  <c r="AE3631" i="1"/>
  <c r="AH3631" i="1" s="1"/>
  <c r="Z3631" i="1"/>
  <c r="AC3631" i="1" s="1"/>
  <c r="B3630" i="1"/>
  <c r="U3632" i="1"/>
  <c r="W3632" i="1" s="1"/>
  <c r="L3632" i="1"/>
  <c r="G3679" i="1" l="1"/>
  <c r="D3680" i="1"/>
  <c r="F3680" i="1" s="1"/>
  <c r="E3681" i="1"/>
  <c r="A3681" i="1"/>
  <c r="AB3680" i="1"/>
  <c r="AG3680" i="1"/>
  <c r="H3680" i="1"/>
  <c r="H3681" i="1" s="1"/>
  <c r="U3633" i="1"/>
  <c r="W3633" i="1" s="1"/>
  <c r="I3636" i="1"/>
  <c r="J3635" i="1"/>
  <c r="K3635" i="1" s="1"/>
  <c r="O3632" i="1"/>
  <c r="Z3632" i="1" s="1"/>
  <c r="AC3632" i="1" s="1"/>
  <c r="M3633" i="1"/>
  <c r="L3634" i="1"/>
  <c r="B3631" i="1"/>
  <c r="G3680" i="1" l="1"/>
  <c r="E3682" i="1"/>
  <c r="A3682" i="1"/>
  <c r="AB3681" i="1"/>
  <c r="AG3681" i="1"/>
  <c r="H3682" i="1"/>
  <c r="D3681" i="1"/>
  <c r="F3681" i="1" s="1"/>
  <c r="U3634" i="1"/>
  <c r="W3634" i="1" s="1"/>
  <c r="N3633" i="1"/>
  <c r="M3634" i="1"/>
  <c r="M3635" i="1" s="1"/>
  <c r="M3636" i="1" s="1"/>
  <c r="AE3632" i="1"/>
  <c r="AH3632" i="1" s="1"/>
  <c r="B3632" i="1" s="1"/>
  <c r="L3635" i="1"/>
  <c r="J3636" i="1"/>
  <c r="K3636" i="1" s="1"/>
  <c r="I3637" i="1"/>
  <c r="G3681" i="1" l="1"/>
  <c r="U3635" i="1"/>
  <c r="W3635" i="1" s="1"/>
  <c r="A3683" i="1"/>
  <c r="E3683" i="1"/>
  <c r="AB3682" i="1"/>
  <c r="AG3682" i="1"/>
  <c r="D3682" i="1"/>
  <c r="F3682" i="1" s="1"/>
  <c r="L3636" i="1"/>
  <c r="J3637" i="1"/>
  <c r="K3637" i="1" s="1"/>
  <c r="M3637" i="1"/>
  <c r="I3638" i="1"/>
  <c r="N3634" i="1"/>
  <c r="O3633" i="1"/>
  <c r="G3682" i="1" l="1"/>
  <c r="U3636" i="1"/>
  <c r="W3636" i="1" s="1"/>
  <c r="D3683" i="1"/>
  <c r="F3683" i="1" s="1"/>
  <c r="G3683" i="1"/>
  <c r="A3684" i="1"/>
  <c r="E3684" i="1"/>
  <c r="AB3683" i="1"/>
  <c r="AG3683" i="1"/>
  <c r="H3683" i="1"/>
  <c r="N3635" i="1"/>
  <c r="O3634" i="1"/>
  <c r="M3638" i="1"/>
  <c r="I3639" i="1"/>
  <c r="J3638" i="1"/>
  <c r="K3638" i="1" s="1"/>
  <c r="L3637" i="1"/>
  <c r="Z3633" i="1"/>
  <c r="AC3633" i="1" s="1"/>
  <c r="AE3633" i="1"/>
  <c r="AH3633" i="1" s="1"/>
  <c r="H3684" i="1" l="1"/>
  <c r="U3637" i="1"/>
  <c r="W3637" i="1" s="1"/>
  <c r="A3685" i="1"/>
  <c r="E3685" i="1"/>
  <c r="AB3684" i="1"/>
  <c r="AG3684" i="1"/>
  <c r="H3685" i="1"/>
  <c r="D3684" i="1"/>
  <c r="F3684" i="1" s="1"/>
  <c r="B3633" i="1"/>
  <c r="U3638" i="1"/>
  <c r="W3638" i="1" s="1"/>
  <c r="L3638" i="1"/>
  <c r="J3639" i="1"/>
  <c r="K3639" i="1" s="1"/>
  <c r="I3640" i="1"/>
  <c r="M3639" i="1"/>
  <c r="AE3634" i="1"/>
  <c r="AH3634" i="1" s="1"/>
  <c r="Z3634" i="1"/>
  <c r="AC3634" i="1" s="1"/>
  <c r="N3636" i="1"/>
  <c r="O3635" i="1"/>
  <c r="G3684" i="1" l="1"/>
  <c r="D3685" i="1"/>
  <c r="F3685" i="1" s="1"/>
  <c r="G3685" i="1"/>
  <c r="E3686" i="1"/>
  <c r="A3686" i="1"/>
  <c r="AB3685" i="1"/>
  <c r="AG3685" i="1"/>
  <c r="U3639" i="1"/>
  <c r="W3639" i="1" s="1"/>
  <c r="L3639" i="1"/>
  <c r="J3640" i="1"/>
  <c r="K3640" i="1" s="1"/>
  <c r="I3641" i="1"/>
  <c r="M3640" i="1"/>
  <c r="Z3635" i="1"/>
  <c r="AC3635" i="1" s="1"/>
  <c r="AE3635" i="1"/>
  <c r="AH3635" i="1" s="1"/>
  <c r="N3637" i="1"/>
  <c r="O3636" i="1"/>
  <c r="B3634" i="1"/>
  <c r="E3687" i="1" l="1"/>
  <c r="A3687" i="1"/>
  <c r="AB3686" i="1"/>
  <c r="AG3686" i="1"/>
  <c r="D3686" i="1"/>
  <c r="F3686" i="1" s="1"/>
  <c r="H3686" i="1"/>
  <c r="B3635" i="1"/>
  <c r="U3640" i="1"/>
  <c r="W3640" i="1" s="1"/>
  <c r="L3640" i="1"/>
  <c r="M3641" i="1"/>
  <c r="I3642" i="1"/>
  <c r="J3641" i="1"/>
  <c r="K3641" i="1" s="1"/>
  <c r="Z3636" i="1"/>
  <c r="AC3636" i="1" s="1"/>
  <c r="AE3636" i="1"/>
  <c r="AH3636" i="1" s="1"/>
  <c r="N3638" i="1"/>
  <c r="O3637" i="1"/>
  <c r="H3687" i="1" l="1"/>
  <c r="G3686" i="1"/>
  <c r="A3688" i="1"/>
  <c r="E3688" i="1"/>
  <c r="AB3687" i="1"/>
  <c r="AG3687" i="1"/>
  <c r="D3687" i="1"/>
  <c r="F3687" i="1" s="1"/>
  <c r="G3687" i="1"/>
  <c r="B3636" i="1"/>
  <c r="U3641" i="1"/>
  <c r="W3641" i="1" s="1"/>
  <c r="L3641" i="1"/>
  <c r="I3643" i="1"/>
  <c r="M3642" i="1"/>
  <c r="J3642" i="1"/>
  <c r="K3642" i="1" s="1"/>
  <c r="Z3637" i="1"/>
  <c r="AC3637" i="1" s="1"/>
  <c r="AE3637" i="1"/>
  <c r="AH3637" i="1" s="1"/>
  <c r="N3639" i="1"/>
  <c r="O3638" i="1"/>
  <c r="D3688" i="1" l="1"/>
  <c r="F3688" i="1" s="1"/>
  <c r="E3689" i="1"/>
  <c r="A3689" i="1"/>
  <c r="AB3688" i="1"/>
  <c r="AG3688" i="1"/>
  <c r="H3688" i="1"/>
  <c r="H3689" i="1" s="1"/>
  <c r="B3637" i="1"/>
  <c r="U3642" i="1"/>
  <c r="W3642" i="1" s="1"/>
  <c r="L3642" i="1"/>
  <c r="AE3638" i="1"/>
  <c r="AH3638" i="1" s="1"/>
  <c r="Z3638" i="1"/>
  <c r="AC3638" i="1" s="1"/>
  <c r="M3643" i="1"/>
  <c r="I3644" i="1"/>
  <c r="J3643" i="1"/>
  <c r="K3643" i="1" s="1"/>
  <c r="N3640" i="1"/>
  <c r="O3639" i="1"/>
  <c r="G3688" i="1" l="1"/>
  <c r="D3689" i="1"/>
  <c r="F3689" i="1" s="1"/>
  <c r="G3689" i="1"/>
  <c r="E3690" i="1"/>
  <c r="A3690" i="1"/>
  <c r="AB3689" i="1"/>
  <c r="AG3689" i="1"/>
  <c r="B3638" i="1"/>
  <c r="M3644" i="1"/>
  <c r="I3645" i="1"/>
  <c r="J3644" i="1"/>
  <c r="K3644" i="1" s="1"/>
  <c r="Z3639" i="1"/>
  <c r="AC3639" i="1" s="1"/>
  <c r="AE3639" i="1"/>
  <c r="AH3639" i="1" s="1"/>
  <c r="N3641" i="1"/>
  <c r="O3640" i="1"/>
  <c r="U3643" i="1"/>
  <c r="W3643" i="1" s="1"/>
  <c r="L3643" i="1"/>
  <c r="A3691" i="1" l="1"/>
  <c r="E3691" i="1"/>
  <c r="AB3690" i="1"/>
  <c r="AG3690" i="1"/>
  <c r="D3690" i="1"/>
  <c r="F3690" i="1" s="1"/>
  <c r="G3690" i="1"/>
  <c r="H3690" i="1"/>
  <c r="B3639" i="1"/>
  <c r="Z3640" i="1"/>
  <c r="AC3640" i="1" s="1"/>
  <c r="AE3640" i="1"/>
  <c r="AH3640" i="1" s="1"/>
  <c r="N3642" i="1"/>
  <c r="O3641" i="1"/>
  <c r="J3645" i="1"/>
  <c r="K3645" i="1" s="1"/>
  <c r="I3646" i="1"/>
  <c r="M3645" i="1"/>
  <c r="U3644" i="1"/>
  <c r="W3644" i="1" s="1"/>
  <c r="L3644" i="1"/>
  <c r="H3691" i="1" l="1"/>
  <c r="D3691" i="1"/>
  <c r="F3691" i="1" s="1"/>
  <c r="G3691" i="1"/>
  <c r="E3692" i="1"/>
  <c r="A3692" i="1"/>
  <c r="AB3691" i="1"/>
  <c r="AG3691" i="1"/>
  <c r="M3646" i="1"/>
  <c r="J3646" i="1"/>
  <c r="K3646" i="1" s="1"/>
  <c r="I3647" i="1"/>
  <c r="Z3641" i="1"/>
  <c r="AC3641" i="1" s="1"/>
  <c r="AE3641" i="1"/>
  <c r="AH3641" i="1" s="1"/>
  <c r="N3643" i="1"/>
  <c r="O3642" i="1"/>
  <c r="U3645" i="1"/>
  <c r="W3645" i="1" s="1"/>
  <c r="L3645" i="1"/>
  <c r="B3640" i="1"/>
  <c r="A3693" i="1" l="1"/>
  <c r="E3693" i="1"/>
  <c r="AB3692" i="1"/>
  <c r="AG3692" i="1"/>
  <c r="D3692" i="1"/>
  <c r="F3692" i="1" s="1"/>
  <c r="H3692" i="1"/>
  <c r="Z3642" i="1"/>
  <c r="AC3642" i="1" s="1"/>
  <c r="AE3642" i="1"/>
  <c r="AH3642" i="1" s="1"/>
  <c r="N3644" i="1"/>
  <c r="O3643" i="1"/>
  <c r="B3641" i="1"/>
  <c r="U3646" i="1"/>
  <c r="W3646" i="1" s="1"/>
  <c r="L3646" i="1"/>
  <c r="I3648" i="1"/>
  <c r="M3647" i="1"/>
  <c r="J3647" i="1"/>
  <c r="K3647" i="1" s="1"/>
  <c r="G3692" i="1" l="1"/>
  <c r="D3693" i="1"/>
  <c r="F3693" i="1" s="1"/>
  <c r="G3693" i="1"/>
  <c r="A3694" i="1"/>
  <c r="E3694" i="1"/>
  <c r="H3693" i="1"/>
  <c r="AB3693" i="1"/>
  <c r="AG3693" i="1"/>
  <c r="J3648" i="1"/>
  <c r="K3648" i="1" s="1"/>
  <c r="M3648" i="1"/>
  <c r="I3649" i="1"/>
  <c r="AE3643" i="1"/>
  <c r="AH3643" i="1" s="1"/>
  <c r="Z3643" i="1"/>
  <c r="AC3643" i="1" s="1"/>
  <c r="U3647" i="1"/>
  <c r="W3647" i="1" s="1"/>
  <c r="L3647" i="1"/>
  <c r="N3645" i="1"/>
  <c r="O3644" i="1"/>
  <c r="B3642" i="1"/>
  <c r="D3694" i="1" l="1"/>
  <c r="F3694" i="1" s="1"/>
  <c r="E3695" i="1"/>
  <c r="H3694" i="1"/>
  <c r="A3695" i="1"/>
  <c r="AB3694" i="1"/>
  <c r="AG3694" i="1"/>
  <c r="B3643" i="1"/>
  <c r="U3648" i="1"/>
  <c r="W3648" i="1" s="1"/>
  <c r="L3648" i="1"/>
  <c r="I3650" i="1"/>
  <c r="M3649" i="1"/>
  <c r="J3649" i="1"/>
  <c r="K3649" i="1" s="1"/>
  <c r="AE3644" i="1"/>
  <c r="AH3644" i="1" s="1"/>
  <c r="Z3644" i="1"/>
  <c r="AC3644" i="1" s="1"/>
  <c r="N3646" i="1"/>
  <c r="O3645" i="1"/>
  <c r="G3694" i="1" l="1"/>
  <c r="D3695" i="1"/>
  <c r="F3695" i="1" s="1"/>
  <c r="H3695" i="1"/>
  <c r="E3696" i="1"/>
  <c r="A3696" i="1"/>
  <c r="AB3695" i="1"/>
  <c r="AG3695" i="1"/>
  <c r="B3644" i="1"/>
  <c r="U3649" i="1"/>
  <c r="W3649" i="1" s="1"/>
  <c r="L3649" i="1"/>
  <c r="M3650" i="1"/>
  <c r="J3650" i="1"/>
  <c r="K3650" i="1" s="1"/>
  <c r="I3651" i="1"/>
  <c r="Z3645" i="1"/>
  <c r="AC3645" i="1" s="1"/>
  <c r="AE3645" i="1"/>
  <c r="AH3645" i="1" s="1"/>
  <c r="N3647" i="1"/>
  <c r="O3646" i="1"/>
  <c r="G3695" i="1" l="1"/>
  <c r="E3697" i="1"/>
  <c r="H3696" i="1"/>
  <c r="A3697" i="1"/>
  <c r="AB3696" i="1"/>
  <c r="AG3696" i="1"/>
  <c r="D3696" i="1"/>
  <c r="F3696" i="1" s="1"/>
  <c r="B3645" i="1"/>
  <c r="AE3646" i="1"/>
  <c r="AH3646" i="1" s="1"/>
  <c r="Z3646" i="1"/>
  <c r="AC3646" i="1" s="1"/>
  <c r="U3650" i="1"/>
  <c r="W3650" i="1" s="1"/>
  <c r="L3650" i="1"/>
  <c r="J3651" i="1"/>
  <c r="K3651" i="1" s="1"/>
  <c r="I3652" i="1"/>
  <c r="M3651" i="1"/>
  <c r="N3648" i="1"/>
  <c r="O3647" i="1"/>
  <c r="G3696" i="1" l="1"/>
  <c r="A3698" i="1"/>
  <c r="H3697" i="1"/>
  <c r="E3698" i="1"/>
  <c r="AB3697" i="1"/>
  <c r="AG3697" i="1"/>
  <c r="D3697" i="1"/>
  <c r="F3697" i="1" s="1"/>
  <c r="B3646" i="1"/>
  <c r="I3653" i="1"/>
  <c r="J3652" i="1"/>
  <c r="K3652" i="1" s="1"/>
  <c r="M3652" i="1"/>
  <c r="U3651" i="1"/>
  <c r="W3651" i="1" s="1"/>
  <c r="L3651" i="1"/>
  <c r="AE3647" i="1"/>
  <c r="AH3647" i="1" s="1"/>
  <c r="Z3647" i="1"/>
  <c r="AC3647" i="1" s="1"/>
  <c r="N3649" i="1"/>
  <c r="O3648" i="1"/>
  <c r="G3697" i="1" l="1"/>
  <c r="D3698" i="1"/>
  <c r="F3698" i="1" s="1"/>
  <c r="E3699" i="1"/>
  <c r="H3698" i="1"/>
  <c r="A3699" i="1"/>
  <c r="AB3698" i="1"/>
  <c r="AG3698" i="1"/>
  <c r="N3650" i="1"/>
  <c r="O3649" i="1"/>
  <c r="U3652" i="1"/>
  <c r="W3652" i="1" s="1"/>
  <c r="L3652" i="1"/>
  <c r="M3653" i="1"/>
  <c r="J3653" i="1"/>
  <c r="K3653" i="1" s="1"/>
  <c r="I3654" i="1"/>
  <c r="Z3648" i="1"/>
  <c r="AC3648" i="1" s="1"/>
  <c r="AE3648" i="1"/>
  <c r="AH3648" i="1" s="1"/>
  <c r="B3647" i="1"/>
  <c r="G3698" i="1" l="1"/>
  <c r="H3699" i="1"/>
  <c r="E3700" i="1"/>
  <c r="A3700" i="1"/>
  <c r="AB3699" i="1"/>
  <c r="AG3699" i="1"/>
  <c r="D3699" i="1"/>
  <c r="F3699" i="1" s="1"/>
  <c r="Z3649" i="1"/>
  <c r="AC3649" i="1" s="1"/>
  <c r="AE3649" i="1"/>
  <c r="AH3649" i="1" s="1"/>
  <c r="U3653" i="1"/>
  <c r="W3653" i="1" s="1"/>
  <c r="L3653" i="1"/>
  <c r="B3648" i="1"/>
  <c r="N3651" i="1"/>
  <c r="O3650" i="1"/>
  <c r="M3654" i="1"/>
  <c r="J3654" i="1"/>
  <c r="K3654" i="1" s="1"/>
  <c r="I3655" i="1"/>
  <c r="G3699" i="1" l="1"/>
  <c r="E3701" i="1"/>
  <c r="A3701" i="1"/>
  <c r="H3700" i="1"/>
  <c r="AB3700" i="1"/>
  <c r="AG3700" i="1"/>
  <c r="D3700" i="1"/>
  <c r="F3700" i="1" s="1"/>
  <c r="G3700" i="1"/>
  <c r="I3656" i="1"/>
  <c r="J3655" i="1"/>
  <c r="K3655" i="1" s="1"/>
  <c r="M3655" i="1"/>
  <c r="AE3650" i="1"/>
  <c r="AH3650" i="1" s="1"/>
  <c r="Z3650" i="1"/>
  <c r="AC3650" i="1" s="1"/>
  <c r="N3652" i="1"/>
  <c r="O3651" i="1"/>
  <c r="U3654" i="1"/>
  <c r="W3654" i="1" s="1"/>
  <c r="L3654" i="1"/>
  <c r="B3649" i="1"/>
  <c r="A3702" i="1" l="1"/>
  <c r="E3702" i="1"/>
  <c r="H3701" i="1"/>
  <c r="AB3701" i="1"/>
  <c r="AG3701" i="1"/>
  <c r="D3701" i="1"/>
  <c r="F3701" i="1" s="1"/>
  <c r="B3650" i="1"/>
  <c r="N3653" i="1"/>
  <c r="O3652" i="1"/>
  <c r="U3655" i="1"/>
  <c r="W3655" i="1" s="1"/>
  <c r="L3655" i="1"/>
  <c r="J3656" i="1"/>
  <c r="K3656" i="1" s="1"/>
  <c r="M3656" i="1"/>
  <c r="I3657" i="1"/>
  <c r="AE3651" i="1"/>
  <c r="AH3651" i="1" s="1"/>
  <c r="Z3651" i="1"/>
  <c r="AC3651" i="1" s="1"/>
  <c r="G3701" i="1" l="1"/>
  <c r="D3702" i="1"/>
  <c r="F3702" i="1" s="1"/>
  <c r="G3702" i="1"/>
  <c r="E3703" i="1"/>
  <c r="H3702" i="1"/>
  <c r="A3703" i="1"/>
  <c r="AB3702" i="1"/>
  <c r="AG3702" i="1"/>
  <c r="U3656" i="1"/>
  <c r="W3656" i="1" s="1"/>
  <c r="L3656" i="1"/>
  <c r="B3651" i="1"/>
  <c r="Z3652" i="1"/>
  <c r="AC3652" i="1" s="1"/>
  <c r="AE3652" i="1"/>
  <c r="AH3652" i="1" s="1"/>
  <c r="J3657" i="1"/>
  <c r="K3657" i="1" s="1"/>
  <c r="M3657" i="1"/>
  <c r="I3658" i="1"/>
  <c r="N3654" i="1"/>
  <c r="O3653" i="1"/>
  <c r="A3704" i="1" l="1"/>
  <c r="E3704" i="1"/>
  <c r="H3703" i="1"/>
  <c r="AB3703" i="1"/>
  <c r="AG3703" i="1"/>
  <c r="D3703" i="1"/>
  <c r="F3703" i="1" s="1"/>
  <c r="U3657" i="1"/>
  <c r="W3657" i="1" s="1"/>
  <c r="L3657" i="1"/>
  <c r="Z3653" i="1"/>
  <c r="AC3653" i="1" s="1"/>
  <c r="AE3653" i="1"/>
  <c r="AH3653" i="1" s="1"/>
  <c r="N3655" i="1"/>
  <c r="O3654" i="1"/>
  <c r="I3659" i="1"/>
  <c r="M3658" i="1"/>
  <c r="J3658" i="1"/>
  <c r="K3658" i="1" s="1"/>
  <c r="B3652" i="1"/>
  <c r="G3703" i="1" l="1"/>
  <c r="D3704" i="1"/>
  <c r="F3704" i="1" s="1"/>
  <c r="G3704" i="1"/>
  <c r="H3704" i="1"/>
  <c r="A3705" i="1"/>
  <c r="E3705" i="1"/>
  <c r="AB3704" i="1"/>
  <c r="AG3704" i="1"/>
  <c r="B3653" i="1"/>
  <c r="I3660" i="1"/>
  <c r="J3659" i="1"/>
  <c r="K3659" i="1" s="1"/>
  <c r="M3659" i="1"/>
  <c r="AE3654" i="1"/>
  <c r="AH3654" i="1" s="1"/>
  <c r="Z3654" i="1"/>
  <c r="AC3654" i="1" s="1"/>
  <c r="N3656" i="1"/>
  <c r="O3655" i="1"/>
  <c r="U3658" i="1"/>
  <c r="W3658" i="1" s="1"/>
  <c r="L3658" i="1"/>
  <c r="D3705" i="1" l="1"/>
  <c r="F3705" i="1" s="1"/>
  <c r="H3705" i="1"/>
  <c r="A3706" i="1"/>
  <c r="E3706" i="1"/>
  <c r="AB3705" i="1"/>
  <c r="AG3705" i="1"/>
  <c r="B3654" i="1"/>
  <c r="N3657" i="1"/>
  <c r="O3656" i="1"/>
  <c r="Z3655" i="1"/>
  <c r="AC3655" i="1" s="1"/>
  <c r="AE3655" i="1"/>
  <c r="AH3655" i="1" s="1"/>
  <c r="U3659" i="1"/>
  <c r="W3659" i="1" s="1"/>
  <c r="L3659" i="1"/>
  <c r="I3661" i="1"/>
  <c r="M3660" i="1"/>
  <c r="J3660" i="1"/>
  <c r="K3660" i="1" s="1"/>
  <c r="G3705" i="1" l="1"/>
  <c r="D3706" i="1"/>
  <c r="F3706" i="1" s="1"/>
  <c r="G3706" i="1"/>
  <c r="A3707" i="1"/>
  <c r="E3707" i="1"/>
  <c r="H3706" i="1"/>
  <c r="AB3706" i="1"/>
  <c r="AG3706" i="1"/>
  <c r="U3660" i="1"/>
  <c r="W3660" i="1" s="1"/>
  <c r="L3660" i="1"/>
  <c r="M3661" i="1"/>
  <c r="J3661" i="1"/>
  <c r="K3661" i="1" s="1"/>
  <c r="I3662" i="1"/>
  <c r="B3655" i="1"/>
  <c r="Z3656" i="1"/>
  <c r="AC3656" i="1" s="1"/>
  <c r="AE3656" i="1"/>
  <c r="AH3656" i="1" s="1"/>
  <c r="N3658" i="1"/>
  <c r="O3657" i="1"/>
  <c r="D3707" i="1" l="1"/>
  <c r="F3707" i="1" s="1"/>
  <c r="G3707" i="1"/>
  <c r="E3708" i="1"/>
  <c r="H3707" i="1"/>
  <c r="A3708" i="1"/>
  <c r="AB3707" i="1"/>
  <c r="AG3707" i="1"/>
  <c r="AE3657" i="1"/>
  <c r="AH3657" i="1" s="1"/>
  <c r="Z3657" i="1"/>
  <c r="AC3657" i="1" s="1"/>
  <c r="U3661" i="1"/>
  <c r="W3661" i="1" s="1"/>
  <c r="L3661" i="1"/>
  <c r="J3662" i="1"/>
  <c r="K3662" i="1" s="1"/>
  <c r="M3662" i="1"/>
  <c r="I3663" i="1"/>
  <c r="N3659" i="1"/>
  <c r="O3658" i="1"/>
  <c r="B3656" i="1"/>
  <c r="H3708" i="1" l="1"/>
  <c r="A3709" i="1"/>
  <c r="E3709" i="1"/>
  <c r="AB3708" i="1"/>
  <c r="AG3708" i="1"/>
  <c r="D3708" i="1"/>
  <c r="F3708" i="1" s="1"/>
  <c r="B3657" i="1"/>
  <c r="M3663" i="1"/>
  <c r="J3663" i="1"/>
  <c r="K3663" i="1" s="1"/>
  <c r="I3664" i="1"/>
  <c r="I3665" i="1" s="1"/>
  <c r="U3662" i="1"/>
  <c r="W3662" i="1" s="1"/>
  <c r="L3662" i="1"/>
  <c r="Z3658" i="1"/>
  <c r="AC3658" i="1" s="1"/>
  <c r="AE3658" i="1"/>
  <c r="AH3658" i="1" s="1"/>
  <c r="N3660" i="1"/>
  <c r="O3659" i="1"/>
  <c r="G3708" i="1" l="1"/>
  <c r="D3709" i="1"/>
  <c r="F3709" i="1" s="1"/>
  <c r="A3710" i="1"/>
  <c r="E3710" i="1"/>
  <c r="H3709" i="1"/>
  <c r="AB3709" i="1"/>
  <c r="AG3709" i="1"/>
  <c r="J3665" i="1"/>
  <c r="K3665" i="1" s="1"/>
  <c r="I3666" i="1"/>
  <c r="B3658" i="1"/>
  <c r="M3664" i="1"/>
  <c r="J3664" i="1"/>
  <c r="K3664" i="1" s="1"/>
  <c r="Z3659" i="1"/>
  <c r="AC3659" i="1" s="1"/>
  <c r="AE3659" i="1"/>
  <c r="AH3659" i="1" s="1"/>
  <c r="U3663" i="1"/>
  <c r="W3663" i="1" s="1"/>
  <c r="L3663" i="1"/>
  <c r="N3661" i="1"/>
  <c r="O3660" i="1"/>
  <c r="G3709" i="1" l="1"/>
  <c r="D3710" i="1"/>
  <c r="F3710" i="1" s="1"/>
  <c r="E3711" i="1"/>
  <c r="H3710" i="1"/>
  <c r="A3711" i="1"/>
  <c r="AB3710" i="1"/>
  <c r="AG3710" i="1"/>
  <c r="I3667" i="1"/>
  <c r="J3666" i="1"/>
  <c r="K3666" i="1" s="1"/>
  <c r="L3665" i="1"/>
  <c r="B3659" i="1"/>
  <c r="Z3660" i="1"/>
  <c r="AC3660" i="1" s="1"/>
  <c r="AE3660" i="1"/>
  <c r="AH3660" i="1" s="1"/>
  <c r="U3664" i="1"/>
  <c r="W3664" i="1" s="1"/>
  <c r="L3664" i="1"/>
  <c r="M3665" i="1" s="1"/>
  <c r="N3662" i="1"/>
  <c r="O3661" i="1"/>
  <c r="G3710" i="1" l="1"/>
  <c r="A3712" i="1"/>
  <c r="H3711" i="1"/>
  <c r="E3712" i="1"/>
  <c r="AB3711" i="1"/>
  <c r="AG3711" i="1"/>
  <c r="D3711" i="1"/>
  <c r="F3711" i="1" s="1"/>
  <c r="U3665" i="1"/>
  <c r="W3665" i="1" s="1"/>
  <c r="M3666" i="1"/>
  <c r="M3667" i="1" s="1"/>
  <c r="L3666" i="1"/>
  <c r="I3668" i="1"/>
  <c r="J3667" i="1"/>
  <c r="K3667" i="1" s="1"/>
  <c r="N3663" i="1"/>
  <c r="O3662" i="1"/>
  <c r="Z3661" i="1"/>
  <c r="AC3661" i="1" s="1"/>
  <c r="AE3661" i="1"/>
  <c r="AH3661" i="1" s="1"/>
  <c r="B3660" i="1"/>
  <c r="G3711" i="1" l="1"/>
  <c r="D3712" i="1"/>
  <c r="F3712" i="1" s="1"/>
  <c r="G3712" i="1"/>
  <c r="E3713" i="1"/>
  <c r="H3712" i="1"/>
  <c r="A3713" i="1"/>
  <c r="AB3712" i="1"/>
  <c r="AG3712" i="1"/>
  <c r="U3666" i="1"/>
  <c r="W3666" i="1" s="1"/>
  <c r="M3668" i="1"/>
  <c r="J3668" i="1"/>
  <c r="K3668" i="1" s="1"/>
  <c r="I3669" i="1"/>
  <c r="L3667" i="1"/>
  <c r="B3661" i="1"/>
  <c r="AE3662" i="1"/>
  <c r="AH3662" i="1" s="1"/>
  <c r="Z3662" i="1"/>
  <c r="AC3662" i="1" s="1"/>
  <c r="N3664" i="1"/>
  <c r="O3663" i="1"/>
  <c r="H3713" i="1" l="1"/>
  <c r="E3714" i="1"/>
  <c r="A3714" i="1"/>
  <c r="AB3713" i="1"/>
  <c r="AG3713" i="1"/>
  <c r="D3713" i="1"/>
  <c r="F3713" i="1" s="1"/>
  <c r="G3713" i="1"/>
  <c r="U3667" i="1"/>
  <c r="W3667" i="1" s="1"/>
  <c r="B3662" i="1"/>
  <c r="L3668" i="1"/>
  <c r="M3669" i="1"/>
  <c r="I3670" i="1"/>
  <c r="J3669" i="1"/>
  <c r="K3669" i="1" s="1"/>
  <c r="O3664" i="1"/>
  <c r="Z3664" i="1" s="1"/>
  <c r="AC3664" i="1" s="1"/>
  <c r="N3665" i="1"/>
  <c r="Z3663" i="1"/>
  <c r="AC3663" i="1" s="1"/>
  <c r="AE3663" i="1"/>
  <c r="AH3663" i="1" s="1"/>
  <c r="E3715" i="1" l="1"/>
  <c r="H3714" i="1"/>
  <c r="A3715" i="1"/>
  <c r="AB3714" i="1"/>
  <c r="AG3714" i="1"/>
  <c r="D3714" i="1"/>
  <c r="F3714" i="1" s="1"/>
  <c r="U3668" i="1"/>
  <c r="W3668" i="1" s="1"/>
  <c r="L3669" i="1"/>
  <c r="AE3664" i="1"/>
  <c r="AH3664" i="1" s="1"/>
  <c r="B3664" i="1" s="1"/>
  <c r="J3670" i="1"/>
  <c r="K3670" i="1" s="1"/>
  <c r="M3670" i="1"/>
  <c r="I3671" i="1"/>
  <c r="N3666" i="1"/>
  <c r="O3665" i="1"/>
  <c r="B3663" i="1"/>
  <c r="G3714" i="1" l="1"/>
  <c r="E3716" i="1"/>
  <c r="H3715" i="1"/>
  <c r="A3716" i="1"/>
  <c r="AB3715" i="1"/>
  <c r="AG3715" i="1"/>
  <c r="D3715" i="1"/>
  <c r="F3715" i="1" s="1"/>
  <c r="G3715" i="1"/>
  <c r="U3669" i="1"/>
  <c r="W3669" i="1" s="1"/>
  <c r="M3671" i="1"/>
  <c r="I3672" i="1"/>
  <c r="J3671" i="1"/>
  <c r="K3671" i="1" s="1"/>
  <c r="L3670" i="1"/>
  <c r="AE3665" i="1"/>
  <c r="AH3665" i="1" s="1"/>
  <c r="Z3665" i="1"/>
  <c r="AC3665" i="1" s="1"/>
  <c r="N3667" i="1"/>
  <c r="O3666" i="1"/>
  <c r="U3670" i="1" l="1"/>
  <c r="W3670" i="1" s="1"/>
  <c r="E3717" i="1"/>
  <c r="A3717" i="1"/>
  <c r="H3716" i="1"/>
  <c r="AB3716" i="1"/>
  <c r="AG3716" i="1"/>
  <c r="D3716" i="1"/>
  <c r="F3716" i="1" s="1"/>
  <c r="U3671" i="1"/>
  <c r="W3671" i="1" s="1"/>
  <c r="L3671" i="1"/>
  <c r="N3668" i="1"/>
  <c r="O3667" i="1"/>
  <c r="AE3666" i="1"/>
  <c r="AH3666" i="1" s="1"/>
  <c r="Z3666" i="1"/>
  <c r="AC3666" i="1" s="1"/>
  <c r="J3672" i="1"/>
  <c r="K3672" i="1" s="1"/>
  <c r="M3672" i="1"/>
  <c r="I3673" i="1"/>
  <c r="B3665" i="1"/>
  <c r="G3716" i="1" l="1"/>
  <c r="E3718" i="1"/>
  <c r="A3718" i="1"/>
  <c r="H3717" i="1"/>
  <c r="AB3717" i="1"/>
  <c r="AG3717" i="1"/>
  <c r="D3717" i="1"/>
  <c r="F3717" i="1" s="1"/>
  <c r="G3717" i="1"/>
  <c r="U3672" i="1"/>
  <c r="W3672" i="1" s="1"/>
  <c r="L3672" i="1"/>
  <c r="B3666" i="1"/>
  <c r="AE3667" i="1"/>
  <c r="AH3667" i="1" s="1"/>
  <c r="Z3667" i="1"/>
  <c r="AC3667" i="1" s="1"/>
  <c r="M3673" i="1"/>
  <c r="J3673" i="1"/>
  <c r="K3673" i="1" s="1"/>
  <c r="I3674" i="1"/>
  <c r="N3669" i="1"/>
  <c r="O3668" i="1"/>
  <c r="A3719" i="1" l="1"/>
  <c r="H3718" i="1"/>
  <c r="E3719" i="1"/>
  <c r="AB3718" i="1"/>
  <c r="AG3718" i="1"/>
  <c r="D3718" i="1"/>
  <c r="F3718" i="1" s="1"/>
  <c r="B3667" i="1"/>
  <c r="U3673" i="1"/>
  <c r="W3673" i="1" s="1"/>
  <c r="L3673" i="1"/>
  <c r="Z3668" i="1"/>
  <c r="AC3668" i="1" s="1"/>
  <c r="AE3668" i="1"/>
  <c r="AH3668" i="1" s="1"/>
  <c r="N3670" i="1"/>
  <c r="O3669" i="1"/>
  <c r="J3674" i="1"/>
  <c r="K3674" i="1" s="1"/>
  <c r="I3675" i="1"/>
  <c r="M3674" i="1"/>
  <c r="G3718" i="1" l="1"/>
  <c r="D3719" i="1"/>
  <c r="F3719" i="1" s="1"/>
  <c r="A3720" i="1"/>
  <c r="E3720" i="1"/>
  <c r="H3719" i="1"/>
  <c r="AB3719" i="1"/>
  <c r="AG3719" i="1"/>
  <c r="U3674" i="1"/>
  <c r="W3674" i="1" s="1"/>
  <c r="L3674" i="1"/>
  <c r="B3668" i="1"/>
  <c r="J3675" i="1"/>
  <c r="K3675" i="1" s="1"/>
  <c r="M3675" i="1"/>
  <c r="I3676" i="1"/>
  <c r="Z3669" i="1"/>
  <c r="AC3669" i="1" s="1"/>
  <c r="AE3669" i="1"/>
  <c r="AH3669" i="1" s="1"/>
  <c r="N3671" i="1"/>
  <c r="O3670" i="1"/>
  <c r="G3719" i="1" l="1"/>
  <c r="D3720" i="1"/>
  <c r="F3720" i="1" s="1"/>
  <c r="G3720" i="1"/>
  <c r="A3721" i="1"/>
  <c r="E3721" i="1"/>
  <c r="H3720" i="1"/>
  <c r="AB3720" i="1"/>
  <c r="AG3720" i="1"/>
  <c r="B3669" i="1"/>
  <c r="M3676" i="1"/>
  <c r="J3676" i="1"/>
  <c r="K3676" i="1" s="1"/>
  <c r="I3677" i="1"/>
  <c r="U3675" i="1"/>
  <c r="W3675" i="1" s="1"/>
  <c r="L3675" i="1"/>
  <c r="AE3670" i="1"/>
  <c r="AH3670" i="1" s="1"/>
  <c r="Z3670" i="1"/>
  <c r="AC3670" i="1" s="1"/>
  <c r="N3672" i="1"/>
  <c r="O3671" i="1"/>
  <c r="D3721" i="1" l="1"/>
  <c r="F3721" i="1" s="1"/>
  <c r="G3721" i="1"/>
  <c r="E3722" i="1"/>
  <c r="H3721" i="1"/>
  <c r="A3722" i="1"/>
  <c r="AB3721" i="1"/>
  <c r="AG3721" i="1"/>
  <c r="I3678" i="1"/>
  <c r="M3677" i="1"/>
  <c r="J3677" i="1"/>
  <c r="K3677" i="1" s="1"/>
  <c r="AE3671" i="1"/>
  <c r="AH3671" i="1" s="1"/>
  <c r="Z3671" i="1"/>
  <c r="AC3671" i="1" s="1"/>
  <c r="U3676" i="1"/>
  <c r="W3676" i="1" s="1"/>
  <c r="L3676" i="1"/>
  <c r="N3673" i="1"/>
  <c r="O3672" i="1"/>
  <c r="B3670" i="1"/>
  <c r="E3723" i="1" l="1"/>
  <c r="H3722" i="1"/>
  <c r="A3723" i="1"/>
  <c r="AB3722" i="1"/>
  <c r="AG3722" i="1"/>
  <c r="D3722" i="1"/>
  <c r="F3722" i="1" s="1"/>
  <c r="B3671" i="1"/>
  <c r="N3674" i="1"/>
  <c r="O3673" i="1"/>
  <c r="I3679" i="1"/>
  <c r="M3678" i="1"/>
  <c r="J3678" i="1"/>
  <c r="K3678" i="1" s="1"/>
  <c r="U3677" i="1"/>
  <c r="W3677" i="1" s="1"/>
  <c r="L3677" i="1"/>
  <c r="AE3672" i="1"/>
  <c r="AH3672" i="1" s="1"/>
  <c r="Z3672" i="1"/>
  <c r="AC3672" i="1" s="1"/>
  <c r="G3722" i="1" l="1"/>
  <c r="E3724" i="1"/>
  <c r="A3724" i="1"/>
  <c r="H3723" i="1"/>
  <c r="AB3723" i="1"/>
  <c r="AG3723" i="1"/>
  <c r="D3723" i="1"/>
  <c r="F3723" i="1" s="1"/>
  <c r="B3672" i="1"/>
  <c r="U3678" i="1"/>
  <c r="W3678" i="1" s="1"/>
  <c r="L3678" i="1"/>
  <c r="Z3673" i="1"/>
  <c r="AC3673" i="1" s="1"/>
  <c r="AE3673" i="1"/>
  <c r="AH3673" i="1" s="1"/>
  <c r="I3680" i="1"/>
  <c r="M3679" i="1"/>
  <c r="J3679" i="1"/>
  <c r="K3679" i="1" s="1"/>
  <c r="N3675" i="1"/>
  <c r="O3674" i="1"/>
  <c r="G3723" i="1" l="1"/>
  <c r="H3724" i="1"/>
  <c r="E3725" i="1"/>
  <c r="A3725" i="1"/>
  <c r="AB3724" i="1"/>
  <c r="AG3724" i="1"/>
  <c r="D3724" i="1"/>
  <c r="F3724" i="1" s="1"/>
  <c r="B3673" i="1"/>
  <c r="U3679" i="1"/>
  <c r="W3679" i="1" s="1"/>
  <c r="L3679" i="1"/>
  <c r="M3680" i="1"/>
  <c r="I3681" i="1"/>
  <c r="J3680" i="1"/>
  <c r="K3680" i="1" s="1"/>
  <c r="AE3674" i="1"/>
  <c r="AH3674" i="1" s="1"/>
  <c r="Z3674" i="1"/>
  <c r="AC3674" i="1" s="1"/>
  <c r="N3676" i="1"/>
  <c r="O3675" i="1"/>
  <c r="G3724" i="1" l="1"/>
  <c r="D3725" i="1"/>
  <c r="F3725" i="1" s="1"/>
  <c r="A3726" i="1"/>
  <c r="E3726" i="1"/>
  <c r="H3725" i="1"/>
  <c r="AB3725" i="1"/>
  <c r="AG3725" i="1"/>
  <c r="B3674" i="1"/>
  <c r="M3681" i="1"/>
  <c r="J3681" i="1"/>
  <c r="K3681" i="1" s="1"/>
  <c r="I3682" i="1"/>
  <c r="AE3675" i="1"/>
  <c r="AH3675" i="1" s="1"/>
  <c r="Z3675" i="1"/>
  <c r="AC3675" i="1" s="1"/>
  <c r="N3677" i="1"/>
  <c r="O3676" i="1"/>
  <c r="U3680" i="1"/>
  <c r="W3680" i="1" s="1"/>
  <c r="L3680" i="1"/>
  <c r="G3725" i="1" l="1"/>
  <c r="D3726" i="1"/>
  <c r="F3726" i="1" s="1"/>
  <c r="H3726" i="1"/>
  <c r="A3727" i="1"/>
  <c r="E3727" i="1"/>
  <c r="AB3726" i="1"/>
  <c r="AG3726" i="1"/>
  <c r="B3675" i="1"/>
  <c r="N3678" i="1"/>
  <c r="O3677" i="1"/>
  <c r="I3683" i="1"/>
  <c r="M3682" i="1"/>
  <c r="J3682" i="1"/>
  <c r="K3682" i="1" s="1"/>
  <c r="U3681" i="1"/>
  <c r="W3681" i="1" s="1"/>
  <c r="L3681" i="1"/>
  <c r="Z3676" i="1"/>
  <c r="AC3676" i="1" s="1"/>
  <c r="AE3676" i="1"/>
  <c r="AH3676" i="1" s="1"/>
  <c r="G3726" i="1" l="1"/>
  <c r="E3728" i="1"/>
  <c r="H3727" i="1"/>
  <c r="A3728" i="1"/>
  <c r="AB3727" i="1"/>
  <c r="AG3727" i="1"/>
  <c r="D3727" i="1"/>
  <c r="F3727" i="1" s="1"/>
  <c r="U3682" i="1"/>
  <c r="W3682" i="1" s="1"/>
  <c r="L3682" i="1"/>
  <c r="B3676" i="1"/>
  <c r="Z3677" i="1"/>
  <c r="AC3677" i="1" s="1"/>
  <c r="AE3677" i="1"/>
  <c r="AH3677" i="1" s="1"/>
  <c r="J3683" i="1"/>
  <c r="K3683" i="1" s="1"/>
  <c r="M3683" i="1"/>
  <c r="I3684" i="1"/>
  <c r="N3679" i="1"/>
  <c r="O3678" i="1"/>
  <c r="G3727" i="1" l="1"/>
  <c r="E3729" i="1"/>
  <c r="A3729" i="1"/>
  <c r="H3728" i="1"/>
  <c r="AB3728" i="1"/>
  <c r="AG3728" i="1"/>
  <c r="D3728" i="1"/>
  <c r="F3728" i="1" s="1"/>
  <c r="U3683" i="1"/>
  <c r="W3683" i="1" s="1"/>
  <c r="L3683" i="1"/>
  <c r="Z3678" i="1"/>
  <c r="AC3678" i="1" s="1"/>
  <c r="AE3678" i="1"/>
  <c r="AH3678" i="1" s="1"/>
  <c r="B3677" i="1"/>
  <c r="N3680" i="1"/>
  <c r="O3679" i="1"/>
  <c r="J3684" i="1"/>
  <c r="K3684" i="1" s="1"/>
  <c r="I3685" i="1"/>
  <c r="M3684" i="1"/>
  <c r="G3728" i="1" l="1"/>
  <c r="H3729" i="1"/>
  <c r="A3730" i="1"/>
  <c r="E3730" i="1"/>
  <c r="AB3729" i="1"/>
  <c r="AG3729" i="1"/>
  <c r="D3729" i="1"/>
  <c r="F3729" i="1" s="1"/>
  <c r="Z3679" i="1"/>
  <c r="AC3679" i="1" s="1"/>
  <c r="AE3679" i="1"/>
  <c r="AH3679" i="1" s="1"/>
  <c r="B3678" i="1"/>
  <c r="N3681" i="1"/>
  <c r="O3680" i="1"/>
  <c r="M3685" i="1"/>
  <c r="I3686" i="1"/>
  <c r="J3685" i="1"/>
  <c r="K3685" i="1" s="1"/>
  <c r="U3684" i="1"/>
  <c r="W3684" i="1" s="1"/>
  <c r="L3684" i="1"/>
  <c r="G3729" i="1" l="1"/>
  <c r="D3730" i="1"/>
  <c r="F3730" i="1" s="1"/>
  <c r="G3730" i="1"/>
  <c r="E3731" i="1"/>
  <c r="H3730" i="1"/>
  <c r="A3731" i="1"/>
  <c r="AB3730" i="1"/>
  <c r="AG3730" i="1"/>
  <c r="I3687" i="1"/>
  <c r="M3686" i="1"/>
  <c r="J3686" i="1"/>
  <c r="K3686" i="1" s="1"/>
  <c r="Z3680" i="1"/>
  <c r="AC3680" i="1" s="1"/>
  <c r="AE3680" i="1"/>
  <c r="AH3680" i="1" s="1"/>
  <c r="N3682" i="1"/>
  <c r="O3681" i="1"/>
  <c r="U3685" i="1"/>
  <c r="W3685" i="1" s="1"/>
  <c r="L3685" i="1"/>
  <c r="B3679" i="1"/>
  <c r="A3732" i="1" l="1"/>
  <c r="E3732" i="1"/>
  <c r="H3731" i="1"/>
  <c r="AB3731" i="1"/>
  <c r="AG3731" i="1"/>
  <c r="D3731" i="1"/>
  <c r="F3731" i="1" s="1"/>
  <c r="U3686" i="1"/>
  <c r="W3686" i="1" s="1"/>
  <c r="L3686" i="1"/>
  <c r="AE3681" i="1"/>
  <c r="AH3681" i="1" s="1"/>
  <c r="Z3681" i="1"/>
  <c r="AC3681" i="1" s="1"/>
  <c r="N3683" i="1"/>
  <c r="O3682" i="1"/>
  <c r="B3680" i="1"/>
  <c r="M3687" i="1"/>
  <c r="I3688" i="1"/>
  <c r="J3687" i="1"/>
  <c r="K3687" i="1" s="1"/>
  <c r="G3731" i="1" l="1"/>
  <c r="D3732" i="1"/>
  <c r="F3732" i="1" s="1"/>
  <c r="A3733" i="1"/>
  <c r="H3732" i="1"/>
  <c r="E3733" i="1"/>
  <c r="AB3732" i="1"/>
  <c r="AG3732" i="1"/>
  <c r="B3681" i="1"/>
  <c r="AE3682" i="1"/>
  <c r="AH3682" i="1" s="1"/>
  <c r="Z3682" i="1"/>
  <c r="AC3682" i="1" s="1"/>
  <c r="N3684" i="1"/>
  <c r="O3683" i="1"/>
  <c r="U3687" i="1"/>
  <c r="W3687" i="1" s="1"/>
  <c r="L3687" i="1"/>
  <c r="J3688" i="1"/>
  <c r="K3688" i="1" s="1"/>
  <c r="I3689" i="1"/>
  <c r="M3688" i="1"/>
  <c r="G3732" i="1" l="1"/>
  <c r="D3733" i="1"/>
  <c r="F3733" i="1" s="1"/>
  <c r="G3733" i="1"/>
  <c r="H3733" i="1"/>
  <c r="E3734" i="1"/>
  <c r="A3734" i="1"/>
  <c r="AB3733" i="1"/>
  <c r="AG3733" i="1"/>
  <c r="B3682" i="1"/>
  <c r="N3685" i="1"/>
  <c r="O3684" i="1"/>
  <c r="AE3683" i="1"/>
  <c r="AH3683" i="1" s="1"/>
  <c r="Z3683" i="1"/>
  <c r="AC3683" i="1" s="1"/>
  <c r="M3689" i="1"/>
  <c r="I3690" i="1"/>
  <c r="J3689" i="1"/>
  <c r="K3689" i="1" s="1"/>
  <c r="U3688" i="1"/>
  <c r="W3688" i="1" s="1"/>
  <c r="L3688" i="1"/>
  <c r="D3734" i="1" l="1"/>
  <c r="F3734" i="1" s="1"/>
  <c r="G3734" i="1"/>
  <c r="H3734" i="1"/>
  <c r="A3735" i="1"/>
  <c r="E3735" i="1"/>
  <c r="AB3734" i="1"/>
  <c r="AG3734" i="1"/>
  <c r="B3683" i="1"/>
  <c r="I3691" i="1"/>
  <c r="M3690" i="1"/>
  <c r="J3690" i="1"/>
  <c r="K3690" i="1" s="1"/>
  <c r="Z3684" i="1"/>
  <c r="AC3684" i="1" s="1"/>
  <c r="AE3684" i="1"/>
  <c r="AH3684" i="1" s="1"/>
  <c r="U3689" i="1"/>
  <c r="W3689" i="1" s="1"/>
  <c r="L3689" i="1"/>
  <c r="N3686" i="1"/>
  <c r="O3685" i="1"/>
  <c r="D3735" i="1" l="1"/>
  <c r="F3735" i="1" s="1"/>
  <c r="G3735" i="1"/>
  <c r="E3736" i="1"/>
  <c r="H3735" i="1"/>
  <c r="A3736" i="1"/>
  <c r="AB3735" i="1"/>
  <c r="AG3735" i="1"/>
  <c r="U3690" i="1"/>
  <c r="W3690" i="1" s="1"/>
  <c r="L3690" i="1"/>
  <c r="N3687" i="1"/>
  <c r="O3686" i="1"/>
  <c r="B3684" i="1"/>
  <c r="Z3685" i="1"/>
  <c r="AC3685" i="1" s="1"/>
  <c r="AE3685" i="1"/>
  <c r="AH3685" i="1" s="1"/>
  <c r="I3692" i="1"/>
  <c r="M3691" i="1"/>
  <c r="J3691" i="1"/>
  <c r="K3691" i="1" s="1"/>
  <c r="E3737" i="1" l="1"/>
  <c r="H3736" i="1"/>
  <c r="A3737" i="1"/>
  <c r="AB3736" i="1"/>
  <c r="AG3736" i="1"/>
  <c r="D3736" i="1"/>
  <c r="F3736" i="1" s="1"/>
  <c r="AE3686" i="1"/>
  <c r="AH3686" i="1" s="1"/>
  <c r="Z3686" i="1"/>
  <c r="AC3686" i="1" s="1"/>
  <c r="B3685" i="1"/>
  <c r="U3691" i="1"/>
  <c r="W3691" i="1" s="1"/>
  <c r="L3691" i="1"/>
  <c r="N3688" i="1"/>
  <c r="O3687" i="1"/>
  <c r="I3693" i="1"/>
  <c r="M3692" i="1"/>
  <c r="J3692" i="1"/>
  <c r="K3692" i="1" s="1"/>
  <c r="G3736" i="1" l="1"/>
  <c r="E3738" i="1"/>
  <c r="A3738" i="1"/>
  <c r="H3737" i="1"/>
  <c r="AB3737" i="1"/>
  <c r="AG3737" i="1"/>
  <c r="D3737" i="1"/>
  <c r="F3737" i="1" s="1"/>
  <c r="G3737" i="1"/>
  <c r="B3686" i="1"/>
  <c r="Z3687" i="1"/>
  <c r="AC3687" i="1" s="1"/>
  <c r="AE3687" i="1"/>
  <c r="AH3687" i="1" s="1"/>
  <c r="N3689" i="1"/>
  <c r="O3688" i="1"/>
  <c r="U3692" i="1"/>
  <c r="W3692" i="1" s="1"/>
  <c r="L3692" i="1"/>
  <c r="J3693" i="1"/>
  <c r="K3693" i="1" s="1"/>
  <c r="M3693" i="1"/>
  <c r="I3694" i="1"/>
  <c r="E3739" i="1" l="1"/>
  <c r="H3738" i="1"/>
  <c r="A3739" i="1"/>
  <c r="AB3738" i="1"/>
  <c r="AG3738" i="1"/>
  <c r="D3738" i="1"/>
  <c r="F3738" i="1" s="1"/>
  <c r="G3738" i="1"/>
  <c r="U3693" i="1"/>
  <c r="W3693" i="1" s="1"/>
  <c r="L3693" i="1"/>
  <c r="M3694" i="1" s="1"/>
  <c r="AE3688" i="1"/>
  <c r="AH3688" i="1" s="1"/>
  <c r="Z3688" i="1"/>
  <c r="AC3688" i="1" s="1"/>
  <c r="I3695" i="1"/>
  <c r="J3694" i="1"/>
  <c r="K3694" i="1" s="1"/>
  <c r="N3690" i="1"/>
  <c r="O3689" i="1"/>
  <c r="B3687" i="1"/>
  <c r="H3739" i="1" l="1"/>
  <c r="A3740" i="1"/>
  <c r="E3740" i="1"/>
  <c r="AB3739" i="1"/>
  <c r="AG3739" i="1"/>
  <c r="D3739" i="1"/>
  <c r="F3739" i="1" s="1"/>
  <c r="B3688" i="1"/>
  <c r="J3695" i="1"/>
  <c r="K3695" i="1" s="1"/>
  <c r="I3696" i="1"/>
  <c r="M3695" i="1"/>
  <c r="U3694" i="1"/>
  <c r="W3694" i="1" s="1"/>
  <c r="L3694" i="1"/>
  <c r="Z3689" i="1"/>
  <c r="AC3689" i="1" s="1"/>
  <c r="AE3689" i="1"/>
  <c r="AH3689" i="1" s="1"/>
  <c r="N3691" i="1"/>
  <c r="O3690" i="1"/>
  <c r="G3739" i="1" l="1"/>
  <c r="D3740" i="1"/>
  <c r="F3740" i="1" s="1"/>
  <c r="E3741" i="1"/>
  <c r="A3741" i="1"/>
  <c r="H3740" i="1"/>
  <c r="AB3740" i="1"/>
  <c r="AG3740" i="1"/>
  <c r="M3696" i="1"/>
  <c r="B3689" i="1"/>
  <c r="U3695" i="1"/>
  <c r="W3695" i="1" s="1"/>
  <c r="L3695" i="1"/>
  <c r="Z3690" i="1"/>
  <c r="AC3690" i="1" s="1"/>
  <c r="AE3690" i="1"/>
  <c r="AH3690" i="1" s="1"/>
  <c r="I3697" i="1"/>
  <c r="J3696" i="1"/>
  <c r="K3696" i="1" s="1"/>
  <c r="N3692" i="1"/>
  <c r="O3691" i="1"/>
  <c r="G3740" i="1" l="1"/>
  <c r="E3742" i="1"/>
  <c r="A3742" i="1"/>
  <c r="H3741" i="1"/>
  <c r="AB3741" i="1"/>
  <c r="AG3741" i="1"/>
  <c r="D3741" i="1"/>
  <c r="F3741" i="1" s="1"/>
  <c r="B3690" i="1"/>
  <c r="U3696" i="1"/>
  <c r="W3696" i="1" s="1"/>
  <c r="L3696" i="1"/>
  <c r="Z3691" i="1"/>
  <c r="AC3691" i="1" s="1"/>
  <c r="AE3691" i="1"/>
  <c r="AH3691" i="1" s="1"/>
  <c r="I3698" i="1"/>
  <c r="M3697" i="1"/>
  <c r="J3697" i="1"/>
  <c r="K3697" i="1" s="1"/>
  <c r="N3693" i="1"/>
  <c r="O3692" i="1"/>
  <c r="G3741" i="1" l="1"/>
  <c r="H3742" i="1"/>
  <c r="E3743" i="1"/>
  <c r="A3743" i="1"/>
  <c r="AB3742" i="1"/>
  <c r="AG3742" i="1"/>
  <c r="D3742" i="1"/>
  <c r="F3742" i="1" s="1"/>
  <c r="AE3692" i="1"/>
  <c r="AH3692" i="1" s="1"/>
  <c r="Z3692" i="1"/>
  <c r="AC3692" i="1" s="1"/>
  <c r="U3697" i="1"/>
  <c r="W3697" i="1" s="1"/>
  <c r="L3697" i="1"/>
  <c r="J3698" i="1"/>
  <c r="K3698" i="1" s="1"/>
  <c r="M3698" i="1"/>
  <c r="I3699" i="1"/>
  <c r="B3691" i="1"/>
  <c r="N3694" i="1"/>
  <c r="O3693" i="1"/>
  <c r="G3742" i="1" l="1"/>
  <c r="H3743" i="1"/>
  <c r="A3744" i="1"/>
  <c r="E3744" i="1"/>
  <c r="AB3743" i="1"/>
  <c r="AG3743" i="1"/>
  <c r="D3743" i="1"/>
  <c r="F3743" i="1" s="1"/>
  <c r="G3743" i="1"/>
  <c r="B3692" i="1"/>
  <c r="AE3693" i="1"/>
  <c r="AH3693" i="1" s="1"/>
  <c r="Z3693" i="1"/>
  <c r="AC3693" i="1" s="1"/>
  <c r="U3698" i="1"/>
  <c r="W3698" i="1" s="1"/>
  <c r="L3698" i="1"/>
  <c r="N3695" i="1"/>
  <c r="O3694" i="1"/>
  <c r="I3700" i="1"/>
  <c r="M3699" i="1"/>
  <c r="J3699" i="1"/>
  <c r="K3699" i="1" s="1"/>
  <c r="D3744" i="1" l="1"/>
  <c r="F3744" i="1" s="1"/>
  <c r="E3745" i="1"/>
  <c r="H3744" i="1"/>
  <c r="A3745" i="1"/>
  <c r="AB3744" i="1"/>
  <c r="AG3744" i="1"/>
  <c r="B3693" i="1"/>
  <c r="U3699" i="1"/>
  <c r="W3699" i="1" s="1"/>
  <c r="L3699" i="1"/>
  <c r="M3700" i="1"/>
  <c r="J3700" i="1"/>
  <c r="K3700" i="1" s="1"/>
  <c r="I3701" i="1"/>
  <c r="AE3694" i="1"/>
  <c r="AH3694" i="1" s="1"/>
  <c r="Z3694" i="1"/>
  <c r="AC3694" i="1" s="1"/>
  <c r="N3696" i="1"/>
  <c r="O3695" i="1"/>
  <c r="G3744" i="1" l="1"/>
  <c r="A3746" i="1"/>
  <c r="H3745" i="1"/>
  <c r="E3746" i="1"/>
  <c r="AB3745" i="1"/>
  <c r="AG3745" i="1"/>
  <c r="D3745" i="1"/>
  <c r="F3745" i="1" s="1"/>
  <c r="G3745" i="1"/>
  <c r="U3700" i="1"/>
  <c r="W3700" i="1" s="1"/>
  <c r="L3700" i="1"/>
  <c r="I3702" i="1"/>
  <c r="J3701" i="1"/>
  <c r="K3701" i="1" s="1"/>
  <c r="M3701" i="1"/>
  <c r="Z3695" i="1"/>
  <c r="AC3695" i="1" s="1"/>
  <c r="AE3695" i="1"/>
  <c r="AH3695" i="1" s="1"/>
  <c r="N3697" i="1"/>
  <c r="O3696" i="1"/>
  <c r="B3694" i="1"/>
  <c r="D3746" i="1" l="1"/>
  <c r="F3746" i="1" s="1"/>
  <c r="G3746" i="1"/>
  <c r="H3746" i="1"/>
  <c r="A3747" i="1"/>
  <c r="E3747" i="1"/>
  <c r="AB3746" i="1"/>
  <c r="AG3746" i="1"/>
  <c r="B3695" i="1"/>
  <c r="U3701" i="1"/>
  <c r="W3701" i="1" s="1"/>
  <c r="L3701" i="1"/>
  <c r="AE3696" i="1"/>
  <c r="AH3696" i="1" s="1"/>
  <c r="Z3696" i="1"/>
  <c r="AC3696" i="1" s="1"/>
  <c r="M3702" i="1"/>
  <c r="J3702" i="1"/>
  <c r="K3702" i="1" s="1"/>
  <c r="I3703" i="1"/>
  <c r="N3698" i="1"/>
  <c r="O3697" i="1"/>
  <c r="D3747" i="1" l="1"/>
  <c r="F3747" i="1" s="1"/>
  <c r="G3747" i="1"/>
  <c r="E3748" i="1"/>
  <c r="H3747" i="1"/>
  <c r="A3748" i="1"/>
  <c r="AB3747" i="1"/>
  <c r="AG3747" i="1"/>
  <c r="B3696" i="1"/>
  <c r="U3702" i="1"/>
  <c r="W3702" i="1" s="1"/>
  <c r="L3702" i="1"/>
  <c r="N3699" i="1"/>
  <c r="O3698" i="1"/>
  <c r="AE3697" i="1"/>
  <c r="AH3697" i="1" s="1"/>
  <c r="Z3697" i="1"/>
  <c r="AC3697" i="1" s="1"/>
  <c r="M3703" i="1"/>
  <c r="J3703" i="1"/>
  <c r="K3703" i="1" s="1"/>
  <c r="I3704" i="1"/>
  <c r="A3749" i="1" l="1"/>
  <c r="H3748" i="1"/>
  <c r="E3749" i="1"/>
  <c r="AB3748" i="1"/>
  <c r="AG3748" i="1"/>
  <c r="D3748" i="1"/>
  <c r="F3748" i="1" s="1"/>
  <c r="G3748" i="1"/>
  <c r="B3697" i="1"/>
  <c r="N3700" i="1"/>
  <c r="O3699" i="1"/>
  <c r="Z3698" i="1"/>
  <c r="AC3698" i="1" s="1"/>
  <c r="AE3698" i="1"/>
  <c r="AH3698" i="1" s="1"/>
  <c r="I3705" i="1"/>
  <c r="J3704" i="1"/>
  <c r="K3704" i="1" s="1"/>
  <c r="M3704" i="1"/>
  <c r="U3703" i="1"/>
  <c r="W3703" i="1" s="1"/>
  <c r="L3703" i="1"/>
  <c r="D3749" i="1" l="1"/>
  <c r="F3749" i="1" s="1"/>
  <c r="H3749" i="1"/>
  <c r="A3750" i="1"/>
  <c r="E3750" i="1"/>
  <c r="AB3749" i="1"/>
  <c r="AG3749" i="1"/>
  <c r="U3704" i="1"/>
  <c r="W3704" i="1" s="1"/>
  <c r="L3704" i="1"/>
  <c r="M3705" i="1"/>
  <c r="J3705" i="1"/>
  <c r="K3705" i="1" s="1"/>
  <c r="I3706" i="1"/>
  <c r="B3698" i="1"/>
  <c r="AE3699" i="1"/>
  <c r="AH3699" i="1" s="1"/>
  <c r="Z3699" i="1"/>
  <c r="AC3699" i="1" s="1"/>
  <c r="N3701" i="1"/>
  <c r="O3700" i="1"/>
  <c r="G3749" i="1" l="1"/>
  <c r="D3750" i="1"/>
  <c r="F3750" i="1" s="1"/>
  <c r="A3751" i="1"/>
  <c r="H3750" i="1"/>
  <c r="E3751" i="1"/>
  <c r="AB3750" i="1"/>
  <c r="AG3750" i="1"/>
  <c r="B3699" i="1"/>
  <c r="N3702" i="1"/>
  <c r="O3701" i="1"/>
  <c r="U3705" i="1"/>
  <c r="W3705" i="1" s="1"/>
  <c r="L3705" i="1"/>
  <c r="I3707" i="1"/>
  <c r="M3706" i="1"/>
  <c r="J3706" i="1"/>
  <c r="K3706" i="1" s="1"/>
  <c r="AE3700" i="1"/>
  <c r="AH3700" i="1" s="1"/>
  <c r="Z3700" i="1"/>
  <c r="AC3700" i="1" s="1"/>
  <c r="G3750" i="1" l="1"/>
  <c r="D3751" i="1"/>
  <c r="F3751" i="1" s="1"/>
  <c r="G3751" i="1"/>
  <c r="E3752" i="1"/>
  <c r="H3751" i="1"/>
  <c r="A3752" i="1"/>
  <c r="AB3751" i="1"/>
  <c r="AG3751" i="1"/>
  <c r="B3700" i="1"/>
  <c r="M3707" i="1"/>
  <c r="J3707" i="1"/>
  <c r="K3707" i="1" s="1"/>
  <c r="I3708" i="1"/>
  <c r="Z3701" i="1"/>
  <c r="AC3701" i="1" s="1"/>
  <c r="AE3701" i="1"/>
  <c r="AH3701" i="1" s="1"/>
  <c r="U3706" i="1"/>
  <c r="W3706" i="1" s="1"/>
  <c r="L3706" i="1"/>
  <c r="N3703" i="1"/>
  <c r="O3702" i="1"/>
  <c r="H3752" i="1" l="1"/>
  <c r="A3753" i="1"/>
  <c r="E3753" i="1"/>
  <c r="AB3752" i="1"/>
  <c r="AG3752" i="1"/>
  <c r="D3752" i="1"/>
  <c r="F3752" i="1" s="1"/>
  <c r="B3701" i="1"/>
  <c r="U3707" i="1"/>
  <c r="W3707" i="1" s="1"/>
  <c r="L3707" i="1"/>
  <c r="Z3702" i="1"/>
  <c r="AC3702" i="1" s="1"/>
  <c r="AE3702" i="1"/>
  <c r="AH3702" i="1" s="1"/>
  <c r="J3708" i="1"/>
  <c r="K3708" i="1" s="1"/>
  <c r="M3708" i="1"/>
  <c r="I3709" i="1"/>
  <c r="N3704" i="1"/>
  <c r="O3703" i="1"/>
  <c r="G3752" i="1" l="1"/>
  <c r="D3753" i="1"/>
  <c r="F3753" i="1" s="1"/>
  <c r="G3753" i="1"/>
  <c r="E3754" i="1"/>
  <c r="H3753" i="1"/>
  <c r="A3754" i="1"/>
  <c r="AB3753" i="1"/>
  <c r="AG3753" i="1"/>
  <c r="I3710" i="1"/>
  <c r="M3709" i="1"/>
  <c r="J3709" i="1"/>
  <c r="K3709" i="1" s="1"/>
  <c r="U3708" i="1"/>
  <c r="W3708" i="1" s="1"/>
  <c r="L3708" i="1"/>
  <c r="B3702" i="1"/>
  <c r="Z3703" i="1"/>
  <c r="AC3703" i="1" s="1"/>
  <c r="AE3703" i="1"/>
  <c r="AH3703" i="1" s="1"/>
  <c r="N3705" i="1"/>
  <c r="O3704" i="1"/>
  <c r="E3755" i="1" l="1"/>
  <c r="H3754" i="1"/>
  <c r="A3755" i="1"/>
  <c r="AB3754" i="1"/>
  <c r="AG3754" i="1"/>
  <c r="D3754" i="1"/>
  <c r="F3754" i="1" s="1"/>
  <c r="G3754" i="1"/>
  <c r="U3709" i="1"/>
  <c r="W3709" i="1" s="1"/>
  <c r="L3709" i="1"/>
  <c r="AE3704" i="1"/>
  <c r="AH3704" i="1" s="1"/>
  <c r="Z3704" i="1"/>
  <c r="AC3704" i="1" s="1"/>
  <c r="N3706" i="1"/>
  <c r="O3705" i="1"/>
  <c r="B3703" i="1"/>
  <c r="J3710" i="1"/>
  <c r="K3710" i="1" s="1"/>
  <c r="I3711" i="1"/>
  <c r="M3710" i="1"/>
  <c r="H3755" i="1" l="1"/>
  <c r="A3756" i="1"/>
  <c r="E3756" i="1"/>
  <c r="AB3755" i="1"/>
  <c r="AG3755" i="1"/>
  <c r="D3755" i="1"/>
  <c r="F3755" i="1" s="1"/>
  <c r="G3755" i="1"/>
  <c r="B3704" i="1"/>
  <c r="AE3705" i="1"/>
  <c r="AH3705" i="1" s="1"/>
  <c r="Z3705" i="1"/>
  <c r="AC3705" i="1" s="1"/>
  <c r="N3707" i="1"/>
  <c r="O3706" i="1"/>
  <c r="I3712" i="1"/>
  <c r="M3711" i="1"/>
  <c r="J3711" i="1"/>
  <c r="K3711" i="1" s="1"/>
  <c r="U3710" i="1"/>
  <c r="W3710" i="1" s="1"/>
  <c r="L3710" i="1"/>
  <c r="D3756" i="1" l="1"/>
  <c r="F3756" i="1" s="1"/>
  <c r="E3757" i="1"/>
  <c r="H3756" i="1"/>
  <c r="A3757" i="1"/>
  <c r="AB3756" i="1"/>
  <c r="AG3756" i="1"/>
  <c r="B3705" i="1"/>
  <c r="AE3706" i="1"/>
  <c r="AH3706" i="1" s="1"/>
  <c r="Z3706" i="1"/>
  <c r="AC3706" i="1" s="1"/>
  <c r="U3711" i="1"/>
  <c r="W3711" i="1" s="1"/>
  <c r="L3711" i="1"/>
  <c r="M3712" i="1"/>
  <c r="I3713" i="1"/>
  <c r="J3712" i="1"/>
  <c r="K3712" i="1" s="1"/>
  <c r="N3708" i="1"/>
  <c r="O3707" i="1"/>
  <c r="G3756" i="1" l="1"/>
  <c r="E3758" i="1"/>
  <c r="A3758" i="1"/>
  <c r="H3757" i="1"/>
  <c r="AB3757" i="1"/>
  <c r="AG3757" i="1"/>
  <c r="D3757" i="1"/>
  <c r="F3757" i="1" s="1"/>
  <c r="G3757" i="1"/>
  <c r="B3706" i="1"/>
  <c r="U3712" i="1"/>
  <c r="W3712" i="1" s="1"/>
  <c r="L3712" i="1"/>
  <c r="I3714" i="1"/>
  <c r="M3713" i="1"/>
  <c r="J3713" i="1"/>
  <c r="K3713" i="1" s="1"/>
  <c r="AE3707" i="1"/>
  <c r="AH3707" i="1" s="1"/>
  <c r="Z3707" i="1"/>
  <c r="AC3707" i="1" s="1"/>
  <c r="N3709" i="1"/>
  <c r="O3708" i="1"/>
  <c r="H3758" i="1" l="1"/>
  <c r="E3759" i="1"/>
  <c r="A3759" i="1"/>
  <c r="AB3758" i="1"/>
  <c r="AG3758" i="1"/>
  <c r="D3758" i="1"/>
  <c r="F3758" i="1" s="1"/>
  <c r="Z3708" i="1"/>
  <c r="AC3708" i="1" s="1"/>
  <c r="AE3708" i="1"/>
  <c r="AH3708" i="1" s="1"/>
  <c r="U3713" i="1"/>
  <c r="W3713" i="1" s="1"/>
  <c r="L3713" i="1"/>
  <c r="M3714" i="1"/>
  <c r="I3715" i="1"/>
  <c r="J3714" i="1"/>
  <c r="K3714" i="1" s="1"/>
  <c r="N3710" i="1"/>
  <c r="O3709" i="1"/>
  <c r="B3707" i="1"/>
  <c r="G3758" i="1" l="1"/>
  <c r="E3760" i="1"/>
  <c r="H3759" i="1"/>
  <c r="A3760" i="1"/>
  <c r="AB3759" i="1"/>
  <c r="AG3759" i="1"/>
  <c r="D3759" i="1"/>
  <c r="F3759" i="1" s="1"/>
  <c r="G3759" i="1"/>
  <c r="U3714" i="1"/>
  <c r="W3714" i="1" s="1"/>
  <c r="L3714" i="1"/>
  <c r="J3715" i="1"/>
  <c r="K3715" i="1" s="1"/>
  <c r="I3716" i="1"/>
  <c r="M3715" i="1"/>
  <c r="Z3709" i="1"/>
  <c r="AC3709" i="1" s="1"/>
  <c r="AE3709" i="1"/>
  <c r="AH3709" i="1" s="1"/>
  <c r="N3711" i="1"/>
  <c r="O3710" i="1"/>
  <c r="B3708" i="1"/>
  <c r="E3761" i="1" l="1"/>
  <c r="A3761" i="1"/>
  <c r="H3760" i="1"/>
  <c r="AB3760" i="1"/>
  <c r="AG3760" i="1"/>
  <c r="D3760" i="1"/>
  <c r="F3760" i="1" s="1"/>
  <c r="G3760" i="1"/>
  <c r="B3709" i="1"/>
  <c r="Z3710" i="1"/>
  <c r="AC3710" i="1" s="1"/>
  <c r="AE3710" i="1"/>
  <c r="AH3710" i="1" s="1"/>
  <c r="I3717" i="1"/>
  <c r="M3716" i="1"/>
  <c r="J3716" i="1"/>
  <c r="K3716" i="1" s="1"/>
  <c r="U3715" i="1"/>
  <c r="W3715" i="1" s="1"/>
  <c r="L3715" i="1"/>
  <c r="N3712" i="1"/>
  <c r="O3711" i="1"/>
  <c r="A3762" i="1" l="1"/>
  <c r="E3762" i="1"/>
  <c r="H3761" i="1"/>
  <c r="AB3761" i="1"/>
  <c r="AG3761" i="1"/>
  <c r="D3761" i="1"/>
  <c r="F3761" i="1" s="1"/>
  <c r="U3716" i="1"/>
  <c r="W3716" i="1" s="1"/>
  <c r="L3716" i="1"/>
  <c r="AE3711" i="1"/>
  <c r="AH3711" i="1" s="1"/>
  <c r="Z3711" i="1"/>
  <c r="AC3711" i="1" s="1"/>
  <c r="N3713" i="1"/>
  <c r="O3712" i="1"/>
  <c r="M3717" i="1"/>
  <c r="J3717" i="1"/>
  <c r="K3717" i="1" s="1"/>
  <c r="I3718" i="1"/>
  <c r="B3710" i="1"/>
  <c r="G3761" i="1" l="1"/>
  <c r="D3762" i="1"/>
  <c r="F3762" i="1" s="1"/>
  <c r="G3762" i="1"/>
  <c r="H3762" i="1"/>
  <c r="E3763" i="1"/>
  <c r="A3763" i="1"/>
  <c r="AB3762" i="1"/>
  <c r="AG3762" i="1"/>
  <c r="B3711" i="1"/>
  <c r="N3714" i="1"/>
  <c r="O3713" i="1"/>
  <c r="Z3712" i="1"/>
  <c r="AC3712" i="1" s="1"/>
  <c r="AE3712" i="1"/>
  <c r="AH3712" i="1" s="1"/>
  <c r="I3719" i="1"/>
  <c r="M3718" i="1"/>
  <c r="J3718" i="1"/>
  <c r="K3718" i="1" s="1"/>
  <c r="U3717" i="1"/>
  <c r="W3717" i="1" s="1"/>
  <c r="L3717" i="1"/>
  <c r="D3763" i="1" l="1"/>
  <c r="F3763" i="1" s="1"/>
  <c r="E3764" i="1"/>
  <c r="H3763" i="1"/>
  <c r="A3764" i="1"/>
  <c r="AB3763" i="1"/>
  <c r="AG3763" i="1"/>
  <c r="U3718" i="1"/>
  <c r="W3718" i="1" s="1"/>
  <c r="L3718" i="1"/>
  <c r="J3719" i="1"/>
  <c r="K3719" i="1" s="1"/>
  <c r="I3720" i="1"/>
  <c r="M3719" i="1"/>
  <c r="B3712" i="1"/>
  <c r="Z3713" i="1"/>
  <c r="AC3713" i="1" s="1"/>
  <c r="AE3713" i="1"/>
  <c r="AH3713" i="1" s="1"/>
  <c r="N3715" i="1"/>
  <c r="O3714" i="1"/>
  <c r="G3763" i="1" l="1"/>
  <c r="A3765" i="1"/>
  <c r="E3765" i="1"/>
  <c r="H3764" i="1"/>
  <c r="AB3764" i="1"/>
  <c r="AG3764" i="1"/>
  <c r="D3764" i="1"/>
  <c r="F3764" i="1" s="1"/>
  <c r="N3716" i="1"/>
  <c r="O3715" i="1"/>
  <c r="Z3714" i="1"/>
  <c r="AC3714" i="1" s="1"/>
  <c r="AE3714" i="1"/>
  <c r="AH3714" i="1" s="1"/>
  <c r="M3720" i="1"/>
  <c r="J3720" i="1"/>
  <c r="K3720" i="1" s="1"/>
  <c r="I3721" i="1"/>
  <c r="U3719" i="1"/>
  <c r="W3719" i="1" s="1"/>
  <c r="L3719" i="1"/>
  <c r="B3713" i="1"/>
  <c r="G3764" i="1" l="1"/>
  <c r="D3765" i="1"/>
  <c r="F3765" i="1" s="1"/>
  <c r="E3766" i="1"/>
  <c r="H3765" i="1"/>
  <c r="A3766" i="1"/>
  <c r="AB3765" i="1"/>
  <c r="AG3765" i="1"/>
  <c r="J3721" i="1"/>
  <c r="K3721" i="1" s="1"/>
  <c r="M3721" i="1"/>
  <c r="I3722" i="1"/>
  <c r="U3720" i="1"/>
  <c r="W3720" i="1" s="1"/>
  <c r="L3720" i="1"/>
  <c r="B3714" i="1"/>
  <c r="AE3715" i="1"/>
  <c r="AH3715" i="1" s="1"/>
  <c r="Z3715" i="1"/>
  <c r="AC3715" i="1" s="1"/>
  <c r="N3717" i="1"/>
  <c r="O3716" i="1"/>
  <c r="G3765" i="1" l="1"/>
  <c r="H3766" i="1"/>
  <c r="A3767" i="1"/>
  <c r="E3767" i="1"/>
  <c r="AB3766" i="1"/>
  <c r="AG3766" i="1"/>
  <c r="D3766" i="1"/>
  <c r="F3766" i="1" s="1"/>
  <c r="J3722" i="1"/>
  <c r="K3722" i="1" s="1"/>
  <c r="M3722" i="1"/>
  <c r="I3723" i="1"/>
  <c r="Z3716" i="1"/>
  <c r="AC3716" i="1" s="1"/>
  <c r="AE3716" i="1"/>
  <c r="AH3716" i="1" s="1"/>
  <c r="N3718" i="1"/>
  <c r="O3717" i="1"/>
  <c r="B3715" i="1"/>
  <c r="U3721" i="1"/>
  <c r="W3721" i="1" s="1"/>
  <c r="L3721" i="1"/>
  <c r="G3766" i="1" l="1"/>
  <c r="D3767" i="1"/>
  <c r="F3767" i="1" s="1"/>
  <c r="G3767" i="1"/>
  <c r="A3768" i="1"/>
  <c r="E3768" i="1"/>
  <c r="H3767" i="1"/>
  <c r="AB3767" i="1"/>
  <c r="AG3767" i="1"/>
  <c r="N3719" i="1"/>
  <c r="O3718" i="1"/>
  <c r="AE3717" i="1"/>
  <c r="AH3717" i="1" s="1"/>
  <c r="Z3717" i="1"/>
  <c r="AC3717" i="1" s="1"/>
  <c r="B3716" i="1"/>
  <c r="J3723" i="1"/>
  <c r="K3723" i="1" s="1"/>
  <c r="M3723" i="1"/>
  <c r="I3724" i="1"/>
  <c r="U3722" i="1"/>
  <c r="W3722" i="1" s="1"/>
  <c r="L3722" i="1"/>
  <c r="H3768" i="1" l="1"/>
  <c r="D3768" i="1"/>
  <c r="F3768" i="1" s="1"/>
  <c r="E3769" i="1"/>
  <c r="A3769" i="1"/>
  <c r="AB3768" i="1"/>
  <c r="AG3768" i="1"/>
  <c r="B3717" i="1"/>
  <c r="U3723" i="1"/>
  <c r="W3723" i="1" s="1"/>
  <c r="L3723" i="1"/>
  <c r="Z3718" i="1"/>
  <c r="AC3718" i="1" s="1"/>
  <c r="AE3718" i="1"/>
  <c r="AH3718" i="1" s="1"/>
  <c r="J3724" i="1"/>
  <c r="K3724" i="1" s="1"/>
  <c r="M3724" i="1"/>
  <c r="I3725" i="1"/>
  <c r="N3720" i="1"/>
  <c r="O3719" i="1"/>
  <c r="G3768" i="1" l="1"/>
  <c r="A3770" i="1"/>
  <c r="E3770" i="1"/>
  <c r="AB3769" i="1"/>
  <c r="AG3769" i="1"/>
  <c r="D3769" i="1"/>
  <c r="F3769" i="1" s="1"/>
  <c r="G3769" i="1"/>
  <c r="H3769" i="1"/>
  <c r="H3770" i="1" s="1"/>
  <c r="B3718" i="1"/>
  <c r="U3724" i="1"/>
  <c r="W3724" i="1" s="1"/>
  <c r="L3724" i="1"/>
  <c r="M3725" i="1" s="1"/>
  <c r="Z3719" i="1"/>
  <c r="AC3719" i="1" s="1"/>
  <c r="AE3719" i="1"/>
  <c r="AH3719" i="1" s="1"/>
  <c r="N3721" i="1"/>
  <c r="O3720" i="1"/>
  <c r="J3725" i="1"/>
  <c r="K3725" i="1" s="1"/>
  <c r="I3726" i="1"/>
  <c r="D3770" i="1" l="1"/>
  <c r="F3770" i="1" s="1"/>
  <c r="G3770" i="1"/>
  <c r="E3771" i="1"/>
  <c r="A3771" i="1"/>
  <c r="AB3770" i="1"/>
  <c r="AG3770" i="1"/>
  <c r="B3719" i="1"/>
  <c r="U3725" i="1"/>
  <c r="W3725" i="1" s="1"/>
  <c r="L3725" i="1"/>
  <c r="AE3720" i="1"/>
  <c r="AH3720" i="1" s="1"/>
  <c r="Z3720" i="1"/>
  <c r="AC3720" i="1" s="1"/>
  <c r="N3722" i="1"/>
  <c r="O3721" i="1"/>
  <c r="J3726" i="1"/>
  <c r="K3726" i="1" s="1"/>
  <c r="I3727" i="1"/>
  <c r="M3726" i="1"/>
  <c r="D3771" i="1" l="1"/>
  <c r="F3771" i="1" s="1"/>
  <c r="G3771" i="1"/>
  <c r="E3772" i="1"/>
  <c r="A3772" i="1"/>
  <c r="AB3771" i="1"/>
  <c r="AG3771" i="1"/>
  <c r="H3771" i="1"/>
  <c r="H3772" i="1" s="1"/>
  <c r="B3720" i="1"/>
  <c r="AE3721" i="1"/>
  <c r="AH3721" i="1" s="1"/>
  <c r="Z3721" i="1"/>
  <c r="AC3721" i="1" s="1"/>
  <c r="N3723" i="1"/>
  <c r="O3722" i="1"/>
  <c r="J3727" i="1"/>
  <c r="K3727" i="1" s="1"/>
  <c r="M3727" i="1"/>
  <c r="I3728" i="1"/>
  <c r="U3726" i="1"/>
  <c r="W3726" i="1" s="1"/>
  <c r="L3726" i="1"/>
  <c r="A3773" i="1" l="1"/>
  <c r="E3773" i="1"/>
  <c r="AB3772" i="1"/>
  <c r="AG3772" i="1"/>
  <c r="D3772" i="1"/>
  <c r="F3772" i="1" s="1"/>
  <c r="B3721" i="1"/>
  <c r="U3727" i="1"/>
  <c r="W3727" i="1" s="1"/>
  <c r="L3727" i="1"/>
  <c r="N3724" i="1"/>
  <c r="O3723" i="1"/>
  <c r="I3729" i="1"/>
  <c r="M3728" i="1"/>
  <c r="J3728" i="1"/>
  <c r="K3728" i="1" s="1"/>
  <c r="Z3722" i="1"/>
  <c r="AC3722" i="1" s="1"/>
  <c r="AE3722" i="1"/>
  <c r="AH3722" i="1" s="1"/>
  <c r="G3772" i="1" l="1"/>
  <c r="D3773" i="1"/>
  <c r="F3773" i="1" s="1"/>
  <c r="G3773" i="1"/>
  <c r="E3774" i="1"/>
  <c r="A3774" i="1"/>
  <c r="AB3773" i="1"/>
  <c r="AG3773" i="1"/>
  <c r="H3773" i="1"/>
  <c r="H3774" i="1" s="1"/>
  <c r="U3728" i="1"/>
  <c r="W3728" i="1" s="1"/>
  <c r="L3728" i="1"/>
  <c r="AE3723" i="1"/>
  <c r="AH3723" i="1" s="1"/>
  <c r="Z3723" i="1"/>
  <c r="AC3723" i="1" s="1"/>
  <c r="O3724" i="1"/>
  <c r="N3725" i="1"/>
  <c r="I3730" i="1"/>
  <c r="J3729" i="1"/>
  <c r="K3729" i="1" s="1"/>
  <c r="M3729" i="1"/>
  <c r="B3722" i="1"/>
  <c r="A3775" i="1" l="1"/>
  <c r="E3775" i="1"/>
  <c r="AB3774" i="1"/>
  <c r="AG3774" i="1"/>
  <c r="D3774" i="1"/>
  <c r="F3774" i="1" s="1"/>
  <c r="B3723" i="1"/>
  <c r="N3726" i="1"/>
  <c r="O3725" i="1"/>
  <c r="U3729" i="1"/>
  <c r="W3729" i="1" s="1"/>
  <c r="L3729" i="1"/>
  <c r="AE3724" i="1"/>
  <c r="AH3724" i="1" s="1"/>
  <c r="Z3724" i="1"/>
  <c r="AC3724" i="1" s="1"/>
  <c r="I3731" i="1"/>
  <c r="M3730" i="1"/>
  <c r="J3730" i="1"/>
  <c r="K3730" i="1" s="1"/>
  <c r="G3774" i="1" l="1"/>
  <c r="D3775" i="1"/>
  <c r="F3775" i="1" s="1"/>
  <c r="G3775" i="1"/>
  <c r="E3776" i="1"/>
  <c r="A3776" i="1"/>
  <c r="AB3775" i="1"/>
  <c r="AG3775" i="1"/>
  <c r="H3775" i="1"/>
  <c r="H3776" i="1" s="1"/>
  <c r="B3724" i="1"/>
  <c r="U3730" i="1"/>
  <c r="W3730" i="1" s="1"/>
  <c r="L3730" i="1"/>
  <c r="Z3725" i="1"/>
  <c r="AC3725" i="1" s="1"/>
  <c r="AE3725" i="1"/>
  <c r="AH3725" i="1" s="1"/>
  <c r="J3731" i="1"/>
  <c r="K3731" i="1" s="1"/>
  <c r="I3732" i="1"/>
  <c r="M3731" i="1"/>
  <c r="N3727" i="1"/>
  <c r="O3726" i="1"/>
  <c r="E3777" i="1" l="1"/>
  <c r="A3777" i="1"/>
  <c r="AB3776" i="1"/>
  <c r="AG3776" i="1"/>
  <c r="D3776" i="1"/>
  <c r="F3776" i="1" s="1"/>
  <c r="U3731" i="1"/>
  <c r="W3731" i="1" s="1"/>
  <c r="L3731" i="1"/>
  <c r="M3732" i="1"/>
  <c r="I3733" i="1"/>
  <c r="J3732" i="1"/>
  <c r="K3732" i="1" s="1"/>
  <c r="B3725" i="1"/>
  <c r="Z3726" i="1"/>
  <c r="AC3726" i="1" s="1"/>
  <c r="AE3726" i="1"/>
  <c r="AH3726" i="1" s="1"/>
  <c r="N3728" i="1"/>
  <c r="O3727" i="1"/>
  <c r="G3776" i="1" l="1"/>
  <c r="E3778" i="1"/>
  <c r="A3778" i="1"/>
  <c r="AB3777" i="1"/>
  <c r="AG3777" i="1"/>
  <c r="D3777" i="1"/>
  <c r="F3777" i="1" s="1"/>
  <c r="H3777" i="1"/>
  <c r="H3778" i="1" s="1"/>
  <c r="N3729" i="1"/>
  <c r="O3728" i="1"/>
  <c r="U3732" i="1"/>
  <c r="W3732" i="1" s="1"/>
  <c r="L3732" i="1"/>
  <c r="Z3727" i="1"/>
  <c r="AC3727" i="1" s="1"/>
  <c r="AE3727" i="1"/>
  <c r="AH3727" i="1" s="1"/>
  <c r="M3733" i="1"/>
  <c r="J3733" i="1"/>
  <c r="K3733" i="1" s="1"/>
  <c r="I3734" i="1"/>
  <c r="B3726" i="1"/>
  <c r="G3777" i="1" l="1"/>
  <c r="E3779" i="1"/>
  <c r="A3779" i="1"/>
  <c r="AB3778" i="1"/>
  <c r="AG3778" i="1"/>
  <c r="D3778" i="1"/>
  <c r="F3778" i="1" s="1"/>
  <c r="G3778" i="1"/>
  <c r="B3727" i="1"/>
  <c r="U3733" i="1"/>
  <c r="W3733" i="1" s="1"/>
  <c r="L3733" i="1"/>
  <c r="M3734" i="1"/>
  <c r="J3734" i="1"/>
  <c r="K3734" i="1" s="1"/>
  <c r="I3735" i="1"/>
  <c r="AE3728" i="1"/>
  <c r="AH3728" i="1" s="1"/>
  <c r="Z3728" i="1"/>
  <c r="AC3728" i="1" s="1"/>
  <c r="N3730" i="1"/>
  <c r="O3729" i="1"/>
  <c r="E3780" i="1" l="1"/>
  <c r="A3780" i="1"/>
  <c r="AB3779" i="1"/>
  <c r="AG3779" i="1"/>
  <c r="D3779" i="1"/>
  <c r="F3779" i="1" s="1"/>
  <c r="G3779" i="1"/>
  <c r="H3779" i="1"/>
  <c r="H3780" i="1" s="1"/>
  <c r="B3728" i="1"/>
  <c r="M3735" i="1"/>
  <c r="J3735" i="1"/>
  <c r="K3735" i="1" s="1"/>
  <c r="I3736" i="1"/>
  <c r="N3731" i="1"/>
  <c r="O3730" i="1"/>
  <c r="AE3729" i="1"/>
  <c r="AH3729" i="1" s="1"/>
  <c r="Z3729" i="1"/>
  <c r="AC3729" i="1" s="1"/>
  <c r="U3734" i="1"/>
  <c r="W3734" i="1" s="1"/>
  <c r="L3734" i="1"/>
  <c r="A3781" i="1" l="1"/>
  <c r="E3781" i="1"/>
  <c r="AB3780" i="1"/>
  <c r="AG3780" i="1"/>
  <c r="D3780" i="1"/>
  <c r="F3780" i="1" s="1"/>
  <c r="G3780" i="1"/>
  <c r="B3729" i="1"/>
  <c r="U3735" i="1"/>
  <c r="W3735" i="1" s="1"/>
  <c r="L3735" i="1"/>
  <c r="Z3730" i="1"/>
  <c r="AC3730" i="1" s="1"/>
  <c r="AE3730" i="1"/>
  <c r="AH3730" i="1" s="1"/>
  <c r="N3732" i="1"/>
  <c r="O3731" i="1"/>
  <c r="J3736" i="1"/>
  <c r="K3736" i="1" s="1"/>
  <c r="M3736" i="1"/>
  <c r="I3737" i="1"/>
  <c r="D3781" i="1" l="1"/>
  <c r="F3781" i="1" s="1"/>
  <c r="E3782" i="1"/>
  <c r="A3782" i="1"/>
  <c r="AB3781" i="1"/>
  <c r="AG3781" i="1"/>
  <c r="H3781" i="1"/>
  <c r="N3733" i="1"/>
  <c r="O3732" i="1"/>
  <c r="Z3731" i="1"/>
  <c r="AC3731" i="1" s="1"/>
  <c r="AE3731" i="1"/>
  <c r="AH3731" i="1" s="1"/>
  <c r="U3736" i="1"/>
  <c r="W3736" i="1" s="1"/>
  <c r="L3736" i="1"/>
  <c r="B3730" i="1"/>
  <c r="J3737" i="1"/>
  <c r="K3737" i="1" s="1"/>
  <c r="I3738" i="1"/>
  <c r="M3737" i="1"/>
  <c r="H3782" i="1" l="1"/>
  <c r="G3781" i="1"/>
  <c r="A3783" i="1"/>
  <c r="H3783" i="1" s="1"/>
  <c r="E3783" i="1"/>
  <c r="AB3782" i="1"/>
  <c r="AG3782" i="1"/>
  <c r="D3782" i="1"/>
  <c r="F3782" i="1" s="1"/>
  <c r="G3782" i="1"/>
  <c r="U3737" i="1"/>
  <c r="W3737" i="1" s="1"/>
  <c r="L3737" i="1"/>
  <c r="I3739" i="1"/>
  <c r="M3738" i="1"/>
  <c r="J3738" i="1"/>
  <c r="K3738" i="1" s="1"/>
  <c r="B3731" i="1"/>
  <c r="Z3732" i="1"/>
  <c r="AC3732" i="1" s="1"/>
  <c r="AE3732" i="1"/>
  <c r="AH3732" i="1" s="1"/>
  <c r="N3734" i="1"/>
  <c r="O3733" i="1"/>
  <c r="D3783" i="1" l="1"/>
  <c r="F3783" i="1" s="1"/>
  <c r="G3783" i="1"/>
  <c r="E3784" i="1"/>
  <c r="A3784" i="1"/>
  <c r="AB3783" i="1"/>
  <c r="AG3783" i="1"/>
  <c r="U3738" i="1"/>
  <c r="W3738" i="1" s="1"/>
  <c r="L3738" i="1"/>
  <c r="Z3733" i="1"/>
  <c r="AC3733" i="1" s="1"/>
  <c r="AE3733" i="1"/>
  <c r="AH3733" i="1" s="1"/>
  <c r="M3739" i="1"/>
  <c r="I3740" i="1"/>
  <c r="J3739" i="1"/>
  <c r="K3739" i="1" s="1"/>
  <c r="N3735" i="1"/>
  <c r="O3734" i="1"/>
  <c r="B3732" i="1"/>
  <c r="A3785" i="1" l="1"/>
  <c r="E3785" i="1"/>
  <c r="AB3784" i="1"/>
  <c r="AG3784" i="1"/>
  <c r="D3784" i="1"/>
  <c r="F3784" i="1" s="1"/>
  <c r="H3784" i="1"/>
  <c r="M3740" i="1"/>
  <c r="I3741" i="1"/>
  <c r="J3740" i="1"/>
  <c r="K3740" i="1" s="1"/>
  <c r="N3736" i="1"/>
  <c r="O3735" i="1"/>
  <c r="U3739" i="1"/>
  <c r="W3739" i="1" s="1"/>
  <c r="L3739" i="1"/>
  <c r="B3733" i="1"/>
  <c r="AE3734" i="1"/>
  <c r="AH3734" i="1" s="1"/>
  <c r="Z3734" i="1"/>
  <c r="AC3734" i="1" s="1"/>
  <c r="G3784" i="1" l="1"/>
  <c r="D3785" i="1"/>
  <c r="F3785" i="1" s="1"/>
  <c r="G3785" i="1"/>
  <c r="H3785" i="1"/>
  <c r="E3786" i="1"/>
  <c r="A3786" i="1"/>
  <c r="AB3785" i="1"/>
  <c r="AG3785" i="1"/>
  <c r="B3734" i="1"/>
  <c r="U3740" i="1"/>
  <c r="W3740" i="1" s="1"/>
  <c r="L3740" i="1"/>
  <c r="AE3735" i="1"/>
  <c r="AH3735" i="1" s="1"/>
  <c r="Z3735" i="1"/>
  <c r="AC3735" i="1" s="1"/>
  <c r="N3737" i="1"/>
  <c r="O3736" i="1"/>
  <c r="I3742" i="1"/>
  <c r="J3741" i="1"/>
  <c r="K3741" i="1" s="1"/>
  <c r="M3741" i="1"/>
  <c r="A3787" i="1" l="1"/>
  <c r="H3786" i="1"/>
  <c r="E3787" i="1"/>
  <c r="AB3786" i="1"/>
  <c r="AG3786" i="1"/>
  <c r="D3786" i="1"/>
  <c r="F3786" i="1" s="1"/>
  <c r="B3735" i="1"/>
  <c r="U3741" i="1"/>
  <c r="W3741" i="1" s="1"/>
  <c r="L3741" i="1"/>
  <c r="Z3736" i="1"/>
  <c r="AC3736" i="1" s="1"/>
  <c r="AE3736" i="1"/>
  <c r="AH3736" i="1" s="1"/>
  <c r="N3738" i="1"/>
  <c r="O3737" i="1"/>
  <c r="J3742" i="1"/>
  <c r="K3742" i="1" s="1"/>
  <c r="M3742" i="1"/>
  <c r="I3743" i="1"/>
  <c r="G3786" i="1" l="1"/>
  <c r="D3787" i="1"/>
  <c r="F3787" i="1" s="1"/>
  <c r="G3787" i="1"/>
  <c r="A3788" i="1"/>
  <c r="E3788" i="1"/>
  <c r="H3787" i="1"/>
  <c r="AB3787" i="1"/>
  <c r="AG3787" i="1"/>
  <c r="AE3737" i="1"/>
  <c r="AH3737" i="1" s="1"/>
  <c r="Z3737" i="1"/>
  <c r="AC3737" i="1" s="1"/>
  <c r="N3739" i="1"/>
  <c r="O3738" i="1"/>
  <c r="U3742" i="1"/>
  <c r="W3742" i="1" s="1"/>
  <c r="L3742" i="1"/>
  <c r="I3744" i="1"/>
  <c r="M3743" i="1"/>
  <c r="J3743" i="1"/>
  <c r="K3743" i="1" s="1"/>
  <c r="B3736" i="1"/>
  <c r="D3788" i="1" l="1"/>
  <c r="F3788" i="1" s="1"/>
  <c r="G3788" i="1"/>
  <c r="H3788" i="1"/>
  <c r="A3789" i="1"/>
  <c r="E3789" i="1"/>
  <c r="AB3788" i="1"/>
  <c r="AG3788" i="1"/>
  <c r="B3737" i="1"/>
  <c r="M3744" i="1"/>
  <c r="I3745" i="1"/>
  <c r="J3744" i="1"/>
  <c r="K3744" i="1" s="1"/>
  <c r="Z3738" i="1"/>
  <c r="AC3738" i="1" s="1"/>
  <c r="AE3738" i="1"/>
  <c r="AH3738" i="1" s="1"/>
  <c r="N3740" i="1"/>
  <c r="O3739" i="1"/>
  <c r="U3743" i="1"/>
  <c r="W3743" i="1" s="1"/>
  <c r="L3743" i="1"/>
  <c r="D3789" i="1" l="1"/>
  <c r="F3789" i="1" s="1"/>
  <c r="G3789" i="1"/>
  <c r="H3789" i="1"/>
  <c r="E3790" i="1"/>
  <c r="A3790" i="1"/>
  <c r="AB3789" i="1"/>
  <c r="AG3789" i="1"/>
  <c r="U3744" i="1"/>
  <c r="W3744" i="1" s="1"/>
  <c r="L3744" i="1"/>
  <c r="I3746" i="1"/>
  <c r="M3745" i="1"/>
  <c r="J3745" i="1"/>
  <c r="K3745" i="1" s="1"/>
  <c r="N3741" i="1"/>
  <c r="O3740" i="1"/>
  <c r="B3738" i="1"/>
  <c r="Z3739" i="1"/>
  <c r="AC3739" i="1" s="1"/>
  <c r="AE3739" i="1"/>
  <c r="AH3739" i="1" s="1"/>
  <c r="E3791" i="1" l="1"/>
  <c r="H3790" i="1"/>
  <c r="A3791" i="1"/>
  <c r="AB3790" i="1"/>
  <c r="AG3790" i="1"/>
  <c r="D3790" i="1"/>
  <c r="F3790" i="1" s="1"/>
  <c r="U3745" i="1"/>
  <c r="W3745" i="1" s="1"/>
  <c r="L3745" i="1"/>
  <c r="AE3740" i="1"/>
  <c r="AH3740" i="1" s="1"/>
  <c r="Z3740" i="1"/>
  <c r="AC3740" i="1" s="1"/>
  <c r="N3742" i="1"/>
  <c r="O3741" i="1"/>
  <c r="B3739" i="1"/>
  <c r="J3746" i="1"/>
  <c r="K3746" i="1" s="1"/>
  <c r="I3747" i="1"/>
  <c r="M3746" i="1"/>
  <c r="G3790" i="1" l="1"/>
  <c r="A3792" i="1"/>
  <c r="E3792" i="1"/>
  <c r="H3791" i="1"/>
  <c r="AB3791" i="1"/>
  <c r="AG3791" i="1"/>
  <c r="D3791" i="1"/>
  <c r="F3791" i="1" s="1"/>
  <c r="B3740" i="1"/>
  <c r="M3747" i="1"/>
  <c r="J3747" i="1"/>
  <c r="K3747" i="1" s="1"/>
  <c r="I3748" i="1"/>
  <c r="Z3741" i="1"/>
  <c r="AC3741" i="1" s="1"/>
  <c r="AE3741" i="1"/>
  <c r="AH3741" i="1" s="1"/>
  <c r="N3743" i="1"/>
  <c r="O3742" i="1"/>
  <c r="U3746" i="1"/>
  <c r="W3746" i="1" s="1"/>
  <c r="L3746" i="1"/>
  <c r="G3791" i="1" l="1"/>
  <c r="D3792" i="1"/>
  <c r="F3792" i="1" s="1"/>
  <c r="E3793" i="1"/>
  <c r="H3792" i="1"/>
  <c r="A3793" i="1"/>
  <c r="AB3792" i="1"/>
  <c r="AG3792" i="1"/>
  <c r="B3741" i="1"/>
  <c r="U3747" i="1"/>
  <c r="W3747" i="1" s="1"/>
  <c r="L3747" i="1"/>
  <c r="AE3742" i="1"/>
  <c r="AH3742" i="1" s="1"/>
  <c r="Z3742" i="1"/>
  <c r="AC3742" i="1" s="1"/>
  <c r="N3744" i="1"/>
  <c r="O3743" i="1"/>
  <c r="M3748" i="1"/>
  <c r="I3749" i="1"/>
  <c r="J3748" i="1"/>
  <c r="K3748" i="1" s="1"/>
  <c r="G3792" i="1" l="1"/>
  <c r="E3794" i="1"/>
  <c r="H3793" i="1"/>
  <c r="A3794" i="1"/>
  <c r="AB3793" i="1"/>
  <c r="AG3793" i="1"/>
  <c r="D3793" i="1"/>
  <c r="F3793" i="1" s="1"/>
  <c r="B3742" i="1"/>
  <c r="Z3743" i="1"/>
  <c r="AC3743" i="1" s="1"/>
  <c r="AE3743" i="1"/>
  <c r="AH3743" i="1" s="1"/>
  <c r="N3745" i="1"/>
  <c r="O3744" i="1"/>
  <c r="I3750" i="1"/>
  <c r="J3749" i="1"/>
  <c r="K3749" i="1" s="1"/>
  <c r="M3749" i="1"/>
  <c r="U3748" i="1"/>
  <c r="W3748" i="1" s="1"/>
  <c r="L3748" i="1"/>
  <c r="G3793" i="1" l="1"/>
  <c r="E3795" i="1"/>
  <c r="A3795" i="1"/>
  <c r="H3794" i="1"/>
  <c r="AB3794" i="1"/>
  <c r="AG3794" i="1"/>
  <c r="D3794" i="1"/>
  <c r="F3794" i="1" s="1"/>
  <c r="G3794" i="1"/>
  <c r="AE3744" i="1"/>
  <c r="AH3744" i="1" s="1"/>
  <c r="Z3744" i="1"/>
  <c r="AC3744" i="1" s="1"/>
  <c r="U3749" i="1"/>
  <c r="W3749" i="1" s="1"/>
  <c r="L3749" i="1"/>
  <c r="J3750" i="1"/>
  <c r="K3750" i="1" s="1"/>
  <c r="M3750" i="1"/>
  <c r="I3751" i="1"/>
  <c r="N3746" i="1"/>
  <c r="O3745" i="1"/>
  <c r="B3743" i="1"/>
  <c r="E3796" i="1" l="1"/>
  <c r="H3795" i="1"/>
  <c r="A3796" i="1"/>
  <c r="AB3795" i="1"/>
  <c r="AG3795" i="1"/>
  <c r="D3795" i="1"/>
  <c r="F3795" i="1" s="1"/>
  <c r="G3795" i="1"/>
  <c r="B3744" i="1"/>
  <c r="M3751" i="1"/>
  <c r="I3752" i="1"/>
  <c r="J3751" i="1"/>
  <c r="K3751" i="1" s="1"/>
  <c r="Z3745" i="1"/>
  <c r="AC3745" i="1" s="1"/>
  <c r="AE3745" i="1"/>
  <c r="AH3745" i="1" s="1"/>
  <c r="N3747" i="1"/>
  <c r="O3746" i="1"/>
  <c r="U3750" i="1"/>
  <c r="W3750" i="1" s="1"/>
  <c r="L3750" i="1"/>
  <c r="E3797" i="1" l="1"/>
  <c r="H3796" i="1"/>
  <c r="A3797" i="1"/>
  <c r="AB3796" i="1"/>
  <c r="AG3796" i="1"/>
  <c r="D3796" i="1"/>
  <c r="F3796" i="1" s="1"/>
  <c r="G3796" i="1"/>
  <c r="B3745" i="1"/>
  <c r="N3748" i="1"/>
  <c r="O3747" i="1"/>
  <c r="M3752" i="1"/>
  <c r="J3752" i="1"/>
  <c r="K3752" i="1" s="1"/>
  <c r="I3753" i="1"/>
  <c r="U3751" i="1"/>
  <c r="W3751" i="1" s="1"/>
  <c r="L3751" i="1"/>
  <c r="AE3746" i="1"/>
  <c r="AH3746" i="1" s="1"/>
  <c r="Z3746" i="1"/>
  <c r="AC3746" i="1" s="1"/>
  <c r="A3798" i="1" l="1"/>
  <c r="E3798" i="1"/>
  <c r="H3797" i="1"/>
  <c r="AB3797" i="1"/>
  <c r="AG3797" i="1"/>
  <c r="D3797" i="1"/>
  <c r="F3797" i="1" s="1"/>
  <c r="B3746" i="1"/>
  <c r="U3752" i="1"/>
  <c r="W3752" i="1" s="1"/>
  <c r="L3752" i="1"/>
  <c r="N3749" i="1"/>
  <c r="O3748" i="1"/>
  <c r="M3753" i="1"/>
  <c r="I3754" i="1"/>
  <c r="J3753" i="1"/>
  <c r="K3753" i="1" s="1"/>
  <c r="Z3747" i="1"/>
  <c r="AC3747" i="1" s="1"/>
  <c r="AE3747" i="1"/>
  <c r="AH3747" i="1" s="1"/>
  <c r="G3797" i="1" l="1"/>
  <c r="D3798" i="1"/>
  <c r="F3798" i="1" s="1"/>
  <c r="A3799" i="1"/>
  <c r="E3799" i="1"/>
  <c r="H3798" i="1"/>
  <c r="AB3798" i="1"/>
  <c r="AG3798" i="1"/>
  <c r="AE3748" i="1"/>
  <c r="AH3748" i="1" s="1"/>
  <c r="Z3748" i="1"/>
  <c r="AC3748" i="1" s="1"/>
  <c r="N3750" i="1"/>
  <c r="O3749" i="1"/>
  <c r="M3754" i="1"/>
  <c r="I3755" i="1"/>
  <c r="J3754" i="1"/>
  <c r="K3754" i="1" s="1"/>
  <c r="B3747" i="1"/>
  <c r="U3753" i="1"/>
  <c r="W3753" i="1" s="1"/>
  <c r="L3753" i="1"/>
  <c r="G3798" i="1" l="1"/>
  <c r="D3799" i="1"/>
  <c r="F3799" i="1" s="1"/>
  <c r="E3800" i="1"/>
  <c r="A3800" i="1"/>
  <c r="H3799" i="1"/>
  <c r="AB3799" i="1"/>
  <c r="AG3799" i="1"/>
  <c r="B3748" i="1"/>
  <c r="M3755" i="1"/>
  <c r="J3755" i="1"/>
  <c r="K3755" i="1" s="1"/>
  <c r="I3756" i="1"/>
  <c r="AE3749" i="1"/>
  <c r="AH3749" i="1" s="1"/>
  <c r="Z3749" i="1"/>
  <c r="AC3749" i="1" s="1"/>
  <c r="U3754" i="1"/>
  <c r="W3754" i="1" s="1"/>
  <c r="L3754" i="1"/>
  <c r="N3751" i="1"/>
  <c r="O3750" i="1"/>
  <c r="G3799" i="1" l="1"/>
  <c r="E3801" i="1"/>
  <c r="H3800" i="1"/>
  <c r="A3801" i="1"/>
  <c r="AB3800" i="1"/>
  <c r="AG3800" i="1"/>
  <c r="D3800" i="1"/>
  <c r="F3800" i="1" s="1"/>
  <c r="G3800" i="1"/>
  <c r="B3749" i="1"/>
  <c r="U3755" i="1"/>
  <c r="W3755" i="1" s="1"/>
  <c r="L3755" i="1"/>
  <c r="M3756" i="1" s="1"/>
  <c r="J3756" i="1"/>
  <c r="K3756" i="1" s="1"/>
  <c r="I3757" i="1"/>
  <c r="Z3750" i="1"/>
  <c r="AC3750" i="1" s="1"/>
  <c r="AE3750" i="1"/>
  <c r="AH3750" i="1" s="1"/>
  <c r="N3752" i="1"/>
  <c r="O3751" i="1"/>
  <c r="A3802" i="1" l="1"/>
  <c r="E3802" i="1"/>
  <c r="H3801" i="1"/>
  <c r="AB3801" i="1"/>
  <c r="AG3801" i="1"/>
  <c r="D3801" i="1"/>
  <c r="F3801" i="1" s="1"/>
  <c r="G3801" i="1"/>
  <c r="N3753" i="1"/>
  <c r="O3752" i="1"/>
  <c r="B3750" i="1"/>
  <c r="J3757" i="1"/>
  <c r="K3757" i="1" s="1"/>
  <c r="I3758" i="1"/>
  <c r="M3757" i="1"/>
  <c r="U3756" i="1"/>
  <c r="W3756" i="1" s="1"/>
  <c r="L3756" i="1"/>
  <c r="Z3751" i="1"/>
  <c r="AC3751" i="1" s="1"/>
  <c r="AE3751" i="1"/>
  <c r="AH3751" i="1" s="1"/>
  <c r="D3802" i="1" l="1"/>
  <c r="F3802" i="1" s="1"/>
  <c r="G3802" i="1"/>
  <c r="E3803" i="1"/>
  <c r="A3803" i="1"/>
  <c r="H3802" i="1"/>
  <c r="AB3802" i="1"/>
  <c r="AG3802" i="1"/>
  <c r="M3758" i="1"/>
  <c r="U3757" i="1"/>
  <c r="W3757" i="1" s="1"/>
  <c r="L3757" i="1"/>
  <c r="I3759" i="1"/>
  <c r="J3758" i="1"/>
  <c r="K3758" i="1" s="1"/>
  <c r="B3751" i="1"/>
  <c r="AE3752" i="1"/>
  <c r="AH3752" i="1" s="1"/>
  <c r="Z3752" i="1"/>
  <c r="AC3752" i="1" s="1"/>
  <c r="N3754" i="1"/>
  <c r="O3753" i="1"/>
  <c r="E3804" i="1" l="1"/>
  <c r="A3804" i="1"/>
  <c r="H3803" i="1"/>
  <c r="AB3803" i="1"/>
  <c r="AG3803" i="1"/>
  <c r="D3803" i="1"/>
  <c r="F3803" i="1" s="1"/>
  <c r="U3758" i="1"/>
  <c r="W3758" i="1" s="1"/>
  <c r="L3758" i="1"/>
  <c r="Z3753" i="1"/>
  <c r="AC3753" i="1" s="1"/>
  <c r="AE3753" i="1"/>
  <c r="AH3753" i="1" s="1"/>
  <c r="J3759" i="1"/>
  <c r="K3759" i="1" s="1"/>
  <c r="I3760" i="1"/>
  <c r="M3759" i="1"/>
  <c r="N3755" i="1"/>
  <c r="O3754" i="1"/>
  <c r="B3752" i="1"/>
  <c r="G3803" i="1" l="1"/>
  <c r="H3804" i="1"/>
  <c r="E3805" i="1"/>
  <c r="A3805" i="1"/>
  <c r="AB3804" i="1"/>
  <c r="AG3804" i="1"/>
  <c r="D3804" i="1"/>
  <c r="F3804" i="1" s="1"/>
  <c r="M3760" i="1"/>
  <c r="J3760" i="1"/>
  <c r="K3760" i="1" s="1"/>
  <c r="I3761" i="1"/>
  <c r="U3759" i="1"/>
  <c r="W3759" i="1" s="1"/>
  <c r="L3759" i="1"/>
  <c r="B3753" i="1"/>
  <c r="Z3754" i="1"/>
  <c r="AC3754" i="1" s="1"/>
  <c r="AE3754" i="1"/>
  <c r="AH3754" i="1" s="1"/>
  <c r="N3756" i="1"/>
  <c r="O3755" i="1"/>
  <c r="G3804" i="1" l="1"/>
  <c r="H3805" i="1"/>
  <c r="E3806" i="1"/>
  <c r="A3806" i="1"/>
  <c r="AB3805" i="1"/>
  <c r="AG3805" i="1"/>
  <c r="D3805" i="1"/>
  <c r="F3805" i="1" s="1"/>
  <c r="G3805" i="1"/>
  <c r="U3760" i="1"/>
  <c r="W3760" i="1" s="1"/>
  <c r="L3760" i="1"/>
  <c r="AE3755" i="1"/>
  <c r="AH3755" i="1" s="1"/>
  <c r="Z3755" i="1"/>
  <c r="AC3755" i="1" s="1"/>
  <c r="N3757" i="1"/>
  <c r="O3756" i="1"/>
  <c r="M3761" i="1"/>
  <c r="J3761" i="1"/>
  <c r="K3761" i="1" s="1"/>
  <c r="I3762" i="1"/>
  <c r="B3754" i="1"/>
  <c r="E3807" i="1" l="1"/>
  <c r="H3806" i="1"/>
  <c r="A3807" i="1"/>
  <c r="AB3806" i="1"/>
  <c r="AG3806" i="1"/>
  <c r="D3806" i="1"/>
  <c r="F3806" i="1" s="1"/>
  <c r="G3806" i="1"/>
  <c r="B3755" i="1"/>
  <c r="AE3756" i="1"/>
  <c r="AH3756" i="1" s="1"/>
  <c r="Z3756" i="1"/>
  <c r="AC3756" i="1" s="1"/>
  <c r="N3758" i="1"/>
  <c r="O3757" i="1"/>
  <c r="I3763" i="1"/>
  <c r="J3762" i="1"/>
  <c r="K3762" i="1" s="1"/>
  <c r="M3762" i="1"/>
  <c r="U3761" i="1"/>
  <c r="W3761" i="1" s="1"/>
  <c r="L3761" i="1"/>
  <c r="E3808" i="1" l="1"/>
  <c r="H3807" i="1"/>
  <c r="A3808" i="1"/>
  <c r="AB3807" i="1"/>
  <c r="AG3807" i="1"/>
  <c r="D3807" i="1"/>
  <c r="F3807" i="1" s="1"/>
  <c r="B3756" i="1"/>
  <c r="Z3757" i="1"/>
  <c r="AC3757" i="1" s="1"/>
  <c r="AE3757" i="1"/>
  <c r="AH3757" i="1" s="1"/>
  <c r="U3762" i="1"/>
  <c r="W3762" i="1" s="1"/>
  <c r="L3762" i="1"/>
  <c r="M3763" i="1"/>
  <c r="I3764" i="1"/>
  <c r="J3763" i="1"/>
  <c r="K3763" i="1" s="1"/>
  <c r="N3759" i="1"/>
  <c r="O3758" i="1"/>
  <c r="G3807" i="1" l="1"/>
  <c r="A3809" i="1"/>
  <c r="E3809" i="1"/>
  <c r="H3808" i="1"/>
  <c r="AB3808" i="1"/>
  <c r="AG3808" i="1"/>
  <c r="D3808" i="1"/>
  <c r="F3808" i="1" s="1"/>
  <c r="G3808" i="1"/>
  <c r="J3764" i="1"/>
  <c r="K3764" i="1" s="1"/>
  <c r="I3765" i="1"/>
  <c r="M3764" i="1"/>
  <c r="Z3758" i="1"/>
  <c r="AC3758" i="1" s="1"/>
  <c r="AE3758" i="1"/>
  <c r="AH3758" i="1" s="1"/>
  <c r="U3763" i="1"/>
  <c r="W3763" i="1" s="1"/>
  <c r="L3763" i="1"/>
  <c r="N3760" i="1"/>
  <c r="O3759" i="1"/>
  <c r="B3757" i="1"/>
  <c r="D3809" i="1" l="1"/>
  <c r="F3809" i="1" s="1"/>
  <c r="A3810" i="1"/>
  <c r="E3810" i="1"/>
  <c r="H3809" i="1"/>
  <c r="AB3809" i="1"/>
  <c r="AG3809" i="1"/>
  <c r="B3758" i="1"/>
  <c r="AE3759" i="1"/>
  <c r="AH3759" i="1" s="1"/>
  <c r="Z3759" i="1"/>
  <c r="AC3759" i="1" s="1"/>
  <c r="J3765" i="1"/>
  <c r="K3765" i="1" s="1"/>
  <c r="M3765" i="1"/>
  <c r="I3766" i="1"/>
  <c r="N3761" i="1"/>
  <c r="O3760" i="1"/>
  <c r="U3764" i="1"/>
  <c r="W3764" i="1" s="1"/>
  <c r="L3764" i="1"/>
  <c r="G3809" i="1" l="1"/>
  <c r="D3810" i="1"/>
  <c r="F3810" i="1" s="1"/>
  <c r="H3810" i="1"/>
  <c r="A3811" i="1"/>
  <c r="E3811" i="1"/>
  <c r="AB3810" i="1"/>
  <c r="AG3810" i="1"/>
  <c r="B3759" i="1"/>
  <c r="U3765" i="1"/>
  <c r="W3765" i="1" s="1"/>
  <c r="L3765" i="1"/>
  <c r="M3766" i="1"/>
  <c r="J3766" i="1"/>
  <c r="K3766" i="1" s="1"/>
  <c r="I3767" i="1"/>
  <c r="AE3760" i="1"/>
  <c r="AH3760" i="1" s="1"/>
  <c r="Z3760" i="1"/>
  <c r="AC3760" i="1" s="1"/>
  <c r="N3762" i="1"/>
  <c r="O3761" i="1"/>
  <c r="G3810" i="1" l="1"/>
  <c r="D3811" i="1"/>
  <c r="F3811" i="1" s="1"/>
  <c r="G3811" i="1"/>
  <c r="A3812" i="1"/>
  <c r="E3812" i="1"/>
  <c r="H3811" i="1"/>
  <c r="AB3811" i="1"/>
  <c r="AG3811" i="1"/>
  <c r="B3760" i="1"/>
  <c r="U3766" i="1"/>
  <c r="W3766" i="1" s="1"/>
  <c r="L3766" i="1"/>
  <c r="I3768" i="1"/>
  <c r="M3767" i="1"/>
  <c r="J3767" i="1"/>
  <c r="K3767" i="1" s="1"/>
  <c r="Z3761" i="1"/>
  <c r="AC3761" i="1" s="1"/>
  <c r="AE3761" i="1"/>
  <c r="AH3761" i="1" s="1"/>
  <c r="N3763" i="1"/>
  <c r="O3762" i="1"/>
  <c r="D3812" i="1" l="1"/>
  <c r="F3812" i="1" s="1"/>
  <c r="E3813" i="1"/>
  <c r="H3812" i="1"/>
  <c r="A3813" i="1"/>
  <c r="AB3812" i="1"/>
  <c r="AG3812" i="1"/>
  <c r="B3761" i="1"/>
  <c r="U3767" i="1"/>
  <c r="W3767" i="1" s="1"/>
  <c r="L3767" i="1"/>
  <c r="J3768" i="1"/>
  <c r="K3768" i="1" s="1"/>
  <c r="M3768" i="1"/>
  <c r="I3769" i="1"/>
  <c r="AE3762" i="1"/>
  <c r="AH3762" i="1" s="1"/>
  <c r="Z3762" i="1"/>
  <c r="AC3762" i="1" s="1"/>
  <c r="N3764" i="1"/>
  <c r="O3763" i="1"/>
  <c r="G3812" i="1" l="1"/>
  <c r="H3813" i="1"/>
  <c r="E3814" i="1"/>
  <c r="A3814" i="1"/>
  <c r="AB3813" i="1"/>
  <c r="AG3813" i="1"/>
  <c r="D3813" i="1"/>
  <c r="F3813" i="1" s="1"/>
  <c r="B3762" i="1"/>
  <c r="M3769" i="1"/>
  <c r="J3769" i="1"/>
  <c r="K3769" i="1" s="1"/>
  <c r="I3770" i="1"/>
  <c r="Z3763" i="1"/>
  <c r="AC3763" i="1" s="1"/>
  <c r="AE3763" i="1"/>
  <c r="AH3763" i="1" s="1"/>
  <c r="U3768" i="1"/>
  <c r="W3768" i="1" s="1"/>
  <c r="L3768" i="1"/>
  <c r="N3765" i="1"/>
  <c r="O3764" i="1"/>
  <c r="G3813" i="1" l="1"/>
  <c r="A3815" i="1"/>
  <c r="E3815" i="1"/>
  <c r="H3814" i="1"/>
  <c r="AB3814" i="1"/>
  <c r="AG3814" i="1"/>
  <c r="D3814" i="1"/>
  <c r="F3814" i="1" s="1"/>
  <c r="B3763" i="1"/>
  <c r="J3770" i="1"/>
  <c r="K3770" i="1" s="1"/>
  <c r="M3770" i="1"/>
  <c r="I3771" i="1"/>
  <c r="Z3764" i="1"/>
  <c r="AC3764" i="1" s="1"/>
  <c r="AE3764" i="1"/>
  <c r="AH3764" i="1" s="1"/>
  <c r="U3769" i="1"/>
  <c r="W3769" i="1" s="1"/>
  <c r="L3769" i="1"/>
  <c r="N3766" i="1"/>
  <c r="O3765" i="1"/>
  <c r="G3814" i="1" l="1"/>
  <c r="D3815" i="1"/>
  <c r="F3815" i="1" s="1"/>
  <c r="G3815" i="1"/>
  <c r="A3816" i="1"/>
  <c r="E3816" i="1"/>
  <c r="H3815" i="1"/>
  <c r="AB3815" i="1"/>
  <c r="AG3815" i="1"/>
  <c r="B3764" i="1"/>
  <c r="I3772" i="1"/>
  <c r="M3771" i="1"/>
  <c r="J3771" i="1"/>
  <c r="K3771" i="1" s="1"/>
  <c r="Z3765" i="1"/>
  <c r="AC3765" i="1" s="1"/>
  <c r="AE3765" i="1"/>
  <c r="AH3765" i="1" s="1"/>
  <c r="U3770" i="1"/>
  <c r="W3770" i="1" s="1"/>
  <c r="L3770" i="1"/>
  <c r="N3767" i="1"/>
  <c r="O3766" i="1"/>
  <c r="D3816" i="1" l="1"/>
  <c r="F3816" i="1" s="1"/>
  <c r="A3817" i="1"/>
  <c r="H3816" i="1"/>
  <c r="E3817" i="1"/>
  <c r="AB3816" i="1"/>
  <c r="AG3816" i="1"/>
  <c r="U3771" i="1"/>
  <c r="W3771" i="1" s="1"/>
  <c r="L3771" i="1"/>
  <c r="B3765" i="1"/>
  <c r="Z3766" i="1"/>
  <c r="AC3766" i="1" s="1"/>
  <c r="AE3766" i="1"/>
  <c r="AH3766" i="1" s="1"/>
  <c r="M3772" i="1"/>
  <c r="I3773" i="1"/>
  <c r="J3772" i="1"/>
  <c r="K3772" i="1" s="1"/>
  <c r="N3768" i="1"/>
  <c r="O3767" i="1"/>
  <c r="G3816" i="1" l="1"/>
  <c r="D3817" i="1"/>
  <c r="F3817" i="1" s="1"/>
  <c r="G3817" i="1"/>
  <c r="A3818" i="1"/>
  <c r="H3817" i="1"/>
  <c r="E3818" i="1"/>
  <c r="AB3817" i="1"/>
  <c r="AG3817" i="1"/>
  <c r="J3773" i="1"/>
  <c r="K3773" i="1" s="1"/>
  <c r="I3774" i="1"/>
  <c r="M3773" i="1"/>
  <c r="U3772" i="1"/>
  <c r="W3772" i="1" s="1"/>
  <c r="L3772" i="1"/>
  <c r="B3766" i="1"/>
  <c r="AE3767" i="1"/>
  <c r="AH3767" i="1" s="1"/>
  <c r="Z3767" i="1"/>
  <c r="AC3767" i="1" s="1"/>
  <c r="N3769" i="1"/>
  <c r="O3768" i="1"/>
  <c r="D3818" i="1" l="1"/>
  <c r="F3818" i="1" s="1"/>
  <c r="H3818" i="1"/>
  <c r="A3819" i="1"/>
  <c r="E3819" i="1"/>
  <c r="AB3818" i="1"/>
  <c r="AG3818" i="1"/>
  <c r="Z3768" i="1"/>
  <c r="AC3768" i="1" s="1"/>
  <c r="AE3768" i="1"/>
  <c r="AH3768" i="1" s="1"/>
  <c r="N3770" i="1"/>
  <c r="O3769" i="1"/>
  <c r="M3774" i="1"/>
  <c r="J3774" i="1"/>
  <c r="K3774" i="1" s="1"/>
  <c r="I3775" i="1"/>
  <c r="B3767" i="1"/>
  <c r="U3773" i="1"/>
  <c r="W3773" i="1" s="1"/>
  <c r="L3773" i="1"/>
  <c r="G3818" i="1" l="1"/>
  <c r="D3819" i="1"/>
  <c r="F3819" i="1" s="1"/>
  <c r="G3819" i="1"/>
  <c r="E3820" i="1"/>
  <c r="H3819" i="1"/>
  <c r="A3820" i="1"/>
  <c r="AB3819" i="1"/>
  <c r="AG3819" i="1"/>
  <c r="U3774" i="1"/>
  <c r="W3774" i="1" s="1"/>
  <c r="L3774" i="1"/>
  <c r="AE3769" i="1"/>
  <c r="AH3769" i="1" s="1"/>
  <c r="Z3769" i="1"/>
  <c r="AC3769" i="1" s="1"/>
  <c r="N3771" i="1"/>
  <c r="O3770" i="1"/>
  <c r="B3768" i="1"/>
  <c r="J3775" i="1"/>
  <c r="K3775" i="1" s="1"/>
  <c r="M3775" i="1"/>
  <c r="I3776" i="1"/>
  <c r="E3821" i="1" l="1"/>
  <c r="A3821" i="1"/>
  <c r="H3820" i="1"/>
  <c r="AB3820" i="1"/>
  <c r="AG3820" i="1"/>
  <c r="D3820" i="1"/>
  <c r="F3820" i="1" s="1"/>
  <c r="B3769" i="1"/>
  <c r="N3772" i="1"/>
  <c r="O3771" i="1"/>
  <c r="Z3770" i="1"/>
  <c r="AC3770" i="1" s="1"/>
  <c r="AE3770" i="1"/>
  <c r="AH3770" i="1" s="1"/>
  <c r="I3777" i="1"/>
  <c r="J3776" i="1"/>
  <c r="K3776" i="1" s="1"/>
  <c r="M3776" i="1"/>
  <c r="U3775" i="1"/>
  <c r="W3775" i="1" s="1"/>
  <c r="L3775" i="1"/>
  <c r="G3820" i="1" l="1"/>
  <c r="H3821" i="1"/>
  <c r="A3822" i="1"/>
  <c r="E3822" i="1"/>
  <c r="AB3821" i="1"/>
  <c r="AG3821" i="1"/>
  <c r="D3821" i="1"/>
  <c r="F3821" i="1" s="1"/>
  <c r="M3777" i="1"/>
  <c r="I3778" i="1"/>
  <c r="J3777" i="1"/>
  <c r="K3777" i="1" s="1"/>
  <c r="U3776" i="1"/>
  <c r="W3776" i="1" s="1"/>
  <c r="L3776" i="1"/>
  <c r="B3770" i="1"/>
  <c r="AE3771" i="1"/>
  <c r="AH3771" i="1" s="1"/>
  <c r="Z3771" i="1"/>
  <c r="AC3771" i="1" s="1"/>
  <c r="N3773" i="1"/>
  <c r="O3772" i="1"/>
  <c r="G3821" i="1" l="1"/>
  <c r="D3822" i="1"/>
  <c r="F3822" i="1" s="1"/>
  <c r="G3822" i="1"/>
  <c r="A3823" i="1"/>
  <c r="H3822" i="1"/>
  <c r="E3823" i="1"/>
  <c r="AB3822" i="1"/>
  <c r="AG3822" i="1"/>
  <c r="B3771" i="1"/>
  <c r="Z3772" i="1"/>
  <c r="AC3772" i="1" s="1"/>
  <c r="AE3772" i="1"/>
  <c r="AH3772" i="1" s="1"/>
  <c r="U3777" i="1"/>
  <c r="W3777" i="1" s="1"/>
  <c r="L3777" i="1"/>
  <c r="N3774" i="1"/>
  <c r="O3773" i="1"/>
  <c r="I3779" i="1"/>
  <c r="J3778" i="1"/>
  <c r="K3778" i="1" s="1"/>
  <c r="M3778" i="1"/>
  <c r="D3823" i="1" l="1"/>
  <c r="F3823" i="1" s="1"/>
  <c r="G3823" i="1"/>
  <c r="E3824" i="1"/>
  <c r="H3823" i="1"/>
  <c r="A3824" i="1"/>
  <c r="AB3823" i="1"/>
  <c r="AG3823" i="1"/>
  <c r="N3775" i="1"/>
  <c r="O3774" i="1"/>
  <c r="I3780" i="1"/>
  <c r="J3779" i="1"/>
  <c r="K3779" i="1" s="1"/>
  <c r="M3779" i="1"/>
  <c r="AE3773" i="1"/>
  <c r="AH3773" i="1" s="1"/>
  <c r="Z3773" i="1"/>
  <c r="AC3773" i="1" s="1"/>
  <c r="U3778" i="1"/>
  <c r="W3778" i="1" s="1"/>
  <c r="L3778" i="1"/>
  <c r="B3772" i="1"/>
  <c r="E3825" i="1" l="1"/>
  <c r="H3824" i="1"/>
  <c r="A3825" i="1"/>
  <c r="AB3824" i="1"/>
  <c r="AG3824" i="1"/>
  <c r="D3824" i="1"/>
  <c r="F3824" i="1" s="1"/>
  <c r="G3824" i="1"/>
  <c r="B3773" i="1"/>
  <c r="U3779" i="1"/>
  <c r="W3779" i="1" s="1"/>
  <c r="L3779" i="1"/>
  <c r="M3780" i="1"/>
  <c r="J3780" i="1"/>
  <c r="K3780" i="1" s="1"/>
  <c r="I3781" i="1"/>
  <c r="Z3774" i="1"/>
  <c r="AC3774" i="1" s="1"/>
  <c r="AE3774" i="1"/>
  <c r="AH3774" i="1" s="1"/>
  <c r="N3776" i="1"/>
  <c r="O3775" i="1"/>
  <c r="E3826" i="1" l="1"/>
  <c r="A3826" i="1"/>
  <c r="H3825" i="1"/>
  <c r="AB3825" i="1"/>
  <c r="AG3825" i="1"/>
  <c r="D3825" i="1"/>
  <c r="F3825" i="1" s="1"/>
  <c r="B3774" i="1"/>
  <c r="M3781" i="1"/>
  <c r="J3781" i="1"/>
  <c r="K3781" i="1" s="1"/>
  <c r="I3782" i="1"/>
  <c r="U3780" i="1"/>
  <c r="W3780" i="1" s="1"/>
  <c r="L3780" i="1"/>
  <c r="Z3775" i="1"/>
  <c r="AC3775" i="1" s="1"/>
  <c r="AE3775" i="1"/>
  <c r="AH3775" i="1" s="1"/>
  <c r="N3777" i="1"/>
  <c r="O3776" i="1"/>
  <c r="G3825" i="1" l="1"/>
  <c r="H3826" i="1"/>
  <c r="E3827" i="1"/>
  <c r="A3827" i="1"/>
  <c r="AB3826" i="1"/>
  <c r="AG3826" i="1"/>
  <c r="D3826" i="1"/>
  <c r="F3826" i="1" s="1"/>
  <c r="B3775" i="1"/>
  <c r="I3783" i="1"/>
  <c r="M3782" i="1"/>
  <c r="J3782" i="1"/>
  <c r="K3782" i="1" s="1"/>
  <c r="AE3776" i="1"/>
  <c r="AH3776" i="1" s="1"/>
  <c r="Z3776" i="1"/>
  <c r="AC3776" i="1" s="1"/>
  <c r="B3776" i="1" s="1"/>
  <c r="U3781" i="1"/>
  <c r="W3781" i="1" s="1"/>
  <c r="L3781" i="1"/>
  <c r="N3778" i="1"/>
  <c r="O3777" i="1"/>
  <c r="G3826" i="1" l="1"/>
  <c r="A3828" i="1"/>
  <c r="E3828" i="1"/>
  <c r="AB3827" i="1"/>
  <c r="AG3827" i="1"/>
  <c r="D3827" i="1"/>
  <c r="F3827" i="1" s="1"/>
  <c r="H3827" i="1"/>
  <c r="H3828" i="1" s="1"/>
  <c r="Z3777" i="1"/>
  <c r="AC3777" i="1" s="1"/>
  <c r="AE3777" i="1"/>
  <c r="AH3777" i="1" s="1"/>
  <c r="U3782" i="1"/>
  <c r="W3782" i="1" s="1"/>
  <c r="L3782" i="1"/>
  <c r="N3779" i="1"/>
  <c r="O3778" i="1"/>
  <c r="I3784" i="1"/>
  <c r="J3783" i="1"/>
  <c r="K3783" i="1" s="1"/>
  <c r="M3783" i="1"/>
  <c r="G3827" i="1" l="1"/>
  <c r="D3828" i="1"/>
  <c r="F3828" i="1" s="1"/>
  <c r="E3829" i="1"/>
  <c r="A3829" i="1"/>
  <c r="AB3828" i="1"/>
  <c r="AG3828" i="1"/>
  <c r="N3780" i="1"/>
  <c r="O3779" i="1"/>
  <c r="M3784" i="1"/>
  <c r="I3785" i="1"/>
  <c r="J3784" i="1"/>
  <c r="K3784" i="1" s="1"/>
  <c r="AE3778" i="1"/>
  <c r="AH3778" i="1" s="1"/>
  <c r="Z3778" i="1"/>
  <c r="AC3778" i="1" s="1"/>
  <c r="U3783" i="1"/>
  <c r="W3783" i="1" s="1"/>
  <c r="L3783" i="1"/>
  <c r="B3777" i="1"/>
  <c r="G3828" i="1" l="1"/>
  <c r="E3830" i="1"/>
  <c r="A3830" i="1"/>
  <c r="AB3829" i="1"/>
  <c r="AG3829" i="1"/>
  <c r="D3829" i="1"/>
  <c r="F3829" i="1" s="1"/>
  <c r="H3829" i="1"/>
  <c r="H3830" i="1" s="1"/>
  <c r="I3786" i="1"/>
  <c r="J3785" i="1"/>
  <c r="K3785" i="1" s="1"/>
  <c r="M3785" i="1"/>
  <c r="Z3779" i="1"/>
  <c r="AC3779" i="1" s="1"/>
  <c r="AE3779" i="1"/>
  <c r="AH3779" i="1" s="1"/>
  <c r="U3784" i="1"/>
  <c r="W3784" i="1" s="1"/>
  <c r="L3784" i="1"/>
  <c r="B3778" i="1"/>
  <c r="N3781" i="1"/>
  <c r="O3780" i="1"/>
  <c r="G3829" i="1" l="1"/>
  <c r="A3831" i="1"/>
  <c r="E3831" i="1"/>
  <c r="AB3830" i="1"/>
  <c r="AG3830" i="1"/>
  <c r="D3830" i="1"/>
  <c r="F3830" i="1" s="1"/>
  <c r="G3830" i="1"/>
  <c r="B3779" i="1"/>
  <c r="Z3780" i="1"/>
  <c r="AC3780" i="1" s="1"/>
  <c r="AE3780" i="1"/>
  <c r="AH3780" i="1" s="1"/>
  <c r="N3782" i="1"/>
  <c r="O3781" i="1"/>
  <c r="U3785" i="1"/>
  <c r="W3785" i="1" s="1"/>
  <c r="L3785" i="1"/>
  <c r="M3786" i="1"/>
  <c r="J3786" i="1"/>
  <c r="K3786" i="1" s="1"/>
  <c r="I3787" i="1"/>
  <c r="D3831" i="1" l="1"/>
  <c r="F3831" i="1" s="1"/>
  <c r="E3832" i="1"/>
  <c r="A3832" i="1"/>
  <c r="AB3831" i="1"/>
  <c r="AG3831" i="1"/>
  <c r="H3831" i="1"/>
  <c r="H3832" i="1" s="1"/>
  <c r="U3786" i="1"/>
  <c r="W3786" i="1" s="1"/>
  <c r="L3786" i="1"/>
  <c r="M3787" i="1" s="1"/>
  <c r="Z3781" i="1"/>
  <c r="AC3781" i="1" s="1"/>
  <c r="AE3781" i="1"/>
  <c r="AH3781" i="1" s="1"/>
  <c r="N3783" i="1"/>
  <c r="O3782" i="1"/>
  <c r="I3788" i="1"/>
  <c r="J3787" i="1"/>
  <c r="K3787" i="1" s="1"/>
  <c r="B3780" i="1"/>
  <c r="G3831" i="1" l="1"/>
  <c r="E3833" i="1"/>
  <c r="A3833" i="1"/>
  <c r="AB3832" i="1"/>
  <c r="AG3832" i="1"/>
  <c r="H3833" i="1"/>
  <c r="D3832" i="1"/>
  <c r="F3832" i="1" s="1"/>
  <c r="G3832" i="1"/>
  <c r="J3788" i="1"/>
  <c r="K3788" i="1" s="1"/>
  <c r="I3789" i="1"/>
  <c r="M3788" i="1"/>
  <c r="AE3782" i="1"/>
  <c r="AH3782" i="1" s="1"/>
  <c r="Z3782" i="1"/>
  <c r="AC3782" i="1" s="1"/>
  <c r="N3784" i="1"/>
  <c r="O3783" i="1"/>
  <c r="B3781" i="1"/>
  <c r="U3787" i="1"/>
  <c r="W3787" i="1" s="1"/>
  <c r="L3787" i="1"/>
  <c r="A3834" i="1" l="1"/>
  <c r="E3834" i="1"/>
  <c r="AB3833" i="1"/>
  <c r="AG3833" i="1"/>
  <c r="D3833" i="1"/>
  <c r="F3833" i="1" s="1"/>
  <c r="G3833" i="1"/>
  <c r="B3782" i="1"/>
  <c r="AE3783" i="1"/>
  <c r="AH3783" i="1" s="1"/>
  <c r="Z3783" i="1"/>
  <c r="AC3783" i="1" s="1"/>
  <c r="N3785" i="1"/>
  <c r="O3784" i="1"/>
  <c r="J3789" i="1"/>
  <c r="K3789" i="1" s="1"/>
  <c r="M3789" i="1"/>
  <c r="I3790" i="1"/>
  <c r="U3788" i="1"/>
  <c r="W3788" i="1" s="1"/>
  <c r="L3788" i="1"/>
  <c r="D3834" i="1" l="1"/>
  <c r="F3834" i="1" s="1"/>
  <c r="E3835" i="1"/>
  <c r="A3835" i="1"/>
  <c r="AB3834" i="1"/>
  <c r="AG3834" i="1"/>
  <c r="H3834" i="1"/>
  <c r="H3835" i="1" s="1"/>
  <c r="B3783" i="1"/>
  <c r="U3789" i="1"/>
  <c r="W3789" i="1" s="1"/>
  <c r="L3789" i="1"/>
  <c r="AE3784" i="1"/>
  <c r="AH3784" i="1" s="1"/>
  <c r="Z3784" i="1"/>
  <c r="AC3784" i="1" s="1"/>
  <c r="N3786" i="1"/>
  <c r="O3785" i="1"/>
  <c r="J3790" i="1"/>
  <c r="K3790" i="1" s="1"/>
  <c r="M3790" i="1"/>
  <c r="I3791" i="1"/>
  <c r="G3834" i="1" l="1"/>
  <c r="A3836" i="1"/>
  <c r="E3836" i="1"/>
  <c r="AB3835" i="1"/>
  <c r="AG3835" i="1"/>
  <c r="D3835" i="1"/>
  <c r="F3835" i="1" s="1"/>
  <c r="B3784" i="1"/>
  <c r="N3787" i="1"/>
  <c r="O3786" i="1"/>
  <c r="Z3785" i="1"/>
  <c r="AC3785" i="1" s="1"/>
  <c r="AE3785" i="1"/>
  <c r="AH3785" i="1" s="1"/>
  <c r="M3791" i="1"/>
  <c r="J3791" i="1"/>
  <c r="K3791" i="1" s="1"/>
  <c r="I3792" i="1"/>
  <c r="U3790" i="1"/>
  <c r="W3790" i="1" s="1"/>
  <c r="L3790" i="1"/>
  <c r="G3835" i="1" l="1"/>
  <c r="D3836" i="1"/>
  <c r="F3836" i="1" s="1"/>
  <c r="A3837" i="1"/>
  <c r="E3837" i="1"/>
  <c r="AB3836" i="1"/>
  <c r="AG3836" i="1"/>
  <c r="H3836" i="1"/>
  <c r="H3837" i="1" s="1"/>
  <c r="J3792" i="1"/>
  <c r="K3792" i="1" s="1"/>
  <c r="I3793" i="1"/>
  <c r="M3792" i="1"/>
  <c r="B3785" i="1"/>
  <c r="U3791" i="1"/>
  <c r="W3791" i="1" s="1"/>
  <c r="L3791" i="1"/>
  <c r="Z3786" i="1"/>
  <c r="AC3786" i="1" s="1"/>
  <c r="AE3786" i="1"/>
  <c r="AH3786" i="1" s="1"/>
  <c r="N3788" i="1"/>
  <c r="O3787" i="1"/>
  <c r="G3836" i="1" l="1"/>
  <c r="D3837" i="1"/>
  <c r="F3837" i="1" s="1"/>
  <c r="G3837" i="1"/>
  <c r="E3838" i="1"/>
  <c r="A3838" i="1"/>
  <c r="AB3837" i="1"/>
  <c r="AG3837" i="1"/>
  <c r="B3786" i="1"/>
  <c r="AE3787" i="1"/>
  <c r="AH3787" i="1" s="1"/>
  <c r="Z3787" i="1"/>
  <c r="AC3787" i="1" s="1"/>
  <c r="N3789" i="1"/>
  <c r="O3788" i="1"/>
  <c r="I3794" i="1"/>
  <c r="M3793" i="1"/>
  <c r="J3793" i="1"/>
  <c r="K3793" i="1" s="1"/>
  <c r="U3792" i="1"/>
  <c r="W3792" i="1" s="1"/>
  <c r="L3792" i="1"/>
  <c r="E3839" i="1" l="1"/>
  <c r="A3839" i="1"/>
  <c r="AB3838" i="1"/>
  <c r="AG3838" i="1"/>
  <c r="D3838" i="1"/>
  <c r="F3838" i="1" s="1"/>
  <c r="G3838" i="1"/>
  <c r="H3838" i="1"/>
  <c r="B3787" i="1"/>
  <c r="I3795" i="1"/>
  <c r="M3794" i="1"/>
  <c r="J3794" i="1"/>
  <c r="K3794" i="1" s="1"/>
  <c r="Z3788" i="1"/>
  <c r="AC3788" i="1" s="1"/>
  <c r="AE3788" i="1"/>
  <c r="AH3788" i="1" s="1"/>
  <c r="N3790" i="1"/>
  <c r="O3789" i="1"/>
  <c r="U3793" i="1"/>
  <c r="W3793" i="1" s="1"/>
  <c r="L3793" i="1"/>
  <c r="H3839" i="1" l="1"/>
  <c r="A3840" i="1"/>
  <c r="E3840" i="1"/>
  <c r="AB3839" i="1"/>
  <c r="AG3839" i="1"/>
  <c r="D3839" i="1"/>
  <c r="F3839" i="1" s="1"/>
  <c r="U3794" i="1"/>
  <c r="W3794" i="1" s="1"/>
  <c r="L3794" i="1"/>
  <c r="AE3789" i="1"/>
  <c r="AH3789" i="1" s="1"/>
  <c r="Z3789" i="1"/>
  <c r="AC3789" i="1" s="1"/>
  <c r="J3795" i="1"/>
  <c r="K3795" i="1" s="1"/>
  <c r="M3795" i="1"/>
  <c r="I3796" i="1"/>
  <c r="N3791" i="1"/>
  <c r="O3790" i="1"/>
  <c r="B3788" i="1"/>
  <c r="G3839" i="1" l="1"/>
  <c r="D3840" i="1"/>
  <c r="F3840" i="1" s="1"/>
  <c r="E3841" i="1"/>
  <c r="A3841" i="1"/>
  <c r="AB3840" i="1"/>
  <c r="AG3840" i="1"/>
  <c r="H3840" i="1"/>
  <c r="H3841" i="1" s="1"/>
  <c r="U3795" i="1"/>
  <c r="W3795" i="1" s="1"/>
  <c r="L3795" i="1"/>
  <c r="B3789" i="1"/>
  <c r="AE3790" i="1"/>
  <c r="AH3790" i="1" s="1"/>
  <c r="Z3790" i="1"/>
  <c r="AC3790" i="1" s="1"/>
  <c r="N3792" i="1"/>
  <c r="O3791" i="1"/>
  <c r="I3797" i="1"/>
  <c r="J3796" i="1"/>
  <c r="K3796" i="1" s="1"/>
  <c r="M3796" i="1"/>
  <c r="G3840" i="1" l="1"/>
  <c r="A3842" i="1"/>
  <c r="E3842" i="1"/>
  <c r="AB3841" i="1"/>
  <c r="AG3841" i="1"/>
  <c r="D3841" i="1"/>
  <c r="F3841" i="1" s="1"/>
  <c r="G3841" i="1"/>
  <c r="U3796" i="1"/>
  <c r="W3796" i="1" s="1"/>
  <c r="L3796" i="1"/>
  <c r="B3790" i="1"/>
  <c r="Z3791" i="1"/>
  <c r="AC3791" i="1" s="1"/>
  <c r="AE3791" i="1"/>
  <c r="AH3791" i="1" s="1"/>
  <c r="N3793" i="1"/>
  <c r="O3792" i="1"/>
  <c r="M3797" i="1"/>
  <c r="I3798" i="1"/>
  <c r="J3797" i="1"/>
  <c r="K3797" i="1" s="1"/>
  <c r="D3842" i="1" l="1"/>
  <c r="F3842" i="1" s="1"/>
  <c r="G3842" i="1"/>
  <c r="A3843" i="1"/>
  <c r="E3843" i="1"/>
  <c r="AB3842" i="1"/>
  <c r="AG3842" i="1"/>
  <c r="H3842" i="1"/>
  <c r="H3843" i="1" s="1"/>
  <c r="B3791" i="1"/>
  <c r="AE3792" i="1"/>
  <c r="AH3792" i="1" s="1"/>
  <c r="Z3792" i="1"/>
  <c r="AC3792" i="1" s="1"/>
  <c r="N3794" i="1"/>
  <c r="O3793" i="1"/>
  <c r="U3797" i="1"/>
  <c r="W3797" i="1" s="1"/>
  <c r="L3797" i="1"/>
  <c r="M3798" i="1"/>
  <c r="J3798" i="1"/>
  <c r="K3798" i="1" s="1"/>
  <c r="I3799" i="1"/>
  <c r="D3843" i="1" l="1"/>
  <c r="F3843" i="1" s="1"/>
  <c r="G3843" i="1"/>
  <c r="E3844" i="1"/>
  <c r="A3844" i="1"/>
  <c r="AB3843" i="1"/>
  <c r="AG3843" i="1"/>
  <c r="B3792" i="1"/>
  <c r="Z3793" i="1"/>
  <c r="AC3793" i="1" s="1"/>
  <c r="AE3793" i="1"/>
  <c r="AH3793" i="1" s="1"/>
  <c r="U3798" i="1"/>
  <c r="W3798" i="1" s="1"/>
  <c r="L3798" i="1"/>
  <c r="J3799" i="1"/>
  <c r="K3799" i="1" s="1"/>
  <c r="M3799" i="1"/>
  <c r="I3800" i="1"/>
  <c r="N3795" i="1"/>
  <c r="O3794" i="1"/>
  <c r="D3844" i="1" l="1"/>
  <c r="F3844" i="1" s="1"/>
  <c r="G3844" i="1"/>
  <c r="E3845" i="1"/>
  <c r="A3845" i="1"/>
  <c r="AB3844" i="1"/>
  <c r="AG3844" i="1"/>
  <c r="H3844" i="1"/>
  <c r="H3845" i="1" s="1"/>
  <c r="AE3794" i="1"/>
  <c r="AH3794" i="1" s="1"/>
  <c r="Z3794" i="1"/>
  <c r="AC3794" i="1" s="1"/>
  <c r="U3799" i="1"/>
  <c r="W3799" i="1" s="1"/>
  <c r="L3799" i="1"/>
  <c r="N3796" i="1"/>
  <c r="O3795" i="1"/>
  <c r="I3801" i="1"/>
  <c r="J3800" i="1"/>
  <c r="K3800" i="1" s="1"/>
  <c r="M3800" i="1"/>
  <c r="B3793" i="1"/>
  <c r="E3846" i="1" l="1"/>
  <c r="A3846" i="1"/>
  <c r="AB3845" i="1"/>
  <c r="AG3845" i="1"/>
  <c r="D3845" i="1"/>
  <c r="F3845" i="1" s="1"/>
  <c r="G3845" i="1"/>
  <c r="B3794" i="1"/>
  <c r="J3801" i="1"/>
  <c r="K3801" i="1" s="1"/>
  <c r="M3801" i="1"/>
  <c r="I3802" i="1"/>
  <c r="AE3795" i="1"/>
  <c r="AH3795" i="1" s="1"/>
  <c r="Z3795" i="1"/>
  <c r="AC3795" i="1" s="1"/>
  <c r="N3797" i="1"/>
  <c r="O3796" i="1"/>
  <c r="U3800" i="1"/>
  <c r="W3800" i="1" s="1"/>
  <c r="L3800" i="1"/>
  <c r="E3847" i="1" l="1"/>
  <c r="A3847" i="1"/>
  <c r="H3846" i="1"/>
  <c r="H3847" i="1" s="1"/>
  <c r="AB3846" i="1"/>
  <c r="AG3846" i="1"/>
  <c r="D3847" i="1"/>
  <c r="D3846" i="1"/>
  <c r="G3846" i="1"/>
  <c r="B3795" i="1"/>
  <c r="I3803" i="1"/>
  <c r="M3802" i="1"/>
  <c r="J3802" i="1"/>
  <c r="K3802" i="1" s="1"/>
  <c r="N3798" i="1"/>
  <c r="O3797" i="1"/>
  <c r="U3801" i="1"/>
  <c r="W3801" i="1" s="1"/>
  <c r="L3801" i="1"/>
  <c r="Z3796" i="1"/>
  <c r="AC3796" i="1" s="1"/>
  <c r="AE3796" i="1"/>
  <c r="AH3796" i="1" s="1"/>
  <c r="F3847" i="1" l="1"/>
  <c r="F3846" i="1"/>
  <c r="A3848" i="1"/>
  <c r="E3848" i="1"/>
  <c r="AB3847" i="1"/>
  <c r="AG3847" i="1"/>
  <c r="G3847" i="1"/>
  <c r="N3799" i="1"/>
  <c r="O3798" i="1"/>
  <c r="Z3797" i="1"/>
  <c r="AC3797" i="1" s="1"/>
  <c r="AE3797" i="1"/>
  <c r="AH3797" i="1" s="1"/>
  <c r="B3796" i="1"/>
  <c r="U3802" i="1"/>
  <c r="W3802" i="1" s="1"/>
  <c r="L3802" i="1"/>
  <c r="I3804" i="1"/>
  <c r="M3803" i="1"/>
  <c r="J3803" i="1"/>
  <c r="K3803" i="1" s="1"/>
  <c r="D3848" i="1" l="1"/>
  <c r="G3848" i="1"/>
  <c r="E3849" i="1"/>
  <c r="A3849" i="1"/>
  <c r="H3848" i="1"/>
  <c r="H3849" i="1" s="1"/>
  <c r="AB3848" i="1"/>
  <c r="AG3848" i="1"/>
  <c r="F3848" i="1"/>
  <c r="B3797" i="1"/>
  <c r="U3803" i="1"/>
  <c r="W3803" i="1" s="1"/>
  <c r="L3803" i="1"/>
  <c r="AE3798" i="1"/>
  <c r="AH3798" i="1" s="1"/>
  <c r="Z3798" i="1"/>
  <c r="AC3798" i="1" s="1"/>
  <c r="N3800" i="1"/>
  <c r="O3799" i="1"/>
  <c r="I3805" i="1"/>
  <c r="J3804" i="1"/>
  <c r="K3804" i="1" s="1"/>
  <c r="M3804" i="1"/>
  <c r="E3850" i="1" l="1"/>
  <c r="A3850" i="1"/>
  <c r="AB3849" i="1"/>
  <c r="AG3849" i="1"/>
  <c r="D3849" i="1"/>
  <c r="F3849" i="1" s="1"/>
  <c r="B3798" i="1"/>
  <c r="N3801" i="1"/>
  <c r="O3800" i="1"/>
  <c r="Z3799" i="1"/>
  <c r="AC3799" i="1" s="1"/>
  <c r="AE3799" i="1"/>
  <c r="AH3799" i="1" s="1"/>
  <c r="I3806" i="1"/>
  <c r="J3805" i="1"/>
  <c r="K3805" i="1" s="1"/>
  <c r="M3805" i="1"/>
  <c r="U3804" i="1"/>
  <c r="W3804" i="1" s="1"/>
  <c r="L3804" i="1"/>
  <c r="G3849" i="1" l="1"/>
  <c r="E3851" i="1"/>
  <c r="A3851" i="1"/>
  <c r="AB3850" i="1"/>
  <c r="AG3850" i="1"/>
  <c r="D3850" i="1"/>
  <c r="F3850" i="1" s="1"/>
  <c r="H3850" i="1"/>
  <c r="H3851" i="1" s="1"/>
  <c r="U3805" i="1"/>
  <c r="W3805" i="1" s="1"/>
  <c r="L3805" i="1"/>
  <c r="M3806" i="1"/>
  <c r="J3806" i="1"/>
  <c r="K3806" i="1" s="1"/>
  <c r="I3807" i="1"/>
  <c r="B3799" i="1"/>
  <c r="AE3800" i="1"/>
  <c r="AH3800" i="1" s="1"/>
  <c r="Z3800" i="1"/>
  <c r="AC3800" i="1" s="1"/>
  <c r="N3802" i="1"/>
  <c r="O3801" i="1"/>
  <c r="G3850" i="1" l="1"/>
  <c r="E3852" i="1"/>
  <c r="A3852" i="1"/>
  <c r="AB3851" i="1"/>
  <c r="AG3851" i="1"/>
  <c r="D3851" i="1"/>
  <c r="F3851" i="1" s="1"/>
  <c r="G3851" i="1"/>
  <c r="B3800" i="1"/>
  <c r="U3806" i="1"/>
  <c r="W3806" i="1" s="1"/>
  <c r="L3806" i="1"/>
  <c r="N3803" i="1"/>
  <c r="O3802" i="1"/>
  <c r="J3807" i="1"/>
  <c r="K3807" i="1" s="1"/>
  <c r="I3808" i="1"/>
  <c r="M3807" i="1"/>
  <c r="Z3801" i="1"/>
  <c r="AC3801" i="1" s="1"/>
  <c r="AE3801" i="1"/>
  <c r="AH3801" i="1" s="1"/>
  <c r="A3853" i="1" l="1"/>
  <c r="E3853" i="1"/>
  <c r="AB3852" i="1"/>
  <c r="AG3852" i="1"/>
  <c r="D3852" i="1"/>
  <c r="F3852" i="1" s="1"/>
  <c r="G3852" i="1"/>
  <c r="H3852" i="1"/>
  <c r="H3853" i="1" s="1"/>
  <c r="J3808" i="1"/>
  <c r="K3808" i="1" s="1"/>
  <c r="I3809" i="1"/>
  <c r="M3808" i="1"/>
  <c r="N3804" i="1"/>
  <c r="O3803" i="1"/>
  <c r="AE3802" i="1"/>
  <c r="AH3802" i="1" s="1"/>
  <c r="Z3802" i="1"/>
  <c r="AC3802" i="1" s="1"/>
  <c r="U3807" i="1"/>
  <c r="W3807" i="1" s="1"/>
  <c r="L3807" i="1"/>
  <c r="B3801" i="1"/>
  <c r="D3853" i="1" l="1"/>
  <c r="F3853" i="1" s="1"/>
  <c r="A3854" i="1"/>
  <c r="E3854" i="1"/>
  <c r="AB3853" i="1"/>
  <c r="AG3853" i="1"/>
  <c r="B3802" i="1"/>
  <c r="AE3803" i="1"/>
  <c r="AH3803" i="1" s="1"/>
  <c r="Z3803" i="1"/>
  <c r="AC3803" i="1" s="1"/>
  <c r="N3805" i="1"/>
  <c r="O3804" i="1"/>
  <c r="J3809" i="1"/>
  <c r="K3809" i="1" s="1"/>
  <c r="I3810" i="1"/>
  <c r="M3809" i="1"/>
  <c r="U3808" i="1"/>
  <c r="W3808" i="1" s="1"/>
  <c r="L3808" i="1"/>
  <c r="G3853" i="1" l="1"/>
  <c r="D3854" i="1"/>
  <c r="F3854" i="1" s="1"/>
  <c r="G3854" i="1"/>
  <c r="E3855" i="1"/>
  <c r="A3855" i="1"/>
  <c r="AB3854" i="1"/>
  <c r="AG3854" i="1"/>
  <c r="H3854" i="1"/>
  <c r="H3855" i="1" s="1"/>
  <c r="B3803" i="1"/>
  <c r="U3809" i="1"/>
  <c r="W3809" i="1" s="1"/>
  <c r="L3809" i="1"/>
  <c r="N3806" i="1"/>
  <c r="O3805" i="1"/>
  <c r="I3811" i="1"/>
  <c r="M3810" i="1"/>
  <c r="J3810" i="1"/>
  <c r="K3810" i="1" s="1"/>
  <c r="AE3804" i="1"/>
  <c r="AH3804" i="1" s="1"/>
  <c r="Z3804" i="1"/>
  <c r="AC3804" i="1" s="1"/>
  <c r="A3856" i="1" l="1"/>
  <c r="E3856" i="1"/>
  <c r="AB3855" i="1"/>
  <c r="AG3855" i="1"/>
  <c r="D3855" i="1"/>
  <c r="F3855" i="1" s="1"/>
  <c r="B3804" i="1"/>
  <c r="N3807" i="1"/>
  <c r="O3806" i="1"/>
  <c r="U3810" i="1"/>
  <c r="W3810" i="1" s="1"/>
  <c r="L3810" i="1"/>
  <c r="Z3805" i="1"/>
  <c r="AC3805" i="1" s="1"/>
  <c r="AE3805" i="1"/>
  <c r="AH3805" i="1" s="1"/>
  <c r="M3811" i="1"/>
  <c r="J3811" i="1"/>
  <c r="K3811" i="1" s="1"/>
  <c r="I3812" i="1"/>
  <c r="G3855" i="1" l="1"/>
  <c r="D3856" i="1"/>
  <c r="F3856" i="1" s="1"/>
  <c r="G3856" i="1"/>
  <c r="A3857" i="1"/>
  <c r="E3857" i="1"/>
  <c r="AB3856" i="1"/>
  <c r="AG3856" i="1"/>
  <c r="H3856" i="1"/>
  <c r="H3857" i="1" s="1"/>
  <c r="B3805" i="1"/>
  <c r="J3812" i="1"/>
  <c r="K3812" i="1" s="1"/>
  <c r="M3812" i="1"/>
  <c r="I3813" i="1"/>
  <c r="AE3806" i="1"/>
  <c r="AH3806" i="1" s="1"/>
  <c r="Z3806" i="1"/>
  <c r="AC3806" i="1" s="1"/>
  <c r="U3811" i="1"/>
  <c r="W3811" i="1" s="1"/>
  <c r="L3811" i="1"/>
  <c r="N3808" i="1"/>
  <c r="O3807" i="1"/>
  <c r="D3857" i="1" l="1"/>
  <c r="F3857" i="1" s="1"/>
  <c r="G3857" i="1"/>
  <c r="E3858" i="1"/>
  <c r="A3858" i="1"/>
  <c r="AB3857" i="1"/>
  <c r="AG3857" i="1"/>
  <c r="B3806" i="1"/>
  <c r="U3812" i="1"/>
  <c r="W3812" i="1" s="1"/>
  <c r="L3812" i="1"/>
  <c r="N3809" i="1"/>
  <c r="O3808" i="1"/>
  <c r="J3813" i="1"/>
  <c r="K3813" i="1" s="1"/>
  <c r="I3814" i="1"/>
  <c r="M3813" i="1"/>
  <c r="AE3807" i="1"/>
  <c r="AH3807" i="1" s="1"/>
  <c r="Z3807" i="1"/>
  <c r="AC3807" i="1" s="1"/>
  <c r="A3859" i="1" l="1"/>
  <c r="E3859" i="1"/>
  <c r="AB3858" i="1"/>
  <c r="AG3858" i="1"/>
  <c r="D3858" i="1"/>
  <c r="F3858" i="1" s="1"/>
  <c r="G3858" i="1"/>
  <c r="H3858" i="1"/>
  <c r="H3859" i="1" s="1"/>
  <c r="B3807" i="1"/>
  <c r="M3814" i="1"/>
  <c r="J3814" i="1"/>
  <c r="K3814" i="1" s="1"/>
  <c r="I3815" i="1"/>
  <c r="U3813" i="1"/>
  <c r="W3813" i="1" s="1"/>
  <c r="L3813" i="1"/>
  <c r="Z3808" i="1"/>
  <c r="AC3808" i="1" s="1"/>
  <c r="AE3808" i="1"/>
  <c r="AH3808" i="1" s="1"/>
  <c r="N3810" i="1"/>
  <c r="O3809" i="1"/>
  <c r="D3859" i="1" l="1"/>
  <c r="F3859" i="1" s="1"/>
  <c r="G3859" i="1"/>
  <c r="E3860" i="1"/>
  <c r="A3860" i="1"/>
  <c r="AB3859" i="1"/>
  <c r="AG3859" i="1"/>
  <c r="B3808" i="1"/>
  <c r="J3815" i="1"/>
  <c r="K3815" i="1" s="1"/>
  <c r="M3815" i="1"/>
  <c r="I3816" i="1"/>
  <c r="Z3809" i="1"/>
  <c r="AC3809" i="1" s="1"/>
  <c r="AE3809" i="1"/>
  <c r="AH3809" i="1" s="1"/>
  <c r="N3811" i="1"/>
  <c r="O3810" i="1"/>
  <c r="U3814" i="1"/>
  <c r="W3814" i="1" s="1"/>
  <c r="L3814" i="1"/>
  <c r="E3861" i="1" l="1"/>
  <c r="A3861" i="1"/>
  <c r="AB3860" i="1"/>
  <c r="AG3860" i="1"/>
  <c r="D3860" i="1"/>
  <c r="F3860" i="1" s="1"/>
  <c r="G3860" i="1"/>
  <c r="H3860" i="1"/>
  <c r="H3861" i="1" s="1"/>
  <c r="N3812" i="1"/>
  <c r="O3811" i="1"/>
  <c r="I3817" i="1"/>
  <c r="J3816" i="1"/>
  <c r="K3816" i="1" s="1"/>
  <c r="U3815" i="1"/>
  <c r="W3815" i="1" s="1"/>
  <c r="L3815" i="1"/>
  <c r="B3809" i="1"/>
  <c r="Z3810" i="1"/>
  <c r="AC3810" i="1" s="1"/>
  <c r="AE3810" i="1"/>
  <c r="AH3810" i="1" s="1"/>
  <c r="A3862" i="1" l="1"/>
  <c r="E3862" i="1"/>
  <c r="AB3861" i="1"/>
  <c r="AG3861" i="1"/>
  <c r="D3861" i="1"/>
  <c r="F3861" i="1" s="1"/>
  <c r="M3816" i="1"/>
  <c r="M3817" i="1" s="1"/>
  <c r="J3817" i="1"/>
  <c r="K3817" i="1" s="1"/>
  <c r="I3818" i="1"/>
  <c r="U3816" i="1"/>
  <c r="W3816" i="1" s="1"/>
  <c r="L3816" i="1"/>
  <c r="B3810" i="1"/>
  <c r="AE3811" i="1"/>
  <c r="AH3811" i="1" s="1"/>
  <c r="Z3811" i="1"/>
  <c r="AC3811" i="1" s="1"/>
  <c r="N3813" i="1"/>
  <c r="O3812" i="1"/>
  <c r="G3861" i="1" l="1"/>
  <c r="D3862" i="1"/>
  <c r="F3862" i="1" s="1"/>
  <c r="E3863" i="1"/>
  <c r="A3863" i="1"/>
  <c r="AB3862" i="1"/>
  <c r="AG3862" i="1"/>
  <c r="H3862" i="1"/>
  <c r="H3863" i="1" s="1"/>
  <c r="B3811" i="1"/>
  <c r="Z3812" i="1"/>
  <c r="AC3812" i="1" s="1"/>
  <c r="AE3812" i="1"/>
  <c r="AH3812" i="1" s="1"/>
  <c r="J3818" i="1"/>
  <c r="K3818" i="1" s="1"/>
  <c r="M3818" i="1"/>
  <c r="I3819" i="1"/>
  <c r="N3814" i="1"/>
  <c r="O3813" i="1"/>
  <c r="U3817" i="1"/>
  <c r="W3817" i="1" s="1"/>
  <c r="L3817" i="1"/>
  <c r="G3862" i="1" l="1"/>
  <c r="A3864" i="1"/>
  <c r="E3864" i="1"/>
  <c r="AB3863" i="1"/>
  <c r="AG3863" i="1"/>
  <c r="D3863" i="1"/>
  <c r="F3863" i="1" s="1"/>
  <c r="N3815" i="1"/>
  <c r="O3814" i="1"/>
  <c r="U3818" i="1"/>
  <c r="W3818" i="1" s="1"/>
  <c r="L3818" i="1"/>
  <c r="I3820" i="1"/>
  <c r="M3819" i="1"/>
  <c r="J3819" i="1"/>
  <c r="K3819" i="1" s="1"/>
  <c r="B3812" i="1"/>
  <c r="AE3813" i="1"/>
  <c r="AH3813" i="1" s="1"/>
  <c r="Z3813" i="1"/>
  <c r="AC3813" i="1" s="1"/>
  <c r="G3863" i="1" l="1"/>
  <c r="D3864" i="1"/>
  <c r="F3864" i="1" s="1"/>
  <c r="G3864" i="1"/>
  <c r="E3865" i="1"/>
  <c r="A3865" i="1"/>
  <c r="AB3864" i="1"/>
  <c r="AG3864" i="1"/>
  <c r="H3864" i="1"/>
  <c r="H3865" i="1" s="1"/>
  <c r="B3813" i="1"/>
  <c r="U3819" i="1"/>
  <c r="W3819" i="1" s="1"/>
  <c r="L3819" i="1"/>
  <c r="M3820" i="1"/>
  <c r="J3820" i="1"/>
  <c r="K3820" i="1" s="1"/>
  <c r="I3821" i="1"/>
  <c r="AE3814" i="1"/>
  <c r="AH3814" i="1" s="1"/>
  <c r="Z3814" i="1"/>
  <c r="AC3814" i="1" s="1"/>
  <c r="O3815" i="1"/>
  <c r="N3816" i="1"/>
  <c r="A3866" i="1" l="1"/>
  <c r="E3866" i="1"/>
  <c r="AB3865" i="1"/>
  <c r="AG3865" i="1"/>
  <c r="D3865" i="1"/>
  <c r="F3865" i="1" s="1"/>
  <c r="I3822" i="1"/>
  <c r="J3821" i="1"/>
  <c r="K3821" i="1" s="1"/>
  <c r="M3821" i="1"/>
  <c r="U3820" i="1"/>
  <c r="W3820" i="1" s="1"/>
  <c r="L3820" i="1"/>
  <c r="N3817" i="1"/>
  <c r="O3816" i="1"/>
  <c r="AE3815" i="1"/>
  <c r="AH3815" i="1" s="1"/>
  <c r="Z3815" i="1"/>
  <c r="AC3815" i="1" s="1"/>
  <c r="B3814" i="1"/>
  <c r="G3865" i="1" l="1"/>
  <c r="D3866" i="1"/>
  <c r="F3866" i="1" s="1"/>
  <c r="E3867" i="1"/>
  <c r="A3867" i="1"/>
  <c r="AB3866" i="1"/>
  <c r="AG3866" i="1"/>
  <c r="H3866" i="1"/>
  <c r="H3867" i="1" s="1"/>
  <c r="B3815" i="1"/>
  <c r="N3818" i="1"/>
  <c r="O3817" i="1"/>
  <c r="Z3816" i="1"/>
  <c r="AC3816" i="1" s="1"/>
  <c r="AE3816" i="1"/>
  <c r="AH3816" i="1" s="1"/>
  <c r="U3821" i="1"/>
  <c r="W3821" i="1" s="1"/>
  <c r="L3821" i="1"/>
  <c r="I3823" i="1"/>
  <c r="J3822" i="1"/>
  <c r="K3822" i="1" s="1"/>
  <c r="M3822" i="1"/>
  <c r="G3866" i="1" l="1"/>
  <c r="E3868" i="1"/>
  <c r="A3868" i="1"/>
  <c r="AB3867" i="1"/>
  <c r="AG3867" i="1"/>
  <c r="D3867" i="1"/>
  <c r="F3867" i="1" s="1"/>
  <c r="I3824" i="1"/>
  <c r="M3823" i="1"/>
  <c r="J3823" i="1"/>
  <c r="K3823" i="1" s="1"/>
  <c r="B3816" i="1"/>
  <c r="Z3817" i="1"/>
  <c r="AC3817" i="1" s="1"/>
  <c r="AE3817" i="1"/>
  <c r="AH3817" i="1" s="1"/>
  <c r="U3822" i="1"/>
  <c r="W3822" i="1" s="1"/>
  <c r="L3822" i="1"/>
  <c r="N3819" i="1"/>
  <c r="O3818" i="1"/>
  <c r="G3867" i="1" l="1"/>
  <c r="A3869" i="1"/>
  <c r="E3869" i="1"/>
  <c r="AB3868" i="1"/>
  <c r="AG3868" i="1"/>
  <c r="D3868" i="1"/>
  <c r="F3868" i="1" s="1"/>
  <c r="G3868" i="1"/>
  <c r="H3868" i="1"/>
  <c r="AE3818" i="1"/>
  <c r="AH3818" i="1" s="1"/>
  <c r="Z3818" i="1"/>
  <c r="AC3818" i="1" s="1"/>
  <c r="U3823" i="1"/>
  <c r="W3823" i="1" s="1"/>
  <c r="L3823" i="1"/>
  <c r="M3824" i="1"/>
  <c r="J3824" i="1"/>
  <c r="K3824" i="1" s="1"/>
  <c r="I3825" i="1"/>
  <c r="B3817" i="1"/>
  <c r="N3820" i="1"/>
  <c r="O3819" i="1"/>
  <c r="D3869" i="1" l="1"/>
  <c r="F3869" i="1" s="1"/>
  <c r="G3869" i="1"/>
  <c r="A3870" i="1"/>
  <c r="H3869" i="1"/>
  <c r="E3870" i="1"/>
  <c r="AB3869" i="1"/>
  <c r="AG3869" i="1"/>
  <c r="B3818" i="1"/>
  <c r="I3826" i="1"/>
  <c r="M3825" i="1"/>
  <c r="J3825" i="1"/>
  <c r="K3825" i="1" s="1"/>
  <c r="U3824" i="1"/>
  <c r="W3824" i="1" s="1"/>
  <c r="L3824" i="1"/>
  <c r="Z3819" i="1"/>
  <c r="AC3819" i="1" s="1"/>
  <c r="AE3819" i="1"/>
  <c r="AH3819" i="1" s="1"/>
  <c r="N3821" i="1"/>
  <c r="O3820" i="1"/>
  <c r="D3870" i="1" l="1"/>
  <c r="F3870" i="1" s="1"/>
  <c r="G3870" i="1"/>
  <c r="A3871" i="1"/>
  <c r="E3871" i="1"/>
  <c r="H3870" i="1"/>
  <c r="AB3870" i="1"/>
  <c r="AG3870" i="1"/>
  <c r="U3825" i="1"/>
  <c r="W3825" i="1" s="1"/>
  <c r="L3825" i="1"/>
  <c r="B3819" i="1"/>
  <c r="AE3820" i="1"/>
  <c r="AH3820" i="1" s="1"/>
  <c r="Z3820" i="1"/>
  <c r="AC3820" i="1" s="1"/>
  <c r="N3822" i="1"/>
  <c r="O3821" i="1"/>
  <c r="J3826" i="1"/>
  <c r="K3826" i="1" s="1"/>
  <c r="M3826" i="1"/>
  <c r="I3827" i="1"/>
  <c r="D3871" i="1" l="1"/>
  <c r="F3871" i="1" s="1"/>
  <c r="A3872" i="1"/>
  <c r="E3872" i="1"/>
  <c r="H3871" i="1"/>
  <c r="AB3871" i="1"/>
  <c r="AG3871" i="1"/>
  <c r="B3820" i="1"/>
  <c r="AE3821" i="1"/>
  <c r="AH3821" i="1" s="1"/>
  <c r="Z3821" i="1"/>
  <c r="AC3821" i="1" s="1"/>
  <c r="N3823" i="1"/>
  <c r="O3822" i="1"/>
  <c r="I3828" i="1"/>
  <c r="M3827" i="1"/>
  <c r="J3827" i="1"/>
  <c r="K3827" i="1" s="1"/>
  <c r="U3826" i="1"/>
  <c r="W3826" i="1" s="1"/>
  <c r="L3826" i="1"/>
  <c r="G3871" i="1" l="1"/>
  <c r="D3872" i="1"/>
  <c r="F3872" i="1" s="1"/>
  <c r="G3872" i="1"/>
  <c r="E3873" i="1"/>
  <c r="H3872" i="1"/>
  <c r="A3873" i="1"/>
  <c r="AB3872" i="1"/>
  <c r="AG3872" i="1"/>
  <c r="U3827" i="1"/>
  <c r="W3827" i="1" s="1"/>
  <c r="L3827" i="1"/>
  <c r="B3821" i="1"/>
  <c r="J3828" i="1"/>
  <c r="K3828" i="1" s="1"/>
  <c r="I3829" i="1"/>
  <c r="M3828" i="1"/>
  <c r="Z3822" i="1"/>
  <c r="AC3822" i="1" s="1"/>
  <c r="AE3822" i="1"/>
  <c r="AH3822" i="1" s="1"/>
  <c r="N3824" i="1"/>
  <c r="O3823" i="1"/>
  <c r="A3874" i="1" l="1"/>
  <c r="E3874" i="1"/>
  <c r="H3873" i="1"/>
  <c r="AB3873" i="1"/>
  <c r="AG3873" i="1"/>
  <c r="D3873" i="1"/>
  <c r="F3873" i="1" s="1"/>
  <c r="B3822" i="1"/>
  <c r="J3829" i="1"/>
  <c r="K3829" i="1" s="1"/>
  <c r="M3829" i="1"/>
  <c r="I3830" i="1"/>
  <c r="AE3823" i="1"/>
  <c r="AH3823" i="1" s="1"/>
  <c r="Z3823" i="1"/>
  <c r="AC3823" i="1" s="1"/>
  <c r="U3828" i="1"/>
  <c r="W3828" i="1" s="1"/>
  <c r="L3828" i="1"/>
  <c r="N3825" i="1"/>
  <c r="O3824" i="1"/>
  <c r="G3873" i="1" l="1"/>
  <c r="D3874" i="1"/>
  <c r="F3874" i="1" s="1"/>
  <c r="G3874" i="1"/>
  <c r="E3875" i="1"/>
  <c r="H3874" i="1"/>
  <c r="A3875" i="1"/>
  <c r="AB3874" i="1"/>
  <c r="AG3874" i="1"/>
  <c r="Z3824" i="1"/>
  <c r="AC3824" i="1" s="1"/>
  <c r="AE3824" i="1"/>
  <c r="AH3824" i="1" s="1"/>
  <c r="N3826" i="1"/>
  <c r="O3825" i="1"/>
  <c r="I3831" i="1"/>
  <c r="J3830" i="1"/>
  <c r="K3830" i="1" s="1"/>
  <c r="M3830" i="1"/>
  <c r="B3823" i="1"/>
  <c r="U3829" i="1"/>
  <c r="W3829" i="1" s="1"/>
  <c r="L3829" i="1"/>
  <c r="E3876" i="1" l="1"/>
  <c r="H3875" i="1"/>
  <c r="A3876" i="1"/>
  <c r="AB3875" i="1"/>
  <c r="AG3875" i="1"/>
  <c r="D3875" i="1"/>
  <c r="F3875" i="1" s="1"/>
  <c r="Z3825" i="1"/>
  <c r="AC3825" i="1" s="1"/>
  <c r="AE3825" i="1"/>
  <c r="AH3825" i="1" s="1"/>
  <c r="U3830" i="1"/>
  <c r="W3830" i="1" s="1"/>
  <c r="L3830" i="1"/>
  <c r="J3831" i="1"/>
  <c r="K3831" i="1" s="1"/>
  <c r="I3832" i="1"/>
  <c r="M3831" i="1"/>
  <c r="N3827" i="1"/>
  <c r="O3826" i="1"/>
  <c r="B3824" i="1"/>
  <c r="G3875" i="1" l="1"/>
  <c r="E3877" i="1"/>
  <c r="H3876" i="1"/>
  <c r="A3877" i="1"/>
  <c r="AB3876" i="1"/>
  <c r="AG3876" i="1"/>
  <c r="D3876" i="1"/>
  <c r="F3876" i="1" s="1"/>
  <c r="J3832" i="1"/>
  <c r="K3832" i="1" s="1"/>
  <c r="I3833" i="1"/>
  <c r="M3832" i="1"/>
  <c r="U3831" i="1"/>
  <c r="W3831" i="1" s="1"/>
  <c r="L3831" i="1"/>
  <c r="AE3826" i="1"/>
  <c r="AH3826" i="1" s="1"/>
  <c r="Z3826" i="1"/>
  <c r="AC3826" i="1" s="1"/>
  <c r="N3828" i="1"/>
  <c r="O3827" i="1"/>
  <c r="B3825" i="1"/>
  <c r="G3876" i="1" l="1"/>
  <c r="E3878" i="1"/>
  <c r="H3877" i="1"/>
  <c r="A3878" i="1"/>
  <c r="AB3877" i="1"/>
  <c r="AG3877" i="1"/>
  <c r="D3877" i="1"/>
  <c r="F3877" i="1" s="1"/>
  <c r="G3877" i="1"/>
  <c r="B3826" i="1"/>
  <c r="Z3827" i="1"/>
  <c r="AC3827" i="1" s="1"/>
  <c r="AE3827" i="1"/>
  <c r="AH3827" i="1" s="1"/>
  <c r="N3829" i="1"/>
  <c r="O3828" i="1"/>
  <c r="I3834" i="1"/>
  <c r="J3833" i="1"/>
  <c r="K3833" i="1" s="1"/>
  <c r="M3833" i="1"/>
  <c r="U3832" i="1"/>
  <c r="W3832" i="1" s="1"/>
  <c r="L3832" i="1"/>
  <c r="H3878" i="1" l="1"/>
  <c r="A3879" i="1"/>
  <c r="E3879" i="1"/>
  <c r="AB3878" i="1"/>
  <c r="AG3878" i="1"/>
  <c r="D3878" i="1"/>
  <c r="F3878" i="1" s="1"/>
  <c r="U3833" i="1"/>
  <c r="W3833" i="1" s="1"/>
  <c r="L3833" i="1"/>
  <c r="N3830" i="1"/>
  <c r="O3829" i="1"/>
  <c r="Z3828" i="1"/>
  <c r="AC3828" i="1" s="1"/>
  <c r="AE3828" i="1"/>
  <c r="AH3828" i="1" s="1"/>
  <c r="M3834" i="1"/>
  <c r="I3835" i="1"/>
  <c r="J3834" i="1"/>
  <c r="K3834" i="1" s="1"/>
  <c r="B3827" i="1"/>
  <c r="G3878" i="1" l="1"/>
  <c r="D3879" i="1"/>
  <c r="F3879" i="1" s="1"/>
  <c r="G3879" i="1"/>
  <c r="A3880" i="1"/>
  <c r="E3880" i="1"/>
  <c r="H3879" i="1"/>
  <c r="AB3879" i="1"/>
  <c r="AG3879" i="1"/>
  <c r="J3835" i="1"/>
  <c r="K3835" i="1" s="1"/>
  <c r="M3835" i="1"/>
  <c r="I3836" i="1"/>
  <c r="N3831" i="1"/>
  <c r="O3830" i="1"/>
  <c r="B3828" i="1"/>
  <c r="AE3829" i="1"/>
  <c r="AH3829" i="1" s="1"/>
  <c r="Z3829" i="1"/>
  <c r="AC3829" i="1" s="1"/>
  <c r="U3834" i="1"/>
  <c r="W3834" i="1" s="1"/>
  <c r="L3834" i="1"/>
  <c r="D3880" i="1" l="1"/>
  <c r="F3880" i="1" s="1"/>
  <c r="G3880" i="1"/>
  <c r="H3880" i="1"/>
  <c r="A3881" i="1"/>
  <c r="E3881" i="1"/>
  <c r="AB3880" i="1"/>
  <c r="AG3880" i="1"/>
  <c r="B3829" i="1"/>
  <c r="AE3830" i="1"/>
  <c r="AH3830" i="1" s="1"/>
  <c r="Z3830" i="1"/>
  <c r="AC3830" i="1" s="1"/>
  <c r="N3832" i="1"/>
  <c r="O3831" i="1"/>
  <c r="J3836" i="1"/>
  <c r="K3836" i="1" s="1"/>
  <c r="M3836" i="1"/>
  <c r="I3837" i="1"/>
  <c r="U3835" i="1"/>
  <c r="W3835" i="1" s="1"/>
  <c r="L3835" i="1"/>
  <c r="D3881" i="1" l="1"/>
  <c r="F3881" i="1" s="1"/>
  <c r="G3881" i="1"/>
  <c r="A3882" i="1"/>
  <c r="E3882" i="1"/>
  <c r="H3881" i="1"/>
  <c r="AB3881" i="1"/>
  <c r="AG3881" i="1"/>
  <c r="B3830" i="1"/>
  <c r="AE3831" i="1"/>
  <c r="AH3831" i="1" s="1"/>
  <c r="Z3831" i="1"/>
  <c r="AC3831" i="1" s="1"/>
  <c r="M3837" i="1"/>
  <c r="J3837" i="1"/>
  <c r="K3837" i="1" s="1"/>
  <c r="I3838" i="1"/>
  <c r="U3836" i="1"/>
  <c r="W3836" i="1" s="1"/>
  <c r="L3836" i="1"/>
  <c r="N3833" i="1"/>
  <c r="O3832" i="1"/>
  <c r="D3882" i="1" l="1"/>
  <c r="F3882" i="1" s="1"/>
  <c r="G3882" i="1"/>
  <c r="H3882" i="1"/>
  <c r="E3883" i="1"/>
  <c r="A3883" i="1"/>
  <c r="AB3882" i="1"/>
  <c r="AG3882" i="1"/>
  <c r="B3831" i="1"/>
  <c r="I3839" i="1"/>
  <c r="M3838" i="1"/>
  <c r="J3838" i="1"/>
  <c r="K3838" i="1" s="1"/>
  <c r="U3837" i="1"/>
  <c r="W3837" i="1" s="1"/>
  <c r="L3837" i="1"/>
  <c r="AE3832" i="1"/>
  <c r="AH3832" i="1" s="1"/>
  <c r="Z3832" i="1"/>
  <c r="AC3832" i="1" s="1"/>
  <c r="N3834" i="1"/>
  <c r="O3833" i="1"/>
  <c r="E3884" i="1" l="1"/>
  <c r="H3883" i="1"/>
  <c r="A3884" i="1"/>
  <c r="AB3883" i="1"/>
  <c r="AG3883" i="1"/>
  <c r="D3883" i="1"/>
  <c r="F3883" i="1" s="1"/>
  <c r="G3883" i="1"/>
  <c r="U3838" i="1"/>
  <c r="W3838" i="1" s="1"/>
  <c r="L3838" i="1"/>
  <c r="N3835" i="1"/>
  <c r="O3834" i="1"/>
  <c r="Z3833" i="1"/>
  <c r="AC3833" i="1" s="1"/>
  <c r="AE3833" i="1"/>
  <c r="AH3833" i="1" s="1"/>
  <c r="M3839" i="1"/>
  <c r="I3840" i="1"/>
  <c r="J3839" i="1"/>
  <c r="K3839" i="1" s="1"/>
  <c r="B3832" i="1"/>
  <c r="A3885" i="1" l="1"/>
  <c r="H3884" i="1"/>
  <c r="E3885" i="1"/>
  <c r="AB3884" i="1"/>
  <c r="AG3884" i="1"/>
  <c r="D3884" i="1"/>
  <c r="F3884" i="1" s="1"/>
  <c r="G3884" i="1"/>
  <c r="B3833" i="1"/>
  <c r="N3836" i="1"/>
  <c r="O3835" i="1"/>
  <c r="AE3834" i="1"/>
  <c r="AH3834" i="1" s="1"/>
  <c r="Z3834" i="1"/>
  <c r="AC3834" i="1" s="1"/>
  <c r="I3841" i="1"/>
  <c r="M3840" i="1"/>
  <c r="J3840" i="1"/>
  <c r="K3840" i="1" s="1"/>
  <c r="U3839" i="1"/>
  <c r="W3839" i="1" s="1"/>
  <c r="L3839" i="1"/>
  <c r="D3885" i="1" l="1"/>
  <c r="F3885" i="1" s="1"/>
  <c r="H3885" i="1"/>
  <c r="A3886" i="1"/>
  <c r="E3886" i="1"/>
  <c r="AB3885" i="1"/>
  <c r="AG3885" i="1"/>
  <c r="B3834" i="1"/>
  <c r="M3841" i="1"/>
  <c r="I3842" i="1"/>
  <c r="J3841" i="1"/>
  <c r="K3841" i="1" s="1"/>
  <c r="Z3835" i="1"/>
  <c r="AC3835" i="1" s="1"/>
  <c r="AE3835" i="1"/>
  <c r="AH3835" i="1" s="1"/>
  <c r="U3840" i="1"/>
  <c r="W3840" i="1" s="1"/>
  <c r="L3840" i="1"/>
  <c r="N3837" i="1"/>
  <c r="O3836" i="1"/>
  <c r="G3885" i="1" l="1"/>
  <c r="D3886" i="1"/>
  <c r="F3886" i="1" s="1"/>
  <c r="H3886" i="1"/>
  <c r="E3887" i="1"/>
  <c r="A3887" i="1"/>
  <c r="AB3886" i="1"/>
  <c r="AG3886" i="1"/>
  <c r="B3835" i="1"/>
  <c r="Z3836" i="1"/>
  <c r="AC3836" i="1" s="1"/>
  <c r="AE3836" i="1"/>
  <c r="AH3836" i="1" s="1"/>
  <c r="U3841" i="1"/>
  <c r="W3841" i="1" s="1"/>
  <c r="L3841" i="1"/>
  <c r="M3842" i="1"/>
  <c r="I3843" i="1"/>
  <c r="J3842" i="1"/>
  <c r="K3842" i="1" s="1"/>
  <c r="N3838" i="1"/>
  <c r="O3837" i="1"/>
  <c r="G3886" i="1" l="1"/>
  <c r="A3888" i="1"/>
  <c r="H3887" i="1"/>
  <c r="E3888" i="1"/>
  <c r="AB3887" i="1"/>
  <c r="AG3887" i="1"/>
  <c r="D3887" i="1"/>
  <c r="F3887" i="1" s="1"/>
  <c r="AE3837" i="1"/>
  <c r="AH3837" i="1" s="1"/>
  <c r="Z3837" i="1"/>
  <c r="AC3837" i="1" s="1"/>
  <c r="M3843" i="1"/>
  <c r="J3843" i="1"/>
  <c r="K3843" i="1" s="1"/>
  <c r="I3844" i="1"/>
  <c r="N3839" i="1"/>
  <c r="O3838" i="1"/>
  <c r="B3836" i="1"/>
  <c r="U3842" i="1"/>
  <c r="W3842" i="1" s="1"/>
  <c r="L3842" i="1"/>
  <c r="G3887" i="1" l="1"/>
  <c r="H3888" i="1"/>
  <c r="E3889" i="1"/>
  <c r="A3889" i="1"/>
  <c r="AB3888" i="1"/>
  <c r="AG3888" i="1"/>
  <c r="D3888" i="1"/>
  <c r="F3888" i="1" s="1"/>
  <c r="G3888" i="1"/>
  <c r="B3837" i="1"/>
  <c r="N3840" i="1"/>
  <c r="O3839" i="1"/>
  <c r="J3844" i="1"/>
  <c r="K3844" i="1" s="1"/>
  <c r="M3844" i="1"/>
  <c r="I3845" i="1"/>
  <c r="U3843" i="1"/>
  <c r="W3843" i="1" s="1"/>
  <c r="L3843" i="1"/>
  <c r="AE3838" i="1"/>
  <c r="AH3838" i="1" s="1"/>
  <c r="Z3838" i="1"/>
  <c r="AC3838" i="1" s="1"/>
  <c r="E3890" i="1" l="1"/>
  <c r="A3890" i="1"/>
  <c r="H3889" i="1"/>
  <c r="AB3889" i="1"/>
  <c r="AG3889" i="1"/>
  <c r="D3889" i="1"/>
  <c r="F3889" i="1" s="1"/>
  <c r="G3889" i="1"/>
  <c r="B3838" i="1"/>
  <c r="U3844" i="1"/>
  <c r="W3844" i="1" s="1"/>
  <c r="L3844" i="1"/>
  <c r="M3845" i="1"/>
  <c r="J3845" i="1"/>
  <c r="K3845" i="1" s="1"/>
  <c r="I3846" i="1"/>
  <c r="I3847" i="1" s="1"/>
  <c r="AE3839" i="1"/>
  <c r="AH3839" i="1" s="1"/>
  <c r="Z3839" i="1"/>
  <c r="AC3839" i="1" s="1"/>
  <c r="N3841" i="1"/>
  <c r="O3840" i="1"/>
  <c r="E3891" i="1" l="1"/>
  <c r="H3890" i="1"/>
  <c r="A3891" i="1"/>
  <c r="AB3890" i="1"/>
  <c r="AG3890" i="1"/>
  <c r="D3890" i="1"/>
  <c r="F3890" i="1" s="1"/>
  <c r="J3847" i="1"/>
  <c r="K3847" i="1" s="1"/>
  <c r="I3848" i="1"/>
  <c r="M3846" i="1"/>
  <c r="J3846" i="1"/>
  <c r="K3846" i="1" s="1"/>
  <c r="U3845" i="1"/>
  <c r="W3845" i="1" s="1"/>
  <c r="L3845" i="1"/>
  <c r="AE3840" i="1"/>
  <c r="AH3840" i="1" s="1"/>
  <c r="Z3840" i="1"/>
  <c r="AC3840" i="1" s="1"/>
  <c r="N3842" i="1"/>
  <c r="O3841" i="1"/>
  <c r="B3839" i="1"/>
  <c r="G3890" i="1" l="1"/>
  <c r="A3892" i="1"/>
  <c r="E3892" i="1"/>
  <c r="H3891" i="1"/>
  <c r="AB3891" i="1"/>
  <c r="AG3891" i="1"/>
  <c r="D3891" i="1"/>
  <c r="F3891" i="1" s="1"/>
  <c r="J3848" i="1"/>
  <c r="K3848" i="1" s="1"/>
  <c r="I3849" i="1"/>
  <c r="L3847" i="1"/>
  <c r="B3840" i="1"/>
  <c r="U3846" i="1"/>
  <c r="W3846" i="1" s="1"/>
  <c r="L3846" i="1"/>
  <c r="M3847" i="1" s="1"/>
  <c r="M3848" i="1" s="1"/>
  <c r="Z3841" i="1"/>
  <c r="AC3841" i="1" s="1"/>
  <c r="AE3841" i="1"/>
  <c r="AH3841" i="1" s="1"/>
  <c r="N3843" i="1"/>
  <c r="O3842" i="1"/>
  <c r="G3891" i="1" l="1"/>
  <c r="D3892" i="1"/>
  <c r="F3892" i="1" s="1"/>
  <c r="H3892" i="1"/>
  <c r="A3893" i="1"/>
  <c r="E3893" i="1"/>
  <c r="AB3892" i="1"/>
  <c r="AG3892" i="1"/>
  <c r="U3847" i="1"/>
  <c r="W3847" i="1" s="1"/>
  <c r="M3849" i="1"/>
  <c r="J3849" i="1"/>
  <c r="K3849" i="1" s="1"/>
  <c r="I3850" i="1"/>
  <c r="L3848" i="1"/>
  <c r="AE3842" i="1"/>
  <c r="AH3842" i="1" s="1"/>
  <c r="Z3842" i="1"/>
  <c r="AC3842" i="1" s="1"/>
  <c r="N3844" i="1"/>
  <c r="O3843" i="1"/>
  <c r="B3841" i="1"/>
  <c r="G3892" i="1" l="1"/>
  <c r="U3848" i="1"/>
  <c r="W3848" i="1" s="1"/>
  <c r="D3893" i="1"/>
  <c r="F3893" i="1" s="1"/>
  <c r="E3894" i="1"/>
  <c r="H3893" i="1"/>
  <c r="A3894" i="1"/>
  <c r="AB3893" i="1"/>
  <c r="AG3893" i="1"/>
  <c r="J3850" i="1"/>
  <c r="K3850" i="1" s="1"/>
  <c r="I3851" i="1"/>
  <c r="M3850" i="1"/>
  <c r="U3849" i="1"/>
  <c r="W3849" i="1" s="1"/>
  <c r="L3849" i="1"/>
  <c r="Z3843" i="1"/>
  <c r="AC3843" i="1" s="1"/>
  <c r="AE3843" i="1"/>
  <c r="AH3843" i="1" s="1"/>
  <c r="N3845" i="1"/>
  <c r="O3844" i="1"/>
  <c r="B3842" i="1"/>
  <c r="G3893" i="1" l="1"/>
  <c r="E3895" i="1"/>
  <c r="H3894" i="1"/>
  <c r="A3895" i="1"/>
  <c r="AB3894" i="1"/>
  <c r="AG3894" i="1"/>
  <c r="D3894" i="1"/>
  <c r="F3894" i="1" s="1"/>
  <c r="G3894" i="1"/>
  <c r="J3851" i="1"/>
  <c r="K3851" i="1" s="1"/>
  <c r="M3851" i="1"/>
  <c r="I3852" i="1"/>
  <c r="U3850" i="1"/>
  <c r="W3850" i="1" s="1"/>
  <c r="L3850" i="1"/>
  <c r="Z3844" i="1"/>
  <c r="AC3844" i="1" s="1"/>
  <c r="AE3844" i="1"/>
  <c r="AH3844" i="1" s="1"/>
  <c r="N3846" i="1"/>
  <c r="O3845" i="1"/>
  <c r="B3843" i="1"/>
  <c r="A3896" i="1" l="1"/>
  <c r="E3896" i="1"/>
  <c r="H3895" i="1"/>
  <c r="AB3895" i="1"/>
  <c r="AG3895" i="1"/>
  <c r="D3895" i="1"/>
  <c r="F3895" i="1" s="1"/>
  <c r="J3852" i="1"/>
  <c r="K3852" i="1" s="1"/>
  <c r="I3853" i="1"/>
  <c r="M3852" i="1"/>
  <c r="U3851" i="1"/>
  <c r="W3851" i="1" s="1"/>
  <c r="L3851" i="1"/>
  <c r="O3846" i="1"/>
  <c r="Z3846" i="1" s="1"/>
  <c r="AC3846" i="1" s="1"/>
  <c r="N3847" i="1"/>
  <c r="AE3845" i="1"/>
  <c r="AH3845" i="1" s="1"/>
  <c r="Z3845" i="1"/>
  <c r="AC3845" i="1" s="1"/>
  <c r="B3844" i="1"/>
  <c r="G3895" i="1" l="1"/>
  <c r="D3896" i="1"/>
  <c r="F3896" i="1" s="1"/>
  <c r="G3896" i="1"/>
  <c r="E3897" i="1"/>
  <c r="H3896" i="1"/>
  <c r="A3897" i="1"/>
  <c r="AB3896" i="1"/>
  <c r="AG3896" i="1"/>
  <c r="N3848" i="1"/>
  <c r="O3847" i="1"/>
  <c r="AE3846" i="1"/>
  <c r="AH3846" i="1" s="1"/>
  <c r="B3846" i="1" s="1"/>
  <c r="J3853" i="1"/>
  <c r="K3853" i="1" s="1"/>
  <c r="M3853" i="1"/>
  <c r="I3854" i="1"/>
  <c r="U3852" i="1"/>
  <c r="W3852" i="1" s="1"/>
  <c r="L3852" i="1"/>
  <c r="B3845" i="1"/>
  <c r="A3898" i="1" l="1"/>
  <c r="E3898" i="1"/>
  <c r="H3897" i="1"/>
  <c r="AB3897" i="1"/>
  <c r="AG3897" i="1"/>
  <c r="D3897" i="1"/>
  <c r="F3897" i="1" s="1"/>
  <c r="U3853" i="1"/>
  <c r="W3853" i="1" s="1"/>
  <c r="L3853" i="1"/>
  <c r="N3849" i="1"/>
  <c r="O3848" i="1"/>
  <c r="J3854" i="1"/>
  <c r="K3854" i="1" s="1"/>
  <c r="M3854" i="1"/>
  <c r="I3855" i="1"/>
  <c r="AE3847" i="1"/>
  <c r="AH3847" i="1" s="1"/>
  <c r="Z3847" i="1"/>
  <c r="AC3847" i="1" s="1"/>
  <c r="G3897" i="1" l="1"/>
  <c r="D3898" i="1"/>
  <c r="F3898" i="1" s="1"/>
  <c r="G3898" i="1"/>
  <c r="E3899" i="1"/>
  <c r="A3899" i="1"/>
  <c r="H3898" i="1"/>
  <c r="AB3898" i="1"/>
  <c r="AG3898" i="1"/>
  <c r="B3847" i="1"/>
  <c r="I3856" i="1"/>
  <c r="J3855" i="1"/>
  <c r="K3855" i="1" s="1"/>
  <c r="M3855" i="1"/>
  <c r="U3854" i="1"/>
  <c r="W3854" i="1" s="1"/>
  <c r="L3854" i="1"/>
  <c r="AE3848" i="1"/>
  <c r="AH3848" i="1" s="1"/>
  <c r="Z3848" i="1"/>
  <c r="AC3848" i="1" s="1"/>
  <c r="N3850" i="1"/>
  <c r="O3849" i="1"/>
  <c r="E3900" i="1" l="1"/>
  <c r="H3899" i="1"/>
  <c r="A3900" i="1"/>
  <c r="AB3899" i="1"/>
  <c r="AG3899" i="1"/>
  <c r="D3899" i="1"/>
  <c r="F3899" i="1" s="1"/>
  <c r="B3848" i="1"/>
  <c r="U3855" i="1"/>
  <c r="W3855" i="1" s="1"/>
  <c r="L3855" i="1"/>
  <c r="AE3849" i="1"/>
  <c r="AH3849" i="1" s="1"/>
  <c r="Z3849" i="1"/>
  <c r="AC3849" i="1" s="1"/>
  <c r="N3851" i="1"/>
  <c r="O3850" i="1"/>
  <c r="J3856" i="1"/>
  <c r="K3856" i="1" s="1"/>
  <c r="I3857" i="1"/>
  <c r="M3856" i="1"/>
  <c r="G3899" i="1" l="1"/>
  <c r="E3901" i="1"/>
  <c r="H3900" i="1"/>
  <c r="A3901" i="1"/>
  <c r="AB3900" i="1"/>
  <c r="AG3900" i="1"/>
  <c r="D3900" i="1"/>
  <c r="F3900" i="1" s="1"/>
  <c r="G3900" i="1"/>
  <c r="B3849" i="1"/>
  <c r="U3856" i="1"/>
  <c r="W3856" i="1" s="1"/>
  <c r="L3856" i="1"/>
  <c r="N3852" i="1"/>
  <c r="O3851" i="1"/>
  <c r="Z3850" i="1"/>
  <c r="AC3850" i="1" s="1"/>
  <c r="AE3850" i="1"/>
  <c r="AH3850" i="1" s="1"/>
  <c r="J3857" i="1"/>
  <c r="K3857" i="1" s="1"/>
  <c r="M3857" i="1"/>
  <c r="I3858" i="1"/>
  <c r="H3901" i="1" l="1"/>
  <c r="E3902" i="1"/>
  <c r="A3902" i="1"/>
  <c r="AB3901" i="1"/>
  <c r="AG3901" i="1"/>
  <c r="D3901" i="1"/>
  <c r="F3901" i="1" s="1"/>
  <c r="U3857" i="1"/>
  <c r="W3857" i="1" s="1"/>
  <c r="L3857" i="1"/>
  <c r="B3850" i="1"/>
  <c r="AE3851" i="1"/>
  <c r="AH3851" i="1" s="1"/>
  <c r="Z3851" i="1"/>
  <c r="AC3851" i="1" s="1"/>
  <c r="N3853" i="1"/>
  <c r="O3852" i="1"/>
  <c r="J3858" i="1"/>
  <c r="K3858" i="1" s="1"/>
  <c r="M3858" i="1"/>
  <c r="I3859" i="1"/>
  <c r="G3901" i="1" l="1"/>
  <c r="E3903" i="1"/>
  <c r="A3903" i="1"/>
  <c r="H3902" i="1"/>
  <c r="AB3902" i="1"/>
  <c r="AG3902" i="1"/>
  <c r="D3902" i="1"/>
  <c r="F3902" i="1" s="1"/>
  <c r="G3902" i="1"/>
  <c r="B3851" i="1"/>
  <c r="N3854" i="1"/>
  <c r="O3853" i="1"/>
  <c r="AE3852" i="1"/>
  <c r="AH3852" i="1" s="1"/>
  <c r="Z3852" i="1"/>
  <c r="AC3852" i="1" s="1"/>
  <c r="J3859" i="1"/>
  <c r="K3859" i="1" s="1"/>
  <c r="I3860" i="1"/>
  <c r="M3859" i="1"/>
  <c r="U3858" i="1"/>
  <c r="W3858" i="1" s="1"/>
  <c r="L3858" i="1"/>
  <c r="H3903" i="1" l="1"/>
  <c r="A3904" i="1"/>
  <c r="E3904" i="1"/>
  <c r="AB3903" i="1"/>
  <c r="AG3903" i="1"/>
  <c r="D3903" i="1"/>
  <c r="F3903" i="1" s="1"/>
  <c r="B3852" i="1"/>
  <c r="M3860" i="1"/>
  <c r="J3860" i="1"/>
  <c r="K3860" i="1" s="1"/>
  <c r="I3861" i="1"/>
  <c r="U3859" i="1"/>
  <c r="W3859" i="1" s="1"/>
  <c r="L3859" i="1"/>
  <c r="AE3853" i="1"/>
  <c r="AH3853" i="1" s="1"/>
  <c r="Z3853" i="1"/>
  <c r="AC3853" i="1" s="1"/>
  <c r="N3855" i="1"/>
  <c r="O3854" i="1"/>
  <c r="G3903" i="1" l="1"/>
  <c r="D3904" i="1"/>
  <c r="F3904" i="1" s="1"/>
  <c r="G3904" i="1"/>
  <c r="E3905" i="1"/>
  <c r="H3904" i="1"/>
  <c r="A3905" i="1"/>
  <c r="AB3904" i="1"/>
  <c r="AG3904" i="1"/>
  <c r="U3860" i="1"/>
  <c r="W3860" i="1" s="1"/>
  <c r="L3860" i="1"/>
  <c r="Z3854" i="1"/>
  <c r="AC3854" i="1" s="1"/>
  <c r="AE3854" i="1"/>
  <c r="AH3854" i="1" s="1"/>
  <c r="J3861" i="1"/>
  <c r="K3861" i="1" s="1"/>
  <c r="M3861" i="1"/>
  <c r="I3862" i="1"/>
  <c r="N3856" i="1"/>
  <c r="O3855" i="1"/>
  <c r="B3853" i="1"/>
  <c r="H3905" i="1" l="1"/>
  <c r="E3906" i="1"/>
  <c r="A3906" i="1"/>
  <c r="AB3905" i="1"/>
  <c r="AG3905" i="1"/>
  <c r="D3905" i="1"/>
  <c r="F3905" i="1" s="1"/>
  <c r="U3861" i="1"/>
  <c r="W3861" i="1" s="1"/>
  <c r="L3861" i="1"/>
  <c r="B3854" i="1"/>
  <c r="N3857" i="1"/>
  <c r="O3856" i="1"/>
  <c r="AE3855" i="1"/>
  <c r="AH3855" i="1" s="1"/>
  <c r="Z3855" i="1"/>
  <c r="AC3855" i="1" s="1"/>
  <c r="J3862" i="1"/>
  <c r="K3862" i="1" s="1"/>
  <c r="M3862" i="1"/>
  <c r="I3863" i="1"/>
  <c r="G3905" i="1" l="1"/>
  <c r="A3907" i="1"/>
  <c r="H3906" i="1"/>
  <c r="E3907" i="1"/>
  <c r="AB3906" i="1"/>
  <c r="AG3906" i="1"/>
  <c r="D3906" i="1"/>
  <c r="F3906" i="1" s="1"/>
  <c r="B3855" i="1"/>
  <c r="Z3856" i="1"/>
  <c r="AC3856" i="1" s="1"/>
  <c r="AE3856" i="1"/>
  <c r="AH3856" i="1" s="1"/>
  <c r="I3864" i="1"/>
  <c r="M3863" i="1"/>
  <c r="J3863" i="1"/>
  <c r="K3863" i="1" s="1"/>
  <c r="N3858" i="1"/>
  <c r="O3857" i="1"/>
  <c r="U3862" i="1"/>
  <c r="W3862" i="1" s="1"/>
  <c r="L3862" i="1"/>
  <c r="G3906" i="1" l="1"/>
  <c r="D3907" i="1"/>
  <c r="F3907" i="1" s="1"/>
  <c r="E3908" i="1"/>
  <c r="H3907" i="1"/>
  <c r="A3908" i="1"/>
  <c r="AB3907" i="1"/>
  <c r="AG3907" i="1"/>
  <c r="N3859" i="1"/>
  <c r="O3858" i="1"/>
  <c r="Z3857" i="1"/>
  <c r="AC3857" i="1" s="1"/>
  <c r="AE3857" i="1"/>
  <c r="AH3857" i="1" s="1"/>
  <c r="U3863" i="1"/>
  <c r="W3863" i="1" s="1"/>
  <c r="L3863" i="1"/>
  <c r="J3864" i="1"/>
  <c r="K3864" i="1" s="1"/>
  <c r="I3865" i="1"/>
  <c r="M3864" i="1"/>
  <c r="B3856" i="1"/>
  <c r="G3907" i="1" l="1"/>
  <c r="A3909" i="1"/>
  <c r="E3909" i="1"/>
  <c r="H3908" i="1"/>
  <c r="AB3908" i="1"/>
  <c r="AG3908" i="1"/>
  <c r="D3908" i="1"/>
  <c r="F3908" i="1" s="1"/>
  <c r="G3908" i="1"/>
  <c r="U3864" i="1"/>
  <c r="W3864" i="1" s="1"/>
  <c r="L3864" i="1"/>
  <c r="I3866" i="1"/>
  <c r="M3865" i="1"/>
  <c r="J3865" i="1"/>
  <c r="K3865" i="1" s="1"/>
  <c r="B3857" i="1"/>
  <c r="AE3858" i="1"/>
  <c r="AH3858" i="1" s="1"/>
  <c r="Z3858" i="1"/>
  <c r="AC3858" i="1" s="1"/>
  <c r="N3860" i="1"/>
  <c r="O3859" i="1"/>
  <c r="D3909" i="1" l="1"/>
  <c r="F3909" i="1" s="1"/>
  <c r="G3909" i="1"/>
  <c r="A3910" i="1"/>
  <c r="E3910" i="1"/>
  <c r="H3909" i="1"/>
  <c r="AB3909" i="1"/>
  <c r="AG3909" i="1"/>
  <c r="B3858" i="1"/>
  <c r="J3866" i="1"/>
  <c r="K3866" i="1" s="1"/>
  <c r="M3866" i="1"/>
  <c r="I3867" i="1"/>
  <c r="AE3859" i="1"/>
  <c r="AH3859" i="1" s="1"/>
  <c r="Z3859" i="1"/>
  <c r="AC3859" i="1" s="1"/>
  <c r="N3861" i="1"/>
  <c r="O3860" i="1"/>
  <c r="U3865" i="1"/>
  <c r="W3865" i="1" s="1"/>
  <c r="L3865" i="1"/>
  <c r="D3910" i="1" l="1"/>
  <c r="F3910" i="1" s="1"/>
  <c r="G3910" i="1"/>
  <c r="H3910" i="1"/>
  <c r="A3911" i="1"/>
  <c r="E3911" i="1"/>
  <c r="AB3910" i="1"/>
  <c r="AG3910" i="1"/>
  <c r="AE3860" i="1"/>
  <c r="AH3860" i="1" s="1"/>
  <c r="Z3860" i="1"/>
  <c r="AC3860" i="1" s="1"/>
  <c r="N3862" i="1"/>
  <c r="O3861" i="1"/>
  <c r="B3859" i="1"/>
  <c r="M3867" i="1"/>
  <c r="I3868" i="1"/>
  <c r="J3867" i="1"/>
  <c r="K3867" i="1" s="1"/>
  <c r="U3866" i="1"/>
  <c r="W3866" i="1" s="1"/>
  <c r="L3866" i="1"/>
  <c r="B3860" i="1" l="1"/>
  <c r="D3911" i="1"/>
  <c r="F3911" i="1" s="1"/>
  <c r="G3911" i="1"/>
  <c r="A3912" i="1"/>
  <c r="E3912" i="1"/>
  <c r="H3911" i="1"/>
  <c r="AB3911" i="1"/>
  <c r="AG3911" i="1"/>
  <c r="AE3861" i="1"/>
  <c r="AH3861" i="1" s="1"/>
  <c r="Z3861" i="1"/>
  <c r="AC3861" i="1" s="1"/>
  <c r="N3863" i="1"/>
  <c r="O3862" i="1"/>
  <c r="U3867" i="1"/>
  <c r="W3867" i="1" s="1"/>
  <c r="L3867" i="1"/>
  <c r="M3868" i="1"/>
  <c r="J3868" i="1"/>
  <c r="K3868" i="1" s="1"/>
  <c r="I3869" i="1"/>
  <c r="B3861" i="1" l="1"/>
  <c r="D3912" i="1"/>
  <c r="F3912" i="1" s="1"/>
  <c r="G3912" i="1"/>
  <c r="E3913" i="1"/>
  <c r="H3912" i="1"/>
  <c r="A3913" i="1"/>
  <c r="AB3912" i="1"/>
  <c r="AG3912" i="1"/>
  <c r="I3870" i="1"/>
  <c r="J3869" i="1"/>
  <c r="K3869" i="1" s="1"/>
  <c r="M3869" i="1"/>
  <c r="U3868" i="1"/>
  <c r="W3868" i="1" s="1"/>
  <c r="L3868" i="1"/>
  <c r="Z3862" i="1"/>
  <c r="AC3862" i="1" s="1"/>
  <c r="AE3862" i="1"/>
  <c r="AH3862" i="1" s="1"/>
  <c r="N3864" i="1"/>
  <c r="O3863" i="1"/>
  <c r="A3914" i="1" l="1"/>
  <c r="H3913" i="1"/>
  <c r="E3914" i="1"/>
  <c r="AB3913" i="1"/>
  <c r="AG3913" i="1"/>
  <c r="D3913" i="1"/>
  <c r="F3913" i="1" s="1"/>
  <c r="B3862" i="1"/>
  <c r="U3869" i="1"/>
  <c r="W3869" i="1" s="1"/>
  <c r="L3869" i="1"/>
  <c r="N3865" i="1"/>
  <c r="O3864" i="1"/>
  <c r="Z3863" i="1"/>
  <c r="AC3863" i="1" s="1"/>
  <c r="AE3863" i="1"/>
  <c r="AH3863" i="1" s="1"/>
  <c r="I3871" i="1"/>
  <c r="M3870" i="1"/>
  <c r="J3870" i="1"/>
  <c r="K3870" i="1" s="1"/>
  <c r="G3913" i="1" l="1"/>
  <c r="D3914" i="1"/>
  <c r="F3914" i="1" s="1"/>
  <c r="G3914" i="1"/>
  <c r="E3915" i="1"/>
  <c r="A3915" i="1"/>
  <c r="H3914" i="1"/>
  <c r="AB3914" i="1"/>
  <c r="AG3914" i="1"/>
  <c r="AE3864" i="1"/>
  <c r="AH3864" i="1" s="1"/>
  <c r="Z3864" i="1"/>
  <c r="AC3864" i="1" s="1"/>
  <c r="B3863" i="1"/>
  <c r="U3870" i="1"/>
  <c r="W3870" i="1" s="1"/>
  <c r="L3870" i="1"/>
  <c r="N3866" i="1"/>
  <c r="O3865" i="1"/>
  <c r="M3871" i="1"/>
  <c r="I3872" i="1"/>
  <c r="J3871" i="1"/>
  <c r="K3871" i="1" s="1"/>
  <c r="B3864" i="1" l="1"/>
  <c r="E3916" i="1"/>
  <c r="A3916" i="1"/>
  <c r="H3915" i="1"/>
  <c r="AB3915" i="1"/>
  <c r="AG3915" i="1"/>
  <c r="D3915" i="1"/>
  <c r="F3915" i="1" s="1"/>
  <c r="AE3865" i="1"/>
  <c r="AH3865" i="1" s="1"/>
  <c r="Z3865" i="1"/>
  <c r="AC3865" i="1" s="1"/>
  <c r="N3867" i="1"/>
  <c r="O3866" i="1"/>
  <c r="U3871" i="1"/>
  <c r="W3871" i="1" s="1"/>
  <c r="L3871" i="1"/>
  <c r="M3872" i="1"/>
  <c r="J3872" i="1"/>
  <c r="K3872" i="1" s="1"/>
  <c r="I3873" i="1"/>
  <c r="B3865" i="1" l="1"/>
  <c r="G3915" i="1"/>
  <c r="H3916" i="1"/>
  <c r="A3917" i="1"/>
  <c r="E3917" i="1"/>
  <c r="AB3916" i="1"/>
  <c r="AG3916" i="1"/>
  <c r="D3916" i="1"/>
  <c r="F3916" i="1" s="1"/>
  <c r="I3874" i="1"/>
  <c r="M3873" i="1"/>
  <c r="J3873" i="1"/>
  <c r="K3873" i="1" s="1"/>
  <c r="AE3866" i="1"/>
  <c r="AH3866" i="1" s="1"/>
  <c r="Z3866" i="1"/>
  <c r="AC3866" i="1" s="1"/>
  <c r="B3866" i="1" s="1"/>
  <c r="N3868" i="1"/>
  <c r="O3867" i="1"/>
  <c r="U3872" i="1"/>
  <c r="W3872" i="1" s="1"/>
  <c r="L3872" i="1"/>
  <c r="G3916" i="1" l="1"/>
  <c r="D3917" i="1"/>
  <c r="F3917" i="1" s="1"/>
  <c r="H3917" i="1"/>
  <c r="A3918" i="1"/>
  <c r="E3918" i="1"/>
  <c r="AB3917" i="1"/>
  <c r="AG3917" i="1"/>
  <c r="U3873" i="1"/>
  <c r="W3873" i="1" s="1"/>
  <c r="L3873" i="1"/>
  <c r="J3874" i="1"/>
  <c r="K3874" i="1" s="1"/>
  <c r="M3874" i="1"/>
  <c r="I3875" i="1"/>
  <c r="N3869" i="1"/>
  <c r="O3868" i="1"/>
  <c r="AE3867" i="1"/>
  <c r="AH3867" i="1" s="1"/>
  <c r="Z3867" i="1"/>
  <c r="AC3867" i="1" s="1"/>
  <c r="G3917" i="1" l="1"/>
  <c r="D3918" i="1"/>
  <c r="F3918" i="1" s="1"/>
  <c r="G3918" i="1"/>
  <c r="E3919" i="1"/>
  <c r="H3918" i="1"/>
  <c r="A3919" i="1"/>
  <c r="AB3918" i="1"/>
  <c r="AG3918" i="1"/>
  <c r="B3867" i="1"/>
  <c r="J3875" i="1"/>
  <c r="K3875" i="1" s="1"/>
  <c r="I3876" i="1"/>
  <c r="M3875" i="1"/>
  <c r="N3870" i="1"/>
  <c r="O3869" i="1"/>
  <c r="U3874" i="1"/>
  <c r="W3874" i="1" s="1"/>
  <c r="L3874" i="1"/>
  <c r="Z3868" i="1"/>
  <c r="AC3868" i="1" s="1"/>
  <c r="AE3868" i="1"/>
  <c r="AH3868" i="1" s="1"/>
  <c r="A3920" i="1" l="1"/>
  <c r="E3920" i="1"/>
  <c r="H3919" i="1"/>
  <c r="AB3919" i="1"/>
  <c r="AG3919" i="1"/>
  <c r="D3919" i="1"/>
  <c r="F3919" i="1" s="1"/>
  <c r="AE3869" i="1"/>
  <c r="AH3869" i="1" s="1"/>
  <c r="Z3869" i="1"/>
  <c r="AC3869" i="1" s="1"/>
  <c r="I3877" i="1"/>
  <c r="M3876" i="1"/>
  <c r="J3876" i="1"/>
  <c r="K3876" i="1" s="1"/>
  <c r="N3871" i="1"/>
  <c r="O3870" i="1"/>
  <c r="B3868" i="1"/>
  <c r="U3875" i="1"/>
  <c r="W3875" i="1" s="1"/>
  <c r="L3875" i="1"/>
  <c r="G3919" i="1" l="1"/>
  <c r="D3920" i="1"/>
  <c r="F3920" i="1" s="1"/>
  <c r="G3920" i="1"/>
  <c r="B3869" i="1"/>
  <c r="E3921" i="1"/>
  <c r="H3920" i="1"/>
  <c r="A3921" i="1"/>
  <c r="AB3920" i="1"/>
  <c r="AG3920" i="1"/>
  <c r="U3876" i="1"/>
  <c r="W3876" i="1" s="1"/>
  <c r="L3876" i="1"/>
  <c r="I3878" i="1"/>
  <c r="J3877" i="1"/>
  <c r="K3877" i="1" s="1"/>
  <c r="M3877" i="1"/>
  <c r="N3872" i="1"/>
  <c r="O3871" i="1"/>
  <c r="AE3870" i="1"/>
  <c r="AH3870" i="1" s="1"/>
  <c r="Z3870" i="1"/>
  <c r="AC3870" i="1" s="1"/>
  <c r="A3922" i="1" l="1"/>
  <c r="H3921" i="1"/>
  <c r="E3922" i="1"/>
  <c r="AB3921" i="1"/>
  <c r="AG3921" i="1"/>
  <c r="D3921" i="1"/>
  <c r="F3921" i="1" s="1"/>
  <c r="B3870" i="1"/>
  <c r="AE3871" i="1"/>
  <c r="AH3871" i="1" s="1"/>
  <c r="Z3871" i="1"/>
  <c r="AC3871" i="1" s="1"/>
  <c r="N3873" i="1"/>
  <c r="O3872" i="1"/>
  <c r="I3879" i="1"/>
  <c r="J3878" i="1"/>
  <c r="K3878" i="1" s="1"/>
  <c r="U3877" i="1"/>
  <c r="W3877" i="1" s="1"/>
  <c r="L3877" i="1"/>
  <c r="M3878" i="1" s="1"/>
  <c r="B3871" i="1" l="1"/>
  <c r="G3921" i="1"/>
  <c r="D3922" i="1"/>
  <c r="F3922" i="1" s="1"/>
  <c r="G3922" i="1"/>
  <c r="E3923" i="1"/>
  <c r="A3923" i="1"/>
  <c r="H3922" i="1"/>
  <c r="AB3922" i="1"/>
  <c r="AG3922" i="1"/>
  <c r="U3878" i="1"/>
  <c r="W3878" i="1" s="1"/>
  <c r="L3878" i="1"/>
  <c r="AE3872" i="1"/>
  <c r="AH3872" i="1" s="1"/>
  <c r="Z3872" i="1"/>
  <c r="AC3872" i="1" s="1"/>
  <c r="N3874" i="1"/>
  <c r="O3873" i="1"/>
  <c r="M3879" i="1"/>
  <c r="J3879" i="1"/>
  <c r="K3879" i="1" s="1"/>
  <c r="I3880" i="1"/>
  <c r="D3923" i="1" l="1"/>
  <c r="F3923" i="1" s="1"/>
  <c r="H3923" i="1"/>
  <c r="E3924" i="1"/>
  <c r="A3924" i="1"/>
  <c r="AB3923" i="1"/>
  <c r="AG3923" i="1"/>
  <c r="B3872" i="1"/>
  <c r="AE3873" i="1"/>
  <c r="AH3873" i="1" s="1"/>
  <c r="Z3873" i="1"/>
  <c r="AC3873" i="1" s="1"/>
  <c r="B3873" i="1" s="1"/>
  <c r="N3875" i="1"/>
  <c r="O3874" i="1"/>
  <c r="U3879" i="1"/>
  <c r="W3879" i="1" s="1"/>
  <c r="L3879" i="1"/>
  <c r="J3880" i="1"/>
  <c r="K3880" i="1" s="1"/>
  <c r="M3880" i="1"/>
  <c r="I3881" i="1"/>
  <c r="G3923" i="1" l="1"/>
  <c r="D3924" i="1"/>
  <c r="F3924" i="1" s="1"/>
  <c r="G3924" i="1"/>
  <c r="H3924" i="1"/>
  <c r="A3925" i="1"/>
  <c r="E3925" i="1"/>
  <c r="AB3924" i="1"/>
  <c r="AG3924" i="1"/>
  <c r="M3881" i="1"/>
  <c r="J3881" i="1"/>
  <c r="K3881" i="1" s="1"/>
  <c r="I3882" i="1"/>
  <c r="U3880" i="1"/>
  <c r="W3880" i="1" s="1"/>
  <c r="L3880" i="1"/>
  <c r="Z3874" i="1"/>
  <c r="AC3874" i="1" s="1"/>
  <c r="AE3874" i="1"/>
  <c r="AH3874" i="1" s="1"/>
  <c r="N3876" i="1"/>
  <c r="O3875" i="1"/>
  <c r="D3925" i="1" l="1"/>
  <c r="F3925" i="1" s="1"/>
  <c r="E3926" i="1"/>
  <c r="H3925" i="1"/>
  <c r="A3926" i="1"/>
  <c r="AB3925" i="1"/>
  <c r="AG3925" i="1"/>
  <c r="B3874" i="1"/>
  <c r="J3882" i="1"/>
  <c r="K3882" i="1" s="1"/>
  <c r="M3882" i="1"/>
  <c r="I3883" i="1"/>
  <c r="AE3875" i="1"/>
  <c r="AH3875" i="1" s="1"/>
  <c r="Z3875" i="1"/>
  <c r="AC3875" i="1" s="1"/>
  <c r="N3877" i="1"/>
  <c r="O3876" i="1"/>
  <c r="U3881" i="1"/>
  <c r="W3881" i="1" s="1"/>
  <c r="L3881" i="1"/>
  <c r="G3925" i="1" l="1"/>
  <c r="E3927" i="1"/>
  <c r="A3927" i="1"/>
  <c r="H3926" i="1"/>
  <c r="AB3926" i="1"/>
  <c r="AG3926" i="1"/>
  <c r="D3926" i="1"/>
  <c r="F3926" i="1" s="1"/>
  <c r="G3926" i="1"/>
  <c r="B3875" i="1"/>
  <c r="M3883" i="1"/>
  <c r="J3883" i="1"/>
  <c r="K3883" i="1" s="1"/>
  <c r="I3884" i="1"/>
  <c r="U3882" i="1"/>
  <c r="W3882" i="1" s="1"/>
  <c r="L3882" i="1"/>
  <c r="N3878" i="1"/>
  <c r="O3877" i="1"/>
  <c r="Z3876" i="1"/>
  <c r="AC3876" i="1" s="1"/>
  <c r="AE3876" i="1"/>
  <c r="AH3876" i="1" s="1"/>
  <c r="A3928" i="1" l="1"/>
  <c r="H3927" i="1"/>
  <c r="E3928" i="1"/>
  <c r="AB3927" i="1"/>
  <c r="AG3927" i="1"/>
  <c r="D3927" i="1"/>
  <c r="F3927" i="1" s="1"/>
  <c r="N3879" i="1"/>
  <c r="O3878" i="1"/>
  <c r="U3883" i="1"/>
  <c r="W3883" i="1" s="1"/>
  <c r="L3883" i="1"/>
  <c r="M3884" i="1"/>
  <c r="J3884" i="1"/>
  <c r="K3884" i="1" s="1"/>
  <c r="I3885" i="1"/>
  <c r="B3876" i="1"/>
  <c r="AE3877" i="1"/>
  <c r="AH3877" i="1" s="1"/>
  <c r="Z3877" i="1"/>
  <c r="AC3877" i="1" s="1"/>
  <c r="G3927" i="1" l="1"/>
  <c r="B3877" i="1"/>
  <c r="D3928" i="1"/>
  <c r="F3928" i="1" s="1"/>
  <c r="G3928" i="1"/>
  <c r="A3929" i="1"/>
  <c r="E3929" i="1"/>
  <c r="H3928" i="1"/>
  <c r="AB3928" i="1"/>
  <c r="AG3928" i="1"/>
  <c r="U3884" i="1"/>
  <c r="W3884" i="1" s="1"/>
  <c r="L3884" i="1"/>
  <c r="AE3878" i="1"/>
  <c r="AH3878" i="1" s="1"/>
  <c r="Z3878" i="1"/>
  <c r="AC3878" i="1" s="1"/>
  <c r="B3878" i="1" s="1"/>
  <c r="I3886" i="1"/>
  <c r="J3885" i="1"/>
  <c r="K3885" i="1" s="1"/>
  <c r="M3885" i="1"/>
  <c r="N3880" i="1"/>
  <c r="O3879" i="1"/>
  <c r="D3929" i="1" l="1"/>
  <c r="F3929" i="1" s="1"/>
  <c r="E3930" i="1"/>
  <c r="A3930" i="1"/>
  <c r="H3929" i="1"/>
  <c r="AB3929" i="1"/>
  <c r="AG3929" i="1"/>
  <c r="U3885" i="1"/>
  <c r="W3885" i="1" s="1"/>
  <c r="L3885" i="1"/>
  <c r="Z3879" i="1"/>
  <c r="AC3879" i="1" s="1"/>
  <c r="AE3879" i="1"/>
  <c r="AH3879" i="1" s="1"/>
  <c r="M3886" i="1"/>
  <c r="J3886" i="1"/>
  <c r="K3886" i="1" s="1"/>
  <c r="I3887" i="1"/>
  <c r="N3881" i="1"/>
  <c r="O3880" i="1"/>
  <c r="G3929" i="1" l="1"/>
  <c r="D3930" i="1"/>
  <c r="F3930" i="1" s="1"/>
  <c r="G3930" i="1"/>
  <c r="E3931" i="1"/>
  <c r="H3930" i="1"/>
  <c r="A3931" i="1"/>
  <c r="AB3930" i="1"/>
  <c r="AG3930" i="1"/>
  <c r="J3887" i="1"/>
  <c r="K3887" i="1" s="1"/>
  <c r="M3887" i="1"/>
  <c r="I3888" i="1"/>
  <c r="AE3880" i="1"/>
  <c r="AH3880" i="1" s="1"/>
  <c r="Z3880" i="1"/>
  <c r="AC3880" i="1" s="1"/>
  <c r="U3886" i="1"/>
  <c r="W3886" i="1" s="1"/>
  <c r="L3886" i="1"/>
  <c r="B3879" i="1"/>
  <c r="N3882" i="1"/>
  <c r="O3881" i="1"/>
  <c r="B3880" i="1" l="1"/>
  <c r="A3932" i="1"/>
  <c r="E3932" i="1"/>
  <c r="H3931" i="1"/>
  <c r="AB3931" i="1"/>
  <c r="AG3931" i="1"/>
  <c r="D3931" i="1"/>
  <c r="F3931" i="1" s="1"/>
  <c r="Z3881" i="1"/>
  <c r="AC3881" i="1" s="1"/>
  <c r="AE3881" i="1"/>
  <c r="AH3881" i="1" s="1"/>
  <c r="J3888" i="1"/>
  <c r="K3888" i="1" s="1"/>
  <c r="M3888" i="1"/>
  <c r="I3889" i="1"/>
  <c r="N3883" i="1"/>
  <c r="O3882" i="1"/>
  <c r="U3887" i="1"/>
  <c r="W3887" i="1" s="1"/>
  <c r="L3887" i="1"/>
  <c r="G3931" i="1" l="1"/>
  <c r="D3932" i="1"/>
  <c r="F3932" i="1" s="1"/>
  <c r="E3933" i="1"/>
  <c r="A3933" i="1"/>
  <c r="H3932" i="1"/>
  <c r="AB3932" i="1"/>
  <c r="AG3932" i="1"/>
  <c r="M3889" i="1"/>
  <c r="J3889" i="1"/>
  <c r="K3889" i="1" s="1"/>
  <c r="I3890" i="1"/>
  <c r="N3884" i="1"/>
  <c r="O3883" i="1"/>
  <c r="B3881" i="1"/>
  <c r="U3888" i="1"/>
  <c r="W3888" i="1" s="1"/>
  <c r="L3888" i="1"/>
  <c r="Z3882" i="1"/>
  <c r="AC3882" i="1" s="1"/>
  <c r="AE3882" i="1"/>
  <c r="AH3882" i="1" s="1"/>
  <c r="G3932" i="1" l="1"/>
  <c r="E3934" i="1"/>
  <c r="A3934" i="1"/>
  <c r="H3933" i="1"/>
  <c r="AB3933" i="1"/>
  <c r="AG3933" i="1"/>
  <c r="D3933" i="1"/>
  <c r="F3933" i="1" s="1"/>
  <c r="N3885" i="1"/>
  <c r="O3884" i="1"/>
  <c r="AE3883" i="1"/>
  <c r="AH3883" i="1" s="1"/>
  <c r="Z3883" i="1"/>
  <c r="AC3883" i="1" s="1"/>
  <c r="B3882" i="1"/>
  <c r="J3890" i="1"/>
  <c r="K3890" i="1" s="1"/>
  <c r="M3890" i="1"/>
  <c r="I3891" i="1"/>
  <c r="U3889" i="1"/>
  <c r="W3889" i="1" s="1"/>
  <c r="L3889" i="1"/>
  <c r="G3933" i="1" l="1"/>
  <c r="E3935" i="1"/>
  <c r="H3934" i="1"/>
  <c r="A3935" i="1"/>
  <c r="AB3934" i="1"/>
  <c r="AG3934" i="1"/>
  <c r="D3934" i="1"/>
  <c r="F3934" i="1" s="1"/>
  <c r="B3883" i="1"/>
  <c r="U3890" i="1"/>
  <c r="W3890" i="1" s="1"/>
  <c r="L3890" i="1"/>
  <c r="Z3884" i="1"/>
  <c r="AC3884" i="1" s="1"/>
  <c r="AE3884" i="1"/>
  <c r="AH3884" i="1" s="1"/>
  <c r="M3891" i="1"/>
  <c r="I3892" i="1"/>
  <c r="J3891" i="1"/>
  <c r="K3891" i="1" s="1"/>
  <c r="N3886" i="1"/>
  <c r="O3885" i="1"/>
  <c r="G3934" i="1" l="1"/>
  <c r="A3936" i="1"/>
  <c r="E3936" i="1"/>
  <c r="H3935" i="1"/>
  <c r="AB3935" i="1"/>
  <c r="AG3935" i="1"/>
  <c r="D3935" i="1"/>
  <c r="F3935" i="1" s="1"/>
  <c r="G3935" i="1"/>
  <c r="B3884" i="1"/>
  <c r="M3892" i="1"/>
  <c r="J3892" i="1"/>
  <c r="K3892" i="1" s="1"/>
  <c r="I3893" i="1"/>
  <c r="AE3885" i="1"/>
  <c r="AH3885" i="1" s="1"/>
  <c r="Z3885" i="1"/>
  <c r="AC3885" i="1" s="1"/>
  <c r="N3887" i="1"/>
  <c r="O3886" i="1"/>
  <c r="U3891" i="1"/>
  <c r="W3891" i="1" s="1"/>
  <c r="L3891" i="1"/>
  <c r="D3936" i="1" l="1"/>
  <c r="F3936" i="1" s="1"/>
  <c r="G3936" i="1"/>
  <c r="E3937" i="1"/>
  <c r="A3937" i="1"/>
  <c r="H3936" i="1"/>
  <c r="AB3936" i="1"/>
  <c r="AG3936" i="1"/>
  <c r="B3885" i="1"/>
  <c r="N3888" i="1"/>
  <c r="O3887" i="1"/>
  <c r="J3893" i="1"/>
  <c r="K3893" i="1" s="1"/>
  <c r="M3893" i="1"/>
  <c r="I3894" i="1"/>
  <c r="U3892" i="1"/>
  <c r="W3892" i="1" s="1"/>
  <c r="L3892" i="1"/>
  <c r="Z3886" i="1"/>
  <c r="AC3886" i="1" s="1"/>
  <c r="AE3886" i="1"/>
  <c r="AH3886" i="1" s="1"/>
  <c r="E3938" i="1" l="1"/>
  <c r="A3938" i="1"/>
  <c r="H3937" i="1"/>
  <c r="AB3937" i="1"/>
  <c r="AG3937" i="1"/>
  <c r="D3937" i="1"/>
  <c r="F3937" i="1" s="1"/>
  <c r="G3937" i="1"/>
  <c r="I3895" i="1"/>
  <c r="M3894" i="1"/>
  <c r="J3894" i="1"/>
  <c r="K3894" i="1" s="1"/>
  <c r="U3893" i="1"/>
  <c r="W3893" i="1" s="1"/>
  <c r="L3893" i="1"/>
  <c r="Z3887" i="1"/>
  <c r="AC3887" i="1" s="1"/>
  <c r="AE3887" i="1"/>
  <c r="AH3887" i="1" s="1"/>
  <c r="B3886" i="1"/>
  <c r="N3889" i="1"/>
  <c r="O3888" i="1"/>
  <c r="E3939" i="1" l="1"/>
  <c r="H3938" i="1"/>
  <c r="A3939" i="1"/>
  <c r="AB3938" i="1"/>
  <c r="AG3938" i="1"/>
  <c r="D3938" i="1"/>
  <c r="F3938" i="1" s="1"/>
  <c r="B3887" i="1"/>
  <c r="U3894" i="1"/>
  <c r="W3894" i="1" s="1"/>
  <c r="L3894" i="1"/>
  <c r="Z3888" i="1"/>
  <c r="AC3888" i="1" s="1"/>
  <c r="AE3888" i="1"/>
  <c r="AH3888" i="1" s="1"/>
  <c r="N3890" i="1"/>
  <c r="O3889" i="1"/>
  <c r="M3895" i="1"/>
  <c r="J3895" i="1"/>
  <c r="K3895" i="1" s="1"/>
  <c r="I3896" i="1"/>
  <c r="G3938" i="1" l="1"/>
  <c r="E3940" i="1"/>
  <c r="H3939" i="1"/>
  <c r="A3940" i="1"/>
  <c r="AB3939" i="1"/>
  <c r="AG3939" i="1"/>
  <c r="D3939" i="1"/>
  <c r="F3939" i="1" s="1"/>
  <c r="N3891" i="1"/>
  <c r="O3890" i="1"/>
  <c r="Z3889" i="1"/>
  <c r="AC3889" i="1" s="1"/>
  <c r="AE3889" i="1"/>
  <c r="AH3889" i="1" s="1"/>
  <c r="B3888" i="1"/>
  <c r="J3896" i="1"/>
  <c r="K3896" i="1" s="1"/>
  <c r="M3896" i="1"/>
  <c r="I3897" i="1"/>
  <c r="U3895" i="1"/>
  <c r="W3895" i="1" s="1"/>
  <c r="L3895" i="1"/>
  <c r="G3939" i="1" l="1"/>
  <c r="H3940" i="1"/>
  <c r="A3941" i="1"/>
  <c r="E3941" i="1"/>
  <c r="AB3940" i="1"/>
  <c r="AG3940" i="1"/>
  <c r="D3940" i="1"/>
  <c r="F3940" i="1" s="1"/>
  <c r="U3896" i="1"/>
  <c r="W3896" i="1" s="1"/>
  <c r="L3896" i="1"/>
  <c r="B3889" i="1"/>
  <c r="Z3890" i="1"/>
  <c r="AC3890" i="1" s="1"/>
  <c r="AE3890" i="1"/>
  <c r="AH3890" i="1" s="1"/>
  <c r="M3897" i="1"/>
  <c r="J3897" i="1"/>
  <c r="K3897" i="1" s="1"/>
  <c r="I3898" i="1"/>
  <c r="N3892" i="1"/>
  <c r="O3891" i="1"/>
  <c r="G3940" i="1" l="1"/>
  <c r="D3941" i="1"/>
  <c r="F3941" i="1" s="1"/>
  <c r="G3941" i="1"/>
  <c r="H3941" i="1"/>
  <c r="E3942" i="1"/>
  <c r="A3942" i="1"/>
  <c r="AB3941" i="1"/>
  <c r="AG3941" i="1"/>
  <c r="B3890" i="1"/>
  <c r="AE3891" i="1"/>
  <c r="AH3891" i="1" s="1"/>
  <c r="Z3891" i="1"/>
  <c r="AC3891" i="1" s="1"/>
  <c r="B3891" i="1" s="1"/>
  <c r="N3893" i="1"/>
  <c r="O3892" i="1"/>
  <c r="I3899" i="1"/>
  <c r="J3898" i="1"/>
  <c r="K3898" i="1" s="1"/>
  <c r="M3898" i="1"/>
  <c r="U3897" i="1"/>
  <c r="W3897" i="1" s="1"/>
  <c r="L3897" i="1"/>
  <c r="H3942" i="1" l="1"/>
  <c r="E3943" i="1"/>
  <c r="A3943" i="1"/>
  <c r="AB3942" i="1"/>
  <c r="AG3942" i="1"/>
  <c r="D3942" i="1"/>
  <c r="F3942" i="1" s="1"/>
  <c r="G3942" i="1"/>
  <c r="U3898" i="1"/>
  <c r="W3898" i="1" s="1"/>
  <c r="L3898" i="1"/>
  <c r="J3899" i="1"/>
  <c r="K3899" i="1" s="1"/>
  <c r="M3899" i="1"/>
  <c r="I3900" i="1"/>
  <c r="N3894" i="1"/>
  <c r="O3893" i="1"/>
  <c r="Z3892" i="1"/>
  <c r="AC3892" i="1" s="1"/>
  <c r="AE3892" i="1"/>
  <c r="AH3892" i="1" s="1"/>
  <c r="A3944" i="1" l="1"/>
  <c r="H3943" i="1"/>
  <c r="E3944" i="1"/>
  <c r="AB3943" i="1"/>
  <c r="AG3943" i="1"/>
  <c r="D3943" i="1"/>
  <c r="F3943" i="1" s="1"/>
  <c r="AE3893" i="1"/>
  <c r="AH3893" i="1" s="1"/>
  <c r="Z3893" i="1"/>
  <c r="AC3893" i="1" s="1"/>
  <c r="U3899" i="1"/>
  <c r="W3899" i="1" s="1"/>
  <c r="L3899" i="1"/>
  <c r="J3900" i="1"/>
  <c r="K3900" i="1" s="1"/>
  <c r="M3900" i="1"/>
  <c r="I3901" i="1"/>
  <c r="N3895" i="1"/>
  <c r="O3894" i="1"/>
  <c r="B3892" i="1"/>
  <c r="G3943" i="1" l="1"/>
  <c r="B3893" i="1"/>
  <c r="D3944" i="1"/>
  <c r="F3944" i="1" s="1"/>
  <c r="G3944" i="1"/>
  <c r="H3944" i="1"/>
  <c r="E3945" i="1"/>
  <c r="A3945" i="1"/>
  <c r="AB3944" i="1"/>
  <c r="AG3944" i="1"/>
  <c r="I3902" i="1"/>
  <c r="J3901" i="1"/>
  <c r="K3901" i="1" s="1"/>
  <c r="M3901" i="1"/>
  <c r="Z3894" i="1"/>
  <c r="AC3894" i="1" s="1"/>
  <c r="AE3894" i="1"/>
  <c r="AH3894" i="1" s="1"/>
  <c r="U3900" i="1"/>
  <c r="W3900" i="1" s="1"/>
  <c r="L3900" i="1"/>
  <c r="N3896" i="1"/>
  <c r="O3895" i="1"/>
  <c r="A3946" i="1" l="1"/>
  <c r="E3946" i="1"/>
  <c r="H3945" i="1"/>
  <c r="AB3945" i="1"/>
  <c r="AG3945" i="1"/>
  <c r="D3945" i="1"/>
  <c r="F3945" i="1" s="1"/>
  <c r="B3894" i="1"/>
  <c r="U3901" i="1"/>
  <c r="W3901" i="1" s="1"/>
  <c r="L3901" i="1"/>
  <c r="Z3895" i="1"/>
  <c r="AC3895" i="1" s="1"/>
  <c r="AE3895" i="1"/>
  <c r="AH3895" i="1" s="1"/>
  <c r="N3897" i="1"/>
  <c r="O3896" i="1"/>
  <c r="J3902" i="1"/>
  <c r="K3902" i="1" s="1"/>
  <c r="M3902" i="1"/>
  <c r="I3903" i="1"/>
  <c r="G3945" i="1" l="1"/>
  <c r="D3946" i="1"/>
  <c r="F3946" i="1" s="1"/>
  <c r="G3946" i="1"/>
  <c r="H3946" i="1"/>
  <c r="E3947" i="1"/>
  <c r="A3947" i="1"/>
  <c r="AB3946" i="1"/>
  <c r="AG3946" i="1"/>
  <c r="N3898" i="1"/>
  <c r="O3897" i="1"/>
  <c r="AE3896" i="1"/>
  <c r="AH3896" i="1" s="1"/>
  <c r="Z3896" i="1"/>
  <c r="AC3896" i="1" s="1"/>
  <c r="B3895" i="1"/>
  <c r="M3903" i="1"/>
  <c r="J3903" i="1"/>
  <c r="K3903" i="1" s="1"/>
  <c r="I3904" i="1"/>
  <c r="U3902" i="1"/>
  <c r="W3902" i="1" s="1"/>
  <c r="L3902" i="1"/>
  <c r="A3948" i="1" l="1"/>
  <c r="E3948" i="1"/>
  <c r="H3947" i="1"/>
  <c r="AB3947" i="1"/>
  <c r="AG3947" i="1"/>
  <c r="D3947" i="1"/>
  <c r="F3947" i="1" s="1"/>
  <c r="B3896" i="1"/>
  <c r="U3903" i="1"/>
  <c r="W3903" i="1" s="1"/>
  <c r="L3903" i="1"/>
  <c r="Z3897" i="1"/>
  <c r="AC3897" i="1" s="1"/>
  <c r="AE3897" i="1"/>
  <c r="AH3897" i="1" s="1"/>
  <c r="I3905" i="1"/>
  <c r="J3904" i="1"/>
  <c r="K3904" i="1" s="1"/>
  <c r="M3904" i="1"/>
  <c r="N3899" i="1"/>
  <c r="O3898" i="1"/>
  <c r="G3947" i="1" l="1"/>
  <c r="D3948" i="1"/>
  <c r="F3948" i="1" s="1"/>
  <c r="G3948" i="1"/>
  <c r="E3949" i="1"/>
  <c r="A3949" i="1"/>
  <c r="H3948" i="1"/>
  <c r="AB3948" i="1"/>
  <c r="AG3948" i="1"/>
  <c r="B3897" i="1"/>
  <c r="U3904" i="1"/>
  <c r="W3904" i="1" s="1"/>
  <c r="L3904" i="1"/>
  <c r="J3905" i="1"/>
  <c r="K3905" i="1" s="1"/>
  <c r="M3905" i="1"/>
  <c r="I3906" i="1"/>
  <c r="N3900" i="1"/>
  <c r="O3899" i="1"/>
  <c r="Z3898" i="1"/>
  <c r="AC3898" i="1" s="1"/>
  <c r="AE3898" i="1"/>
  <c r="AH3898" i="1" s="1"/>
  <c r="E3950" i="1" l="1"/>
  <c r="A3950" i="1"/>
  <c r="H3949" i="1"/>
  <c r="AB3949" i="1"/>
  <c r="AG3949" i="1"/>
  <c r="D3949" i="1"/>
  <c r="F3949" i="1" s="1"/>
  <c r="J3906" i="1"/>
  <c r="K3906" i="1" s="1"/>
  <c r="M3906" i="1"/>
  <c r="I3907" i="1"/>
  <c r="B3898" i="1"/>
  <c r="U3905" i="1"/>
  <c r="W3905" i="1" s="1"/>
  <c r="L3905" i="1"/>
  <c r="AE3899" i="1"/>
  <c r="AH3899" i="1" s="1"/>
  <c r="Z3899" i="1"/>
  <c r="AC3899" i="1" s="1"/>
  <c r="N3901" i="1"/>
  <c r="O3900" i="1"/>
  <c r="G3949" i="1" l="1"/>
  <c r="H3950" i="1"/>
  <c r="A3951" i="1"/>
  <c r="E3951" i="1"/>
  <c r="AB3950" i="1"/>
  <c r="AG3950" i="1"/>
  <c r="D3950" i="1"/>
  <c r="F3950" i="1" s="1"/>
  <c r="G3950" i="1"/>
  <c r="B3899" i="1"/>
  <c r="N3902" i="1"/>
  <c r="O3901" i="1"/>
  <c r="Z3900" i="1"/>
  <c r="AC3900" i="1" s="1"/>
  <c r="AE3900" i="1"/>
  <c r="AH3900" i="1" s="1"/>
  <c r="J3907" i="1"/>
  <c r="K3907" i="1" s="1"/>
  <c r="M3907" i="1"/>
  <c r="I3908" i="1"/>
  <c r="U3906" i="1"/>
  <c r="W3906" i="1" s="1"/>
  <c r="L3906" i="1"/>
  <c r="D3951" i="1" l="1"/>
  <c r="F3951" i="1" s="1"/>
  <c r="G3951" i="1"/>
  <c r="A3952" i="1"/>
  <c r="H3951" i="1"/>
  <c r="E3952" i="1"/>
  <c r="AB3951" i="1"/>
  <c r="AG3951" i="1"/>
  <c r="B3900" i="1"/>
  <c r="AE3901" i="1"/>
  <c r="AH3901" i="1" s="1"/>
  <c r="Z3901" i="1"/>
  <c r="AC3901" i="1" s="1"/>
  <c r="B3901" i="1" s="1"/>
  <c r="U3907" i="1"/>
  <c r="W3907" i="1" s="1"/>
  <c r="L3907" i="1"/>
  <c r="N3903" i="1"/>
  <c r="O3902" i="1"/>
  <c r="I3909" i="1"/>
  <c r="M3908" i="1"/>
  <c r="J3908" i="1"/>
  <c r="K3908" i="1" s="1"/>
  <c r="D3952" i="1" l="1"/>
  <c r="F3952" i="1" s="1"/>
  <c r="G3952" i="1"/>
  <c r="H3952" i="1"/>
  <c r="A3953" i="1"/>
  <c r="E3953" i="1"/>
  <c r="AB3952" i="1"/>
  <c r="AG3952" i="1"/>
  <c r="Z3902" i="1"/>
  <c r="AC3902" i="1" s="1"/>
  <c r="AE3902" i="1"/>
  <c r="AH3902" i="1" s="1"/>
  <c r="N3904" i="1"/>
  <c r="O3903" i="1"/>
  <c r="U3908" i="1"/>
  <c r="W3908" i="1" s="1"/>
  <c r="L3908" i="1"/>
  <c r="I3910" i="1"/>
  <c r="J3909" i="1"/>
  <c r="K3909" i="1" s="1"/>
  <c r="M3909" i="1"/>
  <c r="D3953" i="1" l="1"/>
  <c r="F3953" i="1" s="1"/>
  <c r="G3953" i="1"/>
  <c r="H3953" i="1"/>
  <c r="A3954" i="1"/>
  <c r="E3954" i="1"/>
  <c r="AB3953" i="1"/>
  <c r="AG3953" i="1"/>
  <c r="M3910" i="1"/>
  <c r="J3910" i="1"/>
  <c r="K3910" i="1" s="1"/>
  <c r="I3911" i="1"/>
  <c r="N3905" i="1"/>
  <c r="O3904" i="1"/>
  <c r="Z3903" i="1"/>
  <c r="AC3903" i="1" s="1"/>
  <c r="AE3903" i="1"/>
  <c r="AH3903" i="1" s="1"/>
  <c r="U3909" i="1"/>
  <c r="W3909" i="1" s="1"/>
  <c r="L3909" i="1"/>
  <c r="B3902" i="1"/>
  <c r="D3954" i="1" l="1"/>
  <c r="F3954" i="1" s="1"/>
  <c r="G3954" i="1"/>
  <c r="H3954" i="1"/>
  <c r="A3955" i="1"/>
  <c r="E3955" i="1"/>
  <c r="AB3954" i="1"/>
  <c r="AG3954" i="1"/>
  <c r="B3903" i="1"/>
  <c r="M3911" i="1"/>
  <c r="J3911" i="1"/>
  <c r="K3911" i="1" s="1"/>
  <c r="I3912" i="1"/>
  <c r="N3906" i="1"/>
  <c r="O3905" i="1"/>
  <c r="AE3904" i="1"/>
  <c r="AH3904" i="1" s="1"/>
  <c r="Z3904" i="1"/>
  <c r="AC3904" i="1" s="1"/>
  <c r="U3910" i="1"/>
  <c r="W3910" i="1" s="1"/>
  <c r="L3910" i="1"/>
  <c r="D3955" i="1" l="1"/>
  <c r="F3955" i="1" s="1"/>
  <c r="G3955" i="1"/>
  <c r="H3955" i="1"/>
  <c r="E3956" i="1"/>
  <c r="A3956" i="1"/>
  <c r="AB3955" i="1"/>
  <c r="AG3955" i="1"/>
  <c r="Z3905" i="1"/>
  <c r="AC3905" i="1" s="1"/>
  <c r="AE3905" i="1"/>
  <c r="AH3905" i="1" s="1"/>
  <c r="U3911" i="1"/>
  <c r="W3911" i="1" s="1"/>
  <c r="L3911" i="1"/>
  <c r="N3907" i="1"/>
  <c r="O3906" i="1"/>
  <c r="J3912" i="1"/>
  <c r="K3912" i="1" s="1"/>
  <c r="M3912" i="1"/>
  <c r="I3913" i="1"/>
  <c r="B3904" i="1"/>
  <c r="D3956" i="1" l="1"/>
  <c r="F3956" i="1" s="1"/>
  <c r="A3957" i="1"/>
  <c r="E3957" i="1"/>
  <c r="H3956" i="1"/>
  <c r="AB3956" i="1"/>
  <c r="AG3956" i="1"/>
  <c r="U3912" i="1"/>
  <c r="W3912" i="1" s="1"/>
  <c r="L3912" i="1"/>
  <c r="Z3906" i="1"/>
  <c r="AC3906" i="1" s="1"/>
  <c r="AE3906" i="1"/>
  <c r="AH3906" i="1" s="1"/>
  <c r="N3908" i="1"/>
  <c r="O3907" i="1"/>
  <c r="J3913" i="1"/>
  <c r="K3913" i="1" s="1"/>
  <c r="M3913" i="1"/>
  <c r="I3914" i="1"/>
  <c r="B3905" i="1"/>
  <c r="G3956" i="1" l="1"/>
  <c r="D3957" i="1"/>
  <c r="F3957" i="1" s="1"/>
  <c r="G3957" i="1"/>
  <c r="E3958" i="1"/>
  <c r="H3957" i="1"/>
  <c r="A3958" i="1"/>
  <c r="AB3957" i="1"/>
  <c r="AG3957" i="1"/>
  <c r="AE3907" i="1"/>
  <c r="AH3907" i="1" s="1"/>
  <c r="Z3907" i="1"/>
  <c r="AC3907" i="1" s="1"/>
  <c r="N3909" i="1"/>
  <c r="O3908" i="1"/>
  <c r="U3913" i="1"/>
  <c r="W3913" i="1" s="1"/>
  <c r="L3913" i="1"/>
  <c r="B3906" i="1"/>
  <c r="J3914" i="1"/>
  <c r="K3914" i="1" s="1"/>
  <c r="M3914" i="1"/>
  <c r="I3915" i="1"/>
  <c r="H3958" i="1" l="1"/>
  <c r="E3959" i="1"/>
  <c r="A3959" i="1"/>
  <c r="AB3958" i="1"/>
  <c r="AG3958" i="1"/>
  <c r="D3958" i="1"/>
  <c r="F3958" i="1" s="1"/>
  <c r="G3958" i="1"/>
  <c r="B3907" i="1"/>
  <c r="M3915" i="1"/>
  <c r="J3915" i="1"/>
  <c r="K3915" i="1" s="1"/>
  <c r="I3916" i="1"/>
  <c r="N3910" i="1"/>
  <c r="O3909" i="1"/>
  <c r="AE3908" i="1"/>
  <c r="AH3908" i="1" s="1"/>
  <c r="Z3908" i="1"/>
  <c r="AC3908" i="1" s="1"/>
  <c r="U3914" i="1"/>
  <c r="W3914" i="1" s="1"/>
  <c r="L3914" i="1"/>
  <c r="H3959" i="1" l="1"/>
  <c r="A3960" i="1"/>
  <c r="E3960" i="1"/>
  <c r="AB3959" i="1"/>
  <c r="AG3959" i="1"/>
  <c r="D3959" i="1"/>
  <c r="F3959" i="1" s="1"/>
  <c r="G3959" i="1"/>
  <c r="U3915" i="1"/>
  <c r="W3915" i="1" s="1"/>
  <c r="L3915" i="1"/>
  <c r="AE3909" i="1"/>
  <c r="AH3909" i="1" s="1"/>
  <c r="Z3909" i="1"/>
  <c r="AC3909" i="1" s="1"/>
  <c r="B3909" i="1" s="1"/>
  <c r="N3911" i="1"/>
  <c r="O3910" i="1"/>
  <c r="M3916" i="1"/>
  <c r="J3916" i="1"/>
  <c r="K3916" i="1" s="1"/>
  <c r="I3917" i="1"/>
  <c r="B3908" i="1"/>
  <c r="D3960" i="1" l="1"/>
  <c r="F3960" i="1" s="1"/>
  <c r="E3961" i="1"/>
  <c r="H3960" i="1"/>
  <c r="A3961" i="1"/>
  <c r="AB3960" i="1"/>
  <c r="AG3960" i="1"/>
  <c r="Z3910" i="1"/>
  <c r="AC3910" i="1" s="1"/>
  <c r="AE3910" i="1"/>
  <c r="AH3910" i="1" s="1"/>
  <c r="N3912" i="1"/>
  <c r="O3911" i="1"/>
  <c r="I3918" i="1"/>
  <c r="J3917" i="1"/>
  <c r="K3917" i="1" s="1"/>
  <c r="M3917" i="1"/>
  <c r="U3916" i="1"/>
  <c r="W3916" i="1" s="1"/>
  <c r="L3916" i="1"/>
  <c r="G3960" i="1" l="1"/>
  <c r="H3961" i="1"/>
  <c r="E3962" i="1"/>
  <c r="A3962" i="1"/>
  <c r="AB3961" i="1"/>
  <c r="AG3961" i="1"/>
  <c r="D3961" i="1"/>
  <c r="F3961" i="1" s="1"/>
  <c r="G3961" i="1"/>
  <c r="U3917" i="1"/>
  <c r="W3917" i="1" s="1"/>
  <c r="L3917" i="1"/>
  <c r="J3918" i="1"/>
  <c r="K3918" i="1" s="1"/>
  <c r="M3918" i="1"/>
  <c r="I3919" i="1"/>
  <c r="N3913" i="1"/>
  <c r="O3912" i="1"/>
  <c r="Z3911" i="1"/>
  <c r="AC3911" i="1" s="1"/>
  <c r="AE3911" i="1"/>
  <c r="AH3911" i="1" s="1"/>
  <c r="B3910" i="1"/>
  <c r="E3963" i="1" l="1"/>
  <c r="A3963" i="1"/>
  <c r="H3962" i="1"/>
  <c r="AB3962" i="1"/>
  <c r="AG3962" i="1"/>
  <c r="D3962" i="1"/>
  <c r="F3962" i="1" s="1"/>
  <c r="U3918" i="1"/>
  <c r="W3918" i="1" s="1"/>
  <c r="L3918" i="1"/>
  <c r="N3914" i="1"/>
  <c r="O3913" i="1"/>
  <c r="M3919" i="1"/>
  <c r="J3919" i="1"/>
  <c r="K3919" i="1" s="1"/>
  <c r="I3920" i="1"/>
  <c r="B3911" i="1"/>
  <c r="AE3912" i="1"/>
  <c r="AH3912" i="1" s="1"/>
  <c r="Z3912" i="1"/>
  <c r="AC3912" i="1" s="1"/>
  <c r="G3962" i="1" l="1"/>
  <c r="B3912" i="1"/>
  <c r="E3964" i="1"/>
  <c r="H3963" i="1"/>
  <c r="A3964" i="1"/>
  <c r="AB3963" i="1"/>
  <c r="AG3963" i="1"/>
  <c r="D3963" i="1"/>
  <c r="F3963" i="1" s="1"/>
  <c r="U3919" i="1"/>
  <c r="W3919" i="1" s="1"/>
  <c r="L3919" i="1"/>
  <c r="Z3913" i="1"/>
  <c r="AC3913" i="1" s="1"/>
  <c r="AE3913" i="1"/>
  <c r="AH3913" i="1" s="1"/>
  <c r="N3915" i="1"/>
  <c r="O3914" i="1"/>
  <c r="I3921" i="1"/>
  <c r="J3920" i="1"/>
  <c r="K3920" i="1" s="1"/>
  <c r="M3920" i="1"/>
  <c r="G3963" i="1" l="1"/>
  <c r="E3965" i="1"/>
  <c r="A3965" i="1"/>
  <c r="H3964" i="1"/>
  <c r="AB3964" i="1"/>
  <c r="AG3964" i="1"/>
  <c r="D3964" i="1"/>
  <c r="F3964" i="1" s="1"/>
  <c r="B3913" i="1"/>
  <c r="M3921" i="1"/>
  <c r="J3921" i="1"/>
  <c r="K3921" i="1" s="1"/>
  <c r="I3922" i="1"/>
  <c r="N3916" i="1"/>
  <c r="O3915" i="1"/>
  <c r="Z3914" i="1"/>
  <c r="AC3914" i="1" s="1"/>
  <c r="AE3914" i="1"/>
  <c r="AH3914" i="1" s="1"/>
  <c r="U3920" i="1"/>
  <c r="W3920" i="1" s="1"/>
  <c r="L3920" i="1"/>
  <c r="G3964" i="1" l="1"/>
  <c r="E3966" i="1"/>
  <c r="A3966" i="1"/>
  <c r="H3965" i="1"/>
  <c r="AB3965" i="1"/>
  <c r="AG3965" i="1"/>
  <c r="D3965" i="1"/>
  <c r="F3965" i="1" s="1"/>
  <c r="B3914" i="1"/>
  <c r="AE3915" i="1"/>
  <c r="AH3915" i="1" s="1"/>
  <c r="Z3915" i="1"/>
  <c r="AC3915" i="1" s="1"/>
  <c r="U3921" i="1"/>
  <c r="W3921" i="1" s="1"/>
  <c r="L3921" i="1"/>
  <c r="N3917" i="1"/>
  <c r="O3916" i="1"/>
  <c r="J3922" i="1"/>
  <c r="K3922" i="1" s="1"/>
  <c r="M3922" i="1"/>
  <c r="I3923" i="1"/>
  <c r="G3965" i="1" l="1"/>
  <c r="B3915" i="1"/>
  <c r="A3967" i="1"/>
  <c r="E3967" i="1"/>
  <c r="H3966" i="1"/>
  <c r="AB3966" i="1"/>
  <c r="AG3966" i="1"/>
  <c r="D3966" i="1"/>
  <c r="F3966" i="1" s="1"/>
  <c r="U3922" i="1"/>
  <c r="W3922" i="1" s="1"/>
  <c r="L3922" i="1"/>
  <c r="Z3916" i="1"/>
  <c r="AC3916" i="1" s="1"/>
  <c r="AE3916" i="1"/>
  <c r="AH3916" i="1" s="1"/>
  <c r="N3918" i="1"/>
  <c r="O3917" i="1"/>
  <c r="I3924" i="1"/>
  <c r="M3923" i="1"/>
  <c r="J3923" i="1"/>
  <c r="K3923" i="1" s="1"/>
  <c r="G3966" i="1" l="1"/>
  <c r="D3967" i="1"/>
  <c r="F3967" i="1" s="1"/>
  <c r="G3967" i="1"/>
  <c r="E3968" i="1"/>
  <c r="H3967" i="1"/>
  <c r="A3968" i="1"/>
  <c r="AB3967" i="1"/>
  <c r="AG3967" i="1"/>
  <c r="B3916" i="1"/>
  <c r="M3924" i="1"/>
  <c r="J3924" i="1"/>
  <c r="K3924" i="1" s="1"/>
  <c r="I3925" i="1"/>
  <c r="AE3917" i="1"/>
  <c r="AH3917" i="1" s="1"/>
  <c r="Z3917" i="1"/>
  <c r="AC3917" i="1" s="1"/>
  <c r="N3919" i="1"/>
  <c r="O3918" i="1"/>
  <c r="U3923" i="1"/>
  <c r="W3923" i="1" s="1"/>
  <c r="L3923" i="1"/>
  <c r="A3969" i="1" l="1"/>
  <c r="E3969" i="1"/>
  <c r="H3968" i="1"/>
  <c r="AB3968" i="1"/>
  <c r="AG3968" i="1"/>
  <c r="D3968" i="1"/>
  <c r="F3968" i="1" s="1"/>
  <c r="B3917" i="1"/>
  <c r="N3920" i="1"/>
  <c r="O3919" i="1"/>
  <c r="Z3918" i="1"/>
  <c r="AC3918" i="1" s="1"/>
  <c r="AE3918" i="1"/>
  <c r="AH3918" i="1" s="1"/>
  <c r="U3924" i="1"/>
  <c r="W3924" i="1" s="1"/>
  <c r="L3924" i="1"/>
  <c r="J3925" i="1"/>
  <c r="K3925" i="1" s="1"/>
  <c r="M3925" i="1"/>
  <c r="I3926" i="1"/>
  <c r="G3968" i="1" l="1"/>
  <c r="D3969" i="1"/>
  <c r="F3969" i="1" s="1"/>
  <c r="G3969" i="1"/>
  <c r="A3970" i="1"/>
  <c r="E3970" i="1"/>
  <c r="H3969" i="1"/>
  <c r="AB3969" i="1"/>
  <c r="AG3969" i="1"/>
  <c r="U3925" i="1"/>
  <c r="W3925" i="1" s="1"/>
  <c r="L3925" i="1"/>
  <c r="M3926" i="1"/>
  <c r="J3926" i="1"/>
  <c r="K3926" i="1" s="1"/>
  <c r="I3927" i="1"/>
  <c r="B3918" i="1"/>
  <c r="Z3919" i="1"/>
  <c r="AC3919" i="1" s="1"/>
  <c r="AE3919" i="1"/>
  <c r="AH3919" i="1" s="1"/>
  <c r="N3921" i="1"/>
  <c r="O3920" i="1"/>
  <c r="D3970" i="1" l="1"/>
  <c r="F3970" i="1" s="1"/>
  <c r="G3970" i="1"/>
  <c r="A3971" i="1"/>
  <c r="E3971" i="1"/>
  <c r="H3970" i="1"/>
  <c r="AB3970" i="1"/>
  <c r="AG3970" i="1"/>
  <c r="M3927" i="1"/>
  <c r="J3927" i="1"/>
  <c r="K3927" i="1" s="1"/>
  <c r="I3928" i="1"/>
  <c r="U3926" i="1"/>
  <c r="W3926" i="1" s="1"/>
  <c r="L3926" i="1"/>
  <c r="N3922" i="1"/>
  <c r="O3921" i="1"/>
  <c r="AE3920" i="1"/>
  <c r="AH3920" i="1" s="1"/>
  <c r="Z3920" i="1"/>
  <c r="AC3920" i="1" s="1"/>
  <c r="B3919" i="1"/>
  <c r="D3971" i="1" l="1"/>
  <c r="F3971" i="1" s="1"/>
  <c r="G3971" i="1"/>
  <c r="E3972" i="1"/>
  <c r="A3972" i="1"/>
  <c r="H3971" i="1"/>
  <c r="AB3971" i="1"/>
  <c r="AG3971" i="1"/>
  <c r="B3920" i="1"/>
  <c r="Z3921" i="1"/>
  <c r="AC3921" i="1" s="1"/>
  <c r="AE3921" i="1"/>
  <c r="AH3921" i="1" s="1"/>
  <c r="N3923" i="1"/>
  <c r="O3922" i="1"/>
  <c r="J3928" i="1"/>
  <c r="K3928" i="1" s="1"/>
  <c r="M3928" i="1"/>
  <c r="I3929" i="1"/>
  <c r="U3927" i="1"/>
  <c r="W3927" i="1" s="1"/>
  <c r="L3927" i="1"/>
  <c r="H3972" i="1" l="1"/>
  <c r="E3973" i="1"/>
  <c r="A3973" i="1"/>
  <c r="AB3972" i="1"/>
  <c r="AG3972" i="1"/>
  <c r="D3972" i="1"/>
  <c r="F3972" i="1" s="1"/>
  <c r="G3972" i="1"/>
  <c r="Z3922" i="1"/>
  <c r="AC3922" i="1" s="1"/>
  <c r="AE3922" i="1"/>
  <c r="AH3922" i="1" s="1"/>
  <c r="N3924" i="1"/>
  <c r="O3923" i="1"/>
  <c r="U3928" i="1"/>
  <c r="W3928" i="1" s="1"/>
  <c r="L3928" i="1"/>
  <c r="M3929" i="1"/>
  <c r="J3929" i="1"/>
  <c r="K3929" i="1" s="1"/>
  <c r="I3930" i="1"/>
  <c r="B3921" i="1"/>
  <c r="E3974" i="1" l="1"/>
  <c r="H3973" i="1"/>
  <c r="A3974" i="1"/>
  <c r="AB3973" i="1"/>
  <c r="AG3973" i="1"/>
  <c r="D3973" i="1"/>
  <c r="F3973" i="1" s="1"/>
  <c r="N3925" i="1"/>
  <c r="O3924" i="1"/>
  <c r="AE3923" i="1"/>
  <c r="AH3923" i="1" s="1"/>
  <c r="Z3923" i="1"/>
  <c r="AC3923" i="1" s="1"/>
  <c r="J3930" i="1"/>
  <c r="K3930" i="1" s="1"/>
  <c r="M3930" i="1"/>
  <c r="I3931" i="1"/>
  <c r="U3929" i="1"/>
  <c r="W3929" i="1" s="1"/>
  <c r="L3929" i="1"/>
  <c r="B3922" i="1"/>
  <c r="G3973" i="1" l="1"/>
  <c r="B3923" i="1"/>
  <c r="E3975" i="1"/>
  <c r="H3974" i="1"/>
  <c r="A3975" i="1"/>
  <c r="AB3974" i="1"/>
  <c r="AG3974" i="1"/>
  <c r="D3974" i="1"/>
  <c r="F3974" i="1" s="1"/>
  <c r="U3930" i="1"/>
  <c r="W3930" i="1" s="1"/>
  <c r="L3930" i="1"/>
  <c r="Z3924" i="1"/>
  <c r="AC3924" i="1" s="1"/>
  <c r="AE3924" i="1"/>
  <c r="AH3924" i="1" s="1"/>
  <c r="N3926" i="1"/>
  <c r="O3925" i="1"/>
  <c r="I3932" i="1"/>
  <c r="M3931" i="1"/>
  <c r="J3931" i="1"/>
  <c r="K3931" i="1" s="1"/>
  <c r="G3974" i="1" l="1"/>
  <c r="E3976" i="1"/>
  <c r="H3975" i="1"/>
  <c r="A3976" i="1"/>
  <c r="AB3975" i="1"/>
  <c r="AG3975" i="1"/>
  <c r="D3975" i="1"/>
  <c r="F3975" i="1" s="1"/>
  <c r="U3931" i="1"/>
  <c r="W3931" i="1" s="1"/>
  <c r="L3931" i="1"/>
  <c r="AE3925" i="1"/>
  <c r="AH3925" i="1" s="1"/>
  <c r="Z3925" i="1"/>
  <c r="AC3925" i="1" s="1"/>
  <c r="M3932" i="1"/>
  <c r="J3932" i="1"/>
  <c r="K3932" i="1" s="1"/>
  <c r="I3933" i="1"/>
  <c r="N3927" i="1"/>
  <c r="O3926" i="1"/>
  <c r="B3924" i="1"/>
  <c r="G3975" i="1" l="1"/>
  <c r="B3925" i="1"/>
  <c r="A3977" i="1"/>
  <c r="E3977" i="1"/>
  <c r="H3976" i="1"/>
  <c r="AB3976" i="1"/>
  <c r="AG3976" i="1"/>
  <c r="D3976" i="1"/>
  <c r="F3976" i="1" s="1"/>
  <c r="Z3926" i="1"/>
  <c r="AC3926" i="1" s="1"/>
  <c r="AE3926" i="1"/>
  <c r="AH3926" i="1" s="1"/>
  <c r="U3932" i="1"/>
  <c r="W3932" i="1" s="1"/>
  <c r="L3932" i="1"/>
  <c r="N3928" i="1"/>
  <c r="O3927" i="1"/>
  <c r="J3933" i="1"/>
  <c r="K3933" i="1" s="1"/>
  <c r="M3933" i="1"/>
  <c r="I3934" i="1"/>
  <c r="G3976" i="1" l="1"/>
  <c r="D3977" i="1"/>
  <c r="F3977" i="1" s="1"/>
  <c r="E3978" i="1"/>
  <c r="A3978" i="1"/>
  <c r="H3977" i="1"/>
  <c r="AB3977" i="1"/>
  <c r="AG3977" i="1"/>
  <c r="Z3927" i="1"/>
  <c r="AC3927" i="1" s="1"/>
  <c r="AE3927" i="1"/>
  <c r="AH3927" i="1" s="1"/>
  <c r="N3929" i="1"/>
  <c r="O3928" i="1"/>
  <c r="U3933" i="1"/>
  <c r="W3933" i="1" s="1"/>
  <c r="L3933" i="1"/>
  <c r="M3934" i="1"/>
  <c r="J3934" i="1"/>
  <c r="K3934" i="1" s="1"/>
  <c r="I3935" i="1"/>
  <c r="B3926" i="1"/>
  <c r="G3977" i="1" l="1"/>
  <c r="A3979" i="1"/>
  <c r="H3978" i="1"/>
  <c r="E3979" i="1"/>
  <c r="AB3978" i="1"/>
  <c r="AG3978" i="1"/>
  <c r="D3978" i="1"/>
  <c r="F3978" i="1" s="1"/>
  <c r="M3935" i="1"/>
  <c r="J3935" i="1"/>
  <c r="K3935" i="1" s="1"/>
  <c r="I3936" i="1"/>
  <c r="Z3928" i="1"/>
  <c r="AC3928" i="1" s="1"/>
  <c r="AE3928" i="1"/>
  <c r="AH3928" i="1" s="1"/>
  <c r="N3930" i="1"/>
  <c r="O3929" i="1"/>
  <c r="U3934" i="1"/>
  <c r="W3934" i="1" s="1"/>
  <c r="L3934" i="1"/>
  <c r="B3927" i="1"/>
  <c r="G3978" i="1" l="1"/>
  <c r="D3979" i="1"/>
  <c r="F3979" i="1" s="1"/>
  <c r="E3980" i="1"/>
  <c r="H3979" i="1"/>
  <c r="A3980" i="1"/>
  <c r="AB3979" i="1"/>
  <c r="AG3979" i="1"/>
  <c r="B3928" i="1"/>
  <c r="U3935" i="1"/>
  <c r="W3935" i="1" s="1"/>
  <c r="L3935" i="1"/>
  <c r="N3931" i="1"/>
  <c r="O3930" i="1"/>
  <c r="M3936" i="1"/>
  <c r="J3936" i="1"/>
  <c r="K3936" i="1" s="1"/>
  <c r="I3937" i="1"/>
  <c r="Z3929" i="1"/>
  <c r="AC3929" i="1" s="1"/>
  <c r="AE3929" i="1"/>
  <c r="AH3929" i="1" s="1"/>
  <c r="G3979" i="1" l="1"/>
  <c r="D3980" i="1"/>
  <c r="F3980" i="1" s="1"/>
  <c r="G3980" i="1"/>
  <c r="E3981" i="1"/>
  <c r="A3981" i="1"/>
  <c r="H3980" i="1"/>
  <c r="AB3980" i="1"/>
  <c r="AG3980" i="1"/>
  <c r="N3932" i="1"/>
  <c r="O3931" i="1"/>
  <c r="Z3930" i="1"/>
  <c r="AC3930" i="1" s="1"/>
  <c r="AE3930" i="1"/>
  <c r="AH3930" i="1" s="1"/>
  <c r="B3929" i="1"/>
  <c r="U3936" i="1"/>
  <c r="W3936" i="1" s="1"/>
  <c r="L3936" i="1"/>
  <c r="J3937" i="1"/>
  <c r="K3937" i="1" s="1"/>
  <c r="M3937" i="1"/>
  <c r="I3938" i="1"/>
  <c r="D3981" i="1" l="1"/>
  <c r="F3981" i="1" s="1"/>
  <c r="G3981" i="1"/>
  <c r="E3982" i="1"/>
  <c r="H3981" i="1"/>
  <c r="A3982" i="1"/>
  <c r="AB3981" i="1"/>
  <c r="AG3981" i="1"/>
  <c r="J3938" i="1"/>
  <c r="K3938" i="1" s="1"/>
  <c r="I3939" i="1"/>
  <c r="B3930" i="1"/>
  <c r="AE3931" i="1"/>
  <c r="AH3931" i="1" s="1"/>
  <c r="Z3931" i="1"/>
  <c r="AC3931" i="1" s="1"/>
  <c r="B3931" i="1" s="1"/>
  <c r="U3937" i="1"/>
  <c r="W3937" i="1" s="1"/>
  <c r="L3937" i="1"/>
  <c r="M3938" i="1" s="1"/>
  <c r="N3933" i="1"/>
  <c r="O3932" i="1"/>
  <c r="E3983" i="1" l="1"/>
  <c r="H3982" i="1"/>
  <c r="A3983" i="1"/>
  <c r="AB3982" i="1"/>
  <c r="AG3982" i="1"/>
  <c r="D3982" i="1"/>
  <c r="F3982" i="1" s="1"/>
  <c r="Z3932" i="1"/>
  <c r="AC3932" i="1" s="1"/>
  <c r="AE3932" i="1"/>
  <c r="AH3932" i="1" s="1"/>
  <c r="N3934" i="1"/>
  <c r="O3933" i="1"/>
  <c r="M3939" i="1"/>
  <c r="J3939" i="1"/>
  <c r="K3939" i="1" s="1"/>
  <c r="I3940" i="1"/>
  <c r="U3938" i="1"/>
  <c r="W3938" i="1" s="1"/>
  <c r="L3938" i="1"/>
  <c r="G3982" i="1" l="1"/>
  <c r="E3984" i="1"/>
  <c r="A3984" i="1"/>
  <c r="H3983" i="1"/>
  <c r="AB3983" i="1"/>
  <c r="AG3983" i="1"/>
  <c r="D3983" i="1"/>
  <c r="F3983" i="1" s="1"/>
  <c r="G3983" i="1"/>
  <c r="J3940" i="1"/>
  <c r="K3940" i="1" s="1"/>
  <c r="M3940" i="1"/>
  <c r="I3941" i="1"/>
  <c r="Z3933" i="1"/>
  <c r="AC3933" i="1" s="1"/>
  <c r="AE3933" i="1"/>
  <c r="AH3933" i="1" s="1"/>
  <c r="U3939" i="1"/>
  <c r="W3939" i="1" s="1"/>
  <c r="L3939" i="1"/>
  <c r="N3935" i="1"/>
  <c r="O3934" i="1"/>
  <c r="B3932" i="1"/>
  <c r="A3985" i="1" l="1"/>
  <c r="E3985" i="1"/>
  <c r="H3984" i="1"/>
  <c r="AB3984" i="1"/>
  <c r="AG3984" i="1"/>
  <c r="D3984" i="1"/>
  <c r="F3984" i="1" s="1"/>
  <c r="B3933" i="1"/>
  <c r="J3941" i="1"/>
  <c r="K3941" i="1" s="1"/>
  <c r="I3942" i="1"/>
  <c r="M3941" i="1"/>
  <c r="Z3934" i="1"/>
  <c r="AC3934" i="1" s="1"/>
  <c r="AE3934" i="1"/>
  <c r="AH3934" i="1" s="1"/>
  <c r="N3936" i="1"/>
  <c r="O3935" i="1"/>
  <c r="U3940" i="1"/>
  <c r="W3940" i="1" s="1"/>
  <c r="L3940" i="1"/>
  <c r="G3984" i="1" l="1"/>
  <c r="D3985" i="1"/>
  <c r="F3985" i="1" s="1"/>
  <c r="G3985" i="1"/>
  <c r="H3985" i="1"/>
  <c r="A3986" i="1"/>
  <c r="E3986" i="1"/>
  <c r="AB3985" i="1"/>
  <c r="AG3985" i="1"/>
  <c r="M3942" i="1"/>
  <c r="J3942" i="1"/>
  <c r="K3942" i="1" s="1"/>
  <c r="I3943" i="1"/>
  <c r="B3934" i="1"/>
  <c r="Z3935" i="1"/>
  <c r="AC3935" i="1" s="1"/>
  <c r="AE3935" i="1"/>
  <c r="AH3935" i="1" s="1"/>
  <c r="U3941" i="1"/>
  <c r="W3941" i="1" s="1"/>
  <c r="L3941" i="1"/>
  <c r="N3937" i="1"/>
  <c r="O3936" i="1"/>
  <c r="D3986" i="1" l="1"/>
  <c r="F3986" i="1" s="1"/>
  <c r="G3986" i="1"/>
  <c r="A3987" i="1"/>
  <c r="E3987" i="1"/>
  <c r="H3986" i="1"/>
  <c r="AB3986" i="1"/>
  <c r="AG3986" i="1"/>
  <c r="B3935" i="1"/>
  <c r="Z3936" i="1"/>
  <c r="AC3936" i="1" s="1"/>
  <c r="AE3936" i="1"/>
  <c r="AH3936" i="1" s="1"/>
  <c r="I3944" i="1"/>
  <c r="M3943" i="1"/>
  <c r="J3943" i="1"/>
  <c r="K3943" i="1" s="1"/>
  <c r="U3942" i="1"/>
  <c r="W3942" i="1" s="1"/>
  <c r="L3942" i="1"/>
  <c r="N3938" i="1"/>
  <c r="O3937" i="1"/>
  <c r="D3987" i="1" l="1"/>
  <c r="F3987" i="1" s="1"/>
  <c r="G3987" i="1"/>
  <c r="H3987" i="1"/>
  <c r="A3988" i="1"/>
  <c r="E3988" i="1"/>
  <c r="AB3987" i="1"/>
  <c r="AG3987" i="1"/>
  <c r="J3944" i="1"/>
  <c r="K3944" i="1" s="1"/>
  <c r="M3944" i="1"/>
  <c r="I3945" i="1"/>
  <c r="Z3937" i="1"/>
  <c r="AC3937" i="1" s="1"/>
  <c r="AE3937" i="1"/>
  <c r="AH3937" i="1" s="1"/>
  <c r="N3939" i="1"/>
  <c r="O3938" i="1"/>
  <c r="U3943" i="1"/>
  <c r="W3943" i="1" s="1"/>
  <c r="L3943" i="1"/>
  <c r="B3936" i="1"/>
  <c r="D3988" i="1" l="1"/>
  <c r="F3988" i="1" s="1"/>
  <c r="G3988" i="1"/>
  <c r="A3989" i="1"/>
  <c r="E3989" i="1"/>
  <c r="H3988" i="1"/>
  <c r="AB3988" i="1"/>
  <c r="AG3988" i="1"/>
  <c r="N3940" i="1"/>
  <c r="O3939" i="1"/>
  <c r="Z3938" i="1"/>
  <c r="AC3938" i="1" s="1"/>
  <c r="AE3938" i="1"/>
  <c r="AH3938" i="1" s="1"/>
  <c r="B3937" i="1"/>
  <c r="I3946" i="1"/>
  <c r="M3945" i="1"/>
  <c r="J3945" i="1"/>
  <c r="K3945" i="1" s="1"/>
  <c r="U3944" i="1"/>
  <c r="W3944" i="1" s="1"/>
  <c r="L3944" i="1"/>
  <c r="D3989" i="1" l="1"/>
  <c r="F3989" i="1" s="1"/>
  <c r="G3989" i="1"/>
  <c r="A3990" i="1"/>
  <c r="E3990" i="1"/>
  <c r="H3989" i="1"/>
  <c r="AB3989" i="1"/>
  <c r="AG3989" i="1"/>
  <c r="J3946" i="1"/>
  <c r="K3946" i="1" s="1"/>
  <c r="M3946" i="1"/>
  <c r="I3947" i="1"/>
  <c r="B3938" i="1"/>
  <c r="AE3939" i="1"/>
  <c r="AH3939" i="1" s="1"/>
  <c r="Z3939" i="1"/>
  <c r="AC3939" i="1" s="1"/>
  <c r="U3945" i="1"/>
  <c r="W3945" i="1" s="1"/>
  <c r="L3945" i="1"/>
  <c r="N3941" i="1"/>
  <c r="O3940" i="1"/>
  <c r="D3990" i="1" l="1"/>
  <c r="F3990" i="1" s="1"/>
  <c r="E3991" i="1"/>
  <c r="H3990" i="1"/>
  <c r="A3991" i="1"/>
  <c r="AB3990" i="1"/>
  <c r="AG3990" i="1"/>
  <c r="B3939" i="1"/>
  <c r="AE3940" i="1"/>
  <c r="AH3940" i="1" s="1"/>
  <c r="Z3940" i="1"/>
  <c r="AC3940" i="1" s="1"/>
  <c r="M3947" i="1"/>
  <c r="J3947" i="1"/>
  <c r="K3947" i="1" s="1"/>
  <c r="I3948" i="1"/>
  <c r="N3942" i="1"/>
  <c r="O3941" i="1"/>
  <c r="U3946" i="1"/>
  <c r="W3946" i="1" s="1"/>
  <c r="L3946" i="1"/>
  <c r="B3940" i="1" l="1"/>
  <c r="G3990" i="1"/>
  <c r="E3992" i="1"/>
  <c r="H3991" i="1"/>
  <c r="A3992" i="1"/>
  <c r="AB3991" i="1"/>
  <c r="AG3991" i="1"/>
  <c r="D3991" i="1"/>
  <c r="F3991" i="1" s="1"/>
  <c r="AE3941" i="1"/>
  <c r="AH3941" i="1" s="1"/>
  <c r="Z3941" i="1"/>
  <c r="AC3941" i="1" s="1"/>
  <c r="N3943" i="1"/>
  <c r="O3942" i="1"/>
  <c r="M3948" i="1"/>
  <c r="J3948" i="1"/>
  <c r="K3948" i="1" s="1"/>
  <c r="I3949" i="1"/>
  <c r="U3947" i="1"/>
  <c r="W3947" i="1" s="1"/>
  <c r="L3947" i="1"/>
  <c r="G3991" i="1" l="1"/>
  <c r="B3941" i="1"/>
  <c r="E3993" i="1"/>
  <c r="H3992" i="1"/>
  <c r="A3993" i="1"/>
  <c r="AB3992" i="1"/>
  <c r="AG3992" i="1"/>
  <c r="D3992" i="1"/>
  <c r="F3992" i="1" s="1"/>
  <c r="U3948" i="1"/>
  <c r="W3948" i="1" s="1"/>
  <c r="L3948" i="1"/>
  <c r="AE3942" i="1"/>
  <c r="AH3942" i="1" s="1"/>
  <c r="Z3942" i="1"/>
  <c r="AC3942" i="1" s="1"/>
  <c r="N3944" i="1"/>
  <c r="O3943" i="1"/>
  <c r="J3949" i="1"/>
  <c r="K3949" i="1" s="1"/>
  <c r="M3949" i="1"/>
  <c r="I3950" i="1"/>
  <c r="G3992" i="1" l="1"/>
  <c r="H3993" i="1"/>
  <c r="E3994" i="1"/>
  <c r="A3994" i="1"/>
  <c r="AB3993" i="1"/>
  <c r="AG3993" i="1"/>
  <c r="D3993" i="1"/>
  <c r="F3993" i="1" s="1"/>
  <c r="G3993" i="1"/>
  <c r="B3942" i="1"/>
  <c r="U3949" i="1"/>
  <c r="W3949" i="1" s="1"/>
  <c r="L3949" i="1"/>
  <c r="AE3943" i="1"/>
  <c r="AH3943" i="1" s="1"/>
  <c r="Z3943" i="1"/>
  <c r="AC3943" i="1" s="1"/>
  <c r="N3945" i="1"/>
  <c r="O3944" i="1"/>
  <c r="M3950" i="1"/>
  <c r="J3950" i="1"/>
  <c r="K3950" i="1" s="1"/>
  <c r="I3951" i="1"/>
  <c r="E3995" i="1" l="1"/>
  <c r="H3994" i="1"/>
  <c r="A3995" i="1"/>
  <c r="AB3994" i="1"/>
  <c r="AG3994" i="1"/>
  <c r="D3994" i="1"/>
  <c r="F3994" i="1" s="1"/>
  <c r="B3943" i="1"/>
  <c r="AE3944" i="1"/>
  <c r="AH3944" i="1" s="1"/>
  <c r="Z3944" i="1"/>
  <c r="AC3944" i="1" s="1"/>
  <c r="N3946" i="1"/>
  <c r="O3945" i="1"/>
  <c r="M3951" i="1"/>
  <c r="J3951" i="1"/>
  <c r="K3951" i="1" s="1"/>
  <c r="I3952" i="1"/>
  <c r="U3950" i="1"/>
  <c r="W3950" i="1" s="1"/>
  <c r="L3950" i="1"/>
  <c r="B3944" i="1" l="1"/>
  <c r="G3994" i="1"/>
  <c r="E3996" i="1"/>
  <c r="H3995" i="1"/>
  <c r="A3996" i="1"/>
  <c r="AB3995" i="1"/>
  <c r="AG3995" i="1"/>
  <c r="D3995" i="1"/>
  <c r="F3995" i="1" s="1"/>
  <c r="J3952" i="1"/>
  <c r="K3952" i="1" s="1"/>
  <c r="M3952" i="1"/>
  <c r="I3953" i="1"/>
  <c r="U3951" i="1"/>
  <c r="W3951" i="1" s="1"/>
  <c r="L3951" i="1"/>
  <c r="N3947" i="1"/>
  <c r="O3946" i="1"/>
  <c r="Z3945" i="1"/>
  <c r="AC3945" i="1" s="1"/>
  <c r="AE3945" i="1"/>
  <c r="AH3945" i="1" s="1"/>
  <c r="G3995" i="1" l="1"/>
  <c r="A3997" i="1"/>
  <c r="H3996" i="1"/>
  <c r="E3997" i="1"/>
  <c r="AB3996" i="1"/>
  <c r="AG3996" i="1"/>
  <c r="D3996" i="1"/>
  <c r="F3996" i="1" s="1"/>
  <c r="G3996" i="1"/>
  <c r="AE3946" i="1"/>
  <c r="AH3946" i="1" s="1"/>
  <c r="Z3946" i="1"/>
  <c r="AC3946" i="1" s="1"/>
  <c r="N3948" i="1"/>
  <c r="O3947" i="1"/>
  <c r="M3953" i="1"/>
  <c r="J3953" i="1"/>
  <c r="K3953" i="1" s="1"/>
  <c r="I3954" i="1"/>
  <c r="B3945" i="1"/>
  <c r="U3952" i="1"/>
  <c r="W3952" i="1" s="1"/>
  <c r="L3952" i="1"/>
  <c r="B3946" i="1" l="1"/>
  <c r="D3997" i="1"/>
  <c r="F3997" i="1" s="1"/>
  <c r="G3997" i="1"/>
  <c r="H3997" i="1"/>
  <c r="A3998" i="1"/>
  <c r="E3998" i="1"/>
  <c r="AB3997" i="1"/>
  <c r="AG3997" i="1"/>
  <c r="U3953" i="1"/>
  <c r="W3953" i="1" s="1"/>
  <c r="L3953" i="1"/>
  <c r="Z3947" i="1"/>
  <c r="AC3947" i="1" s="1"/>
  <c r="AE3947" i="1"/>
  <c r="AH3947" i="1" s="1"/>
  <c r="N3949" i="1"/>
  <c r="O3948" i="1"/>
  <c r="I3955" i="1"/>
  <c r="J3954" i="1"/>
  <c r="K3954" i="1" s="1"/>
  <c r="M3954" i="1"/>
  <c r="D3998" i="1" l="1"/>
  <c r="F3998" i="1" s="1"/>
  <c r="G3998" i="1"/>
  <c r="A3999" i="1"/>
  <c r="E3999" i="1"/>
  <c r="H3998" i="1"/>
  <c r="AB3998" i="1"/>
  <c r="AG3998" i="1"/>
  <c r="B3947" i="1"/>
  <c r="Z3948" i="1"/>
  <c r="AC3948" i="1" s="1"/>
  <c r="AE3948" i="1"/>
  <c r="AH3948" i="1" s="1"/>
  <c r="N3950" i="1"/>
  <c r="O3949" i="1"/>
  <c r="M3955" i="1"/>
  <c r="J3955" i="1"/>
  <c r="K3955" i="1" s="1"/>
  <c r="I3956" i="1"/>
  <c r="U3954" i="1"/>
  <c r="W3954" i="1" s="1"/>
  <c r="L3954" i="1"/>
  <c r="D3999" i="1" l="1"/>
  <c r="F3999" i="1" s="1"/>
  <c r="G3999" i="1"/>
  <c r="E4000" i="1"/>
  <c r="H3999" i="1"/>
  <c r="A4000" i="1"/>
  <c r="AB3999" i="1"/>
  <c r="AG3999" i="1"/>
  <c r="AE3949" i="1"/>
  <c r="AH3949" i="1" s="1"/>
  <c r="Z3949" i="1"/>
  <c r="AC3949" i="1" s="1"/>
  <c r="U3955" i="1"/>
  <c r="W3955" i="1" s="1"/>
  <c r="L3955" i="1"/>
  <c r="N3951" i="1"/>
  <c r="O3950" i="1"/>
  <c r="M3956" i="1"/>
  <c r="J3956" i="1"/>
  <c r="K3956" i="1" s="1"/>
  <c r="I3957" i="1"/>
  <c r="B3948" i="1"/>
  <c r="B3949" i="1" l="1"/>
  <c r="D4000" i="1"/>
  <c r="F4000" i="1" s="1"/>
  <c r="G4000" i="1"/>
  <c r="E4001" i="1"/>
  <c r="H4000" i="1"/>
  <c r="A4001" i="1"/>
  <c r="AB4000" i="1"/>
  <c r="AG4000" i="1"/>
  <c r="N3952" i="1"/>
  <c r="O3951" i="1"/>
  <c r="Z3950" i="1"/>
  <c r="AC3950" i="1" s="1"/>
  <c r="AE3950" i="1"/>
  <c r="AH3950" i="1" s="1"/>
  <c r="J3957" i="1"/>
  <c r="K3957" i="1" s="1"/>
  <c r="M3957" i="1"/>
  <c r="I3958" i="1"/>
  <c r="U3956" i="1"/>
  <c r="W3956" i="1" s="1"/>
  <c r="L3956" i="1"/>
  <c r="A4002" i="1" l="1"/>
  <c r="H4001" i="1"/>
  <c r="E4002" i="1"/>
  <c r="AB4001" i="1"/>
  <c r="AG4001" i="1"/>
  <c r="D4001" i="1"/>
  <c r="F4001" i="1" s="1"/>
  <c r="U3957" i="1"/>
  <c r="W3957" i="1" s="1"/>
  <c r="L3957" i="1"/>
  <c r="B3950" i="1"/>
  <c r="Z3951" i="1"/>
  <c r="AC3951" i="1" s="1"/>
  <c r="AE3951" i="1"/>
  <c r="AH3951" i="1" s="1"/>
  <c r="M3958" i="1"/>
  <c r="J3958" i="1"/>
  <c r="K3958" i="1" s="1"/>
  <c r="I3959" i="1"/>
  <c r="N3953" i="1"/>
  <c r="O3952" i="1"/>
  <c r="G4001" i="1" l="1"/>
  <c r="D4002" i="1"/>
  <c r="F4002" i="1" s="1"/>
  <c r="G4002" i="1"/>
  <c r="E4003" i="1"/>
  <c r="H4002" i="1"/>
  <c r="A4003" i="1"/>
  <c r="AB4002" i="1"/>
  <c r="AG4002" i="1"/>
  <c r="U3958" i="1"/>
  <c r="W3958" i="1" s="1"/>
  <c r="L3958" i="1"/>
  <c r="B3951" i="1"/>
  <c r="N3954" i="1"/>
  <c r="O3953" i="1"/>
  <c r="I3960" i="1"/>
  <c r="J3959" i="1"/>
  <c r="K3959" i="1" s="1"/>
  <c r="M3959" i="1"/>
  <c r="Z3952" i="1"/>
  <c r="AC3952" i="1" s="1"/>
  <c r="AE3952" i="1"/>
  <c r="AH3952" i="1" s="1"/>
  <c r="H4003" i="1" l="1"/>
  <c r="A4004" i="1"/>
  <c r="E4004" i="1"/>
  <c r="AB4003" i="1"/>
  <c r="AG4003" i="1"/>
  <c r="D4003" i="1"/>
  <c r="F4003" i="1" s="1"/>
  <c r="B3952" i="1"/>
  <c r="U3959" i="1"/>
  <c r="W3959" i="1" s="1"/>
  <c r="L3959" i="1"/>
  <c r="M3960" i="1"/>
  <c r="J3960" i="1"/>
  <c r="K3960" i="1" s="1"/>
  <c r="I3961" i="1"/>
  <c r="AE3953" i="1"/>
  <c r="AH3953" i="1" s="1"/>
  <c r="Z3953" i="1"/>
  <c r="AC3953" i="1" s="1"/>
  <c r="N3955" i="1"/>
  <c r="O3954" i="1"/>
  <c r="G4003" i="1" l="1"/>
  <c r="D4004" i="1"/>
  <c r="F4004" i="1" s="1"/>
  <c r="H4004" i="1"/>
  <c r="E4005" i="1"/>
  <c r="A4005" i="1"/>
  <c r="AB4004" i="1"/>
  <c r="AG4004" i="1"/>
  <c r="B3953" i="1"/>
  <c r="M3961" i="1"/>
  <c r="J3961" i="1"/>
  <c r="K3961" i="1" s="1"/>
  <c r="I3962" i="1"/>
  <c r="U3960" i="1"/>
  <c r="W3960" i="1" s="1"/>
  <c r="L3960" i="1"/>
  <c r="AE3954" i="1"/>
  <c r="AH3954" i="1" s="1"/>
  <c r="Z3954" i="1"/>
  <c r="AC3954" i="1" s="1"/>
  <c r="N3956" i="1"/>
  <c r="O3955" i="1"/>
  <c r="G4004" i="1" l="1"/>
  <c r="E4006" i="1"/>
  <c r="A4006" i="1"/>
  <c r="H4005" i="1"/>
  <c r="AB4005" i="1"/>
  <c r="AG4005" i="1"/>
  <c r="D4005" i="1"/>
  <c r="F4005" i="1" s="1"/>
  <c r="I3963" i="1"/>
  <c r="J3962" i="1"/>
  <c r="K3962" i="1" s="1"/>
  <c r="M3962" i="1"/>
  <c r="U3961" i="1"/>
  <c r="W3961" i="1" s="1"/>
  <c r="L3961" i="1"/>
  <c r="N3957" i="1"/>
  <c r="O3956" i="1"/>
  <c r="AE3955" i="1"/>
  <c r="AH3955" i="1" s="1"/>
  <c r="Z3955" i="1"/>
  <c r="AC3955" i="1" s="1"/>
  <c r="B3954" i="1"/>
  <c r="G4005" i="1" l="1"/>
  <c r="E4007" i="1"/>
  <c r="H4006" i="1"/>
  <c r="A4007" i="1"/>
  <c r="AB4006" i="1"/>
  <c r="AG4006" i="1"/>
  <c r="D4006" i="1"/>
  <c r="F4006" i="1" s="1"/>
  <c r="G4006" i="1"/>
  <c r="B3955" i="1"/>
  <c r="N3958" i="1"/>
  <c r="O3957" i="1"/>
  <c r="U3962" i="1"/>
  <c r="W3962" i="1" s="1"/>
  <c r="L3962" i="1"/>
  <c r="M3963" i="1"/>
  <c r="J3963" i="1"/>
  <c r="K3963" i="1" s="1"/>
  <c r="I3964" i="1"/>
  <c r="Z3956" i="1"/>
  <c r="AC3956" i="1" s="1"/>
  <c r="AE3956" i="1"/>
  <c r="AH3956" i="1" s="1"/>
  <c r="A4008" i="1" l="1"/>
  <c r="E4008" i="1"/>
  <c r="H4007" i="1"/>
  <c r="AB4007" i="1"/>
  <c r="AG4007" i="1"/>
  <c r="D4007" i="1"/>
  <c r="F4007" i="1" s="1"/>
  <c r="AE3957" i="1"/>
  <c r="AH3957" i="1" s="1"/>
  <c r="Z3957" i="1"/>
  <c r="AC3957" i="1" s="1"/>
  <c r="U3963" i="1"/>
  <c r="W3963" i="1" s="1"/>
  <c r="L3963" i="1"/>
  <c r="B3956" i="1"/>
  <c r="M3964" i="1"/>
  <c r="J3964" i="1"/>
  <c r="K3964" i="1" s="1"/>
  <c r="I3965" i="1"/>
  <c r="N3959" i="1"/>
  <c r="O3958" i="1"/>
  <c r="G4007" i="1" l="1"/>
  <c r="B3957" i="1"/>
  <c r="D4008" i="1"/>
  <c r="F4008" i="1" s="1"/>
  <c r="G4008" i="1"/>
  <c r="E4009" i="1"/>
  <c r="H4008" i="1"/>
  <c r="A4009" i="1"/>
  <c r="AB4008" i="1"/>
  <c r="AG4008" i="1"/>
  <c r="Z3958" i="1"/>
  <c r="AC3958" i="1" s="1"/>
  <c r="AE3958" i="1"/>
  <c r="AH3958" i="1" s="1"/>
  <c r="N3960" i="1"/>
  <c r="O3959" i="1"/>
  <c r="J3965" i="1"/>
  <c r="K3965" i="1" s="1"/>
  <c r="M3965" i="1"/>
  <c r="I3966" i="1"/>
  <c r="U3964" i="1"/>
  <c r="W3964" i="1" s="1"/>
  <c r="L3964" i="1"/>
  <c r="A4010" i="1" l="1"/>
  <c r="H4009" i="1"/>
  <c r="E4010" i="1"/>
  <c r="AB4009" i="1"/>
  <c r="AG4009" i="1"/>
  <c r="D4009" i="1"/>
  <c r="F4009" i="1" s="1"/>
  <c r="U3965" i="1"/>
  <c r="W3965" i="1" s="1"/>
  <c r="L3965" i="1"/>
  <c r="Z3959" i="1"/>
  <c r="AC3959" i="1" s="1"/>
  <c r="AE3959" i="1"/>
  <c r="AH3959" i="1" s="1"/>
  <c r="N3961" i="1"/>
  <c r="O3960" i="1"/>
  <c r="B3958" i="1"/>
  <c r="J3966" i="1"/>
  <c r="K3966" i="1" s="1"/>
  <c r="M3966" i="1"/>
  <c r="I3967" i="1"/>
  <c r="G4009" i="1" l="1"/>
  <c r="D4010" i="1"/>
  <c r="F4010" i="1" s="1"/>
  <c r="E4011" i="1"/>
  <c r="H4010" i="1"/>
  <c r="A4011" i="1"/>
  <c r="AB4010" i="1"/>
  <c r="AG4010" i="1"/>
  <c r="AE3960" i="1"/>
  <c r="AH3960" i="1" s="1"/>
  <c r="Z3960" i="1"/>
  <c r="AC3960" i="1" s="1"/>
  <c r="J3967" i="1"/>
  <c r="K3967" i="1" s="1"/>
  <c r="M3967" i="1"/>
  <c r="I3968" i="1"/>
  <c r="N3962" i="1"/>
  <c r="O3961" i="1"/>
  <c r="B3959" i="1"/>
  <c r="U3966" i="1"/>
  <c r="W3966" i="1" s="1"/>
  <c r="L3966" i="1"/>
  <c r="G4010" i="1" l="1"/>
  <c r="B3960" i="1"/>
  <c r="E4012" i="1"/>
  <c r="H4011" i="1"/>
  <c r="A4012" i="1"/>
  <c r="AB4011" i="1"/>
  <c r="AG4011" i="1"/>
  <c r="D4011" i="1"/>
  <c r="F4011" i="1" s="1"/>
  <c r="J3968" i="1"/>
  <c r="K3968" i="1" s="1"/>
  <c r="I3969" i="1"/>
  <c r="Z3961" i="1"/>
  <c r="AC3961" i="1" s="1"/>
  <c r="AE3961" i="1"/>
  <c r="AH3961" i="1" s="1"/>
  <c r="N3963" i="1"/>
  <c r="O3962" i="1"/>
  <c r="U3967" i="1"/>
  <c r="W3967" i="1" s="1"/>
  <c r="L3967" i="1"/>
  <c r="M3968" i="1" s="1"/>
  <c r="G4011" i="1" l="1"/>
  <c r="A4013" i="1"/>
  <c r="E4013" i="1"/>
  <c r="H4012" i="1"/>
  <c r="AB4012" i="1"/>
  <c r="AG4012" i="1"/>
  <c r="D4012" i="1"/>
  <c r="F4012" i="1" s="1"/>
  <c r="B3961" i="1"/>
  <c r="AE3962" i="1"/>
  <c r="AH3962" i="1" s="1"/>
  <c r="Z3962" i="1"/>
  <c r="AC3962" i="1" s="1"/>
  <c r="B3962" i="1" s="1"/>
  <c r="N3964" i="1"/>
  <c r="O3963" i="1"/>
  <c r="I3970" i="1"/>
  <c r="M3969" i="1"/>
  <c r="J3969" i="1"/>
  <c r="K3969" i="1" s="1"/>
  <c r="U3968" i="1"/>
  <c r="W3968" i="1" s="1"/>
  <c r="L3968" i="1"/>
  <c r="G4012" i="1" l="1"/>
  <c r="D4013" i="1"/>
  <c r="F4013" i="1" s="1"/>
  <c r="E4014" i="1"/>
  <c r="A4014" i="1"/>
  <c r="H4013" i="1"/>
  <c r="AB4013" i="1"/>
  <c r="AG4013" i="1"/>
  <c r="AE3963" i="1"/>
  <c r="AH3963" i="1" s="1"/>
  <c r="Z3963" i="1"/>
  <c r="AC3963" i="1" s="1"/>
  <c r="N3965" i="1"/>
  <c r="O3964" i="1"/>
  <c r="J3970" i="1"/>
  <c r="K3970" i="1" s="1"/>
  <c r="M3970" i="1"/>
  <c r="I3971" i="1"/>
  <c r="U3969" i="1"/>
  <c r="W3969" i="1" s="1"/>
  <c r="L3969" i="1"/>
  <c r="G4013" i="1" l="1"/>
  <c r="B3963" i="1"/>
  <c r="E4015" i="1"/>
  <c r="H4014" i="1"/>
  <c r="A4015" i="1"/>
  <c r="AB4014" i="1"/>
  <c r="AG4014" i="1"/>
  <c r="D4014" i="1"/>
  <c r="F4014" i="1" s="1"/>
  <c r="U3970" i="1"/>
  <c r="W3970" i="1" s="1"/>
  <c r="L3970" i="1"/>
  <c r="N3966" i="1"/>
  <c r="O3965" i="1"/>
  <c r="Z3964" i="1"/>
  <c r="AC3964" i="1" s="1"/>
  <c r="AE3964" i="1"/>
  <c r="AH3964" i="1" s="1"/>
  <c r="I3972" i="1"/>
  <c r="M3971" i="1"/>
  <c r="J3971" i="1"/>
  <c r="K3971" i="1" s="1"/>
  <c r="G4014" i="1" l="1"/>
  <c r="A4016" i="1"/>
  <c r="H4015" i="1"/>
  <c r="E4016" i="1"/>
  <c r="AB4015" i="1"/>
  <c r="AG4015" i="1"/>
  <c r="D4015" i="1"/>
  <c r="F4015" i="1" s="1"/>
  <c r="J3972" i="1"/>
  <c r="K3972" i="1" s="1"/>
  <c r="M3972" i="1"/>
  <c r="I3973" i="1"/>
  <c r="U3971" i="1"/>
  <c r="W3971" i="1" s="1"/>
  <c r="L3971" i="1"/>
  <c r="B3964" i="1"/>
  <c r="AE3965" i="1"/>
  <c r="AH3965" i="1" s="1"/>
  <c r="Z3965" i="1"/>
  <c r="AC3965" i="1" s="1"/>
  <c r="N3967" i="1"/>
  <c r="O3966" i="1"/>
  <c r="G4015" i="1" l="1"/>
  <c r="D4016" i="1"/>
  <c r="F4016" i="1" s="1"/>
  <c r="G4016" i="1"/>
  <c r="E4017" i="1"/>
  <c r="A4017" i="1"/>
  <c r="H4016" i="1"/>
  <c r="AB4016" i="1"/>
  <c r="AG4016" i="1"/>
  <c r="I3974" i="1"/>
  <c r="J3973" i="1"/>
  <c r="K3973" i="1" s="1"/>
  <c r="M3973" i="1"/>
  <c r="Z3966" i="1"/>
  <c r="AC3966" i="1" s="1"/>
  <c r="AE3966" i="1"/>
  <c r="AH3966" i="1" s="1"/>
  <c r="N3968" i="1"/>
  <c r="O3967" i="1"/>
  <c r="B3965" i="1"/>
  <c r="U3972" i="1"/>
  <c r="W3972" i="1" s="1"/>
  <c r="L3972" i="1"/>
  <c r="A4018" i="1" l="1"/>
  <c r="E4018" i="1"/>
  <c r="H4017" i="1"/>
  <c r="AB4017" i="1"/>
  <c r="AG4017" i="1"/>
  <c r="D4017" i="1"/>
  <c r="F4017" i="1" s="1"/>
  <c r="N3969" i="1"/>
  <c r="O3968" i="1"/>
  <c r="B3966" i="1"/>
  <c r="M3974" i="1"/>
  <c r="J3974" i="1"/>
  <c r="K3974" i="1" s="1"/>
  <c r="I3975" i="1"/>
  <c r="U3973" i="1"/>
  <c r="W3973" i="1" s="1"/>
  <c r="L3973" i="1"/>
  <c r="Z3967" i="1"/>
  <c r="AC3967" i="1" s="1"/>
  <c r="AE3967" i="1"/>
  <c r="AH3967" i="1" s="1"/>
  <c r="G4017" i="1" l="1"/>
  <c r="D4018" i="1"/>
  <c r="F4018" i="1" s="1"/>
  <c r="G4018" i="1"/>
  <c r="E4019" i="1"/>
  <c r="H4018" i="1"/>
  <c r="A4019" i="1"/>
  <c r="AB4018" i="1"/>
  <c r="AG4018" i="1"/>
  <c r="U3974" i="1"/>
  <c r="W3974" i="1" s="1"/>
  <c r="L3974" i="1"/>
  <c r="J3975" i="1"/>
  <c r="K3975" i="1" s="1"/>
  <c r="M3975" i="1"/>
  <c r="I3976" i="1"/>
  <c r="B3967" i="1"/>
  <c r="AE3968" i="1"/>
  <c r="AH3968" i="1" s="1"/>
  <c r="Z3968" i="1"/>
  <c r="AC3968" i="1" s="1"/>
  <c r="N3970" i="1"/>
  <c r="O3969" i="1"/>
  <c r="A4020" i="1" l="1"/>
  <c r="E4020" i="1"/>
  <c r="H4019" i="1"/>
  <c r="AB4019" i="1"/>
  <c r="AG4019" i="1"/>
  <c r="D4019" i="1"/>
  <c r="F4019" i="1" s="1"/>
  <c r="U3975" i="1"/>
  <c r="W3975" i="1" s="1"/>
  <c r="L3975" i="1"/>
  <c r="M3976" i="1"/>
  <c r="J3976" i="1"/>
  <c r="K3976" i="1" s="1"/>
  <c r="I3977" i="1"/>
  <c r="Z3969" i="1"/>
  <c r="AC3969" i="1" s="1"/>
  <c r="AE3969" i="1"/>
  <c r="AH3969" i="1" s="1"/>
  <c r="N3971" i="1"/>
  <c r="O3970" i="1"/>
  <c r="B3968" i="1"/>
  <c r="G4019" i="1" l="1"/>
  <c r="D4020" i="1"/>
  <c r="F4020" i="1" s="1"/>
  <c r="A4021" i="1"/>
  <c r="H4020" i="1"/>
  <c r="E4021" i="1"/>
  <c r="AB4020" i="1"/>
  <c r="AG4020" i="1"/>
  <c r="B3969" i="1"/>
  <c r="U3976" i="1"/>
  <c r="W3976" i="1" s="1"/>
  <c r="L3976" i="1"/>
  <c r="M3977" i="1"/>
  <c r="J3977" i="1"/>
  <c r="K3977" i="1" s="1"/>
  <c r="I3978" i="1"/>
  <c r="Z3970" i="1"/>
  <c r="AC3970" i="1" s="1"/>
  <c r="AE3970" i="1"/>
  <c r="AH3970" i="1" s="1"/>
  <c r="N3972" i="1"/>
  <c r="O3971" i="1"/>
  <c r="G4020" i="1" l="1"/>
  <c r="D4021" i="1"/>
  <c r="F4021" i="1" s="1"/>
  <c r="E4022" i="1"/>
  <c r="H4021" i="1"/>
  <c r="A4022" i="1"/>
  <c r="AB4021" i="1"/>
  <c r="AG4021" i="1"/>
  <c r="U3977" i="1"/>
  <c r="W3977" i="1" s="1"/>
  <c r="L3977" i="1"/>
  <c r="Z3971" i="1"/>
  <c r="AC3971" i="1" s="1"/>
  <c r="AE3971" i="1"/>
  <c r="AH3971" i="1" s="1"/>
  <c r="N3973" i="1"/>
  <c r="O3972" i="1"/>
  <c r="M3978" i="1"/>
  <c r="J3978" i="1"/>
  <c r="K3978" i="1" s="1"/>
  <c r="I3979" i="1"/>
  <c r="B3970" i="1"/>
  <c r="G4021" i="1" l="1"/>
  <c r="D4022" i="1"/>
  <c r="F4022" i="1" s="1"/>
  <c r="E4023" i="1"/>
  <c r="H4022" i="1"/>
  <c r="A4023" i="1"/>
  <c r="AB4022" i="1"/>
  <c r="AG4022" i="1"/>
  <c r="B3971" i="1"/>
  <c r="U3978" i="1"/>
  <c r="W3978" i="1" s="1"/>
  <c r="L3978" i="1"/>
  <c r="Z3972" i="1"/>
  <c r="AC3972" i="1" s="1"/>
  <c r="AE3972" i="1"/>
  <c r="AH3972" i="1" s="1"/>
  <c r="N3974" i="1"/>
  <c r="O3973" i="1"/>
  <c r="M3979" i="1"/>
  <c r="J3979" i="1"/>
  <c r="K3979" i="1" s="1"/>
  <c r="I3980" i="1"/>
  <c r="G4022" i="1" l="1"/>
  <c r="E4024" i="1"/>
  <c r="A4024" i="1"/>
  <c r="H4023" i="1"/>
  <c r="AB4023" i="1"/>
  <c r="AG4023" i="1"/>
  <c r="D4023" i="1"/>
  <c r="F4023" i="1" s="1"/>
  <c r="Z3973" i="1"/>
  <c r="AC3973" i="1" s="1"/>
  <c r="AE3973" i="1"/>
  <c r="AH3973" i="1" s="1"/>
  <c r="N3975" i="1"/>
  <c r="O3974" i="1"/>
  <c r="M3980" i="1"/>
  <c r="J3980" i="1"/>
  <c r="K3980" i="1" s="1"/>
  <c r="I3981" i="1"/>
  <c r="B3972" i="1"/>
  <c r="U3979" i="1"/>
  <c r="W3979" i="1" s="1"/>
  <c r="L3979" i="1"/>
  <c r="G4023" i="1" l="1"/>
  <c r="E4025" i="1"/>
  <c r="H4024" i="1"/>
  <c r="A4025" i="1"/>
  <c r="AB4024" i="1"/>
  <c r="AG4024" i="1"/>
  <c r="D4024" i="1"/>
  <c r="F4024" i="1" s="1"/>
  <c r="U3980" i="1"/>
  <c r="W3980" i="1" s="1"/>
  <c r="L3980" i="1"/>
  <c r="Z3974" i="1"/>
  <c r="AC3974" i="1" s="1"/>
  <c r="AE3974" i="1"/>
  <c r="AH3974" i="1" s="1"/>
  <c r="J3981" i="1"/>
  <c r="K3981" i="1" s="1"/>
  <c r="M3981" i="1"/>
  <c r="I3982" i="1"/>
  <c r="N3976" i="1"/>
  <c r="O3975" i="1"/>
  <c r="B3973" i="1"/>
  <c r="A4026" i="1" l="1"/>
  <c r="E4026" i="1"/>
  <c r="H4025" i="1"/>
  <c r="AB4025" i="1"/>
  <c r="AG4025" i="1"/>
  <c r="D4025" i="1"/>
  <c r="F4025" i="1" s="1"/>
  <c r="G4024" i="1"/>
  <c r="B3974" i="1"/>
  <c r="U3981" i="1"/>
  <c r="W3981" i="1" s="1"/>
  <c r="L3981" i="1"/>
  <c r="N3977" i="1"/>
  <c r="O3976" i="1"/>
  <c r="Z3975" i="1"/>
  <c r="AC3975" i="1" s="1"/>
  <c r="AE3975" i="1"/>
  <c r="AH3975" i="1" s="1"/>
  <c r="M3982" i="1"/>
  <c r="J3982" i="1"/>
  <c r="K3982" i="1" s="1"/>
  <c r="I3983" i="1"/>
  <c r="G4025" i="1" l="1"/>
  <c r="D4026" i="1"/>
  <c r="F4026" i="1" s="1"/>
  <c r="G4026" i="1"/>
  <c r="H4026" i="1"/>
  <c r="A4027" i="1"/>
  <c r="E4027" i="1"/>
  <c r="AB4026" i="1"/>
  <c r="AG4026" i="1"/>
  <c r="B3975" i="1"/>
  <c r="N3978" i="1"/>
  <c r="O3977" i="1"/>
  <c r="AE3976" i="1"/>
  <c r="AH3976" i="1" s="1"/>
  <c r="Z3976" i="1"/>
  <c r="AC3976" i="1" s="1"/>
  <c r="J3983" i="1"/>
  <c r="K3983" i="1" s="1"/>
  <c r="M3983" i="1"/>
  <c r="I3984" i="1"/>
  <c r="U3982" i="1"/>
  <c r="W3982" i="1" s="1"/>
  <c r="L3982" i="1"/>
  <c r="D4027" i="1" l="1"/>
  <c r="F4027" i="1" s="1"/>
  <c r="G4027" i="1"/>
  <c r="A4028" i="1"/>
  <c r="H4027" i="1"/>
  <c r="E4028" i="1"/>
  <c r="AB4027" i="1"/>
  <c r="AG4027" i="1"/>
  <c r="B3976" i="1"/>
  <c r="U3983" i="1"/>
  <c r="W3983" i="1" s="1"/>
  <c r="L3983" i="1"/>
  <c r="Z3977" i="1"/>
  <c r="AC3977" i="1" s="1"/>
  <c r="AE3977" i="1"/>
  <c r="AH3977" i="1" s="1"/>
  <c r="N3979" i="1"/>
  <c r="O3978" i="1"/>
  <c r="I3985" i="1"/>
  <c r="M3984" i="1"/>
  <c r="J3984" i="1"/>
  <c r="K3984" i="1" s="1"/>
  <c r="D4028" i="1" l="1"/>
  <c r="F4028" i="1" s="1"/>
  <c r="G4028" i="1"/>
  <c r="E4029" i="1"/>
  <c r="H4028" i="1"/>
  <c r="A4029" i="1"/>
  <c r="AB4028" i="1"/>
  <c r="AG4028" i="1"/>
  <c r="N3980" i="1"/>
  <c r="O3979" i="1"/>
  <c r="AE3978" i="1"/>
  <c r="AH3978" i="1" s="1"/>
  <c r="Z3978" i="1"/>
  <c r="AC3978" i="1" s="1"/>
  <c r="B3977" i="1"/>
  <c r="U3984" i="1"/>
  <c r="W3984" i="1" s="1"/>
  <c r="L3984" i="1"/>
  <c r="M3985" i="1"/>
  <c r="J3985" i="1"/>
  <c r="K3985" i="1" s="1"/>
  <c r="I3986" i="1"/>
  <c r="A4030" i="1" l="1"/>
  <c r="E4030" i="1"/>
  <c r="H4029" i="1"/>
  <c r="AB4029" i="1"/>
  <c r="AG4029" i="1"/>
  <c r="D4029" i="1"/>
  <c r="F4029" i="1" s="1"/>
  <c r="G4029" i="1"/>
  <c r="B3978" i="1"/>
  <c r="U3985" i="1"/>
  <c r="W3985" i="1" s="1"/>
  <c r="L3985" i="1"/>
  <c r="J3986" i="1"/>
  <c r="K3986" i="1" s="1"/>
  <c r="M3986" i="1"/>
  <c r="I3987" i="1"/>
  <c r="Z3979" i="1"/>
  <c r="AC3979" i="1" s="1"/>
  <c r="AE3979" i="1"/>
  <c r="AH3979" i="1" s="1"/>
  <c r="N3981" i="1"/>
  <c r="O3980" i="1"/>
  <c r="D4030" i="1" l="1"/>
  <c r="F4030" i="1" s="1"/>
  <c r="G4030" i="1"/>
  <c r="A4031" i="1"/>
  <c r="H4030" i="1"/>
  <c r="E4031" i="1"/>
  <c r="AB4030" i="1"/>
  <c r="AG4030" i="1"/>
  <c r="B3979" i="1"/>
  <c r="M3987" i="1"/>
  <c r="I3988" i="1"/>
  <c r="J3987" i="1"/>
  <c r="K3987" i="1" s="1"/>
  <c r="N3982" i="1"/>
  <c r="O3981" i="1"/>
  <c r="U3986" i="1"/>
  <c r="W3986" i="1" s="1"/>
  <c r="L3986" i="1"/>
  <c r="Z3980" i="1"/>
  <c r="AC3980" i="1" s="1"/>
  <c r="AE3980" i="1"/>
  <c r="AH3980" i="1" s="1"/>
  <c r="D4031" i="1" l="1"/>
  <c r="F4031" i="1" s="1"/>
  <c r="H4031" i="1"/>
  <c r="A4032" i="1"/>
  <c r="E4032" i="1"/>
  <c r="AB4031" i="1"/>
  <c r="AG4031" i="1"/>
  <c r="U3987" i="1"/>
  <c r="W3987" i="1" s="1"/>
  <c r="L3987" i="1"/>
  <c r="AE3981" i="1"/>
  <c r="AH3981" i="1" s="1"/>
  <c r="Z3981" i="1"/>
  <c r="AC3981" i="1" s="1"/>
  <c r="N3983" i="1"/>
  <c r="O3982" i="1"/>
  <c r="B3980" i="1"/>
  <c r="J3988" i="1"/>
  <c r="K3988" i="1" s="1"/>
  <c r="M3988" i="1"/>
  <c r="I3989" i="1"/>
  <c r="G4031" i="1" l="1"/>
  <c r="B3981" i="1"/>
  <c r="D4032" i="1"/>
  <c r="F4032" i="1" s="1"/>
  <c r="G4032" i="1"/>
  <c r="E4033" i="1"/>
  <c r="A4033" i="1"/>
  <c r="H4032" i="1"/>
  <c r="AB4032" i="1"/>
  <c r="AG4032" i="1"/>
  <c r="U3988" i="1"/>
  <c r="W3988" i="1" s="1"/>
  <c r="L3988" i="1"/>
  <c r="N3984" i="1"/>
  <c r="O3983" i="1"/>
  <c r="I3990" i="1"/>
  <c r="J3989" i="1"/>
  <c r="K3989" i="1" s="1"/>
  <c r="M3989" i="1"/>
  <c r="Z3982" i="1"/>
  <c r="AC3982" i="1" s="1"/>
  <c r="AE3982" i="1"/>
  <c r="AH3982" i="1" s="1"/>
  <c r="E4034" i="1" l="1"/>
  <c r="A4034" i="1"/>
  <c r="H4033" i="1"/>
  <c r="AB4033" i="1"/>
  <c r="AG4033" i="1"/>
  <c r="D4033" i="1"/>
  <c r="F4033" i="1" s="1"/>
  <c r="I3991" i="1"/>
  <c r="M3990" i="1"/>
  <c r="J3990" i="1"/>
  <c r="K3990" i="1" s="1"/>
  <c r="N3985" i="1"/>
  <c r="O3984" i="1"/>
  <c r="U3989" i="1"/>
  <c r="W3989" i="1" s="1"/>
  <c r="L3989" i="1"/>
  <c r="AE3983" i="1"/>
  <c r="AH3983" i="1" s="1"/>
  <c r="Z3983" i="1"/>
  <c r="AC3983" i="1" s="1"/>
  <c r="B3982" i="1"/>
  <c r="G4033" i="1" l="1"/>
  <c r="E4035" i="1"/>
  <c r="H4034" i="1"/>
  <c r="A4035" i="1"/>
  <c r="AB4034" i="1"/>
  <c r="AG4034" i="1"/>
  <c r="D4034" i="1"/>
  <c r="F4034" i="1" s="1"/>
  <c r="AE3984" i="1"/>
  <c r="AH3984" i="1" s="1"/>
  <c r="Z3984" i="1"/>
  <c r="AC3984" i="1" s="1"/>
  <c r="N3986" i="1"/>
  <c r="O3985" i="1"/>
  <c r="U3990" i="1"/>
  <c r="W3990" i="1" s="1"/>
  <c r="L3990" i="1"/>
  <c r="B3983" i="1"/>
  <c r="M3991" i="1"/>
  <c r="J3991" i="1"/>
  <c r="K3991" i="1" s="1"/>
  <c r="I3992" i="1"/>
  <c r="G4034" i="1" l="1"/>
  <c r="B3984" i="1"/>
  <c r="E4036" i="1"/>
  <c r="A4036" i="1"/>
  <c r="H4035" i="1"/>
  <c r="AB4035" i="1"/>
  <c r="AG4035" i="1"/>
  <c r="D4035" i="1"/>
  <c r="F4035" i="1" s="1"/>
  <c r="Z3985" i="1"/>
  <c r="AC3985" i="1" s="1"/>
  <c r="AE3985" i="1"/>
  <c r="AH3985" i="1" s="1"/>
  <c r="M3992" i="1"/>
  <c r="J3992" i="1"/>
  <c r="K3992" i="1" s="1"/>
  <c r="I3993" i="1"/>
  <c r="N3987" i="1"/>
  <c r="O3986" i="1"/>
  <c r="U3991" i="1"/>
  <c r="W3991" i="1" s="1"/>
  <c r="L3991" i="1"/>
  <c r="G4035" i="1" l="1"/>
  <c r="E4037" i="1"/>
  <c r="H4036" i="1"/>
  <c r="A4037" i="1"/>
  <c r="AB4036" i="1"/>
  <c r="AG4036" i="1"/>
  <c r="D4036" i="1"/>
  <c r="F4036" i="1" s="1"/>
  <c r="G4036" i="1"/>
  <c r="M3993" i="1"/>
  <c r="J3993" i="1"/>
  <c r="K3993" i="1" s="1"/>
  <c r="I3994" i="1"/>
  <c r="U3992" i="1"/>
  <c r="W3992" i="1" s="1"/>
  <c r="L3992" i="1"/>
  <c r="B3985" i="1"/>
  <c r="N3988" i="1"/>
  <c r="O3987" i="1"/>
  <c r="AE3986" i="1"/>
  <c r="AH3986" i="1" s="1"/>
  <c r="Z3986" i="1"/>
  <c r="AC3986" i="1" s="1"/>
  <c r="B3986" i="1" l="1"/>
  <c r="E4038" i="1"/>
  <c r="A4038" i="1"/>
  <c r="H4037" i="1"/>
  <c r="AB4037" i="1"/>
  <c r="AG4037" i="1"/>
  <c r="D4037" i="1"/>
  <c r="F4037" i="1" s="1"/>
  <c r="J3994" i="1"/>
  <c r="K3994" i="1" s="1"/>
  <c r="M3994" i="1"/>
  <c r="I3995" i="1"/>
  <c r="U3993" i="1"/>
  <c r="W3993" i="1" s="1"/>
  <c r="L3993" i="1"/>
  <c r="N3989" i="1"/>
  <c r="O3988" i="1"/>
  <c r="Z3987" i="1"/>
  <c r="AC3987" i="1" s="1"/>
  <c r="AE3987" i="1"/>
  <c r="AH3987" i="1" s="1"/>
  <c r="G4037" i="1" l="1"/>
  <c r="E4039" i="1"/>
  <c r="A4039" i="1"/>
  <c r="H4038" i="1"/>
  <c r="AB4038" i="1"/>
  <c r="AG4038" i="1"/>
  <c r="D4038" i="1"/>
  <c r="F4038" i="1" s="1"/>
  <c r="G4038" i="1"/>
  <c r="Z3988" i="1"/>
  <c r="AC3988" i="1" s="1"/>
  <c r="AE3988" i="1"/>
  <c r="AH3988" i="1" s="1"/>
  <c r="N3990" i="1"/>
  <c r="O3989" i="1"/>
  <c r="M3995" i="1"/>
  <c r="J3995" i="1"/>
  <c r="K3995" i="1" s="1"/>
  <c r="I3996" i="1"/>
  <c r="B3987" i="1"/>
  <c r="U3994" i="1"/>
  <c r="W3994" i="1" s="1"/>
  <c r="L3994" i="1"/>
  <c r="A4040" i="1" l="1"/>
  <c r="H4039" i="1"/>
  <c r="E4040" i="1"/>
  <c r="AB4039" i="1"/>
  <c r="AG4039" i="1"/>
  <c r="D4039" i="1"/>
  <c r="F4039" i="1" s="1"/>
  <c r="Z3989" i="1"/>
  <c r="AC3989" i="1" s="1"/>
  <c r="AE3989" i="1"/>
  <c r="AH3989" i="1" s="1"/>
  <c r="U3995" i="1"/>
  <c r="W3995" i="1" s="1"/>
  <c r="L3995" i="1"/>
  <c r="N3991" i="1"/>
  <c r="O3990" i="1"/>
  <c r="M3996" i="1"/>
  <c r="J3996" i="1"/>
  <c r="K3996" i="1" s="1"/>
  <c r="I3997" i="1"/>
  <c r="B3988" i="1"/>
  <c r="G4039" i="1" l="1"/>
  <c r="D4040" i="1"/>
  <c r="F4040" i="1" s="1"/>
  <c r="A4041" i="1"/>
  <c r="E4041" i="1"/>
  <c r="H4040" i="1"/>
  <c r="AB4040" i="1"/>
  <c r="AG4040" i="1"/>
  <c r="B3989" i="1"/>
  <c r="J3997" i="1"/>
  <c r="K3997" i="1" s="1"/>
  <c r="M3997" i="1"/>
  <c r="I3998" i="1"/>
  <c r="Z3990" i="1"/>
  <c r="AC3990" i="1" s="1"/>
  <c r="AE3990" i="1"/>
  <c r="AH3990" i="1" s="1"/>
  <c r="N3992" i="1"/>
  <c r="O3991" i="1"/>
  <c r="U3996" i="1"/>
  <c r="W3996" i="1" s="1"/>
  <c r="L3996" i="1"/>
  <c r="G4040" i="1" l="1"/>
  <c r="D4041" i="1"/>
  <c r="F4041" i="1" s="1"/>
  <c r="E4042" i="1"/>
  <c r="H4041" i="1"/>
  <c r="A4042" i="1"/>
  <c r="AB4041" i="1"/>
  <c r="AG4041" i="1"/>
  <c r="B3990" i="1"/>
  <c r="M3998" i="1"/>
  <c r="I3999" i="1"/>
  <c r="J3998" i="1"/>
  <c r="K3998" i="1" s="1"/>
  <c r="N3993" i="1"/>
  <c r="O3992" i="1"/>
  <c r="U3997" i="1"/>
  <c r="W3997" i="1" s="1"/>
  <c r="L3997" i="1"/>
  <c r="Z3991" i="1"/>
  <c r="AC3991" i="1" s="1"/>
  <c r="AE3991" i="1"/>
  <c r="AH3991" i="1" s="1"/>
  <c r="G4041" i="1" l="1"/>
  <c r="A4043" i="1"/>
  <c r="H4042" i="1"/>
  <c r="E4043" i="1"/>
  <c r="AB4042" i="1"/>
  <c r="AG4042" i="1"/>
  <c r="D4042" i="1"/>
  <c r="F4042" i="1" s="1"/>
  <c r="G4042" i="1"/>
  <c r="U3998" i="1"/>
  <c r="W3998" i="1" s="1"/>
  <c r="L3998" i="1"/>
  <c r="M3999" i="1"/>
  <c r="J3999" i="1"/>
  <c r="K3999" i="1" s="1"/>
  <c r="I4000" i="1"/>
  <c r="AE3992" i="1"/>
  <c r="AH3992" i="1" s="1"/>
  <c r="Z3992" i="1"/>
  <c r="AC3992" i="1" s="1"/>
  <c r="B3992" i="1" s="1"/>
  <c r="N3994" i="1"/>
  <c r="O3993" i="1"/>
  <c r="B3991" i="1"/>
  <c r="D4043" i="1" l="1"/>
  <c r="F4043" i="1" s="1"/>
  <c r="G4043" i="1"/>
  <c r="E4044" i="1"/>
  <c r="A4044" i="1"/>
  <c r="H4043" i="1"/>
  <c r="AB4043" i="1"/>
  <c r="AG4043" i="1"/>
  <c r="U3999" i="1"/>
  <c r="W3999" i="1" s="1"/>
  <c r="L3999" i="1"/>
  <c r="M4000" i="1"/>
  <c r="J4000" i="1"/>
  <c r="K4000" i="1" s="1"/>
  <c r="I4001" i="1"/>
  <c r="Z3993" i="1"/>
  <c r="AC3993" i="1" s="1"/>
  <c r="AE3993" i="1"/>
  <c r="AH3993" i="1" s="1"/>
  <c r="N3995" i="1"/>
  <c r="O3994" i="1"/>
  <c r="E4045" i="1" l="1"/>
  <c r="H4044" i="1"/>
  <c r="A4045" i="1"/>
  <c r="AB4044" i="1"/>
  <c r="AG4044" i="1"/>
  <c r="D4044" i="1"/>
  <c r="F4044" i="1" s="1"/>
  <c r="B3993" i="1"/>
  <c r="U4000" i="1"/>
  <c r="W4000" i="1" s="1"/>
  <c r="L4000" i="1"/>
  <c r="AE3994" i="1"/>
  <c r="AH3994" i="1" s="1"/>
  <c r="Z3994" i="1"/>
  <c r="AC3994" i="1" s="1"/>
  <c r="M4001" i="1"/>
  <c r="J4001" i="1"/>
  <c r="K4001" i="1" s="1"/>
  <c r="I4002" i="1"/>
  <c r="N3996" i="1"/>
  <c r="O3995" i="1"/>
  <c r="G4044" i="1" l="1"/>
  <c r="A4046" i="1"/>
  <c r="H4045" i="1"/>
  <c r="E4046" i="1"/>
  <c r="AB4045" i="1"/>
  <c r="AG4045" i="1"/>
  <c r="D4045" i="1"/>
  <c r="F4045" i="1" s="1"/>
  <c r="B3994" i="1"/>
  <c r="U4001" i="1"/>
  <c r="W4001" i="1" s="1"/>
  <c r="L4001" i="1"/>
  <c r="Z3995" i="1"/>
  <c r="AC3995" i="1" s="1"/>
  <c r="AE3995" i="1"/>
  <c r="AH3995" i="1" s="1"/>
  <c r="I4003" i="1"/>
  <c r="J4002" i="1"/>
  <c r="K4002" i="1" s="1"/>
  <c r="M4002" i="1"/>
  <c r="N3997" i="1"/>
  <c r="O3996" i="1"/>
  <c r="G4045" i="1" l="1"/>
  <c r="D4046" i="1"/>
  <c r="F4046" i="1" s="1"/>
  <c r="G4046" i="1"/>
  <c r="E4047" i="1"/>
  <c r="H4046" i="1"/>
  <c r="A4047" i="1"/>
  <c r="AB4046" i="1"/>
  <c r="AG4046" i="1"/>
  <c r="B3995" i="1"/>
  <c r="J4003" i="1"/>
  <c r="K4003" i="1" s="1"/>
  <c r="M4003" i="1"/>
  <c r="I4004" i="1"/>
  <c r="U4002" i="1"/>
  <c r="W4002" i="1" s="1"/>
  <c r="L4002" i="1"/>
  <c r="AE3996" i="1"/>
  <c r="AH3996" i="1" s="1"/>
  <c r="Z3996" i="1"/>
  <c r="AC3996" i="1" s="1"/>
  <c r="N3998" i="1"/>
  <c r="O3997" i="1"/>
  <c r="A4048" i="1" l="1"/>
  <c r="H4047" i="1"/>
  <c r="E4048" i="1"/>
  <c r="AB4047" i="1"/>
  <c r="AG4047" i="1"/>
  <c r="D4047" i="1"/>
  <c r="F4047" i="1" s="1"/>
  <c r="Z3997" i="1"/>
  <c r="AC3997" i="1" s="1"/>
  <c r="AE3997" i="1"/>
  <c r="AH3997" i="1" s="1"/>
  <c r="B3996" i="1"/>
  <c r="M4004" i="1"/>
  <c r="J4004" i="1"/>
  <c r="K4004" i="1" s="1"/>
  <c r="I4005" i="1"/>
  <c r="N3999" i="1"/>
  <c r="O3998" i="1"/>
  <c r="U4003" i="1"/>
  <c r="W4003" i="1" s="1"/>
  <c r="L4003" i="1"/>
  <c r="G4047" i="1" l="1"/>
  <c r="D4048" i="1"/>
  <c r="F4048" i="1" s="1"/>
  <c r="G4048" i="1"/>
  <c r="E4049" i="1"/>
  <c r="H4048" i="1"/>
  <c r="A4049" i="1"/>
  <c r="AB4048" i="1"/>
  <c r="AG4048" i="1"/>
  <c r="I4006" i="1"/>
  <c r="J4005" i="1"/>
  <c r="K4005" i="1" s="1"/>
  <c r="M4005" i="1"/>
  <c r="Z3998" i="1"/>
  <c r="AC3998" i="1" s="1"/>
  <c r="AE3998" i="1"/>
  <c r="AH3998" i="1" s="1"/>
  <c r="U4004" i="1"/>
  <c r="W4004" i="1" s="1"/>
  <c r="L4004" i="1"/>
  <c r="B3997" i="1"/>
  <c r="N4000" i="1"/>
  <c r="O3999" i="1"/>
  <c r="H4049" i="1" l="1"/>
  <c r="A4050" i="1"/>
  <c r="E4050" i="1"/>
  <c r="AB4049" i="1"/>
  <c r="AG4049" i="1"/>
  <c r="D4049" i="1"/>
  <c r="F4049" i="1" s="1"/>
  <c r="Z3999" i="1"/>
  <c r="AC3999" i="1" s="1"/>
  <c r="AE3999" i="1"/>
  <c r="AH3999" i="1" s="1"/>
  <c r="U4005" i="1"/>
  <c r="W4005" i="1" s="1"/>
  <c r="L4005" i="1"/>
  <c r="J4006" i="1"/>
  <c r="K4006" i="1" s="1"/>
  <c r="I4007" i="1"/>
  <c r="M4006" i="1"/>
  <c r="B3998" i="1"/>
  <c r="N4001" i="1"/>
  <c r="O4000" i="1"/>
  <c r="G4049" i="1" l="1"/>
  <c r="D4050" i="1"/>
  <c r="F4050" i="1" s="1"/>
  <c r="G4050" i="1"/>
  <c r="H4050" i="1"/>
  <c r="A4051" i="1"/>
  <c r="E4051" i="1"/>
  <c r="AB4050" i="1"/>
  <c r="AG4050" i="1"/>
  <c r="M4007" i="1"/>
  <c r="J4007" i="1"/>
  <c r="K4007" i="1" s="1"/>
  <c r="I4008" i="1"/>
  <c r="AE4000" i="1"/>
  <c r="AH4000" i="1" s="1"/>
  <c r="Z4000" i="1"/>
  <c r="AC4000" i="1" s="1"/>
  <c r="U4006" i="1"/>
  <c r="W4006" i="1" s="1"/>
  <c r="L4006" i="1"/>
  <c r="N4002" i="1"/>
  <c r="O4001" i="1"/>
  <c r="B3999" i="1"/>
  <c r="B4000" i="1" l="1"/>
  <c r="D4051" i="1"/>
  <c r="F4051" i="1" s="1"/>
  <c r="G4051" i="1"/>
  <c r="H4051" i="1"/>
  <c r="A4052" i="1"/>
  <c r="E4052" i="1"/>
  <c r="AB4051" i="1"/>
  <c r="AG4051" i="1"/>
  <c r="J4008" i="1"/>
  <c r="K4008" i="1" s="1"/>
  <c r="M4008" i="1"/>
  <c r="I4009" i="1"/>
  <c r="Z4001" i="1"/>
  <c r="AC4001" i="1" s="1"/>
  <c r="AE4001" i="1"/>
  <c r="AH4001" i="1" s="1"/>
  <c r="N4003" i="1"/>
  <c r="O4002" i="1"/>
  <c r="U4007" i="1"/>
  <c r="W4007" i="1" s="1"/>
  <c r="L4007" i="1"/>
  <c r="D4052" i="1" l="1"/>
  <c r="F4052" i="1" s="1"/>
  <c r="G4052" i="1"/>
  <c r="H4052" i="1"/>
  <c r="A4053" i="1"/>
  <c r="E4053" i="1"/>
  <c r="AB4052" i="1"/>
  <c r="AG4052" i="1"/>
  <c r="B4001" i="1"/>
  <c r="U4008" i="1"/>
  <c r="W4008" i="1" s="1"/>
  <c r="L4008" i="1"/>
  <c r="AE4002" i="1"/>
  <c r="AH4002" i="1" s="1"/>
  <c r="Z4002" i="1"/>
  <c r="AC4002" i="1" s="1"/>
  <c r="N4004" i="1"/>
  <c r="O4003" i="1"/>
  <c r="I4010" i="1"/>
  <c r="J4009" i="1"/>
  <c r="K4009" i="1" s="1"/>
  <c r="M4009" i="1"/>
  <c r="D4053" i="1" l="1"/>
  <c r="F4053" i="1" s="1"/>
  <c r="G4053" i="1"/>
  <c r="E4054" i="1"/>
  <c r="A4054" i="1"/>
  <c r="H4053" i="1"/>
  <c r="AB4053" i="1"/>
  <c r="AG4053" i="1"/>
  <c r="B4002" i="1"/>
  <c r="J4010" i="1"/>
  <c r="K4010" i="1" s="1"/>
  <c r="M4010" i="1"/>
  <c r="I4011" i="1"/>
  <c r="AE4003" i="1"/>
  <c r="AH4003" i="1" s="1"/>
  <c r="Z4003" i="1"/>
  <c r="AC4003" i="1" s="1"/>
  <c r="N4005" i="1"/>
  <c r="O4004" i="1"/>
  <c r="U4009" i="1"/>
  <c r="W4009" i="1" s="1"/>
  <c r="L4009" i="1"/>
  <c r="E4055" i="1" l="1"/>
  <c r="H4054" i="1"/>
  <c r="A4055" i="1"/>
  <c r="AB4054" i="1"/>
  <c r="AG4054" i="1"/>
  <c r="D4054" i="1"/>
  <c r="F4054" i="1" s="1"/>
  <c r="AE4004" i="1"/>
  <c r="AH4004" i="1" s="1"/>
  <c r="Z4004" i="1"/>
  <c r="AC4004" i="1" s="1"/>
  <c r="N4006" i="1"/>
  <c r="O4005" i="1"/>
  <c r="B4003" i="1"/>
  <c r="J4011" i="1"/>
  <c r="K4011" i="1" s="1"/>
  <c r="M4011" i="1"/>
  <c r="I4012" i="1"/>
  <c r="U4010" i="1"/>
  <c r="W4010" i="1" s="1"/>
  <c r="L4010" i="1"/>
  <c r="G4054" i="1" l="1"/>
  <c r="A4056" i="1"/>
  <c r="E4056" i="1"/>
  <c r="H4055" i="1"/>
  <c r="AB4055" i="1"/>
  <c r="AG4055" i="1"/>
  <c r="B4004" i="1"/>
  <c r="D4055" i="1"/>
  <c r="F4055" i="1" s="1"/>
  <c r="U4011" i="1"/>
  <c r="W4011" i="1" s="1"/>
  <c r="L4011" i="1"/>
  <c r="Z4005" i="1"/>
  <c r="AC4005" i="1" s="1"/>
  <c r="AE4005" i="1"/>
  <c r="AH4005" i="1" s="1"/>
  <c r="N4007" i="1"/>
  <c r="O4006" i="1"/>
  <c r="J4012" i="1"/>
  <c r="K4012" i="1" s="1"/>
  <c r="M4012" i="1"/>
  <c r="I4013" i="1"/>
  <c r="G4055" i="1" l="1"/>
  <c r="D4056" i="1"/>
  <c r="F4056" i="1" s="1"/>
  <c r="G4056" i="1"/>
  <c r="H4056" i="1"/>
  <c r="E4057" i="1"/>
  <c r="A4057" i="1"/>
  <c r="AB4056" i="1"/>
  <c r="AG4056" i="1"/>
  <c r="U4012" i="1"/>
  <c r="W4012" i="1" s="1"/>
  <c r="L4012" i="1"/>
  <c r="B4005" i="1"/>
  <c r="Z4006" i="1"/>
  <c r="AC4006" i="1" s="1"/>
  <c r="AE4006" i="1"/>
  <c r="AH4006" i="1" s="1"/>
  <c r="N4008" i="1"/>
  <c r="O4007" i="1"/>
  <c r="I4014" i="1"/>
  <c r="J4013" i="1"/>
  <c r="K4013" i="1" s="1"/>
  <c r="M4013" i="1"/>
  <c r="E4058" i="1" l="1"/>
  <c r="A4058" i="1"/>
  <c r="H4057" i="1"/>
  <c r="AB4057" i="1"/>
  <c r="AG4057" i="1"/>
  <c r="D4057" i="1"/>
  <c r="F4057" i="1" s="1"/>
  <c r="B4006" i="1"/>
  <c r="U4013" i="1"/>
  <c r="W4013" i="1" s="1"/>
  <c r="L4013" i="1"/>
  <c r="J4014" i="1"/>
  <c r="K4014" i="1" s="1"/>
  <c r="I4015" i="1"/>
  <c r="M4014" i="1"/>
  <c r="AE4007" i="1"/>
  <c r="AH4007" i="1" s="1"/>
  <c r="Z4007" i="1"/>
  <c r="AC4007" i="1" s="1"/>
  <c r="N4009" i="1"/>
  <c r="O4008" i="1"/>
  <c r="G4057" i="1" l="1"/>
  <c r="A4059" i="1"/>
  <c r="E4059" i="1"/>
  <c r="H4058" i="1"/>
  <c r="AB4058" i="1"/>
  <c r="AG4058" i="1"/>
  <c r="D4058" i="1"/>
  <c r="F4058" i="1" s="1"/>
  <c r="U4014" i="1"/>
  <c r="W4014" i="1" s="1"/>
  <c r="L4014" i="1"/>
  <c r="AE4008" i="1"/>
  <c r="AH4008" i="1" s="1"/>
  <c r="Z4008" i="1"/>
  <c r="AC4008" i="1" s="1"/>
  <c r="B4008" i="1" s="1"/>
  <c r="J4015" i="1"/>
  <c r="K4015" i="1" s="1"/>
  <c r="M4015" i="1"/>
  <c r="I4016" i="1"/>
  <c r="N4010" i="1"/>
  <c r="O4009" i="1"/>
  <c r="B4007" i="1"/>
  <c r="G4058" i="1" l="1"/>
  <c r="D4059" i="1"/>
  <c r="F4059" i="1" s="1"/>
  <c r="G4059" i="1"/>
  <c r="E4060" i="1"/>
  <c r="H4059" i="1"/>
  <c r="A4060" i="1"/>
  <c r="AB4059" i="1"/>
  <c r="AG4059" i="1"/>
  <c r="AE4009" i="1"/>
  <c r="AH4009" i="1" s="1"/>
  <c r="Z4009" i="1"/>
  <c r="AC4009" i="1" s="1"/>
  <c r="U4015" i="1"/>
  <c r="W4015" i="1" s="1"/>
  <c r="L4015" i="1"/>
  <c r="N4011" i="1"/>
  <c r="O4010" i="1"/>
  <c r="J4016" i="1"/>
  <c r="K4016" i="1" s="1"/>
  <c r="I4017" i="1"/>
  <c r="M4016" i="1"/>
  <c r="E4061" i="1" l="1"/>
  <c r="H4060" i="1"/>
  <c r="A4061" i="1"/>
  <c r="AB4060" i="1"/>
  <c r="AG4060" i="1"/>
  <c r="D4060" i="1"/>
  <c r="F4060" i="1" s="1"/>
  <c r="B4009" i="1"/>
  <c r="AE4010" i="1"/>
  <c r="AH4010" i="1" s="1"/>
  <c r="Z4010" i="1"/>
  <c r="AC4010" i="1" s="1"/>
  <c r="N4012" i="1"/>
  <c r="O4011" i="1"/>
  <c r="U4016" i="1"/>
  <c r="W4016" i="1" s="1"/>
  <c r="L4016" i="1"/>
  <c r="I4018" i="1"/>
  <c r="M4017" i="1"/>
  <c r="J4017" i="1"/>
  <c r="K4017" i="1" s="1"/>
  <c r="B4010" i="1" l="1"/>
  <c r="G4060" i="1"/>
  <c r="E4062" i="1"/>
  <c r="A4062" i="1"/>
  <c r="H4061" i="1"/>
  <c r="AB4061" i="1"/>
  <c r="AG4061" i="1"/>
  <c r="D4061" i="1"/>
  <c r="F4061" i="1" s="1"/>
  <c r="U4017" i="1"/>
  <c r="W4017" i="1" s="1"/>
  <c r="L4017" i="1"/>
  <c r="AE4011" i="1"/>
  <c r="AH4011" i="1" s="1"/>
  <c r="Z4011" i="1"/>
  <c r="AC4011" i="1" s="1"/>
  <c r="N4013" i="1"/>
  <c r="O4012" i="1"/>
  <c r="M4018" i="1"/>
  <c r="J4018" i="1"/>
  <c r="K4018" i="1" s="1"/>
  <c r="I4019" i="1"/>
  <c r="G4061" i="1" l="1"/>
  <c r="E4063" i="1"/>
  <c r="H4062" i="1"/>
  <c r="A4063" i="1"/>
  <c r="AB4062" i="1"/>
  <c r="AG4062" i="1"/>
  <c r="D4062" i="1"/>
  <c r="F4062" i="1" s="1"/>
  <c r="B4011" i="1"/>
  <c r="N4014" i="1"/>
  <c r="O4013" i="1"/>
  <c r="AE4012" i="1"/>
  <c r="AH4012" i="1" s="1"/>
  <c r="Z4012" i="1"/>
  <c r="AC4012" i="1" s="1"/>
  <c r="J4019" i="1"/>
  <c r="K4019" i="1" s="1"/>
  <c r="M4019" i="1"/>
  <c r="I4020" i="1"/>
  <c r="U4018" i="1"/>
  <c r="W4018" i="1" s="1"/>
  <c r="L4018" i="1"/>
  <c r="G4062" i="1" l="1"/>
  <c r="A4064" i="1"/>
  <c r="E4064" i="1"/>
  <c r="H4063" i="1"/>
  <c r="AB4063" i="1"/>
  <c r="AG4063" i="1"/>
  <c r="D4063" i="1"/>
  <c r="F4063" i="1" s="1"/>
  <c r="B4012" i="1"/>
  <c r="U4019" i="1"/>
  <c r="W4019" i="1" s="1"/>
  <c r="L4019" i="1"/>
  <c r="M4020" i="1"/>
  <c r="J4020" i="1"/>
  <c r="K4020" i="1" s="1"/>
  <c r="I4021" i="1"/>
  <c r="Z4013" i="1"/>
  <c r="AC4013" i="1" s="1"/>
  <c r="AE4013" i="1"/>
  <c r="AH4013" i="1" s="1"/>
  <c r="N4015" i="1"/>
  <c r="O4014" i="1"/>
  <c r="G4063" i="1" l="1"/>
  <c r="D4064" i="1"/>
  <c r="F4064" i="1" s="1"/>
  <c r="G4064" i="1"/>
  <c r="E4065" i="1"/>
  <c r="A4065" i="1"/>
  <c r="H4064" i="1"/>
  <c r="AB4064" i="1"/>
  <c r="AG4064" i="1"/>
  <c r="B4013" i="1"/>
  <c r="U4020" i="1"/>
  <c r="W4020" i="1" s="1"/>
  <c r="L4020" i="1"/>
  <c r="I4022" i="1"/>
  <c r="J4021" i="1"/>
  <c r="K4021" i="1" s="1"/>
  <c r="M4021" i="1"/>
  <c r="AE4014" i="1"/>
  <c r="AH4014" i="1" s="1"/>
  <c r="Z4014" i="1"/>
  <c r="AC4014" i="1" s="1"/>
  <c r="N4016" i="1"/>
  <c r="O4015" i="1"/>
  <c r="E4066" i="1" l="1"/>
  <c r="H4065" i="1"/>
  <c r="A4066" i="1"/>
  <c r="AB4065" i="1"/>
  <c r="AG4065" i="1"/>
  <c r="D4065" i="1"/>
  <c r="F4065" i="1" s="1"/>
  <c r="B4014" i="1"/>
  <c r="Z4015" i="1"/>
  <c r="AC4015" i="1" s="1"/>
  <c r="AE4015" i="1"/>
  <c r="AH4015" i="1" s="1"/>
  <c r="N4017" i="1"/>
  <c r="O4016" i="1"/>
  <c r="U4021" i="1"/>
  <c r="W4021" i="1" s="1"/>
  <c r="L4021" i="1"/>
  <c r="M4022" i="1"/>
  <c r="J4022" i="1"/>
  <c r="K4022" i="1" s="1"/>
  <c r="I4023" i="1"/>
  <c r="G4065" i="1" l="1"/>
  <c r="A4067" i="1"/>
  <c r="E4067" i="1"/>
  <c r="H4066" i="1"/>
  <c r="AB4066" i="1"/>
  <c r="AG4066" i="1"/>
  <c r="D4066" i="1"/>
  <c r="F4066" i="1" s="1"/>
  <c r="N4018" i="1"/>
  <c r="O4017" i="1"/>
  <c r="AE4016" i="1"/>
  <c r="AH4016" i="1" s="1"/>
  <c r="Z4016" i="1"/>
  <c r="AC4016" i="1" s="1"/>
  <c r="B4016" i="1" s="1"/>
  <c r="M4023" i="1"/>
  <c r="J4023" i="1"/>
  <c r="K4023" i="1" s="1"/>
  <c r="I4024" i="1"/>
  <c r="U4022" i="1"/>
  <c r="W4022" i="1" s="1"/>
  <c r="L4022" i="1"/>
  <c r="B4015" i="1"/>
  <c r="G4066" i="1" l="1"/>
  <c r="D4067" i="1"/>
  <c r="F4067" i="1" s="1"/>
  <c r="G4067" i="1"/>
  <c r="E4068" i="1"/>
  <c r="H4067" i="1"/>
  <c r="A4068" i="1"/>
  <c r="AB4067" i="1"/>
  <c r="AG4067" i="1"/>
  <c r="U4023" i="1"/>
  <c r="W4023" i="1" s="1"/>
  <c r="L4023" i="1"/>
  <c r="Z4017" i="1"/>
  <c r="AC4017" i="1" s="1"/>
  <c r="AE4017" i="1"/>
  <c r="AH4017" i="1" s="1"/>
  <c r="N4019" i="1"/>
  <c r="O4018" i="1"/>
  <c r="J4024" i="1"/>
  <c r="K4024" i="1" s="1"/>
  <c r="I4025" i="1"/>
  <c r="M4024" i="1"/>
  <c r="H4068" i="1" l="1"/>
  <c r="A4069" i="1"/>
  <c r="E4069" i="1"/>
  <c r="AB4068" i="1"/>
  <c r="AG4068" i="1"/>
  <c r="D4068" i="1"/>
  <c r="F4068" i="1" s="1"/>
  <c r="G4068" i="1"/>
  <c r="B4017" i="1"/>
  <c r="Z4018" i="1"/>
  <c r="AC4018" i="1" s="1"/>
  <c r="AE4018" i="1"/>
  <c r="AH4018" i="1" s="1"/>
  <c r="N4020" i="1"/>
  <c r="O4019" i="1"/>
  <c r="U4024" i="1"/>
  <c r="W4024" i="1" s="1"/>
  <c r="L4024" i="1"/>
  <c r="M4025" i="1"/>
  <c r="J4025" i="1"/>
  <c r="K4025" i="1" s="1"/>
  <c r="I4026" i="1"/>
  <c r="D4069" i="1" l="1"/>
  <c r="F4069" i="1" s="1"/>
  <c r="G4069" i="1"/>
  <c r="H4069" i="1"/>
  <c r="A4070" i="1"/>
  <c r="E4070" i="1"/>
  <c r="AB4069" i="1"/>
  <c r="AG4069" i="1"/>
  <c r="I4027" i="1"/>
  <c r="J4026" i="1"/>
  <c r="K4026" i="1" s="1"/>
  <c r="M4026" i="1"/>
  <c r="AE4019" i="1"/>
  <c r="AH4019" i="1" s="1"/>
  <c r="Z4019" i="1"/>
  <c r="AC4019" i="1" s="1"/>
  <c r="N4021" i="1"/>
  <c r="O4020" i="1"/>
  <c r="U4025" i="1"/>
  <c r="W4025" i="1" s="1"/>
  <c r="L4025" i="1"/>
  <c r="B4018" i="1"/>
  <c r="B4019" i="1" l="1"/>
  <c r="D4070" i="1"/>
  <c r="F4070" i="1" s="1"/>
  <c r="E4071" i="1"/>
  <c r="A4071" i="1"/>
  <c r="H4070" i="1"/>
  <c r="AB4070" i="1"/>
  <c r="AG4070" i="1"/>
  <c r="U4026" i="1"/>
  <c r="W4026" i="1" s="1"/>
  <c r="L4026" i="1"/>
  <c r="N4022" i="1"/>
  <c r="O4021" i="1"/>
  <c r="Z4020" i="1"/>
  <c r="AC4020" i="1" s="1"/>
  <c r="AE4020" i="1"/>
  <c r="AH4020" i="1" s="1"/>
  <c r="J4027" i="1"/>
  <c r="K4027" i="1" s="1"/>
  <c r="M4027" i="1"/>
  <c r="I4028" i="1"/>
  <c r="G4070" i="1" l="1"/>
  <c r="A4072" i="1"/>
  <c r="H4071" i="1"/>
  <c r="E4072" i="1"/>
  <c r="AB4071" i="1"/>
  <c r="AG4071" i="1"/>
  <c r="D4071" i="1"/>
  <c r="F4071" i="1" s="1"/>
  <c r="B4020" i="1"/>
  <c r="U4027" i="1"/>
  <c r="W4027" i="1" s="1"/>
  <c r="L4027" i="1"/>
  <c r="AE4021" i="1"/>
  <c r="AH4021" i="1" s="1"/>
  <c r="Z4021" i="1"/>
  <c r="AC4021" i="1" s="1"/>
  <c r="M4028" i="1"/>
  <c r="I4029" i="1"/>
  <c r="J4028" i="1"/>
  <c r="K4028" i="1" s="1"/>
  <c r="N4023" i="1"/>
  <c r="O4022" i="1"/>
  <c r="G4071" i="1" l="1"/>
  <c r="D4072" i="1"/>
  <c r="F4072" i="1" s="1"/>
  <c r="E4073" i="1"/>
  <c r="H4072" i="1"/>
  <c r="A4073" i="1"/>
  <c r="AB4072" i="1"/>
  <c r="AG4072" i="1"/>
  <c r="J4029" i="1"/>
  <c r="K4029" i="1" s="1"/>
  <c r="I4030" i="1"/>
  <c r="N4024" i="1"/>
  <c r="O4023" i="1"/>
  <c r="B4021" i="1"/>
  <c r="Z4022" i="1"/>
  <c r="AC4022" i="1" s="1"/>
  <c r="AE4022" i="1"/>
  <c r="AH4022" i="1" s="1"/>
  <c r="U4028" i="1"/>
  <c r="W4028" i="1" s="1"/>
  <c r="L4028" i="1"/>
  <c r="M4029" i="1" s="1"/>
  <c r="G4072" i="1" l="1"/>
  <c r="A4074" i="1"/>
  <c r="E4074" i="1"/>
  <c r="H4073" i="1"/>
  <c r="AB4073" i="1"/>
  <c r="AG4073" i="1"/>
  <c r="D4073" i="1"/>
  <c r="F4073" i="1" s="1"/>
  <c r="G4073" i="1"/>
  <c r="Z4023" i="1"/>
  <c r="AC4023" i="1" s="1"/>
  <c r="AE4023" i="1"/>
  <c r="AH4023" i="1" s="1"/>
  <c r="J4030" i="1"/>
  <c r="K4030" i="1" s="1"/>
  <c r="M4030" i="1"/>
  <c r="I4031" i="1"/>
  <c r="N4025" i="1"/>
  <c r="O4024" i="1"/>
  <c r="U4029" i="1"/>
  <c r="W4029" i="1" s="1"/>
  <c r="L4029" i="1"/>
  <c r="B4022" i="1"/>
  <c r="D4074" i="1" l="1"/>
  <c r="F4074" i="1" s="1"/>
  <c r="G4074" i="1"/>
  <c r="A4075" i="1"/>
  <c r="H4074" i="1"/>
  <c r="E4075" i="1"/>
  <c r="AB4074" i="1"/>
  <c r="AG4074" i="1"/>
  <c r="I4032" i="1"/>
  <c r="M4031" i="1"/>
  <c r="J4031" i="1"/>
  <c r="K4031" i="1" s="1"/>
  <c r="N4026" i="1"/>
  <c r="O4025" i="1"/>
  <c r="U4030" i="1"/>
  <c r="W4030" i="1" s="1"/>
  <c r="L4030" i="1"/>
  <c r="AE4024" i="1"/>
  <c r="AH4024" i="1" s="1"/>
  <c r="Z4024" i="1"/>
  <c r="AC4024" i="1" s="1"/>
  <c r="B4023" i="1"/>
  <c r="D4075" i="1" l="1"/>
  <c r="F4075" i="1" s="1"/>
  <c r="G4075" i="1"/>
  <c r="A4076" i="1"/>
  <c r="H4075" i="1"/>
  <c r="E4076" i="1"/>
  <c r="AB4075" i="1"/>
  <c r="AG4075" i="1"/>
  <c r="B4024" i="1"/>
  <c r="U4031" i="1"/>
  <c r="W4031" i="1" s="1"/>
  <c r="L4031" i="1"/>
  <c r="AE4025" i="1"/>
  <c r="AH4025" i="1" s="1"/>
  <c r="Z4025" i="1"/>
  <c r="AC4025" i="1" s="1"/>
  <c r="N4027" i="1"/>
  <c r="O4026" i="1"/>
  <c r="M4032" i="1"/>
  <c r="J4032" i="1"/>
  <c r="K4032" i="1" s="1"/>
  <c r="I4033" i="1"/>
  <c r="D4076" i="1" l="1"/>
  <c r="F4076" i="1" s="1"/>
  <c r="G4076" i="1"/>
  <c r="E4077" i="1"/>
  <c r="H4076" i="1"/>
  <c r="A4077" i="1"/>
  <c r="AB4076" i="1"/>
  <c r="AG4076" i="1"/>
  <c r="B4025" i="1"/>
  <c r="Z4026" i="1"/>
  <c r="AC4026" i="1" s="1"/>
  <c r="AE4026" i="1"/>
  <c r="AH4026" i="1" s="1"/>
  <c r="N4028" i="1"/>
  <c r="O4027" i="1"/>
  <c r="M4033" i="1"/>
  <c r="I4034" i="1"/>
  <c r="J4033" i="1"/>
  <c r="K4033" i="1" s="1"/>
  <c r="U4032" i="1"/>
  <c r="W4032" i="1" s="1"/>
  <c r="L4032" i="1"/>
  <c r="A4078" i="1" l="1"/>
  <c r="H4077" i="1"/>
  <c r="E4078" i="1"/>
  <c r="AB4077" i="1"/>
  <c r="AG4077" i="1"/>
  <c r="D4077" i="1"/>
  <c r="F4077" i="1" s="1"/>
  <c r="M4034" i="1"/>
  <c r="J4034" i="1"/>
  <c r="K4034" i="1" s="1"/>
  <c r="I4035" i="1"/>
  <c r="U4033" i="1"/>
  <c r="W4033" i="1" s="1"/>
  <c r="L4033" i="1"/>
  <c r="N4029" i="1"/>
  <c r="O4028" i="1"/>
  <c r="AE4027" i="1"/>
  <c r="AH4027" i="1" s="1"/>
  <c r="Z4027" i="1"/>
  <c r="AC4027" i="1" s="1"/>
  <c r="B4026" i="1"/>
  <c r="G4077" i="1" l="1"/>
  <c r="D4078" i="1"/>
  <c r="F4078" i="1" s="1"/>
  <c r="G4078" i="1"/>
  <c r="E4079" i="1"/>
  <c r="H4078" i="1"/>
  <c r="A4079" i="1"/>
  <c r="AB4078" i="1"/>
  <c r="AG4078" i="1"/>
  <c r="B4027" i="1"/>
  <c r="N4030" i="1"/>
  <c r="O4029" i="1"/>
  <c r="I4036" i="1"/>
  <c r="J4035" i="1"/>
  <c r="K4035" i="1" s="1"/>
  <c r="M4035" i="1"/>
  <c r="U4034" i="1"/>
  <c r="W4034" i="1" s="1"/>
  <c r="L4034" i="1"/>
  <c r="Z4028" i="1"/>
  <c r="AC4028" i="1" s="1"/>
  <c r="AE4028" i="1"/>
  <c r="AH4028" i="1" s="1"/>
  <c r="A4080" i="1" l="1"/>
  <c r="H4079" i="1"/>
  <c r="E4080" i="1"/>
  <c r="AB4079" i="1"/>
  <c r="AG4079" i="1"/>
  <c r="D4079" i="1"/>
  <c r="F4079" i="1" s="1"/>
  <c r="U4035" i="1"/>
  <c r="W4035" i="1" s="1"/>
  <c r="L4035" i="1"/>
  <c r="Z4029" i="1"/>
  <c r="AC4029" i="1" s="1"/>
  <c r="AE4029" i="1"/>
  <c r="AH4029" i="1" s="1"/>
  <c r="J4036" i="1"/>
  <c r="K4036" i="1" s="1"/>
  <c r="M4036" i="1"/>
  <c r="I4037" i="1"/>
  <c r="B4028" i="1"/>
  <c r="N4031" i="1"/>
  <c r="O4030" i="1"/>
  <c r="G4079" i="1" l="1"/>
  <c r="D4080" i="1"/>
  <c r="F4080" i="1" s="1"/>
  <c r="G4080" i="1"/>
  <c r="E4081" i="1"/>
  <c r="H4080" i="1"/>
  <c r="A4081" i="1"/>
  <c r="AB4080" i="1"/>
  <c r="AG4080" i="1"/>
  <c r="J4037" i="1"/>
  <c r="K4037" i="1" s="1"/>
  <c r="M4037" i="1"/>
  <c r="I4038" i="1"/>
  <c r="Z4030" i="1"/>
  <c r="AC4030" i="1" s="1"/>
  <c r="AE4030" i="1"/>
  <c r="AH4030" i="1" s="1"/>
  <c r="N4032" i="1"/>
  <c r="O4031" i="1"/>
  <c r="U4036" i="1"/>
  <c r="W4036" i="1" s="1"/>
  <c r="L4036" i="1"/>
  <c r="B4029" i="1"/>
  <c r="H4081" i="1" l="1"/>
  <c r="A4082" i="1"/>
  <c r="E4082" i="1"/>
  <c r="AB4081" i="1"/>
  <c r="AG4081" i="1"/>
  <c r="D4081" i="1"/>
  <c r="F4081" i="1" s="1"/>
  <c r="B4030" i="1"/>
  <c r="Z4031" i="1"/>
  <c r="AC4031" i="1" s="1"/>
  <c r="AE4031" i="1"/>
  <c r="AH4031" i="1" s="1"/>
  <c r="J4038" i="1"/>
  <c r="K4038" i="1" s="1"/>
  <c r="M4038" i="1"/>
  <c r="I4039" i="1"/>
  <c r="N4033" i="1"/>
  <c r="O4032" i="1"/>
  <c r="U4037" i="1"/>
  <c r="W4037" i="1" s="1"/>
  <c r="L4037" i="1"/>
  <c r="G4081" i="1" l="1"/>
  <c r="D4082" i="1"/>
  <c r="F4082" i="1" s="1"/>
  <c r="G4082" i="1"/>
  <c r="H4082" i="1"/>
  <c r="A4083" i="1"/>
  <c r="E4083" i="1"/>
  <c r="AB4082" i="1"/>
  <c r="AG4082" i="1"/>
  <c r="N4034" i="1"/>
  <c r="O4033" i="1"/>
  <c r="Z4032" i="1"/>
  <c r="AC4032" i="1" s="1"/>
  <c r="AE4032" i="1"/>
  <c r="AH4032" i="1" s="1"/>
  <c r="U4038" i="1"/>
  <c r="W4038" i="1" s="1"/>
  <c r="L4038" i="1"/>
  <c r="I4040" i="1"/>
  <c r="J4039" i="1"/>
  <c r="K4039" i="1" s="1"/>
  <c r="M4039" i="1"/>
  <c r="B4031" i="1"/>
  <c r="D4083" i="1" l="1"/>
  <c r="F4083" i="1" s="1"/>
  <c r="G4083" i="1"/>
  <c r="A4084" i="1"/>
  <c r="E4084" i="1"/>
  <c r="H4083" i="1"/>
  <c r="AB4083" i="1"/>
  <c r="AG4083" i="1"/>
  <c r="I4041" i="1"/>
  <c r="J4040" i="1"/>
  <c r="K4040" i="1" s="1"/>
  <c r="M4040" i="1"/>
  <c r="U4039" i="1"/>
  <c r="W4039" i="1" s="1"/>
  <c r="L4039" i="1"/>
  <c r="B4032" i="1"/>
  <c r="Z4033" i="1"/>
  <c r="AC4033" i="1" s="1"/>
  <c r="AE4033" i="1"/>
  <c r="AH4033" i="1" s="1"/>
  <c r="N4035" i="1"/>
  <c r="O4034" i="1"/>
  <c r="D4084" i="1" l="1"/>
  <c r="F4084" i="1" s="1"/>
  <c r="G4084" i="1"/>
  <c r="A4085" i="1"/>
  <c r="H4084" i="1"/>
  <c r="E4085" i="1"/>
  <c r="AB4084" i="1"/>
  <c r="AG4084" i="1"/>
  <c r="Z4034" i="1"/>
  <c r="AC4034" i="1" s="1"/>
  <c r="AE4034" i="1"/>
  <c r="AH4034" i="1" s="1"/>
  <c r="N4036" i="1"/>
  <c r="O4035" i="1"/>
  <c r="M4041" i="1"/>
  <c r="I4042" i="1"/>
  <c r="J4041" i="1"/>
  <c r="K4041" i="1" s="1"/>
  <c r="U4040" i="1"/>
  <c r="W4040" i="1" s="1"/>
  <c r="L4040" i="1"/>
  <c r="B4033" i="1"/>
  <c r="D4085" i="1" l="1"/>
  <c r="F4085" i="1" s="1"/>
  <c r="E4086" i="1"/>
  <c r="A4086" i="1"/>
  <c r="H4085" i="1"/>
  <c r="AB4085" i="1"/>
  <c r="AG4085" i="1"/>
  <c r="I4043" i="1"/>
  <c r="M4042" i="1"/>
  <c r="J4042" i="1"/>
  <c r="K4042" i="1" s="1"/>
  <c r="N4037" i="1"/>
  <c r="O4036" i="1"/>
  <c r="AE4035" i="1"/>
  <c r="AH4035" i="1" s="1"/>
  <c r="Z4035" i="1"/>
  <c r="AC4035" i="1" s="1"/>
  <c r="B4034" i="1"/>
  <c r="U4041" i="1"/>
  <c r="W4041" i="1" s="1"/>
  <c r="L4041" i="1"/>
  <c r="G4085" i="1" l="1"/>
  <c r="E4087" i="1"/>
  <c r="H4086" i="1"/>
  <c r="A4087" i="1"/>
  <c r="AB4086" i="1"/>
  <c r="AG4086" i="1"/>
  <c r="D4086" i="1"/>
  <c r="F4086" i="1" s="1"/>
  <c r="AE4036" i="1"/>
  <c r="AH4036" i="1" s="1"/>
  <c r="Z4036" i="1"/>
  <c r="AC4036" i="1" s="1"/>
  <c r="N4038" i="1"/>
  <c r="O4037" i="1"/>
  <c r="U4042" i="1"/>
  <c r="W4042" i="1" s="1"/>
  <c r="L4042" i="1"/>
  <c r="B4035" i="1"/>
  <c r="J4043" i="1"/>
  <c r="K4043" i="1" s="1"/>
  <c r="M4043" i="1"/>
  <c r="I4044" i="1"/>
  <c r="G4086" i="1" l="1"/>
  <c r="A4088" i="1"/>
  <c r="H4087" i="1"/>
  <c r="E4088" i="1"/>
  <c r="AB4087" i="1"/>
  <c r="AG4087" i="1"/>
  <c r="B4036" i="1"/>
  <c r="D4087" i="1"/>
  <c r="F4087" i="1" s="1"/>
  <c r="Z4037" i="1"/>
  <c r="AC4037" i="1" s="1"/>
  <c r="AE4037" i="1"/>
  <c r="AH4037" i="1" s="1"/>
  <c r="M4044" i="1"/>
  <c r="J4044" i="1"/>
  <c r="K4044" i="1" s="1"/>
  <c r="I4045" i="1"/>
  <c r="N4039" i="1"/>
  <c r="O4038" i="1"/>
  <c r="U4043" i="1"/>
  <c r="W4043" i="1" s="1"/>
  <c r="L4043" i="1"/>
  <c r="G4087" i="1" l="1"/>
  <c r="D4088" i="1"/>
  <c r="F4088" i="1" s="1"/>
  <c r="E4089" i="1"/>
  <c r="H4088" i="1"/>
  <c r="A4089" i="1"/>
  <c r="AB4088" i="1"/>
  <c r="AG4088" i="1"/>
  <c r="N4040" i="1"/>
  <c r="O4039" i="1"/>
  <c r="I4046" i="1"/>
  <c r="M4045" i="1"/>
  <c r="J4045" i="1"/>
  <c r="K4045" i="1" s="1"/>
  <c r="B4037" i="1"/>
  <c r="U4044" i="1"/>
  <c r="W4044" i="1" s="1"/>
  <c r="L4044" i="1"/>
  <c r="AE4038" i="1"/>
  <c r="AH4038" i="1" s="1"/>
  <c r="Z4038" i="1"/>
  <c r="AC4038" i="1" s="1"/>
  <c r="G4088" i="1" l="1"/>
  <c r="A4090" i="1"/>
  <c r="H4089" i="1"/>
  <c r="E4090" i="1"/>
  <c r="AB4089" i="1"/>
  <c r="AG4089" i="1"/>
  <c r="D4089" i="1"/>
  <c r="F4089" i="1" s="1"/>
  <c r="B4038" i="1"/>
  <c r="U4045" i="1"/>
  <c r="W4045" i="1" s="1"/>
  <c r="L4045" i="1"/>
  <c r="M4046" i="1"/>
  <c r="J4046" i="1"/>
  <c r="K4046" i="1" s="1"/>
  <c r="I4047" i="1"/>
  <c r="Z4039" i="1"/>
  <c r="AC4039" i="1" s="1"/>
  <c r="AE4039" i="1"/>
  <c r="AH4039" i="1" s="1"/>
  <c r="N4041" i="1"/>
  <c r="O4040" i="1"/>
  <c r="G4089" i="1" l="1"/>
  <c r="D4090" i="1"/>
  <c r="F4090" i="1" s="1"/>
  <c r="G4090" i="1"/>
  <c r="E4091" i="1"/>
  <c r="H4090" i="1"/>
  <c r="A4091" i="1"/>
  <c r="AB4090" i="1"/>
  <c r="AG4090" i="1"/>
  <c r="U4046" i="1"/>
  <c r="W4046" i="1" s="1"/>
  <c r="L4046" i="1"/>
  <c r="B4039" i="1"/>
  <c r="M4047" i="1"/>
  <c r="J4047" i="1"/>
  <c r="K4047" i="1" s="1"/>
  <c r="I4048" i="1"/>
  <c r="AE4040" i="1"/>
  <c r="AH4040" i="1" s="1"/>
  <c r="Z4040" i="1"/>
  <c r="AC4040" i="1" s="1"/>
  <c r="N4042" i="1"/>
  <c r="O4041" i="1"/>
  <c r="E4092" i="1" l="1"/>
  <c r="H4091" i="1"/>
  <c r="A4092" i="1"/>
  <c r="AB4091" i="1"/>
  <c r="AG4091" i="1"/>
  <c r="D4091" i="1"/>
  <c r="F4091" i="1" s="1"/>
  <c r="G4091" i="1"/>
  <c r="B4040" i="1"/>
  <c r="U4047" i="1"/>
  <c r="W4047" i="1" s="1"/>
  <c r="L4047" i="1"/>
  <c r="N4043" i="1"/>
  <c r="O4042" i="1"/>
  <c r="J4048" i="1"/>
  <c r="K4048" i="1" s="1"/>
  <c r="M4048" i="1"/>
  <c r="I4049" i="1"/>
  <c r="Z4041" i="1"/>
  <c r="AC4041" i="1" s="1"/>
  <c r="AE4041" i="1"/>
  <c r="AH4041" i="1" s="1"/>
  <c r="E4093" i="1" l="1"/>
  <c r="A4093" i="1"/>
  <c r="H4092" i="1"/>
  <c r="AB4092" i="1"/>
  <c r="AG4092" i="1"/>
  <c r="D4092" i="1"/>
  <c r="F4092" i="1" s="1"/>
  <c r="U4048" i="1"/>
  <c r="W4048" i="1" s="1"/>
  <c r="L4048" i="1"/>
  <c r="N4044" i="1"/>
  <c r="O4043" i="1"/>
  <c r="M4049" i="1"/>
  <c r="J4049" i="1"/>
  <c r="K4049" i="1" s="1"/>
  <c r="I4050" i="1"/>
  <c r="AE4042" i="1"/>
  <c r="AH4042" i="1" s="1"/>
  <c r="Z4042" i="1"/>
  <c r="AC4042" i="1" s="1"/>
  <c r="B4041" i="1"/>
  <c r="G4092" i="1" l="1"/>
  <c r="A4094" i="1"/>
  <c r="E4094" i="1"/>
  <c r="H4093" i="1"/>
  <c r="AB4093" i="1"/>
  <c r="AG4093" i="1"/>
  <c r="D4093" i="1"/>
  <c r="F4093" i="1" s="1"/>
  <c r="B4042" i="1"/>
  <c r="U4049" i="1"/>
  <c r="W4049" i="1" s="1"/>
  <c r="L4049" i="1"/>
  <c r="N4045" i="1"/>
  <c r="O4044" i="1"/>
  <c r="M4050" i="1"/>
  <c r="J4050" i="1"/>
  <c r="K4050" i="1" s="1"/>
  <c r="I4051" i="1"/>
  <c r="AE4043" i="1"/>
  <c r="AH4043" i="1" s="1"/>
  <c r="Z4043" i="1"/>
  <c r="AC4043" i="1" s="1"/>
  <c r="G4093" i="1" l="1"/>
  <c r="D4094" i="1"/>
  <c r="F4094" i="1" s="1"/>
  <c r="G4094" i="1"/>
  <c r="A4095" i="1"/>
  <c r="H4094" i="1"/>
  <c r="E4095" i="1"/>
  <c r="AB4094" i="1"/>
  <c r="AG4094" i="1"/>
  <c r="B4043" i="1"/>
  <c r="N4046" i="1"/>
  <c r="O4045" i="1"/>
  <c r="U4050" i="1"/>
  <c r="W4050" i="1" s="1"/>
  <c r="L4050" i="1"/>
  <c r="Z4044" i="1"/>
  <c r="AC4044" i="1" s="1"/>
  <c r="AE4044" i="1"/>
  <c r="AH4044" i="1" s="1"/>
  <c r="M4051" i="1"/>
  <c r="J4051" i="1"/>
  <c r="K4051" i="1" s="1"/>
  <c r="I4052" i="1"/>
  <c r="D4095" i="1" l="1"/>
  <c r="F4095" i="1" s="1"/>
  <c r="E4096" i="1"/>
  <c r="H4095" i="1"/>
  <c r="A4096" i="1"/>
  <c r="AB4095" i="1"/>
  <c r="AG4095" i="1"/>
  <c r="B4044" i="1"/>
  <c r="I4053" i="1"/>
  <c r="M4052" i="1"/>
  <c r="J4052" i="1"/>
  <c r="K4052" i="1" s="1"/>
  <c r="AE4045" i="1"/>
  <c r="AH4045" i="1" s="1"/>
  <c r="Z4045" i="1"/>
  <c r="AC4045" i="1" s="1"/>
  <c r="B4045" i="1" s="1"/>
  <c r="U4051" i="1"/>
  <c r="W4051" i="1" s="1"/>
  <c r="L4051" i="1"/>
  <c r="N4047" i="1"/>
  <c r="O4046" i="1"/>
  <c r="G4095" i="1" l="1"/>
  <c r="E4097" i="1"/>
  <c r="H4096" i="1"/>
  <c r="A4097" i="1"/>
  <c r="AB4096" i="1"/>
  <c r="AG4096" i="1"/>
  <c r="D4096" i="1"/>
  <c r="F4096" i="1" s="1"/>
  <c r="AE4046" i="1"/>
  <c r="AH4046" i="1" s="1"/>
  <c r="Z4046" i="1"/>
  <c r="AC4046" i="1" s="1"/>
  <c r="N4048" i="1"/>
  <c r="O4047" i="1"/>
  <c r="M4053" i="1"/>
  <c r="J4053" i="1"/>
  <c r="K4053" i="1" s="1"/>
  <c r="I4054" i="1"/>
  <c r="U4052" i="1"/>
  <c r="W4052" i="1" s="1"/>
  <c r="L4052" i="1"/>
  <c r="G4096" i="1" l="1"/>
  <c r="A4098" i="1"/>
  <c r="E4098" i="1"/>
  <c r="H4097" i="1"/>
  <c r="AB4097" i="1"/>
  <c r="AG4097" i="1"/>
  <c r="D4097" i="1"/>
  <c r="F4097" i="1" s="1"/>
  <c r="G4097" i="1"/>
  <c r="B4046" i="1"/>
  <c r="U4053" i="1"/>
  <c r="W4053" i="1" s="1"/>
  <c r="L4053" i="1"/>
  <c r="J4054" i="1"/>
  <c r="K4054" i="1" s="1"/>
  <c r="M4054" i="1"/>
  <c r="I4055" i="1"/>
  <c r="AE4047" i="1"/>
  <c r="AH4047" i="1" s="1"/>
  <c r="Z4047" i="1"/>
  <c r="AC4047" i="1" s="1"/>
  <c r="N4049" i="1"/>
  <c r="O4048" i="1"/>
  <c r="D4098" i="1" l="1"/>
  <c r="F4098" i="1" s="1"/>
  <c r="E4099" i="1"/>
  <c r="H4098" i="1"/>
  <c r="A4099" i="1"/>
  <c r="AB4098" i="1"/>
  <c r="AG4098" i="1"/>
  <c r="U4054" i="1"/>
  <c r="W4054" i="1" s="1"/>
  <c r="L4054" i="1"/>
  <c r="I4056" i="1"/>
  <c r="M4055" i="1"/>
  <c r="J4055" i="1"/>
  <c r="K4055" i="1" s="1"/>
  <c r="Z4048" i="1"/>
  <c r="AC4048" i="1" s="1"/>
  <c r="AE4048" i="1"/>
  <c r="AH4048" i="1" s="1"/>
  <c r="N4050" i="1"/>
  <c r="O4049" i="1"/>
  <c r="B4047" i="1"/>
  <c r="G4098" i="1" l="1"/>
  <c r="A4100" i="1"/>
  <c r="E4100" i="1"/>
  <c r="H4099" i="1"/>
  <c r="AB4099" i="1"/>
  <c r="AG4099" i="1"/>
  <c r="D4099" i="1"/>
  <c r="F4099" i="1" s="1"/>
  <c r="G4099" i="1"/>
  <c r="B4048" i="1"/>
  <c r="U4055" i="1"/>
  <c r="W4055" i="1" s="1"/>
  <c r="L4055" i="1"/>
  <c r="Z4049" i="1"/>
  <c r="AC4049" i="1" s="1"/>
  <c r="AE4049" i="1"/>
  <c r="AH4049" i="1" s="1"/>
  <c r="J4056" i="1"/>
  <c r="K4056" i="1" s="1"/>
  <c r="M4056" i="1"/>
  <c r="I4057" i="1"/>
  <c r="N4051" i="1"/>
  <c r="O4050" i="1"/>
  <c r="D4100" i="1" l="1"/>
  <c r="F4100" i="1" s="1"/>
  <c r="E4101" i="1"/>
  <c r="A4101" i="1"/>
  <c r="H4100" i="1"/>
  <c r="AB4100" i="1"/>
  <c r="AG4100" i="1"/>
  <c r="Z4050" i="1"/>
  <c r="AC4050" i="1" s="1"/>
  <c r="AE4050" i="1"/>
  <c r="AH4050" i="1" s="1"/>
  <c r="N4052" i="1"/>
  <c r="O4051" i="1"/>
  <c r="U4056" i="1"/>
  <c r="W4056" i="1" s="1"/>
  <c r="L4056" i="1"/>
  <c r="B4049" i="1"/>
  <c r="M4057" i="1"/>
  <c r="J4057" i="1"/>
  <c r="K4057" i="1" s="1"/>
  <c r="I4058" i="1"/>
  <c r="G4100" i="1" l="1"/>
  <c r="E4102" i="1"/>
  <c r="H4101" i="1"/>
  <c r="A4102" i="1"/>
  <c r="AB4101" i="1"/>
  <c r="AG4101" i="1"/>
  <c r="D4101" i="1"/>
  <c r="F4101" i="1" s="1"/>
  <c r="G4101" i="1"/>
  <c r="AE4051" i="1"/>
  <c r="AH4051" i="1" s="1"/>
  <c r="Z4051" i="1"/>
  <c r="AC4051" i="1" s="1"/>
  <c r="I4059" i="1"/>
  <c r="M4058" i="1"/>
  <c r="J4058" i="1"/>
  <c r="K4058" i="1" s="1"/>
  <c r="N4053" i="1"/>
  <c r="O4052" i="1"/>
  <c r="U4057" i="1"/>
  <c r="W4057" i="1" s="1"/>
  <c r="L4057" i="1"/>
  <c r="B4050" i="1"/>
  <c r="A4103" i="1" l="1"/>
  <c r="E4103" i="1"/>
  <c r="H4102" i="1"/>
  <c r="AB4102" i="1"/>
  <c r="AG4102" i="1"/>
  <c r="B4051" i="1"/>
  <c r="D4102" i="1"/>
  <c r="F4102" i="1" s="1"/>
  <c r="G4102" i="1"/>
  <c r="U4058" i="1"/>
  <c r="W4058" i="1" s="1"/>
  <c r="L4058" i="1"/>
  <c r="J4059" i="1"/>
  <c r="K4059" i="1" s="1"/>
  <c r="M4059" i="1"/>
  <c r="I4060" i="1"/>
  <c r="N4054" i="1"/>
  <c r="O4053" i="1"/>
  <c r="AE4052" i="1"/>
  <c r="AH4052" i="1" s="1"/>
  <c r="Z4052" i="1"/>
  <c r="AC4052" i="1" s="1"/>
  <c r="D4103" i="1" l="1"/>
  <c r="F4103" i="1" s="1"/>
  <c r="E4104" i="1"/>
  <c r="H4103" i="1"/>
  <c r="A4104" i="1"/>
  <c r="AB4103" i="1"/>
  <c r="AG4103" i="1"/>
  <c r="B4052" i="1"/>
  <c r="U4059" i="1"/>
  <c r="W4059" i="1" s="1"/>
  <c r="L4059" i="1"/>
  <c r="M4060" i="1" s="1"/>
  <c r="Z4053" i="1"/>
  <c r="AC4053" i="1" s="1"/>
  <c r="AE4053" i="1"/>
  <c r="AH4053" i="1" s="1"/>
  <c r="J4060" i="1"/>
  <c r="K4060" i="1" s="1"/>
  <c r="I4061" i="1"/>
  <c r="N4055" i="1"/>
  <c r="O4054" i="1"/>
  <c r="G4103" i="1" l="1"/>
  <c r="D4104" i="1"/>
  <c r="F4104" i="1" s="1"/>
  <c r="E4105" i="1"/>
  <c r="A4105" i="1"/>
  <c r="H4104" i="1"/>
  <c r="AB4104" i="1"/>
  <c r="AG4104" i="1"/>
  <c r="AE4054" i="1"/>
  <c r="AH4054" i="1" s="1"/>
  <c r="Z4054" i="1"/>
  <c r="AC4054" i="1" s="1"/>
  <c r="J4061" i="1"/>
  <c r="K4061" i="1" s="1"/>
  <c r="M4061" i="1"/>
  <c r="I4062" i="1"/>
  <c r="U4060" i="1"/>
  <c r="W4060" i="1" s="1"/>
  <c r="L4060" i="1"/>
  <c r="B4053" i="1"/>
  <c r="N4056" i="1"/>
  <c r="O4055" i="1"/>
  <c r="G4104" i="1" l="1"/>
  <c r="A4106" i="1"/>
  <c r="H4105" i="1"/>
  <c r="E4106" i="1"/>
  <c r="AB4105" i="1"/>
  <c r="AG4105" i="1"/>
  <c r="D4105" i="1"/>
  <c r="F4105" i="1" s="1"/>
  <c r="B4054" i="1"/>
  <c r="U4061" i="1"/>
  <c r="W4061" i="1" s="1"/>
  <c r="L4061" i="1"/>
  <c r="I4063" i="1"/>
  <c r="J4062" i="1"/>
  <c r="K4062" i="1" s="1"/>
  <c r="M4062" i="1"/>
  <c r="Z4055" i="1"/>
  <c r="AC4055" i="1" s="1"/>
  <c r="AE4055" i="1"/>
  <c r="AH4055" i="1" s="1"/>
  <c r="N4057" i="1"/>
  <c r="O4056" i="1"/>
  <c r="G4105" i="1" l="1"/>
  <c r="D4106" i="1"/>
  <c r="F4106" i="1" s="1"/>
  <c r="E4107" i="1"/>
  <c r="H4106" i="1"/>
  <c r="A4107" i="1"/>
  <c r="AB4106" i="1"/>
  <c r="AG4106" i="1"/>
  <c r="B4055" i="1"/>
  <c r="U4062" i="1"/>
  <c r="W4062" i="1" s="1"/>
  <c r="L4062" i="1"/>
  <c r="M4063" i="1"/>
  <c r="J4063" i="1"/>
  <c r="K4063" i="1" s="1"/>
  <c r="I4064" i="1"/>
  <c r="Z4056" i="1"/>
  <c r="AC4056" i="1" s="1"/>
  <c r="AE4056" i="1"/>
  <c r="AH4056" i="1" s="1"/>
  <c r="N4058" i="1"/>
  <c r="O4057" i="1"/>
  <c r="G4106" i="1" l="1"/>
  <c r="H4107" i="1"/>
  <c r="A4108" i="1"/>
  <c r="E4108" i="1"/>
  <c r="AB4107" i="1"/>
  <c r="AG4107" i="1"/>
  <c r="D4107" i="1"/>
  <c r="F4107" i="1" s="1"/>
  <c r="J4064" i="1"/>
  <c r="K4064" i="1" s="1"/>
  <c r="M4064" i="1"/>
  <c r="I4065" i="1"/>
  <c r="AE4057" i="1"/>
  <c r="AH4057" i="1" s="1"/>
  <c r="Z4057" i="1"/>
  <c r="AC4057" i="1" s="1"/>
  <c r="U4063" i="1"/>
  <c r="W4063" i="1" s="1"/>
  <c r="L4063" i="1"/>
  <c r="N4059" i="1"/>
  <c r="O4058" i="1"/>
  <c r="B4056" i="1"/>
  <c r="G4107" i="1" l="1"/>
  <c r="D4108" i="1"/>
  <c r="F4108" i="1" s="1"/>
  <c r="E4109" i="1"/>
  <c r="A4109" i="1"/>
  <c r="H4108" i="1"/>
  <c r="AB4108" i="1"/>
  <c r="AG4108" i="1"/>
  <c r="B4057" i="1"/>
  <c r="I4066" i="1"/>
  <c r="M4065" i="1"/>
  <c r="J4065" i="1"/>
  <c r="K4065" i="1" s="1"/>
  <c r="Z4058" i="1"/>
  <c r="AC4058" i="1" s="1"/>
  <c r="AE4058" i="1"/>
  <c r="AH4058" i="1" s="1"/>
  <c r="N4060" i="1"/>
  <c r="O4059" i="1"/>
  <c r="U4064" i="1"/>
  <c r="W4064" i="1" s="1"/>
  <c r="L4064" i="1"/>
  <c r="G4108" i="1" l="1"/>
  <c r="E4110" i="1"/>
  <c r="H4109" i="1"/>
  <c r="A4110" i="1"/>
  <c r="AB4109" i="1"/>
  <c r="AG4109" i="1"/>
  <c r="D4109" i="1"/>
  <c r="F4109" i="1" s="1"/>
  <c r="G4109" i="1"/>
  <c r="N4061" i="1"/>
  <c r="O4060" i="1"/>
  <c r="U4065" i="1"/>
  <c r="W4065" i="1" s="1"/>
  <c r="L4065" i="1"/>
  <c r="B4058" i="1"/>
  <c r="AE4059" i="1"/>
  <c r="AH4059" i="1" s="1"/>
  <c r="Z4059" i="1"/>
  <c r="AC4059" i="1" s="1"/>
  <c r="I4067" i="1"/>
  <c r="M4066" i="1"/>
  <c r="J4066" i="1"/>
  <c r="K4066" i="1" s="1"/>
  <c r="A4111" i="1" l="1"/>
  <c r="E4111" i="1"/>
  <c r="H4110" i="1"/>
  <c r="AB4110" i="1"/>
  <c r="AG4110" i="1"/>
  <c r="D4110" i="1"/>
  <c r="F4110" i="1" s="1"/>
  <c r="B4059" i="1"/>
  <c r="U4066" i="1"/>
  <c r="W4066" i="1" s="1"/>
  <c r="L4066" i="1"/>
  <c r="AE4060" i="1"/>
  <c r="AH4060" i="1" s="1"/>
  <c r="Z4060" i="1"/>
  <c r="AC4060" i="1" s="1"/>
  <c r="M4067" i="1"/>
  <c r="J4067" i="1"/>
  <c r="K4067" i="1" s="1"/>
  <c r="I4068" i="1"/>
  <c r="N4062" i="1"/>
  <c r="O4061" i="1"/>
  <c r="G4110" i="1" l="1"/>
  <c r="D4111" i="1"/>
  <c r="F4111" i="1" s="1"/>
  <c r="G4111" i="1"/>
  <c r="H4111" i="1"/>
  <c r="A4112" i="1"/>
  <c r="E4112" i="1"/>
  <c r="AB4111" i="1"/>
  <c r="AG4111" i="1"/>
  <c r="B4060" i="1"/>
  <c r="U4067" i="1"/>
  <c r="W4067" i="1" s="1"/>
  <c r="L4067" i="1"/>
  <c r="AE4061" i="1"/>
  <c r="AH4061" i="1" s="1"/>
  <c r="Z4061" i="1"/>
  <c r="AC4061" i="1" s="1"/>
  <c r="N4063" i="1"/>
  <c r="O4062" i="1"/>
  <c r="M4068" i="1"/>
  <c r="I4069" i="1"/>
  <c r="J4068" i="1"/>
  <c r="K4068" i="1" s="1"/>
  <c r="B4061" i="1" l="1"/>
  <c r="D4112" i="1"/>
  <c r="F4112" i="1" s="1"/>
  <c r="G4112" i="1"/>
  <c r="E4113" i="1"/>
  <c r="H4112" i="1"/>
  <c r="A4113" i="1"/>
  <c r="AB4112" i="1"/>
  <c r="AG4112" i="1"/>
  <c r="U4068" i="1"/>
  <c r="W4068" i="1" s="1"/>
  <c r="L4068" i="1"/>
  <c r="AE4062" i="1"/>
  <c r="AH4062" i="1" s="1"/>
  <c r="Z4062" i="1"/>
  <c r="AC4062" i="1" s="1"/>
  <c r="N4064" i="1"/>
  <c r="O4063" i="1"/>
  <c r="M4069" i="1"/>
  <c r="J4069" i="1"/>
  <c r="K4069" i="1" s="1"/>
  <c r="I4070" i="1"/>
  <c r="A4114" i="1" l="1"/>
  <c r="E4114" i="1"/>
  <c r="H4113" i="1"/>
  <c r="AB4113" i="1"/>
  <c r="AG4113" i="1"/>
  <c r="D4113" i="1"/>
  <c r="F4113" i="1" s="1"/>
  <c r="B4062" i="1"/>
  <c r="Z4063" i="1"/>
  <c r="AC4063" i="1" s="1"/>
  <c r="AE4063" i="1"/>
  <c r="AH4063" i="1" s="1"/>
  <c r="N4065" i="1"/>
  <c r="O4064" i="1"/>
  <c r="M4070" i="1"/>
  <c r="J4070" i="1"/>
  <c r="K4070" i="1" s="1"/>
  <c r="I4071" i="1"/>
  <c r="U4069" i="1"/>
  <c r="W4069" i="1" s="1"/>
  <c r="L4069" i="1"/>
  <c r="G4113" i="1" l="1"/>
  <c r="D4114" i="1"/>
  <c r="F4114" i="1" s="1"/>
  <c r="E4115" i="1"/>
  <c r="H4114" i="1"/>
  <c r="A4115" i="1"/>
  <c r="AB4114" i="1"/>
  <c r="AG4114" i="1"/>
  <c r="U4070" i="1"/>
  <c r="W4070" i="1" s="1"/>
  <c r="L4070" i="1"/>
  <c r="M4071" i="1"/>
  <c r="J4071" i="1"/>
  <c r="K4071" i="1" s="1"/>
  <c r="I4072" i="1"/>
  <c r="N4066" i="1"/>
  <c r="O4065" i="1"/>
  <c r="Z4064" i="1"/>
  <c r="AC4064" i="1" s="1"/>
  <c r="AE4064" i="1"/>
  <c r="AH4064" i="1" s="1"/>
  <c r="B4063" i="1"/>
  <c r="G4114" i="1" l="1"/>
  <c r="A4116" i="1"/>
  <c r="E4116" i="1"/>
  <c r="H4115" i="1"/>
  <c r="AB4115" i="1"/>
  <c r="AG4115" i="1"/>
  <c r="D4115" i="1"/>
  <c r="F4115" i="1" s="1"/>
  <c r="G4115" i="1"/>
  <c r="N4067" i="1"/>
  <c r="O4066" i="1"/>
  <c r="I4073" i="1"/>
  <c r="M4072" i="1"/>
  <c r="J4072" i="1"/>
  <c r="K4072" i="1" s="1"/>
  <c r="B4064" i="1"/>
  <c r="U4071" i="1"/>
  <c r="W4071" i="1" s="1"/>
  <c r="L4071" i="1"/>
  <c r="AE4065" i="1"/>
  <c r="AH4065" i="1" s="1"/>
  <c r="Z4065" i="1"/>
  <c r="AC4065" i="1" s="1"/>
  <c r="D4116" i="1" l="1"/>
  <c r="F4116" i="1" s="1"/>
  <c r="G4116" i="1"/>
  <c r="B4065" i="1"/>
  <c r="E4117" i="1"/>
  <c r="A4117" i="1"/>
  <c r="H4116" i="1"/>
  <c r="AB4116" i="1"/>
  <c r="AG4116" i="1"/>
  <c r="U4072" i="1"/>
  <c r="W4072" i="1" s="1"/>
  <c r="L4072" i="1"/>
  <c r="Z4066" i="1"/>
  <c r="AC4066" i="1" s="1"/>
  <c r="AE4066" i="1"/>
  <c r="AH4066" i="1" s="1"/>
  <c r="M4073" i="1"/>
  <c r="J4073" i="1"/>
  <c r="K4073" i="1" s="1"/>
  <c r="I4074" i="1"/>
  <c r="N4068" i="1"/>
  <c r="O4067" i="1"/>
  <c r="D4117" i="1" l="1"/>
  <c r="F4117" i="1" s="1"/>
  <c r="E4118" i="1"/>
  <c r="H4117" i="1"/>
  <c r="A4118" i="1"/>
  <c r="AB4117" i="1"/>
  <c r="AG4117" i="1"/>
  <c r="J4074" i="1"/>
  <c r="K4074" i="1" s="1"/>
  <c r="I4075" i="1"/>
  <c r="M4074" i="1"/>
  <c r="AE4067" i="1"/>
  <c r="AH4067" i="1" s="1"/>
  <c r="Z4067" i="1"/>
  <c r="AC4067" i="1" s="1"/>
  <c r="U4073" i="1"/>
  <c r="W4073" i="1" s="1"/>
  <c r="L4073" i="1"/>
  <c r="B4066" i="1"/>
  <c r="N4069" i="1"/>
  <c r="O4068" i="1"/>
  <c r="G4117" i="1" l="1"/>
  <c r="A4119" i="1"/>
  <c r="E4119" i="1"/>
  <c r="H4118" i="1"/>
  <c r="AB4118" i="1"/>
  <c r="AG4118" i="1"/>
  <c r="D4118" i="1"/>
  <c r="F4118" i="1" s="1"/>
  <c r="B4067" i="1"/>
  <c r="N4070" i="1"/>
  <c r="O4069" i="1"/>
  <c r="AE4068" i="1"/>
  <c r="AH4068" i="1" s="1"/>
  <c r="Z4068" i="1"/>
  <c r="AC4068" i="1" s="1"/>
  <c r="J4075" i="1"/>
  <c r="K4075" i="1" s="1"/>
  <c r="M4075" i="1"/>
  <c r="I4076" i="1"/>
  <c r="U4074" i="1"/>
  <c r="W4074" i="1" s="1"/>
  <c r="L4074" i="1"/>
  <c r="G4118" i="1" l="1"/>
  <c r="D4119" i="1"/>
  <c r="F4119" i="1" s="1"/>
  <c r="G4119" i="1"/>
  <c r="E4120" i="1"/>
  <c r="A4120" i="1"/>
  <c r="H4119" i="1"/>
  <c r="AB4119" i="1"/>
  <c r="AG4119" i="1"/>
  <c r="B4068" i="1"/>
  <c r="U4075" i="1"/>
  <c r="W4075" i="1" s="1"/>
  <c r="L4075" i="1"/>
  <c r="AE4069" i="1"/>
  <c r="AH4069" i="1" s="1"/>
  <c r="Z4069" i="1"/>
  <c r="AC4069" i="1" s="1"/>
  <c r="N4071" i="1"/>
  <c r="O4070" i="1"/>
  <c r="J4076" i="1"/>
  <c r="K4076" i="1" s="1"/>
  <c r="M4076" i="1"/>
  <c r="I4077" i="1"/>
  <c r="H4120" i="1" l="1"/>
  <c r="E4121" i="1"/>
  <c r="A4121" i="1"/>
  <c r="AB4120" i="1"/>
  <c r="AG4120" i="1"/>
  <c r="D4120" i="1"/>
  <c r="F4120" i="1" s="1"/>
  <c r="B4069" i="1"/>
  <c r="Z4070" i="1"/>
  <c r="AC4070" i="1" s="1"/>
  <c r="AE4070" i="1"/>
  <c r="AH4070" i="1" s="1"/>
  <c r="N4072" i="1"/>
  <c r="O4071" i="1"/>
  <c r="U4076" i="1"/>
  <c r="W4076" i="1" s="1"/>
  <c r="L4076" i="1"/>
  <c r="M4077" i="1"/>
  <c r="J4077" i="1"/>
  <c r="K4077" i="1" s="1"/>
  <c r="I4078" i="1"/>
  <c r="G4120" i="1" l="1"/>
  <c r="D4121" i="1"/>
  <c r="F4121" i="1" s="1"/>
  <c r="G4121" i="1"/>
  <c r="E4122" i="1"/>
  <c r="A4122" i="1"/>
  <c r="H4121" i="1"/>
  <c r="AB4121" i="1"/>
  <c r="AG4121" i="1"/>
  <c r="N4073" i="1"/>
  <c r="O4072" i="1"/>
  <c r="AE4071" i="1"/>
  <c r="AH4071" i="1" s="1"/>
  <c r="Z4071" i="1"/>
  <c r="AC4071" i="1" s="1"/>
  <c r="B4071" i="1" s="1"/>
  <c r="M4078" i="1"/>
  <c r="I4079" i="1"/>
  <c r="J4078" i="1"/>
  <c r="K4078" i="1" s="1"/>
  <c r="U4077" i="1"/>
  <c r="W4077" i="1" s="1"/>
  <c r="L4077" i="1"/>
  <c r="B4070" i="1"/>
  <c r="A4123" i="1" l="1"/>
  <c r="E4123" i="1"/>
  <c r="H4122" i="1"/>
  <c r="AB4122" i="1"/>
  <c r="AG4122" i="1"/>
  <c r="D4122" i="1"/>
  <c r="F4122" i="1" s="1"/>
  <c r="G4122" i="1"/>
  <c r="U4078" i="1"/>
  <c r="W4078" i="1" s="1"/>
  <c r="L4078" i="1"/>
  <c r="I4080" i="1"/>
  <c r="J4079" i="1"/>
  <c r="K4079" i="1" s="1"/>
  <c r="M4079" i="1"/>
  <c r="Z4072" i="1"/>
  <c r="AC4072" i="1" s="1"/>
  <c r="AE4072" i="1"/>
  <c r="AH4072" i="1" s="1"/>
  <c r="N4074" i="1"/>
  <c r="O4073" i="1"/>
  <c r="D4123" i="1" l="1"/>
  <c r="F4123" i="1" s="1"/>
  <c r="E4124" i="1"/>
  <c r="H4123" i="1"/>
  <c r="A4124" i="1"/>
  <c r="AB4123" i="1"/>
  <c r="AG4123" i="1"/>
  <c r="B4072" i="1"/>
  <c r="U4079" i="1"/>
  <c r="W4079" i="1" s="1"/>
  <c r="L4079" i="1"/>
  <c r="I4081" i="1"/>
  <c r="M4080" i="1"/>
  <c r="J4080" i="1"/>
  <c r="K4080" i="1" s="1"/>
  <c r="Z4073" i="1"/>
  <c r="AC4073" i="1" s="1"/>
  <c r="AE4073" i="1"/>
  <c r="AH4073" i="1" s="1"/>
  <c r="N4075" i="1"/>
  <c r="O4074" i="1"/>
  <c r="G4123" i="1" l="1"/>
  <c r="A4125" i="1"/>
  <c r="E4125" i="1"/>
  <c r="H4124" i="1"/>
  <c r="AB4124" i="1"/>
  <c r="AG4124" i="1"/>
  <c r="D4124" i="1"/>
  <c r="F4124" i="1" s="1"/>
  <c r="G4124" i="1"/>
  <c r="B4073" i="1"/>
  <c r="M4081" i="1"/>
  <c r="J4081" i="1"/>
  <c r="K4081" i="1" s="1"/>
  <c r="I4082" i="1"/>
  <c r="U4080" i="1"/>
  <c r="W4080" i="1" s="1"/>
  <c r="L4080" i="1"/>
  <c r="Z4074" i="1"/>
  <c r="AC4074" i="1" s="1"/>
  <c r="AE4074" i="1"/>
  <c r="AH4074" i="1" s="1"/>
  <c r="N4076" i="1"/>
  <c r="O4075" i="1"/>
  <c r="D4125" i="1" l="1"/>
  <c r="F4125" i="1" s="1"/>
  <c r="E4126" i="1"/>
  <c r="H4125" i="1"/>
  <c r="A4126" i="1"/>
  <c r="AB4125" i="1"/>
  <c r="AG4125" i="1"/>
  <c r="B4074" i="1"/>
  <c r="J4082" i="1"/>
  <c r="K4082" i="1" s="1"/>
  <c r="M4082" i="1"/>
  <c r="I4083" i="1"/>
  <c r="U4081" i="1"/>
  <c r="W4081" i="1" s="1"/>
  <c r="L4081" i="1"/>
  <c r="AE4075" i="1"/>
  <c r="AH4075" i="1" s="1"/>
  <c r="Z4075" i="1"/>
  <c r="AC4075" i="1" s="1"/>
  <c r="N4077" i="1"/>
  <c r="O4076" i="1"/>
  <c r="G4125" i="1" l="1"/>
  <c r="A4127" i="1"/>
  <c r="H4126" i="1"/>
  <c r="E4127" i="1"/>
  <c r="AB4126" i="1"/>
  <c r="AG4126" i="1"/>
  <c r="D4126" i="1"/>
  <c r="F4126" i="1" s="1"/>
  <c r="Z4076" i="1"/>
  <c r="AC4076" i="1" s="1"/>
  <c r="AE4076" i="1"/>
  <c r="AH4076" i="1" s="1"/>
  <c r="J4083" i="1"/>
  <c r="K4083" i="1" s="1"/>
  <c r="M4083" i="1"/>
  <c r="I4084" i="1"/>
  <c r="N4078" i="1"/>
  <c r="O4077" i="1"/>
  <c r="U4082" i="1"/>
  <c r="W4082" i="1" s="1"/>
  <c r="L4082" i="1"/>
  <c r="B4075" i="1"/>
  <c r="G4126" i="1" l="1"/>
  <c r="D4127" i="1"/>
  <c r="F4127" i="1" s="1"/>
  <c r="E4128" i="1"/>
  <c r="A4128" i="1"/>
  <c r="H4127" i="1"/>
  <c r="AB4127" i="1"/>
  <c r="AG4127" i="1"/>
  <c r="I4085" i="1"/>
  <c r="M4084" i="1"/>
  <c r="J4084" i="1"/>
  <c r="K4084" i="1" s="1"/>
  <c r="U4083" i="1"/>
  <c r="W4083" i="1" s="1"/>
  <c r="L4083" i="1"/>
  <c r="B4076" i="1"/>
  <c r="N4079" i="1"/>
  <c r="O4078" i="1"/>
  <c r="Z4077" i="1"/>
  <c r="AC4077" i="1" s="1"/>
  <c r="AE4077" i="1"/>
  <c r="AH4077" i="1" s="1"/>
  <c r="G4127" i="1" l="1"/>
  <c r="A4129" i="1"/>
  <c r="H4128" i="1"/>
  <c r="E4129" i="1"/>
  <c r="AB4128" i="1"/>
  <c r="AG4128" i="1"/>
  <c r="D4128" i="1"/>
  <c r="F4128" i="1" s="1"/>
  <c r="Z4078" i="1"/>
  <c r="AC4078" i="1" s="1"/>
  <c r="AE4078" i="1"/>
  <c r="AH4078" i="1" s="1"/>
  <c r="U4084" i="1"/>
  <c r="W4084" i="1" s="1"/>
  <c r="L4084" i="1"/>
  <c r="B4077" i="1"/>
  <c r="N4080" i="1"/>
  <c r="O4079" i="1"/>
  <c r="J4085" i="1"/>
  <c r="K4085" i="1" s="1"/>
  <c r="M4085" i="1"/>
  <c r="I4086" i="1"/>
  <c r="G4128" i="1" l="1"/>
  <c r="D4129" i="1"/>
  <c r="F4129" i="1" s="1"/>
  <c r="G4129" i="1"/>
  <c r="E4130" i="1"/>
  <c r="A4130" i="1"/>
  <c r="H4129" i="1"/>
  <c r="AB4129" i="1"/>
  <c r="AG4129" i="1"/>
  <c r="N4081" i="1"/>
  <c r="O4080" i="1"/>
  <c r="M4086" i="1"/>
  <c r="J4086" i="1"/>
  <c r="K4086" i="1" s="1"/>
  <c r="I4087" i="1"/>
  <c r="AE4079" i="1"/>
  <c r="AH4079" i="1" s="1"/>
  <c r="Z4079" i="1"/>
  <c r="AC4079" i="1" s="1"/>
  <c r="B4078" i="1"/>
  <c r="U4085" i="1"/>
  <c r="W4085" i="1" s="1"/>
  <c r="L4085" i="1"/>
  <c r="E4131" i="1" l="1"/>
  <c r="H4130" i="1"/>
  <c r="A4131" i="1"/>
  <c r="AB4130" i="1"/>
  <c r="AG4130" i="1"/>
  <c r="D4130" i="1"/>
  <c r="F4130" i="1" s="1"/>
  <c r="G4130" i="1"/>
  <c r="U4086" i="1"/>
  <c r="W4086" i="1" s="1"/>
  <c r="L4086" i="1"/>
  <c r="AE4080" i="1"/>
  <c r="AH4080" i="1" s="1"/>
  <c r="Z4080" i="1"/>
  <c r="AC4080" i="1" s="1"/>
  <c r="I4088" i="1"/>
  <c r="J4087" i="1"/>
  <c r="K4087" i="1" s="1"/>
  <c r="M4087" i="1"/>
  <c r="B4079" i="1"/>
  <c r="N4082" i="1"/>
  <c r="O4081" i="1"/>
  <c r="E4132" i="1" l="1"/>
  <c r="A4132" i="1"/>
  <c r="H4131" i="1"/>
  <c r="AB4131" i="1"/>
  <c r="AG4131" i="1"/>
  <c r="D4131" i="1"/>
  <c r="F4131" i="1" s="1"/>
  <c r="B4080" i="1"/>
  <c r="AE4081" i="1"/>
  <c r="AH4081" i="1" s="1"/>
  <c r="Z4081" i="1"/>
  <c r="AC4081" i="1" s="1"/>
  <c r="U4087" i="1"/>
  <c r="W4087" i="1" s="1"/>
  <c r="L4087" i="1"/>
  <c r="I4089" i="1"/>
  <c r="M4088" i="1"/>
  <c r="J4088" i="1"/>
  <c r="K4088" i="1" s="1"/>
  <c r="N4083" i="1"/>
  <c r="O4082" i="1"/>
  <c r="G4131" i="1" l="1"/>
  <c r="A4133" i="1"/>
  <c r="E4133" i="1"/>
  <c r="H4132" i="1"/>
  <c r="AB4132" i="1"/>
  <c r="AG4132" i="1"/>
  <c r="D4132" i="1"/>
  <c r="F4132" i="1" s="1"/>
  <c r="G4132" i="1"/>
  <c r="B4081" i="1"/>
  <c r="Z4082" i="1"/>
  <c r="AC4082" i="1" s="1"/>
  <c r="AE4082" i="1"/>
  <c r="AH4082" i="1" s="1"/>
  <c r="U4088" i="1"/>
  <c r="W4088" i="1" s="1"/>
  <c r="L4088" i="1"/>
  <c r="J4089" i="1"/>
  <c r="K4089" i="1" s="1"/>
  <c r="M4089" i="1"/>
  <c r="I4090" i="1"/>
  <c r="N4084" i="1"/>
  <c r="O4083" i="1"/>
  <c r="D4133" i="1" l="1"/>
  <c r="F4133" i="1" s="1"/>
  <c r="G4133" i="1"/>
  <c r="E4134" i="1"/>
  <c r="H4133" i="1"/>
  <c r="A4134" i="1"/>
  <c r="AB4133" i="1"/>
  <c r="AG4133" i="1"/>
  <c r="N4085" i="1"/>
  <c r="O4084" i="1"/>
  <c r="U4089" i="1"/>
  <c r="W4089" i="1" s="1"/>
  <c r="L4089" i="1"/>
  <c r="AE4083" i="1"/>
  <c r="AH4083" i="1" s="1"/>
  <c r="Z4083" i="1"/>
  <c r="AC4083" i="1" s="1"/>
  <c r="B4082" i="1"/>
  <c r="I4091" i="1"/>
  <c r="J4090" i="1"/>
  <c r="K4090" i="1" s="1"/>
  <c r="M4090" i="1"/>
  <c r="A4135" i="1" l="1"/>
  <c r="E4135" i="1"/>
  <c r="H4134" i="1"/>
  <c r="AB4134" i="1"/>
  <c r="AG4134" i="1"/>
  <c r="D4134" i="1"/>
  <c r="F4134" i="1" s="1"/>
  <c r="B4083" i="1"/>
  <c r="U4090" i="1"/>
  <c r="W4090" i="1" s="1"/>
  <c r="L4090" i="1"/>
  <c r="Z4084" i="1"/>
  <c r="AC4084" i="1" s="1"/>
  <c r="AE4084" i="1"/>
  <c r="AH4084" i="1" s="1"/>
  <c r="N4086" i="1"/>
  <c r="O4085" i="1"/>
  <c r="M4091" i="1"/>
  <c r="J4091" i="1"/>
  <c r="K4091" i="1" s="1"/>
  <c r="I4092" i="1"/>
  <c r="G4134" i="1" l="1"/>
  <c r="D4135" i="1"/>
  <c r="F4135" i="1" s="1"/>
  <c r="E4136" i="1"/>
  <c r="H4135" i="1"/>
  <c r="A4136" i="1"/>
  <c r="AB4135" i="1"/>
  <c r="AG4135" i="1"/>
  <c r="B4084" i="1"/>
  <c r="AE4085" i="1"/>
  <c r="AH4085" i="1" s="1"/>
  <c r="Z4085" i="1"/>
  <c r="AC4085" i="1" s="1"/>
  <c r="N4087" i="1"/>
  <c r="O4086" i="1"/>
  <c r="I4093" i="1"/>
  <c r="J4092" i="1"/>
  <c r="K4092" i="1" s="1"/>
  <c r="M4092" i="1"/>
  <c r="U4091" i="1"/>
  <c r="W4091" i="1" s="1"/>
  <c r="L4091" i="1"/>
  <c r="B4085" i="1" l="1"/>
  <c r="G4135" i="1"/>
  <c r="A4137" i="1"/>
  <c r="E4137" i="1"/>
  <c r="H4136" i="1"/>
  <c r="AB4136" i="1"/>
  <c r="AG4136" i="1"/>
  <c r="D4136" i="1"/>
  <c r="F4136" i="1" s="1"/>
  <c r="M4093" i="1"/>
  <c r="I4094" i="1"/>
  <c r="J4093" i="1"/>
  <c r="K4093" i="1" s="1"/>
  <c r="AE4086" i="1"/>
  <c r="AH4086" i="1" s="1"/>
  <c r="Z4086" i="1"/>
  <c r="AC4086" i="1" s="1"/>
  <c r="N4088" i="1"/>
  <c r="O4087" i="1"/>
  <c r="U4092" i="1"/>
  <c r="W4092" i="1" s="1"/>
  <c r="L4092" i="1"/>
  <c r="B4086" i="1" l="1"/>
  <c r="G4136" i="1"/>
  <c r="D4137" i="1"/>
  <c r="F4137" i="1" s="1"/>
  <c r="E4138" i="1"/>
  <c r="A4138" i="1"/>
  <c r="H4137" i="1"/>
  <c r="AB4137" i="1"/>
  <c r="AG4137" i="1"/>
  <c r="U4093" i="1"/>
  <c r="W4093" i="1" s="1"/>
  <c r="L4093" i="1"/>
  <c r="J4094" i="1"/>
  <c r="K4094" i="1" s="1"/>
  <c r="M4094" i="1"/>
  <c r="I4095" i="1"/>
  <c r="N4089" i="1"/>
  <c r="O4088" i="1"/>
  <c r="Z4087" i="1"/>
  <c r="AC4087" i="1" s="1"/>
  <c r="AE4087" i="1"/>
  <c r="AH4087" i="1" s="1"/>
  <c r="G4137" i="1" l="1"/>
  <c r="H4138" i="1"/>
  <c r="E4139" i="1"/>
  <c r="A4139" i="1"/>
  <c r="AB4138" i="1"/>
  <c r="AG4138" i="1"/>
  <c r="D4138" i="1"/>
  <c r="F4138" i="1" s="1"/>
  <c r="N4090" i="1"/>
  <c r="O4089" i="1"/>
  <c r="U4094" i="1"/>
  <c r="W4094" i="1" s="1"/>
  <c r="L4094" i="1"/>
  <c r="M4095" i="1"/>
  <c r="J4095" i="1"/>
  <c r="K4095" i="1" s="1"/>
  <c r="I4096" i="1"/>
  <c r="B4087" i="1"/>
  <c r="Z4088" i="1"/>
  <c r="AC4088" i="1" s="1"/>
  <c r="AE4088" i="1"/>
  <c r="AH4088" i="1" s="1"/>
  <c r="G4138" i="1" l="1"/>
  <c r="A4140" i="1"/>
  <c r="E4140" i="1"/>
  <c r="H4139" i="1"/>
  <c r="AB4139" i="1"/>
  <c r="AG4139" i="1"/>
  <c r="D4139" i="1"/>
  <c r="F4139" i="1" s="1"/>
  <c r="G4139" i="1"/>
  <c r="U4095" i="1"/>
  <c r="W4095" i="1" s="1"/>
  <c r="L4095" i="1"/>
  <c r="B4088" i="1"/>
  <c r="J4096" i="1"/>
  <c r="K4096" i="1" s="1"/>
  <c r="M4096" i="1"/>
  <c r="I4097" i="1"/>
  <c r="AE4089" i="1"/>
  <c r="AH4089" i="1" s="1"/>
  <c r="Z4089" i="1"/>
  <c r="AC4089" i="1" s="1"/>
  <c r="N4091" i="1"/>
  <c r="O4090" i="1"/>
  <c r="D4140" i="1" l="1"/>
  <c r="F4140" i="1" s="1"/>
  <c r="A4141" i="1"/>
  <c r="H4140" i="1"/>
  <c r="E4141" i="1"/>
  <c r="AB4140" i="1"/>
  <c r="AG4140" i="1"/>
  <c r="B4089" i="1"/>
  <c r="U4096" i="1"/>
  <c r="W4096" i="1" s="1"/>
  <c r="L4096" i="1"/>
  <c r="N4092" i="1"/>
  <c r="O4091" i="1"/>
  <c r="M4097" i="1"/>
  <c r="J4097" i="1"/>
  <c r="K4097" i="1" s="1"/>
  <c r="I4098" i="1"/>
  <c r="Z4090" i="1"/>
  <c r="AC4090" i="1" s="1"/>
  <c r="AE4090" i="1"/>
  <c r="AH4090" i="1" s="1"/>
  <c r="G4140" i="1" l="1"/>
  <c r="D4141" i="1"/>
  <c r="F4141" i="1" s="1"/>
  <c r="G4141" i="1"/>
  <c r="E4142" i="1"/>
  <c r="H4141" i="1"/>
  <c r="A4142" i="1"/>
  <c r="AB4141" i="1"/>
  <c r="AG4141" i="1"/>
  <c r="N4093" i="1"/>
  <c r="O4092" i="1"/>
  <c r="I4099" i="1"/>
  <c r="J4098" i="1"/>
  <c r="K4098" i="1" s="1"/>
  <c r="M4098" i="1"/>
  <c r="Z4091" i="1"/>
  <c r="AC4091" i="1" s="1"/>
  <c r="AE4091" i="1"/>
  <c r="AH4091" i="1" s="1"/>
  <c r="U4097" i="1"/>
  <c r="W4097" i="1" s="1"/>
  <c r="L4097" i="1"/>
  <c r="B4090" i="1"/>
  <c r="A4143" i="1" l="1"/>
  <c r="E4143" i="1"/>
  <c r="H4142" i="1"/>
  <c r="AB4142" i="1"/>
  <c r="AG4142" i="1"/>
  <c r="D4142" i="1"/>
  <c r="F4142" i="1" s="1"/>
  <c r="G4142" i="1"/>
  <c r="U4098" i="1"/>
  <c r="W4098" i="1" s="1"/>
  <c r="L4098" i="1"/>
  <c r="B4091" i="1"/>
  <c r="M4099" i="1"/>
  <c r="J4099" i="1"/>
  <c r="K4099" i="1" s="1"/>
  <c r="I4100" i="1"/>
  <c r="Z4092" i="1"/>
  <c r="AC4092" i="1" s="1"/>
  <c r="AE4092" i="1"/>
  <c r="AH4092" i="1" s="1"/>
  <c r="N4094" i="1"/>
  <c r="O4093" i="1"/>
  <c r="D4143" i="1" l="1"/>
  <c r="F4143" i="1" s="1"/>
  <c r="E4144" i="1"/>
  <c r="H4143" i="1"/>
  <c r="A4144" i="1"/>
  <c r="AB4143" i="1"/>
  <c r="AG4143" i="1"/>
  <c r="M4100" i="1"/>
  <c r="J4100" i="1"/>
  <c r="K4100" i="1" s="1"/>
  <c r="I4101" i="1"/>
  <c r="U4099" i="1"/>
  <c r="W4099" i="1" s="1"/>
  <c r="L4099" i="1"/>
  <c r="N4095" i="1"/>
  <c r="O4094" i="1"/>
  <c r="AE4093" i="1"/>
  <c r="AH4093" i="1" s="1"/>
  <c r="Z4093" i="1"/>
  <c r="AC4093" i="1" s="1"/>
  <c r="B4092" i="1"/>
  <c r="G4143" i="1" l="1"/>
  <c r="A4145" i="1"/>
  <c r="E4145" i="1"/>
  <c r="H4144" i="1"/>
  <c r="AB4144" i="1"/>
  <c r="AG4144" i="1"/>
  <c r="D4144" i="1"/>
  <c r="F4144" i="1" s="1"/>
  <c r="G4144" i="1"/>
  <c r="B4093" i="1"/>
  <c r="Z4094" i="1"/>
  <c r="AC4094" i="1" s="1"/>
  <c r="AE4094" i="1"/>
  <c r="AH4094" i="1" s="1"/>
  <c r="N4096" i="1"/>
  <c r="O4095" i="1"/>
  <c r="J4101" i="1"/>
  <c r="K4101" i="1" s="1"/>
  <c r="M4101" i="1"/>
  <c r="I4102" i="1"/>
  <c r="U4100" i="1"/>
  <c r="W4100" i="1" s="1"/>
  <c r="L4100" i="1"/>
  <c r="D4145" i="1" l="1"/>
  <c r="F4145" i="1" s="1"/>
  <c r="E4146" i="1"/>
  <c r="H4145" i="1"/>
  <c r="A4146" i="1"/>
  <c r="AB4145" i="1"/>
  <c r="AG4145" i="1"/>
  <c r="U4101" i="1"/>
  <c r="W4101" i="1" s="1"/>
  <c r="L4101" i="1"/>
  <c r="AE4095" i="1"/>
  <c r="AH4095" i="1" s="1"/>
  <c r="Z4095" i="1"/>
  <c r="AC4095" i="1" s="1"/>
  <c r="N4097" i="1"/>
  <c r="O4096" i="1"/>
  <c r="M4102" i="1"/>
  <c r="J4102" i="1"/>
  <c r="K4102" i="1" s="1"/>
  <c r="I4103" i="1"/>
  <c r="B4094" i="1"/>
  <c r="G4145" i="1" l="1"/>
  <c r="H4146" i="1"/>
  <c r="A4147" i="1"/>
  <c r="E4147" i="1"/>
  <c r="AB4146" i="1"/>
  <c r="AG4146" i="1"/>
  <c r="D4146" i="1"/>
  <c r="F4146" i="1" s="1"/>
  <c r="B4095" i="1"/>
  <c r="N4098" i="1"/>
  <c r="O4097" i="1"/>
  <c r="Z4096" i="1"/>
  <c r="AC4096" i="1" s="1"/>
  <c r="AE4096" i="1"/>
  <c r="AH4096" i="1" s="1"/>
  <c r="M4103" i="1"/>
  <c r="J4103" i="1"/>
  <c r="K4103" i="1" s="1"/>
  <c r="I4104" i="1"/>
  <c r="U4102" i="1"/>
  <c r="W4102" i="1" s="1"/>
  <c r="L4102" i="1"/>
  <c r="G4146" i="1" l="1"/>
  <c r="D4147" i="1"/>
  <c r="F4147" i="1" s="1"/>
  <c r="G4147" i="1"/>
  <c r="A4148" i="1"/>
  <c r="H4147" i="1"/>
  <c r="E4148" i="1"/>
  <c r="AB4147" i="1"/>
  <c r="AG4147" i="1"/>
  <c r="U4103" i="1"/>
  <c r="W4103" i="1" s="1"/>
  <c r="L4103" i="1"/>
  <c r="B4096" i="1"/>
  <c r="Z4097" i="1"/>
  <c r="AC4097" i="1" s="1"/>
  <c r="AE4097" i="1"/>
  <c r="AH4097" i="1" s="1"/>
  <c r="I4105" i="1"/>
  <c r="M4104" i="1"/>
  <c r="J4104" i="1"/>
  <c r="K4104" i="1" s="1"/>
  <c r="N4099" i="1"/>
  <c r="O4098" i="1"/>
  <c r="D4148" i="1" l="1"/>
  <c r="F4148" i="1" s="1"/>
  <c r="G4148" i="1"/>
  <c r="E4149" i="1"/>
  <c r="H4148" i="1"/>
  <c r="A4149" i="1"/>
  <c r="AB4148" i="1"/>
  <c r="AG4148" i="1"/>
  <c r="M4105" i="1"/>
  <c r="J4105" i="1"/>
  <c r="K4105" i="1" s="1"/>
  <c r="I4106" i="1"/>
  <c r="AE4098" i="1"/>
  <c r="AH4098" i="1" s="1"/>
  <c r="Z4098" i="1"/>
  <c r="AC4098" i="1" s="1"/>
  <c r="N4100" i="1"/>
  <c r="O4099" i="1"/>
  <c r="B4097" i="1"/>
  <c r="U4104" i="1"/>
  <c r="W4104" i="1" s="1"/>
  <c r="L4104" i="1"/>
  <c r="B4098" i="1" l="1"/>
  <c r="A4150" i="1"/>
  <c r="H4149" i="1"/>
  <c r="E4150" i="1"/>
  <c r="AB4149" i="1"/>
  <c r="AG4149" i="1"/>
  <c r="D4149" i="1"/>
  <c r="F4149" i="1" s="1"/>
  <c r="M4106" i="1"/>
  <c r="J4106" i="1"/>
  <c r="K4106" i="1" s="1"/>
  <c r="I4107" i="1"/>
  <c r="AE4099" i="1"/>
  <c r="AH4099" i="1" s="1"/>
  <c r="Z4099" i="1"/>
  <c r="AC4099" i="1" s="1"/>
  <c r="N4101" i="1"/>
  <c r="O4100" i="1"/>
  <c r="U4105" i="1"/>
  <c r="W4105" i="1" s="1"/>
  <c r="L4105" i="1"/>
  <c r="G4149" i="1" l="1"/>
  <c r="D4150" i="1"/>
  <c r="F4150" i="1" s="1"/>
  <c r="G4150" i="1"/>
  <c r="E4151" i="1"/>
  <c r="H4150" i="1"/>
  <c r="A4151" i="1"/>
  <c r="AB4150" i="1"/>
  <c r="AG4150" i="1"/>
  <c r="B4099" i="1"/>
  <c r="N4102" i="1"/>
  <c r="O4101" i="1"/>
  <c r="M4107" i="1"/>
  <c r="I4108" i="1"/>
  <c r="J4107" i="1"/>
  <c r="K4107" i="1" s="1"/>
  <c r="U4106" i="1"/>
  <c r="W4106" i="1" s="1"/>
  <c r="L4106" i="1"/>
  <c r="Z4100" i="1"/>
  <c r="AC4100" i="1" s="1"/>
  <c r="AE4100" i="1"/>
  <c r="AH4100" i="1" s="1"/>
  <c r="E4152" i="1" l="1"/>
  <c r="H4151" i="1"/>
  <c r="A4152" i="1"/>
  <c r="AB4151" i="1"/>
  <c r="AG4151" i="1"/>
  <c r="D4151" i="1"/>
  <c r="F4151" i="1" s="1"/>
  <c r="J4108" i="1"/>
  <c r="K4108" i="1" s="1"/>
  <c r="M4108" i="1"/>
  <c r="I4109" i="1"/>
  <c r="AE4101" i="1"/>
  <c r="AH4101" i="1" s="1"/>
  <c r="Z4101" i="1"/>
  <c r="AC4101" i="1" s="1"/>
  <c r="U4107" i="1"/>
  <c r="W4107" i="1" s="1"/>
  <c r="L4107" i="1"/>
  <c r="B4100" i="1"/>
  <c r="N4103" i="1"/>
  <c r="O4102" i="1"/>
  <c r="G4151" i="1" l="1"/>
  <c r="A4153" i="1"/>
  <c r="H4152" i="1"/>
  <c r="E4153" i="1"/>
  <c r="AB4152" i="1"/>
  <c r="AG4152" i="1"/>
  <c r="D4152" i="1"/>
  <c r="F4152" i="1" s="1"/>
  <c r="G4152" i="1"/>
  <c r="B4101" i="1"/>
  <c r="N4104" i="1"/>
  <c r="O4103" i="1"/>
  <c r="AE4102" i="1"/>
  <c r="AH4102" i="1" s="1"/>
  <c r="Z4102" i="1"/>
  <c r="AC4102" i="1" s="1"/>
  <c r="I4110" i="1"/>
  <c r="M4109" i="1"/>
  <c r="J4109" i="1"/>
  <c r="K4109" i="1" s="1"/>
  <c r="U4108" i="1"/>
  <c r="W4108" i="1" s="1"/>
  <c r="L4108" i="1"/>
  <c r="D4153" i="1" l="1"/>
  <c r="F4153" i="1" s="1"/>
  <c r="E4154" i="1"/>
  <c r="H4153" i="1"/>
  <c r="A4154" i="1"/>
  <c r="AB4153" i="1"/>
  <c r="AG4153" i="1"/>
  <c r="B4102" i="1"/>
  <c r="J4110" i="1"/>
  <c r="K4110" i="1" s="1"/>
  <c r="M4110" i="1"/>
  <c r="I4111" i="1"/>
  <c r="Z4103" i="1"/>
  <c r="AC4103" i="1" s="1"/>
  <c r="AE4103" i="1"/>
  <c r="AH4103" i="1" s="1"/>
  <c r="U4109" i="1"/>
  <c r="W4109" i="1" s="1"/>
  <c r="L4109" i="1"/>
  <c r="N4105" i="1"/>
  <c r="O4104" i="1"/>
  <c r="G4153" i="1" l="1"/>
  <c r="A4155" i="1"/>
  <c r="H4154" i="1"/>
  <c r="E4155" i="1"/>
  <c r="AB4154" i="1"/>
  <c r="AG4154" i="1"/>
  <c r="D4154" i="1"/>
  <c r="F4154" i="1" s="1"/>
  <c r="G4154" i="1"/>
  <c r="B4103" i="1"/>
  <c r="M4111" i="1"/>
  <c r="J4111" i="1"/>
  <c r="K4111" i="1" s="1"/>
  <c r="I4112" i="1"/>
  <c r="Z4104" i="1"/>
  <c r="AC4104" i="1" s="1"/>
  <c r="AE4104" i="1"/>
  <c r="AH4104" i="1" s="1"/>
  <c r="U4110" i="1"/>
  <c r="W4110" i="1" s="1"/>
  <c r="L4110" i="1"/>
  <c r="N4106" i="1"/>
  <c r="O4105" i="1"/>
  <c r="D4155" i="1" l="1"/>
  <c r="F4155" i="1" s="1"/>
  <c r="E4156" i="1"/>
  <c r="H4155" i="1"/>
  <c r="A4156" i="1"/>
  <c r="AB4155" i="1"/>
  <c r="AG4155" i="1"/>
  <c r="B4104" i="1"/>
  <c r="M4112" i="1"/>
  <c r="J4112" i="1"/>
  <c r="K4112" i="1" s="1"/>
  <c r="I4113" i="1"/>
  <c r="Z4105" i="1"/>
  <c r="AC4105" i="1" s="1"/>
  <c r="AE4105" i="1"/>
  <c r="AH4105" i="1" s="1"/>
  <c r="U4111" i="1"/>
  <c r="W4111" i="1" s="1"/>
  <c r="L4111" i="1"/>
  <c r="N4107" i="1"/>
  <c r="O4106" i="1"/>
  <c r="G4155" i="1" l="1"/>
  <c r="E4157" i="1"/>
  <c r="H4156" i="1"/>
  <c r="A4157" i="1"/>
  <c r="AB4156" i="1"/>
  <c r="AG4156" i="1"/>
  <c r="D4156" i="1"/>
  <c r="F4156" i="1" s="1"/>
  <c r="AE4106" i="1"/>
  <c r="AH4106" i="1" s="1"/>
  <c r="Z4106" i="1"/>
  <c r="AC4106" i="1" s="1"/>
  <c r="B4105" i="1"/>
  <c r="J4113" i="1"/>
  <c r="K4113" i="1" s="1"/>
  <c r="M4113" i="1"/>
  <c r="I4114" i="1"/>
  <c r="U4112" i="1"/>
  <c r="W4112" i="1" s="1"/>
  <c r="L4112" i="1"/>
  <c r="N4108" i="1"/>
  <c r="O4107" i="1"/>
  <c r="G4156" i="1" l="1"/>
  <c r="E4158" i="1"/>
  <c r="A4158" i="1"/>
  <c r="H4157" i="1"/>
  <c r="AB4157" i="1"/>
  <c r="AG4157" i="1"/>
  <c r="B4106" i="1"/>
  <c r="D4157" i="1"/>
  <c r="F4157" i="1" s="1"/>
  <c r="J4114" i="1"/>
  <c r="K4114" i="1" s="1"/>
  <c r="M4114" i="1"/>
  <c r="I4115" i="1"/>
  <c r="Z4107" i="1"/>
  <c r="AC4107" i="1" s="1"/>
  <c r="AE4107" i="1"/>
  <c r="AH4107" i="1" s="1"/>
  <c r="U4113" i="1"/>
  <c r="W4113" i="1" s="1"/>
  <c r="L4113" i="1"/>
  <c r="N4109" i="1"/>
  <c r="O4108" i="1"/>
  <c r="G4157" i="1" l="1"/>
  <c r="E4159" i="1"/>
  <c r="A4159" i="1"/>
  <c r="H4158" i="1"/>
  <c r="AB4158" i="1"/>
  <c r="AG4158" i="1"/>
  <c r="D4158" i="1"/>
  <c r="F4158" i="1" s="1"/>
  <c r="G4158" i="1"/>
  <c r="B4107" i="1"/>
  <c r="N4110" i="1"/>
  <c r="O4109" i="1"/>
  <c r="J4115" i="1"/>
  <c r="K4115" i="1" s="1"/>
  <c r="M4115" i="1"/>
  <c r="I4116" i="1"/>
  <c r="Z4108" i="1"/>
  <c r="AC4108" i="1" s="1"/>
  <c r="AE4108" i="1"/>
  <c r="AH4108" i="1" s="1"/>
  <c r="U4114" i="1"/>
  <c r="W4114" i="1" s="1"/>
  <c r="L4114" i="1"/>
  <c r="E4160" i="1" l="1"/>
  <c r="H4159" i="1"/>
  <c r="A4160" i="1"/>
  <c r="AB4159" i="1"/>
  <c r="AG4159" i="1"/>
  <c r="D4159" i="1"/>
  <c r="F4159" i="1" s="1"/>
  <c r="G4159" i="1"/>
  <c r="J4116" i="1"/>
  <c r="K4116" i="1" s="1"/>
  <c r="I4117" i="1"/>
  <c r="M4116" i="1"/>
  <c r="N4111" i="1"/>
  <c r="O4110" i="1"/>
  <c r="U4115" i="1"/>
  <c r="W4115" i="1" s="1"/>
  <c r="L4115" i="1"/>
  <c r="AE4109" i="1"/>
  <c r="AH4109" i="1" s="1"/>
  <c r="Z4109" i="1"/>
  <c r="AC4109" i="1" s="1"/>
  <c r="B4108" i="1"/>
  <c r="A4161" i="1" l="1"/>
  <c r="E4161" i="1"/>
  <c r="H4160" i="1"/>
  <c r="AB4160" i="1"/>
  <c r="AG4160" i="1"/>
  <c r="D4160" i="1"/>
  <c r="F4160" i="1" s="1"/>
  <c r="B4109" i="1"/>
  <c r="Z4110" i="1"/>
  <c r="AC4110" i="1" s="1"/>
  <c r="AE4110" i="1"/>
  <c r="AH4110" i="1" s="1"/>
  <c r="U4116" i="1"/>
  <c r="W4116" i="1" s="1"/>
  <c r="L4116" i="1"/>
  <c r="N4112" i="1"/>
  <c r="O4111" i="1"/>
  <c r="M4117" i="1"/>
  <c r="J4117" i="1"/>
  <c r="K4117" i="1" s="1"/>
  <c r="I4118" i="1"/>
  <c r="G4160" i="1" l="1"/>
  <c r="D4161" i="1"/>
  <c r="F4161" i="1" s="1"/>
  <c r="G4161" i="1"/>
  <c r="H4161" i="1"/>
  <c r="E4162" i="1"/>
  <c r="A4162" i="1"/>
  <c r="AB4161" i="1"/>
  <c r="AG4161" i="1"/>
  <c r="N4113" i="1"/>
  <c r="O4112" i="1"/>
  <c r="AE4111" i="1"/>
  <c r="AH4111" i="1" s="1"/>
  <c r="Z4111" i="1"/>
  <c r="AC4111" i="1" s="1"/>
  <c r="B4111" i="1" s="1"/>
  <c r="M4118" i="1"/>
  <c r="J4118" i="1"/>
  <c r="K4118" i="1" s="1"/>
  <c r="I4119" i="1"/>
  <c r="U4117" i="1"/>
  <c r="W4117" i="1" s="1"/>
  <c r="L4117" i="1"/>
  <c r="B4110" i="1"/>
  <c r="A4163" i="1" l="1"/>
  <c r="E4163" i="1"/>
  <c r="H4162" i="1"/>
  <c r="AB4162" i="1"/>
  <c r="AG4162" i="1"/>
  <c r="D4162" i="1"/>
  <c r="F4162" i="1" s="1"/>
  <c r="U4118" i="1"/>
  <c r="W4118" i="1" s="1"/>
  <c r="L4118" i="1"/>
  <c r="AE4112" i="1"/>
  <c r="AH4112" i="1" s="1"/>
  <c r="Z4112" i="1"/>
  <c r="AC4112" i="1" s="1"/>
  <c r="J4119" i="1"/>
  <c r="K4119" i="1" s="1"/>
  <c r="M4119" i="1"/>
  <c r="I4120" i="1"/>
  <c r="N4114" i="1"/>
  <c r="O4113" i="1"/>
  <c r="G4162" i="1" l="1"/>
  <c r="D4163" i="1"/>
  <c r="F4163" i="1" s="1"/>
  <c r="A4164" i="1"/>
  <c r="E4164" i="1"/>
  <c r="H4163" i="1"/>
  <c r="AB4163" i="1"/>
  <c r="AG4163" i="1"/>
  <c r="B4112" i="1"/>
  <c r="AE4113" i="1"/>
  <c r="AH4113" i="1" s="1"/>
  <c r="Z4113" i="1"/>
  <c r="AC4113" i="1" s="1"/>
  <c r="U4119" i="1"/>
  <c r="W4119" i="1" s="1"/>
  <c r="L4119" i="1"/>
  <c r="N4115" i="1"/>
  <c r="O4114" i="1"/>
  <c r="I4121" i="1"/>
  <c r="J4120" i="1"/>
  <c r="K4120" i="1" s="1"/>
  <c r="M4120" i="1"/>
  <c r="B4113" i="1" l="1"/>
  <c r="G4163" i="1"/>
  <c r="D4164" i="1"/>
  <c r="F4164" i="1" s="1"/>
  <c r="H4164" i="1"/>
  <c r="E4165" i="1"/>
  <c r="A4165" i="1"/>
  <c r="AB4164" i="1"/>
  <c r="AG4164" i="1"/>
  <c r="AE4114" i="1"/>
  <c r="AH4114" i="1" s="1"/>
  <c r="Z4114" i="1"/>
  <c r="AC4114" i="1" s="1"/>
  <c r="N4116" i="1"/>
  <c r="O4115" i="1"/>
  <c r="I4122" i="1"/>
  <c r="J4121" i="1"/>
  <c r="K4121" i="1" s="1"/>
  <c r="U4120" i="1"/>
  <c r="W4120" i="1" s="1"/>
  <c r="L4120" i="1"/>
  <c r="M4121" i="1" s="1"/>
  <c r="G4164" i="1" l="1"/>
  <c r="E4166" i="1"/>
  <c r="H4165" i="1"/>
  <c r="A4166" i="1"/>
  <c r="AB4165" i="1"/>
  <c r="AG4165" i="1"/>
  <c r="D4165" i="1"/>
  <c r="F4165" i="1" s="1"/>
  <c r="B4114" i="1"/>
  <c r="Z4115" i="1"/>
  <c r="AC4115" i="1" s="1"/>
  <c r="AE4115" i="1"/>
  <c r="AH4115" i="1" s="1"/>
  <c r="U4121" i="1"/>
  <c r="W4121" i="1" s="1"/>
  <c r="L4121" i="1"/>
  <c r="I4123" i="1"/>
  <c r="J4122" i="1"/>
  <c r="K4122" i="1" s="1"/>
  <c r="M4122" i="1"/>
  <c r="N4117" i="1"/>
  <c r="O4116" i="1"/>
  <c r="G4165" i="1" l="1"/>
  <c r="H4166" i="1"/>
  <c r="A4167" i="1"/>
  <c r="E4167" i="1"/>
  <c r="AB4166" i="1"/>
  <c r="AG4166" i="1"/>
  <c r="D4166" i="1"/>
  <c r="F4166" i="1" s="1"/>
  <c r="G4166" i="1"/>
  <c r="U4122" i="1"/>
  <c r="W4122" i="1" s="1"/>
  <c r="L4122" i="1"/>
  <c r="AE4116" i="1"/>
  <c r="AH4116" i="1" s="1"/>
  <c r="Z4116" i="1"/>
  <c r="AC4116" i="1" s="1"/>
  <c r="M4123" i="1"/>
  <c r="J4123" i="1"/>
  <c r="K4123" i="1" s="1"/>
  <c r="I4124" i="1"/>
  <c r="N4118" i="1"/>
  <c r="O4117" i="1"/>
  <c r="B4115" i="1"/>
  <c r="D4167" i="1" l="1"/>
  <c r="F4167" i="1" s="1"/>
  <c r="G4167" i="1"/>
  <c r="A4168" i="1"/>
  <c r="E4168" i="1"/>
  <c r="H4167" i="1"/>
  <c r="AB4167" i="1"/>
  <c r="AG4167" i="1"/>
  <c r="B4116" i="1"/>
  <c r="U4123" i="1"/>
  <c r="W4123" i="1" s="1"/>
  <c r="L4123" i="1"/>
  <c r="N4119" i="1"/>
  <c r="O4118" i="1"/>
  <c r="AE4117" i="1"/>
  <c r="AH4117" i="1" s="1"/>
  <c r="Z4117" i="1"/>
  <c r="AC4117" i="1" s="1"/>
  <c r="M4124" i="1"/>
  <c r="J4124" i="1"/>
  <c r="K4124" i="1" s="1"/>
  <c r="I4125" i="1"/>
  <c r="D4168" i="1" l="1"/>
  <c r="F4168" i="1" s="1"/>
  <c r="G4168" i="1"/>
  <c r="E4169" i="1"/>
  <c r="H4168" i="1"/>
  <c r="A4169" i="1"/>
  <c r="AB4168" i="1"/>
  <c r="AG4168" i="1"/>
  <c r="B4117" i="1"/>
  <c r="J4125" i="1"/>
  <c r="K4125" i="1" s="1"/>
  <c r="M4125" i="1"/>
  <c r="I4126" i="1"/>
  <c r="Z4118" i="1"/>
  <c r="AC4118" i="1" s="1"/>
  <c r="AE4118" i="1"/>
  <c r="AH4118" i="1" s="1"/>
  <c r="N4120" i="1"/>
  <c r="O4119" i="1"/>
  <c r="U4124" i="1"/>
  <c r="W4124" i="1" s="1"/>
  <c r="L4124" i="1"/>
  <c r="H4169" i="1" l="1"/>
  <c r="E4170" i="1"/>
  <c r="A4170" i="1"/>
  <c r="AB4169" i="1"/>
  <c r="AG4169" i="1"/>
  <c r="D4169" i="1"/>
  <c r="F4169" i="1" s="1"/>
  <c r="AE4119" i="1"/>
  <c r="AH4119" i="1" s="1"/>
  <c r="Z4119" i="1"/>
  <c r="AC4119" i="1" s="1"/>
  <c r="N4121" i="1"/>
  <c r="O4120" i="1"/>
  <c r="B4118" i="1"/>
  <c r="M4126" i="1"/>
  <c r="J4126" i="1"/>
  <c r="K4126" i="1" s="1"/>
  <c r="I4127" i="1"/>
  <c r="U4125" i="1"/>
  <c r="W4125" i="1" s="1"/>
  <c r="L4125" i="1"/>
  <c r="G4169" i="1" l="1"/>
  <c r="A4171" i="1"/>
  <c r="H4170" i="1"/>
  <c r="E4171" i="1"/>
  <c r="AB4170" i="1"/>
  <c r="AG4170" i="1"/>
  <c r="D4170" i="1"/>
  <c r="F4170" i="1" s="1"/>
  <c r="B4119" i="1"/>
  <c r="Z4120" i="1"/>
  <c r="AC4120" i="1" s="1"/>
  <c r="AE4120" i="1"/>
  <c r="AH4120" i="1" s="1"/>
  <c r="N4122" i="1"/>
  <c r="O4121" i="1"/>
  <c r="J4127" i="1"/>
  <c r="K4127" i="1" s="1"/>
  <c r="M4127" i="1"/>
  <c r="I4128" i="1"/>
  <c r="U4126" i="1"/>
  <c r="W4126" i="1" s="1"/>
  <c r="L4126" i="1"/>
  <c r="G4170" i="1" l="1"/>
  <c r="D4171" i="1"/>
  <c r="F4171" i="1" s="1"/>
  <c r="E4172" i="1"/>
  <c r="H4171" i="1"/>
  <c r="A4172" i="1"/>
  <c r="AB4171" i="1"/>
  <c r="AG4171" i="1"/>
  <c r="U4127" i="1"/>
  <c r="W4127" i="1" s="1"/>
  <c r="L4127" i="1"/>
  <c r="Z4121" i="1"/>
  <c r="AC4121" i="1" s="1"/>
  <c r="AE4121" i="1"/>
  <c r="AH4121" i="1" s="1"/>
  <c r="N4123" i="1"/>
  <c r="O4122" i="1"/>
  <c r="B4120" i="1"/>
  <c r="I4129" i="1"/>
  <c r="M4128" i="1"/>
  <c r="J4128" i="1"/>
  <c r="K4128" i="1" s="1"/>
  <c r="G4171" i="1" l="1"/>
  <c r="A4173" i="1"/>
  <c r="H4172" i="1"/>
  <c r="E4173" i="1"/>
  <c r="AB4172" i="1"/>
  <c r="AG4172" i="1"/>
  <c r="D4172" i="1"/>
  <c r="F4172" i="1" s="1"/>
  <c r="AE4122" i="1"/>
  <c r="AH4122" i="1" s="1"/>
  <c r="Z4122" i="1"/>
  <c r="AC4122" i="1" s="1"/>
  <c r="U4128" i="1"/>
  <c r="W4128" i="1" s="1"/>
  <c r="L4128" i="1"/>
  <c r="N4124" i="1"/>
  <c r="O4123" i="1"/>
  <c r="B4121" i="1"/>
  <c r="J4129" i="1"/>
  <c r="K4129" i="1" s="1"/>
  <c r="M4129" i="1"/>
  <c r="I4130" i="1"/>
  <c r="G4172" i="1" l="1"/>
  <c r="D4173" i="1"/>
  <c r="F4173" i="1" s="1"/>
  <c r="G4173" i="1"/>
  <c r="B4122" i="1"/>
  <c r="A4174" i="1"/>
  <c r="E4174" i="1"/>
  <c r="H4173" i="1"/>
  <c r="AB4173" i="1"/>
  <c r="AG4173" i="1"/>
  <c r="J4130" i="1"/>
  <c r="K4130" i="1" s="1"/>
  <c r="I4131" i="1"/>
  <c r="M4130" i="1"/>
  <c r="AE4123" i="1"/>
  <c r="AH4123" i="1" s="1"/>
  <c r="Z4123" i="1"/>
  <c r="AC4123" i="1" s="1"/>
  <c r="N4125" i="1"/>
  <c r="O4124" i="1"/>
  <c r="U4129" i="1"/>
  <c r="W4129" i="1" s="1"/>
  <c r="L4129" i="1"/>
  <c r="D4174" i="1" l="1"/>
  <c r="F4174" i="1" s="1"/>
  <c r="E4175" i="1"/>
  <c r="A4175" i="1"/>
  <c r="H4174" i="1"/>
  <c r="AB4174" i="1"/>
  <c r="AG4174" i="1"/>
  <c r="B4123" i="1"/>
  <c r="N4126" i="1"/>
  <c r="O4125" i="1"/>
  <c r="Z4124" i="1"/>
  <c r="AC4124" i="1" s="1"/>
  <c r="AE4124" i="1"/>
  <c r="AH4124" i="1" s="1"/>
  <c r="J4131" i="1"/>
  <c r="K4131" i="1" s="1"/>
  <c r="M4131" i="1"/>
  <c r="I4132" i="1"/>
  <c r="U4130" i="1"/>
  <c r="W4130" i="1" s="1"/>
  <c r="L4130" i="1"/>
  <c r="G4174" i="1" l="1"/>
  <c r="H4175" i="1"/>
  <c r="A4176" i="1"/>
  <c r="E4176" i="1"/>
  <c r="AB4175" i="1"/>
  <c r="AG4175" i="1"/>
  <c r="D4175" i="1"/>
  <c r="F4175" i="1" s="1"/>
  <c r="B4124" i="1"/>
  <c r="U4131" i="1"/>
  <c r="W4131" i="1" s="1"/>
  <c r="L4131" i="1"/>
  <c r="AE4125" i="1"/>
  <c r="AH4125" i="1" s="1"/>
  <c r="Z4125" i="1"/>
  <c r="AC4125" i="1" s="1"/>
  <c r="M4132" i="1"/>
  <c r="I4133" i="1"/>
  <c r="J4132" i="1"/>
  <c r="K4132" i="1" s="1"/>
  <c r="N4127" i="1"/>
  <c r="O4126" i="1"/>
  <c r="G4175" i="1" l="1"/>
  <c r="D4176" i="1"/>
  <c r="F4176" i="1" s="1"/>
  <c r="A4177" i="1"/>
  <c r="E4177" i="1"/>
  <c r="H4176" i="1"/>
  <c r="AB4176" i="1"/>
  <c r="AG4176" i="1"/>
  <c r="B4125" i="1"/>
  <c r="U4132" i="1"/>
  <c r="W4132" i="1" s="1"/>
  <c r="L4132" i="1"/>
  <c r="J4133" i="1"/>
  <c r="K4133" i="1" s="1"/>
  <c r="M4133" i="1"/>
  <c r="I4134" i="1"/>
  <c r="AE4126" i="1"/>
  <c r="AH4126" i="1" s="1"/>
  <c r="Z4126" i="1"/>
  <c r="AC4126" i="1" s="1"/>
  <c r="N4128" i="1"/>
  <c r="O4127" i="1"/>
  <c r="G4176" i="1" l="1"/>
  <c r="D4177" i="1"/>
  <c r="F4177" i="1" s="1"/>
  <c r="G4177" i="1"/>
  <c r="E4178" i="1"/>
  <c r="H4177" i="1"/>
  <c r="A4178" i="1"/>
  <c r="AB4177" i="1"/>
  <c r="AG4177" i="1"/>
  <c r="J4134" i="1"/>
  <c r="K4134" i="1" s="1"/>
  <c r="M4134" i="1"/>
  <c r="I4135" i="1"/>
  <c r="Z4127" i="1"/>
  <c r="AC4127" i="1" s="1"/>
  <c r="AE4127" i="1"/>
  <c r="AH4127" i="1" s="1"/>
  <c r="U4133" i="1"/>
  <c r="W4133" i="1" s="1"/>
  <c r="L4133" i="1"/>
  <c r="N4129" i="1"/>
  <c r="O4128" i="1"/>
  <c r="B4126" i="1"/>
  <c r="E4179" i="1" l="1"/>
  <c r="A4179" i="1"/>
  <c r="H4178" i="1"/>
  <c r="AB4178" i="1"/>
  <c r="AG4178" i="1"/>
  <c r="D4178" i="1"/>
  <c r="F4178" i="1" s="1"/>
  <c r="B4127" i="1"/>
  <c r="J4135" i="1"/>
  <c r="K4135" i="1" s="1"/>
  <c r="M4135" i="1"/>
  <c r="I4136" i="1"/>
  <c r="AE4128" i="1"/>
  <c r="AH4128" i="1" s="1"/>
  <c r="Z4128" i="1"/>
  <c r="AC4128" i="1" s="1"/>
  <c r="N4130" i="1"/>
  <c r="O4129" i="1"/>
  <c r="U4134" i="1"/>
  <c r="W4134" i="1" s="1"/>
  <c r="L4134" i="1"/>
  <c r="G4178" i="1" l="1"/>
  <c r="E4180" i="1"/>
  <c r="H4179" i="1"/>
  <c r="A4180" i="1"/>
  <c r="AB4179" i="1"/>
  <c r="AG4179" i="1"/>
  <c r="D4179" i="1"/>
  <c r="F4179" i="1" s="1"/>
  <c r="N4131" i="1"/>
  <c r="O4130" i="1"/>
  <c r="J4136" i="1"/>
  <c r="K4136" i="1" s="1"/>
  <c r="M4136" i="1"/>
  <c r="I4137" i="1"/>
  <c r="U4135" i="1"/>
  <c r="W4135" i="1" s="1"/>
  <c r="L4135" i="1"/>
  <c r="B4128" i="1"/>
  <c r="AE4129" i="1"/>
  <c r="AH4129" i="1" s="1"/>
  <c r="Z4129" i="1"/>
  <c r="AC4129" i="1" s="1"/>
  <c r="G4179" i="1" l="1"/>
  <c r="A4181" i="1"/>
  <c r="E4181" i="1"/>
  <c r="H4180" i="1"/>
  <c r="AB4180" i="1"/>
  <c r="AG4180" i="1"/>
  <c r="B4129" i="1"/>
  <c r="D4180" i="1"/>
  <c r="F4180" i="1" s="1"/>
  <c r="I4138" i="1"/>
  <c r="M4137" i="1"/>
  <c r="J4137" i="1"/>
  <c r="K4137" i="1" s="1"/>
  <c r="U4136" i="1"/>
  <c r="W4136" i="1" s="1"/>
  <c r="L4136" i="1"/>
  <c r="Z4130" i="1"/>
  <c r="AC4130" i="1" s="1"/>
  <c r="AE4130" i="1"/>
  <c r="AH4130" i="1" s="1"/>
  <c r="N4132" i="1"/>
  <c r="O4131" i="1"/>
  <c r="G4180" i="1" l="1"/>
  <c r="D4181" i="1"/>
  <c r="F4181" i="1" s="1"/>
  <c r="G4181" i="1"/>
  <c r="E4182" i="1"/>
  <c r="A4182" i="1"/>
  <c r="H4181" i="1"/>
  <c r="AB4181" i="1"/>
  <c r="AG4181" i="1"/>
  <c r="B4130" i="1"/>
  <c r="U4137" i="1"/>
  <c r="W4137" i="1" s="1"/>
  <c r="L4137" i="1"/>
  <c r="I4139" i="1"/>
  <c r="J4138" i="1"/>
  <c r="K4138" i="1" s="1"/>
  <c r="M4138" i="1"/>
  <c r="Z4131" i="1"/>
  <c r="AC4131" i="1" s="1"/>
  <c r="AE4131" i="1"/>
  <c r="AH4131" i="1" s="1"/>
  <c r="N4133" i="1"/>
  <c r="O4132" i="1"/>
  <c r="D4182" i="1" l="1"/>
  <c r="F4182" i="1" s="1"/>
  <c r="G4182" i="1"/>
  <c r="E4183" i="1"/>
  <c r="H4182" i="1"/>
  <c r="A4183" i="1"/>
  <c r="AB4182" i="1"/>
  <c r="AG4182" i="1"/>
  <c r="B4131" i="1"/>
  <c r="AE4132" i="1"/>
  <c r="AH4132" i="1" s="1"/>
  <c r="Z4132" i="1"/>
  <c r="AC4132" i="1" s="1"/>
  <c r="B4132" i="1" s="1"/>
  <c r="U4138" i="1"/>
  <c r="W4138" i="1" s="1"/>
  <c r="L4138" i="1"/>
  <c r="N4134" i="1"/>
  <c r="O4133" i="1"/>
  <c r="M4139" i="1"/>
  <c r="J4139" i="1"/>
  <c r="K4139" i="1" s="1"/>
  <c r="I4140" i="1"/>
  <c r="A4184" i="1" l="1"/>
  <c r="E4184" i="1"/>
  <c r="H4183" i="1"/>
  <c r="AB4183" i="1"/>
  <c r="AG4183" i="1"/>
  <c r="D4183" i="1"/>
  <c r="F4183" i="1" s="1"/>
  <c r="N4135" i="1"/>
  <c r="O4134" i="1"/>
  <c r="AE4133" i="1"/>
  <c r="AH4133" i="1" s="1"/>
  <c r="Z4133" i="1"/>
  <c r="AC4133" i="1" s="1"/>
  <c r="M4140" i="1"/>
  <c r="J4140" i="1"/>
  <c r="K4140" i="1" s="1"/>
  <c r="I4141" i="1"/>
  <c r="U4139" i="1"/>
  <c r="W4139" i="1" s="1"/>
  <c r="L4139" i="1"/>
  <c r="B4133" i="1" l="1"/>
  <c r="G4183" i="1"/>
  <c r="D4184" i="1"/>
  <c r="F4184" i="1" s="1"/>
  <c r="G4184" i="1"/>
  <c r="H4184" i="1"/>
  <c r="A4185" i="1"/>
  <c r="E4185" i="1"/>
  <c r="AB4184" i="1"/>
  <c r="AG4184" i="1"/>
  <c r="U4140" i="1"/>
  <c r="W4140" i="1" s="1"/>
  <c r="L4140" i="1"/>
  <c r="Z4134" i="1"/>
  <c r="AC4134" i="1" s="1"/>
  <c r="AE4134" i="1"/>
  <c r="AH4134" i="1" s="1"/>
  <c r="J4141" i="1"/>
  <c r="K4141" i="1" s="1"/>
  <c r="M4141" i="1"/>
  <c r="I4142" i="1"/>
  <c r="N4136" i="1"/>
  <c r="O4135" i="1"/>
  <c r="D4185" i="1" l="1"/>
  <c r="F4185" i="1" s="1"/>
  <c r="H4185" i="1"/>
  <c r="A4186" i="1"/>
  <c r="E4186" i="1"/>
  <c r="AB4185" i="1"/>
  <c r="AG4185" i="1"/>
  <c r="B4134" i="1"/>
  <c r="U4141" i="1"/>
  <c r="W4141" i="1" s="1"/>
  <c r="L4141" i="1"/>
  <c r="N4137" i="1"/>
  <c r="O4136" i="1"/>
  <c r="Z4135" i="1"/>
  <c r="AC4135" i="1" s="1"/>
  <c r="AE4135" i="1"/>
  <c r="AH4135" i="1" s="1"/>
  <c r="J4142" i="1"/>
  <c r="K4142" i="1" s="1"/>
  <c r="I4143" i="1"/>
  <c r="M4142" i="1"/>
  <c r="G4185" i="1" l="1"/>
  <c r="D4186" i="1"/>
  <c r="F4186" i="1" s="1"/>
  <c r="G4186" i="1"/>
  <c r="H4186" i="1"/>
  <c r="E4187" i="1"/>
  <c r="A4187" i="1"/>
  <c r="AB4186" i="1"/>
  <c r="AG4186" i="1"/>
  <c r="N4138" i="1"/>
  <c r="O4137" i="1"/>
  <c r="B4135" i="1"/>
  <c r="AE4136" i="1"/>
  <c r="AH4136" i="1" s="1"/>
  <c r="Z4136" i="1"/>
  <c r="AC4136" i="1" s="1"/>
  <c r="M4143" i="1"/>
  <c r="I4144" i="1"/>
  <c r="J4143" i="1"/>
  <c r="K4143" i="1" s="1"/>
  <c r="U4142" i="1"/>
  <c r="W4142" i="1" s="1"/>
  <c r="L4142" i="1"/>
  <c r="H4187" i="1" l="1"/>
  <c r="E4188" i="1"/>
  <c r="A4188" i="1"/>
  <c r="AB4187" i="1"/>
  <c r="AG4187" i="1"/>
  <c r="D4187" i="1"/>
  <c r="F4187" i="1" s="1"/>
  <c r="B4136" i="1"/>
  <c r="M4144" i="1"/>
  <c r="J4144" i="1"/>
  <c r="K4144" i="1" s="1"/>
  <c r="I4145" i="1"/>
  <c r="AE4137" i="1"/>
  <c r="AH4137" i="1" s="1"/>
  <c r="Z4137" i="1"/>
  <c r="AC4137" i="1" s="1"/>
  <c r="U4143" i="1"/>
  <c r="W4143" i="1" s="1"/>
  <c r="L4143" i="1"/>
  <c r="N4139" i="1"/>
  <c r="O4138" i="1"/>
  <c r="B4137" i="1" l="1"/>
  <c r="G4187" i="1"/>
  <c r="H4188" i="1"/>
  <c r="E4189" i="1"/>
  <c r="A4189" i="1"/>
  <c r="AB4188" i="1"/>
  <c r="AG4188" i="1"/>
  <c r="D4188" i="1"/>
  <c r="F4188" i="1" s="1"/>
  <c r="I4146" i="1"/>
  <c r="M4145" i="1"/>
  <c r="J4145" i="1"/>
  <c r="K4145" i="1" s="1"/>
  <c r="AE4138" i="1"/>
  <c r="AH4138" i="1" s="1"/>
  <c r="Z4138" i="1"/>
  <c r="AC4138" i="1" s="1"/>
  <c r="N4140" i="1"/>
  <c r="O4139" i="1"/>
  <c r="U4144" i="1"/>
  <c r="W4144" i="1" s="1"/>
  <c r="L4144" i="1"/>
  <c r="G4188" i="1" l="1"/>
  <c r="E4190" i="1"/>
  <c r="H4189" i="1"/>
  <c r="A4190" i="1"/>
  <c r="AB4189" i="1"/>
  <c r="AG4189" i="1"/>
  <c r="D4189" i="1"/>
  <c r="F4189" i="1" s="1"/>
  <c r="Z4139" i="1"/>
  <c r="AC4139" i="1" s="1"/>
  <c r="AE4139" i="1"/>
  <c r="AH4139" i="1" s="1"/>
  <c r="N4141" i="1"/>
  <c r="O4140" i="1"/>
  <c r="B4138" i="1"/>
  <c r="M4146" i="1"/>
  <c r="J4146" i="1"/>
  <c r="K4146" i="1" s="1"/>
  <c r="I4147" i="1"/>
  <c r="U4145" i="1"/>
  <c r="W4145" i="1" s="1"/>
  <c r="L4145" i="1"/>
  <c r="G4189" i="1" l="1"/>
  <c r="A4191" i="1"/>
  <c r="E4191" i="1"/>
  <c r="H4190" i="1"/>
  <c r="AB4190" i="1"/>
  <c r="AG4190" i="1"/>
  <c r="D4190" i="1"/>
  <c r="F4190" i="1" s="1"/>
  <c r="Z4140" i="1"/>
  <c r="AC4140" i="1" s="1"/>
  <c r="AE4140" i="1"/>
  <c r="AH4140" i="1" s="1"/>
  <c r="N4142" i="1"/>
  <c r="O4141" i="1"/>
  <c r="J4147" i="1"/>
  <c r="K4147" i="1" s="1"/>
  <c r="M4147" i="1"/>
  <c r="I4148" i="1"/>
  <c r="U4146" i="1"/>
  <c r="W4146" i="1" s="1"/>
  <c r="L4146" i="1"/>
  <c r="B4139" i="1"/>
  <c r="G4190" i="1" l="1"/>
  <c r="D4191" i="1"/>
  <c r="F4191" i="1" s="1"/>
  <c r="H4191" i="1"/>
  <c r="A4192" i="1"/>
  <c r="E4192" i="1"/>
  <c r="AB4191" i="1"/>
  <c r="AG4191" i="1"/>
  <c r="Z4141" i="1"/>
  <c r="AC4141" i="1" s="1"/>
  <c r="AE4141" i="1"/>
  <c r="AH4141" i="1" s="1"/>
  <c r="B4140" i="1"/>
  <c r="U4147" i="1"/>
  <c r="W4147" i="1" s="1"/>
  <c r="L4147" i="1"/>
  <c r="N4143" i="1"/>
  <c r="O4142" i="1"/>
  <c r="M4148" i="1"/>
  <c r="J4148" i="1"/>
  <c r="K4148" i="1" s="1"/>
  <c r="I4149" i="1"/>
  <c r="G4191" i="1" l="1"/>
  <c r="D4192" i="1"/>
  <c r="F4192" i="1" s="1"/>
  <c r="G4192" i="1"/>
  <c r="H4192" i="1"/>
  <c r="E4193" i="1"/>
  <c r="A4193" i="1"/>
  <c r="AB4192" i="1"/>
  <c r="AG4192" i="1"/>
  <c r="AE4142" i="1"/>
  <c r="AH4142" i="1" s="1"/>
  <c r="Z4142" i="1"/>
  <c r="AC4142" i="1" s="1"/>
  <c r="N4144" i="1"/>
  <c r="O4143" i="1"/>
  <c r="I4150" i="1"/>
  <c r="J4149" i="1"/>
  <c r="K4149" i="1" s="1"/>
  <c r="M4149" i="1"/>
  <c r="U4148" i="1"/>
  <c r="W4148" i="1" s="1"/>
  <c r="L4148" i="1"/>
  <c r="B4141" i="1"/>
  <c r="A4194" i="1" l="1"/>
  <c r="E4194" i="1"/>
  <c r="H4193" i="1"/>
  <c r="AB4193" i="1"/>
  <c r="AG4193" i="1"/>
  <c r="D4193" i="1"/>
  <c r="F4193" i="1" s="1"/>
  <c r="B4142" i="1"/>
  <c r="M4150" i="1"/>
  <c r="J4150" i="1"/>
  <c r="K4150" i="1" s="1"/>
  <c r="I4151" i="1"/>
  <c r="N4145" i="1"/>
  <c r="O4144" i="1"/>
  <c r="U4149" i="1"/>
  <c r="W4149" i="1" s="1"/>
  <c r="L4149" i="1"/>
  <c r="AE4143" i="1"/>
  <c r="AH4143" i="1" s="1"/>
  <c r="Z4143" i="1"/>
  <c r="AC4143" i="1" s="1"/>
  <c r="G4193" i="1" l="1"/>
  <c r="D4194" i="1"/>
  <c r="F4194" i="1" s="1"/>
  <c r="G4194" i="1"/>
  <c r="E4195" i="1"/>
  <c r="H4194" i="1"/>
  <c r="A4195" i="1"/>
  <c r="AB4194" i="1"/>
  <c r="AG4194" i="1"/>
  <c r="B4143" i="1"/>
  <c r="N4146" i="1"/>
  <c r="O4145" i="1"/>
  <c r="U4150" i="1"/>
  <c r="W4150" i="1" s="1"/>
  <c r="L4150" i="1"/>
  <c r="Z4144" i="1"/>
  <c r="AC4144" i="1" s="1"/>
  <c r="AE4144" i="1"/>
  <c r="AH4144" i="1" s="1"/>
  <c r="M4151" i="1"/>
  <c r="J4151" i="1"/>
  <c r="K4151" i="1" s="1"/>
  <c r="I4152" i="1"/>
  <c r="A4196" i="1" l="1"/>
  <c r="H4195" i="1"/>
  <c r="E4196" i="1"/>
  <c r="AB4195" i="1"/>
  <c r="AG4195" i="1"/>
  <c r="D4195" i="1"/>
  <c r="F4195" i="1" s="1"/>
  <c r="G4195" i="1"/>
  <c r="J4152" i="1"/>
  <c r="K4152" i="1" s="1"/>
  <c r="M4152" i="1"/>
  <c r="I4153" i="1"/>
  <c r="B4144" i="1"/>
  <c r="Z4145" i="1"/>
  <c r="AC4145" i="1" s="1"/>
  <c r="AE4145" i="1"/>
  <c r="AH4145" i="1" s="1"/>
  <c r="U4151" i="1"/>
  <c r="W4151" i="1" s="1"/>
  <c r="L4151" i="1"/>
  <c r="N4147" i="1"/>
  <c r="O4146" i="1"/>
  <c r="D4196" i="1" l="1"/>
  <c r="F4196" i="1" s="1"/>
  <c r="G4196" i="1"/>
  <c r="E4197" i="1"/>
  <c r="A4197" i="1"/>
  <c r="H4196" i="1"/>
  <c r="AB4196" i="1"/>
  <c r="AG4196" i="1"/>
  <c r="Z4146" i="1"/>
  <c r="AC4146" i="1" s="1"/>
  <c r="AE4146" i="1"/>
  <c r="AH4146" i="1" s="1"/>
  <c r="U4152" i="1"/>
  <c r="W4152" i="1" s="1"/>
  <c r="L4152" i="1"/>
  <c r="B4145" i="1"/>
  <c r="J4153" i="1"/>
  <c r="K4153" i="1" s="1"/>
  <c r="I4154" i="1"/>
  <c r="M4153" i="1"/>
  <c r="N4148" i="1"/>
  <c r="O4147" i="1"/>
  <c r="E4198" i="1" l="1"/>
  <c r="A4198" i="1"/>
  <c r="H4197" i="1"/>
  <c r="AB4197" i="1"/>
  <c r="AG4197" i="1"/>
  <c r="D4197" i="1"/>
  <c r="F4197" i="1" s="1"/>
  <c r="M4154" i="1"/>
  <c r="J4154" i="1"/>
  <c r="K4154" i="1" s="1"/>
  <c r="I4155" i="1"/>
  <c r="Z4147" i="1"/>
  <c r="AC4147" i="1" s="1"/>
  <c r="AE4147" i="1"/>
  <c r="AH4147" i="1" s="1"/>
  <c r="U4153" i="1"/>
  <c r="W4153" i="1" s="1"/>
  <c r="L4153" i="1"/>
  <c r="N4149" i="1"/>
  <c r="O4148" i="1"/>
  <c r="B4146" i="1"/>
  <c r="G4197" i="1" l="1"/>
  <c r="AB4198" i="1"/>
  <c r="H4198" i="1"/>
  <c r="E4199" i="1"/>
  <c r="A4199" i="1"/>
  <c r="AG4198" i="1"/>
  <c r="D4198" i="1"/>
  <c r="F4198" i="1" s="1"/>
  <c r="B4147" i="1"/>
  <c r="J4155" i="1"/>
  <c r="K4155" i="1" s="1"/>
  <c r="I4156" i="1"/>
  <c r="AE4148" i="1"/>
  <c r="AH4148" i="1" s="1"/>
  <c r="Z4148" i="1"/>
  <c r="AC4148" i="1" s="1"/>
  <c r="N4150" i="1"/>
  <c r="O4149" i="1"/>
  <c r="U4154" i="1"/>
  <c r="W4154" i="1" s="1"/>
  <c r="L4154" i="1"/>
  <c r="M4155" i="1" s="1"/>
  <c r="G4198" i="1" l="1"/>
  <c r="B4148" i="1"/>
  <c r="E4200" i="1"/>
  <c r="AG4199" i="1"/>
  <c r="H4199" i="1"/>
  <c r="AB4199" i="1"/>
  <c r="A4200" i="1"/>
  <c r="D4199" i="1"/>
  <c r="F4199" i="1" s="1"/>
  <c r="N4151" i="1"/>
  <c r="O4150" i="1"/>
  <c r="M4156" i="1"/>
  <c r="J4156" i="1"/>
  <c r="K4156" i="1" s="1"/>
  <c r="I4157" i="1"/>
  <c r="U4155" i="1"/>
  <c r="W4155" i="1" s="1"/>
  <c r="L4155" i="1"/>
  <c r="AE4149" i="1"/>
  <c r="AH4149" i="1" s="1"/>
  <c r="Z4149" i="1"/>
  <c r="AC4149" i="1" s="1"/>
  <c r="G4199" i="1" l="1"/>
  <c r="AG4200" i="1"/>
  <c r="E4201" i="1"/>
  <c r="A4201" i="1"/>
  <c r="H4200" i="1"/>
  <c r="AB4200" i="1"/>
  <c r="D4200" i="1"/>
  <c r="F4200" i="1" s="1"/>
  <c r="B4149" i="1"/>
  <c r="U4156" i="1"/>
  <c r="W4156" i="1" s="1"/>
  <c r="L4156" i="1"/>
  <c r="J4157" i="1"/>
  <c r="K4157" i="1" s="1"/>
  <c r="M4157" i="1"/>
  <c r="I4158" i="1"/>
  <c r="Z4150" i="1"/>
  <c r="AC4150" i="1" s="1"/>
  <c r="AE4150" i="1"/>
  <c r="AH4150" i="1" s="1"/>
  <c r="N4152" i="1"/>
  <c r="O4151" i="1"/>
  <c r="H4201" i="1" l="1"/>
  <c r="AB4201" i="1"/>
  <c r="E4202" i="1"/>
  <c r="AG4201" i="1"/>
  <c r="A4202" i="1"/>
  <c r="D4201" i="1"/>
  <c r="F4201" i="1" s="1"/>
  <c r="G4200" i="1"/>
  <c r="B4150" i="1"/>
  <c r="U4157" i="1"/>
  <c r="W4157" i="1" s="1"/>
  <c r="L4157" i="1"/>
  <c r="M4158" i="1"/>
  <c r="I4159" i="1"/>
  <c r="J4158" i="1"/>
  <c r="K4158" i="1" s="1"/>
  <c r="Z4151" i="1"/>
  <c r="AC4151" i="1" s="1"/>
  <c r="AE4151" i="1"/>
  <c r="AH4151" i="1" s="1"/>
  <c r="N4153" i="1"/>
  <c r="O4152" i="1"/>
  <c r="H4202" i="1" l="1"/>
  <c r="AG4202" i="1"/>
  <c r="A4203" i="1"/>
  <c r="AB4202" i="1"/>
  <c r="E4203" i="1"/>
  <c r="D4202" i="1"/>
  <c r="F4202" i="1" s="1"/>
  <c r="G4201" i="1"/>
  <c r="B4151" i="1"/>
  <c r="J4159" i="1"/>
  <c r="K4159" i="1" s="1"/>
  <c r="M4159" i="1"/>
  <c r="I4160" i="1"/>
  <c r="U4158" i="1"/>
  <c r="W4158" i="1" s="1"/>
  <c r="L4158" i="1"/>
  <c r="AE4152" i="1"/>
  <c r="AH4152" i="1" s="1"/>
  <c r="Z4152" i="1"/>
  <c r="AC4152" i="1" s="1"/>
  <c r="N4154" i="1"/>
  <c r="O4153" i="1"/>
  <c r="G4202" i="1" l="1"/>
  <c r="D4203" i="1"/>
  <c r="F4203" i="1" s="1"/>
  <c r="H4203" i="1"/>
  <c r="AB4203" i="1"/>
  <c r="A4204" i="1"/>
  <c r="AG4203" i="1"/>
  <c r="E4204" i="1"/>
  <c r="B4152" i="1"/>
  <c r="AE4153" i="1"/>
  <c r="AH4153" i="1" s="1"/>
  <c r="Z4153" i="1"/>
  <c r="AC4153" i="1" s="1"/>
  <c r="B4153" i="1" s="1"/>
  <c r="J4160" i="1"/>
  <c r="K4160" i="1" s="1"/>
  <c r="I4161" i="1"/>
  <c r="M4160" i="1"/>
  <c r="N4155" i="1"/>
  <c r="O4154" i="1"/>
  <c r="U4159" i="1"/>
  <c r="W4159" i="1" s="1"/>
  <c r="L4159" i="1"/>
  <c r="G4203" i="1" l="1"/>
  <c r="AG4204" i="1"/>
  <c r="E4205" i="1"/>
  <c r="A4205" i="1"/>
  <c r="H4204" i="1"/>
  <c r="AB4204" i="1"/>
  <c r="D4204" i="1"/>
  <c r="F4204" i="1" s="1"/>
  <c r="N4156" i="1"/>
  <c r="O4155" i="1"/>
  <c r="U4160" i="1"/>
  <c r="W4160" i="1" s="1"/>
  <c r="L4160" i="1"/>
  <c r="M4161" i="1"/>
  <c r="J4161" i="1"/>
  <c r="K4161" i="1" s="1"/>
  <c r="I4162" i="1"/>
  <c r="AE4154" i="1"/>
  <c r="AH4154" i="1" s="1"/>
  <c r="Z4154" i="1"/>
  <c r="AC4154" i="1" s="1"/>
  <c r="E4206" i="1" l="1"/>
  <c r="H4205" i="1"/>
  <c r="AB4205" i="1"/>
  <c r="A4206" i="1"/>
  <c r="AG4205" i="1"/>
  <c r="G4204" i="1"/>
  <c r="D4205" i="1"/>
  <c r="F4205" i="1" s="1"/>
  <c r="B4154" i="1"/>
  <c r="U4161" i="1"/>
  <c r="W4161" i="1" s="1"/>
  <c r="L4161" i="1"/>
  <c r="Z4155" i="1"/>
  <c r="AC4155" i="1" s="1"/>
  <c r="AE4155" i="1"/>
  <c r="AH4155" i="1" s="1"/>
  <c r="M4162" i="1"/>
  <c r="J4162" i="1"/>
  <c r="K4162" i="1" s="1"/>
  <c r="I4163" i="1"/>
  <c r="N4157" i="1"/>
  <c r="O4156" i="1"/>
  <c r="A4207" i="1" l="1"/>
  <c r="AB4206" i="1"/>
  <c r="AG4206" i="1"/>
  <c r="H4206" i="1"/>
  <c r="E4207" i="1"/>
  <c r="D4206" i="1"/>
  <c r="F4206" i="1" s="1"/>
  <c r="G4205" i="1"/>
  <c r="U4162" i="1"/>
  <c r="W4162" i="1" s="1"/>
  <c r="L4162" i="1"/>
  <c r="AE4156" i="1"/>
  <c r="AH4156" i="1" s="1"/>
  <c r="Z4156" i="1"/>
  <c r="AC4156" i="1" s="1"/>
  <c r="N4158" i="1"/>
  <c r="O4157" i="1"/>
  <c r="B4155" i="1"/>
  <c r="M4163" i="1"/>
  <c r="J4163" i="1"/>
  <c r="K4163" i="1" s="1"/>
  <c r="I4164" i="1"/>
  <c r="D4207" i="1" l="1"/>
  <c r="F4207" i="1" s="1"/>
  <c r="G4206" i="1"/>
  <c r="E4208" i="1"/>
  <c r="A4208" i="1"/>
  <c r="AG4207" i="1"/>
  <c r="AB4207" i="1"/>
  <c r="H4207" i="1"/>
  <c r="B4156" i="1"/>
  <c r="Z4157" i="1"/>
  <c r="AC4157" i="1" s="1"/>
  <c r="AE4157" i="1"/>
  <c r="AH4157" i="1" s="1"/>
  <c r="U4163" i="1"/>
  <c r="W4163" i="1" s="1"/>
  <c r="L4163" i="1"/>
  <c r="N4159" i="1"/>
  <c r="O4158" i="1"/>
  <c r="M4164" i="1"/>
  <c r="J4164" i="1"/>
  <c r="K4164" i="1" s="1"/>
  <c r="I4165" i="1"/>
  <c r="AG4208" i="1" l="1"/>
  <c r="H4208" i="1"/>
  <c r="AB4208" i="1"/>
  <c r="E4209" i="1"/>
  <c r="A4209" i="1"/>
  <c r="D4208" i="1"/>
  <c r="F4208" i="1" s="1"/>
  <c r="G4207" i="1"/>
  <c r="Z4158" i="1"/>
  <c r="AC4158" i="1" s="1"/>
  <c r="AE4158" i="1"/>
  <c r="AH4158" i="1" s="1"/>
  <c r="M4165" i="1"/>
  <c r="J4165" i="1"/>
  <c r="K4165" i="1" s="1"/>
  <c r="I4166" i="1"/>
  <c r="N4160" i="1"/>
  <c r="O4159" i="1"/>
  <c r="U4164" i="1"/>
  <c r="W4164" i="1" s="1"/>
  <c r="L4164" i="1"/>
  <c r="B4157" i="1"/>
  <c r="G4208" i="1" l="1"/>
  <c r="D4209" i="1"/>
  <c r="F4209" i="1" s="1"/>
  <c r="G4209" i="1"/>
  <c r="A4210" i="1"/>
  <c r="AG4209" i="1"/>
  <c r="H4209" i="1"/>
  <c r="E4210" i="1"/>
  <c r="AB4209" i="1"/>
  <c r="N4161" i="1"/>
  <c r="O4160" i="1"/>
  <c r="J4166" i="1"/>
  <c r="K4166" i="1" s="1"/>
  <c r="M4166" i="1"/>
  <c r="I4167" i="1"/>
  <c r="U4165" i="1"/>
  <c r="W4165" i="1" s="1"/>
  <c r="L4165" i="1"/>
  <c r="AE4159" i="1"/>
  <c r="AH4159" i="1" s="1"/>
  <c r="Z4159" i="1"/>
  <c r="AC4159" i="1" s="1"/>
  <c r="B4158" i="1"/>
  <c r="H4210" i="1" l="1"/>
  <c r="AG4210" i="1"/>
  <c r="E4211" i="1"/>
  <c r="AB4210" i="1"/>
  <c r="A4211" i="1"/>
  <c r="D4210" i="1"/>
  <c r="F4210" i="1" s="1"/>
  <c r="B4159" i="1"/>
  <c r="U4166" i="1"/>
  <c r="W4166" i="1" s="1"/>
  <c r="L4166" i="1"/>
  <c r="Z4160" i="1"/>
  <c r="AC4160" i="1" s="1"/>
  <c r="AE4160" i="1"/>
  <c r="AH4160" i="1" s="1"/>
  <c r="M4167" i="1"/>
  <c r="J4167" i="1"/>
  <c r="K4167" i="1" s="1"/>
  <c r="I4168" i="1"/>
  <c r="N4162" i="1"/>
  <c r="O4161" i="1"/>
  <c r="G4210" i="1" l="1"/>
  <c r="AG4211" i="1"/>
  <c r="AB4211" i="1"/>
  <c r="E4212" i="1"/>
  <c r="A4212" i="1"/>
  <c r="H4211" i="1"/>
  <c r="D4211" i="1"/>
  <c r="F4211" i="1" s="1"/>
  <c r="G4211" i="1"/>
  <c r="M4168" i="1"/>
  <c r="J4168" i="1"/>
  <c r="K4168" i="1" s="1"/>
  <c r="I4169" i="1"/>
  <c r="Z4161" i="1"/>
  <c r="AC4161" i="1" s="1"/>
  <c r="AE4161" i="1"/>
  <c r="AH4161" i="1" s="1"/>
  <c r="U4167" i="1"/>
  <c r="W4167" i="1" s="1"/>
  <c r="L4167" i="1"/>
  <c r="B4160" i="1"/>
  <c r="N4163" i="1"/>
  <c r="O4162" i="1"/>
  <c r="H4212" i="1" l="1"/>
  <c r="A4213" i="1"/>
  <c r="AG4212" i="1"/>
  <c r="AB4212" i="1"/>
  <c r="E4213" i="1"/>
  <c r="D4212" i="1"/>
  <c r="F4212" i="1" s="1"/>
  <c r="B4161" i="1"/>
  <c r="N4164" i="1"/>
  <c r="O4163" i="1"/>
  <c r="Z4162" i="1"/>
  <c r="AC4162" i="1" s="1"/>
  <c r="AE4162" i="1"/>
  <c r="AH4162" i="1" s="1"/>
  <c r="M4169" i="1"/>
  <c r="J4169" i="1"/>
  <c r="K4169" i="1" s="1"/>
  <c r="I4170" i="1"/>
  <c r="U4168" i="1"/>
  <c r="W4168" i="1" s="1"/>
  <c r="L4168" i="1"/>
  <c r="H4213" i="1" l="1"/>
  <c r="AG4213" i="1"/>
  <c r="E4214" i="1"/>
  <c r="AB4213" i="1"/>
  <c r="A4214" i="1"/>
  <c r="G4212" i="1"/>
  <c r="D4213" i="1"/>
  <c r="F4213" i="1" s="1"/>
  <c r="U4169" i="1"/>
  <c r="W4169" i="1" s="1"/>
  <c r="L4169" i="1"/>
  <c r="B4162" i="1"/>
  <c r="AE4163" i="1"/>
  <c r="AH4163" i="1" s="1"/>
  <c r="Z4163" i="1"/>
  <c r="AC4163" i="1" s="1"/>
  <c r="N4165" i="1"/>
  <c r="O4164" i="1"/>
  <c r="M4170" i="1"/>
  <c r="J4170" i="1"/>
  <c r="K4170" i="1" s="1"/>
  <c r="I4171" i="1"/>
  <c r="A4215" i="1" l="1"/>
  <c r="E4215" i="1"/>
  <c r="AG4214" i="1"/>
  <c r="AB4214" i="1"/>
  <c r="H4214" i="1"/>
  <c r="D4214" i="1"/>
  <c r="F4214" i="1" s="1"/>
  <c r="G4213" i="1"/>
  <c r="B4163" i="1"/>
  <c r="U4170" i="1"/>
  <c r="W4170" i="1" s="1"/>
  <c r="L4170" i="1"/>
  <c r="AE4164" i="1"/>
  <c r="AH4164" i="1" s="1"/>
  <c r="Z4164" i="1"/>
  <c r="AC4164" i="1" s="1"/>
  <c r="N4166" i="1"/>
  <c r="O4165" i="1"/>
  <c r="J4171" i="1"/>
  <c r="K4171" i="1" s="1"/>
  <c r="M4171" i="1"/>
  <c r="I4172" i="1"/>
  <c r="G4214" i="1" l="1"/>
  <c r="D4215" i="1"/>
  <c r="F4215" i="1" s="1"/>
  <c r="G4215" i="1"/>
  <c r="E4216" i="1"/>
  <c r="A4216" i="1"/>
  <c r="AG4215" i="1"/>
  <c r="AB4215" i="1"/>
  <c r="H4215" i="1"/>
  <c r="B4164" i="1"/>
  <c r="U4171" i="1"/>
  <c r="W4171" i="1" s="1"/>
  <c r="L4171" i="1"/>
  <c r="Z4165" i="1"/>
  <c r="AC4165" i="1" s="1"/>
  <c r="AE4165" i="1"/>
  <c r="AH4165" i="1" s="1"/>
  <c r="N4167" i="1"/>
  <c r="O4166" i="1"/>
  <c r="J4172" i="1"/>
  <c r="K4172" i="1" s="1"/>
  <c r="M4172" i="1"/>
  <c r="I4173" i="1"/>
  <c r="D4216" i="1" l="1"/>
  <c r="F4216" i="1" s="1"/>
  <c r="H4216" i="1"/>
  <c r="A4217" i="1"/>
  <c r="AG4216" i="1"/>
  <c r="E4217" i="1"/>
  <c r="AB4216" i="1"/>
  <c r="B4165" i="1"/>
  <c r="U4172" i="1"/>
  <c r="W4172" i="1" s="1"/>
  <c r="L4172" i="1"/>
  <c r="AE4166" i="1"/>
  <c r="AH4166" i="1" s="1"/>
  <c r="Z4166" i="1"/>
  <c r="AC4166" i="1" s="1"/>
  <c r="N4168" i="1"/>
  <c r="O4167" i="1"/>
  <c r="J4173" i="1"/>
  <c r="K4173" i="1" s="1"/>
  <c r="M4173" i="1"/>
  <c r="I4174" i="1"/>
  <c r="G4216" i="1" l="1"/>
  <c r="AG4217" i="1"/>
  <c r="AB4217" i="1"/>
  <c r="E4218" i="1"/>
  <c r="H4217" i="1"/>
  <c r="A4218" i="1"/>
  <c r="D4217" i="1"/>
  <c r="F4217" i="1" s="1"/>
  <c r="B4166" i="1"/>
  <c r="U4173" i="1"/>
  <c r="W4173" i="1" s="1"/>
  <c r="L4173" i="1"/>
  <c r="M4174" i="1"/>
  <c r="J4174" i="1"/>
  <c r="K4174" i="1" s="1"/>
  <c r="I4175" i="1"/>
  <c r="Z4167" i="1"/>
  <c r="AC4167" i="1" s="1"/>
  <c r="AE4167" i="1"/>
  <c r="AH4167" i="1" s="1"/>
  <c r="N4169" i="1"/>
  <c r="O4168" i="1"/>
  <c r="G4217" i="1" l="1"/>
  <c r="A4219" i="1"/>
  <c r="AB4218" i="1"/>
  <c r="E4219" i="1"/>
  <c r="AG4218" i="1"/>
  <c r="H4218" i="1"/>
  <c r="D4218" i="1"/>
  <c r="F4218" i="1" s="1"/>
  <c r="B4167" i="1"/>
  <c r="U4174" i="1"/>
  <c r="W4174" i="1" s="1"/>
  <c r="L4174" i="1"/>
  <c r="J4175" i="1"/>
  <c r="K4175" i="1" s="1"/>
  <c r="M4175" i="1"/>
  <c r="I4176" i="1"/>
  <c r="AE4168" i="1"/>
  <c r="AH4168" i="1" s="1"/>
  <c r="Z4168" i="1"/>
  <c r="AC4168" i="1" s="1"/>
  <c r="N4170" i="1"/>
  <c r="O4169" i="1"/>
  <c r="G4218" i="1" l="1"/>
  <c r="D4219" i="1"/>
  <c r="F4219" i="1" s="1"/>
  <c r="AB4219" i="1"/>
  <c r="E4220" i="1"/>
  <c r="AG4219" i="1"/>
  <c r="A4220" i="1"/>
  <c r="H4219" i="1"/>
  <c r="J4176" i="1"/>
  <c r="K4176" i="1" s="1"/>
  <c r="M4176" i="1"/>
  <c r="I4177" i="1"/>
  <c r="U4175" i="1"/>
  <c r="W4175" i="1" s="1"/>
  <c r="L4175" i="1"/>
  <c r="Z4169" i="1"/>
  <c r="AC4169" i="1" s="1"/>
  <c r="AE4169" i="1"/>
  <c r="AH4169" i="1" s="1"/>
  <c r="N4171" i="1"/>
  <c r="O4170" i="1"/>
  <c r="B4168" i="1"/>
  <c r="G4219" i="1" l="1"/>
  <c r="AB4220" i="1"/>
  <c r="A4221" i="1"/>
  <c r="H4220" i="1"/>
  <c r="AG4220" i="1"/>
  <c r="E4221" i="1"/>
  <c r="D4220" i="1"/>
  <c r="F4220" i="1" s="1"/>
  <c r="M4177" i="1"/>
  <c r="I4178" i="1"/>
  <c r="J4177" i="1"/>
  <c r="K4177" i="1" s="1"/>
  <c r="B4169" i="1"/>
  <c r="AE4170" i="1"/>
  <c r="AH4170" i="1" s="1"/>
  <c r="Z4170" i="1"/>
  <c r="AC4170" i="1" s="1"/>
  <c r="N4172" i="1"/>
  <c r="O4171" i="1"/>
  <c r="U4176" i="1"/>
  <c r="W4176" i="1" s="1"/>
  <c r="L4176" i="1"/>
  <c r="B4170" i="1" l="1"/>
  <c r="G4220" i="1"/>
  <c r="D4221" i="1"/>
  <c r="F4221" i="1" s="1"/>
  <c r="A4222" i="1"/>
  <c r="AG4221" i="1"/>
  <c r="E4222" i="1"/>
  <c r="H4221" i="1"/>
  <c r="AB4221" i="1"/>
  <c r="M4178" i="1"/>
  <c r="J4178" i="1"/>
  <c r="K4178" i="1" s="1"/>
  <c r="I4179" i="1"/>
  <c r="U4177" i="1"/>
  <c r="W4177" i="1" s="1"/>
  <c r="L4177" i="1"/>
  <c r="AE4171" i="1"/>
  <c r="AH4171" i="1" s="1"/>
  <c r="Z4171" i="1"/>
  <c r="AC4171" i="1" s="1"/>
  <c r="N4173" i="1"/>
  <c r="O4172" i="1"/>
  <c r="G4221" i="1" l="1"/>
  <c r="D4222" i="1"/>
  <c r="F4222" i="1" s="1"/>
  <c r="G4222" i="1"/>
  <c r="E4223" i="1"/>
  <c r="H4222" i="1"/>
  <c r="AB4222" i="1"/>
  <c r="A4223" i="1"/>
  <c r="AG4222" i="1"/>
  <c r="J4179" i="1"/>
  <c r="K4179" i="1" s="1"/>
  <c r="M4179" i="1"/>
  <c r="I4180" i="1"/>
  <c r="U4178" i="1"/>
  <c r="W4178" i="1" s="1"/>
  <c r="L4178" i="1"/>
  <c r="Z4172" i="1"/>
  <c r="AC4172" i="1" s="1"/>
  <c r="AE4172" i="1"/>
  <c r="AH4172" i="1" s="1"/>
  <c r="N4174" i="1"/>
  <c r="O4173" i="1"/>
  <c r="B4171" i="1"/>
  <c r="E4224" i="1" l="1"/>
  <c r="H4223" i="1"/>
  <c r="AB4223" i="1"/>
  <c r="A4224" i="1"/>
  <c r="AG4223" i="1"/>
  <c r="D4223" i="1"/>
  <c r="F4223" i="1" s="1"/>
  <c r="B4172" i="1"/>
  <c r="Z4173" i="1"/>
  <c r="AC4173" i="1" s="1"/>
  <c r="AE4173" i="1"/>
  <c r="AH4173" i="1" s="1"/>
  <c r="U4179" i="1"/>
  <c r="W4179" i="1" s="1"/>
  <c r="L4179" i="1"/>
  <c r="M4180" i="1"/>
  <c r="I4181" i="1"/>
  <c r="J4180" i="1"/>
  <c r="K4180" i="1" s="1"/>
  <c r="N4175" i="1"/>
  <c r="O4174" i="1"/>
  <c r="G4223" i="1" l="1"/>
  <c r="AB4224" i="1"/>
  <c r="A4225" i="1"/>
  <c r="H4224" i="1"/>
  <c r="AG4224" i="1"/>
  <c r="E4225" i="1"/>
  <c r="D4224" i="1"/>
  <c r="F4224" i="1" s="1"/>
  <c r="U4180" i="1"/>
  <c r="W4180" i="1" s="1"/>
  <c r="L4180" i="1"/>
  <c r="J4181" i="1"/>
  <c r="K4181" i="1" s="1"/>
  <c r="M4181" i="1"/>
  <c r="I4182" i="1"/>
  <c r="AE4174" i="1"/>
  <c r="AH4174" i="1" s="1"/>
  <c r="Z4174" i="1"/>
  <c r="AC4174" i="1" s="1"/>
  <c r="N4176" i="1"/>
  <c r="O4175" i="1"/>
  <c r="B4173" i="1"/>
  <c r="G4224" i="1" l="1"/>
  <c r="D4225" i="1"/>
  <c r="F4225" i="1" s="1"/>
  <c r="AG4225" i="1"/>
  <c r="E4226" i="1"/>
  <c r="H4225" i="1"/>
  <c r="AB4225" i="1"/>
  <c r="A4226" i="1"/>
  <c r="AE4175" i="1"/>
  <c r="AH4175" i="1" s="1"/>
  <c r="Z4175" i="1"/>
  <c r="AC4175" i="1" s="1"/>
  <c r="U4181" i="1"/>
  <c r="W4181" i="1" s="1"/>
  <c r="L4181" i="1"/>
  <c r="M4182" i="1"/>
  <c r="I4183" i="1"/>
  <c r="J4182" i="1"/>
  <c r="K4182" i="1" s="1"/>
  <c r="N4177" i="1"/>
  <c r="O4176" i="1"/>
  <c r="B4174" i="1"/>
  <c r="G4225" i="1" l="1"/>
  <c r="B4175" i="1"/>
  <c r="D4226" i="1"/>
  <c r="F4226" i="1" s="1"/>
  <c r="G4226" i="1"/>
  <c r="AB4226" i="1"/>
  <c r="E4227" i="1"/>
  <c r="H4226" i="1"/>
  <c r="A4227" i="1"/>
  <c r="AG4226" i="1"/>
  <c r="J4183" i="1"/>
  <c r="K4183" i="1" s="1"/>
  <c r="I4184" i="1"/>
  <c r="Z4176" i="1"/>
  <c r="AC4176" i="1" s="1"/>
  <c r="AE4176" i="1"/>
  <c r="AH4176" i="1" s="1"/>
  <c r="N4178" i="1"/>
  <c r="O4177" i="1"/>
  <c r="U4182" i="1"/>
  <c r="W4182" i="1" s="1"/>
  <c r="L4182" i="1"/>
  <c r="M4183" i="1" s="1"/>
  <c r="AB4227" i="1" l="1"/>
  <c r="AG4227" i="1"/>
  <c r="A4228" i="1"/>
  <c r="E4228" i="1"/>
  <c r="H4227" i="1"/>
  <c r="D4227" i="1"/>
  <c r="F4227" i="1" s="1"/>
  <c r="U4183" i="1"/>
  <c r="W4183" i="1" s="1"/>
  <c r="L4183" i="1"/>
  <c r="B4176" i="1"/>
  <c r="Z4177" i="1"/>
  <c r="AC4177" i="1" s="1"/>
  <c r="AE4177" i="1"/>
  <c r="AH4177" i="1" s="1"/>
  <c r="N4179" i="1"/>
  <c r="O4178" i="1"/>
  <c r="J4184" i="1"/>
  <c r="K4184" i="1" s="1"/>
  <c r="M4184" i="1"/>
  <c r="I4185" i="1"/>
  <c r="AG4228" i="1" l="1"/>
  <c r="A4229" i="1"/>
  <c r="E4229" i="1"/>
  <c r="AB4228" i="1"/>
  <c r="H4228" i="1"/>
  <c r="G4227" i="1"/>
  <c r="D4228" i="1"/>
  <c r="F4228" i="1" s="1"/>
  <c r="N4180" i="1"/>
  <c r="O4179" i="1"/>
  <c r="U4184" i="1"/>
  <c r="W4184" i="1" s="1"/>
  <c r="L4184" i="1"/>
  <c r="M4185" i="1"/>
  <c r="J4185" i="1"/>
  <c r="K4185" i="1" s="1"/>
  <c r="I4186" i="1"/>
  <c r="B4177" i="1"/>
  <c r="Z4178" i="1"/>
  <c r="AC4178" i="1" s="1"/>
  <c r="AE4178" i="1"/>
  <c r="AH4178" i="1" s="1"/>
  <c r="D4229" i="1" l="1"/>
  <c r="F4229" i="1" s="1"/>
  <c r="G4229" i="1"/>
  <c r="H4229" i="1"/>
  <c r="AB4229" i="1"/>
  <c r="A4230" i="1"/>
  <c r="AG4229" i="1"/>
  <c r="E4230" i="1"/>
  <c r="G4228" i="1"/>
  <c r="M4186" i="1"/>
  <c r="J4186" i="1"/>
  <c r="K4186" i="1" s="1"/>
  <c r="I4187" i="1"/>
  <c r="U4185" i="1"/>
  <c r="W4185" i="1" s="1"/>
  <c r="L4185" i="1"/>
  <c r="B4178" i="1"/>
  <c r="AE4179" i="1"/>
  <c r="AH4179" i="1" s="1"/>
  <c r="Z4179" i="1"/>
  <c r="AC4179" i="1" s="1"/>
  <c r="N4181" i="1"/>
  <c r="O4180" i="1"/>
  <c r="E4231" i="1" l="1"/>
  <c r="A4231" i="1"/>
  <c r="AG4230" i="1"/>
  <c r="H4230" i="1"/>
  <c r="AB4230" i="1"/>
  <c r="D4230" i="1"/>
  <c r="F4230" i="1" s="1"/>
  <c r="B4179" i="1"/>
  <c r="U4186" i="1"/>
  <c r="W4186" i="1" s="1"/>
  <c r="L4186" i="1"/>
  <c r="Z4180" i="1"/>
  <c r="AC4180" i="1" s="1"/>
  <c r="AE4180" i="1"/>
  <c r="AH4180" i="1" s="1"/>
  <c r="M4187" i="1"/>
  <c r="J4187" i="1"/>
  <c r="K4187" i="1" s="1"/>
  <c r="I4188" i="1"/>
  <c r="N4182" i="1"/>
  <c r="O4181" i="1"/>
  <c r="G4230" i="1" l="1"/>
  <c r="AB4231" i="1"/>
  <c r="A4232" i="1"/>
  <c r="E4232" i="1"/>
  <c r="H4231" i="1"/>
  <c r="AG4231" i="1"/>
  <c r="D4231" i="1"/>
  <c r="F4231" i="1" s="1"/>
  <c r="U4187" i="1"/>
  <c r="W4187" i="1" s="1"/>
  <c r="L4187" i="1"/>
  <c r="B4180" i="1"/>
  <c r="Z4181" i="1"/>
  <c r="AC4181" i="1" s="1"/>
  <c r="AE4181" i="1"/>
  <c r="AH4181" i="1" s="1"/>
  <c r="N4183" i="1"/>
  <c r="O4182" i="1"/>
  <c r="I4189" i="1"/>
  <c r="J4188" i="1"/>
  <c r="K4188" i="1" s="1"/>
  <c r="M4188" i="1"/>
  <c r="G4231" i="1" l="1"/>
  <c r="D4232" i="1"/>
  <c r="F4232" i="1" s="1"/>
  <c r="G4232" i="1"/>
  <c r="AB4232" i="1"/>
  <c r="AG4232" i="1"/>
  <c r="A4233" i="1"/>
  <c r="E4233" i="1"/>
  <c r="H4232" i="1"/>
  <c r="N4184" i="1"/>
  <c r="O4183" i="1"/>
  <c r="AE4182" i="1"/>
  <c r="AH4182" i="1" s="1"/>
  <c r="Z4182" i="1"/>
  <c r="AC4182" i="1" s="1"/>
  <c r="B4182" i="1" s="1"/>
  <c r="B4181" i="1"/>
  <c r="U4188" i="1"/>
  <c r="W4188" i="1" s="1"/>
  <c r="L4188" i="1"/>
  <c r="J4189" i="1"/>
  <c r="K4189" i="1" s="1"/>
  <c r="M4189" i="1"/>
  <c r="I4190" i="1"/>
  <c r="H4233" i="1" l="1"/>
  <c r="AB4233" i="1"/>
  <c r="AG4233" i="1"/>
  <c r="E4234" i="1"/>
  <c r="A4234" i="1"/>
  <c r="D4233" i="1"/>
  <c r="F4233" i="1" s="1"/>
  <c r="M4190" i="1"/>
  <c r="J4190" i="1"/>
  <c r="K4190" i="1" s="1"/>
  <c r="I4191" i="1"/>
  <c r="Z4183" i="1"/>
  <c r="AC4183" i="1" s="1"/>
  <c r="AE4183" i="1"/>
  <c r="AH4183" i="1" s="1"/>
  <c r="U4189" i="1"/>
  <c r="W4189" i="1" s="1"/>
  <c r="L4189" i="1"/>
  <c r="N4185" i="1"/>
  <c r="O4184" i="1"/>
  <c r="G4233" i="1" l="1"/>
  <c r="AB4234" i="1"/>
  <c r="H4234" i="1"/>
  <c r="A4235" i="1"/>
  <c r="AG4234" i="1"/>
  <c r="E4235" i="1"/>
  <c r="D4234" i="1"/>
  <c r="F4234" i="1" s="1"/>
  <c r="J4191" i="1"/>
  <c r="K4191" i="1" s="1"/>
  <c r="M4191" i="1"/>
  <c r="I4192" i="1"/>
  <c r="B4183" i="1"/>
  <c r="AE4184" i="1"/>
  <c r="AH4184" i="1" s="1"/>
  <c r="Z4184" i="1"/>
  <c r="AC4184" i="1" s="1"/>
  <c r="U4190" i="1"/>
  <c r="W4190" i="1" s="1"/>
  <c r="L4190" i="1"/>
  <c r="N4186" i="1"/>
  <c r="O4185" i="1"/>
  <c r="B4184" i="1" l="1"/>
  <c r="G4234" i="1"/>
  <c r="D4235" i="1"/>
  <c r="F4235" i="1" s="1"/>
  <c r="G4235" i="1"/>
  <c r="AB4235" i="1"/>
  <c r="AG4235" i="1"/>
  <c r="H4235" i="1"/>
  <c r="A4236" i="1"/>
  <c r="E4236" i="1"/>
  <c r="U4191" i="1"/>
  <c r="W4191" i="1" s="1"/>
  <c r="L4191" i="1"/>
  <c r="J4192" i="1"/>
  <c r="K4192" i="1" s="1"/>
  <c r="M4192" i="1"/>
  <c r="I4193" i="1"/>
  <c r="Z4185" i="1"/>
  <c r="AC4185" i="1" s="1"/>
  <c r="AE4185" i="1"/>
  <c r="AH4185" i="1" s="1"/>
  <c r="N4187" i="1"/>
  <c r="O4186" i="1"/>
  <c r="D4236" i="1" l="1"/>
  <c r="F4236" i="1" s="1"/>
  <c r="G4236" i="1"/>
  <c r="E4237" i="1"/>
  <c r="A4237" i="1"/>
  <c r="H4236" i="1"/>
  <c r="AG4236" i="1"/>
  <c r="AB4236" i="1"/>
  <c r="I4194" i="1"/>
  <c r="M4193" i="1"/>
  <c r="J4193" i="1"/>
  <c r="K4193" i="1" s="1"/>
  <c r="U4192" i="1"/>
  <c r="W4192" i="1" s="1"/>
  <c r="L4192" i="1"/>
  <c r="AE4186" i="1"/>
  <c r="AH4186" i="1" s="1"/>
  <c r="Z4186" i="1"/>
  <c r="AC4186" i="1" s="1"/>
  <c r="B4185" i="1"/>
  <c r="N4188" i="1"/>
  <c r="O4187" i="1"/>
  <c r="E4238" i="1" l="1"/>
  <c r="H4237" i="1"/>
  <c r="A4238" i="1"/>
  <c r="AB4237" i="1"/>
  <c r="AG4237" i="1"/>
  <c r="D4237" i="1"/>
  <c r="F4237" i="1" s="1"/>
  <c r="B4186" i="1"/>
  <c r="AE4187" i="1"/>
  <c r="AH4187" i="1" s="1"/>
  <c r="Z4187" i="1"/>
  <c r="AC4187" i="1" s="1"/>
  <c r="N4189" i="1"/>
  <c r="O4188" i="1"/>
  <c r="U4193" i="1"/>
  <c r="W4193" i="1" s="1"/>
  <c r="L4193" i="1"/>
  <c r="J4194" i="1"/>
  <c r="K4194" i="1" s="1"/>
  <c r="M4194" i="1"/>
  <c r="I4195" i="1"/>
  <c r="G4237" i="1" l="1"/>
  <c r="H4238" i="1"/>
  <c r="A4239" i="1"/>
  <c r="AB4238" i="1"/>
  <c r="E4239" i="1"/>
  <c r="AG4238" i="1"/>
  <c r="D4238" i="1"/>
  <c r="F4238" i="1" s="1"/>
  <c r="B4187" i="1"/>
  <c r="AE4188" i="1"/>
  <c r="AH4188" i="1" s="1"/>
  <c r="Z4188" i="1"/>
  <c r="AC4188" i="1" s="1"/>
  <c r="N4190" i="1"/>
  <c r="O4189" i="1"/>
  <c r="I4196" i="1"/>
  <c r="J4195" i="1"/>
  <c r="K4195" i="1" s="1"/>
  <c r="M4195" i="1"/>
  <c r="U4194" i="1"/>
  <c r="W4194" i="1" s="1"/>
  <c r="L4194" i="1"/>
  <c r="B4188" i="1" l="1"/>
  <c r="G4238" i="1"/>
  <c r="D4239" i="1"/>
  <c r="F4239" i="1" s="1"/>
  <c r="H4239" i="1"/>
  <c r="E4240" i="1"/>
  <c r="AB4239" i="1"/>
  <c r="A4240" i="1"/>
  <c r="AG4239" i="1"/>
  <c r="U4195" i="1"/>
  <c r="W4195" i="1" s="1"/>
  <c r="L4195" i="1"/>
  <c r="N4191" i="1"/>
  <c r="O4190" i="1"/>
  <c r="I4197" i="1"/>
  <c r="I4198" i="1" s="1"/>
  <c r="M4196" i="1"/>
  <c r="J4196" i="1"/>
  <c r="K4196" i="1" s="1"/>
  <c r="Z4189" i="1"/>
  <c r="AC4189" i="1" s="1"/>
  <c r="AE4189" i="1"/>
  <c r="AH4189" i="1" s="1"/>
  <c r="G4239" i="1" l="1"/>
  <c r="AB4240" i="1"/>
  <c r="E4241" i="1"/>
  <c r="A4241" i="1"/>
  <c r="AG4240" i="1"/>
  <c r="H4240" i="1"/>
  <c r="I4199" i="1"/>
  <c r="D4240" i="1"/>
  <c r="F4240" i="1" s="1"/>
  <c r="U4196" i="1"/>
  <c r="W4196" i="1" s="1"/>
  <c r="L4196" i="1"/>
  <c r="N4192" i="1"/>
  <c r="O4191" i="1"/>
  <c r="AE4190" i="1"/>
  <c r="AH4190" i="1" s="1"/>
  <c r="Z4190" i="1"/>
  <c r="AC4190" i="1" s="1"/>
  <c r="J4197" i="1"/>
  <c r="K4197" i="1" s="1"/>
  <c r="M4197" i="1"/>
  <c r="M4198" i="1" s="1"/>
  <c r="B4189" i="1"/>
  <c r="J4198" i="1" l="1"/>
  <c r="K4198" i="1" s="1"/>
  <c r="L4198" i="1" s="1"/>
  <c r="G4240" i="1"/>
  <c r="AG4241" i="1"/>
  <c r="E4242" i="1"/>
  <c r="A4242" i="1"/>
  <c r="H4241" i="1"/>
  <c r="AB4241" i="1"/>
  <c r="D4241" i="1"/>
  <c r="F4241" i="1" s="1"/>
  <c r="J4199" i="1"/>
  <c r="K4199" i="1" s="1"/>
  <c r="M4199" i="1"/>
  <c r="I4200" i="1"/>
  <c r="B4190" i="1"/>
  <c r="N4193" i="1"/>
  <c r="O4192" i="1"/>
  <c r="Z4191" i="1"/>
  <c r="AC4191" i="1" s="1"/>
  <c r="AE4191" i="1"/>
  <c r="AH4191" i="1" s="1"/>
  <c r="U4197" i="1"/>
  <c r="W4197" i="1" s="1"/>
  <c r="L4197" i="1"/>
  <c r="G4241" i="1" l="1"/>
  <c r="AG4242" i="1"/>
  <c r="H4242" i="1"/>
  <c r="A4243" i="1"/>
  <c r="E4243" i="1"/>
  <c r="AB4242" i="1"/>
  <c r="M4200" i="1"/>
  <c r="J4200" i="1"/>
  <c r="K4200" i="1" s="1"/>
  <c r="I4201" i="1"/>
  <c r="D4242" i="1"/>
  <c r="F4242" i="1" s="1"/>
  <c r="G4242" i="1"/>
  <c r="L4199" i="1"/>
  <c r="U4198" i="1"/>
  <c r="W4198" i="1" s="1"/>
  <c r="B4191" i="1"/>
  <c r="Z4192" i="1"/>
  <c r="AC4192" i="1" s="1"/>
  <c r="AE4192" i="1"/>
  <c r="AH4192" i="1" s="1"/>
  <c r="N4194" i="1"/>
  <c r="O4193" i="1"/>
  <c r="D4243" i="1" l="1"/>
  <c r="F4243" i="1" s="1"/>
  <c r="G4243" i="1"/>
  <c r="U4199" i="1"/>
  <c r="W4199" i="1" s="1"/>
  <c r="AB4243" i="1"/>
  <c r="A4244" i="1"/>
  <c r="E4244" i="1"/>
  <c r="H4243" i="1"/>
  <c r="AG4243" i="1"/>
  <c r="M4201" i="1"/>
  <c r="J4201" i="1"/>
  <c r="K4201" i="1" s="1"/>
  <c r="I4202" i="1"/>
  <c r="U4200" i="1"/>
  <c r="W4200" i="1" s="1"/>
  <c r="L4200" i="1"/>
  <c r="B4192" i="1"/>
  <c r="N4195" i="1"/>
  <c r="O4194" i="1"/>
  <c r="AE4193" i="1"/>
  <c r="AH4193" i="1" s="1"/>
  <c r="Z4193" i="1"/>
  <c r="AC4193" i="1" s="1"/>
  <c r="J4202" i="1" l="1"/>
  <c r="K4202" i="1" s="1"/>
  <c r="M4202" i="1"/>
  <c r="I4203" i="1"/>
  <c r="U4201" i="1"/>
  <c r="W4201" i="1" s="1"/>
  <c r="L4201" i="1"/>
  <c r="H4244" i="1"/>
  <c r="A4245" i="1"/>
  <c r="AG4244" i="1"/>
  <c r="E4245" i="1"/>
  <c r="AB4244" i="1"/>
  <c r="D4244" i="1"/>
  <c r="F4244" i="1" s="1"/>
  <c r="G4244" i="1"/>
  <c r="B4193" i="1"/>
  <c r="AE4194" i="1"/>
  <c r="AH4194" i="1" s="1"/>
  <c r="Z4194" i="1"/>
  <c r="AC4194" i="1" s="1"/>
  <c r="B4194" i="1" s="1"/>
  <c r="N4196" i="1"/>
  <c r="O4195" i="1"/>
  <c r="E4246" i="1" l="1"/>
  <c r="A4246" i="1"/>
  <c r="AG4245" i="1"/>
  <c r="H4245" i="1"/>
  <c r="AB4245" i="1"/>
  <c r="M4203" i="1"/>
  <c r="J4203" i="1"/>
  <c r="K4203" i="1" s="1"/>
  <c r="I4204" i="1"/>
  <c r="D4245" i="1"/>
  <c r="F4245" i="1" s="1"/>
  <c r="U4202" i="1"/>
  <c r="W4202" i="1" s="1"/>
  <c r="L4202" i="1"/>
  <c r="N4197" i="1"/>
  <c r="O4196" i="1"/>
  <c r="Z4195" i="1"/>
  <c r="AC4195" i="1" s="1"/>
  <c r="AE4195" i="1"/>
  <c r="AH4195" i="1" s="1"/>
  <c r="G4245" i="1" l="1"/>
  <c r="O4197" i="1"/>
  <c r="Z4197" i="1" s="1"/>
  <c r="AC4197" i="1" s="1"/>
  <c r="N4198" i="1"/>
  <c r="M4204" i="1"/>
  <c r="J4204" i="1"/>
  <c r="K4204" i="1" s="1"/>
  <c r="I4205" i="1"/>
  <c r="H4246" i="1"/>
  <c r="AB4246" i="1"/>
  <c r="A4247" i="1"/>
  <c r="E4247" i="1"/>
  <c r="AG4246" i="1"/>
  <c r="U4203" i="1"/>
  <c r="W4203" i="1" s="1"/>
  <c r="L4203" i="1"/>
  <c r="D4246" i="1"/>
  <c r="F4246" i="1" s="1"/>
  <c r="G4246" i="1"/>
  <c r="B4195" i="1"/>
  <c r="Z4196" i="1"/>
  <c r="AC4196" i="1" s="1"/>
  <c r="AE4196" i="1"/>
  <c r="AH4196" i="1" s="1"/>
  <c r="AE4197" i="1"/>
  <c r="AH4197" i="1" s="1"/>
  <c r="U4204" i="1" l="1"/>
  <c r="W4204" i="1" s="1"/>
  <c r="L4204" i="1"/>
  <c r="M4205" i="1"/>
  <c r="J4205" i="1"/>
  <c r="K4205" i="1" s="1"/>
  <c r="I4206" i="1"/>
  <c r="D4247" i="1"/>
  <c r="F4247" i="1" s="1"/>
  <c r="H4247" i="1"/>
  <c r="AB4247" i="1"/>
  <c r="AG4247" i="1"/>
  <c r="A4248" i="1"/>
  <c r="E4248" i="1"/>
  <c r="N4199" i="1"/>
  <c r="O4198" i="1"/>
  <c r="B4197" i="1"/>
  <c r="B4196" i="1"/>
  <c r="AB4248" i="1" l="1"/>
  <c r="AG4248" i="1"/>
  <c r="E4249" i="1"/>
  <c r="H4248" i="1"/>
  <c r="A4249" i="1"/>
  <c r="M4206" i="1"/>
  <c r="J4206" i="1"/>
  <c r="K4206" i="1" s="1"/>
  <c r="I4207" i="1"/>
  <c r="U4205" i="1"/>
  <c r="W4205" i="1" s="1"/>
  <c r="L4205" i="1"/>
  <c r="Z4198" i="1"/>
  <c r="AC4198" i="1" s="1"/>
  <c r="AE4198" i="1"/>
  <c r="AH4198" i="1" s="1"/>
  <c r="N4200" i="1"/>
  <c r="O4199" i="1"/>
  <c r="D4248" i="1"/>
  <c r="F4248" i="1" s="1"/>
  <c r="G4247" i="1"/>
  <c r="G4248" i="1" l="1"/>
  <c r="AE4199" i="1"/>
  <c r="AH4199" i="1" s="1"/>
  <c r="Z4199" i="1"/>
  <c r="AC4199" i="1" s="1"/>
  <c r="B4199" i="1" s="1"/>
  <c r="B4198" i="1"/>
  <c r="D4249" i="1"/>
  <c r="F4249" i="1" s="1"/>
  <c r="N4201" i="1"/>
  <c r="O4200" i="1"/>
  <c r="AG4249" i="1"/>
  <c r="H4249" i="1"/>
  <c r="E4250" i="1"/>
  <c r="AB4249" i="1"/>
  <c r="A4250" i="1"/>
  <c r="J4207" i="1"/>
  <c r="K4207" i="1" s="1"/>
  <c r="M4207" i="1"/>
  <c r="I4208" i="1"/>
  <c r="U4206" i="1"/>
  <c r="W4206" i="1" s="1"/>
  <c r="L4206" i="1"/>
  <c r="AE4200" i="1" l="1"/>
  <c r="AH4200" i="1" s="1"/>
  <c r="Z4200" i="1"/>
  <c r="AC4200" i="1" s="1"/>
  <c r="B4200" i="1" s="1"/>
  <c r="J4208" i="1"/>
  <c r="K4208" i="1" s="1"/>
  <c r="M4208" i="1"/>
  <c r="I4209" i="1"/>
  <c r="U4207" i="1"/>
  <c r="W4207" i="1" s="1"/>
  <c r="L4207" i="1"/>
  <c r="N4202" i="1"/>
  <c r="O4201" i="1"/>
  <c r="E4251" i="1"/>
  <c r="A4251" i="1"/>
  <c r="H4250" i="1"/>
  <c r="AB4250" i="1"/>
  <c r="AG4250" i="1"/>
  <c r="D4250" i="1"/>
  <c r="F4250" i="1" s="1"/>
  <c r="G4249" i="1"/>
  <c r="J4209" i="1" l="1"/>
  <c r="K4209" i="1" s="1"/>
  <c r="M4209" i="1"/>
  <c r="I4210" i="1"/>
  <c r="A4252" i="1"/>
  <c r="AG4251" i="1"/>
  <c r="AB4251" i="1"/>
  <c r="H4251" i="1"/>
  <c r="E4252" i="1"/>
  <c r="D4251" i="1"/>
  <c r="F4251" i="1" s="1"/>
  <c r="U4208" i="1"/>
  <c r="W4208" i="1" s="1"/>
  <c r="L4208" i="1"/>
  <c r="Z4201" i="1"/>
  <c r="AC4201" i="1" s="1"/>
  <c r="AE4201" i="1"/>
  <c r="AH4201" i="1" s="1"/>
  <c r="G4250" i="1"/>
  <c r="N4203" i="1"/>
  <c r="O4202" i="1"/>
  <c r="B4201" i="1" l="1"/>
  <c r="G4251" i="1"/>
  <c r="AG4252" i="1"/>
  <c r="H4252" i="1"/>
  <c r="AB4252" i="1"/>
  <c r="A4253" i="1"/>
  <c r="E4253" i="1"/>
  <c r="AE4202" i="1"/>
  <c r="AH4202" i="1" s="1"/>
  <c r="Z4202" i="1"/>
  <c r="AC4202" i="1" s="1"/>
  <c r="M4210" i="1"/>
  <c r="J4210" i="1"/>
  <c r="K4210" i="1" s="1"/>
  <c r="I4211" i="1"/>
  <c r="N4204" i="1"/>
  <c r="O4203" i="1"/>
  <c r="D4252" i="1"/>
  <c r="F4252" i="1" s="1"/>
  <c r="U4209" i="1"/>
  <c r="W4209" i="1" s="1"/>
  <c r="L4209" i="1"/>
  <c r="Z4203" i="1" l="1"/>
  <c r="AC4203" i="1" s="1"/>
  <c r="AE4203" i="1"/>
  <c r="AH4203" i="1" s="1"/>
  <c r="N4205" i="1"/>
  <c r="O4204" i="1"/>
  <c r="J4211" i="1"/>
  <c r="K4211" i="1" s="1"/>
  <c r="M4211" i="1"/>
  <c r="I4212" i="1"/>
  <c r="E4254" i="1"/>
  <c r="H4253" i="1"/>
  <c r="A4254" i="1"/>
  <c r="AG4253" i="1"/>
  <c r="AB4253" i="1"/>
  <c r="U4210" i="1"/>
  <c r="W4210" i="1" s="1"/>
  <c r="L4210" i="1"/>
  <c r="D4253" i="1"/>
  <c r="F4253" i="1" s="1"/>
  <c r="G4252" i="1"/>
  <c r="B4202" i="1"/>
  <c r="G4253" i="1" l="1"/>
  <c r="M4212" i="1"/>
  <c r="J4212" i="1"/>
  <c r="K4212" i="1" s="1"/>
  <c r="I4213" i="1"/>
  <c r="Z4204" i="1"/>
  <c r="AC4204" i="1" s="1"/>
  <c r="AE4204" i="1"/>
  <c r="AH4204" i="1" s="1"/>
  <c r="U4211" i="1"/>
  <c r="W4211" i="1" s="1"/>
  <c r="L4211" i="1"/>
  <c r="A4255" i="1"/>
  <c r="AG4254" i="1"/>
  <c r="E4255" i="1"/>
  <c r="AB4254" i="1"/>
  <c r="H4254" i="1"/>
  <c r="N4206" i="1"/>
  <c r="O4205" i="1"/>
  <c r="D4254" i="1"/>
  <c r="F4254" i="1" s="1"/>
  <c r="B4203" i="1"/>
  <c r="G4254" i="1" l="1"/>
  <c r="U4212" i="1"/>
  <c r="W4212" i="1" s="1"/>
  <c r="L4212" i="1"/>
  <c r="AG4255" i="1"/>
  <c r="E4256" i="1"/>
  <c r="H4255" i="1"/>
  <c r="AB4255" i="1"/>
  <c r="A4256" i="1"/>
  <c r="N4207" i="1"/>
  <c r="O4206" i="1"/>
  <c r="B4204" i="1"/>
  <c r="D4255" i="1"/>
  <c r="F4255" i="1" s="1"/>
  <c r="J4213" i="1"/>
  <c r="K4213" i="1" s="1"/>
  <c r="M4213" i="1"/>
  <c r="I4214" i="1"/>
  <c r="AE4205" i="1"/>
  <c r="AH4205" i="1" s="1"/>
  <c r="Z4205" i="1"/>
  <c r="AC4205" i="1" s="1"/>
  <c r="G4255" i="1" l="1"/>
  <c r="B4205" i="1"/>
  <c r="AG4256" i="1"/>
  <c r="E4257" i="1"/>
  <c r="H4256" i="1"/>
  <c r="A4257" i="1"/>
  <c r="AB4256" i="1"/>
  <c r="U4213" i="1"/>
  <c r="W4213" i="1" s="1"/>
  <c r="L4213" i="1"/>
  <c r="D4256" i="1"/>
  <c r="F4256" i="1" s="1"/>
  <c r="G4256" i="1"/>
  <c r="Z4206" i="1"/>
  <c r="AC4206" i="1" s="1"/>
  <c r="AE4206" i="1"/>
  <c r="AH4206" i="1" s="1"/>
  <c r="J4214" i="1"/>
  <c r="K4214" i="1" s="1"/>
  <c r="M4214" i="1"/>
  <c r="I4215" i="1"/>
  <c r="N4208" i="1"/>
  <c r="O4207" i="1"/>
  <c r="U4214" i="1" l="1"/>
  <c r="W4214" i="1" s="1"/>
  <c r="L4214" i="1"/>
  <c r="D4257" i="1"/>
  <c r="F4257" i="1" s="1"/>
  <c r="B4206" i="1"/>
  <c r="AE4207" i="1"/>
  <c r="AH4207" i="1" s="1"/>
  <c r="Z4207" i="1"/>
  <c r="AC4207" i="1" s="1"/>
  <c r="AG4257" i="1"/>
  <c r="E4258" i="1"/>
  <c r="H4257" i="1"/>
  <c r="AB4257" i="1"/>
  <c r="A4258" i="1"/>
  <c r="N4209" i="1"/>
  <c r="O4208" i="1"/>
  <c r="J4215" i="1"/>
  <c r="K4215" i="1" s="1"/>
  <c r="I4216" i="1"/>
  <c r="M4215" i="1"/>
  <c r="B4207" i="1" l="1"/>
  <c r="Z4208" i="1"/>
  <c r="AC4208" i="1" s="1"/>
  <c r="AE4208" i="1"/>
  <c r="AH4208" i="1" s="1"/>
  <c r="E4259" i="1"/>
  <c r="H4258" i="1"/>
  <c r="AB4258" i="1"/>
  <c r="A4259" i="1"/>
  <c r="AG4258" i="1"/>
  <c r="J4216" i="1"/>
  <c r="K4216" i="1" s="1"/>
  <c r="M4216" i="1"/>
  <c r="I4217" i="1"/>
  <c r="G4257" i="1"/>
  <c r="N4210" i="1"/>
  <c r="O4209" i="1"/>
  <c r="D4258" i="1"/>
  <c r="F4258" i="1" s="1"/>
  <c r="U4215" i="1"/>
  <c r="W4215" i="1" s="1"/>
  <c r="L4215" i="1"/>
  <c r="G4258" i="1" l="1"/>
  <c r="Z4209" i="1"/>
  <c r="AC4209" i="1" s="1"/>
  <c r="AE4209" i="1"/>
  <c r="AH4209" i="1" s="1"/>
  <c r="H4259" i="1"/>
  <c r="AB4259" i="1"/>
  <c r="A4260" i="1"/>
  <c r="AG4259" i="1"/>
  <c r="E4260" i="1"/>
  <c r="N4211" i="1"/>
  <c r="O4210" i="1"/>
  <c r="M4217" i="1"/>
  <c r="J4217" i="1"/>
  <c r="K4217" i="1" s="1"/>
  <c r="I4218" i="1"/>
  <c r="D4259" i="1"/>
  <c r="F4259" i="1" s="1"/>
  <c r="U4216" i="1"/>
  <c r="W4216" i="1" s="1"/>
  <c r="L4216" i="1"/>
  <c r="B4208" i="1"/>
  <c r="M4218" i="1" l="1"/>
  <c r="J4218" i="1"/>
  <c r="K4218" i="1" s="1"/>
  <c r="I4219" i="1"/>
  <c r="U4217" i="1"/>
  <c r="W4217" i="1" s="1"/>
  <c r="L4217" i="1"/>
  <c r="AG4260" i="1"/>
  <c r="E4261" i="1"/>
  <c r="AB4260" i="1"/>
  <c r="H4260" i="1"/>
  <c r="A4261" i="1"/>
  <c r="D4260" i="1"/>
  <c r="F4260" i="1" s="1"/>
  <c r="G4260" i="1"/>
  <c r="AE4210" i="1"/>
  <c r="AH4210" i="1" s="1"/>
  <c r="Z4210" i="1"/>
  <c r="AC4210" i="1" s="1"/>
  <c r="G4259" i="1"/>
  <c r="N4212" i="1"/>
  <c r="O4211" i="1"/>
  <c r="B4209" i="1"/>
  <c r="B4210" i="1" l="1"/>
  <c r="D4261" i="1"/>
  <c r="F4261" i="1" s="1"/>
  <c r="O4212" i="1"/>
  <c r="N4213" i="1"/>
  <c r="AE4211" i="1"/>
  <c r="AH4211" i="1" s="1"/>
  <c r="Z4211" i="1"/>
  <c r="AC4211" i="1" s="1"/>
  <c r="B4211" i="1" s="1"/>
  <c r="E4262" i="1"/>
  <c r="AB4261" i="1"/>
  <c r="A4262" i="1"/>
  <c r="H4261" i="1"/>
  <c r="AG4261" i="1"/>
  <c r="J4219" i="1"/>
  <c r="K4219" i="1" s="1"/>
  <c r="M4219" i="1"/>
  <c r="I4220" i="1"/>
  <c r="U4218" i="1"/>
  <c r="W4218" i="1" s="1"/>
  <c r="L4218" i="1"/>
  <c r="G4261" i="1" l="1"/>
  <c r="U4219" i="1"/>
  <c r="W4219" i="1" s="1"/>
  <c r="L4219" i="1"/>
  <c r="N4214" i="1"/>
  <c r="O4213" i="1"/>
  <c r="AE4212" i="1"/>
  <c r="AH4212" i="1" s="1"/>
  <c r="Z4212" i="1"/>
  <c r="AC4212" i="1" s="1"/>
  <c r="B4212" i="1" s="1"/>
  <c r="A4263" i="1"/>
  <c r="E4263" i="1"/>
  <c r="H4262" i="1"/>
  <c r="AG4262" i="1"/>
  <c r="AB4262" i="1"/>
  <c r="J4220" i="1"/>
  <c r="K4220" i="1" s="1"/>
  <c r="M4220" i="1"/>
  <c r="I4221" i="1"/>
  <c r="D4262" i="1"/>
  <c r="F4262" i="1" s="1"/>
  <c r="H4263" i="1" l="1"/>
  <c r="E4264" i="1"/>
  <c r="AB4263" i="1"/>
  <c r="AG4263" i="1"/>
  <c r="A4264" i="1"/>
  <c r="N4215" i="1"/>
  <c r="O4214" i="1"/>
  <c r="Z4213" i="1"/>
  <c r="AC4213" i="1" s="1"/>
  <c r="AE4213" i="1"/>
  <c r="AH4213" i="1" s="1"/>
  <c r="G4262" i="1"/>
  <c r="U4220" i="1"/>
  <c r="W4220" i="1" s="1"/>
  <c r="L4220" i="1"/>
  <c r="D4263" i="1"/>
  <c r="F4263" i="1" s="1"/>
  <c r="M4221" i="1"/>
  <c r="J4221" i="1"/>
  <c r="K4221" i="1" s="1"/>
  <c r="I4222" i="1"/>
  <c r="G4263" i="1" l="1"/>
  <c r="U4221" i="1"/>
  <c r="W4221" i="1" s="1"/>
  <c r="L4221" i="1"/>
  <c r="AE4214" i="1"/>
  <c r="AH4214" i="1" s="1"/>
  <c r="Z4214" i="1"/>
  <c r="AC4214" i="1" s="1"/>
  <c r="N4216" i="1"/>
  <c r="O4215" i="1"/>
  <c r="AB4264" i="1"/>
  <c r="AG4264" i="1"/>
  <c r="E4265" i="1"/>
  <c r="A4265" i="1"/>
  <c r="H4264" i="1"/>
  <c r="M4222" i="1"/>
  <c r="J4222" i="1"/>
  <c r="K4222" i="1" s="1"/>
  <c r="I4223" i="1"/>
  <c r="D4264" i="1"/>
  <c r="F4264" i="1" s="1"/>
  <c r="B4213" i="1"/>
  <c r="B4214" i="1" l="1"/>
  <c r="G4264" i="1"/>
  <c r="N4217" i="1"/>
  <c r="O4216" i="1"/>
  <c r="D4265" i="1"/>
  <c r="F4265" i="1" s="1"/>
  <c r="G4265" i="1"/>
  <c r="U4222" i="1"/>
  <c r="W4222" i="1" s="1"/>
  <c r="L4222" i="1"/>
  <c r="Z4215" i="1"/>
  <c r="AC4215" i="1" s="1"/>
  <c r="AE4215" i="1"/>
  <c r="AH4215" i="1" s="1"/>
  <c r="H4265" i="1"/>
  <c r="AB4265" i="1"/>
  <c r="AG4265" i="1"/>
  <c r="A4266" i="1"/>
  <c r="E4266" i="1"/>
  <c r="M4223" i="1"/>
  <c r="J4223" i="1"/>
  <c r="K4223" i="1" s="1"/>
  <c r="I4224" i="1"/>
  <c r="B4215" i="1" l="1"/>
  <c r="D4266" i="1"/>
  <c r="F4266" i="1" s="1"/>
  <c r="G4266" i="1"/>
  <c r="E4267" i="1"/>
  <c r="H4266" i="1"/>
  <c r="A4267" i="1"/>
  <c r="AG4266" i="1"/>
  <c r="AB4266" i="1"/>
  <c r="M4224" i="1"/>
  <c r="J4224" i="1"/>
  <c r="K4224" i="1" s="1"/>
  <c r="I4225" i="1"/>
  <c r="U4223" i="1"/>
  <c r="W4223" i="1" s="1"/>
  <c r="L4223" i="1"/>
  <c r="AE4216" i="1"/>
  <c r="AH4216" i="1" s="1"/>
  <c r="Z4216" i="1"/>
  <c r="AC4216" i="1" s="1"/>
  <c r="N4218" i="1"/>
  <c r="O4217" i="1"/>
  <c r="B4216" i="1" l="1"/>
  <c r="J4225" i="1"/>
  <c r="K4225" i="1" s="1"/>
  <c r="M4225" i="1"/>
  <c r="I4226" i="1"/>
  <c r="AB4267" i="1"/>
  <c r="A4268" i="1"/>
  <c r="AG4267" i="1"/>
  <c r="E4268" i="1"/>
  <c r="H4267" i="1"/>
  <c r="D4267" i="1"/>
  <c r="F4267" i="1" s="1"/>
  <c r="U4224" i="1"/>
  <c r="W4224" i="1" s="1"/>
  <c r="L4224" i="1"/>
  <c r="Z4217" i="1"/>
  <c r="AC4217" i="1" s="1"/>
  <c r="AE4217" i="1"/>
  <c r="AH4217" i="1" s="1"/>
  <c r="N4219" i="1"/>
  <c r="O4218" i="1"/>
  <c r="G4267" i="1" l="1"/>
  <c r="E4269" i="1"/>
  <c r="AG4268" i="1"/>
  <c r="H4268" i="1"/>
  <c r="A4269" i="1"/>
  <c r="AB4268" i="1"/>
  <c r="AE4218" i="1"/>
  <c r="AH4218" i="1" s="1"/>
  <c r="Z4218" i="1"/>
  <c r="AC4218" i="1" s="1"/>
  <c r="M4226" i="1"/>
  <c r="J4226" i="1"/>
  <c r="K4226" i="1" s="1"/>
  <c r="I4227" i="1"/>
  <c r="N4220" i="1"/>
  <c r="O4219" i="1"/>
  <c r="D4268" i="1"/>
  <c r="F4268" i="1" s="1"/>
  <c r="U4225" i="1"/>
  <c r="W4225" i="1" s="1"/>
  <c r="L4225" i="1"/>
  <c r="B4217" i="1"/>
  <c r="E4270" i="1" l="1"/>
  <c r="H4269" i="1"/>
  <c r="AB4269" i="1"/>
  <c r="AG4269" i="1"/>
  <c r="A4270" i="1"/>
  <c r="M4227" i="1"/>
  <c r="J4227" i="1"/>
  <c r="K4227" i="1" s="1"/>
  <c r="I4228" i="1"/>
  <c r="Z4219" i="1"/>
  <c r="AC4219" i="1" s="1"/>
  <c r="AE4219" i="1"/>
  <c r="AH4219" i="1" s="1"/>
  <c r="N4221" i="1"/>
  <c r="O4220" i="1"/>
  <c r="U4226" i="1"/>
  <c r="W4226" i="1" s="1"/>
  <c r="L4226" i="1"/>
  <c r="D4269" i="1"/>
  <c r="F4269" i="1" s="1"/>
  <c r="G4269" i="1"/>
  <c r="G4268" i="1"/>
  <c r="B4218" i="1"/>
  <c r="AB4270" i="1" l="1"/>
  <c r="A4271" i="1"/>
  <c r="E4271" i="1"/>
  <c r="H4270" i="1"/>
  <c r="AG4270" i="1"/>
  <c r="AE4220" i="1"/>
  <c r="AH4220" i="1" s="1"/>
  <c r="Z4220" i="1"/>
  <c r="AC4220" i="1" s="1"/>
  <c r="B4220" i="1" s="1"/>
  <c r="N4222" i="1"/>
  <c r="O4221" i="1"/>
  <c r="B4219" i="1"/>
  <c r="J4228" i="1"/>
  <c r="K4228" i="1" s="1"/>
  <c r="M4228" i="1"/>
  <c r="I4229" i="1"/>
  <c r="D4270" i="1"/>
  <c r="F4270" i="1" s="1"/>
  <c r="G4270" i="1"/>
  <c r="U4227" i="1"/>
  <c r="W4227" i="1" s="1"/>
  <c r="L4227" i="1"/>
  <c r="M4229" i="1" l="1"/>
  <c r="J4229" i="1"/>
  <c r="K4229" i="1" s="1"/>
  <c r="I4230" i="1"/>
  <c r="U4228" i="1"/>
  <c r="W4228" i="1" s="1"/>
  <c r="L4228" i="1"/>
  <c r="D4271" i="1"/>
  <c r="F4271" i="1" s="1"/>
  <c r="A4272" i="1"/>
  <c r="H4271" i="1"/>
  <c r="E4272" i="1"/>
  <c r="AB4271" i="1"/>
  <c r="AG4271" i="1"/>
  <c r="Z4221" i="1"/>
  <c r="AC4221" i="1" s="1"/>
  <c r="AE4221" i="1"/>
  <c r="AH4221" i="1" s="1"/>
  <c r="N4223" i="1"/>
  <c r="O4222" i="1"/>
  <c r="D4272" i="1" l="1"/>
  <c r="F4272" i="1" s="1"/>
  <c r="N4224" i="1"/>
  <c r="O4223" i="1"/>
  <c r="Z4222" i="1"/>
  <c r="AC4222" i="1" s="1"/>
  <c r="AE4222" i="1"/>
  <c r="AH4222" i="1" s="1"/>
  <c r="M4230" i="1"/>
  <c r="J4230" i="1"/>
  <c r="K4230" i="1" s="1"/>
  <c r="I4231" i="1"/>
  <c r="AB4272" i="1"/>
  <c r="AG4272" i="1"/>
  <c r="A4273" i="1"/>
  <c r="H4272" i="1"/>
  <c r="E4273" i="1"/>
  <c r="U4229" i="1"/>
  <c r="W4229" i="1" s="1"/>
  <c r="L4229" i="1"/>
  <c r="B4221" i="1"/>
  <c r="G4271" i="1"/>
  <c r="G4272" i="1" l="1"/>
  <c r="B4222" i="1"/>
  <c r="N4225" i="1"/>
  <c r="O4224" i="1"/>
  <c r="AB4273" i="1"/>
  <c r="A4274" i="1"/>
  <c r="AG4273" i="1"/>
  <c r="E4274" i="1"/>
  <c r="H4273" i="1"/>
  <c r="AE4223" i="1"/>
  <c r="AH4223" i="1" s="1"/>
  <c r="Z4223" i="1"/>
  <c r="AC4223" i="1" s="1"/>
  <c r="M4231" i="1"/>
  <c r="J4231" i="1"/>
  <c r="K4231" i="1" s="1"/>
  <c r="I4232" i="1"/>
  <c r="D4273" i="1"/>
  <c r="F4273" i="1" s="1"/>
  <c r="U4230" i="1"/>
  <c r="W4230" i="1" s="1"/>
  <c r="L4230" i="1"/>
  <c r="B4223" i="1" l="1"/>
  <c r="U4231" i="1"/>
  <c r="W4231" i="1" s="1"/>
  <c r="L4231" i="1"/>
  <c r="M4232" i="1"/>
  <c r="J4232" i="1"/>
  <c r="K4232" i="1" s="1"/>
  <c r="I4233" i="1"/>
  <c r="H4274" i="1"/>
  <c r="AB4274" i="1"/>
  <c r="E4275" i="1"/>
  <c r="A4275" i="1"/>
  <c r="AG4274" i="1"/>
  <c r="AE4224" i="1"/>
  <c r="AH4224" i="1" s="1"/>
  <c r="Z4224" i="1"/>
  <c r="AC4224" i="1" s="1"/>
  <c r="B4224" i="1" s="1"/>
  <c r="N4226" i="1"/>
  <c r="O4225" i="1"/>
  <c r="G4273" i="1"/>
  <c r="D4274" i="1"/>
  <c r="F4274" i="1" s="1"/>
  <c r="G4274" i="1" l="1"/>
  <c r="U4232" i="1"/>
  <c r="W4232" i="1" s="1"/>
  <c r="L4232" i="1"/>
  <c r="Z4225" i="1"/>
  <c r="AC4225" i="1" s="1"/>
  <c r="AE4225" i="1"/>
  <c r="AH4225" i="1" s="1"/>
  <c r="M4233" i="1"/>
  <c r="J4233" i="1"/>
  <c r="K4233" i="1" s="1"/>
  <c r="I4234" i="1"/>
  <c r="D4275" i="1"/>
  <c r="F4275" i="1" s="1"/>
  <c r="G4275" i="1"/>
  <c r="N4227" i="1"/>
  <c r="O4226" i="1"/>
  <c r="A4276" i="1"/>
  <c r="AG4275" i="1"/>
  <c r="E4276" i="1"/>
  <c r="H4275" i="1"/>
  <c r="AB4275" i="1"/>
  <c r="U4233" i="1" l="1"/>
  <c r="W4233" i="1" s="1"/>
  <c r="L4233" i="1"/>
  <c r="AG4276" i="1"/>
  <c r="H4276" i="1"/>
  <c r="AB4276" i="1"/>
  <c r="E4277" i="1"/>
  <c r="A4277" i="1"/>
  <c r="AE4226" i="1"/>
  <c r="AH4226" i="1" s="1"/>
  <c r="Z4226" i="1"/>
  <c r="AC4226" i="1" s="1"/>
  <c r="M4234" i="1"/>
  <c r="J4234" i="1"/>
  <c r="K4234" i="1" s="1"/>
  <c r="I4235" i="1"/>
  <c r="N4228" i="1"/>
  <c r="O4227" i="1"/>
  <c r="D4276" i="1"/>
  <c r="F4276" i="1" s="1"/>
  <c r="B4225" i="1"/>
  <c r="G4276" i="1" l="1"/>
  <c r="B4226" i="1"/>
  <c r="H4277" i="1"/>
  <c r="E4278" i="1"/>
  <c r="AB4277" i="1"/>
  <c r="AG4277" i="1"/>
  <c r="A4278" i="1"/>
  <c r="J4235" i="1"/>
  <c r="K4235" i="1" s="1"/>
  <c r="M4235" i="1"/>
  <c r="I4236" i="1"/>
  <c r="N4229" i="1"/>
  <c r="O4228" i="1"/>
  <c r="D4277" i="1"/>
  <c r="F4277" i="1" s="1"/>
  <c r="G4277" i="1"/>
  <c r="U4234" i="1"/>
  <c r="W4234" i="1" s="1"/>
  <c r="L4234" i="1"/>
  <c r="Z4227" i="1"/>
  <c r="AC4227" i="1" s="1"/>
  <c r="AE4227" i="1"/>
  <c r="AH4227" i="1" s="1"/>
  <c r="AE4228" i="1" l="1"/>
  <c r="AH4228" i="1" s="1"/>
  <c r="Z4228" i="1"/>
  <c r="AC4228" i="1" s="1"/>
  <c r="N4230" i="1"/>
  <c r="O4229" i="1"/>
  <c r="D4278" i="1"/>
  <c r="F4278" i="1" s="1"/>
  <c r="G4278" i="1"/>
  <c r="U4235" i="1"/>
  <c r="W4235" i="1" s="1"/>
  <c r="L4235" i="1"/>
  <c r="A4279" i="1"/>
  <c r="AG4278" i="1"/>
  <c r="E4279" i="1"/>
  <c r="H4278" i="1"/>
  <c r="AB4278" i="1"/>
  <c r="B4227" i="1"/>
  <c r="M4236" i="1"/>
  <c r="J4236" i="1"/>
  <c r="K4236" i="1" s="1"/>
  <c r="I4237" i="1"/>
  <c r="B4228" i="1" l="1"/>
  <c r="U4236" i="1"/>
  <c r="W4236" i="1" s="1"/>
  <c r="L4236" i="1"/>
  <c r="Z4229" i="1"/>
  <c r="AC4229" i="1" s="1"/>
  <c r="AE4229" i="1"/>
  <c r="AH4229" i="1" s="1"/>
  <c r="M4237" i="1"/>
  <c r="J4237" i="1"/>
  <c r="K4237" i="1" s="1"/>
  <c r="I4238" i="1"/>
  <c r="D4279" i="1"/>
  <c r="F4279" i="1" s="1"/>
  <c r="N4231" i="1"/>
  <c r="O4230" i="1"/>
  <c r="H4279" i="1"/>
  <c r="A4280" i="1"/>
  <c r="AG4279" i="1"/>
  <c r="E4280" i="1"/>
  <c r="AB4279" i="1"/>
  <c r="G4279" i="1" l="1"/>
  <c r="U4237" i="1"/>
  <c r="W4237" i="1" s="1"/>
  <c r="L4237" i="1"/>
  <c r="AE4230" i="1"/>
  <c r="AH4230" i="1" s="1"/>
  <c r="Z4230" i="1"/>
  <c r="AC4230" i="1" s="1"/>
  <c r="B4230" i="1" s="1"/>
  <c r="J4238" i="1"/>
  <c r="K4238" i="1" s="1"/>
  <c r="M4238" i="1"/>
  <c r="I4239" i="1"/>
  <c r="E4281" i="1"/>
  <c r="H4280" i="1"/>
  <c r="AB4280" i="1"/>
  <c r="A4281" i="1"/>
  <c r="AG4280" i="1"/>
  <c r="N4232" i="1"/>
  <c r="O4231" i="1"/>
  <c r="B4229" i="1"/>
  <c r="D4280" i="1"/>
  <c r="F4280" i="1" s="1"/>
  <c r="G4280" i="1"/>
  <c r="U4238" i="1" l="1"/>
  <c r="W4238" i="1" s="1"/>
  <c r="L4238" i="1"/>
  <c r="N4233" i="1"/>
  <c r="O4232" i="1"/>
  <c r="H4281" i="1"/>
  <c r="A4282" i="1"/>
  <c r="AB4281" i="1"/>
  <c r="AG4281" i="1"/>
  <c r="E4282" i="1"/>
  <c r="D4281" i="1"/>
  <c r="F4281" i="1" s="1"/>
  <c r="G4281" i="1"/>
  <c r="AE4231" i="1"/>
  <c r="AH4231" i="1" s="1"/>
  <c r="Z4231" i="1"/>
  <c r="AC4231" i="1" s="1"/>
  <c r="B4231" i="1" s="1"/>
  <c r="J4239" i="1"/>
  <c r="K4239" i="1" s="1"/>
  <c r="M4239" i="1"/>
  <c r="I4240" i="1"/>
  <c r="E4283" i="1" l="1"/>
  <c r="H4282" i="1"/>
  <c r="A4283" i="1"/>
  <c r="AG4282" i="1"/>
  <c r="AB4282" i="1"/>
  <c r="M4240" i="1"/>
  <c r="J4240" i="1"/>
  <c r="K4240" i="1" s="1"/>
  <c r="I4241" i="1"/>
  <c r="Z4232" i="1"/>
  <c r="AC4232" i="1" s="1"/>
  <c r="AE4232" i="1"/>
  <c r="AH4232" i="1" s="1"/>
  <c r="D4282" i="1"/>
  <c r="F4282" i="1" s="1"/>
  <c r="N4234" i="1"/>
  <c r="O4233" i="1"/>
  <c r="U4239" i="1"/>
  <c r="W4239" i="1" s="1"/>
  <c r="L4239" i="1"/>
  <c r="G4282" i="1" l="1"/>
  <c r="N4235" i="1"/>
  <c r="O4234" i="1"/>
  <c r="AE4233" i="1"/>
  <c r="AH4233" i="1" s="1"/>
  <c r="Z4233" i="1"/>
  <c r="AC4233" i="1" s="1"/>
  <c r="B4233" i="1" s="1"/>
  <c r="AB4283" i="1"/>
  <c r="A4284" i="1"/>
  <c r="AG4283" i="1"/>
  <c r="E4284" i="1"/>
  <c r="H4283" i="1"/>
  <c r="B4232" i="1"/>
  <c r="J4241" i="1"/>
  <c r="K4241" i="1" s="1"/>
  <c r="M4241" i="1"/>
  <c r="I4242" i="1"/>
  <c r="U4240" i="1"/>
  <c r="W4240" i="1" s="1"/>
  <c r="L4240" i="1"/>
  <c r="D4283" i="1"/>
  <c r="F4283" i="1" s="1"/>
  <c r="U4241" i="1" l="1"/>
  <c r="W4241" i="1" s="1"/>
  <c r="L4241" i="1"/>
  <c r="M4242" i="1"/>
  <c r="J4242" i="1"/>
  <c r="K4242" i="1" s="1"/>
  <c r="I4243" i="1"/>
  <c r="H4284" i="1"/>
  <c r="AG4284" i="1"/>
  <c r="AB4284" i="1"/>
  <c r="A4285" i="1"/>
  <c r="E4285" i="1"/>
  <c r="Z4234" i="1"/>
  <c r="AC4234" i="1" s="1"/>
  <c r="AE4234" i="1"/>
  <c r="AH4234" i="1" s="1"/>
  <c r="G4283" i="1"/>
  <c r="D4284" i="1"/>
  <c r="F4284" i="1" s="1"/>
  <c r="N4236" i="1"/>
  <c r="O4235" i="1"/>
  <c r="G4284" i="1" l="1"/>
  <c r="AE4235" i="1"/>
  <c r="AH4235" i="1" s="1"/>
  <c r="Z4235" i="1"/>
  <c r="AC4235" i="1" s="1"/>
  <c r="B4235" i="1" s="1"/>
  <c r="J4243" i="1"/>
  <c r="K4243" i="1" s="1"/>
  <c r="M4243" i="1"/>
  <c r="I4244" i="1"/>
  <c r="B4234" i="1"/>
  <c r="N4237" i="1"/>
  <c r="O4236" i="1"/>
  <c r="U4242" i="1"/>
  <c r="W4242" i="1" s="1"/>
  <c r="L4242" i="1"/>
  <c r="D4285" i="1"/>
  <c r="F4285" i="1" s="1"/>
  <c r="G4285" i="1"/>
  <c r="AB4285" i="1"/>
  <c r="E4286" i="1"/>
  <c r="H4285" i="1"/>
  <c r="A4286" i="1"/>
  <c r="AG4285" i="1"/>
  <c r="N4238" i="1" l="1"/>
  <c r="O4237" i="1"/>
  <c r="M4244" i="1"/>
  <c r="J4244" i="1"/>
  <c r="K4244" i="1" s="1"/>
  <c r="I4245" i="1"/>
  <c r="U4243" i="1"/>
  <c r="W4243" i="1" s="1"/>
  <c r="L4243" i="1"/>
  <c r="A4287" i="1"/>
  <c r="H4286" i="1"/>
  <c r="AG4286" i="1"/>
  <c r="E4287" i="1"/>
  <c r="AB4286" i="1"/>
  <c r="D4286" i="1"/>
  <c r="F4286" i="1" s="1"/>
  <c r="AE4236" i="1"/>
  <c r="AH4236" i="1" s="1"/>
  <c r="Z4236" i="1"/>
  <c r="AC4236" i="1" s="1"/>
  <c r="B4236" i="1" s="1"/>
  <c r="G4286" i="1" l="1"/>
  <c r="D4287" i="1"/>
  <c r="F4287" i="1" s="1"/>
  <c r="G4287" i="1"/>
  <c r="M4245" i="1"/>
  <c r="J4245" i="1"/>
  <c r="K4245" i="1" s="1"/>
  <c r="I4246" i="1"/>
  <c r="U4244" i="1"/>
  <c r="W4244" i="1" s="1"/>
  <c r="L4244" i="1"/>
  <c r="H4287" i="1"/>
  <c r="AB4287" i="1"/>
  <c r="AG4287" i="1"/>
  <c r="E4288" i="1"/>
  <c r="A4288" i="1"/>
  <c r="AE4237" i="1"/>
  <c r="AH4237" i="1" s="1"/>
  <c r="Z4237" i="1"/>
  <c r="AC4237" i="1" s="1"/>
  <c r="N4239" i="1"/>
  <c r="O4238" i="1"/>
  <c r="B4237" i="1" l="1"/>
  <c r="J4246" i="1"/>
  <c r="K4246" i="1" s="1"/>
  <c r="I4247" i="1"/>
  <c r="AG4288" i="1"/>
  <c r="E4289" i="1"/>
  <c r="AB4288" i="1"/>
  <c r="A4289" i="1"/>
  <c r="H4288" i="1"/>
  <c r="U4245" i="1"/>
  <c r="W4245" i="1" s="1"/>
  <c r="L4245" i="1"/>
  <c r="Z4238" i="1"/>
  <c r="AC4238" i="1" s="1"/>
  <c r="AE4238" i="1"/>
  <c r="AH4238" i="1" s="1"/>
  <c r="D4288" i="1"/>
  <c r="F4288" i="1" s="1"/>
  <c r="N4240" i="1"/>
  <c r="O4239" i="1"/>
  <c r="G4288" i="1" l="1"/>
  <c r="N4241" i="1"/>
  <c r="O4240" i="1"/>
  <c r="J4247" i="1"/>
  <c r="K4247" i="1" s="1"/>
  <c r="I4248" i="1"/>
  <c r="AG4289" i="1"/>
  <c r="E4290" i="1"/>
  <c r="H4289" i="1"/>
  <c r="AB4289" i="1"/>
  <c r="A4290" i="1"/>
  <c r="D4289" i="1"/>
  <c r="F4289" i="1" s="1"/>
  <c r="G4289" i="1"/>
  <c r="B4238" i="1"/>
  <c r="AE4239" i="1"/>
  <c r="AH4239" i="1" s="1"/>
  <c r="Z4239" i="1"/>
  <c r="AC4239" i="1" s="1"/>
  <c r="B4239" i="1" s="1"/>
  <c r="M4246" i="1"/>
  <c r="M4247" i="1" s="1"/>
  <c r="U4246" i="1"/>
  <c r="W4246" i="1" s="1"/>
  <c r="L4246" i="1"/>
  <c r="J4248" i="1" l="1"/>
  <c r="K4248" i="1" s="1"/>
  <c r="I4249" i="1"/>
  <c r="M4248" i="1"/>
  <c r="AB4290" i="1"/>
  <c r="A4291" i="1"/>
  <c r="E4291" i="1"/>
  <c r="H4290" i="1"/>
  <c r="AG4290" i="1"/>
  <c r="AE4240" i="1"/>
  <c r="AH4240" i="1" s="1"/>
  <c r="Z4240" i="1"/>
  <c r="AC4240" i="1" s="1"/>
  <c r="U4247" i="1"/>
  <c r="W4247" i="1" s="1"/>
  <c r="L4247" i="1"/>
  <c r="D4290" i="1"/>
  <c r="F4290" i="1" s="1"/>
  <c r="G4290" i="1"/>
  <c r="N4242" i="1"/>
  <c r="O4241" i="1"/>
  <c r="B4240" i="1" l="1"/>
  <c r="A4292" i="1"/>
  <c r="AB4291" i="1"/>
  <c r="AG4291" i="1"/>
  <c r="E4292" i="1"/>
  <c r="H4291" i="1"/>
  <c r="U4248" i="1"/>
  <c r="W4248" i="1" s="1"/>
  <c r="L4248" i="1"/>
  <c r="Z4241" i="1"/>
  <c r="AC4241" i="1" s="1"/>
  <c r="AE4241" i="1"/>
  <c r="AH4241" i="1" s="1"/>
  <c r="N4243" i="1"/>
  <c r="O4242" i="1"/>
  <c r="J4249" i="1"/>
  <c r="K4249" i="1" s="1"/>
  <c r="M4249" i="1"/>
  <c r="I4250" i="1"/>
  <c r="D4291" i="1"/>
  <c r="F4291" i="1" s="1"/>
  <c r="G4291" i="1" l="1"/>
  <c r="AE4242" i="1"/>
  <c r="AH4242" i="1" s="1"/>
  <c r="Z4242" i="1"/>
  <c r="AC4242" i="1" s="1"/>
  <c r="E4293" i="1"/>
  <c r="AG4292" i="1"/>
  <c r="H4292" i="1"/>
  <c r="A4293" i="1"/>
  <c r="AB4292" i="1"/>
  <c r="U4249" i="1"/>
  <c r="W4249" i="1" s="1"/>
  <c r="L4249" i="1"/>
  <c r="D4292" i="1"/>
  <c r="F4292" i="1" s="1"/>
  <c r="G4292" i="1"/>
  <c r="N4244" i="1"/>
  <c r="O4243" i="1"/>
  <c r="B4241" i="1"/>
  <c r="M4250" i="1"/>
  <c r="J4250" i="1"/>
  <c r="K4250" i="1" s="1"/>
  <c r="I4251" i="1"/>
  <c r="B4242" i="1" l="1"/>
  <c r="Z4243" i="1"/>
  <c r="AC4243" i="1" s="1"/>
  <c r="AE4243" i="1"/>
  <c r="AH4243" i="1" s="1"/>
  <c r="E4294" i="1"/>
  <c r="H4293" i="1"/>
  <c r="AB4293" i="1"/>
  <c r="A4294" i="1"/>
  <c r="AG4293" i="1"/>
  <c r="U4250" i="1"/>
  <c r="W4250" i="1" s="1"/>
  <c r="L4250" i="1"/>
  <c r="N4245" i="1"/>
  <c r="O4244" i="1"/>
  <c r="M4251" i="1"/>
  <c r="J4251" i="1"/>
  <c r="K4251" i="1" s="1"/>
  <c r="I4252" i="1"/>
  <c r="D4293" i="1"/>
  <c r="F4293" i="1" s="1"/>
  <c r="G4293" i="1" l="1"/>
  <c r="M4252" i="1"/>
  <c r="J4252" i="1"/>
  <c r="K4252" i="1" s="1"/>
  <c r="I4253" i="1"/>
  <c r="H4294" i="1"/>
  <c r="E4295" i="1"/>
  <c r="AB4294" i="1"/>
  <c r="A4295" i="1"/>
  <c r="AG4294" i="1"/>
  <c r="U4251" i="1"/>
  <c r="W4251" i="1" s="1"/>
  <c r="L4251" i="1"/>
  <c r="AE4244" i="1"/>
  <c r="AH4244" i="1" s="1"/>
  <c r="Z4244" i="1"/>
  <c r="AC4244" i="1" s="1"/>
  <c r="O4245" i="1"/>
  <c r="N4246" i="1"/>
  <c r="D4294" i="1"/>
  <c r="F4294" i="1" s="1"/>
  <c r="B4243" i="1"/>
  <c r="B4244" i="1" l="1"/>
  <c r="Z4245" i="1"/>
  <c r="AC4245" i="1" s="1"/>
  <c r="AE4245" i="1"/>
  <c r="AH4245" i="1" s="1"/>
  <c r="E4296" i="1"/>
  <c r="A4296" i="1"/>
  <c r="H4295" i="1"/>
  <c r="AB4295" i="1"/>
  <c r="AG4295" i="1"/>
  <c r="D4295" i="1"/>
  <c r="F4295" i="1" s="1"/>
  <c r="M4253" i="1"/>
  <c r="J4253" i="1"/>
  <c r="K4253" i="1" s="1"/>
  <c r="I4254" i="1"/>
  <c r="G4294" i="1"/>
  <c r="U4252" i="1"/>
  <c r="W4252" i="1" s="1"/>
  <c r="L4252" i="1"/>
  <c r="N4247" i="1"/>
  <c r="O4246" i="1"/>
  <c r="G4295" i="1" l="1"/>
  <c r="J4254" i="1"/>
  <c r="K4254" i="1" s="1"/>
  <c r="M4254" i="1"/>
  <c r="I4255" i="1"/>
  <c r="U4253" i="1"/>
  <c r="W4253" i="1" s="1"/>
  <c r="L4253" i="1"/>
  <c r="AB4296" i="1"/>
  <c r="A4297" i="1"/>
  <c r="AG4296" i="1"/>
  <c r="E4297" i="1"/>
  <c r="H4296" i="1"/>
  <c r="D4296" i="1"/>
  <c r="F4296" i="1" s="1"/>
  <c r="Z4246" i="1"/>
  <c r="AC4246" i="1" s="1"/>
  <c r="AE4246" i="1"/>
  <c r="AH4246" i="1" s="1"/>
  <c r="N4248" i="1"/>
  <c r="O4247" i="1"/>
  <c r="B4245" i="1"/>
  <c r="G4296" i="1" l="1"/>
  <c r="B4246" i="1"/>
  <c r="H4297" i="1"/>
  <c r="E4298" i="1"/>
  <c r="AB4297" i="1"/>
  <c r="A4298" i="1"/>
  <c r="AG4297" i="1"/>
  <c r="J4255" i="1"/>
  <c r="K4255" i="1" s="1"/>
  <c r="M4255" i="1"/>
  <c r="I4256" i="1"/>
  <c r="AE4247" i="1"/>
  <c r="AH4247" i="1" s="1"/>
  <c r="Z4247" i="1"/>
  <c r="AC4247" i="1" s="1"/>
  <c r="B4247" i="1" s="1"/>
  <c r="N4249" i="1"/>
  <c r="O4248" i="1"/>
  <c r="D4297" i="1"/>
  <c r="F4297" i="1" s="1"/>
  <c r="G4297" i="1"/>
  <c r="U4254" i="1"/>
  <c r="W4254" i="1" s="1"/>
  <c r="L4254" i="1"/>
  <c r="Z4248" i="1" l="1"/>
  <c r="AC4248" i="1" s="1"/>
  <c r="AE4248" i="1"/>
  <c r="AH4248" i="1" s="1"/>
  <c r="N4250" i="1"/>
  <c r="O4249" i="1"/>
  <c r="E4299" i="1"/>
  <c r="H4298" i="1"/>
  <c r="AB4298" i="1"/>
  <c r="A4299" i="1"/>
  <c r="AG4298" i="1"/>
  <c r="J4256" i="1"/>
  <c r="K4256" i="1" s="1"/>
  <c r="M4256" i="1"/>
  <c r="I4257" i="1"/>
  <c r="D4298" i="1"/>
  <c r="F4298" i="1" s="1"/>
  <c r="U4255" i="1"/>
  <c r="W4255" i="1" s="1"/>
  <c r="L4255" i="1"/>
  <c r="G4298" i="1" l="1"/>
  <c r="J4257" i="1"/>
  <c r="K4257" i="1" s="1"/>
  <c r="M4257" i="1"/>
  <c r="I4258" i="1"/>
  <c r="D4299" i="1"/>
  <c r="F4299" i="1" s="1"/>
  <c r="Z4249" i="1"/>
  <c r="AC4249" i="1" s="1"/>
  <c r="AE4249" i="1"/>
  <c r="AH4249" i="1" s="1"/>
  <c r="U4256" i="1"/>
  <c r="W4256" i="1" s="1"/>
  <c r="L4256" i="1"/>
  <c r="N4251" i="1"/>
  <c r="O4250" i="1"/>
  <c r="AB4299" i="1"/>
  <c r="AG4299" i="1"/>
  <c r="A4300" i="1"/>
  <c r="H4299" i="1"/>
  <c r="E4300" i="1"/>
  <c r="B4248" i="1"/>
  <c r="G4299" i="1" l="1"/>
  <c r="B4249" i="1"/>
  <c r="E4301" i="1"/>
  <c r="A4301" i="1"/>
  <c r="H4300" i="1"/>
  <c r="AB4300" i="1"/>
  <c r="AG4300" i="1"/>
  <c r="D4300" i="1"/>
  <c r="F4300" i="1" s="1"/>
  <c r="AE4250" i="1"/>
  <c r="AH4250" i="1" s="1"/>
  <c r="Z4250" i="1"/>
  <c r="AC4250" i="1" s="1"/>
  <c r="N4252" i="1"/>
  <c r="O4251" i="1"/>
  <c r="M4258" i="1"/>
  <c r="J4258" i="1"/>
  <c r="K4258" i="1" s="1"/>
  <c r="I4259" i="1"/>
  <c r="U4257" i="1"/>
  <c r="W4257" i="1" s="1"/>
  <c r="L4257" i="1"/>
  <c r="G4300" i="1" l="1"/>
  <c r="B4250" i="1"/>
  <c r="E4302" i="1"/>
  <c r="H4301" i="1"/>
  <c r="A4302" i="1"/>
  <c r="AG4301" i="1"/>
  <c r="AB4301" i="1"/>
  <c r="AE4251" i="1"/>
  <c r="AH4251" i="1" s="1"/>
  <c r="Z4251" i="1"/>
  <c r="AC4251" i="1" s="1"/>
  <c r="N4253" i="1"/>
  <c r="O4252" i="1"/>
  <c r="J4259" i="1"/>
  <c r="K4259" i="1" s="1"/>
  <c r="M4259" i="1"/>
  <c r="I4260" i="1"/>
  <c r="D4301" i="1"/>
  <c r="F4301" i="1" s="1"/>
  <c r="U4258" i="1"/>
  <c r="W4258" i="1" s="1"/>
  <c r="L4258" i="1"/>
  <c r="G4301" i="1" l="1"/>
  <c r="U4259" i="1"/>
  <c r="W4259" i="1" s="1"/>
  <c r="L4259" i="1"/>
  <c r="H4302" i="1"/>
  <c r="AB4302" i="1"/>
  <c r="AG4302" i="1"/>
  <c r="A4303" i="1"/>
  <c r="E4303" i="1"/>
  <c r="D4302" i="1"/>
  <c r="F4302" i="1" s="1"/>
  <c r="M4260" i="1"/>
  <c r="J4260" i="1"/>
  <c r="K4260" i="1" s="1"/>
  <c r="I4261" i="1"/>
  <c r="AE4252" i="1"/>
  <c r="AH4252" i="1" s="1"/>
  <c r="Z4252" i="1"/>
  <c r="AC4252" i="1" s="1"/>
  <c r="N4254" i="1"/>
  <c r="O4253" i="1"/>
  <c r="B4251" i="1"/>
  <c r="G4302" i="1" l="1"/>
  <c r="B4252" i="1"/>
  <c r="D4303" i="1"/>
  <c r="F4303" i="1" s="1"/>
  <c r="Z4253" i="1"/>
  <c r="AC4253" i="1" s="1"/>
  <c r="AE4253" i="1"/>
  <c r="AH4253" i="1" s="1"/>
  <c r="U4260" i="1"/>
  <c r="W4260" i="1" s="1"/>
  <c r="L4260" i="1"/>
  <c r="AB4303" i="1"/>
  <c r="H4303" i="1"/>
  <c r="A4304" i="1"/>
  <c r="AG4303" i="1"/>
  <c r="E4304" i="1"/>
  <c r="N4255" i="1"/>
  <c r="O4254" i="1"/>
  <c r="J4261" i="1"/>
  <c r="K4261" i="1" s="1"/>
  <c r="M4261" i="1"/>
  <c r="I4262" i="1"/>
  <c r="G4303" i="1" l="1"/>
  <c r="AE4254" i="1"/>
  <c r="AH4254" i="1" s="1"/>
  <c r="Z4254" i="1"/>
  <c r="AC4254" i="1" s="1"/>
  <c r="B4254" i="1" s="1"/>
  <c r="B4253" i="1"/>
  <c r="AG4304" i="1"/>
  <c r="A4305" i="1"/>
  <c r="H4304" i="1"/>
  <c r="E4305" i="1"/>
  <c r="AB4304" i="1"/>
  <c r="U4261" i="1"/>
  <c r="W4261" i="1" s="1"/>
  <c r="L4261" i="1"/>
  <c r="N4256" i="1"/>
  <c r="O4255" i="1"/>
  <c r="D4304" i="1"/>
  <c r="F4304" i="1" s="1"/>
  <c r="J4262" i="1"/>
  <c r="K4262" i="1" s="1"/>
  <c r="M4262" i="1"/>
  <c r="I4263" i="1"/>
  <c r="G4304" i="1" l="1"/>
  <c r="H4305" i="1"/>
  <c r="E4306" i="1"/>
  <c r="AB4305" i="1"/>
  <c r="AG4305" i="1"/>
  <c r="A4306" i="1"/>
  <c r="AE4255" i="1"/>
  <c r="AH4255" i="1" s="1"/>
  <c r="Z4255" i="1"/>
  <c r="AC4255" i="1" s="1"/>
  <c r="J4263" i="1"/>
  <c r="K4263" i="1" s="1"/>
  <c r="M4263" i="1"/>
  <c r="I4264" i="1"/>
  <c r="N4257" i="1"/>
  <c r="O4256" i="1"/>
  <c r="U4262" i="1"/>
  <c r="W4262" i="1" s="1"/>
  <c r="L4262" i="1"/>
  <c r="D4305" i="1"/>
  <c r="F4305" i="1" s="1"/>
  <c r="B4255" i="1" l="1"/>
  <c r="G4305" i="1"/>
  <c r="A4307" i="1"/>
  <c r="H4306" i="1"/>
  <c r="AG4306" i="1"/>
  <c r="AB4306" i="1"/>
  <c r="E4307" i="1"/>
  <c r="N4258" i="1"/>
  <c r="O4257" i="1"/>
  <c r="Z4256" i="1"/>
  <c r="AC4256" i="1" s="1"/>
  <c r="AE4256" i="1"/>
  <c r="AH4256" i="1" s="1"/>
  <c r="J4264" i="1"/>
  <c r="K4264" i="1" s="1"/>
  <c r="M4264" i="1"/>
  <c r="I4265" i="1"/>
  <c r="D4306" i="1"/>
  <c r="F4306" i="1" s="1"/>
  <c r="U4263" i="1"/>
  <c r="W4263" i="1" s="1"/>
  <c r="L4263" i="1"/>
  <c r="D4307" i="1" l="1"/>
  <c r="F4307" i="1" s="1"/>
  <c r="U4264" i="1"/>
  <c r="W4264" i="1" s="1"/>
  <c r="L4264" i="1"/>
  <c r="Z4257" i="1"/>
  <c r="AC4257" i="1" s="1"/>
  <c r="AE4257" i="1"/>
  <c r="AH4257" i="1" s="1"/>
  <c r="J4265" i="1"/>
  <c r="K4265" i="1" s="1"/>
  <c r="M4265" i="1"/>
  <c r="I4266" i="1"/>
  <c r="N4259" i="1"/>
  <c r="O4258" i="1"/>
  <c r="B4256" i="1"/>
  <c r="G4306" i="1"/>
  <c r="A4308" i="1"/>
  <c r="H4307" i="1"/>
  <c r="AG4307" i="1"/>
  <c r="E4308" i="1"/>
  <c r="AB4307" i="1"/>
  <c r="G4307" i="1" l="1"/>
  <c r="U4265" i="1"/>
  <c r="W4265" i="1" s="1"/>
  <c r="L4265" i="1"/>
  <c r="D4308" i="1"/>
  <c r="F4308" i="1" s="1"/>
  <c r="B4257" i="1"/>
  <c r="AE4258" i="1"/>
  <c r="AH4258" i="1" s="1"/>
  <c r="Z4258" i="1"/>
  <c r="AC4258" i="1" s="1"/>
  <c r="N4260" i="1"/>
  <c r="O4259" i="1"/>
  <c r="J4266" i="1"/>
  <c r="K4266" i="1" s="1"/>
  <c r="M4266" i="1"/>
  <c r="I4267" i="1"/>
  <c r="AB4308" i="1"/>
  <c r="H4308" i="1"/>
  <c r="E4309" i="1"/>
  <c r="A4309" i="1"/>
  <c r="AG4308" i="1"/>
  <c r="G4308" i="1" l="1"/>
  <c r="B4258" i="1"/>
  <c r="M4267" i="1"/>
  <c r="J4267" i="1"/>
  <c r="K4267" i="1" s="1"/>
  <c r="I4268" i="1"/>
  <c r="U4266" i="1"/>
  <c r="W4266" i="1" s="1"/>
  <c r="L4266" i="1"/>
  <c r="E4310" i="1"/>
  <c r="AB4309" i="1"/>
  <c r="H4309" i="1"/>
  <c r="A4310" i="1"/>
  <c r="AG4309" i="1"/>
  <c r="Z4259" i="1"/>
  <c r="AC4259" i="1" s="1"/>
  <c r="AE4259" i="1"/>
  <c r="AH4259" i="1" s="1"/>
  <c r="D4309" i="1"/>
  <c r="F4309" i="1" s="1"/>
  <c r="N4261" i="1"/>
  <c r="O4260" i="1"/>
  <c r="G4309" i="1" l="1"/>
  <c r="B4259" i="1"/>
  <c r="D4310" i="1"/>
  <c r="F4310" i="1" s="1"/>
  <c r="G4310" i="1"/>
  <c r="AE4260" i="1"/>
  <c r="AH4260" i="1" s="1"/>
  <c r="Z4260" i="1"/>
  <c r="AC4260" i="1" s="1"/>
  <c r="J4268" i="1"/>
  <c r="K4268" i="1" s="1"/>
  <c r="M4268" i="1"/>
  <c r="I4269" i="1"/>
  <c r="N4262" i="1"/>
  <c r="O4261" i="1"/>
  <c r="AG4310" i="1"/>
  <c r="H4310" i="1"/>
  <c r="AB4310" i="1"/>
  <c r="A4311" i="1"/>
  <c r="E4311" i="1"/>
  <c r="U4267" i="1"/>
  <c r="W4267" i="1" s="1"/>
  <c r="L4267" i="1"/>
  <c r="B4260" i="1" l="1"/>
  <c r="U4268" i="1"/>
  <c r="W4268" i="1" s="1"/>
  <c r="L4268" i="1"/>
  <c r="AE4261" i="1"/>
  <c r="AH4261" i="1" s="1"/>
  <c r="Z4261" i="1"/>
  <c r="AC4261" i="1" s="1"/>
  <c r="N4263" i="1"/>
  <c r="O4262" i="1"/>
  <c r="D4311" i="1"/>
  <c r="F4311" i="1" s="1"/>
  <c r="M4269" i="1"/>
  <c r="J4269" i="1"/>
  <c r="K4269" i="1" s="1"/>
  <c r="I4270" i="1"/>
  <c r="H4311" i="1"/>
  <c r="AG4311" i="1"/>
  <c r="AB4311" i="1"/>
  <c r="A4312" i="1"/>
  <c r="E4312" i="1"/>
  <c r="B4261" i="1" l="1"/>
  <c r="Z4262" i="1"/>
  <c r="AC4262" i="1" s="1"/>
  <c r="AE4262" i="1"/>
  <c r="AH4262" i="1" s="1"/>
  <c r="M4270" i="1"/>
  <c r="J4270" i="1"/>
  <c r="K4270" i="1" s="1"/>
  <c r="I4271" i="1"/>
  <c r="N4264" i="1"/>
  <c r="O4263" i="1"/>
  <c r="U4269" i="1"/>
  <c r="W4269" i="1" s="1"/>
  <c r="L4269" i="1"/>
  <c r="D4312" i="1"/>
  <c r="F4312" i="1" s="1"/>
  <c r="AB4312" i="1"/>
  <c r="H4312" i="1"/>
  <c r="E4313" i="1"/>
  <c r="A4313" i="1"/>
  <c r="AG4312" i="1"/>
  <c r="G4311" i="1"/>
  <c r="G4312" i="1" l="1"/>
  <c r="U4270" i="1"/>
  <c r="W4270" i="1" s="1"/>
  <c r="L4270" i="1"/>
  <c r="D4313" i="1"/>
  <c r="F4313" i="1" s="1"/>
  <c r="Z4263" i="1"/>
  <c r="AC4263" i="1" s="1"/>
  <c r="AE4263" i="1"/>
  <c r="AH4263" i="1" s="1"/>
  <c r="N4265" i="1"/>
  <c r="O4264" i="1"/>
  <c r="J4271" i="1"/>
  <c r="K4271" i="1" s="1"/>
  <c r="M4271" i="1"/>
  <c r="I4272" i="1"/>
  <c r="A4314" i="1"/>
  <c r="AG4313" i="1"/>
  <c r="H4313" i="1"/>
  <c r="AB4313" i="1"/>
  <c r="E4314" i="1"/>
  <c r="B4262" i="1"/>
  <c r="G4313" i="1" l="1"/>
  <c r="N4266" i="1"/>
  <c r="O4265" i="1"/>
  <c r="B4263" i="1"/>
  <c r="AG4314" i="1"/>
  <c r="A4315" i="1"/>
  <c r="H4314" i="1"/>
  <c r="AB4314" i="1"/>
  <c r="E4315" i="1"/>
  <c r="J4272" i="1"/>
  <c r="K4272" i="1" s="1"/>
  <c r="M4272" i="1"/>
  <c r="I4273" i="1"/>
  <c r="D4314" i="1"/>
  <c r="F4314" i="1" s="1"/>
  <c r="U4271" i="1"/>
  <c r="W4271" i="1" s="1"/>
  <c r="L4271" i="1"/>
  <c r="Z4264" i="1"/>
  <c r="AC4264" i="1" s="1"/>
  <c r="AE4264" i="1"/>
  <c r="AH4264" i="1" s="1"/>
  <c r="G4314" i="1" l="1"/>
  <c r="H4315" i="1"/>
  <c r="AB4315" i="1"/>
  <c r="E4316" i="1"/>
  <c r="A4316" i="1"/>
  <c r="AG4315" i="1"/>
  <c r="M4273" i="1"/>
  <c r="J4273" i="1"/>
  <c r="K4273" i="1" s="1"/>
  <c r="I4274" i="1"/>
  <c r="B4264" i="1"/>
  <c r="U4272" i="1"/>
  <c r="W4272" i="1" s="1"/>
  <c r="L4272" i="1"/>
  <c r="Z4265" i="1"/>
  <c r="AC4265" i="1" s="1"/>
  <c r="AE4265" i="1"/>
  <c r="AH4265" i="1" s="1"/>
  <c r="D4315" i="1"/>
  <c r="F4315" i="1" s="1"/>
  <c r="N4267" i="1"/>
  <c r="O4266" i="1"/>
  <c r="G4315" i="1" l="1"/>
  <c r="B4265" i="1"/>
  <c r="AE4266" i="1"/>
  <c r="AH4266" i="1" s="1"/>
  <c r="Z4266" i="1"/>
  <c r="AC4266" i="1" s="1"/>
  <c r="D4316" i="1"/>
  <c r="F4316" i="1" s="1"/>
  <c r="G4316" i="1"/>
  <c r="E4317" i="1"/>
  <c r="AG4316" i="1"/>
  <c r="A4317" i="1"/>
  <c r="H4316" i="1"/>
  <c r="AB4316" i="1"/>
  <c r="N4268" i="1"/>
  <c r="O4267" i="1"/>
  <c r="J4274" i="1"/>
  <c r="K4274" i="1" s="1"/>
  <c r="M4274" i="1"/>
  <c r="I4275" i="1"/>
  <c r="U4273" i="1"/>
  <c r="W4273" i="1" s="1"/>
  <c r="L4273" i="1"/>
  <c r="B4266" i="1" l="1"/>
  <c r="D4317" i="1"/>
  <c r="F4317" i="1" s="1"/>
  <c r="Z4267" i="1"/>
  <c r="AC4267" i="1" s="1"/>
  <c r="AE4267" i="1"/>
  <c r="AH4267" i="1" s="1"/>
  <c r="N4269" i="1"/>
  <c r="O4268" i="1"/>
  <c r="U4274" i="1"/>
  <c r="W4274" i="1" s="1"/>
  <c r="L4274" i="1"/>
  <c r="E4318" i="1"/>
  <c r="A4318" i="1"/>
  <c r="H4317" i="1"/>
  <c r="AG4317" i="1"/>
  <c r="AB4317" i="1"/>
  <c r="J4275" i="1"/>
  <c r="K4275" i="1" s="1"/>
  <c r="M4275" i="1"/>
  <c r="I4276" i="1"/>
  <c r="AE4268" i="1" l="1"/>
  <c r="AH4268" i="1" s="1"/>
  <c r="Z4268" i="1"/>
  <c r="AC4268" i="1" s="1"/>
  <c r="B4268" i="1" s="1"/>
  <c r="N4270" i="1"/>
  <c r="O4269" i="1"/>
  <c r="AB4318" i="1"/>
  <c r="A4319" i="1"/>
  <c r="AG4318" i="1"/>
  <c r="E4319" i="1"/>
  <c r="H4318" i="1"/>
  <c r="J4276" i="1"/>
  <c r="K4276" i="1" s="1"/>
  <c r="M4276" i="1"/>
  <c r="I4277" i="1"/>
  <c r="D4318" i="1"/>
  <c r="F4318" i="1" s="1"/>
  <c r="B4267" i="1"/>
  <c r="U4275" i="1"/>
  <c r="W4275" i="1" s="1"/>
  <c r="L4275" i="1"/>
  <c r="G4317" i="1"/>
  <c r="G4318" i="1" l="1"/>
  <c r="J4277" i="1"/>
  <c r="K4277" i="1" s="1"/>
  <c r="M4277" i="1"/>
  <c r="I4278" i="1"/>
  <c r="AG4319" i="1"/>
  <c r="H4319" i="1"/>
  <c r="A4320" i="1"/>
  <c r="E4320" i="1"/>
  <c r="AB4319" i="1"/>
  <c r="Z4269" i="1"/>
  <c r="AC4269" i="1" s="1"/>
  <c r="AE4269" i="1"/>
  <c r="AH4269" i="1" s="1"/>
  <c r="U4276" i="1"/>
  <c r="W4276" i="1" s="1"/>
  <c r="L4276" i="1"/>
  <c r="N4271" i="1"/>
  <c r="O4270" i="1"/>
  <c r="D4319" i="1"/>
  <c r="F4319" i="1" s="1"/>
  <c r="G4319" i="1" l="1"/>
  <c r="N4272" i="1"/>
  <c r="O4271" i="1"/>
  <c r="AB4320" i="1"/>
  <c r="A4321" i="1"/>
  <c r="AG4320" i="1"/>
  <c r="E4321" i="1"/>
  <c r="H4320" i="1"/>
  <c r="M4278" i="1"/>
  <c r="J4278" i="1"/>
  <c r="K4278" i="1" s="1"/>
  <c r="I4279" i="1"/>
  <c r="B4269" i="1"/>
  <c r="D4320" i="1"/>
  <c r="F4320" i="1" s="1"/>
  <c r="U4277" i="1"/>
  <c r="W4277" i="1" s="1"/>
  <c r="L4277" i="1"/>
  <c r="Z4270" i="1"/>
  <c r="AC4270" i="1" s="1"/>
  <c r="AE4270" i="1"/>
  <c r="AH4270" i="1" s="1"/>
  <c r="G4320" i="1" l="1"/>
  <c r="D4321" i="1"/>
  <c r="F4321" i="1" s="1"/>
  <c r="J4279" i="1"/>
  <c r="K4279" i="1" s="1"/>
  <c r="M4279" i="1"/>
  <c r="I4280" i="1"/>
  <c r="AB4321" i="1"/>
  <c r="AG4321" i="1"/>
  <c r="H4321" i="1"/>
  <c r="A4322" i="1"/>
  <c r="E4322" i="1"/>
  <c r="B4270" i="1"/>
  <c r="Z4271" i="1"/>
  <c r="AC4271" i="1" s="1"/>
  <c r="AE4271" i="1"/>
  <c r="AH4271" i="1" s="1"/>
  <c r="U4278" i="1"/>
  <c r="W4278" i="1" s="1"/>
  <c r="L4278" i="1"/>
  <c r="N4273" i="1"/>
  <c r="O4272" i="1"/>
  <c r="G4321" i="1" l="1"/>
  <c r="B4271" i="1"/>
  <c r="Z4272" i="1"/>
  <c r="AC4272" i="1" s="1"/>
  <c r="AE4272" i="1"/>
  <c r="AH4272" i="1" s="1"/>
  <c r="M4280" i="1"/>
  <c r="J4280" i="1"/>
  <c r="K4280" i="1" s="1"/>
  <c r="I4281" i="1"/>
  <c r="D4322" i="1"/>
  <c r="F4322" i="1" s="1"/>
  <c r="O4273" i="1"/>
  <c r="N4274" i="1"/>
  <c r="AB4322" i="1"/>
  <c r="H4322" i="1"/>
  <c r="E4323" i="1"/>
  <c r="A4323" i="1"/>
  <c r="AG4322" i="1"/>
  <c r="U4279" i="1"/>
  <c r="W4279" i="1" s="1"/>
  <c r="L4279" i="1"/>
  <c r="J4281" i="1" l="1"/>
  <c r="K4281" i="1" s="1"/>
  <c r="M4281" i="1"/>
  <c r="I4282" i="1"/>
  <c r="D4323" i="1"/>
  <c r="F4323" i="1" s="1"/>
  <c r="U4280" i="1"/>
  <c r="W4280" i="1" s="1"/>
  <c r="L4280" i="1"/>
  <c r="N4275" i="1"/>
  <c r="O4274" i="1"/>
  <c r="Z4273" i="1"/>
  <c r="AC4273" i="1" s="1"/>
  <c r="AE4273" i="1"/>
  <c r="AH4273" i="1" s="1"/>
  <c r="B4272" i="1"/>
  <c r="AB4323" i="1"/>
  <c r="AG4323" i="1"/>
  <c r="E4324" i="1"/>
  <c r="H4323" i="1"/>
  <c r="A4324" i="1"/>
  <c r="G4322" i="1"/>
  <c r="B4273" i="1" l="1"/>
  <c r="G4323" i="1"/>
  <c r="AB4324" i="1"/>
  <c r="A4325" i="1"/>
  <c r="E4325" i="1"/>
  <c r="H4324" i="1"/>
  <c r="AG4324" i="1"/>
  <c r="AE4274" i="1"/>
  <c r="AH4274" i="1" s="1"/>
  <c r="Z4274" i="1"/>
  <c r="AC4274" i="1" s="1"/>
  <c r="D4324" i="1"/>
  <c r="F4324" i="1" s="1"/>
  <c r="N4276" i="1"/>
  <c r="O4275" i="1"/>
  <c r="M4282" i="1"/>
  <c r="J4282" i="1"/>
  <c r="K4282" i="1" s="1"/>
  <c r="I4283" i="1"/>
  <c r="U4281" i="1"/>
  <c r="W4281" i="1" s="1"/>
  <c r="L4281" i="1"/>
  <c r="G4324" i="1" l="1"/>
  <c r="B4274" i="1"/>
  <c r="Z4275" i="1"/>
  <c r="AC4275" i="1" s="1"/>
  <c r="AE4275" i="1"/>
  <c r="AH4275" i="1" s="1"/>
  <c r="N4277" i="1"/>
  <c r="O4276" i="1"/>
  <c r="D4325" i="1"/>
  <c r="F4325" i="1" s="1"/>
  <c r="AB4325" i="1"/>
  <c r="AG4325" i="1"/>
  <c r="E4326" i="1"/>
  <c r="H4325" i="1"/>
  <c r="A4326" i="1"/>
  <c r="J4283" i="1"/>
  <c r="K4283" i="1" s="1"/>
  <c r="M4283" i="1"/>
  <c r="I4284" i="1"/>
  <c r="U4282" i="1"/>
  <c r="W4282" i="1" s="1"/>
  <c r="L4282" i="1"/>
  <c r="U4283" i="1" l="1"/>
  <c r="W4283" i="1" s="1"/>
  <c r="L4283" i="1"/>
  <c r="G4325" i="1"/>
  <c r="D4326" i="1"/>
  <c r="F4326" i="1" s="1"/>
  <c r="N4278" i="1"/>
  <c r="O4277" i="1"/>
  <c r="J4284" i="1"/>
  <c r="K4284" i="1" s="1"/>
  <c r="M4284" i="1"/>
  <c r="I4285" i="1"/>
  <c r="A4327" i="1"/>
  <c r="H4326" i="1"/>
  <c r="AG4326" i="1"/>
  <c r="E4327" i="1"/>
  <c r="AB4326" i="1"/>
  <c r="AE4276" i="1"/>
  <c r="AH4276" i="1" s="1"/>
  <c r="Z4276" i="1"/>
  <c r="AC4276" i="1" s="1"/>
  <c r="B4275" i="1"/>
  <c r="B4276" i="1" l="1"/>
  <c r="G4326" i="1"/>
  <c r="U4284" i="1"/>
  <c r="W4284" i="1" s="1"/>
  <c r="L4284" i="1"/>
  <c r="N4279" i="1"/>
  <c r="O4278" i="1"/>
  <c r="AG4327" i="1"/>
  <c r="E4328" i="1"/>
  <c r="H4327" i="1"/>
  <c r="AB4327" i="1"/>
  <c r="A4328" i="1"/>
  <c r="J4285" i="1"/>
  <c r="K4285" i="1" s="1"/>
  <c r="M4285" i="1"/>
  <c r="I4286" i="1"/>
  <c r="D4327" i="1"/>
  <c r="F4327" i="1" s="1"/>
  <c r="G4327" i="1"/>
  <c r="AE4277" i="1"/>
  <c r="AH4277" i="1" s="1"/>
  <c r="Z4277" i="1"/>
  <c r="AC4277" i="1" s="1"/>
  <c r="B4277" i="1" l="1"/>
  <c r="M4286" i="1"/>
  <c r="J4286" i="1"/>
  <c r="K4286" i="1" s="1"/>
  <c r="I4287" i="1"/>
  <c r="Z4278" i="1"/>
  <c r="AC4278" i="1" s="1"/>
  <c r="AE4278" i="1"/>
  <c r="AH4278" i="1" s="1"/>
  <c r="U4285" i="1"/>
  <c r="W4285" i="1" s="1"/>
  <c r="L4285" i="1"/>
  <c r="N4280" i="1"/>
  <c r="O4279" i="1"/>
  <c r="AB4328" i="1"/>
  <c r="A4329" i="1"/>
  <c r="AG4328" i="1"/>
  <c r="E4329" i="1"/>
  <c r="H4328" i="1"/>
  <c r="D4328" i="1"/>
  <c r="F4328" i="1" s="1"/>
  <c r="G4328" i="1" l="1"/>
  <c r="D4329" i="1"/>
  <c r="F4329" i="1" s="1"/>
  <c r="G4329" i="1"/>
  <c r="AG4329" i="1"/>
  <c r="H4329" i="1"/>
  <c r="AB4329" i="1"/>
  <c r="A4330" i="1"/>
  <c r="E4330" i="1"/>
  <c r="B4278" i="1"/>
  <c r="J4287" i="1"/>
  <c r="K4287" i="1" s="1"/>
  <c r="M4287" i="1"/>
  <c r="I4288" i="1"/>
  <c r="U4286" i="1"/>
  <c r="W4286" i="1" s="1"/>
  <c r="L4286" i="1"/>
  <c r="AE4279" i="1"/>
  <c r="AH4279" i="1" s="1"/>
  <c r="Z4279" i="1"/>
  <c r="AC4279" i="1" s="1"/>
  <c r="B4279" i="1" s="1"/>
  <c r="N4281" i="1"/>
  <c r="O4280" i="1"/>
  <c r="M4288" i="1" l="1"/>
  <c r="J4288" i="1"/>
  <c r="K4288" i="1" s="1"/>
  <c r="I4289" i="1"/>
  <c r="Z4280" i="1"/>
  <c r="AC4280" i="1" s="1"/>
  <c r="AE4280" i="1"/>
  <c r="AH4280" i="1" s="1"/>
  <c r="N4282" i="1"/>
  <c r="O4281" i="1"/>
  <c r="U4287" i="1"/>
  <c r="W4287" i="1" s="1"/>
  <c r="L4287" i="1"/>
  <c r="D4330" i="1"/>
  <c r="F4330" i="1" s="1"/>
  <c r="G4330" i="1"/>
  <c r="A4331" i="1"/>
  <c r="H4330" i="1"/>
  <c r="AG4330" i="1"/>
  <c r="AB4330" i="1"/>
  <c r="E4331" i="1"/>
  <c r="Z4281" i="1" l="1"/>
  <c r="AC4281" i="1" s="1"/>
  <c r="AE4281" i="1"/>
  <c r="AH4281" i="1" s="1"/>
  <c r="N4283" i="1"/>
  <c r="O4282" i="1"/>
  <c r="B4280" i="1"/>
  <c r="H4331" i="1"/>
  <c r="AB4331" i="1"/>
  <c r="A4332" i="1"/>
  <c r="AG4331" i="1"/>
  <c r="E4332" i="1"/>
  <c r="D4331" i="1"/>
  <c r="F4331" i="1" s="1"/>
  <c r="M4289" i="1"/>
  <c r="J4289" i="1"/>
  <c r="K4289" i="1" s="1"/>
  <c r="I4290" i="1"/>
  <c r="U4288" i="1"/>
  <c r="W4288" i="1" s="1"/>
  <c r="L4288" i="1"/>
  <c r="AE4282" i="1" l="1"/>
  <c r="AH4282" i="1" s="1"/>
  <c r="Z4282" i="1"/>
  <c r="AC4282" i="1" s="1"/>
  <c r="N4284" i="1"/>
  <c r="O4283" i="1"/>
  <c r="E4333" i="1"/>
  <c r="AG4332" i="1"/>
  <c r="AB4332" i="1"/>
  <c r="H4332" i="1"/>
  <c r="A4333" i="1"/>
  <c r="G4331" i="1"/>
  <c r="M4290" i="1"/>
  <c r="J4290" i="1"/>
  <c r="K4290" i="1" s="1"/>
  <c r="I4291" i="1"/>
  <c r="D4332" i="1"/>
  <c r="F4332" i="1" s="1"/>
  <c r="U4289" i="1"/>
  <c r="W4289" i="1" s="1"/>
  <c r="L4289" i="1"/>
  <c r="B4281" i="1"/>
  <c r="B4282" i="1" l="1"/>
  <c r="G4332" i="1"/>
  <c r="D4333" i="1"/>
  <c r="F4333" i="1" s="1"/>
  <c r="G4333" i="1"/>
  <c r="U4290" i="1"/>
  <c r="W4290" i="1" s="1"/>
  <c r="L4290" i="1"/>
  <c r="E4334" i="1"/>
  <c r="H4333" i="1"/>
  <c r="AB4333" i="1"/>
  <c r="A4334" i="1"/>
  <c r="AG4333" i="1"/>
  <c r="M4291" i="1"/>
  <c r="J4291" i="1"/>
  <c r="K4291" i="1" s="1"/>
  <c r="I4292" i="1"/>
  <c r="Z4283" i="1"/>
  <c r="AC4283" i="1" s="1"/>
  <c r="AE4283" i="1"/>
  <c r="AH4283" i="1" s="1"/>
  <c r="N4285" i="1"/>
  <c r="O4284" i="1"/>
  <c r="J4292" i="1" l="1"/>
  <c r="K4292" i="1" s="1"/>
  <c r="M4292" i="1"/>
  <c r="I4293" i="1"/>
  <c r="U4291" i="1"/>
  <c r="W4291" i="1" s="1"/>
  <c r="L4291" i="1"/>
  <c r="E4335" i="1"/>
  <c r="H4334" i="1"/>
  <c r="A4335" i="1"/>
  <c r="AB4334" i="1"/>
  <c r="AG4334" i="1"/>
  <c r="D4334" i="1"/>
  <c r="F4334" i="1" s="1"/>
  <c r="Z4284" i="1"/>
  <c r="AC4284" i="1" s="1"/>
  <c r="AE4284" i="1"/>
  <c r="AH4284" i="1" s="1"/>
  <c r="N4286" i="1"/>
  <c r="O4285" i="1"/>
  <c r="B4283" i="1"/>
  <c r="G4334" i="1" l="1"/>
  <c r="B4284" i="1"/>
  <c r="A4336" i="1"/>
  <c r="AG4335" i="1"/>
  <c r="E4336" i="1"/>
  <c r="H4335" i="1"/>
  <c r="AB4335" i="1"/>
  <c r="D4335" i="1"/>
  <c r="F4335" i="1" s="1"/>
  <c r="Z4285" i="1"/>
  <c r="AC4285" i="1" s="1"/>
  <c r="AE4285" i="1"/>
  <c r="AH4285" i="1" s="1"/>
  <c r="J4293" i="1"/>
  <c r="K4293" i="1" s="1"/>
  <c r="M4293" i="1"/>
  <c r="I4294" i="1"/>
  <c r="N4287" i="1"/>
  <c r="O4286" i="1"/>
  <c r="U4292" i="1"/>
  <c r="W4292" i="1" s="1"/>
  <c r="L4292" i="1"/>
  <c r="G4335" i="1" l="1"/>
  <c r="U4293" i="1"/>
  <c r="W4293" i="1" s="1"/>
  <c r="L4293" i="1"/>
  <c r="J4294" i="1"/>
  <c r="K4294" i="1" s="1"/>
  <c r="M4294" i="1"/>
  <c r="I4295" i="1"/>
  <c r="D4336" i="1"/>
  <c r="F4336" i="1" s="1"/>
  <c r="B4285" i="1"/>
  <c r="Z4286" i="1"/>
  <c r="AC4286" i="1" s="1"/>
  <c r="AE4286" i="1"/>
  <c r="AH4286" i="1" s="1"/>
  <c r="N4288" i="1"/>
  <c r="O4287" i="1"/>
  <c r="E4337" i="1"/>
  <c r="H4336" i="1"/>
  <c r="AB4336" i="1"/>
  <c r="A4337" i="1"/>
  <c r="AG4336" i="1"/>
  <c r="N4289" i="1" l="1"/>
  <c r="O4288" i="1"/>
  <c r="Z4287" i="1"/>
  <c r="AC4287" i="1" s="1"/>
  <c r="AE4287" i="1"/>
  <c r="AH4287" i="1" s="1"/>
  <c r="J4295" i="1"/>
  <c r="K4295" i="1" s="1"/>
  <c r="M4295" i="1"/>
  <c r="I4296" i="1"/>
  <c r="AG4337" i="1"/>
  <c r="E4338" i="1"/>
  <c r="AB4337" i="1"/>
  <c r="H4337" i="1"/>
  <c r="A4338" i="1"/>
  <c r="B4286" i="1"/>
  <c r="U4294" i="1"/>
  <c r="W4294" i="1" s="1"/>
  <c r="L4294" i="1"/>
  <c r="D4337" i="1"/>
  <c r="F4337" i="1" s="1"/>
  <c r="G4336" i="1"/>
  <c r="G4337" i="1" l="1"/>
  <c r="M4296" i="1"/>
  <c r="J4296" i="1"/>
  <c r="K4296" i="1" s="1"/>
  <c r="I4297" i="1"/>
  <c r="E4339" i="1"/>
  <c r="AB4338" i="1"/>
  <c r="A4339" i="1"/>
  <c r="AG4338" i="1"/>
  <c r="H4338" i="1"/>
  <c r="Z4288" i="1"/>
  <c r="AC4288" i="1" s="1"/>
  <c r="AE4288" i="1"/>
  <c r="AH4288" i="1" s="1"/>
  <c r="U4295" i="1"/>
  <c r="W4295" i="1" s="1"/>
  <c r="L4295" i="1"/>
  <c r="B4287" i="1"/>
  <c r="D4338" i="1"/>
  <c r="F4338" i="1" s="1"/>
  <c r="N4290" i="1"/>
  <c r="O4289" i="1"/>
  <c r="G4338" i="1" l="1"/>
  <c r="E4340" i="1"/>
  <c r="H4339" i="1"/>
  <c r="A4340" i="1"/>
  <c r="AB4339" i="1"/>
  <c r="AG4339" i="1"/>
  <c r="Z4289" i="1"/>
  <c r="AC4289" i="1" s="1"/>
  <c r="AE4289" i="1"/>
  <c r="AH4289" i="1" s="1"/>
  <c r="D4339" i="1"/>
  <c r="F4339" i="1" s="1"/>
  <c r="N4291" i="1"/>
  <c r="O4290" i="1"/>
  <c r="B4288" i="1"/>
  <c r="J4297" i="1"/>
  <c r="K4297" i="1" s="1"/>
  <c r="M4297" i="1"/>
  <c r="I4298" i="1"/>
  <c r="U4296" i="1"/>
  <c r="W4296" i="1" s="1"/>
  <c r="L4296" i="1"/>
  <c r="B4289" i="1" l="1"/>
  <c r="G4339" i="1"/>
  <c r="AE4290" i="1"/>
  <c r="AH4290" i="1" s="1"/>
  <c r="Z4290" i="1"/>
  <c r="AC4290" i="1" s="1"/>
  <c r="B4290" i="1" s="1"/>
  <c r="N4292" i="1"/>
  <c r="O4291" i="1"/>
  <c r="E4341" i="1"/>
  <c r="A4341" i="1"/>
  <c r="AG4340" i="1"/>
  <c r="H4340" i="1"/>
  <c r="AB4340" i="1"/>
  <c r="M4298" i="1"/>
  <c r="J4298" i="1"/>
  <c r="K4298" i="1" s="1"/>
  <c r="I4299" i="1"/>
  <c r="U4297" i="1"/>
  <c r="W4297" i="1" s="1"/>
  <c r="L4297" i="1"/>
  <c r="D4340" i="1"/>
  <c r="F4340" i="1" s="1"/>
  <c r="G4340" i="1" l="1"/>
  <c r="E4342" i="1"/>
  <c r="H4341" i="1"/>
  <c r="AB4341" i="1"/>
  <c r="A4342" i="1"/>
  <c r="AG4341" i="1"/>
  <c r="J4299" i="1"/>
  <c r="K4299" i="1" s="1"/>
  <c r="M4299" i="1"/>
  <c r="I4300" i="1"/>
  <c r="D4341" i="1"/>
  <c r="F4341" i="1" s="1"/>
  <c r="G4341" i="1"/>
  <c r="Z4291" i="1"/>
  <c r="AC4291" i="1" s="1"/>
  <c r="AE4291" i="1"/>
  <c r="AH4291" i="1" s="1"/>
  <c r="U4298" i="1"/>
  <c r="W4298" i="1" s="1"/>
  <c r="L4298" i="1"/>
  <c r="N4293" i="1"/>
  <c r="O4292" i="1"/>
  <c r="U4299" i="1" l="1"/>
  <c r="W4299" i="1" s="1"/>
  <c r="L4299" i="1"/>
  <c r="B4291" i="1"/>
  <c r="Z4292" i="1"/>
  <c r="AC4292" i="1" s="1"/>
  <c r="AE4292" i="1"/>
  <c r="AH4292" i="1" s="1"/>
  <c r="M4300" i="1"/>
  <c r="J4300" i="1"/>
  <c r="K4300" i="1" s="1"/>
  <c r="I4301" i="1"/>
  <c r="AB4342" i="1"/>
  <c r="A4343" i="1"/>
  <c r="AG4342" i="1"/>
  <c r="E4343" i="1"/>
  <c r="H4342" i="1"/>
  <c r="N4294" i="1"/>
  <c r="O4293" i="1"/>
  <c r="D4342" i="1"/>
  <c r="F4342" i="1" s="1"/>
  <c r="G4342" i="1" l="1"/>
  <c r="U4300" i="1"/>
  <c r="W4300" i="1" s="1"/>
  <c r="L4300" i="1"/>
  <c r="N4295" i="1"/>
  <c r="O4294" i="1"/>
  <c r="D4343" i="1"/>
  <c r="F4343" i="1" s="1"/>
  <c r="B4292" i="1"/>
  <c r="AG4343" i="1"/>
  <c r="E4344" i="1"/>
  <c r="AB4343" i="1"/>
  <c r="A4344" i="1"/>
  <c r="H4343" i="1"/>
  <c r="Z4293" i="1"/>
  <c r="AC4293" i="1" s="1"/>
  <c r="AE4293" i="1"/>
  <c r="AH4293" i="1" s="1"/>
  <c r="M4301" i="1"/>
  <c r="J4301" i="1"/>
  <c r="K4301" i="1" s="1"/>
  <c r="I4302" i="1"/>
  <c r="G4343" i="1" l="1"/>
  <c r="B4293" i="1"/>
  <c r="E4345" i="1"/>
  <c r="H4344" i="1"/>
  <c r="A4345" i="1"/>
  <c r="AB4344" i="1"/>
  <c r="AG4344" i="1"/>
  <c r="M4302" i="1"/>
  <c r="J4302" i="1"/>
  <c r="K4302" i="1" s="1"/>
  <c r="I4303" i="1"/>
  <c r="Z4294" i="1"/>
  <c r="AC4294" i="1" s="1"/>
  <c r="AE4294" i="1"/>
  <c r="AH4294" i="1" s="1"/>
  <c r="U4301" i="1"/>
  <c r="W4301" i="1" s="1"/>
  <c r="L4301" i="1"/>
  <c r="D4344" i="1"/>
  <c r="F4344" i="1" s="1"/>
  <c r="N4296" i="1"/>
  <c r="O4295" i="1"/>
  <c r="Z4295" i="1" l="1"/>
  <c r="AC4295" i="1" s="1"/>
  <c r="AE4295" i="1"/>
  <c r="AH4295" i="1" s="1"/>
  <c r="AG4345" i="1"/>
  <c r="H4345" i="1"/>
  <c r="A4346" i="1"/>
  <c r="E4346" i="1"/>
  <c r="AB4345" i="1"/>
  <c r="N4297" i="1"/>
  <c r="O4296" i="1"/>
  <c r="J4303" i="1"/>
  <c r="K4303" i="1" s="1"/>
  <c r="I4304" i="1"/>
  <c r="U4302" i="1"/>
  <c r="W4302" i="1" s="1"/>
  <c r="L4302" i="1"/>
  <c r="B4294" i="1"/>
  <c r="D4345" i="1"/>
  <c r="F4345" i="1" s="1"/>
  <c r="G4345" i="1"/>
  <c r="G4344" i="1"/>
  <c r="D4346" i="1" l="1"/>
  <c r="F4346" i="1" s="1"/>
  <c r="G4346" i="1"/>
  <c r="E4347" i="1"/>
  <c r="A4347" i="1"/>
  <c r="AG4346" i="1"/>
  <c r="AB4346" i="1"/>
  <c r="H4346" i="1"/>
  <c r="J4304" i="1"/>
  <c r="K4304" i="1" s="1"/>
  <c r="I4305" i="1"/>
  <c r="M4303" i="1"/>
  <c r="N4298" i="1"/>
  <c r="O4297" i="1"/>
  <c r="U4303" i="1"/>
  <c r="W4303" i="1" s="1"/>
  <c r="L4303" i="1"/>
  <c r="Z4296" i="1"/>
  <c r="AC4296" i="1" s="1"/>
  <c r="AE4296" i="1"/>
  <c r="AH4296" i="1" s="1"/>
  <c r="B4295" i="1"/>
  <c r="N4299" i="1" l="1"/>
  <c r="O4298" i="1"/>
  <c r="J4305" i="1"/>
  <c r="K4305" i="1" s="1"/>
  <c r="I4306" i="1"/>
  <c r="AB4347" i="1"/>
  <c r="A4348" i="1"/>
  <c r="AG4347" i="1"/>
  <c r="E4348" i="1"/>
  <c r="H4347" i="1"/>
  <c r="D4347" i="1"/>
  <c r="F4347" i="1" s="1"/>
  <c r="G4347" i="1"/>
  <c r="B4296" i="1"/>
  <c r="M4304" i="1"/>
  <c r="M4305" i="1" s="1"/>
  <c r="U4304" i="1"/>
  <c r="W4304" i="1" s="1"/>
  <c r="L4304" i="1"/>
  <c r="Z4297" i="1"/>
  <c r="AC4297" i="1" s="1"/>
  <c r="AE4297" i="1"/>
  <c r="AH4297" i="1" s="1"/>
  <c r="B4297" i="1" l="1"/>
  <c r="M4306" i="1"/>
  <c r="J4306" i="1"/>
  <c r="K4306" i="1" s="1"/>
  <c r="I4307" i="1"/>
  <c r="D4348" i="1"/>
  <c r="F4348" i="1" s="1"/>
  <c r="U4305" i="1"/>
  <c r="W4305" i="1" s="1"/>
  <c r="L4305" i="1"/>
  <c r="E4349" i="1"/>
  <c r="H4348" i="1"/>
  <c r="A4349" i="1"/>
  <c r="AB4348" i="1"/>
  <c r="AG4348" i="1"/>
  <c r="AE4298" i="1"/>
  <c r="AH4298" i="1" s="1"/>
  <c r="Z4298" i="1"/>
  <c r="AC4298" i="1" s="1"/>
  <c r="B4298" i="1" s="1"/>
  <c r="N4300" i="1"/>
  <c r="O4299" i="1"/>
  <c r="G4348" i="1" l="1"/>
  <c r="U4306" i="1"/>
  <c r="W4306" i="1" s="1"/>
  <c r="L4306" i="1"/>
  <c r="Z4299" i="1"/>
  <c r="AC4299" i="1" s="1"/>
  <c r="AE4299" i="1"/>
  <c r="AH4299" i="1" s="1"/>
  <c r="E4350" i="1"/>
  <c r="H4349" i="1"/>
  <c r="AB4349" i="1"/>
  <c r="A4350" i="1"/>
  <c r="AG4349" i="1"/>
  <c r="M4307" i="1"/>
  <c r="J4307" i="1"/>
  <c r="K4307" i="1" s="1"/>
  <c r="I4308" i="1"/>
  <c r="N4301" i="1"/>
  <c r="O4300" i="1"/>
  <c r="D4349" i="1"/>
  <c r="F4349" i="1" s="1"/>
  <c r="E4351" i="1" l="1"/>
  <c r="H4350" i="1"/>
  <c r="AG4350" i="1"/>
  <c r="AB4350" i="1"/>
  <c r="A4351" i="1"/>
  <c r="N4302" i="1"/>
  <c r="O4301" i="1"/>
  <c r="M4308" i="1"/>
  <c r="J4308" i="1"/>
  <c r="K4308" i="1" s="1"/>
  <c r="I4309" i="1"/>
  <c r="U4307" i="1"/>
  <c r="W4307" i="1" s="1"/>
  <c r="L4307" i="1"/>
  <c r="AE4300" i="1"/>
  <c r="AH4300" i="1" s="1"/>
  <c r="Z4300" i="1"/>
  <c r="AC4300" i="1" s="1"/>
  <c r="D4350" i="1"/>
  <c r="F4350" i="1" s="1"/>
  <c r="B4299" i="1"/>
  <c r="G4349" i="1"/>
  <c r="G4350" i="1" l="1"/>
  <c r="Z4301" i="1"/>
  <c r="AC4301" i="1" s="1"/>
  <c r="AE4301" i="1"/>
  <c r="AH4301" i="1" s="1"/>
  <c r="O4302" i="1"/>
  <c r="N4303" i="1"/>
  <c r="A4352" i="1"/>
  <c r="AG4351" i="1"/>
  <c r="H4351" i="1"/>
  <c r="E4352" i="1"/>
  <c r="AB4351" i="1"/>
  <c r="J4309" i="1"/>
  <c r="K4309" i="1" s="1"/>
  <c r="M4309" i="1"/>
  <c r="I4310" i="1"/>
  <c r="U4308" i="1"/>
  <c r="W4308" i="1" s="1"/>
  <c r="L4308" i="1"/>
  <c r="B4300" i="1"/>
  <c r="D4351" i="1"/>
  <c r="F4351" i="1" s="1"/>
  <c r="G4351" i="1" l="1"/>
  <c r="M4310" i="1"/>
  <c r="J4310" i="1"/>
  <c r="K4310" i="1" s="1"/>
  <c r="I4311" i="1"/>
  <c r="AG4352" i="1"/>
  <c r="E4353" i="1"/>
  <c r="H4352" i="1"/>
  <c r="AB4352" i="1"/>
  <c r="A4353" i="1"/>
  <c r="N4304" i="1"/>
  <c r="O4303" i="1"/>
  <c r="U4309" i="1"/>
  <c r="W4309" i="1" s="1"/>
  <c r="L4309" i="1"/>
  <c r="Z4302" i="1"/>
  <c r="AC4302" i="1" s="1"/>
  <c r="AE4302" i="1"/>
  <c r="AH4302" i="1" s="1"/>
  <c r="D4352" i="1"/>
  <c r="F4352" i="1" s="1"/>
  <c r="B4301" i="1"/>
  <c r="G4352" i="1" l="1"/>
  <c r="B4302" i="1"/>
  <c r="D4353" i="1"/>
  <c r="F4353" i="1" s="1"/>
  <c r="G4353" i="1"/>
  <c r="AE4303" i="1"/>
  <c r="AH4303" i="1" s="1"/>
  <c r="Z4303" i="1"/>
  <c r="AC4303" i="1" s="1"/>
  <c r="B4303" i="1" s="1"/>
  <c r="J4311" i="1"/>
  <c r="K4311" i="1" s="1"/>
  <c r="M4311" i="1"/>
  <c r="I4312" i="1"/>
  <c r="N4305" i="1"/>
  <c r="O4304" i="1"/>
  <c r="U4310" i="1"/>
  <c r="W4310" i="1" s="1"/>
  <c r="L4310" i="1"/>
  <c r="E4354" i="1"/>
  <c r="H4353" i="1"/>
  <c r="AB4353" i="1"/>
  <c r="A4354" i="1"/>
  <c r="AG4353" i="1"/>
  <c r="D4354" i="1" l="1"/>
  <c r="F4354" i="1" s="1"/>
  <c r="U4311" i="1"/>
  <c r="W4311" i="1" s="1"/>
  <c r="L4311" i="1"/>
  <c r="Z4304" i="1"/>
  <c r="AC4304" i="1" s="1"/>
  <c r="AE4304" i="1"/>
  <c r="AH4304" i="1" s="1"/>
  <c r="E4355" i="1"/>
  <c r="H4354" i="1"/>
  <c r="A4355" i="1"/>
  <c r="AB4354" i="1"/>
  <c r="AG4354" i="1"/>
  <c r="N4306" i="1"/>
  <c r="O4305" i="1"/>
  <c r="J4312" i="1"/>
  <c r="K4312" i="1" s="1"/>
  <c r="M4312" i="1"/>
  <c r="I4313" i="1"/>
  <c r="G4354" i="1" l="1"/>
  <c r="Z4305" i="1"/>
  <c r="AC4305" i="1" s="1"/>
  <c r="AE4305" i="1"/>
  <c r="AH4305" i="1" s="1"/>
  <c r="N4307" i="1"/>
  <c r="O4306" i="1"/>
  <c r="B4304" i="1"/>
  <c r="J4313" i="1"/>
  <c r="K4313" i="1" s="1"/>
  <c r="M4313" i="1"/>
  <c r="I4314" i="1"/>
  <c r="A4356" i="1"/>
  <c r="E4356" i="1"/>
  <c r="AG4355" i="1"/>
  <c r="AB4355" i="1"/>
  <c r="H4355" i="1"/>
  <c r="D4355" i="1"/>
  <c r="F4355" i="1" s="1"/>
  <c r="U4312" i="1"/>
  <c r="W4312" i="1" s="1"/>
  <c r="L4312" i="1"/>
  <c r="G4355" i="1" l="1"/>
  <c r="U4313" i="1"/>
  <c r="W4313" i="1" s="1"/>
  <c r="L4313" i="1"/>
  <c r="D4356" i="1"/>
  <c r="F4356" i="1" s="1"/>
  <c r="G4356" i="1"/>
  <c r="AE4306" i="1"/>
  <c r="AH4306" i="1" s="1"/>
  <c r="Z4306" i="1"/>
  <c r="AC4306" i="1" s="1"/>
  <c r="B4306" i="1" s="1"/>
  <c r="H4356" i="1"/>
  <c r="AB4356" i="1"/>
  <c r="A4357" i="1"/>
  <c r="AG4356" i="1"/>
  <c r="E4357" i="1"/>
  <c r="N4308" i="1"/>
  <c r="O4307" i="1"/>
  <c r="M4314" i="1"/>
  <c r="J4314" i="1"/>
  <c r="K4314" i="1" s="1"/>
  <c r="I4315" i="1"/>
  <c r="B4305" i="1"/>
  <c r="Z4307" i="1" l="1"/>
  <c r="AC4307" i="1" s="1"/>
  <c r="AE4307" i="1"/>
  <c r="AH4307" i="1" s="1"/>
  <c r="D4357" i="1"/>
  <c r="F4357" i="1" s="1"/>
  <c r="G4357" i="1"/>
  <c r="U4314" i="1"/>
  <c r="W4314" i="1" s="1"/>
  <c r="L4314" i="1"/>
  <c r="N4309" i="1"/>
  <c r="O4308" i="1"/>
  <c r="M4315" i="1"/>
  <c r="J4315" i="1"/>
  <c r="K4315" i="1" s="1"/>
  <c r="I4316" i="1"/>
  <c r="E4358" i="1"/>
  <c r="AB4357" i="1"/>
  <c r="A4358" i="1"/>
  <c r="AG4357" i="1"/>
  <c r="H4357" i="1"/>
  <c r="N4310" i="1" l="1"/>
  <c r="O4309" i="1"/>
  <c r="D4358" i="1"/>
  <c r="F4358" i="1" s="1"/>
  <c r="G4358" i="1"/>
  <c r="A4359" i="1"/>
  <c r="AG4358" i="1"/>
  <c r="H4358" i="1"/>
  <c r="E4359" i="1"/>
  <c r="AB4358" i="1"/>
  <c r="M4316" i="1"/>
  <c r="J4316" i="1"/>
  <c r="K4316" i="1" s="1"/>
  <c r="I4317" i="1"/>
  <c r="U4315" i="1"/>
  <c r="W4315" i="1" s="1"/>
  <c r="L4315" i="1"/>
  <c r="Z4308" i="1"/>
  <c r="AC4308" i="1" s="1"/>
  <c r="AE4308" i="1"/>
  <c r="AH4308" i="1" s="1"/>
  <c r="B4307" i="1"/>
  <c r="J4317" i="1" l="1"/>
  <c r="K4317" i="1" s="1"/>
  <c r="M4317" i="1"/>
  <c r="I4318" i="1"/>
  <c r="Z4309" i="1"/>
  <c r="AC4309" i="1" s="1"/>
  <c r="AE4309" i="1"/>
  <c r="AH4309" i="1" s="1"/>
  <c r="U4316" i="1"/>
  <c r="W4316" i="1" s="1"/>
  <c r="L4316" i="1"/>
  <c r="E4360" i="1"/>
  <c r="AB4359" i="1"/>
  <c r="H4359" i="1"/>
  <c r="A4360" i="1"/>
  <c r="AG4359" i="1"/>
  <c r="B4308" i="1"/>
  <c r="D4359" i="1"/>
  <c r="F4359" i="1" s="1"/>
  <c r="G4359" i="1"/>
  <c r="N4311" i="1"/>
  <c r="O4310" i="1"/>
  <c r="B4309" i="1" l="1"/>
  <c r="AE4310" i="1"/>
  <c r="AH4310" i="1" s="1"/>
  <c r="Z4310" i="1"/>
  <c r="AC4310" i="1" s="1"/>
  <c r="B4310" i="1" s="1"/>
  <c r="AB4360" i="1"/>
  <c r="AG4360" i="1"/>
  <c r="E4361" i="1"/>
  <c r="H4360" i="1"/>
  <c r="A4361" i="1"/>
  <c r="N4312" i="1"/>
  <c r="O4311" i="1"/>
  <c r="J4318" i="1"/>
  <c r="K4318" i="1" s="1"/>
  <c r="M4318" i="1"/>
  <c r="I4319" i="1"/>
  <c r="D4360" i="1"/>
  <c r="F4360" i="1" s="1"/>
  <c r="U4317" i="1"/>
  <c r="W4317" i="1" s="1"/>
  <c r="L4317" i="1"/>
  <c r="M4319" i="1" l="1"/>
  <c r="J4319" i="1"/>
  <c r="K4319" i="1" s="1"/>
  <c r="I4320" i="1"/>
  <c r="U4318" i="1"/>
  <c r="W4318" i="1" s="1"/>
  <c r="L4318" i="1"/>
  <c r="Z4311" i="1"/>
  <c r="AC4311" i="1" s="1"/>
  <c r="AE4311" i="1"/>
  <c r="AH4311" i="1" s="1"/>
  <c r="H4361" i="1"/>
  <c r="A4362" i="1"/>
  <c r="E4362" i="1"/>
  <c r="AB4361" i="1"/>
  <c r="AG4361" i="1"/>
  <c r="G4360" i="1"/>
  <c r="D4361" i="1"/>
  <c r="F4361" i="1" s="1"/>
  <c r="N4313" i="1"/>
  <c r="O4312" i="1"/>
  <c r="B4311" i="1" l="1"/>
  <c r="N4314" i="1"/>
  <c r="O4313" i="1"/>
  <c r="Z4312" i="1"/>
  <c r="AC4312" i="1" s="1"/>
  <c r="AE4312" i="1"/>
  <c r="AH4312" i="1" s="1"/>
  <c r="D4362" i="1"/>
  <c r="F4362" i="1" s="1"/>
  <c r="M4320" i="1"/>
  <c r="J4320" i="1"/>
  <c r="K4320" i="1" s="1"/>
  <c r="I4321" i="1"/>
  <c r="E4363" i="1"/>
  <c r="H4362" i="1"/>
  <c r="AB4362" i="1"/>
  <c r="A4363" i="1"/>
  <c r="AG4362" i="1"/>
  <c r="U4319" i="1"/>
  <c r="W4319" i="1" s="1"/>
  <c r="L4319" i="1"/>
  <c r="G4361" i="1"/>
  <c r="G4362" i="1" l="1"/>
  <c r="D4363" i="1"/>
  <c r="F4363" i="1" s="1"/>
  <c r="G4363" i="1"/>
  <c r="J4321" i="1"/>
  <c r="K4321" i="1" s="1"/>
  <c r="M4321" i="1"/>
  <c r="I4322" i="1"/>
  <c r="B4312" i="1"/>
  <c r="Z4313" i="1"/>
  <c r="AC4313" i="1" s="1"/>
  <c r="AE4313" i="1"/>
  <c r="AH4313" i="1" s="1"/>
  <c r="AB4363" i="1"/>
  <c r="AG4363" i="1"/>
  <c r="H4363" i="1"/>
  <c r="A4364" i="1"/>
  <c r="E4364" i="1"/>
  <c r="U4320" i="1"/>
  <c r="W4320" i="1" s="1"/>
  <c r="L4320" i="1"/>
  <c r="N4315" i="1"/>
  <c r="O4314" i="1"/>
  <c r="M4322" i="1" l="1"/>
  <c r="J4322" i="1"/>
  <c r="K4322" i="1" s="1"/>
  <c r="I4323" i="1"/>
  <c r="AG4364" i="1"/>
  <c r="H4364" i="1"/>
  <c r="A4365" i="1"/>
  <c r="E4365" i="1"/>
  <c r="AB4364" i="1"/>
  <c r="Z4314" i="1"/>
  <c r="AC4314" i="1" s="1"/>
  <c r="AE4314" i="1"/>
  <c r="AH4314" i="1" s="1"/>
  <c r="N4316" i="1"/>
  <c r="O4315" i="1"/>
  <c r="U4321" i="1"/>
  <c r="W4321" i="1" s="1"/>
  <c r="L4321" i="1"/>
  <c r="B4313" i="1"/>
  <c r="D4364" i="1"/>
  <c r="F4364" i="1" s="1"/>
  <c r="G4364" i="1" l="1"/>
  <c r="Z4315" i="1"/>
  <c r="AC4315" i="1" s="1"/>
  <c r="AE4315" i="1"/>
  <c r="AH4315" i="1" s="1"/>
  <c r="N4317" i="1"/>
  <c r="O4316" i="1"/>
  <c r="E4366" i="1"/>
  <c r="H4365" i="1"/>
  <c r="AB4365" i="1"/>
  <c r="A4366" i="1"/>
  <c r="AG4365" i="1"/>
  <c r="M4323" i="1"/>
  <c r="J4323" i="1"/>
  <c r="K4323" i="1" s="1"/>
  <c r="I4324" i="1"/>
  <c r="B4314" i="1"/>
  <c r="U4322" i="1"/>
  <c r="W4322" i="1" s="1"/>
  <c r="L4322" i="1"/>
  <c r="D4365" i="1"/>
  <c r="F4365" i="1" s="1"/>
  <c r="G4365" i="1"/>
  <c r="J4324" i="1" l="1"/>
  <c r="K4324" i="1" s="1"/>
  <c r="M4324" i="1"/>
  <c r="I4325" i="1"/>
  <c r="D4366" i="1"/>
  <c r="F4366" i="1" s="1"/>
  <c r="G4366" i="1"/>
  <c r="U4323" i="1"/>
  <c r="W4323" i="1" s="1"/>
  <c r="L4323" i="1"/>
  <c r="Z4316" i="1"/>
  <c r="AC4316" i="1" s="1"/>
  <c r="AE4316" i="1"/>
  <c r="AH4316" i="1" s="1"/>
  <c r="N4318" i="1"/>
  <c r="O4317" i="1"/>
  <c r="AG4366" i="1"/>
  <c r="E4367" i="1"/>
  <c r="H4366" i="1"/>
  <c r="AB4366" i="1"/>
  <c r="A4367" i="1"/>
  <c r="B4315" i="1"/>
  <c r="Z4317" i="1" l="1"/>
  <c r="AC4317" i="1" s="1"/>
  <c r="AE4317" i="1"/>
  <c r="AH4317" i="1" s="1"/>
  <c r="N4319" i="1"/>
  <c r="O4318" i="1"/>
  <c r="U4324" i="1"/>
  <c r="W4324" i="1" s="1"/>
  <c r="L4324" i="1"/>
  <c r="M4325" i="1"/>
  <c r="J4325" i="1"/>
  <c r="K4325" i="1" s="1"/>
  <c r="I4326" i="1"/>
  <c r="H4367" i="1"/>
  <c r="AB4367" i="1"/>
  <c r="A4368" i="1"/>
  <c r="AG4367" i="1"/>
  <c r="E4368" i="1"/>
  <c r="B4316" i="1"/>
  <c r="D4367" i="1"/>
  <c r="F4367" i="1" s="1"/>
  <c r="G4367" i="1" l="1"/>
  <c r="AB4368" i="1"/>
  <c r="AG4368" i="1"/>
  <c r="A4369" i="1"/>
  <c r="H4368" i="1"/>
  <c r="E4369" i="1"/>
  <c r="D4368" i="1"/>
  <c r="F4368" i="1" s="1"/>
  <c r="Z4318" i="1"/>
  <c r="AC4318" i="1" s="1"/>
  <c r="AE4318" i="1"/>
  <c r="AH4318" i="1" s="1"/>
  <c r="N4320" i="1"/>
  <c r="O4319" i="1"/>
  <c r="M4326" i="1"/>
  <c r="J4326" i="1"/>
  <c r="K4326" i="1" s="1"/>
  <c r="I4327" i="1"/>
  <c r="U4325" i="1"/>
  <c r="W4325" i="1" s="1"/>
  <c r="L4325" i="1"/>
  <c r="B4317" i="1"/>
  <c r="U4326" i="1" l="1"/>
  <c r="W4326" i="1" s="1"/>
  <c r="L4326" i="1"/>
  <c r="D4369" i="1"/>
  <c r="F4369" i="1" s="1"/>
  <c r="Z4319" i="1"/>
  <c r="AC4319" i="1" s="1"/>
  <c r="AE4319" i="1"/>
  <c r="AH4319" i="1" s="1"/>
  <c r="N4321" i="1"/>
  <c r="O4320" i="1"/>
  <c r="H4369" i="1"/>
  <c r="AB4369" i="1"/>
  <c r="A4370" i="1"/>
  <c r="E4370" i="1"/>
  <c r="AG4369" i="1"/>
  <c r="B4318" i="1"/>
  <c r="J4327" i="1"/>
  <c r="K4327" i="1" s="1"/>
  <c r="M4327" i="1"/>
  <c r="I4328" i="1"/>
  <c r="G4368" i="1"/>
  <c r="B4319" i="1" l="1"/>
  <c r="D4370" i="1"/>
  <c r="F4370" i="1" s="1"/>
  <c r="G4370" i="1"/>
  <c r="M4328" i="1"/>
  <c r="J4328" i="1"/>
  <c r="K4328" i="1" s="1"/>
  <c r="I4329" i="1"/>
  <c r="E4371" i="1"/>
  <c r="AB4370" i="1"/>
  <c r="A4371" i="1"/>
  <c r="H4370" i="1"/>
  <c r="AG4370" i="1"/>
  <c r="U4327" i="1"/>
  <c r="W4327" i="1" s="1"/>
  <c r="L4327" i="1"/>
  <c r="AE4320" i="1"/>
  <c r="AH4320" i="1" s="1"/>
  <c r="Z4320" i="1"/>
  <c r="AC4320" i="1" s="1"/>
  <c r="B4320" i="1" s="1"/>
  <c r="G4369" i="1"/>
  <c r="N4322" i="1"/>
  <c r="O4321" i="1"/>
  <c r="M4329" i="1" l="1"/>
  <c r="J4329" i="1"/>
  <c r="K4329" i="1" s="1"/>
  <c r="I4330" i="1"/>
  <c r="AE4321" i="1"/>
  <c r="AH4321" i="1" s="1"/>
  <c r="Z4321" i="1"/>
  <c r="AC4321" i="1" s="1"/>
  <c r="U4328" i="1"/>
  <c r="W4328" i="1" s="1"/>
  <c r="L4328" i="1"/>
  <c r="N4323" i="1"/>
  <c r="O4322" i="1"/>
  <c r="AB4371" i="1"/>
  <c r="AG4371" i="1"/>
  <c r="A4372" i="1"/>
  <c r="H4371" i="1"/>
  <c r="E4372" i="1"/>
  <c r="D4371" i="1"/>
  <c r="F4371" i="1" s="1"/>
  <c r="B4321" i="1" l="1"/>
  <c r="A4373" i="1"/>
  <c r="AG4372" i="1"/>
  <c r="H4372" i="1"/>
  <c r="AB4372" i="1"/>
  <c r="E4373" i="1"/>
  <c r="J4330" i="1"/>
  <c r="K4330" i="1" s="1"/>
  <c r="M4330" i="1"/>
  <c r="I4331" i="1"/>
  <c r="AE4322" i="1"/>
  <c r="AH4322" i="1" s="1"/>
  <c r="Z4322" i="1"/>
  <c r="AC4322" i="1" s="1"/>
  <c r="G4371" i="1"/>
  <c r="N4324" i="1"/>
  <c r="O4323" i="1"/>
  <c r="U4329" i="1"/>
  <c r="W4329" i="1" s="1"/>
  <c r="L4329" i="1"/>
  <c r="D4372" i="1"/>
  <c r="F4372" i="1" s="1"/>
  <c r="B4322" i="1" l="1"/>
  <c r="G4372" i="1"/>
  <c r="AE4323" i="1"/>
  <c r="AH4323" i="1" s="1"/>
  <c r="Z4323" i="1"/>
  <c r="AC4323" i="1" s="1"/>
  <c r="B4323" i="1" s="1"/>
  <c r="U4330" i="1"/>
  <c r="W4330" i="1" s="1"/>
  <c r="L4330" i="1"/>
  <c r="N4325" i="1"/>
  <c r="O4324" i="1"/>
  <c r="D4373" i="1"/>
  <c r="F4373" i="1" s="1"/>
  <c r="J4331" i="1"/>
  <c r="K4331" i="1" s="1"/>
  <c r="M4331" i="1"/>
  <c r="I4332" i="1"/>
  <c r="E4374" i="1"/>
  <c r="H4373" i="1"/>
  <c r="AB4373" i="1"/>
  <c r="A4374" i="1"/>
  <c r="AG4373" i="1"/>
  <c r="G4373" i="1" l="1"/>
  <c r="AE4324" i="1"/>
  <c r="AH4324" i="1" s="1"/>
  <c r="Z4324" i="1"/>
  <c r="AC4324" i="1" s="1"/>
  <c r="M4332" i="1"/>
  <c r="J4332" i="1"/>
  <c r="K4332" i="1" s="1"/>
  <c r="I4333" i="1"/>
  <c r="D4374" i="1"/>
  <c r="F4374" i="1" s="1"/>
  <c r="N4326" i="1"/>
  <c r="O4325" i="1"/>
  <c r="A4375" i="1"/>
  <c r="AG4374" i="1"/>
  <c r="E4375" i="1"/>
  <c r="H4374" i="1"/>
  <c r="AB4374" i="1"/>
  <c r="U4331" i="1"/>
  <c r="W4331" i="1" s="1"/>
  <c r="L4331" i="1"/>
  <c r="B4324" i="1" l="1"/>
  <c r="G4374" i="1"/>
  <c r="J4333" i="1"/>
  <c r="K4333" i="1" s="1"/>
  <c r="I4334" i="1"/>
  <c r="D4375" i="1"/>
  <c r="F4375" i="1" s="1"/>
  <c r="H4375" i="1"/>
  <c r="AB4375" i="1"/>
  <c r="A4376" i="1"/>
  <c r="AG4375" i="1"/>
  <c r="E4376" i="1"/>
  <c r="U4332" i="1"/>
  <c r="W4332" i="1" s="1"/>
  <c r="L4332" i="1"/>
  <c r="Z4325" i="1"/>
  <c r="AC4325" i="1" s="1"/>
  <c r="AE4325" i="1"/>
  <c r="AH4325" i="1" s="1"/>
  <c r="N4327" i="1"/>
  <c r="O4326" i="1"/>
  <c r="B4325" i="1" l="1"/>
  <c r="A4377" i="1"/>
  <c r="AG4376" i="1"/>
  <c r="AB4376" i="1"/>
  <c r="E4377" i="1"/>
  <c r="H4376" i="1"/>
  <c r="D4376" i="1"/>
  <c r="F4376" i="1" s="1"/>
  <c r="G4375" i="1"/>
  <c r="Z4326" i="1"/>
  <c r="AC4326" i="1" s="1"/>
  <c r="AE4326" i="1"/>
  <c r="AH4326" i="1" s="1"/>
  <c r="J4334" i="1"/>
  <c r="K4334" i="1" s="1"/>
  <c r="I4335" i="1"/>
  <c r="N4328" i="1"/>
  <c r="O4327" i="1"/>
  <c r="M4333" i="1"/>
  <c r="M4334" i="1" s="1"/>
  <c r="U4333" i="1"/>
  <c r="W4333" i="1" s="1"/>
  <c r="L4333" i="1"/>
  <c r="G4376" i="1" l="1"/>
  <c r="U4334" i="1"/>
  <c r="W4334" i="1" s="1"/>
  <c r="L4334" i="1"/>
  <c r="D4377" i="1"/>
  <c r="F4377" i="1" s="1"/>
  <c r="G4377" i="1"/>
  <c r="B4326" i="1"/>
  <c r="Z4327" i="1"/>
  <c r="AC4327" i="1" s="1"/>
  <c r="AE4327" i="1"/>
  <c r="AH4327" i="1" s="1"/>
  <c r="N4329" i="1"/>
  <c r="O4328" i="1"/>
  <c r="H4377" i="1"/>
  <c r="E4378" i="1"/>
  <c r="AB4377" i="1"/>
  <c r="A4378" i="1"/>
  <c r="AG4377" i="1"/>
  <c r="J4335" i="1"/>
  <c r="K4335" i="1" s="1"/>
  <c r="M4335" i="1"/>
  <c r="I4336" i="1"/>
  <c r="D4378" i="1" l="1"/>
  <c r="F4378" i="1" s="1"/>
  <c r="M4336" i="1"/>
  <c r="J4336" i="1"/>
  <c r="K4336" i="1" s="1"/>
  <c r="I4337" i="1"/>
  <c r="Z4328" i="1"/>
  <c r="AC4328" i="1" s="1"/>
  <c r="AE4328" i="1"/>
  <c r="AH4328" i="1" s="1"/>
  <c r="U4335" i="1"/>
  <c r="W4335" i="1" s="1"/>
  <c r="L4335" i="1"/>
  <c r="N4330" i="1"/>
  <c r="O4329" i="1"/>
  <c r="H4378" i="1"/>
  <c r="E4379" i="1"/>
  <c r="AB4378" i="1"/>
  <c r="A4379" i="1"/>
  <c r="AG4378" i="1"/>
  <c r="B4327" i="1"/>
  <c r="G4378" i="1" l="1"/>
  <c r="B4328" i="1"/>
  <c r="M4337" i="1"/>
  <c r="J4337" i="1"/>
  <c r="K4337" i="1" s="1"/>
  <c r="I4338" i="1"/>
  <c r="AE4329" i="1"/>
  <c r="AH4329" i="1" s="1"/>
  <c r="Z4329" i="1"/>
  <c r="AC4329" i="1" s="1"/>
  <c r="U4336" i="1"/>
  <c r="W4336" i="1" s="1"/>
  <c r="L4336" i="1"/>
  <c r="N4331" i="1"/>
  <c r="O4330" i="1"/>
  <c r="E4380" i="1"/>
  <c r="H4379" i="1"/>
  <c r="A4380" i="1"/>
  <c r="AB4379" i="1"/>
  <c r="AG4379" i="1"/>
  <c r="D4379" i="1"/>
  <c r="F4379" i="1" s="1"/>
  <c r="B4329" i="1" l="1"/>
  <c r="G4379" i="1"/>
  <c r="AG4380" i="1"/>
  <c r="E4381" i="1"/>
  <c r="H4380" i="1"/>
  <c r="AB4380" i="1"/>
  <c r="A4381" i="1"/>
  <c r="D4380" i="1"/>
  <c r="F4380" i="1" s="1"/>
  <c r="M4338" i="1"/>
  <c r="J4338" i="1"/>
  <c r="K4338" i="1" s="1"/>
  <c r="I4339" i="1"/>
  <c r="U4337" i="1"/>
  <c r="W4337" i="1" s="1"/>
  <c r="L4337" i="1"/>
  <c r="AE4330" i="1"/>
  <c r="AH4330" i="1" s="1"/>
  <c r="Z4330" i="1"/>
  <c r="AC4330" i="1" s="1"/>
  <c r="N4332" i="1"/>
  <c r="O4331" i="1"/>
  <c r="B4330" i="1" l="1"/>
  <c r="J4339" i="1"/>
  <c r="K4339" i="1" s="1"/>
  <c r="M4339" i="1"/>
  <c r="I4340" i="1"/>
  <c r="E4382" i="1"/>
  <c r="H4381" i="1"/>
  <c r="A4382" i="1"/>
  <c r="AG4381" i="1"/>
  <c r="AB4381" i="1"/>
  <c r="Z4331" i="1"/>
  <c r="AC4331" i="1" s="1"/>
  <c r="AE4331" i="1"/>
  <c r="AH4331" i="1" s="1"/>
  <c r="U4338" i="1"/>
  <c r="W4338" i="1" s="1"/>
  <c r="L4338" i="1"/>
  <c r="O4332" i="1"/>
  <c r="N4333" i="1"/>
  <c r="D4381" i="1"/>
  <c r="F4381" i="1" s="1"/>
  <c r="G4380" i="1"/>
  <c r="U4339" i="1" l="1"/>
  <c r="W4339" i="1" s="1"/>
  <c r="L4339" i="1"/>
  <c r="A4383" i="1"/>
  <c r="AG4382" i="1"/>
  <c r="E4383" i="1"/>
  <c r="AB4382" i="1"/>
  <c r="H4382" i="1"/>
  <c r="D4382" i="1"/>
  <c r="F4382" i="1" s="1"/>
  <c r="J4340" i="1"/>
  <c r="K4340" i="1" s="1"/>
  <c r="M4340" i="1"/>
  <c r="I4341" i="1"/>
  <c r="B4331" i="1"/>
  <c r="G4381" i="1"/>
  <c r="N4334" i="1"/>
  <c r="O4333" i="1"/>
  <c r="AE4332" i="1"/>
  <c r="AH4332" i="1" s="1"/>
  <c r="Z4332" i="1"/>
  <c r="AC4332" i="1" s="1"/>
  <c r="B4332" i="1" l="1"/>
  <c r="J4341" i="1"/>
  <c r="K4341" i="1" s="1"/>
  <c r="M4341" i="1"/>
  <c r="I4342" i="1"/>
  <c r="D4383" i="1"/>
  <c r="F4383" i="1" s="1"/>
  <c r="Z4333" i="1"/>
  <c r="AC4333" i="1" s="1"/>
  <c r="AE4333" i="1"/>
  <c r="AH4333" i="1" s="1"/>
  <c r="E4384" i="1"/>
  <c r="H4383" i="1"/>
  <c r="AB4383" i="1"/>
  <c r="A4384" i="1"/>
  <c r="AG4383" i="1"/>
  <c r="U4340" i="1"/>
  <c r="W4340" i="1" s="1"/>
  <c r="L4340" i="1"/>
  <c r="N4335" i="1"/>
  <c r="O4334" i="1"/>
  <c r="G4382" i="1"/>
  <c r="G4383" i="1" l="1"/>
  <c r="A4385" i="1"/>
  <c r="AB4384" i="1"/>
  <c r="AG4384" i="1"/>
  <c r="E4385" i="1"/>
  <c r="H4384" i="1"/>
  <c r="Z4334" i="1"/>
  <c r="AC4334" i="1" s="1"/>
  <c r="AE4334" i="1"/>
  <c r="AH4334" i="1" s="1"/>
  <c r="M4342" i="1"/>
  <c r="J4342" i="1"/>
  <c r="K4342" i="1" s="1"/>
  <c r="I4343" i="1"/>
  <c r="N4336" i="1"/>
  <c r="O4335" i="1"/>
  <c r="B4333" i="1"/>
  <c r="D4384" i="1"/>
  <c r="F4384" i="1" s="1"/>
  <c r="U4341" i="1"/>
  <c r="W4341" i="1" s="1"/>
  <c r="L4341" i="1"/>
  <c r="B4334" i="1" l="1"/>
  <c r="D4385" i="1"/>
  <c r="F4385" i="1" s="1"/>
  <c r="Z4335" i="1"/>
  <c r="AC4335" i="1" s="1"/>
  <c r="AE4335" i="1"/>
  <c r="AH4335" i="1" s="1"/>
  <c r="N4337" i="1"/>
  <c r="O4336" i="1"/>
  <c r="J4343" i="1"/>
  <c r="K4343" i="1" s="1"/>
  <c r="M4343" i="1"/>
  <c r="I4344" i="1"/>
  <c r="U4342" i="1"/>
  <c r="W4342" i="1" s="1"/>
  <c r="L4342" i="1"/>
  <c r="G4384" i="1"/>
  <c r="AG4385" i="1"/>
  <c r="E4386" i="1"/>
  <c r="H4385" i="1"/>
  <c r="AB4385" i="1"/>
  <c r="A4386" i="1"/>
  <c r="G4385" i="1" l="1"/>
  <c r="B4335" i="1"/>
  <c r="N4338" i="1"/>
  <c r="O4337" i="1"/>
  <c r="A4387" i="1"/>
  <c r="AG4386" i="1"/>
  <c r="E4387" i="1"/>
  <c r="AB4386" i="1"/>
  <c r="H4386" i="1"/>
  <c r="M4344" i="1"/>
  <c r="J4344" i="1"/>
  <c r="K4344" i="1" s="1"/>
  <c r="I4345" i="1"/>
  <c r="D4386" i="1"/>
  <c r="F4386" i="1" s="1"/>
  <c r="U4343" i="1"/>
  <c r="W4343" i="1" s="1"/>
  <c r="L4343" i="1"/>
  <c r="AE4336" i="1"/>
  <c r="AH4336" i="1" s="1"/>
  <c r="Z4336" i="1"/>
  <c r="AC4336" i="1" s="1"/>
  <c r="G4386" i="1" l="1"/>
  <c r="B4336" i="1"/>
  <c r="D4387" i="1"/>
  <c r="F4387" i="1" s="1"/>
  <c r="J4345" i="1"/>
  <c r="K4345" i="1" s="1"/>
  <c r="M4345" i="1"/>
  <c r="I4346" i="1"/>
  <c r="A4388" i="1"/>
  <c r="E4388" i="1"/>
  <c r="H4387" i="1"/>
  <c r="AG4387" i="1"/>
  <c r="AB4387" i="1"/>
  <c r="U4344" i="1"/>
  <c r="W4344" i="1" s="1"/>
  <c r="L4344" i="1"/>
  <c r="Z4337" i="1"/>
  <c r="AC4337" i="1" s="1"/>
  <c r="AE4337" i="1"/>
  <c r="AH4337" i="1" s="1"/>
  <c r="N4339" i="1"/>
  <c r="O4338" i="1"/>
  <c r="G4387" i="1" l="1"/>
  <c r="B4337" i="1"/>
  <c r="E4389" i="1"/>
  <c r="A4389" i="1"/>
  <c r="AG4388" i="1"/>
  <c r="H4388" i="1"/>
  <c r="AB4388" i="1"/>
  <c r="M4346" i="1"/>
  <c r="J4346" i="1"/>
  <c r="K4346" i="1" s="1"/>
  <c r="I4347" i="1"/>
  <c r="AE4338" i="1"/>
  <c r="AH4338" i="1" s="1"/>
  <c r="Z4338" i="1"/>
  <c r="AC4338" i="1" s="1"/>
  <c r="U4345" i="1"/>
  <c r="W4345" i="1" s="1"/>
  <c r="L4345" i="1"/>
  <c r="N4340" i="1"/>
  <c r="O4339" i="1"/>
  <c r="D4388" i="1"/>
  <c r="F4388" i="1" s="1"/>
  <c r="B4338" i="1" l="1"/>
  <c r="G4388" i="1"/>
  <c r="U4346" i="1"/>
  <c r="W4346" i="1" s="1"/>
  <c r="L4346" i="1"/>
  <c r="N4341" i="1"/>
  <c r="O4340" i="1"/>
  <c r="M4347" i="1"/>
  <c r="J4347" i="1"/>
  <c r="K4347" i="1" s="1"/>
  <c r="I4348" i="1"/>
  <c r="E4390" i="1"/>
  <c r="AB4389" i="1"/>
  <c r="A4390" i="1"/>
  <c r="AG4389" i="1"/>
  <c r="H4389" i="1"/>
  <c r="D4389" i="1"/>
  <c r="F4389" i="1" s="1"/>
  <c r="Z4339" i="1"/>
  <c r="AC4339" i="1" s="1"/>
  <c r="AE4339" i="1"/>
  <c r="AH4339" i="1" s="1"/>
  <c r="U4347" i="1" l="1"/>
  <c r="W4347" i="1" s="1"/>
  <c r="L4347" i="1"/>
  <c r="AE4340" i="1"/>
  <c r="AH4340" i="1" s="1"/>
  <c r="Z4340" i="1"/>
  <c r="AC4340" i="1" s="1"/>
  <c r="A4391" i="1"/>
  <c r="H4390" i="1"/>
  <c r="AB4390" i="1"/>
  <c r="AG4390" i="1"/>
  <c r="E4391" i="1"/>
  <c r="N4342" i="1"/>
  <c r="O4341" i="1"/>
  <c r="D4390" i="1"/>
  <c r="F4390" i="1" s="1"/>
  <c r="B4339" i="1"/>
  <c r="G4389" i="1"/>
  <c r="J4348" i="1"/>
  <c r="K4348" i="1" s="1"/>
  <c r="M4348" i="1"/>
  <c r="I4349" i="1"/>
  <c r="G4390" i="1" l="1"/>
  <c r="B4340" i="1"/>
  <c r="M4349" i="1"/>
  <c r="J4349" i="1"/>
  <c r="K4349" i="1" s="1"/>
  <c r="I4350" i="1"/>
  <c r="E4392" i="1"/>
  <c r="A4392" i="1"/>
  <c r="AB4391" i="1"/>
  <c r="H4391" i="1"/>
  <c r="AG4391" i="1"/>
  <c r="U4348" i="1"/>
  <c r="W4348" i="1" s="1"/>
  <c r="L4348" i="1"/>
  <c r="Z4341" i="1"/>
  <c r="AC4341" i="1" s="1"/>
  <c r="AE4341" i="1"/>
  <c r="AH4341" i="1" s="1"/>
  <c r="N4343" i="1"/>
  <c r="O4342" i="1"/>
  <c r="D4391" i="1"/>
  <c r="F4391" i="1" s="1"/>
  <c r="G4391" i="1" l="1"/>
  <c r="D4392" i="1"/>
  <c r="F4392" i="1" s="1"/>
  <c r="G4392" i="1"/>
  <c r="U4349" i="1"/>
  <c r="W4349" i="1" s="1"/>
  <c r="L4349" i="1"/>
  <c r="N4344" i="1"/>
  <c r="O4343" i="1"/>
  <c r="AB4392" i="1"/>
  <c r="A4393" i="1"/>
  <c r="AG4392" i="1"/>
  <c r="E4393" i="1"/>
  <c r="H4392" i="1"/>
  <c r="B4341" i="1"/>
  <c r="M4350" i="1"/>
  <c r="J4350" i="1"/>
  <c r="K4350" i="1" s="1"/>
  <c r="I4351" i="1"/>
  <c r="AE4342" i="1"/>
  <c r="AH4342" i="1" s="1"/>
  <c r="Z4342" i="1"/>
  <c r="AC4342" i="1" s="1"/>
  <c r="B4342" i="1" l="1"/>
  <c r="N4345" i="1"/>
  <c r="O4344" i="1"/>
  <c r="D4393" i="1"/>
  <c r="F4393" i="1" s="1"/>
  <c r="Z4343" i="1"/>
  <c r="AC4343" i="1" s="1"/>
  <c r="AE4343" i="1"/>
  <c r="AH4343" i="1" s="1"/>
  <c r="J4351" i="1"/>
  <c r="K4351" i="1" s="1"/>
  <c r="M4351" i="1"/>
  <c r="I4352" i="1"/>
  <c r="U4350" i="1"/>
  <c r="W4350" i="1" s="1"/>
  <c r="L4350" i="1"/>
  <c r="E4394" i="1"/>
  <c r="H4393" i="1"/>
  <c r="AB4393" i="1"/>
  <c r="A4394" i="1"/>
  <c r="AG4393" i="1"/>
  <c r="G4393" i="1" l="1"/>
  <c r="D4394" i="1"/>
  <c r="F4394" i="1" s="1"/>
  <c r="G4394" i="1"/>
  <c r="B4343" i="1"/>
  <c r="J4352" i="1"/>
  <c r="K4352" i="1" s="1"/>
  <c r="M4352" i="1"/>
  <c r="I4353" i="1"/>
  <c r="E4395" i="1"/>
  <c r="AB4394" i="1"/>
  <c r="A4395" i="1"/>
  <c r="H4394" i="1"/>
  <c r="AG4394" i="1"/>
  <c r="Z4344" i="1"/>
  <c r="AC4344" i="1" s="1"/>
  <c r="AE4344" i="1"/>
  <c r="AH4344" i="1" s="1"/>
  <c r="U4351" i="1"/>
  <c r="W4351" i="1" s="1"/>
  <c r="L4351" i="1"/>
  <c r="N4346" i="1"/>
  <c r="O4345" i="1"/>
  <c r="U4352" i="1" l="1"/>
  <c r="W4352" i="1" s="1"/>
  <c r="L4352" i="1"/>
  <c r="B4344" i="1"/>
  <c r="Z4345" i="1"/>
  <c r="AC4345" i="1" s="1"/>
  <c r="AE4345" i="1"/>
  <c r="AH4345" i="1" s="1"/>
  <c r="H4395" i="1"/>
  <c r="E4396" i="1"/>
  <c r="AB4395" i="1"/>
  <c r="A4396" i="1"/>
  <c r="AG4395" i="1"/>
  <c r="N4347" i="1"/>
  <c r="O4346" i="1"/>
  <c r="D4395" i="1"/>
  <c r="F4395" i="1" s="1"/>
  <c r="J4353" i="1"/>
  <c r="K4353" i="1" s="1"/>
  <c r="M4353" i="1"/>
  <c r="I4354" i="1"/>
  <c r="AE4346" i="1" l="1"/>
  <c r="AH4346" i="1" s="1"/>
  <c r="Z4346" i="1"/>
  <c r="AC4346" i="1" s="1"/>
  <c r="J4354" i="1"/>
  <c r="K4354" i="1" s="1"/>
  <c r="M4354" i="1"/>
  <c r="I4355" i="1"/>
  <c r="N4348" i="1"/>
  <c r="O4347" i="1"/>
  <c r="B4345" i="1"/>
  <c r="E4397" i="1"/>
  <c r="AG4396" i="1"/>
  <c r="H4396" i="1"/>
  <c r="AB4396" i="1"/>
  <c r="A4397" i="1"/>
  <c r="U4353" i="1"/>
  <c r="W4353" i="1" s="1"/>
  <c r="L4353" i="1"/>
  <c r="D4396" i="1"/>
  <c r="F4396" i="1" s="1"/>
  <c r="G4395" i="1"/>
  <c r="B4346" i="1" l="1"/>
  <c r="G4396" i="1"/>
  <c r="M4355" i="1"/>
  <c r="J4355" i="1"/>
  <c r="K4355" i="1" s="1"/>
  <c r="I4356" i="1"/>
  <c r="AE4347" i="1"/>
  <c r="AH4347" i="1" s="1"/>
  <c r="Z4347" i="1"/>
  <c r="AC4347" i="1" s="1"/>
  <c r="N4349" i="1"/>
  <c r="O4348" i="1"/>
  <c r="A4398" i="1"/>
  <c r="AG4397" i="1"/>
  <c r="E4398" i="1"/>
  <c r="H4397" i="1"/>
  <c r="AB4397" i="1"/>
  <c r="U4354" i="1"/>
  <c r="W4354" i="1" s="1"/>
  <c r="L4354" i="1"/>
  <c r="D4397" i="1"/>
  <c r="F4397" i="1" s="1"/>
  <c r="B4347" i="1" l="1"/>
  <c r="G4397" i="1"/>
  <c r="Z4348" i="1"/>
  <c r="AC4348" i="1" s="1"/>
  <c r="AE4348" i="1"/>
  <c r="AH4348" i="1" s="1"/>
  <c r="N4350" i="1"/>
  <c r="O4349" i="1"/>
  <c r="M4356" i="1"/>
  <c r="J4356" i="1"/>
  <c r="K4356" i="1" s="1"/>
  <c r="I4357" i="1"/>
  <c r="D4398" i="1"/>
  <c r="F4398" i="1" s="1"/>
  <c r="U4355" i="1"/>
  <c r="W4355" i="1" s="1"/>
  <c r="L4355" i="1"/>
  <c r="A4399" i="1"/>
  <c r="AG4398" i="1"/>
  <c r="E4399" i="1"/>
  <c r="H4398" i="1"/>
  <c r="AB4398" i="1"/>
  <c r="G4398" i="1" l="1"/>
  <c r="Z4349" i="1"/>
  <c r="AC4349" i="1" s="1"/>
  <c r="AE4349" i="1"/>
  <c r="AH4349" i="1" s="1"/>
  <c r="AG4399" i="1"/>
  <c r="E4400" i="1"/>
  <c r="A4400" i="1"/>
  <c r="H4399" i="1"/>
  <c r="AB4399" i="1"/>
  <c r="N4351" i="1"/>
  <c r="O4350" i="1"/>
  <c r="D4399" i="1"/>
  <c r="F4399" i="1" s="1"/>
  <c r="M4357" i="1"/>
  <c r="J4357" i="1"/>
  <c r="K4357" i="1" s="1"/>
  <c r="I4358" i="1"/>
  <c r="U4356" i="1"/>
  <c r="W4356" i="1" s="1"/>
  <c r="L4356" i="1"/>
  <c r="B4348" i="1"/>
  <c r="U4357" i="1" l="1"/>
  <c r="W4357" i="1" s="1"/>
  <c r="L4357" i="1"/>
  <c r="AB4400" i="1"/>
  <c r="A4401" i="1"/>
  <c r="AG4400" i="1"/>
  <c r="H4400" i="1"/>
  <c r="E4401" i="1"/>
  <c r="G4399" i="1"/>
  <c r="AE4350" i="1"/>
  <c r="AH4350" i="1" s="1"/>
  <c r="Z4350" i="1"/>
  <c r="AC4350" i="1" s="1"/>
  <c r="B4350" i="1" s="1"/>
  <c r="D4400" i="1"/>
  <c r="F4400" i="1" s="1"/>
  <c r="B4349" i="1"/>
  <c r="J4358" i="1"/>
  <c r="K4358" i="1" s="1"/>
  <c r="M4358" i="1"/>
  <c r="I4359" i="1"/>
  <c r="N4352" i="1"/>
  <c r="O4351" i="1"/>
  <c r="G4400" i="1" l="1"/>
  <c r="AG4401" i="1"/>
  <c r="E4402" i="1"/>
  <c r="AB4401" i="1"/>
  <c r="H4401" i="1"/>
  <c r="A4402" i="1"/>
  <c r="M4359" i="1"/>
  <c r="J4359" i="1"/>
  <c r="K4359" i="1" s="1"/>
  <c r="I4360" i="1"/>
  <c r="D4401" i="1"/>
  <c r="F4401" i="1" s="1"/>
  <c r="AE4351" i="1"/>
  <c r="AH4351" i="1" s="1"/>
  <c r="Z4351" i="1"/>
  <c r="AC4351" i="1" s="1"/>
  <c r="B4351" i="1" s="1"/>
  <c r="N4353" i="1"/>
  <c r="O4352" i="1"/>
  <c r="U4358" i="1"/>
  <c r="W4358" i="1" s="1"/>
  <c r="L4358" i="1"/>
  <c r="N4354" i="1" l="1"/>
  <c r="O4353" i="1"/>
  <c r="G4401" i="1"/>
  <c r="AE4352" i="1"/>
  <c r="AH4352" i="1" s="1"/>
  <c r="Z4352" i="1"/>
  <c r="AC4352" i="1" s="1"/>
  <c r="AB4402" i="1"/>
  <c r="AG4402" i="1"/>
  <c r="E4403" i="1"/>
  <c r="H4402" i="1"/>
  <c r="A4403" i="1"/>
  <c r="D4402" i="1"/>
  <c r="F4402" i="1" s="1"/>
  <c r="G4402" i="1"/>
  <c r="M4360" i="1"/>
  <c r="J4360" i="1"/>
  <c r="K4360" i="1" s="1"/>
  <c r="I4361" i="1"/>
  <c r="U4359" i="1"/>
  <c r="W4359" i="1" s="1"/>
  <c r="L4359" i="1"/>
  <c r="B4352" i="1" l="1"/>
  <c r="J4361" i="1"/>
  <c r="K4361" i="1" s="1"/>
  <c r="M4361" i="1"/>
  <c r="I4362" i="1"/>
  <c r="AG4403" i="1"/>
  <c r="E4404" i="1"/>
  <c r="AB4403" i="1"/>
  <c r="A4404" i="1"/>
  <c r="H4403" i="1"/>
  <c r="U4360" i="1"/>
  <c r="W4360" i="1" s="1"/>
  <c r="L4360" i="1"/>
  <c r="Z4353" i="1"/>
  <c r="AC4353" i="1" s="1"/>
  <c r="AE4353" i="1"/>
  <c r="AH4353" i="1" s="1"/>
  <c r="D4403" i="1"/>
  <c r="F4403" i="1" s="1"/>
  <c r="N4355" i="1"/>
  <c r="O4354" i="1"/>
  <c r="B4353" i="1" l="1"/>
  <c r="J4362" i="1"/>
  <c r="K4362" i="1" s="1"/>
  <c r="M4362" i="1"/>
  <c r="I4363" i="1"/>
  <c r="D4404" i="1"/>
  <c r="F4404" i="1" s="1"/>
  <c r="AE4354" i="1"/>
  <c r="AH4354" i="1" s="1"/>
  <c r="Z4354" i="1"/>
  <c r="AC4354" i="1" s="1"/>
  <c r="N4356" i="1"/>
  <c r="O4355" i="1"/>
  <c r="U4361" i="1"/>
  <c r="W4361" i="1" s="1"/>
  <c r="L4361" i="1"/>
  <c r="G4403" i="1"/>
  <c r="AG4404" i="1"/>
  <c r="H4404" i="1"/>
  <c r="E4405" i="1"/>
  <c r="AB4404" i="1"/>
  <c r="A4405" i="1"/>
  <c r="B4354" i="1" l="1"/>
  <c r="G4404" i="1"/>
  <c r="A4406" i="1"/>
  <c r="E4406" i="1"/>
  <c r="H4405" i="1"/>
  <c r="AG4405" i="1"/>
  <c r="AB4405" i="1"/>
  <c r="D4405" i="1"/>
  <c r="F4405" i="1" s="1"/>
  <c r="M4363" i="1"/>
  <c r="J4363" i="1"/>
  <c r="K4363" i="1" s="1"/>
  <c r="I4364" i="1"/>
  <c r="Z4355" i="1"/>
  <c r="AC4355" i="1" s="1"/>
  <c r="AE4355" i="1"/>
  <c r="AH4355" i="1" s="1"/>
  <c r="N4357" i="1"/>
  <c r="O4356" i="1"/>
  <c r="U4362" i="1"/>
  <c r="W4362" i="1" s="1"/>
  <c r="L4362" i="1"/>
  <c r="N4358" i="1" l="1"/>
  <c r="O4357" i="1"/>
  <c r="B4355" i="1"/>
  <c r="G4405" i="1"/>
  <c r="J4364" i="1"/>
  <c r="K4364" i="1" s="1"/>
  <c r="M4364" i="1"/>
  <c r="I4365" i="1"/>
  <c r="U4363" i="1"/>
  <c r="W4363" i="1" s="1"/>
  <c r="L4363" i="1"/>
  <c r="D4406" i="1"/>
  <c r="F4406" i="1" s="1"/>
  <c r="AE4356" i="1"/>
  <c r="AH4356" i="1" s="1"/>
  <c r="Z4356" i="1"/>
  <c r="AC4356" i="1" s="1"/>
  <c r="H4406" i="1"/>
  <c r="E4407" i="1"/>
  <c r="A4407" i="1"/>
  <c r="AG4406" i="1"/>
  <c r="AB4406" i="1"/>
  <c r="G4406" i="1" l="1"/>
  <c r="J4365" i="1"/>
  <c r="K4365" i="1" s="1"/>
  <c r="I4366" i="1"/>
  <c r="U4364" i="1"/>
  <c r="W4364" i="1" s="1"/>
  <c r="L4364" i="1"/>
  <c r="H4407" i="1"/>
  <c r="AB4407" i="1"/>
  <c r="A4408" i="1"/>
  <c r="E4408" i="1"/>
  <c r="AG4407" i="1"/>
  <c r="D4407" i="1"/>
  <c r="F4407" i="1" s="1"/>
  <c r="G4407" i="1"/>
  <c r="Z4357" i="1"/>
  <c r="AC4357" i="1" s="1"/>
  <c r="AE4357" i="1"/>
  <c r="AH4357" i="1" s="1"/>
  <c r="B4356" i="1"/>
  <c r="N4359" i="1"/>
  <c r="O4358" i="1"/>
  <c r="B4357" i="1" l="1"/>
  <c r="U4365" i="1"/>
  <c r="W4365" i="1" s="1"/>
  <c r="L4365" i="1"/>
  <c r="AB4408" i="1"/>
  <c r="A4409" i="1"/>
  <c r="E4409" i="1"/>
  <c r="AG4408" i="1"/>
  <c r="H4408" i="1"/>
  <c r="Z4358" i="1"/>
  <c r="AC4358" i="1" s="1"/>
  <c r="AE4358" i="1"/>
  <c r="AH4358" i="1" s="1"/>
  <c r="N4360" i="1"/>
  <c r="O4359" i="1"/>
  <c r="J4366" i="1"/>
  <c r="K4366" i="1" s="1"/>
  <c r="M4366" i="1"/>
  <c r="I4367" i="1"/>
  <c r="D4408" i="1"/>
  <c r="F4408" i="1" s="1"/>
  <c r="M4365" i="1"/>
  <c r="G4408" i="1" l="1"/>
  <c r="U4366" i="1"/>
  <c r="W4366" i="1" s="1"/>
  <c r="L4366" i="1"/>
  <c r="Z4359" i="1"/>
  <c r="AC4359" i="1" s="1"/>
  <c r="AE4359" i="1"/>
  <c r="AH4359" i="1" s="1"/>
  <c r="A4410" i="1"/>
  <c r="AG4409" i="1"/>
  <c r="H4409" i="1"/>
  <c r="AB4409" i="1"/>
  <c r="E4410" i="1"/>
  <c r="B4358" i="1"/>
  <c r="J4367" i="1"/>
  <c r="K4367" i="1" s="1"/>
  <c r="M4367" i="1"/>
  <c r="I4368" i="1"/>
  <c r="D4409" i="1"/>
  <c r="F4409" i="1" s="1"/>
  <c r="N4361" i="1"/>
  <c r="O4360" i="1"/>
  <c r="U4367" i="1" l="1"/>
  <c r="W4367" i="1" s="1"/>
  <c r="L4367" i="1"/>
  <c r="D4410" i="1"/>
  <c r="F4410" i="1" s="1"/>
  <c r="M4368" i="1"/>
  <c r="J4368" i="1"/>
  <c r="K4368" i="1" s="1"/>
  <c r="I4369" i="1"/>
  <c r="E4411" i="1"/>
  <c r="AG4410" i="1"/>
  <c r="A4411" i="1"/>
  <c r="H4410" i="1"/>
  <c r="AB4410" i="1"/>
  <c r="Z4360" i="1"/>
  <c r="AC4360" i="1" s="1"/>
  <c r="AE4360" i="1"/>
  <c r="AH4360" i="1" s="1"/>
  <c r="B4359" i="1"/>
  <c r="N4362" i="1"/>
  <c r="O4361" i="1"/>
  <c r="G4409" i="1"/>
  <c r="G4410" i="1" l="1"/>
  <c r="A4412" i="1"/>
  <c r="H4411" i="1"/>
  <c r="E4412" i="1"/>
  <c r="AG4411" i="1"/>
  <c r="AB4411" i="1"/>
  <c r="D4411" i="1"/>
  <c r="F4411" i="1" s="1"/>
  <c r="G4411" i="1"/>
  <c r="B4360" i="1"/>
  <c r="Z4361" i="1"/>
  <c r="AC4361" i="1" s="1"/>
  <c r="AE4361" i="1"/>
  <c r="AH4361" i="1" s="1"/>
  <c r="N4363" i="1"/>
  <c r="O4362" i="1"/>
  <c r="J4369" i="1"/>
  <c r="K4369" i="1" s="1"/>
  <c r="M4369" i="1"/>
  <c r="I4370" i="1"/>
  <c r="U4368" i="1"/>
  <c r="W4368" i="1" s="1"/>
  <c r="L4368" i="1"/>
  <c r="AE4362" i="1" l="1"/>
  <c r="AH4362" i="1" s="1"/>
  <c r="Z4362" i="1"/>
  <c r="AC4362" i="1" s="1"/>
  <c r="B4362" i="1" s="1"/>
  <c r="J4370" i="1"/>
  <c r="K4370" i="1" s="1"/>
  <c r="M4370" i="1"/>
  <c r="I4371" i="1"/>
  <c r="N4364" i="1"/>
  <c r="O4363" i="1"/>
  <c r="B4361" i="1"/>
  <c r="D4412" i="1"/>
  <c r="F4412" i="1" s="1"/>
  <c r="U4369" i="1"/>
  <c r="W4369" i="1" s="1"/>
  <c r="L4369" i="1"/>
  <c r="AB4412" i="1"/>
  <c r="E4413" i="1"/>
  <c r="A4413" i="1"/>
  <c r="AG4412" i="1"/>
  <c r="H4412" i="1"/>
  <c r="M4371" i="1" l="1"/>
  <c r="J4371" i="1"/>
  <c r="K4371" i="1" s="1"/>
  <c r="I4372" i="1"/>
  <c r="O4364" i="1"/>
  <c r="N4365" i="1"/>
  <c r="U4370" i="1"/>
  <c r="W4370" i="1" s="1"/>
  <c r="L4370" i="1"/>
  <c r="A4414" i="1"/>
  <c r="AG4413" i="1"/>
  <c r="AB4413" i="1"/>
  <c r="E4414" i="1"/>
  <c r="H4413" i="1"/>
  <c r="G4412" i="1"/>
  <c r="D4413" i="1"/>
  <c r="F4413" i="1" s="1"/>
  <c r="Z4363" i="1"/>
  <c r="AC4363" i="1" s="1"/>
  <c r="AE4363" i="1"/>
  <c r="AH4363" i="1" s="1"/>
  <c r="AE4364" i="1" l="1"/>
  <c r="AH4364" i="1" s="1"/>
  <c r="Z4364" i="1"/>
  <c r="AC4364" i="1" s="1"/>
  <c r="B4364" i="1" s="1"/>
  <c r="U4371" i="1"/>
  <c r="W4371" i="1" s="1"/>
  <c r="L4371" i="1"/>
  <c r="N4366" i="1"/>
  <c r="O4365" i="1"/>
  <c r="D4414" i="1"/>
  <c r="F4414" i="1" s="1"/>
  <c r="J4372" i="1"/>
  <c r="K4372" i="1" s="1"/>
  <c r="M4372" i="1"/>
  <c r="I4373" i="1"/>
  <c r="B4363" i="1"/>
  <c r="A4415" i="1"/>
  <c r="H4414" i="1"/>
  <c r="AG4414" i="1"/>
  <c r="E4415" i="1"/>
  <c r="AB4414" i="1"/>
  <c r="G4413" i="1"/>
  <c r="Z4365" i="1" l="1"/>
  <c r="AC4365" i="1" s="1"/>
  <c r="AE4365" i="1"/>
  <c r="AH4365" i="1" s="1"/>
  <c r="N4367" i="1"/>
  <c r="O4366" i="1"/>
  <c r="U4372" i="1"/>
  <c r="W4372" i="1" s="1"/>
  <c r="L4372" i="1"/>
  <c r="M4373" i="1"/>
  <c r="J4373" i="1"/>
  <c r="K4373" i="1" s="1"/>
  <c r="I4374" i="1"/>
  <c r="D4415" i="1"/>
  <c r="F4415" i="1" s="1"/>
  <c r="A4416" i="1"/>
  <c r="AG4415" i="1"/>
  <c r="E4416" i="1"/>
  <c r="H4415" i="1"/>
  <c r="AB4415" i="1"/>
  <c r="G4414" i="1"/>
  <c r="G4415" i="1" l="1"/>
  <c r="AE4366" i="1"/>
  <c r="AH4366" i="1" s="1"/>
  <c r="Z4366" i="1"/>
  <c r="AC4366" i="1" s="1"/>
  <c r="B4366" i="1" s="1"/>
  <c r="D4416" i="1"/>
  <c r="F4416" i="1" s="1"/>
  <c r="M4374" i="1"/>
  <c r="J4374" i="1"/>
  <c r="K4374" i="1" s="1"/>
  <c r="I4375" i="1"/>
  <c r="N4368" i="1"/>
  <c r="O4367" i="1"/>
  <c r="U4373" i="1"/>
  <c r="W4373" i="1" s="1"/>
  <c r="L4373" i="1"/>
  <c r="E4417" i="1"/>
  <c r="H4416" i="1"/>
  <c r="AB4416" i="1"/>
  <c r="A4417" i="1"/>
  <c r="AG4416" i="1"/>
  <c r="B4365" i="1"/>
  <c r="Z4367" i="1" l="1"/>
  <c r="AC4367" i="1" s="1"/>
  <c r="AE4367" i="1"/>
  <c r="AH4367" i="1" s="1"/>
  <c r="N4369" i="1"/>
  <c r="O4368" i="1"/>
  <c r="J4375" i="1"/>
  <c r="K4375" i="1" s="1"/>
  <c r="M4375" i="1"/>
  <c r="I4376" i="1"/>
  <c r="G4416" i="1"/>
  <c r="E4418" i="1"/>
  <c r="A4418" i="1"/>
  <c r="AG4417" i="1"/>
  <c r="AB4417" i="1"/>
  <c r="H4417" i="1"/>
  <c r="U4374" i="1"/>
  <c r="W4374" i="1" s="1"/>
  <c r="L4374" i="1"/>
  <c r="D4417" i="1"/>
  <c r="F4417" i="1" s="1"/>
  <c r="G4417" i="1" l="1"/>
  <c r="M4376" i="1"/>
  <c r="J4376" i="1"/>
  <c r="K4376" i="1" s="1"/>
  <c r="I4377" i="1"/>
  <c r="Z4368" i="1"/>
  <c r="AC4368" i="1" s="1"/>
  <c r="AE4368" i="1"/>
  <c r="AH4368" i="1" s="1"/>
  <c r="U4375" i="1"/>
  <c r="W4375" i="1" s="1"/>
  <c r="L4375" i="1"/>
  <c r="AG4418" i="1"/>
  <c r="AB4418" i="1"/>
  <c r="E4419" i="1"/>
  <c r="H4418" i="1"/>
  <c r="A4419" i="1"/>
  <c r="D4418" i="1"/>
  <c r="F4418" i="1" s="1"/>
  <c r="N4370" i="1"/>
  <c r="O4369" i="1"/>
  <c r="B4367" i="1"/>
  <c r="G4418" i="1" l="1"/>
  <c r="B4368" i="1"/>
  <c r="A4420" i="1"/>
  <c r="AG4419" i="1"/>
  <c r="E4420" i="1"/>
  <c r="H4419" i="1"/>
  <c r="AB4419" i="1"/>
  <c r="D4419" i="1"/>
  <c r="F4419" i="1" s="1"/>
  <c r="J4377" i="1"/>
  <c r="K4377" i="1" s="1"/>
  <c r="M4377" i="1"/>
  <c r="I4378" i="1"/>
  <c r="AE4369" i="1"/>
  <c r="AH4369" i="1" s="1"/>
  <c r="Z4369" i="1"/>
  <c r="AC4369" i="1" s="1"/>
  <c r="U4376" i="1"/>
  <c r="W4376" i="1" s="1"/>
  <c r="L4376" i="1"/>
  <c r="N4371" i="1"/>
  <c r="O4370" i="1"/>
  <c r="G4419" i="1" l="1"/>
  <c r="Z4370" i="1"/>
  <c r="AC4370" i="1" s="1"/>
  <c r="AE4370" i="1"/>
  <c r="AH4370" i="1" s="1"/>
  <c r="U4377" i="1"/>
  <c r="W4377" i="1" s="1"/>
  <c r="L4377" i="1"/>
  <c r="M4378" i="1"/>
  <c r="J4378" i="1"/>
  <c r="K4378" i="1" s="1"/>
  <c r="I4379" i="1"/>
  <c r="D4420" i="1"/>
  <c r="F4420" i="1" s="1"/>
  <c r="N4372" i="1"/>
  <c r="O4371" i="1"/>
  <c r="AB4420" i="1"/>
  <c r="E4421" i="1"/>
  <c r="A4421" i="1"/>
  <c r="H4420" i="1"/>
  <c r="AG4420" i="1"/>
  <c r="B4369" i="1"/>
  <c r="M4379" i="1" l="1"/>
  <c r="J4379" i="1"/>
  <c r="K4379" i="1" s="1"/>
  <c r="I4380" i="1"/>
  <c r="D4421" i="1"/>
  <c r="F4421" i="1" s="1"/>
  <c r="U4378" i="1"/>
  <c r="W4378" i="1" s="1"/>
  <c r="L4378" i="1"/>
  <c r="Z4371" i="1"/>
  <c r="AC4371" i="1" s="1"/>
  <c r="AE4371" i="1"/>
  <c r="AH4371" i="1" s="1"/>
  <c r="N4373" i="1"/>
  <c r="O4372" i="1"/>
  <c r="AB4421" i="1"/>
  <c r="E4422" i="1"/>
  <c r="A4422" i="1"/>
  <c r="H4421" i="1"/>
  <c r="AG4421" i="1"/>
  <c r="G4420" i="1"/>
  <c r="B4370" i="1"/>
  <c r="G4421" i="1" l="1"/>
  <c r="B4371" i="1"/>
  <c r="Z4372" i="1"/>
  <c r="AC4372" i="1" s="1"/>
  <c r="AE4372" i="1"/>
  <c r="AH4372" i="1" s="1"/>
  <c r="N4374" i="1"/>
  <c r="O4373" i="1"/>
  <c r="M4380" i="1"/>
  <c r="J4380" i="1"/>
  <c r="K4380" i="1" s="1"/>
  <c r="I4381" i="1"/>
  <c r="U4379" i="1"/>
  <c r="W4379" i="1" s="1"/>
  <c r="L4379" i="1"/>
  <c r="E4423" i="1"/>
  <c r="AB4422" i="1"/>
  <c r="A4423" i="1"/>
  <c r="AG4422" i="1"/>
  <c r="H4422" i="1"/>
  <c r="D4422" i="1"/>
  <c r="F4422" i="1" s="1"/>
  <c r="U4380" i="1" l="1"/>
  <c r="W4380" i="1" s="1"/>
  <c r="L4380" i="1"/>
  <c r="Z4373" i="1"/>
  <c r="AC4373" i="1" s="1"/>
  <c r="AE4373" i="1"/>
  <c r="AH4373" i="1" s="1"/>
  <c r="N4375" i="1"/>
  <c r="O4374" i="1"/>
  <c r="G4422" i="1"/>
  <c r="B4372" i="1"/>
  <c r="A4424" i="1"/>
  <c r="AG4423" i="1"/>
  <c r="E4424" i="1"/>
  <c r="H4423" i="1"/>
  <c r="AB4423" i="1"/>
  <c r="D4423" i="1"/>
  <c r="F4423" i="1" s="1"/>
  <c r="M4381" i="1"/>
  <c r="J4381" i="1"/>
  <c r="K4381" i="1" s="1"/>
  <c r="I4382" i="1"/>
  <c r="G4423" i="1" l="1"/>
  <c r="Z4374" i="1"/>
  <c r="AC4374" i="1" s="1"/>
  <c r="AE4374" i="1"/>
  <c r="AH4374" i="1" s="1"/>
  <c r="N4376" i="1"/>
  <c r="O4375" i="1"/>
  <c r="J4382" i="1"/>
  <c r="K4382" i="1" s="1"/>
  <c r="M4382" i="1"/>
  <c r="I4383" i="1"/>
  <c r="D4424" i="1"/>
  <c r="F4424" i="1" s="1"/>
  <c r="U4381" i="1"/>
  <c r="W4381" i="1" s="1"/>
  <c r="L4381" i="1"/>
  <c r="B4373" i="1"/>
  <c r="AB4424" i="1"/>
  <c r="A4425" i="1"/>
  <c r="AG4424" i="1"/>
  <c r="H4424" i="1"/>
  <c r="E4425" i="1"/>
  <c r="G4424" i="1" l="1"/>
  <c r="U4382" i="1"/>
  <c r="W4382" i="1" s="1"/>
  <c r="L4382" i="1"/>
  <c r="D4425" i="1"/>
  <c r="F4425" i="1" s="1"/>
  <c r="AE4375" i="1"/>
  <c r="AH4375" i="1" s="1"/>
  <c r="Z4375" i="1"/>
  <c r="AC4375" i="1" s="1"/>
  <c r="B4375" i="1" s="1"/>
  <c r="N4377" i="1"/>
  <c r="O4376" i="1"/>
  <c r="A4426" i="1"/>
  <c r="E4426" i="1"/>
  <c r="H4425" i="1"/>
  <c r="AB4425" i="1"/>
  <c r="AG4425" i="1"/>
  <c r="B4374" i="1"/>
  <c r="J4383" i="1"/>
  <c r="K4383" i="1" s="1"/>
  <c r="M4383" i="1"/>
  <c r="I4384" i="1"/>
  <c r="G4425" i="1" l="1"/>
  <c r="M4384" i="1"/>
  <c r="J4384" i="1"/>
  <c r="K4384" i="1" s="1"/>
  <c r="I4385" i="1"/>
  <c r="D4426" i="1"/>
  <c r="F4426" i="1" s="1"/>
  <c r="G4426" i="1"/>
  <c r="AG4426" i="1"/>
  <c r="E4427" i="1"/>
  <c r="H4426" i="1"/>
  <c r="A4427" i="1"/>
  <c r="AB4426" i="1"/>
  <c r="U4383" i="1"/>
  <c r="W4383" i="1" s="1"/>
  <c r="L4383" i="1"/>
  <c r="Z4376" i="1"/>
  <c r="AC4376" i="1" s="1"/>
  <c r="AE4376" i="1"/>
  <c r="AH4376" i="1" s="1"/>
  <c r="N4378" i="1"/>
  <c r="O4377" i="1"/>
  <c r="B4376" i="1" l="1"/>
  <c r="M4385" i="1"/>
  <c r="J4385" i="1"/>
  <c r="K4385" i="1" s="1"/>
  <c r="I4386" i="1"/>
  <c r="AE4377" i="1"/>
  <c r="AH4377" i="1" s="1"/>
  <c r="Z4377" i="1"/>
  <c r="AC4377" i="1" s="1"/>
  <c r="B4377" i="1" s="1"/>
  <c r="E4428" i="1"/>
  <c r="H4427" i="1"/>
  <c r="AB4427" i="1"/>
  <c r="A4428" i="1"/>
  <c r="AG4427" i="1"/>
  <c r="U4384" i="1"/>
  <c r="W4384" i="1" s="1"/>
  <c r="L4384" i="1"/>
  <c r="N4379" i="1"/>
  <c r="O4378" i="1"/>
  <c r="D4427" i="1"/>
  <c r="F4427" i="1" s="1"/>
  <c r="G4427" i="1" l="1"/>
  <c r="D4428" i="1"/>
  <c r="F4428" i="1" s="1"/>
  <c r="J4386" i="1"/>
  <c r="K4386" i="1" s="1"/>
  <c r="M4386" i="1"/>
  <c r="I4387" i="1"/>
  <c r="N4380" i="1"/>
  <c r="O4379" i="1"/>
  <c r="H4428" i="1"/>
  <c r="AB4428" i="1"/>
  <c r="A4429" i="1"/>
  <c r="AG4428" i="1"/>
  <c r="E4429" i="1"/>
  <c r="U4385" i="1"/>
  <c r="W4385" i="1" s="1"/>
  <c r="L4385" i="1"/>
  <c r="Z4378" i="1"/>
  <c r="AC4378" i="1" s="1"/>
  <c r="AE4378" i="1"/>
  <c r="AH4378" i="1" s="1"/>
  <c r="G4428" i="1" l="1"/>
  <c r="J4387" i="1"/>
  <c r="K4387" i="1" s="1"/>
  <c r="M4387" i="1"/>
  <c r="I4388" i="1"/>
  <c r="U4386" i="1"/>
  <c r="W4386" i="1" s="1"/>
  <c r="L4386" i="1"/>
  <c r="D4429" i="1"/>
  <c r="F4429" i="1" s="1"/>
  <c r="N4381" i="1"/>
  <c r="O4380" i="1"/>
  <c r="H4429" i="1"/>
  <c r="AG4429" i="1"/>
  <c r="AB4429" i="1"/>
  <c r="A4430" i="1"/>
  <c r="E4430" i="1"/>
  <c r="B4378" i="1"/>
  <c r="Z4379" i="1"/>
  <c r="AC4379" i="1" s="1"/>
  <c r="AE4379" i="1"/>
  <c r="AH4379" i="1" s="1"/>
  <c r="G4429" i="1" l="1"/>
  <c r="D4430" i="1"/>
  <c r="F4430" i="1" s="1"/>
  <c r="G4430" i="1"/>
  <c r="A4431" i="1"/>
  <c r="AG4430" i="1"/>
  <c r="E4431" i="1"/>
  <c r="H4430" i="1"/>
  <c r="AB4430" i="1"/>
  <c r="AE4380" i="1"/>
  <c r="AH4380" i="1" s="1"/>
  <c r="Z4380" i="1"/>
  <c r="AC4380" i="1" s="1"/>
  <c r="J4388" i="1"/>
  <c r="K4388" i="1" s="1"/>
  <c r="M4388" i="1"/>
  <c r="I4389" i="1"/>
  <c r="B4379" i="1"/>
  <c r="N4382" i="1"/>
  <c r="O4381" i="1"/>
  <c r="U4387" i="1"/>
  <c r="W4387" i="1" s="1"/>
  <c r="L4387" i="1"/>
  <c r="B4380" i="1" l="1"/>
  <c r="M4389" i="1"/>
  <c r="J4389" i="1"/>
  <c r="K4389" i="1" s="1"/>
  <c r="I4390" i="1"/>
  <c r="D4431" i="1"/>
  <c r="F4431" i="1" s="1"/>
  <c r="A4432" i="1"/>
  <c r="E4432" i="1"/>
  <c r="AB4431" i="1"/>
  <c r="AG4431" i="1"/>
  <c r="H4431" i="1"/>
  <c r="U4388" i="1"/>
  <c r="W4388" i="1" s="1"/>
  <c r="L4388" i="1"/>
  <c r="Z4381" i="1"/>
  <c r="AC4381" i="1" s="1"/>
  <c r="AE4381" i="1"/>
  <c r="AH4381" i="1" s="1"/>
  <c r="N4383" i="1"/>
  <c r="O4382" i="1"/>
  <c r="Z4382" i="1" l="1"/>
  <c r="AC4382" i="1" s="1"/>
  <c r="AE4382" i="1"/>
  <c r="AH4382" i="1" s="1"/>
  <c r="G4431" i="1"/>
  <c r="N4384" i="1"/>
  <c r="O4383" i="1"/>
  <c r="J4390" i="1"/>
  <c r="K4390" i="1" s="1"/>
  <c r="M4390" i="1"/>
  <c r="I4391" i="1"/>
  <c r="D4432" i="1"/>
  <c r="F4432" i="1" s="1"/>
  <c r="G4432" i="1"/>
  <c r="A4433" i="1"/>
  <c r="AG4432" i="1"/>
  <c r="E4433" i="1"/>
  <c r="H4432" i="1"/>
  <c r="AB4432" i="1"/>
  <c r="U4389" i="1"/>
  <c r="W4389" i="1" s="1"/>
  <c r="L4389" i="1"/>
  <c r="B4381" i="1"/>
  <c r="U4390" i="1" l="1"/>
  <c r="W4390" i="1" s="1"/>
  <c r="L4390" i="1"/>
  <c r="A4434" i="1"/>
  <c r="AG4433" i="1"/>
  <c r="E4434" i="1"/>
  <c r="H4433" i="1"/>
  <c r="AB4433" i="1"/>
  <c r="D4433" i="1"/>
  <c r="F4433" i="1" s="1"/>
  <c r="Z4383" i="1"/>
  <c r="AC4383" i="1" s="1"/>
  <c r="AE4383" i="1"/>
  <c r="AH4383" i="1" s="1"/>
  <c r="N4385" i="1"/>
  <c r="O4384" i="1"/>
  <c r="J4391" i="1"/>
  <c r="K4391" i="1" s="1"/>
  <c r="M4391" i="1"/>
  <c r="I4392" i="1"/>
  <c r="B4382" i="1"/>
  <c r="G4433" i="1" l="1"/>
  <c r="N4386" i="1"/>
  <c r="O4385" i="1"/>
  <c r="D4434" i="1"/>
  <c r="F4434" i="1" s="1"/>
  <c r="Z4384" i="1"/>
  <c r="AC4384" i="1" s="1"/>
  <c r="AE4384" i="1"/>
  <c r="AH4384" i="1" s="1"/>
  <c r="B4383" i="1"/>
  <c r="M4392" i="1"/>
  <c r="J4392" i="1"/>
  <c r="K4392" i="1" s="1"/>
  <c r="I4393" i="1"/>
  <c r="AG4434" i="1"/>
  <c r="E4435" i="1"/>
  <c r="H4434" i="1"/>
  <c r="A4435" i="1"/>
  <c r="AB4434" i="1"/>
  <c r="U4391" i="1"/>
  <c r="W4391" i="1" s="1"/>
  <c r="L4391" i="1"/>
  <c r="U4392" i="1" l="1"/>
  <c r="W4392" i="1" s="1"/>
  <c r="L4392" i="1"/>
  <c r="D4435" i="1"/>
  <c r="F4435" i="1" s="1"/>
  <c r="G4435" i="1"/>
  <c r="B4384" i="1"/>
  <c r="M4393" i="1"/>
  <c r="J4393" i="1"/>
  <c r="K4393" i="1" s="1"/>
  <c r="I4394" i="1"/>
  <c r="G4434" i="1"/>
  <c r="E4436" i="1"/>
  <c r="H4435" i="1"/>
  <c r="AG4435" i="1"/>
  <c r="AB4435" i="1"/>
  <c r="A4436" i="1"/>
  <c r="Z4385" i="1"/>
  <c r="AC4385" i="1" s="1"/>
  <c r="AE4385" i="1"/>
  <c r="AH4385" i="1" s="1"/>
  <c r="N4387" i="1"/>
  <c r="O4386" i="1"/>
  <c r="A4437" i="1" l="1"/>
  <c r="AG4436" i="1"/>
  <c r="E4437" i="1"/>
  <c r="H4436" i="1"/>
  <c r="AB4436" i="1"/>
  <c r="D4436" i="1"/>
  <c r="F4436" i="1" s="1"/>
  <c r="AE4386" i="1"/>
  <c r="AH4386" i="1" s="1"/>
  <c r="Z4386" i="1"/>
  <c r="AC4386" i="1" s="1"/>
  <c r="B4386" i="1" s="1"/>
  <c r="N4388" i="1"/>
  <c r="O4387" i="1"/>
  <c r="B4385" i="1"/>
  <c r="J4394" i="1"/>
  <c r="K4394" i="1" s="1"/>
  <c r="I4395" i="1"/>
  <c r="U4393" i="1"/>
  <c r="W4393" i="1" s="1"/>
  <c r="L4393" i="1"/>
  <c r="M4394" i="1" s="1"/>
  <c r="G4436" i="1" l="1"/>
  <c r="AE4387" i="1"/>
  <c r="AH4387" i="1" s="1"/>
  <c r="Z4387" i="1"/>
  <c r="AC4387" i="1" s="1"/>
  <c r="B4387" i="1" s="1"/>
  <c r="D4437" i="1"/>
  <c r="F4437" i="1" s="1"/>
  <c r="G4437" i="1"/>
  <c r="N4389" i="1"/>
  <c r="O4388" i="1"/>
  <c r="J4395" i="1"/>
  <c r="K4395" i="1" s="1"/>
  <c r="M4395" i="1"/>
  <c r="I4396" i="1"/>
  <c r="U4394" i="1"/>
  <c r="W4394" i="1" s="1"/>
  <c r="L4394" i="1"/>
  <c r="AB4437" i="1"/>
  <c r="A4438" i="1"/>
  <c r="E4438" i="1"/>
  <c r="AG4437" i="1"/>
  <c r="H4437" i="1"/>
  <c r="N4390" i="1" l="1"/>
  <c r="O4389" i="1"/>
  <c r="J4396" i="1"/>
  <c r="K4396" i="1" s="1"/>
  <c r="M4396" i="1"/>
  <c r="I4397" i="1"/>
  <c r="D4438" i="1"/>
  <c r="F4438" i="1" s="1"/>
  <c r="U4395" i="1"/>
  <c r="W4395" i="1" s="1"/>
  <c r="L4395" i="1"/>
  <c r="AG4438" i="1"/>
  <c r="E4439" i="1"/>
  <c r="H4438" i="1"/>
  <c r="AB4438" i="1"/>
  <c r="A4439" i="1"/>
  <c r="Z4388" i="1"/>
  <c r="AC4388" i="1" s="1"/>
  <c r="AE4388" i="1"/>
  <c r="AH4388" i="1" s="1"/>
  <c r="G4438" i="1" l="1"/>
  <c r="D4439" i="1"/>
  <c r="F4439" i="1" s="1"/>
  <c r="G4439" i="1"/>
  <c r="M4397" i="1"/>
  <c r="J4397" i="1"/>
  <c r="K4397" i="1" s="1"/>
  <c r="I4398" i="1"/>
  <c r="B4388" i="1"/>
  <c r="U4396" i="1"/>
  <c r="W4396" i="1" s="1"/>
  <c r="L4396" i="1"/>
  <c r="Z4389" i="1"/>
  <c r="AC4389" i="1" s="1"/>
  <c r="AE4389" i="1"/>
  <c r="AH4389" i="1" s="1"/>
  <c r="AG4439" i="1"/>
  <c r="H4439" i="1"/>
  <c r="AB4439" i="1"/>
  <c r="E4440" i="1"/>
  <c r="A4440" i="1"/>
  <c r="N4391" i="1"/>
  <c r="O4390" i="1"/>
  <c r="Z4390" i="1" l="1"/>
  <c r="AC4390" i="1" s="1"/>
  <c r="AE4390" i="1"/>
  <c r="AH4390" i="1" s="1"/>
  <c r="E4441" i="1"/>
  <c r="H4440" i="1"/>
  <c r="AB4440" i="1"/>
  <c r="AG4440" i="1"/>
  <c r="A4441" i="1"/>
  <c r="U4397" i="1"/>
  <c r="W4397" i="1" s="1"/>
  <c r="L4397" i="1"/>
  <c r="B4389" i="1"/>
  <c r="N4392" i="1"/>
  <c r="O4391" i="1"/>
  <c r="D4440" i="1"/>
  <c r="F4440" i="1" s="1"/>
  <c r="M4398" i="1"/>
  <c r="J4398" i="1"/>
  <c r="K4398" i="1" s="1"/>
  <c r="I4399" i="1"/>
  <c r="G4440" i="1" l="1"/>
  <c r="AE4391" i="1"/>
  <c r="AH4391" i="1" s="1"/>
  <c r="Z4391" i="1"/>
  <c r="AC4391" i="1" s="1"/>
  <c r="J4399" i="1"/>
  <c r="K4399" i="1" s="1"/>
  <c r="M4399" i="1"/>
  <c r="I4400" i="1"/>
  <c r="N4393" i="1"/>
  <c r="O4392" i="1"/>
  <c r="U4398" i="1"/>
  <c r="W4398" i="1" s="1"/>
  <c r="L4398" i="1"/>
  <c r="D4441" i="1"/>
  <c r="F4441" i="1" s="1"/>
  <c r="B4390" i="1"/>
  <c r="AB4441" i="1"/>
  <c r="A4442" i="1"/>
  <c r="AG4441" i="1"/>
  <c r="E4442" i="1"/>
  <c r="H4441" i="1"/>
  <c r="B4391" i="1" l="1"/>
  <c r="G4441" i="1"/>
  <c r="M4400" i="1"/>
  <c r="J4400" i="1"/>
  <c r="K4400" i="1" s="1"/>
  <c r="I4401" i="1"/>
  <c r="U4399" i="1"/>
  <c r="W4399" i="1" s="1"/>
  <c r="L4399" i="1"/>
  <c r="N4394" i="1"/>
  <c r="O4393" i="1"/>
  <c r="D4442" i="1"/>
  <c r="F4442" i="1" s="1"/>
  <c r="AG4442" i="1"/>
  <c r="E4443" i="1"/>
  <c r="H4442" i="1"/>
  <c r="AB4442" i="1"/>
  <c r="A4443" i="1"/>
  <c r="AE4392" i="1"/>
  <c r="AH4392" i="1" s="1"/>
  <c r="Z4392" i="1"/>
  <c r="AC4392" i="1" s="1"/>
  <c r="B4392" i="1" l="1"/>
  <c r="G4442" i="1"/>
  <c r="D4443" i="1"/>
  <c r="F4443" i="1" s="1"/>
  <c r="G4443" i="1"/>
  <c r="N4395" i="1"/>
  <c r="O4394" i="1"/>
  <c r="J4401" i="1"/>
  <c r="K4401" i="1" s="1"/>
  <c r="M4401" i="1"/>
  <c r="I4402" i="1"/>
  <c r="U4400" i="1"/>
  <c r="W4400" i="1" s="1"/>
  <c r="L4400" i="1"/>
  <c r="E4444" i="1"/>
  <c r="H4443" i="1"/>
  <c r="A4444" i="1"/>
  <c r="AB4443" i="1"/>
  <c r="AG4443" i="1"/>
  <c r="Z4393" i="1"/>
  <c r="AC4393" i="1" s="1"/>
  <c r="AE4393" i="1"/>
  <c r="AH4393" i="1" s="1"/>
  <c r="AG4444" i="1" l="1"/>
  <c r="E4445" i="1"/>
  <c r="AB4444" i="1"/>
  <c r="A4445" i="1"/>
  <c r="H4444" i="1"/>
  <c r="D4444" i="1"/>
  <c r="F4444" i="1" s="1"/>
  <c r="AE4394" i="1"/>
  <c r="AH4394" i="1" s="1"/>
  <c r="Z4394" i="1"/>
  <c r="AC4394" i="1" s="1"/>
  <c r="U4401" i="1"/>
  <c r="W4401" i="1" s="1"/>
  <c r="L4401" i="1"/>
  <c r="N4396" i="1"/>
  <c r="O4395" i="1"/>
  <c r="B4393" i="1"/>
  <c r="J4402" i="1"/>
  <c r="K4402" i="1" s="1"/>
  <c r="M4402" i="1"/>
  <c r="I4403" i="1"/>
  <c r="G4444" i="1" l="1"/>
  <c r="B4394" i="1"/>
  <c r="N4397" i="1"/>
  <c r="O4396" i="1"/>
  <c r="M4403" i="1"/>
  <c r="J4403" i="1"/>
  <c r="K4403" i="1" s="1"/>
  <c r="I4404" i="1"/>
  <c r="U4402" i="1"/>
  <c r="W4402" i="1" s="1"/>
  <c r="L4402" i="1"/>
  <c r="AE4395" i="1"/>
  <c r="AH4395" i="1" s="1"/>
  <c r="Z4395" i="1"/>
  <c r="AC4395" i="1" s="1"/>
  <c r="AG4445" i="1"/>
  <c r="E4446" i="1"/>
  <c r="A4446" i="1"/>
  <c r="H4445" i="1"/>
  <c r="AB4445" i="1"/>
  <c r="D4445" i="1"/>
  <c r="F4445" i="1" s="1"/>
  <c r="B4395" i="1" l="1"/>
  <c r="G4445" i="1"/>
  <c r="J4404" i="1"/>
  <c r="K4404" i="1" s="1"/>
  <c r="M4404" i="1"/>
  <c r="I4405" i="1"/>
  <c r="E4447" i="1"/>
  <c r="AB4446" i="1"/>
  <c r="A4447" i="1"/>
  <c r="AG4446" i="1"/>
  <c r="H4446" i="1"/>
  <c r="D4446" i="1"/>
  <c r="F4446" i="1" s="1"/>
  <c r="Z4396" i="1"/>
  <c r="AC4396" i="1" s="1"/>
  <c r="AE4396" i="1"/>
  <c r="AH4396" i="1" s="1"/>
  <c r="U4403" i="1"/>
  <c r="W4403" i="1" s="1"/>
  <c r="L4403" i="1"/>
  <c r="N4398" i="1"/>
  <c r="O4397" i="1"/>
  <c r="G4446" i="1" l="1"/>
  <c r="A4448" i="1"/>
  <c r="AG4447" i="1"/>
  <c r="H4447" i="1"/>
  <c r="AB4447" i="1"/>
  <c r="E4448" i="1"/>
  <c r="D4447" i="1"/>
  <c r="F4447" i="1" s="1"/>
  <c r="J4405" i="1"/>
  <c r="K4405" i="1" s="1"/>
  <c r="M4405" i="1"/>
  <c r="I4406" i="1"/>
  <c r="B4396" i="1"/>
  <c r="Z4397" i="1"/>
  <c r="AC4397" i="1" s="1"/>
  <c r="AE4397" i="1"/>
  <c r="AH4397" i="1" s="1"/>
  <c r="N4399" i="1"/>
  <c r="O4398" i="1"/>
  <c r="U4404" i="1"/>
  <c r="W4404" i="1" s="1"/>
  <c r="L4404" i="1"/>
  <c r="D4448" i="1" l="1"/>
  <c r="F4448" i="1" s="1"/>
  <c r="G4448" i="1"/>
  <c r="M4406" i="1"/>
  <c r="J4406" i="1"/>
  <c r="K4406" i="1" s="1"/>
  <c r="I4407" i="1"/>
  <c r="Z4398" i="1"/>
  <c r="AC4398" i="1" s="1"/>
  <c r="AE4398" i="1"/>
  <c r="AH4398" i="1" s="1"/>
  <c r="N4400" i="1"/>
  <c r="O4399" i="1"/>
  <c r="B4397" i="1"/>
  <c r="G4447" i="1"/>
  <c r="U4405" i="1"/>
  <c r="W4405" i="1" s="1"/>
  <c r="L4405" i="1"/>
  <c r="E4449" i="1"/>
  <c r="H4448" i="1"/>
  <c r="A4449" i="1"/>
  <c r="AB4448" i="1"/>
  <c r="AG4448" i="1"/>
  <c r="B4398" i="1" l="1"/>
  <c r="U4406" i="1"/>
  <c r="W4406" i="1" s="1"/>
  <c r="L4406" i="1"/>
  <c r="N4401" i="1"/>
  <c r="O4400" i="1"/>
  <c r="J4407" i="1"/>
  <c r="K4407" i="1" s="1"/>
  <c r="M4407" i="1"/>
  <c r="I4408" i="1"/>
  <c r="AB4449" i="1"/>
  <c r="A4450" i="1"/>
  <c r="E4450" i="1"/>
  <c r="AG4449" i="1"/>
  <c r="H4449" i="1"/>
  <c r="AE4399" i="1"/>
  <c r="AH4399" i="1" s="1"/>
  <c r="Z4399" i="1"/>
  <c r="AC4399" i="1" s="1"/>
  <c r="D4449" i="1"/>
  <c r="F4449" i="1" s="1"/>
  <c r="G4449" i="1" l="1"/>
  <c r="D4450" i="1"/>
  <c r="F4450" i="1" s="1"/>
  <c r="U4407" i="1"/>
  <c r="W4407" i="1" s="1"/>
  <c r="L4407" i="1"/>
  <c r="AE4400" i="1"/>
  <c r="AH4400" i="1" s="1"/>
  <c r="Z4400" i="1"/>
  <c r="AC4400" i="1" s="1"/>
  <c r="N4402" i="1"/>
  <c r="O4401" i="1"/>
  <c r="AG4450" i="1"/>
  <c r="AB4450" i="1"/>
  <c r="E4451" i="1"/>
  <c r="A4451" i="1"/>
  <c r="H4450" i="1"/>
  <c r="B4399" i="1"/>
  <c r="J4408" i="1"/>
  <c r="K4408" i="1" s="1"/>
  <c r="M4408" i="1"/>
  <c r="I4409" i="1"/>
  <c r="B4400" i="1" l="1"/>
  <c r="AG4451" i="1"/>
  <c r="E4452" i="1"/>
  <c r="H4451" i="1"/>
  <c r="AB4451" i="1"/>
  <c r="A4452" i="1"/>
  <c r="U4408" i="1"/>
  <c r="W4408" i="1" s="1"/>
  <c r="L4408" i="1"/>
  <c r="D4451" i="1"/>
  <c r="F4451" i="1" s="1"/>
  <c r="M4409" i="1"/>
  <c r="J4409" i="1"/>
  <c r="K4409" i="1" s="1"/>
  <c r="I4410" i="1"/>
  <c r="Z4401" i="1"/>
  <c r="AC4401" i="1" s="1"/>
  <c r="AE4401" i="1"/>
  <c r="AH4401" i="1" s="1"/>
  <c r="N4403" i="1"/>
  <c r="O4402" i="1"/>
  <c r="G4450" i="1"/>
  <c r="G4451" i="1" l="1"/>
  <c r="U4409" i="1"/>
  <c r="W4409" i="1" s="1"/>
  <c r="L4409" i="1"/>
  <c r="AB4452" i="1"/>
  <c r="A4453" i="1"/>
  <c r="AG4452" i="1"/>
  <c r="E4453" i="1"/>
  <c r="H4452" i="1"/>
  <c r="J4410" i="1"/>
  <c r="K4410" i="1" s="1"/>
  <c r="M4410" i="1"/>
  <c r="I4411" i="1"/>
  <c r="Z4402" i="1"/>
  <c r="AC4402" i="1" s="1"/>
  <c r="AE4402" i="1"/>
  <c r="AH4402" i="1" s="1"/>
  <c r="N4404" i="1"/>
  <c r="O4403" i="1"/>
  <c r="D4452" i="1"/>
  <c r="F4452" i="1" s="1"/>
  <c r="B4401" i="1"/>
  <c r="G4452" i="1" l="1"/>
  <c r="N4405" i="1"/>
  <c r="O4404" i="1"/>
  <c r="AG4453" i="1"/>
  <c r="AB4453" i="1"/>
  <c r="A4454" i="1"/>
  <c r="E4454" i="1"/>
  <c r="H4453" i="1"/>
  <c r="Z4403" i="1"/>
  <c r="AC4403" i="1" s="1"/>
  <c r="AE4403" i="1"/>
  <c r="AH4403" i="1" s="1"/>
  <c r="D4453" i="1"/>
  <c r="F4453" i="1" s="1"/>
  <c r="B4402" i="1"/>
  <c r="J4411" i="1"/>
  <c r="K4411" i="1" s="1"/>
  <c r="M4411" i="1"/>
  <c r="I4412" i="1"/>
  <c r="U4410" i="1"/>
  <c r="W4410" i="1" s="1"/>
  <c r="L4410" i="1"/>
  <c r="D4454" i="1" l="1"/>
  <c r="F4454" i="1" s="1"/>
  <c r="N4406" i="1"/>
  <c r="O4405" i="1"/>
  <c r="U4411" i="1"/>
  <c r="W4411" i="1" s="1"/>
  <c r="L4411" i="1"/>
  <c r="H4454" i="1"/>
  <c r="AB4454" i="1"/>
  <c r="A4455" i="1"/>
  <c r="AG4454" i="1"/>
  <c r="E4455" i="1"/>
  <c r="G4453" i="1"/>
  <c r="Z4404" i="1"/>
  <c r="AC4404" i="1" s="1"/>
  <c r="AE4404" i="1"/>
  <c r="AH4404" i="1" s="1"/>
  <c r="J4412" i="1"/>
  <c r="K4412" i="1" s="1"/>
  <c r="M4412" i="1"/>
  <c r="I4413" i="1"/>
  <c r="B4403" i="1"/>
  <c r="G4454" i="1" l="1"/>
  <c r="B4404" i="1"/>
  <c r="D4455" i="1"/>
  <c r="F4455" i="1" s="1"/>
  <c r="G4455" i="1"/>
  <c r="M4413" i="1"/>
  <c r="J4413" i="1"/>
  <c r="K4413" i="1" s="1"/>
  <c r="I4414" i="1"/>
  <c r="Z4405" i="1"/>
  <c r="AC4405" i="1" s="1"/>
  <c r="AE4405" i="1"/>
  <c r="AH4405" i="1" s="1"/>
  <c r="N4407" i="1"/>
  <c r="O4406" i="1"/>
  <c r="A4456" i="1"/>
  <c r="E4456" i="1"/>
  <c r="AB4455" i="1"/>
  <c r="AG4455" i="1"/>
  <c r="H4455" i="1"/>
  <c r="U4412" i="1"/>
  <c r="W4412" i="1" s="1"/>
  <c r="L4412" i="1"/>
  <c r="B4405" i="1" l="1"/>
  <c r="U4413" i="1"/>
  <c r="W4413" i="1" s="1"/>
  <c r="L4413" i="1"/>
  <c r="N4408" i="1"/>
  <c r="O4407" i="1"/>
  <c r="M4414" i="1"/>
  <c r="J4414" i="1"/>
  <c r="K4414" i="1" s="1"/>
  <c r="I4415" i="1"/>
  <c r="D4456" i="1"/>
  <c r="F4456" i="1" s="1"/>
  <c r="G4456" i="1"/>
  <c r="E4457" i="1"/>
  <c r="H4456" i="1"/>
  <c r="AB4456" i="1"/>
  <c r="A4457" i="1"/>
  <c r="AG4456" i="1"/>
  <c r="Z4406" i="1"/>
  <c r="AC4406" i="1" s="1"/>
  <c r="AE4406" i="1"/>
  <c r="AH4406" i="1" s="1"/>
  <c r="AG4457" i="1" l="1"/>
  <c r="E4458" i="1"/>
  <c r="H4457" i="1"/>
  <c r="AB4457" i="1"/>
  <c r="A4458" i="1"/>
  <c r="AE4407" i="1"/>
  <c r="AH4407" i="1" s="1"/>
  <c r="Z4407" i="1"/>
  <c r="AC4407" i="1" s="1"/>
  <c r="B4407" i="1" s="1"/>
  <c r="N4409" i="1"/>
  <c r="O4408" i="1"/>
  <c r="D4457" i="1"/>
  <c r="F4457" i="1" s="1"/>
  <c r="G4457" i="1"/>
  <c r="B4406" i="1"/>
  <c r="M4415" i="1"/>
  <c r="J4415" i="1"/>
  <c r="K4415" i="1" s="1"/>
  <c r="I4416" i="1"/>
  <c r="U4414" i="1"/>
  <c r="W4414" i="1" s="1"/>
  <c r="L4414" i="1"/>
  <c r="AB4458" i="1" l="1"/>
  <c r="A4459" i="1"/>
  <c r="E4459" i="1"/>
  <c r="H4458" i="1"/>
  <c r="AG4458" i="1"/>
  <c r="J4416" i="1"/>
  <c r="K4416" i="1" s="1"/>
  <c r="M4416" i="1"/>
  <c r="I4417" i="1"/>
  <c r="AE4408" i="1"/>
  <c r="AH4408" i="1" s="1"/>
  <c r="Z4408" i="1"/>
  <c r="AC4408" i="1" s="1"/>
  <c r="U4415" i="1"/>
  <c r="W4415" i="1" s="1"/>
  <c r="L4415" i="1"/>
  <c r="D4458" i="1"/>
  <c r="F4458" i="1" s="1"/>
  <c r="N4410" i="1"/>
  <c r="O4409" i="1"/>
  <c r="G4458" i="1" l="1"/>
  <c r="B4408" i="1"/>
  <c r="U4416" i="1"/>
  <c r="W4416" i="1" s="1"/>
  <c r="L4416" i="1"/>
  <c r="AE4409" i="1"/>
  <c r="AH4409" i="1" s="1"/>
  <c r="Z4409" i="1"/>
  <c r="AC4409" i="1" s="1"/>
  <c r="B4409" i="1" s="1"/>
  <c r="N4411" i="1"/>
  <c r="O4410" i="1"/>
  <c r="M4417" i="1"/>
  <c r="J4417" i="1"/>
  <c r="K4417" i="1" s="1"/>
  <c r="I4418" i="1"/>
  <c r="D4459" i="1"/>
  <c r="F4459" i="1" s="1"/>
  <c r="G4459" i="1"/>
  <c r="E4460" i="1"/>
  <c r="AB4459" i="1"/>
  <c r="A4460" i="1"/>
  <c r="AG4459" i="1"/>
  <c r="H4459" i="1"/>
  <c r="AE4410" i="1" l="1"/>
  <c r="AH4410" i="1" s="1"/>
  <c r="Z4410" i="1"/>
  <c r="AC4410" i="1" s="1"/>
  <c r="J4418" i="1"/>
  <c r="K4418" i="1" s="1"/>
  <c r="M4418" i="1"/>
  <c r="I4419" i="1"/>
  <c r="A4461" i="1"/>
  <c r="AG4460" i="1"/>
  <c r="E4461" i="1"/>
  <c r="H4460" i="1"/>
  <c r="AB4460" i="1"/>
  <c r="D4460" i="1"/>
  <c r="F4460" i="1" s="1"/>
  <c r="N4412" i="1"/>
  <c r="O4411" i="1"/>
  <c r="U4417" i="1"/>
  <c r="W4417" i="1" s="1"/>
  <c r="L4417" i="1"/>
  <c r="G4460" i="1" l="1"/>
  <c r="B4410" i="1"/>
  <c r="Z4411" i="1"/>
  <c r="AC4411" i="1" s="1"/>
  <c r="AE4411" i="1"/>
  <c r="AH4411" i="1" s="1"/>
  <c r="N4413" i="1"/>
  <c r="O4412" i="1"/>
  <c r="E4462" i="1"/>
  <c r="H4461" i="1"/>
  <c r="AB4461" i="1"/>
  <c r="A4462" i="1"/>
  <c r="AG4461" i="1"/>
  <c r="J4419" i="1"/>
  <c r="K4419" i="1" s="1"/>
  <c r="M4419" i="1"/>
  <c r="I4420" i="1"/>
  <c r="U4418" i="1"/>
  <c r="W4418" i="1" s="1"/>
  <c r="L4418" i="1"/>
  <c r="D4461" i="1"/>
  <c r="F4461" i="1" s="1"/>
  <c r="G4461" i="1" l="1"/>
  <c r="M4420" i="1"/>
  <c r="J4420" i="1"/>
  <c r="K4420" i="1" s="1"/>
  <c r="I4421" i="1"/>
  <c r="D4462" i="1"/>
  <c r="F4462" i="1" s="1"/>
  <c r="AE4412" i="1"/>
  <c r="AH4412" i="1" s="1"/>
  <c r="Z4412" i="1"/>
  <c r="AC4412" i="1" s="1"/>
  <c r="B4412" i="1" s="1"/>
  <c r="N4414" i="1"/>
  <c r="O4413" i="1"/>
  <c r="U4419" i="1"/>
  <c r="W4419" i="1" s="1"/>
  <c r="L4419" i="1"/>
  <c r="B4411" i="1"/>
  <c r="E4463" i="1"/>
  <c r="H4462" i="1"/>
  <c r="AB4462" i="1"/>
  <c r="A4463" i="1"/>
  <c r="AG4462" i="1"/>
  <c r="G4462" i="1" l="1"/>
  <c r="A4464" i="1"/>
  <c r="AG4463" i="1"/>
  <c r="H4463" i="1"/>
  <c r="E4464" i="1"/>
  <c r="AB4463" i="1"/>
  <c r="AE4413" i="1"/>
  <c r="AH4413" i="1" s="1"/>
  <c r="Z4413" i="1"/>
  <c r="AC4413" i="1" s="1"/>
  <c r="B4413" i="1" s="1"/>
  <c r="N4415" i="1"/>
  <c r="O4414" i="1"/>
  <c r="J4421" i="1"/>
  <c r="K4421" i="1" s="1"/>
  <c r="M4421" i="1"/>
  <c r="I4422" i="1"/>
  <c r="D4463" i="1"/>
  <c r="F4463" i="1" s="1"/>
  <c r="U4420" i="1"/>
  <c r="W4420" i="1" s="1"/>
  <c r="L4420" i="1"/>
  <c r="M4422" i="1" l="1"/>
  <c r="J4422" i="1"/>
  <c r="K4422" i="1" s="1"/>
  <c r="I4423" i="1"/>
  <c r="G4463" i="1"/>
  <c r="D4464" i="1"/>
  <c r="F4464" i="1" s="1"/>
  <c r="G4464" i="1"/>
  <c r="U4421" i="1"/>
  <c r="W4421" i="1" s="1"/>
  <c r="L4421" i="1"/>
  <c r="Z4414" i="1"/>
  <c r="AC4414" i="1" s="1"/>
  <c r="AE4414" i="1"/>
  <c r="AH4414" i="1" s="1"/>
  <c r="A4465" i="1"/>
  <c r="AG4464" i="1"/>
  <c r="E4465" i="1"/>
  <c r="AB4464" i="1"/>
  <c r="H4464" i="1"/>
  <c r="N4416" i="1"/>
  <c r="O4415" i="1"/>
  <c r="Z4415" i="1" l="1"/>
  <c r="AC4415" i="1" s="1"/>
  <c r="AE4415" i="1"/>
  <c r="AH4415" i="1" s="1"/>
  <c r="B4414" i="1"/>
  <c r="U4422" i="1"/>
  <c r="W4422" i="1" s="1"/>
  <c r="L4422" i="1"/>
  <c r="E4466" i="1"/>
  <c r="H4465" i="1"/>
  <c r="AB4465" i="1"/>
  <c r="A4466" i="1"/>
  <c r="AG4465" i="1"/>
  <c r="N4417" i="1"/>
  <c r="O4416" i="1"/>
  <c r="M4423" i="1"/>
  <c r="J4423" i="1"/>
  <c r="K4423" i="1" s="1"/>
  <c r="I4424" i="1"/>
  <c r="D4465" i="1"/>
  <c r="F4465" i="1" s="1"/>
  <c r="N4418" i="1" l="1"/>
  <c r="O4417" i="1"/>
  <c r="D4466" i="1"/>
  <c r="F4466" i="1" s="1"/>
  <c r="AE4416" i="1"/>
  <c r="AH4416" i="1" s="1"/>
  <c r="Z4416" i="1"/>
  <c r="AC4416" i="1" s="1"/>
  <c r="G4465" i="1"/>
  <c r="J4424" i="1"/>
  <c r="K4424" i="1" s="1"/>
  <c r="M4424" i="1"/>
  <c r="I4425" i="1"/>
  <c r="H4466" i="1"/>
  <c r="A4467" i="1"/>
  <c r="AB4466" i="1"/>
  <c r="AG4466" i="1"/>
  <c r="E4467" i="1"/>
  <c r="U4423" i="1"/>
  <c r="W4423" i="1" s="1"/>
  <c r="L4423" i="1"/>
  <c r="B4415" i="1"/>
  <c r="B4416" i="1" l="1"/>
  <c r="G4466" i="1"/>
  <c r="AB4467" i="1"/>
  <c r="E4468" i="1"/>
  <c r="AG4467" i="1"/>
  <c r="H4467" i="1"/>
  <c r="A4468" i="1"/>
  <c r="J4425" i="1"/>
  <c r="K4425" i="1" s="1"/>
  <c r="I4426" i="1"/>
  <c r="D4467" i="1"/>
  <c r="F4467" i="1" s="1"/>
  <c r="G4467" i="1"/>
  <c r="AE4417" i="1"/>
  <c r="AH4417" i="1" s="1"/>
  <c r="Z4417" i="1"/>
  <c r="AC4417" i="1" s="1"/>
  <c r="B4417" i="1" s="1"/>
  <c r="U4424" i="1"/>
  <c r="W4424" i="1" s="1"/>
  <c r="L4424" i="1"/>
  <c r="M4425" i="1" s="1"/>
  <c r="N4419" i="1"/>
  <c r="O4418" i="1"/>
  <c r="U4425" i="1" l="1"/>
  <c r="W4425" i="1" s="1"/>
  <c r="L4425" i="1"/>
  <c r="N4420" i="1"/>
  <c r="O4419" i="1"/>
  <c r="AB4468" i="1"/>
  <c r="AG4468" i="1"/>
  <c r="A4469" i="1"/>
  <c r="E4469" i="1"/>
  <c r="H4468" i="1"/>
  <c r="AE4418" i="1"/>
  <c r="AH4418" i="1" s="1"/>
  <c r="Z4418" i="1"/>
  <c r="AC4418" i="1" s="1"/>
  <c r="D4468" i="1"/>
  <c r="F4468" i="1" s="1"/>
  <c r="J4426" i="1"/>
  <c r="K4426" i="1" s="1"/>
  <c r="M4426" i="1"/>
  <c r="I4427" i="1"/>
  <c r="B4418" i="1" l="1"/>
  <c r="AG4469" i="1"/>
  <c r="H4469" i="1"/>
  <c r="A4470" i="1"/>
  <c r="E4470" i="1"/>
  <c r="AB4469" i="1"/>
  <c r="G4468" i="1"/>
  <c r="M4427" i="1"/>
  <c r="J4427" i="1"/>
  <c r="K4427" i="1" s="1"/>
  <c r="I4428" i="1"/>
  <c r="AE4419" i="1"/>
  <c r="AH4419" i="1" s="1"/>
  <c r="Z4419" i="1"/>
  <c r="AC4419" i="1" s="1"/>
  <c r="N4421" i="1"/>
  <c r="O4420" i="1"/>
  <c r="U4426" i="1"/>
  <c r="W4426" i="1" s="1"/>
  <c r="L4426" i="1"/>
  <c r="D4469" i="1"/>
  <c r="F4469" i="1" s="1"/>
  <c r="B4419" i="1" l="1"/>
  <c r="G4469" i="1"/>
  <c r="E4471" i="1"/>
  <c r="H4470" i="1"/>
  <c r="AB4470" i="1"/>
  <c r="A4471" i="1"/>
  <c r="AG4470" i="1"/>
  <c r="Z4420" i="1"/>
  <c r="AC4420" i="1" s="1"/>
  <c r="AE4420" i="1"/>
  <c r="AH4420" i="1" s="1"/>
  <c r="N4422" i="1"/>
  <c r="O4421" i="1"/>
  <c r="D4470" i="1"/>
  <c r="F4470" i="1" s="1"/>
  <c r="M4428" i="1"/>
  <c r="J4428" i="1"/>
  <c r="K4428" i="1" s="1"/>
  <c r="I4429" i="1"/>
  <c r="U4427" i="1"/>
  <c r="W4427" i="1" s="1"/>
  <c r="L4427" i="1"/>
  <c r="U4428" i="1" l="1"/>
  <c r="W4428" i="1" s="1"/>
  <c r="L4428" i="1"/>
  <c r="N4423" i="1"/>
  <c r="O4422" i="1"/>
  <c r="B4420" i="1"/>
  <c r="G4470" i="1"/>
  <c r="AB4471" i="1"/>
  <c r="A4472" i="1"/>
  <c r="AG4471" i="1"/>
  <c r="E4472" i="1"/>
  <c r="H4471" i="1"/>
  <c r="J4429" i="1"/>
  <c r="K4429" i="1" s="1"/>
  <c r="M4429" i="1"/>
  <c r="I4430" i="1"/>
  <c r="AE4421" i="1"/>
  <c r="AH4421" i="1" s="1"/>
  <c r="Z4421" i="1"/>
  <c r="AC4421" i="1" s="1"/>
  <c r="D4471" i="1"/>
  <c r="F4471" i="1" s="1"/>
  <c r="B4421" i="1" l="1"/>
  <c r="G4471" i="1"/>
  <c r="U4429" i="1"/>
  <c r="W4429" i="1" s="1"/>
  <c r="L4429" i="1"/>
  <c r="D4472" i="1"/>
  <c r="F4472" i="1" s="1"/>
  <c r="G4472" i="1"/>
  <c r="Z4422" i="1"/>
  <c r="AC4422" i="1" s="1"/>
  <c r="AE4422" i="1"/>
  <c r="AH4422" i="1" s="1"/>
  <c r="N4424" i="1"/>
  <c r="O4423" i="1"/>
  <c r="M4430" i="1"/>
  <c r="J4430" i="1"/>
  <c r="K4430" i="1" s="1"/>
  <c r="I4431" i="1"/>
  <c r="E4473" i="1"/>
  <c r="H4472" i="1"/>
  <c r="AB4472" i="1"/>
  <c r="A4473" i="1"/>
  <c r="AG4472" i="1"/>
  <c r="N4425" i="1" l="1"/>
  <c r="O4424" i="1"/>
  <c r="D4473" i="1"/>
  <c r="F4473" i="1" s="1"/>
  <c r="B4422" i="1"/>
  <c r="M4431" i="1"/>
  <c r="J4431" i="1"/>
  <c r="K4431" i="1" s="1"/>
  <c r="I4432" i="1"/>
  <c r="U4430" i="1"/>
  <c r="W4430" i="1" s="1"/>
  <c r="L4430" i="1"/>
  <c r="AB4473" i="1"/>
  <c r="A4474" i="1"/>
  <c r="E4474" i="1"/>
  <c r="AG4473" i="1"/>
  <c r="H4473" i="1"/>
  <c r="Z4423" i="1"/>
  <c r="AC4423" i="1" s="1"/>
  <c r="B4423" i="1" s="1"/>
  <c r="AE4423" i="1"/>
  <c r="AH4423" i="1" s="1"/>
  <c r="G4473" i="1" l="1"/>
  <c r="J4432" i="1"/>
  <c r="K4432" i="1" s="1"/>
  <c r="M4432" i="1"/>
  <c r="I4433" i="1"/>
  <c r="E4475" i="1"/>
  <c r="AB4474" i="1"/>
  <c r="A4475" i="1"/>
  <c r="H4474" i="1"/>
  <c r="AG4474" i="1"/>
  <c r="D4474" i="1"/>
  <c r="F4474" i="1" s="1"/>
  <c r="AE4424" i="1"/>
  <c r="AH4424" i="1" s="1"/>
  <c r="Z4424" i="1"/>
  <c r="AC4424" i="1" s="1"/>
  <c r="U4431" i="1"/>
  <c r="W4431" i="1" s="1"/>
  <c r="L4431" i="1"/>
  <c r="N4426" i="1"/>
  <c r="O4425" i="1"/>
  <c r="B4424" i="1" l="1"/>
  <c r="E4476" i="1"/>
  <c r="H4475" i="1"/>
  <c r="A4476" i="1"/>
  <c r="AG4475" i="1"/>
  <c r="AB4475" i="1"/>
  <c r="U4432" i="1"/>
  <c r="W4432" i="1" s="1"/>
  <c r="L4432" i="1"/>
  <c r="D4475" i="1"/>
  <c r="F4475" i="1" s="1"/>
  <c r="J4433" i="1"/>
  <c r="K4433" i="1" s="1"/>
  <c r="M4433" i="1"/>
  <c r="I4434" i="1"/>
  <c r="Z4425" i="1"/>
  <c r="AC4425" i="1" s="1"/>
  <c r="AE4425" i="1"/>
  <c r="AH4425" i="1" s="1"/>
  <c r="G4474" i="1"/>
  <c r="N4427" i="1"/>
  <c r="O4426" i="1"/>
  <c r="B4425" i="1" l="1"/>
  <c r="J4434" i="1"/>
  <c r="K4434" i="1" s="1"/>
  <c r="M4434" i="1"/>
  <c r="I4435" i="1"/>
  <c r="U4433" i="1"/>
  <c r="W4433" i="1" s="1"/>
  <c r="L4433" i="1"/>
  <c r="Z4426" i="1"/>
  <c r="AC4426" i="1" s="1"/>
  <c r="AE4426" i="1"/>
  <c r="AH4426" i="1" s="1"/>
  <c r="E4477" i="1"/>
  <c r="H4476" i="1"/>
  <c r="AG4476" i="1"/>
  <c r="AB4476" i="1"/>
  <c r="A4477" i="1"/>
  <c r="N4428" i="1"/>
  <c r="O4427" i="1"/>
  <c r="G4475" i="1"/>
  <c r="D4476" i="1"/>
  <c r="F4476" i="1" s="1"/>
  <c r="G4476" i="1"/>
  <c r="AG4477" i="1" l="1"/>
  <c r="E4478" i="1"/>
  <c r="H4477" i="1"/>
  <c r="AB4477" i="1"/>
  <c r="A4478" i="1"/>
  <c r="M4435" i="1"/>
  <c r="J4435" i="1"/>
  <c r="K4435" i="1" s="1"/>
  <c r="I4436" i="1"/>
  <c r="D4477" i="1"/>
  <c r="F4477" i="1" s="1"/>
  <c r="G4477" i="1"/>
  <c r="AE4427" i="1"/>
  <c r="AH4427" i="1" s="1"/>
  <c r="Z4427" i="1"/>
  <c r="AC4427" i="1" s="1"/>
  <c r="B4426" i="1"/>
  <c r="U4434" i="1"/>
  <c r="W4434" i="1" s="1"/>
  <c r="L4434" i="1"/>
  <c r="N4429" i="1"/>
  <c r="O4428" i="1"/>
  <c r="B4427" i="1" l="1"/>
  <c r="U4435" i="1"/>
  <c r="W4435" i="1" s="1"/>
  <c r="L4435" i="1"/>
  <c r="Z4428" i="1"/>
  <c r="AC4428" i="1" s="1"/>
  <c r="AE4428" i="1"/>
  <c r="AH4428" i="1" s="1"/>
  <c r="D4478" i="1"/>
  <c r="F4478" i="1" s="1"/>
  <c r="E4479" i="1"/>
  <c r="H4478" i="1"/>
  <c r="AB4478" i="1"/>
  <c r="A4479" i="1"/>
  <c r="AG4478" i="1"/>
  <c r="N4430" i="1"/>
  <c r="O4429" i="1"/>
  <c r="J4436" i="1"/>
  <c r="K4436" i="1" s="1"/>
  <c r="M4436" i="1"/>
  <c r="I4437" i="1"/>
  <c r="G4478" i="1" l="1"/>
  <c r="N4431" i="1"/>
  <c r="O4430" i="1"/>
  <c r="E4480" i="1"/>
  <c r="H4479" i="1"/>
  <c r="AB4479" i="1"/>
  <c r="A4480" i="1"/>
  <c r="AG4479" i="1"/>
  <c r="U4436" i="1"/>
  <c r="W4436" i="1" s="1"/>
  <c r="L4436" i="1"/>
  <c r="D4479" i="1"/>
  <c r="F4479" i="1" s="1"/>
  <c r="G4479" i="1"/>
  <c r="AE4429" i="1"/>
  <c r="AH4429" i="1" s="1"/>
  <c r="Z4429" i="1"/>
  <c r="AC4429" i="1" s="1"/>
  <c r="B4429" i="1" s="1"/>
  <c r="J4437" i="1"/>
  <c r="K4437" i="1" s="1"/>
  <c r="M4437" i="1"/>
  <c r="I4438" i="1"/>
  <c r="B4428" i="1"/>
  <c r="U4437" i="1" l="1"/>
  <c r="W4437" i="1" s="1"/>
  <c r="L4437" i="1"/>
  <c r="E4481" i="1"/>
  <c r="H4480" i="1"/>
  <c r="AB4480" i="1"/>
  <c r="A4481" i="1"/>
  <c r="AG4480" i="1"/>
  <c r="J4438" i="1"/>
  <c r="K4438" i="1" s="1"/>
  <c r="M4438" i="1"/>
  <c r="I4439" i="1"/>
  <c r="D4480" i="1"/>
  <c r="F4480" i="1" s="1"/>
  <c r="G4480" i="1"/>
  <c r="Z4430" i="1"/>
  <c r="AC4430" i="1" s="1"/>
  <c r="AE4430" i="1"/>
  <c r="AH4430" i="1" s="1"/>
  <c r="N4432" i="1"/>
  <c r="O4431" i="1"/>
  <c r="B4430" i="1" l="1"/>
  <c r="AG4481" i="1"/>
  <c r="E4482" i="1"/>
  <c r="H4481" i="1"/>
  <c r="AB4481" i="1"/>
  <c r="A4482" i="1"/>
  <c r="Z4431" i="1"/>
  <c r="AC4431" i="1" s="1"/>
  <c r="AE4431" i="1"/>
  <c r="AH4431" i="1" s="1"/>
  <c r="M4439" i="1"/>
  <c r="J4439" i="1"/>
  <c r="K4439" i="1" s="1"/>
  <c r="I4440" i="1"/>
  <c r="D4481" i="1"/>
  <c r="F4481" i="1" s="1"/>
  <c r="G4481" i="1"/>
  <c r="N4433" i="1"/>
  <c r="O4432" i="1"/>
  <c r="U4438" i="1"/>
  <c r="W4438" i="1" s="1"/>
  <c r="L4438" i="1"/>
  <c r="B4431" i="1" l="1"/>
  <c r="N4434" i="1"/>
  <c r="O4433" i="1"/>
  <c r="H4482" i="1"/>
  <c r="A4483" i="1"/>
  <c r="AB4482" i="1"/>
  <c r="AG4482" i="1"/>
  <c r="E4483" i="1"/>
  <c r="U4439" i="1"/>
  <c r="W4439" i="1" s="1"/>
  <c r="L4439" i="1"/>
  <c r="J4440" i="1"/>
  <c r="K4440" i="1" s="1"/>
  <c r="M4440" i="1"/>
  <c r="I4441" i="1"/>
  <c r="D4482" i="1"/>
  <c r="F4482" i="1" s="1"/>
  <c r="AE4432" i="1"/>
  <c r="AH4432" i="1" s="1"/>
  <c r="Z4432" i="1"/>
  <c r="AC4432" i="1" s="1"/>
  <c r="B4432" i="1" s="1"/>
  <c r="M4441" i="1" l="1"/>
  <c r="J4441" i="1"/>
  <c r="K4441" i="1" s="1"/>
  <c r="I4442" i="1"/>
  <c r="D4483" i="1"/>
  <c r="F4483" i="1" s="1"/>
  <c r="G4483" i="1"/>
  <c r="A4484" i="1"/>
  <c r="H4483" i="1"/>
  <c r="AG4483" i="1"/>
  <c r="E4484" i="1"/>
  <c r="AB4483" i="1"/>
  <c r="AE4433" i="1"/>
  <c r="AH4433" i="1" s="1"/>
  <c r="Z4433" i="1"/>
  <c r="AC4433" i="1" s="1"/>
  <c r="U4440" i="1"/>
  <c r="W4440" i="1" s="1"/>
  <c r="L4440" i="1"/>
  <c r="G4482" i="1"/>
  <c r="N4435" i="1"/>
  <c r="O4434" i="1"/>
  <c r="B4433" i="1" l="1"/>
  <c r="A4485" i="1"/>
  <c r="AB4484" i="1"/>
  <c r="AG4484" i="1"/>
  <c r="E4485" i="1"/>
  <c r="H4484" i="1"/>
  <c r="Z4434" i="1"/>
  <c r="AC4434" i="1" s="1"/>
  <c r="AE4434" i="1"/>
  <c r="AH4434" i="1" s="1"/>
  <c r="J4442" i="1"/>
  <c r="K4442" i="1" s="1"/>
  <c r="M4442" i="1"/>
  <c r="I4443" i="1"/>
  <c r="N4436" i="1"/>
  <c r="O4435" i="1"/>
  <c r="D4484" i="1"/>
  <c r="F4484" i="1" s="1"/>
  <c r="G4484" i="1"/>
  <c r="U4441" i="1"/>
  <c r="W4441" i="1" s="1"/>
  <c r="L4441" i="1"/>
  <c r="AE4435" i="1" l="1"/>
  <c r="AH4435" i="1" s="1"/>
  <c r="Z4435" i="1"/>
  <c r="AC4435" i="1" s="1"/>
  <c r="B4435" i="1" s="1"/>
  <c r="N4437" i="1"/>
  <c r="O4436" i="1"/>
  <c r="B4434" i="1"/>
  <c r="D4485" i="1"/>
  <c r="F4485" i="1" s="1"/>
  <c r="M4443" i="1"/>
  <c r="J4443" i="1"/>
  <c r="K4443" i="1" s="1"/>
  <c r="I4444" i="1"/>
  <c r="AB4485" i="1"/>
  <c r="H4485" i="1"/>
  <c r="A4486" i="1"/>
  <c r="E4486" i="1"/>
  <c r="AG4485" i="1"/>
  <c r="U4442" i="1"/>
  <c r="W4442" i="1" s="1"/>
  <c r="L4442" i="1"/>
  <c r="G4485" i="1" l="1"/>
  <c r="M4444" i="1"/>
  <c r="J4444" i="1"/>
  <c r="K4444" i="1" s="1"/>
  <c r="I4445" i="1"/>
  <c r="U4443" i="1"/>
  <c r="W4443" i="1" s="1"/>
  <c r="L4443" i="1"/>
  <c r="N4438" i="1"/>
  <c r="O4437" i="1"/>
  <c r="Z4436" i="1"/>
  <c r="AC4436" i="1" s="1"/>
  <c r="AE4436" i="1"/>
  <c r="AH4436" i="1" s="1"/>
  <c r="D4486" i="1"/>
  <c r="F4486" i="1" s="1"/>
  <c r="G4486" i="1"/>
  <c r="E4487" i="1"/>
  <c r="H4486" i="1"/>
  <c r="AB4486" i="1"/>
  <c r="A4487" i="1"/>
  <c r="AG4486" i="1"/>
  <c r="N4439" i="1" l="1"/>
  <c r="O4438" i="1"/>
  <c r="U4444" i="1"/>
  <c r="W4444" i="1" s="1"/>
  <c r="L4444" i="1"/>
  <c r="A4488" i="1"/>
  <c r="AG4487" i="1"/>
  <c r="E4488" i="1"/>
  <c r="H4487" i="1"/>
  <c r="AB4487" i="1"/>
  <c r="D4487" i="1"/>
  <c r="F4487" i="1" s="1"/>
  <c r="G4487" i="1"/>
  <c r="J4445" i="1"/>
  <c r="K4445" i="1" s="1"/>
  <c r="M4445" i="1"/>
  <c r="I4446" i="1"/>
  <c r="B4436" i="1"/>
  <c r="AE4437" i="1"/>
  <c r="AH4437" i="1" s="1"/>
  <c r="Z4437" i="1"/>
  <c r="AC4437" i="1" s="1"/>
  <c r="B4437" i="1" l="1"/>
  <c r="U4445" i="1"/>
  <c r="W4445" i="1" s="1"/>
  <c r="L4445" i="1"/>
  <c r="Z4438" i="1"/>
  <c r="AC4438" i="1" s="1"/>
  <c r="AE4438" i="1"/>
  <c r="AH4438" i="1" s="1"/>
  <c r="D4488" i="1"/>
  <c r="F4488" i="1" s="1"/>
  <c r="E4489" i="1"/>
  <c r="AB4488" i="1"/>
  <c r="AG4488" i="1"/>
  <c r="H4488" i="1"/>
  <c r="A4489" i="1"/>
  <c r="J4446" i="1"/>
  <c r="K4446" i="1" s="1"/>
  <c r="M4446" i="1"/>
  <c r="I4447" i="1"/>
  <c r="N4440" i="1"/>
  <c r="O4439" i="1"/>
  <c r="G4488" i="1" l="1"/>
  <c r="U4446" i="1"/>
  <c r="W4446" i="1" s="1"/>
  <c r="L4446" i="1"/>
  <c r="D4489" i="1"/>
  <c r="F4489" i="1" s="1"/>
  <c r="G4489" i="1"/>
  <c r="AB4489" i="1"/>
  <c r="A4490" i="1"/>
  <c r="AG4489" i="1"/>
  <c r="H4489" i="1"/>
  <c r="E4490" i="1"/>
  <c r="N4441" i="1"/>
  <c r="O4440" i="1"/>
  <c r="Z4439" i="1"/>
  <c r="AC4439" i="1" s="1"/>
  <c r="AE4439" i="1"/>
  <c r="AH4439" i="1" s="1"/>
  <c r="B4438" i="1"/>
  <c r="M4447" i="1"/>
  <c r="J4447" i="1"/>
  <c r="K4447" i="1" s="1"/>
  <c r="I4448" i="1"/>
  <c r="B4439" i="1" l="1"/>
  <c r="AG4490" i="1"/>
  <c r="H4490" i="1"/>
  <c r="AB4490" i="1"/>
  <c r="E4491" i="1"/>
  <c r="A4491" i="1"/>
  <c r="J4448" i="1"/>
  <c r="K4448" i="1" s="1"/>
  <c r="M4448" i="1"/>
  <c r="I4449" i="1"/>
  <c r="AE4440" i="1"/>
  <c r="AH4440" i="1" s="1"/>
  <c r="Z4440" i="1"/>
  <c r="AC4440" i="1" s="1"/>
  <c r="B4440" i="1" s="1"/>
  <c r="N4442" i="1"/>
  <c r="O4441" i="1"/>
  <c r="U4447" i="1"/>
  <c r="W4447" i="1" s="1"/>
  <c r="L4447" i="1"/>
  <c r="D4490" i="1"/>
  <c r="F4490" i="1" s="1"/>
  <c r="G4490" i="1" l="1"/>
  <c r="Z4441" i="1"/>
  <c r="AC4441" i="1" s="1"/>
  <c r="AE4441" i="1"/>
  <c r="AH4441" i="1" s="1"/>
  <c r="A4492" i="1"/>
  <c r="AG4491" i="1"/>
  <c r="E4492" i="1"/>
  <c r="H4491" i="1"/>
  <c r="AB4491" i="1"/>
  <c r="N4443" i="1"/>
  <c r="O4442" i="1"/>
  <c r="U4448" i="1"/>
  <c r="W4448" i="1" s="1"/>
  <c r="L4448" i="1"/>
  <c r="D4491" i="1"/>
  <c r="F4491" i="1" s="1"/>
  <c r="M4449" i="1"/>
  <c r="J4449" i="1"/>
  <c r="K4449" i="1" s="1"/>
  <c r="I4450" i="1"/>
  <c r="G4491" i="1" l="1"/>
  <c r="J4450" i="1"/>
  <c r="K4450" i="1" s="1"/>
  <c r="M4450" i="1"/>
  <c r="I4451" i="1"/>
  <c r="AB4492" i="1"/>
  <c r="A4493" i="1"/>
  <c r="AG4492" i="1"/>
  <c r="E4493" i="1"/>
  <c r="H4492" i="1"/>
  <c r="N4444" i="1"/>
  <c r="O4443" i="1"/>
  <c r="D4492" i="1"/>
  <c r="F4492" i="1" s="1"/>
  <c r="G4492" i="1"/>
  <c r="U4449" i="1"/>
  <c r="W4449" i="1" s="1"/>
  <c r="L4449" i="1"/>
  <c r="Z4442" i="1"/>
  <c r="AC4442" i="1" s="1"/>
  <c r="AE4442" i="1"/>
  <c r="AH4442" i="1" s="1"/>
  <c r="B4441" i="1"/>
  <c r="AG4493" i="1" l="1"/>
  <c r="A4494" i="1"/>
  <c r="H4493" i="1"/>
  <c r="AB4493" i="1"/>
  <c r="E4494" i="1"/>
  <c r="J4451" i="1"/>
  <c r="K4451" i="1" s="1"/>
  <c r="M4451" i="1"/>
  <c r="I4452" i="1"/>
  <c r="AE4443" i="1"/>
  <c r="AH4443" i="1" s="1"/>
  <c r="Z4443" i="1"/>
  <c r="AC4443" i="1" s="1"/>
  <c r="B4443" i="1" s="1"/>
  <c r="B4442" i="1"/>
  <c r="N4445" i="1"/>
  <c r="O4444" i="1"/>
  <c r="U4450" i="1"/>
  <c r="W4450" i="1" s="1"/>
  <c r="L4450" i="1"/>
  <c r="D4493" i="1"/>
  <c r="F4493" i="1" s="1"/>
  <c r="D4494" i="1" l="1"/>
  <c r="F4494" i="1" s="1"/>
  <c r="G4494" i="1"/>
  <c r="E4495" i="1"/>
  <c r="H4494" i="1"/>
  <c r="AB4494" i="1"/>
  <c r="A4495" i="1"/>
  <c r="AG4494" i="1"/>
  <c r="Z4444" i="1"/>
  <c r="AC4444" i="1" s="1"/>
  <c r="AE4444" i="1"/>
  <c r="AH4444" i="1" s="1"/>
  <c r="N4446" i="1"/>
  <c r="O4445" i="1"/>
  <c r="G4493" i="1"/>
  <c r="J4452" i="1"/>
  <c r="K4452" i="1" s="1"/>
  <c r="M4452" i="1"/>
  <c r="I4453" i="1"/>
  <c r="U4451" i="1"/>
  <c r="W4451" i="1" s="1"/>
  <c r="L4451" i="1"/>
  <c r="A4496" i="1" l="1"/>
  <c r="AG4495" i="1"/>
  <c r="H4495" i="1"/>
  <c r="AB4495" i="1"/>
  <c r="E4496" i="1"/>
  <c r="AE4445" i="1"/>
  <c r="AH4445" i="1" s="1"/>
  <c r="Z4445" i="1"/>
  <c r="AC4445" i="1" s="1"/>
  <c r="B4445" i="1" s="1"/>
  <c r="J4453" i="1"/>
  <c r="K4453" i="1" s="1"/>
  <c r="M4453" i="1"/>
  <c r="I4454" i="1"/>
  <c r="U4452" i="1"/>
  <c r="W4452" i="1" s="1"/>
  <c r="L4452" i="1"/>
  <c r="D4495" i="1"/>
  <c r="F4495" i="1" s="1"/>
  <c r="N4447" i="1"/>
  <c r="O4446" i="1"/>
  <c r="B4444" i="1"/>
  <c r="G4495" i="1" l="1"/>
  <c r="U4453" i="1"/>
  <c r="W4453" i="1" s="1"/>
  <c r="L4453" i="1"/>
  <c r="D4496" i="1"/>
  <c r="F4496" i="1" s="1"/>
  <c r="G4496" i="1"/>
  <c r="AE4446" i="1"/>
  <c r="AH4446" i="1" s="1"/>
  <c r="Z4446" i="1"/>
  <c r="AC4446" i="1" s="1"/>
  <c r="B4446" i="1" s="1"/>
  <c r="N4448" i="1"/>
  <c r="O4447" i="1"/>
  <c r="M4454" i="1"/>
  <c r="J4454" i="1"/>
  <c r="K4454" i="1" s="1"/>
  <c r="I4455" i="1"/>
  <c r="A4497" i="1"/>
  <c r="AG4496" i="1"/>
  <c r="E4497" i="1"/>
  <c r="H4496" i="1"/>
  <c r="AB4496" i="1"/>
  <c r="AG4497" i="1" l="1"/>
  <c r="E4498" i="1"/>
  <c r="H4497" i="1"/>
  <c r="AB4497" i="1"/>
  <c r="A4498" i="1"/>
  <c r="U4454" i="1"/>
  <c r="W4454" i="1" s="1"/>
  <c r="L4454" i="1"/>
  <c r="M4455" i="1"/>
  <c r="J4455" i="1"/>
  <c r="K4455" i="1" s="1"/>
  <c r="I4456" i="1"/>
  <c r="D4497" i="1"/>
  <c r="F4497" i="1" s="1"/>
  <c r="Z4447" i="1"/>
  <c r="AC4447" i="1" s="1"/>
  <c r="AE4447" i="1"/>
  <c r="AH4447" i="1" s="1"/>
  <c r="N4449" i="1"/>
  <c r="O4448" i="1"/>
  <c r="G4497" i="1" l="1"/>
  <c r="B4447" i="1"/>
  <c r="U4455" i="1"/>
  <c r="W4455" i="1" s="1"/>
  <c r="L4455" i="1"/>
  <c r="M4456" i="1" s="1"/>
  <c r="AG4498" i="1"/>
  <c r="E4499" i="1"/>
  <c r="H4498" i="1"/>
  <c r="AB4498" i="1"/>
  <c r="A4499" i="1"/>
  <c r="J4456" i="1"/>
  <c r="K4456" i="1" s="1"/>
  <c r="I4457" i="1"/>
  <c r="Z4448" i="1"/>
  <c r="AC4448" i="1" s="1"/>
  <c r="AE4448" i="1"/>
  <c r="AH4448" i="1" s="1"/>
  <c r="N4450" i="1"/>
  <c r="O4449" i="1"/>
  <c r="D4498" i="1"/>
  <c r="F4498" i="1" s="1"/>
  <c r="B4448" i="1" l="1"/>
  <c r="U4456" i="1"/>
  <c r="W4456" i="1" s="1"/>
  <c r="L4456" i="1"/>
  <c r="D4499" i="1"/>
  <c r="F4499" i="1" s="1"/>
  <c r="G4499" i="1"/>
  <c r="J4457" i="1"/>
  <c r="K4457" i="1" s="1"/>
  <c r="M4457" i="1"/>
  <c r="I4458" i="1"/>
  <c r="G4498" i="1"/>
  <c r="Z4449" i="1"/>
  <c r="AC4449" i="1" s="1"/>
  <c r="AE4449" i="1"/>
  <c r="AH4449" i="1" s="1"/>
  <c r="N4451" i="1"/>
  <c r="O4450" i="1"/>
  <c r="E4500" i="1"/>
  <c r="H4499" i="1"/>
  <c r="AB4499" i="1"/>
  <c r="A4500" i="1"/>
  <c r="AG4499" i="1"/>
  <c r="Z4450" i="1" l="1"/>
  <c r="AC4450" i="1" s="1"/>
  <c r="AE4450" i="1"/>
  <c r="AH4450" i="1" s="1"/>
  <c r="N4452" i="1"/>
  <c r="O4451" i="1"/>
  <c r="B4449" i="1"/>
  <c r="U4457" i="1"/>
  <c r="W4457" i="1" s="1"/>
  <c r="L4457" i="1"/>
  <c r="A4501" i="1"/>
  <c r="AB4500" i="1"/>
  <c r="AG4500" i="1"/>
  <c r="E4501" i="1"/>
  <c r="H4500" i="1"/>
  <c r="J4458" i="1"/>
  <c r="K4458" i="1" s="1"/>
  <c r="M4458" i="1"/>
  <c r="I4459" i="1"/>
  <c r="D4500" i="1"/>
  <c r="F4500" i="1" s="1"/>
  <c r="G4500" i="1" l="1"/>
  <c r="AG4501" i="1"/>
  <c r="E4502" i="1"/>
  <c r="H4501" i="1"/>
  <c r="A4502" i="1"/>
  <c r="AB4501" i="1"/>
  <c r="AE4451" i="1"/>
  <c r="AH4451" i="1" s="1"/>
  <c r="Z4451" i="1"/>
  <c r="AC4451" i="1" s="1"/>
  <c r="U4458" i="1"/>
  <c r="W4458" i="1" s="1"/>
  <c r="L4458" i="1"/>
  <c r="D4501" i="1"/>
  <c r="F4501" i="1" s="1"/>
  <c r="G4501" i="1"/>
  <c r="N4453" i="1"/>
  <c r="O4452" i="1"/>
  <c r="M4459" i="1"/>
  <c r="J4459" i="1"/>
  <c r="K4459" i="1" s="1"/>
  <c r="I4460" i="1"/>
  <c r="B4450" i="1"/>
  <c r="B4451" i="1" l="1"/>
  <c r="Z4452" i="1"/>
  <c r="AC4452" i="1" s="1"/>
  <c r="AE4452" i="1"/>
  <c r="AH4452" i="1" s="1"/>
  <c r="N4454" i="1"/>
  <c r="O4453" i="1"/>
  <c r="M4460" i="1"/>
  <c r="J4460" i="1"/>
  <c r="K4460" i="1" s="1"/>
  <c r="I4461" i="1"/>
  <c r="E4503" i="1"/>
  <c r="H4502" i="1"/>
  <c r="AB4502" i="1"/>
  <c r="AG4502" i="1"/>
  <c r="A4503" i="1"/>
  <c r="D4502" i="1"/>
  <c r="F4502" i="1" s="1"/>
  <c r="U4459" i="1"/>
  <c r="W4459" i="1" s="1"/>
  <c r="L4459" i="1"/>
  <c r="G4502" i="1" l="1"/>
  <c r="A4504" i="1"/>
  <c r="H4503" i="1"/>
  <c r="AB4503" i="1"/>
  <c r="AG4503" i="1"/>
  <c r="E4504" i="1"/>
  <c r="U4460" i="1"/>
  <c r="W4460" i="1" s="1"/>
  <c r="L4460" i="1"/>
  <c r="AE4453" i="1"/>
  <c r="AH4453" i="1" s="1"/>
  <c r="Z4453" i="1"/>
  <c r="AC4453" i="1" s="1"/>
  <c r="N4455" i="1"/>
  <c r="O4454" i="1"/>
  <c r="D4503" i="1"/>
  <c r="F4503" i="1" s="1"/>
  <c r="J4461" i="1"/>
  <c r="K4461" i="1" s="1"/>
  <c r="M4461" i="1"/>
  <c r="I4462" i="1"/>
  <c r="B4452" i="1"/>
  <c r="G4503" i="1" l="1"/>
  <c r="B4453" i="1"/>
  <c r="D4504" i="1"/>
  <c r="F4504" i="1" s="1"/>
  <c r="J4462" i="1"/>
  <c r="K4462" i="1" s="1"/>
  <c r="M4462" i="1"/>
  <c r="I4463" i="1"/>
  <c r="Z4454" i="1"/>
  <c r="AC4454" i="1" s="1"/>
  <c r="AE4454" i="1"/>
  <c r="AH4454" i="1" s="1"/>
  <c r="N4456" i="1"/>
  <c r="O4455" i="1"/>
  <c r="U4461" i="1"/>
  <c r="W4461" i="1" s="1"/>
  <c r="L4461" i="1"/>
  <c r="E4505" i="1"/>
  <c r="A4505" i="1"/>
  <c r="AB4504" i="1"/>
  <c r="H4504" i="1"/>
  <c r="AG4504" i="1"/>
  <c r="G4504" i="1" l="1"/>
  <c r="D4505" i="1"/>
  <c r="F4505" i="1" s="1"/>
  <c r="G4505" i="1"/>
  <c r="M4463" i="1"/>
  <c r="J4463" i="1"/>
  <c r="K4463" i="1" s="1"/>
  <c r="I4464" i="1"/>
  <c r="U4462" i="1"/>
  <c r="W4462" i="1" s="1"/>
  <c r="L4462" i="1"/>
  <c r="Z4455" i="1"/>
  <c r="AC4455" i="1" s="1"/>
  <c r="AE4455" i="1"/>
  <c r="AH4455" i="1" s="1"/>
  <c r="N4457" i="1"/>
  <c r="O4456" i="1"/>
  <c r="AG4505" i="1"/>
  <c r="AB4505" i="1"/>
  <c r="H4505" i="1"/>
  <c r="A4506" i="1"/>
  <c r="E4506" i="1"/>
  <c r="B4454" i="1"/>
  <c r="N4458" i="1" l="1"/>
  <c r="O4457" i="1"/>
  <c r="AE4456" i="1"/>
  <c r="AH4456" i="1" s="1"/>
  <c r="Z4456" i="1"/>
  <c r="AC4456" i="1" s="1"/>
  <c r="J4464" i="1"/>
  <c r="K4464" i="1" s="1"/>
  <c r="M4464" i="1"/>
  <c r="I4465" i="1"/>
  <c r="D4506" i="1"/>
  <c r="F4506" i="1" s="1"/>
  <c r="AB4506" i="1"/>
  <c r="AG4506" i="1"/>
  <c r="A4507" i="1"/>
  <c r="H4506" i="1"/>
  <c r="E4507" i="1"/>
  <c r="U4463" i="1"/>
  <c r="W4463" i="1" s="1"/>
  <c r="L4463" i="1"/>
  <c r="B4455" i="1"/>
  <c r="B4456" i="1" l="1"/>
  <c r="G4506" i="1"/>
  <c r="E4508" i="1"/>
  <c r="H4507" i="1"/>
  <c r="AB4507" i="1"/>
  <c r="A4508" i="1"/>
  <c r="AG4507" i="1"/>
  <c r="M4465" i="1"/>
  <c r="J4465" i="1"/>
  <c r="K4465" i="1" s="1"/>
  <c r="I4466" i="1"/>
  <c r="Z4457" i="1"/>
  <c r="AC4457" i="1" s="1"/>
  <c r="AE4457" i="1"/>
  <c r="AH4457" i="1" s="1"/>
  <c r="U4464" i="1"/>
  <c r="W4464" i="1" s="1"/>
  <c r="L4464" i="1"/>
  <c r="D4507" i="1"/>
  <c r="F4507" i="1" s="1"/>
  <c r="N4459" i="1"/>
  <c r="O4458" i="1"/>
  <c r="G4507" i="1" l="1"/>
  <c r="Z4458" i="1"/>
  <c r="AC4458" i="1" s="1"/>
  <c r="AE4458" i="1"/>
  <c r="AH4458" i="1" s="1"/>
  <c r="B4457" i="1"/>
  <c r="E4509" i="1"/>
  <c r="H4508" i="1"/>
  <c r="AB4508" i="1"/>
  <c r="A4509" i="1"/>
  <c r="AG4508" i="1"/>
  <c r="N4460" i="1"/>
  <c r="O4459" i="1"/>
  <c r="J4466" i="1"/>
  <c r="K4466" i="1" s="1"/>
  <c r="M4466" i="1"/>
  <c r="I4467" i="1"/>
  <c r="U4465" i="1"/>
  <c r="W4465" i="1" s="1"/>
  <c r="L4465" i="1"/>
  <c r="D4508" i="1"/>
  <c r="F4508" i="1" s="1"/>
  <c r="G4508" i="1" l="1"/>
  <c r="AB4509" i="1"/>
  <c r="A4510" i="1"/>
  <c r="AG4509" i="1"/>
  <c r="H4509" i="1"/>
  <c r="E4510" i="1"/>
  <c r="J4467" i="1"/>
  <c r="K4467" i="1" s="1"/>
  <c r="M4467" i="1"/>
  <c r="I4468" i="1"/>
  <c r="Z4459" i="1"/>
  <c r="AC4459" i="1" s="1"/>
  <c r="AE4459" i="1"/>
  <c r="AH4459" i="1" s="1"/>
  <c r="N4461" i="1"/>
  <c r="O4460" i="1"/>
  <c r="U4466" i="1"/>
  <c r="W4466" i="1" s="1"/>
  <c r="L4466" i="1"/>
  <c r="D4509" i="1"/>
  <c r="F4509" i="1" s="1"/>
  <c r="B4458" i="1"/>
  <c r="G4509" i="1" l="1"/>
  <c r="U4467" i="1"/>
  <c r="W4467" i="1" s="1"/>
  <c r="L4467" i="1"/>
  <c r="AE4460" i="1"/>
  <c r="AH4460" i="1" s="1"/>
  <c r="Z4460" i="1"/>
  <c r="AC4460" i="1" s="1"/>
  <c r="B4460" i="1" s="1"/>
  <c r="N4462" i="1"/>
  <c r="O4461" i="1"/>
  <c r="D4510" i="1"/>
  <c r="F4510" i="1" s="1"/>
  <c r="B4459" i="1"/>
  <c r="AB4510" i="1"/>
  <c r="AG4510" i="1"/>
  <c r="E4511" i="1"/>
  <c r="H4510" i="1"/>
  <c r="A4511" i="1"/>
  <c r="J4468" i="1"/>
  <c r="K4468" i="1" s="1"/>
  <c r="M4468" i="1"/>
  <c r="I4469" i="1"/>
  <c r="D4511" i="1" l="1"/>
  <c r="F4511" i="1" s="1"/>
  <c r="AE4461" i="1"/>
  <c r="AH4461" i="1" s="1"/>
  <c r="Z4461" i="1"/>
  <c r="AC4461" i="1" s="1"/>
  <c r="J4469" i="1"/>
  <c r="K4469" i="1" s="1"/>
  <c r="M4469" i="1"/>
  <c r="I4470" i="1"/>
  <c r="N4463" i="1"/>
  <c r="O4462" i="1"/>
  <c r="U4468" i="1"/>
  <c r="W4468" i="1" s="1"/>
  <c r="L4468" i="1"/>
  <c r="AB4511" i="1"/>
  <c r="E4512" i="1"/>
  <c r="A4512" i="1"/>
  <c r="AG4511" i="1"/>
  <c r="H4511" i="1"/>
  <c r="G4510" i="1"/>
  <c r="B4461" i="1" l="1"/>
  <c r="G4511" i="1"/>
  <c r="AE4462" i="1"/>
  <c r="AH4462" i="1" s="1"/>
  <c r="Z4462" i="1"/>
  <c r="AC4462" i="1" s="1"/>
  <c r="B4462" i="1" s="1"/>
  <c r="J4470" i="1"/>
  <c r="K4470" i="1" s="1"/>
  <c r="M4470" i="1"/>
  <c r="I4471" i="1"/>
  <c r="U4469" i="1"/>
  <c r="W4469" i="1" s="1"/>
  <c r="L4469" i="1"/>
  <c r="H4512" i="1"/>
  <c r="A4513" i="1"/>
  <c r="AG4512" i="1"/>
  <c r="AB4512" i="1"/>
  <c r="E4513" i="1"/>
  <c r="D4512" i="1"/>
  <c r="F4512" i="1" s="1"/>
  <c r="N4464" i="1"/>
  <c r="O4463" i="1"/>
  <c r="U4470" i="1" l="1"/>
  <c r="W4470" i="1" s="1"/>
  <c r="L4470" i="1"/>
  <c r="D4513" i="1"/>
  <c r="F4513" i="1" s="1"/>
  <c r="M4471" i="1"/>
  <c r="J4471" i="1"/>
  <c r="K4471" i="1" s="1"/>
  <c r="I4472" i="1"/>
  <c r="Z4463" i="1"/>
  <c r="AC4463" i="1" s="1"/>
  <c r="AE4463" i="1"/>
  <c r="AH4463" i="1" s="1"/>
  <c r="N4465" i="1"/>
  <c r="O4464" i="1"/>
  <c r="AG4513" i="1"/>
  <c r="AB4513" i="1"/>
  <c r="A4514" i="1"/>
  <c r="E4514" i="1"/>
  <c r="H4513" i="1"/>
  <c r="G4512" i="1"/>
  <c r="G4513" i="1" l="1"/>
  <c r="A4515" i="1"/>
  <c r="AG4514" i="1"/>
  <c r="H4514" i="1"/>
  <c r="E4515" i="1"/>
  <c r="AB4514" i="1"/>
  <c r="N4466" i="1"/>
  <c r="O4465" i="1"/>
  <c r="B4463" i="1"/>
  <c r="U4471" i="1"/>
  <c r="W4471" i="1" s="1"/>
  <c r="L4471" i="1"/>
  <c r="AE4464" i="1"/>
  <c r="AH4464" i="1" s="1"/>
  <c r="Z4464" i="1"/>
  <c r="AC4464" i="1" s="1"/>
  <c r="B4464" i="1" s="1"/>
  <c r="D4514" i="1"/>
  <c r="F4514" i="1" s="1"/>
  <c r="J4472" i="1"/>
  <c r="K4472" i="1" s="1"/>
  <c r="M4472" i="1"/>
  <c r="I4473" i="1"/>
  <c r="G4514" i="1" l="1"/>
  <c r="Z4465" i="1"/>
  <c r="AC4465" i="1" s="1"/>
  <c r="AE4465" i="1"/>
  <c r="AH4465" i="1" s="1"/>
  <c r="N4467" i="1"/>
  <c r="O4466" i="1"/>
  <c r="J4473" i="1"/>
  <c r="K4473" i="1" s="1"/>
  <c r="M4473" i="1"/>
  <c r="I4474" i="1"/>
  <c r="U4472" i="1"/>
  <c r="W4472" i="1" s="1"/>
  <c r="L4472" i="1"/>
  <c r="D4515" i="1"/>
  <c r="F4515" i="1" s="1"/>
  <c r="H4515" i="1"/>
  <c r="AB4515" i="1"/>
  <c r="E4516" i="1"/>
  <c r="A4516" i="1"/>
  <c r="AG4515" i="1"/>
  <c r="U4473" i="1" l="1"/>
  <c r="W4473" i="1" s="1"/>
  <c r="L4473" i="1"/>
  <c r="J4474" i="1"/>
  <c r="K4474" i="1" s="1"/>
  <c r="M4474" i="1"/>
  <c r="I4475" i="1"/>
  <c r="AE4466" i="1"/>
  <c r="AH4466" i="1" s="1"/>
  <c r="Z4466" i="1"/>
  <c r="AC4466" i="1" s="1"/>
  <c r="AB4516" i="1"/>
  <c r="A4517" i="1"/>
  <c r="E4517" i="1"/>
  <c r="H4516" i="1"/>
  <c r="AG4516" i="1"/>
  <c r="D4516" i="1"/>
  <c r="F4516" i="1" s="1"/>
  <c r="G4515" i="1"/>
  <c r="N4468" i="1"/>
  <c r="O4467" i="1"/>
  <c r="B4465" i="1"/>
  <c r="B4466" i="1" l="1"/>
  <c r="M4475" i="1"/>
  <c r="J4475" i="1"/>
  <c r="K4475" i="1" s="1"/>
  <c r="I4476" i="1"/>
  <c r="AE4467" i="1"/>
  <c r="AH4467" i="1" s="1"/>
  <c r="Z4467" i="1"/>
  <c r="AC4467" i="1" s="1"/>
  <c r="D4517" i="1"/>
  <c r="F4517" i="1" s="1"/>
  <c r="N4469" i="1"/>
  <c r="O4468" i="1"/>
  <c r="A4518" i="1"/>
  <c r="AG4517" i="1"/>
  <c r="E4518" i="1"/>
  <c r="AB4517" i="1"/>
  <c r="H4517" i="1"/>
  <c r="U4474" i="1"/>
  <c r="W4474" i="1" s="1"/>
  <c r="L4474" i="1"/>
  <c r="G4516" i="1"/>
  <c r="B4467" i="1" l="1"/>
  <c r="G4517" i="1"/>
  <c r="D4518" i="1"/>
  <c r="F4518" i="1" s="1"/>
  <c r="AG4518" i="1"/>
  <c r="H4518" i="1"/>
  <c r="A4519" i="1"/>
  <c r="E4519" i="1"/>
  <c r="AB4518" i="1"/>
  <c r="J4476" i="1"/>
  <c r="K4476" i="1" s="1"/>
  <c r="M4476" i="1"/>
  <c r="I4477" i="1"/>
  <c r="Z4468" i="1"/>
  <c r="AC4468" i="1" s="1"/>
  <c r="AE4468" i="1"/>
  <c r="AH4468" i="1" s="1"/>
  <c r="N4470" i="1"/>
  <c r="O4469" i="1"/>
  <c r="U4475" i="1"/>
  <c r="W4475" i="1" s="1"/>
  <c r="L4475" i="1"/>
  <c r="D4519" i="1" l="1"/>
  <c r="F4519" i="1" s="1"/>
  <c r="G4519" i="1"/>
  <c r="U4476" i="1"/>
  <c r="W4476" i="1" s="1"/>
  <c r="L4476" i="1"/>
  <c r="N4471" i="1"/>
  <c r="O4470" i="1"/>
  <c r="AB4519" i="1"/>
  <c r="A4520" i="1"/>
  <c r="AG4519" i="1"/>
  <c r="E4520" i="1"/>
  <c r="H4519" i="1"/>
  <c r="B4468" i="1"/>
  <c r="J4477" i="1"/>
  <c r="K4477" i="1" s="1"/>
  <c r="M4477" i="1"/>
  <c r="I4478" i="1"/>
  <c r="AE4469" i="1"/>
  <c r="AH4469" i="1" s="1"/>
  <c r="Z4469" i="1"/>
  <c r="AC4469" i="1" s="1"/>
  <c r="G4518" i="1"/>
  <c r="B4469" i="1" l="1"/>
  <c r="Z4470" i="1"/>
  <c r="AC4470" i="1" s="1"/>
  <c r="AE4470" i="1"/>
  <c r="AH4470" i="1" s="1"/>
  <c r="D4520" i="1"/>
  <c r="F4520" i="1" s="1"/>
  <c r="G4520" i="1"/>
  <c r="U4477" i="1"/>
  <c r="W4477" i="1" s="1"/>
  <c r="L4477" i="1"/>
  <c r="N4472" i="1"/>
  <c r="O4471" i="1"/>
  <c r="J4478" i="1"/>
  <c r="K4478" i="1" s="1"/>
  <c r="M4478" i="1"/>
  <c r="I4479" i="1"/>
  <c r="A4521" i="1"/>
  <c r="H4520" i="1"/>
  <c r="AG4520" i="1"/>
  <c r="E4521" i="1"/>
  <c r="AB4520" i="1"/>
  <c r="U4478" i="1" l="1"/>
  <c r="W4478" i="1" s="1"/>
  <c r="L4478" i="1"/>
  <c r="H4521" i="1"/>
  <c r="A4522" i="1"/>
  <c r="AB4521" i="1"/>
  <c r="AG4521" i="1"/>
  <c r="E4522" i="1"/>
  <c r="M4479" i="1"/>
  <c r="J4479" i="1"/>
  <c r="K4479" i="1" s="1"/>
  <c r="I4480" i="1"/>
  <c r="D4521" i="1"/>
  <c r="F4521" i="1" s="1"/>
  <c r="AE4471" i="1"/>
  <c r="AH4471" i="1" s="1"/>
  <c r="Z4471" i="1"/>
  <c r="AC4471" i="1" s="1"/>
  <c r="N4473" i="1"/>
  <c r="O4472" i="1"/>
  <c r="B4470" i="1"/>
  <c r="B4471" i="1" l="1"/>
  <c r="G4521" i="1"/>
  <c r="N4474" i="1"/>
  <c r="O4473" i="1"/>
  <c r="D4522" i="1"/>
  <c r="F4522" i="1" s="1"/>
  <c r="G4522" i="1"/>
  <c r="AB4522" i="1"/>
  <c r="A4523" i="1"/>
  <c r="AG4522" i="1"/>
  <c r="H4522" i="1"/>
  <c r="E4523" i="1"/>
  <c r="J4480" i="1"/>
  <c r="K4480" i="1" s="1"/>
  <c r="M4480" i="1"/>
  <c r="I4481" i="1"/>
  <c r="AE4472" i="1"/>
  <c r="AH4472" i="1" s="1"/>
  <c r="Z4472" i="1"/>
  <c r="AC4472" i="1" s="1"/>
  <c r="U4479" i="1"/>
  <c r="W4479" i="1" s="1"/>
  <c r="L4479" i="1"/>
  <c r="AG4523" i="1" l="1"/>
  <c r="E4524" i="1"/>
  <c r="H4523" i="1"/>
  <c r="AB4523" i="1"/>
  <c r="A4524" i="1"/>
  <c r="J4481" i="1"/>
  <c r="K4481" i="1" s="1"/>
  <c r="M4481" i="1"/>
  <c r="I4482" i="1"/>
  <c r="U4480" i="1"/>
  <c r="W4480" i="1" s="1"/>
  <c r="L4480" i="1"/>
  <c r="D4523" i="1"/>
  <c r="F4523" i="1" s="1"/>
  <c r="Z4473" i="1"/>
  <c r="AC4473" i="1" s="1"/>
  <c r="AE4473" i="1"/>
  <c r="AH4473" i="1" s="1"/>
  <c r="B4472" i="1"/>
  <c r="N4475" i="1"/>
  <c r="O4474" i="1"/>
  <c r="G4523" i="1" l="1"/>
  <c r="U4481" i="1"/>
  <c r="W4481" i="1" s="1"/>
  <c r="L4481" i="1"/>
  <c r="AG4524" i="1"/>
  <c r="A4525" i="1"/>
  <c r="E4525" i="1"/>
  <c r="H4524" i="1"/>
  <c r="AB4524" i="1"/>
  <c r="N4476" i="1"/>
  <c r="O4475" i="1"/>
  <c r="AE4474" i="1"/>
  <c r="AH4474" i="1" s="1"/>
  <c r="Z4474" i="1"/>
  <c r="AC4474" i="1" s="1"/>
  <c r="D4524" i="1"/>
  <c r="F4524" i="1" s="1"/>
  <c r="G4524" i="1"/>
  <c r="B4473" i="1"/>
  <c r="J4482" i="1"/>
  <c r="K4482" i="1" s="1"/>
  <c r="M4482" i="1"/>
  <c r="I4483" i="1"/>
  <c r="B4474" i="1" l="1"/>
  <c r="D4525" i="1"/>
  <c r="F4525" i="1" s="1"/>
  <c r="G4525" i="1"/>
  <c r="M4483" i="1"/>
  <c r="J4483" i="1"/>
  <c r="K4483" i="1" s="1"/>
  <c r="I4484" i="1"/>
  <c r="AB4525" i="1"/>
  <c r="A4526" i="1"/>
  <c r="AG4525" i="1"/>
  <c r="E4526" i="1"/>
  <c r="H4525" i="1"/>
  <c r="U4482" i="1"/>
  <c r="W4482" i="1" s="1"/>
  <c r="L4482" i="1"/>
  <c r="AE4475" i="1"/>
  <c r="AH4475" i="1" s="1"/>
  <c r="Z4475" i="1"/>
  <c r="AC4475" i="1" s="1"/>
  <c r="B4475" i="1" s="1"/>
  <c r="N4477" i="1"/>
  <c r="O4476" i="1"/>
  <c r="U4483" i="1" l="1"/>
  <c r="W4483" i="1" s="1"/>
  <c r="L4483" i="1"/>
  <c r="Z4476" i="1"/>
  <c r="AC4476" i="1" s="1"/>
  <c r="AE4476" i="1"/>
  <c r="AH4476" i="1" s="1"/>
  <c r="J4484" i="1"/>
  <c r="K4484" i="1" s="1"/>
  <c r="M4484" i="1"/>
  <c r="I4485" i="1"/>
  <c r="D4526" i="1"/>
  <c r="F4526" i="1" s="1"/>
  <c r="N4478" i="1"/>
  <c r="O4477" i="1"/>
  <c r="E4527" i="1"/>
  <c r="AG4526" i="1"/>
  <c r="H4526" i="1"/>
  <c r="A4527" i="1"/>
  <c r="AB4526" i="1"/>
  <c r="G4526" i="1" l="1"/>
  <c r="D4527" i="1"/>
  <c r="F4527" i="1" s="1"/>
  <c r="G4527" i="1"/>
  <c r="N4479" i="1"/>
  <c r="O4478" i="1"/>
  <c r="Z4477" i="1"/>
  <c r="AC4477" i="1" s="1"/>
  <c r="AE4477" i="1"/>
  <c r="AH4477" i="1" s="1"/>
  <c r="U4484" i="1"/>
  <c r="W4484" i="1" s="1"/>
  <c r="L4484" i="1"/>
  <c r="E4528" i="1"/>
  <c r="H4527" i="1"/>
  <c r="AB4527" i="1"/>
  <c r="A4528" i="1"/>
  <c r="AG4527" i="1"/>
  <c r="B4476" i="1"/>
  <c r="J4485" i="1"/>
  <c r="K4485" i="1" s="1"/>
  <c r="M4485" i="1"/>
  <c r="I4486" i="1"/>
  <c r="A4529" i="1" l="1"/>
  <c r="AG4528" i="1"/>
  <c r="E4529" i="1"/>
  <c r="H4528" i="1"/>
  <c r="AB4528" i="1"/>
  <c r="D4528" i="1"/>
  <c r="F4528" i="1" s="1"/>
  <c r="G4528" i="1"/>
  <c r="B4477" i="1"/>
  <c r="J4486" i="1"/>
  <c r="K4486" i="1" s="1"/>
  <c r="I4487" i="1"/>
  <c r="Z4478" i="1"/>
  <c r="AC4478" i="1" s="1"/>
  <c r="AE4478" i="1"/>
  <c r="AH4478" i="1" s="1"/>
  <c r="N4480" i="1"/>
  <c r="O4479" i="1"/>
  <c r="U4485" i="1"/>
  <c r="W4485" i="1" s="1"/>
  <c r="L4485" i="1"/>
  <c r="M4486" i="1" s="1"/>
  <c r="M4487" i="1" l="1"/>
  <c r="J4487" i="1"/>
  <c r="K4487" i="1" s="1"/>
  <c r="I4488" i="1"/>
  <c r="B4478" i="1"/>
  <c r="D4529" i="1"/>
  <c r="F4529" i="1" s="1"/>
  <c r="U4486" i="1"/>
  <c r="W4486" i="1" s="1"/>
  <c r="L4486" i="1"/>
  <c r="Z4479" i="1"/>
  <c r="AC4479" i="1" s="1"/>
  <c r="AE4479" i="1"/>
  <c r="AH4479" i="1" s="1"/>
  <c r="N4481" i="1"/>
  <c r="O4480" i="1"/>
  <c r="E4530" i="1"/>
  <c r="AG4529" i="1"/>
  <c r="H4529" i="1"/>
  <c r="AB4529" i="1"/>
  <c r="A4530" i="1"/>
  <c r="G4529" i="1" l="1"/>
  <c r="U4487" i="1"/>
  <c r="W4487" i="1" s="1"/>
  <c r="L4487" i="1"/>
  <c r="AE4480" i="1"/>
  <c r="AH4480" i="1" s="1"/>
  <c r="Z4480" i="1"/>
  <c r="AC4480" i="1" s="1"/>
  <c r="N4482" i="1"/>
  <c r="O4481" i="1"/>
  <c r="E4531" i="1"/>
  <c r="AB4530" i="1"/>
  <c r="A4531" i="1"/>
  <c r="H4530" i="1"/>
  <c r="AG4530" i="1"/>
  <c r="J4488" i="1"/>
  <c r="K4488" i="1" s="1"/>
  <c r="M4488" i="1"/>
  <c r="I4489" i="1"/>
  <c r="B4479" i="1"/>
  <c r="D4530" i="1"/>
  <c r="F4530" i="1" s="1"/>
  <c r="G4530" i="1" l="1"/>
  <c r="B4480" i="1"/>
  <c r="D4531" i="1"/>
  <c r="F4531" i="1" s="1"/>
  <c r="G4531" i="1"/>
  <c r="N4483" i="1"/>
  <c r="O4482" i="1"/>
  <c r="U4488" i="1"/>
  <c r="W4488" i="1" s="1"/>
  <c r="L4488" i="1"/>
  <c r="H4531" i="1"/>
  <c r="AB4531" i="1"/>
  <c r="A4532" i="1"/>
  <c r="E4532" i="1"/>
  <c r="AG4531" i="1"/>
  <c r="J4489" i="1"/>
  <c r="K4489" i="1" s="1"/>
  <c r="M4489" i="1"/>
  <c r="I4490" i="1"/>
  <c r="Z4481" i="1"/>
  <c r="AC4481" i="1" s="1"/>
  <c r="AE4481" i="1"/>
  <c r="AH4481" i="1" s="1"/>
  <c r="B4481" i="1" l="1"/>
  <c r="U4489" i="1"/>
  <c r="W4489" i="1" s="1"/>
  <c r="L4489" i="1"/>
  <c r="AE4482" i="1"/>
  <c r="AH4482" i="1" s="1"/>
  <c r="Z4482" i="1"/>
  <c r="AC4482" i="1" s="1"/>
  <c r="B4482" i="1" s="1"/>
  <c r="D4532" i="1"/>
  <c r="F4532" i="1" s="1"/>
  <c r="G4532" i="1"/>
  <c r="N4484" i="1"/>
  <c r="O4483" i="1"/>
  <c r="A4533" i="1"/>
  <c r="AG4532" i="1"/>
  <c r="H4532" i="1"/>
  <c r="AB4532" i="1"/>
  <c r="E4533" i="1"/>
  <c r="J4490" i="1"/>
  <c r="K4490" i="1" s="1"/>
  <c r="M4490" i="1"/>
  <c r="I4491" i="1"/>
  <c r="D4533" i="1" l="1"/>
  <c r="F4533" i="1" s="1"/>
  <c r="G4533" i="1"/>
  <c r="Z4483" i="1"/>
  <c r="AC4483" i="1" s="1"/>
  <c r="AE4483" i="1"/>
  <c r="AH4483" i="1" s="1"/>
  <c r="U4490" i="1"/>
  <c r="W4490" i="1" s="1"/>
  <c r="L4490" i="1"/>
  <c r="J4491" i="1"/>
  <c r="K4491" i="1" s="1"/>
  <c r="M4491" i="1"/>
  <c r="I4492" i="1"/>
  <c r="AB4533" i="1"/>
  <c r="A4534" i="1"/>
  <c r="AG4533" i="1"/>
  <c r="H4533" i="1"/>
  <c r="E4534" i="1"/>
  <c r="N4485" i="1"/>
  <c r="O4484" i="1"/>
  <c r="AG4534" i="1" l="1"/>
  <c r="E4535" i="1"/>
  <c r="AB4534" i="1"/>
  <c r="H4534" i="1"/>
  <c r="A4535" i="1"/>
  <c r="U4491" i="1"/>
  <c r="W4491" i="1" s="1"/>
  <c r="L4491" i="1"/>
  <c r="B4483" i="1"/>
  <c r="Z4484" i="1"/>
  <c r="AC4484" i="1" s="1"/>
  <c r="AE4484" i="1"/>
  <c r="AH4484" i="1" s="1"/>
  <c r="J4492" i="1"/>
  <c r="K4492" i="1" s="1"/>
  <c r="M4492" i="1"/>
  <c r="I4493" i="1"/>
  <c r="N4486" i="1"/>
  <c r="O4485" i="1"/>
  <c r="D4534" i="1"/>
  <c r="F4534" i="1" s="1"/>
  <c r="G4534" i="1" l="1"/>
  <c r="J4493" i="1"/>
  <c r="K4493" i="1" s="1"/>
  <c r="M4493" i="1"/>
  <c r="I4494" i="1"/>
  <c r="B4484" i="1"/>
  <c r="U4492" i="1"/>
  <c r="W4492" i="1" s="1"/>
  <c r="L4492" i="1"/>
  <c r="E4536" i="1"/>
  <c r="H4535" i="1"/>
  <c r="AB4535" i="1"/>
  <c r="A4536" i="1"/>
  <c r="AG4535" i="1"/>
  <c r="D4535" i="1"/>
  <c r="F4535" i="1" s="1"/>
  <c r="G4535" i="1"/>
  <c r="AE4485" i="1"/>
  <c r="AH4485" i="1" s="1"/>
  <c r="Z4485" i="1"/>
  <c r="AC4485" i="1" s="1"/>
  <c r="B4485" i="1" s="1"/>
  <c r="N4487" i="1"/>
  <c r="O4486" i="1"/>
  <c r="Z4486" i="1" l="1"/>
  <c r="AC4486" i="1" s="1"/>
  <c r="AE4486" i="1"/>
  <c r="AH4486" i="1" s="1"/>
  <c r="A4537" i="1"/>
  <c r="AG4536" i="1"/>
  <c r="E4537" i="1"/>
  <c r="H4536" i="1"/>
  <c r="AB4536" i="1"/>
  <c r="M4494" i="1"/>
  <c r="J4494" i="1"/>
  <c r="K4494" i="1" s="1"/>
  <c r="I4495" i="1"/>
  <c r="N4488" i="1"/>
  <c r="O4487" i="1"/>
  <c r="D4536" i="1"/>
  <c r="F4536" i="1" s="1"/>
  <c r="G4536" i="1"/>
  <c r="U4493" i="1"/>
  <c r="W4493" i="1" s="1"/>
  <c r="L4493" i="1"/>
  <c r="Z4487" i="1" l="1"/>
  <c r="AC4487" i="1" s="1"/>
  <c r="AE4487" i="1"/>
  <c r="AH4487" i="1" s="1"/>
  <c r="U4494" i="1"/>
  <c r="W4494" i="1" s="1"/>
  <c r="L4494" i="1"/>
  <c r="D4537" i="1"/>
  <c r="F4537" i="1" s="1"/>
  <c r="G4537" i="1"/>
  <c r="N4489" i="1"/>
  <c r="O4488" i="1"/>
  <c r="M4495" i="1"/>
  <c r="J4495" i="1"/>
  <c r="K4495" i="1" s="1"/>
  <c r="I4496" i="1"/>
  <c r="A4538" i="1"/>
  <c r="AB4537" i="1"/>
  <c r="AG4537" i="1"/>
  <c r="E4538" i="1"/>
  <c r="H4537" i="1"/>
  <c r="B4486" i="1"/>
  <c r="U4495" i="1" l="1"/>
  <c r="W4495" i="1" s="1"/>
  <c r="L4495" i="1"/>
  <c r="AG4538" i="1"/>
  <c r="E4539" i="1"/>
  <c r="H4538" i="1"/>
  <c r="A4539" i="1"/>
  <c r="AB4538" i="1"/>
  <c r="G4538" i="1"/>
  <c r="D4538" i="1"/>
  <c r="F4538" i="1" s="1"/>
  <c r="J4496" i="1"/>
  <c r="K4496" i="1" s="1"/>
  <c r="M4496" i="1"/>
  <c r="I4497" i="1"/>
  <c r="AE4488" i="1"/>
  <c r="AH4488" i="1" s="1"/>
  <c r="Z4488" i="1"/>
  <c r="AC4488" i="1" s="1"/>
  <c r="N4490" i="1"/>
  <c r="O4489" i="1"/>
  <c r="B4487" i="1"/>
  <c r="E4540" i="1" l="1"/>
  <c r="H4539" i="1"/>
  <c r="AB4539" i="1"/>
  <c r="AG4539" i="1"/>
  <c r="A4540" i="1"/>
  <c r="M4497" i="1"/>
  <c r="J4497" i="1"/>
  <c r="K4497" i="1" s="1"/>
  <c r="I4498" i="1"/>
  <c r="D4539" i="1"/>
  <c r="F4539" i="1" s="1"/>
  <c r="Z4489" i="1"/>
  <c r="AC4489" i="1" s="1"/>
  <c r="AE4489" i="1"/>
  <c r="AH4489" i="1" s="1"/>
  <c r="N4491" i="1"/>
  <c r="O4490" i="1"/>
  <c r="U4496" i="1"/>
  <c r="W4496" i="1" s="1"/>
  <c r="L4496" i="1"/>
  <c r="B4488" i="1"/>
  <c r="U4497" i="1" l="1"/>
  <c r="W4497" i="1" s="1"/>
  <c r="L4497" i="1"/>
  <c r="N4492" i="1"/>
  <c r="O4491" i="1"/>
  <c r="B4489" i="1"/>
  <c r="AB4540" i="1"/>
  <c r="AG4540" i="1"/>
  <c r="E4541" i="1"/>
  <c r="H4540" i="1"/>
  <c r="A4541" i="1"/>
  <c r="G4539" i="1"/>
  <c r="Z4490" i="1"/>
  <c r="AC4490" i="1" s="1"/>
  <c r="AE4490" i="1"/>
  <c r="AH4490" i="1" s="1"/>
  <c r="J4498" i="1"/>
  <c r="K4498" i="1" s="1"/>
  <c r="M4498" i="1"/>
  <c r="I4499" i="1"/>
  <c r="D4540" i="1"/>
  <c r="F4540" i="1" s="1"/>
  <c r="G4540" i="1" l="1"/>
  <c r="AE4491" i="1"/>
  <c r="AH4491" i="1" s="1"/>
  <c r="Z4491" i="1"/>
  <c r="AC4491" i="1" s="1"/>
  <c r="B4491" i="1" s="1"/>
  <c r="U4498" i="1"/>
  <c r="W4498" i="1" s="1"/>
  <c r="L4498" i="1"/>
  <c r="B4490" i="1"/>
  <c r="H4541" i="1"/>
  <c r="AB4541" i="1"/>
  <c r="A4542" i="1"/>
  <c r="AG4541" i="1"/>
  <c r="E4542" i="1"/>
  <c r="J4499" i="1"/>
  <c r="K4499" i="1" s="1"/>
  <c r="M4499" i="1"/>
  <c r="I4500" i="1"/>
  <c r="N4493" i="1"/>
  <c r="O4492" i="1"/>
  <c r="D4541" i="1"/>
  <c r="F4541" i="1" s="1"/>
  <c r="G4541" i="1" l="1"/>
  <c r="U4499" i="1"/>
  <c r="W4499" i="1" s="1"/>
  <c r="L4499" i="1"/>
  <c r="M4500" i="1"/>
  <c r="J4500" i="1"/>
  <c r="K4500" i="1" s="1"/>
  <c r="I4501" i="1"/>
  <c r="D4542" i="1"/>
  <c r="F4542" i="1" s="1"/>
  <c r="Z4492" i="1"/>
  <c r="AC4492" i="1" s="1"/>
  <c r="AE4492" i="1"/>
  <c r="AH4492" i="1" s="1"/>
  <c r="N4494" i="1"/>
  <c r="O4493" i="1"/>
  <c r="AG4542" i="1"/>
  <c r="E4543" i="1"/>
  <c r="H4542" i="1"/>
  <c r="A4543" i="1"/>
  <c r="AB4542" i="1"/>
  <c r="AE4493" i="1" l="1"/>
  <c r="AH4493" i="1" s="1"/>
  <c r="Z4493" i="1"/>
  <c r="AC4493" i="1" s="1"/>
  <c r="B4493" i="1" s="1"/>
  <c r="U4500" i="1"/>
  <c r="W4500" i="1" s="1"/>
  <c r="L4500" i="1"/>
  <c r="D4543" i="1"/>
  <c r="F4543" i="1" s="1"/>
  <c r="J4501" i="1"/>
  <c r="K4501" i="1" s="1"/>
  <c r="M4501" i="1"/>
  <c r="I4502" i="1"/>
  <c r="N4495" i="1"/>
  <c r="O4494" i="1"/>
  <c r="B4492" i="1"/>
  <c r="H4543" i="1"/>
  <c r="AB4543" i="1"/>
  <c r="A4544" i="1"/>
  <c r="E4544" i="1"/>
  <c r="AG4543" i="1"/>
  <c r="G4542" i="1"/>
  <c r="G4543" i="1" l="1"/>
  <c r="Z4494" i="1"/>
  <c r="AC4494" i="1" s="1"/>
  <c r="AE4494" i="1"/>
  <c r="AH4494" i="1" s="1"/>
  <c r="N4496" i="1"/>
  <c r="O4495" i="1"/>
  <c r="M4502" i="1"/>
  <c r="J4502" i="1"/>
  <c r="K4502" i="1" s="1"/>
  <c r="I4503" i="1"/>
  <c r="D4544" i="1"/>
  <c r="F4544" i="1" s="1"/>
  <c r="A4545" i="1"/>
  <c r="AG4544" i="1"/>
  <c r="AB4544" i="1"/>
  <c r="E4545" i="1"/>
  <c r="H4544" i="1"/>
  <c r="U4501" i="1"/>
  <c r="W4501" i="1" s="1"/>
  <c r="L4501" i="1"/>
  <c r="G4544" i="1" l="1"/>
  <c r="N4497" i="1"/>
  <c r="O4496" i="1"/>
  <c r="AB4545" i="1"/>
  <c r="AG4545" i="1"/>
  <c r="A4546" i="1"/>
  <c r="E4546" i="1"/>
  <c r="H4545" i="1"/>
  <c r="AE4495" i="1"/>
  <c r="AH4495" i="1" s="1"/>
  <c r="Z4495" i="1"/>
  <c r="AC4495" i="1" s="1"/>
  <c r="D4545" i="1"/>
  <c r="F4545" i="1" s="1"/>
  <c r="M4503" i="1"/>
  <c r="J4503" i="1"/>
  <c r="K4503" i="1" s="1"/>
  <c r="I4504" i="1"/>
  <c r="U4502" i="1"/>
  <c r="W4502" i="1" s="1"/>
  <c r="L4502" i="1"/>
  <c r="B4494" i="1"/>
  <c r="G4545" i="1" l="1"/>
  <c r="D4546" i="1"/>
  <c r="F4546" i="1" s="1"/>
  <c r="AE4496" i="1"/>
  <c r="AH4496" i="1" s="1"/>
  <c r="Z4496" i="1"/>
  <c r="AC4496" i="1" s="1"/>
  <c r="B4496" i="1" s="1"/>
  <c r="U4503" i="1"/>
  <c r="W4503" i="1" s="1"/>
  <c r="L4503" i="1"/>
  <c r="A4547" i="1"/>
  <c r="H4546" i="1"/>
  <c r="E4547" i="1"/>
  <c r="AG4546" i="1"/>
  <c r="AB4546" i="1"/>
  <c r="B4495" i="1"/>
  <c r="N4498" i="1"/>
  <c r="O4497" i="1"/>
  <c r="J4504" i="1"/>
  <c r="K4504" i="1" s="1"/>
  <c r="M4504" i="1"/>
  <c r="I4505" i="1"/>
  <c r="N4499" i="1" l="1"/>
  <c r="O4498" i="1"/>
  <c r="D4547" i="1"/>
  <c r="F4547" i="1" s="1"/>
  <c r="G4547" i="1"/>
  <c r="J4505" i="1"/>
  <c r="K4505" i="1" s="1"/>
  <c r="M4505" i="1"/>
  <c r="I4506" i="1"/>
  <c r="U4504" i="1"/>
  <c r="W4504" i="1" s="1"/>
  <c r="L4504" i="1"/>
  <c r="G4546" i="1"/>
  <c r="Z4497" i="1"/>
  <c r="AC4497" i="1" s="1"/>
  <c r="AE4497" i="1"/>
  <c r="AH4497" i="1" s="1"/>
  <c r="AG4547" i="1"/>
  <c r="E4548" i="1"/>
  <c r="H4547" i="1"/>
  <c r="AB4547" i="1"/>
  <c r="A4548" i="1"/>
  <c r="U4505" i="1" l="1"/>
  <c r="W4505" i="1" s="1"/>
  <c r="L4505" i="1"/>
  <c r="A4549" i="1"/>
  <c r="H4548" i="1"/>
  <c r="E4549" i="1"/>
  <c r="AB4548" i="1"/>
  <c r="AG4548" i="1"/>
  <c r="M4506" i="1"/>
  <c r="J4506" i="1"/>
  <c r="K4506" i="1" s="1"/>
  <c r="I4507" i="1"/>
  <c r="B4497" i="1"/>
  <c r="D4548" i="1"/>
  <c r="F4548" i="1" s="1"/>
  <c r="Z4498" i="1"/>
  <c r="AC4498" i="1" s="1"/>
  <c r="AE4498" i="1"/>
  <c r="AH4498" i="1" s="1"/>
  <c r="N4500" i="1"/>
  <c r="O4499" i="1"/>
  <c r="D4549" i="1" l="1"/>
  <c r="F4549" i="1" s="1"/>
  <c r="G4549" i="1"/>
  <c r="M4507" i="1"/>
  <c r="J4507" i="1"/>
  <c r="K4507" i="1" s="1"/>
  <c r="I4508" i="1"/>
  <c r="G4548" i="1"/>
  <c r="AE4499" i="1"/>
  <c r="AH4499" i="1" s="1"/>
  <c r="Z4499" i="1"/>
  <c r="AC4499" i="1" s="1"/>
  <c r="N4501" i="1"/>
  <c r="O4500" i="1"/>
  <c r="A4550" i="1"/>
  <c r="AG4549" i="1"/>
  <c r="H4549" i="1"/>
  <c r="E4550" i="1"/>
  <c r="AB4549" i="1"/>
  <c r="U4506" i="1"/>
  <c r="W4506" i="1" s="1"/>
  <c r="L4506" i="1"/>
  <c r="B4498" i="1"/>
  <c r="B4499" i="1" l="1"/>
  <c r="J4508" i="1"/>
  <c r="K4508" i="1" s="1"/>
  <c r="M4508" i="1"/>
  <c r="I4509" i="1"/>
  <c r="H4550" i="1"/>
  <c r="AG4550" i="1"/>
  <c r="E4551" i="1"/>
  <c r="AB4550" i="1"/>
  <c r="A4551" i="1"/>
  <c r="U4507" i="1"/>
  <c r="W4507" i="1" s="1"/>
  <c r="L4507" i="1"/>
  <c r="N4502" i="1"/>
  <c r="O4501" i="1"/>
  <c r="Z4500" i="1"/>
  <c r="AC4500" i="1" s="1"/>
  <c r="AE4500" i="1"/>
  <c r="AH4500" i="1" s="1"/>
  <c r="D4550" i="1"/>
  <c r="F4550" i="1" s="1"/>
  <c r="G4550" i="1" l="1"/>
  <c r="AE4501" i="1"/>
  <c r="AH4501" i="1" s="1"/>
  <c r="Z4501" i="1"/>
  <c r="AC4501" i="1" s="1"/>
  <c r="B4501" i="1" s="1"/>
  <c r="N4503" i="1"/>
  <c r="O4502" i="1"/>
  <c r="J4509" i="1"/>
  <c r="K4509" i="1" s="1"/>
  <c r="M4509" i="1"/>
  <c r="I4510" i="1"/>
  <c r="A4552" i="1"/>
  <c r="AG4551" i="1"/>
  <c r="E4552" i="1"/>
  <c r="AB4551" i="1"/>
  <c r="H4551" i="1"/>
  <c r="U4508" i="1"/>
  <c r="W4508" i="1" s="1"/>
  <c r="L4508" i="1"/>
  <c r="B4500" i="1"/>
  <c r="D4551" i="1"/>
  <c r="F4551" i="1" s="1"/>
  <c r="G4551" i="1" l="1"/>
  <c r="U4509" i="1"/>
  <c r="W4509" i="1" s="1"/>
  <c r="L4509" i="1"/>
  <c r="Z4502" i="1"/>
  <c r="AC4502" i="1" s="1"/>
  <c r="AE4502" i="1"/>
  <c r="AH4502" i="1" s="1"/>
  <c r="D4552" i="1"/>
  <c r="F4552" i="1" s="1"/>
  <c r="N4504" i="1"/>
  <c r="O4503" i="1"/>
  <c r="H4552" i="1"/>
  <c r="E4553" i="1"/>
  <c r="AB4552" i="1"/>
  <c r="A4553" i="1"/>
  <c r="AG4552" i="1"/>
  <c r="J4510" i="1"/>
  <c r="K4510" i="1" s="1"/>
  <c r="M4510" i="1"/>
  <c r="I4511" i="1"/>
  <c r="D4553" i="1" l="1"/>
  <c r="F4553" i="1" s="1"/>
  <c r="G4553" i="1"/>
  <c r="M4511" i="1"/>
  <c r="J4511" i="1"/>
  <c r="K4511" i="1" s="1"/>
  <c r="I4512" i="1"/>
  <c r="B4502" i="1"/>
  <c r="AB4553" i="1"/>
  <c r="E4554" i="1"/>
  <c r="AG4553" i="1"/>
  <c r="A4554" i="1"/>
  <c r="H4553" i="1"/>
  <c r="G4552" i="1"/>
  <c r="AE4503" i="1"/>
  <c r="AH4503" i="1" s="1"/>
  <c r="Z4503" i="1"/>
  <c r="AC4503" i="1" s="1"/>
  <c r="N4505" i="1"/>
  <c r="O4504" i="1"/>
  <c r="U4510" i="1"/>
  <c r="W4510" i="1" s="1"/>
  <c r="L4510" i="1"/>
  <c r="U4511" i="1" l="1"/>
  <c r="W4511" i="1" s="1"/>
  <c r="L4511" i="1"/>
  <c r="Z4504" i="1"/>
  <c r="AC4504" i="1" s="1"/>
  <c r="AE4504" i="1"/>
  <c r="AH4504" i="1" s="1"/>
  <c r="N4506" i="1"/>
  <c r="O4505" i="1"/>
  <c r="M4512" i="1"/>
  <c r="J4512" i="1"/>
  <c r="K4512" i="1" s="1"/>
  <c r="I4513" i="1"/>
  <c r="A4555" i="1"/>
  <c r="AG4554" i="1"/>
  <c r="E4555" i="1"/>
  <c r="H4554" i="1"/>
  <c r="AB4554" i="1"/>
  <c r="D4554" i="1"/>
  <c r="F4554" i="1" s="1"/>
  <c r="G4554" i="1"/>
  <c r="B4503" i="1"/>
  <c r="D4555" i="1" l="1"/>
  <c r="F4555" i="1" s="1"/>
  <c r="B4504" i="1"/>
  <c r="AE4505" i="1"/>
  <c r="AH4505" i="1" s="1"/>
  <c r="Z4505" i="1"/>
  <c r="AC4505" i="1" s="1"/>
  <c r="B4505" i="1" s="1"/>
  <c r="N4507" i="1"/>
  <c r="O4506" i="1"/>
  <c r="E4556" i="1"/>
  <c r="H4555" i="1"/>
  <c r="AG4555" i="1"/>
  <c r="AB4555" i="1"/>
  <c r="A4556" i="1"/>
  <c r="J4513" i="1"/>
  <c r="K4513" i="1" s="1"/>
  <c r="M4513" i="1"/>
  <c r="I4514" i="1"/>
  <c r="U4512" i="1"/>
  <c r="W4512" i="1" s="1"/>
  <c r="L4512" i="1"/>
  <c r="G4555" i="1" l="1"/>
  <c r="N4508" i="1"/>
  <c r="O4507" i="1"/>
  <c r="H4556" i="1"/>
  <c r="E4557" i="1"/>
  <c r="AB4556" i="1"/>
  <c r="AG4556" i="1"/>
  <c r="A4557" i="1"/>
  <c r="U4513" i="1"/>
  <c r="W4513" i="1" s="1"/>
  <c r="L4513" i="1"/>
  <c r="J4514" i="1"/>
  <c r="K4514" i="1" s="1"/>
  <c r="M4514" i="1"/>
  <c r="I4515" i="1"/>
  <c r="D4556" i="1"/>
  <c r="F4556" i="1" s="1"/>
  <c r="G4556" i="1"/>
  <c r="Z4506" i="1"/>
  <c r="AC4506" i="1" s="1"/>
  <c r="AE4506" i="1"/>
  <c r="AH4506" i="1" s="1"/>
  <c r="J4515" i="1" l="1"/>
  <c r="K4515" i="1" s="1"/>
  <c r="M4515" i="1"/>
  <c r="I4516" i="1"/>
  <c r="E4558" i="1"/>
  <c r="AB4557" i="1"/>
  <c r="H4557" i="1"/>
  <c r="A4558" i="1"/>
  <c r="AG4557" i="1"/>
  <c r="D4557" i="1"/>
  <c r="F4557" i="1" s="1"/>
  <c r="AE4507" i="1"/>
  <c r="AH4507" i="1" s="1"/>
  <c r="Z4507" i="1"/>
  <c r="AC4507" i="1" s="1"/>
  <c r="B4507" i="1" s="1"/>
  <c r="U4514" i="1"/>
  <c r="W4514" i="1" s="1"/>
  <c r="L4514" i="1"/>
  <c r="B4506" i="1"/>
  <c r="N4509" i="1"/>
  <c r="O4508" i="1"/>
  <c r="G4557" i="1" l="1"/>
  <c r="AE4508" i="1"/>
  <c r="AH4508" i="1" s="1"/>
  <c r="Z4508" i="1"/>
  <c r="AC4508" i="1" s="1"/>
  <c r="N4510" i="1"/>
  <c r="O4509" i="1"/>
  <c r="AB4558" i="1"/>
  <c r="A4559" i="1"/>
  <c r="AG4558" i="1"/>
  <c r="E4559" i="1"/>
  <c r="H4558" i="1"/>
  <c r="D4558" i="1"/>
  <c r="F4558" i="1" s="1"/>
  <c r="G4558" i="1"/>
  <c r="J4516" i="1"/>
  <c r="K4516" i="1" s="1"/>
  <c r="M4516" i="1"/>
  <c r="I4517" i="1"/>
  <c r="U4515" i="1"/>
  <c r="W4515" i="1" s="1"/>
  <c r="L4515" i="1"/>
  <c r="B4508" i="1" l="1"/>
  <c r="U4516" i="1"/>
  <c r="W4516" i="1" s="1"/>
  <c r="L4516" i="1"/>
  <c r="H4559" i="1"/>
  <c r="AB4559" i="1"/>
  <c r="A4560" i="1"/>
  <c r="AG4559" i="1"/>
  <c r="E4560" i="1"/>
  <c r="AE4509" i="1"/>
  <c r="AH4509" i="1" s="1"/>
  <c r="Z4509" i="1"/>
  <c r="AC4509" i="1" s="1"/>
  <c r="N4511" i="1"/>
  <c r="O4510" i="1"/>
  <c r="M4517" i="1"/>
  <c r="J4517" i="1"/>
  <c r="K4517" i="1" s="1"/>
  <c r="I4518" i="1"/>
  <c r="D4559" i="1"/>
  <c r="F4559" i="1" s="1"/>
  <c r="G4559" i="1" l="1"/>
  <c r="B4509" i="1"/>
  <c r="D4560" i="1"/>
  <c r="F4560" i="1" s="1"/>
  <c r="A4561" i="1"/>
  <c r="H4560" i="1"/>
  <c r="AG4560" i="1"/>
  <c r="E4561" i="1"/>
  <c r="AB4560" i="1"/>
  <c r="J4518" i="1"/>
  <c r="K4518" i="1" s="1"/>
  <c r="M4518" i="1"/>
  <c r="I4519" i="1"/>
  <c r="U4517" i="1"/>
  <c r="W4517" i="1" s="1"/>
  <c r="L4517" i="1"/>
  <c r="AE4510" i="1"/>
  <c r="AH4510" i="1" s="1"/>
  <c r="Z4510" i="1"/>
  <c r="AC4510" i="1" s="1"/>
  <c r="B4510" i="1" s="1"/>
  <c r="N4512" i="1"/>
  <c r="O4511" i="1"/>
  <c r="G4560" i="1" l="1"/>
  <c r="D4561" i="1"/>
  <c r="F4561" i="1" s="1"/>
  <c r="J4519" i="1"/>
  <c r="K4519" i="1" s="1"/>
  <c r="I4520" i="1"/>
  <c r="A4562" i="1"/>
  <c r="AG4561" i="1"/>
  <c r="E4562" i="1"/>
  <c r="AB4561" i="1"/>
  <c r="H4561" i="1"/>
  <c r="AE4511" i="1"/>
  <c r="AH4511" i="1" s="1"/>
  <c r="Z4511" i="1"/>
  <c r="AC4511" i="1" s="1"/>
  <c r="B4511" i="1" s="1"/>
  <c r="N4513" i="1"/>
  <c r="O4512" i="1"/>
  <c r="U4518" i="1"/>
  <c r="W4518" i="1" s="1"/>
  <c r="L4518" i="1"/>
  <c r="M4519" i="1" s="1"/>
  <c r="G4561" i="1" l="1"/>
  <c r="U4519" i="1"/>
  <c r="W4519" i="1" s="1"/>
  <c r="L4519" i="1"/>
  <c r="Z4512" i="1"/>
  <c r="AC4512" i="1" s="1"/>
  <c r="AE4512" i="1"/>
  <c r="AH4512" i="1" s="1"/>
  <c r="D4562" i="1"/>
  <c r="F4562" i="1" s="1"/>
  <c r="AG4562" i="1"/>
  <c r="H4562" i="1"/>
  <c r="AB4562" i="1"/>
  <c r="N4514" i="1"/>
  <c r="O4513" i="1"/>
  <c r="J4520" i="1"/>
  <c r="K4520" i="1" s="1"/>
  <c r="M4520" i="1"/>
  <c r="I4521" i="1"/>
  <c r="G4562" i="1" l="1"/>
  <c r="U4520" i="1"/>
  <c r="W4520" i="1" s="1"/>
  <c r="L4520" i="1"/>
  <c r="B4512" i="1"/>
  <c r="AE4513" i="1"/>
  <c r="AH4513" i="1" s="1"/>
  <c r="Z4513" i="1"/>
  <c r="AC4513" i="1" s="1"/>
  <c r="N4515" i="1"/>
  <c r="O4514" i="1"/>
  <c r="J4521" i="1"/>
  <c r="K4521" i="1" s="1"/>
  <c r="M4521" i="1"/>
  <c r="I4522" i="1"/>
  <c r="B4513" i="1" l="1"/>
  <c r="U4521" i="1"/>
  <c r="W4521" i="1" s="1"/>
  <c r="L4521" i="1"/>
  <c r="Z4514" i="1"/>
  <c r="AC4514" i="1" s="1"/>
  <c r="AE4514" i="1"/>
  <c r="AH4514" i="1" s="1"/>
  <c r="N4516" i="1"/>
  <c r="O4515" i="1"/>
  <c r="M4522" i="1"/>
  <c r="J4522" i="1"/>
  <c r="K4522" i="1" s="1"/>
  <c r="I4523" i="1"/>
  <c r="Z4515" i="1" l="1"/>
  <c r="AC4515" i="1" s="1"/>
  <c r="AE4515" i="1"/>
  <c r="AH4515" i="1" s="1"/>
  <c r="N4517" i="1"/>
  <c r="O4516" i="1"/>
  <c r="B4514" i="1"/>
  <c r="J4523" i="1"/>
  <c r="K4523" i="1" s="1"/>
  <c r="M4523" i="1"/>
  <c r="I4524" i="1"/>
  <c r="U4522" i="1"/>
  <c r="W4522" i="1" s="1"/>
  <c r="L4522" i="1"/>
  <c r="U4523" i="1" l="1"/>
  <c r="W4523" i="1" s="1"/>
  <c r="L4523" i="1"/>
  <c r="AE4516" i="1"/>
  <c r="AH4516" i="1" s="1"/>
  <c r="Z4516" i="1"/>
  <c r="AC4516" i="1" s="1"/>
  <c r="N4518" i="1"/>
  <c r="O4517" i="1"/>
  <c r="J4524" i="1"/>
  <c r="K4524" i="1" s="1"/>
  <c r="M4524" i="1"/>
  <c r="I4525" i="1"/>
  <c r="B4515" i="1"/>
  <c r="B4516" i="1" l="1"/>
  <c r="AE4517" i="1"/>
  <c r="AH4517" i="1" s="1"/>
  <c r="Z4517" i="1"/>
  <c r="AC4517" i="1" s="1"/>
  <c r="B4517" i="1" s="1"/>
  <c r="M4525" i="1"/>
  <c r="J4525" i="1"/>
  <c r="K4525" i="1" s="1"/>
  <c r="I4526" i="1"/>
  <c r="N4519" i="1"/>
  <c r="O4518" i="1"/>
  <c r="U4524" i="1"/>
  <c r="W4524" i="1" s="1"/>
  <c r="L4524" i="1"/>
  <c r="U4525" i="1" l="1"/>
  <c r="W4525" i="1" s="1"/>
  <c r="L4525" i="1"/>
  <c r="AE4518" i="1"/>
  <c r="AH4518" i="1" s="1"/>
  <c r="Z4518" i="1"/>
  <c r="AC4518" i="1" s="1"/>
  <c r="N4520" i="1"/>
  <c r="O4519" i="1"/>
  <c r="J4526" i="1"/>
  <c r="K4526" i="1" s="1"/>
  <c r="M4526" i="1"/>
  <c r="I4527" i="1"/>
  <c r="B4518" i="1" l="1"/>
  <c r="Z4519" i="1"/>
  <c r="AC4519" i="1" s="1"/>
  <c r="AE4519" i="1"/>
  <c r="AH4519" i="1" s="1"/>
  <c r="N4521" i="1"/>
  <c r="O4520" i="1"/>
  <c r="M4527" i="1"/>
  <c r="J4527" i="1"/>
  <c r="K4527" i="1" s="1"/>
  <c r="I4528" i="1"/>
  <c r="U4526" i="1"/>
  <c r="W4526" i="1" s="1"/>
  <c r="L4526" i="1"/>
  <c r="M4528" i="1" l="1"/>
  <c r="J4528" i="1"/>
  <c r="K4528" i="1" s="1"/>
  <c r="I4529" i="1"/>
  <c r="U4527" i="1"/>
  <c r="W4527" i="1" s="1"/>
  <c r="L4527" i="1"/>
  <c r="Z4520" i="1"/>
  <c r="AC4520" i="1" s="1"/>
  <c r="AE4520" i="1"/>
  <c r="AH4520" i="1" s="1"/>
  <c r="N4522" i="1"/>
  <c r="O4521" i="1"/>
  <c r="B4519" i="1"/>
  <c r="B4520" i="1" l="1"/>
  <c r="J4529" i="1"/>
  <c r="K4529" i="1" s="1"/>
  <c r="M4529" i="1"/>
  <c r="I4530" i="1"/>
  <c r="AE4521" i="1"/>
  <c r="AH4521" i="1" s="1"/>
  <c r="Z4521" i="1"/>
  <c r="AC4521" i="1" s="1"/>
  <c r="U4528" i="1"/>
  <c r="W4528" i="1" s="1"/>
  <c r="L4528" i="1"/>
  <c r="N4523" i="1"/>
  <c r="O4522" i="1"/>
  <c r="B4521" i="1" l="1"/>
  <c r="J4530" i="1"/>
  <c r="K4530" i="1" s="1"/>
  <c r="M4530" i="1"/>
  <c r="I4531" i="1"/>
  <c r="Z4522" i="1"/>
  <c r="AC4522" i="1" s="1"/>
  <c r="AE4522" i="1"/>
  <c r="AH4522" i="1" s="1"/>
  <c r="N4524" i="1"/>
  <c r="O4523" i="1"/>
  <c r="U4529" i="1"/>
  <c r="W4529" i="1" s="1"/>
  <c r="L4529" i="1"/>
  <c r="N4525" i="1" l="1"/>
  <c r="O4524" i="1"/>
  <c r="AE4523" i="1"/>
  <c r="AH4523" i="1" s="1"/>
  <c r="Z4523" i="1"/>
  <c r="AC4523" i="1" s="1"/>
  <c r="B4522" i="1"/>
  <c r="J4531" i="1"/>
  <c r="K4531" i="1" s="1"/>
  <c r="M4531" i="1"/>
  <c r="I4532" i="1"/>
  <c r="U4530" i="1"/>
  <c r="W4530" i="1" s="1"/>
  <c r="L4530" i="1"/>
  <c r="B4523" i="1" l="1"/>
  <c r="U4531" i="1"/>
  <c r="W4531" i="1" s="1"/>
  <c r="L4531" i="1"/>
  <c r="Z4524" i="1"/>
  <c r="AC4524" i="1" s="1"/>
  <c r="AE4524" i="1"/>
  <c r="AH4524" i="1" s="1"/>
  <c r="M4532" i="1"/>
  <c r="J4532" i="1"/>
  <c r="K4532" i="1" s="1"/>
  <c r="I4533" i="1"/>
  <c r="N4526" i="1"/>
  <c r="O4525" i="1"/>
  <c r="B4524" i="1" l="1"/>
  <c r="N4527" i="1"/>
  <c r="O4526" i="1"/>
  <c r="U4532" i="1"/>
  <c r="W4532" i="1" s="1"/>
  <c r="L4532" i="1"/>
  <c r="AE4525" i="1"/>
  <c r="AH4525" i="1" s="1"/>
  <c r="Z4525" i="1"/>
  <c r="AC4525" i="1" s="1"/>
  <c r="M4533" i="1"/>
  <c r="J4533" i="1"/>
  <c r="K4533" i="1" s="1"/>
  <c r="I4534" i="1"/>
  <c r="B4525" i="1" l="1"/>
  <c r="J4534" i="1"/>
  <c r="K4534" i="1" s="1"/>
  <c r="M4534" i="1"/>
  <c r="I4535" i="1"/>
  <c r="U4533" i="1"/>
  <c r="W4533" i="1" s="1"/>
  <c r="L4533" i="1"/>
  <c r="Z4526" i="1"/>
  <c r="AC4526" i="1" s="1"/>
  <c r="AE4526" i="1"/>
  <c r="AH4526" i="1" s="1"/>
  <c r="N4528" i="1"/>
  <c r="O4527" i="1"/>
  <c r="B4526" i="1" l="1"/>
  <c r="J4535" i="1"/>
  <c r="K4535" i="1" s="1"/>
  <c r="M4535" i="1"/>
  <c r="I4536" i="1"/>
  <c r="AE4527" i="1"/>
  <c r="AH4527" i="1" s="1"/>
  <c r="Z4527" i="1"/>
  <c r="AC4527" i="1" s="1"/>
  <c r="N4529" i="1"/>
  <c r="O4528" i="1"/>
  <c r="U4534" i="1"/>
  <c r="W4534" i="1" s="1"/>
  <c r="L4534" i="1"/>
  <c r="B4527" i="1" l="1"/>
  <c r="M4536" i="1"/>
  <c r="J4536" i="1"/>
  <c r="K4536" i="1" s="1"/>
  <c r="I4537" i="1"/>
  <c r="N4530" i="1"/>
  <c r="O4529" i="1"/>
  <c r="U4535" i="1"/>
  <c r="W4535" i="1" s="1"/>
  <c r="L4535" i="1"/>
  <c r="Z4528" i="1"/>
  <c r="AC4528" i="1" s="1"/>
  <c r="AE4528" i="1"/>
  <c r="AH4528" i="1" s="1"/>
  <c r="AE4529" i="1" l="1"/>
  <c r="AH4529" i="1" s="1"/>
  <c r="Z4529" i="1"/>
  <c r="AC4529" i="1" s="1"/>
  <c r="B4529" i="1" s="1"/>
  <c r="N4531" i="1"/>
  <c r="O4530" i="1"/>
  <c r="J4537" i="1"/>
  <c r="K4537" i="1" s="1"/>
  <c r="M4537" i="1"/>
  <c r="I4538" i="1"/>
  <c r="U4536" i="1"/>
  <c r="W4536" i="1" s="1"/>
  <c r="L4536" i="1"/>
  <c r="B4528" i="1"/>
  <c r="M4538" i="1" l="1"/>
  <c r="J4538" i="1"/>
  <c r="K4538" i="1" s="1"/>
  <c r="I4539" i="1"/>
  <c r="AE4530" i="1"/>
  <c r="AH4530" i="1" s="1"/>
  <c r="Z4530" i="1"/>
  <c r="AC4530" i="1" s="1"/>
  <c r="B4530" i="1" s="1"/>
  <c r="U4537" i="1"/>
  <c r="W4537" i="1" s="1"/>
  <c r="L4537" i="1"/>
  <c r="N4532" i="1"/>
  <c r="O4531" i="1"/>
  <c r="J4539" i="1" l="1"/>
  <c r="K4539" i="1" s="1"/>
  <c r="M4539" i="1"/>
  <c r="I4540" i="1"/>
  <c r="U4538" i="1"/>
  <c r="W4538" i="1" s="1"/>
  <c r="L4538" i="1"/>
  <c r="Z4531" i="1"/>
  <c r="AC4531" i="1" s="1"/>
  <c r="AE4531" i="1"/>
  <c r="AH4531" i="1" s="1"/>
  <c r="N4533" i="1"/>
  <c r="O4532" i="1"/>
  <c r="B4531" i="1" l="1"/>
  <c r="M4540" i="1"/>
  <c r="J4540" i="1"/>
  <c r="K4540" i="1" s="1"/>
  <c r="I4541" i="1"/>
  <c r="AE4532" i="1"/>
  <c r="AH4532" i="1" s="1"/>
  <c r="Z4532" i="1"/>
  <c r="AC4532" i="1" s="1"/>
  <c r="N4534" i="1"/>
  <c r="O4533" i="1"/>
  <c r="U4539" i="1"/>
  <c r="W4539" i="1" s="1"/>
  <c r="L4539" i="1"/>
  <c r="B4532" i="1" l="1"/>
  <c r="N4535" i="1"/>
  <c r="O4534" i="1"/>
  <c r="U4540" i="1"/>
  <c r="W4540" i="1" s="1"/>
  <c r="L4540" i="1"/>
  <c r="M4541" i="1"/>
  <c r="J4541" i="1"/>
  <c r="K4541" i="1" s="1"/>
  <c r="I4542" i="1"/>
  <c r="Z4533" i="1"/>
  <c r="AC4533" i="1" s="1"/>
  <c r="AE4533" i="1"/>
  <c r="AH4533" i="1" s="1"/>
  <c r="U4541" i="1" l="1"/>
  <c r="W4541" i="1" s="1"/>
  <c r="L4541" i="1"/>
  <c r="J4542" i="1"/>
  <c r="K4542" i="1" s="1"/>
  <c r="M4542" i="1"/>
  <c r="I4543" i="1"/>
  <c r="B4533" i="1"/>
  <c r="AE4534" i="1"/>
  <c r="AH4534" i="1" s="1"/>
  <c r="Z4534" i="1"/>
  <c r="AC4534" i="1" s="1"/>
  <c r="N4536" i="1"/>
  <c r="O4535" i="1"/>
  <c r="B4534" i="1" l="1"/>
  <c r="M4543" i="1"/>
  <c r="J4543" i="1"/>
  <c r="K4543" i="1" s="1"/>
  <c r="I4544" i="1"/>
  <c r="Z4535" i="1"/>
  <c r="AC4535" i="1" s="1"/>
  <c r="AE4535" i="1"/>
  <c r="AH4535" i="1" s="1"/>
  <c r="N4537" i="1"/>
  <c r="O4536" i="1"/>
  <c r="U4542" i="1"/>
  <c r="W4542" i="1" s="1"/>
  <c r="L4542" i="1"/>
  <c r="N4538" i="1" l="1"/>
  <c r="O4537" i="1"/>
  <c r="Z4536" i="1"/>
  <c r="AC4536" i="1" s="1"/>
  <c r="AE4536" i="1"/>
  <c r="AH4536" i="1" s="1"/>
  <c r="B4535" i="1"/>
  <c r="M4544" i="1"/>
  <c r="J4544" i="1"/>
  <c r="K4544" i="1" s="1"/>
  <c r="I4545" i="1"/>
  <c r="U4543" i="1"/>
  <c r="W4543" i="1" s="1"/>
  <c r="L4543" i="1"/>
  <c r="U4544" i="1" l="1"/>
  <c r="W4544" i="1" s="1"/>
  <c r="L4544" i="1"/>
  <c r="B4536" i="1"/>
  <c r="Z4537" i="1"/>
  <c r="AC4537" i="1" s="1"/>
  <c r="AE4537" i="1"/>
  <c r="AH4537" i="1" s="1"/>
  <c r="J4545" i="1"/>
  <c r="K4545" i="1" s="1"/>
  <c r="M4545" i="1"/>
  <c r="I4546" i="1"/>
  <c r="N4539" i="1"/>
  <c r="O4538" i="1"/>
  <c r="U4545" i="1" l="1"/>
  <c r="W4545" i="1" s="1"/>
  <c r="L4545" i="1"/>
  <c r="B4537" i="1"/>
  <c r="M4546" i="1"/>
  <c r="J4546" i="1"/>
  <c r="K4546" i="1" s="1"/>
  <c r="I4547" i="1"/>
  <c r="Z4538" i="1"/>
  <c r="AC4538" i="1" s="1"/>
  <c r="AE4538" i="1"/>
  <c r="AH4538" i="1" s="1"/>
  <c r="N4540" i="1"/>
  <c r="O4539" i="1"/>
  <c r="B4538" i="1" l="1"/>
  <c r="U4546" i="1"/>
  <c r="W4546" i="1" s="1"/>
  <c r="L4546" i="1"/>
  <c r="M4547" i="1" s="1"/>
  <c r="J4547" i="1"/>
  <c r="K4547" i="1" s="1"/>
  <c r="I4548" i="1"/>
  <c r="Z4539" i="1"/>
  <c r="AC4539" i="1" s="1"/>
  <c r="AE4539" i="1"/>
  <c r="AH4539" i="1" s="1"/>
  <c r="N4541" i="1"/>
  <c r="O4540" i="1"/>
  <c r="B4539" i="1" l="1"/>
  <c r="M4548" i="1"/>
  <c r="J4548" i="1"/>
  <c r="K4548" i="1" s="1"/>
  <c r="I4549" i="1"/>
  <c r="N4542" i="1"/>
  <c r="O4541" i="1"/>
  <c r="U4547" i="1"/>
  <c r="W4547" i="1" s="1"/>
  <c r="L4547" i="1"/>
  <c r="AE4540" i="1"/>
  <c r="AH4540" i="1" s="1"/>
  <c r="Z4540" i="1"/>
  <c r="AC4540" i="1" s="1"/>
  <c r="B4540" i="1" l="1"/>
  <c r="AE4541" i="1"/>
  <c r="AH4541" i="1" s="1"/>
  <c r="Z4541" i="1"/>
  <c r="AC4541" i="1" s="1"/>
  <c r="N4543" i="1"/>
  <c r="O4542" i="1"/>
  <c r="J4549" i="1"/>
  <c r="K4549" i="1" s="1"/>
  <c r="M4549" i="1"/>
  <c r="I4550" i="1"/>
  <c r="U4548" i="1"/>
  <c r="W4548" i="1" s="1"/>
  <c r="L4548" i="1"/>
  <c r="B4541" i="1" l="1"/>
  <c r="U4549" i="1"/>
  <c r="W4549" i="1" s="1"/>
  <c r="L4549" i="1"/>
  <c r="Z4542" i="1"/>
  <c r="AC4542" i="1" s="1"/>
  <c r="AE4542" i="1"/>
  <c r="AH4542" i="1" s="1"/>
  <c r="N4544" i="1"/>
  <c r="O4543" i="1"/>
  <c r="M4550" i="1"/>
  <c r="J4550" i="1"/>
  <c r="K4550" i="1" s="1"/>
  <c r="I4551" i="1"/>
  <c r="U4550" i="1" l="1"/>
  <c r="W4550" i="1" s="1"/>
  <c r="L4550" i="1"/>
  <c r="Z4543" i="1"/>
  <c r="AC4543" i="1" s="1"/>
  <c r="AE4543" i="1"/>
  <c r="AH4543" i="1" s="1"/>
  <c r="N4545" i="1"/>
  <c r="O4544" i="1"/>
  <c r="B4542" i="1"/>
  <c r="M4551" i="1"/>
  <c r="J4551" i="1"/>
  <c r="K4551" i="1" s="1"/>
  <c r="I4552" i="1"/>
  <c r="U4551" i="1" l="1"/>
  <c r="W4551" i="1" s="1"/>
  <c r="L4551" i="1"/>
  <c r="Z4544" i="1"/>
  <c r="AC4544" i="1" s="1"/>
  <c r="AE4544" i="1"/>
  <c r="AH4544" i="1" s="1"/>
  <c r="N4546" i="1"/>
  <c r="O4545" i="1"/>
  <c r="J4552" i="1"/>
  <c r="K4552" i="1" s="1"/>
  <c r="M4552" i="1"/>
  <c r="I4553" i="1"/>
  <c r="B4543" i="1"/>
  <c r="Z4545" i="1" l="1"/>
  <c r="AC4545" i="1" s="1"/>
  <c r="AE4545" i="1"/>
  <c r="AH4545" i="1" s="1"/>
  <c r="M4553" i="1"/>
  <c r="J4553" i="1"/>
  <c r="K4553" i="1" s="1"/>
  <c r="I4554" i="1"/>
  <c r="U4552" i="1"/>
  <c r="W4552" i="1" s="1"/>
  <c r="L4552" i="1"/>
  <c r="N4547" i="1"/>
  <c r="O4546" i="1"/>
  <c r="B4544" i="1"/>
  <c r="J4554" i="1" l="1"/>
  <c r="K4554" i="1" s="1"/>
  <c r="M4554" i="1"/>
  <c r="I4555" i="1"/>
  <c r="U4553" i="1"/>
  <c r="W4553" i="1" s="1"/>
  <c r="L4553" i="1"/>
  <c r="AE4546" i="1"/>
  <c r="AH4546" i="1" s="1"/>
  <c r="Z4546" i="1"/>
  <c r="AC4546" i="1" s="1"/>
  <c r="N4548" i="1"/>
  <c r="O4547" i="1"/>
  <c r="B4545" i="1"/>
  <c r="J4555" i="1" l="1"/>
  <c r="K4555" i="1" s="1"/>
  <c r="M4555" i="1"/>
  <c r="I4556" i="1"/>
  <c r="Z4547" i="1"/>
  <c r="AC4547" i="1" s="1"/>
  <c r="AE4547" i="1"/>
  <c r="AH4547" i="1" s="1"/>
  <c r="N4549" i="1"/>
  <c r="O4548" i="1"/>
  <c r="U4554" i="1"/>
  <c r="W4554" i="1" s="1"/>
  <c r="L4554" i="1"/>
  <c r="B4546" i="1"/>
  <c r="N4550" i="1" l="1"/>
  <c r="O4549" i="1"/>
  <c r="B4547" i="1"/>
  <c r="M4556" i="1"/>
  <c r="J4556" i="1"/>
  <c r="K4556" i="1" s="1"/>
  <c r="I4557" i="1"/>
  <c r="U4555" i="1"/>
  <c r="W4555" i="1" s="1"/>
  <c r="L4555" i="1"/>
  <c r="Z4548" i="1"/>
  <c r="AC4548" i="1" s="1"/>
  <c r="AE4548" i="1"/>
  <c r="AH4548" i="1" s="1"/>
  <c r="U4556" i="1" l="1"/>
  <c r="W4556" i="1" s="1"/>
  <c r="L4556" i="1"/>
  <c r="M4557" i="1"/>
  <c r="J4557" i="1"/>
  <c r="K4557" i="1" s="1"/>
  <c r="I4558" i="1"/>
  <c r="B4548" i="1"/>
  <c r="AE4549" i="1"/>
  <c r="AH4549" i="1" s="1"/>
  <c r="Z4549" i="1"/>
  <c r="AC4549" i="1" s="1"/>
  <c r="N4551" i="1"/>
  <c r="O4550" i="1"/>
  <c r="B4549" i="1" l="1"/>
  <c r="U4557" i="1"/>
  <c r="W4557" i="1" s="1"/>
  <c r="L4557" i="1"/>
  <c r="J4558" i="1"/>
  <c r="K4558" i="1" s="1"/>
  <c r="M4558" i="1"/>
  <c r="I4559" i="1"/>
  <c r="Z4550" i="1"/>
  <c r="AC4550" i="1" s="1"/>
  <c r="AE4550" i="1"/>
  <c r="AH4550" i="1" s="1"/>
  <c r="N4552" i="1"/>
  <c r="O4551" i="1"/>
  <c r="B4550" i="1" l="1"/>
  <c r="J4559" i="1"/>
  <c r="K4559" i="1" s="1"/>
  <c r="M4559" i="1"/>
  <c r="I4560" i="1"/>
  <c r="Z4551" i="1"/>
  <c r="AC4551" i="1" s="1"/>
  <c r="AE4551" i="1"/>
  <c r="AH4551" i="1" s="1"/>
  <c r="U4558" i="1"/>
  <c r="W4558" i="1" s="1"/>
  <c r="L4558" i="1"/>
  <c r="N4553" i="1"/>
  <c r="O4552" i="1"/>
  <c r="B4551" i="1" l="1"/>
  <c r="J4560" i="1"/>
  <c r="K4560" i="1" s="1"/>
  <c r="M4560" i="1"/>
  <c r="I4561" i="1"/>
  <c r="Z4552" i="1"/>
  <c r="AC4552" i="1" s="1"/>
  <c r="AE4552" i="1"/>
  <c r="AH4552" i="1" s="1"/>
  <c r="N4554" i="1"/>
  <c r="O4553" i="1"/>
  <c r="U4559" i="1"/>
  <c r="W4559" i="1" s="1"/>
  <c r="L4559" i="1"/>
  <c r="N4555" i="1" l="1"/>
  <c r="O4554" i="1"/>
  <c r="B4552" i="1"/>
  <c r="M4561" i="1"/>
  <c r="J4561" i="1"/>
  <c r="K4561" i="1" s="1"/>
  <c r="I4562" i="1"/>
  <c r="U4560" i="1"/>
  <c r="W4560" i="1" s="1"/>
  <c r="L4560" i="1"/>
  <c r="AE4553" i="1"/>
  <c r="AH4553" i="1" s="1"/>
  <c r="Z4553" i="1"/>
  <c r="AC4553" i="1" s="1"/>
  <c r="B4553" i="1" s="1"/>
  <c r="M4562" i="1" l="1"/>
  <c r="J4562" i="1"/>
  <c r="K4562" i="1" s="1"/>
  <c r="U4561" i="1"/>
  <c r="W4561" i="1" s="1"/>
  <c r="L4561" i="1"/>
  <c r="AE4554" i="1"/>
  <c r="AH4554" i="1" s="1"/>
  <c r="Z4554" i="1"/>
  <c r="AC4554" i="1" s="1"/>
  <c r="N4556" i="1"/>
  <c r="O4555" i="1"/>
  <c r="B4554" i="1" l="1"/>
  <c r="AE4555" i="1"/>
  <c r="AH4555" i="1" s="1"/>
  <c r="Z4555" i="1"/>
  <c r="AC4555" i="1" s="1"/>
  <c r="B4555" i="1" s="1"/>
  <c r="U4562" i="1"/>
  <c r="W4562" i="1" s="1"/>
  <c r="L4562" i="1"/>
  <c r="N4557" i="1"/>
  <c r="O4556" i="1"/>
  <c r="AE4556" i="1" l="1"/>
  <c r="AH4556" i="1" s="1"/>
  <c r="Z4556" i="1"/>
  <c r="AC4556" i="1" s="1"/>
  <c r="B4556" i="1" s="1"/>
  <c r="N4558" i="1"/>
  <c r="O4557" i="1"/>
  <c r="AE4557" i="1" l="1"/>
  <c r="AH4557" i="1" s="1"/>
  <c r="Z4557" i="1"/>
  <c r="AC4557" i="1" s="1"/>
  <c r="B4557" i="1" s="1"/>
  <c r="N4559" i="1"/>
  <c r="O4558" i="1"/>
  <c r="AE4558" i="1" l="1"/>
  <c r="AH4558" i="1" s="1"/>
  <c r="Z4558" i="1"/>
  <c r="AC4558" i="1" s="1"/>
  <c r="B4558" i="1" s="1"/>
  <c r="N4560" i="1"/>
  <c r="O4559" i="1"/>
  <c r="Z4559" i="1" l="1"/>
  <c r="AC4559" i="1" s="1"/>
  <c r="AE4559" i="1"/>
  <c r="AH4559" i="1" s="1"/>
  <c r="N4561" i="1"/>
  <c r="O4560" i="1"/>
  <c r="AE4560" i="1" l="1"/>
  <c r="AH4560" i="1" s="1"/>
  <c r="Z4560" i="1"/>
  <c r="AC4560" i="1" s="1"/>
  <c r="N4562" i="1"/>
  <c r="O4562" i="1" s="1"/>
  <c r="O4561" i="1"/>
  <c r="B4559" i="1"/>
  <c r="B4560" i="1" l="1"/>
  <c r="Z4561" i="1"/>
  <c r="AC4561" i="1" s="1"/>
  <c r="AE4561" i="1"/>
  <c r="AH4561" i="1" s="1"/>
  <c r="AE4562" i="1"/>
  <c r="AH4562" i="1" s="1"/>
  <c r="Z4562" i="1"/>
  <c r="AC4562" i="1" s="1"/>
  <c r="B4562" i="1" l="1"/>
  <c r="B4561" i="1"/>
</calcChain>
</file>

<file path=xl/sharedStrings.xml><?xml version="1.0" encoding="utf-8"?>
<sst xmlns="http://schemas.openxmlformats.org/spreadsheetml/2006/main" count="157" uniqueCount="78">
  <si>
    <t>Data Aniv Anterior a Integralização</t>
  </si>
  <si>
    <t>[FERIADOS]</t>
  </si>
  <si>
    <t>[DATAS-BASE]</t>
  </si>
  <si>
    <t>Data Integralização</t>
  </si>
  <si>
    <t>IPCA + 7,97% AA</t>
  </si>
  <si>
    <t>Projeção ANBIMA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</si>
  <si>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</si>
  <si>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</si>
  <si>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</si>
  <si>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</si>
  <si>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</si>
  <si>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</si>
  <si>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</si>
  <si>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</si>
  <si>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</si>
  <si>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CTRD11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</si>
  <si>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</si>
  <si>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</si>
  <si>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</si>
  <si>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</si>
  <si>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</si>
  <si>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</si>
  <si>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</si>
  <si>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</si>
  <si>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</si>
  <si>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</si>
  <si>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</si>
  <si>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CENTRAD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</si>
  <si>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</si>
  <si>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</si>
  <si>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</si>
  <si>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</si>
  <si>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</si>
  <si>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</si>
  <si>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</si>
  <si>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</si>
  <si>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</si>
  <si>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</si>
  <si>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</si>
  <si>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</si>
  <si>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Data Aniv Anterior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</si>
  <si>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</si>
  <si>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</si>
  <si>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</si>
  <si>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</si>
  <si>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</si>
  <si>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</si>
  <si>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</si>
  <si>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</si>
  <si>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</si>
  <si>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</si>
  <si>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</si>
  <si>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</si>
  <si>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</si>
  <si>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</si>
  <si>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</si>
  <si>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</si>
  <si>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</si>
  <si>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</si>
  <si>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</si>
  <si>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</si>
  <si>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</si>
  <si>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</si>
  <si>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</si>
  <si>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</si>
  <si>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</si>
  <si>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</si>
  <si>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</si>
  <si>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</si>
  <si>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</si>
  <si>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CENTRAD - 1ª EMISSÃO - 1ª SÉRIE - R$ 50MM - 500 DEBÊNTURES</t>
  </si>
  <si>
    <t xml:space="preserve">VALOR </t>
  </si>
  <si>
    <t>INADIMPLIDO</t>
  </si>
  <si>
    <t>REMUNERAÇÃO</t>
  </si>
  <si>
    <t>MULTA</t>
  </si>
  <si>
    <t>JUROS MORA</t>
  </si>
  <si>
    <t>C/ENCARGOS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</si>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</sst>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[$-416]mmm\-yy;@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indexed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indexed="12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2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fill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fill" vertical="center"/>
    </xf>
    <xf numFmtId="165" fontId="1" fillId="0" borderId="0" xfId="0" applyNumberFormat="1" applyFont="1" applyAlignment="1">
      <alignment horizontal="fill" vertical="center"/>
    </xf>
    <xf numFmtId="166" fontId="1" fillId="0" borderId="0" xfId="0" applyNumberFormat="1" applyFont="1" applyAlignment="1">
      <alignment horizontal="fill" vertical="center"/>
    </xf>
    <xf numFmtId="167" fontId="1" fillId="0" borderId="0" xfId="0" applyNumberFormat="1" applyFont="1" applyAlignment="1">
      <alignment horizontal="fill" vertical="center"/>
    </xf>
    <xf numFmtId="168" fontId="1" fillId="0" borderId="0" xfId="0" applyNumberFormat="1" applyFont="1" applyAlignment="1">
      <alignment horizontal="fill" vertical="center"/>
    </xf>
    <xf numFmtId="164" fontId="1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fill" vertical="center"/>
    </xf>
    <xf numFmtId="4" fontId="1" fillId="0" borderId="0" xfId="0" applyNumberFormat="1" applyFont="1" applyAlignment="1">
      <alignment horizontal="fill" vertical="center"/>
    </xf>
    <xf numFmtId="169" fontId="2" fillId="0" borderId="0" xfId="0" applyNumberFormat="1" applyFont="1" applyAlignment="1">
      <alignment horizontal="fill" vertical="center"/>
    </xf>
    <xf numFmtId="165" fontId="2" fillId="0" borderId="0" xfId="0" applyNumberFormat="1" applyFont="1" applyAlignment="1">
      <alignment horizontal="fill" vertical="center"/>
    </xf>
    <xf numFmtId="166" fontId="2" fillId="0" borderId="0" xfId="0" applyNumberFormat="1" applyFont="1" applyAlignment="1">
      <alignment horizontal="fill" vertical="center"/>
    </xf>
    <xf numFmtId="167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fill" vertical="center"/>
    </xf>
    <xf numFmtId="0" fontId="5" fillId="0" borderId="0" xfId="0" applyFont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Continuous" vertic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0" fontId="3" fillId="2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7" fontId="3" fillId="2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0" borderId="3" xfId="0" applyFont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3" fillId="4" borderId="0" xfId="0" applyFont="1" applyFill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164" fontId="1" fillId="3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9" fillId="0" borderId="0" xfId="0" applyFont="1"/>
    <xf numFmtId="0" fontId="6" fillId="0" borderId="0" xfId="0" applyFont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4" fontId="8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vertical="center"/>
    </xf>
    <xf numFmtId="14" fontId="3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70" fontId="8" fillId="0" borderId="3" xfId="0" applyNumberFormat="1" applyFont="1" applyBorder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70" fontId="4" fillId="0" borderId="0" xfId="0" applyNumberFormat="1" applyFont="1" applyAlignment="1">
      <alignment horizontal="center" vertical="center"/>
    </xf>
    <xf numFmtId="168" fontId="15" fillId="7" borderId="0" xfId="3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4" fontId="15" fillId="7" borderId="0" xfId="3" applyNumberFormat="1" applyFont="1" applyAlignment="1">
      <alignment horizontal="center" vertical="center"/>
    </xf>
    <xf numFmtId="165" fontId="15" fillId="7" borderId="1" xfId="3" applyNumberFormat="1" applyFont="1" applyBorder="1" applyAlignment="1">
      <alignment horizontal="center" vertical="center"/>
    </xf>
    <xf numFmtId="165" fontId="15" fillId="7" borderId="0" xfId="3" applyNumberFormat="1" applyFont="1" applyAlignment="1">
      <alignment horizontal="center" vertical="center"/>
    </xf>
    <xf numFmtId="4" fontId="15" fillId="7" borderId="0" xfId="3" applyNumberFormat="1" applyFont="1" applyAlignment="1">
      <alignment horizontal="center"/>
    </xf>
    <xf numFmtId="4" fontId="15" fillId="7" borderId="0" xfId="3" applyNumberFormat="1" applyFont="1" applyAlignment="1">
      <alignment horizontal="center" vertical="center"/>
    </xf>
    <xf numFmtId="170" fontId="15" fillId="7" borderId="0" xfId="3" applyNumberFormat="1" applyFont="1" applyAlignment="1">
      <alignment horizontal="center" vertical="center"/>
    </xf>
    <xf numFmtId="10" fontId="15" fillId="7" borderId="0" xfId="3" applyNumberFormat="1" applyFont="1" applyAlignment="1">
      <alignment horizontal="center" vertical="center"/>
    </xf>
    <xf numFmtId="164" fontId="15" fillId="7" borderId="0" xfId="3" applyNumberFormat="1" applyFont="1" applyAlignment="1">
      <alignment horizontal="center" vertical="center"/>
    </xf>
    <xf numFmtId="0" fontId="15" fillId="7" borderId="0" xfId="3" applyNumberFormat="1" applyFont="1" applyAlignment="1">
      <alignment horizontal="center" vertical="center"/>
    </xf>
    <xf numFmtId="169" fontId="15" fillId="7" borderId="0" xfId="3" applyNumberFormat="1" applyFont="1" applyAlignment="1">
      <alignment horizontal="center" vertical="center"/>
    </xf>
    <xf numFmtId="3" fontId="15" fillId="7" borderId="0" xfId="3" applyNumberFormat="1" applyFont="1" applyAlignment="1">
      <alignment horizontal="center" vertical="center"/>
    </xf>
    <xf numFmtId="167" fontId="15" fillId="7" borderId="0" xfId="3" applyNumberFormat="1" applyFont="1" applyAlignment="1">
      <alignment horizontal="center" vertical="center"/>
    </xf>
    <xf numFmtId="168" fontId="16" fillId="7" borderId="0" xfId="3" applyNumberFormat="1" applyFont="1" applyAlignment="1">
      <alignment horizontal="center" vertical="center"/>
    </xf>
    <xf numFmtId="0" fontId="17" fillId="5" borderId="0" xfId="1" applyNumberFormat="1" applyFont="1" applyAlignment="1">
      <alignment horizontal="center" vertical="center"/>
    </xf>
    <xf numFmtId="168" fontId="17" fillId="5" borderId="0" xfId="1" applyNumberFormat="1" applyFont="1" applyAlignment="1">
      <alignment horizontal="center" vertical="center"/>
    </xf>
    <xf numFmtId="14" fontId="17" fillId="5" borderId="0" xfId="1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4" fontId="18" fillId="0" borderId="0" xfId="0" applyNumberFormat="1" applyFont="1" applyAlignment="1">
      <alignment horizontal="fill" vertical="center"/>
    </xf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64" fontId="11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fill" vertical="center"/>
    </xf>
    <xf numFmtId="164" fontId="11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68" fontId="19" fillId="0" borderId="3" xfId="0" applyNumberFormat="1" applyFont="1" applyBorder="1" applyAlignment="1">
      <alignment horizontal="center" vertical="center"/>
    </xf>
    <xf numFmtId="4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5" fontId="20" fillId="6" borderId="1" xfId="2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3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/>
    </xf>
    <xf numFmtId="4" fontId="7" fillId="8" borderId="0" xfId="0" applyNumberFormat="1" applyFont="1" applyFill="1" applyAlignment="1">
      <alignment horizontal="center" vertical="center"/>
    </xf>
    <xf numFmtId="3" fontId="3" fillId="8" borderId="0" xfId="0" applyNumberFormat="1" applyFont="1" applyFill="1" applyAlignment="1">
      <alignment horizontal="center" vertical="center"/>
    </xf>
    <xf numFmtId="164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1" fillId="8" borderId="0" xfId="0" applyNumberFormat="1" applyFont="1" applyFill="1" applyAlignment="1">
      <alignment horizontal="right" vertical="center"/>
    </xf>
    <xf numFmtId="167" fontId="3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167" fontId="19" fillId="0" borderId="3" xfId="0" applyNumberFormat="1" applyFont="1" applyBorder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/>
    </xf>
  </cellXfs>
  <cellStyles count="4">
    <cellStyle name="Bom" xfId="1" builtinId="26"/>
    <cellStyle name="Neutro" xfId="3" builtinId="28"/>
    <cellStyle name="Normal" xfId="0" builtinId="0"/>
    <cellStyle name="Ruim" xfId="2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46">
          <cell r="A146">
            <v>41275</v>
          </cell>
          <cell r="C146" t="str">
            <v>Confraternização Universal</v>
          </cell>
        </row>
        <row r="147">
          <cell r="A147">
            <v>41316</v>
          </cell>
          <cell r="C147" t="str">
            <v>Carnaval</v>
          </cell>
        </row>
        <row r="148">
          <cell r="A148">
            <v>41317</v>
          </cell>
          <cell r="C148" t="str">
            <v>Carnaval</v>
          </cell>
        </row>
        <row r="149">
          <cell r="A149">
            <v>41362</v>
          </cell>
          <cell r="C149" t="str">
            <v>Paixão de Cristo</v>
          </cell>
        </row>
        <row r="150">
          <cell r="A150">
            <v>41385</v>
          </cell>
          <cell r="C150" t="str">
            <v>Tiradentes</v>
          </cell>
        </row>
        <row r="151">
          <cell r="A151">
            <v>41395</v>
          </cell>
          <cell r="C151" t="str">
            <v>Dia do Trabalho</v>
          </cell>
        </row>
        <row r="152">
          <cell r="A152">
            <v>41424</v>
          </cell>
          <cell r="C152" t="str">
            <v>Corpus Christi</v>
          </cell>
        </row>
        <row r="153">
          <cell r="A153">
            <v>41524</v>
          </cell>
          <cell r="C153" t="str">
            <v>Independência do Brasil</v>
          </cell>
        </row>
        <row r="154">
          <cell r="A154">
            <v>41559</v>
          </cell>
          <cell r="C154" t="str">
            <v>Nossa Sr.a Aparecida - Padroeira do Brasil</v>
          </cell>
        </row>
        <row r="155">
          <cell r="A155">
            <v>41580</v>
          </cell>
          <cell r="C155" t="str">
            <v>Finados</v>
          </cell>
        </row>
        <row r="156">
          <cell r="A156">
            <v>41593</v>
          </cell>
          <cell r="C156" t="str">
            <v>Proclamação da República</v>
          </cell>
        </row>
        <row r="157">
          <cell r="A157">
            <v>41633</v>
          </cell>
          <cell r="C157" t="str">
            <v>Natal</v>
          </cell>
        </row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W4562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19" customWidth="1"/>
    <col min="2" max="2" width="26.5703125" style="83" customWidth="1"/>
    <col min="3" max="3" width="22" style="83" bestFit="1" customWidth="1"/>
    <col min="4" max="5" width="13.7109375" style="83" customWidth="1"/>
    <col min="6" max="6" width="12.42578125" style="83" customWidth="1"/>
    <col min="7" max="7" width="9.28515625" style="83" bestFit="1" customWidth="1"/>
    <col min="8" max="8" width="13.140625" style="83" bestFit="1" customWidth="1"/>
    <col min="9" max="9" width="15" style="83" customWidth="1"/>
    <col min="10" max="10" width="11.140625" style="83" customWidth="1"/>
    <col min="11" max="11" width="14.7109375" style="83" customWidth="1"/>
    <col min="12" max="12" width="15" style="83" customWidth="1"/>
    <col min="13" max="13" width="16.28515625" style="83" customWidth="1"/>
    <col min="14" max="14" width="15" style="83" bestFit="1" customWidth="1"/>
    <col min="15" max="15" width="13.7109375" style="83" bestFit="1" customWidth="1"/>
    <col min="16" max="16" width="21" style="83" bestFit="1" customWidth="1"/>
    <col min="17" max="17" width="11.140625" style="83" customWidth="1"/>
    <col min="18" max="18" width="18.85546875" style="83" bestFit="1" customWidth="1"/>
    <col min="19" max="19" width="19.7109375" style="83" bestFit="1" customWidth="1"/>
    <col min="20" max="20" width="12.7109375" style="83" bestFit="1" customWidth="1"/>
    <col min="21" max="22" width="8.5703125" style="83" customWidth="1"/>
    <col min="23" max="23" width="18.85546875" style="83" customWidth="1"/>
    <col min="24" max="24" width="17" style="83" bestFit="1" customWidth="1"/>
    <col min="25" max="25" width="18.7109375" style="83" bestFit="1" customWidth="1"/>
    <col min="26" max="28" width="17" style="83" customWidth="1"/>
    <col min="29" max="29" width="18.42578125" style="83" bestFit="1" customWidth="1"/>
    <col min="30" max="34" width="18.42578125" style="83" customWidth="1"/>
    <col min="35" max="35" width="12.42578125" style="83" customWidth="1"/>
    <col min="36" max="36" width="6" style="83" customWidth="1"/>
    <col min="37" max="37" width="22.7109375" style="83" customWidth="1"/>
    <col min="38" max="38" width="31" style="83" customWidth="1"/>
    <col min="39" max="39" width="13.7109375" style="83" customWidth="1"/>
    <col min="40" max="40" width="16.28515625" style="83" customWidth="1"/>
    <col min="41" max="41" width="22.7109375" style="83" customWidth="1"/>
    <col min="42" max="42" width="21.42578125" style="83" customWidth="1"/>
    <col min="43" max="43" width="17.5703125" style="83" customWidth="1"/>
    <col min="44" max="44" width="16.28515625" style="83" customWidth="1"/>
    <col min="45" max="45" width="13.7109375" style="83" customWidth="1"/>
    <col min="46" max="46" width="8.5703125" style="83" customWidth="1"/>
    <col min="47" max="205" width="12.42578125" style="83" customWidth="1"/>
    <col min="206" max="206" width="20.140625" style="84" customWidth="1"/>
    <col min="207" max="207" width="26.5703125" style="84" customWidth="1"/>
    <col min="208" max="208" width="29.140625" style="84" customWidth="1"/>
    <col min="209" max="210" width="13.7109375" style="84" customWidth="1"/>
    <col min="211" max="212" width="12.42578125" style="84" customWidth="1"/>
    <col min="213" max="213" width="20.140625" style="84" customWidth="1"/>
    <col min="214" max="214" width="15" style="84" customWidth="1"/>
    <col min="215" max="215" width="12.42578125" style="84" customWidth="1"/>
    <col min="216" max="216" width="17.5703125" style="84" customWidth="1"/>
    <col min="217" max="217" width="15" style="84" customWidth="1"/>
    <col min="218" max="218" width="16.28515625" style="84" customWidth="1"/>
    <col min="219" max="219" width="24" style="84" customWidth="1"/>
    <col min="220" max="220" width="22.7109375" style="84" customWidth="1"/>
    <col min="221" max="221" width="30.42578125" style="84" customWidth="1"/>
    <col min="222" max="222" width="11.140625" style="84" customWidth="1"/>
    <col min="223" max="223" width="20.140625" style="84" customWidth="1"/>
    <col min="224" max="224" width="27.85546875" style="84" customWidth="1"/>
    <col min="225" max="225" width="17.5703125" style="84" customWidth="1"/>
    <col min="226" max="227" width="8.5703125" style="84" customWidth="1"/>
    <col min="228" max="228" width="18.85546875" style="84" customWidth="1"/>
    <col min="229" max="229" width="25.28515625" style="84" customWidth="1"/>
    <col min="230" max="230" width="18.85546875" style="84" customWidth="1"/>
    <col min="231" max="231" width="24" style="84" customWidth="1"/>
    <col min="232" max="232" width="12.42578125" style="84" customWidth="1"/>
    <col min="233" max="233" width="15" style="84" customWidth="1"/>
    <col min="234" max="234" width="12.42578125" style="84" customWidth="1"/>
    <col min="235" max="235" width="6" style="84" customWidth="1"/>
    <col min="236" max="236" width="22.7109375" style="84" customWidth="1"/>
    <col min="237" max="237" width="25.28515625" style="84" customWidth="1"/>
    <col min="238" max="238" width="13.7109375" style="84" customWidth="1"/>
    <col min="239" max="239" width="16.28515625" style="84" customWidth="1"/>
    <col min="240" max="240" width="22.7109375" style="84" customWidth="1"/>
    <col min="241" max="241" width="21.42578125" style="84" customWidth="1"/>
    <col min="242" max="242" width="17.5703125" style="84" customWidth="1"/>
    <col min="243" max="243" width="16.28515625" style="84" customWidth="1"/>
    <col min="244" max="244" width="13.7109375" style="84" customWidth="1"/>
    <col min="245" max="245" width="8.5703125" style="84" customWidth="1"/>
    <col min="246" max="246" width="15" style="84" customWidth="1"/>
    <col min="247" max="247" width="17.5703125" style="84" customWidth="1"/>
    <col min="248" max="248" width="26.5703125" style="84" customWidth="1"/>
    <col min="249" max="249" width="25.28515625" style="84" customWidth="1"/>
    <col min="250" max="251" width="17.5703125" style="84" customWidth="1"/>
    <col min="252" max="252" width="12.42578125" style="84" customWidth="1"/>
    <col min="253" max="253" width="17.5703125" style="84" customWidth="1"/>
    <col min="254" max="254" width="12.42578125" style="84" customWidth="1"/>
    <col min="255" max="255" width="15" style="84" customWidth="1"/>
    <col min="256" max="256" width="16.28515625" style="84" customWidth="1"/>
    <col min="257" max="258" width="17.5703125" style="84" customWidth="1"/>
    <col min="259" max="259" width="27.85546875" style="84" customWidth="1"/>
    <col min="260" max="260" width="13.7109375" style="84" customWidth="1"/>
    <col min="261" max="262" width="17.5703125" style="84" customWidth="1"/>
    <col min="263" max="263" width="15" style="84" customWidth="1"/>
    <col min="264" max="265" width="12.42578125" style="84" customWidth="1"/>
    <col min="266" max="267" width="17.5703125" style="84" customWidth="1"/>
    <col min="268" max="268" width="22.7109375" style="84" customWidth="1"/>
    <col min="269" max="269" width="17.5703125" style="84" customWidth="1"/>
    <col min="270" max="270" width="15" style="84" customWidth="1"/>
    <col min="271" max="271" width="17.5703125" style="84" customWidth="1"/>
    <col min="272" max="272" width="12.42578125" style="84" customWidth="1"/>
    <col min="273" max="273" width="34.28515625" style="84" customWidth="1"/>
    <col min="274" max="274" width="26.5703125" style="84" customWidth="1"/>
    <col min="275" max="276" width="18.85546875" style="84" customWidth="1"/>
    <col min="277" max="277" width="12.42578125" style="84" customWidth="1"/>
    <col min="278" max="278" width="22.7109375" style="84" customWidth="1"/>
    <col min="279" max="279" width="16.28515625" style="84" customWidth="1"/>
    <col min="280" max="281" width="17.5703125" style="84" customWidth="1"/>
    <col min="282" max="282" width="12.42578125" style="84" customWidth="1"/>
    <col min="283" max="283" width="26.5703125" style="84" customWidth="1"/>
    <col min="284" max="284" width="18.85546875" style="84" customWidth="1"/>
    <col min="285" max="461" width="12.42578125" style="84" customWidth="1"/>
    <col min="462" max="462" width="20.140625" style="84" customWidth="1"/>
    <col min="463" max="463" width="26.5703125" style="84" customWidth="1"/>
    <col min="464" max="464" width="29.140625" style="84" customWidth="1"/>
    <col min="465" max="466" width="13.7109375" style="84" customWidth="1"/>
    <col min="467" max="468" width="12.42578125" style="84" customWidth="1"/>
    <col min="469" max="469" width="20.140625" style="84" customWidth="1"/>
    <col min="470" max="470" width="15" style="84" customWidth="1"/>
    <col min="471" max="471" width="12.42578125" style="84" customWidth="1"/>
    <col min="472" max="472" width="17.5703125" style="84" customWidth="1"/>
    <col min="473" max="473" width="15" style="84" customWidth="1"/>
    <col min="474" max="474" width="16.28515625" style="84" customWidth="1"/>
    <col min="475" max="475" width="24" style="84" customWidth="1"/>
    <col min="476" max="476" width="22.7109375" style="84" customWidth="1"/>
    <col min="477" max="477" width="30.42578125" style="84" customWidth="1"/>
    <col min="478" max="478" width="11.140625" style="84" customWidth="1"/>
    <col min="479" max="479" width="20.140625" style="84" customWidth="1"/>
    <col min="480" max="480" width="27.85546875" style="84" customWidth="1"/>
    <col min="481" max="481" width="17.5703125" style="84" customWidth="1"/>
    <col min="482" max="483" width="8.5703125" style="84" customWidth="1"/>
    <col min="484" max="484" width="18.85546875" style="84" customWidth="1"/>
    <col min="485" max="485" width="25.28515625" style="84" customWidth="1"/>
    <col min="486" max="486" width="18.85546875" style="84" customWidth="1"/>
    <col min="487" max="487" width="24" style="84" customWidth="1"/>
    <col min="488" max="488" width="12.42578125" style="84" customWidth="1"/>
    <col min="489" max="489" width="15" style="84" customWidth="1"/>
    <col min="490" max="490" width="12.42578125" style="84" customWidth="1"/>
    <col min="491" max="491" width="6" style="84" customWidth="1"/>
    <col min="492" max="492" width="22.7109375" style="84" customWidth="1"/>
    <col min="493" max="493" width="25.28515625" style="84" customWidth="1"/>
    <col min="494" max="494" width="13.7109375" style="84" customWidth="1"/>
    <col min="495" max="495" width="16.28515625" style="84" customWidth="1"/>
    <col min="496" max="496" width="22.7109375" style="84" customWidth="1"/>
    <col min="497" max="497" width="21.42578125" style="84" customWidth="1"/>
    <col min="498" max="498" width="17.5703125" style="84" customWidth="1"/>
    <col min="499" max="499" width="16.28515625" style="84" customWidth="1"/>
    <col min="500" max="500" width="13.7109375" style="84" customWidth="1"/>
    <col min="501" max="501" width="8.5703125" style="84" customWidth="1"/>
    <col min="502" max="502" width="15" style="84" customWidth="1"/>
    <col min="503" max="503" width="17.5703125" style="84" customWidth="1"/>
    <col min="504" max="504" width="26.5703125" style="84" customWidth="1"/>
    <col min="505" max="505" width="25.28515625" style="84" customWidth="1"/>
    <col min="506" max="507" width="17.5703125" style="84" customWidth="1"/>
    <col min="508" max="508" width="12.42578125" style="84" customWidth="1"/>
    <col min="509" max="509" width="17.5703125" style="84" customWidth="1"/>
    <col min="510" max="510" width="12.42578125" style="84" customWidth="1"/>
    <col min="511" max="511" width="15" style="84" customWidth="1"/>
    <col min="512" max="512" width="16.28515625" style="84" customWidth="1"/>
    <col min="513" max="514" width="17.5703125" style="84" customWidth="1"/>
    <col min="515" max="515" width="27.85546875" style="84" customWidth="1"/>
    <col min="516" max="516" width="13.7109375" style="84" customWidth="1"/>
    <col min="517" max="518" width="17.5703125" style="84" customWidth="1"/>
    <col min="519" max="519" width="15" style="84" customWidth="1"/>
    <col min="520" max="521" width="12.42578125" style="84" customWidth="1"/>
    <col min="522" max="523" width="17.5703125" style="84" customWidth="1"/>
    <col min="524" max="524" width="22.7109375" style="84" customWidth="1"/>
    <col min="525" max="525" width="17.5703125" style="84" customWidth="1"/>
    <col min="526" max="526" width="15" style="84" customWidth="1"/>
    <col min="527" max="527" width="17.5703125" style="84" customWidth="1"/>
    <col min="528" max="528" width="12.42578125" style="84" customWidth="1"/>
    <col min="529" max="529" width="34.28515625" style="84" customWidth="1"/>
    <col min="530" max="530" width="26.5703125" style="84" customWidth="1"/>
    <col min="531" max="532" width="18.85546875" style="84" customWidth="1"/>
    <col min="533" max="533" width="12.42578125" style="84" customWidth="1"/>
    <col min="534" max="534" width="22.7109375" style="84" customWidth="1"/>
    <col min="535" max="535" width="16.28515625" style="84" customWidth="1"/>
    <col min="536" max="537" width="17.5703125" style="84" customWidth="1"/>
    <col min="538" max="538" width="12.42578125" style="84" customWidth="1"/>
    <col min="539" max="539" width="26.5703125" style="84" customWidth="1"/>
    <col min="540" max="540" width="18.85546875" style="84" customWidth="1"/>
    <col min="541" max="717" width="12.42578125" style="84" customWidth="1"/>
    <col min="718" max="718" width="20.140625" style="84" customWidth="1"/>
    <col min="719" max="719" width="26.5703125" style="84" customWidth="1"/>
    <col min="720" max="720" width="29.140625" style="84" customWidth="1"/>
    <col min="721" max="722" width="13.7109375" style="84" customWidth="1"/>
    <col min="723" max="724" width="12.42578125" style="84" customWidth="1"/>
    <col min="725" max="725" width="20.140625" style="84" customWidth="1"/>
    <col min="726" max="726" width="15" style="84" customWidth="1"/>
    <col min="727" max="727" width="12.42578125" style="84" customWidth="1"/>
    <col min="728" max="728" width="17.5703125" style="84" customWidth="1"/>
    <col min="729" max="729" width="15" style="84" customWidth="1"/>
    <col min="730" max="730" width="16.28515625" style="84" customWidth="1"/>
    <col min="731" max="731" width="24" style="84" customWidth="1"/>
    <col min="732" max="732" width="22.7109375" style="84" customWidth="1"/>
    <col min="733" max="733" width="30.42578125" style="84" customWidth="1"/>
    <col min="734" max="734" width="11.140625" style="84" customWidth="1"/>
    <col min="735" max="735" width="20.140625" style="84" customWidth="1"/>
    <col min="736" max="736" width="27.85546875" style="84" customWidth="1"/>
    <col min="737" max="737" width="17.5703125" style="84" customWidth="1"/>
    <col min="738" max="739" width="8.5703125" style="84" customWidth="1"/>
    <col min="740" max="740" width="18.85546875" style="84" customWidth="1"/>
    <col min="741" max="741" width="25.28515625" style="84" customWidth="1"/>
    <col min="742" max="742" width="18.85546875" style="84" customWidth="1"/>
    <col min="743" max="743" width="24" style="84" customWidth="1"/>
    <col min="744" max="744" width="12.42578125" style="84" customWidth="1"/>
    <col min="745" max="745" width="15" style="84" customWidth="1"/>
    <col min="746" max="746" width="12.42578125" style="84" customWidth="1"/>
    <col min="747" max="747" width="6" style="84" customWidth="1"/>
    <col min="748" max="748" width="22.7109375" style="84" customWidth="1"/>
    <col min="749" max="749" width="25.28515625" style="84" customWidth="1"/>
    <col min="750" max="750" width="13.7109375" style="84" customWidth="1"/>
    <col min="751" max="751" width="16.28515625" style="84" customWidth="1"/>
    <col min="752" max="752" width="22.7109375" style="84" customWidth="1"/>
    <col min="753" max="753" width="21.42578125" style="84" customWidth="1"/>
    <col min="754" max="754" width="17.5703125" style="84" customWidth="1"/>
    <col min="755" max="755" width="16.28515625" style="84" customWidth="1"/>
    <col min="756" max="756" width="13.7109375" style="84" customWidth="1"/>
    <col min="757" max="757" width="8.5703125" style="84" customWidth="1"/>
    <col min="758" max="758" width="15" style="84" customWidth="1"/>
    <col min="759" max="759" width="17.5703125" style="84" customWidth="1"/>
    <col min="760" max="760" width="26.5703125" style="84" customWidth="1"/>
    <col min="761" max="761" width="25.28515625" style="84" customWidth="1"/>
    <col min="762" max="763" width="17.5703125" style="84" customWidth="1"/>
    <col min="764" max="764" width="12.42578125" style="84" customWidth="1"/>
    <col min="765" max="765" width="17.5703125" style="84" customWidth="1"/>
    <col min="766" max="766" width="12.42578125" style="84" customWidth="1"/>
    <col min="767" max="767" width="15" style="84" customWidth="1"/>
    <col min="768" max="768" width="16.28515625" style="84" customWidth="1"/>
    <col min="769" max="770" width="17.5703125" style="84" customWidth="1"/>
    <col min="771" max="771" width="27.85546875" style="84" customWidth="1"/>
    <col min="772" max="772" width="13.7109375" style="84" customWidth="1"/>
    <col min="773" max="774" width="17.5703125" style="84" customWidth="1"/>
    <col min="775" max="775" width="15" style="84" customWidth="1"/>
    <col min="776" max="777" width="12.42578125" style="84" customWidth="1"/>
    <col min="778" max="779" width="17.5703125" style="84" customWidth="1"/>
    <col min="780" max="780" width="22.7109375" style="84" customWidth="1"/>
    <col min="781" max="781" width="17.5703125" style="84" customWidth="1"/>
    <col min="782" max="782" width="15" style="84" customWidth="1"/>
    <col min="783" max="783" width="17.5703125" style="84" customWidth="1"/>
    <col min="784" max="784" width="12.42578125" style="84" customWidth="1"/>
    <col min="785" max="785" width="34.28515625" style="84" customWidth="1"/>
    <col min="786" max="786" width="26.5703125" style="84" customWidth="1"/>
    <col min="787" max="788" width="18.85546875" style="84" customWidth="1"/>
    <col min="789" max="789" width="12.42578125" style="84" customWidth="1"/>
    <col min="790" max="790" width="22.7109375" style="84" customWidth="1"/>
    <col min="791" max="791" width="16.28515625" style="84" customWidth="1"/>
    <col min="792" max="793" width="17.5703125" style="84" customWidth="1"/>
    <col min="794" max="794" width="12.42578125" style="84" customWidth="1"/>
    <col min="795" max="795" width="26.5703125" style="84" customWidth="1"/>
    <col min="796" max="796" width="18.85546875" style="84" customWidth="1"/>
    <col min="797" max="973" width="12.42578125" style="84" customWidth="1"/>
    <col min="974" max="974" width="20.140625" style="84" customWidth="1"/>
    <col min="975" max="975" width="26.5703125" style="84" customWidth="1"/>
    <col min="976" max="976" width="29.140625" style="84" customWidth="1"/>
    <col min="977" max="978" width="13.7109375" style="84" customWidth="1"/>
    <col min="979" max="980" width="12.42578125" style="84" customWidth="1"/>
    <col min="981" max="981" width="20.140625" style="84" customWidth="1"/>
    <col min="982" max="982" width="15" style="84" customWidth="1"/>
    <col min="983" max="983" width="12.42578125" style="84" customWidth="1"/>
    <col min="984" max="984" width="17.5703125" style="84" customWidth="1"/>
    <col min="985" max="985" width="15" style="84" customWidth="1"/>
    <col min="986" max="986" width="16.28515625" style="84" customWidth="1"/>
    <col min="987" max="987" width="24" style="84" customWidth="1"/>
    <col min="988" max="988" width="22.7109375" style="84" customWidth="1"/>
    <col min="989" max="989" width="30.42578125" style="84" customWidth="1"/>
    <col min="990" max="990" width="11.140625" style="84" customWidth="1"/>
    <col min="991" max="991" width="20.140625" style="84" customWidth="1"/>
    <col min="992" max="992" width="27.85546875" style="84" customWidth="1"/>
    <col min="993" max="993" width="17.5703125" style="84" customWidth="1"/>
    <col min="994" max="995" width="8.5703125" style="84" customWidth="1"/>
    <col min="996" max="996" width="18.85546875" style="84" customWidth="1"/>
    <col min="997" max="997" width="25.28515625" style="84" customWidth="1"/>
    <col min="998" max="998" width="18.85546875" style="84" customWidth="1"/>
    <col min="999" max="999" width="24" style="84" customWidth="1"/>
    <col min="1000" max="1000" width="12.42578125" style="84" customWidth="1"/>
    <col min="1001" max="1001" width="15" style="84" customWidth="1"/>
    <col min="1002" max="1002" width="12.42578125" style="84" customWidth="1"/>
    <col min="1003" max="1003" width="6" style="84" customWidth="1"/>
    <col min="1004" max="1004" width="22.7109375" style="84" customWidth="1"/>
    <col min="1005" max="1005" width="25.28515625" style="84" customWidth="1"/>
    <col min="1006" max="1006" width="13.7109375" style="84" customWidth="1"/>
    <col min="1007" max="1007" width="16.28515625" style="84" customWidth="1"/>
    <col min="1008" max="1008" width="22.7109375" style="84" customWidth="1"/>
    <col min="1009" max="1009" width="21.42578125" style="84" customWidth="1"/>
    <col min="1010" max="1010" width="17.5703125" style="84" customWidth="1"/>
    <col min="1011" max="1011" width="16.28515625" style="84" customWidth="1"/>
    <col min="1012" max="1012" width="13.7109375" style="84" customWidth="1"/>
    <col min="1013" max="1013" width="8.5703125" style="84" customWidth="1"/>
    <col min="1014" max="1014" width="15" style="84" customWidth="1"/>
    <col min="1015" max="1015" width="17.5703125" style="84" customWidth="1"/>
    <col min="1016" max="1016" width="26.5703125" style="84" customWidth="1"/>
    <col min="1017" max="1017" width="25.28515625" style="84" customWidth="1"/>
    <col min="1018" max="1019" width="17.5703125" style="84" customWidth="1"/>
    <col min="1020" max="1020" width="12.42578125" style="84" customWidth="1"/>
    <col min="1021" max="1021" width="17.5703125" style="84" customWidth="1"/>
    <col min="1022" max="1022" width="12.42578125" style="84" customWidth="1"/>
    <col min="1023" max="1023" width="15" style="84" customWidth="1"/>
    <col min="1024" max="1024" width="16.28515625" style="84" customWidth="1"/>
    <col min="1025" max="1026" width="17.5703125" style="84" customWidth="1"/>
    <col min="1027" max="1027" width="27.85546875" style="84" customWidth="1"/>
    <col min="1028" max="1028" width="13.7109375" style="84" customWidth="1"/>
    <col min="1029" max="1030" width="17.5703125" style="84" customWidth="1"/>
    <col min="1031" max="1031" width="15" style="84" customWidth="1"/>
    <col min="1032" max="1033" width="12.42578125" style="84" customWidth="1"/>
    <col min="1034" max="1035" width="17.5703125" style="84" customWidth="1"/>
    <col min="1036" max="1036" width="22.7109375" style="84" customWidth="1"/>
    <col min="1037" max="1037" width="17.5703125" style="84" customWidth="1"/>
    <col min="1038" max="1038" width="15" style="84" customWidth="1"/>
    <col min="1039" max="1039" width="17.5703125" style="84" customWidth="1"/>
    <col min="1040" max="1040" width="12.42578125" style="84" customWidth="1"/>
    <col min="1041" max="1041" width="34.28515625" style="84" customWidth="1"/>
    <col min="1042" max="1042" width="26.5703125" style="84" customWidth="1"/>
    <col min="1043" max="1044" width="18.85546875" style="84" customWidth="1"/>
    <col min="1045" max="1045" width="12.42578125" style="84" customWidth="1"/>
    <col min="1046" max="1046" width="22.7109375" style="84" customWidth="1"/>
    <col min="1047" max="1047" width="16.28515625" style="84" customWidth="1"/>
    <col min="1048" max="1049" width="17.5703125" style="84" customWidth="1"/>
    <col min="1050" max="1050" width="12.42578125" style="84" customWidth="1"/>
    <col min="1051" max="1051" width="26.5703125" style="84" customWidth="1"/>
    <col min="1052" max="1052" width="18.85546875" style="84" customWidth="1"/>
    <col min="1053" max="1229" width="12.42578125" style="84" customWidth="1"/>
    <col min="1230" max="1230" width="20.140625" style="84" customWidth="1"/>
    <col min="1231" max="1231" width="26.5703125" style="84" customWidth="1"/>
    <col min="1232" max="1232" width="29.140625" style="84" customWidth="1"/>
    <col min="1233" max="1234" width="13.7109375" style="84" customWidth="1"/>
    <col min="1235" max="1236" width="12.42578125" style="84" customWidth="1"/>
    <col min="1237" max="1237" width="20.140625" style="84" customWidth="1"/>
    <col min="1238" max="1238" width="15" style="84" customWidth="1"/>
    <col min="1239" max="1239" width="12.42578125" style="84" customWidth="1"/>
    <col min="1240" max="1240" width="17.5703125" style="84" customWidth="1"/>
    <col min="1241" max="1241" width="15" style="84" customWidth="1"/>
    <col min="1242" max="1242" width="16.28515625" style="84" customWidth="1"/>
    <col min="1243" max="1243" width="24" style="84" customWidth="1"/>
    <col min="1244" max="1244" width="22.7109375" style="84" customWidth="1"/>
    <col min="1245" max="1245" width="30.42578125" style="84" customWidth="1"/>
    <col min="1246" max="1246" width="11.140625" style="84" customWidth="1"/>
    <col min="1247" max="1247" width="20.140625" style="84" customWidth="1"/>
    <col min="1248" max="1248" width="27.85546875" style="84" customWidth="1"/>
    <col min="1249" max="1249" width="17.5703125" style="84" customWidth="1"/>
    <col min="1250" max="1251" width="8.5703125" style="84" customWidth="1"/>
    <col min="1252" max="1252" width="18.85546875" style="84" customWidth="1"/>
    <col min="1253" max="1253" width="25.28515625" style="84" customWidth="1"/>
    <col min="1254" max="1254" width="18.85546875" style="84" customWidth="1"/>
    <col min="1255" max="1255" width="24" style="84" customWidth="1"/>
    <col min="1256" max="1256" width="12.42578125" style="84" customWidth="1"/>
    <col min="1257" max="1257" width="15" style="84" customWidth="1"/>
    <col min="1258" max="1258" width="12.42578125" style="84" customWidth="1"/>
    <col min="1259" max="1259" width="6" style="84" customWidth="1"/>
    <col min="1260" max="1260" width="22.7109375" style="84" customWidth="1"/>
    <col min="1261" max="1261" width="25.28515625" style="84" customWidth="1"/>
    <col min="1262" max="1262" width="13.7109375" style="84" customWidth="1"/>
    <col min="1263" max="1263" width="16.28515625" style="84" customWidth="1"/>
    <col min="1264" max="1264" width="22.7109375" style="84" customWidth="1"/>
    <col min="1265" max="1265" width="21.42578125" style="84" customWidth="1"/>
    <col min="1266" max="1266" width="17.5703125" style="84" customWidth="1"/>
    <col min="1267" max="1267" width="16.28515625" style="84" customWidth="1"/>
    <col min="1268" max="1268" width="13.7109375" style="84" customWidth="1"/>
    <col min="1269" max="1269" width="8.5703125" style="84" customWidth="1"/>
    <col min="1270" max="1270" width="15" style="84" customWidth="1"/>
    <col min="1271" max="1271" width="17.5703125" style="84" customWidth="1"/>
    <col min="1272" max="1272" width="26.5703125" style="84" customWidth="1"/>
    <col min="1273" max="1273" width="25.28515625" style="84" customWidth="1"/>
    <col min="1274" max="1275" width="17.5703125" style="84" customWidth="1"/>
    <col min="1276" max="1276" width="12.42578125" style="84" customWidth="1"/>
    <col min="1277" max="1277" width="17.5703125" style="84" customWidth="1"/>
    <col min="1278" max="1278" width="12.42578125" style="84" customWidth="1"/>
    <col min="1279" max="1279" width="15" style="84" customWidth="1"/>
    <col min="1280" max="1280" width="16.28515625" style="84" customWidth="1"/>
    <col min="1281" max="1282" width="17.5703125" style="84" customWidth="1"/>
    <col min="1283" max="1283" width="27.85546875" style="84" customWidth="1"/>
    <col min="1284" max="1284" width="13.7109375" style="84" customWidth="1"/>
    <col min="1285" max="1286" width="17.5703125" style="84" customWidth="1"/>
    <col min="1287" max="1287" width="15" style="84" customWidth="1"/>
    <col min="1288" max="1289" width="12.42578125" style="84" customWidth="1"/>
    <col min="1290" max="1291" width="17.5703125" style="84" customWidth="1"/>
    <col min="1292" max="1292" width="22.7109375" style="84" customWidth="1"/>
    <col min="1293" max="1293" width="17.5703125" style="84" customWidth="1"/>
    <col min="1294" max="1294" width="15" style="84" customWidth="1"/>
    <col min="1295" max="1295" width="17.5703125" style="84" customWidth="1"/>
    <col min="1296" max="1296" width="12.42578125" style="84" customWidth="1"/>
    <col min="1297" max="1297" width="34.28515625" style="84" customWidth="1"/>
    <col min="1298" max="1298" width="26.5703125" style="84" customWidth="1"/>
    <col min="1299" max="1300" width="18.85546875" style="84" customWidth="1"/>
    <col min="1301" max="1301" width="12.42578125" style="84" customWidth="1"/>
    <col min="1302" max="1302" width="22.7109375" style="84" customWidth="1"/>
    <col min="1303" max="1303" width="16.28515625" style="84" customWidth="1"/>
    <col min="1304" max="1305" width="17.5703125" style="84" customWidth="1"/>
    <col min="1306" max="1306" width="12.42578125" style="84" customWidth="1"/>
    <col min="1307" max="1307" width="26.5703125" style="84" customWidth="1"/>
    <col min="1308" max="1308" width="18.85546875" style="84" customWidth="1"/>
    <col min="1309" max="1485" width="12.42578125" style="84" customWidth="1"/>
    <col min="1486" max="1486" width="20.140625" style="84" customWidth="1"/>
    <col min="1487" max="1487" width="26.5703125" style="84" customWidth="1"/>
    <col min="1488" max="1488" width="29.140625" style="84" customWidth="1"/>
    <col min="1489" max="1490" width="13.7109375" style="84" customWidth="1"/>
    <col min="1491" max="1492" width="12.42578125" style="84" customWidth="1"/>
    <col min="1493" max="1493" width="20.140625" style="84" customWidth="1"/>
    <col min="1494" max="1494" width="15" style="84" customWidth="1"/>
    <col min="1495" max="1495" width="12.42578125" style="84" customWidth="1"/>
    <col min="1496" max="1496" width="17.5703125" style="84" customWidth="1"/>
    <col min="1497" max="1497" width="15" style="84" customWidth="1"/>
    <col min="1498" max="1498" width="16.28515625" style="84" customWidth="1"/>
    <col min="1499" max="1499" width="24" style="84" customWidth="1"/>
    <col min="1500" max="1500" width="22.7109375" style="84" customWidth="1"/>
    <col min="1501" max="1501" width="30.42578125" style="84" customWidth="1"/>
    <col min="1502" max="1502" width="11.140625" style="84" customWidth="1"/>
    <col min="1503" max="1503" width="20.140625" style="84" customWidth="1"/>
    <col min="1504" max="1504" width="27.85546875" style="84" customWidth="1"/>
    <col min="1505" max="1505" width="17.5703125" style="84" customWidth="1"/>
    <col min="1506" max="1507" width="8.5703125" style="84" customWidth="1"/>
    <col min="1508" max="1508" width="18.85546875" style="84" customWidth="1"/>
    <col min="1509" max="1509" width="25.28515625" style="84" customWidth="1"/>
    <col min="1510" max="1510" width="18.85546875" style="84" customWidth="1"/>
    <col min="1511" max="1511" width="24" style="84" customWidth="1"/>
    <col min="1512" max="1512" width="12.42578125" style="84" customWidth="1"/>
    <col min="1513" max="1513" width="15" style="84" customWidth="1"/>
    <col min="1514" max="1514" width="12.42578125" style="84" customWidth="1"/>
    <col min="1515" max="1515" width="6" style="84" customWidth="1"/>
    <col min="1516" max="1516" width="22.7109375" style="84" customWidth="1"/>
    <col min="1517" max="1517" width="25.28515625" style="84" customWidth="1"/>
    <col min="1518" max="1518" width="13.7109375" style="84" customWidth="1"/>
    <col min="1519" max="1519" width="16.28515625" style="84" customWidth="1"/>
    <col min="1520" max="1520" width="22.7109375" style="84" customWidth="1"/>
    <col min="1521" max="1521" width="21.42578125" style="84" customWidth="1"/>
    <col min="1522" max="1522" width="17.5703125" style="84" customWidth="1"/>
    <col min="1523" max="1523" width="16.28515625" style="84" customWidth="1"/>
    <col min="1524" max="1524" width="13.7109375" style="84" customWidth="1"/>
    <col min="1525" max="1525" width="8.5703125" style="84" customWidth="1"/>
    <col min="1526" max="1526" width="15" style="84" customWidth="1"/>
    <col min="1527" max="1527" width="17.5703125" style="84" customWidth="1"/>
    <col min="1528" max="1528" width="26.5703125" style="84" customWidth="1"/>
    <col min="1529" max="1529" width="25.28515625" style="84" customWidth="1"/>
    <col min="1530" max="1531" width="17.5703125" style="84" customWidth="1"/>
    <col min="1532" max="1532" width="12.42578125" style="84" customWidth="1"/>
    <col min="1533" max="1533" width="17.5703125" style="84" customWidth="1"/>
    <col min="1534" max="1534" width="12.42578125" style="84" customWidth="1"/>
    <col min="1535" max="1535" width="15" style="84" customWidth="1"/>
    <col min="1536" max="1536" width="16.28515625" style="84" customWidth="1"/>
    <col min="1537" max="1538" width="17.5703125" style="84" customWidth="1"/>
    <col min="1539" max="1539" width="27.85546875" style="84" customWidth="1"/>
    <col min="1540" max="1540" width="13.7109375" style="84" customWidth="1"/>
    <col min="1541" max="1542" width="17.5703125" style="84" customWidth="1"/>
    <col min="1543" max="1543" width="15" style="84" customWidth="1"/>
    <col min="1544" max="1545" width="12.42578125" style="84" customWidth="1"/>
    <col min="1546" max="1547" width="17.5703125" style="84" customWidth="1"/>
    <col min="1548" max="1548" width="22.7109375" style="84" customWidth="1"/>
    <col min="1549" max="1549" width="17.5703125" style="84" customWidth="1"/>
    <col min="1550" max="1550" width="15" style="84" customWidth="1"/>
    <col min="1551" max="1551" width="17.5703125" style="84" customWidth="1"/>
    <col min="1552" max="1552" width="12.42578125" style="84" customWidth="1"/>
    <col min="1553" max="1553" width="34.28515625" style="84" customWidth="1"/>
    <col min="1554" max="1554" width="26.5703125" style="84" customWidth="1"/>
    <col min="1555" max="1556" width="18.85546875" style="84" customWidth="1"/>
    <col min="1557" max="1557" width="12.42578125" style="84" customWidth="1"/>
    <col min="1558" max="1558" width="22.7109375" style="84" customWidth="1"/>
    <col min="1559" max="1559" width="16.28515625" style="84" customWidth="1"/>
    <col min="1560" max="1561" width="17.5703125" style="84" customWidth="1"/>
    <col min="1562" max="1562" width="12.42578125" style="84" customWidth="1"/>
    <col min="1563" max="1563" width="26.5703125" style="84" customWidth="1"/>
    <col min="1564" max="1564" width="18.85546875" style="84" customWidth="1"/>
    <col min="1565" max="1741" width="12.42578125" style="84" customWidth="1"/>
    <col min="1742" max="1742" width="20.140625" style="84" customWidth="1"/>
    <col min="1743" max="1743" width="26.5703125" style="84" customWidth="1"/>
    <col min="1744" max="1744" width="29.140625" style="84" customWidth="1"/>
    <col min="1745" max="1746" width="13.7109375" style="84" customWidth="1"/>
    <col min="1747" max="1748" width="12.42578125" style="84" customWidth="1"/>
    <col min="1749" max="1749" width="20.140625" style="84" customWidth="1"/>
    <col min="1750" max="1750" width="15" style="84" customWidth="1"/>
    <col min="1751" max="1751" width="12.42578125" style="84" customWidth="1"/>
    <col min="1752" max="1752" width="17.5703125" style="84" customWidth="1"/>
    <col min="1753" max="1753" width="15" style="84" customWidth="1"/>
    <col min="1754" max="1754" width="16.28515625" style="84" customWidth="1"/>
    <col min="1755" max="1755" width="24" style="84" customWidth="1"/>
    <col min="1756" max="1756" width="22.7109375" style="84" customWidth="1"/>
    <col min="1757" max="1757" width="30.42578125" style="84" customWidth="1"/>
    <col min="1758" max="1758" width="11.140625" style="84" customWidth="1"/>
    <col min="1759" max="1759" width="20.140625" style="84" customWidth="1"/>
    <col min="1760" max="1760" width="27.85546875" style="84" customWidth="1"/>
    <col min="1761" max="1761" width="17.5703125" style="84" customWidth="1"/>
    <col min="1762" max="1763" width="8.5703125" style="84" customWidth="1"/>
    <col min="1764" max="1764" width="18.85546875" style="84" customWidth="1"/>
    <col min="1765" max="1765" width="25.28515625" style="84" customWidth="1"/>
    <col min="1766" max="1766" width="18.85546875" style="84" customWidth="1"/>
    <col min="1767" max="1767" width="24" style="84" customWidth="1"/>
    <col min="1768" max="1768" width="12.42578125" style="84" customWidth="1"/>
    <col min="1769" max="1769" width="15" style="84" customWidth="1"/>
    <col min="1770" max="1770" width="12.42578125" style="84" customWidth="1"/>
    <col min="1771" max="1771" width="6" style="84" customWidth="1"/>
    <col min="1772" max="1772" width="22.7109375" style="84" customWidth="1"/>
    <col min="1773" max="1773" width="25.28515625" style="84" customWidth="1"/>
    <col min="1774" max="1774" width="13.7109375" style="84" customWidth="1"/>
    <col min="1775" max="1775" width="16.28515625" style="84" customWidth="1"/>
    <col min="1776" max="1776" width="22.7109375" style="84" customWidth="1"/>
    <col min="1777" max="1777" width="21.42578125" style="84" customWidth="1"/>
    <col min="1778" max="1778" width="17.5703125" style="84" customWidth="1"/>
    <col min="1779" max="1779" width="16.28515625" style="84" customWidth="1"/>
    <col min="1780" max="1780" width="13.7109375" style="84" customWidth="1"/>
    <col min="1781" max="1781" width="8.5703125" style="84" customWidth="1"/>
    <col min="1782" max="1782" width="15" style="84" customWidth="1"/>
    <col min="1783" max="1783" width="17.5703125" style="84" customWidth="1"/>
    <col min="1784" max="1784" width="26.5703125" style="84" customWidth="1"/>
    <col min="1785" max="1785" width="25.28515625" style="84" customWidth="1"/>
    <col min="1786" max="1787" width="17.5703125" style="84" customWidth="1"/>
    <col min="1788" max="1788" width="12.42578125" style="84" customWidth="1"/>
    <col min="1789" max="1789" width="17.5703125" style="84" customWidth="1"/>
    <col min="1790" max="1790" width="12.42578125" style="84" customWidth="1"/>
    <col min="1791" max="1791" width="15" style="84" customWidth="1"/>
    <col min="1792" max="1792" width="16.28515625" style="84" customWidth="1"/>
    <col min="1793" max="1794" width="17.5703125" style="84" customWidth="1"/>
    <col min="1795" max="1795" width="27.85546875" style="84" customWidth="1"/>
    <col min="1796" max="1796" width="13.7109375" style="84" customWidth="1"/>
    <col min="1797" max="1798" width="17.5703125" style="84" customWidth="1"/>
    <col min="1799" max="1799" width="15" style="84" customWidth="1"/>
    <col min="1800" max="1801" width="12.42578125" style="84" customWidth="1"/>
    <col min="1802" max="1803" width="17.5703125" style="84" customWidth="1"/>
    <col min="1804" max="1804" width="22.7109375" style="84" customWidth="1"/>
    <col min="1805" max="1805" width="17.5703125" style="84" customWidth="1"/>
    <col min="1806" max="1806" width="15" style="84" customWidth="1"/>
    <col min="1807" max="1807" width="17.5703125" style="84" customWidth="1"/>
    <col min="1808" max="1808" width="12.42578125" style="84" customWidth="1"/>
    <col min="1809" max="1809" width="34.28515625" style="84" customWidth="1"/>
    <col min="1810" max="1810" width="26.5703125" style="84" customWidth="1"/>
    <col min="1811" max="1812" width="18.85546875" style="84" customWidth="1"/>
    <col min="1813" max="1813" width="12.42578125" style="84" customWidth="1"/>
    <col min="1814" max="1814" width="22.7109375" style="84" customWidth="1"/>
    <col min="1815" max="1815" width="16.28515625" style="84" customWidth="1"/>
    <col min="1816" max="1817" width="17.5703125" style="84" customWidth="1"/>
    <col min="1818" max="1818" width="12.42578125" style="84" customWidth="1"/>
    <col min="1819" max="1819" width="26.5703125" style="84" customWidth="1"/>
    <col min="1820" max="1820" width="18.85546875" style="84" customWidth="1"/>
    <col min="1821" max="1997" width="12.42578125" style="84" customWidth="1"/>
    <col min="1998" max="1998" width="20.140625" style="84" customWidth="1"/>
    <col min="1999" max="1999" width="26.5703125" style="84" customWidth="1"/>
    <col min="2000" max="2000" width="29.140625" style="84" customWidth="1"/>
    <col min="2001" max="2002" width="13.7109375" style="84" customWidth="1"/>
    <col min="2003" max="2004" width="12.42578125" style="84" customWidth="1"/>
    <col min="2005" max="2005" width="20.140625" style="84" customWidth="1"/>
    <col min="2006" max="2006" width="15" style="84" customWidth="1"/>
    <col min="2007" max="2007" width="12.42578125" style="84" customWidth="1"/>
    <col min="2008" max="2008" width="17.5703125" style="84" customWidth="1"/>
    <col min="2009" max="2009" width="15" style="84" customWidth="1"/>
    <col min="2010" max="2010" width="16.28515625" style="84" customWidth="1"/>
    <col min="2011" max="2011" width="24" style="84" customWidth="1"/>
    <col min="2012" max="2012" width="22.7109375" style="84" customWidth="1"/>
    <col min="2013" max="2013" width="30.42578125" style="84" customWidth="1"/>
    <col min="2014" max="2014" width="11.140625" style="84" customWidth="1"/>
    <col min="2015" max="2015" width="20.140625" style="84" customWidth="1"/>
    <col min="2016" max="2016" width="27.85546875" style="84" customWidth="1"/>
    <col min="2017" max="2017" width="17.5703125" style="84" customWidth="1"/>
    <col min="2018" max="2019" width="8.5703125" style="84" customWidth="1"/>
    <col min="2020" max="2020" width="18.85546875" style="84" customWidth="1"/>
    <col min="2021" max="2021" width="25.28515625" style="84" customWidth="1"/>
    <col min="2022" max="2022" width="18.85546875" style="84" customWidth="1"/>
    <col min="2023" max="2023" width="24" style="84" customWidth="1"/>
    <col min="2024" max="2024" width="12.42578125" style="84" customWidth="1"/>
    <col min="2025" max="2025" width="15" style="84" customWidth="1"/>
    <col min="2026" max="2026" width="12.42578125" style="84" customWidth="1"/>
    <col min="2027" max="2027" width="6" style="84" customWidth="1"/>
    <col min="2028" max="2028" width="22.7109375" style="84" customWidth="1"/>
    <col min="2029" max="2029" width="25.28515625" style="84" customWidth="1"/>
    <col min="2030" max="2030" width="13.7109375" style="84" customWidth="1"/>
    <col min="2031" max="2031" width="16.28515625" style="84" customWidth="1"/>
    <col min="2032" max="2032" width="22.7109375" style="84" customWidth="1"/>
    <col min="2033" max="2033" width="21.42578125" style="84" customWidth="1"/>
    <col min="2034" max="2034" width="17.5703125" style="84" customWidth="1"/>
    <col min="2035" max="2035" width="16.28515625" style="84" customWidth="1"/>
    <col min="2036" max="2036" width="13.7109375" style="84" customWidth="1"/>
    <col min="2037" max="2037" width="8.5703125" style="84" customWidth="1"/>
    <col min="2038" max="2038" width="15" style="84" customWidth="1"/>
    <col min="2039" max="2039" width="17.5703125" style="84" customWidth="1"/>
    <col min="2040" max="2040" width="26.5703125" style="84" customWidth="1"/>
    <col min="2041" max="2041" width="25.28515625" style="84" customWidth="1"/>
    <col min="2042" max="2043" width="17.5703125" style="84" customWidth="1"/>
    <col min="2044" max="2044" width="12.42578125" style="84" customWidth="1"/>
    <col min="2045" max="2045" width="17.5703125" style="84" customWidth="1"/>
    <col min="2046" max="2046" width="12.42578125" style="84" customWidth="1"/>
    <col min="2047" max="2047" width="15" style="84" customWidth="1"/>
    <col min="2048" max="2048" width="16.28515625" style="84" customWidth="1"/>
    <col min="2049" max="2050" width="17.5703125" style="84" customWidth="1"/>
    <col min="2051" max="2051" width="27.85546875" style="84" customWidth="1"/>
    <col min="2052" max="2052" width="13.7109375" style="84" customWidth="1"/>
    <col min="2053" max="2054" width="17.5703125" style="84" customWidth="1"/>
    <col min="2055" max="2055" width="15" style="84" customWidth="1"/>
    <col min="2056" max="2057" width="12.42578125" style="84" customWidth="1"/>
    <col min="2058" max="2059" width="17.5703125" style="84" customWidth="1"/>
    <col min="2060" max="2060" width="22.7109375" style="84" customWidth="1"/>
    <col min="2061" max="2061" width="17.5703125" style="84" customWidth="1"/>
    <col min="2062" max="2062" width="15" style="84" customWidth="1"/>
    <col min="2063" max="2063" width="17.5703125" style="84" customWidth="1"/>
    <col min="2064" max="2064" width="12.42578125" style="84" customWidth="1"/>
    <col min="2065" max="2065" width="34.28515625" style="84" customWidth="1"/>
    <col min="2066" max="2066" width="26.5703125" style="84" customWidth="1"/>
    <col min="2067" max="2068" width="18.85546875" style="84" customWidth="1"/>
    <col min="2069" max="2069" width="12.42578125" style="84" customWidth="1"/>
    <col min="2070" max="2070" width="22.7109375" style="84" customWidth="1"/>
    <col min="2071" max="2071" width="16.28515625" style="84" customWidth="1"/>
    <col min="2072" max="2073" width="17.5703125" style="84" customWidth="1"/>
    <col min="2074" max="2074" width="12.42578125" style="84" customWidth="1"/>
    <col min="2075" max="2075" width="26.5703125" style="84" customWidth="1"/>
    <col min="2076" max="2076" width="18.85546875" style="84" customWidth="1"/>
    <col min="2077" max="2253" width="12.42578125" style="84" customWidth="1"/>
    <col min="2254" max="2254" width="20.140625" style="84" customWidth="1"/>
    <col min="2255" max="2255" width="26.5703125" style="84" customWidth="1"/>
    <col min="2256" max="2256" width="29.140625" style="84" customWidth="1"/>
    <col min="2257" max="2258" width="13.7109375" style="84" customWidth="1"/>
    <col min="2259" max="2260" width="12.42578125" style="84" customWidth="1"/>
    <col min="2261" max="2261" width="20.140625" style="84" customWidth="1"/>
    <col min="2262" max="2262" width="15" style="84" customWidth="1"/>
    <col min="2263" max="2263" width="12.42578125" style="84" customWidth="1"/>
    <col min="2264" max="2264" width="17.5703125" style="84" customWidth="1"/>
    <col min="2265" max="2265" width="15" style="84" customWidth="1"/>
    <col min="2266" max="2266" width="16.28515625" style="84" customWidth="1"/>
    <col min="2267" max="2267" width="24" style="84" customWidth="1"/>
    <col min="2268" max="2268" width="22.7109375" style="84" customWidth="1"/>
    <col min="2269" max="2269" width="30.42578125" style="84" customWidth="1"/>
    <col min="2270" max="2270" width="11.140625" style="84" customWidth="1"/>
    <col min="2271" max="2271" width="20.140625" style="84" customWidth="1"/>
    <col min="2272" max="2272" width="27.85546875" style="84" customWidth="1"/>
    <col min="2273" max="2273" width="17.5703125" style="84" customWidth="1"/>
    <col min="2274" max="2275" width="8.5703125" style="84" customWidth="1"/>
    <col min="2276" max="2276" width="18.85546875" style="84" customWidth="1"/>
    <col min="2277" max="2277" width="25.28515625" style="84" customWidth="1"/>
    <col min="2278" max="2278" width="18.85546875" style="84" customWidth="1"/>
    <col min="2279" max="2279" width="24" style="84" customWidth="1"/>
    <col min="2280" max="2280" width="12.42578125" style="84" customWidth="1"/>
    <col min="2281" max="2281" width="15" style="84" customWidth="1"/>
    <col min="2282" max="2282" width="12.42578125" style="84" customWidth="1"/>
    <col min="2283" max="2283" width="6" style="84" customWidth="1"/>
    <col min="2284" max="2284" width="22.7109375" style="84" customWidth="1"/>
    <col min="2285" max="2285" width="25.28515625" style="84" customWidth="1"/>
    <col min="2286" max="2286" width="13.7109375" style="84" customWidth="1"/>
    <col min="2287" max="2287" width="16.28515625" style="84" customWidth="1"/>
    <col min="2288" max="2288" width="22.7109375" style="84" customWidth="1"/>
    <col min="2289" max="2289" width="21.42578125" style="84" customWidth="1"/>
    <col min="2290" max="2290" width="17.5703125" style="84" customWidth="1"/>
    <col min="2291" max="2291" width="16.28515625" style="84" customWidth="1"/>
    <col min="2292" max="2292" width="13.7109375" style="84" customWidth="1"/>
    <col min="2293" max="2293" width="8.5703125" style="84" customWidth="1"/>
    <col min="2294" max="2294" width="15" style="84" customWidth="1"/>
    <col min="2295" max="2295" width="17.5703125" style="84" customWidth="1"/>
    <col min="2296" max="2296" width="26.5703125" style="84" customWidth="1"/>
    <col min="2297" max="2297" width="25.28515625" style="84" customWidth="1"/>
    <col min="2298" max="2299" width="17.5703125" style="84" customWidth="1"/>
    <col min="2300" max="2300" width="12.42578125" style="84" customWidth="1"/>
    <col min="2301" max="2301" width="17.5703125" style="84" customWidth="1"/>
    <col min="2302" max="2302" width="12.42578125" style="84" customWidth="1"/>
    <col min="2303" max="2303" width="15" style="84" customWidth="1"/>
    <col min="2304" max="2304" width="16.28515625" style="84" customWidth="1"/>
    <col min="2305" max="2306" width="17.5703125" style="84" customWidth="1"/>
    <col min="2307" max="2307" width="27.85546875" style="84" customWidth="1"/>
    <col min="2308" max="2308" width="13.7109375" style="84" customWidth="1"/>
    <col min="2309" max="2310" width="17.5703125" style="84" customWidth="1"/>
    <col min="2311" max="2311" width="15" style="84" customWidth="1"/>
    <col min="2312" max="2313" width="12.42578125" style="84" customWidth="1"/>
    <col min="2314" max="2315" width="17.5703125" style="84" customWidth="1"/>
    <col min="2316" max="2316" width="22.7109375" style="84" customWidth="1"/>
    <col min="2317" max="2317" width="17.5703125" style="84" customWidth="1"/>
    <col min="2318" max="2318" width="15" style="84" customWidth="1"/>
    <col min="2319" max="2319" width="17.5703125" style="84" customWidth="1"/>
    <col min="2320" max="2320" width="12.42578125" style="84" customWidth="1"/>
    <col min="2321" max="2321" width="34.28515625" style="84" customWidth="1"/>
    <col min="2322" max="2322" width="26.5703125" style="84" customWidth="1"/>
    <col min="2323" max="2324" width="18.85546875" style="84" customWidth="1"/>
    <col min="2325" max="2325" width="12.42578125" style="84" customWidth="1"/>
    <col min="2326" max="2326" width="22.7109375" style="84" customWidth="1"/>
    <col min="2327" max="2327" width="16.28515625" style="84" customWidth="1"/>
    <col min="2328" max="2329" width="17.5703125" style="84" customWidth="1"/>
    <col min="2330" max="2330" width="12.42578125" style="84" customWidth="1"/>
    <col min="2331" max="2331" width="26.5703125" style="84" customWidth="1"/>
    <col min="2332" max="2332" width="18.85546875" style="84" customWidth="1"/>
    <col min="2333" max="2509" width="12.42578125" style="84" customWidth="1"/>
    <col min="2510" max="2510" width="20.140625" style="84" customWidth="1"/>
    <col min="2511" max="2511" width="26.5703125" style="84" customWidth="1"/>
    <col min="2512" max="2512" width="29.140625" style="84" customWidth="1"/>
    <col min="2513" max="2514" width="13.7109375" style="84" customWidth="1"/>
    <col min="2515" max="2516" width="12.42578125" style="84" customWidth="1"/>
    <col min="2517" max="2517" width="20.140625" style="84" customWidth="1"/>
    <col min="2518" max="2518" width="15" style="84" customWidth="1"/>
    <col min="2519" max="2519" width="12.42578125" style="84" customWidth="1"/>
    <col min="2520" max="2520" width="17.5703125" style="84" customWidth="1"/>
    <col min="2521" max="2521" width="15" style="84" customWidth="1"/>
    <col min="2522" max="2522" width="16.28515625" style="84" customWidth="1"/>
    <col min="2523" max="2523" width="24" style="84" customWidth="1"/>
    <col min="2524" max="2524" width="22.7109375" style="84" customWidth="1"/>
    <col min="2525" max="2525" width="30.42578125" style="84" customWidth="1"/>
    <col min="2526" max="2526" width="11.140625" style="84" customWidth="1"/>
    <col min="2527" max="2527" width="20.140625" style="84" customWidth="1"/>
    <col min="2528" max="2528" width="27.85546875" style="84" customWidth="1"/>
    <col min="2529" max="2529" width="17.5703125" style="84" customWidth="1"/>
    <col min="2530" max="2531" width="8.5703125" style="84" customWidth="1"/>
    <col min="2532" max="2532" width="18.85546875" style="84" customWidth="1"/>
    <col min="2533" max="2533" width="25.28515625" style="84" customWidth="1"/>
    <col min="2534" max="2534" width="18.85546875" style="84" customWidth="1"/>
    <col min="2535" max="2535" width="24" style="84" customWidth="1"/>
    <col min="2536" max="2536" width="12.42578125" style="84" customWidth="1"/>
    <col min="2537" max="2537" width="15" style="84" customWidth="1"/>
    <col min="2538" max="2538" width="12.42578125" style="84" customWidth="1"/>
    <col min="2539" max="2539" width="6" style="84" customWidth="1"/>
    <col min="2540" max="2540" width="22.7109375" style="84" customWidth="1"/>
    <col min="2541" max="2541" width="25.28515625" style="84" customWidth="1"/>
    <col min="2542" max="2542" width="13.7109375" style="84" customWidth="1"/>
    <col min="2543" max="2543" width="16.28515625" style="84" customWidth="1"/>
    <col min="2544" max="2544" width="22.7109375" style="84" customWidth="1"/>
    <col min="2545" max="2545" width="21.42578125" style="84" customWidth="1"/>
    <col min="2546" max="2546" width="17.5703125" style="84" customWidth="1"/>
    <col min="2547" max="2547" width="16.28515625" style="84" customWidth="1"/>
    <col min="2548" max="2548" width="13.7109375" style="84" customWidth="1"/>
    <col min="2549" max="2549" width="8.5703125" style="84" customWidth="1"/>
    <col min="2550" max="2550" width="15" style="84" customWidth="1"/>
    <col min="2551" max="2551" width="17.5703125" style="84" customWidth="1"/>
    <col min="2552" max="2552" width="26.5703125" style="84" customWidth="1"/>
    <col min="2553" max="2553" width="25.28515625" style="84" customWidth="1"/>
    <col min="2554" max="2555" width="17.5703125" style="84" customWidth="1"/>
    <col min="2556" max="2556" width="12.42578125" style="84" customWidth="1"/>
    <col min="2557" max="2557" width="17.5703125" style="84" customWidth="1"/>
    <col min="2558" max="2558" width="12.42578125" style="84" customWidth="1"/>
    <col min="2559" max="2559" width="15" style="84" customWidth="1"/>
    <col min="2560" max="2560" width="16.28515625" style="84" customWidth="1"/>
    <col min="2561" max="2562" width="17.5703125" style="84" customWidth="1"/>
    <col min="2563" max="2563" width="27.85546875" style="84" customWidth="1"/>
    <col min="2564" max="2564" width="13.7109375" style="84" customWidth="1"/>
    <col min="2565" max="2566" width="17.5703125" style="84" customWidth="1"/>
    <col min="2567" max="2567" width="15" style="84" customWidth="1"/>
    <col min="2568" max="2569" width="12.42578125" style="84" customWidth="1"/>
    <col min="2570" max="2571" width="17.5703125" style="84" customWidth="1"/>
    <col min="2572" max="2572" width="22.7109375" style="84" customWidth="1"/>
    <col min="2573" max="2573" width="17.5703125" style="84" customWidth="1"/>
    <col min="2574" max="2574" width="15" style="84" customWidth="1"/>
    <col min="2575" max="2575" width="17.5703125" style="84" customWidth="1"/>
    <col min="2576" max="2576" width="12.42578125" style="84" customWidth="1"/>
    <col min="2577" max="2577" width="34.28515625" style="84" customWidth="1"/>
    <col min="2578" max="2578" width="26.5703125" style="84" customWidth="1"/>
    <col min="2579" max="2580" width="18.85546875" style="84" customWidth="1"/>
    <col min="2581" max="2581" width="12.42578125" style="84" customWidth="1"/>
    <col min="2582" max="2582" width="22.7109375" style="84" customWidth="1"/>
    <col min="2583" max="2583" width="16.28515625" style="84" customWidth="1"/>
    <col min="2584" max="2585" width="17.5703125" style="84" customWidth="1"/>
    <col min="2586" max="2586" width="12.42578125" style="84" customWidth="1"/>
    <col min="2587" max="2587" width="26.5703125" style="84" customWidth="1"/>
    <col min="2588" max="2588" width="18.85546875" style="84" customWidth="1"/>
    <col min="2589" max="2765" width="12.42578125" style="84" customWidth="1"/>
    <col min="2766" max="2766" width="20.140625" style="84" customWidth="1"/>
    <col min="2767" max="2767" width="26.5703125" style="84" customWidth="1"/>
    <col min="2768" max="2768" width="29.140625" style="84" customWidth="1"/>
    <col min="2769" max="2770" width="13.7109375" style="84" customWidth="1"/>
    <col min="2771" max="2772" width="12.42578125" style="84" customWidth="1"/>
    <col min="2773" max="2773" width="20.140625" style="84" customWidth="1"/>
    <col min="2774" max="2774" width="15" style="84" customWidth="1"/>
    <col min="2775" max="2775" width="12.42578125" style="84" customWidth="1"/>
    <col min="2776" max="2776" width="17.5703125" style="84" customWidth="1"/>
    <col min="2777" max="2777" width="15" style="84" customWidth="1"/>
    <col min="2778" max="2778" width="16.28515625" style="84" customWidth="1"/>
    <col min="2779" max="2779" width="24" style="84" customWidth="1"/>
    <col min="2780" max="2780" width="22.7109375" style="84" customWidth="1"/>
    <col min="2781" max="2781" width="30.42578125" style="84" customWidth="1"/>
    <col min="2782" max="2782" width="11.140625" style="84" customWidth="1"/>
    <col min="2783" max="2783" width="20.140625" style="84" customWidth="1"/>
    <col min="2784" max="2784" width="27.85546875" style="84" customWidth="1"/>
    <col min="2785" max="2785" width="17.5703125" style="84" customWidth="1"/>
    <col min="2786" max="2787" width="8.5703125" style="84" customWidth="1"/>
    <col min="2788" max="2788" width="18.85546875" style="84" customWidth="1"/>
    <col min="2789" max="2789" width="25.28515625" style="84" customWidth="1"/>
    <col min="2790" max="2790" width="18.85546875" style="84" customWidth="1"/>
    <col min="2791" max="2791" width="24" style="84" customWidth="1"/>
    <col min="2792" max="2792" width="12.42578125" style="84" customWidth="1"/>
    <col min="2793" max="2793" width="15" style="84" customWidth="1"/>
    <col min="2794" max="2794" width="12.42578125" style="84" customWidth="1"/>
    <col min="2795" max="2795" width="6" style="84" customWidth="1"/>
    <col min="2796" max="2796" width="22.7109375" style="84" customWidth="1"/>
    <col min="2797" max="2797" width="25.28515625" style="84" customWidth="1"/>
    <col min="2798" max="2798" width="13.7109375" style="84" customWidth="1"/>
    <col min="2799" max="2799" width="16.28515625" style="84" customWidth="1"/>
    <col min="2800" max="2800" width="22.7109375" style="84" customWidth="1"/>
    <col min="2801" max="2801" width="21.42578125" style="84" customWidth="1"/>
    <col min="2802" max="2802" width="17.5703125" style="84" customWidth="1"/>
    <col min="2803" max="2803" width="16.28515625" style="84" customWidth="1"/>
    <col min="2804" max="2804" width="13.7109375" style="84" customWidth="1"/>
    <col min="2805" max="2805" width="8.5703125" style="84" customWidth="1"/>
    <col min="2806" max="2806" width="15" style="84" customWidth="1"/>
    <col min="2807" max="2807" width="17.5703125" style="84" customWidth="1"/>
    <col min="2808" max="2808" width="26.5703125" style="84" customWidth="1"/>
    <col min="2809" max="2809" width="25.28515625" style="84" customWidth="1"/>
    <col min="2810" max="2811" width="17.5703125" style="84" customWidth="1"/>
    <col min="2812" max="2812" width="12.42578125" style="84" customWidth="1"/>
    <col min="2813" max="2813" width="17.5703125" style="84" customWidth="1"/>
    <col min="2814" max="2814" width="12.42578125" style="84" customWidth="1"/>
    <col min="2815" max="2815" width="15" style="84" customWidth="1"/>
    <col min="2816" max="2816" width="16.28515625" style="84" customWidth="1"/>
    <col min="2817" max="2818" width="17.5703125" style="84" customWidth="1"/>
    <col min="2819" max="2819" width="27.85546875" style="84" customWidth="1"/>
    <col min="2820" max="2820" width="13.7109375" style="84" customWidth="1"/>
    <col min="2821" max="2822" width="17.5703125" style="84" customWidth="1"/>
    <col min="2823" max="2823" width="15" style="84" customWidth="1"/>
    <col min="2824" max="2825" width="12.42578125" style="84" customWidth="1"/>
    <col min="2826" max="2827" width="17.5703125" style="84" customWidth="1"/>
    <col min="2828" max="2828" width="22.7109375" style="84" customWidth="1"/>
    <col min="2829" max="2829" width="17.5703125" style="84" customWidth="1"/>
    <col min="2830" max="2830" width="15" style="84" customWidth="1"/>
    <col min="2831" max="2831" width="17.5703125" style="84" customWidth="1"/>
    <col min="2832" max="2832" width="12.42578125" style="84" customWidth="1"/>
    <col min="2833" max="2833" width="34.28515625" style="84" customWidth="1"/>
    <col min="2834" max="2834" width="26.5703125" style="84" customWidth="1"/>
    <col min="2835" max="2836" width="18.85546875" style="84" customWidth="1"/>
    <col min="2837" max="2837" width="12.42578125" style="84" customWidth="1"/>
    <col min="2838" max="2838" width="22.7109375" style="84" customWidth="1"/>
    <col min="2839" max="2839" width="16.28515625" style="84" customWidth="1"/>
    <col min="2840" max="2841" width="17.5703125" style="84" customWidth="1"/>
    <col min="2842" max="2842" width="12.42578125" style="84" customWidth="1"/>
    <col min="2843" max="2843" width="26.5703125" style="84" customWidth="1"/>
    <col min="2844" max="2844" width="18.85546875" style="84" customWidth="1"/>
    <col min="2845" max="3021" width="12.42578125" style="84" customWidth="1"/>
    <col min="3022" max="3022" width="20.140625" style="84" customWidth="1"/>
    <col min="3023" max="3023" width="26.5703125" style="84" customWidth="1"/>
    <col min="3024" max="3024" width="29.140625" style="84" customWidth="1"/>
    <col min="3025" max="3026" width="13.7109375" style="84" customWidth="1"/>
    <col min="3027" max="3028" width="12.42578125" style="84" customWidth="1"/>
    <col min="3029" max="3029" width="20.140625" style="84" customWidth="1"/>
    <col min="3030" max="3030" width="15" style="84" customWidth="1"/>
    <col min="3031" max="3031" width="12.42578125" style="84" customWidth="1"/>
    <col min="3032" max="3032" width="17.5703125" style="84" customWidth="1"/>
    <col min="3033" max="3033" width="15" style="84" customWidth="1"/>
    <col min="3034" max="3034" width="16.28515625" style="84" customWidth="1"/>
    <col min="3035" max="3035" width="24" style="84" customWidth="1"/>
    <col min="3036" max="3036" width="22.7109375" style="84" customWidth="1"/>
    <col min="3037" max="3037" width="30.42578125" style="84" customWidth="1"/>
    <col min="3038" max="3038" width="11.140625" style="84" customWidth="1"/>
    <col min="3039" max="3039" width="20.140625" style="84" customWidth="1"/>
    <col min="3040" max="3040" width="27.85546875" style="84" customWidth="1"/>
    <col min="3041" max="3041" width="17.5703125" style="84" customWidth="1"/>
    <col min="3042" max="3043" width="8.5703125" style="84" customWidth="1"/>
    <col min="3044" max="3044" width="18.85546875" style="84" customWidth="1"/>
    <col min="3045" max="3045" width="25.28515625" style="84" customWidth="1"/>
    <col min="3046" max="3046" width="18.85546875" style="84" customWidth="1"/>
    <col min="3047" max="3047" width="24" style="84" customWidth="1"/>
    <col min="3048" max="3048" width="12.42578125" style="84" customWidth="1"/>
    <col min="3049" max="3049" width="15" style="84" customWidth="1"/>
    <col min="3050" max="3050" width="12.42578125" style="84" customWidth="1"/>
    <col min="3051" max="3051" width="6" style="84" customWidth="1"/>
    <col min="3052" max="3052" width="22.7109375" style="84" customWidth="1"/>
    <col min="3053" max="3053" width="25.28515625" style="84" customWidth="1"/>
    <col min="3054" max="3054" width="13.7109375" style="84" customWidth="1"/>
    <col min="3055" max="3055" width="16.28515625" style="84" customWidth="1"/>
    <col min="3056" max="3056" width="22.7109375" style="84" customWidth="1"/>
    <col min="3057" max="3057" width="21.42578125" style="84" customWidth="1"/>
    <col min="3058" max="3058" width="17.5703125" style="84" customWidth="1"/>
    <col min="3059" max="3059" width="16.28515625" style="84" customWidth="1"/>
    <col min="3060" max="3060" width="13.7109375" style="84" customWidth="1"/>
    <col min="3061" max="3061" width="8.5703125" style="84" customWidth="1"/>
    <col min="3062" max="3062" width="15" style="84" customWidth="1"/>
    <col min="3063" max="3063" width="17.5703125" style="84" customWidth="1"/>
    <col min="3064" max="3064" width="26.5703125" style="84" customWidth="1"/>
    <col min="3065" max="3065" width="25.28515625" style="84" customWidth="1"/>
    <col min="3066" max="3067" width="17.5703125" style="84" customWidth="1"/>
    <col min="3068" max="3068" width="12.42578125" style="84" customWidth="1"/>
    <col min="3069" max="3069" width="17.5703125" style="84" customWidth="1"/>
    <col min="3070" max="3070" width="12.42578125" style="84" customWidth="1"/>
    <col min="3071" max="3071" width="15" style="84" customWidth="1"/>
    <col min="3072" max="3072" width="16.28515625" style="84" customWidth="1"/>
    <col min="3073" max="3074" width="17.5703125" style="84" customWidth="1"/>
    <col min="3075" max="3075" width="27.85546875" style="84" customWidth="1"/>
    <col min="3076" max="3076" width="13.7109375" style="84" customWidth="1"/>
    <col min="3077" max="3078" width="17.5703125" style="84" customWidth="1"/>
    <col min="3079" max="3079" width="15" style="84" customWidth="1"/>
    <col min="3080" max="3081" width="12.42578125" style="84" customWidth="1"/>
    <col min="3082" max="3083" width="17.5703125" style="84" customWidth="1"/>
    <col min="3084" max="3084" width="22.7109375" style="84" customWidth="1"/>
    <col min="3085" max="3085" width="17.5703125" style="84" customWidth="1"/>
    <col min="3086" max="3086" width="15" style="84" customWidth="1"/>
    <col min="3087" max="3087" width="17.5703125" style="84" customWidth="1"/>
    <col min="3088" max="3088" width="12.42578125" style="84" customWidth="1"/>
    <col min="3089" max="3089" width="34.28515625" style="84" customWidth="1"/>
    <col min="3090" max="3090" width="26.5703125" style="84" customWidth="1"/>
    <col min="3091" max="3092" width="18.85546875" style="84" customWidth="1"/>
    <col min="3093" max="3093" width="12.42578125" style="84" customWidth="1"/>
    <col min="3094" max="3094" width="22.7109375" style="84" customWidth="1"/>
    <col min="3095" max="3095" width="16.28515625" style="84" customWidth="1"/>
    <col min="3096" max="3097" width="17.5703125" style="84" customWidth="1"/>
    <col min="3098" max="3098" width="12.42578125" style="84" customWidth="1"/>
    <col min="3099" max="3099" width="26.5703125" style="84" customWidth="1"/>
    <col min="3100" max="3100" width="18.85546875" style="84" customWidth="1"/>
    <col min="3101" max="3277" width="12.42578125" style="84" customWidth="1"/>
    <col min="3278" max="3278" width="20.140625" style="84" customWidth="1"/>
    <col min="3279" max="3279" width="26.5703125" style="84" customWidth="1"/>
    <col min="3280" max="3280" width="29.140625" style="84" customWidth="1"/>
    <col min="3281" max="3282" width="13.7109375" style="84" customWidth="1"/>
    <col min="3283" max="3284" width="12.42578125" style="84" customWidth="1"/>
    <col min="3285" max="3285" width="20.140625" style="84" customWidth="1"/>
    <col min="3286" max="3286" width="15" style="84" customWidth="1"/>
    <col min="3287" max="3287" width="12.42578125" style="84" customWidth="1"/>
    <col min="3288" max="3288" width="17.5703125" style="84" customWidth="1"/>
    <col min="3289" max="3289" width="15" style="84" customWidth="1"/>
    <col min="3290" max="3290" width="16.28515625" style="84" customWidth="1"/>
    <col min="3291" max="3291" width="24" style="84" customWidth="1"/>
    <col min="3292" max="3292" width="22.7109375" style="84" customWidth="1"/>
    <col min="3293" max="3293" width="30.42578125" style="84" customWidth="1"/>
    <col min="3294" max="3294" width="11.140625" style="84" customWidth="1"/>
    <col min="3295" max="3295" width="20.140625" style="84" customWidth="1"/>
    <col min="3296" max="3296" width="27.85546875" style="84" customWidth="1"/>
    <col min="3297" max="3297" width="17.5703125" style="84" customWidth="1"/>
    <col min="3298" max="3299" width="8.5703125" style="84" customWidth="1"/>
    <col min="3300" max="3300" width="18.85546875" style="84" customWidth="1"/>
    <col min="3301" max="3301" width="25.28515625" style="84" customWidth="1"/>
    <col min="3302" max="3302" width="18.85546875" style="84" customWidth="1"/>
    <col min="3303" max="3303" width="24" style="84" customWidth="1"/>
    <col min="3304" max="3304" width="12.42578125" style="84" customWidth="1"/>
    <col min="3305" max="3305" width="15" style="84" customWidth="1"/>
    <col min="3306" max="3306" width="12.42578125" style="84" customWidth="1"/>
    <col min="3307" max="3307" width="6" style="84" customWidth="1"/>
    <col min="3308" max="3308" width="22.7109375" style="84" customWidth="1"/>
    <col min="3309" max="3309" width="25.28515625" style="84" customWidth="1"/>
    <col min="3310" max="3310" width="13.7109375" style="84" customWidth="1"/>
    <col min="3311" max="3311" width="16.28515625" style="84" customWidth="1"/>
    <col min="3312" max="3312" width="22.7109375" style="84" customWidth="1"/>
    <col min="3313" max="3313" width="21.42578125" style="84" customWidth="1"/>
    <col min="3314" max="3314" width="17.5703125" style="84" customWidth="1"/>
    <col min="3315" max="3315" width="16.28515625" style="84" customWidth="1"/>
    <col min="3316" max="3316" width="13.7109375" style="84" customWidth="1"/>
    <col min="3317" max="3317" width="8.5703125" style="84" customWidth="1"/>
    <col min="3318" max="3318" width="15" style="84" customWidth="1"/>
    <col min="3319" max="3319" width="17.5703125" style="84" customWidth="1"/>
    <col min="3320" max="3320" width="26.5703125" style="84" customWidth="1"/>
    <col min="3321" max="3321" width="25.28515625" style="84" customWidth="1"/>
    <col min="3322" max="3323" width="17.5703125" style="84" customWidth="1"/>
    <col min="3324" max="3324" width="12.42578125" style="84" customWidth="1"/>
    <col min="3325" max="3325" width="17.5703125" style="84" customWidth="1"/>
    <col min="3326" max="3326" width="12.42578125" style="84" customWidth="1"/>
    <col min="3327" max="3327" width="15" style="84" customWidth="1"/>
    <col min="3328" max="3328" width="16.28515625" style="84" customWidth="1"/>
    <col min="3329" max="3330" width="17.5703125" style="84" customWidth="1"/>
    <col min="3331" max="3331" width="27.85546875" style="84" customWidth="1"/>
    <col min="3332" max="3332" width="13.7109375" style="84" customWidth="1"/>
    <col min="3333" max="3334" width="17.5703125" style="84" customWidth="1"/>
    <col min="3335" max="3335" width="15" style="84" customWidth="1"/>
    <col min="3336" max="3337" width="12.42578125" style="84" customWidth="1"/>
    <col min="3338" max="3339" width="17.5703125" style="84" customWidth="1"/>
    <col min="3340" max="3340" width="22.7109375" style="84" customWidth="1"/>
    <col min="3341" max="3341" width="17.5703125" style="84" customWidth="1"/>
    <col min="3342" max="3342" width="15" style="84" customWidth="1"/>
    <col min="3343" max="3343" width="17.5703125" style="84" customWidth="1"/>
    <col min="3344" max="3344" width="12.42578125" style="84" customWidth="1"/>
    <col min="3345" max="3345" width="34.28515625" style="84" customWidth="1"/>
    <col min="3346" max="3346" width="26.5703125" style="84" customWidth="1"/>
    <col min="3347" max="3348" width="18.85546875" style="84" customWidth="1"/>
    <col min="3349" max="3349" width="12.42578125" style="84" customWidth="1"/>
    <col min="3350" max="3350" width="22.7109375" style="84" customWidth="1"/>
    <col min="3351" max="3351" width="16.28515625" style="84" customWidth="1"/>
    <col min="3352" max="3353" width="17.5703125" style="84" customWidth="1"/>
    <col min="3354" max="3354" width="12.42578125" style="84" customWidth="1"/>
    <col min="3355" max="3355" width="26.5703125" style="84" customWidth="1"/>
    <col min="3356" max="3356" width="18.85546875" style="84" customWidth="1"/>
    <col min="3357" max="3533" width="12.42578125" style="84" customWidth="1"/>
    <col min="3534" max="3534" width="20.140625" style="84" customWidth="1"/>
    <col min="3535" max="3535" width="26.5703125" style="84" customWidth="1"/>
    <col min="3536" max="3536" width="29.140625" style="84" customWidth="1"/>
    <col min="3537" max="3538" width="13.7109375" style="84" customWidth="1"/>
    <col min="3539" max="3540" width="12.42578125" style="84" customWidth="1"/>
    <col min="3541" max="3541" width="20.140625" style="84" customWidth="1"/>
    <col min="3542" max="3542" width="15" style="84" customWidth="1"/>
    <col min="3543" max="3543" width="12.42578125" style="84" customWidth="1"/>
    <col min="3544" max="3544" width="17.5703125" style="84" customWidth="1"/>
    <col min="3545" max="3545" width="15" style="84" customWidth="1"/>
    <col min="3546" max="3546" width="16.28515625" style="84" customWidth="1"/>
    <col min="3547" max="3547" width="24" style="84" customWidth="1"/>
    <col min="3548" max="3548" width="22.7109375" style="84" customWidth="1"/>
    <col min="3549" max="3549" width="30.42578125" style="84" customWidth="1"/>
    <col min="3550" max="3550" width="11.140625" style="84" customWidth="1"/>
    <col min="3551" max="3551" width="20.140625" style="84" customWidth="1"/>
    <col min="3552" max="3552" width="27.85546875" style="84" customWidth="1"/>
    <col min="3553" max="3553" width="17.5703125" style="84" customWidth="1"/>
    <col min="3554" max="3555" width="8.5703125" style="84" customWidth="1"/>
    <col min="3556" max="3556" width="18.85546875" style="84" customWidth="1"/>
    <col min="3557" max="3557" width="25.28515625" style="84" customWidth="1"/>
    <col min="3558" max="3558" width="18.85546875" style="84" customWidth="1"/>
    <col min="3559" max="3559" width="24" style="84" customWidth="1"/>
    <col min="3560" max="3560" width="12.42578125" style="84" customWidth="1"/>
    <col min="3561" max="3561" width="15" style="84" customWidth="1"/>
    <col min="3562" max="3562" width="12.42578125" style="84" customWidth="1"/>
    <col min="3563" max="3563" width="6" style="84" customWidth="1"/>
    <col min="3564" max="3564" width="22.7109375" style="84" customWidth="1"/>
    <col min="3565" max="3565" width="25.28515625" style="84" customWidth="1"/>
    <col min="3566" max="3566" width="13.7109375" style="84" customWidth="1"/>
    <col min="3567" max="3567" width="16.28515625" style="84" customWidth="1"/>
    <col min="3568" max="3568" width="22.7109375" style="84" customWidth="1"/>
    <col min="3569" max="3569" width="21.42578125" style="84" customWidth="1"/>
    <col min="3570" max="3570" width="17.5703125" style="84" customWidth="1"/>
    <col min="3571" max="3571" width="16.28515625" style="84" customWidth="1"/>
    <col min="3572" max="3572" width="13.7109375" style="84" customWidth="1"/>
    <col min="3573" max="3573" width="8.5703125" style="84" customWidth="1"/>
    <col min="3574" max="3574" width="15" style="84" customWidth="1"/>
    <col min="3575" max="3575" width="17.5703125" style="84" customWidth="1"/>
    <col min="3576" max="3576" width="26.5703125" style="84" customWidth="1"/>
    <col min="3577" max="3577" width="25.28515625" style="84" customWidth="1"/>
    <col min="3578" max="3579" width="17.5703125" style="84" customWidth="1"/>
    <col min="3580" max="3580" width="12.42578125" style="84" customWidth="1"/>
    <col min="3581" max="3581" width="17.5703125" style="84" customWidth="1"/>
    <col min="3582" max="3582" width="12.42578125" style="84" customWidth="1"/>
    <col min="3583" max="3583" width="15" style="84" customWidth="1"/>
    <col min="3584" max="3584" width="16.28515625" style="84" customWidth="1"/>
    <col min="3585" max="3586" width="17.5703125" style="84" customWidth="1"/>
    <col min="3587" max="3587" width="27.85546875" style="84" customWidth="1"/>
    <col min="3588" max="3588" width="13.7109375" style="84" customWidth="1"/>
    <col min="3589" max="3590" width="17.5703125" style="84" customWidth="1"/>
    <col min="3591" max="3591" width="15" style="84" customWidth="1"/>
    <col min="3592" max="3593" width="12.42578125" style="84" customWidth="1"/>
    <col min="3594" max="3595" width="17.5703125" style="84" customWidth="1"/>
    <col min="3596" max="3596" width="22.7109375" style="84" customWidth="1"/>
    <col min="3597" max="3597" width="17.5703125" style="84" customWidth="1"/>
    <col min="3598" max="3598" width="15" style="84" customWidth="1"/>
    <col min="3599" max="3599" width="17.5703125" style="84" customWidth="1"/>
    <col min="3600" max="3600" width="12.42578125" style="84" customWidth="1"/>
    <col min="3601" max="3601" width="34.28515625" style="84" customWidth="1"/>
    <col min="3602" max="3602" width="26.5703125" style="84" customWidth="1"/>
    <col min="3603" max="3604" width="18.85546875" style="84" customWidth="1"/>
    <col min="3605" max="3605" width="12.42578125" style="84" customWidth="1"/>
    <col min="3606" max="3606" width="22.7109375" style="84" customWidth="1"/>
    <col min="3607" max="3607" width="16.28515625" style="84" customWidth="1"/>
    <col min="3608" max="3609" width="17.5703125" style="84" customWidth="1"/>
    <col min="3610" max="3610" width="12.42578125" style="84" customWidth="1"/>
    <col min="3611" max="3611" width="26.5703125" style="84" customWidth="1"/>
    <col min="3612" max="3612" width="18.85546875" style="84" customWidth="1"/>
    <col min="3613" max="3789" width="12.42578125" style="84" customWidth="1"/>
    <col min="3790" max="3790" width="20.140625" style="84" customWidth="1"/>
    <col min="3791" max="3791" width="26.5703125" style="84" customWidth="1"/>
    <col min="3792" max="3792" width="29.140625" style="84" customWidth="1"/>
    <col min="3793" max="3794" width="13.7109375" style="84" customWidth="1"/>
    <col min="3795" max="3796" width="12.42578125" style="84" customWidth="1"/>
    <col min="3797" max="3797" width="20.140625" style="84" customWidth="1"/>
    <col min="3798" max="3798" width="15" style="84" customWidth="1"/>
    <col min="3799" max="3799" width="12.42578125" style="84" customWidth="1"/>
    <col min="3800" max="3800" width="17.5703125" style="84" customWidth="1"/>
    <col min="3801" max="3801" width="15" style="84" customWidth="1"/>
    <col min="3802" max="3802" width="16.28515625" style="84" customWidth="1"/>
    <col min="3803" max="3803" width="24" style="84" customWidth="1"/>
    <col min="3804" max="3804" width="22.7109375" style="84" customWidth="1"/>
    <col min="3805" max="3805" width="30.42578125" style="84" customWidth="1"/>
    <col min="3806" max="3806" width="11.140625" style="84" customWidth="1"/>
    <col min="3807" max="3807" width="20.140625" style="84" customWidth="1"/>
    <col min="3808" max="3808" width="27.85546875" style="84" customWidth="1"/>
    <col min="3809" max="3809" width="17.5703125" style="84" customWidth="1"/>
    <col min="3810" max="3811" width="8.5703125" style="84" customWidth="1"/>
    <col min="3812" max="3812" width="18.85546875" style="84" customWidth="1"/>
    <col min="3813" max="3813" width="25.28515625" style="84" customWidth="1"/>
    <col min="3814" max="3814" width="18.85546875" style="84" customWidth="1"/>
    <col min="3815" max="3815" width="24" style="84" customWidth="1"/>
    <col min="3816" max="3816" width="12.42578125" style="84" customWidth="1"/>
    <col min="3817" max="3817" width="15" style="84" customWidth="1"/>
    <col min="3818" max="3818" width="12.42578125" style="84" customWidth="1"/>
    <col min="3819" max="3819" width="6" style="84" customWidth="1"/>
    <col min="3820" max="3820" width="22.7109375" style="84" customWidth="1"/>
    <col min="3821" max="3821" width="25.28515625" style="84" customWidth="1"/>
    <col min="3822" max="3822" width="13.7109375" style="84" customWidth="1"/>
    <col min="3823" max="3823" width="16.28515625" style="84" customWidth="1"/>
    <col min="3824" max="3824" width="22.7109375" style="84" customWidth="1"/>
    <col min="3825" max="3825" width="21.42578125" style="84" customWidth="1"/>
    <col min="3826" max="3826" width="17.5703125" style="84" customWidth="1"/>
    <col min="3827" max="3827" width="16.28515625" style="84" customWidth="1"/>
    <col min="3828" max="3828" width="13.7109375" style="84" customWidth="1"/>
    <col min="3829" max="3829" width="8.5703125" style="84" customWidth="1"/>
    <col min="3830" max="3830" width="15" style="84" customWidth="1"/>
    <col min="3831" max="3831" width="17.5703125" style="84" customWidth="1"/>
    <col min="3832" max="3832" width="26.5703125" style="84" customWidth="1"/>
    <col min="3833" max="3833" width="25.28515625" style="84" customWidth="1"/>
    <col min="3834" max="3835" width="17.5703125" style="84" customWidth="1"/>
    <col min="3836" max="3836" width="12.42578125" style="84" customWidth="1"/>
    <col min="3837" max="3837" width="17.5703125" style="84" customWidth="1"/>
    <col min="3838" max="3838" width="12.42578125" style="84" customWidth="1"/>
    <col min="3839" max="3839" width="15" style="84" customWidth="1"/>
    <col min="3840" max="3840" width="16.28515625" style="84" customWidth="1"/>
    <col min="3841" max="3842" width="17.5703125" style="84" customWidth="1"/>
    <col min="3843" max="3843" width="27.85546875" style="84" customWidth="1"/>
    <col min="3844" max="3844" width="13.7109375" style="84" customWidth="1"/>
    <col min="3845" max="3846" width="17.5703125" style="84" customWidth="1"/>
    <col min="3847" max="3847" width="15" style="84" customWidth="1"/>
    <col min="3848" max="3849" width="12.42578125" style="84" customWidth="1"/>
    <col min="3850" max="3851" width="17.5703125" style="84" customWidth="1"/>
    <col min="3852" max="3852" width="22.7109375" style="84" customWidth="1"/>
    <col min="3853" max="3853" width="17.5703125" style="84" customWidth="1"/>
    <col min="3854" max="3854" width="15" style="84" customWidth="1"/>
    <col min="3855" max="3855" width="17.5703125" style="84" customWidth="1"/>
    <col min="3856" max="3856" width="12.42578125" style="84" customWidth="1"/>
    <col min="3857" max="3857" width="34.28515625" style="84" customWidth="1"/>
    <col min="3858" max="3858" width="26.5703125" style="84" customWidth="1"/>
    <col min="3859" max="3860" width="18.85546875" style="84" customWidth="1"/>
    <col min="3861" max="3861" width="12.42578125" style="84" customWidth="1"/>
    <col min="3862" max="3862" width="22.7109375" style="84" customWidth="1"/>
    <col min="3863" max="3863" width="16.28515625" style="84" customWidth="1"/>
    <col min="3864" max="3865" width="17.5703125" style="84" customWidth="1"/>
    <col min="3866" max="3866" width="12.42578125" style="84" customWidth="1"/>
    <col min="3867" max="3867" width="26.5703125" style="84" customWidth="1"/>
    <col min="3868" max="3868" width="18.85546875" style="84" customWidth="1"/>
    <col min="3869" max="4045" width="12.42578125" style="84" customWidth="1"/>
    <col min="4046" max="4046" width="20.140625" style="84" customWidth="1"/>
    <col min="4047" max="4047" width="26.5703125" style="84" customWidth="1"/>
    <col min="4048" max="4048" width="29.140625" style="84" customWidth="1"/>
    <col min="4049" max="4050" width="13.7109375" style="84" customWidth="1"/>
    <col min="4051" max="4052" width="12.42578125" style="84" customWidth="1"/>
    <col min="4053" max="4053" width="20.140625" style="84" customWidth="1"/>
    <col min="4054" max="4054" width="15" style="84" customWidth="1"/>
    <col min="4055" max="4055" width="12.42578125" style="84" customWidth="1"/>
    <col min="4056" max="4056" width="17.5703125" style="84" customWidth="1"/>
    <col min="4057" max="4057" width="15" style="84" customWidth="1"/>
    <col min="4058" max="4058" width="16.28515625" style="84" customWidth="1"/>
    <col min="4059" max="4059" width="24" style="84" customWidth="1"/>
    <col min="4060" max="4060" width="22.7109375" style="84" customWidth="1"/>
    <col min="4061" max="4061" width="30.42578125" style="84" customWidth="1"/>
    <col min="4062" max="4062" width="11.140625" style="84" customWidth="1"/>
    <col min="4063" max="4063" width="20.140625" style="84" customWidth="1"/>
    <col min="4064" max="4064" width="27.85546875" style="84" customWidth="1"/>
    <col min="4065" max="4065" width="17.5703125" style="84" customWidth="1"/>
    <col min="4066" max="4067" width="8.5703125" style="84" customWidth="1"/>
    <col min="4068" max="4068" width="18.85546875" style="84" customWidth="1"/>
    <col min="4069" max="4069" width="25.28515625" style="84" customWidth="1"/>
    <col min="4070" max="4070" width="18.85546875" style="84" customWidth="1"/>
    <col min="4071" max="4071" width="24" style="84" customWidth="1"/>
    <col min="4072" max="4072" width="12.42578125" style="84" customWidth="1"/>
    <col min="4073" max="4073" width="15" style="84" customWidth="1"/>
    <col min="4074" max="4074" width="12.42578125" style="84" customWidth="1"/>
    <col min="4075" max="4075" width="6" style="84" customWidth="1"/>
    <col min="4076" max="4076" width="22.7109375" style="84" customWidth="1"/>
    <col min="4077" max="4077" width="25.28515625" style="84" customWidth="1"/>
    <col min="4078" max="4078" width="13.7109375" style="84" customWidth="1"/>
    <col min="4079" max="4079" width="16.28515625" style="84" customWidth="1"/>
    <col min="4080" max="4080" width="22.7109375" style="84" customWidth="1"/>
    <col min="4081" max="4081" width="21.42578125" style="84" customWidth="1"/>
    <col min="4082" max="4082" width="17.5703125" style="84" customWidth="1"/>
    <col min="4083" max="4083" width="16.28515625" style="84" customWidth="1"/>
    <col min="4084" max="4084" width="13.7109375" style="84" customWidth="1"/>
    <col min="4085" max="4085" width="8.5703125" style="84" customWidth="1"/>
    <col min="4086" max="4086" width="15" style="84" customWidth="1"/>
    <col min="4087" max="4087" width="17.5703125" style="84" customWidth="1"/>
    <col min="4088" max="4088" width="26.5703125" style="84" customWidth="1"/>
    <col min="4089" max="4089" width="25.28515625" style="84" customWidth="1"/>
    <col min="4090" max="4091" width="17.5703125" style="84" customWidth="1"/>
    <col min="4092" max="4092" width="12.42578125" style="84" customWidth="1"/>
    <col min="4093" max="4093" width="17.5703125" style="84" customWidth="1"/>
    <col min="4094" max="4094" width="12.42578125" style="84" customWidth="1"/>
    <col min="4095" max="4095" width="15" style="84" customWidth="1"/>
    <col min="4096" max="4096" width="16.28515625" style="84" customWidth="1"/>
    <col min="4097" max="4098" width="17.5703125" style="84" customWidth="1"/>
    <col min="4099" max="4099" width="27.85546875" style="84" customWidth="1"/>
    <col min="4100" max="4100" width="13.7109375" style="84" customWidth="1"/>
    <col min="4101" max="4102" width="17.5703125" style="84" customWidth="1"/>
    <col min="4103" max="4103" width="15" style="84" customWidth="1"/>
    <col min="4104" max="4105" width="12.42578125" style="84" customWidth="1"/>
    <col min="4106" max="4107" width="17.5703125" style="84" customWidth="1"/>
    <col min="4108" max="4108" width="22.7109375" style="84" customWidth="1"/>
    <col min="4109" max="4109" width="17.5703125" style="84" customWidth="1"/>
    <col min="4110" max="4110" width="15" style="84" customWidth="1"/>
    <col min="4111" max="4111" width="17.5703125" style="84" customWidth="1"/>
    <col min="4112" max="4112" width="12.42578125" style="84" customWidth="1"/>
    <col min="4113" max="4113" width="34.28515625" style="84" customWidth="1"/>
    <col min="4114" max="4114" width="26.5703125" style="84" customWidth="1"/>
    <col min="4115" max="4116" width="18.85546875" style="84" customWidth="1"/>
    <col min="4117" max="4117" width="12.42578125" style="84" customWidth="1"/>
    <col min="4118" max="4118" width="22.7109375" style="84" customWidth="1"/>
    <col min="4119" max="4119" width="16.28515625" style="84" customWidth="1"/>
    <col min="4120" max="4121" width="17.5703125" style="84" customWidth="1"/>
    <col min="4122" max="4122" width="12.42578125" style="84" customWidth="1"/>
    <col min="4123" max="4123" width="26.5703125" style="84" customWidth="1"/>
    <col min="4124" max="4124" width="18.85546875" style="84" customWidth="1"/>
    <col min="4125" max="4301" width="12.42578125" style="84" customWidth="1"/>
    <col min="4302" max="4302" width="20.140625" style="84" customWidth="1"/>
    <col min="4303" max="4303" width="26.5703125" style="84" customWidth="1"/>
    <col min="4304" max="4304" width="29.140625" style="84" customWidth="1"/>
    <col min="4305" max="4306" width="13.7109375" style="84" customWidth="1"/>
    <col min="4307" max="4308" width="12.42578125" style="84" customWidth="1"/>
    <col min="4309" max="4309" width="20.140625" style="84" customWidth="1"/>
    <col min="4310" max="4310" width="15" style="84" customWidth="1"/>
    <col min="4311" max="4311" width="12.42578125" style="84" customWidth="1"/>
    <col min="4312" max="4312" width="17.5703125" style="84" customWidth="1"/>
    <col min="4313" max="4313" width="15" style="84" customWidth="1"/>
    <col min="4314" max="4314" width="16.28515625" style="84" customWidth="1"/>
    <col min="4315" max="4315" width="24" style="84" customWidth="1"/>
    <col min="4316" max="4316" width="22.7109375" style="84" customWidth="1"/>
    <col min="4317" max="4317" width="30.42578125" style="84" customWidth="1"/>
    <col min="4318" max="4318" width="11.140625" style="84" customWidth="1"/>
    <col min="4319" max="4319" width="20.140625" style="84" customWidth="1"/>
    <col min="4320" max="4320" width="27.85546875" style="84" customWidth="1"/>
    <col min="4321" max="4321" width="17.5703125" style="84" customWidth="1"/>
    <col min="4322" max="4323" width="8.5703125" style="84" customWidth="1"/>
    <col min="4324" max="4324" width="18.85546875" style="84" customWidth="1"/>
    <col min="4325" max="4325" width="25.28515625" style="84" customWidth="1"/>
    <col min="4326" max="4326" width="18.85546875" style="84" customWidth="1"/>
    <col min="4327" max="4327" width="24" style="84" customWidth="1"/>
    <col min="4328" max="4328" width="12.42578125" style="84" customWidth="1"/>
    <col min="4329" max="4329" width="15" style="84" customWidth="1"/>
    <col min="4330" max="4330" width="12.42578125" style="84" customWidth="1"/>
    <col min="4331" max="4331" width="6" style="84" customWidth="1"/>
    <col min="4332" max="4332" width="22.7109375" style="84" customWidth="1"/>
    <col min="4333" max="4333" width="25.28515625" style="84" customWidth="1"/>
    <col min="4334" max="4334" width="13.7109375" style="84" customWidth="1"/>
    <col min="4335" max="4335" width="16.28515625" style="84" customWidth="1"/>
    <col min="4336" max="4336" width="22.7109375" style="84" customWidth="1"/>
    <col min="4337" max="4337" width="21.42578125" style="84" customWidth="1"/>
    <col min="4338" max="4338" width="17.5703125" style="84" customWidth="1"/>
    <col min="4339" max="4339" width="16.28515625" style="84" customWidth="1"/>
    <col min="4340" max="4340" width="13.7109375" style="84" customWidth="1"/>
    <col min="4341" max="4341" width="8.5703125" style="84" customWidth="1"/>
    <col min="4342" max="4342" width="15" style="84" customWidth="1"/>
    <col min="4343" max="4343" width="17.5703125" style="84" customWidth="1"/>
    <col min="4344" max="4344" width="26.5703125" style="84" customWidth="1"/>
    <col min="4345" max="4345" width="25.28515625" style="84" customWidth="1"/>
    <col min="4346" max="4347" width="17.5703125" style="84" customWidth="1"/>
    <col min="4348" max="4348" width="12.42578125" style="84" customWidth="1"/>
    <col min="4349" max="4349" width="17.5703125" style="84" customWidth="1"/>
    <col min="4350" max="4350" width="12.42578125" style="84" customWidth="1"/>
    <col min="4351" max="4351" width="15" style="84" customWidth="1"/>
    <col min="4352" max="4352" width="16.28515625" style="84" customWidth="1"/>
    <col min="4353" max="4354" width="17.5703125" style="84" customWidth="1"/>
    <col min="4355" max="4355" width="27.85546875" style="84" customWidth="1"/>
    <col min="4356" max="4356" width="13.7109375" style="84" customWidth="1"/>
    <col min="4357" max="4358" width="17.5703125" style="84" customWidth="1"/>
    <col min="4359" max="4359" width="15" style="84" customWidth="1"/>
    <col min="4360" max="4361" width="12.42578125" style="84" customWidth="1"/>
    <col min="4362" max="4363" width="17.5703125" style="84" customWidth="1"/>
    <col min="4364" max="4364" width="22.7109375" style="84" customWidth="1"/>
    <col min="4365" max="4365" width="17.5703125" style="84" customWidth="1"/>
    <col min="4366" max="4366" width="15" style="84" customWidth="1"/>
    <col min="4367" max="4367" width="17.5703125" style="84" customWidth="1"/>
    <col min="4368" max="4368" width="12.42578125" style="84" customWidth="1"/>
    <col min="4369" max="4369" width="34.28515625" style="84" customWidth="1"/>
    <col min="4370" max="4370" width="26.5703125" style="84" customWidth="1"/>
    <col min="4371" max="4372" width="18.85546875" style="84" customWidth="1"/>
    <col min="4373" max="4373" width="12.42578125" style="84" customWidth="1"/>
    <col min="4374" max="4374" width="22.7109375" style="84" customWidth="1"/>
    <col min="4375" max="4375" width="16.28515625" style="84" customWidth="1"/>
    <col min="4376" max="4377" width="17.5703125" style="84" customWidth="1"/>
    <col min="4378" max="4378" width="12.42578125" style="84" customWidth="1"/>
    <col min="4379" max="4379" width="26.5703125" style="84" customWidth="1"/>
    <col min="4380" max="4380" width="18.85546875" style="84" customWidth="1"/>
    <col min="4381" max="4557" width="12.42578125" style="84" customWidth="1"/>
    <col min="4558" max="4558" width="20.140625" style="84" customWidth="1"/>
    <col min="4559" max="4559" width="26.5703125" style="84" customWidth="1"/>
    <col min="4560" max="4560" width="29.140625" style="84" customWidth="1"/>
    <col min="4561" max="4562" width="13.7109375" style="84" customWidth="1"/>
    <col min="4563" max="4564" width="12.42578125" style="84" customWidth="1"/>
    <col min="4565" max="4565" width="20.140625" style="84" customWidth="1"/>
    <col min="4566" max="4566" width="15" style="84" customWidth="1"/>
    <col min="4567" max="4567" width="12.42578125" style="84" customWidth="1"/>
    <col min="4568" max="4568" width="17.5703125" style="84" customWidth="1"/>
    <col min="4569" max="4569" width="15" style="84" customWidth="1"/>
    <col min="4570" max="4570" width="16.28515625" style="84" customWidth="1"/>
    <col min="4571" max="4571" width="24" style="84" customWidth="1"/>
    <col min="4572" max="4572" width="22.7109375" style="84" customWidth="1"/>
    <col min="4573" max="4573" width="30.42578125" style="84" customWidth="1"/>
    <col min="4574" max="4574" width="11.140625" style="84" customWidth="1"/>
    <col min="4575" max="4575" width="20.140625" style="84" customWidth="1"/>
    <col min="4576" max="4576" width="27.85546875" style="84" customWidth="1"/>
    <col min="4577" max="4577" width="17.5703125" style="84" customWidth="1"/>
    <col min="4578" max="4579" width="8.5703125" style="84" customWidth="1"/>
    <col min="4580" max="4580" width="18.85546875" style="84" customWidth="1"/>
    <col min="4581" max="4581" width="25.28515625" style="84" customWidth="1"/>
    <col min="4582" max="4582" width="18.85546875" style="84" customWidth="1"/>
    <col min="4583" max="4583" width="24" style="84" customWidth="1"/>
    <col min="4584" max="4584" width="12.42578125" style="84" customWidth="1"/>
    <col min="4585" max="4585" width="15" style="84" customWidth="1"/>
    <col min="4586" max="4586" width="12.42578125" style="84" customWidth="1"/>
    <col min="4587" max="4587" width="6" style="84" customWidth="1"/>
    <col min="4588" max="4588" width="22.7109375" style="84" customWidth="1"/>
    <col min="4589" max="4589" width="25.28515625" style="84" customWidth="1"/>
    <col min="4590" max="4590" width="13.7109375" style="84" customWidth="1"/>
    <col min="4591" max="4591" width="16.28515625" style="84" customWidth="1"/>
    <col min="4592" max="4592" width="22.7109375" style="84" customWidth="1"/>
    <col min="4593" max="4593" width="21.42578125" style="84" customWidth="1"/>
    <col min="4594" max="4594" width="17.5703125" style="84" customWidth="1"/>
    <col min="4595" max="4595" width="16.28515625" style="84" customWidth="1"/>
    <col min="4596" max="4596" width="13.7109375" style="84" customWidth="1"/>
    <col min="4597" max="4597" width="8.5703125" style="84" customWidth="1"/>
    <col min="4598" max="4598" width="15" style="84" customWidth="1"/>
    <col min="4599" max="4599" width="17.5703125" style="84" customWidth="1"/>
    <col min="4600" max="4600" width="26.5703125" style="84" customWidth="1"/>
    <col min="4601" max="4601" width="25.28515625" style="84" customWidth="1"/>
    <col min="4602" max="4603" width="17.5703125" style="84" customWidth="1"/>
    <col min="4604" max="4604" width="12.42578125" style="84" customWidth="1"/>
    <col min="4605" max="4605" width="17.5703125" style="84" customWidth="1"/>
    <col min="4606" max="4606" width="12.42578125" style="84" customWidth="1"/>
    <col min="4607" max="4607" width="15" style="84" customWidth="1"/>
    <col min="4608" max="4608" width="16.28515625" style="84" customWidth="1"/>
    <col min="4609" max="4610" width="17.5703125" style="84" customWidth="1"/>
    <col min="4611" max="4611" width="27.85546875" style="84" customWidth="1"/>
    <col min="4612" max="4612" width="13.7109375" style="84" customWidth="1"/>
    <col min="4613" max="4614" width="17.5703125" style="84" customWidth="1"/>
    <col min="4615" max="4615" width="15" style="84" customWidth="1"/>
    <col min="4616" max="4617" width="12.42578125" style="84" customWidth="1"/>
    <col min="4618" max="4619" width="17.5703125" style="84" customWidth="1"/>
    <col min="4620" max="4620" width="22.7109375" style="84" customWidth="1"/>
    <col min="4621" max="4621" width="17.5703125" style="84" customWidth="1"/>
    <col min="4622" max="4622" width="15" style="84" customWidth="1"/>
    <col min="4623" max="4623" width="17.5703125" style="84" customWidth="1"/>
    <col min="4624" max="4624" width="12.42578125" style="84" customWidth="1"/>
    <col min="4625" max="4625" width="34.28515625" style="84" customWidth="1"/>
    <col min="4626" max="4626" width="26.5703125" style="84" customWidth="1"/>
    <col min="4627" max="4628" width="18.85546875" style="84" customWidth="1"/>
    <col min="4629" max="4629" width="12.42578125" style="84" customWidth="1"/>
    <col min="4630" max="4630" width="22.7109375" style="84" customWidth="1"/>
    <col min="4631" max="4631" width="16.28515625" style="84" customWidth="1"/>
    <col min="4632" max="4633" width="17.5703125" style="84" customWidth="1"/>
    <col min="4634" max="4634" width="12.42578125" style="84" customWidth="1"/>
    <col min="4635" max="4635" width="26.5703125" style="84" customWidth="1"/>
    <col min="4636" max="4636" width="18.85546875" style="84" customWidth="1"/>
    <col min="4637" max="4813" width="12.42578125" style="84" customWidth="1"/>
    <col min="4814" max="4814" width="20.140625" style="84" customWidth="1"/>
    <col min="4815" max="4815" width="26.5703125" style="84" customWidth="1"/>
    <col min="4816" max="4816" width="29.140625" style="84" customWidth="1"/>
    <col min="4817" max="4818" width="13.7109375" style="84" customWidth="1"/>
    <col min="4819" max="4820" width="12.42578125" style="84" customWidth="1"/>
    <col min="4821" max="4821" width="20.140625" style="84" customWidth="1"/>
    <col min="4822" max="4822" width="15" style="84" customWidth="1"/>
    <col min="4823" max="4823" width="12.42578125" style="84" customWidth="1"/>
    <col min="4824" max="4824" width="17.5703125" style="84" customWidth="1"/>
    <col min="4825" max="4825" width="15" style="84" customWidth="1"/>
    <col min="4826" max="4826" width="16.28515625" style="84" customWidth="1"/>
    <col min="4827" max="4827" width="24" style="84" customWidth="1"/>
    <col min="4828" max="4828" width="22.7109375" style="84" customWidth="1"/>
    <col min="4829" max="4829" width="30.42578125" style="84" customWidth="1"/>
    <col min="4830" max="4830" width="11.140625" style="84" customWidth="1"/>
    <col min="4831" max="4831" width="20.140625" style="84" customWidth="1"/>
    <col min="4832" max="4832" width="27.85546875" style="84" customWidth="1"/>
    <col min="4833" max="4833" width="17.5703125" style="84" customWidth="1"/>
    <col min="4834" max="4835" width="8.5703125" style="84" customWidth="1"/>
    <col min="4836" max="4836" width="18.85546875" style="84" customWidth="1"/>
    <col min="4837" max="4837" width="25.28515625" style="84" customWidth="1"/>
    <col min="4838" max="4838" width="18.85546875" style="84" customWidth="1"/>
    <col min="4839" max="4839" width="24" style="84" customWidth="1"/>
    <col min="4840" max="4840" width="12.42578125" style="84" customWidth="1"/>
    <col min="4841" max="4841" width="15" style="84" customWidth="1"/>
    <col min="4842" max="4842" width="12.42578125" style="84" customWidth="1"/>
    <col min="4843" max="4843" width="6" style="84" customWidth="1"/>
    <col min="4844" max="4844" width="22.7109375" style="84" customWidth="1"/>
    <col min="4845" max="4845" width="25.28515625" style="84" customWidth="1"/>
    <col min="4846" max="4846" width="13.7109375" style="84" customWidth="1"/>
    <col min="4847" max="4847" width="16.28515625" style="84" customWidth="1"/>
    <col min="4848" max="4848" width="22.7109375" style="84" customWidth="1"/>
    <col min="4849" max="4849" width="21.42578125" style="84" customWidth="1"/>
    <col min="4850" max="4850" width="17.5703125" style="84" customWidth="1"/>
    <col min="4851" max="4851" width="16.28515625" style="84" customWidth="1"/>
    <col min="4852" max="4852" width="13.7109375" style="84" customWidth="1"/>
    <col min="4853" max="4853" width="8.5703125" style="84" customWidth="1"/>
    <col min="4854" max="4854" width="15" style="84" customWidth="1"/>
    <col min="4855" max="4855" width="17.5703125" style="84" customWidth="1"/>
    <col min="4856" max="4856" width="26.5703125" style="84" customWidth="1"/>
    <col min="4857" max="4857" width="25.28515625" style="84" customWidth="1"/>
    <col min="4858" max="4859" width="17.5703125" style="84" customWidth="1"/>
    <col min="4860" max="4860" width="12.42578125" style="84" customWidth="1"/>
    <col min="4861" max="4861" width="17.5703125" style="84" customWidth="1"/>
    <col min="4862" max="4862" width="12.42578125" style="84" customWidth="1"/>
    <col min="4863" max="4863" width="15" style="84" customWidth="1"/>
    <col min="4864" max="4864" width="16.28515625" style="84" customWidth="1"/>
    <col min="4865" max="4866" width="17.5703125" style="84" customWidth="1"/>
    <col min="4867" max="4867" width="27.85546875" style="84" customWidth="1"/>
    <col min="4868" max="4868" width="13.7109375" style="84" customWidth="1"/>
    <col min="4869" max="4870" width="17.5703125" style="84" customWidth="1"/>
    <col min="4871" max="4871" width="15" style="84" customWidth="1"/>
    <col min="4872" max="4873" width="12.42578125" style="84" customWidth="1"/>
    <col min="4874" max="4875" width="17.5703125" style="84" customWidth="1"/>
    <col min="4876" max="4876" width="22.7109375" style="84" customWidth="1"/>
    <col min="4877" max="4877" width="17.5703125" style="84" customWidth="1"/>
    <col min="4878" max="4878" width="15" style="84" customWidth="1"/>
    <col min="4879" max="4879" width="17.5703125" style="84" customWidth="1"/>
    <col min="4880" max="4880" width="12.42578125" style="84" customWidth="1"/>
    <col min="4881" max="4881" width="34.28515625" style="84" customWidth="1"/>
    <col min="4882" max="4882" width="26.5703125" style="84" customWidth="1"/>
    <col min="4883" max="4884" width="18.85546875" style="84" customWidth="1"/>
    <col min="4885" max="4885" width="12.42578125" style="84" customWidth="1"/>
    <col min="4886" max="4886" width="22.7109375" style="84" customWidth="1"/>
    <col min="4887" max="4887" width="16.28515625" style="84" customWidth="1"/>
    <col min="4888" max="4889" width="17.5703125" style="84" customWidth="1"/>
    <col min="4890" max="4890" width="12.42578125" style="84" customWidth="1"/>
    <col min="4891" max="4891" width="26.5703125" style="84" customWidth="1"/>
    <col min="4892" max="4892" width="18.85546875" style="84" customWidth="1"/>
    <col min="4893" max="5069" width="12.42578125" style="84" customWidth="1"/>
    <col min="5070" max="5070" width="20.140625" style="84" customWidth="1"/>
    <col min="5071" max="5071" width="26.5703125" style="84" customWidth="1"/>
    <col min="5072" max="5072" width="29.140625" style="84" customWidth="1"/>
    <col min="5073" max="5074" width="13.7109375" style="84" customWidth="1"/>
    <col min="5075" max="5076" width="12.42578125" style="84" customWidth="1"/>
    <col min="5077" max="5077" width="20.140625" style="84" customWidth="1"/>
    <col min="5078" max="5078" width="15" style="84" customWidth="1"/>
    <col min="5079" max="5079" width="12.42578125" style="84" customWidth="1"/>
    <col min="5080" max="5080" width="17.5703125" style="84" customWidth="1"/>
    <col min="5081" max="5081" width="15" style="84" customWidth="1"/>
    <col min="5082" max="5082" width="16.28515625" style="84" customWidth="1"/>
    <col min="5083" max="5083" width="24" style="84" customWidth="1"/>
    <col min="5084" max="5084" width="22.7109375" style="84" customWidth="1"/>
    <col min="5085" max="5085" width="30.42578125" style="84" customWidth="1"/>
    <col min="5086" max="5086" width="11.140625" style="84" customWidth="1"/>
    <col min="5087" max="5087" width="20.140625" style="84" customWidth="1"/>
    <col min="5088" max="5088" width="27.85546875" style="84" customWidth="1"/>
    <col min="5089" max="5089" width="17.5703125" style="84" customWidth="1"/>
    <col min="5090" max="5091" width="8.5703125" style="84" customWidth="1"/>
    <col min="5092" max="5092" width="18.85546875" style="84" customWidth="1"/>
    <col min="5093" max="5093" width="25.28515625" style="84" customWidth="1"/>
    <col min="5094" max="5094" width="18.85546875" style="84" customWidth="1"/>
    <col min="5095" max="5095" width="24" style="84" customWidth="1"/>
    <col min="5096" max="5096" width="12.42578125" style="84" customWidth="1"/>
    <col min="5097" max="5097" width="15" style="84" customWidth="1"/>
    <col min="5098" max="5098" width="12.42578125" style="84" customWidth="1"/>
    <col min="5099" max="5099" width="6" style="84" customWidth="1"/>
    <col min="5100" max="5100" width="22.7109375" style="84" customWidth="1"/>
    <col min="5101" max="5101" width="25.28515625" style="84" customWidth="1"/>
    <col min="5102" max="5102" width="13.7109375" style="84" customWidth="1"/>
    <col min="5103" max="5103" width="16.28515625" style="84" customWidth="1"/>
    <col min="5104" max="5104" width="22.7109375" style="84" customWidth="1"/>
    <col min="5105" max="5105" width="21.42578125" style="84" customWidth="1"/>
    <col min="5106" max="5106" width="17.5703125" style="84" customWidth="1"/>
    <col min="5107" max="5107" width="16.28515625" style="84" customWidth="1"/>
    <col min="5108" max="5108" width="13.7109375" style="84" customWidth="1"/>
    <col min="5109" max="5109" width="8.5703125" style="84" customWidth="1"/>
    <col min="5110" max="5110" width="15" style="84" customWidth="1"/>
    <col min="5111" max="5111" width="17.5703125" style="84" customWidth="1"/>
    <col min="5112" max="5112" width="26.5703125" style="84" customWidth="1"/>
    <col min="5113" max="5113" width="25.28515625" style="84" customWidth="1"/>
    <col min="5114" max="5115" width="17.5703125" style="84" customWidth="1"/>
    <col min="5116" max="5116" width="12.42578125" style="84" customWidth="1"/>
    <col min="5117" max="5117" width="17.5703125" style="84" customWidth="1"/>
    <col min="5118" max="5118" width="12.42578125" style="84" customWidth="1"/>
    <col min="5119" max="5119" width="15" style="84" customWidth="1"/>
    <col min="5120" max="5120" width="16.28515625" style="84" customWidth="1"/>
    <col min="5121" max="5122" width="17.5703125" style="84" customWidth="1"/>
    <col min="5123" max="5123" width="27.85546875" style="84" customWidth="1"/>
    <col min="5124" max="5124" width="13.7109375" style="84" customWidth="1"/>
    <col min="5125" max="5126" width="17.5703125" style="84" customWidth="1"/>
    <col min="5127" max="5127" width="15" style="84" customWidth="1"/>
    <col min="5128" max="5129" width="12.42578125" style="84" customWidth="1"/>
    <col min="5130" max="5131" width="17.5703125" style="84" customWidth="1"/>
    <col min="5132" max="5132" width="22.7109375" style="84" customWidth="1"/>
    <col min="5133" max="5133" width="17.5703125" style="84" customWidth="1"/>
    <col min="5134" max="5134" width="15" style="84" customWidth="1"/>
    <col min="5135" max="5135" width="17.5703125" style="84" customWidth="1"/>
    <col min="5136" max="5136" width="12.42578125" style="84" customWidth="1"/>
    <col min="5137" max="5137" width="34.28515625" style="84" customWidth="1"/>
    <col min="5138" max="5138" width="26.5703125" style="84" customWidth="1"/>
    <col min="5139" max="5140" width="18.85546875" style="84" customWidth="1"/>
    <col min="5141" max="5141" width="12.42578125" style="84" customWidth="1"/>
    <col min="5142" max="5142" width="22.7109375" style="84" customWidth="1"/>
    <col min="5143" max="5143" width="16.28515625" style="84" customWidth="1"/>
    <col min="5144" max="5145" width="17.5703125" style="84" customWidth="1"/>
    <col min="5146" max="5146" width="12.42578125" style="84" customWidth="1"/>
    <col min="5147" max="5147" width="26.5703125" style="84" customWidth="1"/>
    <col min="5148" max="5148" width="18.85546875" style="84" customWidth="1"/>
    <col min="5149" max="5325" width="12.42578125" style="84" customWidth="1"/>
    <col min="5326" max="5326" width="20.140625" style="84" customWidth="1"/>
    <col min="5327" max="5327" width="26.5703125" style="84" customWidth="1"/>
    <col min="5328" max="5328" width="29.140625" style="84" customWidth="1"/>
    <col min="5329" max="5330" width="13.7109375" style="84" customWidth="1"/>
    <col min="5331" max="5332" width="12.42578125" style="84" customWidth="1"/>
    <col min="5333" max="5333" width="20.140625" style="84" customWidth="1"/>
    <col min="5334" max="5334" width="15" style="84" customWidth="1"/>
    <col min="5335" max="5335" width="12.42578125" style="84" customWidth="1"/>
    <col min="5336" max="5336" width="17.5703125" style="84" customWidth="1"/>
    <col min="5337" max="5337" width="15" style="84" customWidth="1"/>
    <col min="5338" max="5338" width="16.28515625" style="84" customWidth="1"/>
    <col min="5339" max="5339" width="24" style="84" customWidth="1"/>
    <col min="5340" max="5340" width="22.7109375" style="84" customWidth="1"/>
    <col min="5341" max="5341" width="30.42578125" style="84" customWidth="1"/>
    <col min="5342" max="5342" width="11.140625" style="84" customWidth="1"/>
    <col min="5343" max="5343" width="20.140625" style="84" customWidth="1"/>
    <col min="5344" max="5344" width="27.85546875" style="84" customWidth="1"/>
    <col min="5345" max="5345" width="17.5703125" style="84" customWidth="1"/>
    <col min="5346" max="5347" width="8.5703125" style="84" customWidth="1"/>
    <col min="5348" max="5348" width="18.85546875" style="84" customWidth="1"/>
    <col min="5349" max="5349" width="25.28515625" style="84" customWidth="1"/>
    <col min="5350" max="5350" width="18.85546875" style="84" customWidth="1"/>
    <col min="5351" max="5351" width="24" style="84" customWidth="1"/>
    <col min="5352" max="5352" width="12.42578125" style="84" customWidth="1"/>
    <col min="5353" max="5353" width="15" style="84" customWidth="1"/>
    <col min="5354" max="5354" width="12.42578125" style="84" customWidth="1"/>
    <col min="5355" max="5355" width="6" style="84" customWidth="1"/>
    <col min="5356" max="5356" width="22.7109375" style="84" customWidth="1"/>
    <col min="5357" max="5357" width="25.28515625" style="84" customWidth="1"/>
    <col min="5358" max="5358" width="13.7109375" style="84" customWidth="1"/>
    <col min="5359" max="5359" width="16.28515625" style="84" customWidth="1"/>
    <col min="5360" max="5360" width="22.7109375" style="84" customWidth="1"/>
    <col min="5361" max="5361" width="21.42578125" style="84" customWidth="1"/>
    <col min="5362" max="5362" width="17.5703125" style="84" customWidth="1"/>
    <col min="5363" max="5363" width="16.28515625" style="84" customWidth="1"/>
    <col min="5364" max="5364" width="13.7109375" style="84" customWidth="1"/>
    <col min="5365" max="5365" width="8.5703125" style="84" customWidth="1"/>
    <col min="5366" max="5366" width="15" style="84" customWidth="1"/>
    <col min="5367" max="5367" width="17.5703125" style="84" customWidth="1"/>
    <col min="5368" max="5368" width="26.5703125" style="84" customWidth="1"/>
    <col min="5369" max="5369" width="25.28515625" style="84" customWidth="1"/>
    <col min="5370" max="5371" width="17.5703125" style="84" customWidth="1"/>
    <col min="5372" max="5372" width="12.42578125" style="84" customWidth="1"/>
    <col min="5373" max="5373" width="17.5703125" style="84" customWidth="1"/>
    <col min="5374" max="5374" width="12.42578125" style="84" customWidth="1"/>
    <col min="5375" max="5375" width="15" style="84" customWidth="1"/>
    <col min="5376" max="5376" width="16.28515625" style="84" customWidth="1"/>
    <col min="5377" max="5378" width="17.5703125" style="84" customWidth="1"/>
    <col min="5379" max="5379" width="27.85546875" style="84" customWidth="1"/>
    <col min="5380" max="5380" width="13.7109375" style="84" customWidth="1"/>
    <col min="5381" max="5382" width="17.5703125" style="84" customWidth="1"/>
    <col min="5383" max="5383" width="15" style="84" customWidth="1"/>
    <col min="5384" max="5385" width="12.42578125" style="84" customWidth="1"/>
    <col min="5386" max="5387" width="17.5703125" style="84" customWidth="1"/>
    <col min="5388" max="5388" width="22.7109375" style="84" customWidth="1"/>
    <col min="5389" max="5389" width="17.5703125" style="84" customWidth="1"/>
    <col min="5390" max="5390" width="15" style="84" customWidth="1"/>
    <col min="5391" max="5391" width="17.5703125" style="84" customWidth="1"/>
    <col min="5392" max="5392" width="12.42578125" style="84" customWidth="1"/>
    <col min="5393" max="5393" width="34.28515625" style="84" customWidth="1"/>
    <col min="5394" max="5394" width="26.5703125" style="84" customWidth="1"/>
    <col min="5395" max="5396" width="18.85546875" style="84" customWidth="1"/>
    <col min="5397" max="5397" width="12.42578125" style="84" customWidth="1"/>
    <col min="5398" max="5398" width="22.7109375" style="84" customWidth="1"/>
    <col min="5399" max="5399" width="16.28515625" style="84" customWidth="1"/>
    <col min="5400" max="5401" width="17.5703125" style="84" customWidth="1"/>
    <col min="5402" max="5402" width="12.42578125" style="84" customWidth="1"/>
    <col min="5403" max="5403" width="26.5703125" style="84" customWidth="1"/>
    <col min="5404" max="5404" width="18.85546875" style="84" customWidth="1"/>
    <col min="5405" max="5581" width="12.42578125" style="84" customWidth="1"/>
    <col min="5582" max="5582" width="20.140625" style="84" customWidth="1"/>
    <col min="5583" max="5583" width="26.5703125" style="84" customWidth="1"/>
    <col min="5584" max="5584" width="29.140625" style="84" customWidth="1"/>
    <col min="5585" max="5586" width="13.7109375" style="84" customWidth="1"/>
    <col min="5587" max="5588" width="12.42578125" style="84" customWidth="1"/>
    <col min="5589" max="5589" width="20.140625" style="84" customWidth="1"/>
    <col min="5590" max="5590" width="15" style="84" customWidth="1"/>
    <col min="5591" max="5591" width="12.42578125" style="84" customWidth="1"/>
    <col min="5592" max="5592" width="17.5703125" style="84" customWidth="1"/>
    <col min="5593" max="5593" width="15" style="84" customWidth="1"/>
    <col min="5594" max="5594" width="16.28515625" style="84" customWidth="1"/>
    <col min="5595" max="5595" width="24" style="84" customWidth="1"/>
    <col min="5596" max="5596" width="22.7109375" style="84" customWidth="1"/>
    <col min="5597" max="5597" width="30.42578125" style="84" customWidth="1"/>
    <col min="5598" max="5598" width="11.140625" style="84" customWidth="1"/>
    <col min="5599" max="5599" width="20.140625" style="84" customWidth="1"/>
    <col min="5600" max="5600" width="27.85546875" style="84" customWidth="1"/>
    <col min="5601" max="5601" width="17.5703125" style="84" customWidth="1"/>
    <col min="5602" max="5603" width="8.5703125" style="84" customWidth="1"/>
    <col min="5604" max="5604" width="18.85546875" style="84" customWidth="1"/>
    <col min="5605" max="5605" width="25.28515625" style="84" customWidth="1"/>
    <col min="5606" max="5606" width="18.85546875" style="84" customWidth="1"/>
    <col min="5607" max="5607" width="24" style="84" customWidth="1"/>
    <col min="5608" max="5608" width="12.42578125" style="84" customWidth="1"/>
    <col min="5609" max="5609" width="15" style="84" customWidth="1"/>
    <col min="5610" max="5610" width="12.42578125" style="84" customWidth="1"/>
    <col min="5611" max="5611" width="6" style="84" customWidth="1"/>
    <col min="5612" max="5612" width="22.7109375" style="84" customWidth="1"/>
    <col min="5613" max="5613" width="25.28515625" style="84" customWidth="1"/>
    <col min="5614" max="5614" width="13.7109375" style="84" customWidth="1"/>
    <col min="5615" max="5615" width="16.28515625" style="84" customWidth="1"/>
    <col min="5616" max="5616" width="22.7109375" style="84" customWidth="1"/>
    <col min="5617" max="5617" width="21.42578125" style="84" customWidth="1"/>
    <col min="5618" max="5618" width="17.5703125" style="84" customWidth="1"/>
    <col min="5619" max="5619" width="16.28515625" style="84" customWidth="1"/>
    <col min="5620" max="5620" width="13.7109375" style="84" customWidth="1"/>
    <col min="5621" max="5621" width="8.5703125" style="84" customWidth="1"/>
    <col min="5622" max="5622" width="15" style="84" customWidth="1"/>
    <col min="5623" max="5623" width="17.5703125" style="84" customWidth="1"/>
    <col min="5624" max="5624" width="26.5703125" style="84" customWidth="1"/>
    <col min="5625" max="5625" width="25.28515625" style="84" customWidth="1"/>
    <col min="5626" max="5627" width="17.5703125" style="84" customWidth="1"/>
    <col min="5628" max="5628" width="12.42578125" style="84" customWidth="1"/>
    <col min="5629" max="5629" width="17.5703125" style="84" customWidth="1"/>
    <col min="5630" max="5630" width="12.42578125" style="84" customWidth="1"/>
    <col min="5631" max="5631" width="15" style="84" customWidth="1"/>
    <col min="5632" max="5632" width="16.28515625" style="84" customWidth="1"/>
    <col min="5633" max="5634" width="17.5703125" style="84" customWidth="1"/>
    <col min="5635" max="5635" width="27.85546875" style="84" customWidth="1"/>
    <col min="5636" max="5636" width="13.7109375" style="84" customWidth="1"/>
    <col min="5637" max="5638" width="17.5703125" style="84" customWidth="1"/>
    <col min="5639" max="5639" width="15" style="84" customWidth="1"/>
    <col min="5640" max="5641" width="12.42578125" style="84" customWidth="1"/>
    <col min="5642" max="5643" width="17.5703125" style="84" customWidth="1"/>
    <col min="5644" max="5644" width="22.7109375" style="84" customWidth="1"/>
    <col min="5645" max="5645" width="17.5703125" style="84" customWidth="1"/>
    <col min="5646" max="5646" width="15" style="84" customWidth="1"/>
    <col min="5647" max="5647" width="17.5703125" style="84" customWidth="1"/>
    <col min="5648" max="5648" width="12.42578125" style="84" customWidth="1"/>
    <col min="5649" max="5649" width="34.28515625" style="84" customWidth="1"/>
    <col min="5650" max="5650" width="26.5703125" style="84" customWidth="1"/>
    <col min="5651" max="5652" width="18.85546875" style="84" customWidth="1"/>
    <col min="5653" max="5653" width="12.42578125" style="84" customWidth="1"/>
    <col min="5654" max="5654" width="22.7109375" style="84" customWidth="1"/>
    <col min="5655" max="5655" width="16.28515625" style="84" customWidth="1"/>
    <col min="5656" max="5657" width="17.5703125" style="84" customWidth="1"/>
    <col min="5658" max="5658" width="12.42578125" style="84" customWidth="1"/>
    <col min="5659" max="5659" width="26.5703125" style="84" customWidth="1"/>
    <col min="5660" max="5660" width="18.85546875" style="84" customWidth="1"/>
    <col min="5661" max="5837" width="12.42578125" style="84" customWidth="1"/>
    <col min="5838" max="5838" width="20.140625" style="84" customWidth="1"/>
    <col min="5839" max="5839" width="26.5703125" style="84" customWidth="1"/>
    <col min="5840" max="5840" width="29.140625" style="84" customWidth="1"/>
    <col min="5841" max="5842" width="13.7109375" style="84" customWidth="1"/>
    <col min="5843" max="5844" width="12.42578125" style="84" customWidth="1"/>
    <col min="5845" max="5845" width="20.140625" style="84" customWidth="1"/>
    <col min="5846" max="5846" width="15" style="84" customWidth="1"/>
    <col min="5847" max="5847" width="12.42578125" style="84" customWidth="1"/>
    <col min="5848" max="5848" width="17.5703125" style="84" customWidth="1"/>
    <col min="5849" max="5849" width="15" style="84" customWidth="1"/>
    <col min="5850" max="5850" width="16.28515625" style="84" customWidth="1"/>
    <col min="5851" max="5851" width="24" style="84" customWidth="1"/>
    <col min="5852" max="5852" width="22.7109375" style="84" customWidth="1"/>
    <col min="5853" max="5853" width="30.42578125" style="84" customWidth="1"/>
    <col min="5854" max="5854" width="11.140625" style="84" customWidth="1"/>
    <col min="5855" max="5855" width="20.140625" style="84" customWidth="1"/>
    <col min="5856" max="5856" width="27.85546875" style="84" customWidth="1"/>
    <col min="5857" max="5857" width="17.5703125" style="84" customWidth="1"/>
    <col min="5858" max="5859" width="8.5703125" style="84" customWidth="1"/>
    <col min="5860" max="5860" width="18.85546875" style="84" customWidth="1"/>
    <col min="5861" max="5861" width="25.28515625" style="84" customWidth="1"/>
    <col min="5862" max="5862" width="18.85546875" style="84" customWidth="1"/>
    <col min="5863" max="5863" width="24" style="84" customWidth="1"/>
    <col min="5864" max="5864" width="12.42578125" style="84" customWidth="1"/>
    <col min="5865" max="5865" width="15" style="84" customWidth="1"/>
    <col min="5866" max="5866" width="12.42578125" style="84" customWidth="1"/>
    <col min="5867" max="5867" width="6" style="84" customWidth="1"/>
    <col min="5868" max="5868" width="22.7109375" style="84" customWidth="1"/>
    <col min="5869" max="5869" width="25.28515625" style="84" customWidth="1"/>
    <col min="5870" max="5870" width="13.7109375" style="84" customWidth="1"/>
    <col min="5871" max="5871" width="16.28515625" style="84" customWidth="1"/>
    <col min="5872" max="5872" width="22.7109375" style="84" customWidth="1"/>
    <col min="5873" max="5873" width="21.42578125" style="84" customWidth="1"/>
    <col min="5874" max="5874" width="17.5703125" style="84" customWidth="1"/>
    <col min="5875" max="5875" width="16.28515625" style="84" customWidth="1"/>
    <col min="5876" max="5876" width="13.7109375" style="84" customWidth="1"/>
    <col min="5877" max="5877" width="8.5703125" style="84" customWidth="1"/>
    <col min="5878" max="5878" width="15" style="84" customWidth="1"/>
    <col min="5879" max="5879" width="17.5703125" style="84" customWidth="1"/>
    <col min="5880" max="5880" width="26.5703125" style="84" customWidth="1"/>
    <col min="5881" max="5881" width="25.28515625" style="84" customWidth="1"/>
    <col min="5882" max="5883" width="17.5703125" style="84" customWidth="1"/>
    <col min="5884" max="5884" width="12.42578125" style="84" customWidth="1"/>
    <col min="5885" max="5885" width="17.5703125" style="84" customWidth="1"/>
    <col min="5886" max="5886" width="12.42578125" style="84" customWidth="1"/>
    <col min="5887" max="5887" width="15" style="84" customWidth="1"/>
    <col min="5888" max="5888" width="16.28515625" style="84" customWidth="1"/>
    <col min="5889" max="5890" width="17.5703125" style="84" customWidth="1"/>
    <col min="5891" max="5891" width="27.85546875" style="84" customWidth="1"/>
    <col min="5892" max="5892" width="13.7109375" style="84" customWidth="1"/>
    <col min="5893" max="5894" width="17.5703125" style="84" customWidth="1"/>
    <col min="5895" max="5895" width="15" style="84" customWidth="1"/>
    <col min="5896" max="5897" width="12.42578125" style="84" customWidth="1"/>
    <col min="5898" max="5899" width="17.5703125" style="84" customWidth="1"/>
    <col min="5900" max="5900" width="22.7109375" style="84" customWidth="1"/>
    <col min="5901" max="5901" width="17.5703125" style="84" customWidth="1"/>
    <col min="5902" max="5902" width="15" style="84" customWidth="1"/>
    <col min="5903" max="5903" width="17.5703125" style="84" customWidth="1"/>
    <col min="5904" max="5904" width="12.42578125" style="84" customWidth="1"/>
    <col min="5905" max="5905" width="34.28515625" style="84" customWidth="1"/>
    <col min="5906" max="5906" width="26.5703125" style="84" customWidth="1"/>
    <col min="5907" max="5908" width="18.85546875" style="84" customWidth="1"/>
    <col min="5909" max="5909" width="12.42578125" style="84" customWidth="1"/>
    <col min="5910" max="5910" width="22.7109375" style="84" customWidth="1"/>
    <col min="5911" max="5911" width="16.28515625" style="84" customWidth="1"/>
    <col min="5912" max="5913" width="17.5703125" style="84" customWidth="1"/>
    <col min="5914" max="5914" width="12.42578125" style="84" customWidth="1"/>
    <col min="5915" max="5915" width="26.5703125" style="84" customWidth="1"/>
    <col min="5916" max="5916" width="18.85546875" style="84" customWidth="1"/>
    <col min="5917" max="6093" width="12.42578125" style="84" customWidth="1"/>
    <col min="6094" max="6094" width="20.140625" style="84" customWidth="1"/>
    <col min="6095" max="6095" width="26.5703125" style="84" customWidth="1"/>
    <col min="6096" max="6096" width="29.140625" style="84" customWidth="1"/>
    <col min="6097" max="6098" width="13.7109375" style="84" customWidth="1"/>
    <col min="6099" max="6100" width="12.42578125" style="84" customWidth="1"/>
    <col min="6101" max="6101" width="20.140625" style="84" customWidth="1"/>
    <col min="6102" max="6102" width="15" style="84" customWidth="1"/>
    <col min="6103" max="6103" width="12.42578125" style="84" customWidth="1"/>
    <col min="6104" max="6104" width="17.5703125" style="84" customWidth="1"/>
    <col min="6105" max="6105" width="15" style="84" customWidth="1"/>
    <col min="6106" max="6106" width="16.28515625" style="84" customWidth="1"/>
    <col min="6107" max="6107" width="24" style="84" customWidth="1"/>
    <col min="6108" max="6108" width="22.7109375" style="84" customWidth="1"/>
    <col min="6109" max="6109" width="30.42578125" style="84" customWidth="1"/>
    <col min="6110" max="6110" width="11.140625" style="84" customWidth="1"/>
    <col min="6111" max="6111" width="20.140625" style="84" customWidth="1"/>
    <col min="6112" max="6112" width="27.85546875" style="84" customWidth="1"/>
    <col min="6113" max="6113" width="17.5703125" style="84" customWidth="1"/>
    <col min="6114" max="6115" width="8.5703125" style="84" customWidth="1"/>
    <col min="6116" max="6116" width="18.85546875" style="84" customWidth="1"/>
    <col min="6117" max="6117" width="25.28515625" style="84" customWidth="1"/>
    <col min="6118" max="6118" width="18.85546875" style="84" customWidth="1"/>
    <col min="6119" max="6119" width="24" style="84" customWidth="1"/>
    <col min="6120" max="6120" width="12.42578125" style="84" customWidth="1"/>
    <col min="6121" max="6121" width="15" style="84" customWidth="1"/>
    <col min="6122" max="6122" width="12.42578125" style="84" customWidth="1"/>
    <col min="6123" max="6123" width="6" style="84" customWidth="1"/>
    <col min="6124" max="6124" width="22.7109375" style="84" customWidth="1"/>
    <col min="6125" max="6125" width="25.28515625" style="84" customWidth="1"/>
    <col min="6126" max="6126" width="13.7109375" style="84" customWidth="1"/>
    <col min="6127" max="6127" width="16.28515625" style="84" customWidth="1"/>
    <col min="6128" max="6128" width="22.7109375" style="84" customWidth="1"/>
    <col min="6129" max="6129" width="21.42578125" style="84" customWidth="1"/>
    <col min="6130" max="6130" width="17.5703125" style="84" customWidth="1"/>
    <col min="6131" max="6131" width="16.28515625" style="84" customWidth="1"/>
    <col min="6132" max="6132" width="13.7109375" style="84" customWidth="1"/>
    <col min="6133" max="6133" width="8.5703125" style="84" customWidth="1"/>
    <col min="6134" max="6134" width="15" style="84" customWidth="1"/>
    <col min="6135" max="6135" width="17.5703125" style="84" customWidth="1"/>
    <col min="6136" max="6136" width="26.5703125" style="84" customWidth="1"/>
    <col min="6137" max="6137" width="25.28515625" style="84" customWidth="1"/>
    <col min="6138" max="6139" width="17.5703125" style="84" customWidth="1"/>
    <col min="6140" max="6140" width="12.42578125" style="84" customWidth="1"/>
    <col min="6141" max="6141" width="17.5703125" style="84" customWidth="1"/>
    <col min="6142" max="6142" width="12.42578125" style="84" customWidth="1"/>
    <col min="6143" max="6143" width="15" style="84" customWidth="1"/>
    <col min="6144" max="6144" width="16.28515625" style="84" customWidth="1"/>
    <col min="6145" max="6146" width="17.5703125" style="84" customWidth="1"/>
    <col min="6147" max="6147" width="27.85546875" style="84" customWidth="1"/>
    <col min="6148" max="6148" width="13.7109375" style="84" customWidth="1"/>
    <col min="6149" max="6150" width="17.5703125" style="84" customWidth="1"/>
    <col min="6151" max="6151" width="15" style="84" customWidth="1"/>
    <col min="6152" max="6153" width="12.42578125" style="84" customWidth="1"/>
    <col min="6154" max="6155" width="17.5703125" style="84" customWidth="1"/>
    <col min="6156" max="6156" width="22.7109375" style="84" customWidth="1"/>
    <col min="6157" max="6157" width="17.5703125" style="84" customWidth="1"/>
    <col min="6158" max="6158" width="15" style="84" customWidth="1"/>
    <col min="6159" max="6159" width="17.5703125" style="84" customWidth="1"/>
    <col min="6160" max="6160" width="12.42578125" style="84" customWidth="1"/>
    <col min="6161" max="6161" width="34.28515625" style="84" customWidth="1"/>
    <col min="6162" max="6162" width="26.5703125" style="84" customWidth="1"/>
    <col min="6163" max="6164" width="18.85546875" style="84" customWidth="1"/>
    <col min="6165" max="6165" width="12.42578125" style="84" customWidth="1"/>
    <col min="6166" max="6166" width="22.7109375" style="84" customWidth="1"/>
    <col min="6167" max="6167" width="16.28515625" style="84" customWidth="1"/>
    <col min="6168" max="6169" width="17.5703125" style="84" customWidth="1"/>
    <col min="6170" max="6170" width="12.42578125" style="84" customWidth="1"/>
    <col min="6171" max="6171" width="26.5703125" style="84" customWidth="1"/>
    <col min="6172" max="6172" width="18.85546875" style="84" customWidth="1"/>
    <col min="6173" max="6349" width="12.42578125" style="84" customWidth="1"/>
    <col min="6350" max="6350" width="20.140625" style="84" customWidth="1"/>
    <col min="6351" max="6351" width="26.5703125" style="84" customWidth="1"/>
    <col min="6352" max="6352" width="29.140625" style="84" customWidth="1"/>
    <col min="6353" max="6354" width="13.7109375" style="84" customWidth="1"/>
    <col min="6355" max="6356" width="12.42578125" style="84" customWidth="1"/>
    <col min="6357" max="6357" width="20.140625" style="84" customWidth="1"/>
    <col min="6358" max="6358" width="15" style="84" customWidth="1"/>
    <col min="6359" max="6359" width="12.42578125" style="84" customWidth="1"/>
    <col min="6360" max="6360" width="17.5703125" style="84" customWidth="1"/>
    <col min="6361" max="6361" width="15" style="84" customWidth="1"/>
    <col min="6362" max="6362" width="16.28515625" style="84" customWidth="1"/>
    <col min="6363" max="6363" width="24" style="84" customWidth="1"/>
    <col min="6364" max="6364" width="22.7109375" style="84" customWidth="1"/>
    <col min="6365" max="6365" width="30.42578125" style="84" customWidth="1"/>
    <col min="6366" max="6366" width="11.140625" style="84" customWidth="1"/>
    <col min="6367" max="6367" width="20.140625" style="84" customWidth="1"/>
    <col min="6368" max="6368" width="27.85546875" style="84" customWidth="1"/>
    <col min="6369" max="6369" width="17.5703125" style="84" customWidth="1"/>
    <col min="6370" max="6371" width="8.5703125" style="84" customWidth="1"/>
    <col min="6372" max="6372" width="18.85546875" style="84" customWidth="1"/>
    <col min="6373" max="6373" width="25.28515625" style="84" customWidth="1"/>
    <col min="6374" max="6374" width="18.85546875" style="84" customWidth="1"/>
    <col min="6375" max="6375" width="24" style="84" customWidth="1"/>
    <col min="6376" max="6376" width="12.42578125" style="84" customWidth="1"/>
    <col min="6377" max="6377" width="15" style="84" customWidth="1"/>
    <col min="6378" max="6378" width="12.42578125" style="84" customWidth="1"/>
    <col min="6379" max="6379" width="6" style="84" customWidth="1"/>
    <col min="6380" max="6380" width="22.7109375" style="84" customWidth="1"/>
    <col min="6381" max="6381" width="25.28515625" style="84" customWidth="1"/>
    <col min="6382" max="6382" width="13.7109375" style="84" customWidth="1"/>
    <col min="6383" max="6383" width="16.28515625" style="84" customWidth="1"/>
    <col min="6384" max="6384" width="22.7109375" style="84" customWidth="1"/>
    <col min="6385" max="6385" width="21.42578125" style="84" customWidth="1"/>
    <col min="6386" max="6386" width="17.5703125" style="84" customWidth="1"/>
    <col min="6387" max="6387" width="16.28515625" style="84" customWidth="1"/>
    <col min="6388" max="6388" width="13.7109375" style="84" customWidth="1"/>
    <col min="6389" max="6389" width="8.5703125" style="84" customWidth="1"/>
    <col min="6390" max="6390" width="15" style="84" customWidth="1"/>
    <col min="6391" max="6391" width="17.5703125" style="84" customWidth="1"/>
    <col min="6392" max="6392" width="26.5703125" style="84" customWidth="1"/>
    <col min="6393" max="6393" width="25.28515625" style="84" customWidth="1"/>
    <col min="6394" max="6395" width="17.5703125" style="84" customWidth="1"/>
    <col min="6396" max="6396" width="12.42578125" style="84" customWidth="1"/>
    <col min="6397" max="6397" width="17.5703125" style="84" customWidth="1"/>
    <col min="6398" max="6398" width="12.42578125" style="84" customWidth="1"/>
    <col min="6399" max="6399" width="15" style="84" customWidth="1"/>
    <col min="6400" max="6400" width="16.28515625" style="84" customWidth="1"/>
    <col min="6401" max="6402" width="17.5703125" style="84" customWidth="1"/>
    <col min="6403" max="6403" width="27.85546875" style="84" customWidth="1"/>
    <col min="6404" max="6404" width="13.7109375" style="84" customWidth="1"/>
    <col min="6405" max="6406" width="17.5703125" style="84" customWidth="1"/>
    <col min="6407" max="6407" width="15" style="84" customWidth="1"/>
    <col min="6408" max="6409" width="12.42578125" style="84" customWidth="1"/>
    <col min="6410" max="6411" width="17.5703125" style="84" customWidth="1"/>
    <col min="6412" max="6412" width="22.7109375" style="84" customWidth="1"/>
    <col min="6413" max="6413" width="17.5703125" style="84" customWidth="1"/>
    <col min="6414" max="6414" width="15" style="84" customWidth="1"/>
    <col min="6415" max="6415" width="17.5703125" style="84" customWidth="1"/>
    <col min="6416" max="6416" width="12.42578125" style="84" customWidth="1"/>
    <col min="6417" max="6417" width="34.28515625" style="84" customWidth="1"/>
    <col min="6418" max="6418" width="26.5703125" style="84" customWidth="1"/>
    <col min="6419" max="6420" width="18.85546875" style="84" customWidth="1"/>
    <col min="6421" max="6421" width="12.42578125" style="84" customWidth="1"/>
    <col min="6422" max="6422" width="22.7109375" style="84" customWidth="1"/>
    <col min="6423" max="6423" width="16.28515625" style="84" customWidth="1"/>
    <col min="6424" max="6425" width="17.5703125" style="84" customWidth="1"/>
    <col min="6426" max="6426" width="12.42578125" style="84" customWidth="1"/>
    <col min="6427" max="6427" width="26.5703125" style="84" customWidth="1"/>
    <col min="6428" max="6428" width="18.85546875" style="84" customWidth="1"/>
    <col min="6429" max="6605" width="12.42578125" style="84" customWidth="1"/>
    <col min="6606" max="6606" width="20.140625" style="84" customWidth="1"/>
    <col min="6607" max="6607" width="26.5703125" style="84" customWidth="1"/>
    <col min="6608" max="6608" width="29.140625" style="84" customWidth="1"/>
    <col min="6609" max="6610" width="13.7109375" style="84" customWidth="1"/>
    <col min="6611" max="6612" width="12.42578125" style="84" customWidth="1"/>
    <col min="6613" max="6613" width="20.140625" style="84" customWidth="1"/>
    <col min="6614" max="6614" width="15" style="84" customWidth="1"/>
    <col min="6615" max="6615" width="12.42578125" style="84" customWidth="1"/>
    <col min="6616" max="6616" width="17.5703125" style="84" customWidth="1"/>
    <col min="6617" max="6617" width="15" style="84" customWidth="1"/>
    <col min="6618" max="6618" width="16.28515625" style="84" customWidth="1"/>
    <col min="6619" max="6619" width="24" style="84" customWidth="1"/>
    <col min="6620" max="6620" width="22.7109375" style="84" customWidth="1"/>
    <col min="6621" max="6621" width="30.42578125" style="84" customWidth="1"/>
    <col min="6622" max="6622" width="11.140625" style="84" customWidth="1"/>
    <col min="6623" max="6623" width="20.140625" style="84" customWidth="1"/>
    <col min="6624" max="6624" width="27.85546875" style="84" customWidth="1"/>
    <col min="6625" max="6625" width="17.5703125" style="84" customWidth="1"/>
    <col min="6626" max="6627" width="8.5703125" style="84" customWidth="1"/>
    <col min="6628" max="6628" width="18.85546875" style="84" customWidth="1"/>
    <col min="6629" max="6629" width="25.28515625" style="84" customWidth="1"/>
    <col min="6630" max="6630" width="18.85546875" style="84" customWidth="1"/>
    <col min="6631" max="6631" width="24" style="84" customWidth="1"/>
    <col min="6632" max="6632" width="12.42578125" style="84" customWidth="1"/>
    <col min="6633" max="6633" width="15" style="84" customWidth="1"/>
    <col min="6634" max="6634" width="12.42578125" style="84" customWidth="1"/>
    <col min="6635" max="6635" width="6" style="84" customWidth="1"/>
    <col min="6636" max="6636" width="22.7109375" style="84" customWidth="1"/>
    <col min="6637" max="6637" width="25.28515625" style="84" customWidth="1"/>
    <col min="6638" max="6638" width="13.7109375" style="84" customWidth="1"/>
    <col min="6639" max="6639" width="16.28515625" style="84" customWidth="1"/>
    <col min="6640" max="6640" width="22.7109375" style="84" customWidth="1"/>
    <col min="6641" max="6641" width="21.42578125" style="84" customWidth="1"/>
    <col min="6642" max="6642" width="17.5703125" style="84" customWidth="1"/>
    <col min="6643" max="6643" width="16.28515625" style="84" customWidth="1"/>
    <col min="6644" max="6644" width="13.7109375" style="84" customWidth="1"/>
    <col min="6645" max="6645" width="8.5703125" style="84" customWidth="1"/>
    <col min="6646" max="6646" width="15" style="84" customWidth="1"/>
    <col min="6647" max="6647" width="17.5703125" style="84" customWidth="1"/>
    <col min="6648" max="6648" width="26.5703125" style="84" customWidth="1"/>
    <col min="6649" max="6649" width="25.28515625" style="84" customWidth="1"/>
    <col min="6650" max="6651" width="17.5703125" style="84" customWidth="1"/>
    <col min="6652" max="6652" width="12.42578125" style="84" customWidth="1"/>
    <col min="6653" max="6653" width="17.5703125" style="84" customWidth="1"/>
    <col min="6654" max="6654" width="12.42578125" style="84" customWidth="1"/>
    <col min="6655" max="6655" width="15" style="84" customWidth="1"/>
    <col min="6656" max="6656" width="16.28515625" style="84" customWidth="1"/>
    <col min="6657" max="6658" width="17.5703125" style="84" customWidth="1"/>
    <col min="6659" max="6659" width="27.85546875" style="84" customWidth="1"/>
    <col min="6660" max="6660" width="13.7109375" style="84" customWidth="1"/>
    <col min="6661" max="6662" width="17.5703125" style="84" customWidth="1"/>
    <col min="6663" max="6663" width="15" style="84" customWidth="1"/>
    <col min="6664" max="6665" width="12.42578125" style="84" customWidth="1"/>
    <col min="6666" max="6667" width="17.5703125" style="84" customWidth="1"/>
    <col min="6668" max="6668" width="22.7109375" style="84" customWidth="1"/>
    <col min="6669" max="6669" width="17.5703125" style="84" customWidth="1"/>
    <col min="6670" max="6670" width="15" style="84" customWidth="1"/>
    <col min="6671" max="6671" width="17.5703125" style="84" customWidth="1"/>
    <col min="6672" max="6672" width="12.42578125" style="84" customWidth="1"/>
    <col min="6673" max="6673" width="34.28515625" style="84" customWidth="1"/>
    <col min="6674" max="6674" width="26.5703125" style="84" customWidth="1"/>
    <col min="6675" max="6676" width="18.85546875" style="84" customWidth="1"/>
    <col min="6677" max="6677" width="12.42578125" style="84" customWidth="1"/>
    <col min="6678" max="6678" width="22.7109375" style="84" customWidth="1"/>
    <col min="6679" max="6679" width="16.28515625" style="84" customWidth="1"/>
    <col min="6680" max="6681" width="17.5703125" style="84" customWidth="1"/>
    <col min="6682" max="6682" width="12.42578125" style="84" customWidth="1"/>
    <col min="6683" max="6683" width="26.5703125" style="84" customWidth="1"/>
    <col min="6684" max="6684" width="18.85546875" style="84" customWidth="1"/>
    <col min="6685" max="6861" width="12.42578125" style="84" customWidth="1"/>
    <col min="6862" max="6862" width="20.140625" style="84" customWidth="1"/>
    <col min="6863" max="6863" width="26.5703125" style="84" customWidth="1"/>
    <col min="6864" max="6864" width="29.140625" style="84" customWidth="1"/>
    <col min="6865" max="6866" width="13.7109375" style="84" customWidth="1"/>
    <col min="6867" max="6868" width="12.42578125" style="84" customWidth="1"/>
    <col min="6869" max="6869" width="20.140625" style="84" customWidth="1"/>
    <col min="6870" max="6870" width="15" style="84" customWidth="1"/>
    <col min="6871" max="6871" width="12.42578125" style="84" customWidth="1"/>
    <col min="6872" max="6872" width="17.5703125" style="84" customWidth="1"/>
    <col min="6873" max="6873" width="15" style="84" customWidth="1"/>
    <col min="6874" max="6874" width="16.28515625" style="84" customWidth="1"/>
    <col min="6875" max="6875" width="24" style="84" customWidth="1"/>
    <col min="6876" max="6876" width="22.7109375" style="84" customWidth="1"/>
    <col min="6877" max="6877" width="30.42578125" style="84" customWidth="1"/>
    <col min="6878" max="6878" width="11.140625" style="84" customWidth="1"/>
    <col min="6879" max="6879" width="20.140625" style="84" customWidth="1"/>
    <col min="6880" max="6880" width="27.85546875" style="84" customWidth="1"/>
    <col min="6881" max="6881" width="17.5703125" style="84" customWidth="1"/>
    <col min="6882" max="6883" width="8.5703125" style="84" customWidth="1"/>
    <col min="6884" max="6884" width="18.85546875" style="84" customWidth="1"/>
    <col min="6885" max="6885" width="25.28515625" style="84" customWidth="1"/>
    <col min="6886" max="6886" width="18.85546875" style="84" customWidth="1"/>
    <col min="6887" max="6887" width="24" style="84" customWidth="1"/>
    <col min="6888" max="6888" width="12.42578125" style="84" customWidth="1"/>
    <col min="6889" max="6889" width="15" style="84" customWidth="1"/>
    <col min="6890" max="6890" width="12.42578125" style="84" customWidth="1"/>
    <col min="6891" max="6891" width="6" style="84" customWidth="1"/>
    <col min="6892" max="6892" width="22.7109375" style="84" customWidth="1"/>
    <col min="6893" max="6893" width="25.28515625" style="84" customWidth="1"/>
    <col min="6894" max="6894" width="13.7109375" style="84" customWidth="1"/>
    <col min="6895" max="6895" width="16.28515625" style="84" customWidth="1"/>
    <col min="6896" max="6896" width="22.7109375" style="84" customWidth="1"/>
    <col min="6897" max="6897" width="21.42578125" style="84" customWidth="1"/>
    <col min="6898" max="6898" width="17.5703125" style="84" customWidth="1"/>
    <col min="6899" max="6899" width="16.28515625" style="84" customWidth="1"/>
    <col min="6900" max="6900" width="13.7109375" style="84" customWidth="1"/>
    <col min="6901" max="6901" width="8.5703125" style="84" customWidth="1"/>
    <col min="6902" max="6902" width="15" style="84" customWidth="1"/>
    <col min="6903" max="6903" width="17.5703125" style="84" customWidth="1"/>
    <col min="6904" max="6904" width="26.5703125" style="84" customWidth="1"/>
    <col min="6905" max="6905" width="25.28515625" style="84" customWidth="1"/>
    <col min="6906" max="6907" width="17.5703125" style="84" customWidth="1"/>
    <col min="6908" max="6908" width="12.42578125" style="84" customWidth="1"/>
    <col min="6909" max="6909" width="17.5703125" style="84" customWidth="1"/>
    <col min="6910" max="6910" width="12.42578125" style="84" customWidth="1"/>
    <col min="6911" max="6911" width="15" style="84" customWidth="1"/>
    <col min="6912" max="6912" width="16.28515625" style="84" customWidth="1"/>
    <col min="6913" max="6914" width="17.5703125" style="84" customWidth="1"/>
    <col min="6915" max="6915" width="27.85546875" style="84" customWidth="1"/>
    <col min="6916" max="6916" width="13.7109375" style="84" customWidth="1"/>
    <col min="6917" max="6918" width="17.5703125" style="84" customWidth="1"/>
    <col min="6919" max="6919" width="15" style="84" customWidth="1"/>
    <col min="6920" max="6921" width="12.42578125" style="84" customWidth="1"/>
    <col min="6922" max="6923" width="17.5703125" style="84" customWidth="1"/>
    <col min="6924" max="6924" width="22.7109375" style="84" customWidth="1"/>
    <col min="6925" max="6925" width="17.5703125" style="84" customWidth="1"/>
    <col min="6926" max="6926" width="15" style="84" customWidth="1"/>
    <col min="6927" max="6927" width="17.5703125" style="84" customWidth="1"/>
    <col min="6928" max="6928" width="12.42578125" style="84" customWidth="1"/>
    <col min="6929" max="6929" width="34.28515625" style="84" customWidth="1"/>
    <col min="6930" max="6930" width="26.5703125" style="84" customWidth="1"/>
    <col min="6931" max="6932" width="18.85546875" style="84" customWidth="1"/>
    <col min="6933" max="6933" width="12.42578125" style="84" customWidth="1"/>
    <col min="6934" max="6934" width="22.7109375" style="84" customWidth="1"/>
    <col min="6935" max="6935" width="16.28515625" style="84" customWidth="1"/>
    <col min="6936" max="6937" width="17.5703125" style="84" customWidth="1"/>
    <col min="6938" max="6938" width="12.42578125" style="84" customWidth="1"/>
    <col min="6939" max="6939" width="26.5703125" style="84" customWidth="1"/>
    <col min="6940" max="6940" width="18.85546875" style="84" customWidth="1"/>
    <col min="6941" max="7117" width="12.42578125" style="84" customWidth="1"/>
    <col min="7118" max="7118" width="20.140625" style="84" customWidth="1"/>
    <col min="7119" max="7119" width="26.5703125" style="84" customWidth="1"/>
    <col min="7120" max="7120" width="29.140625" style="84" customWidth="1"/>
    <col min="7121" max="7122" width="13.7109375" style="84" customWidth="1"/>
    <col min="7123" max="7124" width="12.42578125" style="84" customWidth="1"/>
    <col min="7125" max="7125" width="20.140625" style="84" customWidth="1"/>
    <col min="7126" max="7126" width="15" style="84" customWidth="1"/>
    <col min="7127" max="7127" width="12.42578125" style="84" customWidth="1"/>
    <col min="7128" max="7128" width="17.5703125" style="84" customWidth="1"/>
    <col min="7129" max="7129" width="15" style="84" customWidth="1"/>
    <col min="7130" max="7130" width="16.28515625" style="84" customWidth="1"/>
    <col min="7131" max="7131" width="24" style="84" customWidth="1"/>
    <col min="7132" max="7132" width="22.7109375" style="84" customWidth="1"/>
    <col min="7133" max="7133" width="30.42578125" style="84" customWidth="1"/>
    <col min="7134" max="7134" width="11.140625" style="84" customWidth="1"/>
    <col min="7135" max="7135" width="20.140625" style="84" customWidth="1"/>
    <col min="7136" max="7136" width="27.85546875" style="84" customWidth="1"/>
    <col min="7137" max="7137" width="17.5703125" style="84" customWidth="1"/>
    <col min="7138" max="7139" width="8.5703125" style="84" customWidth="1"/>
    <col min="7140" max="7140" width="18.85546875" style="84" customWidth="1"/>
    <col min="7141" max="7141" width="25.28515625" style="84" customWidth="1"/>
    <col min="7142" max="7142" width="18.85546875" style="84" customWidth="1"/>
    <col min="7143" max="7143" width="24" style="84" customWidth="1"/>
    <col min="7144" max="7144" width="12.42578125" style="84" customWidth="1"/>
    <col min="7145" max="7145" width="15" style="84" customWidth="1"/>
    <col min="7146" max="7146" width="12.42578125" style="84" customWidth="1"/>
    <col min="7147" max="7147" width="6" style="84" customWidth="1"/>
    <col min="7148" max="7148" width="22.7109375" style="84" customWidth="1"/>
    <col min="7149" max="7149" width="25.28515625" style="84" customWidth="1"/>
    <col min="7150" max="7150" width="13.7109375" style="84" customWidth="1"/>
    <col min="7151" max="7151" width="16.28515625" style="84" customWidth="1"/>
    <col min="7152" max="7152" width="22.7109375" style="84" customWidth="1"/>
    <col min="7153" max="7153" width="21.42578125" style="84" customWidth="1"/>
    <col min="7154" max="7154" width="17.5703125" style="84" customWidth="1"/>
    <col min="7155" max="7155" width="16.28515625" style="84" customWidth="1"/>
    <col min="7156" max="7156" width="13.7109375" style="84" customWidth="1"/>
    <col min="7157" max="7157" width="8.5703125" style="84" customWidth="1"/>
    <col min="7158" max="7158" width="15" style="84" customWidth="1"/>
    <col min="7159" max="7159" width="17.5703125" style="84" customWidth="1"/>
    <col min="7160" max="7160" width="26.5703125" style="84" customWidth="1"/>
    <col min="7161" max="7161" width="25.28515625" style="84" customWidth="1"/>
    <col min="7162" max="7163" width="17.5703125" style="84" customWidth="1"/>
    <col min="7164" max="7164" width="12.42578125" style="84" customWidth="1"/>
    <col min="7165" max="7165" width="17.5703125" style="84" customWidth="1"/>
    <col min="7166" max="7166" width="12.42578125" style="84" customWidth="1"/>
    <col min="7167" max="7167" width="15" style="84" customWidth="1"/>
    <col min="7168" max="7168" width="16.28515625" style="84" customWidth="1"/>
    <col min="7169" max="7170" width="17.5703125" style="84" customWidth="1"/>
    <col min="7171" max="7171" width="27.85546875" style="84" customWidth="1"/>
    <col min="7172" max="7172" width="13.7109375" style="84" customWidth="1"/>
    <col min="7173" max="7174" width="17.5703125" style="84" customWidth="1"/>
    <col min="7175" max="7175" width="15" style="84" customWidth="1"/>
    <col min="7176" max="7177" width="12.42578125" style="84" customWidth="1"/>
    <col min="7178" max="7179" width="17.5703125" style="84" customWidth="1"/>
    <col min="7180" max="7180" width="22.7109375" style="84" customWidth="1"/>
    <col min="7181" max="7181" width="17.5703125" style="84" customWidth="1"/>
    <col min="7182" max="7182" width="15" style="84" customWidth="1"/>
    <col min="7183" max="7183" width="17.5703125" style="84" customWidth="1"/>
    <col min="7184" max="7184" width="12.42578125" style="84" customWidth="1"/>
    <col min="7185" max="7185" width="34.28515625" style="84" customWidth="1"/>
    <col min="7186" max="7186" width="26.5703125" style="84" customWidth="1"/>
    <col min="7187" max="7188" width="18.85546875" style="84" customWidth="1"/>
    <col min="7189" max="7189" width="12.42578125" style="84" customWidth="1"/>
    <col min="7190" max="7190" width="22.7109375" style="84" customWidth="1"/>
    <col min="7191" max="7191" width="16.28515625" style="84" customWidth="1"/>
    <col min="7192" max="7193" width="17.5703125" style="84" customWidth="1"/>
    <col min="7194" max="7194" width="12.42578125" style="84" customWidth="1"/>
    <col min="7195" max="7195" width="26.5703125" style="84" customWidth="1"/>
    <col min="7196" max="7196" width="18.85546875" style="84" customWidth="1"/>
    <col min="7197" max="7373" width="12.42578125" style="84" customWidth="1"/>
    <col min="7374" max="7374" width="20.140625" style="84" customWidth="1"/>
    <col min="7375" max="7375" width="26.5703125" style="84" customWidth="1"/>
    <col min="7376" max="7376" width="29.140625" style="84" customWidth="1"/>
    <col min="7377" max="7378" width="13.7109375" style="84" customWidth="1"/>
    <col min="7379" max="7380" width="12.42578125" style="84" customWidth="1"/>
    <col min="7381" max="7381" width="20.140625" style="84" customWidth="1"/>
    <col min="7382" max="7382" width="15" style="84" customWidth="1"/>
    <col min="7383" max="7383" width="12.42578125" style="84" customWidth="1"/>
    <col min="7384" max="7384" width="17.5703125" style="84" customWidth="1"/>
    <col min="7385" max="7385" width="15" style="84" customWidth="1"/>
    <col min="7386" max="7386" width="16.28515625" style="84" customWidth="1"/>
    <col min="7387" max="7387" width="24" style="84" customWidth="1"/>
    <col min="7388" max="7388" width="22.7109375" style="84" customWidth="1"/>
    <col min="7389" max="7389" width="30.42578125" style="84" customWidth="1"/>
    <col min="7390" max="7390" width="11.140625" style="84" customWidth="1"/>
    <col min="7391" max="7391" width="20.140625" style="84" customWidth="1"/>
    <col min="7392" max="7392" width="27.85546875" style="84" customWidth="1"/>
    <col min="7393" max="7393" width="17.5703125" style="84" customWidth="1"/>
    <col min="7394" max="7395" width="8.5703125" style="84" customWidth="1"/>
    <col min="7396" max="7396" width="18.85546875" style="84" customWidth="1"/>
    <col min="7397" max="7397" width="25.28515625" style="84" customWidth="1"/>
    <col min="7398" max="7398" width="18.85546875" style="84" customWidth="1"/>
    <col min="7399" max="7399" width="24" style="84" customWidth="1"/>
    <col min="7400" max="7400" width="12.42578125" style="84" customWidth="1"/>
    <col min="7401" max="7401" width="15" style="84" customWidth="1"/>
    <col min="7402" max="7402" width="12.42578125" style="84" customWidth="1"/>
    <col min="7403" max="7403" width="6" style="84" customWidth="1"/>
    <col min="7404" max="7404" width="22.7109375" style="84" customWidth="1"/>
    <col min="7405" max="7405" width="25.28515625" style="84" customWidth="1"/>
    <col min="7406" max="7406" width="13.7109375" style="84" customWidth="1"/>
    <col min="7407" max="7407" width="16.28515625" style="84" customWidth="1"/>
    <col min="7408" max="7408" width="22.7109375" style="84" customWidth="1"/>
    <col min="7409" max="7409" width="21.42578125" style="84" customWidth="1"/>
    <col min="7410" max="7410" width="17.5703125" style="84" customWidth="1"/>
    <col min="7411" max="7411" width="16.28515625" style="84" customWidth="1"/>
    <col min="7412" max="7412" width="13.7109375" style="84" customWidth="1"/>
    <col min="7413" max="7413" width="8.5703125" style="84" customWidth="1"/>
    <col min="7414" max="7414" width="15" style="84" customWidth="1"/>
    <col min="7415" max="7415" width="17.5703125" style="84" customWidth="1"/>
    <col min="7416" max="7416" width="26.5703125" style="84" customWidth="1"/>
    <col min="7417" max="7417" width="25.28515625" style="84" customWidth="1"/>
    <col min="7418" max="7419" width="17.5703125" style="84" customWidth="1"/>
    <col min="7420" max="7420" width="12.42578125" style="84" customWidth="1"/>
    <col min="7421" max="7421" width="17.5703125" style="84" customWidth="1"/>
    <col min="7422" max="7422" width="12.42578125" style="84" customWidth="1"/>
    <col min="7423" max="7423" width="15" style="84" customWidth="1"/>
    <col min="7424" max="7424" width="16.28515625" style="84" customWidth="1"/>
    <col min="7425" max="7426" width="17.5703125" style="84" customWidth="1"/>
    <col min="7427" max="7427" width="27.85546875" style="84" customWidth="1"/>
    <col min="7428" max="7428" width="13.7109375" style="84" customWidth="1"/>
    <col min="7429" max="7430" width="17.5703125" style="84" customWidth="1"/>
    <col min="7431" max="7431" width="15" style="84" customWidth="1"/>
    <col min="7432" max="7433" width="12.42578125" style="84" customWidth="1"/>
    <col min="7434" max="7435" width="17.5703125" style="84" customWidth="1"/>
    <col min="7436" max="7436" width="22.7109375" style="84" customWidth="1"/>
    <col min="7437" max="7437" width="17.5703125" style="84" customWidth="1"/>
    <col min="7438" max="7438" width="15" style="84" customWidth="1"/>
    <col min="7439" max="7439" width="17.5703125" style="84" customWidth="1"/>
    <col min="7440" max="7440" width="12.42578125" style="84" customWidth="1"/>
    <col min="7441" max="7441" width="34.28515625" style="84" customWidth="1"/>
    <col min="7442" max="7442" width="26.5703125" style="84" customWidth="1"/>
    <col min="7443" max="7444" width="18.85546875" style="84" customWidth="1"/>
    <col min="7445" max="7445" width="12.42578125" style="84" customWidth="1"/>
    <col min="7446" max="7446" width="22.7109375" style="84" customWidth="1"/>
    <col min="7447" max="7447" width="16.28515625" style="84" customWidth="1"/>
    <col min="7448" max="7449" width="17.5703125" style="84" customWidth="1"/>
    <col min="7450" max="7450" width="12.42578125" style="84" customWidth="1"/>
    <col min="7451" max="7451" width="26.5703125" style="84" customWidth="1"/>
    <col min="7452" max="7452" width="18.85546875" style="84" customWidth="1"/>
    <col min="7453" max="7629" width="12.42578125" style="84" customWidth="1"/>
    <col min="7630" max="7630" width="20.140625" style="84" customWidth="1"/>
    <col min="7631" max="7631" width="26.5703125" style="84" customWidth="1"/>
    <col min="7632" max="7632" width="29.140625" style="84" customWidth="1"/>
    <col min="7633" max="7634" width="13.7109375" style="84" customWidth="1"/>
    <col min="7635" max="7636" width="12.42578125" style="84" customWidth="1"/>
    <col min="7637" max="7637" width="20.140625" style="84" customWidth="1"/>
    <col min="7638" max="7638" width="15" style="84" customWidth="1"/>
    <col min="7639" max="7639" width="12.42578125" style="84" customWidth="1"/>
    <col min="7640" max="7640" width="17.5703125" style="84" customWidth="1"/>
    <col min="7641" max="7641" width="15" style="84" customWidth="1"/>
    <col min="7642" max="7642" width="16.28515625" style="84" customWidth="1"/>
    <col min="7643" max="7643" width="24" style="84" customWidth="1"/>
    <col min="7644" max="7644" width="22.7109375" style="84" customWidth="1"/>
    <col min="7645" max="7645" width="30.42578125" style="84" customWidth="1"/>
    <col min="7646" max="7646" width="11.140625" style="84" customWidth="1"/>
    <col min="7647" max="7647" width="20.140625" style="84" customWidth="1"/>
    <col min="7648" max="7648" width="27.85546875" style="84" customWidth="1"/>
    <col min="7649" max="7649" width="17.5703125" style="84" customWidth="1"/>
    <col min="7650" max="7651" width="8.5703125" style="84" customWidth="1"/>
    <col min="7652" max="7652" width="18.85546875" style="84" customWidth="1"/>
    <col min="7653" max="7653" width="25.28515625" style="84" customWidth="1"/>
    <col min="7654" max="7654" width="18.85546875" style="84" customWidth="1"/>
    <col min="7655" max="7655" width="24" style="84" customWidth="1"/>
    <col min="7656" max="7656" width="12.42578125" style="84" customWidth="1"/>
    <col min="7657" max="7657" width="15" style="84" customWidth="1"/>
    <col min="7658" max="7658" width="12.42578125" style="84" customWidth="1"/>
    <col min="7659" max="7659" width="6" style="84" customWidth="1"/>
    <col min="7660" max="7660" width="22.7109375" style="84" customWidth="1"/>
    <col min="7661" max="7661" width="25.28515625" style="84" customWidth="1"/>
    <col min="7662" max="7662" width="13.7109375" style="84" customWidth="1"/>
    <col min="7663" max="7663" width="16.28515625" style="84" customWidth="1"/>
    <col min="7664" max="7664" width="22.7109375" style="84" customWidth="1"/>
    <col min="7665" max="7665" width="21.42578125" style="84" customWidth="1"/>
    <col min="7666" max="7666" width="17.5703125" style="84" customWidth="1"/>
    <col min="7667" max="7667" width="16.28515625" style="84" customWidth="1"/>
    <col min="7668" max="7668" width="13.7109375" style="84" customWidth="1"/>
    <col min="7669" max="7669" width="8.5703125" style="84" customWidth="1"/>
    <col min="7670" max="7670" width="15" style="84" customWidth="1"/>
    <col min="7671" max="7671" width="17.5703125" style="84" customWidth="1"/>
    <col min="7672" max="7672" width="26.5703125" style="84" customWidth="1"/>
    <col min="7673" max="7673" width="25.28515625" style="84" customWidth="1"/>
    <col min="7674" max="7675" width="17.5703125" style="84" customWidth="1"/>
    <col min="7676" max="7676" width="12.42578125" style="84" customWidth="1"/>
    <col min="7677" max="7677" width="17.5703125" style="84" customWidth="1"/>
    <col min="7678" max="7678" width="12.42578125" style="84" customWidth="1"/>
    <col min="7679" max="7679" width="15" style="84" customWidth="1"/>
    <col min="7680" max="7680" width="16.28515625" style="84" customWidth="1"/>
    <col min="7681" max="7682" width="17.5703125" style="84" customWidth="1"/>
    <col min="7683" max="7683" width="27.85546875" style="84" customWidth="1"/>
    <col min="7684" max="7684" width="13.7109375" style="84" customWidth="1"/>
    <col min="7685" max="7686" width="17.5703125" style="84" customWidth="1"/>
    <col min="7687" max="7687" width="15" style="84" customWidth="1"/>
    <col min="7688" max="7689" width="12.42578125" style="84" customWidth="1"/>
    <col min="7690" max="7691" width="17.5703125" style="84" customWidth="1"/>
    <col min="7692" max="7692" width="22.7109375" style="84" customWidth="1"/>
    <col min="7693" max="7693" width="17.5703125" style="84" customWidth="1"/>
    <col min="7694" max="7694" width="15" style="84" customWidth="1"/>
    <col min="7695" max="7695" width="17.5703125" style="84" customWidth="1"/>
    <col min="7696" max="7696" width="12.42578125" style="84" customWidth="1"/>
    <col min="7697" max="7697" width="34.28515625" style="84" customWidth="1"/>
    <col min="7698" max="7698" width="26.5703125" style="84" customWidth="1"/>
    <col min="7699" max="7700" width="18.85546875" style="84" customWidth="1"/>
    <col min="7701" max="7701" width="12.42578125" style="84" customWidth="1"/>
    <col min="7702" max="7702" width="22.7109375" style="84" customWidth="1"/>
    <col min="7703" max="7703" width="16.28515625" style="84" customWidth="1"/>
    <col min="7704" max="7705" width="17.5703125" style="84" customWidth="1"/>
    <col min="7706" max="7706" width="12.42578125" style="84" customWidth="1"/>
    <col min="7707" max="7707" width="26.5703125" style="84" customWidth="1"/>
    <col min="7708" max="7708" width="18.85546875" style="84" customWidth="1"/>
    <col min="7709" max="7885" width="12.42578125" style="84" customWidth="1"/>
    <col min="7886" max="7886" width="20.140625" style="84" customWidth="1"/>
    <col min="7887" max="7887" width="26.5703125" style="84" customWidth="1"/>
    <col min="7888" max="7888" width="29.140625" style="84" customWidth="1"/>
    <col min="7889" max="7890" width="13.7109375" style="84" customWidth="1"/>
    <col min="7891" max="7892" width="12.42578125" style="84" customWidth="1"/>
    <col min="7893" max="7893" width="20.140625" style="84" customWidth="1"/>
    <col min="7894" max="7894" width="15" style="84" customWidth="1"/>
    <col min="7895" max="7895" width="12.42578125" style="84" customWidth="1"/>
    <col min="7896" max="7896" width="17.5703125" style="84" customWidth="1"/>
    <col min="7897" max="7897" width="15" style="84" customWidth="1"/>
    <col min="7898" max="7898" width="16.28515625" style="84" customWidth="1"/>
    <col min="7899" max="7899" width="24" style="84" customWidth="1"/>
    <col min="7900" max="7900" width="22.7109375" style="84" customWidth="1"/>
    <col min="7901" max="7901" width="30.42578125" style="84" customWidth="1"/>
    <col min="7902" max="7902" width="11.140625" style="84" customWidth="1"/>
    <col min="7903" max="7903" width="20.140625" style="84" customWidth="1"/>
    <col min="7904" max="7904" width="27.85546875" style="84" customWidth="1"/>
    <col min="7905" max="7905" width="17.5703125" style="84" customWidth="1"/>
    <col min="7906" max="7907" width="8.5703125" style="84" customWidth="1"/>
    <col min="7908" max="7908" width="18.85546875" style="84" customWidth="1"/>
    <col min="7909" max="7909" width="25.28515625" style="84" customWidth="1"/>
    <col min="7910" max="7910" width="18.85546875" style="84" customWidth="1"/>
    <col min="7911" max="7911" width="24" style="84" customWidth="1"/>
    <col min="7912" max="7912" width="12.42578125" style="84" customWidth="1"/>
    <col min="7913" max="7913" width="15" style="84" customWidth="1"/>
    <col min="7914" max="7914" width="12.42578125" style="84" customWidth="1"/>
    <col min="7915" max="7915" width="6" style="84" customWidth="1"/>
    <col min="7916" max="7916" width="22.7109375" style="84" customWidth="1"/>
    <col min="7917" max="7917" width="25.28515625" style="84" customWidth="1"/>
    <col min="7918" max="7918" width="13.7109375" style="84" customWidth="1"/>
    <col min="7919" max="7919" width="16.28515625" style="84" customWidth="1"/>
    <col min="7920" max="7920" width="22.7109375" style="84" customWidth="1"/>
    <col min="7921" max="7921" width="21.42578125" style="84" customWidth="1"/>
    <col min="7922" max="7922" width="17.5703125" style="84" customWidth="1"/>
    <col min="7923" max="7923" width="16.28515625" style="84" customWidth="1"/>
    <col min="7924" max="7924" width="13.7109375" style="84" customWidth="1"/>
    <col min="7925" max="7925" width="8.5703125" style="84" customWidth="1"/>
    <col min="7926" max="7926" width="15" style="84" customWidth="1"/>
    <col min="7927" max="7927" width="17.5703125" style="84" customWidth="1"/>
    <col min="7928" max="7928" width="26.5703125" style="84" customWidth="1"/>
    <col min="7929" max="7929" width="25.28515625" style="84" customWidth="1"/>
    <col min="7930" max="7931" width="17.5703125" style="84" customWidth="1"/>
    <col min="7932" max="7932" width="12.42578125" style="84" customWidth="1"/>
    <col min="7933" max="7933" width="17.5703125" style="84" customWidth="1"/>
    <col min="7934" max="7934" width="12.42578125" style="84" customWidth="1"/>
    <col min="7935" max="7935" width="15" style="84" customWidth="1"/>
    <col min="7936" max="7936" width="16.28515625" style="84" customWidth="1"/>
    <col min="7937" max="7938" width="17.5703125" style="84" customWidth="1"/>
    <col min="7939" max="7939" width="27.85546875" style="84" customWidth="1"/>
    <col min="7940" max="7940" width="13.7109375" style="84" customWidth="1"/>
    <col min="7941" max="7942" width="17.5703125" style="84" customWidth="1"/>
    <col min="7943" max="7943" width="15" style="84" customWidth="1"/>
    <col min="7944" max="7945" width="12.42578125" style="84" customWidth="1"/>
    <col min="7946" max="7947" width="17.5703125" style="84" customWidth="1"/>
    <col min="7948" max="7948" width="22.7109375" style="84" customWidth="1"/>
    <col min="7949" max="7949" width="17.5703125" style="84" customWidth="1"/>
    <col min="7950" max="7950" width="15" style="84" customWidth="1"/>
    <col min="7951" max="7951" width="17.5703125" style="84" customWidth="1"/>
    <col min="7952" max="7952" width="12.42578125" style="84" customWidth="1"/>
    <col min="7953" max="7953" width="34.28515625" style="84" customWidth="1"/>
    <col min="7954" max="7954" width="26.5703125" style="84" customWidth="1"/>
    <col min="7955" max="7956" width="18.85546875" style="84" customWidth="1"/>
    <col min="7957" max="7957" width="12.42578125" style="84" customWidth="1"/>
    <col min="7958" max="7958" width="22.7109375" style="84" customWidth="1"/>
    <col min="7959" max="7959" width="16.28515625" style="84" customWidth="1"/>
    <col min="7960" max="7961" width="17.5703125" style="84" customWidth="1"/>
    <col min="7962" max="7962" width="12.42578125" style="84" customWidth="1"/>
    <col min="7963" max="7963" width="26.5703125" style="84" customWidth="1"/>
    <col min="7964" max="7964" width="18.85546875" style="84" customWidth="1"/>
    <col min="7965" max="8141" width="12.42578125" style="84" customWidth="1"/>
    <col min="8142" max="8142" width="20.140625" style="84" customWidth="1"/>
    <col min="8143" max="8143" width="26.5703125" style="84" customWidth="1"/>
    <col min="8144" max="8144" width="29.140625" style="84" customWidth="1"/>
    <col min="8145" max="8146" width="13.7109375" style="84" customWidth="1"/>
    <col min="8147" max="8148" width="12.42578125" style="84" customWidth="1"/>
    <col min="8149" max="8149" width="20.140625" style="84" customWidth="1"/>
    <col min="8150" max="8150" width="15" style="84" customWidth="1"/>
    <col min="8151" max="8151" width="12.42578125" style="84" customWidth="1"/>
    <col min="8152" max="8152" width="17.5703125" style="84" customWidth="1"/>
    <col min="8153" max="8153" width="15" style="84" customWidth="1"/>
    <col min="8154" max="8154" width="16.28515625" style="84" customWidth="1"/>
    <col min="8155" max="8155" width="24" style="84" customWidth="1"/>
    <col min="8156" max="8156" width="22.7109375" style="84" customWidth="1"/>
    <col min="8157" max="8157" width="30.42578125" style="84" customWidth="1"/>
    <col min="8158" max="8158" width="11.140625" style="84" customWidth="1"/>
    <col min="8159" max="8159" width="20.140625" style="84" customWidth="1"/>
    <col min="8160" max="8160" width="27.85546875" style="84" customWidth="1"/>
    <col min="8161" max="8161" width="17.5703125" style="84" customWidth="1"/>
    <col min="8162" max="8163" width="8.5703125" style="84" customWidth="1"/>
    <col min="8164" max="8164" width="18.85546875" style="84" customWidth="1"/>
    <col min="8165" max="8165" width="25.28515625" style="84" customWidth="1"/>
    <col min="8166" max="8166" width="18.85546875" style="84" customWidth="1"/>
    <col min="8167" max="8167" width="24" style="84" customWidth="1"/>
    <col min="8168" max="8168" width="12.42578125" style="84" customWidth="1"/>
    <col min="8169" max="8169" width="15" style="84" customWidth="1"/>
    <col min="8170" max="8170" width="12.42578125" style="84" customWidth="1"/>
    <col min="8171" max="8171" width="6" style="84" customWidth="1"/>
    <col min="8172" max="8172" width="22.7109375" style="84" customWidth="1"/>
    <col min="8173" max="8173" width="25.28515625" style="84" customWidth="1"/>
    <col min="8174" max="8174" width="13.7109375" style="84" customWidth="1"/>
    <col min="8175" max="8175" width="16.28515625" style="84" customWidth="1"/>
    <col min="8176" max="8176" width="22.7109375" style="84" customWidth="1"/>
    <col min="8177" max="8177" width="21.42578125" style="84" customWidth="1"/>
    <col min="8178" max="8178" width="17.5703125" style="84" customWidth="1"/>
    <col min="8179" max="8179" width="16.28515625" style="84" customWidth="1"/>
    <col min="8180" max="8180" width="13.7109375" style="84" customWidth="1"/>
    <col min="8181" max="8181" width="8.5703125" style="84" customWidth="1"/>
    <col min="8182" max="8182" width="15" style="84" customWidth="1"/>
    <col min="8183" max="8183" width="17.5703125" style="84" customWidth="1"/>
    <col min="8184" max="8184" width="26.5703125" style="84" customWidth="1"/>
    <col min="8185" max="8185" width="25.28515625" style="84" customWidth="1"/>
    <col min="8186" max="8187" width="17.5703125" style="84" customWidth="1"/>
    <col min="8188" max="8188" width="12.42578125" style="84" customWidth="1"/>
    <col min="8189" max="8189" width="17.5703125" style="84" customWidth="1"/>
    <col min="8190" max="8190" width="12.42578125" style="84" customWidth="1"/>
    <col min="8191" max="8191" width="15" style="84" customWidth="1"/>
    <col min="8192" max="8192" width="16.28515625" style="84" customWidth="1"/>
    <col min="8193" max="8194" width="17.5703125" style="84" customWidth="1"/>
    <col min="8195" max="8195" width="27.85546875" style="84" customWidth="1"/>
    <col min="8196" max="8196" width="13.7109375" style="84" customWidth="1"/>
    <col min="8197" max="8198" width="17.5703125" style="84" customWidth="1"/>
    <col min="8199" max="8199" width="15" style="84" customWidth="1"/>
    <col min="8200" max="8201" width="12.42578125" style="84" customWidth="1"/>
    <col min="8202" max="8203" width="17.5703125" style="84" customWidth="1"/>
    <col min="8204" max="8204" width="22.7109375" style="84" customWidth="1"/>
    <col min="8205" max="8205" width="17.5703125" style="84" customWidth="1"/>
    <col min="8206" max="8206" width="15" style="84" customWidth="1"/>
    <col min="8207" max="8207" width="17.5703125" style="84" customWidth="1"/>
    <col min="8208" max="8208" width="12.42578125" style="84" customWidth="1"/>
    <col min="8209" max="8209" width="34.28515625" style="84" customWidth="1"/>
    <col min="8210" max="8210" width="26.5703125" style="84" customWidth="1"/>
    <col min="8211" max="8212" width="18.85546875" style="84" customWidth="1"/>
    <col min="8213" max="8213" width="12.42578125" style="84" customWidth="1"/>
    <col min="8214" max="8214" width="22.7109375" style="84" customWidth="1"/>
    <col min="8215" max="8215" width="16.28515625" style="84" customWidth="1"/>
    <col min="8216" max="8217" width="17.5703125" style="84" customWidth="1"/>
    <col min="8218" max="8218" width="12.42578125" style="84" customWidth="1"/>
    <col min="8219" max="8219" width="26.5703125" style="84" customWidth="1"/>
    <col min="8220" max="8220" width="18.85546875" style="84" customWidth="1"/>
    <col min="8221" max="8397" width="12.42578125" style="84" customWidth="1"/>
    <col min="8398" max="8398" width="20.140625" style="84" customWidth="1"/>
    <col min="8399" max="8399" width="26.5703125" style="84" customWidth="1"/>
    <col min="8400" max="8400" width="29.140625" style="84" customWidth="1"/>
    <col min="8401" max="8402" width="13.7109375" style="84" customWidth="1"/>
    <col min="8403" max="8404" width="12.42578125" style="84" customWidth="1"/>
    <col min="8405" max="8405" width="20.140625" style="84" customWidth="1"/>
    <col min="8406" max="8406" width="15" style="84" customWidth="1"/>
    <col min="8407" max="8407" width="12.42578125" style="84" customWidth="1"/>
    <col min="8408" max="8408" width="17.5703125" style="84" customWidth="1"/>
    <col min="8409" max="8409" width="15" style="84" customWidth="1"/>
    <col min="8410" max="8410" width="16.28515625" style="84" customWidth="1"/>
    <col min="8411" max="8411" width="24" style="84" customWidth="1"/>
    <col min="8412" max="8412" width="22.7109375" style="84" customWidth="1"/>
    <col min="8413" max="8413" width="30.42578125" style="84" customWidth="1"/>
    <col min="8414" max="8414" width="11.140625" style="84" customWidth="1"/>
    <col min="8415" max="8415" width="20.140625" style="84" customWidth="1"/>
    <col min="8416" max="8416" width="27.85546875" style="84" customWidth="1"/>
    <col min="8417" max="8417" width="17.5703125" style="84" customWidth="1"/>
    <col min="8418" max="8419" width="8.5703125" style="84" customWidth="1"/>
    <col min="8420" max="8420" width="18.85546875" style="84" customWidth="1"/>
    <col min="8421" max="8421" width="25.28515625" style="84" customWidth="1"/>
    <col min="8422" max="8422" width="18.85546875" style="84" customWidth="1"/>
    <col min="8423" max="8423" width="24" style="84" customWidth="1"/>
    <col min="8424" max="8424" width="12.42578125" style="84" customWidth="1"/>
    <col min="8425" max="8425" width="15" style="84" customWidth="1"/>
    <col min="8426" max="8426" width="12.42578125" style="84" customWidth="1"/>
    <col min="8427" max="8427" width="6" style="84" customWidth="1"/>
    <col min="8428" max="8428" width="22.7109375" style="84" customWidth="1"/>
    <col min="8429" max="8429" width="25.28515625" style="84" customWidth="1"/>
    <col min="8430" max="8430" width="13.7109375" style="84" customWidth="1"/>
    <col min="8431" max="8431" width="16.28515625" style="84" customWidth="1"/>
    <col min="8432" max="8432" width="22.7109375" style="84" customWidth="1"/>
    <col min="8433" max="8433" width="21.42578125" style="84" customWidth="1"/>
    <col min="8434" max="8434" width="17.5703125" style="84" customWidth="1"/>
    <col min="8435" max="8435" width="16.28515625" style="84" customWidth="1"/>
    <col min="8436" max="8436" width="13.7109375" style="84" customWidth="1"/>
    <col min="8437" max="8437" width="8.5703125" style="84" customWidth="1"/>
    <col min="8438" max="8438" width="15" style="84" customWidth="1"/>
    <col min="8439" max="8439" width="17.5703125" style="84" customWidth="1"/>
    <col min="8440" max="8440" width="26.5703125" style="84" customWidth="1"/>
    <col min="8441" max="8441" width="25.28515625" style="84" customWidth="1"/>
    <col min="8442" max="8443" width="17.5703125" style="84" customWidth="1"/>
    <col min="8444" max="8444" width="12.42578125" style="84" customWidth="1"/>
    <col min="8445" max="8445" width="17.5703125" style="84" customWidth="1"/>
    <col min="8446" max="8446" width="12.42578125" style="84" customWidth="1"/>
    <col min="8447" max="8447" width="15" style="84" customWidth="1"/>
    <col min="8448" max="8448" width="16.28515625" style="84" customWidth="1"/>
    <col min="8449" max="8450" width="17.5703125" style="84" customWidth="1"/>
    <col min="8451" max="8451" width="27.85546875" style="84" customWidth="1"/>
    <col min="8452" max="8452" width="13.7109375" style="84" customWidth="1"/>
    <col min="8453" max="8454" width="17.5703125" style="84" customWidth="1"/>
    <col min="8455" max="8455" width="15" style="84" customWidth="1"/>
    <col min="8456" max="8457" width="12.42578125" style="84" customWidth="1"/>
    <col min="8458" max="8459" width="17.5703125" style="84" customWidth="1"/>
    <col min="8460" max="8460" width="22.7109375" style="84" customWidth="1"/>
    <col min="8461" max="8461" width="17.5703125" style="84" customWidth="1"/>
    <col min="8462" max="8462" width="15" style="84" customWidth="1"/>
    <col min="8463" max="8463" width="17.5703125" style="84" customWidth="1"/>
    <col min="8464" max="8464" width="12.42578125" style="84" customWidth="1"/>
    <col min="8465" max="8465" width="34.28515625" style="84" customWidth="1"/>
    <col min="8466" max="8466" width="26.5703125" style="84" customWidth="1"/>
    <col min="8467" max="8468" width="18.85546875" style="84" customWidth="1"/>
    <col min="8469" max="8469" width="12.42578125" style="84" customWidth="1"/>
    <col min="8470" max="8470" width="22.7109375" style="84" customWidth="1"/>
    <col min="8471" max="8471" width="16.28515625" style="84" customWidth="1"/>
    <col min="8472" max="8473" width="17.5703125" style="84" customWidth="1"/>
    <col min="8474" max="8474" width="12.42578125" style="84" customWidth="1"/>
    <col min="8475" max="8475" width="26.5703125" style="84" customWidth="1"/>
    <col min="8476" max="8476" width="18.85546875" style="84" customWidth="1"/>
    <col min="8477" max="8653" width="12.42578125" style="84" customWidth="1"/>
    <col min="8654" max="8654" width="20.140625" style="84" customWidth="1"/>
    <col min="8655" max="8655" width="26.5703125" style="84" customWidth="1"/>
    <col min="8656" max="8656" width="29.140625" style="84" customWidth="1"/>
    <col min="8657" max="8658" width="13.7109375" style="84" customWidth="1"/>
    <col min="8659" max="8660" width="12.42578125" style="84" customWidth="1"/>
    <col min="8661" max="8661" width="20.140625" style="84" customWidth="1"/>
    <col min="8662" max="8662" width="15" style="84" customWidth="1"/>
    <col min="8663" max="8663" width="12.42578125" style="84" customWidth="1"/>
    <col min="8664" max="8664" width="17.5703125" style="84" customWidth="1"/>
    <col min="8665" max="8665" width="15" style="84" customWidth="1"/>
    <col min="8666" max="8666" width="16.28515625" style="84" customWidth="1"/>
    <col min="8667" max="8667" width="24" style="84" customWidth="1"/>
    <col min="8668" max="8668" width="22.7109375" style="84" customWidth="1"/>
    <col min="8669" max="8669" width="30.42578125" style="84" customWidth="1"/>
    <col min="8670" max="8670" width="11.140625" style="84" customWidth="1"/>
    <col min="8671" max="8671" width="20.140625" style="84" customWidth="1"/>
    <col min="8672" max="8672" width="27.85546875" style="84" customWidth="1"/>
    <col min="8673" max="8673" width="17.5703125" style="84" customWidth="1"/>
    <col min="8674" max="8675" width="8.5703125" style="84" customWidth="1"/>
    <col min="8676" max="8676" width="18.85546875" style="84" customWidth="1"/>
    <col min="8677" max="8677" width="25.28515625" style="84" customWidth="1"/>
    <col min="8678" max="8678" width="18.85546875" style="84" customWidth="1"/>
    <col min="8679" max="8679" width="24" style="84" customWidth="1"/>
    <col min="8680" max="8680" width="12.42578125" style="84" customWidth="1"/>
    <col min="8681" max="8681" width="15" style="84" customWidth="1"/>
    <col min="8682" max="8682" width="12.42578125" style="84" customWidth="1"/>
    <col min="8683" max="8683" width="6" style="84" customWidth="1"/>
    <col min="8684" max="8684" width="22.7109375" style="84" customWidth="1"/>
    <col min="8685" max="8685" width="25.28515625" style="84" customWidth="1"/>
    <col min="8686" max="8686" width="13.7109375" style="84" customWidth="1"/>
    <col min="8687" max="8687" width="16.28515625" style="84" customWidth="1"/>
    <col min="8688" max="8688" width="22.7109375" style="84" customWidth="1"/>
    <col min="8689" max="8689" width="21.42578125" style="84" customWidth="1"/>
    <col min="8690" max="8690" width="17.5703125" style="84" customWidth="1"/>
    <col min="8691" max="8691" width="16.28515625" style="84" customWidth="1"/>
    <col min="8692" max="8692" width="13.7109375" style="84" customWidth="1"/>
    <col min="8693" max="8693" width="8.5703125" style="84" customWidth="1"/>
    <col min="8694" max="8694" width="15" style="84" customWidth="1"/>
    <col min="8695" max="8695" width="17.5703125" style="84" customWidth="1"/>
    <col min="8696" max="8696" width="26.5703125" style="84" customWidth="1"/>
    <col min="8697" max="8697" width="25.28515625" style="84" customWidth="1"/>
    <col min="8698" max="8699" width="17.5703125" style="84" customWidth="1"/>
    <col min="8700" max="8700" width="12.42578125" style="84" customWidth="1"/>
    <col min="8701" max="8701" width="17.5703125" style="84" customWidth="1"/>
    <col min="8702" max="8702" width="12.42578125" style="84" customWidth="1"/>
    <col min="8703" max="8703" width="15" style="84" customWidth="1"/>
    <col min="8704" max="8704" width="16.28515625" style="84" customWidth="1"/>
    <col min="8705" max="8706" width="17.5703125" style="84" customWidth="1"/>
    <col min="8707" max="8707" width="27.85546875" style="84" customWidth="1"/>
    <col min="8708" max="8708" width="13.7109375" style="84" customWidth="1"/>
    <col min="8709" max="8710" width="17.5703125" style="84" customWidth="1"/>
    <col min="8711" max="8711" width="15" style="84" customWidth="1"/>
    <col min="8712" max="8713" width="12.42578125" style="84" customWidth="1"/>
    <col min="8714" max="8715" width="17.5703125" style="84" customWidth="1"/>
    <col min="8716" max="8716" width="22.7109375" style="84" customWidth="1"/>
    <col min="8717" max="8717" width="17.5703125" style="84" customWidth="1"/>
    <col min="8718" max="8718" width="15" style="84" customWidth="1"/>
    <col min="8719" max="8719" width="17.5703125" style="84" customWidth="1"/>
    <col min="8720" max="8720" width="12.42578125" style="84" customWidth="1"/>
    <col min="8721" max="8721" width="34.28515625" style="84" customWidth="1"/>
    <col min="8722" max="8722" width="26.5703125" style="84" customWidth="1"/>
    <col min="8723" max="8724" width="18.85546875" style="84" customWidth="1"/>
    <col min="8725" max="8725" width="12.42578125" style="84" customWidth="1"/>
    <col min="8726" max="8726" width="22.7109375" style="84" customWidth="1"/>
    <col min="8727" max="8727" width="16.28515625" style="84" customWidth="1"/>
    <col min="8728" max="8729" width="17.5703125" style="84" customWidth="1"/>
    <col min="8730" max="8730" width="12.42578125" style="84" customWidth="1"/>
    <col min="8731" max="8731" width="26.5703125" style="84" customWidth="1"/>
    <col min="8732" max="8732" width="18.85546875" style="84" customWidth="1"/>
    <col min="8733" max="8909" width="12.42578125" style="84" customWidth="1"/>
    <col min="8910" max="8910" width="20.140625" style="84" customWidth="1"/>
    <col min="8911" max="8911" width="26.5703125" style="84" customWidth="1"/>
    <col min="8912" max="8912" width="29.140625" style="84" customWidth="1"/>
    <col min="8913" max="8914" width="13.7109375" style="84" customWidth="1"/>
    <col min="8915" max="8916" width="12.42578125" style="84" customWidth="1"/>
    <col min="8917" max="8917" width="20.140625" style="84" customWidth="1"/>
    <col min="8918" max="8918" width="15" style="84" customWidth="1"/>
    <col min="8919" max="8919" width="12.42578125" style="84" customWidth="1"/>
    <col min="8920" max="8920" width="17.5703125" style="84" customWidth="1"/>
    <col min="8921" max="8921" width="15" style="84" customWidth="1"/>
    <col min="8922" max="8922" width="16.28515625" style="84" customWidth="1"/>
    <col min="8923" max="8923" width="24" style="84" customWidth="1"/>
    <col min="8924" max="8924" width="22.7109375" style="84" customWidth="1"/>
    <col min="8925" max="8925" width="30.42578125" style="84" customWidth="1"/>
    <col min="8926" max="8926" width="11.140625" style="84" customWidth="1"/>
    <col min="8927" max="8927" width="20.140625" style="84" customWidth="1"/>
    <col min="8928" max="8928" width="27.85546875" style="84" customWidth="1"/>
    <col min="8929" max="8929" width="17.5703125" style="84" customWidth="1"/>
    <col min="8930" max="8931" width="8.5703125" style="84" customWidth="1"/>
    <col min="8932" max="8932" width="18.85546875" style="84" customWidth="1"/>
    <col min="8933" max="8933" width="25.28515625" style="84" customWidth="1"/>
    <col min="8934" max="8934" width="18.85546875" style="84" customWidth="1"/>
    <col min="8935" max="8935" width="24" style="84" customWidth="1"/>
    <col min="8936" max="8936" width="12.42578125" style="84" customWidth="1"/>
    <col min="8937" max="8937" width="15" style="84" customWidth="1"/>
    <col min="8938" max="8938" width="12.42578125" style="84" customWidth="1"/>
    <col min="8939" max="8939" width="6" style="84" customWidth="1"/>
    <col min="8940" max="8940" width="22.7109375" style="84" customWidth="1"/>
    <col min="8941" max="8941" width="25.28515625" style="84" customWidth="1"/>
    <col min="8942" max="8942" width="13.7109375" style="84" customWidth="1"/>
    <col min="8943" max="8943" width="16.28515625" style="84" customWidth="1"/>
    <col min="8944" max="8944" width="22.7109375" style="84" customWidth="1"/>
    <col min="8945" max="8945" width="21.42578125" style="84" customWidth="1"/>
    <col min="8946" max="8946" width="17.5703125" style="84" customWidth="1"/>
    <col min="8947" max="8947" width="16.28515625" style="84" customWidth="1"/>
    <col min="8948" max="8948" width="13.7109375" style="84" customWidth="1"/>
    <col min="8949" max="8949" width="8.5703125" style="84" customWidth="1"/>
    <col min="8950" max="8950" width="15" style="84" customWidth="1"/>
    <col min="8951" max="8951" width="17.5703125" style="84" customWidth="1"/>
    <col min="8952" max="8952" width="26.5703125" style="84" customWidth="1"/>
    <col min="8953" max="8953" width="25.28515625" style="84" customWidth="1"/>
    <col min="8954" max="8955" width="17.5703125" style="84" customWidth="1"/>
    <col min="8956" max="8956" width="12.42578125" style="84" customWidth="1"/>
    <col min="8957" max="8957" width="17.5703125" style="84" customWidth="1"/>
    <col min="8958" max="8958" width="12.42578125" style="84" customWidth="1"/>
    <col min="8959" max="8959" width="15" style="84" customWidth="1"/>
    <col min="8960" max="8960" width="16.28515625" style="84" customWidth="1"/>
    <col min="8961" max="8962" width="17.5703125" style="84" customWidth="1"/>
    <col min="8963" max="8963" width="27.85546875" style="84" customWidth="1"/>
    <col min="8964" max="8964" width="13.7109375" style="84" customWidth="1"/>
    <col min="8965" max="8966" width="17.5703125" style="84" customWidth="1"/>
    <col min="8967" max="8967" width="15" style="84" customWidth="1"/>
    <col min="8968" max="8969" width="12.42578125" style="84" customWidth="1"/>
    <col min="8970" max="8971" width="17.5703125" style="84" customWidth="1"/>
    <col min="8972" max="8972" width="22.7109375" style="84" customWidth="1"/>
    <col min="8973" max="8973" width="17.5703125" style="84" customWidth="1"/>
    <col min="8974" max="8974" width="15" style="84" customWidth="1"/>
    <col min="8975" max="8975" width="17.5703125" style="84" customWidth="1"/>
    <col min="8976" max="8976" width="12.42578125" style="84" customWidth="1"/>
    <col min="8977" max="8977" width="34.28515625" style="84" customWidth="1"/>
    <col min="8978" max="8978" width="26.5703125" style="84" customWidth="1"/>
    <col min="8979" max="8980" width="18.85546875" style="84" customWidth="1"/>
    <col min="8981" max="8981" width="12.42578125" style="84" customWidth="1"/>
    <col min="8982" max="8982" width="22.7109375" style="84" customWidth="1"/>
    <col min="8983" max="8983" width="16.28515625" style="84" customWidth="1"/>
    <col min="8984" max="8985" width="17.5703125" style="84" customWidth="1"/>
    <col min="8986" max="8986" width="12.42578125" style="84" customWidth="1"/>
    <col min="8987" max="8987" width="26.5703125" style="84" customWidth="1"/>
    <col min="8988" max="8988" width="18.85546875" style="84" customWidth="1"/>
    <col min="8989" max="9165" width="12.42578125" style="84" customWidth="1"/>
    <col min="9166" max="9166" width="20.140625" style="84" customWidth="1"/>
    <col min="9167" max="9167" width="26.5703125" style="84" customWidth="1"/>
    <col min="9168" max="9168" width="29.140625" style="84" customWidth="1"/>
    <col min="9169" max="9170" width="13.7109375" style="84" customWidth="1"/>
    <col min="9171" max="9172" width="12.42578125" style="84" customWidth="1"/>
    <col min="9173" max="9173" width="20.140625" style="84" customWidth="1"/>
    <col min="9174" max="9174" width="15" style="84" customWidth="1"/>
    <col min="9175" max="9175" width="12.42578125" style="84" customWidth="1"/>
    <col min="9176" max="9176" width="17.5703125" style="84" customWidth="1"/>
    <col min="9177" max="9177" width="15" style="84" customWidth="1"/>
    <col min="9178" max="9178" width="16.28515625" style="84" customWidth="1"/>
    <col min="9179" max="9179" width="24" style="84" customWidth="1"/>
    <col min="9180" max="9180" width="22.7109375" style="84" customWidth="1"/>
    <col min="9181" max="9181" width="30.42578125" style="84" customWidth="1"/>
    <col min="9182" max="9182" width="11.140625" style="84" customWidth="1"/>
    <col min="9183" max="9183" width="20.140625" style="84" customWidth="1"/>
    <col min="9184" max="9184" width="27.85546875" style="84" customWidth="1"/>
    <col min="9185" max="9185" width="17.5703125" style="84" customWidth="1"/>
    <col min="9186" max="9187" width="8.5703125" style="84" customWidth="1"/>
    <col min="9188" max="9188" width="18.85546875" style="84" customWidth="1"/>
    <col min="9189" max="9189" width="25.28515625" style="84" customWidth="1"/>
    <col min="9190" max="9190" width="18.85546875" style="84" customWidth="1"/>
    <col min="9191" max="9191" width="24" style="84" customWidth="1"/>
    <col min="9192" max="9192" width="12.42578125" style="84" customWidth="1"/>
    <col min="9193" max="9193" width="15" style="84" customWidth="1"/>
    <col min="9194" max="9194" width="12.42578125" style="84" customWidth="1"/>
    <col min="9195" max="9195" width="6" style="84" customWidth="1"/>
    <col min="9196" max="9196" width="22.7109375" style="84" customWidth="1"/>
    <col min="9197" max="9197" width="25.28515625" style="84" customWidth="1"/>
    <col min="9198" max="9198" width="13.7109375" style="84" customWidth="1"/>
    <col min="9199" max="9199" width="16.28515625" style="84" customWidth="1"/>
    <col min="9200" max="9200" width="22.7109375" style="84" customWidth="1"/>
    <col min="9201" max="9201" width="21.42578125" style="84" customWidth="1"/>
    <col min="9202" max="9202" width="17.5703125" style="84" customWidth="1"/>
    <col min="9203" max="9203" width="16.28515625" style="84" customWidth="1"/>
    <col min="9204" max="9204" width="13.7109375" style="84" customWidth="1"/>
    <col min="9205" max="9205" width="8.5703125" style="84" customWidth="1"/>
    <col min="9206" max="9206" width="15" style="84" customWidth="1"/>
    <col min="9207" max="9207" width="17.5703125" style="84" customWidth="1"/>
    <col min="9208" max="9208" width="26.5703125" style="84" customWidth="1"/>
    <col min="9209" max="9209" width="25.28515625" style="84" customWidth="1"/>
    <col min="9210" max="9211" width="17.5703125" style="84" customWidth="1"/>
    <col min="9212" max="9212" width="12.42578125" style="84" customWidth="1"/>
    <col min="9213" max="9213" width="17.5703125" style="84" customWidth="1"/>
    <col min="9214" max="9214" width="12.42578125" style="84" customWidth="1"/>
    <col min="9215" max="9215" width="15" style="84" customWidth="1"/>
    <col min="9216" max="9216" width="16.28515625" style="84" customWidth="1"/>
    <col min="9217" max="9218" width="17.5703125" style="84" customWidth="1"/>
    <col min="9219" max="9219" width="27.85546875" style="84" customWidth="1"/>
    <col min="9220" max="9220" width="13.7109375" style="84" customWidth="1"/>
    <col min="9221" max="9222" width="17.5703125" style="84" customWidth="1"/>
    <col min="9223" max="9223" width="15" style="84" customWidth="1"/>
    <col min="9224" max="9225" width="12.42578125" style="84" customWidth="1"/>
    <col min="9226" max="9227" width="17.5703125" style="84" customWidth="1"/>
    <col min="9228" max="9228" width="22.7109375" style="84" customWidth="1"/>
    <col min="9229" max="9229" width="17.5703125" style="84" customWidth="1"/>
    <col min="9230" max="9230" width="15" style="84" customWidth="1"/>
    <col min="9231" max="9231" width="17.5703125" style="84" customWidth="1"/>
    <col min="9232" max="9232" width="12.42578125" style="84" customWidth="1"/>
    <col min="9233" max="9233" width="34.28515625" style="84" customWidth="1"/>
    <col min="9234" max="9234" width="26.5703125" style="84" customWidth="1"/>
    <col min="9235" max="9236" width="18.85546875" style="84" customWidth="1"/>
    <col min="9237" max="9237" width="12.42578125" style="84" customWidth="1"/>
    <col min="9238" max="9238" width="22.7109375" style="84" customWidth="1"/>
    <col min="9239" max="9239" width="16.28515625" style="84" customWidth="1"/>
    <col min="9240" max="9241" width="17.5703125" style="84" customWidth="1"/>
    <col min="9242" max="9242" width="12.42578125" style="84" customWidth="1"/>
    <col min="9243" max="9243" width="26.5703125" style="84" customWidth="1"/>
    <col min="9244" max="9244" width="18.85546875" style="84" customWidth="1"/>
    <col min="9245" max="9421" width="12.42578125" style="84" customWidth="1"/>
    <col min="9422" max="9422" width="20.140625" style="84" customWidth="1"/>
    <col min="9423" max="9423" width="26.5703125" style="84" customWidth="1"/>
    <col min="9424" max="9424" width="29.140625" style="84" customWidth="1"/>
    <col min="9425" max="9426" width="13.7109375" style="84" customWidth="1"/>
    <col min="9427" max="9428" width="12.42578125" style="84" customWidth="1"/>
    <col min="9429" max="9429" width="20.140625" style="84" customWidth="1"/>
    <col min="9430" max="9430" width="15" style="84" customWidth="1"/>
    <col min="9431" max="9431" width="12.42578125" style="84" customWidth="1"/>
    <col min="9432" max="9432" width="17.5703125" style="84" customWidth="1"/>
    <col min="9433" max="9433" width="15" style="84" customWidth="1"/>
    <col min="9434" max="9434" width="16.28515625" style="84" customWidth="1"/>
    <col min="9435" max="9435" width="24" style="84" customWidth="1"/>
    <col min="9436" max="9436" width="22.7109375" style="84" customWidth="1"/>
    <col min="9437" max="9437" width="30.42578125" style="84" customWidth="1"/>
    <col min="9438" max="9438" width="11.140625" style="84" customWidth="1"/>
    <col min="9439" max="9439" width="20.140625" style="84" customWidth="1"/>
    <col min="9440" max="9440" width="27.85546875" style="84" customWidth="1"/>
    <col min="9441" max="9441" width="17.5703125" style="84" customWidth="1"/>
    <col min="9442" max="9443" width="8.5703125" style="84" customWidth="1"/>
    <col min="9444" max="9444" width="18.85546875" style="84" customWidth="1"/>
    <col min="9445" max="9445" width="25.28515625" style="84" customWidth="1"/>
    <col min="9446" max="9446" width="18.85546875" style="84" customWidth="1"/>
    <col min="9447" max="9447" width="24" style="84" customWidth="1"/>
    <col min="9448" max="9448" width="12.42578125" style="84" customWidth="1"/>
    <col min="9449" max="9449" width="15" style="84" customWidth="1"/>
    <col min="9450" max="9450" width="12.42578125" style="84" customWidth="1"/>
    <col min="9451" max="9451" width="6" style="84" customWidth="1"/>
    <col min="9452" max="9452" width="22.7109375" style="84" customWidth="1"/>
    <col min="9453" max="9453" width="25.28515625" style="84" customWidth="1"/>
    <col min="9454" max="9454" width="13.7109375" style="84" customWidth="1"/>
    <col min="9455" max="9455" width="16.28515625" style="84" customWidth="1"/>
    <col min="9456" max="9456" width="22.7109375" style="84" customWidth="1"/>
    <col min="9457" max="9457" width="21.42578125" style="84" customWidth="1"/>
    <col min="9458" max="9458" width="17.5703125" style="84" customWidth="1"/>
    <col min="9459" max="9459" width="16.28515625" style="84" customWidth="1"/>
    <col min="9460" max="9460" width="13.7109375" style="84" customWidth="1"/>
    <col min="9461" max="9461" width="8.5703125" style="84" customWidth="1"/>
    <col min="9462" max="9462" width="15" style="84" customWidth="1"/>
    <col min="9463" max="9463" width="17.5703125" style="84" customWidth="1"/>
    <col min="9464" max="9464" width="26.5703125" style="84" customWidth="1"/>
    <col min="9465" max="9465" width="25.28515625" style="84" customWidth="1"/>
    <col min="9466" max="9467" width="17.5703125" style="84" customWidth="1"/>
    <col min="9468" max="9468" width="12.42578125" style="84" customWidth="1"/>
    <col min="9469" max="9469" width="17.5703125" style="84" customWidth="1"/>
    <col min="9470" max="9470" width="12.42578125" style="84" customWidth="1"/>
    <col min="9471" max="9471" width="15" style="84" customWidth="1"/>
    <col min="9472" max="9472" width="16.28515625" style="84" customWidth="1"/>
    <col min="9473" max="9474" width="17.5703125" style="84" customWidth="1"/>
    <col min="9475" max="9475" width="27.85546875" style="84" customWidth="1"/>
    <col min="9476" max="9476" width="13.7109375" style="84" customWidth="1"/>
    <col min="9477" max="9478" width="17.5703125" style="84" customWidth="1"/>
    <col min="9479" max="9479" width="15" style="84" customWidth="1"/>
    <col min="9480" max="9481" width="12.42578125" style="84" customWidth="1"/>
    <col min="9482" max="9483" width="17.5703125" style="84" customWidth="1"/>
    <col min="9484" max="9484" width="22.7109375" style="84" customWidth="1"/>
    <col min="9485" max="9485" width="17.5703125" style="84" customWidth="1"/>
    <col min="9486" max="9486" width="15" style="84" customWidth="1"/>
    <col min="9487" max="9487" width="17.5703125" style="84" customWidth="1"/>
    <col min="9488" max="9488" width="12.42578125" style="84" customWidth="1"/>
    <col min="9489" max="9489" width="34.28515625" style="84" customWidth="1"/>
    <col min="9490" max="9490" width="26.5703125" style="84" customWidth="1"/>
    <col min="9491" max="9492" width="18.85546875" style="84" customWidth="1"/>
    <col min="9493" max="9493" width="12.42578125" style="84" customWidth="1"/>
    <col min="9494" max="9494" width="22.7109375" style="84" customWidth="1"/>
    <col min="9495" max="9495" width="16.28515625" style="84" customWidth="1"/>
    <col min="9496" max="9497" width="17.5703125" style="84" customWidth="1"/>
    <col min="9498" max="9498" width="12.42578125" style="84" customWidth="1"/>
    <col min="9499" max="9499" width="26.5703125" style="84" customWidth="1"/>
    <col min="9500" max="9500" width="18.85546875" style="84" customWidth="1"/>
    <col min="9501" max="9677" width="12.42578125" style="84" customWidth="1"/>
    <col min="9678" max="9678" width="20.140625" style="84" customWidth="1"/>
    <col min="9679" max="9679" width="26.5703125" style="84" customWidth="1"/>
    <col min="9680" max="9680" width="29.140625" style="84" customWidth="1"/>
    <col min="9681" max="9682" width="13.7109375" style="84" customWidth="1"/>
    <col min="9683" max="9684" width="12.42578125" style="84" customWidth="1"/>
    <col min="9685" max="9685" width="20.140625" style="84" customWidth="1"/>
    <col min="9686" max="9686" width="15" style="84" customWidth="1"/>
    <col min="9687" max="9687" width="12.42578125" style="84" customWidth="1"/>
    <col min="9688" max="9688" width="17.5703125" style="84" customWidth="1"/>
    <col min="9689" max="9689" width="15" style="84" customWidth="1"/>
    <col min="9690" max="9690" width="16.28515625" style="84" customWidth="1"/>
    <col min="9691" max="9691" width="24" style="84" customWidth="1"/>
    <col min="9692" max="9692" width="22.7109375" style="84" customWidth="1"/>
    <col min="9693" max="9693" width="30.42578125" style="84" customWidth="1"/>
    <col min="9694" max="9694" width="11.140625" style="84" customWidth="1"/>
    <col min="9695" max="9695" width="20.140625" style="84" customWidth="1"/>
    <col min="9696" max="9696" width="27.85546875" style="84" customWidth="1"/>
    <col min="9697" max="9697" width="17.5703125" style="84" customWidth="1"/>
    <col min="9698" max="9699" width="8.5703125" style="84" customWidth="1"/>
    <col min="9700" max="9700" width="18.85546875" style="84" customWidth="1"/>
    <col min="9701" max="9701" width="25.28515625" style="84" customWidth="1"/>
    <col min="9702" max="9702" width="18.85546875" style="84" customWidth="1"/>
    <col min="9703" max="9703" width="24" style="84" customWidth="1"/>
    <col min="9704" max="9704" width="12.42578125" style="84" customWidth="1"/>
    <col min="9705" max="9705" width="15" style="84" customWidth="1"/>
    <col min="9706" max="9706" width="12.42578125" style="84" customWidth="1"/>
    <col min="9707" max="9707" width="6" style="84" customWidth="1"/>
    <col min="9708" max="9708" width="22.7109375" style="84" customWidth="1"/>
    <col min="9709" max="9709" width="25.28515625" style="84" customWidth="1"/>
    <col min="9710" max="9710" width="13.7109375" style="84" customWidth="1"/>
    <col min="9711" max="9711" width="16.28515625" style="84" customWidth="1"/>
    <col min="9712" max="9712" width="22.7109375" style="84" customWidth="1"/>
    <col min="9713" max="9713" width="21.42578125" style="84" customWidth="1"/>
    <col min="9714" max="9714" width="17.5703125" style="84" customWidth="1"/>
    <col min="9715" max="9715" width="16.28515625" style="84" customWidth="1"/>
    <col min="9716" max="9716" width="13.7109375" style="84" customWidth="1"/>
    <col min="9717" max="9717" width="8.5703125" style="84" customWidth="1"/>
    <col min="9718" max="9718" width="15" style="84" customWidth="1"/>
    <col min="9719" max="9719" width="17.5703125" style="84" customWidth="1"/>
    <col min="9720" max="9720" width="26.5703125" style="84" customWidth="1"/>
    <col min="9721" max="9721" width="25.28515625" style="84" customWidth="1"/>
    <col min="9722" max="9723" width="17.5703125" style="84" customWidth="1"/>
    <col min="9724" max="9724" width="12.42578125" style="84" customWidth="1"/>
    <col min="9725" max="9725" width="17.5703125" style="84" customWidth="1"/>
    <col min="9726" max="9726" width="12.42578125" style="84" customWidth="1"/>
    <col min="9727" max="9727" width="15" style="84" customWidth="1"/>
    <col min="9728" max="9728" width="16.28515625" style="84" customWidth="1"/>
    <col min="9729" max="9730" width="17.5703125" style="84" customWidth="1"/>
    <col min="9731" max="9731" width="27.85546875" style="84" customWidth="1"/>
    <col min="9732" max="9732" width="13.7109375" style="84" customWidth="1"/>
    <col min="9733" max="9734" width="17.5703125" style="84" customWidth="1"/>
    <col min="9735" max="9735" width="15" style="84" customWidth="1"/>
    <col min="9736" max="9737" width="12.42578125" style="84" customWidth="1"/>
    <col min="9738" max="9739" width="17.5703125" style="84" customWidth="1"/>
    <col min="9740" max="9740" width="22.7109375" style="84" customWidth="1"/>
    <col min="9741" max="9741" width="17.5703125" style="84" customWidth="1"/>
    <col min="9742" max="9742" width="15" style="84" customWidth="1"/>
    <col min="9743" max="9743" width="17.5703125" style="84" customWidth="1"/>
    <col min="9744" max="9744" width="12.42578125" style="84" customWidth="1"/>
    <col min="9745" max="9745" width="34.28515625" style="84" customWidth="1"/>
    <col min="9746" max="9746" width="26.5703125" style="84" customWidth="1"/>
    <col min="9747" max="9748" width="18.85546875" style="84" customWidth="1"/>
    <col min="9749" max="9749" width="12.42578125" style="84" customWidth="1"/>
    <col min="9750" max="9750" width="22.7109375" style="84" customWidth="1"/>
    <col min="9751" max="9751" width="16.28515625" style="84" customWidth="1"/>
    <col min="9752" max="9753" width="17.5703125" style="84" customWidth="1"/>
    <col min="9754" max="9754" width="12.42578125" style="84" customWidth="1"/>
    <col min="9755" max="9755" width="26.5703125" style="84" customWidth="1"/>
    <col min="9756" max="9756" width="18.85546875" style="84" customWidth="1"/>
    <col min="9757" max="9933" width="12.42578125" style="84" customWidth="1"/>
    <col min="9934" max="9934" width="20.140625" style="84" customWidth="1"/>
    <col min="9935" max="9935" width="26.5703125" style="84" customWidth="1"/>
    <col min="9936" max="9936" width="29.140625" style="84" customWidth="1"/>
    <col min="9937" max="9938" width="13.7109375" style="84" customWidth="1"/>
    <col min="9939" max="9940" width="12.42578125" style="84" customWidth="1"/>
    <col min="9941" max="9941" width="20.140625" style="84" customWidth="1"/>
    <col min="9942" max="9942" width="15" style="84" customWidth="1"/>
    <col min="9943" max="9943" width="12.42578125" style="84" customWidth="1"/>
    <col min="9944" max="9944" width="17.5703125" style="84" customWidth="1"/>
    <col min="9945" max="9945" width="15" style="84" customWidth="1"/>
    <col min="9946" max="9946" width="16.28515625" style="84" customWidth="1"/>
    <col min="9947" max="9947" width="24" style="84" customWidth="1"/>
    <col min="9948" max="9948" width="22.7109375" style="84" customWidth="1"/>
    <col min="9949" max="9949" width="30.42578125" style="84" customWidth="1"/>
    <col min="9950" max="9950" width="11.140625" style="84" customWidth="1"/>
    <col min="9951" max="9951" width="20.140625" style="84" customWidth="1"/>
    <col min="9952" max="9952" width="27.85546875" style="84" customWidth="1"/>
    <col min="9953" max="9953" width="17.5703125" style="84" customWidth="1"/>
    <col min="9954" max="9955" width="8.5703125" style="84" customWidth="1"/>
    <col min="9956" max="9956" width="18.85546875" style="84" customWidth="1"/>
    <col min="9957" max="9957" width="25.28515625" style="84" customWidth="1"/>
    <col min="9958" max="9958" width="18.85546875" style="84" customWidth="1"/>
    <col min="9959" max="9959" width="24" style="84" customWidth="1"/>
    <col min="9960" max="9960" width="12.42578125" style="84" customWidth="1"/>
    <col min="9961" max="9961" width="15" style="84" customWidth="1"/>
    <col min="9962" max="9962" width="12.42578125" style="84" customWidth="1"/>
    <col min="9963" max="9963" width="6" style="84" customWidth="1"/>
    <col min="9964" max="9964" width="22.7109375" style="84" customWidth="1"/>
    <col min="9965" max="9965" width="25.28515625" style="84" customWidth="1"/>
    <col min="9966" max="9966" width="13.7109375" style="84" customWidth="1"/>
    <col min="9967" max="9967" width="16.28515625" style="84" customWidth="1"/>
    <col min="9968" max="9968" width="22.7109375" style="84" customWidth="1"/>
    <col min="9969" max="9969" width="21.42578125" style="84" customWidth="1"/>
    <col min="9970" max="9970" width="17.5703125" style="84" customWidth="1"/>
    <col min="9971" max="9971" width="16.28515625" style="84" customWidth="1"/>
    <col min="9972" max="9972" width="13.7109375" style="84" customWidth="1"/>
    <col min="9973" max="9973" width="8.5703125" style="84" customWidth="1"/>
    <col min="9974" max="9974" width="15" style="84" customWidth="1"/>
    <col min="9975" max="9975" width="17.5703125" style="84" customWidth="1"/>
    <col min="9976" max="9976" width="26.5703125" style="84" customWidth="1"/>
    <col min="9977" max="9977" width="25.28515625" style="84" customWidth="1"/>
    <col min="9978" max="9979" width="17.5703125" style="84" customWidth="1"/>
    <col min="9980" max="9980" width="12.42578125" style="84" customWidth="1"/>
    <col min="9981" max="9981" width="17.5703125" style="84" customWidth="1"/>
    <col min="9982" max="9982" width="12.42578125" style="84" customWidth="1"/>
    <col min="9983" max="9983" width="15" style="84" customWidth="1"/>
    <col min="9984" max="9984" width="16.28515625" style="84" customWidth="1"/>
    <col min="9985" max="9986" width="17.5703125" style="84" customWidth="1"/>
    <col min="9987" max="9987" width="27.85546875" style="84" customWidth="1"/>
    <col min="9988" max="9988" width="13.7109375" style="84" customWidth="1"/>
    <col min="9989" max="9990" width="17.5703125" style="84" customWidth="1"/>
    <col min="9991" max="9991" width="15" style="84" customWidth="1"/>
    <col min="9992" max="9993" width="12.42578125" style="84" customWidth="1"/>
    <col min="9994" max="9995" width="17.5703125" style="84" customWidth="1"/>
    <col min="9996" max="9996" width="22.7109375" style="84" customWidth="1"/>
    <col min="9997" max="9997" width="17.5703125" style="84" customWidth="1"/>
    <col min="9998" max="9998" width="15" style="84" customWidth="1"/>
    <col min="9999" max="9999" width="17.5703125" style="84" customWidth="1"/>
    <col min="10000" max="10000" width="12.42578125" style="84" customWidth="1"/>
    <col min="10001" max="10001" width="34.28515625" style="84" customWidth="1"/>
    <col min="10002" max="10002" width="26.5703125" style="84" customWidth="1"/>
    <col min="10003" max="10004" width="18.85546875" style="84" customWidth="1"/>
    <col min="10005" max="10005" width="12.42578125" style="84" customWidth="1"/>
    <col min="10006" max="10006" width="22.7109375" style="84" customWidth="1"/>
    <col min="10007" max="10007" width="16.28515625" style="84" customWidth="1"/>
    <col min="10008" max="10009" width="17.5703125" style="84" customWidth="1"/>
    <col min="10010" max="10010" width="12.42578125" style="84" customWidth="1"/>
    <col min="10011" max="10011" width="26.5703125" style="84" customWidth="1"/>
    <col min="10012" max="10012" width="18.85546875" style="84" customWidth="1"/>
    <col min="10013" max="10189" width="12.42578125" style="84" customWidth="1"/>
    <col min="10190" max="10190" width="20.140625" style="84" customWidth="1"/>
    <col min="10191" max="10191" width="26.5703125" style="84" customWidth="1"/>
    <col min="10192" max="10192" width="29.140625" style="84" customWidth="1"/>
    <col min="10193" max="10194" width="13.7109375" style="84" customWidth="1"/>
    <col min="10195" max="10196" width="12.42578125" style="84" customWidth="1"/>
    <col min="10197" max="10197" width="20.140625" style="84" customWidth="1"/>
    <col min="10198" max="10198" width="15" style="84" customWidth="1"/>
    <col min="10199" max="10199" width="12.42578125" style="84" customWidth="1"/>
    <col min="10200" max="10200" width="17.5703125" style="84" customWidth="1"/>
    <col min="10201" max="10201" width="15" style="84" customWidth="1"/>
    <col min="10202" max="10202" width="16.28515625" style="84" customWidth="1"/>
    <col min="10203" max="10203" width="24" style="84" customWidth="1"/>
    <col min="10204" max="10204" width="22.7109375" style="84" customWidth="1"/>
    <col min="10205" max="10205" width="30.42578125" style="84" customWidth="1"/>
    <col min="10206" max="10206" width="11.140625" style="84" customWidth="1"/>
    <col min="10207" max="10207" width="20.140625" style="84" customWidth="1"/>
    <col min="10208" max="10208" width="27.85546875" style="84" customWidth="1"/>
    <col min="10209" max="10209" width="17.5703125" style="84" customWidth="1"/>
    <col min="10210" max="10211" width="8.5703125" style="84" customWidth="1"/>
    <col min="10212" max="10212" width="18.85546875" style="84" customWidth="1"/>
    <col min="10213" max="10213" width="25.28515625" style="84" customWidth="1"/>
    <col min="10214" max="10214" width="18.85546875" style="84" customWidth="1"/>
    <col min="10215" max="10215" width="24" style="84" customWidth="1"/>
    <col min="10216" max="10216" width="12.42578125" style="84" customWidth="1"/>
    <col min="10217" max="10217" width="15" style="84" customWidth="1"/>
    <col min="10218" max="10218" width="12.42578125" style="84" customWidth="1"/>
    <col min="10219" max="10219" width="6" style="84" customWidth="1"/>
    <col min="10220" max="10220" width="22.7109375" style="84" customWidth="1"/>
    <col min="10221" max="10221" width="25.28515625" style="84" customWidth="1"/>
    <col min="10222" max="10222" width="13.7109375" style="84" customWidth="1"/>
    <col min="10223" max="10223" width="16.28515625" style="84" customWidth="1"/>
    <col min="10224" max="10224" width="22.7109375" style="84" customWidth="1"/>
    <col min="10225" max="10225" width="21.42578125" style="84" customWidth="1"/>
    <col min="10226" max="10226" width="17.5703125" style="84" customWidth="1"/>
    <col min="10227" max="10227" width="16.28515625" style="84" customWidth="1"/>
    <col min="10228" max="10228" width="13.7109375" style="84" customWidth="1"/>
    <col min="10229" max="10229" width="8.5703125" style="84" customWidth="1"/>
    <col min="10230" max="10230" width="15" style="84" customWidth="1"/>
    <col min="10231" max="10231" width="17.5703125" style="84" customWidth="1"/>
    <col min="10232" max="10232" width="26.5703125" style="84" customWidth="1"/>
    <col min="10233" max="10233" width="25.28515625" style="84" customWidth="1"/>
    <col min="10234" max="10235" width="17.5703125" style="84" customWidth="1"/>
    <col min="10236" max="10236" width="12.42578125" style="84" customWidth="1"/>
    <col min="10237" max="10237" width="17.5703125" style="84" customWidth="1"/>
    <col min="10238" max="10238" width="12.42578125" style="84" customWidth="1"/>
    <col min="10239" max="10239" width="15" style="84" customWidth="1"/>
    <col min="10240" max="10240" width="16.28515625" style="84" customWidth="1"/>
    <col min="10241" max="10242" width="17.5703125" style="84" customWidth="1"/>
    <col min="10243" max="10243" width="27.85546875" style="84" customWidth="1"/>
    <col min="10244" max="10244" width="13.7109375" style="84" customWidth="1"/>
    <col min="10245" max="10246" width="17.5703125" style="84" customWidth="1"/>
    <col min="10247" max="10247" width="15" style="84" customWidth="1"/>
    <col min="10248" max="10249" width="12.42578125" style="84" customWidth="1"/>
    <col min="10250" max="10251" width="17.5703125" style="84" customWidth="1"/>
    <col min="10252" max="10252" width="22.7109375" style="84" customWidth="1"/>
    <col min="10253" max="10253" width="17.5703125" style="84" customWidth="1"/>
    <col min="10254" max="10254" width="15" style="84" customWidth="1"/>
    <col min="10255" max="10255" width="17.5703125" style="84" customWidth="1"/>
    <col min="10256" max="10256" width="12.42578125" style="84" customWidth="1"/>
    <col min="10257" max="10257" width="34.28515625" style="84" customWidth="1"/>
    <col min="10258" max="10258" width="26.5703125" style="84" customWidth="1"/>
    <col min="10259" max="10260" width="18.85546875" style="84" customWidth="1"/>
    <col min="10261" max="10261" width="12.42578125" style="84" customWidth="1"/>
    <col min="10262" max="10262" width="22.7109375" style="84" customWidth="1"/>
    <col min="10263" max="10263" width="16.28515625" style="84" customWidth="1"/>
    <col min="10264" max="10265" width="17.5703125" style="84" customWidth="1"/>
    <col min="10266" max="10266" width="12.42578125" style="84" customWidth="1"/>
    <col min="10267" max="10267" width="26.5703125" style="84" customWidth="1"/>
    <col min="10268" max="10268" width="18.85546875" style="84" customWidth="1"/>
    <col min="10269" max="10445" width="12.42578125" style="84" customWidth="1"/>
    <col min="10446" max="10446" width="20.140625" style="84" customWidth="1"/>
    <col min="10447" max="10447" width="26.5703125" style="84" customWidth="1"/>
    <col min="10448" max="10448" width="29.140625" style="84" customWidth="1"/>
    <col min="10449" max="10450" width="13.7109375" style="84" customWidth="1"/>
    <col min="10451" max="10452" width="12.42578125" style="84" customWidth="1"/>
    <col min="10453" max="10453" width="20.140625" style="84" customWidth="1"/>
    <col min="10454" max="10454" width="15" style="84" customWidth="1"/>
    <col min="10455" max="10455" width="12.42578125" style="84" customWidth="1"/>
    <col min="10456" max="10456" width="17.5703125" style="84" customWidth="1"/>
    <col min="10457" max="10457" width="15" style="84" customWidth="1"/>
    <col min="10458" max="10458" width="16.28515625" style="84" customWidth="1"/>
    <col min="10459" max="10459" width="24" style="84" customWidth="1"/>
    <col min="10460" max="10460" width="22.7109375" style="84" customWidth="1"/>
    <col min="10461" max="10461" width="30.42578125" style="84" customWidth="1"/>
    <col min="10462" max="10462" width="11.140625" style="84" customWidth="1"/>
    <col min="10463" max="10463" width="20.140625" style="84" customWidth="1"/>
    <col min="10464" max="10464" width="27.85546875" style="84" customWidth="1"/>
    <col min="10465" max="10465" width="17.5703125" style="84" customWidth="1"/>
    <col min="10466" max="10467" width="8.5703125" style="84" customWidth="1"/>
    <col min="10468" max="10468" width="18.85546875" style="84" customWidth="1"/>
    <col min="10469" max="10469" width="25.28515625" style="84" customWidth="1"/>
    <col min="10470" max="10470" width="18.85546875" style="84" customWidth="1"/>
    <col min="10471" max="10471" width="24" style="84" customWidth="1"/>
    <col min="10472" max="10472" width="12.42578125" style="84" customWidth="1"/>
    <col min="10473" max="10473" width="15" style="84" customWidth="1"/>
    <col min="10474" max="10474" width="12.42578125" style="84" customWidth="1"/>
    <col min="10475" max="10475" width="6" style="84" customWidth="1"/>
    <col min="10476" max="10476" width="22.7109375" style="84" customWidth="1"/>
    <col min="10477" max="10477" width="25.28515625" style="84" customWidth="1"/>
    <col min="10478" max="10478" width="13.7109375" style="84" customWidth="1"/>
    <col min="10479" max="10479" width="16.28515625" style="84" customWidth="1"/>
    <col min="10480" max="10480" width="22.7109375" style="84" customWidth="1"/>
    <col min="10481" max="10481" width="21.42578125" style="84" customWidth="1"/>
    <col min="10482" max="10482" width="17.5703125" style="84" customWidth="1"/>
    <col min="10483" max="10483" width="16.28515625" style="84" customWidth="1"/>
    <col min="10484" max="10484" width="13.7109375" style="84" customWidth="1"/>
    <col min="10485" max="10485" width="8.5703125" style="84" customWidth="1"/>
    <col min="10486" max="10486" width="15" style="84" customWidth="1"/>
    <col min="10487" max="10487" width="17.5703125" style="84" customWidth="1"/>
    <col min="10488" max="10488" width="26.5703125" style="84" customWidth="1"/>
    <col min="10489" max="10489" width="25.28515625" style="84" customWidth="1"/>
    <col min="10490" max="10491" width="17.5703125" style="84" customWidth="1"/>
    <col min="10492" max="10492" width="12.42578125" style="84" customWidth="1"/>
    <col min="10493" max="10493" width="17.5703125" style="84" customWidth="1"/>
    <col min="10494" max="10494" width="12.42578125" style="84" customWidth="1"/>
    <col min="10495" max="10495" width="15" style="84" customWidth="1"/>
    <col min="10496" max="10496" width="16.28515625" style="84" customWidth="1"/>
    <col min="10497" max="10498" width="17.5703125" style="84" customWidth="1"/>
    <col min="10499" max="10499" width="27.85546875" style="84" customWidth="1"/>
    <col min="10500" max="10500" width="13.7109375" style="84" customWidth="1"/>
    <col min="10501" max="10502" width="17.5703125" style="84" customWidth="1"/>
    <col min="10503" max="10503" width="15" style="84" customWidth="1"/>
    <col min="10504" max="10505" width="12.42578125" style="84" customWidth="1"/>
    <col min="10506" max="10507" width="17.5703125" style="84" customWidth="1"/>
    <col min="10508" max="10508" width="22.7109375" style="84" customWidth="1"/>
    <col min="10509" max="10509" width="17.5703125" style="84" customWidth="1"/>
    <col min="10510" max="10510" width="15" style="84" customWidth="1"/>
    <col min="10511" max="10511" width="17.5703125" style="84" customWidth="1"/>
    <col min="10512" max="10512" width="12.42578125" style="84" customWidth="1"/>
    <col min="10513" max="10513" width="34.28515625" style="84" customWidth="1"/>
    <col min="10514" max="10514" width="26.5703125" style="84" customWidth="1"/>
    <col min="10515" max="10516" width="18.85546875" style="84" customWidth="1"/>
    <col min="10517" max="10517" width="12.42578125" style="84" customWidth="1"/>
    <col min="10518" max="10518" width="22.7109375" style="84" customWidth="1"/>
    <col min="10519" max="10519" width="16.28515625" style="84" customWidth="1"/>
    <col min="10520" max="10521" width="17.5703125" style="84" customWidth="1"/>
    <col min="10522" max="10522" width="12.42578125" style="84" customWidth="1"/>
    <col min="10523" max="10523" width="26.5703125" style="84" customWidth="1"/>
    <col min="10524" max="10524" width="18.85546875" style="84" customWidth="1"/>
    <col min="10525" max="10701" width="12.42578125" style="84" customWidth="1"/>
    <col min="10702" max="10702" width="20.140625" style="84" customWidth="1"/>
    <col min="10703" max="10703" width="26.5703125" style="84" customWidth="1"/>
    <col min="10704" max="10704" width="29.140625" style="84" customWidth="1"/>
    <col min="10705" max="10706" width="13.7109375" style="84" customWidth="1"/>
    <col min="10707" max="10708" width="12.42578125" style="84" customWidth="1"/>
    <col min="10709" max="10709" width="20.140625" style="84" customWidth="1"/>
    <col min="10710" max="10710" width="15" style="84" customWidth="1"/>
    <col min="10711" max="10711" width="12.42578125" style="84" customWidth="1"/>
    <col min="10712" max="10712" width="17.5703125" style="84" customWidth="1"/>
    <col min="10713" max="10713" width="15" style="84" customWidth="1"/>
    <col min="10714" max="10714" width="16.28515625" style="84" customWidth="1"/>
    <col min="10715" max="10715" width="24" style="84" customWidth="1"/>
    <col min="10716" max="10716" width="22.7109375" style="84" customWidth="1"/>
    <col min="10717" max="10717" width="30.42578125" style="84" customWidth="1"/>
    <col min="10718" max="10718" width="11.140625" style="84" customWidth="1"/>
    <col min="10719" max="10719" width="20.140625" style="84" customWidth="1"/>
    <col min="10720" max="10720" width="27.85546875" style="84" customWidth="1"/>
    <col min="10721" max="10721" width="17.5703125" style="84" customWidth="1"/>
    <col min="10722" max="10723" width="8.5703125" style="84" customWidth="1"/>
    <col min="10724" max="10724" width="18.85546875" style="84" customWidth="1"/>
    <col min="10725" max="10725" width="25.28515625" style="84" customWidth="1"/>
    <col min="10726" max="10726" width="18.85546875" style="84" customWidth="1"/>
    <col min="10727" max="10727" width="24" style="84" customWidth="1"/>
    <col min="10728" max="10728" width="12.42578125" style="84" customWidth="1"/>
    <col min="10729" max="10729" width="15" style="84" customWidth="1"/>
    <col min="10730" max="10730" width="12.42578125" style="84" customWidth="1"/>
    <col min="10731" max="10731" width="6" style="84" customWidth="1"/>
    <col min="10732" max="10732" width="22.7109375" style="84" customWidth="1"/>
    <col min="10733" max="10733" width="25.28515625" style="84" customWidth="1"/>
    <col min="10734" max="10734" width="13.7109375" style="84" customWidth="1"/>
    <col min="10735" max="10735" width="16.28515625" style="84" customWidth="1"/>
    <col min="10736" max="10736" width="22.7109375" style="84" customWidth="1"/>
    <col min="10737" max="10737" width="21.42578125" style="84" customWidth="1"/>
    <col min="10738" max="10738" width="17.5703125" style="84" customWidth="1"/>
    <col min="10739" max="10739" width="16.28515625" style="84" customWidth="1"/>
    <col min="10740" max="10740" width="13.7109375" style="84" customWidth="1"/>
    <col min="10741" max="10741" width="8.5703125" style="84" customWidth="1"/>
    <col min="10742" max="10742" width="15" style="84" customWidth="1"/>
    <col min="10743" max="10743" width="17.5703125" style="84" customWidth="1"/>
    <col min="10744" max="10744" width="26.5703125" style="84" customWidth="1"/>
    <col min="10745" max="10745" width="25.28515625" style="84" customWidth="1"/>
    <col min="10746" max="10747" width="17.5703125" style="84" customWidth="1"/>
    <col min="10748" max="10748" width="12.42578125" style="84" customWidth="1"/>
    <col min="10749" max="10749" width="17.5703125" style="84" customWidth="1"/>
    <col min="10750" max="10750" width="12.42578125" style="84" customWidth="1"/>
    <col min="10751" max="10751" width="15" style="84" customWidth="1"/>
    <col min="10752" max="10752" width="16.28515625" style="84" customWidth="1"/>
    <col min="10753" max="10754" width="17.5703125" style="84" customWidth="1"/>
    <col min="10755" max="10755" width="27.85546875" style="84" customWidth="1"/>
    <col min="10756" max="10756" width="13.7109375" style="84" customWidth="1"/>
    <col min="10757" max="10758" width="17.5703125" style="84" customWidth="1"/>
    <col min="10759" max="10759" width="15" style="84" customWidth="1"/>
    <col min="10760" max="10761" width="12.42578125" style="84" customWidth="1"/>
    <col min="10762" max="10763" width="17.5703125" style="84" customWidth="1"/>
    <col min="10764" max="10764" width="22.7109375" style="84" customWidth="1"/>
    <col min="10765" max="10765" width="17.5703125" style="84" customWidth="1"/>
    <col min="10766" max="10766" width="15" style="84" customWidth="1"/>
    <col min="10767" max="10767" width="17.5703125" style="84" customWidth="1"/>
    <col min="10768" max="10768" width="12.42578125" style="84" customWidth="1"/>
    <col min="10769" max="10769" width="34.28515625" style="84" customWidth="1"/>
    <col min="10770" max="10770" width="26.5703125" style="84" customWidth="1"/>
    <col min="10771" max="10772" width="18.85546875" style="84" customWidth="1"/>
    <col min="10773" max="10773" width="12.42578125" style="84" customWidth="1"/>
    <col min="10774" max="10774" width="22.7109375" style="84" customWidth="1"/>
    <col min="10775" max="10775" width="16.28515625" style="84" customWidth="1"/>
    <col min="10776" max="10777" width="17.5703125" style="84" customWidth="1"/>
    <col min="10778" max="10778" width="12.42578125" style="84" customWidth="1"/>
    <col min="10779" max="10779" width="26.5703125" style="84" customWidth="1"/>
    <col min="10780" max="10780" width="18.85546875" style="84" customWidth="1"/>
    <col min="10781" max="10957" width="12.42578125" style="84" customWidth="1"/>
    <col min="10958" max="10958" width="20.140625" style="84" customWidth="1"/>
    <col min="10959" max="10959" width="26.5703125" style="84" customWidth="1"/>
    <col min="10960" max="10960" width="29.140625" style="84" customWidth="1"/>
    <col min="10961" max="10962" width="13.7109375" style="84" customWidth="1"/>
    <col min="10963" max="10964" width="12.42578125" style="84" customWidth="1"/>
    <col min="10965" max="10965" width="20.140625" style="84" customWidth="1"/>
    <col min="10966" max="10966" width="15" style="84" customWidth="1"/>
    <col min="10967" max="10967" width="12.42578125" style="84" customWidth="1"/>
    <col min="10968" max="10968" width="17.5703125" style="84" customWidth="1"/>
    <col min="10969" max="10969" width="15" style="84" customWidth="1"/>
    <col min="10970" max="10970" width="16.28515625" style="84" customWidth="1"/>
    <col min="10971" max="10971" width="24" style="84" customWidth="1"/>
    <col min="10972" max="10972" width="22.7109375" style="84" customWidth="1"/>
    <col min="10973" max="10973" width="30.42578125" style="84" customWidth="1"/>
    <col min="10974" max="10974" width="11.140625" style="84" customWidth="1"/>
    <col min="10975" max="10975" width="20.140625" style="84" customWidth="1"/>
    <col min="10976" max="10976" width="27.85546875" style="84" customWidth="1"/>
    <col min="10977" max="10977" width="17.5703125" style="84" customWidth="1"/>
    <col min="10978" max="10979" width="8.5703125" style="84" customWidth="1"/>
    <col min="10980" max="10980" width="18.85546875" style="84" customWidth="1"/>
    <col min="10981" max="10981" width="25.28515625" style="84" customWidth="1"/>
    <col min="10982" max="10982" width="18.85546875" style="84" customWidth="1"/>
    <col min="10983" max="10983" width="24" style="84" customWidth="1"/>
    <col min="10984" max="10984" width="12.42578125" style="84" customWidth="1"/>
    <col min="10985" max="10985" width="15" style="84" customWidth="1"/>
    <col min="10986" max="10986" width="12.42578125" style="84" customWidth="1"/>
    <col min="10987" max="10987" width="6" style="84" customWidth="1"/>
    <col min="10988" max="10988" width="22.7109375" style="84" customWidth="1"/>
    <col min="10989" max="10989" width="25.28515625" style="84" customWidth="1"/>
    <col min="10990" max="10990" width="13.7109375" style="84" customWidth="1"/>
    <col min="10991" max="10991" width="16.28515625" style="84" customWidth="1"/>
    <col min="10992" max="10992" width="22.7109375" style="84" customWidth="1"/>
    <col min="10993" max="10993" width="21.42578125" style="84" customWidth="1"/>
    <col min="10994" max="10994" width="17.5703125" style="84" customWidth="1"/>
    <col min="10995" max="10995" width="16.28515625" style="84" customWidth="1"/>
    <col min="10996" max="10996" width="13.7109375" style="84" customWidth="1"/>
    <col min="10997" max="10997" width="8.5703125" style="84" customWidth="1"/>
    <col min="10998" max="10998" width="15" style="84" customWidth="1"/>
    <col min="10999" max="10999" width="17.5703125" style="84" customWidth="1"/>
    <col min="11000" max="11000" width="26.5703125" style="84" customWidth="1"/>
    <col min="11001" max="11001" width="25.28515625" style="84" customWidth="1"/>
    <col min="11002" max="11003" width="17.5703125" style="84" customWidth="1"/>
    <col min="11004" max="11004" width="12.42578125" style="84" customWidth="1"/>
    <col min="11005" max="11005" width="17.5703125" style="84" customWidth="1"/>
    <col min="11006" max="11006" width="12.42578125" style="84" customWidth="1"/>
    <col min="11007" max="11007" width="15" style="84" customWidth="1"/>
    <col min="11008" max="11008" width="16.28515625" style="84" customWidth="1"/>
    <col min="11009" max="11010" width="17.5703125" style="84" customWidth="1"/>
    <col min="11011" max="11011" width="27.85546875" style="84" customWidth="1"/>
    <col min="11012" max="11012" width="13.7109375" style="84" customWidth="1"/>
    <col min="11013" max="11014" width="17.5703125" style="84" customWidth="1"/>
    <col min="11015" max="11015" width="15" style="84" customWidth="1"/>
    <col min="11016" max="11017" width="12.42578125" style="84" customWidth="1"/>
    <col min="11018" max="11019" width="17.5703125" style="84" customWidth="1"/>
    <col min="11020" max="11020" width="22.7109375" style="84" customWidth="1"/>
    <col min="11021" max="11021" width="17.5703125" style="84" customWidth="1"/>
    <col min="11022" max="11022" width="15" style="84" customWidth="1"/>
    <col min="11023" max="11023" width="17.5703125" style="84" customWidth="1"/>
    <col min="11024" max="11024" width="12.42578125" style="84" customWidth="1"/>
    <col min="11025" max="11025" width="34.28515625" style="84" customWidth="1"/>
    <col min="11026" max="11026" width="26.5703125" style="84" customWidth="1"/>
    <col min="11027" max="11028" width="18.85546875" style="84" customWidth="1"/>
    <col min="11029" max="11029" width="12.42578125" style="84" customWidth="1"/>
    <col min="11030" max="11030" width="22.7109375" style="84" customWidth="1"/>
    <col min="11031" max="11031" width="16.28515625" style="84" customWidth="1"/>
    <col min="11032" max="11033" width="17.5703125" style="84" customWidth="1"/>
    <col min="11034" max="11034" width="12.42578125" style="84" customWidth="1"/>
    <col min="11035" max="11035" width="26.5703125" style="84" customWidth="1"/>
    <col min="11036" max="11036" width="18.85546875" style="84" customWidth="1"/>
    <col min="11037" max="11213" width="12.42578125" style="84" customWidth="1"/>
    <col min="11214" max="11214" width="20.140625" style="84" customWidth="1"/>
    <col min="11215" max="11215" width="26.5703125" style="84" customWidth="1"/>
    <col min="11216" max="11216" width="29.140625" style="84" customWidth="1"/>
    <col min="11217" max="11218" width="13.7109375" style="84" customWidth="1"/>
    <col min="11219" max="11220" width="12.42578125" style="84" customWidth="1"/>
    <col min="11221" max="11221" width="20.140625" style="84" customWidth="1"/>
    <col min="11222" max="11222" width="15" style="84" customWidth="1"/>
    <col min="11223" max="11223" width="12.42578125" style="84" customWidth="1"/>
    <col min="11224" max="11224" width="17.5703125" style="84" customWidth="1"/>
    <col min="11225" max="11225" width="15" style="84" customWidth="1"/>
    <col min="11226" max="11226" width="16.28515625" style="84" customWidth="1"/>
    <col min="11227" max="11227" width="24" style="84" customWidth="1"/>
    <col min="11228" max="11228" width="22.7109375" style="84" customWidth="1"/>
    <col min="11229" max="11229" width="30.42578125" style="84" customWidth="1"/>
    <col min="11230" max="11230" width="11.140625" style="84" customWidth="1"/>
    <col min="11231" max="11231" width="20.140625" style="84" customWidth="1"/>
    <col min="11232" max="11232" width="27.85546875" style="84" customWidth="1"/>
    <col min="11233" max="11233" width="17.5703125" style="84" customWidth="1"/>
    <col min="11234" max="11235" width="8.5703125" style="84" customWidth="1"/>
    <col min="11236" max="11236" width="18.85546875" style="84" customWidth="1"/>
    <col min="11237" max="11237" width="25.28515625" style="84" customWidth="1"/>
    <col min="11238" max="11238" width="18.85546875" style="84" customWidth="1"/>
    <col min="11239" max="11239" width="24" style="84" customWidth="1"/>
    <col min="11240" max="11240" width="12.42578125" style="84" customWidth="1"/>
    <col min="11241" max="11241" width="15" style="84" customWidth="1"/>
    <col min="11242" max="11242" width="12.42578125" style="84" customWidth="1"/>
    <col min="11243" max="11243" width="6" style="84" customWidth="1"/>
    <col min="11244" max="11244" width="22.7109375" style="84" customWidth="1"/>
    <col min="11245" max="11245" width="25.28515625" style="84" customWidth="1"/>
    <col min="11246" max="11246" width="13.7109375" style="84" customWidth="1"/>
    <col min="11247" max="11247" width="16.28515625" style="84" customWidth="1"/>
    <col min="11248" max="11248" width="22.7109375" style="84" customWidth="1"/>
    <col min="11249" max="11249" width="21.42578125" style="84" customWidth="1"/>
    <col min="11250" max="11250" width="17.5703125" style="84" customWidth="1"/>
    <col min="11251" max="11251" width="16.28515625" style="84" customWidth="1"/>
    <col min="11252" max="11252" width="13.7109375" style="84" customWidth="1"/>
    <col min="11253" max="11253" width="8.5703125" style="84" customWidth="1"/>
    <col min="11254" max="11254" width="15" style="84" customWidth="1"/>
    <col min="11255" max="11255" width="17.5703125" style="84" customWidth="1"/>
    <col min="11256" max="11256" width="26.5703125" style="84" customWidth="1"/>
    <col min="11257" max="11257" width="25.28515625" style="84" customWidth="1"/>
    <col min="11258" max="11259" width="17.5703125" style="84" customWidth="1"/>
    <col min="11260" max="11260" width="12.42578125" style="84" customWidth="1"/>
    <col min="11261" max="11261" width="17.5703125" style="84" customWidth="1"/>
    <col min="11262" max="11262" width="12.42578125" style="84" customWidth="1"/>
    <col min="11263" max="11263" width="15" style="84" customWidth="1"/>
    <col min="11264" max="11264" width="16.28515625" style="84" customWidth="1"/>
    <col min="11265" max="11266" width="17.5703125" style="84" customWidth="1"/>
    <col min="11267" max="11267" width="27.85546875" style="84" customWidth="1"/>
    <col min="11268" max="11268" width="13.7109375" style="84" customWidth="1"/>
    <col min="11269" max="11270" width="17.5703125" style="84" customWidth="1"/>
    <col min="11271" max="11271" width="15" style="84" customWidth="1"/>
    <col min="11272" max="11273" width="12.42578125" style="84" customWidth="1"/>
    <col min="11274" max="11275" width="17.5703125" style="84" customWidth="1"/>
    <col min="11276" max="11276" width="22.7109375" style="84" customWidth="1"/>
    <col min="11277" max="11277" width="17.5703125" style="84" customWidth="1"/>
    <col min="11278" max="11278" width="15" style="84" customWidth="1"/>
    <col min="11279" max="11279" width="17.5703125" style="84" customWidth="1"/>
    <col min="11280" max="11280" width="12.42578125" style="84" customWidth="1"/>
    <col min="11281" max="11281" width="34.28515625" style="84" customWidth="1"/>
    <col min="11282" max="11282" width="26.5703125" style="84" customWidth="1"/>
    <col min="11283" max="11284" width="18.85546875" style="84" customWidth="1"/>
    <col min="11285" max="11285" width="12.42578125" style="84" customWidth="1"/>
    <col min="11286" max="11286" width="22.7109375" style="84" customWidth="1"/>
    <col min="11287" max="11287" width="16.28515625" style="84" customWidth="1"/>
    <col min="11288" max="11289" width="17.5703125" style="84" customWidth="1"/>
    <col min="11290" max="11290" width="12.42578125" style="84" customWidth="1"/>
    <col min="11291" max="11291" width="26.5703125" style="84" customWidth="1"/>
    <col min="11292" max="11292" width="18.85546875" style="84" customWidth="1"/>
    <col min="11293" max="11469" width="12.42578125" style="84" customWidth="1"/>
    <col min="11470" max="11470" width="20.140625" style="84" customWidth="1"/>
    <col min="11471" max="11471" width="26.5703125" style="84" customWidth="1"/>
    <col min="11472" max="11472" width="29.140625" style="84" customWidth="1"/>
    <col min="11473" max="11474" width="13.7109375" style="84" customWidth="1"/>
    <col min="11475" max="11476" width="12.42578125" style="84" customWidth="1"/>
    <col min="11477" max="11477" width="20.140625" style="84" customWidth="1"/>
    <col min="11478" max="11478" width="15" style="84" customWidth="1"/>
    <col min="11479" max="11479" width="12.42578125" style="84" customWidth="1"/>
    <col min="11480" max="11480" width="17.5703125" style="84" customWidth="1"/>
    <col min="11481" max="11481" width="15" style="84" customWidth="1"/>
    <col min="11482" max="11482" width="16.28515625" style="84" customWidth="1"/>
    <col min="11483" max="11483" width="24" style="84" customWidth="1"/>
    <col min="11484" max="11484" width="22.7109375" style="84" customWidth="1"/>
    <col min="11485" max="11485" width="30.42578125" style="84" customWidth="1"/>
    <col min="11486" max="11486" width="11.140625" style="84" customWidth="1"/>
    <col min="11487" max="11487" width="20.140625" style="84" customWidth="1"/>
    <col min="11488" max="11488" width="27.85546875" style="84" customWidth="1"/>
    <col min="11489" max="11489" width="17.5703125" style="84" customWidth="1"/>
    <col min="11490" max="11491" width="8.5703125" style="84" customWidth="1"/>
    <col min="11492" max="11492" width="18.85546875" style="84" customWidth="1"/>
    <col min="11493" max="11493" width="25.28515625" style="84" customWidth="1"/>
    <col min="11494" max="11494" width="18.85546875" style="84" customWidth="1"/>
    <col min="11495" max="11495" width="24" style="84" customWidth="1"/>
    <col min="11496" max="11496" width="12.42578125" style="84" customWidth="1"/>
    <col min="11497" max="11497" width="15" style="84" customWidth="1"/>
    <col min="11498" max="11498" width="12.42578125" style="84" customWidth="1"/>
    <col min="11499" max="11499" width="6" style="84" customWidth="1"/>
    <col min="11500" max="11500" width="22.7109375" style="84" customWidth="1"/>
    <col min="11501" max="11501" width="25.28515625" style="84" customWidth="1"/>
    <col min="11502" max="11502" width="13.7109375" style="84" customWidth="1"/>
    <col min="11503" max="11503" width="16.28515625" style="84" customWidth="1"/>
    <col min="11504" max="11504" width="22.7109375" style="84" customWidth="1"/>
    <col min="11505" max="11505" width="21.42578125" style="84" customWidth="1"/>
    <col min="11506" max="11506" width="17.5703125" style="84" customWidth="1"/>
    <col min="11507" max="11507" width="16.28515625" style="84" customWidth="1"/>
    <col min="11508" max="11508" width="13.7109375" style="84" customWidth="1"/>
    <col min="11509" max="11509" width="8.5703125" style="84" customWidth="1"/>
    <col min="11510" max="11510" width="15" style="84" customWidth="1"/>
    <col min="11511" max="11511" width="17.5703125" style="84" customWidth="1"/>
    <col min="11512" max="11512" width="26.5703125" style="84" customWidth="1"/>
    <col min="11513" max="11513" width="25.28515625" style="84" customWidth="1"/>
    <col min="11514" max="11515" width="17.5703125" style="84" customWidth="1"/>
    <col min="11516" max="11516" width="12.42578125" style="84" customWidth="1"/>
    <col min="11517" max="11517" width="17.5703125" style="84" customWidth="1"/>
    <col min="11518" max="11518" width="12.42578125" style="84" customWidth="1"/>
    <col min="11519" max="11519" width="15" style="84" customWidth="1"/>
    <col min="11520" max="11520" width="16.28515625" style="84" customWidth="1"/>
    <col min="11521" max="11522" width="17.5703125" style="84" customWidth="1"/>
    <col min="11523" max="11523" width="27.85546875" style="84" customWidth="1"/>
    <col min="11524" max="11524" width="13.7109375" style="84" customWidth="1"/>
    <col min="11525" max="11526" width="17.5703125" style="84" customWidth="1"/>
    <col min="11527" max="11527" width="15" style="84" customWidth="1"/>
    <col min="11528" max="11529" width="12.42578125" style="84" customWidth="1"/>
    <col min="11530" max="11531" width="17.5703125" style="84" customWidth="1"/>
    <col min="11532" max="11532" width="22.7109375" style="84" customWidth="1"/>
    <col min="11533" max="11533" width="17.5703125" style="84" customWidth="1"/>
    <col min="11534" max="11534" width="15" style="84" customWidth="1"/>
    <col min="11535" max="11535" width="17.5703125" style="84" customWidth="1"/>
    <col min="11536" max="11536" width="12.42578125" style="84" customWidth="1"/>
    <col min="11537" max="11537" width="34.28515625" style="84" customWidth="1"/>
    <col min="11538" max="11538" width="26.5703125" style="84" customWidth="1"/>
    <col min="11539" max="11540" width="18.85546875" style="84" customWidth="1"/>
    <col min="11541" max="11541" width="12.42578125" style="84" customWidth="1"/>
    <col min="11542" max="11542" width="22.7109375" style="84" customWidth="1"/>
    <col min="11543" max="11543" width="16.28515625" style="84" customWidth="1"/>
    <col min="11544" max="11545" width="17.5703125" style="84" customWidth="1"/>
    <col min="11546" max="11546" width="12.42578125" style="84" customWidth="1"/>
    <col min="11547" max="11547" width="26.5703125" style="84" customWidth="1"/>
    <col min="11548" max="11548" width="18.85546875" style="84" customWidth="1"/>
    <col min="11549" max="11725" width="12.42578125" style="84" customWidth="1"/>
    <col min="11726" max="11726" width="20.140625" style="84" customWidth="1"/>
    <col min="11727" max="11727" width="26.5703125" style="84" customWidth="1"/>
    <col min="11728" max="11728" width="29.140625" style="84" customWidth="1"/>
    <col min="11729" max="11730" width="13.7109375" style="84" customWidth="1"/>
    <col min="11731" max="11732" width="12.42578125" style="84" customWidth="1"/>
    <col min="11733" max="11733" width="20.140625" style="84" customWidth="1"/>
    <col min="11734" max="11734" width="15" style="84" customWidth="1"/>
    <col min="11735" max="11735" width="12.42578125" style="84" customWidth="1"/>
    <col min="11736" max="11736" width="17.5703125" style="84" customWidth="1"/>
    <col min="11737" max="11737" width="15" style="84" customWidth="1"/>
    <col min="11738" max="11738" width="16.28515625" style="84" customWidth="1"/>
    <col min="11739" max="11739" width="24" style="84" customWidth="1"/>
    <col min="11740" max="11740" width="22.7109375" style="84" customWidth="1"/>
    <col min="11741" max="11741" width="30.42578125" style="84" customWidth="1"/>
    <col min="11742" max="11742" width="11.140625" style="84" customWidth="1"/>
    <col min="11743" max="11743" width="20.140625" style="84" customWidth="1"/>
    <col min="11744" max="11744" width="27.85546875" style="84" customWidth="1"/>
    <col min="11745" max="11745" width="17.5703125" style="84" customWidth="1"/>
    <col min="11746" max="11747" width="8.5703125" style="84" customWidth="1"/>
    <col min="11748" max="11748" width="18.85546875" style="84" customWidth="1"/>
    <col min="11749" max="11749" width="25.28515625" style="84" customWidth="1"/>
    <col min="11750" max="11750" width="18.85546875" style="84" customWidth="1"/>
    <col min="11751" max="11751" width="24" style="84" customWidth="1"/>
    <col min="11752" max="11752" width="12.42578125" style="84" customWidth="1"/>
    <col min="11753" max="11753" width="15" style="84" customWidth="1"/>
    <col min="11754" max="11754" width="12.42578125" style="84" customWidth="1"/>
    <col min="11755" max="11755" width="6" style="84" customWidth="1"/>
    <col min="11756" max="11756" width="22.7109375" style="84" customWidth="1"/>
    <col min="11757" max="11757" width="25.28515625" style="84" customWidth="1"/>
    <col min="11758" max="11758" width="13.7109375" style="84" customWidth="1"/>
    <col min="11759" max="11759" width="16.28515625" style="84" customWidth="1"/>
    <col min="11760" max="11760" width="22.7109375" style="84" customWidth="1"/>
    <col min="11761" max="11761" width="21.42578125" style="84" customWidth="1"/>
    <col min="11762" max="11762" width="17.5703125" style="84" customWidth="1"/>
    <col min="11763" max="11763" width="16.28515625" style="84" customWidth="1"/>
    <col min="11764" max="11764" width="13.7109375" style="84" customWidth="1"/>
    <col min="11765" max="11765" width="8.5703125" style="84" customWidth="1"/>
    <col min="11766" max="11766" width="15" style="84" customWidth="1"/>
    <col min="11767" max="11767" width="17.5703125" style="84" customWidth="1"/>
    <col min="11768" max="11768" width="26.5703125" style="84" customWidth="1"/>
    <col min="11769" max="11769" width="25.28515625" style="84" customWidth="1"/>
    <col min="11770" max="11771" width="17.5703125" style="84" customWidth="1"/>
    <col min="11772" max="11772" width="12.42578125" style="84" customWidth="1"/>
    <col min="11773" max="11773" width="17.5703125" style="84" customWidth="1"/>
    <col min="11774" max="11774" width="12.42578125" style="84" customWidth="1"/>
    <col min="11775" max="11775" width="15" style="84" customWidth="1"/>
    <col min="11776" max="11776" width="16.28515625" style="84" customWidth="1"/>
    <col min="11777" max="11778" width="17.5703125" style="84" customWidth="1"/>
    <col min="11779" max="11779" width="27.85546875" style="84" customWidth="1"/>
    <col min="11780" max="11780" width="13.7109375" style="84" customWidth="1"/>
    <col min="11781" max="11782" width="17.5703125" style="84" customWidth="1"/>
    <col min="11783" max="11783" width="15" style="84" customWidth="1"/>
    <col min="11784" max="11785" width="12.42578125" style="84" customWidth="1"/>
    <col min="11786" max="11787" width="17.5703125" style="84" customWidth="1"/>
    <col min="11788" max="11788" width="22.7109375" style="84" customWidth="1"/>
    <col min="11789" max="11789" width="17.5703125" style="84" customWidth="1"/>
    <col min="11790" max="11790" width="15" style="84" customWidth="1"/>
    <col min="11791" max="11791" width="17.5703125" style="84" customWidth="1"/>
    <col min="11792" max="11792" width="12.42578125" style="84" customWidth="1"/>
    <col min="11793" max="11793" width="34.28515625" style="84" customWidth="1"/>
    <col min="11794" max="11794" width="26.5703125" style="84" customWidth="1"/>
    <col min="11795" max="11796" width="18.85546875" style="84" customWidth="1"/>
    <col min="11797" max="11797" width="12.42578125" style="84" customWidth="1"/>
    <col min="11798" max="11798" width="22.7109375" style="84" customWidth="1"/>
    <col min="11799" max="11799" width="16.28515625" style="84" customWidth="1"/>
    <col min="11800" max="11801" width="17.5703125" style="84" customWidth="1"/>
    <col min="11802" max="11802" width="12.42578125" style="84" customWidth="1"/>
    <col min="11803" max="11803" width="26.5703125" style="84" customWidth="1"/>
    <col min="11804" max="11804" width="18.85546875" style="84" customWidth="1"/>
    <col min="11805" max="11981" width="12.42578125" style="84" customWidth="1"/>
    <col min="11982" max="11982" width="20.140625" style="84" customWidth="1"/>
    <col min="11983" max="11983" width="26.5703125" style="84" customWidth="1"/>
    <col min="11984" max="11984" width="29.140625" style="84" customWidth="1"/>
    <col min="11985" max="11986" width="13.7109375" style="84" customWidth="1"/>
    <col min="11987" max="11988" width="12.42578125" style="84" customWidth="1"/>
    <col min="11989" max="11989" width="20.140625" style="84" customWidth="1"/>
    <col min="11990" max="11990" width="15" style="84" customWidth="1"/>
    <col min="11991" max="11991" width="12.42578125" style="84" customWidth="1"/>
    <col min="11992" max="11992" width="17.5703125" style="84" customWidth="1"/>
    <col min="11993" max="11993" width="15" style="84" customWidth="1"/>
    <col min="11994" max="11994" width="16.28515625" style="84" customWidth="1"/>
    <col min="11995" max="11995" width="24" style="84" customWidth="1"/>
    <col min="11996" max="11996" width="22.7109375" style="84" customWidth="1"/>
    <col min="11997" max="11997" width="30.42578125" style="84" customWidth="1"/>
    <col min="11998" max="11998" width="11.140625" style="84" customWidth="1"/>
    <col min="11999" max="11999" width="20.140625" style="84" customWidth="1"/>
    <col min="12000" max="12000" width="27.85546875" style="84" customWidth="1"/>
    <col min="12001" max="12001" width="17.5703125" style="84" customWidth="1"/>
    <col min="12002" max="12003" width="8.5703125" style="84" customWidth="1"/>
    <col min="12004" max="12004" width="18.85546875" style="84" customWidth="1"/>
    <col min="12005" max="12005" width="25.28515625" style="84" customWidth="1"/>
    <col min="12006" max="12006" width="18.85546875" style="84" customWidth="1"/>
    <col min="12007" max="12007" width="24" style="84" customWidth="1"/>
    <col min="12008" max="12008" width="12.42578125" style="84" customWidth="1"/>
    <col min="12009" max="12009" width="15" style="84" customWidth="1"/>
    <col min="12010" max="12010" width="12.42578125" style="84" customWidth="1"/>
    <col min="12011" max="12011" width="6" style="84" customWidth="1"/>
    <col min="12012" max="12012" width="22.7109375" style="84" customWidth="1"/>
    <col min="12013" max="12013" width="25.28515625" style="84" customWidth="1"/>
    <col min="12014" max="12014" width="13.7109375" style="84" customWidth="1"/>
    <col min="12015" max="12015" width="16.28515625" style="84" customWidth="1"/>
    <col min="12016" max="12016" width="22.7109375" style="84" customWidth="1"/>
    <col min="12017" max="12017" width="21.42578125" style="84" customWidth="1"/>
    <col min="12018" max="12018" width="17.5703125" style="84" customWidth="1"/>
    <col min="12019" max="12019" width="16.28515625" style="84" customWidth="1"/>
    <col min="12020" max="12020" width="13.7109375" style="84" customWidth="1"/>
    <col min="12021" max="12021" width="8.5703125" style="84" customWidth="1"/>
    <col min="12022" max="12022" width="15" style="84" customWidth="1"/>
    <col min="12023" max="12023" width="17.5703125" style="84" customWidth="1"/>
    <col min="12024" max="12024" width="26.5703125" style="84" customWidth="1"/>
    <col min="12025" max="12025" width="25.28515625" style="84" customWidth="1"/>
    <col min="12026" max="12027" width="17.5703125" style="84" customWidth="1"/>
    <col min="12028" max="12028" width="12.42578125" style="84" customWidth="1"/>
    <col min="12029" max="12029" width="17.5703125" style="84" customWidth="1"/>
    <col min="12030" max="12030" width="12.42578125" style="84" customWidth="1"/>
    <col min="12031" max="12031" width="15" style="84" customWidth="1"/>
    <col min="12032" max="12032" width="16.28515625" style="84" customWidth="1"/>
    <col min="12033" max="12034" width="17.5703125" style="84" customWidth="1"/>
    <col min="12035" max="12035" width="27.85546875" style="84" customWidth="1"/>
    <col min="12036" max="12036" width="13.7109375" style="84" customWidth="1"/>
    <col min="12037" max="12038" width="17.5703125" style="84" customWidth="1"/>
    <col min="12039" max="12039" width="15" style="84" customWidth="1"/>
    <col min="12040" max="12041" width="12.42578125" style="84" customWidth="1"/>
    <col min="12042" max="12043" width="17.5703125" style="84" customWidth="1"/>
    <col min="12044" max="12044" width="22.7109375" style="84" customWidth="1"/>
    <col min="12045" max="12045" width="17.5703125" style="84" customWidth="1"/>
    <col min="12046" max="12046" width="15" style="84" customWidth="1"/>
    <col min="12047" max="12047" width="17.5703125" style="84" customWidth="1"/>
    <col min="12048" max="12048" width="12.42578125" style="84" customWidth="1"/>
    <col min="12049" max="12049" width="34.28515625" style="84" customWidth="1"/>
    <col min="12050" max="12050" width="26.5703125" style="84" customWidth="1"/>
    <col min="12051" max="12052" width="18.85546875" style="84" customWidth="1"/>
    <col min="12053" max="12053" width="12.42578125" style="84" customWidth="1"/>
    <col min="12054" max="12054" width="22.7109375" style="84" customWidth="1"/>
    <col min="12055" max="12055" width="16.28515625" style="84" customWidth="1"/>
    <col min="12056" max="12057" width="17.5703125" style="84" customWidth="1"/>
    <col min="12058" max="12058" width="12.42578125" style="84" customWidth="1"/>
    <col min="12059" max="12059" width="26.5703125" style="84" customWidth="1"/>
    <col min="12060" max="12060" width="18.85546875" style="84" customWidth="1"/>
    <col min="12061" max="12237" width="12.42578125" style="84" customWidth="1"/>
    <col min="12238" max="12238" width="20.140625" style="84" customWidth="1"/>
    <col min="12239" max="12239" width="26.5703125" style="84" customWidth="1"/>
    <col min="12240" max="12240" width="29.140625" style="84" customWidth="1"/>
    <col min="12241" max="12242" width="13.7109375" style="84" customWidth="1"/>
    <col min="12243" max="12244" width="12.42578125" style="84" customWidth="1"/>
    <col min="12245" max="12245" width="20.140625" style="84" customWidth="1"/>
    <col min="12246" max="12246" width="15" style="84" customWidth="1"/>
    <col min="12247" max="12247" width="12.42578125" style="84" customWidth="1"/>
    <col min="12248" max="12248" width="17.5703125" style="84" customWidth="1"/>
    <col min="12249" max="12249" width="15" style="84" customWidth="1"/>
    <col min="12250" max="12250" width="16.28515625" style="84" customWidth="1"/>
    <col min="12251" max="12251" width="24" style="84" customWidth="1"/>
    <col min="12252" max="12252" width="22.7109375" style="84" customWidth="1"/>
    <col min="12253" max="12253" width="30.42578125" style="84" customWidth="1"/>
    <col min="12254" max="12254" width="11.140625" style="84" customWidth="1"/>
    <col min="12255" max="12255" width="20.140625" style="84" customWidth="1"/>
    <col min="12256" max="12256" width="27.85546875" style="84" customWidth="1"/>
    <col min="12257" max="12257" width="17.5703125" style="84" customWidth="1"/>
    <col min="12258" max="12259" width="8.5703125" style="84" customWidth="1"/>
    <col min="12260" max="12260" width="18.85546875" style="84" customWidth="1"/>
    <col min="12261" max="12261" width="25.28515625" style="84" customWidth="1"/>
    <col min="12262" max="12262" width="18.85546875" style="84" customWidth="1"/>
    <col min="12263" max="12263" width="24" style="84" customWidth="1"/>
    <col min="12264" max="12264" width="12.42578125" style="84" customWidth="1"/>
    <col min="12265" max="12265" width="15" style="84" customWidth="1"/>
    <col min="12266" max="12266" width="12.42578125" style="84" customWidth="1"/>
    <col min="12267" max="12267" width="6" style="84" customWidth="1"/>
    <col min="12268" max="12268" width="22.7109375" style="84" customWidth="1"/>
    <col min="12269" max="12269" width="25.28515625" style="84" customWidth="1"/>
    <col min="12270" max="12270" width="13.7109375" style="84" customWidth="1"/>
    <col min="12271" max="12271" width="16.28515625" style="84" customWidth="1"/>
    <col min="12272" max="12272" width="22.7109375" style="84" customWidth="1"/>
    <col min="12273" max="12273" width="21.42578125" style="84" customWidth="1"/>
    <col min="12274" max="12274" width="17.5703125" style="84" customWidth="1"/>
    <col min="12275" max="12275" width="16.28515625" style="84" customWidth="1"/>
    <col min="12276" max="12276" width="13.7109375" style="84" customWidth="1"/>
    <col min="12277" max="12277" width="8.5703125" style="84" customWidth="1"/>
    <col min="12278" max="12278" width="15" style="84" customWidth="1"/>
    <col min="12279" max="12279" width="17.5703125" style="84" customWidth="1"/>
    <col min="12280" max="12280" width="26.5703125" style="84" customWidth="1"/>
    <col min="12281" max="12281" width="25.28515625" style="84" customWidth="1"/>
    <col min="12282" max="12283" width="17.5703125" style="84" customWidth="1"/>
    <col min="12284" max="12284" width="12.42578125" style="84" customWidth="1"/>
    <col min="12285" max="12285" width="17.5703125" style="84" customWidth="1"/>
    <col min="12286" max="12286" width="12.42578125" style="84" customWidth="1"/>
    <col min="12287" max="12287" width="15" style="84" customWidth="1"/>
    <col min="12288" max="12288" width="16.28515625" style="84" customWidth="1"/>
    <col min="12289" max="12290" width="17.5703125" style="84" customWidth="1"/>
    <col min="12291" max="12291" width="27.85546875" style="84" customWidth="1"/>
    <col min="12292" max="12292" width="13.7109375" style="84" customWidth="1"/>
    <col min="12293" max="12294" width="17.5703125" style="84" customWidth="1"/>
    <col min="12295" max="12295" width="15" style="84" customWidth="1"/>
    <col min="12296" max="12297" width="12.42578125" style="84" customWidth="1"/>
    <col min="12298" max="12299" width="17.5703125" style="84" customWidth="1"/>
    <col min="12300" max="12300" width="22.7109375" style="84" customWidth="1"/>
    <col min="12301" max="12301" width="17.5703125" style="84" customWidth="1"/>
    <col min="12302" max="12302" width="15" style="84" customWidth="1"/>
    <col min="12303" max="12303" width="17.5703125" style="84" customWidth="1"/>
    <col min="12304" max="12304" width="12.42578125" style="84" customWidth="1"/>
    <col min="12305" max="12305" width="34.28515625" style="84" customWidth="1"/>
    <col min="12306" max="12306" width="26.5703125" style="84" customWidth="1"/>
    <col min="12307" max="12308" width="18.85546875" style="84" customWidth="1"/>
    <col min="12309" max="12309" width="12.42578125" style="84" customWidth="1"/>
    <col min="12310" max="12310" width="22.7109375" style="84" customWidth="1"/>
    <col min="12311" max="12311" width="16.28515625" style="84" customWidth="1"/>
    <col min="12312" max="12313" width="17.5703125" style="84" customWidth="1"/>
    <col min="12314" max="12314" width="12.42578125" style="84" customWidth="1"/>
    <col min="12315" max="12315" width="26.5703125" style="84" customWidth="1"/>
    <col min="12316" max="12316" width="18.85546875" style="84" customWidth="1"/>
    <col min="12317" max="12493" width="12.42578125" style="84" customWidth="1"/>
    <col min="12494" max="12494" width="20.140625" style="84" customWidth="1"/>
    <col min="12495" max="12495" width="26.5703125" style="84" customWidth="1"/>
    <col min="12496" max="12496" width="29.140625" style="84" customWidth="1"/>
    <col min="12497" max="12498" width="13.7109375" style="84" customWidth="1"/>
    <col min="12499" max="12500" width="12.42578125" style="84" customWidth="1"/>
    <col min="12501" max="12501" width="20.140625" style="84" customWidth="1"/>
    <col min="12502" max="12502" width="15" style="84" customWidth="1"/>
    <col min="12503" max="12503" width="12.42578125" style="84" customWidth="1"/>
    <col min="12504" max="12504" width="17.5703125" style="84" customWidth="1"/>
    <col min="12505" max="12505" width="15" style="84" customWidth="1"/>
    <col min="12506" max="12506" width="16.28515625" style="84" customWidth="1"/>
    <col min="12507" max="12507" width="24" style="84" customWidth="1"/>
    <col min="12508" max="12508" width="22.7109375" style="84" customWidth="1"/>
    <col min="12509" max="12509" width="30.42578125" style="84" customWidth="1"/>
    <col min="12510" max="12510" width="11.140625" style="84" customWidth="1"/>
    <col min="12511" max="12511" width="20.140625" style="84" customWidth="1"/>
    <col min="12512" max="12512" width="27.85546875" style="84" customWidth="1"/>
    <col min="12513" max="12513" width="17.5703125" style="84" customWidth="1"/>
    <col min="12514" max="12515" width="8.5703125" style="84" customWidth="1"/>
    <col min="12516" max="12516" width="18.85546875" style="84" customWidth="1"/>
    <col min="12517" max="12517" width="25.28515625" style="84" customWidth="1"/>
    <col min="12518" max="12518" width="18.85546875" style="84" customWidth="1"/>
    <col min="12519" max="12519" width="24" style="84" customWidth="1"/>
    <col min="12520" max="12520" width="12.42578125" style="84" customWidth="1"/>
    <col min="12521" max="12521" width="15" style="84" customWidth="1"/>
    <col min="12522" max="12522" width="12.42578125" style="84" customWidth="1"/>
    <col min="12523" max="12523" width="6" style="84" customWidth="1"/>
    <col min="12524" max="12524" width="22.7109375" style="84" customWidth="1"/>
    <col min="12525" max="12525" width="25.28515625" style="84" customWidth="1"/>
    <col min="12526" max="12526" width="13.7109375" style="84" customWidth="1"/>
    <col min="12527" max="12527" width="16.28515625" style="84" customWidth="1"/>
    <col min="12528" max="12528" width="22.7109375" style="84" customWidth="1"/>
    <col min="12529" max="12529" width="21.42578125" style="84" customWidth="1"/>
    <col min="12530" max="12530" width="17.5703125" style="84" customWidth="1"/>
    <col min="12531" max="12531" width="16.28515625" style="84" customWidth="1"/>
    <col min="12532" max="12532" width="13.7109375" style="84" customWidth="1"/>
    <col min="12533" max="12533" width="8.5703125" style="84" customWidth="1"/>
    <col min="12534" max="12534" width="15" style="84" customWidth="1"/>
    <col min="12535" max="12535" width="17.5703125" style="84" customWidth="1"/>
    <col min="12536" max="12536" width="26.5703125" style="84" customWidth="1"/>
    <col min="12537" max="12537" width="25.28515625" style="84" customWidth="1"/>
    <col min="12538" max="12539" width="17.5703125" style="84" customWidth="1"/>
    <col min="12540" max="12540" width="12.42578125" style="84" customWidth="1"/>
    <col min="12541" max="12541" width="17.5703125" style="84" customWidth="1"/>
    <col min="12542" max="12542" width="12.42578125" style="84" customWidth="1"/>
    <col min="12543" max="12543" width="15" style="84" customWidth="1"/>
    <col min="12544" max="12544" width="16.28515625" style="84" customWidth="1"/>
    <col min="12545" max="12546" width="17.5703125" style="84" customWidth="1"/>
    <col min="12547" max="12547" width="27.85546875" style="84" customWidth="1"/>
    <col min="12548" max="12548" width="13.7109375" style="84" customWidth="1"/>
    <col min="12549" max="12550" width="17.5703125" style="84" customWidth="1"/>
    <col min="12551" max="12551" width="15" style="84" customWidth="1"/>
    <col min="12552" max="12553" width="12.42578125" style="84" customWidth="1"/>
    <col min="12554" max="12555" width="17.5703125" style="84" customWidth="1"/>
    <col min="12556" max="12556" width="22.7109375" style="84" customWidth="1"/>
    <col min="12557" max="12557" width="17.5703125" style="84" customWidth="1"/>
    <col min="12558" max="12558" width="15" style="84" customWidth="1"/>
    <col min="12559" max="12559" width="17.5703125" style="84" customWidth="1"/>
    <col min="12560" max="12560" width="12.42578125" style="84" customWidth="1"/>
    <col min="12561" max="12561" width="34.28515625" style="84" customWidth="1"/>
    <col min="12562" max="12562" width="26.5703125" style="84" customWidth="1"/>
    <col min="12563" max="12564" width="18.85546875" style="84" customWidth="1"/>
    <col min="12565" max="12565" width="12.42578125" style="84" customWidth="1"/>
    <col min="12566" max="12566" width="22.7109375" style="84" customWidth="1"/>
    <col min="12567" max="12567" width="16.28515625" style="84" customWidth="1"/>
    <col min="12568" max="12569" width="17.5703125" style="84" customWidth="1"/>
    <col min="12570" max="12570" width="12.42578125" style="84" customWidth="1"/>
    <col min="12571" max="12571" width="26.5703125" style="84" customWidth="1"/>
    <col min="12572" max="12572" width="18.85546875" style="84" customWidth="1"/>
    <col min="12573" max="12749" width="12.42578125" style="84" customWidth="1"/>
    <col min="12750" max="12750" width="20.140625" style="84" customWidth="1"/>
    <col min="12751" max="12751" width="26.5703125" style="84" customWidth="1"/>
    <col min="12752" max="12752" width="29.140625" style="84" customWidth="1"/>
    <col min="12753" max="12754" width="13.7109375" style="84" customWidth="1"/>
    <col min="12755" max="12756" width="12.42578125" style="84" customWidth="1"/>
    <col min="12757" max="12757" width="20.140625" style="84" customWidth="1"/>
    <col min="12758" max="12758" width="15" style="84" customWidth="1"/>
    <col min="12759" max="12759" width="12.42578125" style="84" customWidth="1"/>
    <col min="12760" max="12760" width="17.5703125" style="84" customWidth="1"/>
    <col min="12761" max="12761" width="15" style="84" customWidth="1"/>
    <col min="12762" max="12762" width="16.28515625" style="84" customWidth="1"/>
    <col min="12763" max="12763" width="24" style="84" customWidth="1"/>
    <col min="12764" max="12764" width="22.7109375" style="84" customWidth="1"/>
    <col min="12765" max="12765" width="30.42578125" style="84" customWidth="1"/>
    <col min="12766" max="12766" width="11.140625" style="84" customWidth="1"/>
    <col min="12767" max="12767" width="20.140625" style="84" customWidth="1"/>
    <col min="12768" max="12768" width="27.85546875" style="84" customWidth="1"/>
    <col min="12769" max="12769" width="17.5703125" style="84" customWidth="1"/>
    <col min="12770" max="12771" width="8.5703125" style="84" customWidth="1"/>
    <col min="12772" max="12772" width="18.85546875" style="84" customWidth="1"/>
    <col min="12773" max="12773" width="25.28515625" style="84" customWidth="1"/>
    <col min="12774" max="12774" width="18.85546875" style="84" customWidth="1"/>
    <col min="12775" max="12775" width="24" style="84" customWidth="1"/>
    <col min="12776" max="12776" width="12.42578125" style="84" customWidth="1"/>
    <col min="12777" max="12777" width="15" style="84" customWidth="1"/>
    <col min="12778" max="12778" width="12.42578125" style="84" customWidth="1"/>
    <col min="12779" max="12779" width="6" style="84" customWidth="1"/>
    <col min="12780" max="12780" width="22.7109375" style="84" customWidth="1"/>
    <col min="12781" max="12781" width="25.28515625" style="84" customWidth="1"/>
    <col min="12782" max="12782" width="13.7109375" style="84" customWidth="1"/>
    <col min="12783" max="12783" width="16.28515625" style="84" customWidth="1"/>
    <col min="12784" max="12784" width="22.7109375" style="84" customWidth="1"/>
    <col min="12785" max="12785" width="21.42578125" style="84" customWidth="1"/>
    <col min="12786" max="12786" width="17.5703125" style="84" customWidth="1"/>
    <col min="12787" max="12787" width="16.28515625" style="84" customWidth="1"/>
    <col min="12788" max="12788" width="13.7109375" style="84" customWidth="1"/>
    <col min="12789" max="12789" width="8.5703125" style="84" customWidth="1"/>
    <col min="12790" max="12790" width="15" style="84" customWidth="1"/>
    <col min="12791" max="12791" width="17.5703125" style="84" customWidth="1"/>
    <col min="12792" max="12792" width="26.5703125" style="84" customWidth="1"/>
    <col min="12793" max="12793" width="25.28515625" style="84" customWidth="1"/>
    <col min="12794" max="12795" width="17.5703125" style="84" customWidth="1"/>
    <col min="12796" max="12796" width="12.42578125" style="84" customWidth="1"/>
    <col min="12797" max="12797" width="17.5703125" style="84" customWidth="1"/>
    <col min="12798" max="12798" width="12.42578125" style="84" customWidth="1"/>
    <col min="12799" max="12799" width="15" style="84" customWidth="1"/>
    <col min="12800" max="12800" width="16.28515625" style="84" customWidth="1"/>
    <col min="12801" max="12802" width="17.5703125" style="84" customWidth="1"/>
    <col min="12803" max="12803" width="27.85546875" style="84" customWidth="1"/>
    <col min="12804" max="12804" width="13.7109375" style="84" customWidth="1"/>
    <col min="12805" max="12806" width="17.5703125" style="84" customWidth="1"/>
    <col min="12807" max="12807" width="15" style="84" customWidth="1"/>
    <col min="12808" max="12809" width="12.42578125" style="84" customWidth="1"/>
    <col min="12810" max="12811" width="17.5703125" style="84" customWidth="1"/>
    <col min="12812" max="12812" width="22.7109375" style="84" customWidth="1"/>
    <col min="12813" max="12813" width="17.5703125" style="84" customWidth="1"/>
    <col min="12814" max="12814" width="15" style="84" customWidth="1"/>
    <col min="12815" max="12815" width="17.5703125" style="84" customWidth="1"/>
    <col min="12816" max="12816" width="12.42578125" style="84" customWidth="1"/>
    <col min="12817" max="12817" width="34.28515625" style="84" customWidth="1"/>
    <col min="12818" max="12818" width="26.5703125" style="84" customWidth="1"/>
    <col min="12819" max="12820" width="18.85546875" style="84" customWidth="1"/>
    <col min="12821" max="12821" width="12.42578125" style="84" customWidth="1"/>
    <col min="12822" max="12822" width="22.7109375" style="84" customWidth="1"/>
    <col min="12823" max="12823" width="16.28515625" style="84" customWidth="1"/>
    <col min="12824" max="12825" width="17.5703125" style="84" customWidth="1"/>
    <col min="12826" max="12826" width="12.42578125" style="84" customWidth="1"/>
    <col min="12827" max="12827" width="26.5703125" style="84" customWidth="1"/>
    <col min="12828" max="12828" width="18.85546875" style="84" customWidth="1"/>
    <col min="12829" max="13005" width="12.42578125" style="84" customWidth="1"/>
    <col min="13006" max="13006" width="20.140625" style="84" customWidth="1"/>
    <col min="13007" max="13007" width="26.5703125" style="84" customWidth="1"/>
    <col min="13008" max="13008" width="29.140625" style="84" customWidth="1"/>
    <col min="13009" max="13010" width="13.7109375" style="84" customWidth="1"/>
    <col min="13011" max="13012" width="12.42578125" style="84" customWidth="1"/>
    <col min="13013" max="13013" width="20.140625" style="84" customWidth="1"/>
    <col min="13014" max="13014" width="15" style="84" customWidth="1"/>
    <col min="13015" max="13015" width="12.42578125" style="84" customWidth="1"/>
    <col min="13016" max="13016" width="17.5703125" style="84" customWidth="1"/>
    <col min="13017" max="13017" width="15" style="84" customWidth="1"/>
    <col min="13018" max="13018" width="16.28515625" style="84" customWidth="1"/>
    <col min="13019" max="13019" width="24" style="84" customWidth="1"/>
    <col min="13020" max="13020" width="22.7109375" style="84" customWidth="1"/>
    <col min="13021" max="13021" width="30.42578125" style="84" customWidth="1"/>
    <col min="13022" max="13022" width="11.140625" style="84" customWidth="1"/>
    <col min="13023" max="13023" width="20.140625" style="84" customWidth="1"/>
    <col min="13024" max="13024" width="27.85546875" style="84" customWidth="1"/>
    <col min="13025" max="13025" width="17.5703125" style="84" customWidth="1"/>
    <col min="13026" max="13027" width="8.5703125" style="84" customWidth="1"/>
    <col min="13028" max="13028" width="18.85546875" style="84" customWidth="1"/>
    <col min="13029" max="13029" width="25.28515625" style="84" customWidth="1"/>
    <col min="13030" max="13030" width="18.85546875" style="84" customWidth="1"/>
    <col min="13031" max="13031" width="24" style="84" customWidth="1"/>
    <col min="13032" max="13032" width="12.42578125" style="84" customWidth="1"/>
    <col min="13033" max="13033" width="15" style="84" customWidth="1"/>
    <col min="13034" max="13034" width="12.42578125" style="84" customWidth="1"/>
    <col min="13035" max="13035" width="6" style="84" customWidth="1"/>
    <col min="13036" max="13036" width="22.7109375" style="84" customWidth="1"/>
    <col min="13037" max="13037" width="25.28515625" style="84" customWidth="1"/>
    <col min="13038" max="13038" width="13.7109375" style="84" customWidth="1"/>
    <col min="13039" max="13039" width="16.28515625" style="84" customWidth="1"/>
    <col min="13040" max="13040" width="22.7109375" style="84" customWidth="1"/>
    <col min="13041" max="13041" width="21.42578125" style="84" customWidth="1"/>
    <col min="13042" max="13042" width="17.5703125" style="84" customWidth="1"/>
    <col min="13043" max="13043" width="16.28515625" style="84" customWidth="1"/>
    <col min="13044" max="13044" width="13.7109375" style="84" customWidth="1"/>
    <col min="13045" max="13045" width="8.5703125" style="84" customWidth="1"/>
    <col min="13046" max="13046" width="15" style="84" customWidth="1"/>
    <col min="13047" max="13047" width="17.5703125" style="84" customWidth="1"/>
    <col min="13048" max="13048" width="26.5703125" style="84" customWidth="1"/>
    <col min="13049" max="13049" width="25.28515625" style="84" customWidth="1"/>
    <col min="13050" max="13051" width="17.5703125" style="84" customWidth="1"/>
    <col min="13052" max="13052" width="12.42578125" style="84" customWidth="1"/>
    <col min="13053" max="13053" width="17.5703125" style="84" customWidth="1"/>
    <col min="13054" max="13054" width="12.42578125" style="84" customWidth="1"/>
    <col min="13055" max="13055" width="15" style="84" customWidth="1"/>
    <col min="13056" max="13056" width="16.28515625" style="84" customWidth="1"/>
    <col min="13057" max="13058" width="17.5703125" style="84" customWidth="1"/>
    <col min="13059" max="13059" width="27.85546875" style="84" customWidth="1"/>
    <col min="13060" max="13060" width="13.7109375" style="84" customWidth="1"/>
    <col min="13061" max="13062" width="17.5703125" style="84" customWidth="1"/>
    <col min="13063" max="13063" width="15" style="84" customWidth="1"/>
    <col min="13064" max="13065" width="12.42578125" style="84" customWidth="1"/>
    <col min="13066" max="13067" width="17.5703125" style="84" customWidth="1"/>
    <col min="13068" max="13068" width="22.7109375" style="84" customWidth="1"/>
    <col min="13069" max="13069" width="17.5703125" style="84" customWidth="1"/>
    <col min="13070" max="13070" width="15" style="84" customWidth="1"/>
    <col min="13071" max="13071" width="17.5703125" style="84" customWidth="1"/>
    <col min="13072" max="13072" width="12.42578125" style="84" customWidth="1"/>
    <col min="13073" max="13073" width="34.28515625" style="84" customWidth="1"/>
    <col min="13074" max="13074" width="26.5703125" style="84" customWidth="1"/>
    <col min="13075" max="13076" width="18.85546875" style="84" customWidth="1"/>
    <col min="13077" max="13077" width="12.42578125" style="84" customWidth="1"/>
    <col min="13078" max="13078" width="22.7109375" style="84" customWidth="1"/>
    <col min="13079" max="13079" width="16.28515625" style="84" customWidth="1"/>
    <col min="13080" max="13081" width="17.5703125" style="84" customWidth="1"/>
    <col min="13082" max="13082" width="12.42578125" style="84" customWidth="1"/>
    <col min="13083" max="13083" width="26.5703125" style="84" customWidth="1"/>
    <col min="13084" max="13084" width="18.85546875" style="84" customWidth="1"/>
    <col min="13085" max="13261" width="12.42578125" style="84" customWidth="1"/>
    <col min="13262" max="13262" width="20.140625" style="84" customWidth="1"/>
    <col min="13263" max="13263" width="26.5703125" style="84" customWidth="1"/>
    <col min="13264" max="13264" width="29.140625" style="84" customWidth="1"/>
    <col min="13265" max="13266" width="13.7109375" style="84" customWidth="1"/>
    <col min="13267" max="13268" width="12.42578125" style="84" customWidth="1"/>
    <col min="13269" max="13269" width="20.140625" style="84" customWidth="1"/>
    <col min="13270" max="13270" width="15" style="84" customWidth="1"/>
    <col min="13271" max="13271" width="12.42578125" style="84" customWidth="1"/>
    <col min="13272" max="13272" width="17.5703125" style="84" customWidth="1"/>
    <col min="13273" max="13273" width="15" style="84" customWidth="1"/>
    <col min="13274" max="13274" width="16.28515625" style="84" customWidth="1"/>
    <col min="13275" max="13275" width="24" style="84" customWidth="1"/>
    <col min="13276" max="13276" width="22.7109375" style="84" customWidth="1"/>
    <col min="13277" max="13277" width="30.42578125" style="84" customWidth="1"/>
    <col min="13278" max="13278" width="11.140625" style="84" customWidth="1"/>
    <col min="13279" max="13279" width="20.140625" style="84" customWidth="1"/>
    <col min="13280" max="13280" width="27.85546875" style="84" customWidth="1"/>
    <col min="13281" max="13281" width="17.5703125" style="84" customWidth="1"/>
    <col min="13282" max="13283" width="8.5703125" style="84" customWidth="1"/>
    <col min="13284" max="13284" width="18.85546875" style="84" customWidth="1"/>
    <col min="13285" max="13285" width="25.28515625" style="84" customWidth="1"/>
    <col min="13286" max="13286" width="18.85546875" style="84" customWidth="1"/>
    <col min="13287" max="13287" width="24" style="84" customWidth="1"/>
    <col min="13288" max="13288" width="12.42578125" style="84" customWidth="1"/>
    <col min="13289" max="13289" width="15" style="84" customWidth="1"/>
    <col min="13290" max="13290" width="12.42578125" style="84" customWidth="1"/>
    <col min="13291" max="13291" width="6" style="84" customWidth="1"/>
    <col min="13292" max="13292" width="22.7109375" style="84" customWidth="1"/>
    <col min="13293" max="13293" width="25.28515625" style="84" customWidth="1"/>
    <col min="13294" max="13294" width="13.7109375" style="84" customWidth="1"/>
    <col min="13295" max="13295" width="16.28515625" style="84" customWidth="1"/>
    <col min="13296" max="13296" width="22.7109375" style="84" customWidth="1"/>
    <col min="13297" max="13297" width="21.42578125" style="84" customWidth="1"/>
    <col min="13298" max="13298" width="17.5703125" style="84" customWidth="1"/>
    <col min="13299" max="13299" width="16.28515625" style="84" customWidth="1"/>
    <col min="13300" max="13300" width="13.7109375" style="84" customWidth="1"/>
    <col min="13301" max="13301" width="8.5703125" style="84" customWidth="1"/>
    <col min="13302" max="13302" width="15" style="84" customWidth="1"/>
    <col min="13303" max="13303" width="17.5703125" style="84" customWidth="1"/>
    <col min="13304" max="13304" width="26.5703125" style="84" customWidth="1"/>
    <col min="13305" max="13305" width="25.28515625" style="84" customWidth="1"/>
    <col min="13306" max="13307" width="17.5703125" style="84" customWidth="1"/>
    <col min="13308" max="13308" width="12.42578125" style="84" customWidth="1"/>
    <col min="13309" max="13309" width="17.5703125" style="84" customWidth="1"/>
    <col min="13310" max="13310" width="12.42578125" style="84" customWidth="1"/>
    <col min="13311" max="13311" width="15" style="84" customWidth="1"/>
    <col min="13312" max="13312" width="16.28515625" style="84" customWidth="1"/>
    <col min="13313" max="13314" width="17.5703125" style="84" customWidth="1"/>
    <col min="13315" max="13315" width="27.85546875" style="84" customWidth="1"/>
    <col min="13316" max="13316" width="13.7109375" style="84" customWidth="1"/>
    <col min="13317" max="13318" width="17.5703125" style="84" customWidth="1"/>
    <col min="13319" max="13319" width="15" style="84" customWidth="1"/>
    <col min="13320" max="13321" width="12.42578125" style="84" customWidth="1"/>
    <col min="13322" max="13323" width="17.5703125" style="84" customWidth="1"/>
    <col min="13324" max="13324" width="22.7109375" style="84" customWidth="1"/>
    <col min="13325" max="13325" width="17.5703125" style="84" customWidth="1"/>
    <col min="13326" max="13326" width="15" style="84" customWidth="1"/>
    <col min="13327" max="13327" width="17.5703125" style="84" customWidth="1"/>
    <col min="13328" max="13328" width="12.42578125" style="84" customWidth="1"/>
    <col min="13329" max="13329" width="34.28515625" style="84" customWidth="1"/>
    <col min="13330" max="13330" width="26.5703125" style="84" customWidth="1"/>
    <col min="13331" max="13332" width="18.85546875" style="84" customWidth="1"/>
    <col min="13333" max="13333" width="12.42578125" style="84" customWidth="1"/>
    <col min="13334" max="13334" width="22.7109375" style="84" customWidth="1"/>
    <col min="13335" max="13335" width="16.28515625" style="84" customWidth="1"/>
    <col min="13336" max="13337" width="17.5703125" style="84" customWidth="1"/>
    <col min="13338" max="13338" width="12.42578125" style="84" customWidth="1"/>
    <col min="13339" max="13339" width="26.5703125" style="84" customWidth="1"/>
    <col min="13340" max="13340" width="18.85546875" style="84" customWidth="1"/>
    <col min="13341" max="13517" width="12.42578125" style="84" customWidth="1"/>
    <col min="13518" max="13518" width="20.140625" style="84" customWidth="1"/>
    <col min="13519" max="13519" width="26.5703125" style="84" customWidth="1"/>
    <col min="13520" max="13520" width="29.140625" style="84" customWidth="1"/>
    <col min="13521" max="13522" width="13.7109375" style="84" customWidth="1"/>
    <col min="13523" max="13524" width="12.42578125" style="84" customWidth="1"/>
    <col min="13525" max="13525" width="20.140625" style="84" customWidth="1"/>
    <col min="13526" max="13526" width="15" style="84" customWidth="1"/>
    <col min="13527" max="13527" width="12.42578125" style="84" customWidth="1"/>
    <col min="13528" max="13528" width="17.5703125" style="84" customWidth="1"/>
    <col min="13529" max="13529" width="15" style="84" customWidth="1"/>
    <col min="13530" max="13530" width="16.28515625" style="84" customWidth="1"/>
    <col min="13531" max="13531" width="24" style="84" customWidth="1"/>
    <col min="13532" max="13532" width="22.7109375" style="84" customWidth="1"/>
    <col min="13533" max="13533" width="30.42578125" style="84" customWidth="1"/>
    <col min="13534" max="13534" width="11.140625" style="84" customWidth="1"/>
    <col min="13535" max="13535" width="20.140625" style="84" customWidth="1"/>
    <col min="13536" max="13536" width="27.85546875" style="84" customWidth="1"/>
    <col min="13537" max="13537" width="17.5703125" style="84" customWidth="1"/>
    <col min="13538" max="13539" width="8.5703125" style="84" customWidth="1"/>
    <col min="13540" max="13540" width="18.85546875" style="84" customWidth="1"/>
    <col min="13541" max="13541" width="25.28515625" style="84" customWidth="1"/>
    <col min="13542" max="13542" width="18.85546875" style="84" customWidth="1"/>
    <col min="13543" max="13543" width="24" style="84" customWidth="1"/>
    <col min="13544" max="13544" width="12.42578125" style="84" customWidth="1"/>
    <col min="13545" max="13545" width="15" style="84" customWidth="1"/>
    <col min="13546" max="13546" width="12.42578125" style="84" customWidth="1"/>
    <col min="13547" max="13547" width="6" style="84" customWidth="1"/>
    <col min="13548" max="13548" width="22.7109375" style="84" customWidth="1"/>
    <col min="13549" max="13549" width="25.28515625" style="84" customWidth="1"/>
    <col min="13550" max="13550" width="13.7109375" style="84" customWidth="1"/>
    <col min="13551" max="13551" width="16.28515625" style="84" customWidth="1"/>
    <col min="13552" max="13552" width="22.7109375" style="84" customWidth="1"/>
    <col min="13553" max="13553" width="21.42578125" style="84" customWidth="1"/>
    <col min="13554" max="13554" width="17.5703125" style="84" customWidth="1"/>
    <col min="13555" max="13555" width="16.28515625" style="84" customWidth="1"/>
    <col min="13556" max="13556" width="13.7109375" style="84" customWidth="1"/>
    <col min="13557" max="13557" width="8.5703125" style="84" customWidth="1"/>
    <col min="13558" max="13558" width="15" style="84" customWidth="1"/>
    <col min="13559" max="13559" width="17.5703125" style="84" customWidth="1"/>
    <col min="13560" max="13560" width="26.5703125" style="84" customWidth="1"/>
    <col min="13561" max="13561" width="25.28515625" style="84" customWidth="1"/>
    <col min="13562" max="13563" width="17.5703125" style="84" customWidth="1"/>
    <col min="13564" max="13564" width="12.42578125" style="84" customWidth="1"/>
    <col min="13565" max="13565" width="17.5703125" style="84" customWidth="1"/>
    <col min="13566" max="13566" width="12.42578125" style="84" customWidth="1"/>
    <col min="13567" max="13567" width="15" style="84" customWidth="1"/>
    <col min="13568" max="13568" width="16.28515625" style="84" customWidth="1"/>
    <col min="13569" max="13570" width="17.5703125" style="84" customWidth="1"/>
    <col min="13571" max="13571" width="27.85546875" style="84" customWidth="1"/>
    <col min="13572" max="13572" width="13.7109375" style="84" customWidth="1"/>
    <col min="13573" max="13574" width="17.5703125" style="84" customWidth="1"/>
    <col min="13575" max="13575" width="15" style="84" customWidth="1"/>
    <col min="13576" max="13577" width="12.42578125" style="84" customWidth="1"/>
    <col min="13578" max="13579" width="17.5703125" style="84" customWidth="1"/>
    <col min="13580" max="13580" width="22.7109375" style="84" customWidth="1"/>
    <col min="13581" max="13581" width="17.5703125" style="84" customWidth="1"/>
    <col min="13582" max="13582" width="15" style="84" customWidth="1"/>
    <col min="13583" max="13583" width="17.5703125" style="84" customWidth="1"/>
    <col min="13584" max="13584" width="12.42578125" style="84" customWidth="1"/>
    <col min="13585" max="13585" width="34.28515625" style="84" customWidth="1"/>
    <col min="13586" max="13586" width="26.5703125" style="84" customWidth="1"/>
    <col min="13587" max="13588" width="18.85546875" style="84" customWidth="1"/>
    <col min="13589" max="13589" width="12.42578125" style="84" customWidth="1"/>
    <col min="13590" max="13590" width="22.7109375" style="84" customWidth="1"/>
    <col min="13591" max="13591" width="16.28515625" style="84" customWidth="1"/>
    <col min="13592" max="13593" width="17.5703125" style="84" customWidth="1"/>
    <col min="13594" max="13594" width="12.42578125" style="84" customWidth="1"/>
    <col min="13595" max="13595" width="26.5703125" style="84" customWidth="1"/>
    <col min="13596" max="13596" width="18.85546875" style="84" customWidth="1"/>
    <col min="13597" max="13773" width="12.42578125" style="84" customWidth="1"/>
    <col min="13774" max="13774" width="20.140625" style="84" customWidth="1"/>
    <col min="13775" max="13775" width="26.5703125" style="84" customWidth="1"/>
    <col min="13776" max="13776" width="29.140625" style="84" customWidth="1"/>
    <col min="13777" max="13778" width="13.7109375" style="84" customWidth="1"/>
    <col min="13779" max="13780" width="12.42578125" style="84" customWidth="1"/>
    <col min="13781" max="13781" width="20.140625" style="84" customWidth="1"/>
    <col min="13782" max="13782" width="15" style="84" customWidth="1"/>
    <col min="13783" max="13783" width="12.42578125" style="84" customWidth="1"/>
    <col min="13784" max="13784" width="17.5703125" style="84" customWidth="1"/>
    <col min="13785" max="13785" width="15" style="84" customWidth="1"/>
    <col min="13786" max="13786" width="16.28515625" style="84" customWidth="1"/>
    <col min="13787" max="13787" width="24" style="84" customWidth="1"/>
    <col min="13788" max="13788" width="22.7109375" style="84" customWidth="1"/>
    <col min="13789" max="13789" width="30.42578125" style="84" customWidth="1"/>
    <col min="13790" max="13790" width="11.140625" style="84" customWidth="1"/>
    <col min="13791" max="13791" width="20.140625" style="84" customWidth="1"/>
    <col min="13792" max="13792" width="27.85546875" style="84" customWidth="1"/>
    <col min="13793" max="13793" width="17.5703125" style="84" customWidth="1"/>
    <col min="13794" max="13795" width="8.5703125" style="84" customWidth="1"/>
    <col min="13796" max="13796" width="18.85546875" style="84" customWidth="1"/>
    <col min="13797" max="13797" width="25.28515625" style="84" customWidth="1"/>
    <col min="13798" max="13798" width="18.85546875" style="84" customWidth="1"/>
    <col min="13799" max="13799" width="24" style="84" customWidth="1"/>
    <col min="13800" max="13800" width="12.42578125" style="84" customWidth="1"/>
    <col min="13801" max="13801" width="15" style="84" customWidth="1"/>
    <col min="13802" max="13802" width="12.42578125" style="84" customWidth="1"/>
    <col min="13803" max="13803" width="6" style="84" customWidth="1"/>
    <col min="13804" max="13804" width="22.7109375" style="84" customWidth="1"/>
    <col min="13805" max="13805" width="25.28515625" style="84" customWidth="1"/>
    <col min="13806" max="13806" width="13.7109375" style="84" customWidth="1"/>
    <col min="13807" max="13807" width="16.28515625" style="84" customWidth="1"/>
    <col min="13808" max="13808" width="22.7109375" style="84" customWidth="1"/>
    <col min="13809" max="13809" width="21.42578125" style="84" customWidth="1"/>
    <col min="13810" max="13810" width="17.5703125" style="84" customWidth="1"/>
    <col min="13811" max="13811" width="16.28515625" style="84" customWidth="1"/>
    <col min="13812" max="13812" width="13.7109375" style="84" customWidth="1"/>
    <col min="13813" max="13813" width="8.5703125" style="84" customWidth="1"/>
    <col min="13814" max="13814" width="15" style="84" customWidth="1"/>
    <col min="13815" max="13815" width="17.5703125" style="84" customWidth="1"/>
    <col min="13816" max="13816" width="26.5703125" style="84" customWidth="1"/>
    <col min="13817" max="13817" width="25.28515625" style="84" customWidth="1"/>
    <col min="13818" max="13819" width="17.5703125" style="84" customWidth="1"/>
    <col min="13820" max="13820" width="12.42578125" style="84" customWidth="1"/>
    <col min="13821" max="13821" width="17.5703125" style="84" customWidth="1"/>
    <col min="13822" max="13822" width="12.42578125" style="84" customWidth="1"/>
    <col min="13823" max="13823" width="15" style="84" customWidth="1"/>
    <col min="13824" max="13824" width="16.28515625" style="84" customWidth="1"/>
    <col min="13825" max="13826" width="17.5703125" style="84" customWidth="1"/>
    <col min="13827" max="13827" width="27.85546875" style="84" customWidth="1"/>
    <col min="13828" max="13828" width="13.7109375" style="84" customWidth="1"/>
    <col min="13829" max="13830" width="17.5703125" style="84" customWidth="1"/>
    <col min="13831" max="13831" width="15" style="84" customWidth="1"/>
    <col min="13832" max="13833" width="12.42578125" style="84" customWidth="1"/>
    <col min="13834" max="13835" width="17.5703125" style="84" customWidth="1"/>
    <col min="13836" max="13836" width="22.7109375" style="84" customWidth="1"/>
    <col min="13837" max="13837" width="17.5703125" style="84" customWidth="1"/>
    <col min="13838" max="13838" width="15" style="84" customWidth="1"/>
    <col min="13839" max="13839" width="17.5703125" style="84" customWidth="1"/>
    <col min="13840" max="13840" width="12.42578125" style="84" customWidth="1"/>
    <col min="13841" max="13841" width="34.28515625" style="84" customWidth="1"/>
    <col min="13842" max="13842" width="26.5703125" style="84" customWidth="1"/>
    <col min="13843" max="13844" width="18.85546875" style="84" customWidth="1"/>
    <col min="13845" max="13845" width="12.42578125" style="84" customWidth="1"/>
    <col min="13846" max="13846" width="22.7109375" style="84" customWidth="1"/>
    <col min="13847" max="13847" width="16.28515625" style="84" customWidth="1"/>
    <col min="13848" max="13849" width="17.5703125" style="84" customWidth="1"/>
    <col min="13850" max="13850" width="12.42578125" style="84" customWidth="1"/>
    <col min="13851" max="13851" width="26.5703125" style="84" customWidth="1"/>
    <col min="13852" max="13852" width="18.85546875" style="84" customWidth="1"/>
    <col min="13853" max="14029" width="12.42578125" style="84" customWidth="1"/>
    <col min="14030" max="14030" width="20.140625" style="84" customWidth="1"/>
    <col min="14031" max="14031" width="26.5703125" style="84" customWidth="1"/>
    <col min="14032" max="14032" width="29.140625" style="84" customWidth="1"/>
    <col min="14033" max="14034" width="13.7109375" style="84" customWidth="1"/>
    <col min="14035" max="14036" width="12.42578125" style="84" customWidth="1"/>
    <col min="14037" max="14037" width="20.140625" style="84" customWidth="1"/>
    <col min="14038" max="14038" width="15" style="84" customWidth="1"/>
    <col min="14039" max="14039" width="12.42578125" style="84" customWidth="1"/>
    <col min="14040" max="14040" width="17.5703125" style="84" customWidth="1"/>
    <col min="14041" max="14041" width="15" style="84" customWidth="1"/>
    <col min="14042" max="14042" width="16.28515625" style="84" customWidth="1"/>
    <col min="14043" max="14043" width="24" style="84" customWidth="1"/>
    <col min="14044" max="14044" width="22.7109375" style="84" customWidth="1"/>
    <col min="14045" max="14045" width="30.42578125" style="84" customWidth="1"/>
    <col min="14046" max="14046" width="11.140625" style="84" customWidth="1"/>
    <col min="14047" max="14047" width="20.140625" style="84" customWidth="1"/>
    <col min="14048" max="14048" width="27.85546875" style="84" customWidth="1"/>
    <col min="14049" max="14049" width="17.5703125" style="84" customWidth="1"/>
    <col min="14050" max="14051" width="8.5703125" style="84" customWidth="1"/>
    <col min="14052" max="14052" width="18.85546875" style="84" customWidth="1"/>
    <col min="14053" max="14053" width="25.28515625" style="84" customWidth="1"/>
    <col min="14054" max="14054" width="18.85546875" style="84" customWidth="1"/>
    <col min="14055" max="14055" width="24" style="84" customWidth="1"/>
    <col min="14056" max="14056" width="12.42578125" style="84" customWidth="1"/>
    <col min="14057" max="14057" width="15" style="84" customWidth="1"/>
    <col min="14058" max="14058" width="12.42578125" style="84" customWidth="1"/>
    <col min="14059" max="14059" width="6" style="84" customWidth="1"/>
    <col min="14060" max="14060" width="22.7109375" style="84" customWidth="1"/>
    <col min="14061" max="14061" width="25.28515625" style="84" customWidth="1"/>
    <col min="14062" max="14062" width="13.7109375" style="84" customWidth="1"/>
    <col min="14063" max="14063" width="16.28515625" style="84" customWidth="1"/>
    <col min="14064" max="14064" width="22.7109375" style="84" customWidth="1"/>
    <col min="14065" max="14065" width="21.42578125" style="84" customWidth="1"/>
    <col min="14066" max="14066" width="17.5703125" style="84" customWidth="1"/>
    <col min="14067" max="14067" width="16.28515625" style="84" customWidth="1"/>
    <col min="14068" max="14068" width="13.7109375" style="84" customWidth="1"/>
    <col min="14069" max="14069" width="8.5703125" style="84" customWidth="1"/>
    <col min="14070" max="14070" width="15" style="84" customWidth="1"/>
    <col min="14071" max="14071" width="17.5703125" style="84" customWidth="1"/>
    <col min="14072" max="14072" width="26.5703125" style="84" customWidth="1"/>
    <col min="14073" max="14073" width="25.28515625" style="84" customWidth="1"/>
    <col min="14074" max="14075" width="17.5703125" style="84" customWidth="1"/>
    <col min="14076" max="14076" width="12.42578125" style="84" customWidth="1"/>
    <col min="14077" max="14077" width="17.5703125" style="84" customWidth="1"/>
    <col min="14078" max="14078" width="12.42578125" style="84" customWidth="1"/>
    <col min="14079" max="14079" width="15" style="84" customWidth="1"/>
    <col min="14080" max="14080" width="16.28515625" style="84" customWidth="1"/>
    <col min="14081" max="14082" width="17.5703125" style="84" customWidth="1"/>
    <col min="14083" max="14083" width="27.85546875" style="84" customWidth="1"/>
    <col min="14084" max="14084" width="13.7109375" style="84" customWidth="1"/>
    <col min="14085" max="14086" width="17.5703125" style="84" customWidth="1"/>
    <col min="14087" max="14087" width="15" style="84" customWidth="1"/>
    <col min="14088" max="14089" width="12.42578125" style="84" customWidth="1"/>
    <col min="14090" max="14091" width="17.5703125" style="84" customWidth="1"/>
    <col min="14092" max="14092" width="22.7109375" style="84" customWidth="1"/>
    <col min="14093" max="14093" width="17.5703125" style="84" customWidth="1"/>
    <col min="14094" max="14094" width="15" style="84" customWidth="1"/>
    <col min="14095" max="14095" width="17.5703125" style="84" customWidth="1"/>
    <col min="14096" max="14096" width="12.42578125" style="84" customWidth="1"/>
    <col min="14097" max="14097" width="34.28515625" style="84" customWidth="1"/>
    <col min="14098" max="14098" width="26.5703125" style="84" customWidth="1"/>
    <col min="14099" max="14100" width="18.85546875" style="84" customWidth="1"/>
    <col min="14101" max="14101" width="12.42578125" style="84" customWidth="1"/>
    <col min="14102" max="14102" width="22.7109375" style="84" customWidth="1"/>
    <col min="14103" max="14103" width="16.28515625" style="84" customWidth="1"/>
    <col min="14104" max="14105" width="17.5703125" style="84" customWidth="1"/>
    <col min="14106" max="14106" width="12.42578125" style="84" customWidth="1"/>
    <col min="14107" max="14107" width="26.5703125" style="84" customWidth="1"/>
    <col min="14108" max="14108" width="18.85546875" style="84" customWidth="1"/>
    <col min="14109" max="14285" width="12.42578125" style="84" customWidth="1"/>
    <col min="14286" max="14286" width="20.140625" style="84" customWidth="1"/>
    <col min="14287" max="14287" width="26.5703125" style="84" customWidth="1"/>
    <col min="14288" max="14288" width="29.140625" style="84" customWidth="1"/>
    <col min="14289" max="14290" width="13.7109375" style="84" customWidth="1"/>
    <col min="14291" max="14292" width="12.42578125" style="84" customWidth="1"/>
    <col min="14293" max="14293" width="20.140625" style="84" customWidth="1"/>
    <col min="14294" max="14294" width="15" style="84" customWidth="1"/>
    <col min="14295" max="14295" width="12.42578125" style="84" customWidth="1"/>
    <col min="14296" max="14296" width="17.5703125" style="84" customWidth="1"/>
    <col min="14297" max="14297" width="15" style="84" customWidth="1"/>
    <col min="14298" max="14298" width="16.28515625" style="84" customWidth="1"/>
    <col min="14299" max="14299" width="24" style="84" customWidth="1"/>
    <col min="14300" max="14300" width="22.7109375" style="84" customWidth="1"/>
    <col min="14301" max="14301" width="30.42578125" style="84" customWidth="1"/>
    <col min="14302" max="14302" width="11.140625" style="84" customWidth="1"/>
    <col min="14303" max="14303" width="20.140625" style="84" customWidth="1"/>
    <col min="14304" max="14304" width="27.85546875" style="84" customWidth="1"/>
    <col min="14305" max="14305" width="17.5703125" style="84" customWidth="1"/>
    <col min="14306" max="14307" width="8.5703125" style="84" customWidth="1"/>
    <col min="14308" max="14308" width="18.85546875" style="84" customWidth="1"/>
    <col min="14309" max="14309" width="25.28515625" style="84" customWidth="1"/>
    <col min="14310" max="14310" width="18.85546875" style="84" customWidth="1"/>
    <col min="14311" max="14311" width="24" style="84" customWidth="1"/>
    <col min="14312" max="14312" width="12.42578125" style="84" customWidth="1"/>
    <col min="14313" max="14313" width="15" style="84" customWidth="1"/>
    <col min="14314" max="14314" width="12.42578125" style="84" customWidth="1"/>
    <col min="14315" max="14315" width="6" style="84" customWidth="1"/>
    <col min="14316" max="14316" width="22.7109375" style="84" customWidth="1"/>
    <col min="14317" max="14317" width="25.28515625" style="84" customWidth="1"/>
    <col min="14318" max="14318" width="13.7109375" style="84" customWidth="1"/>
    <col min="14319" max="14319" width="16.28515625" style="84" customWidth="1"/>
    <col min="14320" max="14320" width="22.7109375" style="84" customWidth="1"/>
    <col min="14321" max="14321" width="21.42578125" style="84" customWidth="1"/>
    <col min="14322" max="14322" width="17.5703125" style="84" customWidth="1"/>
    <col min="14323" max="14323" width="16.28515625" style="84" customWidth="1"/>
    <col min="14324" max="14324" width="13.7109375" style="84" customWidth="1"/>
    <col min="14325" max="14325" width="8.5703125" style="84" customWidth="1"/>
    <col min="14326" max="14326" width="15" style="84" customWidth="1"/>
    <col min="14327" max="14327" width="17.5703125" style="84" customWidth="1"/>
    <col min="14328" max="14328" width="26.5703125" style="84" customWidth="1"/>
    <col min="14329" max="14329" width="25.28515625" style="84" customWidth="1"/>
    <col min="14330" max="14331" width="17.5703125" style="84" customWidth="1"/>
    <col min="14332" max="14332" width="12.42578125" style="84" customWidth="1"/>
    <col min="14333" max="14333" width="17.5703125" style="84" customWidth="1"/>
    <col min="14334" max="14334" width="12.42578125" style="84" customWidth="1"/>
    <col min="14335" max="14335" width="15" style="84" customWidth="1"/>
    <col min="14336" max="14336" width="16.28515625" style="84" customWidth="1"/>
    <col min="14337" max="14338" width="17.5703125" style="84" customWidth="1"/>
    <col min="14339" max="14339" width="27.85546875" style="84" customWidth="1"/>
    <col min="14340" max="14340" width="13.7109375" style="84" customWidth="1"/>
    <col min="14341" max="14342" width="17.5703125" style="84" customWidth="1"/>
    <col min="14343" max="14343" width="15" style="84" customWidth="1"/>
    <col min="14344" max="14345" width="12.42578125" style="84" customWidth="1"/>
    <col min="14346" max="14347" width="17.5703125" style="84" customWidth="1"/>
    <col min="14348" max="14348" width="22.7109375" style="84" customWidth="1"/>
    <col min="14349" max="14349" width="17.5703125" style="84" customWidth="1"/>
    <col min="14350" max="14350" width="15" style="84" customWidth="1"/>
    <col min="14351" max="14351" width="17.5703125" style="84" customWidth="1"/>
    <col min="14352" max="14352" width="12.42578125" style="84" customWidth="1"/>
    <col min="14353" max="14353" width="34.28515625" style="84" customWidth="1"/>
    <col min="14354" max="14354" width="26.5703125" style="84" customWidth="1"/>
    <col min="14355" max="14356" width="18.85546875" style="84" customWidth="1"/>
    <col min="14357" max="14357" width="12.42578125" style="84" customWidth="1"/>
    <col min="14358" max="14358" width="22.7109375" style="84" customWidth="1"/>
    <col min="14359" max="14359" width="16.28515625" style="84" customWidth="1"/>
    <col min="14360" max="14361" width="17.5703125" style="84" customWidth="1"/>
    <col min="14362" max="14362" width="12.42578125" style="84" customWidth="1"/>
    <col min="14363" max="14363" width="26.5703125" style="84" customWidth="1"/>
    <col min="14364" max="14364" width="18.85546875" style="84" customWidth="1"/>
    <col min="14365" max="14541" width="12.42578125" style="84" customWidth="1"/>
    <col min="14542" max="14542" width="20.140625" style="84" customWidth="1"/>
    <col min="14543" max="14543" width="26.5703125" style="84" customWidth="1"/>
    <col min="14544" max="14544" width="29.140625" style="84" customWidth="1"/>
    <col min="14545" max="14546" width="13.7109375" style="84" customWidth="1"/>
    <col min="14547" max="14548" width="12.42578125" style="84" customWidth="1"/>
    <col min="14549" max="14549" width="20.140625" style="84" customWidth="1"/>
    <col min="14550" max="14550" width="15" style="84" customWidth="1"/>
    <col min="14551" max="14551" width="12.42578125" style="84" customWidth="1"/>
    <col min="14552" max="14552" width="17.5703125" style="84" customWidth="1"/>
    <col min="14553" max="14553" width="15" style="84" customWidth="1"/>
    <col min="14554" max="14554" width="16.28515625" style="84" customWidth="1"/>
    <col min="14555" max="14555" width="24" style="84" customWidth="1"/>
    <col min="14556" max="14556" width="22.7109375" style="84" customWidth="1"/>
    <col min="14557" max="14557" width="30.42578125" style="84" customWidth="1"/>
    <col min="14558" max="14558" width="11.140625" style="84" customWidth="1"/>
    <col min="14559" max="14559" width="20.140625" style="84" customWidth="1"/>
    <col min="14560" max="14560" width="27.85546875" style="84" customWidth="1"/>
    <col min="14561" max="14561" width="17.5703125" style="84" customWidth="1"/>
    <col min="14562" max="14563" width="8.5703125" style="84" customWidth="1"/>
    <col min="14564" max="14564" width="18.85546875" style="84" customWidth="1"/>
    <col min="14565" max="14565" width="25.28515625" style="84" customWidth="1"/>
    <col min="14566" max="14566" width="18.85546875" style="84" customWidth="1"/>
    <col min="14567" max="14567" width="24" style="84" customWidth="1"/>
    <col min="14568" max="14568" width="12.42578125" style="84" customWidth="1"/>
    <col min="14569" max="14569" width="15" style="84" customWidth="1"/>
    <col min="14570" max="14570" width="12.42578125" style="84" customWidth="1"/>
    <col min="14571" max="14571" width="6" style="84" customWidth="1"/>
    <col min="14572" max="14572" width="22.7109375" style="84" customWidth="1"/>
    <col min="14573" max="14573" width="25.28515625" style="84" customWidth="1"/>
    <col min="14574" max="14574" width="13.7109375" style="84" customWidth="1"/>
    <col min="14575" max="14575" width="16.28515625" style="84" customWidth="1"/>
    <col min="14576" max="14576" width="22.7109375" style="84" customWidth="1"/>
    <col min="14577" max="14577" width="21.42578125" style="84" customWidth="1"/>
    <col min="14578" max="14578" width="17.5703125" style="84" customWidth="1"/>
    <col min="14579" max="14579" width="16.28515625" style="84" customWidth="1"/>
    <col min="14580" max="14580" width="13.7109375" style="84" customWidth="1"/>
    <col min="14581" max="14581" width="8.5703125" style="84" customWidth="1"/>
    <col min="14582" max="14582" width="15" style="84" customWidth="1"/>
    <col min="14583" max="14583" width="17.5703125" style="84" customWidth="1"/>
    <col min="14584" max="14584" width="26.5703125" style="84" customWidth="1"/>
    <col min="14585" max="14585" width="25.28515625" style="84" customWidth="1"/>
    <col min="14586" max="14587" width="17.5703125" style="84" customWidth="1"/>
    <col min="14588" max="14588" width="12.42578125" style="84" customWidth="1"/>
    <col min="14589" max="14589" width="17.5703125" style="84" customWidth="1"/>
    <col min="14590" max="14590" width="12.42578125" style="84" customWidth="1"/>
    <col min="14591" max="14591" width="15" style="84" customWidth="1"/>
    <col min="14592" max="14592" width="16.28515625" style="84" customWidth="1"/>
    <col min="14593" max="14594" width="17.5703125" style="84" customWidth="1"/>
    <col min="14595" max="14595" width="27.85546875" style="84" customWidth="1"/>
    <col min="14596" max="14596" width="13.7109375" style="84" customWidth="1"/>
    <col min="14597" max="14598" width="17.5703125" style="84" customWidth="1"/>
    <col min="14599" max="14599" width="15" style="84" customWidth="1"/>
    <col min="14600" max="14601" width="12.42578125" style="84" customWidth="1"/>
    <col min="14602" max="14603" width="17.5703125" style="84" customWidth="1"/>
    <col min="14604" max="14604" width="22.7109375" style="84" customWidth="1"/>
    <col min="14605" max="14605" width="17.5703125" style="84" customWidth="1"/>
    <col min="14606" max="14606" width="15" style="84" customWidth="1"/>
    <col min="14607" max="14607" width="17.5703125" style="84" customWidth="1"/>
    <col min="14608" max="14608" width="12.42578125" style="84" customWidth="1"/>
    <col min="14609" max="14609" width="34.28515625" style="84" customWidth="1"/>
    <col min="14610" max="14610" width="26.5703125" style="84" customWidth="1"/>
    <col min="14611" max="14612" width="18.85546875" style="84" customWidth="1"/>
    <col min="14613" max="14613" width="12.42578125" style="84" customWidth="1"/>
    <col min="14614" max="14614" width="22.7109375" style="84" customWidth="1"/>
    <col min="14615" max="14615" width="16.28515625" style="84" customWidth="1"/>
    <col min="14616" max="14617" width="17.5703125" style="84" customWidth="1"/>
    <col min="14618" max="14618" width="12.42578125" style="84" customWidth="1"/>
    <col min="14619" max="14619" width="26.5703125" style="84" customWidth="1"/>
    <col min="14620" max="14620" width="18.85546875" style="84" customWidth="1"/>
    <col min="14621" max="14797" width="12.42578125" style="84" customWidth="1"/>
    <col min="14798" max="14798" width="20.140625" style="84" customWidth="1"/>
    <col min="14799" max="14799" width="26.5703125" style="84" customWidth="1"/>
    <col min="14800" max="14800" width="29.140625" style="84" customWidth="1"/>
    <col min="14801" max="14802" width="13.7109375" style="84" customWidth="1"/>
    <col min="14803" max="14804" width="12.42578125" style="84" customWidth="1"/>
    <col min="14805" max="14805" width="20.140625" style="84" customWidth="1"/>
    <col min="14806" max="14806" width="15" style="84" customWidth="1"/>
    <col min="14807" max="14807" width="12.42578125" style="84" customWidth="1"/>
    <col min="14808" max="14808" width="17.5703125" style="84" customWidth="1"/>
    <col min="14809" max="14809" width="15" style="84" customWidth="1"/>
    <col min="14810" max="14810" width="16.28515625" style="84" customWidth="1"/>
    <col min="14811" max="14811" width="24" style="84" customWidth="1"/>
    <col min="14812" max="14812" width="22.7109375" style="84" customWidth="1"/>
    <col min="14813" max="14813" width="30.42578125" style="84" customWidth="1"/>
    <col min="14814" max="14814" width="11.140625" style="84" customWidth="1"/>
    <col min="14815" max="14815" width="20.140625" style="84" customWidth="1"/>
    <col min="14816" max="14816" width="27.85546875" style="84" customWidth="1"/>
    <col min="14817" max="14817" width="17.5703125" style="84" customWidth="1"/>
    <col min="14818" max="14819" width="8.5703125" style="84" customWidth="1"/>
    <col min="14820" max="14820" width="18.85546875" style="84" customWidth="1"/>
    <col min="14821" max="14821" width="25.28515625" style="84" customWidth="1"/>
    <col min="14822" max="14822" width="18.85546875" style="84" customWidth="1"/>
    <col min="14823" max="14823" width="24" style="84" customWidth="1"/>
    <col min="14824" max="14824" width="12.42578125" style="84" customWidth="1"/>
    <col min="14825" max="14825" width="15" style="84" customWidth="1"/>
    <col min="14826" max="14826" width="12.42578125" style="84" customWidth="1"/>
    <col min="14827" max="14827" width="6" style="84" customWidth="1"/>
    <col min="14828" max="14828" width="22.7109375" style="84" customWidth="1"/>
    <col min="14829" max="14829" width="25.28515625" style="84" customWidth="1"/>
    <col min="14830" max="14830" width="13.7109375" style="84" customWidth="1"/>
    <col min="14831" max="14831" width="16.28515625" style="84" customWidth="1"/>
    <col min="14832" max="14832" width="22.7109375" style="84" customWidth="1"/>
    <col min="14833" max="14833" width="21.42578125" style="84" customWidth="1"/>
    <col min="14834" max="14834" width="17.5703125" style="84" customWidth="1"/>
    <col min="14835" max="14835" width="16.28515625" style="84" customWidth="1"/>
    <col min="14836" max="14836" width="13.7109375" style="84" customWidth="1"/>
    <col min="14837" max="14837" width="8.5703125" style="84" customWidth="1"/>
    <col min="14838" max="14838" width="15" style="84" customWidth="1"/>
    <col min="14839" max="14839" width="17.5703125" style="84" customWidth="1"/>
    <col min="14840" max="14840" width="26.5703125" style="84" customWidth="1"/>
    <col min="14841" max="14841" width="25.28515625" style="84" customWidth="1"/>
    <col min="14842" max="14843" width="17.5703125" style="84" customWidth="1"/>
    <col min="14844" max="14844" width="12.42578125" style="84" customWidth="1"/>
    <col min="14845" max="14845" width="17.5703125" style="84" customWidth="1"/>
    <col min="14846" max="14846" width="12.42578125" style="84" customWidth="1"/>
    <col min="14847" max="14847" width="15" style="84" customWidth="1"/>
    <col min="14848" max="14848" width="16.28515625" style="84" customWidth="1"/>
    <col min="14849" max="14850" width="17.5703125" style="84" customWidth="1"/>
    <col min="14851" max="14851" width="27.85546875" style="84" customWidth="1"/>
    <col min="14852" max="14852" width="13.7109375" style="84" customWidth="1"/>
    <col min="14853" max="14854" width="17.5703125" style="84" customWidth="1"/>
    <col min="14855" max="14855" width="15" style="84" customWidth="1"/>
    <col min="14856" max="14857" width="12.42578125" style="84" customWidth="1"/>
    <col min="14858" max="14859" width="17.5703125" style="84" customWidth="1"/>
    <col min="14860" max="14860" width="22.7109375" style="84" customWidth="1"/>
    <col min="14861" max="14861" width="17.5703125" style="84" customWidth="1"/>
    <col min="14862" max="14862" width="15" style="84" customWidth="1"/>
    <col min="14863" max="14863" width="17.5703125" style="84" customWidth="1"/>
    <col min="14864" max="14864" width="12.42578125" style="84" customWidth="1"/>
    <col min="14865" max="14865" width="34.28515625" style="84" customWidth="1"/>
    <col min="14866" max="14866" width="26.5703125" style="84" customWidth="1"/>
    <col min="14867" max="14868" width="18.85546875" style="84" customWidth="1"/>
    <col min="14869" max="14869" width="12.42578125" style="84" customWidth="1"/>
    <col min="14870" max="14870" width="22.7109375" style="84" customWidth="1"/>
    <col min="14871" max="14871" width="16.28515625" style="84" customWidth="1"/>
    <col min="14872" max="14873" width="17.5703125" style="84" customWidth="1"/>
    <col min="14874" max="14874" width="12.42578125" style="84" customWidth="1"/>
    <col min="14875" max="14875" width="26.5703125" style="84" customWidth="1"/>
    <col min="14876" max="14876" width="18.85546875" style="84" customWidth="1"/>
    <col min="14877" max="15053" width="12.42578125" style="84" customWidth="1"/>
    <col min="15054" max="15054" width="20.140625" style="84" customWidth="1"/>
    <col min="15055" max="15055" width="26.5703125" style="84" customWidth="1"/>
    <col min="15056" max="15056" width="29.140625" style="84" customWidth="1"/>
    <col min="15057" max="15058" width="13.7109375" style="84" customWidth="1"/>
    <col min="15059" max="15060" width="12.42578125" style="84" customWidth="1"/>
    <col min="15061" max="15061" width="20.140625" style="84" customWidth="1"/>
    <col min="15062" max="15062" width="15" style="84" customWidth="1"/>
    <col min="15063" max="15063" width="12.42578125" style="84" customWidth="1"/>
    <col min="15064" max="15064" width="17.5703125" style="84" customWidth="1"/>
    <col min="15065" max="15065" width="15" style="84" customWidth="1"/>
    <col min="15066" max="15066" width="16.28515625" style="84" customWidth="1"/>
    <col min="15067" max="15067" width="24" style="84" customWidth="1"/>
    <col min="15068" max="15068" width="22.7109375" style="84" customWidth="1"/>
    <col min="15069" max="15069" width="30.42578125" style="84" customWidth="1"/>
    <col min="15070" max="15070" width="11.140625" style="84" customWidth="1"/>
    <col min="15071" max="15071" width="20.140625" style="84" customWidth="1"/>
    <col min="15072" max="15072" width="27.85546875" style="84" customWidth="1"/>
    <col min="15073" max="15073" width="17.5703125" style="84" customWidth="1"/>
    <col min="15074" max="15075" width="8.5703125" style="84" customWidth="1"/>
    <col min="15076" max="15076" width="18.85546875" style="84" customWidth="1"/>
    <col min="15077" max="15077" width="25.28515625" style="84" customWidth="1"/>
    <col min="15078" max="15078" width="18.85546875" style="84" customWidth="1"/>
    <col min="15079" max="15079" width="24" style="84" customWidth="1"/>
    <col min="15080" max="15080" width="12.42578125" style="84" customWidth="1"/>
    <col min="15081" max="15081" width="15" style="84" customWidth="1"/>
    <col min="15082" max="15082" width="12.42578125" style="84" customWidth="1"/>
    <col min="15083" max="15083" width="6" style="84" customWidth="1"/>
    <col min="15084" max="15084" width="22.7109375" style="84" customWidth="1"/>
    <col min="15085" max="15085" width="25.28515625" style="84" customWidth="1"/>
    <col min="15086" max="15086" width="13.7109375" style="84" customWidth="1"/>
    <col min="15087" max="15087" width="16.28515625" style="84" customWidth="1"/>
    <col min="15088" max="15088" width="22.7109375" style="84" customWidth="1"/>
    <col min="15089" max="15089" width="21.42578125" style="84" customWidth="1"/>
    <col min="15090" max="15090" width="17.5703125" style="84" customWidth="1"/>
    <col min="15091" max="15091" width="16.28515625" style="84" customWidth="1"/>
    <col min="15092" max="15092" width="13.7109375" style="84" customWidth="1"/>
    <col min="15093" max="15093" width="8.5703125" style="84" customWidth="1"/>
    <col min="15094" max="15094" width="15" style="84" customWidth="1"/>
    <col min="15095" max="15095" width="17.5703125" style="84" customWidth="1"/>
    <col min="15096" max="15096" width="26.5703125" style="84" customWidth="1"/>
    <col min="15097" max="15097" width="25.28515625" style="84" customWidth="1"/>
    <col min="15098" max="15099" width="17.5703125" style="84" customWidth="1"/>
    <col min="15100" max="15100" width="12.42578125" style="84" customWidth="1"/>
    <col min="15101" max="15101" width="17.5703125" style="84" customWidth="1"/>
    <col min="15102" max="15102" width="12.42578125" style="84" customWidth="1"/>
    <col min="15103" max="15103" width="15" style="84" customWidth="1"/>
    <col min="15104" max="15104" width="16.28515625" style="84" customWidth="1"/>
    <col min="15105" max="15106" width="17.5703125" style="84" customWidth="1"/>
    <col min="15107" max="15107" width="27.85546875" style="84" customWidth="1"/>
    <col min="15108" max="15108" width="13.7109375" style="84" customWidth="1"/>
    <col min="15109" max="15110" width="17.5703125" style="84" customWidth="1"/>
    <col min="15111" max="15111" width="15" style="84" customWidth="1"/>
    <col min="15112" max="15113" width="12.42578125" style="84" customWidth="1"/>
    <col min="15114" max="15115" width="17.5703125" style="84" customWidth="1"/>
    <col min="15116" max="15116" width="22.7109375" style="84" customWidth="1"/>
    <col min="15117" max="15117" width="17.5703125" style="84" customWidth="1"/>
    <col min="15118" max="15118" width="15" style="84" customWidth="1"/>
    <col min="15119" max="15119" width="17.5703125" style="84" customWidth="1"/>
    <col min="15120" max="15120" width="12.42578125" style="84" customWidth="1"/>
    <col min="15121" max="15121" width="34.28515625" style="84" customWidth="1"/>
    <col min="15122" max="15122" width="26.5703125" style="84" customWidth="1"/>
    <col min="15123" max="15124" width="18.85546875" style="84" customWidth="1"/>
    <col min="15125" max="15125" width="12.42578125" style="84" customWidth="1"/>
    <col min="15126" max="15126" width="22.7109375" style="84" customWidth="1"/>
    <col min="15127" max="15127" width="16.28515625" style="84" customWidth="1"/>
    <col min="15128" max="15129" width="17.5703125" style="84" customWidth="1"/>
    <col min="15130" max="15130" width="12.42578125" style="84" customWidth="1"/>
    <col min="15131" max="15131" width="26.5703125" style="84" customWidth="1"/>
    <col min="15132" max="15132" width="18.85546875" style="84" customWidth="1"/>
    <col min="15133" max="15309" width="12.42578125" style="84" customWidth="1"/>
    <col min="15310" max="15310" width="20.140625" style="84" customWidth="1"/>
    <col min="15311" max="15311" width="26.5703125" style="84" customWidth="1"/>
    <col min="15312" max="15312" width="29.140625" style="84" customWidth="1"/>
    <col min="15313" max="15314" width="13.7109375" style="84" customWidth="1"/>
    <col min="15315" max="15316" width="12.42578125" style="84" customWidth="1"/>
    <col min="15317" max="15317" width="20.140625" style="84" customWidth="1"/>
    <col min="15318" max="15318" width="15" style="84" customWidth="1"/>
    <col min="15319" max="15319" width="12.42578125" style="84" customWidth="1"/>
    <col min="15320" max="15320" width="17.5703125" style="84" customWidth="1"/>
    <col min="15321" max="15321" width="15" style="84" customWidth="1"/>
    <col min="15322" max="15322" width="16.28515625" style="84" customWidth="1"/>
    <col min="15323" max="15323" width="24" style="84" customWidth="1"/>
    <col min="15324" max="15324" width="22.7109375" style="84" customWidth="1"/>
    <col min="15325" max="15325" width="30.42578125" style="84" customWidth="1"/>
    <col min="15326" max="15326" width="11.140625" style="84" customWidth="1"/>
    <col min="15327" max="15327" width="20.140625" style="84" customWidth="1"/>
    <col min="15328" max="15328" width="27.85546875" style="84" customWidth="1"/>
    <col min="15329" max="15329" width="17.5703125" style="84" customWidth="1"/>
    <col min="15330" max="15331" width="8.5703125" style="84" customWidth="1"/>
    <col min="15332" max="15332" width="18.85546875" style="84" customWidth="1"/>
    <col min="15333" max="15333" width="25.28515625" style="84" customWidth="1"/>
    <col min="15334" max="15334" width="18.85546875" style="84" customWidth="1"/>
    <col min="15335" max="15335" width="24" style="84" customWidth="1"/>
    <col min="15336" max="15336" width="12.42578125" style="84" customWidth="1"/>
    <col min="15337" max="15337" width="15" style="84" customWidth="1"/>
    <col min="15338" max="15338" width="12.42578125" style="84" customWidth="1"/>
    <col min="15339" max="15339" width="6" style="84" customWidth="1"/>
    <col min="15340" max="15340" width="22.7109375" style="84" customWidth="1"/>
    <col min="15341" max="15341" width="25.28515625" style="84" customWidth="1"/>
    <col min="15342" max="15342" width="13.7109375" style="84" customWidth="1"/>
    <col min="15343" max="15343" width="16.28515625" style="84" customWidth="1"/>
    <col min="15344" max="15344" width="22.7109375" style="84" customWidth="1"/>
    <col min="15345" max="15345" width="21.42578125" style="84" customWidth="1"/>
    <col min="15346" max="15346" width="17.5703125" style="84" customWidth="1"/>
    <col min="15347" max="15347" width="16.28515625" style="84" customWidth="1"/>
    <col min="15348" max="15348" width="13.7109375" style="84" customWidth="1"/>
    <col min="15349" max="15349" width="8.5703125" style="84" customWidth="1"/>
    <col min="15350" max="15350" width="15" style="84" customWidth="1"/>
    <col min="15351" max="15351" width="17.5703125" style="84" customWidth="1"/>
    <col min="15352" max="15352" width="26.5703125" style="84" customWidth="1"/>
    <col min="15353" max="15353" width="25.28515625" style="84" customWidth="1"/>
    <col min="15354" max="15355" width="17.5703125" style="84" customWidth="1"/>
    <col min="15356" max="15356" width="12.42578125" style="84" customWidth="1"/>
    <col min="15357" max="15357" width="17.5703125" style="84" customWidth="1"/>
    <col min="15358" max="15358" width="12.42578125" style="84" customWidth="1"/>
    <col min="15359" max="15359" width="15" style="84" customWidth="1"/>
    <col min="15360" max="15360" width="16.28515625" style="84" customWidth="1"/>
    <col min="15361" max="15362" width="17.5703125" style="84" customWidth="1"/>
    <col min="15363" max="15363" width="27.85546875" style="84" customWidth="1"/>
    <col min="15364" max="15364" width="13.7109375" style="84" customWidth="1"/>
    <col min="15365" max="15366" width="17.5703125" style="84" customWidth="1"/>
    <col min="15367" max="15367" width="15" style="84" customWidth="1"/>
    <col min="15368" max="15369" width="12.42578125" style="84" customWidth="1"/>
    <col min="15370" max="15371" width="17.5703125" style="84" customWidth="1"/>
    <col min="15372" max="15372" width="22.7109375" style="84" customWidth="1"/>
    <col min="15373" max="15373" width="17.5703125" style="84" customWidth="1"/>
    <col min="15374" max="15374" width="15" style="84" customWidth="1"/>
    <col min="15375" max="15375" width="17.5703125" style="84" customWidth="1"/>
    <col min="15376" max="15376" width="12.42578125" style="84" customWidth="1"/>
    <col min="15377" max="15377" width="34.28515625" style="84" customWidth="1"/>
    <col min="15378" max="15378" width="26.5703125" style="84" customWidth="1"/>
    <col min="15379" max="15380" width="18.85546875" style="84" customWidth="1"/>
    <col min="15381" max="15381" width="12.42578125" style="84" customWidth="1"/>
    <col min="15382" max="15382" width="22.7109375" style="84" customWidth="1"/>
    <col min="15383" max="15383" width="16.28515625" style="84" customWidth="1"/>
    <col min="15384" max="15385" width="17.5703125" style="84" customWidth="1"/>
    <col min="15386" max="15386" width="12.42578125" style="84" customWidth="1"/>
    <col min="15387" max="15387" width="26.5703125" style="84" customWidth="1"/>
    <col min="15388" max="15388" width="18.85546875" style="84" customWidth="1"/>
    <col min="15389" max="15565" width="12.42578125" style="84" customWidth="1"/>
    <col min="15566" max="15566" width="20.140625" style="84" customWidth="1"/>
    <col min="15567" max="15567" width="26.5703125" style="84" customWidth="1"/>
    <col min="15568" max="15568" width="29.140625" style="84" customWidth="1"/>
    <col min="15569" max="15570" width="13.7109375" style="84" customWidth="1"/>
    <col min="15571" max="15572" width="12.42578125" style="84" customWidth="1"/>
    <col min="15573" max="15573" width="20.140625" style="84" customWidth="1"/>
    <col min="15574" max="15574" width="15" style="84" customWidth="1"/>
    <col min="15575" max="15575" width="12.42578125" style="84" customWidth="1"/>
    <col min="15576" max="15576" width="17.5703125" style="84" customWidth="1"/>
    <col min="15577" max="15577" width="15" style="84" customWidth="1"/>
    <col min="15578" max="15578" width="16.28515625" style="84" customWidth="1"/>
    <col min="15579" max="15579" width="24" style="84" customWidth="1"/>
    <col min="15580" max="15580" width="22.7109375" style="84" customWidth="1"/>
    <col min="15581" max="15581" width="30.42578125" style="84" customWidth="1"/>
    <col min="15582" max="15582" width="11.140625" style="84" customWidth="1"/>
    <col min="15583" max="15583" width="20.140625" style="84" customWidth="1"/>
    <col min="15584" max="15584" width="27.85546875" style="84" customWidth="1"/>
    <col min="15585" max="15585" width="17.5703125" style="84" customWidth="1"/>
    <col min="15586" max="15587" width="8.5703125" style="84" customWidth="1"/>
    <col min="15588" max="15588" width="18.85546875" style="84" customWidth="1"/>
    <col min="15589" max="15589" width="25.28515625" style="84" customWidth="1"/>
    <col min="15590" max="15590" width="18.85546875" style="84" customWidth="1"/>
    <col min="15591" max="15591" width="24" style="84" customWidth="1"/>
    <col min="15592" max="15592" width="12.42578125" style="84" customWidth="1"/>
    <col min="15593" max="15593" width="15" style="84" customWidth="1"/>
    <col min="15594" max="15594" width="12.42578125" style="84" customWidth="1"/>
    <col min="15595" max="15595" width="6" style="84" customWidth="1"/>
    <col min="15596" max="15596" width="22.7109375" style="84" customWidth="1"/>
    <col min="15597" max="15597" width="25.28515625" style="84" customWidth="1"/>
    <col min="15598" max="15598" width="13.7109375" style="84" customWidth="1"/>
    <col min="15599" max="15599" width="16.28515625" style="84" customWidth="1"/>
    <col min="15600" max="15600" width="22.7109375" style="84" customWidth="1"/>
    <col min="15601" max="15601" width="21.42578125" style="84" customWidth="1"/>
    <col min="15602" max="15602" width="17.5703125" style="84" customWidth="1"/>
    <col min="15603" max="15603" width="16.28515625" style="84" customWidth="1"/>
    <col min="15604" max="15604" width="13.7109375" style="84" customWidth="1"/>
    <col min="15605" max="15605" width="8.5703125" style="84" customWidth="1"/>
    <col min="15606" max="15606" width="15" style="84" customWidth="1"/>
    <col min="15607" max="15607" width="17.5703125" style="84" customWidth="1"/>
    <col min="15608" max="15608" width="26.5703125" style="84" customWidth="1"/>
    <col min="15609" max="15609" width="25.28515625" style="84" customWidth="1"/>
    <col min="15610" max="15611" width="17.5703125" style="84" customWidth="1"/>
    <col min="15612" max="15612" width="12.42578125" style="84" customWidth="1"/>
    <col min="15613" max="15613" width="17.5703125" style="84" customWidth="1"/>
    <col min="15614" max="15614" width="12.42578125" style="84" customWidth="1"/>
    <col min="15615" max="15615" width="15" style="84" customWidth="1"/>
    <col min="15616" max="15616" width="16.28515625" style="84" customWidth="1"/>
    <col min="15617" max="15618" width="17.5703125" style="84" customWidth="1"/>
    <col min="15619" max="15619" width="27.85546875" style="84" customWidth="1"/>
    <col min="15620" max="15620" width="13.7109375" style="84" customWidth="1"/>
    <col min="15621" max="15622" width="17.5703125" style="84" customWidth="1"/>
    <col min="15623" max="15623" width="15" style="84" customWidth="1"/>
    <col min="15624" max="15625" width="12.42578125" style="84" customWidth="1"/>
    <col min="15626" max="15627" width="17.5703125" style="84" customWidth="1"/>
    <col min="15628" max="15628" width="22.7109375" style="84" customWidth="1"/>
    <col min="15629" max="15629" width="17.5703125" style="84" customWidth="1"/>
    <col min="15630" max="15630" width="15" style="84" customWidth="1"/>
    <col min="15631" max="15631" width="17.5703125" style="84" customWidth="1"/>
    <col min="15632" max="15632" width="12.42578125" style="84" customWidth="1"/>
    <col min="15633" max="15633" width="34.28515625" style="84" customWidth="1"/>
    <col min="15634" max="15634" width="26.5703125" style="84" customWidth="1"/>
    <col min="15635" max="15636" width="18.85546875" style="84" customWidth="1"/>
    <col min="15637" max="15637" width="12.42578125" style="84" customWidth="1"/>
    <col min="15638" max="15638" width="22.7109375" style="84" customWidth="1"/>
    <col min="15639" max="15639" width="16.28515625" style="84" customWidth="1"/>
    <col min="15640" max="15641" width="17.5703125" style="84" customWidth="1"/>
    <col min="15642" max="15642" width="12.42578125" style="84" customWidth="1"/>
    <col min="15643" max="15643" width="26.5703125" style="84" customWidth="1"/>
    <col min="15644" max="15644" width="18.85546875" style="84" customWidth="1"/>
    <col min="15645" max="15821" width="12.42578125" style="84" customWidth="1"/>
    <col min="15822" max="15822" width="20.140625" style="84" customWidth="1"/>
    <col min="15823" max="15823" width="26.5703125" style="84" customWidth="1"/>
    <col min="15824" max="15824" width="29.140625" style="84" customWidth="1"/>
    <col min="15825" max="15826" width="13.7109375" style="84" customWidth="1"/>
    <col min="15827" max="15828" width="12.42578125" style="84" customWidth="1"/>
    <col min="15829" max="15829" width="20.140625" style="84" customWidth="1"/>
    <col min="15830" max="15830" width="15" style="84" customWidth="1"/>
    <col min="15831" max="15831" width="12.42578125" style="84" customWidth="1"/>
    <col min="15832" max="15832" width="17.5703125" style="84" customWidth="1"/>
    <col min="15833" max="15833" width="15" style="84" customWidth="1"/>
    <col min="15834" max="15834" width="16.28515625" style="84" customWidth="1"/>
    <col min="15835" max="15835" width="24" style="84" customWidth="1"/>
    <col min="15836" max="15836" width="22.7109375" style="84" customWidth="1"/>
    <col min="15837" max="15837" width="30.42578125" style="84" customWidth="1"/>
    <col min="15838" max="15838" width="11.140625" style="84" customWidth="1"/>
    <col min="15839" max="15839" width="20.140625" style="84" customWidth="1"/>
    <col min="15840" max="15840" width="27.85546875" style="84" customWidth="1"/>
    <col min="15841" max="15841" width="17.5703125" style="84" customWidth="1"/>
    <col min="15842" max="15843" width="8.5703125" style="84" customWidth="1"/>
    <col min="15844" max="15844" width="18.85546875" style="84" customWidth="1"/>
    <col min="15845" max="15845" width="25.28515625" style="84" customWidth="1"/>
    <col min="15846" max="15846" width="18.85546875" style="84" customWidth="1"/>
    <col min="15847" max="15847" width="24" style="84" customWidth="1"/>
    <col min="15848" max="15848" width="12.42578125" style="84" customWidth="1"/>
    <col min="15849" max="15849" width="15" style="84" customWidth="1"/>
    <col min="15850" max="15850" width="12.42578125" style="84" customWidth="1"/>
    <col min="15851" max="15851" width="6" style="84" customWidth="1"/>
    <col min="15852" max="15852" width="22.7109375" style="84" customWidth="1"/>
    <col min="15853" max="15853" width="25.28515625" style="84" customWidth="1"/>
    <col min="15854" max="15854" width="13.7109375" style="84" customWidth="1"/>
    <col min="15855" max="15855" width="16.28515625" style="84" customWidth="1"/>
    <col min="15856" max="15856" width="22.7109375" style="84" customWidth="1"/>
    <col min="15857" max="15857" width="21.42578125" style="84" customWidth="1"/>
    <col min="15858" max="15858" width="17.5703125" style="84" customWidth="1"/>
    <col min="15859" max="15859" width="16.28515625" style="84" customWidth="1"/>
    <col min="15860" max="15860" width="13.7109375" style="84" customWidth="1"/>
    <col min="15861" max="15861" width="8.5703125" style="84" customWidth="1"/>
    <col min="15862" max="15862" width="15" style="84" customWidth="1"/>
    <col min="15863" max="15863" width="17.5703125" style="84" customWidth="1"/>
    <col min="15864" max="15864" width="26.5703125" style="84" customWidth="1"/>
    <col min="15865" max="15865" width="25.28515625" style="84" customWidth="1"/>
    <col min="15866" max="15867" width="17.5703125" style="84" customWidth="1"/>
    <col min="15868" max="15868" width="12.42578125" style="84" customWidth="1"/>
    <col min="15869" max="15869" width="17.5703125" style="84" customWidth="1"/>
    <col min="15870" max="15870" width="12.42578125" style="84" customWidth="1"/>
    <col min="15871" max="15871" width="15" style="84" customWidth="1"/>
    <col min="15872" max="15872" width="16.28515625" style="84" customWidth="1"/>
    <col min="15873" max="15874" width="17.5703125" style="84" customWidth="1"/>
    <col min="15875" max="15875" width="27.85546875" style="84" customWidth="1"/>
    <col min="15876" max="15876" width="13.7109375" style="84" customWidth="1"/>
    <col min="15877" max="15878" width="17.5703125" style="84" customWidth="1"/>
    <col min="15879" max="15879" width="15" style="84" customWidth="1"/>
    <col min="15880" max="15881" width="12.42578125" style="84" customWidth="1"/>
    <col min="15882" max="15883" width="17.5703125" style="84" customWidth="1"/>
    <col min="15884" max="15884" width="22.7109375" style="84" customWidth="1"/>
    <col min="15885" max="15885" width="17.5703125" style="84" customWidth="1"/>
    <col min="15886" max="15886" width="15" style="84" customWidth="1"/>
    <col min="15887" max="15887" width="17.5703125" style="84" customWidth="1"/>
    <col min="15888" max="15888" width="12.42578125" style="84" customWidth="1"/>
    <col min="15889" max="15889" width="34.28515625" style="84" customWidth="1"/>
    <col min="15890" max="15890" width="26.5703125" style="84" customWidth="1"/>
    <col min="15891" max="15892" width="18.85546875" style="84" customWidth="1"/>
    <col min="15893" max="15893" width="12.42578125" style="84" customWidth="1"/>
    <col min="15894" max="15894" width="22.7109375" style="84" customWidth="1"/>
    <col min="15895" max="15895" width="16.28515625" style="84" customWidth="1"/>
    <col min="15896" max="15897" width="17.5703125" style="84" customWidth="1"/>
    <col min="15898" max="15898" width="12.42578125" style="84" customWidth="1"/>
    <col min="15899" max="15899" width="26.5703125" style="84" customWidth="1"/>
    <col min="15900" max="15900" width="18.85546875" style="84" customWidth="1"/>
    <col min="15901" max="16077" width="12.42578125" style="84" customWidth="1"/>
    <col min="16078" max="16078" width="20.140625" style="84" customWidth="1"/>
    <col min="16079" max="16079" width="26.5703125" style="84" customWidth="1"/>
    <col min="16080" max="16080" width="29.140625" style="84" customWidth="1"/>
    <col min="16081" max="16082" width="13.7109375" style="84" customWidth="1"/>
    <col min="16083" max="16084" width="12.42578125" style="84" customWidth="1"/>
    <col min="16085" max="16085" width="20.140625" style="84" customWidth="1"/>
    <col min="16086" max="16086" width="15" style="84" customWidth="1"/>
    <col min="16087" max="16087" width="12.42578125" style="84" customWidth="1"/>
    <col min="16088" max="16088" width="17.5703125" style="84" customWidth="1"/>
    <col min="16089" max="16089" width="15" style="84" customWidth="1"/>
    <col min="16090" max="16090" width="16.28515625" style="84" customWidth="1"/>
    <col min="16091" max="16091" width="24" style="84" customWidth="1"/>
    <col min="16092" max="16092" width="22.7109375" style="84" customWidth="1"/>
    <col min="16093" max="16093" width="30.42578125" style="84" customWidth="1"/>
    <col min="16094" max="16094" width="11.140625" style="84" customWidth="1"/>
    <col min="16095" max="16095" width="20.140625" style="84" customWidth="1"/>
    <col min="16096" max="16096" width="27.85546875" style="84" customWidth="1"/>
    <col min="16097" max="16097" width="17.5703125" style="84" customWidth="1"/>
    <col min="16098" max="16099" width="8.5703125" style="84" customWidth="1"/>
    <col min="16100" max="16100" width="18.85546875" style="84" customWidth="1"/>
    <col min="16101" max="16101" width="25.28515625" style="84" customWidth="1"/>
    <col min="16102" max="16102" width="18.85546875" style="84" customWidth="1"/>
    <col min="16103" max="16103" width="24" style="84" customWidth="1"/>
    <col min="16104" max="16104" width="12.42578125" style="84" customWidth="1"/>
    <col min="16105" max="16105" width="15" style="84" customWidth="1"/>
    <col min="16106" max="16106" width="12.42578125" style="84" customWidth="1"/>
    <col min="16107" max="16107" width="6" style="84" customWidth="1"/>
    <col min="16108" max="16108" width="22.7109375" style="84" customWidth="1"/>
    <col min="16109" max="16109" width="25.28515625" style="84" customWidth="1"/>
    <col min="16110" max="16110" width="13.7109375" style="84" customWidth="1"/>
    <col min="16111" max="16111" width="16.28515625" style="84" customWidth="1"/>
    <col min="16112" max="16112" width="22.7109375" style="84" customWidth="1"/>
    <col min="16113" max="16113" width="21.42578125" style="84" customWidth="1"/>
    <col min="16114" max="16114" width="17.5703125" style="84" customWidth="1"/>
    <col min="16115" max="16115" width="16.28515625" style="84" customWidth="1"/>
    <col min="16116" max="16116" width="13.7109375" style="84" customWidth="1"/>
    <col min="16117" max="16117" width="8.5703125" style="84" customWidth="1"/>
    <col min="16118" max="16118" width="15" style="84" customWidth="1"/>
    <col min="16119" max="16119" width="17.5703125" style="84" customWidth="1"/>
    <col min="16120" max="16120" width="26.5703125" style="84" customWidth="1"/>
    <col min="16121" max="16121" width="25.28515625" style="84" customWidth="1"/>
    <col min="16122" max="16123" width="17.5703125" style="84" customWidth="1"/>
    <col min="16124" max="16124" width="12.42578125" style="84" customWidth="1"/>
    <col min="16125" max="16125" width="17.5703125" style="84" customWidth="1"/>
    <col min="16126" max="16126" width="12.42578125" style="84" customWidth="1"/>
    <col min="16127" max="16127" width="15" style="84" customWidth="1"/>
    <col min="16128" max="16128" width="16.28515625" style="84" customWidth="1"/>
    <col min="16129" max="16130" width="17.5703125" style="84" customWidth="1"/>
    <col min="16131" max="16131" width="27.85546875" style="84" customWidth="1"/>
    <col min="16132" max="16132" width="13.7109375" style="84" customWidth="1"/>
    <col min="16133" max="16134" width="17.5703125" style="84" customWidth="1"/>
    <col min="16135" max="16135" width="15" style="84" customWidth="1"/>
    <col min="16136" max="16137" width="12.42578125" style="84" customWidth="1"/>
    <col min="16138" max="16139" width="17.5703125" style="84" customWidth="1"/>
    <col min="16140" max="16140" width="22.7109375" style="84" customWidth="1"/>
    <col min="16141" max="16141" width="17.5703125" style="84" customWidth="1"/>
    <col min="16142" max="16142" width="15" style="84" customWidth="1"/>
    <col min="16143" max="16143" width="17.5703125" style="84" customWidth="1"/>
    <col min="16144" max="16144" width="12.42578125" style="84" customWidth="1"/>
    <col min="16145" max="16145" width="34.28515625" style="84" customWidth="1"/>
    <col min="16146" max="16146" width="26.5703125" style="84" customWidth="1"/>
    <col min="16147" max="16148" width="18.85546875" style="84" customWidth="1"/>
    <col min="16149" max="16149" width="12.42578125" style="84" customWidth="1"/>
    <col min="16150" max="16150" width="22.7109375" style="84" customWidth="1"/>
    <col min="16151" max="16151" width="16.28515625" style="84" customWidth="1"/>
    <col min="16152" max="16153" width="17.5703125" style="84" customWidth="1"/>
    <col min="16154" max="16154" width="12.42578125" style="84" customWidth="1"/>
    <col min="16155" max="16155" width="26.5703125" style="84" customWidth="1"/>
    <col min="16156" max="16156" width="18.85546875" style="84" customWidth="1"/>
    <col min="16157" max="16384" width="12.42578125" style="84" customWidth="1"/>
  </cols>
  <sheetData>
    <row r="1" spans="1:152" ht="14.25" x14ac:dyDescent="0.2">
      <c r="A1" s="114"/>
      <c r="B1" s="152" t="s">
        <v>70</v>
      </c>
      <c r="C1" s="1"/>
      <c r="D1" s="1"/>
      <c r="E1" s="2"/>
      <c r="F1" s="3"/>
      <c r="G1" s="3"/>
      <c r="H1" s="154"/>
      <c r="I1" s="155"/>
      <c r="J1" s="156" t="s">
        <v>0</v>
      </c>
      <c r="K1" s="157">
        <v>41470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4"/>
      <c r="AJ1" s="1"/>
      <c r="AK1" s="166" t="s">
        <v>1</v>
      </c>
      <c r="AL1" s="166" t="s">
        <v>77</v>
      </c>
      <c r="AM1" s="1"/>
      <c r="AN1" s="1"/>
      <c r="AO1" s="166" t="s">
        <v>2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4"/>
      <c r="DI1" s="1"/>
      <c r="DJ1" s="1"/>
      <c r="DK1" s="1"/>
      <c r="DL1" s="1"/>
      <c r="DM1" s="1"/>
      <c r="DN1" s="1"/>
      <c r="DO1" s="82"/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2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2"/>
      <c r="EN1" s="82"/>
      <c r="EO1" s="82"/>
      <c r="EP1" s="82"/>
      <c r="EQ1" s="82"/>
      <c r="ER1" s="82"/>
      <c r="ES1" s="82"/>
      <c r="ET1" s="82"/>
      <c r="EU1" s="82"/>
      <c r="EV1" s="82"/>
    </row>
    <row r="2" spans="1:152" ht="14.25" x14ac:dyDescent="0.2">
      <c r="A2" s="115"/>
      <c r="B2" s="153" t="s">
        <v>4</v>
      </c>
      <c r="C2" s="10"/>
      <c r="D2" s="21"/>
      <c r="E2" s="34"/>
      <c r="F2" s="11"/>
      <c r="G2" s="11"/>
      <c r="H2" s="158"/>
      <c r="I2" s="158"/>
      <c r="J2" s="159" t="s">
        <v>3</v>
      </c>
      <c r="K2" s="157">
        <v>41474</v>
      </c>
      <c r="L2" s="1"/>
      <c r="M2" s="11"/>
      <c r="N2" s="11"/>
      <c r="O2" s="11"/>
      <c r="P2" s="12"/>
      <c r="Q2" s="11"/>
      <c r="R2" s="13"/>
      <c r="S2" s="12"/>
      <c r="T2" s="14"/>
      <c r="U2" s="11"/>
      <c r="V2" s="11"/>
      <c r="W2" s="11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6"/>
      <c r="AJ2" s="11"/>
      <c r="AK2" s="11"/>
      <c r="AL2" s="9"/>
      <c r="AM2" s="1"/>
      <c r="AN2" s="1"/>
      <c r="AO2" s="1"/>
      <c r="AP2" s="17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6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4"/>
      <c r="DI2" s="23"/>
      <c r="DJ2" s="23"/>
      <c r="DK2" s="6"/>
      <c r="DL2" s="1"/>
      <c r="DM2" s="1"/>
      <c r="DN2" s="1"/>
    </row>
    <row r="3" spans="1:152" x14ac:dyDescent="0.2">
      <c r="A3" s="116"/>
      <c r="C3" s="12"/>
      <c r="D3" s="24"/>
      <c r="E3" s="160" t="s">
        <v>5</v>
      </c>
      <c r="F3" s="3"/>
      <c r="G3" s="3"/>
      <c r="H3" s="154"/>
      <c r="I3" s="154"/>
      <c r="J3" s="163" t="s">
        <v>6</v>
      </c>
      <c r="K3" s="164">
        <v>0</v>
      </c>
      <c r="L3" s="3"/>
      <c r="M3" s="25"/>
      <c r="N3" s="25"/>
      <c r="O3" s="26"/>
      <c r="P3" s="26"/>
      <c r="Q3" s="3"/>
      <c r="R3" s="27"/>
      <c r="S3" s="26"/>
      <c r="T3" s="28"/>
      <c r="U3" s="1"/>
      <c r="V3" s="1"/>
      <c r="W3" s="22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4"/>
      <c r="AJ3" s="1"/>
      <c r="AK3" s="20"/>
      <c r="AL3" s="9"/>
      <c r="AM3" s="1"/>
      <c r="AN3" s="1"/>
      <c r="AO3" s="1"/>
      <c r="AP3" s="17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23"/>
      <c r="CH3" s="23"/>
      <c r="CI3" s="23"/>
      <c r="CJ3" s="29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1"/>
      <c r="CZ3" s="1"/>
      <c r="DA3" s="1"/>
      <c r="DB3" s="1"/>
      <c r="DC3" s="1"/>
      <c r="DD3" s="1"/>
      <c r="DE3" s="1"/>
      <c r="DF3" s="1"/>
      <c r="DG3" s="1"/>
      <c r="DH3" s="4"/>
      <c r="DI3" s="1"/>
      <c r="DJ3" s="1"/>
      <c r="DK3" s="6"/>
      <c r="DL3" s="1"/>
      <c r="DM3" s="1"/>
      <c r="DN3" s="1"/>
    </row>
    <row r="4" spans="1:152" ht="15.75" x14ac:dyDescent="0.2">
      <c r="A4" s="117"/>
      <c r="B4" s="6">
        <v>1</v>
      </c>
      <c r="C4" s="6">
        <f t="shared" ref="C4:X4" si="0">(B4+1)</f>
        <v>2</v>
      </c>
      <c r="D4" s="6">
        <f t="shared" si="0"/>
        <v>3</v>
      </c>
      <c r="E4" s="6">
        <f t="shared" si="0"/>
        <v>4</v>
      </c>
      <c r="F4" s="6">
        <f t="shared" si="0"/>
        <v>5</v>
      </c>
      <c r="G4" s="6">
        <f t="shared" si="0"/>
        <v>6</v>
      </c>
      <c r="H4" s="6">
        <f t="shared" si="0"/>
        <v>7</v>
      </c>
      <c r="I4" s="6">
        <f t="shared" si="0"/>
        <v>8</v>
      </c>
      <c r="J4" s="6">
        <f t="shared" si="0"/>
        <v>9</v>
      </c>
      <c r="K4" s="6">
        <f t="shared" si="0"/>
        <v>10</v>
      </c>
      <c r="L4" s="6">
        <f t="shared" si="0"/>
        <v>11</v>
      </c>
      <c r="M4" s="6">
        <f t="shared" si="0"/>
        <v>12</v>
      </c>
      <c r="N4" s="6">
        <f t="shared" si="0"/>
        <v>13</v>
      </c>
      <c r="O4" s="6">
        <f t="shared" si="0"/>
        <v>14</v>
      </c>
      <c r="P4" s="6">
        <f t="shared" si="0"/>
        <v>15</v>
      </c>
      <c r="Q4" s="6">
        <f t="shared" si="0"/>
        <v>16</v>
      </c>
      <c r="R4" s="6">
        <f t="shared" si="0"/>
        <v>17</v>
      </c>
      <c r="S4" s="6">
        <f t="shared" si="0"/>
        <v>18</v>
      </c>
      <c r="T4" s="6">
        <f t="shared" si="0"/>
        <v>19</v>
      </c>
      <c r="U4" s="6">
        <f t="shared" si="0"/>
        <v>20</v>
      </c>
      <c r="V4" s="6">
        <f t="shared" si="0"/>
        <v>21</v>
      </c>
      <c r="W4" s="6">
        <f t="shared" si="0"/>
        <v>22</v>
      </c>
      <c r="X4" s="6">
        <f t="shared" si="0"/>
        <v>23</v>
      </c>
      <c r="Y4" s="144">
        <f t="shared" ref="Y4" si="1">(X4+1)</f>
        <v>24</v>
      </c>
      <c r="Z4" s="144">
        <f t="shared" ref="Z4" si="2">(Y4+1)</f>
        <v>25</v>
      </c>
      <c r="AA4" s="144">
        <f t="shared" ref="AA4" si="3">(Z4+1)</f>
        <v>26</v>
      </c>
      <c r="AB4" s="144">
        <f t="shared" ref="AB4" si="4">(AA4+1)</f>
        <v>27</v>
      </c>
      <c r="AC4" s="144">
        <f t="shared" ref="AC4" si="5">(AB4+1)</f>
        <v>28</v>
      </c>
      <c r="AD4" s="149">
        <f t="shared" ref="AD4" si="6">(AC4+1)</f>
        <v>29</v>
      </c>
      <c r="AE4" s="149">
        <f t="shared" ref="AE4" si="7">(AD4+1)</f>
        <v>30</v>
      </c>
      <c r="AF4" s="149">
        <f t="shared" ref="AF4" si="8">(AE4+1)</f>
        <v>31</v>
      </c>
      <c r="AG4" s="149">
        <f t="shared" ref="AG4" si="9">(AF4+1)</f>
        <v>32</v>
      </c>
      <c r="AH4" s="149">
        <f t="shared" ref="AH4" si="10">(AG4+1)</f>
        <v>33</v>
      </c>
      <c r="AI4" s="8"/>
      <c r="AJ4" s="6"/>
      <c r="AK4" s="6"/>
      <c r="AL4" s="9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8"/>
      <c r="DI4" s="6"/>
      <c r="DJ4" s="6"/>
      <c r="DK4" s="6"/>
      <c r="DL4" s="6"/>
      <c r="DM4" s="6"/>
      <c r="DN4" s="6"/>
      <c r="DO4" s="82"/>
    </row>
    <row r="5" spans="1:152" ht="15.75" x14ac:dyDescent="0.2">
      <c r="A5" s="117" t="s">
        <v>7</v>
      </c>
      <c r="B5" s="32" t="s">
        <v>8</v>
      </c>
      <c r="C5" s="33" t="s">
        <v>9</v>
      </c>
      <c r="D5" s="34" t="s">
        <v>10</v>
      </c>
      <c r="E5" s="34" t="s">
        <v>10</v>
      </c>
      <c r="F5" s="6" t="s">
        <v>10</v>
      </c>
      <c r="G5" s="6" t="s">
        <v>10</v>
      </c>
      <c r="H5" s="35" t="s">
        <v>11</v>
      </c>
      <c r="I5" s="35" t="s">
        <v>11</v>
      </c>
      <c r="J5" s="6" t="s">
        <v>10</v>
      </c>
      <c r="K5" s="6" t="s">
        <v>10</v>
      </c>
      <c r="L5" s="6" t="s">
        <v>10</v>
      </c>
      <c r="M5" s="6" t="s">
        <v>10</v>
      </c>
      <c r="N5" s="6" t="s">
        <v>10</v>
      </c>
      <c r="O5" s="6" t="s">
        <v>10</v>
      </c>
      <c r="P5" s="33" t="s">
        <v>9</v>
      </c>
      <c r="Q5" s="36" t="s">
        <v>12</v>
      </c>
      <c r="R5" s="37" t="s">
        <v>9</v>
      </c>
      <c r="S5" s="33" t="s">
        <v>9</v>
      </c>
      <c r="T5" s="38" t="s">
        <v>13</v>
      </c>
      <c r="U5" s="39" t="s">
        <v>13</v>
      </c>
      <c r="V5" s="39" t="s">
        <v>13</v>
      </c>
      <c r="W5" s="39" t="s">
        <v>13</v>
      </c>
      <c r="X5" s="40" t="s">
        <v>9</v>
      </c>
      <c r="Y5" s="123" t="s">
        <v>71</v>
      </c>
      <c r="Z5" s="123" t="s">
        <v>71</v>
      </c>
      <c r="AA5" s="123" t="s">
        <v>71</v>
      </c>
      <c r="AB5" s="123" t="s">
        <v>71</v>
      </c>
      <c r="AC5" s="123" t="s">
        <v>71</v>
      </c>
      <c r="AD5" s="150" t="s">
        <v>71</v>
      </c>
      <c r="AE5" s="150" t="s">
        <v>71</v>
      </c>
      <c r="AF5" s="150" t="s">
        <v>71</v>
      </c>
      <c r="AG5" s="150" t="s">
        <v>71</v>
      </c>
      <c r="AH5" s="150" t="s">
        <v>71</v>
      </c>
      <c r="AI5" s="8"/>
      <c r="AJ5" s="6"/>
      <c r="AK5" s="19"/>
      <c r="AL5" s="9"/>
      <c r="AM5" s="6"/>
      <c r="AN5" s="6"/>
      <c r="AO5" s="6"/>
      <c r="AP5" s="35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8"/>
      <c r="DI5" s="6"/>
      <c r="DJ5" s="6"/>
      <c r="DK5" s="6"/>
      <c r="DL5" s="6"/>
      <c r="DM5" s="6"/>
      <c r="DN5" s="6"/>
    </row>
    <row r="6" spans="1:152" ht="15.75" x14ac:dyDescent="0.2">
      <c r="A6" s="117"/>
      <c r="B6" s="32" t="s">
        <v>15</v>
      </c>
      <c r="C6" s="33" t="s">
        <v>16</v>
      </c>
      <c r="D6" s="34" t="s">
        <v>17</v>
      </c>
      <c r="E6" s="34" t="s">
        <v>17</v>
      </c>
      <c r="F6" s="41" t="s">
        <v>18</v>
      </c>
      <c r="G6" s="42" t="s">
        <v>19</v>
      </c>
      <c r="H6" s="35" t="s">
        <v>20</v>
      </c>
      <c r="I6" s="35" t="s">
        <v>20</v>
      </c>
      <c r="J6" s="6" t="s">
        <v>21</v>
      </c>
      <c r="K6" s="6" t="s">
        <v>21</v>
      </c>
      <c r="L6" s="6" t="s">
        <v>22</v>
      </c>
      <c r="M6" s="43" t="s">
        <v>22</v>
      </c>
      <c r="N6" s="43" t="s">
        <v>22</v>
      </c>
      <c r="O6" s="33" t="s">
        <v>22</v>
      </c>
      <c r="P6" s="33" t="s">
        <v>16</v>
      </c>
      <c r="Q6" s="36" t="s">
        <v>23</v>
      </c>
      <c r="R6" s="37" t="s">
        <v>14</v>
      </c>
      <c r="S6" s="33" t="s">
        <v>14</v>
      </c>
      <c r="T6" s="35" t="s">
        <v>24</v>
      </c>
      <c r="U6" s="6" t="s">
        <v>25</v>
      </c>
      <c r="V6" s="6" t="s">
        <v>26</v>
      </c>
      <c r="W6" s="6" t="s">
        <v>22</v>
      </c>
      <c r="X6" s="40" t="s">
        <v>13</v>
      </c>
      <c r="Y6" s="123" t="s">
        <v>72</v>
      </c>
      <c r="Z6" s="123" t="s">
        <v>72</v>
      </c>
      <c r="AA6" s="123" t="s">
        <v>72</v>
      </c>
      <c r="AB6" s="123" t="s">
        <v>72</v>
      </c>
      <c r="AC6" s="123" t="s">
        <v>72</v>
      </c>
      <c r="AD6" s="150" t="s">
        <v>72</v>
      </c>
      <c r="AE6" s="150" t="s">
        <v>72</v>
      </c>
      <c r="AF6" s="150" t="s">
        <v>72</v>
      </c>
      <c r="AG6" s="150" t="s">
        <v>72</v>
      </c>
      <c r="AH6" s="150" t="s">
        <v>72</v>
      </c>
      <c r="AI6" s="8"/>
      <c r="AJ6" s="6"/>
      <c r="AK6" s="19"/>
      <c r="AL6" s="9"/>
      <c r="AM6" s="6"/>
      <c r="AN6" s="6"/>
      <c r="AO6" s="6"/>
      <c r="AP6" s="35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8"/>
      <c r="DI6" s="6"/>
      <c r="DJ6" s="6"/>
      <c r="DK6" s="6"/>
      <c r="DL6" s="6"/>
      <c r="DM6" s="6"/>
      <c r="DN6" s="6"/>
    </row>
    <row r="7" spans="1:152" ht="15.75" x14ac:dyDescent="0.2">
      <c r="A7" s="117"/>
      <c r="B7" s="32" t="s">
        <v>27</v>
      </c>
      <c r="C7" s="33"/>
      <c r="D7" s="34" t="s">
        <v>28</v>
      </c>
      <c r="E7" s="34" t="s">
        <v>28</v>
      </c>
      <c r="F7" s="19" t="s">
        <v>29</v>
      </c>
      <c r="G7" s="42" t="s">
        <v>30</v>
      </c>
      <c r="H7" s="35" t="s">
        <v>31</v>
      </c>
      <c r="I7" s="35" t="s">
        <v>31</v>
      </c>
      <c r="J7" s="6" t="s">
        <v>32</v>
      </c>
      <c r="K7" s="6" t="s">
        <v>33</v>
      </c>
      <c r="L7" s="6" t="s">
        <v>34</v>
      </c>
      <c r="M7" s="43" t="s">
        <v>35</v>
      </c>
      <c r="N7" s="6" t="s">
        <v>34</v>
      </c>
      <c r="O7" s="33" t="s">
        <v>34</v>
      </c>
      <c r="P7" s="33" t="s">
        <v>36</v>
      </c>
      <c r="Q7" s="36"/>
      <c r="R7" s="37"/>
      <c r="S7" s="33" t="s">
        <v>36</v>
      </c>
      <c r="T7" s="35" t="s">
        <v>37</v>
      </c>
      <c r="U7" s="6" t="s">
        <v>38</v>
      </c>
      <c r="V7" s="6" t="s">
        <v>25</v>
      </c>
      <c r="W7" s="6" t="s">
        <v>39</v>
      </c>
      <c r="X7" s="40"/>
      <c r="Y7" s="136">
        <v>43146</v>
      </c>
      <c r="Z7" s="136">
        <v>43146</v>
      </c>
      <c r="AA7" s="136">
        <v>43146</v>
      </c>
      <c r="AB7" s="136">
        <v>43146</v>
      </c>
      <c r="AC7" s="136">
        <v>43146</v>
      </c>
      <c r="AD7" s="151">
        <v>43174</v>
      </c>
      <c r="AE7" s="151">
        <v>43174</v>
      </c>
      <c r="AF7" s="151">
        <v>43174</v>
      </c>
      <c r="AG7" s="151">
        <v>43174</v>
      </c>
      <c r="AH7" s="151">
        <v>43174</v>
      </c>
      <c r="AI7" s="8"/>
      <c r="AJ7" s="6"/>
      <c r="AK7" s="19"/>
      <c r="AL7" s="9">
        <v>1</v>
      </c>
      <c r="AM7" s="6">
        <v>2</v>
      </c>
      <c r="AN7" s="6">
        <v>3</v>
      </c>
      <c r="AO7" s="6">
        <v>4</v>
      </c>
      <c r="AP7" s="6">
        <v>5</v>
      </c>
      <c r="AQ7" s="6">
        <v>6</v>
      </c>
      <c r="AR7" s="6">
        <v>7</v>
      </c>
      <c r="AS7" s="6">
        <v>8</v>
      </c>
      <c r="AT7" s="3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8"/>
      <c r="DI7" s="6"/>
      <c r="DJ7" s="6"/>
      <c r="DK7" s="6"/>
      <c r="DL7" s="6"/>
      <c r="DM7" s="6"/>
      <c r="DN7" s="6"/>
    </row>
    <row r="8" spans="1:152" ht="15.75" x14ac:dyDescent="0.2">
      <c r="A8" s="161" t="s">
        <v>40</v>
      </c>
      <c r="B8" s="33"/>
      <c r="C8" s="33" t="s">
        <v>41</v>
      </c>
      <c r="D8" s="34" t="s">
        <v>42</v>
      </c>
      <c r="E8" s="34" t="s">
        <v>43</v>
      </c>
      <c r="F8" s="19"/>
      <c r="G8" s="42"/>
      <c r="H8" s="35" t="s">
        <v>44</v>
      </c>
      <c r="I8" s="35"/>
      <c r="J8" s="6" t="s">
        <v>45</v>
      </c>
      <c r="K8" s="6" t="s">
        <v>46</v>
      </c>
      <c r="L8" s="6" t="s">
        <v>18</v>
      </c>
      <c r="M8" s="6" t="s">
        <v>18</v>
      </c>
      <c r="N8" s="6" t="s">
        <v>47</v>
      </c>
      <c r="O8" s="33" t="s">
        <v>48</v>
      </c>
      <c r="P8" s="33" t="s">
        <v>49</v>
      </c>
      <c r="Q8" s="36"/>
      <c r="R8" s="37" t="s">
        <v>50</v>
      </c>
      <c r="S8" s="33" t="s">
        <v>51</v>
      </c>
      <c r="T8" s="35"/>
      <c r="U8" s="6" t="s">
        <v>52</v>
      </c>
      <c r="V8" s="6"/>
      <c r="W8" s="6" t="s">
        <v>53</v>
      </c>
      <c r="X8" s="40"/>
      <c r="Y8" s="123"/>
      <c r="Z8" s="123" t="s">
        <v>73</v>
      </c>
      <c r="AA8" s="123" t="s">
        <v>74</v>
      </c>
      <c r="AB8" s="123" t="s">
        <v>75</v>
      </c>
      <c r="AC8" s="123" t="s">
        <v>76</v>
      </c>
      <c r="AD8" s="150"/>
      <c r="AE8" s="150" t="s">
        <v>73</v>
      </c>
      <c r="AF8" s="150" t="s">
        <v>74</v>
      </c>
      <c r="AG8" s="150" t="s">
        <v>75</v>
      </c>
      <c r="AH8" s="150" t="s">
        <v>76</v>
      </c>
      <c r="AI8" s="8"/>
      <c r="AJ8" s="44" t="s">
        <v>54</v>
      </c>
      <c r="AK8" s="45" t="s">
        <v>11</v>
      </c>
      <c r="AL8" s="44" t="s">
        <v>55</v>
      </c>
      <c r="AM8" s="44" t="s">
        <v>56</v>
      </c>
      <c r="AN8" s="44" t="s">
        <v>57</v>
      </c>
      <c r="AO8" s="44" t="s">
        <v>58</v>
      </c>
      <c r="AP8" s="46" t="s">
        <v>58</v>
      </c>
      <c r="AQ8" s="44" t="s">
        <v>59</v>
      </c>
      <c r="AR8" s="44" t="s">
        <v>54</v>
      </c>
      <c r="AS8" s="44" t="s">
        <v>20</v>
      </c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8"/>
      <c r="DI8" s="44"/>
      <c r="DJ8" s="44"/>
      <c r="DK8" s="44"/>
      <c r="DL8" s="44"/>
      <c r="DM8" s="44"/>
      <c r="DN8" s="44"/>
    </row>
    <row r="9" spans="1:152" ht="15.75" x14ac:dyDescent="0.2">
      <c r="A9" s="161">
        <v>41442</v>
      </c>
      <c r="B9" s="33" t="s">
        <v>60</v>
      </c>
      <c r="C9" s="33" t="s">
        <v>60</v>
      </c>
      <c r="D9" s="34"/>
      <c r="E9" s="34"/>
      <c r="F9" s="19"/>
      <c r="G9" s="42"/>
      <c r="H9" s="35"/>
      <c r="I9" s="35"/>
      <c r="J9" s="35"/>
      <c r="K9" s="35"/>
      <c r="L9" s="6"/>
      <c r="M9" s="43"/>
      <c r="N9" s="43"/>
      <c r="O9" s="33"/>
      <c r="P9" s="33" t="s">
        <v>60</v>
      </c>
      <c r="Q9" s="36"/>
      <c r="R9" s="37" t="s">
        <v>61</v>
      </c>
      <c r="S9" s="33" t="s">
        <v>60</v>
      </c>
      <c r="T9" s="35"/>
      <c r="U9" s="36"/>
      <c r="V9" s="36"/>
      <c r="W9" s="37"/>
      <c r="X9" s="40" t="s">
        <v>60</v>
      </c>
      <c r="Y9" s="123" t="s">
        <v>60</v>
      </c>
      <c r="Z9" s="123" t="s">
        <v>60</v>
      </c>
      <c r="AA9" s="123" t="s">
        <v>60</v>
      </c>
      <c r="AB9" s="123" t="s">
        <v>60</v>
      </c>
      <c r="AC9" s="123" t="s">
        <v>60</v>
      </c>
      <c r="AD9" s="150" t="s">
        <v>60</v>
      </c>
      <c r="AE9" s="150" t="s">
        <v>60</v>
      </c>
      <c r="AF9" s="150" t="s">
        <v>60</v>
      </c>
      <c r="AG9" s="150" t="s">
        <v>60</v>
      </c>
      <c r="AH9" s="150" t="s">
        <v>60</v>
      </c>
      <c r="AI9" s="8"/>
      <c r="AJ9" s="49"/>
      <c r="AK9" s="50"/>
      <c r="AL9" s="44" t="s">
        <v>60</v>
      </c>
      <c r="AM9" s="44" t="s">
        <v>62</v>
      </c>
      <c r="AN9" s="188">
        <f>T10</f>
        <v>7.9699999999999993E-2</v>
      </c>
      <c r="AO9" s="44" t="s">
        <v>60</v>
      </c>
      <c r="AP9" s="46" t="s">
        <v>61</v>
      </c>
      <c r="AQ9" s="44" t="s">
        <v>60</v>
      </c>
      <c r="AR9" s="49"/>
      <c r="AS9" s="44" t="s">
        <v>63</v>
      </c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8"/>
      <c r="DI9" s="49"/>
      <c r="DJ9" s="49"/>
      <c r="DK9" s="44"/>
      <c r="DL9" s="44"/>
      <c r="DM9" s="44"/>
      <c r="DN9" s="44"/>
    </row>
    <row r="10" spans="1:152" ht="14.25" x14ac:dyDescent="0.2">
      <c r="A10" s="161">
        <v>41470</v>
      </c>
      <c r="B10" s="86">
        <f t="shared" ref="B10:B73" si="11">(P10+X10)</f>
        <v>100000</v>
      </c>
      <c r="C10" s="162">
        <v>100000</v>
      </c>
      <c r="D10" s="87">
        <f>VLOOKUP(A9,[1]Plan1!$AY$80:$BA$314,3)</f>
        <v>3715.92</v>
      </c>
      <c r="E10" s="87">
        <f>VLOOKUP(A10,[1]Plan1!$AY$80:$BA$314,3)</f>
        <v>3717.03</v>
      </c>
      <c r="F10" s="120">
        <f>A10</f>
        <v>41470</v>
      </c>
      <c r="G10" s="89">
        <f t="shared" ref="G10:G73" si="12">(E10/D10)-1</f>
        <v>2.9871471936959715E-4</v>
      </c>
      <c r="H10" s="88">
        <f>AR118</f>
        <v>41501</v>
      </c>
      <c r="I10" s="90">
        <f t="shared" ref="I10:I73" si="13">IF(A10&gt;I9,H10,I9)</f>
        <v>41501</v>
      </c>
      <c r="J10" s="91">
        <v>19</v>
      </c>
      <c r="K10" s="92">
        <f t="shared" ref="K10:K42" si="14">IF(A10&lt;K$2,0,(J10-(NETWORKDAYS(A10,I10,AK$118:AK$502)-1))-K$3)</f>
        <v>0</v>
      </c>
      <c r="L10" s="93">
        <f t="shared" ref="L10:L73" si="15">TRUNC((E10/D10)^TRUNC((K10/J10),9),8)</f>
        <v>1</v>
      </c>
      <c r="M10" s="94">
        <v>1</v>
      </c>
      <c r="N10" s="94">
        <v>1</v>
      </c>
      <c r="O10" s="93">
        <f>TRUNC(((E10/D10)^(K10/J10)),8)</f>
        <v>1</v>
      </c>
      <c r="P10" s="93">
        <f t="shared" ref="P10:P73" si="16">TRUNC(C10*O10,8)</f>
        <v>100000</v>
      </c>
      <c r="Q10" s="95">
        <f t="shared" ref="Q10:Q73" si="17">IF(VLOOKUP(A10,AK$10:AR$114,8)=VLOOKUP(A9,AK$10:AR$114,8),0,VLOOKUP(A10,AK$10:AR$114,8))</f>
        <v>0</v>
      </c>
      <c r="R10" s="96">
        <f t="shared" ref="R10:R73" si="18">IF(Q10&gt;0,VLOOKUP($A10,$AK$10:$AP$114,6),0)</f>
        <v>0</v>
      </c>
      <c r="S10" s="93">
        <f t="shared" ref="S10:S73" si="19">IF(R10&gt;0,TRUNC(100000*R10*O10,8),0)</f>
        <v>0</v>
      </c>
      <c r="T10" s="186">
        <v>7.9699999999999993E-2</v>
      </c>
      <c r="U10" s="95">
        <v>0</v>
      </c>
      <c r="V10" s="95">
        <v>252</v>
      </c>
      <c r="W10" s="94">
        <f t="shared" ref="W10:W73" si="20">ROUND((1+T10)^TRUNC((U10/V10),9),9)</f>
        <v>1</v>
      </c>
      <c r="X10" s="97">
        <f t="shared" ref="X10:X73" si="21">TRUNC((P10*(W10-1)),6)</f>
        <v>0</v>
      </c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51"/>
      <c r="AJ10" s="167"/>
      <c r="AK10" s="168">
        <v>41442</v>
      </c>
      <c r="AL10" s="169">
        <v>0</v>
      </c>
      <c r="AM10" s="170"/>
      <c r="AN10" s="171">
        <v>0</v>
      </c>
      <c r="AO10" s="171">
        <v>0</v>
      </c>
      <c r="AP10" s="172"/>
      <c r="AQ10" s="171">
        <v>0</v>
      </c>
      <c r="AR10" s="167"/>
      <c r="AS10" s="173"/>
      <c r="AT10" s="101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7"/>
      <c r="CI10" s="58"/>
      <c r="CJ10" s="56"/>
      <c r="CK10" s="56"/>
      <c r="CL10" s="56"/>
      <c r="CM10" s="56"/>
      <c r="CN10" s="56"/>
      <c r="CO10" s="57"/>
      <c r="CP10" s="56"/>
      <c r="CQ10" s="56"/>
      <c r="CR10" s="56"/>
      <c r="CS10" s="1"/>
      <c r="CT10" s="1"/>
      <c r="CU10" s="1"/>
      <c r="CV10" s="1"/>
      <c r="CW10" s="1"/>
      <c r="CX10" s="7"/>
      <c r="CY10" s="31"/>
      <c r="CZ10" s="1"/>
      <c r="DA10" s="1"/>
      <c r="DB10" s="1"/>
      <c r="DC10" s="1"/>
      <c r="DD10" s="1"/>
      <c r="DE10" s="1"/>
      <c r="DF10" s="1"/>
      <c r="DG10" s="1"/>
      <c r="DH10" s="4"/>
      <c r="DI10" s="52"/>
      <c r="DJ10" s="52"/>
      <c r="DK10" s="52"/>
      <c r="DL10" s="59"/>
      <c r="DM10" s="52"/>
      <c r="DN10" s="52"/>
    </row>
    <row r="11" spans="1:152" x14ac:dyDescent="0.2">
      <c r="A11" s="114">
        <f t="shared" ref="A11:A74" si="22">(A10+1)</f>
        <v>41471</v>
      </c>
      <c r="B11" s="98">
        <f t="shared" si="11"/>
        <v>100000</v>
      </c>
      <c r="C11" s="10">
        <f t="shared" ref="C11:C74" si="23">TRUNC(IF(Q10&gt;0,VLOOKUP(A10,$AK$12:$AL$114,2),C10),8)</f>
        <v>100000</v>
      </c>
      <c r="D11" s="99">
        <f t="shared" ref="D11:D74" si="24">IF(E11=E10,D10,E10)</f>
        <v>3715.92</v>
      </c>
      <c r="E11" s="21">
        <f>VLOOKUP(A10,[1]Plan1!$AY$80:$BA$314,3)</f>
        <v>3717.03</v>
      </c>
      <c r="F11" s="121">
        <f t="shared" ref="F11:F74" si="25">IF(D11=D10,F10,A11)</f>
        <v>41470</v>
      </c>
      <c r="G11" s="100">
        <f t="shared" si="12"/>
        <v>2.9871471936959715E-4</v>
      </c>
      <c r="H11" s="20">
        <f t="shared" ref="H11:H74" si="26">IF(DAY(A11)=15,VLOOKUP(A11,AO$118:AT$450,4),H10)</f>
        <v>41501</v>
      </c>
      <c r="I11" s="20">
        <f t="shared" si="13"/>
        <v>41501</v>
      </c>
      <c r="J11" s="1">
        <f t="shared" ref="J11:J42" si="27">IF(I11=I10,J10,NETWORKDAYS(I10,I11,$AK$118:$AK$502)-1)</f>
        <v>19</v>
      </c>
      <c r="K11" s="1">
        <f t="shared" si="14"/>
        <v>0</v>
      </c>
      <c r="L11" s="10">
        <f t="shared" si="15"/>
        <v>1</v>
      </c>
      <c r="M11" s="22">
        <f t="shared" ref="M11:M41" si="28">IF(I11&gt;I10,ROUND(O10,4),M10)</f>
        <v>1</v>
      </c>
      <c r="N11" s="22">
        <f t="shared" ref="N11:N74" si="29">IF(I11&gt;I10,N10*M11,N10)</f>
        <v>1</v>
      </c>
      <c r="O11" s="10">
        <f t="shared" ref="O11:O74" si="30">TRUNC(TRUNC((L11*N11),15),8)</f>
        <v>1</v>
      </c>
      <c r="P11" s="10">
        <f t="shared" si="16"/>
        <v>100000</v>
      </c>
      <c r="Q11" s="101">
        <f t="shared" si="17"/>
        <v>0</v>
      </c>
      <c r="R11" s="102">
        <f t="shared" si="18"/>
        <v>0</v>
      </c>
      <c r="S11" s="10">
        <f t="shared" si="19"/>
        <v>0</v>
      </c>
      <c r="T11" s="17">
        <f t="shared" ref="T11:T74" si="31">(T10)</f>
        <v>7.9699999999999993E-2</v>
      </c>
      <c r="U11" s="101">
        <f t="shared" ref="U11:U36" si="32">IF(A10&lt;K$2,0,IF(Q10&gt;0,1,IF(K11=K10,U10,U10+1)))</f>
        <v>0</v>
      </c>
      <c r="V11" s="101">
        <v>252</v>
      </c>
      <c r="W11" s="22">
        <f t="shared" si="20"/>
        <v>1</v>
      </c>
      <c r="X11" s="18">
        <f t="shared" si="21"/>
        <v>0</v>
      </c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4"/>
      <c r="AJ11" s="167">
        <v>0</v>
      </c>
      <c r="AK11" s="187">
        <f>K2</f>
        <v>41474</v>
      </c>
      <c r="AL11" s="169">
        <f>C10</f>
        <v>100000</v>
      </c>
      <c r="AM11" s="171"/>
      <c r="AN11" s="171">
        <v>0</v>
      </c>
      <c r="AO11" s="169">
        <v>0</v>
      </c>
      <c r="AP11" s="174">
        <v>0</v>
      </c>
      <c r="AQ11" s="169">
        <f t="shared" ref="AQ11:AQ18" si="33">(AN11+AO11)</f>
        <v>0</v>
      </c>
      <c r="AR11" s="167">
        <v>0</v>
      </c>
      <c r="AS11" s="173">
        <f t="shared" ref="AS11:AS18" si="34">AK12</f>
        <v>41533</v>
      </c>
      <c r="AT11" s="10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6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7"/>
      <c r="CY11" s="1"/>
      <c r="CZ11" s="1"/>
      <c r="DA11" s="1"/>
      <c r="DB11" s="1"/>
      <c r="DC11" s="1"/>
      <c r="DD11" s="1"/>
      <c r="DE11" s="1"/>
      <c r="DF11" s="1"/>
      <c r="DG11" s="1"/>
      <c r="DH11" s="4"/>
      <c r="DI11" s="52"/>
      <c r="DJ11" s="52"/>
      <c r="DK11" s="52"/>
      <c r="DL11" s="52"/>
      <c r="DM11" s="52"/>
      <c r="DN11" s="52"/>
    </row>
    <row r="12" spans="1:152" x14ac:dyDescent="0.2">
      <c r="A12" s="114">
        <f t="shared" si="22"/>
        <v>41472</v>
      </c>
      <c r="B12" s="98">
        <f t="shared" si="11"/>
        <v>100000</v>
      </c>
      <c r="C12" s="10">
        <f t="shared" si="23"/>
        <v>100000</v>
      </c>
      <c r="D12" s="99">
        <f t="shared" si="24"/>
        <v>3715.92</v>
      </c>
      <c r="E12" s="21">
        <f>VLOOKUP(A11,[1]Plan1!$AY$80:$BA$314,3)</f>
        <v>3717.03</v>
      </c>
      <c r="F12" s="121">
        <f t="shared" si="25"/>
        <v>41470</v>
      </c>
      <c r="G12" s="100">
        <f t="shared" si="12"/>
        <v>2.9871471936959715E-4</v>
      </c>
      <c r="H12" s="20">
        <f t="shared" si="26"/>
        <v>41501</v>
      </c>
      <c r="I12" s="20">
        <f t="shared" si="13"/>
        <v>41501</v>
      </c>
      <c r="J12" s="1">
        <f t="shared" si="27"/>
        <v>19</v>
      </c>
      <c r="K12" s="1">
        <f t="shared" si="14"/>
        <v>0</v>
      </c>
      <c r="L12" s="10">
        <f t="shared" si="15"/>
        <v>1</v>
      </c>
      <c r="M12" s="22">
        <f t="shared" si="28"/>
        <v>1</v>
      </c>
      <c r="N12" s="22">
        <f t="shared" si="29"/>
        <v>1</v>
      </c>
      <c r="O12" s="10">
        <f t="shared" si="30"/>
        <v>1</v>
      </c>
      <c r="P12" s="10">
        <f t="shared" si="16"/>
        <v>100000</v>
      </c>
      <c r="Q12" s="101">
        <f t="shared" si="17"/>
        <v>0</v>
      </c>
      <c r="R12" s="102">
        <f t="shared" si="18"/>
        <v>0</v>
      </c>
      <c r="S12" s="10">
        <f t="shared" si="19"/>
        <v>0</v>
      </c>
      <c r="T12" s="17">
        <f t="shared" si="31"/>
        <v>7.9699999999999993E-2</v>
      </c>
      <c r="U12" s="101">
        <f t="shared" si="32"/>
        <v>0</v>
      </c>
      <c r="V12" s="101">
        <v>252</v>
      </c>
      <c r="W12" s="22">
        <f t="shared" si="20"/>
        <v>1</v>
      </c>
      <c r="X12" s="18">
        <f t="shared" si="21"/>
        <v>0</v>
      </c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4"/>
      <c r="AJ12" s="167">
        <f t="shared" ref="AJ12:AJ18" si="35">AJ11+1</f>
        <v>1</v>
      </c>
      <c r="AK12" s="168">
        <f>AR119</f>
        <v>41533</v>
      </c>
      <c r="AL12" s="169">
        <f t="shared" ref="AL12:AL18" si="36">(AL11-AO12)</f>
        <v>100000</v>
      </c>
      <c r="AM12" s="171">
        <f t="shared" ref="AM12:AM18" si="37">NETWORKDAYS(AK11,AK12,AK$118:AK$502)-1</f>
        <v>41</v>
      </c>
      <c r="AN12" s="175">
        <f t="shared" ref="AN12:AN18" si="38">TRUNC(AL11*(ROUND((1+T$10)^(AM12/252),9)-1),8)</f>
        <v>1255.4392</v>
      </c>
      <c r="AO12" s="175">
        <f t="shared" ref="AO12:AO18" si="39">TRUNC((AL$11*AP12),8)</f>
        <v>0</v>
      </c>
      <c r="AP12" s="174">
        <v>0</v>
      </c>
      <c r="AQ12" s="169">
        <f t="shared" si="33"/>
        <v>1255.4392</v>
      </c>
      <c r="AR12" s="167">
        <f t="shared" ref="AR12:AR18" si="40">AR11+1</f>
        <v>1</v>
      </c>
      <c r="AS12" s="173">
        <f t="shared" si="34"/>
        <v>41715</v>
      </c>
      <c r="AT12" s="10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6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7"/>
      <c r="CY12" s="1"/>
      <c r="CZ12" s="1"/>
      <c r="DA12" s="1"/>
      <c r="DB12" s="1"/>
      <c r="DC12" s="1"/>
      <c r="DD12" s="1"/>
      <c r="DE12" s="1"/>
      <c r="DF12" s="1"/>
      <c r="DG12" s="1"/>
      <c r="DH12" s="4"/>
      <c r="DI12" s="52"/>
      <c r="DJ12" s="52"/>
      <c r="DK12" s="52"/>
      <c r="DL12" s="52"/>
      <c r="DM12" s="62"/>
      <c r="DN12" s="62"/>
    </row>
    <row r="13" spans="1:152" x14ac:dyDescent="0.2">
      <c r="A13" s="114">
        <f t="shared" si="22"/>
        <v>41473</v>
      </c>
      <c r="B13" s="98">
        <f t="shared" si="11"/>
        <v>100000</v>
      </c>
      <c r="C13" s="10">
        <f t="shared" si="23"/>
        <v>100000</v>
      </c>
      <c r="D13" s="99">
        <f t="shared" si="24"/>
        <v>3715.92</v>
      </c>
      <c r="E13" s="21">
        <f>VLOOKUP(A12,[1]Plan1!$AY$80:$BA$314,3)</f>
        <v>3717.03</v>
      </c>
      <c r="F13" s="121">
        <f t="shared" si="25"/>
        <v>41470</v>
      </c>
      <c r="G13" s="100">
        <f t="shared" si="12"/>
        <v>2.9871471936959715E-4</v>
      </c>
      <c r="H13" s="20">
        <f t="shared" si="26"/>
        <v>41501</v>
      </c>
      <c r="I13" s="20">
        <f t="shared" si="13"/>
        <v>41501</v>
      </c>
      <c r="J13" s="1">
        <f t="shared" si="27"/>
        <v>19</v>
      </c>
      <c r="K13" s="1">
        <f t="shared" si="14"/>
        <v>0</v>
      </c>
      <c r="L13" s="10">
        <f t="shared" si="15"/>
        <v>1</v>
      </c>
      <c r="M13" s="22">
        <f t="shared" si="28"/>
        <v>1</v>
      </c>
      <c r="N13" s="22">
        <f t="shared" si="29"/>
        <v>1</v>
      </c>
      <c r="O13" s="10">
        <f t="shared" si="30"/>
        <v>1</v>
      </c>
      <c r="P13" s="10">
        <f t="shared" si="16"/>
        <v>100000</v>
      </c>
      <c r="Q13" s="101">
        <f t="shared" si="17"/>
        <v>0</v>
      </c>
      <c r="R13" s="102">
        <f t="shared" si="18"/>
        <v>0</v>
      </c>
      <c r="S13" s="10">
        <f t="shared" si="19"/>
        <v>0</v>
      </c>
      <c r="T13" s="17">
        <f t="shared" si="31"/>
        <v>7.9699999999999993E-2</v>
      </c>
      <c r="U13" s="101">
        <f t="shared" si="32"/>
        <v>0</v>
      </c>
      <c r="V13" s="101">
        <v>252</v>
      </c>
      <c r="W13" s="22">
        <f t="shared" si="20"/>
        <v>1</v>
      </c>
      <c r="X13" s="18">
        <f t="shared" si="21"/>
        <v>0</v>
      </c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4"/>
      <c r="AJ13" s="167">
        <f t="shared" si="35"/>
        <v>2</v>
      </c>
      <c r="AK13" s="168">
        <f>AR125</f>
        <v>41715</v>
      </c>
      <c r="AL13" s="169">
        <f t="shared" si="36"/>
        <v>100000</v>
      </c>
      <c r="AM13" s="171">
        <f t="shared" si="37"/>
        <v>125</v>
      </c>
      <c r="AN13" s="175">
        <f t="shared" si="38"/>
        <v>3876.9992999999999</v>
      </c>
      <c r="AO13" s="175">
        <f t="shared" si="39"/>
        <v>0</v>
      </c>
      <c r="AP13" s="174">
        <v>0</v>
      </c>
      <c r="AQ13" s="169">
        <f t="shared" si="33"/>
        <v>3876.9992999999999</v>
      </c>
      <c r="AR13" s="167">
        <f t="shared" si="40"/>
        <v>2</v>
      </c>
      <c r="AS13" s="173">
        <f t="shared" si="34"/>
        <v>41897</v>
      </c>
      <c r="AT13" s="10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6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7"/>
      <c r="CY13" s="1"/>
      <c r="CZ13" s="1"/>
      <c r="DA13" s="1"/>
      <c r="DB13" s="1"/>
      <c r="DC13" s="1"/>
      <c r="DD13" s="1"/>
      <c r="DE13" s="1"/>
      <c r="DF13" s="1"/>
      <c r="DG13" s="1"/>
      <c r="DH13" s="4"/>
      <c r="DI13" s="52"/>
      <c r="DJ13" s="52"/>
      <c r="DK13" s="52"/>
      <c r="DL13" s="52"/>
      <c r="DM13" s="62"/>
      <c r="DN13" s="62"/>
    </row>
    <row r="14" spans="1:152" x14ac:dyDescent="0.2">
      <c r="A14" s="114">
        <f t="shared" si="22"/>
        <v>41474</v>
      </c>
      <c r="B14" s="98">
        <f t="shared" si="11"/>
        <v>100000</v>
      </c>
      <c r="C14" s="10">
        <f t="shared" si="23"/>
        <v>100000</v>
      </c>
      <c r="D14" s="99">
        <f t="shared" si="24"/>
        <v>3715.92</v>
      </c>
      <c r="E14" s="21">
        <f>VLOOKUP(A13,[1]Plan1!$AY$80:$BA$314,3)</f>
        <v>3717.03</v>
      </c>
      <c r="F14" s="121">
        <f t="shared" si="25"/>
        <v>41470</v>
      </c>
      <c r="G14" s="100">
        <f t="shared" si="12"/>
        <v>2.9871471936959715E-4</v>
      </c>
      <c r="H14" s="20">
        <f t="shared" si="26"/>
        <v>41501</v>
      </c>
      <c r="I14" s="20">
        <f t="shared" si="13"/>
        <v>41501</v>
      </c>
      <c r="J14" s="1">
        <f t="shared" si="27"/>
        <v>19</v>
      </c>
      <c r="K14" s="1">
        <f t="shared" si="14"/>
        <v>0</v>
      </c>
      <c r="L14" s="10">
        <f t="shared" si="15"/>
        <v>1</v>
      </c>
      <c r="M14" s="22">
        <f t="shared" si="28"/>
        <v>1</v>
      </c>
      <c r="N14" s="22">
        <f t="shared" si="29"/>
        <v>1</v>
      </c>
      <c r="O14" s="10">
        <f t="shared" si="30"/>
        <v>1</v>
      </c>
      <c r="P14" s="10">
        <f t="shared" si="16"/>
        <v>100000</v>
      </c>
      <c r="Q14" s="101">
        <f t="shared" si="17"/>
        <v>0</v>
      </c>
      <c r="R14" s="102">
        <f t="shared" si="18"/>
        <v>0</v>
      </c>
      <c r="S14" s="10">
        <f t="shared" si="19"/>
        <v>0</v>
      </c>
      <c r="T14" s="17">
        <f t="shared" si="31"/>
        <v>7.9699999999999993E-2</v>
      </c>
      <c r="U14" s="101">
        <f t="shared" si="32"/>
        <v>0</v>
      </c>
      <c r="V14" s="101">
        <v>252</v>
      </c>
      <c r="W14" s="22">
        <f t="shared" si="20"/>
        <v>1</v>
      </c>
      <c r="X14" s="18">
        <f t="shared" si="21"/>
        <v>0</v>
      </c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4"/>
      <c r="AJ14" s="167">
        <f t="shared" si="35"/>
        <v>3</v>
      </c>
      <c r="AK14" s="168">
        <f>AR131</f>
        <v>41897</v>
      </c>
      <c r="AL14" s="169">
        <f t="shared" si="36"/>
        <v>100000</v>
      </c>
      <c r="AM14" s="171">
        <f t="shared" si="37"/>
        <v>126</v>
      </c>
      <c r="AN14" s="175">
        <f t="shared" si="38"/>
        <v>3908.6136999999999</v>
      </c>
      <c r="AO14" s="175">
        <f t="shared" si="39"/>
        <v>0</v>
      </c>
      <c r="AP14" s="174">
        <v>0</v>
      </c>
      <c r="AQ14" s="169">
        <f t="shared" si="33"/>
        <v>3908.6136999999999</v>
      </c>
      <c r="AR14" s="167">
        <f t="shared" si="40"/>
        <v>3</v>
      </c>
      <c r="AS14" s="173">
        <f t="shared" si="34"/>
        <v>42079</v>
      </c>
      <c r="AT14" s="10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6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7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52"/>
      <c r="DJ14" s="52"/>
      <c r="DK14" s="52"/>
      <c r="DL14" s="52"/>
      <c r="DM14" s="62"/>
      <c r="DN14" s="62"/>
    </row>
    <row r="15" spans="1:152" x14ac:dyDescent="0.2">
      <c r="A15" s="114">
        <f t="shared" si="22"/>
        <v>41475</v>
      </c>
      <c r="B15" s="98">
        <f t="shared" si="11"/>
        <v>100032.005978</v>
      </c>
      <c r="C15" s="10">
        <f t="shared" si="23"/>
        <v>100000</v>
      </c>
      <c r="D15" s="99">
        <f t="shared" si="24"/>
        <v>3715.92</v>
      </c>
      <c r="E15" s="21">
        <f>VLOOKUP(A14,[1]Plan1!$AY$80:$BA$314,3)</f>
        <v>3717.03</v>
      </c>
      <c r="F15" s="121">
        <f t="shared" si="25"/>
        <v>41470</v>
      </c>
      <c r="G15" s="100">
        <f t="shared" si="12"/>
        <v>2.9871471936959715E-4</v>
      </c>
      <c r="H15" s="20">
        <f t="shared" si="26"/>
        <v>41501</v>
      </c>
      <c r="I15" s="20">
        <f t="shared" si="13"/>
        <v>41501</v>
      </c>
      <c r="J15" s="1">
        <f t="shared" si="27"/>
        <v>19</v>
      </c>
      <c r="K15" s="1">
        <f t="shared" si="14"/>
        <v>1</v>
      </c>
      <c r="L15" s="10">
        <f t="shared" si="15"/>
        <v>1.00001571</v>
      </c>
      <c r="M15" s="22">
        <f t="shared" si="28"/>
        <v>1</v>
      </c>
      <c r="N15" s="22">
        <f t="shared" si="29"/>
        <v>1</v>
      </c>
      <c r="O15" s="10">
        <f t="shared" si="30"/>
        <v>1.00001571</v>
      </c>
      <c r="P15" s="10">
        <f t="shared" si="16"/>
        <v>100001.571</v>
      </c>
      <c r="Q15" s="101">
        <f t="shared" si="17"/>
        <v>0</v>
      </c>
      <c r="R15" s="102">
        <f t="shared" si="18"/>
        <v>0</v>
      </c>
      <c r="S15" s="10">
        <f t="shared" si="19"/>
        <v>0</v>
      </c>
      <c r="T15" s="17">
        <f t="shared" si="31"/>
        <v>7.9699999999999993E-2</v>
      </c>
      <c r="U15" s="101">
        <f t="shared" si="32"/>
        <v>1</v>
      </c>
      <c r="V15" s="101">
        <v>252</v>
      </c>
      <c r="W15" s="22">
        <f t="shared" si="20"/>
        <v>1.000304345</v>
      </c>
      <c r="X15" s="18">
        <f t="shared" si="21"/>
        <v>30.434978000000001</v>
      </c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4"/>
      <c r="AJ15" s="167">
        <f t="shared" si="35"/>
        <v>4</v>
      </c>
      <c r="AK15" s="168">
        <f>AR137</f>
        <v>42079</v>
      </c>
      <c r="AL15" s="169">
        <f t="shared" si="36"/>
        <v>99000</v>
      </c>
      <c r="AM15" s="171">
        <f t="shared" si="37"/>
        <v>126</v>
      </c>
      <c r="AN15" s="175">
        <f t="shared" si="38"/>
        <v>3908.6136999999999</v>
      </c>
      <c r="AO15" s="175">
        <f t="shared" si="39"/>
        <v>1000</v>
      </c>
      <c r="AP15" s="174">
        <v>0.01</v>
      </c>
      <c r="AQ15" s="169">
        <f t="shared" si="33"/>
        <v>4908.6136999999999</v>
      </c>
      <c r="AR15" s="167">
        <f t="shared" si="40"/>
        <v>4</v>
      </c>
      <c r="AS15" s="173">
        <f t="shared" si="34"/>
        <v>42460</v>
      </c>
      <c r="AT15" s="10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6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7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52"/>
      <c r="DJ15" s="52"/>
      <c r="DK15" s="52"/>
      <c r="DL15" s="52"/>
      <c r="DM15" s="62"/>
      <c r="DN15" s="62"/>
    </row>
    <row r="16" spans="1:152" x14ac:dyDescent="0.2">
      <c r="A16" s="114">
        <f t="shared" si="22"/>
        <v>41476</v>
      </c>
      <c r="B16" s="98">
        <f t="shared" si="11"/>
        <v>100032.005978</v>
      </c>
      <c r="C16" s="10">
        <f t="shared" si="23"/>
        <v>100000</v>
      </c>
      <c r="D16" s="99">
        <f t="shared" si="24"/>
        <v>3715.92</v>
      </c>
      <c r="E16" s="21">
        <f>VLOOKUP(A15,[1]Plan1!$AY$80:$BA$314,3)</f>
        <v>3717.03</v>
      </c>
      <c r="F16" s="121">
        <f t="shared" si="25"/>
        <v>41470</v>
      </c>
      <c r="G16" s="100">
        <f t="shared" si="12"/>
        <v>2.9871471936959715E-4</v>
      </c>
      <c r="H16" s="20">
        <f t="shared" si="26"/>
        <v>41501</v>
      </c>
      <c r="I16" s="20">
        <f t="shared" si="13"/>
        <v>41501</v>
      </c>
      <c r="J16" s="1">
        <f t="shared" si="27"/>
        <v>19</v>
      </c>
      <c r="K16" s="1">
        <f t="shared" si="14"/>
        <v>1</v>
      </c>
      <c r="L16" s="10">
        <f t="shared" si="15"/>
        <v>1.00001571</v>
      </c>
      <c r="M16" s="22">
        <f t="shared" si="28"/>
        <v>1</v>
      </c>
      <c r="N16" s="22">
        <f t="shared" si="29"/>
        <v>1</v>
      </c>
      <c r="O16" s="10">
        <f t="shared" si="30"/>
        <v>1.00001571</v>
      </c>
      <c r="P16" s="10">
        <f t="shared" si="16"/>
        <v>100001.571</v>
      </c>
      <c r="Q16" s="101">
        <f t="shared" si="17"/>
        <v>0</v>
      </c>
      <c r="R16" s="102">
        <f t="shared" si="18"/>
        <v>0</v>
      </c>
      <c r="S16" s="10">
        <f t="shared" si="19"/>
        <v>0</v>
      </c>
      <c r="T16" s="17">
        <f t="shared" si="31"/>
        <v>7.9699999999999993E-2</v>
      </c>
      <c r="U16" s="101">
        <f t="shared" si="32"/>
        <v>1</v>
      </c>
      <c r="V16" s="101">
        <v>252</v>
      </c>
      <c r="W16" s="22">
        <f t="shared" si="20"/>
        <v>1.000304345</v>
      </c>
      <c r="X16" s="18">
        <f t="shared" si="21"/>
        <v>30.434978000000001</v>
      </c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4"/>
      <c r="AJ16" s="167">
        <f t="shared" si="35"/>
        <v>5</v>
      </c>
      <c r="AK16" s="168">
        <v>42460</v>
      </c>
      <c r="AL16" s="169">
        <f t="shared" si="36"/>
        <v>99000</v>
      </c>
      <c r="AM16" s="171">
        <f t="shared" si="37"/>
        <v>261</v>
      </c>
      <c r="AN16" s="175">
        <f t="shared" si="38"/>
        <v>8183.4402870000004</v>
      </c>
      <c r="AO16" s="175">
        <f t="shared" si="39"/>
        <v>0</v>
      </c>
      <c r="AP16" s="174">
        <v>0</v>
      </c>
      <c r="AQ16" s="169">
        <f t="shared" si="33"/>
        <v>8183.4402870000004</v>
      </c>
      <c r="AR16" s="167">
        <f t="shared" si="40"/>
        <v>5</v>
      </c>
      <c r="AS16" s="173">
        <f t="shared" si="34"/>
        <v>43146</v>
      </c>
      <c r="AT16" s="10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6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7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52"/>
      <c r="DJ16" s="52"/>
      <c r="DK16" s="52"/>
      <c r="DL16" s="52"/>
      <c r="DM16" s="62"/>
      <c r="DN16" s="62"/>
    </row>
    <row r="17" spans="1:118" x14ac:dyDescent="0.2">
      <c r="A17" s="114">
        <f t="shared" si="22"/>
        <v>41477</v>
      </c>
      <c r="B17" s="98">
        <f t="shared" si="11"/>
        <v>100032.005978</v>
      </c>
      <c r="C17" s="10">
        <f t="shared" si="23"/>
        <v>100000</v>
      </c>
      <c r="D17" s="99">
        <f t="shared" si="24"/>
        <v>3715.92</v>
      </c>
      <c r="E17" s="21">
        <f>VLOOKUP(A16,[1]Plan1!$AY$80:$BA$314,3)</f>
        <v>3717.03</v>
      </c>
      <c r="F17" s="121">
        <f t="shared" si="25"/>
        <v>41470</v>
      </c>
      <c r="G17" s="100">
        <f t="shared" si="12"/>
        <v>2.9871471936959715E-4</v>
      </c>
      <c r="H17" s="20">
        <f t="shared" si="26"/>
        <v>41501</v>
      </c>
      <c r="I17" s="20">
        <f t="shared" si="13"/>
        <v>41501</v>
      </c>
      <c r="J17" s="1">
        <f t="shared" si="27"/>
        <v>19</v>
      </c>
      <c r="K17" s="1">
        <f t="shared" si="14"/>
        <v>1</v>
      </c>
      <c r="L17" s="10">
        <f t="shared" si="15"/>
        <v>1.00001571</v>
      </c>
      <c r="M17" s="22">
        <f t="shared" si="28"/>
        <v>1</v>
      </c>
      <c r="N17" s="22">
        <f t="shared" si="29"/>
        <v>1</v>
      </c>
      <c r="O17" s="10">
        <f t="shared" si="30"/>
        <v>1.00001571</v>
      </c>
      <c r="P17" s="10">
        <f t="shared" si="16"/>
        <v>100001.571</v>
      </c>
      <c r="Q17" s="101">
        <f t="shared" si="17"/>
        <v>0</v>
      </c>
      <c r="R17" s="102">
        <f t="shared" si="18"/>
        <v>0</v>
      </c>
      <c r="S17" s="10">
        <f t="shared" si="19"/>
        <v>0</v>
      </c>
      <c r="T17" s="17">
        <f t="shared" si="31"/>
        <v>7.9699999999999993E-2</v>
      </c>
      <c r="U17" s="101">
        <f t="shared" si="32"/>
        <v>1</v>
      </c>
      <c r="V17" s="101">
        <v>252</v>
      </c>
      <c r="W17" s="22">
        <f t="shared" si="20"/>
        <v>1.000304345</v>
      </c>
      <c r="X17" s="18">
        <f t="shared" si="21"/>
        <v>30.434978000000001</v>
      </c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4"/>
      <c r="AJ17" s="167">
        <f t="shared" si="35"/>
        <v>6</v>
      </c>
      <c r="AK17" s="168">
        <f>AR172</f>
        <v>43146</v>
      </c>
      <c r="AL17" s="169">
        <f t="shared" si="36"/>
        <v>65000</v>
      </c>
      <c r="AM17" s="171">
        <f t="shared" si="37"/>
        <v>470</v>
      </c>
      <c r="AN17" s="175">
        <f t="shared" si="38"/>
        <v>15221.569077</v>
      </c>
      <c r="AO17" s="175">
        <f t="shared" si="39"/>
        <v>34000</v>
      </c>
      <c r="AP17" s="174">
        <v>0.34</v>
      </c>
      <c r="AQ17" s="169">
        <f t="shared" si="33"/>
        <v>49221.569077</v>
      </c>
      <c r="AR17" s="167">
        <f t="shared" si="40"/>
        <v>6</v>
      </c>
      <c r="AS17" s="173">
        <f t="shared" si="34"/>
        <v>43174</v>
      </c>
      <c r="AT17" s="10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6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7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52"/>
      <c r="DJ17" s="52"/>
      <c r="DK17" s="52"/>
      <c r="DL17" s="52"/>
      <c r="DM17" s="62"/>
      <c r="DN17" s="62"/>
    </row>
    <row r="18" spans="1:118" x14ac:dyDescent="0.2">
      <c r="A18" s="114">
        <f t="shared" si="22"/>
        <v>41478</v>
      </c>
      <c r="B18" s="98">
        <f t="shared" si="11"/>
        <v>100064.023113</v>
      </c>
      <c r="C18" s="10">
        <f t="shared" si="23"/>
        <v>100000</v>
      </c>
      <c r="D18" s="99">
        <f t="shared" si="24"/>
        <v>3715.92</v>
      </c>
      <c r="E18" s="21">
        <f>VLOOKUP(A17,[1]Plan1!$AY$80:$BA$314,3)</f>
        <v>3717.03</v>
      </c>
      <c r="F18" s="121">
        <f t="shared" si="25"/>
        <v>41470</v>
      </c>
      <c r="G18" s="100">
        <f t="shared" si="12"/>
        <v>2.9871471936959715E-4</v>
      </c>
      <c r="H18" s="20">
        <f t="shared" si="26"/>
        <v>41501</v>
      </c>
      <c r="I18" s="20">
        <f t="shared" si="13"/>
        <v>41501</v>
      </c>
      <c r="J18" s="1">
        <f t="shared" si="27"/>
        <v>19</v>
      </c>
      <c r="K18" s="1">
        <f t="shared" si="14"/>
        <v>2</v>
      </c>
      <c r="L18" s="10">
        <f t="shared" si="15"/>
        <v>1.0000314299999999</v>
      </c>
      <c r="M18" s="22">
        <f t="shared" si="28"/>
        <v>1</v>
      </c>
      <c r="N18" s="22">
        <f t="shared" si="29"/>
        <v>1</v>
      </c>
      <c r="O18" s="10">
        <f t="shared" si="30"/>
        <v>1.0000314299999999</v>
      </c>
      <c r="P18" s="10">
        <f t="shared" si="16"/>
        <v>100003.143</v>
      </c>
      <c r="Q18" s="101">
        <f t="shared" si="17"/>
        <v>0</v>
      </c>
      <c r="R18" s="102">
        <f t="shared" si="18"/>
        <v>0</v>
      </c>
      <c r="S18" s="10">
        <f t="shared" si="19"/>
        <v>0</v>
      </c>
      <c r="T18" s="17">
        <f t="shared" si="31"/>
        <v>7.9699999999999993E-2</v>
      </c>
      <c r="U18" s="101">
        <f t="shared" si="32"/>
        <v>2</v>
      </c>
      <c r="V18" s="101">
        <v>252</v>
      </c>
      <c r="W18" s="22">
        <f t="shared" si="20"/>
        <v>1.000608782</v>
      </c>
      <c r="X18" s="18">
        <f t="shared" si="21"/>
        <v>60.880113000000001</v>
      </c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4"/>
      <c r="AJ18" s="167">
        <f t="shared" si="35"/>
        <v>7</v>
      </c>
      <c r="AK18" s="168">
        <f>AR173</f>
        <v>43174</v>
      </c>
      <c r="AL18" s="169">
        <f t="shared" si="36"/>
        <v>0</v>
      </c>
      <c r="AM18" s="171">
        <f t="shared" si="37"/>
        <v>20</v>
      </c>
      <c r="AN18" s="175">
        <f t="shared" si="38"/>
        <v>396.79425499000001</v>
      </c>
      <c r="AO18" s="175">
        <f t="shared" si="39"/>
        <v>65000</v>
      </c>
      <c r="AP18" s="174">
        <v>0.65</v>
      </c>
      <c r="AQ18" s="169">
        <f t="shared" si="33"/>
        <v>65396.794254990004</v>
      </c>
      <c r="AR18" s="167">
        <f t="shared" si="40"/>
        <v>7</v>
      </c>
      <c r="AS18" s="173">
        <f t="shared" si="34"/>
        <v>0</v>
      </c>
      <c r="AT18" s="10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6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7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52"/>
      <c r="DJ18" s="52"/>
      <c r="DK18" s="52"/>
      <c r="DL18" s="52"/>
      <c r="DM18" s="62"/>
      <c r="DN18" s="62"/>
    </row>
    <row r="19" spans="1:118" x14ac:dyDescent="0.2">
      <c r="A19" s="114">
        <f t="shared" si="22"/>
        <v>41479</v>
      </c>
      <c r="B19" s="98">
        <f t="shared" si="11"/>
        <v>100096.050506</v>
      </c>
      <c r="C19" s="10">
        <f t="shared" si="23"/>
        <v>100000</v>
      </c>
      <c r="D19" s="99">
        <f t="shared" si="24"/>
        <v>3715.92</v>
      </c>
      <c r="E19" s="21">
        <f>VLOOKUP(A18,[1]Plan1!$AY$80:$BA$314,3)</f>
        <v>3717.03</v>
      </c>
      <c r="F19" s="121">
        <f t="shared" si="25"/>
        <v>41470</v>
      </c>
      <c r="G19" s="100">
        <f t="shared" si="12"/>
        <v>2.9871471936959715E-4</v>
      </c>
      <c r="H19" s="20">
        <f t="shared" si="26"/>
        <v>41501</v>
      </c>
      <c r="I19" s="20">
        <f t="shared" si="13"/>
        <v>41501</v>
      </c>
      <c r="J19" s="1">
        <f t="shared" si="27"/>
        <v>19</v>
      </c>
      <c r="K19" s="1">
        <f t="shared" si="14"/>
        <v>3</v>
      </c>
      <c r="L19" s="10">
        <f t="shared" si="15"/>
        <v>1.0000471500000001</v>
      </c>
      <c r="M19" s="22">
        <f t="shared" si="28"/>
        <v>1</v>
      </c>
      <c r="N19" s="22">
        <f t="shared" si="29"/>
        <v>1</v>
      </c>
      <c r="O19" s="10">
        <f t="shared" si="30"/>
        <v>1.0000471500000001</v>
      </c>
      <c r="P19" s="10">
        <f t="shared" si="16"/>
        <v>100004.715</v>
      </c>
      <c r="Q19" s="101">
        <f t="shared" si="17"/>
        <v>0</v>
      </c>
      <c r="R19" s="102">
        <f t="shared" si="18"/>
        <v>0</v>
      </c>
      <c r="S19" s="10">
        <f t="shared" si="19"/>
        <v>0</v>
      </c>
      <c r="T19" s="17">
        <f t="shared" si="31"/>
        <v>7.9699999999999993E-2</v>
      </c>
      <c r="U19" s="101">
        <f t="shared" si="32"/>
        <v>3</v>
      </c>
      <c r="V19" s="101">
        <v>252</v>
      </c>
      <c r="W19" s="22">
        <f t="shared" si="20"/>
        <v>1.000913312</v>
      </c>
      <c r="X19" s="18">
        <f t="shared" si="21"/>
        <v>91.335505999999995</v>
      </c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4"/>
      <c r="AJ19" s="167"/>
      <c r="AK19" s="173"/>
      <c r="AL19" s="169"/>
      <c r="AM19" s="171"/>
      <c r="AN19" s="175"/>
      <c r="AO19" s="175"/>
      <c r="AP19" s="174"/>
      <c r="AQ19" s="169"/>
      <c r="AR19" s="167"/>
      <c r="AS19" s="173"/>
      <c r="AT19" s="10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6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7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52"/>
      <c r="DJ19" s="52"/>
      <c r="DK19" s="52"/>
      <c r="DL19" s="52"/>
      <c r="DM19" s="62"/>
      <c r="DN19" s="62"/>
    </row>
    <row r="20" spans="1:118" x14ac:dyDescent="0.2">
      <c r="A20" s="114">
        <f t="shared" si="22"/>
        <v>41480</v>
      </c>
      <c r="B20" s="98">
        <f t="shared" si="11"/>
        <v>100128.08815699999</v>
      </c>
      <c r="C20" s="10">
        <f t="shared" si="23"/>
        <v>100000</v>
      </c>
      <c r="D20" s="99">
        <f t="shared" si="24"/>
        <v>3715.92</v>
      </c>
      <c r="E20" s="21">
        <f>VLOOKUP(A19,[1]Plan1!$AY$80:$BA$314,3)</f>
        <v>3717.03</v>
      </c>
      <c r="F20" s="121">
        <f t="shared" si="25"/>
        <v>41470</v>
      </c>
      <c r="G20" s="100">
        <f t="shared" si="12"/>
        <v>2.9871471936959715E-4</v>
      </c>
      <c r="H20" s="20">
        <f t="shared" si="26"/>
        <v>41501</v>
      </c>
      <c r="I20" s="20">
        <f t="shared" si="13"/>
        <v>41501</v>
      </c>
      <c r="J20" s="1">
        <f t="shared" si="27"/>
        <v>19</v>
      </c>
      <c r="K20" s="1">
        <f t="shared" si="14"/>
        <v>4</v>
      </c>
      <c r="L20" s="10">
        <f t="shared" si="15"/>
        <v>1.00006287</v>
      </c>
      <c r="M20" s="22">
        <f t="shared" si="28"/>
        <v>1</v>
      </c>
      <c r="N20" s="22">
        <f t="shared" si="29"/>
        <v>1</v>
      </c>
      <c r="O20" s="10">
        <f t="shared" si="30"/>
        <v>1.00006287</v>
      </c>
      <c r="P20" s="10">
        <f t="shared" si="16"/>
        <v>100006.287</v>
      </c>
      <c r="Q20" s="101">
        <f t="shared" si="17"/>
        <v>0</v>
      </c>
      <c r="R20" s="102">
        <f t="shared" si="18"/>
        <v>0</v>
      </c>
      <c r="S20" s="10">
        <f t="shared" si="19"/>
        <v>0</v>
      </c>
      <c r="T20" s="17">
        <f t="shared" si="31"/>
        <v>7.9699999999999993E-2</v>
      </c>
      <c r="U20" s="101">
        <f t="shared" si="32"/>
        <v>4</v>
      </c>
      <c r="V20" s="101">
        <v>252</v>
      </c>
      <c r="W20" s="22">
        <f t="shared" si="20"/>
        <v>1.0012179349999999</v>
      </c>
      <c r="X20" s="18">
        <f t="shared" si="21"/>
        <v>121.801157</v>
      </c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4"/>
      <c r="AJ20" s="167"/>
      <c r="AK20" s="173"/>
      <c r="AL20" s="169"/>
      <c r="AM20" s="171"/>
      <c r="AN20" s="175"/>
      <c r="AO20" s="175"/>
      <c r="AP20" s="174"/>
      <c r="AQ20" s="169"/>
      <c r="AR20" s="167"/>
      <c r="AS20" s="173"/>
      <c r="AT20" s="10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6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7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52"/>
      <c r="DJ20" s="52"/>
      <c r="DK20" s="52"/>
      <c r="DL20" s="52"/>
      <c r="DM20" s="62"/>
      <c r="DN20" s="62"/>
    </row>
    <row r="21" spans="1:118" x14ac:dyDescent="0.2">
      <c r="A21" s="114">
        <f t="shared" si="22"/>
        <v>41481</v>
      </c>
      <c r="B21" s="98">
        <f t="shared" si="11"/>
        <v>100160.137068</v>
      </c>
      <c r="C21" s="10">
        <f t="shared" si="23"/>
        <v>100000</v>
      </c>
      <c r="D21" s="99">
        <f t="shared" si="24"/>
        <v>3715.92</v>
      </c>
      <c r="E21" s="21">
        <f>VLOOKUP(A20,[1]Plan1!$AY$80:$BA$314,3)</f>
        <v>3717.03</v>
      </c>
      <c r="F21" s="121">
        <f t="shared" si="25"/>
        <v>41470</v>
      </c>
      <c r="G21" s="100">
        <f t="shared" si="12"/>
        <v>2.9871471936959715E-4</v>
      </c>
      <c r="H21" s="20">
        <f t="shared" si="26"/>
        <v>41501</v>
      </c>
      <c r="I21" s="20">
        <f t="shared" si="13"/>
        <v>41501</v>
      </c>
      <c r="J21" s="1">
        <f t="shared" si="27"/>
        <v>19</v>
      </c>
      <c r="K21" s="1">
        <f t="shared" si="14"/>
        <v>5</v>
      </c>
      <c r="L21" s="10">
        <f t="shared" si="15"/>
        <v>1.0000785999999999</v>
      </c>
      <c r="M21" s="22">
        <f t="shared" si="28"/>
        <v>1</v>
      </c>
      <c r="N21" s="22">
        <f t="shared" si="29"/>
        <v>1</v>
      </c>
      <c r="O21" s="10">
        <f t="shared" si="30"/>
        <v>1.0000785999999999</v>
      </c>
      <c r="P21" s="10">
        <f t="shared" si="16"/>
        <v>100007.86</v>
      </c>
      <c r="Q21" s="101">
        <f t="shared" si="17"/>
        <v>0</v>
      </c>
      <c r="R21" s="102">
        <f t="shared" si="18"/>
        <v>0</v>
      </c>
      <c r="S21" s="10">
        <f t="shared" si="19"/>
        <v>0</v>
      </c>
      <c r="T21" s="17">
        <f t="shared" si="31"/>
        <v>7.9699999999999993E-2</v>
      </c>
      <c r="U21" s="101">
        <f t="shared" si="32"/>
        <v>5</v>
      </c>
      <c r="V21" s="101">
        <v>252</v>
      </c>
      <c r="W21" s="22">
        <f t="shared" si="20"/>
        <v>1.0015226509999999</v>
      </c>
      <c r="X21" s="18">
        <f t="shared" si="21"/>
        <v>152.27706800000001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4"/>
      <c r="AJ21" s="167"/>
      <c r="AK21" s="173"/>
      <c r="AL21" s="169"/>
      <c r="AM21" s="171"/>
      <c r="AN21" s="175"/>
      <c r="AO21" s="175"/>
      <c r="AP21" s="174"/>
      <c r="AQ21" s="169"/>
      <c r="AR21" s="167"/>
      <c r="AS21" s="173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6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7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52"/>
      <c r="DJ21" s="52"/>
      <c r="DK21" s="52"/>
      <c r="DL21" s="52"/>
      <c r="DM21" s="62"/>
      <c r="DN21" s="62"/>
    </row>
    <row r="22" spans="1:118" x14ac:dyDescent="0.2">
      <c r="A22" s="114">
        <f t="shared" si="22"/>
        <v>41482</v>
      </c>
      <c r="B22" s="98">
        <f t="shared" si="11"/>
        <v>100192.19513599999</v>
      </c>
      <c r="C22" s="10">
        <f t="shared" si="23"/>
        <v>100000</v>
      </c>
      <c r="D22" s="99">
        <f t="shared" si="24"/>
        <v>3715.92</v>
      </c>
      <c r="E22" s="21">
        <f>VLOOKUP(A21,[1]Plan1!$AY$80:$BA$314,3)</f>
        <v>3717.03</v>
      </c>
      <c r="F22" s="121">
        <f t="shared" si="25"/>
        <v>41470</v>
      </c>
      <c r="G22" s="100">
        <f t="shared" si="12"/>
        <v>2.9871471936959715E-4</v>
      </c>
      <c r="H22" s="20">
        <f t="shared" si="26"/>
        <v>41501</v>
      </c>
      <c r="I22" s="20">
        <f t="shared" si="13"/>
        <v>41501</v>
      </c>
      <c r="J22" s="1">
        <f t="shared" si="27"/>
        <v>19</v>
      </c>
      <c r="K22" s="1">
        <f t="shared" si="14"/>
        <v>6</v>
      </c>
      <c r="L22" s="10">
        <f t="shared" si="15"/>
        <v>1.0000943200000001</v>
      </c>
      <c r="M22" s="22">
        <f t="shared" si="28"/>
        <v>1</v>
      </c>
      <c r="N22" s="22">
        <f t="shared" si="29"/>
        <v>1</v>
      </c>
      <c r="O22" s="10">
        <f t="shared" si="30"/>
        <v>1.0000943200000001</v>
      </c>
      <c r="P22" s="10">
        <f t="shared" si="16"/>
        <v>100009.432</v>
      </c>
      <c r="Q22" s="101">
        <f t="shared" si="17"/>
        <v>0</v>
      </c>
      <c r="R22" s="102">
        <f t="shared" si="18"/>
        <v>0</v>
      </c>
      <c r="S22" s="10">
        <f t="shared" si="19"/>
        <v>0</v>
      </c>
      <c r="T22" s="17">
        <f t="shared" si="31"/>
        <v>7.9699999999999993E-2</v>
      </c>
      <c r="U22" s="101">
        <f t="shared" si="32"/>
        <v>6</v>
      </c>
      <c r="V22" s="101">
        <v>252</v>
      </c>
      <c r="W22" s="22">
        <f t="shared" si="20"/>
        <v>1.001827459</v>
      </c>
      <c r="X22" s="18">
        <f t="shared" si="21"/>
        <v>182.763136</v>
      </c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4"/>
      <c r="AJ22" s="167"/>
      <c r="AK22" s="173"/>
      <c r="AL22" s="169"/>
      <c r="AM22" s="171"/>
      <c r="AN22" s="175"/>
      <c r="AO22" s="175"/>
      <c r="AP22" s="174"/>
      <c r="AQ22" s="169"/>
      <c r="AR22" s="167"/>
      <c r="AS22" s="173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6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7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52"/>
      <c r="DJ22" s="52"/>
      <c r="DK22" s="52"/>
      <c r="DL22" s="52"/>
      <c r="DM22" s="62"/>
      <c r="DN22" s="62"/>
    </row>
    <row r="23" spans="1:118" x14ac:dyDescent="0.2">
      <c r="A23" s="114">
        <f t="shared" si="22"/>
        <v>41483</v>
      </c>
      <c r="B23" s="98">
        <f t="shared" si="11"/>
        <v>100192.19513599999</v>
      </c>
      <c r="C23" s="10">
        <f t="shared" si="23"/>
        <v>100000</v>
      </c>
      <c r="D23" s="99">
        <f t="shared" si="24"/>
        <v>3715.92</v>
      </c>
      <c r="E23" s="21">
        <f>VLOOKUP(A22,[1]Plan1!$AY$80:$BA$314,3)</f>
        <v>3717.03</v>
      </c>
      <c r="F23" s="121">
        <f t="shared" si="25"/>
        <v>41470</v>
      </c>
      <c r="G23" s="100">
        <f t="shared" si="12"/>
        <v>2.9871471936959715E-4</v>
      </c>
      <c r="H23" s="20">
        <f t="shared" si="26"/>
        <v>41501</v>
      </c>
      <c r="I23" s="20">
        <f t="shared" si="13"/>
        <v>41501</v>
      </c>
      <c r="J23" s="1">
        <f t="shared" si="27"/>
        <v>19</v>
      </c>
      <c r="K23" s="1">
        <f t="shared" si="14"/>
        <v>6</v>
      </c>
      <c r="L23" s="10">
        <f t="shared" si="15"/>
        <v>1.0000943200000001</v>
      </c>
      <c r="M23" s="22">
        <f t="shared" si="28"/>
        <v>1</v>
      </c>
      <c r="N23" s="22">
        <f t="shared" si="29"/>
        <v>1</v>
      </c>
      <c r="O23" s="10">
        <f t="shared" si="30"/>
        <v>1.0000943200000001</v>
      </c>
      <c r="P23" s="10">
        <f t="shared" si="16"/>
        <v>100009.432</v>
      </c>
      <c r="Q23" s="101">
        <f t="shared" si="17"/>
        <v>0</v>
      </c>
      <c r="R23" s="102">
        <f t="shared" si="18"/>
        <v>0</v>
      </c>
      <c r="S23" s="10">
        <f t="shared" si="19"/>
        <v>0</v>
      </c>
      <c r="T23" s="17">
        <f t="shared" si="31"/>
        <v>7.9699999999999993E-2</v>
      </c>
      <c r="U23" s="101">
        <f t="shared" si="32"/>
        <v>6</v>
      </c>
      <c r="V23" s="101">
        <v>252</v>
      </c>
      <c r="W23" s="22">
        <f t="shared" si="20"/>
        <v>1.001827459</v>
      </c>
      <c r="X23" s="18">
        <f t="shared" si="21"/>
        <v>182.763136</v>
      </c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4"/>
      <c r="AJ23" s="167"/>
      <c r="AK23" s="173"/>
      <c r="AL23" s="169"/>
      <c r="AM23" s="171"/>
      <c r="AN23" s="175"/>
      <c r="AO23" s="175"/>
      <c r="AP23" s="174"/>
      <c r="AQ23" s="169"/>
      <c r="AR23" s="167"/>
      <c r="AS23" s="173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6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7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52"/>
      <c r="DJ23" s="52"/>
      <c r="DK23" s="52"/>
      <c r="DL23" s="52"/>
      <c r="DM23" s="62"/>
      <c r="DN23" s="62"/>
    </row>
    <row r="24" spans="1:118" x14ac:dyDescent="0.2">
      <c r="A24" s="114">
        <f t="shared" si="22"/>
        <v>41484</v>
      </c>
      <c r="B24" s="98">
        <f t="shared" si="11"/>
        <v>100192.19513599999</v>
      </c>
      <c r="C24" s="10">
        <f t="shared" si="23"/>
        <v>100000</v>
      </c>
      <c r="D24" s="99">
        <f t="shared" si="24"/>
        <v>3715.92</v>
      </c>
      <c r="E24" s="21">
        <f>VLOOKUP(A23,[1]Plan1!$AY$80:$BA$314,3)</f>
        <v>3717.03</v>
      </c>
      <c r="F24" s="121">
        <f t="shared" si="25"/>
        <v>41470</v>
      </c>
      <c r="G24" s="100">
        <f t="shared" si="12"/>
        <v>2.9871471936959715E-4</v>
      </c>
      <c r="H24" s="20">
        <f t="shared" si="26"/>
        <v>41501</v>
      </c>
      <c r="I24" s="20">
        <f t="shared" si="13"/>
        <v>41501</v>
      </c>
      <c r="J24" s="1">
        <f t="shared" si="27"/>
        <v>19</v>
      </c>
      <c r="K24" s="1">
        <f t="shared" si="14"/>
        <v>6</v>
      </c>
      <c r="L24" s="10">
        <f t="shared" si="15"/>
        <v>1.0000943200000001</v>
      </c>
      <c r="M24" s="22">
        <f t="shared" si="28"/>
        <v>1</v>
      </c>
      <c r="N24" s="22">
        <f t="shared" si="29"/>
        <v>1</v>
      </c>
      <c r="O24" s="10">
        <f t="shared" si="30"/>
        <v>1.0000943200000001</v>
      </c>
      <c r="P24" s="10">
        <f t="shared" si="16"/>
        <v>100009.432</v>
      </c>
      <c r="Q24" s="101">
        <f t="shared" si="17"/>
        <v>0</v>
      </c>
      <c r="R24" s="102">
        <f t="shared" si="18"/>
        <v>0</v>
      </c>
      <c r="S24" s="10">
        <f t="shared" si="19"/>
        <v>0</v>
      </c>
      <c r="T24" s="17">
        <f t="shared" si="31"/>
        <v>7.9699999999999993E-2</v>
      </c>
      <c r="U24" s="101">
        <f t="shared" si="32"/>
        <v>6</v>
      </c>
      <c r="V24" s="101">
        <v>252</v>
      </c>
      <c r="W24" s="22">
        <f t="shared" si="20"/>
        <v>1.001827459</v>
      </c>
      <c r="X24" s="18">
        <f t="shared" si="21"/>
        <v>182.763136</v>
      </c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4"/>
      <c r="AJ24" s="167"/>
      <c r="AK24" s="173"/>
      <c r="AL24" s="169"/>
      <c r="AM24" s="171"/>
      <c r="AN24" s="175"/>
      <c r="AO24" s="175"/>
      <c r="AP24" s="174"/>
      <c r="AQ24" s="169"/>
      <c r="AR24" s="167"/>
      <c r="AS24" s="173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6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7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52"/>
      <c r="DJ24" s="52"/>
      <c r="DK24" s="52"/>
      <c r="DL24" s="52"/>
      <c r="DM24" s="62"/>
      <c r="DN24" s="62"/>
    </row>
    <row r="25" spans="1:118" x14ac:dyDescent="0.2">
      <c r="A25" s="114">
        <f t="shared" si="22"/>
        <v>41485</v>
      </c>
      <c r="B25" s="98">
        <f t="shared" si="11"/>
        <v>100224.263464</v>
      </c>
      <c r="C25" s="10">
        <f t="shared" si="23"/>
        <v>100000</v>
      </c>
      <c r="D25" s="99">
        <f t="shared" si="24"/>
        <v>3715.92</v>
      </c>
      <c r="E25" s="21">
        <f>VLOOKUP(A24,[1]Plan1!$AY$80:$BA$314,3)</f>
        <v>3717.03</v>
      </c>
      <c r="F25" s="121">
        <f t="shared" si="25"/>
        <v>41470</v>
      </c>
      <c r="G25" s="100">
        <f t="shared" si="12"/>
        <v>2.9871471936959715E-4</v>
      </c>
      <c r="H25" s="20">
        <f t="shared" si="26"/>
        <v>41501</v>
      </c>
      <c r="I25" s="20">
        <f t="shared" si="13"/>
        <v>41501</v>
      </c>
      <c r="J25" s="1">
        <f t="shared" si="27"/>
        <v>19</v>
      </c>
      <c r="K25" s="1">
        <f t="shared" si="14"/>
        <v>7</v>
      </c>
      <c r="L25" s="10">
        <f t="shared" si="15"/>
        <v>1.00011004</v>
      </c>
      <c r="M25" s="22">
        <f t="shared" si="28"/>
        <v>1</v>
      </c>
      <c r="N25" s="22">
        <f t="shared" si="29"/>
        <v>1</v>
      </c>
      <c r="O25" s="10">
        <f t="shared" si="30"/>
        <v>1.00011004</v>
      </c>
      <c r="P25" s="10">
        <f t="shared" si="16"/>
        <v>100011.004</v>
      </c>
      <c r="Q25" s="101">
        <f t="shared" si="17"/>
        <v>0</v>
      </c>
      <c r="R25" s="102">
        <f t="shared" si="18"/>
        <v>0</v>
      </c>
      <c r="S25" s="10">
        <f t="shared" si="19"/>
        <v>0</v>
      </c>
      <c r="T25" s="17">
        <f t="shared" si="31"/>
        <v>7.9699999999999993E-2</v>
      </c>
      <c r="U25" s="101">
        <f t="shared" si="32"/>
        <v>7</v>
      </c>
      <c r="V25" s="101">
        <v>252</v>
      </c>
      <c r="W25" s="22">
        <f t="shared" si="20"/>
        <v>1.0021323600000001</v>
      </c>
      <c r="X25" s="18">
        <f t="shared" si="21"/>
        <v>213.25946400000001</v>
      </c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4"/>
      <c r="AJ25" s="167"/>
      <c r="AK25" s="173"/>
      <c r="AL25" s="169"/>
      <c r="AM25" s="171"/>
      <c r="AN25" s="175"/>
      <c r="AO25" s="175"/>
      <c r="AP25" s="174"/>
      <c r="AQ25" s="169"/>
      <c r="AR25" s="167"/>
      <c r="AS25" s="173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63"/>
      <c r="CJ25" s="1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64"/>
      <c r="DI25" s="65"/>
      <c r="DJ25" s="65"/>
      <c r="DK25" s="65"/>
      <c r="DL25" s="65"/>
      <c r="DM25" s="65"/>
      <c r="DN25" s="65"/>
    </row>
    <row r="26" spans="1:118" x14ac:dyDescent="0.2">
      <c r="A26" s="114">
        <f t="shared" si="22"/>
        <v>41486</v>
      </c>
      <c r="B26" s="98">
        <f t="shared" si="11"/>
        <v>100256.34205200001</v>
      </c>
      <c r="C26" s="10">
        <f t="shared" si="23"/>
        <v>100000</v>
      </c>
      <c r="D26" s="99">
        <f t="shared" si="24"/>
        <v>3715.92</v>
      </c>
      <c r="E26" s="21">
        <f>VLOOKUP(A25,[1]Plan1!$AY$80:$BA$314,3)</f>
        <v>3717.03</v>
      </c>
      <c r="F26" s="121">
        <f t="shared" si="25"/>
        <v>41470</v>
      </c>
      <c r="G26" s="100">
        <f t="shared" si="12"/>
        <v>2.9871471936959715E-4</v>
      </c>
      <c r="H26" s="20">
        <f t="shared" si="26"/>
        <v>41501</v>
      </c>
      <c r="I26" s="20">
        <f t="shared" si="13"/>
        <v>41501</v>
      </c>
      <c r="J26" s="1">
        <f t="shared" si="27"/>
        <v>19</v>
      </c>
      <c r="K26" s="1">
        <f t="shared" si="14"/>
        <v>8</v>
      </c>
      <c r="L26" s="10">
        <f t="shared" si="15"/>
        <v>1.00012576</v>
      </c>
      <c r="M26" s="22">
        <f t="shared" si="28"/>
        <v>1</v>
      </c>
      <c r="N26" s="22">
        <f t="shared" si="29"/>
        <v>1</v>
      </c>
      <c r="O26" s="10">
        <f t="shared" si="30"/>
        <v>1.00012576</v>
      </c>
      <c r="P26" s="10">
        <f t="shared" si="16"/>
        <v>100012.576</v>
      </c>
      <c r="Q26" s="101">
        <f t="shared" si="17"/>
        <v>0</v>
      </c>
      <c r="R26" s="102">
        <f t="shared" si="18"/>
        <v>0</v>
      </c>
      <c r="S26" s="10">
        <f t="shared" si="19"/>
        <v>0</v>
      </c>
      <c r="T26" s="17">
        <f t="shared" si="31"/>
        <v>7.9699999999999993E-2</v>
      </c>
      <c r="U26" s="101">
        <f t="shared" si="32"/>
        <v>8</v>
      </c>
      <c r="V26" s="101">
        <v>252</v>
      </c>
      <c r="W26" s="22">
        <f t="shared" si="20"/>
        <v>1.002437354</v>
      </c>
      <c r="X26" s="18">
        <f t="shared" si="21"/>
        <v>243.766052</v>
      </c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4"/>
      <c r="AJ26" s="167"/>
      <c r="AK26" s="173"/>
      <c r="AL26" s="169"/>
      <c r="AM26" s="171"/>
      <c r="AN26" s="175"/>
      <c r="AO26" s="175"/>
      <c r="AP26" s="174"/>
      <c r="AQ26" s="169"/>
      <c r="AR26" s="167"/>
      <c r="AS26" s="173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6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7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52"/>
      <c r="DJ26" s="52"/>
      <c r="DK26" s="52"/>
      <c r="DL26" s="52"/>
      <c r="DM26" s="62"/>
      <c r="DN26" s="62"/>
    </row>
    <row r="27" spans="1:118" x14ac:dyDescent="0.2">
      <c r="A27" s="114">
        <f t="shared" si="22"/>
        <v>41487</v>
      </c>
      <c r="B27" s="98">
        <f t="shared" si="11"/>
        <v>100288.4308</v>
      </c>
      <c r="C27" s="10">
        <f t="shared" si="23"/>
        <v>100000</v>
      </c>
      <c r="D27" s="99">
        <f t="shared" si="24"/>
        <v>3715.92</v>
      </c>
      <c r="E27" s="21">
        <f>VLOOKUP(A26,[1]Plan1!$AY$80:$BA$314,3)</f>
        <v>3717.03</v>
      </c>
      <c r="F27" s="121">
        <f t="shared" si="25"/>
        <v>41470</v>
      </c>
      <c r="G27" s="100">
        <f t="shared" si="12"/>
        <v>2.9871471936959715E-4</v>
      </c>
      <c r="H27" s="20">
        <f t="shared" si="26"/>
        <v>41501</v>
      </c>
      <c r="I27" s="20">
        <f t="shared" si="13"/>
        <v>41501</v>
      </c>
      <c r="J27" s="1">
        <f t="shared" si="27"/>
        <v>19</v>
      </c>
      <c r="K27" s="1">
        <f t="shared" si="14"/>
        <v>9</v>
      </c>
      <c r="L27" s="10">
        <f t="shared" si="15"/>
        <v>1.0001414799999999</v>
      </c>
      <c r="M27" s="22">
        <f t="shared" si="28"/>
        <v>1</v>
      </c>
      <c r="N27" s="22">
        <f t="shared" si="29"/>
        <v>1</v>
      </c>
      <c r="O27" s="10">
        <f t="shared" si="30"/>
        <v>1.0001414799999999</v>
      </c>
      <c r="P27" s="10">
        <f t="shared" si="16"/>
        <v>100014.148</v>
      </c>
      <c r="Q27" s="101">
        <f t="shared" si="17"/>
        <v>0</v>
      </c>
      <c r="R27" s="102">
        <f t="shared" si="18"/>
        <v>0</v>
      </c>
      <c r="S27" s="10">
        <f t="shared" si="19"/>
        <v>0</v>
      </c>
      <c r="T27" s="17">
        <f t="shared" si="31"/>
        <v>7.9699999999999993E-2</v>
      </c>
      <c r="U27" s="101">
        <f t="shared" si="32"/>
        <v>9</v>
      </c>
      <c r="V27" s="101">
        <v>252</v>
      </c>
      <c r="W27" s="22">
        <f t="shared" si="20"/>
        <v>1.00274244</v>
      </c>
      <c r="X27" s="18">
        <f t="shared" si="21"/>
        <v>274.28280000000001</v>
      </c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4"/>
      <c r="AJ27" s="167"/>
      <c r="AK27" s="173"/>
      <c r="AL27" s="169"/>
      <c r="AM27" s="171"/>
      <c r="AN27" s="175"/>
      <c r="AO27" s="175"/>
      <c r="AP27" s="174"/>
      <c r="AQ27" s="169"/>
      <c r="AR27" s="167"/>
      <c r="AS27" s="173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6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7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52"/>
      <c r="DJ27" s="52"/>
      <c r="DK27" s="52"/>
      <c r="DL27" s="52"/>
      <c r="DM27" s="62"/>
      <c r="DN27" s="62"/>
    </row>
    <row r="28" spans="1:118" x14ac:dyDescent="0.2">
      <c r="A28" s="114">
        <f t="shared" si="22"/>
        <v>41488</v>
      </c>
      <c r="B28" s="98">
        <f t="shared" si="11"/>
        <v>100320.529908</v>
      </c>
      <c r="C28" s="10">
        <f t="shared" si="23"/>
        <v>100000</v>
      </c>
      <c r="D28" s="99">
        <f t="shared" si="24"/>
        <v>3715.92</v>
      </c>
      <c r="E28" s="21">
        <f>VLOOKUP(A27,[1]Plan1!$AY$80:$BA$314,3)</f>
        <v>3717.03</v>
      </c>
      <c r="F28" s="121">
        <f t="shared" si="25"/>
        <v>41470</v>
      </c>
      <c r="G28" s="100">
        <f t="shared" si="12"/>
        <v>2.9871471936959715E-4</v>
      </c>
      <c r="H28" s="20">
        <f t="shared" si="26"/>
        <v>41501</v>
      </c>
      <c r="I28" s="20">
        <f t="shared" si="13"/>
        <v>41501</v>
      </c>
      <c r="J28" s="1">
        <f t="shared" si="27"/>
        <v>19</v>
      </c>
      <c r="K28" s="1">
        <f t="shared" si="14"/>
        <v>10</v>
      </c>
      <c r="L28" s="10">
        <f t="shared" si="15"/>
        <v>1.0001572000000001</v>
      </c>
      <c r="M28" s="22">
        <f t="shared" si="28"/>
        <v>1</v>
      </c>
      <c r="N28" s="22">
        <f t="shared" si="29"/>
        <v>1</v>
      </c>
      <c r="O28" s="10">
        <f t="shared" si="30"/>
        <v>1.0001572000000001</v>
      </c>
      <c r="P28" s="10">
        <f t="shared" si="16"/>
        <v>100015.72</v>
      </c>
      <c r="Q28" s="101">
        <f t="shared" si="17"/>
        <v>0</v>
      </c>
      <c r="R28" s="102">
        <f t="shared" si="18"/>
        <v>0</v>
      </c>
      <c r="S28" s="10">
        <f t="shared" si="19"/>
        <v>0</v>
      </c>
      <c r="T28" s="17">
        <f t="shared" si="31"/>
        <v>7.9699999999999993E-2</v>
      </c>
      <c r="U28" s="101">
        <f t="shared" si="32"/>
        <v>10</v>
      </c>
      <c r="V28" s="101">
        <v>252</v>
      </c>
      <c r="W28" s="22">
        <f t="shared" si="20"/>
        <v>1.00304762</v>
      </c>
      <c r="X28" s="18">
        <f t="shared" si="21"/>
        <v>304.80990800000001</v>
      </c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4"/>
      <c r="AJ28" s="167"/>
      <c r="AK28" s="173"/>
      <c r="AL28" s="169"/>
      <c r="AM28" s="171"/>
      <c r="AN28" s="175"/>
      <c r="AO28" s="175"/>
      <c r="AP28" s="174"/>
      <c r="AQ28" s="169"/>
      <c r="AR28" s="167"/>
      <c r="AS28" s="173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6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7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52"/>
      <c r="DJ28" s="52"/>
      <c r="DK28" s="52"/>
      <c r="DL28" s="52"/>
      <c r="DM28" s="62"/>
      <c r="DN28" s="62"/>
    </row>
    <row r="29" spans="1:118" x14ac:dyDescent="0.2">
      <c r="A29" s="114">
        <f t="shared" si="22"/>
        <v>41489</v>
      </c>
      <c r="B29" s="98">
        <f t="shared" si="11"/>
        <v>100352.639178</v>
      </c>
      <c r="C29" s="10">
        <f t="shared" si="23"/>
        <v>100000</v>
      </c>
      <c r="D29" s="99">
        <f t="shared" si="24"/>
        <v>3715.92</v>
      </c>
      <c r="E29" s="21">
        <f>VLOOKUP(A28,[1]Plan1!$AY$80:$BA$314,3)</f>
        <v>3717.03</v>
      </c>
      <c r="F29" s="121">
        <f t="shared" si="25"/>
        <v>41470</v>
      </c>
      <c r="G29" s="100">
        <f t="shared" si="12"/>
        <v>2.9871471936959715E-4</v>
      </c>
      <c r="H29" s="20">
        <f t="shared" si="26"/>
        <v>41501</v>
      </c>
      <c r="I29" s="20">
        <f t="shared" si="13"/>
        <v>41501</v>
      </c>
      <c r="J29" s="1">
        <f t="shared" si="27"/>
        <v>19</v>
      </c>
      <c r="K29" s="1">
        <f t="shared" si="14"/>
        <v>11</v>
      </c>
      <c r="L29" s="10">
        <f t="shared" si="15"/>
        <v>1.00017292</v>
      </c>
      <c r="M29" s="22">
        <f t="shared" si="28"/>
        <v>1</v>
      </c>
      <c r="N29" s="22">
        <f t="shared" si="29"/>
        <v>1</v>
      </c>
      <c r="O29" s="10">
        <f t="shared" si="30"/>
        <v>1.00017292</v>
      </c>
      <c r="P29" s="10">
        <f t="shared" si="16"/>
        <v>100017.292</v>
      </c>
      <c r="Q29" s="101">
        <f t="shared" si="17"/>
        <v>0</v>
      </c>
      <c r="R29" s="102">
        <f t="shared" si="18"/>
        <v>0</v>
      </c>
      <c r="S29" s="10">
        <f t="shared" si="19"/>
        <v>0</v>
      </c>
      <c r="T29" s="17">
        <f t="shared" si="31"/>
        <v>7.9699999999999993E-2</v>
      </c>
      <c r="U29" s="101">
        <f t="shared" si="32"/>
        <v>11</v>
      </c>
      <c r="V29" s="101">
        <v>252</v>
      </c>
      <c r="W29" s="22">
        <f t="shared" si="20"/>
        <v>1.0033528920000001</v>
      </c>
      <c r="X29" s="18">
        <f t="shared" si="21"/>
        <v>335.34717799999999</v>
      </c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4"/>
      <c r="AJ29" s="167"/>
      <c r="AK29" s="173"/>
      <c r="AL29" s="169"/>
      <c r="AM29" s="171"/>
      <c r="AN29" s="175"/>
      <c r="AO29" s="175"/>
      <c r="AP29" s="174"/>
      <c r="AQ29" s="169"/>
      <c r="AR29" s="167"/>
      <c r="AS29" s="173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6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7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52"/>
      <c r="DJ29" s="52"/>
      <c r="DK29" s="52"/>
      <c r="DL29" s="52"/>
      <c r="DM29" s="62"/>
      <c r="DN29" s="62"/>
    </row>
    <row r="30" spans="1:118" x14ac:dyDescent="0.2">
      <c r="A30" s="114">
        <f t="shared" si="22"/>
        <v>41490</v>
      </c>
      <c r="B30" s="98">
        <f t="shared" si="11"/>
        <v>100352.639178</v>
      </c>
      <c r="C30" s="10">
        <f t="shared" si="23"/>
        <v>100000</v>
      </c>
      <c r="D30" s="99">
        <f t="shared" si="24"/>
        <v>3715.92</v>
      </c>
      <c r="E30" s="21">
        <f>VLOOKUP(A29,[1]Plan1!$AY$80:$BA$314,3)</f>
        <v>3717.03</v>
      </c>
      <c r="F30" s="121">
        <f t="shared" si="25"/>
        <v>41470</v>
      </c>
      <c r="G30" s="100">
        <f t="shared" si="12"/>
        <v>2.9871471936959715E-4</v>
      </c>
      <c r="H30" s="20">
        <f t="shared" si="26"/>
        <v>41501</v>
      </c>
      <c r="I30" s="20">
        <f t="shared" si="13"/>
        <v>41501</v>
      </c>
      <c r="J30" s="1">
        <f t="shared" si="27"/>
        <v>19</v>
      </c>
      <c r="K30" s="1">
        <f t="shared" si="14"/>
        <v>11</v>
      </c>
      <c r="L30" s="10">
        <f t="shared" si="15"/>
        <v>1.00017292</v>
      </c>
      <c r="M30" s="22">
        <f t="shared" si="28"/>
        <v>1</v>
      </c>
      <c r="N30" s="22">
        <f t="shared" si="29"/>
        <v>1</v>
      </c>
      <c r="O30" s="10">
        <f t="shared" si="30"/>
        <v>1.00017292</v>
      </c>
      <c r="P30" s="10">
        <f t="shared" si="16"/>
        <v>100017.292</v>
      </c>
      <c r="Q30" s="101">
        <f t="shared" si="17"/>
        <v>0</v>
      </c>
      <c r="R30" s="102">
        <f t="shared" si="18"/>
        <v>0</v>
      </c>
      <c r="S30" s="10">
        <f t="shared" si="19"/>
        <v>0</v>
      </c>
      <c r="T30" s="17">
        <f t="shared" si="31"/>
        <v>7.9699999999999993E-2</v>
      </c>
      <c r="U30" s="101">
        <f t="shared" si="32"/>
        <v>11</v>
      </c>
      <c r="V30" s="101">
        <v>252</v>
      </c>
      <c r="W30" s="22">
        <f t="shared" si="20"/>
        <v>1.0033528920000001</v>
      </c>
      <c r="X30" s="18">
        <f t="shared" si="21"/>
        <v>335.34717799999999</v>
      </c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4"/>
      <c r="AJ30" s="167"/>
      <c r="AK30" s="173"/>
      <c r="AL30" s="169"/>
      <c r="AM30" s="171"/>
      <c r="AN30" s="175"/>
      <c r="AO30" s="175"/>
      <c r="AP30" s="174"/>
      <c r="AQ30" s="169"/>
      <c r="AR30" s="167"/>
      <c r="AS30" s="173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6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7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52"/>
      <c r="DJ30" s="52"/>
      <c r="DK30" s="52"/>
      <c r="DL30" s="52"/>
      <c r="DM30" s="62"/>
      <c r="DN30" s="62"/>
    </row>
    <row r="31" spans="1:118" x14ac:dyDescent="0.2">
      <c r="A31" s="114">
        <f t="shared" si="22"/>
        <v>41491</v>
      </c>
      <c r="B31" s="98">
        <f t="shared" si="11"/>
        <v>100352.639178</v>
      </c>
      <c r="C31" s="10">
        <f t="shared" si="23"/>
        <v>100000</v>
      </c>
      <c r="D31" s="99">
        <f t="shared" si="24"/>
        <v>3715.92</v>
      </c>
      <c r="E31" s="21">
        <f>VLOOKUP(A30,[1]Plan1!$AY$80:$BA$314,3)</f>
        <v>3717.03</v>
      </c>
      <c r="F31" s="121">
        <f t="shared" si="25"/>
        <v>41470</v>
      </c>
      <c r="G31" s="100">
        <f t="shared" si="12"/>
        <v>2.9871471936959715E-4</v>
      </c>
      <c r="H31" s="20">
        <f t="shared" si="26"/>
        <v>41501</v>
      </c>
      <c r="I31" s="20">
        <f t="shared" si="13"/>
        <v>41501</v>
      </c>
      <c r="J31" s="1">
        <f t="shared" si="27"/>
        <v>19</v>
      </c>
      <c r="K31" s="1">
        <f t="shared" si="14"/>
        <v>11</v>
      </c>
      <c r="L31" s="10">
        <f t="shared" si="15"/>
        <v>1.00017292</v>
      </c>
      <c r="M31" s="22">
        <f t="shared" si="28"/>
        <v>1</v>
      </c>
      <c r="N31" s="22">
        <f t="shared" si="29"/>
        <v>1</v>
      </c>
      <c r="O31" s="10">
        <f t="shared" si="30"/>
        <v>1.00017292</v>
      </c>
      <c r="P31" s="10">
        <f t="shared" si="16"/>
        <v>100017.292</v>
      </c>
      <c r="Q31" s="101">
        <f t="shared" si="17"/>
        <v>0</v>
      </c>
      <c r="R31" s="102">
        <f t="shared" si="18"/>
        <v>0</v>
      </c>
      <c r="S31" s="10">
        <f t="shared" si="19"/>
        <v>0</v>
      </c>
      <c r="T31" s="17">
        <f t="shared" si="31"/>
        <v>7.9699999999999993E-2</v>
      </c>
      <c r="U31" s="101">
        <f t="shared" si="32"/>
        <v>11</v>
      </c>
      <c r="V31" s="101">
        <v>252</v>
      </c>
      <c r="W31" s="22">
        <f t="shared" si="20"/>
        <v>1.0033528920000001</v>
      </c>
      <c r="X31" s="18">
        <f t="shared" si="21"/>
        <v>335.34717799999999</v>
      </c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4"/>
      <c r="AJ31" s="167"/>
      <c r="AK31" s="173"/>
      <c r="AL31" s="169"/>
      <c r="AM31" s="171"/>
      <c r="AN31" s="175"/>
      <c r="AO31" s="175"/>
      <c r="AP31" s="174"/>
      <c r="AQ31" s="169"/>
      <c r="AR31" s="167"/>
      <c r="AS31" s="173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6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7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52"/>
      <c r="DJ31" s="52"/>
      <c r="DK31" s="52"/>
      <c r="DL31" s="52"/>
      <c r="DM31" s="62"/>
      <c r="DN31" s="62"/>
    </row>
    <row r="32" spans="1:118" x14ac:dyDescent="0.2">
      <c r="A32" s="114">
        <f t="shared" si="22"/>
        <v>41492</v>
      </c>
      <c r="B32" s="98">
        <f t="shared" si="11"/>
        <v>100384.75971300001</v>
      </c>
      <c r="C32" s="10">
        <f t="shared" si="23"/>
        <v>100000</v>
      </c>
      <c r="D32" s="99">
        <f t="shared" si="24"/>
        <v>3715.92</v>
      </c>
      <c r="E32" s="21">
        <f>VLOOKUP(A31,[1]Plan1!$AY$80:$BA$314,3)</f>
        <v>3717.03</v>
      </c>
      <c r="F32" s="121">
        <f t="shared" si="25"/>
        <v>41470</v>
      </c>
      <c r="G32" s="100">
        <f t="shared" si="12"/>
        <v>2.9871471936959715E-4</v>
      </c>
      <c r="H32" s="20">
        <f t="shared" si="26"/>
        <v>41501</v>
      </c>
      <c r="I32" s="20">
        <f t="shared" si="13"/>
        <v>41501</v>
      </c>
      <c r="J32" s="1">
        <f t="shared" si="27"/>
        <v>19</v>
      </c>
      <c r="K32" s="1">
        <f t="shared" si="14"/>
        <v>12</v>
      </c>
      <c r="L32" s="10">
        <f t="shared" si="15"/>
        <v>1.0001886499999999</v>
      </c>
      <c r="M32" s="22">
        <f t="shared" si="28"/>
        <v>1</v>
      </c>
      <c r="N32" s="22">
        <f t="shared" si="29"/>
        <v>1</v>
      </c>
      <c r="O32" s="10">
        <f t="shared" si="30"/>
        <v>1.0001886499999999</v>
      </c>
      <c r="P32" s="10">
        <f t="shared" si="16"/>
        <v>100018.86500000001</v>
      </c>
      <c r="Q32" s="101">
        <f t="shared" si="17"/>
        <v>0</v>
      </c>
      <c r="R32" s="102">
        <f t="shared" si="18"/>
        <v>0</v>
      </c>
      <c r="S32" s="10">
        <f t="shared" si="19"/>
        <v>0</v>
      </c>
      <c r="T32" s="17">
        <f t="shared" si="31"/>
        <v>7.9699999999999993E-2</v>
      </c>
      <c r="U32" s="101">
        <f t="shared" si="32"/>
        <v>12</v>
      </c>
      <c r="V32" s="101">
        <v>252</v>
      </c>
      <c r="W32" s="22">
        <f t="shared" si="20"/>
        <v>1.0036582570000001</v>
      </c>
      <c r="X32" s="18">
        <f t="shared" si="21"/>
        <v>365.89471300000002</v>
      </c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4"/>
      <c r="AJ32" s="167"/>
      <c r="AK32" s="173"/>
      <c r="AL32" s="169"/>
      <c r="AM32" s="171"/>
      <c r="AN32" s="175"/>
      <c r="AO32" s="175"/>
      <c r="AP32" s="174"/>
      <c r="AQ32" s="169"/>
      <c r="AR32" s="167"/>
      <c r="AS32" s="173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6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7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52"/>
      <c r="DJ32" s="52"/>
      <c r="DK32" s="52"/>
      <c r="DL32" s="52"/>
      <c r="DM32" s="62"/>
      <c r="DN32" s="62"/>
    </row>
    <row r="33" spans="1:118" x14ac:dyDescent="0.2">
      <c r="A33" s="114">
        <f t="shared" si="22"/>
        <v>41493</v>
      </c>
      <c r="B33" s="98">
        <f t="shared" si="11"/>
        <v>100416.88950600001</v>
      </c>
      <c r="C33" s="10">
        <f t="shared" si="23"/>
        <v>100000</v>
      </c>
      <c r="D33" s="99">
        <f t="shared" si="24"/>
        <v>3715.92</v>
      </c>
      <c r="E33" s="21">
        <f>VLOOKUP(A32,[1]Plan1!$AY$80:$BA$314,3)</f>
        <v>3717.03</v>
      </c>
      <c r="F33" s="121">
        <f t="shared" si="25"/>
        <v>41470</v>
      </c>
      <c r="G33" s="100">
        <f t="shared" si="12"/>
        <v>2.9871471936959715E-4</v>
      </c>
      <c r="H33" s="20">
        <f t="shared" si="26"/>
        <v>41501</v>
      </c>
      <c r="I33" s="20">
        <f t="shared" si="13"/>
        <v>41501</v>
      </c>
      <c r="J33" s="1">
        <f t="shared" si="27"/>
        <v>19</v>
      </c>
      <c r="K33" s="1">
        <f t="shared" si="14"/>
        <v>13</v>
      </c>
      <c r="L33" s="10">
        <f t="shared" si="15"/>
        <v>1.0002043700000001</v>
      </c>
      <c r="M33" s="22">
        <f t="shared" si="28"/>
        <v>1</v>
      </c>
      <c r="N33" s="22">
        <f t="shared" si="29"/>
        <v>1</v>
      </c>
      <c r="O33" s="10">
        <f t="shared" si="30"/>
        <v>1.0002043700000001</v>
      </c>
      <c r="P33" s="10">
        <f t="shared" si="16"/>
        <v>100020.43700000001</v>
      </c>
      <c r="Q33" s="101">
        <f t="shared" si="17"/>
        <v>0</v>
      </c>
      <c r="R33" s="102">
        <f t="shared" si="18"/>
        <v>0</v>
      </c>
      <c r="S33" s="10">
        <f t="shared" si="19"/>
        <v>0</v>
      </c>
      <c r="T33" s="17">
        <f t="shared" si="31"/>
        <v>7.9699999999999993E-2</v>
      </c>
      <c r="U33" s="101">
        <f t="shared" si="32"/>
        <v>13</v>
      </c>
      <c r="V33" s="101">
        <v>252</v>
      </c>
      <c r="W33" s="22">
        <f t="shared" si="20"/>
        <v>1.003963715</v>
      </c>
      <c r="X33" s="18">
        <f t="shared" si="21"/>
        <v>396.45250600000003</v>
      </c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4"/>
      <c r="AJ33" s="167"/>
      <c r="AK33" s="173"/>
      <c r="AL33" s="169"/>
      <c r="AM33" s="171"/>
      <c r="AN33" s="175"/>
      <c r="AO33" s="175"/>
      <c r="AP33" s="174"/>
      <c r="AQ33" s="169"/>
      <c r="AR33" s="167"/>
      <c r="AS33" s="173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6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7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52"/>
      <c r="DJ33" s="52"/>
      <c r="DK33" s="52"/>
      <c r="DL33" s="52"/>
      <c r="DM33" s="62"/>
      <c r="DN33" s="62"/>
    </row>
    <row r="34" spans="1:118" x14ac:dyDescent="0.2">
      <c r="A34" s="114">
        <f t="shared" si="22"/>
        <v>41494</v>
      </c>
      <c r="B34" s="98">
        <f t="shared" si="11"/>
        <v>100449.029662</v>
      </c>
      <c r="C34" s="10">
        <f t="shared" si="23"/>
        <v>100000</v>
      </c>
      <c r="D34" s="99">
        <f t="shared" si="24"/>
        <v>3715.92</v>
      </c>
      <c r="E34" s="21">
        <f>VLOOKUP(A33,[1]Plan1!$AY$80:$BA$314,3)</f>
        <v>3717.03</v>
      </c>
      <c r="F34" s="121">
        <f t="shared" si="25"/>
        <v>41470</v>
      </c>
      <c r="G34" s="100">
        <f t="shared" si="12"/>
        <v>2.9871471936959715E-4</v>
      </c>
      <c r="H34" s="20">
        <f t="shared" si="26"/>
        <v>41501</v>
      </c>
      <c r="I34" s="20">
        <f t="shared" si="13"/>
        <v>41501</v>
      </c>
      <c r="J34" s="1">
        <f t="shared" si="27"/>
        <v>19</v>
      </c>
      <c r="K34" s="1">
        <f t="shared" si="14"/>
        <v>14</v>
      </c>
      <c r="L34" s="10">
        <f t="shared" si="15"/>
        <v>1.00022009</v>
      </c>
      <c r="M34" s="22">
        <f t="shared" si="28"/>
        <v>1</v>
      </c>
      <c r="N34" s="22">
        <f t="shared" si="29"/>
        <v>1</v>
      </c>
      <c r="O34" s="10">
        <f t="shared" si="30"/>
        <v>1.00022009</v>
      </c>
      <c r="P34" s="10">
        <f t="shared" si="16"/>
        <v>100022.00900000001</v>
      </c>
      <c r="Q34" s="101">
        <f t="shared" si="17"/>
        <v>0</v>
      </c>
      <c r="R34" s="102">
        <f t="shared" si="18"/>
        <v>0</v>
      </c>
      <c r="S34" s="10">
        <f t="shared" si="19"/>
        <v>0</v>
      </c>
      <c r="T34" s="17">
        <f t="shared" si="31"/>
        <v>7.9699999999999993E-2</v>
      </c>
      <c r="U34" s="101">
        <f t="shared" si="32"/>
        <v>14</v>
      </c>
      <c r="V34" s="101">
        <v>252</v>
      </c>
      <c r="W34" s="22">
        <f t="shared" si="20"/>
        <v>1.004269267</v>
      </c>
      <c r="X34" s="18">
        <f t="shared" si="21"/>
        <v>427.02066200000002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4"/>
      <c r="AJ34" s="167"/>
      <c r="AK34" s="173"/>
      <c r="AL34" s="169"/>
      <c r="AM34" s="171"/>
      <c r="AN34" s="175"/>
      <c r="AO34" s="175"/>
      <c r="AP34" s="174"/>
      <c r="AQ34" s="169"/>
      <c r="AR34" s="167"/>
      <c r="AS34" s="173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6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7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52"/>
      <c r="DJ34" s="52"/>
      <c r="DK34" s="52"/>
      <c r="DL34" s="52"/>
      <c r="DM34" s="62"/>
      <c r="DN34" s="62"/>
    </row>
    <row r="35" spans="1:118" x14ac:dyDescent="0.2">
      <c r="A35" s="114">
        <f t="shared" si="22"/>
        <v>41495</v>
      </c>
      <c r="B35" s="98">
        <f t="shared" si="11"/>
        <v>100481.17998</v>
      </c>
      <c r="C35" s="10">
        <f t="shared" si="23"/>
        <v>100000</v>
      </c>
      <c r="D35" s="99">
        <f t="shared" si="24"/>
        <v>3715.92</v>
      </c>
      <c r="E35" s="21">
        <f>VLOOKUP(A34,[1]Plan1!$AY$80:$BA$314,3)</f>
        <v>3717.03</v>
      </c>
      <c r="F35" s="121">
        <f t="shared" si="25"/>
        <v>41470</v>
      </c>
      <c r="G35" s="100">
        <f t="shared" si="12"/>
        <v>2.9871471936959715E-4</v>
      </c>
      <c r="H35" s="20">
        <f t="shared" si="26"/>
        <v>41501</v>
      </c>
      <c r="I35" s="20">
        <f t="shared" si="13"/>
        <v>41501</v>
      </c>
      <c r="J35" s="1">
        <f t="shared" si="27"/>
        <v>19</v>
      </c>
      <c r="K35" s="1">
        <f t="shared" si="14"/>
        <v>15</v>
      </c>
      <c r="L35" s="10">
        <f t="shared" si="15"/>
        <v>1.0002358099999999</v>
      </c>
      <c r="M35" s="22">
        <f t="shared" si="28"/>
        <v>1</v>
      </c>
      <c r="N35" s="22">
        <f t="shared" si="29"/>
        <v>1</v>
      </c>
      <c r="O35" s="10">
        <f t="shared" si="30"/>
        <v>1.0002358099999999</v>
      </c>
      <c r="P35" s="10">
        <f t="shared" si="16"/>
        <v>100023.58100000001</v>
      </c>
      <c r="Q35" s="101">
        <f t="shared" si="17"/>
        <v>0</v>
      </c>
      <c r="R35" s="102">
        <f t="shared" si="18"/>
        <v>0</v>
      </c>
      <c r="S35" s="10">
        <f t="shared" si="19"/>
        <v>0</v>
      </c>
      <c r="T35" s="17">
        <f t="shared" si="31"/>
        <v>7.9699999999999993E-2</v>
      </c>
      <c r="U35" s="101">
        <f t="shared" si="32"/>
        <v>15</v>
      </c>
      <c r="V35" s="101">
        <v>252</v>
      </c>
      <c r="W35" s="22">
        <f t="shared" si="20"/>
        <v>1.004574911</v>
      </c>
      <c r="X35" s="18">
        <f t="shared" si="21"/>
        <v>457.59897999999998</v>
      </c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4"/>
      <c r="AJ35" s="167"/>
      <c r="AK35" s="173"/>
      <c r="AL35" s="169"/>
      <c r="AM35" s="171"/>
      <c r="AN35" s="175"/>
      <c r="AO35" s="175"/>
      <c r="AP35" s="174"/>
      <c r="AQ35" s="169"/>
      <c r="AR35" s="167"/>
      <c r="AS35" s="173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6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7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52"/>
      <c r="DJ35" s="52"/>
      <c r="DK35" s="52"/>
      <c r="DL35" s="52"/>
      <c r="DM35" s="62"/>
      <c r="DN35" s="62"/>
    </row>
    <row r="36" spans="1:118" x14ac:dyDescent="0.2">
      <c r="A36" s="114">
        <f t="shared" si="22"/>
        <v>41496</v>
      </c>
      <c r="B36" s="98">
        <f t="shared" si="11"/>
        <v>100513.341567</v>
      </c>
      <c r="C36" s="10">
        <f t="shared" si="23"/>
        <v>100000</v>
      </c>
      <c r="D36" s="99">
        <f t="shared" si="24"/>
        <v>3715.92</v>
      </c>
      <c r="E36" s="21">
        <f>VLOOKUP(A35,[1]Plan1!$AY$80:$BA$314,3)</f>
        <v>3717.03</v>
      </c>
      <c r="F36" s="121">
        <f t="shared" si="25"/>
        <v>41470</v>
      </c>
      <c r="G36" s="100">
        <f t="shared" si="12"/>
        <v>2.9871471936959715E-4</v>
      </c>
      <c r="H36" s="20">
        <f t="shared" si="26"/>
        <v>41501</v>
      </c>
      <c r="I36" s="20">
        <f t="shared" si="13"/>
        <v>41501</v>
      </c>
      <c r="J36" s="1">
        <f t="shared" si="27"/>
        <v>19</v>
      </c>
      <c r="K36" s="1">
        <f t="shared" si="14"/>
        <v>16</v>
      </c>
      <c r="L36" s="10">
        <f t="shared" si="15"/>
        <v>1.0002515400000001</v>
      </c>
      <c r="M36" s="22">
        <f t="shared" si="28"/>
        <v>1</v>
      </c>
      <c r="N36" s="22">
        <f t="shared" si="29"/>
        <v>1</v>
      </c>
      <c r="O36" s="10">
        <f t="shared" si="30"/>
        <v>1.0002515400000001</v>
      </c>
      <c r="P36" s="10">
        <f t="shared" si="16"/>
        <v>100025.15399999999</v>
      </c>
      <c r="Q36" s="101">
        <f t="shared" si="17"/>
        <v>0</v>
      </c>
      <c r="R36" s="102">
        <f t="shared" si="18"/>
        <v>0</v>
      </c>
      <c r="S36" s="10">
        <f t="shared" si="19"/>
        <v>0</v>
      </c>
      <c r="T36" s="17">
        <f t="shared" si="31"/>
        <v>7.9699999999999993E-2</v>
      </c>
      <c r="U36" s="101">
        <f t="shared" si="32"/>
        <v>16</v>
      </c>
      <c r="V36" s="101">
        <v>252</v>
      </c>
      <c r="W36" s="22">
        <f t="shared" si="20"/>
        <v>1.0048806480000001</v>
      </c>
      <c r="X36" s="18">
        <f t="shared" si="21"/>
        <v>488.187567</v>
      </c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4"/>
      <c r="AJ36" s="167"/>
      <c r="AK36" s="173"/>
      <c r="AL36" s="169"/>
      <c r="AM36" s="171"/>
      <c r="AN36" s="175"/>
      <c r="AO36" s="175"/>
      <c r="AP36" s="174"/>
      <c r="AQ36" s="169"/>
      <c r="AR36" s="167"/>
      <c r="AS36" s="173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6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7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52"/>
      <c r="DJ36" s="52"/>
      <c r="DK36" s="52"/>
      <c r="DL36" s="52"/>
      <c r="DM36" s="62"/>
      <c r="DN36" s="62"/>
    </row>
    <row r="37" spans="1:118" x14ac:dyDescent="0.2">
      <c r="A37" s="114">
        <f t="shared" si="22"/>
        <v>41497</v>
      </c>
      <c r="B37" s="98">
        <f t="shared" si="11"/>
        <v>100513.341567</v>
      </c>
      <c r="C37" s="10">
        <f t="shared" si="23"/>
        <v>100000</v>
      </c>
      <c r="D37" s="99">
        <f t="shared" si="24"/>
        <v>3715.92</v>
      </c>
      <c r="E37" s="21">
        <f>VLOOKUP(A36,[1]Plan1!$AY$80:$BA$314,3)</f>
        <v>3717.03</v>
      </c>
      <c r="F37" s="121">
        <f t="shared" si="25"/>
        <v>41470</v>
      </c>
      <c r="G37" s="100">
        <f t="shared" si="12"/>
        <v>2.9871471936959715E-4</v>
      </c>
      <c r="H37" s="20">
        <f t="shared" si="26"/>
        <v>41501</v>
      </c>
      <c r="I37" s="20">
        <f t="shared" si="13"/>
        <v>41501</v>
      </c>
      <c r="J37" s="1">
        <f t="shared" si="27"/>
        <v>19</v>
      </c>
      <c r="K37" s="1">
        <f t="shared" si="14"/>
        <v>16</v>
      </c>
      <c r="L37" s="10">
        <f t="shared" si="15"/>
        <v>1.0002515400000001</v>
      </c>
      <c r="M37" s="22">
        <f t="shared" si="28"/>
        <v>1</v>
      </c>
      <c r="N37" s="22">
        <f t="shared" si="29"/>
        <v>1</v>
      </c>
      <c r="O37" s="10">
        <f t="shared" si="30"/>
        <v>1.0002515400000001</v>
      </c>
      <c r="P37" s="10">
        <f t="shared" si="16"/>
        <v>100025.15399999999</v>
      </c>
      <c r="Q37" s="101">
        <f t="shared" si="17"/>
        <v>0</v>
      </c>
      <c r="R37" s="102">
        <f t="shared" si="18"/>
        <v>0</v>
      </c>
      <c r="S37" s="10">
        <f t="shared" si="19"/>
        <v>0</v>
      </c>
      <c r="T37" s="17">
        <f t="shared" si="31"/>
        <v>7.9699999999999993E-2</v>
      </c>
      <c r="U37" s="101">
        <f t="shared" ref="U37:U100" si="41">IF(Q36&gt;0,1,IF(K37=K36,U36,U36+1))</f>
        <v>16</v>
      </c>
      <c r="V37" s="101">
        <v>252</v>
      </c>
      <c r="W37" s="22">
        <f t="shared" si="20"/>
        <v>1.0048806480000001</v>
      </c>
      <c r="X37" s="18">
        <f t="shared" si="21"/>
        <v>488.187567</v>
      </c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4"/>
      <c r="AJ37" s="167"/>
      <c r="AK37" s="173"/>
      <c r="AL37" s="169"/>
      <c r="AM37" s="171"/>
      <c r="AN37" s="175"/>
      <c r="AO37" s="175"/>
      <c r="AP37" s="174"/>
      <c r="AQ37" s="169"/>
      <c r="AR37" s="167"/>
      <c r="AS37" s="173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6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7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52"/>
      <c r="DJ37" s="52"/>
      <c r="DK37" s="52"/>
      <c r="DL37" s="52"/>
      <c r="DM37" s="62"/>
      <c r="DN37" s="62"/>
    </row>
    <row r="38" spans="1:118" x14ac:dyDescent="0.2">
      <c r="A38" s="114">
        <f t="shared" si="22"/>
        <v>41498</v>
      </c>
      <c r="B38" s="98">
        <f t="shared" si="11"/>
        <v>100513.341567</v>
      </c>
      <c r="C38" s="10">
        <f t="shared" si="23"/>
        <v>100000</v>
      </c>
      <c r="D38" s="99">
        <f t="shared" si="24"/>
        <v>3715.92</v>
      </c>
      <c r="E38" s="21">
        <f>VLOOKUP(A37,[1]Plan1!$AY$80:$BA$314,3)</f>
        <v>3717.03</v>
      </c>
      <c r="F38" s="121">
        <f t="shared" si="25"/>
        <v>41470</v>
      </c>
      <c r="G38" s="100">
        <f t="shared" si="12"/>
        <v>2.9871471936959715E-4</v>
      </c>
      <c r="H38" s="20">
        <f t="shared" si="26"/>
        <v>41501</v>
      </c>
      <c r="I38" s="20">
        <f t="shared" si="13"/>
        <v>41501</v>
      </c>
      <c r="J38" s="1">
        <f t="shared" si="27"/>
        <v>19</v>
      </c>
      <c r="K38" s="1">
        <f t="shared" si="14"/>
        <v>16</v>
      </c>
      <c r="L38" s="10">
        <f t="shared" si="15"/>
        <v>1.0002515400000001</v>
      </c>
      <c r="M38" s="22">
        <f t="shared" si="28"/>
        <v>1</v>
      </c>
      <c r="N38" s="22">
        <f t="shared" si="29"/>
        <v>1</v>
      </c>
      <c r="O38" s="10">
        <f t="shared" si="30"/>
        <v>1.0002515400000001</v>
      </c>
      <c r="P38" s="10">
        <f t="shared" si="16"/>
        <v>100025.15399999999</v>
      </c>
      <c r="Q38" s="101">
        <f t="shared" si="17"/>
        <v>0</v>
      </c>
      <c r="R38" s="102">
        <f t="shared" si="18"/>
        <v>0</v>
      </c>
      <c r="S38" s="10">
        <f t="shared" si="19"/>
        <v>0</v>
      </c>
      <c r="T38" s="17">
        <f t="shared" si="31"/>
        <v>7.9699999999999993E-2</v>
      </c>
      <c r="U38" s="101">
        <f t="shared" si="41"/>
        <v>16</v>
      </c>
      <c r="V38" s="101">
        <v>252</v>
      </c>
      <c r="W38" s="22">
        <f t="shared" si="20"/>
        <v>1.0048806480000001</v>
      </c>
      <c r="X38" s="18">
        <f t="shared" si="21"/>
        <v>488.187567</v>
      </c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4"/>
      <c r="AJ38" s="167"/>
      <c r="AK38" s="173"/>
      <c r="AL38" s="169"/>
      <c r="AM38" s="171"/>
      <c r="AN38" s="175"/>
      <c r="AO38" s="175"/>
      <c r="AP38" s="174"/>
      <c r="AQ38" s="169"/>
      <c r="AR38" s="167"/>
      <c r="AS38" s="173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6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7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52"/>
      <c r="DJ38" s="52"/>
      <c r="DK38" s="52"/>
      <c r="DL38" s="52"/>
      <c r="DM38" s="62"/>
      <c r="DN38" s="62"/>
    </row>
    <row r="39" spans="1:118" x14ac:dyDescent="0.2">
      <c r="A39" s="114">
        <f t="shared" si="22"/>
        <v>41499</v>
      </c>
      <c r="B39" s="98">
        <f t="shared" si="11"/>
        <v>100545.51241299999</v>
      </c>
      <c r="C39" s="10">
        <f t="shared" si="23"/>
        <v>100000</v>
      </c>
      <c r="D39" s="99">
        <f t="shared" si="24"/>
        <v>3715.92</v>
      </c>
      <c r="E39" s="21">
        <f>VLOOKUP(A38,[1]Plan1!$AY$80:$BA$314,3)</f>
        <v>3717.03</v>
      </c>
      <c r="F39" s="121">
        <f t="shared" si="25"/>
        <v>41470</v>
      </c>
      <c r="G39" s="100">
        <f t="shared" si="12"/>
        <v>2.9871471936959715E-4</v>
      </c>
      <c r="H39" s="20">
        <f t="shared" si="26"/>
        <v>41501</v>
      </c>
      <c r="I39" s="20">
        <f t="shared" si="13"/>
        <v>41501</v>
      </c>
      <c r="J39" s="1">
        <f t="shared" si="27"/>
        <v>19</v>
      </c>
      <c r="K39" s="1">
        <f t="shared" si="14"/>
        <v>17</v>
      </c>
      <c r="L39" s="10">
        <f t="shared" si="15"/>
        <v>1.00026726</v>
      </c>
      <c r="M39" s="22">
        <f t="shared" si="28"/>
        <v>1</v>
      </c>
      <c r="N39" s="22">
        <f t="shared" si="29"/>
        <v>1</v>
      </c>
      <c r="O39" s="10">
        <f t="shared" si="30"/>
        <v>1.00026726</v>
      </c>
      <c r="P39" s="10">
        <f t="shared" si="16"/>
        <v>100026.726</v>
      </c>
      <c r="Q39" s="101">
        <f t="shared" si="17"/>
        <v>0</v>
      </c>
      <c r="R39" s="102">
        <f t="shared" si="18"/>
        <v>0</v>
      </c>
      <c r="S39" s="10">
        <f t="shared" si="19"/>
        <v>0</v>
      </c>
      <c r="T39" s="17">
        <f t="shared" si="31"/>
        <v>7.9699999999999993E-2</v>
      </c>
      <c r="U39" s="101">
        <f t="shared" si="41"/>
        <v>17</v>
      </c>
      <c r="V39" s="101">
        <v>252</v>
      </c>
      <c r="W39" s="22">
        <f t="shared" si="20"/>
        <v>1.0051864779999999</v>
      </c>
      <c r="X39" s="18">
        <f t="shared" si="21"/>
        <v>518.78641300000004</v>
      </c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4"/>
      <c r="AJ39" s="167"/>
      <c r="AK39" s="173"/>
      <c r="AL39" s="169"/>
      <c r="AM39" s="171"/>
      <c r="AN39" s="175"/>
      <c r="AO39" s="175"/>
      <c r="AP39" s="174"/>
      <c r="AQ39" s="169"/>
      <c r="AR39" s="167"/>
      <c r="AS39" s="173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6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7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52"/>
      <c r="DJ39" s="52"/>
      <c r="DK39" s="52"/>
      <c r="DL39" s="52"/>
      <c r="DM39" s="62"/>
      <c r="DN39" s="62"/>
    </row>
    <row r="40" spans="1:118" x14ac:dyDescent="0.2">
      <c r="A40" s="114">
        <f t="shared" si="22"/>
        <v>41500</v>
      </c>
      <c r="B40" s="98">
        <f t="shared" si="11"/>
        <v>100577.694529</v>
      </c>
      <c r="C40" s="10">
        <f t="shared" si="23"/>
        <v>100000</v>
      </c>
      <c r="D40" s="99">
        <f t="shared" si="24"/>
        <v>3715.92</v>
      </c>
      <c r="E40" s="21">
        <f>VLOOKUP(A39,[1]Plan1!$AY$80:$BA$314,3)</f>
        <v>3717.03</v>
      </c>
      <c r="F40" s="121">
        <f t="shared" si="25"/>
        <v>41470</v>
      </c>
      <c r="G40" s="100">
        <f t="shared" si="12"/>
        <v>2.9871471936959715E-4</v>
      </c>
      <c r="H40" s="20">
        <f t="shared" si="26"/>
        <v>41501</v>
      </c>
      <c r="I40" s="20">
        <f t="shared" si="13"/>
        <v>41501</v>
      </c>
      <c r="J40" s="1">
        <f t="shared" si="27"/>
        <v>19</v>
      </c>
      <c r="K40" s="1">
        <f t="shared" si="14"/>
        <v>18</v>
      </c>
      <c r="L40" s="10">
        <f t="shared" si="15"/>
        <v>1.0002829900000001</v>
      </c>
      <c r="M40" s="22">
        <f t="shared" si="28"/>
        <v>1</v>
      </c>
      <c r="N40" s="22">
        <f t="shared" si="29"/>
        <v>1</v>
      </c>
      <c r="O40" s="10">
        <f t="shared" si="30"/>
        <v>1.0002829900000001</v>
      </c>
      <c r="P40" s="10">
        <f t="shared" si="16"/>
        <v>100028.299</v>
      </c>
      <c r="Q40" s="101">
        <f t="shared" si="17"/>
        <v>0</v>
      </c>
      <c r="R40" s="102">
        <f t="shared" si="18"/>
        <v>0</v>
      </c>
      <c r="S40" s="10">
        <f t="shared" si="19"/>
        <v>0</v>
      </c>
      <c r="T40" s="17">
        <f t="shared" si="31"/>
        <v>7.9699999999999993E-2</v>
      </c>
      <c r="U40" s="101">
        <f t="shared" si="41"/>
        <v>18</v>
      </c>
      <c r="V40" s="101">
        <v>252</v>
      </c>
      <c r="W40" s="22">
        <f t="shared" si="20"/>
        <v>1.0054924009999999</v>
      </c>
      <c r="X40" s="18">
        <f t="shared" si="21"/>
        <v>549.39552900000001</v>
      </c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4"/>
      <c r="AJ40" s="167"/>
      <c r="AK40" s="173"/>
      <c r="AL40" s="169"/>
      <c r="AM40" s="171"/>
      <c r="AN40" s="175"/>
      <c r="AO40" s="175"/>
      <c r="AP40" s="174"/>
      <c r="AQ40" s="169"/>
      <c r="AR40" s="167"/>
      <c r="AS40" s="173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6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7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52"/>
      <c r="DJ40" s="52"/>
      <c r="DK40" s="52"/>
      <c r="DL40" s="52"/>
      <c r="DM40" s="62"/>
      <c r="DN40" s="62"/>
    </row>
    <row r="41" spans="1:118" x14ac:dyDescent="0.2">
      <c r="A41" s="118">
        <f t="shared" si="22"/>
        <v>41501</v>
      </c>
      <c r="B41" s="103">
        <f t="shared" si="11"/>
        <v>100609.886004</v>
      </c>
      <c r="C41" s="104">
        <f t="shared" si="23"/>
        <v>100000</v>
      </c>
      <c r="D41" s="105">
        <f>IF(E41=E40,D40,E40)</f>
        <v>3715.92</v>
      </c>
      <c r="E41" s="106">
        <f>VLOOKUP(A40,[1]Plan1!$AY$80:$BA$314,3)</f>
        <v>3717.03</v>
      </c>
      <c r="F41" s="122">
        <f t="shared" si="25"/>
        <v>41470</v>
      </c>
      <c r="G41" s="107">
        <f t="shared" si="12"/>
        <v>2.9871471936959715E-4</v>
      </c>
      <c r="H41" s="81">
        <f t="shared" si="26"/>
        <v>41533</v>
      </c>
      <c r="I41" s="81">
        <f t="shared" si="13"/>
        <v>41501</v>
      </c>
      <c r="J41" s="7">
        <f t="shared" si="27"/>
        <v>19</v>
      </c>
      <c r="K41" s="7">
        <f t="shared" si="14"/>
        <v>19</v>
      </c>
      <c r="L41" s="104">
        <f t="shared" si="15"/>
        <v>1.00029871</v>
      </c>
      <c r="M41" s="108">
        <f t="shared" si="28"/>
        <v>1</v>
      </c>
      <c r="N41" s="108">
        <f t="shared" si="29"/>
        <v>1</v>
      </c>
      <c r="O41" s="104">
        <f t="shared" si="30"/>
        <v>1.00029871</v>
      </c>
      <c r="P41" s="104">
        <f t="shared" si="16"/>
        <v>100029.871</v>
      </c>
      <c r="Q41" s="101">
        <f t="shared" si="17"/>
        <v>0</v>
      </c>
      <c r="R41" s="109">
        <f t="shared" si="18"/>
        <v>0</v>
      </c>
      <c r="S41" s="10">
        <f t="shared" si="19"/>
        <v>0</v>
      </c>
      <c r="T41" s="77">
        <f t="shared" si="31"/>
        <v>7.9699999999999993E-2</v>
      </c>
      <c r="U41" s="110">
        <f t="shared" si="41"/>
        <v>19</v>
      </c>
      <c r="V41" s="110">
        <v>252</v>
      </c>
      <c r="W41" s="108">
        <f t="shared" si="20"/>
        <v>1.0057984179999999</v>
      </c>
      <c r="X41" s="111">
        <f t="shared" si="21"/>
        <v>580.01500399999998</v>
      </c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4"/>
      <c r="AJ41" s="167"/>
      <c r="AK41" s="173"/>
      <c r="AL41" s="169"/>
      <c r="AM41" s="171"/>
      <c r="AN41" s="175"/>
      <c r="AO41" s="175"/>
      <c r="AP41" s="174"/>
      <c r="AQ41" s="169"/>
      <c r="AR41" s="167"/>
      <c r="AS41" s="173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6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7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52"/>
      <c r="DJ41" s="52"/>
      <c r="DK41" s="52"/>
      <c r="DL41" s="52"/>
      <c r="DM41" s="62"/>
      <c r="DN41" s="62"/>
    </row>
    <row r="42" spans="1:118" x14ac:dyDescent="0.2">
      <c r="A42" s="114">
        <f t="shared" si="22"/>
        <v>41502</v>
      </c>
      <c r="B42" s="98">
        <f t="shared" si="11"/>
        <v>100651.470575</v>
      </c>
      <c r="C42" s="10">
        <f t="shared" si="23"/>
        <v>100000</v>
      </c>
      <c r="D42" s="99">
        <f t="shared" si="24"/>
        <v>3717.03</v>
      </c>
      <c r="E42" s="21">
        <f>VLOOKUP(A41,[1]Plan1!$AY$80:$BA$314,3)</f>
        <v>3725.95</v>
      </c>
      <c r="F42" s="121">
        <f t="shared" si="25"/>
        <v>41502</v>
      </c>
      <c r="G42" s="100">
        <f t="shared" si="12"/>
        <v>2.3997654040994743E-3</v>
      </c>
      <c r="H42" s="20">
        <f t="shared" si="26"/>
        <v>41533</v>
      </c>
      <c r="I42" s="20">
        <f t="shared" si="13"/>
        <v>41533</v>
      </c>
      <c r="J42" s="1">
        <f t="shared" si="27"/>
        <v>22</v>
      </c>
      <c r="K42" s="1">
        <f t="shared" si="14"/>
        <v>1</v>
      </c>
      <c r="L42" s="10">
        <f t="shared" si="15"/>
        <v>1.00010895</v>
      </c>
      <c r="M42" s="22">
        <f t="shared" ref="M42:M105" si="42">IF(I42&gt;I41,L41,M41)</f>
        <v>1.00029871</v>
      </c>
      <c r="N42" s="22">
        <f t="shared" si="29"/>
        <v>1.00029871</v>
      </c>
      <c r="O42" s="10">
        <f t="shared" si="30"/>
        <v>1.0004076900000001</v>
      </c>
      <c r="P42" s="10">
        <f t="shared" si="16"/>
        <v>100040.769</v>
      </c>
      <c r="Q42" s="101">
        <f t="shared" si="17"/>
        <v>0</v>
      </c>
      <c r="R42" s="102">
        <f t="shared" si="18"/>
        <v>0</v>
      </c>
      <c r="S42" s="10">
        <f t="shared" si="19"/>
        <v>0</v>
      </c>
      <c r="T42" s="17">
        <f t="shared" si="31"/>
        <v>7.9699999999999993E-2</v>
      </c>
      <c r="U42" s="101">
        <f t="shared" si="41"/>
        <v>20</v>
      </c>
      <c r="V42" s="101">
        <v>252</v>
      </c>
      <c r="W42" s="22">
        <f t="shared" si="20"/>
        <v>1.006104527</v>
      </c>
      <c r="X42" s="18">
        <f t="shared" si="21"/>
        <v>610.70157500000005</v>
      </c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4"/>
      <c r="AJ42" s="167"/>
      <c r="AK42" s="173"/>
      <c r="AL42" s="169"/>
      <c r="AM42" s="171"/>
      <c r="AN42" s="175"/>
      <c r="AO42" s="175"/>
      <c r="AP42" s="174"/>
      <c r="AQ42" s="169"/>
      <c r="AR42" s="167"/>
      <c r="AS42" s="173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63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64"/>
      <c r="DI42" s="65"/>
      <c r="DJ42" s="65"/>
      <c r="DK42" s="65"/>
      <c r="DL42" s="65"/>
      <c r="DM42" s="65"/>
      <c r="DN42" s="65"/>
    </row>
    <row r="43" spans="1:118" x14ac:dyDescent="0.2">
      <c r="A43" s="114">
        <f t="shared" si="22"/>
        <v>41503</v>
      </c>
      <c r="B43" s="98">
        <f t="shared" si="11"/>
        <v>100693.073236</v>
      </c>
      <c r="C43" s="10">
        <f t="shared" si="23"/>
        <v>100000</v>
      </c>
      <c r="D43" s="99">
        <f t="shared" si="24"/>
        <v>3717.03</v>
      </c>
      <c r="E43" s="21">
        <f>VLOOKUP(A42,[1]Plan1!$AY$80:$BA$314,3)</f>
        <v>3725.95</v>
      </c>
      <c r="F43" s="121">
        <f t="shared" si="25"/>
        <v>41502</v>
      </c>
      <c r="G43" s="100">
        <f t="shared" si="12"/>
        <v>2.3997654040994743E-3</v>
      </c>
      <c r="H43" s="20">
        <f t="shared" si="26"/>
        <v>41533</v>
      </c>
      <c r="I43" s="20">
        <f t="shared" si="13"/>
        <v>41533</v>
      </c>
      <c r="J43" s="1">
        <f t="shared" ref="J43:J74" si="43">IF(I43=I42,J42,NETWORKDAYS(I42,I43,$AK$118:$AK$502)-1)</f>
        <v>22</v>
      </c>
      <c r="K43" s="1">
        <f t="shared" ref="K43:K106" si="44">(J43-(NETWORKDAYS(A43,I43,AK$118:AK$502)-1))</f>
        <v>2</v>
      </c>
      <c r="L43" s="10">
        <f t="shared" si="15"/>
        <v>1.0002179200000001</v>
      </c>
      <c r="M43" s="22">
        <f t="shared" si="42"/>
        <v>1.00029871</v>
      </c>
      <c r="N43" s="22">
        <f t="shared" si="29"/>
        <v>1.00029871</v>
      </c>
      <c r="O43" s="10">
        <f t="shared" si="30"/>
        <v>1.00051669</v>
      </c>
      <c r="P43" s="10">
        <f t="shared" si="16"/>
        <v>100051.66899999999</v>
      </c>
      <c r="Q43" s="101">
        <f t="shared" si="17"/>
        <v>0</v>
      </c>
      <c r="R43" s="102">
        <f t="shared" si="18"/>
        <v>0</v>
      </c>
      <c r="S43" s="10">
        <f t="shared" si="19"/>
        <v>0</v>
      </c>
      <c r="T43" s="17">
        <f t="shared" si="31"/>
        <v>7.9699999999999993E-2</v>
      </c>
      <c r="U43" s="101">
        <f t="shared" si="41"/>
        <v>21</v>
      </c>
      <c r="V43" s="101">
        <v>252</v>
      </c>
      <c r="W43" s="22">
        <f t="shared" si="20"/>
        <v>1.00641073</v>
      </c>
      <c r="X43" s="18">
        <f t="shared" si="21"/>
        <v>641.40423599999997</v>
      </c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167"/>
      <c r="AK43" s="173"/>
      <c r="AL43" s="169"/>
      <c r="AM43" s="171"/>
      <c r="AN43" s="175"/>
      <c r="AO43" s="175"/>
      <c r="AP43" s="174"/>
      <c r="AQ43" s="169"/>
      <c r="AR43" s="167"/>
      <c r="AS43" s="173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6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7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52"/>
      <c r="DJ43" s="52"/>
      <c r="DK43" s="52"/>
      <c r="DL43" s="52"/>
      <c r="DM43" s="62"/>
      <c r="DN43" s="62"/>
    </row>
    <row r="44" spans="1:118" x14ac:dyDescent="0.2">
      <c r="A44" s="114">
        <f t="shared" si="22"/>
        <v>41504</v>
      </c>
      <c r="B44" s="98">
        <f t="shared" si="11"/>
        <v>100693.073236</v>
      </c>
      <c r="C44" s="10">
        <f t="shared" si="23"/>
        <v>100000</v>
      </c>
      <c r="D44" s="99">
        <f t="shared" si="24"/>
        <v>3717.03</v>
      </c>
      <c r="E44" s="21">
        <f>VLOOKUP(A43,[1]Plan1!$AY$80:$BA$314,3)</f>
        <v>3725.95</v>
      </c>
      <c r="F44" s="121">
        <f t="shared" si="25"/>
        <v>41502</v>
      </c>
      <c r="G44" s="100">
        <f t="shared" si="12"/>
        <v>2.3997654040994743E-3</v>
      </c>
      <c r="H44" s="20">
        <f t="shared" si="26"/>
        <v>41533</v>
      </c>
      <c r="I44" s="20">
        <f t="shared" si="13"/>
        <v>41533</v>
      </c>
      <c r="J44" s="1">
        <f t="shared" si="43"/>
        <v>22</v>
      </c>
      <c r="K44" s="1">
        <f t="shared" si="44"/>
        <v>2</v>
      </c>
      <c r="L44" s="10">
        <f t="shared" si="15"/>
        <v>1.0002179200000001</v>
      </c>
      <c r="M44" s="22">
        <f t="shared" si="42"/>
        <v>1.00029871</v>
      </c>
      <c r="N44" s="22">
        <f t="shared" si="29"/>
        <v>1.00029871</v>
      </c>
      <c r="O44" s="10">
        <f t="shared" si="30"/>
        <v>1.00051669</v>
      </c>
      <c r="P44" s="10">
        <f t="shared" si="16"/>
        <v>100051.66899999999</v>
      </c>
      <c r="Q44" s="101">
        <f t="shared" si="17"/>
        <v>0</v>
      </c>
      <c r="R44" s="102">
        <f t="shared" si="18"/>
        <v>0</v>
      </c>
      <c r="S44" s="10">
        <f t="shared" si="19"/>
        <v>0</v>
      </c>
      <c r="T44" s="17">
        <f t="shared" si="31"/>
        <v>7.9699999999999993E-2</v>
      </c>
      <c r="U44" s="101">
        <f t="shared" si="41"/>
        <v>21</v>
      </c>
      <c r="V44" s="101">
        <v>252</v>
      </c>
      <c r="W44" s="22">
        <f t="shared" si="20"/>
        <v>1.00641073</v>
      </c>
      <c r="X44" s="18">
        <f t="shared" si="21"/>
        <v>641.40423599999997</v>
      </c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4"/>
      <c r="AJ44" s="167"/>
      <c r="AK44" s="173"/>
      <c r="AL44" s="169"/>
      <c r="AM44" s="171"/>
      <c r="AN44" s="175"/>
      <c r="AO44" s="175"/>
      <c r="AP44" s="174"/>
      <c r="AQ44" s="169"/>
      <c r="AR44" s="167"/>
      <c r="AS44" s="173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6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7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52"/>
      <c r="DJ44" s="52"/>
      <c r="DK44" s="52"/>
      <c r="DL44" s="52"/>
      <c r="DM44" s="62"/>
      <c r="DN44" s="62"/>
    </row>
    <row r="45" spans="1:118" x14ac:dyDescent="0.2">
      <c r="A45" s="114">
        <f t="shared" si="22"/>
        <v>41505</v>
      </c>
      <c r="B45" s="98">
        <f t="shared" si="11"/>
        <v>100693.073236</v>
      </c>
      <c r="C45" s="10">
        <f t="shared" si="23"/>
        <v>100000</v>
      </c>
      <c r="D45" s="99">
        <f t="shared" si="24"/>
        <v>3717.03</v>
      </c>
      <c r="E45" s="21">
        <f>VLOOKUP(A44,[1]Plan1!$AY$80:$BA$314,3)</f>
        <v>3725.95</v>
      </c>
      <c r="F45" s="121">
        <f t="shared" si="25"/>
        <v>41502</v>
      </c>
      <c r="G45" s="100">
        <f t="shared" si="12"/>
        <v>2.3997654040994743E-3</v>
      </c>
      <c r="H45" s="20">
        <f t="shared" si="26"/>
        <v>41533</v>
      </c>
      <c r="I45" s="20">
        <f t="shared" si="13"/>
        <v>41533</v>
      </c>
      <c r="J45" s="1">
        <f t="shared" si="43"/>
        <v>22</v>
      </c>
      <c r="K45" s="1">
        <f t="shared" si="44"/>
        <v>2</v>
      </c>
      <c r="L45" s="10">
        <f t="shared" si="15"/>
        <v>1.0002179200000001</v>
      </c>
      <c r="M45" s="22">
        <f t="shared" si="42"/>
        <v>1.00029871</v>
      </c>
      <c r="N45" s="22">
        <f t="shared" si="29"/>
        <v>1.00029871</v>
      </c>
      <c r="O45" s="10">
        <f t="shared" si="30"/>
        <v>1.00051669</v>
      </c>
      <c r="P45" s="10">
        <f t="shared" si="16"/>
        <v>100051.66899999999</v>
      </c>
      <c r="Q45" s="101">
        <f t="shared" si="17"/>
        <v>0</v>
      </c>
      <c r="R45" s="102">
        <f t="shared" si="18"/>
        <v>0</v>
      </c>
      <c r="S45" s="10">
        <f t="shared" si="19"/>
        <v>0</v>
      </c>
      <c r="T45" s="17">
        <f t="shared" si="31"/>
        <v>7.9699999999999993E-2</v>
      </c>
      <c r="U45" s="101">
        <f t="shared" si="41"/>
        <v>21</v>
      </c>
      <c r="V45" s="101">
        <v>252</v>
      </c>
      <c r="W45" s="22">
        <f t="shared" si="20"/>
        <v>1.00641073</v>
      </c>
      <c r="X45" s="18">
        <f t="shared" si="21"/>
        <v>641.40423599999997</v>
      </c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167"/>
      <c r="AK45" s="173"/>
      <c r="AL45" s="169"/>
      <c r="AM45" s="171"/>
      <c r="AN45" s="175"/>
      <c r="AO45" s="175"/>
      <c r="AP45" s="174"/>
      <c r="AQ45" s="169"/>
      <c r="AR45" s="167"/>
      <c r="AS45" s="173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6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7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52"/>
      <c r="DJ45" s="52"/>
      <c r="DK45" s="52"/>
      <c r="DL45" s="52"/>
      <c r="DM45" s="62"/>
      <c r="DN45" s="62"/>
    </row>
    <row r="46" spans="1:118" x14ac:dyDescent="0.2">
      <c r="A46" s="114">
        <f t="shared" si="22"/>
        <v>41506</v>
      </c>
      <c r="B46" s="98">
        <f t="shared" si="11"/>
        <v>100734.692884</v>
      </c>
      <c r="C46" s="10">
        <f t="shared" si="23"/>
        <v>100000</v>
      </c>
      <c r="D46" s="99">
        <f t="shared" si="24"/>
        <v>3717.03</v>
      </c>
      <c r="E46" s="21">
        <f>VLOOKUP(A45,[1]Plan1!$AY$80:$BA$314,3)</f>
        <v>3725.95</v>
      </c>
      <c r="F46" s="121">
        <f t="shared" si="25"/>
        <v>41502</v>
      </c>
      <c r="G46" s="100">
        <f t="shared" si="12"/>
        <v>2.3997654040994743E-3</v>
      </c>
      <c r="H46" s="20">
        <f t="shared" si="26"/>
        <v>41533</v>
      </c>
      <c r="I46" s="20">
        <f t="shared" si="13"/>
        <v>41533</v>
      </c>
      <c r="J46" s="1">
        <f t="shared" si="43"/>
        <v>22</v>
      </c>
      <c r="K46" s="1">
        <f t="shared" si="44"/>
        <v>3</v>
      </c>
      <c r="L46" s="10">
        <f t="shared" si="15"/>
        <v>1.0003268999999999</v>
      </c>
      <c r="M46" s="22">
        <f t="shared" si="42"/>
        <v>1.00029871</v>
      </c>
      <c r="N46" s="22">
        <f t="shared" si="29"/>
        <v>1.00029871</v>
      </c>
      <c r="O46" s="10">
        <f t="shared" si="30"/>
        <v>1.0006257000000001</v>
      </c>
      <c r="P46" s="10">
        <f t="shared" si="16"/>
        <v>100062.57</v>
      </c>
      <c r="Q46" s="101">
        <f t="shared" si="17"/>
        <v>0</v>
      </c>
      <c r="R46" s="102">
        <f t="shared" si="18"/>
        <v>0</v>
      </c>
      <c r="S46" s="10">
        <f t="shared" si="19"/>
        <v>0</v>
      </c>
      <c r="T46" s="17">
        <f t="shared" si="31"/>
        <v>7.9699999999999993E-2</v>
      </c>
      <c r="U46" s="101">
        <f t="shared" si="41"/>
        <v>22</v>
      </c>
      <c r="V46" s="101">
        <v>252</v>
      </c>
      <c r="W46" s="22">
        <f t="shared" si="20"/>
        <v>1.006717026</v>
      </c>
      <c r="X46" s="18">
        <f t="shared" si="21"/>
        <v>672.122884</v>
      </c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4"/>
      <c r="AJ46" s="167"/>
      <c r="AK46" s="173"/>
      <c r="AL46" s="169"/>
      <c r="AM46" s="171"/>
      <c r="AN46" s="175"/>
      <c r="AO46" s="175"/>
      <c r="AP46" s="174"/>
      <c r="AQ46" s="169"/>
      <c r="AR46" s="167"/>
      <c r="AS46" s="173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6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7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52"/>
      <c r="DJ46" s="52"/>
      <c r="DK46" s="52"/>
      <c r="DL46" s="52"/>
      <c r="DM46" s="62"/>
      <c r="DN46" s="62"/>
    </row>
    <row r="47" spans="1:118" x14ac:dyDescent="0.2">
      <c r="A47" s="114">
        <f t="shared" si="22"/>
        <v>41507</v>
      </c>
      <c r="B47" s="98">
        <f t="shared" si="11"/>
        <v>100776.330531</v>
      </c>
      <c r="C47" s="10">
        <f t="shared" si="23"/>
        <v>100000</v>
      </c>
      <c r="D47" s="99">
        <f t="shared" si="24"/>
        <v>3717.03</v>
      </c>
      <c r="E47" s="21">
        <f>VLOOKUP(A46,[1]Plan1!$AY$80:$BA$314,3)</f>
        <v>3725.95</v>
      </c>
      <c r="F47" s="121">
        <f t="shared" si="25"/>
        <v>41502</v>
      </c>
      <c r="G47" s="100">
        <f t="shared" si="12"/>
        <v>2.3997654040994743E-3</v>
      </c>
      <c r="H47" s="20">
        <f t="shared" si="26"/>
        <v>41533</v>
      </c>
      <c r="I47" s="20">
        <f t="shared" si="13"/>
        <v>41533</v>
      </c>
      <c r="J47" s="1">
        <f t="shared" si="43"/>
        <v>22</v>
      </c>
      <c r="K47" s="1">
        <f t="shared" si="44"/>
        <v>4</v>
      </c>
      <c r="L47" s="10">
        <f t="shared" si="15"/>
        <v>1.0004358900000001</v>
      </c>
      <c r="M47" s="22">
        <f t="shared" si="42"/>
        <v>1.00029871</v>
      </c>
      <c r="N47" s="22">
        <f t="shared" si="29"/>
        <v>1.00029871</v>
      </c>
      <c r="O47" s="10">
        <f t="shared" si="30"/>
        <v>1.00073473</v>
      </c>
      <c r="P47" s="10">
        <f t="shared" si="16"/>
        <v>100073.473</v>
      </c>
      <c r="Q47" s="101">
        <f t="shared" si="17"/>
        <v>0</v>
      </c>
      <c r="R47" s="102">
        <f t="shared" si="18"/>
        <v>0</v>
      </c>
      <c r="S47" s="10">
        <f t="shared" si="19"/>
        <v>0</v>
      </c>
      <c r="T47" s="17">
        <f t="shared" si="31"/>
        <v>7.9699999999999993E-2</v>
      </c>
      <c r="U47" s="101">
        <f t="shared" si="41"/>
        <v>23</v>
      </c>
      <c r="V47" s="101">
        <v>252</v>
      </c>
      <c r="W47" s="22">
        <f t="shared" si="20"/>
        <v>1.0070234149999999</v>
      </c>
      <c r="X47" s="18">
        <f t="shared" si="21"/>
        <v>702.85753099999999</v>
      </c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4"/>
      <c r="AJ47" s="167"/>
      <c r="AK47" s="173"/>
      <c r="AL47" s="169"/>
      <c r="AM47" s="171"/>
      <c r="AN47" s="175"/>
      <c r="AO47" s="175"/>
      <c r="AP47" s="174"/>
      <c r="AQ47" s="169"/>
      <c r="AR47" s="167"/>
      <c r="AS47" s="173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6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7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52"/>
      <c r="DJ47" s="52"/>
      <c r="DK47" s="52"/>
      <c r="DL47" s="52"/>
      <c r="DM47" s="62"/>
      <c r="DN47" s="62"/>
    </row>
    <row r="48" spans="1:118" x14ac:dyDescent="0.2">
      <c r="A48" s="114">
        <f t="shared" si="22"/>
        <v>41508</v>
      </c>
      <c r="B48" s="98">
        <f t="shared" si="11"/>
        <v>100817.984167</v>
      </c>
      <c r="C48" s="10">
        <f t="shared" si="23"/>
        <v>100000</v>
      </c>
      <c r="D48" s="99">
        <f t="shared" si="24"/>
        <v>3717.03</v>
      </c>
      <c r="E48" s="21">
        <f>VLOOKUP(A47,[1]Plan1!$AY$80:$BA$314,3)</f>
        <v>3725.95</v>
      </c>
      <c r="F48" s="121">
        <f t="shared" si="25"/>
        <v>41502</v>
      </c>
      <c r="G48" s="100">
        <f t="shared" si="12"/>
        <v>2.3997654040994743E-3</v>
      </c>
      <c r="H48" s="20">
        <f t="shared" si="26"/>
        <v>41533</v>
      </c>
      <c r="I48" s="20">
        <f t="shared" si="13"/>
        <v>41533</v>
      </c>
      <c r="J48" s="1">
        <f t="shared" si="43"/>
        <v>22</v>
      </c>
      <c r="K48" s="1">
        <f t="shared" si="44"/>
        <v>5</v>
      </c>
      <c r="L48" s="10">
        <f t="shared" si="15"/>
        <v>1.00054489</v>
      </c>
      <c r="M48" s="22">
        <f t="shared" si="42"/>
        <v>1.00029871</v>
      </c>
      <c r="N48" s="22">
        <f t="shared" si="29"/>
        <v>1.00029871</v>
      </c>
      <c r="O48" s="10">
        <f t="shared" si="30"/>
        <v>1.00084376</v>
      </c>
      <c r="P48" s="10">
        <f t="shared" si="16"/>
        <v>100084.376</v>
      </c>
      <c r="Q48" s="101">
        <f t="shared" si="17"/>
        <v>0</v>
      </c>
      <c r="R48" s="102">
        <f t="shared" si="18"/>
        <v>0</v>
      </c>
      <c r="S48" s="10">
        <f t="shared" si="19"/>
        <v>0</v>
      </c>
      <c r="T48" s="17">
        <f t="shared" si="31"/>
        <v>7.9699999999999993E-2</v>
      </c>
      <c r="U48" s="101">
        <f t="shared" si="41"/>
        <v>24</v>
      </c>
      <c r="V48" s="101">
        <v>252</v>
      </c>
      <c r="W48" s="22">
        <f t="shared" si="20"/>
        <v>1.007329897</v>
      </c>
      <c r="X48" s="18">
        <f t="shared" si="21"/>
        <v>733.60816699999998</v>
      </c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4"/>
      <c r="AJ48" s="167"/>
      <c r="AK48" s="173"/>
      <c r="AL48" s="169"/>
      <c r="AM48" s="171"/>
      <c r="AN48" s="175"/>
      <c r="AO48" s="175"/>
      <c r="AP48" s="174"/>
      <c r="AQ48" s="169"/>
      <c r="AR48" s="167"/>
      <c r="AS48" s="173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6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7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52"/>
      <c r="DJ48" s="52"/>
      <c r="DK48" s="52"/>
      <c r="DL48" s="52"/>
      <c r="DM48" s="62"/>
      <c r="DN48" s="62"/>
    </row>
    <row r="49" spans="1:118" x14ac:dyDescent="0.2">
      <c r="A49" s="114">
        <f t="shared" si="22"/>
        <v>41509</v>
      </c>
      <c r="B49" s="98">
        <f t="shared" si="11"/>
        <v>100859.65591</v>
      </c>
      <c r="C49" s="10">
        <f t="shared" si="23"/>
        <v>100000</v>
      </c>
      <c r="D49" s="99">
        <f t="shared" si="24"/>
        <v>3717.03</v>
      </c>
      <c r="E49" s="21">
        <f>VLOOKUP(A48,[1]Plan1!$AY$80:$BA$314,3)</f>
        <v>3725.95</v>
      </c>
      <c r="F49" s="121">
        <f t="shared" si="25"/>
        <v>41502</v>
      </c>
      <c r="G49" s="100">
        <f t="shared" si="12"/>
        <v>2.3997654040994743E-3</v>
      </c>
      <c r="H49" s="20">
        <f t="shared" si="26"/>
        <v>41533</v>
      </c>
      <c r="I49" s="20">
        <f t="shared" si="13"/>
        <v>41533</v>
      </c>
      <c r="J49" s="1">
        <f t="shared" si="43"/>
        <v>22</v>
      </c>
      <c r="K49" s="1">
        <f t="shared" si="44"/>
        <v>6</v>
      </c>
      <c r="L49" s="10">
        <f t="shared" si="15"/>
        <v>1.00065391</v>
      </c>
      <c r="M49" s="22">
        <f t="shared" si="42"/>
        <v>1.00029871</v>
      </c>
      <c r="N49" s="22">
        <f t="shared" si="29"/>
        <v>1.00029871</v>
      </c>
      <c r="O49" s="10">
        <f t="shared" si="30"/>
        <v>1.00095281</v>
      </c>
      <c r="P49" s="10">
        <f t="shared" si="16"/>
        <v>100095.281</v>
      </c>
      <c r="Q49" s="101">
        <f t="shared" si="17"/>
        <v>0</v>
      </c>
      <c r="R49" s="102">
        <f t="shared" si="18"/>
        <v>0</v>
      </c>
      <c r="S49" s="10">
        <f t="shared" si="19"/>
        <v>0</v>
      </c>
      <c r="T49" s="17">
        <f t="shared" si="31"/>
        <v>7.9699999999999993E-2</v>
      </c>
      <c r="U49" s="101">
        <f t="shared" si="41"/>
        <v>25</v>
      </c>
      <c r="V49" s="101">
        <v>252</v>
      </c>
      <c r="W49" s="22">
        <f t="shared" si="20"/>
        <v>1.007636473</v>
      </c>
      <c r="X49" s="18">
        <f t="shared" si="21"/>
        <v>764.37491</v>
      </c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4"/>
      <c r="AJ49" s="167"/>
      <c r="AK49" s="173"/>
      <c r="AL49" s="169"/>
      <c r="AM49" s="171"/>
      <c r="AN49" s="175"/>
      <c r="AO49" s="175"/>
      <c r="AP49" s="174"/>
      <c r="AQ49" s="169"/>
      <c r="AR49" s="167"/>
      <c r="AS49" s="173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6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7"/>
      <c r="CY49" s="1"/>
      <c r="CZ49" s="1"/>
      <c r="DA49" s="1"/>
      <c r="DB49" s="1"/>
      <c r="DC49" s="1"/>
      <c r="DD49" s="1"/>
      <c r="DE49" s="1"/>
      <c r="DF49" s="1"/>
      <c r="DG49" s="1"/>
      <c r="DH49" s="4"/>
      <c r="DM49" s="53"/>
    </row>
    <row r="50" spans="1:118" x14ac:dyDescent="0.2">
      <c r="A50" s="114">
        <f t="shared" si="22"/>
        <v>41510</v>
      </c>
      <c r="B50" s="98">
        <f t="shared" si="11"/>
        <v>100901.34365</v>
      </c>
      <c r="C50" s="10">
        <f t="shared" si="23"/>
        <v>100000</v>
      </c>
      <c r="D50" s="99">
        <f t="shared" si="24"/>
        <v>3717.03</v>
      </c>
      <c r="E50" s="21">
        <f>VLOOKUP(A49,[1]Plan1!$AY$80:$BA$314,3)</f>
        <v>3725.95</v>
      </c>
      <c r="F50" s="121">
        <f t="shared" si="25"/>
        <v>41502</v>
      </c>
      <c r="G50" s="100">
        <f t="shared" si="12"/>
        <v>2.3997654040994743E-3</v>
      </c>
      <c r="H50" s="20">
        <f t="shared" si="26"/>
        <v>41533</v>
      </c>
      <c r="I50" s="20">
        <f t="shared" si="13"/>
        <v>41533</v>
      </c>
      <c r="J50" s="1">
        <f t="shared" si="43"/>
        <v>22</v>
      </c>
      <c r="K50" s="1">
        <f t="shared" si="44"/>
        <v>7</v>
      </c>
      <c r="L50" s="10">
        <f t="shared" si="15"/>
        <v>1.0007629300000001</v>
      </c>
      <c r="M50" s="22">
        <f t="shared" si="42"/>
        <v>1.00029871</v>
      </c>
      <c r="N50" s="22">
        <f t="shared" si="29"/>
        <v>1.00029871</v>
      </c>
      <c r="O50" s="10">
        <f t="shared" si="30"/>
        <v>1.0010618600000001</v>
      </c>
      <c r="P50" s="10">
        <f t="shared" si="16"/>
        <v>100106.186</v>
      </c>
      <c r="Q50" s="101">
        <f t="shared" si="17"/>
        <v>0</v>
      </c>
      <c r="R50" s="102">
        <f t="shared" si="18"/>
        <v>0</v>
      </c>
      <c r="S50" s="10">
        <f t="shared" si="19"/>
        <v>0</v>
      </c>
      <c r="T50" s="17">
        <f t="shared" si="31"/>
        <v>7.9699999999999993E-2</v>
      </c>
      <c r="U50" s="101">
        <f t="shared" si="41"/>
        <v>26</v>
      </c>
      <c r="V50" s="101">
        <v>252</v>
      </c>
      <c r="W50" s="22">
        <f t="shared" si="20"/>
        <v>1.007943142</v>
      </c>
      <c r="X50" s="18">
        <f t="shared" si="21"/>
        <v>795.15764999999999</v>
      </c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4"/>
      <c r="AJ50" s="167"/>
      <c r="AK50" s="173"/>
      <c r="AL50" s="169"/>
      <c r="AM50" s="171"/>
      <c r="AN50" s="175"/>
      <c r="AO50" s="175"/>
      <c r="AP50" s="174"/>
      <c r="AQ50" s="169"/>
      <c r="AR50" s="167"/>
      <c r="AS50" s="173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6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7"/>
      <c r="CY50" s="1"/>
      <c r="CZ50" s="1"/>
      <c r="DA50" s="1"/>
      <c r="DB50" s="1"/>
      <c r="DC50" s="1"/>
      <c r="DD50" s="1"/>
      <c r="DE50" s="1"/>
      <c r="DF50" s="1"/>
      <c r="DG50" s="1"/>
      <c r="DH50" s="4"/>
      <c r="DM50" s="53"/>
    </row>
    <row r="51" spans="1:118" x14ac:dyDescent="0.2">
      <c r="A51" s="114">
        <f t="shared" si="22"/>
        <v>41511</v>
      </c>
      <c r="B51" s="98">
        <f t="shared" si="11"/>
        <v>100901.34365</v>
      </c>
      <c r="C51" s="10">
        <f t="shared" si="23"/>
        <v>100000</v>
      </c>
      <c r="D51" s="99">
        <f t="shared" si="24"/>
        <v>3717.03</v>
      </c>
      <c r="E51" s="21">
        <f>VLOOKUP(A50,[1]Plan1!$AY$80:$BA$314,3)</f>
        <v>3725.95</v>
      </c>
      <c r="F51" s="121">
        <f t="shared" si="25"/>
        <v>41502</v>
      </c>
      <c r="G51" s="100">
        <f t="shared" si="12"/>
        <v>2.3997654040994743E-3</v>
      </c>
      <c r="H51" s="20">
        <f t="shared" si="26"/>
        <v>41533</v>
      </c>
      <c r="I51" s="20">
        <f t="shared" si="13"/>
        <v>41533</v>
      </c>
      <c r="J51" s="1">
        <f t="shared" si="43"/>
        <v>22</v>
      </c>
      <c r="K51" s="1">
        <f t="shared" si="44"/>
        <v>7</v>
      </c>
      <c r="L51" s="10">
        <f t="shared" si="15"/>
        <v>1.0007629300000001</v>
      </c>
      <c r="M51" s="22">
        <f t="shared" si="42"/>
        <v>1.00029871</v>
      </c>
      <c r="N51" s="22">
        <f t="shared" si="29"/>
        <v>1.00029871</v>
      </c>
      <c r="O51" s="10">
        <f t="shared" si="30"/>
        <v>1.0010618600000001</v>
      </c>
      <c r="P51" s="10">
        <f t="shared" si="16"/>
        <v>100106.186</v>
      </c>
      <c r="Q51" s="101">
        <f t="shared" si="17"/>
        <v>0</v>
      </c>
      <c r="R51" s="102">
        <f t="shared" si="18"/>
        <v>0</v>
      </c>
      <c r="S51" s="10">
        <f t="shared" si="19"/>
        <v>0</v>
      </c>
      <c r="T51" s="17">
        <f t="shared" si="31"/>
        <v>7.9699999999999993E-2</v>
      </c>
      <c r="U51" s="101">
        <f t="shared" si="41"/>
        <v>26</v>
      </c>
      <c r="V51" s="101">
        <v>252</v>
      </c>
      <c r="W51" s="22">
        <f t="shared" si="20"/>
        <v>1.007943142</v>
      </c>
      <c r="X51" s="18">
        <f t="shared" si="21"/>
        <v>795.15764999999999</v>
      </c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4"/>
      <c r="AJ51" s="167"/>
      <c r="AK51" s="173"/>
      <c r="AL51" s="169"/>
      <c r="AM51" s="171"/>
      <c r="AN51" s="175"/>
      <c r="AO51" s="175"/>
      <c r="AP51" s="174"/>
      <c r="AQ51" s="169"/>
      <c r="AR51" s="167"/>
      <c r="AS51" s="173"/>
      <c r="AT51" s="6">
        <v>5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6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7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68"/>
      <c r="DJ51" s="68"/>
      <c r="DK51" s="53"/>
      <c r="DL51" s="53"/>
      <c r="DM51" s="53"/>
      <c r="DN51" s="53"/>
    </row>
    <row r="52" spans="1:118" x14ac:dyDescent="0.2">
      <c r="A52" s="114">
        <f t="shared" si="22"/>
        <v>41512</v>
      </c>
      <c r="B52" s="98">
        <f t="shared" si="11"/>
        <v>100901.34365</v>
      </c>
      <c r="C52" s="10">
        <f t="shared" si="23"/>
        <v>100000</v>
      </c>
      <c r="D52" s="99">
        <f t="shared" si="24"/>
        <v>3717.03</v>
      </c>
      <c r="E52" s="21">
        <f>VLOOKUP(A51,[1]Plan1!$AY$80:$BA$314,3)</f>
        <v>3725.95</v>
      </c>
      <c r="F52" s="121">
        <f t="shared" si="25"/>
        <v>41502</v>
      </c>
      <c r="G52" s="100">
        <f t="shared" si="12"/>
        <v>2.3997654040994743E-3</v>
      </c>
      <c r="H52" s="20">
        <f t="shared" si="26"/>
        <v>41533</v>
      </c>
      <c r="I52" s="20">
        <f t="shared" si="13"/>
        <v>41533</v>
      </c>
      <c r="J52" s="1">
        <f t="shared" si="43"/>
        <v>22</v>
      </c>
      <c r="K52" s="1">
        <f t="shared" si="44"/>
        <v>7</v>
      </c>
      <c r="L52" s="10">
        <f t="shared" si="15"/>
        <v>1.0007629300000001</v>
      </c>
      <c r="M52" s="22">
        <f t="shared" si="42"/>
        <v>1.00029871</v>
      </c>
      <c r="N52" s="22">
        <f t="shared" si="29"/>
        <v>1.00029871</v>
      </c>
      <c r="O52" s="10">
        <f t="shared" si="30"/>
        <v>1.0010618600000001</v>
      </c>
      <c r="P52" s="10">
        <f t="shared" si="16"/>
        <v>100106.186</v>
      </c>
      <c r="Q52" s="101">
        <f t="shared" si="17"/>
        <v>0</v>
      </c>
      <c r="R52" s="102">
        <f t="shared" si="18"/>
        <v>0</v>
      </c>
      <c r="S52" s="10">
        <f t="shared" si="19"/>
        <v>0</v>
      </c>
      <c r="T52" s="17">
        <f t="shared" si="31"/>
        <v>7.9699999999999993E-2</v>
      </c>
      <c r="U52" s="101">
        <f t="shared" si="41"/>
        <v>26</v>
      </c>
      <c r="V52" s="101">
        <v>252</v>
      </c>
      <c r="W52" s="22">
        <f t="shared" si="20"/>
        <v>1.007943142</v>
      </c>
      <c r="X52" s="18">
        <f t="shared" si="21"/>
        <v>795.15764999999999</v>
      </c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4"/>
      <c r="AJ52" s="167"/>
      <c r="AK52" s="173"/>
      <c r="AL52" s="169"/>
      <c r="AM52" s="171"/>
      <c r="AN52" s="175"/>
      <c r="AO52" s="175"/>
      <c r="AP52" s="174"/>
      <c r="AQ52" s="169"/>
      <c r="AR52" s="167"/>
      <c r="AS52" s="173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6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7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69"/>
      <c r="DJ52" s="69"/>
      <c r="DK52" s="70"/>
      <c r="DL52" s="52"/>
      <c r="DM52" s="53"/>
      <c r="DN52" s="59"/>
    </row>
    <row r="53" spans="1:118" x14ac:dyDescent="0.2">
      <c r="A53" s="114">
        <f t="shared" si="22"/>
        <v>41513</v>
      </c>
      <c r="B53" s="98">
        <f t="shared" si="11"/>
        <v>100943.050414</v>
      </c>
      <c r="C53" s="10">
        <f t="shared" si="23"/>
        <v>100000</v>
      </c>
      <c r="D53" s="99">
        <f t="shared" si="24"/>
        <v>3717.03</v>
      </c>
      <c r="E53" s="21">
        <f>VLOOKUP(A52,[1]Plan1!$AY$80:$BA$314,3)</f>
        <v>3725.95</v>
      </c>
      <c r="F53" s="121">
        <f t="shared" si="25"/>
        <v>41502</v>
      </c>
      <c r="G53" s="100">
        <f t="shared" si="12"/>
        <v>2.3997654040994743E-3</v>
      </c>
      <c r="H53" s="20">
        <f t="shared" si="26"/>
        <v>41533</v>
      </c>
      <c r="I53" s="20">
        <f t="shared" si="13"/>
        <v>41533</v>
      </c>
      <c r="J53" s="1">
        <f t="shared" si="43"/>
        <v>22</v>
      </c>
      <c r="K53" s="1">
        <f t="shared" si="44"/>
        <v>8</v>
      </c>
      <c r="L53" s="10">
        <f t="shared" si="15"/>
        <v>1.0008719699999999</v>
      </c>
      <c r="M53" s="22">
        <f t="shared" si="42"/>
        <v>1.00029871</v>
      </c>
      <c r="N53" s="22">
        <f t="shared" si="29"/>
        <v>1.00029871</v>
      </c>
      <c r="O53" s="10">
        <f t="shared" si="30"/>
        <v>1.00117094</v>
      </c>
      <c r="P53" s="10">
        <f t="shared" si="16"/>
        <v>100117.094</v>
      </c>
      <c r="Q53" s="101">
        <f t="shared" si="17"/>
        <v>0</v>
      </c>
      <c r="R53" s="102">
        <f t="shared" si="18"/>
        <v>0</v>
      </c>
      <c r="S53" s="10">
        <f t="shared" si="19"/>
        <v>0</v>
      </c>
      <c r="T53" s="17">
        <f t="shared" si="31"/>
        <v>7.9699999999999993E-2</v>
      </c>
      <c r="U53" s="101">
        <f t="shared" si="41"/>
        <v>27</v>
      </c>
      <c r="V53" s="101">
        <v>252</v>
      </c>
      <c r="W53" s="22">
        <f t="shared" si="20"/>
        <v>1.0082499039999999</v>
      </c>
      <c r="X53" s="18">
        <f t="shared" si="21"/>
        <v>825.956414</v>
      </c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4"/>
      <c r="AJ53" s="167"/>
      <c r="AK53" s="173"/>
      <c r="AL53" s="169"/>
      <c r="AM53" s="171"/>
      <c r="AN53" s="175"/>
      <c r="AO53" s="175"/>
      <c r="AP53" s="174"/>
      <c r="AQ53" s="169"/>
      <c r="AR53" s="167"/>
      <c r="AS53" s="173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6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7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52"/>
      <c r="DJ53" s="52"/>
      <c r="DK53" s="70"/>
      <c r="DL53" s="52"/>
      <c r="DM53" s="53"/>
      <c r="DN53" s="52"/>
    </row>
    <row r="54" spans="1:118" x14ac:dyDescent="0.2">
      <c r="A54" s="114">
        <f t="shared" si="22"/>
        <v>41514</v>
      </c>
      <c r="B54" s="98">
        <f t="shared" si="11"/>
        <v>100984.77328199999</v>
      </c>
      <c r="C54" s="10">
        <f t="shared" si="23"/>
        <v>100000</v>
      </c>
      <c r="D54" s="99">
        <f t="shared" si="24"/>
        <v>3717.03</v>
      </c>
      <c r="E54" s="21">
        <f>VLOOKUP(A53,[1]Plan1!$AY$80:$BA$314,3)</f>
        <v>3725.95</v>
      </c>
      <c r="F54" s="121">
        <f t="shared" si="25"/>
        <v>41502</v>
      </c>
      <c r="G54" s="100">
        <f t="shared" si="12"/>
        <v>2.3997654040994743E-3</v>
      </c>
      <c r="H54" s="20">
        <f t="shared" si="26"/>
        <v>41533</v>
      </c>
      <c r="I54" s="20">
        <f t="shared" si="13"/>
        <v>41533</v>
      </c>
      <c r="J54" s="1">
        <f t="shared" si="43"/>
        <v>22</v>
      </c>
      <c r="K54" s="1">
        <f t="shared" si="44"/>
        <v>9</v>
      </c>
      <c r="L54" s="10">
        <f t="shared" si="15"/>
        <v>1.00098102</v>
      </c>
      <c r="M54" s="22">
        <f t="shared" si="42"/>
        <v>1.00029871</v>
      </c>
      <c r="N54" s="22">
        <f t="shared" si="29"/>
        <v>1.00029871</v>
      </c>
      <c r="O54" s="10">
        <f t="shared" si="30"/>
        <v>1.00128002</v>
      </c>
      <c r="P54" s="10">
        <f t="shared" si="16"/>
        <v>100128.00199999999</v>
      </c>
      <c r="Q54" s="101">
        <f t="shared" si="17"/>
        <v>0</v>
      </c>
      <c r="R54" s="102">
        <f t="shared" si="18"/>
        <v>0</v>
      </c>
      <c r="S54" s="10">
        <f t="shared" si="19"/>
        <v>0</v>
      </c>
      <c r="T54" s="17">
        <f t="shared" si="31"/>
        <v>7.9699999999999993E-2</v>
      </c>
      <c r="U54" s="101">
        <f t="shared" si="41"/>
        <v>28</v>
      </c>
      <c r="V54" s="101">
        <v>252</v>
      </c>
      <c r="W54" s="22">
        <f t="shared" si="20"/>
        <v>1.0085567600000001</v>
      </c>
      <c r="X54" s="18">
        <f t="shared" si="21"/>
        <v>856.77128200000004</v>
      </c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4"/>
      <c r="AJ54" s="167"/>
      <c r="AK54" s="173"/>
      <c r="AL54" s="169"/>
      <c r="AM54" s="171"/>
      <c r="AN54" s="175"/>
      <c r="AO54" s="175"/>
      <c r="AP54" s="174"/>
      <c r="AQ54" s="169"/>
      <c r="AR54" s="167"/>
      <c r="AS54" s="173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6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7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52"/>
      <c r="DJ54" s="52"/>
      <c r="DK54" s="70"/>
      <c r="DL54" s="52"/>
      <c r="DM54" s="53"/>
      <c r="DN54" s="52"/>
    </row>
    <row r="55" spans="1:118" x14ac:dyDescent="0.2">
      <c r="A55" s="114">
        <f t="shared" si="22"/>
        <v>41515</v>
      </c>
      <c r="B55" s="98">
        <f t="shared" si="11"/>
        <v>101026.51316599999</v>
      </c>
      <c r="C55" s="10">
        <f t="shared" si="23"/>
        <v>100000</v>
      </c>
      <c r="D55" s="99">
        <f t="shared" si="24"/>
        <v>3717.03</v>
      </c>
      <c r="E55" s="21">
        <f>VLOOKUP(A54,[1]Plan1!$AY$80:$BA$314,3)</f>
        <v>3725.95</v>
      </c>
      <c r="F55" s="121">
        <f t="shared" si="25"/>
        <v>41502</v>
      </c>
      <c r="G55" s="100">
        <f t="shared" si="12"/>
        <v>2.3997654040994743E-3</v>
      </c>
      <c r="H55" s="20">
        <f t="shared" si="26"/>
        <v>41533</v>
      </c>
      <c r="I55" s="20">
        <f t="shared" si="13"/>
        <v>41533</v>
      </c>
      <c r="J55" s="1">
        <f t="shared" si="43"/>
        <v>22</v>
      </c>
      <c r="K55" s="1">
        <f t="shared" si="44"/>
        <v>10</v>
      </c>
      <c r="L55" s="10">
        <f t="shared" si="15"/>
        <v>1.00109008</v>
      </c>
      <c r="M55" s="22">
        <f t="shared" si="42"/>
        <v>1.00029871</v>
      </c>
      <c r="N55" s="22">
        <f t="shared" si="29"/>
        <v>1.00029871</v>
      </c>
      <c r="O55" s="10">
        <f t="shared" si="30"/>
        <v>1.0013891100000001</v>
      </c>
      <c r="P55" s="10">
        <f t="shared" si="16"/>
        <v>100138.91099999999</v>
      </c>
      <c r="Q55" s="101">
        <f t="shared" si="17"/>
        <v>0</v>
      </c>
      <c r="R55" s="102">
        <f t="shared" si="18"/>
        <v>0</v>
      </c>
      <c r="S55" s="10">
        <f t="shared" si="19"/>
        <v>0</v>
      </c>
      <c r="T55" s="17">
        <f t="shared" si="31"/>
        <v>7.9699999999999993E-2</v>
      </c>
      <c r="U55" s="101">
        <f t="shared" si="41"/>
        <v>29</v>
      </c>
      <c r="V55" s="101">
        <v>252</v>
      </c>
      <c r="W55" s="22">
        <f t="shared" si="20"/>
        <v>1.0088637090000001</v>
      </c>
      <c r="X55" s="18">
        <f t="shared" si="21"/>
        <v>887.60216600000001</v>
      </c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4"/>
      <c r="AJ55" s="167"/>
      <c r="AK55" s="173"/>
      <c r="AL55" s="169"/>
      <c r="AM55" s="171"/>
      <c r="AN55" s="175"/>
      <c r="AO55" s="175"/>
      <c r="AP55" s="174"/>
      <c r="AQ55" s="169"/>
      <c r="AR55" s="167"/>
      <c r="AS55" s="173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6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7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52"/>
      <c r="DJ55" s="52"/>
      <c r="DK55" s="70"/>
      <c r="DL55" s="52"/>
      <c r="DM55" s="53"/>
      <c r="DN55" s="52"/>
    </row>
    <row r="56" spans="1:118" x14ac:dyDescent="0.2">
      <c r="A56" s="114">
        <f t="shared" si="22"/>
        <v>41516</v>
      </c>
      <c r="B56" s="98">
        <f t="shared" si="11"/>
        <v>101068.27108000001</v>
      </c>
      <c r="C56" s="10">
        <f t="shared" si="23"/>
        <v>100000</v>
      </c>
      <c r="D56" s="99">
        <f t="shared" si="24"/>
        <v>3717.03</v>
      </c>
      <c r="E56" s="21">
        <f>VLOOKUP(A55,[1]Plan1!$AY$80:$BA$314,3)</f>
        <v>3725.95</v>
      </c>
      <c r="F56" s="121">
        <f t="shared" si="25"/>
        <v>41502</v>
      </c>
      <c r="G56" s="100">
        <f t="shared" si="12"/>
        <v>2.3997654040994743E-3</v>
      </c>
      <c r="H56" s="20">
        <f t="shared" si="26"/>
        <v>41533</v>
      </c>
      <c r="I56" s="20">
        <f t="shared" si="13"/>
        <v>41533</v>
      </c>
      <c r="J56" s="1">
        <f t="shared" si="43"/>
        <v>22</v>
      </c>
      <c r="K56" s="1">
        <f t="shared" si="44"/>
        <v>11</v>
      </c>
      <c r="L56" s="10">
        <f t="shared" si="15"/>
        <v>1.0011991600000001</v>
      </c>
      <c r="M56" s="22">
        <f t="shared" si="42"/>
        <v>1.00029871</v>
      </c>
      <c r="N56" s="22">
        <f t="shared" si="29"/>
        <v>1.00029871</v>
      </c>
      <c r="O56" s="10">
        <f t="shared" si="30"/>
        <v>1.00149822</v>
      </c>
      <c r="P56" s="10">
        <f t="shared" si="16"/>
        <v>100149.822</v>
      </c>
      <c r="Q56" s="101">
        <f t="shared" si="17"/>
        <v>0</v>
      </c>
      <c r="R56" s="102">
        <f t="shared" si="18"/>
        <v>0</v>
      </c>
      <c r="S56" s="10">
        <f t="shared" si="19"/>
        <v>0</v>
      </c>
      <c r="T56" s="17">
        <f t="shared" si="31"/>
        <v>7.9699999999999993E-2</v>
      </c>
      <c r="U56" s="101">
        <f t="shared" si="41"/>
        <v>30</v>
      </c>
      <c r="V56" s="101">
        <v>252</v>
      </c>
      <c r="W56" s="22">
        <f t="shared" si="20"/>
        <v>1.0091707510000001</v>
      </c>
      <c r="X56" s="18">
        <f t="shared" si="21"/>
        <v>918.44907999999998</v>
      </c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4"/>
      <c r="AJ56" s="167"/>
      <c r="AK56" s="173"/>
      <c r="AL56" s="169"/>
      <c r="AM56" s="171"/>
      <c r="AN56" s="175"/>
      <c r="AO56" s="175"/>
      <c r="AP56" s="174"/>
      <c r="AQ56" s="169"/>
      <c r="AR56" s="167"/>
      <c r="AS56" s="173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6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7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52"/>
      <c r="DJ56" s="52"/>
      <c r="DK56" s="70"/>
      <c r="DL56" s="52"/>
      <c r="DM56" s="53"/>
      <c r="DN56" s="52"/>
    </row>
    <row r="57" spans="1:118" x14ac:dyDescent="0.2">
      <c r="A57" s="114">
        <f t="shared" si="22"/>
        <v>41517</v>
      </c>
      <c r="B57" s="98">
        <f t="shared" si="11"/>
        <v>101110.046118</v>
      </c>
      <c r="C57" s="10">
        <f t="shared" si="23"/>
        <v>100000</v>
      </c>
      <c r="D57" s="99">
        <f t="shared" si="24"/>
        <v>3717.03</v>
      </c>
      <c r="E57" s="21">
        <f>VLOOKUP(A56,[1]Plan1!$AY$80:$BA$314,3)</f>
        <v>3725.95</v>
      </c>
      <c r="F57" s="121">
        <f t="shared" si="25"/>
        <v>41502</v>
      </c>
      <c r="G57" s="100">
        <f t="shared" si="12"/>
        <v>2.3997654040994743E-3</v>
      </c>
      <c r="H57" s="20">
        <f t="shared" si="26"/>
        <v>41533</v>
      </c>
      <c r="I57" s="20">
        <f t="shared" si="13"/>
        <v>41533</v>
      </c>
      <c r="J57" s="1">
        <f t="shared" si="43"/>
        <v>22</v>
      </c>
      <c r="K57" s="1">
        <f t="shared" si="44"/>
        <v>12</v>
      </c>
      <c r="L57" s="10">
        <f t="shared" si="15"/>
        <v>1.00130824</v>
      </c>
      <c r="M57" s="22">
        <f t="shared" si="42"/>
        <v>1.00029871</v>
      </c>
      <c r="N57" s="22">
        <f t="shared" si="29"/>
        <v>1.00029871</v>
      </c>
      <c r="O57" s="10">
        <f t="shared" si="30"/>
        <v>1.0016073400000001</v>
      </c>
      <c r="P57" s="10">
        <f t="shared" si="16"/>
        <v>100160.734</v>
      </c>
      <c r="Q57" s="101">
        <f t="shared" si="17"/>
        <v>0</v>
      </c>
      <c r="R57" s="102">
        <f t="shared" si="18"/>
        <v>0</v>
      </c>
      <c r="S57" s="10">
        <f t="shared" si="19"/>
        <v>0</v>
      </c>
      <c r="T57" s="17">
        <f t="shared" si="31"/>
        <v>7.9699999999999993E-2</v>
      </c>
      <c r="U57" s="101">
        <f t="shared" si="41"/>
        <v>31</v>
      </c>
      <c r="V57" s="101">
        <v>252</v>
      </c>
      <c r="W57" s="22">
        <f t="shared" si="20"/>
        <v>1.0094778870000001</v>
      </c>
      <c r="X57" s="18">
        <f t="shared" si="21"/>
        <v>949.31211800000005</v>
      </c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4"/>
      <c r="AJ57" s="167"/>
      <c r="AK57" s="173"/>
      <c r="AL57" s="169"/>
      <c r="AM57" s="171"/>
      <c r="AN57" s="175"/>
      <c r="AO57" s="175"/>
      <c r="AP57" s="174"/>
      <c r="AQ57" s="169"/>
      <c r="AR57" s="167"/>
      <c r="AS57" s="173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6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7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52"/>
      <c r="DJ57" s="52"/>
      <c r="DK57" s="70"/>
      <c r="DL57" s="52"/>
      <c r="DM57" s="53"/>
      <c r="DN57" s="52"/>
    </row>
    <row r="58" spans="1:118" x14ac:dyDescent="0.2">
      <c r="A58" s="114">
        <f t="shared" si="22"/>
        <v>41518</v>
      </c>
      <c r="B58" s="98">
        <f t="shared" si="11"/>
        <v>101110.046118</v>
      </c>
      <c r="C58" s="10">
        <f t="shared" si="23"/>
        <v>100000</v>
      </c>
      <c r="D58" s="99">
        <f t="shared" si="24"/>
        <v>3717.03</v>
      </c>
      <c r="E58" s="21">
        <f>VLOOKUP(A57,[1]Plan1!$AY$80:$BA$314,3)</f>
        <v>3725.95</v>
      </c>
      <c r="F58" s="121">
        <f t="shared" si="25"/>
        <v>41502</v>
      </c>
      <c r="G58" s="100">
        <f t="shared" si="12"/>
        <v>2.3997654040994743E-3</v>
      </c>
      <c r="H58" s="20">
        <f t="shared" si="26"/>
        <v>41533</v>
      </c>
      <c r="I58" s="20">
        <f t="shared" si="13"/>
        <v>41533</v>
      </c>
      <c r="J58" s="1">
        <f t="shared" si="43"/>
        <v>22</v>
      </c>
      <c r="K58" s="1">
        <f t="shared" si="44"/>
        <v>12</v>
      </c>
      <c r="L58" s="10">
        <f t="shared" si="15"/>
        <v>1.00130824</v>
      </c>
      <c r="M58" s="22">
        <f t="shared" si="42"/>
        <v>1.00029871</v>
      </c>
      <c r="N58" s="22">
        <f t="shared" si="29"/>
        <v>1.00029871</v>
      </c>
      <c r="O58" s="10">
        <f t="shared" si="30"/>
        <v>1.0016073400000001</v>
      </c>
      <c r="P58" s="10">
        <f t="shared" si="16"/>
        <v>100160.734</v>
      </c>
      <c r="Q58" s="101">
        <f t="shared" si="17"/>
        <v>0</v>
      </c>
      <c r="R58" s="102">
        <f t="shared" si="18"/>
        <v>0</v>
      </c>
      <c r="S58" s="10">
        <f t="shared" si="19"/>
        <v>0</v>
      </c>
      <c r="T58" s="17">
        <f t="shared" si="31"/>
        <v>7.9699999999999993E-2</v>
      </c>
      <c r="U58" s="101">
        <f t="shared" si="41"/>
        <v>31</v>
      </c>
      <c r="V58" s="101">
        <v>252</v>
      </c>
      <c r="W58" s="22">
        <f t="shared" si="20"/>
        <v>1.0094778870000001</v>
      </c>
      <c r="X58" s="18">
        <f t="shared" si="21"/>
        <v>949.31211800000005</v>
      </c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4"/>
      <c r="AJ58" s="167"/>
      <c r="AK58" s="173"/>
      <c r="AL58" s="169"/>
      <c r="AM58" s="171"/>
      <c r="AN58" s="175"/>
      <c r="AO58" s="175"/>
      <c r="AP58" s="174"/>
      <c r="AQ58" s="169"/>
      <c r="AR58" s="167"/>
      <c r="AS58" s="173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6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7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52"/>
      <c r="DJ58" s="52"/>
      <c r="DK58" s="70"/>
      <c r="DL58" s="52"/>
      <c r="DM58" s="53"/>
      <c r="DN58" s="52"/>
    </row>
    <row r="59" spans="1:118" x14ac:dyDescent="0.2">
      <c r="A59" s="114">
        <f t="shared" si="22"/>
        <v>41519</v>
      </c>
      <c r="B59" s="98">
        <f t="shared" si="11"/>
        <v>101110.046118</v>
      </c>
      <c r="C59" s="10">
        <f t="shared" si="23"/>
        <v>100000</v>
      </c>
      <c r="D59" s="99">
        <f t="shared" si="24"/>
        <v>3717.03</v>
      </c>
      <c r="E59" s="21">
        <f>VLOOKUP(A58,[1]Plan1!$AY$80:$BA$314,3)</f>
        <v>3725.95</v>
      </c>
      <c r="F59" s="121">
        <f t="shared" si="25"/>
        <v>41502</v>
      </c>
      <c r="G59" s="100">
        <f t="shared" si="12"/>
        <v>2.3997654040994743E-3</v>
      </c>
      <c r="H59" s="20">
        <f t="shared" si="26"/>
        <v>41533</v>
      </c>
      <c r="I59" s="20">
        <f t="shared" si="13"/>
        <v>41533</v>
      </c>
      <c r="J59" s="1">
        <f t="shared" si="43"/>
        <v>22</v>
      </c>
      <c r="K59" s="1">
        <f t="shared" si="44"/>
        <v>12</v>
      </c>
      <c r="L59" s="10">
        <f t="shared" si="15"/>
        <v>1.00130824</v>
      </c>
      <c r="M59" s="22">
        <f t="shared" si="42"/>
        <v>1.00029871</v>
      </c>
      <c r="N59" s="22">
        <f t="shared" si="29"/>
        <v>1.00029871</v>
      </c>
      <c r="O59" s="10">
        <f t="shared" si="30"/>
        <v>1.0016073400000001</v>
      </c>
      <c r="P59" s="10">
        <f t="shared" si="16"/>
        <v>100160.734</v>
      </c>
      <c r="Q59" s="101">
        <f t="shared" si="17"/>
        <v>0</v>
      </c>
      <c r="R59" s="102">
        <f t="shared" si="18"/>
        <v>0</v>
      </c>
      <c r="S59" s="10">
        <f t="shared" si="19"/>
        <v>0</v>
      </c>
      <c r="T59" s="17">
        <f t="shared" si="31"/>
        <v>7.9699999999999993E-2</v>
      </c>
      <c r="U59" s="101">
        <f t="shared" si="41"/>
        <v>31</v>
      </c>
      <c r="V59" s="101">
        <v>252</v>
      </c>
      <c r="W59" s="22">
        <f t="shared" si="20"/>
        <v>1.0094778870000001</v>
      </c>
      <c r="X59" s="18">
        <f t="shared" si="21"/>
        <v>949.31211800000005</v>
      </c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4"/>
      <c r="AJ59" s="167"/>
      <c r="AK59" s="173"/>
      <c r="AL59" s="169"/>
      <c r="AM59" s="171"/>
      <c r="AN59" s="175"/>
      <c r="AO59" s="175"/>
      <c r="AP59" s="174"/>
      <c r="AQ59" s="169"/>
      <c r="AR59" s="167"/>
      <c r="AS59" s="173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6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7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52"/>
      <c r="DJ59" s="52"/>
      <c r="DK59" s="70"/>
      <c r="DL59" s="52"/>
      <c r="DM59" s="53"/>
      <c r="DN59" s="52"/>
    </row>
    <row r="60" spans="1:118" x14ac:dyDescent="0.2">
      <c r="A60" s="114">
        <f t="shared" si="22"/>
        <v>41520</v>
      </c>
      <c r="B60" s="98">
        <f t="shared" si="11"/>
        <v>101151.838185</v>
      </c>
      <c r="C60" s="10">
        <f t="shared" si="23"/>
        <v>100000</v>
      </c>
      <c r="D60" s="99">
        <f t="shared" si="24"/>
        <v>3717.03</v>
      </c>
      <c r="E60" s="21">
        <f>VLOOKUP(A59,[1]Plan1!$AY$80:$BA$314,3)</f>
        <v>3725.95</v>
      </c>
      <c r="F60" s="121">
        <f t="shared" si="25"/>
        <v>41502</v>
      </c>
      <c r="G60" s="100">
        <f t="shared" si="12"/>
        <v>2.3997654040994743E-3</v>
      </c>
      <c r="H60" s="20">
        <f t="shared" si="26"/>
        <v>41533</v>
      </c>
      <c r="I60" s="20">
        <f t="shared" si="13"/>
        <v>41533</v>
      </c>
      <c r="J60" s="1">
        <f t="shared" si="43"/>
        <v>22</v>
      </c>
      <c r="K60" s="1">
        <f t="shared" si="44"/>
        <v>13</v>
      </c>
      <c r="L60" s="10">
        <f t="shared" si="15"/>
        <v>1.0014173399999999</v>
      </c>
      <c r="M60" s="22">
        <f t="shared" si="42"/>
        <v>1.00029871</v>
      </c>
      <c r="N60" s="22">
        <f t="shared" si="29"/>
        <v>1.00029871</v>
      </c>
      <c r="O60" s="10">
        <f t="shared" si="30"/>
        <v>1.0017164700000001</v>
      </c>
      <c r="P60" s="10">
        <f t="shared" si="16"/>
        <v>100171.647</v>
      </c>
      <c r="Q60" s="101">
        <f t="shared" si="17"/>
        <v>0</v>
      </c>
      <c r="R60" s="102">
        <f t="shared" si="18"/>
        <v>0</v>
      </c>
      <c r="S60" s="10">
        <f t="shared" si="19"/>
        <v>0</v>
      </c>
      <c r="T60" s="17">
        <f t="shared" si="31"/>
        <v>7.9699999999999993E-2</v>
      </c>
      <c r="U60" s="101">
        <f t="shared" si="41"/>
        <v>32</v>
      </c>
      <c r="V60" s="101">
        <v>252</v>
      </c>
      <c r="W60" s="22">
        <f t="shared" si="20"/>
        <v>1.009785116</v>
      </c>
      <c r="X60" s="18">
        <f t="shared" si="21"/>
        <v>980.19118500000002</v>
      </c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4"/>
      <c r="AJ60" s="167"/>
      <c r="AK60" s="173"/>
      <c r="AL60" s="169"/>
      <c r="AM60" s="171"/>
      <c r="AN60" s="175"/>
      <c r="AO60" s="175"/>
      <c r="AP60" s="174"/>
      <c r="AQ60" s="169"/>
      <c r="AR60" s="167"/>
      <c r="AS60" s="173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6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7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52"/>
      <c r="DJ60" s="52"/>
      <c r="DK60" s="70"/>
      <c r="DL60" s="52"/>
      <c r="DM60" s="53"/>
      <c r="DN60" s="52"/>
    </row>
    <row r="61" spans="1:118" x14ac:dyDescent="0.2">
      <c r="A61" s="114">
        <f t="shared" si="22"/>
        <v>41521</v>
      </c>
      <c r="B61" s="98">
        <f t="shared" si="11"/>
        <v>101193.647385</v>
      </c>
      <c r="C61" s="10">
        <f t="shared" si="23"/>
        <v>100000</v>
      </c>
      <c r="D61" s="99">
        <f t="shared" si="24"/>
        <v>3717.03</v>
      </c>
      <c r="E61" s="21">
        <f>VLOOKUP(A60,[1]Plan1!$AY$80:$BA$314,3)</f>
        <v>3725.95</v>
      </c>
      <c r="F61" s="121">
        <f t="shared" si="25"/>
        <v>41502</v>
      </c>
      <c r="G61" s="100">
        <f t="shared" si="12"/>
        <v>2.3997654040994743E-3</v>
      </c>
      <c r="H61" s="20">
        <f t="shared" si="26"/>
        <v>41533</v>
      </c>
      <c r="I61" s="20">
        <f t="shared" si="13"/>
        <v>41533</v>
      </c>
      <c r="J61" s="1">
        <f t="shared" si="43"/>
        <v>22</v>
      </c>
      <c r="K61" s="1">
        <f t="shared" si="44"/>
        <v>14</v>
      </c>
      <c r="L61" s="10">
        <f t="shared" si="15"/>
        <v>1.0015264500000001</v>
      </c>
      <c r="M61" s="22">
        <f t="shared" si="42"/>
        <v>1.00029871</v>
      </c>
      <c r="N61" s="22">
        <f t="shared" si="29"/>
        <v>1.00029871</v>
      </c>
      <c r="O61" s="10">
        <f t="shared" si="30"/>
        <v>1.00182561</v>
      </c>
      <c r="P61" s="10">
        <f t="shared" si="16"/>
        <v>100182.561</v>
      </c>
      <c r="Q61" s="101">
        <f t="shared" si="17"/>
        <v>0</v>
      </c>
      <c r="R61" s="102">
        <f t="shared" si="18"/>
        <v>0</v>
      </c>
      <c r="S61" s="10">
        <f t="shared" si="19"/>
        <v>0</v>
      </c>
      <c r="T61" s="17">
        <f t="shared" si="31"/>
        <v>7.9699999999999993E-2</v>
      </c>
      <c r="U61" s="101">
        <f t="shared" si="41"/>
        <v>33</v>
      </c>
      <c r="V61" s="101">
        <v>252</v>
      </c>
      <c r="W61" s="22">
        <f t="shared" si="20"/>
        <v>1.0100924389999999</v>
      </c>
      <c r="X61" s="18">
        <f t="shared" si="21"/>
        <v>1011.086385</v>
      </c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4"/>
      <c r="AJ61" s="167"/>
      <c r="AK61" s="173"/>
      <c r="AL61" s="169"/>
      <c r="AM61" s="171"/>
      <c r="AN61" s="175"/>
      <c r="AO61" s="175"/>
      <c r="AP61" s="174"/>
      <c r="AQ61" s="169"/>
      <c r="AR61" s="167"/>
      <c r="AS61" s="173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6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7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52"/>
      <c r="DJ61" s="52"/>
      <c r="DK61" s="70"/>
      <c r="DL61" s="52"/>
      <c r="DM61" s="53"/>
      <c r="DN61" s="52"/>
    </row>
    <row r="62" spans="1:118" x14ac:dyDescent="0.2">
      <c r="A62" s="114">
        <f t="shared" si="22"/>
        <v>41522</v>
      </c>
      <c r="B62" s="98">
        <f t="shared" si="11"/>
        <v>101235.473722</v>
      </c>
      <c r="C62" s="10">
        <f t="shared" si="23"/>
        <v>100000</v>
      </c>
      <c r="D62" s="99">
        <f t="shared" si="24"/>
        <v>3717.03</v>
      </c>
      <c r="E62" s="21">
        <f>VLOOKUP(A61,[1]Plan1!$AY$80:$BA$314,3)</f>
        <v>3725.95</v>
      </c>
      <c r="F62" s="121">
        <f t="shared" si="25"/>
        <v>41502</v>
      </c>
      <c r="G62" s="100">
        <f t="shared" si="12"/>
        <v>2.3997654040994743E-3</v>
      </c>
      <c r="H62" s="20">
        <f t="shared" si="26"/>
        <v>41533</v>
      </c>
      <c r="I62" s="20">
        <f t="shared" si="13"/>
        <v>41533</v>
      </c>
      <c r="J62" s="1">
        <f t="shared" si="43"/>
        <v>22</v>
      </c>
      <c r="K62" s="1">
        <f t="shared" si="44"/>
        <v>15</v>
      </c>
      <c r="L62" s="10">
        <f t="shared" si="15"/>
        <v>1.0016355699999999</v>
      </c>
      <c r="M62" s="22">
        <f t="shared" si="42"/>
        <v>1.00029871</v>
      </c>
      <c r="N62" s="22">
        <f t="shared" si="29"/>
        <v>1.00029871</v>
      </c>
      <c r="O62" s="10">
        <f t="shared" si="30"/>
        <v>1.0019347599999999</v>
      </c>
      <c r="P62" s="10">
        <f t="shared" si="16"/>
        <v>100193.476</v>
      </c>
      <c r="Q62" s="101">
        <f t="shared" si="17"/>
        <v>0</v>
      </c>
      <c r="R62" s="102">
        <f t="shared" si="18"/>
        <v>0</v>
      </c>
      <c r="S62" s="10">
        <f t="shared" si="19"/>
        <v>0</v>
      </c>
      <c r="T62" s="17">
        <f t="shared" si="31"/>
        <v>7.9699999999999993E-2</v>
      </c>
      <c r="U62" s="101">
        <f t="shared" si="41"/>
        <v>34</v>
      </c>
      <c r="V62" s="101">
        <v>252</v>
      </c>
      <c r="W62" s="22">
        <f t="shared" si="20"/>
        <v>1.010399856</v>
      </c>
      <c r="X62" s="18">
        <f t="shared" si="21"/>
        <v>1041.9977220000001</v>
      </c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4"/>
      <c r="AJ62" s="167"/>
      <c r="AK62" s="173"/>
      <c r="AL62" s="169"/>
      <c r="AM62" s="171"/>
      <c r="AN62" s="175"/>
      <c r="AO62" s="175"/>
      <c r="AP62" s="174"/>
      <c r="AQ62" s="169"/>
      <c r="AR62" s="167"/>
      <c r="AS62" s="173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6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7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52"/>
      <c r="DJ62" s="52"/>
      <c r="DK62" s="70"/>
      <c r="DL62" s="52"/>
      <c r="DM62" s="53"/>
      <c r="DN62" s="52"/>
    </row>
    <row r="63" spans="1:118" x14ac:dyDescent="0.2">
      <c r="A63" s="114">
        <f t="shared" si="22"/>
        <v>41523</v>
      </c>
      <c r="B63" s="98">
        <f t="shared" si="11"/>
        <v>101277.31912099999</v>
      </c>
      <c r="C63" s="10">
        <f t="shared" si="23"/>
        <v>100000</v>
      </c>
      <c r="D63" s="99">
        <f t="shared" si="24"/>
        <v>3717.03</v>
      </c>
      <c r="E63" s="21">
        <f>VLOOKUP(A62,[1]Plan1!$AY$80:$BA$314,3)</f>
        <v>3725.95</v>
      </c>
      <c r="F63" s="121">
        <f t="shared" si="25"/>
        <v>41502</v>
      </c>
      <c r="G63" s="100">
        <f t="shared" si="12"/>
        <v>2.3997654040994743E-3</v>
      </c>
      <c r="H63" s="20">
        <f t="shared" si="26"/>
        <v>41533</v>
      </c>
      <c r="I63" s="20">
        <f t="shared" si="13"/>
        <v>41533</v>
      </c>
      <c r="J63" s="1">
        <f t="shared" si="43"/>
        <v>22</v>
      </c>
      <c r="K63" s="1">
        <f t="shared" si="44"/>
        <v>16</v>
      </c>
      <c r="L63" s="10">
        <f t="shared" si="15"/>
        <v>1.0017447100000001</v>
      </c>
      <c r="M63" s="22">
        <f t="shared" si="42"/>
        <v>1.00029871</v>
      </c>
      <c r="N63" s="22">
        <f t="shared" si="29"/>
        <v>1.00029871</v>
      </c>
      <c r="O63" s="10">
        <f t="shared" si="30"/>
        <v>1.0020439400000001</v>
      </c>
      <c r="P63" s="10">
        <f t="shared" si="16"/>
        <v>100204.394</v>
      </c>
      <c r="Q63" s="101">
        <f t="shared" si="17"/>
        <v>0</v>
      </c>
      <c r="R63" s="102">
        <f t="shared" si="18"/>
        <v>0</v>
      </c>
      <c r="S63" s="10">
        <f t="shared" si="19"/>
        <v>0</v>
      </c>
      <c r="T63" s="17">
        <f t="shared" si="31"/>
        <v>7.9699999999999993E-2</v>
      </c>
      <c r="U63" s="101">
        <f t="shared" si="41"/>
        <v>35</v>
      </c>
      <c r="V63" s="101">
        <v>252</v>
      </c>
      <c r="W63" s="22">
        <f t="shared" si="20"/>
        <v>1.0107073660000001</v>
      </c>
      <c r="X63" s="18">
        <f t="shared" si="21"/>
        <v>1072.925121</v>
      </c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4"/>
      <c r="AJ63" s="167"/>
      <c r="AK63" s="173"/>
      <c r="AL63" s="169"/>
      <c r="AM63" s="171"/>
      <c r="AN63" s="175"/>
      <c r="AO63" s="175"/>
      <c r="AP63" s="174"/>
      <c r="AQ63" s="169"/>
      <c r="AR63" s="167"/>
      <c r="AS63" s="173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6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7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52"/>
      <c r="DJ63" s="52"/>
      <c r="DK63" s="70"/>
      <c r="DL63" s="52"/>
      <c r="DM63" s="53"/>
      <c r="DN63" s="52"/>
    </row>
    <row r="64" spans="1:118" x14ac:dyDescent="0.2">
      <c r="A64" s="114">
        <f t="shared" si="22"/>
        <v>41524</v>
      </c>
      <c r="B64" s="98">
        <f t="shared" si="11"/>
        <v>101319.17954300001</v>
      </c>
      <c r="C64" s="10">
        <f t="shared" si="23"/>
        <v>100000</v>
      </c>
      <c r="D64" s="99">
        <f t="shared" si="24"/>
        <v>3717.03</v>
      </c>
      <c r="E64" s="21">
        <f>VLOOKUP(A63,[1]Plan1!$AY$80:$BA$314,3)</f>
        <v>3725.95</v>
      </c>
      <c r="F64" s="121">
        <f t="shared" si="25"/>
        <v>41502</v>
      </c>
      <c r="G64" s="100">
        <f t="shared" si="12"/>
        <v>2.3997654040994743E-3</v>
      </c>
      <c r="H64" s="20">
        <f t="shared" si="26"/>
        <v>41533</v>
      </c>
      <c r="I64" s="20">
        <f t="shared" si="13"/>
        <v>41533</v>
      </c>
      <c r="J64" s="1">
        <f t="shared" si="43"/>
        <v>22</v>
      </c>
      <c r="K64" s="1">
        <f t="shared" si="44"/>
        <v>17</v>
      </c>
      <c r="L64" s="10">
        <f t="shared" si="15"/>
        <v>1.00185385</v>
      </c>
      <c r="M64" s="22">
        <f t="shared" si="42"/>
        <v>1.00029871</v>
      </c>
      <c r="N64" s="22">
        <f t="shared" si="29"/>
        <v>1.00029871</v>
      </c>
      <c r="O64" s="10">
        <f t="shared" si="30"/>
        <v>1.0021531100000001</v>
      </c>
      <c r="P64" s="10">
        <f t="shared" si="16"/>
        <v>100215.311</v>
      </c>
      <c r="Q64" s="101">
        <f t="shared" si="17"/>
        <v>0</v>
      </c>
      <c r="R64" s="102">
        <f t="shared" si="18"/>
        <v>0</v>
      </c>
      <c r="S64" s="10">
        <f t="shared" si="19"/>
        <v>0</v>
      </c>
      <c r="T64" s="17">
        <f t="shared" si="31"/>
        <v>7.9699999999999993E-2</v>
      </c>
      <c r="U64" s="101">
        <f t="shared" si="41"/>
        <v>36</v>
      </c>
      <c r="V64" s="101">
        <v>252</v>
      </c>
      <c r="W64" s="22">
        <f t="shared" si="20"/>
        <v>1.0110149690000001</v>
      </c>
      <c r="X64" s="18">
        <f t="shared" si="21"/>
        <v>1103.868543</v>
      </c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4"/>
      <c r="AJ64" s="167"/>
      <c r="AK64" s="173"/>
      <c r="AL64" s="169"/>
      <c r="AM64" s="171"/>
      <c r="AN64" s="175"/>
      <c r="AO64" s="175"/>
      <c r="AP64" s="174"/>
      <c r="AQ64" s="169"/>
      <c r="AR64" s="167"/>
      <c r="AS64" s="173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6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7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52"/>
      <c r="DJ64" s="52"/>
      <c r="DK64" s="70"/>
      <c r="DL64" s="52"/>
      <c r="DM64" s="53"/>
      <c r="DN64" s="52"/>
    </row>
    <row r="65" spans="1:205" x14ac:dyDescent="0.2">
      <c r="A65" s="114">
        <f t="shared" si="22"/>
        <v>41525</v>
      </c>
      <c r="B65" s="98">
        <f t="shared" si="11"/>
        <v>101319.17954300001</v>
      </c>
      <c r="C65" s="10">
        <f t="shared" si="23"/>
        <v>100000</v>
      </c>
      <c r="D65" s="99">
        <f t="shared" si="24"/>
        <v>3717.03</v>
      </c>
      <c r="E65" s="21">
        <f>VLOOKUP(A64,[1]Plan1!$AY$80:$BA$314,3)</f>
        <v>3725.95</v>
      </c>
      <c r="F65" s="121">
        <f t="shared" si="25"/>
        <v>41502</v>
      </c>
      <c r="G65" s="100">
        <f t="shared" si="12"/>
        <v>2.3997654040994743E-3</v>
      </c>
      <c r="H65" s="20">
        <f t="shared" si="26"/>
        <v>41533</v>
      </c>
      <c r="I65" s="20">
        <f t="shared" si="13"/>
        <v>41533</v>
      </c>
      <c r="J65" s="1">
        <f t="shared" si="43"/>
        <v>22</v>
      </c>
      <c r="K65" s="1">
        <f t="shared" si="44"/>
        <v>17</v>
      </c>
      <c r="L65" s="10">
        <f t="shared" si="15"/>
        <v>1.00185385</v>
      </c>
      <c r="M65" s="22">
        <f t="shared" si="42"/>
        <v>1.00029871</v>
      </c>
      <c r="N65" s="22">
        <f t="shared" si="29"/>
        <v>1.00029871</v>
      </c>
      <c r="O65" s="10">
        <f t="shared" si="30"/>
        <v>1.0021531100000001</v>
      </c>
      <c r="P65" s="10">
        <f t="shared" si="16"/>
        <v>100215.311</v>
      </c>
      <c r="Q65" s="101">
        <f t="shared" si="17"/>
        <v>0</v>
      </c>
      <c r="R65" s="102">
        <f t="shared" si="18"/>
        <v>0</v>
      </c>
      <c r="S65" s="10">
        <f t="shared" si="19"/>
        <v>0</v>
      </c>
      <c r="T65" s="17">
        <f t="shared" si="31"/>
        <v>7.9699999999999993E-2</v>
      </c>
      <c r="U65" s="101">
        <f t="shared" si="41"/>
        <v>36</v>
      </c>
      <c r="V65" s="101">
        <v>252</v>
      </c>
      <c r="W65" s="22">
        <f t="shared" si="20"/>
        <v>1.0110149690000001</v>
      </c>
      <c r="X65" s="18">
        <f t="shared" si="21"/>
        <v>1103.868543</v>
      </c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4"/>
      <c r="AJ65" s="167"/>
      <c r="AK65" s="173"/>
      <c r="AL65" s="169"/>
      <c r="AM65" s="171"/>
      <c r="AN65" s="175"/>
      <c r="AO65" s="175"/>
      <c r="AP65" s="174"/>
      <c r="AQ65" s="169"/>
      <c r="AR65" s="167"/>
      <c r="AS65" s="173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6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7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52"/>
      <c r="DJ65" s="52"/>
      <c r="DK65" s="70"/>
      <c r="DL65" s="52"/>
      <c r="DM65" s="53"/>
      <c r="DN65" s="65"/>
    </row>
    <row r="66" spans="1:205" x14ac:dyDescent="0.2">
      <c r="A66" s="114">
        <f t="shared" si="22"/>
        <v>41526</v>
      </c>
      <c r="B66" s="98">
        <f t="shared" si="11"/>
        <v>101319.17954300001</v>
      </c>
      <c r="C66" s="10">
        <f t="shared" si="23"/>
        <v>100000</v>
      </c>
      <c r="D66" s="99">
        <f t="shared" si="24"/>
        <v>3717.03</v>
      </c>
      <c r="E66" s="21">
        <f>VLOOKUP(A65,[1]Plan1!$AY$80:$BA$314,3)</f>
        <v>3725.95</v>
      </c>
      <c r="F66" s="121">
        <f t="shared" si="25"/>
        <v>41502</v>
      </c>
      <c r="G66" s="100">
        <f t="shared" si="12"/>
        <v>2.3997654040994743E-3</v>
      </c>
      <c r="H66" s="20">
        <f t="shared" si="26"/>
        <v>41533</v>
      </c>
      <c r="I66" s="20">
        <f t="shared" si="13"/>
        <v>41533</v>
      </c>
      <c r="J66" s="1">
        <f t="shared" si="43"/>
        <v>22</v>
      </c>
      <c r="K66" s="1">
        <f t="shared" si="44"/>
        <v>17</v>
      </c>
      <c r="L66" s="10">
        <f t="shared" si="15"/>
        <v>1.00185385</v>
      </c>
      <c r="M66" s="22">
        <f t="shared" si="42"/>
        <v>1.00029871</v>
      </c>
      <c r="N66" s="22">
        <f t="shared" si="29"/>
        <v>1.00029871</v>
      </c>
      <c r="O66" s="10">
        <f t="shared" si="30"/>
        <v>1.0021531100000001</v>
      </c>
      <c r="P66" s="10">
        <f t="shared" si="16"/>
        <v>100215.311</v>
      </c>
      <c r="Q66" s="101">
        <f t="shared" si="17"/>
        <v>0</v>
      </c>
      <c r="R66" s="102">
        <f t="shared" si="18"/>
        <v>0</v>
      </c>
      <c r="S66" s="10">
        <f t="shared" si="19"/>
        <v>0</v>
      </c>
      <c r="T66" s="17">
        <f t="shared" si="31"/>
        <v>7.9699999999999993E-2</v>
      </c>
      <c r="U66" s="101">
        <f t="shared" si="41"/>
        <v>36</v>
      </c>
      <c r="V66" s="101">
        <v>252</v>
      </c>
      <c r="W66" s="22">
        <f t="shared" si="20"/>
        <v>1.0110149690000001</v>
      </c>
      <c r="X66" s="18">
        <f t="shared" si="21"/>
        <v>1103.868543</v>
      </c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4"/>
      <c r="AJ66" s="167"/>
      <c r="AK66" s="173"/>
      <c r="AL66" s="169"/>
      <c r="AM66" s="171"/>
      <c r="AN66" s="175"/>
      <c r="AO66" s="175"/>
      <c r="AP66" s="174"/>
      <c r="AQ66" s="169"/>
      <c r="AR66" s="167"/>
      <c r="AS66" s="173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6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7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52"/>
      <c r="DJ66" s="52"/>
      <c r="DK66" s="70"/>
      <c r="DL66" s="52"/>
      <c r="DM66" s="53"/>
      <c r="DN66" s="52"/>
    </row>
    <row r="67" spans="1:205" x14ac:dyDescent="0.2">
      <c r="A67" s="114">
        <f t="shared" si="22"/>
        <v>41527</v>
      </c>
      <c r="B67" s="98">
        <f t="shared" si="11"/>
        <v>101361.05812599999</v>
      </c>
      <c r="C67" s="10">
        <f t="shared" si="23"/>
        <v>100000</v>
      </c>
      <c r="D67" s="99">
        <f t="shared" si="24"/>
        <v>3717.03</v>
      </c>
      <c r="E67" s="21">
        <f>VLOOKUP(A66,[1]Plan1!$AY$80:$BA$314,3)</f>
        <v>3725.95</v>
      </c>
      <c r="F67" s="121">
        <f t="shared" si="25"/>
        <v>41502</v>
      </c>
      <c r="G67" s="100">
        <f t="shared" si="12"/>
        <v>2.3997654040994743E-3</v>
      </c>
      <c r="H67" s="20">
        <f t="shared" si="26"/>
        <v>41533</v>
      </c>
      <c r="I67" s="20">
        <f t="shared" si="13"/>
        <v>41533</v>
      </c>
      <c r="J67" s="1">
        <f t="shared" si="43"/>
        <v>22</v>
      </c>
      <c r="K67" s="1">
        <f t="shared" si="44"/>
        <v>18</v>
      </c>
      <c r="L67" s="10">
        <f t="shared" si="15"/>
        <v>1.0019630100000001</v>
      </c>
      <c r="M67" s="22">
        <f t="shared" si="42"/>
        <v>1.00029871</v>
      </c>
      <c r="N67" s="22">
        <f t="shared" si="29"/>
        <v>1.00029871</v>
      </c>
      <c r="O67" s="10">
        <f t="shared" si="30"/>
        <v>1.0022622999999999</v>
      </c>
      <c r="P67" s="10">
        <f t="shared" si="16"/>
        <v>100226.23</v>
      </c>
      <c r="Q67" s="101">
        <f t="shared" si="17"/>
        <v>0</v>
      </c>
      <c r="R67" s="102">
        <f t="shared" si="18"/>
        <v>0</v>
      </c>
      <c r="S67" s="10">
        <f t="shared" si="19"/>
        <v>0</v>
      </c>
      <c r="T67" s="17">
        <f t="shared" si="31"/>
        <v>7.9699999999999993E-2</v>
      </c>
      <c r="U67" s="101">
        <f t="shared" si="41"/>
        <v>37</v>
      </c>
      <c r="V67" s="101">
        <v>252</v>
      </c>
      <c r="W67" s="22">
        <f t="shared" si="20"/>
        <v>1.0113226660000001</v>
      </c>
      <c r="X67" s="18">
        <f t="shared" si="21"/>
        <v>1134.8281260000001</v>
      </c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4"/>
      <c r="AJ67" s="167"/>
      <c r="AK67" s="173"/>
      <c r="AL67" s="169"/>
      <c r="AM67" s="171"/>
      <c r="AN67" s="175"/>
      <c r="AO67" s="175"/>
      <c r="AP67" s="174"/>
      <c r="AQ67" s="169"/>
      <c r="AR67" s="167"/>
      <c r="AS67" s="173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6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7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52"/>
      <c r="DJ67" s="52"/>
      <c r="DK67" s="70"/>
      <c r="DL67" s="52"/>
      <c r="DM67" s="53"/>
      <c r="DN67" s="52"/>
    </row>
    <row r="68" spans="1:205" x14ac:dyDescent="0.2">
      <c r="A68" s="114">
        <f t="shared" si="22"/>
        <v>41528</v>
      </c>
      <c r="B68" s="98">
        <f t="shared" si="11"/>
        <v>101402.95386199999</v>
      </c>
      <c r="C68" s="10">
        <f t="shared" si="23"/>
        <v>100000</v>
      </c>
      <c r="D68" s="99">
        <f t="shared" si="24"/>
        <v>3717.03</v>
      </c>
      <c r="E68" s="21">
        <f>VLOOKUP(A67,[1]Plan1!$AY$80:$BA$314,3)</f>
        <v>3725.95</v>
      </c>
      <c r="F68" s="121">
        <f t="shared" si="25"/>
        <v>41502</v>
      </c>
      <c r="G68" s="100">
        <f t="shared" si="12"/>
        <v>2.3997654040994743E-3</v>
      </c>
      <c r="H68" s="20">
        <f t="shared" si="26"/>
        <v>41533</v>
      </c>
      <c r="I68" s="20">
        <f t="shared" si="13"/>
        <v>41533</v>
      </c>
      <c r="J68" s="1">
        <f t="shared" si="43"/>
        <v>22</v>
      </c>
      <c r="K68" s="1">
        <f t="shared" si="44"/>
        <v>19</v>
      </c>
      <c r="L68" s="10">
        <f t="shared" si="15"/>
        <v>1.0020721800000001</v>
      </c>
      <c r="M68" s="22">
        <f t="shared" si="42"/>
        <v>1.00029871</v>
      </c>
      <c r="N68" s="22">
        <f t="shared" si="29"/>
        <v>1.00029871</v>
      </c>
      <c r="O68" s="10">
        <f t="shared" si="30"/>
        <v>1.0023715</v>
      </c>
      <c r="P68" s="10">
        <f t="shared" si="16"/>
        <v>100237.15</v>
      </c>
      <c r="Q68" s="101">
        <f t="shared" si="17"/>
        <v>0</v>
      </c>
      <c r="R68" s="102">
        <f t="shared" si="18"/>
        <v>0</v>
      </c>
      <c r="S68" s="10">
        <f t="shared" si="19"/>
        <v>0</v>
      </c>
      <c r="T68" s="17">
        <f t="shared" si="31"/>
        <v>7.9699999999999993E-2</v>
      </c>
      <c r="U68" s="101">
        <f t="shared" si="41"/>
        <v>38</v>
      </c>
      <c r="V68" s="101">
        <v>252</v>
      </c>
      <c r="W68" s="22">
        <f t="shared" si="20"/>
        <v>1.0116304570000001</v>
      </c>
      <c r="X68" s="18">
        <f t="shared" si="21"/>
        <v>1165.803862</v>
      </c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4"/>
      <c r="AJ68" s="167"/>
      <c r="AK68" s="173"/>
      <c r="AL68" s="169"/>
      <c r="AM68" s="171"/>
      <c r="AN68" s="175"/>
      <c r="AO68" s="175"/>
      <c r="AP68" s="174"/>
      <c r="AQ68" s="169"/>
      <c r="AR68" s="167"/>
      <c r="AS68" s="173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6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7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52"/>
      <c r="DJ68" s="52"/>
      <c r="DK68" s="70"/>
      <c r="DL68" s="52"/>
      <c r="DM68" s="53"/>
      <c r="DN68" s="52"/>
    </row>
    <row r="69" spans="1:205" x14ac:dyDescent="0.2">
      <c r="A69" s="114">
        <f t="shared" si="22"/>
        <v>41529</v>
      </c>
      <c r="B69" s="98">
        <f t="shared" si="11"/>
        <v>101444.867768</v>
      </c>
      <c r="C69" s="10">
        <f t="shared" si="23"/>
        <v>100000</v>
      </c>
      <c r="D69" s="99">
        <f t="shared" si="24"/>
        <v>3717.03</v>
      </c>
      <c r="E69" s="21">
        <f>VLOOKUP(A68,[1]Plan1!$AY$80:$BA$314,3)</f>
        <v>3725.95</v>
      </c>
      <c r="F69" s="121">
        <f t="shared" si="25"/>
        <v>41502</v>
      </c>
      <c r="G69" s="100">
        <f t="shared" si="12"/>
        <v>2.3997654040994743E-3</v>
      </c>
      <c r="H69" s="20">
        <f t="shared" si="26"/>
        <v>41533</v>
      </c>
      <c r="I69" s="20">
        <f t="shared" si="13"/>
        <v>41533</v>
      </c>
      <c r="J69" s="1">
        <f t="shared" si="43"/>
        <v>22</v>
      </c>
      <c r="K69" s="1">
        <f t="shared" si="44"/>
        <v>20</v>
      </c>
      <c r="L69" s="10">
        <f t="shared" si="15"/>
        <v>1.00218136</v>
      </c>
      <c r="M69" s="22">
        <f t="shared" si="42"/>
        <v>1.00029871</v>
      </c>
      <c r="N69" s="22">
        <f t="shared" si="29"/>
        <v>1.00029871</v>
      </c>
      <c r="O69" s="10">
        <f t="shared" si="30"/>
        <v>1.0024807200000001</v>
      </c>
      <c r="P69" s="10">
        <f t="shared" si="16"/>
        <v>100248.072</v>
      </c>
      <c r="Q69" s="101">
        <f t="shared" si="17"/>
        <v>0</v>
      </c>
      <c r="R69" s="102">
        <f t="shared" si="18"/>
        <v>0</v>
      </c>
      <c r="S69" s="10">
        <f t="shared" si="19"/>
        <v>0</v>
      </c>
      <c r="T69" s="17">
        <f t="shared" si="31"/>
        <v>7.9699999999999993E-2</v>
      </c>
      <c r="U69" s="101">
        <f t="shared" si="41"/>
        <v>39</v>
      </c>
      <c r="V69" s="101">
        <v>252</v>
      </c>
      <c r="W69" s="22">
        <f t="shared" si="20"/>
        <v>1.0119383420000001</v>
      </c>
      <c r="X69" s="18">
        <f t="shared" si="21"/>
        <v>1196.795768</v>
      </c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4"/>
      <c r="AJ69" s="167"/>
      <c r="AK69" s="173"/>
      <c r="AL69" s="169"/>
      <c r="AM69" s="171"/>
      <c r="AN69" s="175"/>
      <c r="AO69" s="175"/>
      <c r="AP69" s="174"/>
      <c r="AQ69" s="169"/>
      <c r="AR69" s="167"/>
      <c r="AS69" s="173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6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7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52"/>
      <c r="DJ69" s="52"/>
      <c r="DK69" s="70"/>
      <c r="DL69" s="52"/>
      <c r="DM69" s="53"/>
      <c r="DN69" s="52"/>
    </row>
    <row r="70" spans="1:205" x14ac:dyDescent="0.2">
      <c r="A70" s="114">
        <f t="shared" si="22"/>
        <v>41530</v>
      </c>
      <c r="B70" s="98">
        <f t="shared" si="11"/>
        <v>101486.79873499999</v>
      </c>
      <c r="C70" s="10">
        <f t="shared" si="23"/>
        <v>100000</v>
      </c>
      <c r="D70" s="99">
        <f t="shared" si="24"/>
        <v>3717.03</v>
      </c>
      <c r="E70" s="21">
        <f>VLOOKUP(A69,[1]Plan1!$AY$80:$BA$314,3)</f>
        <v>3725.95</v>
      </c>
      <c r="F70" s="121">
        <f t="shared" si="25"/>
        <v>41502</v>
      </c>
      <c r="G70" s="100">
        <f t="shared" si="12"/>
        <v>2.3997654040994743E-3</v>
      </c>
      <c r="H70" s="20">
        <f t="shared" si="26"/>
        <v>41533</v>
      </c>
      <c r="I70" s="20">
        <f t="shared" si="13"/>
        <v>41533</v>
      </c>
      <c r="J70" s="1">
        <f t="shared" si="43"/>
        <v>22</v>
      </c>
      <c r="K70" s="1">
        <f t="shared" si="44"/>
        <v>21</v>
      </c>
      <c r="L70" s="10">
        <f t="shared" si="15"/>
        <v>1.0022905600000001</v>
      </c>
      <c r="M70" s="22">
        <f t="shared" si="42"/>
        <v>1.00029871</v>
      </c>
      <c r="N70" s="22">
        <f t="shared" si="29"/>
        <v>1.00029871</v>
      </c>
      <c r="O70" s="10">
        <f t="shared" si="30"/>
        <v>1.00258995</v>
      </c>
      <c r="P70" s="10">
        <f t="shared" si="16"/>
        <v>100258.995</v>
      </c>
      <c r="Q70" s="101">
        <f t="shared" si="17"/>
        <v>0</v>
      </c>
      <c r="R70" s="102">
        <f t="shared" si="18"/>
        <v>0</v>
      </c>
      <c r="S70" s="10">
        <f t="shared" si="19"/>
        <v>0</v>
      </c>
      <c r="T70" s="17">
        <f t="shared" si="31"/>
        <v>7.9699999999999993E-2</v>
      </c>
      <c r="U70" s="101">
        <f t="shared" si="41"/>
        <v>40</v>
      </c>
      <c r="V70" s="101">
        <v>252</v>
      </c>
      <c r="W70" s="22">
        <f t="shared" si="20"/>
        <v>1.01224632</v>
      </c>
      <c r="X70" s="18">
        <f t="shared" si="21"/>
        <v>1227.803735</v>
      </c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4"/>
      <c r="AJ70" s="167"/>
      <c r="AK70" s="173"/>
      <c r="AL70" s="169"/>
      <c r="AM70" s="171"/>
      <c r="AN70" s="175"/>
      <c r="AO70" s="175"/>
      <c r="AP70" s="174"/>
      <c r="AQ70" s="169"/>
      <c r="AR70" s="167"/>
      <c r="AS70" s="173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6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7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52"/>
      <c r="DJ70" s="52"/>
      <c r="DK70" s="70"/>
      <c r="DL70" s="52"/>
      <c r="DM70" s="53"/>
      <c r="DN70" s="52"/>
    </row>
    <row r="71" spans="1:205" x14ac:dyDescent="0.2">
      <c r="A71" s="114">
        <f t="shared" si="22"/>
        <v>41531</v>
      </c>
      <c r="B71" s="98">
        <f t="shared" si="11"/>
        <v>101528.74585600001</v>
      </c>
      <c r="C71" s="10">
        <f t="shared" si="23"/>
        <v>100000</v>
      </c>
      <c r="D71" s="99">
        <f t="shared" si="24"/>
        <v>3717.03</v>
      </c>
      <c r="E71" s="21">
        <f>VLOOKUP(A70,[1]Plan1!$AY$80:$BA$314,3)</f>
        <v>3725.95</v>
      </c>
      <c r="F71" s="121">
        <f t="shared" si="25"/>
        <v>41502</v>
      </c>
      <c r="G71" s="100">
        <f t="shared" si="12"/>
        <v>2.3997654040994743E-3</v>
      </c>
      <c r="H71" s="20">
        <f t="shared" si="26"/>
        <v>41533</v>
      </c>
      <c r="I71" s="20">
        <f t="shared" si="13"/>
        <v>41533</v>
      </c>
      <c r="J71" s="1">
        <f t="shared" si="43"/>
        <v>22</v>
      </c>
      <c r="K71" s="1">
        <f t="shared" si="44"/>
        <v>22</v>
      </c>
      <c r="L71" s="10">
        <f t="shared" si="15"/>
        <v>1.0023997600000001</v>
      </c>
      <c r="M71" s="22">
        <f t="shared" si="42"/>
        <v>1.00029871</v>
      </c>
      <c r="N71" s="22">
        <f t="shared" si="29"/>
        <v>1.00029871</v>
      </c>
      <c r="O71" s="10">
        <f t="shared" si="30"/>
        <v>1.00269918</v>
      </c>
      <c r="P71" s="10">
        <f t="shared" si="16"/>
        <v>100269.91800000001</v>
      </c>
      <c r="Q71" s="101">
        <f t="shared" si="17"/>
        <v>0</v>
      </c>
      <c r="R71" s="102">
        <f t="shared" si="18"/>
        <v>0</v>
      </c>
      <c r="S71" s="10">
        <f t="shared" si="19"/>
        <v>0</v>
      </c>
      <c r="T71" s="17">
        <f t="shared" si="31"/>
        <v>7.9699999999999993E-2</v>
      </c>
      <c r="U71" s="101">
        <f t="shared" si="41"/>
        <v>41</v>
      </c>
      <c r="V71" s="101">
        <v>252</v>
      </c>
      <c r="W71" s="22">
        <f t="shared" si="20"/>
        <v>1.012554392</v>
      </c>
      <c r="X71" s="18">
        <f t="shared" si="21"/>
        <v>1258.8278560000001</v>
      </c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4"/>
      <c r="AJ71" s="167"/>
      <c r="AK71" s="173"/>
      <c r="AL71" s="169"/>
      <c r="AM71" s="171"/>
      <c r="AN71" s="175"/>
      <c r="AO71" s="175"/>
      <c r="AP71" s="174"/>
      <c r="AQ71" s="169"/>
      <c r="AR71" s="167"/>
      <c r="AS71" s="173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6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7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52"/>
      <c r="DJ71" s="52"/>
      <c r="DK71" s="70"/>
      <c r="DL71" s="52"/>
      <c r="DM71" s="53"/>
      <c r="DN71" s="52"/>
    </row>
    <row r="72" spans="1:205" x14ac:dyDescent="0.2">
      <c r="A72" s="114">
        <f t="shared" si="22"/>
        <v>41532</v>
      </c>
      <c r="B72" s="98">
        <f t="shared" si="11"/>
        <v>101528.74585600001</v>
      </c>
      <c r="C72" s="10">
        <f t="shared" si="23"/>
        <v>100000</v>
      </c>
      <c r="D72" s="99">
        <f t="shared" si="24"/>
        <v>3717.03</v>
      </c>
      <c r="E72" s="21">
        <f>VLOOKUP(A71,[1]Plan1!$AY$80:$BA$314,3)</f>
        <v>3725.95</v>
      </c>
      <c r="F72" s="121">
        <f t="shared" si="25"/>
        <v>41502</v>
      </c>
      <c r="G72" s="100">
        <f t="shared" si="12"/>
        <v>2.3997654040994743E-3</v>
      </c>
      <c r="H72" s="20">
        <f t="shared" si="26"/>
        <v>41562</v>
      </c>
      <c r="I72" s="20">
        <f t="shared" si="13"/>
        <v>41533</v>
      </c>
      <c r="J72" s="1">
        <f t="shared" si="43"/>
        <v>22</v>
      </c>
      <c r="K72" s="1">
        <f t="shared" si="44"/>
        <v>22</v>
      </c>
      <c r="L72" s="10">
        <f t="shared" si="15"/>
        <v>1.0023997600000001</v>
      </c>
      <c r="M72" s="22">
        <f t="shared" si="42"/>
        <v>1.00029871</v>
      </c>
      <c r="N72" s="22">
        <f t="shared" si="29"/>
        <v>1.00029871</v>
      </c>
      <c r="O72" s="10">
        <f t="shared" si="30"/>
        <v>1.00269918</v>
      </c>
      <c r="P72" s="10">
        <f t="shared" si="16"/>
        <v>100269.91800000001</v>
      </c>
      <c r="Q72" s="101">
        <f t="shared" si="17"/>
        <v>0</v>
      </c>
      <c r="R72" s="102">
        <f t="shared" si="18"/>
        <v>0</v>
      </c>
      <c r="S72" s="10">
        <f t="shared" si="19"/>
        <v>0</v>
      </c>
      <c r="T72" s="17">
        <f t="shared" si="31"/>
        <v>7.9699999999999993E-2</v>
      </c>
      <c r="U72" s="101">
        <f t="shared" si="41"/>
        <v>41</v>
      </c>
      <c r="V72" s="101">
        <v>252</v>
      </c>
      <c r="W72" s="22">
        <f t="shared" si="20"/>
        <v>1.012554392</v>
      </c>
      <c r="X72" s="18">
        <f t="shared" si="21"/>
        <v>1258.8278560000001</v>
      </c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4"/>
      <c r="AJ72" s="167"/>
      <c r="AK72" s="173"/>
      <c r="AL72" s="169"/>
      <c r="AM72" s="171"/>
      <c r="AN72" s="175"/>
      <c r="AO72" s="175"/>
      <c r="AP72" s="174"/>
      <c r="AQ72" s="169"/>
      <c r="AR72" s="167"/>
      <c r="AS72" s="173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1"/>
      <c r="CH72" s="1"/>
      <c r="CI72" s="6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7"/>
      <c r="CY72" s="1"/>
      <c r="CZ72" s="1"/>
      <c r="DA72" s="1"/>
      <c r="DB72" s="1"/>
      <c r="DC72" s="1"/>
      <c r="DD72" s="1"/>
      <c r="DE72" s="1"/>
      <c r="DF72" s="1"/>
      <c r="DG72" s="1"/>
      <c r="DH72" s="64"/>
      <c r="DI72" s="52"/>
      <c r="DJ72" s="52"/>
      <c r="DK72" s="70"/>
      <c r="DL72" s="52"/>
      <c r="DM72" s="53"/>
      <c r="DN72" s="52"/>
    </row>
    <row r="73" spans="1:205" x14ac:dyDescent="0.2">
      <c r="A73" s="118">
        <f t="shared" si="22"/>
        <v>41533</v>
      </c>
      <c r="B73" s="103">
        <f t="shared" si="11"/>
        <v>101528.74585600001</v>
      </c>
      <c r="C73" s="104">
        <f t="shared" si="23"/>
        <v>100000</v>
      </c>
      <c r="D73" s="105">
        <f t="shared" si="24"/>
        <v>3717.03</v>
      </c>
      <c r="E73" s="34">
        <f>VLOOKUP(A72,[1]Plan1!$AY$80:$BA$314,3)</f>
        <v>3725.95</v>
      </c>
      <c r="F73" s="122">
        <f t="shared" si="25"/>
        <v>41502</v>
      </c>
      <c r="G73" s="107">
        <f t="shared" si="12"/>
        <v>2.3997654040994743E-3</v>
      </c>
      <c r="H73" s="81">
        <f t="shared" si="26"/>
        <v>41562</v>
      </c>
      <c r="I73" s="81">
        <f t="shared" si="13"/>
        <v>41533</v>
      </c>
      <c r="J73" s="7">
        <f t="shared" si="43"/>
        <v>22</v>
      </c>
      <c r="K73" s="7">
        <f t="shared" si="44"/>
        <v>22</v>
      </c>
      <c r="L73" s="33">
        <f t="shared" si="15"/>
        <v>1.0023997600000001</v>
      </c>
      <c r="M73" s="43">
        <f t="shared" si="42"/>
        <v>1.00029871</v>
      </c>
      <c r="N73" s="43">
        <f t="shared" si="29"/>
        <v>1.00029871</v>
      </c>
      <c r="O73" s="33">
        <f t="shared" si="30"/>
        <v>1.00269918</v>
      </c>
      <c r="P73" s="104">
        <f t="shared" si="16"/>
        <v>100269.91800000001</v>
      </c>
      <c r="Q73" s="36">
        <f t="shared" si="17"/>
        <v>1</v>
      </c>
      <c r="R73" s="109">
        <f t="shared" si="18"/>
        <v>0</v>
      </c>
      <c r="S73" s="33">
        <f t="shared" si="19"/>
        <v>0</v>
      </c>
      <c r="T73" s="77">
        <f t="shared" si="31"/>
        <v>7.9699999999999993E-2</v>
      </c>
      <c r="U73" s="110">
        <f t="shared" si="41"/>
        <v>41</v>
      </c>
      <c r="V73" s="110">
        <v>252</v>
      </c>
      <c r="W73" s="108">
        <f t="shared" si="20"/>
        <v>1.012554392</v>
      </c>
      <c r="X73" s="106">
        <f t="shared" si="21"/>
        <v>1258.8278560000001</v>
      </c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8"/>
      <c r="AJ73" s="176"/>
      <c r="AK73" s="177"/>
      <c r="AL73" s="170"/>
      <c r="AM73" s="178"/>
      <c r="AN73" s="179"/>
      <c r="AO73" s="179"/>
      <c r="AP73" s="180"/>
      <c r="AQ73" s="170"/>
      <c r="AR73" s="176"/>
      <c r="AS73" s="177"/>
      <c r="AT73" s="85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71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7"/>
      <c r="CY73" s="6"/>
      <c r="CZ73" s="6"/>
      <c r="DA73" s="6"/>
      <c r="DB73" s="6"/>
      <c r="DC73" s="6"/>
      <c r="DD73" s="6"/>
      <c r="DE73" s="6"/>
      <c r="DF73" s="6"/>
      <c r="DG73" s="6"/>
      <c r="DH73" s="8"/>
      <c r="DI73" s="59"/>
      <c r="DJ73" s="59"/>
      <c r="DK73" s="69"/>
      <c r="DL73" s="59"/>
      <c r="DM73" s="47"/>
      <c r="DN73" s="59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</row>
    <row r="74" spans="1:205" x14ac:dyDescent="0.2">
      <c r="A74" s="114">
        <f t="shared" si="22"/>
        <v>41534</v>
      </c>
      <c r="B74" s="98">
        <f t="shared" ref="B74:B137" si="45">(P74+X74)</f>
        <v>100317.121725</v>
      </c>
      <c r="C74" s="10">
        <f t="shared" si="23"/>
        <v>100000</v>
      </c>
      <c r="D74" s="99">
        <f t="shared" si="24"/>
        <v>3725.95</v>
      </c>
      <c r="E74" s="21">
        <f>VLOOKUP(A73,[1]Plan1!$AY$80:$BA$314,3)</f>
        <v>3738.99</v>
      </c>
      <c r="F74" s="121">
        <f t="shared" si="25"/>
        <v>41534</v>
      </c>
      <c r="G74" s="100">
        <f t="shared" ref="G74:G137" si="46">(E74/D74)-1</f>
        <v>3.4997785799595338E-3</v>
      </c>
      <c r="H74" s="20">
        <f t="shared" si="26"/>
        <v>41562</v>
      </c>
      <c r="I74" s="20">
        <f t="shared" ref="I74:I137" si="47">IF(A74&gt;I73,H74,I73)</f>
        <v>41562</v>
      </c>
      <c r="J74" s="1">
        <f t="shared" si="43"/>
        <v>21</v>
      </c>
      <c r="K74" s="1">
        <f t="shared" si="44"/>
        <v>1</v>
      </c>
      <c r="L74" s="10">
        <f t="shared" ref="L74:L137" si="48">TRUNC((E74/D74)^TRUNC((K74/J74),9),8)</f>
        <v>1.0001663700000001</v>
      </c>
      <c r="M74" s="22">
        <f t="shared" si="42"/>
        <v>1.0023997600000001</v>
      </c>
      <c r="N74" s="22">
        <f t="shared" si="29"/>
        <v>1.0026991868323096</v>
      </c>
      <c r="O74" s="10">
        <f t="shared" si="30"/>
        <v>1.002866</v>
      </c>
      <c r="P74" s="10">
        <f t="shared" ref="P74:P137" si="49">TRUNC(C74*O74,8)</f>
        <v>100286.6</v>
      </c>
      <c r="Q74" s="101">
        <f t="shared" ref="Q74:Q137" si="50">IF(VLOOKUP(A74,AK$10:AR$114,8)=VLOOKUP(A73,AK$10:AR$114,8),0,VLOOKUP(A74,AK$10:AR$114,8))</f>
        <v>0</v>
      </c>
      <c r="R74" s="102">
        <f t="shared" ref="R74:R137" si="51">IF(Q74&gt;0,VLOOKUP($A74,$AK$10:$AP$114,6),0)</f>
        <v>0</v>
      </c>
      <c r="S74" s="10">
        <f t="shared" ref="S74:S137" si="52">IF(R74&gt;0,TRUNC(100000*R74*O74,8),0)</f>
        <v>0</v>
      </c>
      <c r="T74" s="17">
        <f t="shared" si="31"/>
        <v>7.9699999999999993E-2</v>
      </c>
      <c r="U74" s="101">
        <f t="shared" si="41"/>
        <v>1</v>
      </c>
      <c r="V74" s="101">
        <v>252</v>
      </c>
      <c r="W74" s="22">
        <f t="shared" ref="W74:W137" si="53">ROUND((1+T74)^TRUNC((U74/V74),9),9)</f>
        <v>1.000304345</v>
      </c>
      <c r="X74" s="18">
        <f t="shared" ref="X74:X137" si="54">TRUNC((P74*(W74-1)),6)</f>
        <v>30.521725</v>
      </c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4"/>
      <c r="AJ74" s="167"/>
      <c r="AK74" s="173"/>
      <c r="AL74" s="169"/>
      <c r="AM74" s="171"/>
      <c r="AN74" s="175"/>
      <c r="AO74" s="175"/>
      <c r="AP74" s="174"/>
      <c r="AQ74" s="169"/>
      <c r="AR74" s="167"/>
      <c r="AS74" s="173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6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7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65"/>
      <c r="DJ74" s="52"/>
      <c r="DK74" s="70"/>
      <c r="DL74" s="65"/>
      <c r="DM74" s="67"/>
      <c r="DN74" s="65"/>
    </row>
    <row r="75" spans="1:205" x14ac:dyDescent="0.2">
      <c r="A75" s="114">
        <f t="shared" ref="A75:A138" si="55">(A74+1)</f>
        <v>41535</v>
      </c>
      <c r="B75" s="98">
        <f t="shared" si="45"/>
        <v>100364.348835</v>
      </c>
      <c r="C75" s="10">
        <f t="shared" ref="C75:C138" si="56">TRUNC(IF(Q74&gt;0,VLOOKUP(A74,$AK$12:$AL$114,2),C74),8)</f>
        <v>100000</v>
      </c>
      <c r="D75" s="99">
        <f t="shared" ref="D75:D138" si="57">IF(E75=E74,D74,E74)</f>
        <v>3725.95</v>
      </c>
      <c r="E75" s="21">
        <f>VLOOKUP(A74,[1]Plan1!$AY$80:$BA$314,3)</f>
        <v>3738.99</v>
      </c>
      <c r="F75" s="121">
        <f t="shared" ref="F75:F138" si="58">IF(D75=D74,F74,A75)</f>
        <v>41534</v>
      </c>
      <c r="G75" s="100">
        <f t="shared" si="46"/>
        <v>3.4997785799595338E-3</v>
      </c>
      <c r="H75" s="20">
        <f t="shared" ref="H75:H138" si="59">IF(DAY(A75)=15,VLOOKUP(A75,AO$118:AT$450,4),H74)</f>
        <v>41562</v>
      </c>
      <c r="I75" s="20">
        <f t="shared" si="47"/>
        <v>41562</v>
      </c>
      <c r="J75" s="1">
        <f t="shared" ref="J75:J106" si="60">IF(I75=I74,J74,NETWORKDAYS(I74,I75,$AK$118:$AK$502)-1)</f>
        <v>21</v>
      </c>
      <c r="K75" s="1">
        <f t="shared" si="44"/>
        <v>2</v>
      </c>
      <c r="L75" s="10">
        <f t="shared" si="48"/>
        <v>1.0003327799999999</v>
      </c>
      <c r="M75" s="22">
        <f t="shared" si="42"/>
        <v>1.0023997600000001</v>
      </c>
      <c r="N75" s="22">
        <f t="shared" ref="N75:N138" si="61">IF(I75&gt;I74,N74*M75,N74)</f>
        <v>1.0026991868323096</v>
      </c>
      <c r="O75" s="10">
        <f t="shared" ref="O75:O138" si="62">TRUNC(TRUNC((L75*N75),15),8)</f>
        <v>1.00303286</v>
      </c>
      <c r="P75" s="10">
        <f t="shared" si="49"/>
        <v>100303.28599999999</v>
      </c>
      <c r="Q75" s="101">
        <f t="shared" si="50"/>
        <v>0</v>
      </c>
      <c r="R75" s="102">
        <f t="shared" si="51"/>
        <v>0</v>
      </c>
      <c r="S75" s="10">
        <f t="shared" si="52"/>
        <v>0</v>
      </c>
      <c r="T75" s="17">
        <f t="shared" ref="T75:T138" si="63">(T74)</f>
        <v>7.9699999999999993E-2</v>
      </c>
      <c r="U75" s="101">
        <f t="shared" si="41"/>
        <v>2</v>
      </c>
      <c r="V75" s="101">
        <v>252</v>
      </c>
      <c r="W75" s="22">
        <f t="shared" si="53"/>
        <v>1.000608782</v>
      </c>
      <c r="X75" s="18">
        <f t="shared" si="54"/>
        <v>61.062835</v>
      </c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4"/>
      <c r="AJ75" s="167"/>
      <c r="AK75" s="173"/>
      <c r="AL75" s="169"/>
      <c r="AM75" s="171"/>
      <c r="AN75" s="175"/>
      <c r="AO75" s="175"/>
      <c r="AP75" s="174"/>
      <c r="AQ75" s="169"/>
      <c r="AR75" s="167"/>
      <c r="AS75" s="173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6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7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52"/>
      <c r="DJ75" s="52"/>
      <c r="DK75" s="70"/>
      <c r="DL75" s="52"/>
      <c r="DM75" s="53"/>
      <c r="DN75" s="52"/>
    </row>
    <row r="76" spans="1:205" x14ac:dyDescent="0.2">
      <c r="A76" s="114">
        <f t="shared" si="55"/>
        <v>41536</v>
      </c>
      <c r="B76" s="98">
        <f t="shared" si="45"/>
        <v>100411.59843700001</v>
      </c>
      <c r="C76" s="10">
        <f t="shared" si="56"/>
        <v>100000</v>
      </c>
      <c r="D76" s="99">
        <f t="shared" si="57"/>
        <v>3725.95</v>
      </c>
      <c r="E76" s="21">
        <f>VLOOKUP(A75,[1]Plan1!$AY$80:$BA$314,3)</f>
        <v>3738.99</v>
      </c>
      <c r="F76" s="121">
        <f t="shared" si="58"/>
        <v>41534</v>
      </c>
      <c r="G76" s="100">
        <f t="shared" si="46"/>
        <v>3.4997785799595338E-3</v>
      </c>
      <c r="H76" s="20">
        <f t="shared" si="59"/>
        <v>41562</v>
      </c>
      <c r="I76" s="20">
        <f t="shared" si="47"/>
        <v>41562</v>
      </c>
      <c r="J76" s="1">
        <f t="shared" si="60"/>
        <v>21</v>
      </c>
      <c r="K76" s="1">
        <f t="shared" si="44"/>
        <v>3</v>
      </c>
      <c r="L76" s="10">
        <f t="shared" si="48"/>
        <v>1.00049922</v>
      </c>
      <c r="M76" s="22">
        <f t="shared" si="42"/>
        <v>1.0023997600000001</v>
      </c>
      <c r="N76" s="22">
        <f t="shared" si="61"/>
        <v>1.0026991868323096</v>
      </c>
      <c r="O76" s="10">
        <f t="shared" si="62"/>
        <v>1.0031997500000001</v>
      </c>
      <c r="P76" s="10">
        <f t="shared" si="49"/>
        <v>100319.97500000001</v>
      </c>
      <c r="Q76" s="101">
        <f t="shared" si="50"/>
        <v>0</v>
      </c>
      <c r="R76" s="102">
        <f t="shared" si="51"/>
        <v>0</v>
      </c>
      <c r="S76" s="10">
        <f t="shared" si="52"/>
        <v>0</v>
      </c>
      <c r="T76" s="17">
        <f t="shared" si="63"/>
        <v>7.9699999999999993E-2</v>
      </c>
      <c r="U76" s="101">
        <f t="shared" si="41"/>
        <v>3</v>
      </c>
      <c r="V76" s="101">
        <v>252</v>
      </c>
      <c r="W76" s="22">
        <f t="shared" si="53"/>
        <v>1.000913312</v>
      </c>
      <c r="X76" s="18">
        <f t="shared" si="54"/>
        <v>91.623436999999996</v>
      </c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4"/>
      <c r="AJ76" s="167"/>
      <c r="AK76" s="173"/>
      <c r="AL76" s="169"/>
      <c r="AM76" s="171"/>
      <c r="AN76" s="175"/>
      <c r="AO76" s="175"/>
      <c r="AP76" s="174"/>
      <c r="AQ76" s="169"/>
      <c r="AR76" s="167"/>
      <c r="AS76" s="173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6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7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52"/>
      <c r="DJ76" s="52"/>
      <c r="DK76" s="70"/>
      <c r="DL76" s="52"/>
      <c r="DM76" s="53"/>
      <c r="DN76" s="52"/>
    </row>
    <row r="77" spans="1:205" x14ac:dyDescent="0.2">
      <c r="A77" s="114">
        <f t="shared" si="55"/>
        <v>41537</v>
      </c>
      <c r="B77" s="98">
        <f t="shared" si="45"/>
        <v>100458.86953699999</v>
      </c>
      <c r="C77" s="10">
        <f t="shared" si="56"/>
        <v>100000</v>
      </c>
      <c r="D77" s="99">
        <f t="shared" si="57"/>
        <v>3725.95</v>
      </c>
      <c r="E77" s="21">
        <f>VLOOKUP(A76,[1]Plan1!$AY$80:$BA$314,3)</f>
        <v>3738.99</v>
      </c>
      <c r="F77" s="121">
        <f t="shared" si="58"/>
        <v>41534</v>
      </c>
      <c r="G77" s="100">
        <f t="shared" si="46"/>
        <v>3.4997785799595338E-3</v>
      </c>
      <c r="H77" s="20">
        <f t="shared" si="59"/>
        <v>41562</v>
      </c>
      <c r="I77" s="20">
        <f t="shared" si="47"/>
        <v>41562</v>
      </c>
      <c r="J77" s="1">
        <f t="shared" si="60"/>
        <v>21</v>
      </c>
      <c r="K77" s="1">
        <f t="shared" si="44"/>
        <v>4</v>
      </c>
      <c r="L77" s="10">
        <f t="shared" si="48"/>
        <v>1.00066568</v>
      </c>
      <c r="M77" s="22">
        <f t="shared" si="42"/>
        <v>1.0023997600000001</v>
      </c>
      <c r="N77" s="22">
        <f t="shared" si="61"/>
        <v>1.0026991868323096</v>
      </c>
      <c r="O77" s="10">
        <f t="shared" si="62"/>
        <v>1.00336666</v>
      </c>
      <c r="P77" s="10">
        <f t="shared" si="49"/>
        <v>100336.666</v>
      </c>
      <c r="Q77" s="101">
        <f t="shared" si="50"/>
        <v>0</v>
      </c>
      <c r="R77" s="102">
        <f t="shared" si="51"/>
        <v>0</v>
      </c>
      <c r="S77" s="10">
        <f t="shared" si="52"/>
        <v>0</v>
      </c>
      <c r="T77" s="17">
        <f t="shared" si="63"/>
        <v>7.9699999999999993E-2</v>
      </c>
      <c r="U77" s="101">
        <f t="shared" si="41"/>
        <v>4</v>
      </c>
      <c r="V77" s="101">
        <v>252</v>
      </c>
      <c r="W77" s="22">
        <f t="shared" si="53"/>
        <v>1.0012179349999999</v>
      </c>
      <c r="X77" s="18">
        <f t="shared" si="54"/>
        <v>122.203537</v>
      </c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4"/>
      <c r="AJ77" s="167"/>
      <c r="AK77" s="173"/>
      <c r="AL77" s="169"/>
      <c r="AM77" s="171"/>
      <c r="AN77" s="175"/>
      <c r="AO77" s="175"/>
      <c r="AP77" s="174"/>
      <c r="AQ77" s="169"/>
      <c r="AR77" s="167"/>
      <c r="AS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6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7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52"/>
      <c r="DJ77" s="52"/>
      <c r="DK77" s="70"/>
      <c r="DL77" s="52"/>
      <c r="DM77" s="53"/>
      <c r="DN77" s="65"/>
    </row>
    <row r="78" spans="1:205" x14ac:dyDescent="0.2">
      <c r="A78" s="114">
        <f t="shared" si="55"/>
        <v>41538</v>
      </c>
      <c r="B78" s="98">
        <f t="shared" si="45"/>
        <v>100506.163143</v>
      </c>
      <c r="C78" s="10">
        <f t="shared" si="56"/>
        <v>100000</v>
      </c>
      <c r="D78" s="99">
        <f t="shared" si="57"/>
        <v>3725.95</v>
      </c>
      <c r="E78" s="21">
        <f>VLOOKUP(A77,[1]Plan1!$AY$80:$BA$314,3)</f>
        <v>3738.99</v>
      </c>
      <c r="F78" s="121">
        <f t="shared" si="58"/>
        <v>41534</v>
      </c>
      <c r="G78" s="100">
        <f t="shared" si="46"/>
        <v>3.4997785799595338E-3</v>
      </c>
      <c r="H78" s="20">
        <f t="shared" si="59"/>
        <v>41562</v>
      </c>
      <c r="I78" s="20">
        <f t="shared" si="47"/>
        <v>41562</v>
      </c>
      <c r="J78" s="1">
        <f t="shared" si="60"/>
        <v>21</v>
      </c>
      <c r="K78" s="1">
        <f t="shared" si="44"/>
        <v>5</v>
      </c>
      <c r="L78" s="10">
        <f t="shared" si="48"/>
        <v>1.00083217</v>
      </c>
      <c r="M78" s="22">
        <f t="shared" si="42"/>
        <v>1.0023997600000001</v>
      </c>
      <c r="N78" s="22">
        <f t="shared" si="61"/>
        <v>1.0026991868323096</v>
      </c>
      <c r="O78" s="10">
        <f t="shared" si="62"/>
        <v>1.0035335999999999</v>
      </c>
      <c r="P78" s="10">
        <f t="shared" si="49"/>
        <v>100353.36</v>
      </c>
      <c r="Q78" s="101">
        <f t="shared" si="50"/>
        <v>0</v>
      </c>
      <c r="R78" s="102">
        <f t="shared" si="51"/>
        <v>0</v>
      </c>
      <c r="S78" s="10">
        <f t="shared" si="52"/>
        <v>0</v>
      </c>
      <c r="T78" s="17">
        <f t="shared" si="63"/>
        <v>7.9699999999999993E-2</v>
      </c>
      <c r="U78" s="101">
        <f t="shared" si="41"/>
        <v>5</v>
      </c>
      <c r="V78" s="101">
        <v>252</v>
      </c>
      <c r="W78" s="22">
        <f t="shared" si="53"/>
        <v>1.0015226509999999</v>
      </c>
      <c r="X78" s="18">
        <f t="shared" si="54"/>
        <v>152.80314300000001</v>
      </c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4"/>
      <c r="AJ78" s="167"/>
      <c r="AK78" s="173"/>
      <c r="AL78" s="169"/>
      <c r="AM78" s="171"/>
      <c r="AN78" s="175"/>
      <c r="AO78" s="175"/>
      <c r="AP78" s="174"/>
      <c r="AQ78" s="169"/>
      <c r="AR78" s="167"/>
      <c r="AS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6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7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52"/>
      <c r="DJ78" s="52"/>
      <c r="DK78" s="70"/>
      <c r="DL78" s="52"/>
      <c r="DM78" s="53"/>
      <c r="DN78" s="52"/>
    </row>
    <row r="79" spans="1:205" x14ac:dyDescent="0.2">
      <c r="A79" s="114">
        <f t="shared" si="55"/>
        <v>41539</v>
      </c>
      <c r="B79" s="98">
        <f t="shared" si="45"/>
        <v>100506.163143</v>
      </c>
      <c r="C79" s="10">
        <f t="shared" si="56"/>
        <v>100000</v>
      </c>
      <c r="D79" s="99">
        <f t="shared" si="57"/>
        <v>3725.95</v>
      </c>
      <c r="E79" s="21">
        <f>VLOOKUP(A78,[1]Plan1!$AY$80:$BA$314,3)</f>
        <v>3738.99</v>
      </c>
      <c r="F79" s="121">
        <f t="shared" si="58"/>
        <v>41534</v>
      </c>
      <c r="G79" s="100">
        <f t="shared" si="46"/>
        <v>3.4997785799595338E-3</v>
      </c>
      <c r="H79" s="20">
        <f t="shared" si="59"/>
        <v>41562</v>
      </c>
      <c r="I79" s="20">
        <f t="shared" si="47"/>
        <v>41562</v>
      </c>
      <c r="J79" s="1">
        <f t="shared" si="60"/>
        <v>21</v>
      </c>
      <c r="K79" s="1">
        <f t="shared" si="44"/>
        <v>5</v>
      </c>
      <c r="L79" s="10">
        <f t="shared" si="48"/>
        <v>1.00083217</v>
      </c>
      <c r="M79" s="22">
        <f t="shared" si="42"/>
        <v>1.0023997600000001</v>
      </c>
      <c r="N79" s="22">
        <f t="shared" si="61"/>
        <v>1.0026991868323096</v>
      </c>
      <c r="O79" s="10">
        <f t="shared" si="62"/>
        <v>1.0035335999999999</v>
      </c>
      <c r="P79" s="10">
        <f t="shared" si="49"/>
        <v>100353.36</v>
      </c>
      <c r="Q79" s="101">
        <f t="shared" si="50"/>
        <v>0</v>
      </c>
      <c r="R79" s="102">
        <f t="shared" si="51"/>
        <v>0</v>
      </c>
      <c r="S79" s="10">
        <f t="shared" si="52"/>
        <v>0</v>
      </c>
      <c r="T79" s="17">
        <f t="shared" si="63"/>
        <v>7.9699999999999993E-2</v>
      </c>
      <c r="U79" s="101">
        <f t="shared" si="41"/>
        <v>5</v>
      </c>
      <c r="V79" s="101">
        <v>252</v>
      </c>
      <c r="W79" s="22">
        <f t="shared" si="53"/>
        <v>1.0015226509999999</v>
      </c>
      <c r="X79" s="18">
        <f t="shared" si="54"/>
        <v>152.80314300000001</v>
      </c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167"/>
      <c r="AK79" s="173"/>
      <c r="AL79" s="169"/>
      <c r="AM79" s="171"/>
      <c r="AN79" s="175"/>
      <c r="AO79" s="175"/>
      <c r="AP79" s="174"/>
      <c r="AQ79" s="169"/>
      <c r="AR79" s="167"/>
      <c r="AS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6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7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52"/>
      <c r="DJ79" s="52"/>
      <c r="DK79" s="70"/>
      <c r="DL79" s="52"/>
      <c r="DM79" s="53"/>
      <c r="DN79" s="52"/>
    </row>
    <row r="80" spans="1:205" x14ac:dyDescent="0.2">
      <c r="A80" s="114">
        <f t="shared" si="55"/>
        <v>41540</v>
      </c>
      <c r="B80" s="98">
        <f t="shared" si="45"/>
        <v>100506.163143</v>
      </c>
      <c r="C80" s="10">
        <f t="shared" si="56"/>
        <v>100000</v>
      </c>
      <c r="D80" s="99">
        <f t="shared" si="57"/>
        <v>3725.95</v>
      </c>
      <c r="E80" s="21">
        <f>VLOOKUP(A79,[1]Plan1!$AY$80:$BA$314,3)</f>
        <v>3738.99</v>
      </c>
      <c r="F80" s="121">
        <f t="shared" si="58"/>
        <v>41534</v>
      </c>
      <c r="G80" s="100">
        <f t="shared" si="46"/>
        <v>3.4997785799595338E-3</v>
      </c>
      <c r="H80" s="20">
        <f t="shared" si="59"/>
        <v>41562</v>
      </c>
      <c r="I80" s="20">
        <f t="shared" si="47"/>
        <v>41562</v>
      </c>
      <c r="J80" s="1">
        <f t="shared" si="60"/>
        <v>21</v>
      </c>
      <c r="K80" s="1">
        <f t="shared" si="44"/>
        <v>5</v>
      </c>
      <c r="L80" s="10">
        <f t="shared" si="48"/>
        <v>1.00083217</v>
      </c>
      <c r="M80" s="22">
        <f t="shared" si="42"/>
        <v>1.0023997600000001</v>
      </c>
      <c r="N80" s="22">
        <f t="shared" si="61"/>
        <v>1.0026991868323096</v>
      </c>
      <c r="O80" s="10">
        <f t="shared" si="62"/>
        <v>1.0035335999999999</v>
      </c>
      <c r="P80" s="10">
        <f t="shared" si="49"/>
        <v>100353.36</v>
      </c>
      <c r="Q80" s="101">
        <f t="shared" si="50"/>
        <v>0</v>
      </c>
      <c r="R80" s="102">
        <f t="shared" si="51"/>
        <v>0</v>
      </c>
      <c r="S80" s="10">
        <f t="shared" si="52"/>
        <v>0</v>
      </c>
      <c r="T80" s="17">
        <f t="shared" si="63"/>
        <v>7.9699999999999993E-2</v>
      </c>
      <c r="U80" s="101">
        <f t="shared" si="41"/>
        <v>5</v>
      </c>
      <c r="V80" s="101">
        <v>252</v>
      </c>
      <c r="W80" s="22">
        <f t="shared" si="53"/>
        <v>1.0015226509999999</v>
      </c>
      <c r="X80" s="18">
        <f t="shared" si="54"/>
        <v>152.80314300000001</v>
      </c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4"/>
      <c r="AJ80" s="167"/>
      <c r="AK80" s="173"/>
      <c r="AL80" s="169"/>
      <c r="AM80" s="171"/>
      <c r="AN80" s="175"/>
      <c r="AO80" s="175"/>
      <c r="AP80" s="174"/>
      <c r="AQ80" s="169"/>
      <c r="AR80" s="167"/>
      <c r="AS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6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7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52"/>
      <c r="DJ80" s="52"/>
      <c r="DK80" s="70"/>
      <c r="DL80" s="52"/>
      <c r="DM80" s="53"/>
      <c r="DN80" s="52"/>
    </row>
    <row r="81" spans="1:118" x14ac:dyDescent="0.2">
      <c r="A81" s="114">
        <f t="shared" si="55"/>
        <v>41541</v>
      </c>
      <c r="B81" s="98">
        <f t="shared" si="45"/>
        <v>100553.478162</v>
      </c>
      <c r="C81" s="10">
        <f t="shared" si="56"/>
        <v>100000</v>
      </c>
      <c r="D81" s="99">
        <f t="shared" si="57"/>
        <v>3725.95</v>
      </c>
      <c r="E81" s="21">
        <f>VLOOKUP(A80,[1]Plan1!$AY$80:$BA$314,3)</f>
        <v>3738.99</v>
      </c>
      <c r="F81" s="121">
        <f t="shared" si="58"/>
        <v>41534</v>
      </c>
      <c r="G81" s="100">
        <f t="shared" si="46"/>
        <v>3.4997785799595338E-3</v>
      </c>
      <c r="H81" s="20">
        <f t="shared" si="59"/>
        <v>41562</v>
      </c>
      <c r="I81" s="20">
        <f t="shared" si="47"/>
        <v>41562</v>
      </c>
      <c r="J81" s="1">
        <f t="shared" si="60"/>
        <v>21</v>
      </c>
      <c r="K81" s="1">
        <f t="shared" si="44"/>
        <v>6</v>
      </c>
      <c r="L81" s="10">
        <f t="shared" si="48"/>
        <v>1.0009986799999999</v>
      </c>
      <c r="M81" s="22">
        <f t="shared" si="42"/>
        <v>1.0023997600000001</v>
      </c>
      <c r="N81" s="22">
        <f t="shared" si="61"/>
        <v>1.0026991868323096</v>
      </c>
      <c r="O81" s="10">
        <f t="shared" si="62"/>
        <v>1.00370056</v>
      </c>
      <c r="P81" s="10">
        <f t="shared" si="49"/>
        <v>100370.056</v>
      </c>
      <c r="Q81" s="101">
        <f t="shared" si="50"/>
        <v>0</v>
      </c>
      <c r="R81" s="102">
        <f t="shared" si="51"/>
        <v>0</v>
      </c>
      <c r="S81" s="10">
        <f t="shared" si="52"/>
        <v>0</v>
      </c>
      <c r="T81" s="17">
        <f t="shared" si="63"/>
        <v>7.9699999999999993E-2</v>
      </c>
      <c r="U81" s="101">
        <f t="shared" si="41"/>
        <v>6</v>
      </c>
      <c r="V81" s="101">
        <v>252</v>
      </c>
      <c r="W81" s="22">
        <f t="shared" si="53"/>
        <v>1.001827459</v>
      </c>
      <c r="X81" s="18">
        <f t="shared" si="54"/>
        <v>183.42216199999999</v>
      </c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167"/>
      <c r="AK81" s="173"/>
      <c r="AL81" s="169"/>
      <c r="AM81" s="171"/>
      <c r="AN81" s="175"/>
      <c r="AO81" s="175"/>
      <c r="AP81" s="174"/>
      <c r="AQ81" s="169"/>
      <c r="AR81" s="167"/>
      <c r="AS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6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7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52"/>
      <c r="DJ81" s="52"/>
      <c r="DK81" s="70"/>
      <c r="DL81" s="52"/>
      <c r="DM81" s="53"/>
      <c r="DN81" s="52"/>
    </row>
    <row r="82" spans="1:118" x14ac:dyDescent="0.2">
      <c r="A82" s="114">
        <f t="shared" si="55"/>
        <v>41542</v>
      </c>
      <c r="B82" s="98">
        <f t="shared" si="45"/>
        <v>100600.81670299999</v>
      </c>
      <c r="C82" s="10">
        <f t="shared" si="56"/>
        <v>100000</v>
      </c>
      <c r="D82" s="99">
        <f t="shared" si="57"/>
        <v>3725.95</v>
      </c>
      <c r="E82" s="21">
        <f>VLOOKUP(A81,[1]Plan1!$AY$80:$BA$314,3)</f>
        <v>3738.99</v>
      </c>
      <c r="F82" s="121">
        <f t="shared" si="58"/>
        <v>41534</v>
      </c>
      <c r="G82" s="100">
        <f t="shared" si="46"/>
        <v>3.4997785799595338E-3</v>
      </c>
      <c r="H82" s="20">
        <f t="shared" si="59"/>
        <v>41562</v>
      </c>
      <c r="I82" s="20">
        <f t="shared" si="47"/>
        <v>41562</v>
      </c>
      <c r="J82" s="1">
        <f t="shared" si="60"/>
        <v>21</v>
      </c>
      <c r="K82" s="1">
        <f t="shared" si="44"/>
        <v>7</v>
      </c>
      <c r="L82" s="10">
        <f t="shared" si="48"/>
        <v>1.00116523</v>
      </c>
      <c r="M82" s="22">
        <f t="shared" si="42"/>
        <v>1.0023997600000001</v>
      </c>
      <c r="N82" s="22">
        <f t="shared" si="61"/>
        <v>1.0026991868323096</v>
      </c>
      <c r="O82" s="10">
        <f t="shared" si="62"/>
        <v>1.00386756</v>
      </c>
      <c r="P82" s="10">
        <f t="shared" si="49"/>
        <v>100386.75599999999</v>
      </c>
      <c r="Q82" s="101">
        <f t="shared" si="50"/>
        <v>0</v>
      </c>
      <c r="R82" s="102">
        <f t="shared" si="51"/>
        <v>0</v>
      </c>
      <c r="S82" s="10">
        <f t="shared" si="52"/>
        <v>0</v>
      </c>
      <c r="T82" s="17">
        <f t="shared" si="63"/>
        <v>7.9699999999999993E-2</v>
      </c>
      <c r="U82" s="101">
        <f t="shared" si="41"/>
        <v>7</v>
      </c>
      <c r="V82" s="101">
        <v>252</v>
      </c>
      <c r="W82" s="22">
        <f t="shared" si="53"/>
        <v>1.0021323600000001</v>
      </c>
      <c r="X82" s="18">
        <f t="shared" si="54"/>
        <v>214.06070299999999</v>
      </c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4"/>
      <c r="AJ82" s="167"/>
      <c r="AK82" s="173"/>
      <c r="AL82" s="169"/>
      <c r="AM82" s="171"/>
      <c r="AN82" s="175"/>
      <c r="AO82" s="175"/>
      <c r="AP82" s="174"/>
      <c r="AQ82" s="169"/>
      <c r="AR82" s="167"/>
      <c r="AS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6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7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52"/>
      <c r="DJ82" s="52"/>
      <c r="DK82" s="70"/>
      <c r="DL82" s="52"/>
      <c r="DM82" s="53"/>
      <c r="DN82" s="52"/>
    </row>
    <row r="83" spans="1:118" x14ac:dyDescent="0.2">
      <c r="A83" s="114">
        <f t="shared" si="55"/>
        <v>41543</v>
      </c>
      <c r="B83" s="98">
        <f t="shared" si="45"/>
        <v>100648.176769</v>
      </c>
      <c r="C83" s="10">
        <f t="shared" si="56"/>
        <v>100000</v>
      </c>
      <c r="D83" s="99">
        <f t="shared" si="57"/>
        <v>3725.95</v>
      </c>
      <c r="E83" s="21">
        <f>VLOOKUP(A82,[1]Plan1!$AY$80:$BA$314,3)</f>
        <v>3738.99</v>
      </c>
      <c r="F83" s="121">
        <f t="shared" si="58"/>
        <v>41534</v>
      </c>
      <c r="G83" s="100">
        <f t="shared" si="46"/>
        <v>3.4997785799595338E-3</v>
      </c>
      <c r="H83" s="20">
        <f t="shared" si="59"/>
        <v>41562</v>
      </c>
      <c r="I83" s="20">
        <f t="shared" si="47"/>
        <v>41562</v>
      </c>
      <c r="J83" s="1">
        <f t="shared" si="60"/>
        <v>21</v>
      </c>
      <c r="K83" s="1">
        <f t="shared" si="44"/>
        <v>8</v>
      </c>
      <c r="L83" s="10">
        <f t="shared" si="48"/>
        <v>1.0013318</v>
      </c>
      <c r="M83" s="22">
        <f t="shared" si="42"/>
        <v>1.0023997600000001</v>
      </c>
      <c r="N83" s="22">
        <f t="shared" si="61"/>
        <v>1.0026991868323096</v>
      </c>
      <c r="O83" s="10">
        <f t="shared" si="62"/>
        <v>1.0040345799999999</v>
      </c>
      <c r="P83" s="10">
        <f t="shared" si="49"/>
        <v>100403.458</v>
      </c>
      <c r="Q83" s="101">
        <f t="shared" si="50"/>
        <v>0</v>
      </c>
      <c r="R83" s="102">
        <f t="shared" si="51"/>
        <v>0</v>
      </c>
      <c r="S83" s="10">
        <f t="shared" si="52"/>
        <v>0</v>
      </c>
      <c r="T83" s="17">
        <f t="shared" si="63"/>
        <v>7.9699999999999993E-2</v>
      </c>
      <c r="U83" s="101">
        <f t="shared" si="41"/>
        <v>8</v>
      </c>
      <c r="V83" s="101">
        <v>252</v>
      </c>
      <c r="W83" s="22">
        <f t="shared" si="53"/>
        <v>1.002437354</v>
      </c>
      <c r="X83" s="18">
        <f t="shared" si="54"/>
        <v>244.71876900000001</v>
      </c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4"/>
      <c r="AJ83" s="167"/>
      <c r="AK83" s="173"/>
      <c r="AL83" s="169"/>
      <c r="AM83" s="171"/>
      <c r="AN83" s="175"/>
      <c r="AO83" s="175"/>
      <c r="AP83" s="174"/>
      <c r="AQ83" s="169"/>
      <c r="AR83" s="167"/>
      <c r="AS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6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7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52"/>
      <c r="DJ83" s="52"/>
      <c r="DK83" s="70"/>
      <c r="DL83" s="52"/>
      <c r="DM83" s="53"/>
      <c r="DN83" s="52"/>
    </row>
    <row r="84" spans="1:118" x14ac:dyDescent="0.2">
      <c r="A84" s="114">
        <f t="shared" si="55"/>
        <v>41544</v>
      </c>
      <c r="B84" s="98">
        <f t="shared" si="45"/>
        <v>100695.55927100001</v>
      </c>
      <c r="C84" s="10">
        <f t="shared" si="56"/>
        <v>100000</v>
      </c>
      <c r="D84" s="99">
        <f t="shared" si="57"/>
        <v>3725.95</v>
      </c>
      <c r="E84" s="21">
        <f>VLOOKUP(A83,[1]Plan1!$AY$80:$BA$314,3)</f>
        <v>3738.99</v>
      </c>
      <c r="F84" s="121">
        <f t="shared" si="58"/>
        <v>41534</v>
      </c>
      <c r="G84" s="100">
        <f t="shared" si="46"/>
        <v>3.4997785799595338E-3</v>
      </c>
      <c r="H84" s="20">
        <f t="shared" si="59"/>
        <v>41562</v>
      </c>
      <c r="I84" s="20">
        <f t="shared" si="47"/>
        <v>41562</v>
      </c>
      <c r="J84" s="1">
        <f t="shared" si="60"/>
        <v>21</v>
      </c>
      <c r="K84" s="1">
        <f t="shared" si="44"/>
        <v>9</v>
      </c>
      <c r="L84" s="10">
        <f t="shared" si="48"/>
        <v>1.0014984</v>
      </c>
      <c r="M84" s="22">
        <f t="shared" si="42"/>
        <v>1.0023997600000001</v>
      </c>
      <c r="N84" s="22">
        <f t="shared" si="61"/>
        <v>1.0026991868323096</v>
      </c>
      <c r="O84" s="10">
        <f t="shared" si="62"/>
        <v>1.0042016300000001</v>
      </c>
      <c r="P84" s="10">
        <f t="shared" si="49"/>
        <v>100420.163</v>
      </c>
      <c r="Q84" s="101">
        <f t="shared" si="50"/>
        <v>0</v>
      </c>
      <c r="R84" s="102">
        <f t="shared" si="51"/>
        <v>0</v>
      </c>
      <c r="S84" s="10">
        <f t="shared" si="52"/>
        <v>0</v>
      </c>
      <c r="T84" s="17">
        <f t="shared" si="63"/>
        <v>7.9699999999999993E-2</v>
      </c>
      <c r="U84" s="101">
        <f t="shared" si="41"/>
        <v>9</v>
      </c>
      <c r="V84" s="101">
        <v>252</v>
      </c>
      <c r="W84" s="22">
        <f t="shared" si="53"/>
        <v>1.00274244</v>
      </c>
      <c r="X84" s="18">
        <f t="shared" si="54"/>
        <v>275.39627100000001</v>
      </c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4"/>
      <c r="AJ84" s="167"/>
      <c r="AK84" s="173"/>
      <c r="AL84" s="169"/>
      <c r="AM84" s="171"/>
      <c r="AN84" s="175"/>
      <c r="AO84" s="175"/>
      <c r="AP84" s="174"/>
      <c r="AQ84" s="169"/>
      <c r="AR84" s="167"/>
      <c r="AS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6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7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52"/>
      <c r="DJ84" s="52"/>
      <c r="DK84" s="70"/>
      <c r="DL84" s="52"/>
      <c r="DM84" s="53"/>
      <c r="DN84" s="52"/>
    </row>
    <row r="85" spans="1:118" x14ac:dyDescent="0.2">
      <c r="A85" s="114">
        <f t="shared" si="55"/>
        <v>41545</v>
      </c>
      <c r="B85" s="98">
        <f t="shared" si="45"/>
        <v>100742.964416</v>
      </c>
      <c r="C85" s="10">
        <f t="shared" si="56"/>
        <v>100000</v>
      </c>
      <c r="D85" s="99">
        <f t="shared" si="57"/>
        <v>3725.95</v>
      </c>
      <c r="E85" s="21">
        <f>VLOOKUP(A84,[1]Plan1!$AY$80:$BA$314,3)</f>
        <v>3738.99</v>
      </c>
      <c r="F85" s="121">
        <f t="shared" si="58"/>
        <v>41534</v>
      </c>
      <c r="G85" s="100">
        <f t="shared" si="46"/>
        <v>3.4997785799595338E-3</v>
      </c>
      <c r="H85" s="20">
        <f t="shared" si="59"/>
        <v>41562</v>
      </c>
      <c r="I85" s="20">
        <f t="shared" si="47"/>
        <v>41562</v>
      </c>
      <c r="J85" s="1">
        <f t="shared" si="60"/>
        <v>21</v>
      </c>
      <c r="K85" s="1">
        <f t="shared" si="44"/>
        <v>10</v>
      </c>
      <c r="L85" s="10">
        <f t="shared" si="48"/>
        <v>1.0016650300000001</v>
      </c>
      <c r="M85" s="22">
        <f t="shared" si="42"/>
        <v>1.0023997600000001</v>
      </c>
      <c r="N85" s="22">
        <f t="shared" si="61"/>
        <v>1.0026991868323096</v>
      </c>
      <c r="O85" s="10">
        <f t="shared" si="62"/>
        <v>1.0043687100000001</v>
      </c>
      <c r="P85" s="10">
        <f t="shared" si="49"/>
        <v>100436.871</v>
      </c>
      <c r="Q85" s="101">
        <f t="shared" si="50"/>
        <v>0</v>
      </c>
      <c r="R85" s="102">
        <f t="shared" si="51"/>
        <v>0</v>
      </c>
      <c r="S85" s="10">
        <f t="shared" si="52"/>
        <v>0</v>
      </c>
      <c r="T85" s="17">
        <f t="shared" si="63"/>
        <v>7.9699999999999993E-2</v>
      </c>
      <c r="U85" s="101">
        <f t="shared" si="41"/>
        <v>10</v>
      </c>
      <c r="V85" s="101">
        <v>252</v>
      </c>
      <c r="W85" s="22">
        <f t="shared" si="53"/>
        <v>1.00304762</v>
      </c>
      <c r="X85" s="18">
        <f t="shared" si="54"/>
        <v>306.09341599999999</v>
      </c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4"/>
      <c r="AJ85" s="167"/>
      <c r="AK85" s="173"/>
      <c r="AL85" s="169"/>
      <c r="AM85" s="171"/>
      <c r="AN85" s="175"/>
      <c r="AO85" s="175"/>
      <c r="AP85" s="174"/>
      <c r="AQ85" s="169"/>
      <c r="AR85" s="167"/>
      <c r="AS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6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7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52"/>
      <c r="DJ85" s="52"/>
      <c r="DK85" s="70"/>
      <c r="DL85" s="52"/>
      <c r="DM85" s="53"/>
      <c r="DN85" s="52"/>
    </row>
    <row r="86" spans="1:118" x14ac:dyDescent="0.2">
      <c r="A86" s="114">
        <f t="shared" si="55"/>
        <v>41546</v>
      </c>
      <c r="B86" s="98">
        <f t="shared" si="45"/>
        <v>100742.964416</v>
      </c>
      <c r="C86" s="10">
        <f t="shared" si="56"/>
        <v>100000</v>
      </c>
      <c r="D86" s="99">
        <f t="shared" si="57"/>
        <v>3725.95</v>
      </c>
      <c r="E86" s="21">
        <f>VLOOKUP(A85,[1]Plan1!$AY$80:$BA$314,3)</f>
        <v>3738.99</v>
      </c>
      <c r="F86" s="121">
        <f t="shared" si="58"/>
        <v>41534</v>
      </c>
      <c r="G86" s="100">
        <f t="shared" si="46"/>
        <v>3.4997785799595338E-3</v>
      </c>
      <c r="H86" s="20">
        <f t="shared" si="59"/>
        <v>41562</v>
      </c>
      <c r="I86" s="20">
        <f t="shared" si="47"/>
        <v>41562</v>
      </c>
      <c r="J86" s="1">
        <f t="shared" si="60"/>
        <v>21</v>
      </c>
      <c r="K86" s="1">
        <f t="shared" si="44"/>
        <v>10</v>
      </c>
      <c r="L86" s="10">
        <f t="shared" si="48"/>
        <v>1.0016650300000001</v>
      </c>
      <c r="M86" s="22">
        <f t="shared" si="42"/>
        <v>1.0023997600000001</v>
      </c>
      <c r="N86" s="22">
        <f t="shared" si="61"/>
        <v>1.0026991868323096</v>
      </c>
      <c r="O86" s="10">
        <f t="shared" si="62"/>
        <v>1.0043687100000001</v>
      </c>
      <c r="P86" s="10">
        <f t="shared" si="49"/>
        <v>100436.871</v>
      </c>
      <c r="Q86" s="101">
        <f t="shared" si="50"/>
        <v>0</v>
      </c>
      <c r="R86" s="102">
        <f t="shared" si="51"/>
        <v>0</v>
      </c>
      <c r="S86" s="10">
        <f t="shared" si="52"/>
        <v>0</v>
      </c>
      <c r="T86" s="17">
        <f t="shared" si="63"/>
        <v>7.9699999999999993E-2</v>
      </c>
      <c r="U86" s="101">
        <f t="shared" si="41"/>
        <v>10</v>
      </c>
      <c r="V86" s="101">
        <v>252</v>
      </c>
      <c r="W86" s="22">
        <f t="shared" si="53"/>
        <v>1.00304762</v>
      </c>
      <c r="X86" s="18">
        <f t="shared" si="54"/>
        <v>306.09341599999999</v>
      </c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4"/>
      <c r="AJ86" s="167"/>
      <c r="AK86" s="173"/>
      <c r="AL86" s="169"/>
      <c r="AM86" s="171"/>
      <c r="AN86" s="175"/>
      <c r="AO86" s="175"/>
      <c r="AP86" s="174"/>
      <c r="AQ86" s="169"/>
      <c r="AR86" s="167"/>
      <c r="AS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6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7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52"/>
      <c r="DJ86" s="52"/>
      <c r="DK86" s="70"/>
      <c r="DL86" s="52"/>
      <c r="DM86" s="53"/>
      <c r="DN86" s="52"/>
    </row>
    <row r="87" spans="1:118" x14ac:dyDescent="0.2">
      <c r="A87" s="114">
        <f t="shared" si="55"/>
        <v>41547</v>
      </c>
      <c r="B87" s="98">
        <f t="shared" si="45"/>
        <v>100742.964416</v>
      </c>
      <c r="C87" s="10">
        <f t="shared" si="56"/>
        <v>100000</v>
      </c>
      <c r="D87" s="99">
        <f t="shared" si="57"/>
        <v>3725.95</v>
      </c>
      <c r="E87" s="21">
        <f>VLOOKUP(A86,[1]Plan1!$AY$80:$BA$314,3)</f>
        <v>3738.99</v>
      </c>
      <c r="F87" s="121">
        <f t="shared" si="58"/>
        <v>41534</v>
      </c>
      <c r="G87" s="100">
        <f t="shared" si="46"/>
        <v>3.4997785799595338E-3</v>
      </c>
      <c r="H87" s="20">
        <f t="shared" si="59"/>
        <v>41562</v>
      </c>
      <c r="I87" s="20">
        <f t="shared" si="47"/>
        <v>41562</v>
      </c>
      <c r="J87" s="1">
        <f t="shared" si="60"/>
        <v>21</v>
      </c>
      <c r="K87" s="1">
        <f t="shared" si="44"/>
        <v>10</v>
      </c>
      <c r="L87" s="10">
        <f t="shared" si="48"/>
        <v>1.0016650300000001</v>
      </c>
      <c r="M87" s="22">
        <f t="shared" si="42"/>
        <v>1.0023997600000001</v>
      </c>
      <c r="N87" s="22">
        <f t="shared" si="61"/>
        <v>1.0026991868323096</v>
      </c>
      <c r="O87" s="10">
        <f t="shared" si="62"/>
        <v>1.0043687100000001</v>
      </c>
      <c r="P87" s="10">
        <f t="shared" si="49"/>
        <v>100436.871</v>
      </c>
      <c r="Q87" s="101">
        <f t="shared" si="50"/>
        <v>0</v>
      </c>
      <c r="R87" s="102">
        <f t="shared" si="51"/>
        <v>0</v>
      </c>
      <c r="S87" s="10">
        <f t="shared" si="52"/>
        <v>0</v>
      </c>
      <c r="T87" s="17">
        <f t="shared" si="63"/>
        <v>7.9699999999999993E-2</v>
      </c>
      <c r="U87" s="101">
        <f t="shared" si="41"/>
        <v>10</v>
      </c>
      <c r="V87" s="101">
        <v>252</v>
      </c>
      <c r="W87" s="22">
        <f t="shared" si="53"/>
        <v>1.00304762</v>
      </c>
      <c r="X87" s="18">
        <f t="shared" si="54"/>
        <v>306.09341599999999</v>
      </c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4"/>
      <c r="AJ87" s="167"/>
      <c r="AK87" s="173"/>
      <c r="AL87" s="169"/>
      <c r="AM87" s="171"/>
      <c r="AN87" s="175"/>
      <c r="AO87" s="175"/>
      <c r="AP87" s="174"/>
      <c r="AQ87" s="169"/>
      <c r="AR87" s="167"/>
      <c r="AS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6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7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52"/>
      <c r="DJ87" s="52"/>
      <c r="DK87" s="70"/>
      <c r="DL87" s="52"/>
      <c r="DM87" s="53"/>
      <c r="DN87" s="52"/>
    </row>
    <row r="88" spans="1:118" x14ac:dyDescent="0.2">
      <c r="A88" s="114">
        <f t="shared" si="55"/>
        <v>41548</v>
      </c>
      <c r="B88" s="98">
        <f t="shared" si="45"/>
        <v>100790.39201099999</v>
      </c>
      <c r="C88" s="10">
        <f t="shared" si="56"/>
        <v>100000</v>
      </c>
      <c r="D88" s="99">
        <f t="shared" si="57"/>
        <v>3725.95</v>
      </c>
      <c r="E88" s="21">
        <f>VLOOKUP(A87,[1]Plan1!$AY$80:$BA$314,3)</f>
        <v>3738.99</v>
      </c>
      <c r="F88" s="121">
        <f t="shared" si="58"/>
        <v>41534</v>
      </c>
      <c r="G88" s="100">
        <f t="shared" si="46"/>
        <v>3.4997785799595338E-3</v>
      </c>
      <c r="H88" s="20">
        <f t="shared" si="59"/>
        <v>41562</v>
      </c>
      <c r="I88" s="20">
        <f t="shared" si="47"/>
        <v>41562</v>
      </c>
      <c r="J88" s="1">
        <f t="shared" si="60"/>
        <v>21</v>
      </c>
      <c r="K88" s="1">
        <f t="shared" si="44"/>
        <v>11</v>
      </c>
      <c r="L88" s="10">
        <f t="shared" si="48"/>
        <v>1.0018316899999999</v>
      </c>
      <c r="M88" s="22">
        <f t="shared" si="42"/>
        <v>1.0023997600000001</v>
      </c>
      <c r="N88" s="22">
        <f t="shared" si="61"/>
        <v>1.0026991868323096</v>
      </c>
      <c r="O88" s="10">
        <f t="shared" si="62"/>
        <v>1.0045358200000001</v>
      </c>
      <c r="P88" s="10">
        <f t="shared" si="49"/>
        <v>100453.58199999999</v>
      </c>
      <c r="Q88" s="101">
        <f t="shared" si="50"/>
        <v>0</v>
      </c>
      <c r="R88" s="102">
        <f t="shared" si="51"/>
        <v>0</v>
      </c>
      <c r="S88" s="10">
        <f t="shared" si="52"/>
        <v>0</v>
      </c>
      <c r="T88" s="17">
        <f t="shared" si="63"/>
        <v>7.9699999999999993E-2</v>
      </c>
      <c r="U88" s="101">
        <f t="shared" si="41"/>
        <v>11</v>
      </c>
      <c r="V88" s="101">
        <v>252</v>
      </c>
      <c r="W88" s="22">
        <f t="shared" si="53"/>
        <v>1.0033528920000001</v>
      </c>
      <c r="X88" s="18">
        <f t="shared" si="54"/>
        <v>336.81001099999997</v>
      </c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4"/>
      <c r="AJ88" s="167"/>
      <c r="AK88" s="173"/>
      <c r="AL88" s="169"/>
      <c r="AM88" s="171"/>
      <c r="AN88" s="175"/>
      <c r="AO88" s="175"/>
      <c r="AP88" s="174"/>
      <c r="AQ88" s="169"/>
      <c r="AR88" s="167"/>
      <c r="AS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6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7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52"/>
      <c r="DJ88" s="52"/>
      <c r="DK88" s="70"/>
      <c r="DL88" s="52"/>
      <c r="DM88" s="53"/>
      <c r="DN88" s="52"/>
    </row>
    <row r="89" spans="1:118" x14ac:dyDescent="0.2">
      <c r="A89" s="114">
        <f t="shared" si="55"/>
        <v>41549</v>
      </c>
      <c r="B89" s="98">
        <f t="shared" si="45"/>
        <v>100837.841159</v>
      </c>
      <c r="C89" s="10">
        <f t="shared" si="56"/>
        <v>100000</v>
      </c>
      <c r="D89" s="99">
        <f t="shared" si="57"/>
        <v>3725.95</v>
      </c>
      <c r="E89" s="21">
        <f>VLOOKUP(A88,[1]Plan1!$AY$80:$BA$314,3)</f>
        <v>3738.99</v>
      </c>
      <c r="F89" s="121">
        <f t="shared" si="58"/>
        <v>41534</v>
      </c>
      <c r="G89" s="100">
        <f t="shared" si="46"/>
        <v>3.4997785799595338E-3</v>
      </c>
      <c r="H89" s="20">
        <f t="shared" si="59"/>
        <v>41562</v>
      </c>
      <c r="I89" s="20">
        <f t="shared" si="47"/>
        <v>41562</v>
      </c>
      <c r="J89" s="1">
        <f t="shared" si="60"/>
        <v>21</v>
      </c>
      <c r="K89" s="1">
        <f t="shared" si="44"/>
        <v>12</v>
      </c>
      <c r="L89" s="10">
        <f t="shared" si="48"/>
        <v>1.0019983699999999</v>
      </c>
      <c r="M89" s="22">
        <f t="shared" si="42"/>
        <v>1.0023997600000001</v>
      </c>
      <c r="N89" s="22">
        <f t="shared" si="61"/>
        <v>1.0026991868323096</v>
      </c>
      <c r="O89" s="10">
        <f t="shared" si="62"/>
        <v>1.00470295</v>
      </c>
      <c r="P89" s="10">
        <f t="shared" si="49"/>
        <v>100470.295</v>
      </c>
      <c r="Q89" s="101">
        <f t="shared" si="50"/>
        <v>0</v>
      </c>
      <c r="R89" s="102">
        <f t="shared" si="51"/>
        <v>0</v>
      </c>
      <c r="S89" s="10">
        <f t="shared" si="52"/>
        <v>0</v>
      </c>
      <c r="T89" s="17">
        <f t="shared" si="63"/>
        <v>7.9699999999999993E-2</v>
      </c>
      <c r="U89" s="101">
        <f t="shared" si="41"/>
        <v>12</v>
      </c>
      <c r="V89" s="101">
        <v>252</v>
      </c>
      <c r="W89" s="22">
        <f t="shared" si="53"/>
        <v>1.0036582570000001</v>
      </c>
      <c r="X89" s="18">
        <f t="shared" si="54"/>
        <v>367.54615899999999</v>
      </c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4"/>
      <c r="AJ89" s="167"/>
      <c r="AK89" s="173"/>
      <c r="AL89" s="169"/>
      <c r="AM89" s="171"/>
      <c r="AN89" s="175"/>
      <c r="AO89" s="175"/>
      <c r="AP89" s="174"/>
      <c r="AQ89" s="169"/>
      <c r="AR89" s="167"/>
      <c r="AS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6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7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52"/>
      <c r="DJ89" s="52"/>
      <c r="DK89" s="70"/>
      <c r="DL89" s="52"/>
      <c r="DM89" s="53"/>
      <c r="DN89" s="65"/>
    </row>
    <row r="90" spans="1:118" x14ac:dyDescent="0.2">
      <c r="A90" s="114">
        <f t="shared" si="55"/>
        <v>41550</v>
      </c>
      <c r="B90" s="98">
        <f t="shared" si="45"/>
        <v>100885.31287199999</v>
      </c>
      <c r="C90" s="10">
        <f t="shared" si="56"/>
        <v>100000</v>
      </c>
      <c r="D90" s="99">
        <f t="shared" si="57"/>
        <v>3725.95</v>
      </c>
      <c r="E90" s="21">
        <f>VLOOKUP(A89,[1]Plan1!$AY$80:$BA$314,3)</f>
        <v>3738.99</v>
      </c>
      <c r="F90" s="121">
        <f t="shared" si="58"/>
        <v>41534</v>
      </c>
      <c r="G90" s="100">
        <f t="shared" si="46"/>
        <v>3.4997785799595338E-3</v>
      </c>
      <c r="H90" s="20">
        <f t="shared" si="59"/>
        <v>41562</v>
      </c>
      <c r="I90" s="20">
        <f t="shared" si="47"/>
        <v>41562</v>
      </c>
      <c r="J90" s="1">
        <f t="shared" si="60"/>
        <v>21</v>
      </c>
      <c r="K90" s="1">
        <f t="shared" si="44"/>
        <v>13</v>
      </c>
      <c r="L90" s="10">
        <f t="shared" si="48"/>
        <v>1.0021650799999999</v>
      </c>
      <c r="M90" s="22">
        <f t="shared" si="42"/>
        <v>1.0023997600000001</v>
      </c>
      <c r="N90" s="22">
        <f t="shared" si="61"/>
        <v>1.0026991868323096</v>
      </c>
      <c r="O90" s="10">
        <f t="shared" si="62"/>
        <v>1.0048701099999999</v>
      </c>
      <c r="P90" s="10">
        <f t="shared" si="49"/>
        <v>100487.011</v>
      </c>
      <c r="Q90" s="101">
        <f t="shared" si="50"/>
        <v>0</v>
      </c>
      <c r="R90" s="102">
        <f t="shared" si="51"/>
        <v>0</v>
      </c>
      <c r="S90" s="10">
        <f t="shared" si="52"/>
        <v>0</v>
      </c>
      <c r="T90" s="17">
        <f t="shared" si="63"/>
        <v>7.9699999999999993E-2</v>
      </c>
      <c r="U90" s="101">
        <f t="shared" si="41"/>
        <v>13</v>
      </c>
      <c r="V90" s="101">
        <v>252</v>
      </c>
      <c r="W90" s="22">
        <f t="shared" si="53"/>
        <v>1.003963715</v>
      </c>
      <c r="X90" s="18">
        <f t="shared" si="54"/>
        <v>398.301872</v>
      </c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4"/>
      <c r="AJ90" s="167"/>
      <c r="AK90" s="173"/>
      <c r="AL90" s="169"/>
      <c r="AM90" s="171"/>
      <c r="AN90" s="175"/>
      <c r="AO90" s="175"/>
      <c r="AP90" s="174"/>
      <c r="AQ90" s="169"/>
      <c r="AR90" s="167"/>
      <c r="AS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6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7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52"/>
      <c r="DJ90" s="52"/>
      <c r="DK90" s="70"/>
      <c r="DL90" s="52"/>
      <c r="DM90" s="53"/>
      <c r="DN90" s="52"/>
    </row>
    <row r="91" spans="1:118" x14ac:dyDescent="0.2">
      <c r="A91" s="114">
        <f t="shared" si="55"/>
        <v>41551</v>
      </c>
      <c r="B91" s="98">
        <f t="shared" si="45"/>
        <v>100932.80725699999</v>
      </c>
      <c r="C91" s="10">
        <f t="shared" si="56"/>
        <v>100000</v>
      </c>
      <c r="D91" s="99">
        <f t="shared" si="57"/>
        <v>3725.95</v>
      </c>
      <c r="E91" s="21">
        <f>VLOOKUP(A90,[1]Plan1!$AY$80:$BA$314,3)</f>
        <v>3738.99</v>
      </c>
      <c r="F91" s="121">
        <f t="shared" si="58"/>
        <v>41534</v>
      </c>
      <c r="G91" s="100">
        <f t="shared" si="46"/>
        <v>3.4997785799595338E-3</v>
      </c>
      <c r="H91" s="20">
        <f t="shared" si="59"/>
        <v>41562</v>
      </c>
      <c r="I91" s="20">
        <f t="shared" si="47"/>
        <v>41562</v>
      </c>
      <c r="J91" s="1">
        <f t="shared" si="60"/>
        <v>21</v>
      </c>
      <c r="K91" s="1">
        <f t="shared" si="44"/>
        <v>14</v>
      </c>
      <c r="L91" s="10">
        <f t="shared" si="48"/>
        <v>1.00233182</v>
      </c>
      <c r="M91" s="22">
        <f t="shared" si="42"/>
        <v>1.0023997600000001</v>
      </c>
      <c r="N91" s="22">
        <f t="shared" si="61"/>
        <v>1.0026991868323096</v>
      </c>
      <c r="O91" s="10">
        <f t="shared" si="62"/>
        <v>1.0050372999999999</v>
      </c>
      <c r="P91" s="10">
        <f t="shared" si="49"/>
        <v>100503.73</v>
      </c>
      <c r="Q91" s="101">
        <f t="shared" si="50"/>
        <v>0</v>
      </c>
      <c r="R91" s="102">
        <f t="shared" si="51"/>
        <v>0</v>
      </c>
      <c r="S91" s="10">
        <f t="shared" si="52"/>
        <v>0</v>
      </c>
      <c r="T91" s="17">
        <f t="shared" si="63"/>
        <v>7.9699999999999993E-2</v>
      </c>
      <c r="U91" s="101">
        <f t="shared" si="41"/>
        <v>14</v>
      </c>
      <c r="V91" s="101">
        <v>252</v>
      </c>
      <c r="W91" s="22">
        <f t="shared" si="53"/>
        <v>1.004269267</v>
      </c>
      <c r="X91" s="18">
        <f t="shared" si="54"/>
        <v>429.07725699999997</v>
      </c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4"/>
      <c r="AJ91" s="167"/>
      <c r="AK91" s="173"/>
      <c r="AL91" s="169"/>
      <c r="AM91" s="171"/>
      <c r="AN91" s="175"/>
      <c r="AO91" s="175"/>
      <c r="AP91" s="174"/>
      <c r="AQ91" s="169"/>
      <c r="AR91" s="167"/>
      <c r="AS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6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7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52"/>
      <c r="DJ91" s="52"/>
      <c r="DK91" s="70"/>
      <c r="DL91" s="52"/>
      <c r="DM91" s="53"/>
      <c r="DN91" s="52"/>
    </row>
    <row r="92" spans="1:118" x14ac:dyDescent="0.2">
      <c r="A92" s="114">
        <f t="shared" si="55"/>
        <v>41552</v>
      </c>
      <c r="B92" s="98">
        <f t="shared" si="45"/>
        <v>100980.324121</v>
      </c>
      <c r="C92" s="10">
        <f t="shared" si="56"/>
        <v>100000</v>
      </c>
      <c r="D92" s="99">
        <f t="shared" si="57"/>
        <v>3725.95</v>
      </c>
      <c r="E92" s="21">
        <f>VLOOKUP(A91,[1]Plan1!$AY$80:$BA$314,3)</f>
        <v>3738.99</v>
      </c>
      <c r="F92" s="121">
        <f t="shared" si="58"/>
        <v>41534</v>
      </c>
      <c r="G92" s="100">
        <f t="shared" si="46"/>
        <v>3.4997785799595338E-3</v>
      </c>
      <c r="H92" s="20">
        <f t="shared" si="59"/>
        <v>41562</v>
      </c>
      <c r="I92" s="20">
        <f t="shared" si="47"/>
        <v>41562</v>
      </c>
      <c r="J92" s="1">
        <f t="shared" si="60"/>
        <v>21</v>
      </c>
      <c r="K92" s="1">
        <f t="shared" si="44"/>
        <v>15</v>
      </c>
      <c r="L92" s="10">
        <f t="shared" si="48"/>
        <v>1.0024985900000001</v>
      </c>
      <c r="M92" s="22">
        <f t="shared" si="42"/>
        <v>1.0023997600000001</v>
      </c>
      <c r="N92" s="22">
        <f t="shared" si="61"/>
        <v>1.0026991868323096</v>
      </c>
      <c r="O92" s="10">
        <f t="shared" si="62"/>
        <v>1.0052045199999999</v>
      </c>
      <c r="P92" s="10">
        <f t="shared" si="49"/>
        <v>100520.452</v>
      </c>
      <c r="Q92" s="101">
        <f t="shared" si="50"/>
        <v>0</v>
      </c>
      <c r="R92" s="102">
        <f t="shared" si="51"/>
        <v>0</v>
      </c>
      <c r="S92" s="10">
        <f t="shared" si="52"/>
        <v>0</v>
      </c>
      <c r="T92" s="17">
        <f t="shared" si="63"/>
        <v>7.9699999999999993E-2</v>
      </c>
      <c r="U92" s="101">
        <f t="shared" si="41"/>
        <v>15</v>
      </c>
      <c r="V92" s="101">
        <v>252</v>
      </c>
      <c r="W92" s="22">
        <f t="shared" si="53"/>
        <v>1.004574911</v>
      </c>
      <c r="X92" s="18">
        <f t="shared" si="54"/>
        <v>459.87212099999999</v>
      </c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4"/>
      <c r="AJ92" s="167"/>
      <c r="AK92" s="173"/>
      <c r="AL92" s="169"/>
      <c r="AM92" s="171"/>
      <c r="AN92" s="175"/>
      <c r="AO92" s="175"/>
      <c r="AP92" s="174"/>
      <c r="AQ92" s="169"/>
      <c r="AR92" s="167"/>
      <c r="AS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6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7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52"/>
      <c r="DJ92" s="52"/>
      <c r="DK92" s="70"/>
      <c r="DL92" s="52"/>
      <c r="DM92" s="53"/>
      <c r="DN92" s="52"/>
    </row>
    <row r="93" spans="1:118" x14ac:dyDescent="0.2">
      <c r="A93" s="114">
        <f t="shared" si="55"/>
        <v>41553</v>
      </c>
      <c r="B93" s="98">
        <f t="shared" si="45"/>
        <v>100980.324121</v>
      </c>
      <c r="C93" s="10">
        <f t="shared" si="56"/>
        <v>100000</v>
      </c>
      <c r="D93" s="99">
        <f t="shared" si="57"/>
        <v>3725.95</v>
      </c>
      <c r="E93" s="21">
        <f>VLOOKUP(A92,[1]Plan1!$AY$80:$BA$314,3)</f>
        <v>3738.99</v>
      </c>
      <c r="F93" s="121">
        <f t="shared" si="58"/>
        <v>41534</v>
      </c>
      <c r="G93" s="100">
        <f t="shared" si="46"/>
        <v>3.4997785799595338E-3</v>
      </c>
      <c r="H93" s="20">
        <f t="shared" si="59"/>
        <v>41562</v>
      </c>
      <c r="I93" s="20">
        <f t="shared" si="47"/>
        <v>41562</v>
      </c>
      <c r="J93" s="1">
        <f t="shared" si="60"/>
        <v>21</v>
      </c>
      <c r="K93" s="1">
        <f t="shared" si="44"/>
        <v>15</v>
      </c>
      <c r="L93" s="10">
        <f t="shared" si="48"/>
        <v>1.0024985900000001</v>
      </c>
      <c r="M93" s="22">
        <f t="shared" si="42"/>
        <v>1.0023997600000001</v>
      </c>
      <c r="N93" s="22">
        <f t="shared" si="61"/>
        <v>1.0026991868323096</v>
      </c>
      <c r="O93" s="10">
        <f t="shared" si="62"/>
        <v>1.0052045199999999</v>
      </c>
      <c r="P93" s="10">
        <f t="shared" si="49"/>
        <v>100520.452</v>
      </c>
      <c r="Q93" s="101">
        <f t="shared" si="50"/>
        <v>0</v>
      </c>
      <c r="R93" s="102">
        <f t="shared" si="51"/>
        <v>0</v>
      </c>
      <c r="S93" s="10">
        <f t="shared" si="52"/>
        <v>0</v>
      </c>
      <c r="T93" s="17">
        <f t="shared" si="63"/>
        <v>7.9699999999999993E-2</v>
      </c>
      <c r="U93" s="101">
        <f t="shared" si="41"/>
        <v>15</v>
      </c>
      <c r="V93" s="101">
        <v>252</v>
      </c>
      <c r="W93" s="22">
        <f t="shared" si="53"/>
        <v>1.004574911</v>
      </c>
      <c r="X93" s="18">
        <f t="shared" si="54"/>
        <v>459.87212099999999</v>
      </c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4"/>
      <c r="AJ93" s="167"/>
      <c r="AK93" s="173"/>
      <c r="AL93" s="169"/>
      <c r="AM93" s="171"/>
      <c r="AN93" s="175"/>
      <c r="AO93" s="175"/>
      <c r="AP93" s="174"/>
      <c r="AQ93" s="169"/>
      <c r="AR93" s="167"/>
      <c r="AS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6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7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52"/>
      <c r="DJ93" s="52"/>
      <c r="DK93" s="70"/>
      <c r="DL93" s="52"/>
      <c r="DM93" s="53"/>
      <c r="DN93" s="52"/>
    </row>
    <row r="94" spans="1:118" x14ac:dyDescent="0.2">
      <c r="A94" s="114">
        <f t="shared" si="55"/>
        <v>41554</v>
      </c>
      <c r="B94" s="98">
        <f t="shared" si="45"/>
        <v>100980.324121</v>
      </c>
      <c r="C94" s="10">
        <f t="shared" si="56"/>
        <v>100000</v>
      </c>
      <c r="D94" s="99">
        <f t="shared" si="57"/>
        <v>3725.95</v>
      </c>
      <c r="E94" s="21">
        <f>VLOOKUP(A93,[1]Plan1!$AY$80:$BA$314,3)</f>
        <v>3738.99</v>
      </c>
      <c r="F94" s="121">
        <f t="shared" si="58"/>
        <v>41534</v>
      </c>
      <c r="G94" s="100">
        <f t="shared" si="46"/>
        <v>3.4997785799595338E-3</v>
      </c>
      <c r="H94" s="20">
        <f t="shared" si="59"/>
        <v>41562</v>
      </c>
      <c r="I94" s="20">
        <f t="shared" si="47"/>
        <v>41562</v>
      </c>
      <c r="J94" s="1">
        <f t="shared" si="60"/>
        <v>21</v>
      </c>
      <c r="K94" s="1">
        <f t="shared" si="44"/>
        <v>15</v>
      </c>
      <c r="L94" s="10">
        <f t="shared" si="48"/>
        <v>1.0024985900000001</v>
      </c>
      <c r="M94" s="22">
        <f t="shared" si="42"/>
        <v>1.0023997600000001</v>
      </c>
      <c r="N94" s="22">
        <f t="shared" si="61"/>
        <v>1.0026991868323096</v>
      </c>
      <c r="O94" s="10">
        <f t="shared" si="62"/>
        <v>1.0052045199999999</v>
      </c>
      <c r="P94" s="10">
        <f t="shared" si="49"/>
        <v>100520.452</v>
      </c>
      <c r="Q94" s="101">
        <f t="shared" si="50"/>
        <v>0</v>
      </c>
      <c r="R94" s="102">
        <f t="shared" si="51"/>
        <v>0</v>
      </c>
      <c r="S94" s="10">
        <f t="shared" si="52"/>
        <v>0</v>
      </c>
      <c r="T94" s="17">
        <f t="shared" si="63"/>
        <v>7.9699999999999993E-2</v>
      </c>
      <c r="U94" s="101">
        <f t="shared" si="41"/>
        <v>15</v>
      </c>
      <c r="V94" s="101">
        <v>252</v>
      </c>
      <c r="W94" s="22">
        <f t="shared" si="53"/>
        <v>1.004574911</v>
      </c>
      <c r="X94" s="18">
        <f t="shared" si="54"/>
        <v>459.87212099999999</v>
      </c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4"/>
      <c r="AJ94" s="167"/>
      <c r="AK94" s="173"/>
      <c r="AL94" s="169"/>
      <c r="AM94" s="171"/>
      <c r="AN94" s="175"/>
      <c r="AO94" s="175"/>
      <c r="AP94" s="174"/>
      <c r="AQ94" s="169"/>
      <c r="AR94" s="167"/>
      <c r="AS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6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7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52"/>
      <c r="DJ94" s="52"/>
      <c r="DK94" s="70"/>
      <c r="DL94" s="52"/>
      <c r="DM94" s="53"/>
      <c r="DN94" s="52"/>
    </row>
    <row r="95" spans="1:118" x14ac:dyDescent="0.2">
      <c r="A95" s="114">
        <f t="shared" si="55"/>
        <v>41555</v>
      </c>
      <c r="B95" s="98">
        <f t="shared" si="45"/>
        <v>101027.86256600001</v>
      </c>
      <c r="C95" s="10">
        <f t="shared" si="56"/>
        <v>100000</v>
      </c>
      <c r="D95" s="99">
        <f t="shared" si="57"/>
        <v>3725.95</v>
      </c>
      <c r="E95" s="21">
        <f>VLOOKUP(A94,[1]Plan1!$AY$80:$BA$314,3)</f>
        <v>3738.99</v>
      </c>
      <c r="F95" s="121">
        <f t="shared" si="58"/>
        <v>41534</v>
      </c>
      <c r="G95" s="100">
        <f t="shared" si="46"/>
        <v>3.4997785799595338E-3</v>
      </c>
      <c r="H95" s="20">
        <f t="shared" si="59"/>
        <v>41562</v>
      </c>
      <c r="I95" s="20">
        <f t="shared" si="47"/>
        <v>41562</v>
      </c>
      <c r="J95" s="1">
        <f t="shared" si="60"/>
        <v>21</v>
      </c>
      <c r="K95" s="1">
        <f t="shared" si="44"/>
        <v>16</v>
      </c>
      <c r="L95" s="10">
        <f t="shared" si="48"/>
        <v>1.0026653800000001</v>
      </c>
      <c r="M95" s="22">
        <f t="shared" si="42"/>
        <v>1.0023997600000001</v>
      </c>
      <c r="N95" s="22">
        <f t="shared" si="61"/>
        <v>1.0026991868323096</v>
      </c>
      <c r="O95" s="10">
        <f t="shared" si="62"/>
        <v>1.0053717600000001</v>
      </c>
      <c r="P95" s="10">
        <f t="shared" si="49"/>
        <v>100537.17600000001</v>
      </c>
      <c r="Q95" s="101">
        <f t="shared" si="50"/>
        <v>0</v>
      </c>
      <c r="R95" s="102">
        <f t="shared" si="51"/>
        <v>0</v>
      </c>
      <c r="S95" s="10">
        <f t="shared" si="52"/>
        <v>0</v>
      </c>
      <c r="T95" s="17">
        <f t="shared" si="63"/>
        <v>7.9699999999999993E-2</v>
      </c>
      <c r="U95" s="101">
        <f t="shared" si="41"/>
        <v>16</v>
      </c>
      <c r="V95" s="101">
        <v>252</v>
      </c>
      <c r="W95" s="22">
        <f t="shared" si="53"/>
        <v>1.0048806480000001</v>
      </c>
      <c r="X95" s="18">
        <f t="shared" si="54"/>
        <v>490.68656600000003</v>
      </c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4"/>
      <c r="AJ95" s="167"/>
      <c r="AK95" s="173"/>
      <c r="AL95" s="169"/>
      <c r="AM95" s="171"/>
      <c r="AN95" s="175"/>
      <c r="AO95" s="175"/>
      <c r="AP95" s="174"/>
      <c r="AQ95" s="169"/>
      <c r="AR95" s="167"/>
      <c r="AS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6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7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52"/>
      <c r="DJ95" s="52"/>
      <c r="DK95" s="70"/>
      <c r="DL95" s="52"/>
      <c r="DM95" s="53"/>
      <c r="DN95" s="52"/>
    </row>
    <row r="96" spans="1:118" x14ac:dyDescent="0.2">
      <c r="A96" s="114">
        <f t="shared" si="55"/>
        <v>41556</v>
      </c>
      <c r="B96" s="98">
        <f t="shared" si="45"/>
        <v>101075.42461</v>
      </c>
      <c r="C96" s="10">
        <f t="shared" si="56"/>
        <v>100000</v>
      </c>
      <c r="D96" s="99">
        <f t="shared" si="57"/>
        <v>3725.95</v>
      </c>
      <c r="E96" s="21">
        <f>VLOOKUP(A95,[1]Plan1!$AY$80:$BA$314,3)</f>
        <v>3738.99</v>
      </c>
      <c r="F96" s="121">
        <f t="shared" si="58"/>
        <v>41534</v>
      </c>
      <c r="G96" s="100">
        <f t="shared" si="46"/>
        <v>3.4997785799595338E-3</v>
      </c>
      <c r="H96" s="20">
        <f t="shared" si="59"/>
        <v>41562</v>
      </c>
      <c r="I96" s="20">
        <f t="shared" si="47"/>
        <v>41562</v>
      </c>
      <c r="J96" s="1">
        <f t="shared" si="60"/>
        <v>21</v>
      </c>
      <c r="K96" s="1">
        <f t="shared" si="44"/>
        <v>17</v>
      </c>
      <c r="L96" s="10">
        <f t="shared" si="48"/>
        <v>1.00283221</v>
      </c>
      <c r="M96" s="22">
        <f t="shared" si="42"/>
        <v>1.0023997600000001</v>
      </c>
      <c r="N96" s="22">
        <f t="shared" si="61"/>
        <v>1.0026991868323096</v>
      </c>
      <c r="O96" s="10">
        <f t="shared" si="62"/>
        <v>1.0055390399999999</v>
      </c>
      <c r="P96" s="10">
        <f t="shared" si="49"/>
        <v>100553.90399999999</v>
      </c>
      <c r="Q96" s="101">
        <f t="shared" si="50"/>
        <v>0</v>
      </c>
      <c r="R96" s="102">
        <f t="shared" si="51"/>
        <v>0</v>
      </c>
      <c r="S96" s="10">
        <f t="shared" si="52"/>
        <v>0</v>
      </c>
      <c r="T96" s="17">
        <f t="shared" si="63"/>
        <v>7.9699999999999993E-2</v>
      </c>
      <c r="U96" s="101">
        <f t="shared" si="41"/>
        <v>17</v>
      </c>
      <c r="V96" s="101">
        <v>252</v>
      </c>
      <c r="W96" s="22">
        <f t="shared" si="53"/>
        <v>1.0051864779999999</v>
      </c>
      <c r="X96" s="18">
        <f t="shared" si="54"/>
        <v>521.52061000000003</v>
      </c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4"/>
      <c r="AJ96" s="167"/>
      <c r="AK96" s="173"/>
      <c r="AL96" s="169"/>
      <c r="AM96" s="171"/>
      <c r="AN96" s="175"/>
      <c r="AO96" s="175"/>
      <c r="AP96" s="174"/>
      <c r="AQ96" s="169"/>
      <c r="AR96" s="167"/>
      <c r="AS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6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7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52"/>
      <c r="DJ96" s="52"/>
      <c r="DK96" s="70"/>
      <c r="DL96" s="52"/>
      <c r="DM96" s="53"/>
      <c r="DN96" s="52"/>
    </row>
    <row r="97" spans="1:118" x14ac:dyDescent="0.2">
      <c r="A97" s="114">
        <f t="shared" si="55"/>
        <v>41557</v>
      </c>
      <c r="B97" s="98">
        <f t="shared" si="45"/>
        <v>101123.00825</v>
      </c>
      <c r="C97" s="10">
        <f t="shared" si="56"/>
        <v>100000</v>
      </c>
      <c r="D97" s="99">
        <f t="shared" si="57"/>
        <v>3725.95</v>
      </c>
      <c r="E97" s="21">
        <f>VLOOKUP(A96,[1]Plan1!$AY$80:$BA$314,3)</f>
        <v>3738.99</v>
      </c>
      <c r="F97" s="121">
        <f t="shared" si="58"/>
        <v>41534</v>
      </c>
      <c r="G97" s="100">
        <f t="shared" si="46"/>
        <v>3.4997785799595338E-3</v>
      </c>
      <c r="H97" s="20">
        <f t="shared" si="59"/>
        <v>41562</v>
      </c>
      <c r="I97" s="20">
        <f t="shared" si="47"/>
        <v>41562</v>
      </c>
      <c r="J97" s="1">
        <f t="shared" si="60"/>
        <v>21</v>
      </c>
      <c r="K97" s="1">
        <f t="shared" si="44"/>
        <v>18</v>
      </c>
      <c r="L97" s="10">
        <f t="shared" si="48"/>
        <v>1.0029990600000001</v>
      </c>
      <c r="M97" s="22">
        <f t="shared" si="42"/>
        <v>1.0023997600000001</v>
      </c>
      <c r="N97" s="22">
        <f t="shared" si="61"/>
        <v>1.0026991868323096</v>
      </c>
      <c r="O97" s="10">
        <f t="shared" si="62"/>
        <v>1.0057063399999999</v>
      </c>
      <c r="P97" s="10">
        <f t="shared" si="49"/>
        <v>100570.63400000001</v>
      </c>
      <c r="Q97" s="101">
        <f t="shared" si="50"/>
        <v>0</v>
      </c>
      <c r="R97" s="102">
        <f t="shared" si="51"/>
        <v>0</v>
      </c>
      <c r="S97" s="10">
        <f t="shared" si="52"/>
        <v>0</v>
      </c>
      <c r="T97" s="17">
        <f t="shared" si="63"/>
        <v>7.9699999999999993E-2</v>
      </c>
      <c r="U97" s="101">
        <f t="shared" si="41"/>
        <v>18</v>
      </c>
      <c r="V97" s="101">
        <v>252</v>
      </c>
      <c r="W97" s="22">
        <f t="shared" si="53"/>
        <v>1.0054924009999999</v>
      </c>
      <c r="X97" s="18">
        <f t="shared" si="54"/>
        <v>552.37424999999996</v>
      </c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4"/>
      <c r="AJ97" s="167"/>
      <c r="AK97" s="173"/>
      <c r="AL97" s="169"/>
      <c r="AM97" s="171"/>
      <c r="AN97" s="175"/>
      <c r="AO97" s="175"/>
      <c r="AP97" s="174"/>
      <c r="AQ97" s="169"/>
      <c r="AR97" s="167"/>
      <c r="AS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6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7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52"/>
      <c r="DJ97" s="52"/>
      <c r="DK97" s="70"/>
      <c r="DL97" s="52"/>
      <c r="DM97" s="53"/>
      <c r="DN97" s="52"/>
    </row>
    <row r="98" spans="1:118" x14ac:dyDescent="0.2">
      <c r="A98" s="114">
        <f t="shared" si="55"/>
        <v>41558</v>
      </c>
      <c r="B98" s="98">
        <f t="shared" si="45"/>
        <v>101170.61359299999</v>
      </c>
      <c r="C98" s="10">
        <f t="shared" si="56"/>
        <v>100000</v>
      </c>
      <c r="D98" s="99">
        <f t="shared" si="57"/>
        <v>3725.95</v>
      </c>
      <c r="E98" s="21">
        <f>VLOOKUP(A97,[1]Plan1!$AY$80:$BA$314,3)</f>
        <v>3738.99</v>
      </c>
      <c r="F98" s="121">
        <f t="shared" si="58"/>
        <v>41534</v>
      </c>
      <c r="G98" s="100">
        <f t="shared" si="46"/>
        <v>3.4997785799595338E-3</v>
      </c>
      <c r="H98" s="20">
        <f t="shared" si="59"/>
        <v>41562</v>
      </c>
      <c r="I98" s="20">
        <f t="shared" si="47"/>
        <v>41562</v>
      </c>
      <c r="J98" s="1">
        <f t="shared" si="60"/>
        <v>21</v>
      </c>
      <c r="K98" s="1">
        <f t="shared" si="44"/>
        <v>19</v>
      </c>
      <c r="L98" s="10">
        <f t="shared" si="48"/>
        <v>1.00316593</v>
      </c>
      <c r="M98" s="22">
        <f t="shared" si="42"/>
        <v>1.0023997600000001</v>
      </c>
      <c r="N98" s="22">
        <f t="shared" si="61"/>
        <v>1.0026991868323096</v>
      </c>
      <c r="O98" s="10">
        <f t="shared" si="62"/>
        <v>1.00587366</v>
      </c>
      <c r="P98" s="10">
        <f t="shared" si="49"/>
        <v>100587.36599999999</v>
      </c>
      <c r="Q98" s="101">
        <f t="shared" si="50"/>
        <v>0</v>
      </c>
      <c r="R98" s="102">
        <f t="shared" si="51"/>
        <v>0</v>
      </c>
      <c r="S98" s="10">
        <f t="shared" si="52"/>
        <v>0</v>
      </c>
      <c r="T98" s="17">
        <f t="shared" si="63"/>
        <v>7.9699999999999993E-2</v>
      </c>
      <c r="U98" s="101">
        <f t="shared" si="41"/>
        <v>19</v>
      </c>
      <c r="V98" s="101">
        <v>252</v>
      </c>
      <c r="W98" s="22">
        <f t="shared" si="53"/>
        <v>1.0057984179999999</v>
      </c>
      <c r="X98" s="18">
        <f t="shared" si="54"/>
        <v>583.24759300000005</v>
      </c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4"/>
      <c r="AJ98" s="167"/>
      <c r="AK98" s="173"/>
      <c r="AL98" s="169"/>
      <c r="AM98" s="171"/>
      <c r="AN98" s="175"/>
      <c r="AO98" s="175"/>
      <c r="AP98" s="174"/>
      <c r="AQ98" s="169"/>
      <c r="AR98" s="167"/>
      <c r="AS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6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7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52"/>
      <c r="DJ98" s="52"/>
      <c r="DK98" s="70"/>
      <c r="DL98" s="52"/>
      <c r="DM98" s="53"/>
      <c r="DN98" s="52"/>
    </row>
    <row r="99" spans="1:118" x14ac:dyDescent="0.2">
      <c r="A99" s="114">
        <f t="shared" si="55"/>
        <v>41559</v>
      </c>
      <c r="B99" s="98">
        <f t="shared" si="45"/>
        <v>101218.24245599999</v>
      </c>
      <c r="C99" s="10">
        <f t="shared" si="56"/>
        <v>100000</v>
      </c>
      <c r="D99" s="99">
        <f t="shared" si="57"/>
        <v>3725.95</v>
      </c>
      <c r="E99" s="21">
        <f>VLOOKUP(A98,[1]Plan1!$AY$80:$BA$314,3)</f>
        <v>3738.99</v>
      </c>
      <c r="F99" s="121">
        <f t="shared" si="58"/>
        <v>41534</v>
      </c>
      <c r="G99" s="100">
        <f t="shared" si="46"/>
        <v>3.4997785799595338E-3</v>
      </c>
      <c r="H99" s="20">
        <f t="shared" si="59"/>
        <v>41562</v>
      </c>
      <c r="I99" s="20">
        <f t="shared" si="47"/>
        <v>41562</v>
      </c>
      <c r="J99" s="1">
        <f t="shared" si="60"/>
        <v>21</v>
      </c>
      <c r="K99" s="1">
        <f t="shared" si="44"/>
        <v>20</v>
      </c>
      <c r="L99" s="10">
        <f t="shared" si="48"/>
        <v>1.0033328399999999</v>
      </c>
      <c r="M99" s="22">
        <f t="shared" si="42"/>
        <v>1.0023997600000001</v>
      </c>
      <c r="N99" s="22">
        <f t="shared" si="61"/>
        <v>1.0026991868323096</v>
      </c>
      <c r="O99" s="10">
        <f t="shared" si="62"/>
        <v>1.0060410200000001</v>
      </c>
      <c r="P99" s="10">
        <f t="shared" si="49"/>
        <v>100604.102</v>
      </c>
      <c r="Q99" s="101">
        <f t="shared" si="50"/>
        <v>0</v>
      </c>
      <c r="R99" s="102">
        <f t="shared" si="51"/>
        <v>0</v>
      </c>
      <c r="S99" s="10">
        <f t="shared" si="52"/>
        <v>0</v>
      </c>
      <c r="T99" s="17">
        <f t="shared" si="63"/>
        <v>7.9699999999999993E-2</v>
      </c>
      <c r="U99" s="101">
        <f t="shared" si="41"/>
        <v>20</v>
      </c>
      <c r="V99" s="101">
        <v>252</v>
      </c>
      <c r="W99" s="22">
        <f t="shared" si="53"/>
        <v>1.006104527</v>
      </c>
      <c r="X99" s="18">
        <f t="shared" si="54"/>
        <v>614.14045599999997</v>
      </c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4"/>
      <c r="AJ99" s="167"/>
      <c r="AK99" s="173"/>
      <c r="AL99" s="169"/>
      <c r="AM99" s="171"/>
      <c r="AN99" s="175"/>
      <c r="AO99" s="175"/>
      <c r="AP99" s="174"/>
      <c r="AQ99" s="169"/>
      <c r="AR99" s="167"/>
      <c r="AS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6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7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52"/>
      <c r="DJ99" s="52"/>
      <c r="DK99" s="70"/>
      <c r="DL99" s="52"/>
      <c r="DM99" s="53"/>
      <c r="DN99" s="52"/>
    </row>
    <row r="100" spans="1:118" x14ac:dyDescent="0.2">
      <c r="A100" s="114">
        <f t="shared" si="55"/>
        <v>41560</v>
      </c>
      <c r="B100" s="98">
        <f t="shared" si="45"/>
        <v>101218.24245599999</v>
      </c>
      <c r="C100" s="10">
        <f t="shared" si="56"/>
        <v>100000</v>
      </c>
      <c r="D100" s="99">
        <f t="shared" si="57"/>
        <v>3725.95</v>
      </c>
      <c r="E100" s="21">
        <f>VLOOKUP(A99,[1]Plan1!$AY$80:$BA$314,3)</f>
        <v>3738.99</v>
      </c>
      <c r="F100" s="121">
        <f t="shared" si="58"/>
        <v>41534</v>
      </c>
      <c r="G100" s="100">
        <f t="shared" si="46"/>
        <v>3.4997785799595338E-3</v>
      </c>
      <c r="H100" s="20">
        <f t="shared" si="59"/>
        <v>41562</v>
      </c>
      <c r="I100" s="20">
        <f t="shared" si="47"/>
        <v>41562</v>
      </c>
      <c r="J100" s="1">
        <f t="shared" si="60"/>
        <v>21</v>
      </c>
      <c r="K100" s="1">
        <f t="shared" si="44"/>
        <v>20</v>
      </c>
      <c r="L100" s="10">
        <f t="shared" si="48"/>
        <v>1.0033328399999999</v>
      </c>
      <c r="M100" s="22">
        <f t="shared" si="42"/>
        <v>1.0023997600000001</v>
      </c>
      <c r="N100" s="22">
        <f t="shared" si="61"/>
        <v>1.0026991868323096</v>
      </c>
      <c r="O100" s="10">
        <f t="shared" si="62"/>
        <v>1.0060410200000001</v>
      </c>
      <c r="P100" s="10">
        <f t="shared" si="49"/>
        <v>100604.102</v>
      </c>
      <c r="Q100" s="101">
        <f t="shared" si="50"/>
        <v>0</v>
      </c>
      <c r="R100" s="102">
        <f t="shared" si="51"/>
        <v>0</v>
      </c>
      <c r="S100" s="10">
        <f t="shared" si="52"/>
        <v>0</v>
      </c>
      <c r="T100" s="17">
        <f t="shared" si="63"/>
        <v>7.9699999999999993E-2</v>
      </c>
      <c r="U100" s="101">
        <f t="shared" si="41"/>
        <v>20</v>
      </c>
      <c r="V100" s="101">
        <v>252</v>
      </c>
      <c r="W100" s="22">
        <f t="shared" si="53"/>
        <v>1.006104527</v>
      </c>
      <c r="X100" s="18">
        <f t="shared" si="54"/>
        <v>614.14045599999997</v>
      </c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4"/>
      <c r="AJ100" s="167"/>
      <c r="AK100" s="173"/>
      <c r="AL100" s="169"/>
      <c r="AM100" s="171"/>
      <c r="AN100" s="175"/>
      <c r="AO100" s="175"/>
      <c r="AP100" s="174"/>
      <c r="AQ100" s="169"/>
      <c r="AR100" s="167"/>
      <c r="AS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6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7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52"/>
      <c r="DJ100" s="52"/>
      <c r="DK100" s="70"/>
      <c r="DL100" s="52"/>
      <c r="DM100" s="53"/>
      <c r="DN100" s="52"/>
    </row>
    <row r="101" spans="1:118" x14ac:dyDescent="0.2">
      <c r="A101" s="114">
        <f t="shared" si="55"/>
        <v>41561</v>
      </c>
      <c r="B101" s="98">
        <f t="shared" si="45"/>
        <v>101218.24245599999</v>
      </c>
      <c r="C101" s="10">
        <f t="shared" si="56"/>
        <v>100000</v>
      </c>
      <c r="D101" s="99">
        <f t="shared" si="57"/>
        <v>3725.95</v>
      </c>
      <c r="E101" s="21">
        <f>VLOOKUP(A100,[1]Plan1!$AY$80:$BA$314,3)</f>
        <v>3738.99</v>
      </c>
      <c r="F101" s="121">
        <f t="shared" si="58"/>
        <v>41534</v>
      </c>
      <c r="G101" s="100">
        <f t="shared" si="46"/>
        <v>3.4997785799595338E-3</v>
      </c>
      <c r="H101" s="20">
        <f t="shared" si="59"/>
        <v>41562</v>
      </c>
      <c r="I101" s="20">
        <f t="shared" si="47"/>
        <v>41562</v>
      </c>
      <c r="J101" s="1">
        <f t="shared" si="60"/>
        <v>21</v>
      </c>
      <c r="K101" s="1">
        <f t="shared" si="44"/>
        <v>20</v>
      </c>
      <c r="L101" s="10">
        <f t="shared" si="48"/>
        <v>1.0033328399999999</v>
      </c>
      <c r="M101" s="22">
        <f t="shared" si="42"/>
        <v>1.0023997600000001</v>
      </c>
      <c r="N101" s="22">
        <f t="shared" si="61"/>
        <v>1.0026991868323096</v>
      </c>
      <c r="O101" s="10">
        <f t="shared" si="62"/>
        <v>1.0060410200000001</v>
      </c>
      <c r="P101" s="10">
        <f t="shared" si="49"/>
        <v>100604.102</v>
      </c>
      <c r="Q101" s="101">
        <f t="shared" si="50"/>
        <v>0</v>
      </c>
      <c r="R101" s="102">
        <f t="shared" si="51"/>
        <v>0</v>
      </c>
      <c r="S101" s="10">
        <f t="shared" si="52"/>
        <v>0</v>
      </c>
      <c r="T101" s="17">
        <f t="shared" si="63"/>
        <v>7.9699999999999993E-2</v>
      </c>
      <c r="U101" s="101">
        <f t="shared" ref="U101:U164" si="64">IF(Q100&gt;0,1,IF(K101=K100,U100,U100+1))</f>
        <v>20</v>
      </c>
      <c r="V101" s="101">
        <v>252</v>
      </c>
      <c r="W101" s="22">
        <f t="shared" si="53"/>
        <v>1.006104527</v>
      </c>
      <c r="X101" s="18">
        <f t="shared" si="54"/>
        <v>614.14045599999997</v>
      </c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4"/>
      <c r="AJ101" s="167"/>
      <c r="AK101" s="173"/>
      <c r="AL101" s="169"/>
      <c r="AM101" s="171"/>
      <c r="AN101" s="175"/>
      <c r="AO101" s="175"/>
      <c r="AP101" s="174"/>
      <c r="AQ101" s="169"/>
      <c r="AR101" s="167"/>
      <c r="AS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6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7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52"/>
      <c r="DJ101" s="52"/>
      <c r="DK101" s="70"/>
      <c r="DL101" s="52"/>
      <c r="DM101" s="53"/>
      <c r="DN101" s="65"/>
    </row>
    <row r="102" spans="1:118" x14ac:dyDescent="0.2">
      <c r="A102" s="114">
        <f t="shared" si="55"/>
        <v>41562</v>
      </c>
      <c r="B102" s="98">
        <f t="shared" si="45"/>
        <v>101265.893037</v>
      </c>
      <c r="C102" s="10">
        <f t="shared" si="56"/>
        <v>100000</v>
      </c>
      <c r="D102" s="99">
        <f t="shared" si="57"/>
        <v>3725.95</v>
      </c>
      <c r="E102" s="21">
        <f>VLOOKUP(A101,[1]Plan1!$AY$80:$BA$314,3)</f>
        <v>3738.99</v>
      </c>
      <c r="F102" s="121">
        <f t="shared" si="58"/>
        <v>41534</v>
      </c>
      <c r="G102" s="100">
        <f t="shared" si="46"/>
        <v>3.4997785799595338E-3</v>
      </c>
      <c r="H102" s="20">
        <f t="shared" si="59"/>
        <v>41596</v>
      </c>
      <c r="I102" s="20">
        <f t="shared" si="47"/>
        <v>41562</v>
      </c>
      <c r="J102" s="1">
        <f t="shared" si="60"/>
        <v>21</v>
      </c>
      <c r="K102" s="1">
        <f t="shared" si="44"/>
        <v>21</v>
      </c>
      <c r="L102" s="10">
        <f t="shared" si="48"/>
        <v>1.0034997699999999</v>
      </c>
      <c r="M102" s="22">
        <f t="shared" si="42"/>
        <v>1.0023997600000001</v>
      </c>
      <c r="N102" s="22">
        <f t="shared" si="61"/>
        <v>1.0026991868323096</v>
      </c>
      <c r="O102" s="10">
        <f t="shared" si="62"/>
        <v>1.0062084</v>
      </c>
      <c r="P102" s="10">
        <f t="shared" si="49"/>
        <v>100620.84</v>
      </c>
      <c r="Q102" s="101">
        <f t="shared" si="50"/>
        <v>0</v>
      </c>
      <c r="R102" s="102">
        <f t="shared" si="51"/>
        <v>0</v>
      </c>
      <c r="S102" s="10">
        <f t="shared" si="52"/>
        <v>0</v>
      </c>
      <c r="T102" s="17">
        <f t="shared" si="63"/>
        <v>7.9699999999999993E-2</v>
      </c>
      <c r="U102" s="101">
        <f t="shared" si="64"/>
        <v>21</v>
      </c>
      <c r="V102" s="101">
        <v>252</v>
      </c>
      <c r="W102" s="22">
        <f t="shared" si="53"/>
        <v>1.00641073</v>
      </c>
      <c r="X102" s="18">
        <f t="shared" si="54"/>
        <v>645.05303700000002</v>
      </c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4"/>
      <c r="AJ102" s="167"/>
      <c r="AK102" s="173"/>
      <c r="AL102" s="169"/>
      <c r="AM102" s="171"/>
      <c r="AN102" s="175"/>
      <c r="AO102" s="175"/>
      <c r="AP102" s="174"/>
      <c r="AQ102" s="169"/>
      <c r="AR102" s="167"/>
      <c r="AS102" s="173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1"/>
      <c r="CH102" s="1"/>
      <c r="CI102" s="6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7"/>
      <c r="CY102" s="1"/>
      <c r="CZ102" s="1"/>
      <c r="DA102" s="1"/>
      <c r="DB102" s="1"/>
      <c r="DC102" s="1"/>
      <c r="DD102" s="1"/>
      <c r="DE102" s="1"/>
      <c r="DF102" s="1"/>
      <c r="DG102" s="1"/>
      <c r="DH102" s="64"/>
      <c r="DI102" s="52"/>
      <c r="DJ102" s="52"/>
      <c r="DK102" s="70"/>
      <c r="DL102" s="52"/>
      <c r="DM102" s="53"/>
      <c r="DN102" s="52"/>
    </row>
    <row r="103" spans="1:118" x14ac:dyDescent="0.2">
      <c r="A103" s="114">
        <f t="shared" si="55"/>
        <v>41563</v>
      </c>
      <c r="B103" s="98">
        <f t="shared" si="45"/>
        <v>101321.744817</v>
      </c>
      <c r="C103" s="10">
        <f t="shared" si="56"/>
        <v>100000</v>
      </c>
      <c r="D103" s="99">
        <f t="shared" si="57"/>
        <v>3738.99</v>
      </c>
      <c r="E103" s="21">
        <f>VLOOKUP(A102,[1]Plan1!$AY$80:$BA$314,3)</f>
        <v>3760.3</v>
      </c>
      <c r="F103" s="121">
        <f t="shared" si="58"/>
        <v>41563</v>
      </c>
      <c r="G103" s="100">
        <f t="shared" si="46"/>
        <v>5.6994001053760623E-3</v>
      </c>
      <c r="H103" s="20">
        <f t="shared" si="59"/>
        <v>41596</v>
      </c>
      <c r="I103" s="20">
        <f t="shared" si="47"/>
        <v>41596</v>
      </c>
      <c r="J103" s="1">
        <f t="shared" si="60"/>
        <v>23</v>
      </c>
      <c r="K103" s="1">
        <f t="shared" si="44"/>
        <v>1</v>
      </c>
      <c r="L103" s="10">
        <f t="shared" si="48"/>
        <v>1.00024712</v>
      </c>
      <c r="M103" s="22">
        <f t="shared" si="42"/>
        <v>1.0034997699999999</v>
      </c>
      <c r="N103" s="22">
        <f t="shared" si="61"/>
        <v>1.0062084033654097</v>
      </c>
      <c r="O103" s="10">
        <f t="shared" si="62"/>
        <v>1.0064570500000001</v>
      </c>
      <c r="P103" s="10">
        <f t="shared" si="49"/>
        <v>100645.705</v>
      </c>
      <c r="Q103" s="101">
        <f t="shared" si="50"/>
        <v>0</v>
      </c>
      <c r="R103" s="102">
        <f t="shared" si="51"/>
        <v>0</v>
      </c>
      <c r="S103" s="10">
        <f t="shared" si="52"/>
        <v>0</v>
      </c>
      <c r="T103" s="17">
        <f t="shared" si="63"/>
        <v>7.9699999999999993E-2</v>
      </c>
      <c r="U103" s="101">
        <f t="shared" si="64"/>
        <v>22</v>
      </c>
      <c r="V103" s="101">
        <v>252</v>
      </c>
      <c r="W103" s="22">
        <f t="shared" si="53"/>
        <v>1.006717026</v>
      </c>
      <c r="X103" s="18">
        <f t="shared" si="54"/>
        <v>676.03981699999997</v>
      </c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4"/>
      <c r="AJ103" s="167"/>
      <c r="AK103" s="173"/>
      <c r="AL103" s="169"/>
      <c r="AM103" s="171"/>
      <c r="AN103" s="175"/>
      <c r="AO103" s="175"/>
      <c r="AP103" s="174"/>
      <c r="AQ103" s="169"/>
      <c r="AR103" s="167"/>
      <c r="AS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6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7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52"/>
      <c r="DJ103" s="52"/>
      <c r="DK103" s="70"/>
      <c r="DL103" s="52"/>
      <c r="DM103" s="53"/>
      <c r="DN103" s="52"/>
    </row>
    <row r="104" spans="1:118" x14ac:dyDescent="0.2">
      <c r="A104" s="114">
        <f t="shared" si="55"/>
        <v>41564</v>
      </c>
      <c r="B104" s="98">
        <f t="shared" si="45"/>
        <v>101377.62924699999</v>
      </c>
      <c r="C104" s="10">
        <f t="shared" si="56"/>
        <v>100000</v>
      </c>
      <c r="D104" s="99">
        <f t="shared" si="57"/>
        <v>3738.99</v>
      </c>
      <c r="E104" s="21">
        <f>VLOOKUP(A103,[1]Plan1!$AY$80:$BA$314,3)</f>
        <v>3760.3</v>
      </c>
      <c r="F104" s="121">
        <f t="shared" si="58"/>
        <v>41563</v>
      </c>
      <c r="G104" s="100">
        <f t="shared" si="46"/>
        <v>5.6994001053760623E-3</v>
      </c>
      <c r="H104" s="20">
        <f t="shared" si="59"/>
        <v>41596</v>
      </c>
      <c r="I104" s="20">
        <f t="shared" si="47"/>
        <v>41596</v>
      </c>
      <c r="J104" s="1">
        <f t="shared" si="60"/>
        <v>23</v>
      </c>
      <c r="K104" s="1">
        <f t="shared" si="44"/>
        <v>2</v>
      </c>
      <c r="L104" s="10">
        <f t="shared" si="48"/>
        <v>1.0004943100000001</v>
      </c>
      <c r="M104" s="22">
        <f t="shared" si="42"/>
        <v>1.0034997699999999</v>
      </c>
      <c r="N104" s="22">
        <f t="shared" si="61"/>
        <v>1.0062084033654097</v>
      </c>
      <c r="O104" s="10">
        <f t="shared" si="62"/>
        <v>1.0067057800000001</v>
      </c>
      <c r="P104" s="10">
        <f t="shared" si="49"/>
        <v>100670.57799999999</v>
      </c>
      <c r="Q104" s="101">
        <f t="shared" si="50"/>
        <v>0</v>
      </c>
      <c r="R104" s="102">
        <f t="shared" si="51"/>
        <v>0</v>
      </c>
      <c r="S104" s="10">
        <f t="shared" si="52"/>
        <v>0</v>
      </c>
      <c r="T104" s="17">
        <f t="shared" si="63"/>
        <v>7.9699999999999993E-2</v>
      </c>
      <c r="U104" s="101">
        <f t="shared" si="64"/>
        <v>23</v>
      </c>
      <c r="V104" s="101">
        <v>252</v>
      </c>
      <c r="W104" s="22">
        <f t="shared" si="53"/>
        <v>1.0070234149999999</v>
      </c>
      <c r="X104" s="18">
        <f t="shared" si="54"/>
        <v>707.05124699999999</v>
      </c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4"/>
      <c r="AJ104" s="167"/>
      <c r="AK104" s="173"/>
      <c r="AL104" s="169"/>
      <c r="AM104" s="171"/>
      <c r="AN104" s="175"/>
      <c r="AO104" s="175"/>
      <c r="AP104" s="174"/>
      <c r="AQ104" s="169"/>
      <c r="AR104" s="167"/>
      <c r="AS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6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7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59"/>
      <c r="DJ104" s="52"/>
      <c r="DK104" s="70"/>
      <c r="DL104" s="59"/>
      <c r="DM104" s="53"/>
      <c r="DN104" s="52"/>
    </row>
    <row r="105" spans="1:118" x14ac:dyDescent="0.2">
      <c r="A105" s="114">
        <f t="shared" si="55"/>
        <v>41565</v>
      </c>
      <c r="B105" s="98">
        <f t="shared" si="45"/>
        <v>101433.54332000001</v>
      </c>
      <c r="C105" s="10">
        <f t="shared" si="56"/>
        <v>100000</v>
      </c>
      <c r="D105" s="99">
        <f t="shared" si="57"/>
        <v>3738.99</v>
      </c>
      <c r="E105" s="21">
        <f>VLOOKUP(A104,[1]Plan1!$AY$80:$BA$314,3)</f>
        <v>3760.3</v>
      </c>
      <c r="F105" s="121">
        <f t="shared" si="58"/>
        <v>41563</v>
      </c>
      <c r="G105" s="100">
        <f t="shared" si="46"/>
        <v>5.6994001053760623E-3</v>
      </c>
      <c r="H105" s="20">
        <f t="shared" si="59"/>
        <v>41596</v>
      </c>
      <c r="I105" s="20">
        <f t="shared" si="47"/>
        <v>41596</v>
      </c>
      <c r="J105" s="1">
        <f t="shared" si="60"/>
        <v>23</v>
      </c>
      <c r="K105" s="1">
        <f t="shared" si="44"/>
        <v>3</v>
      </c>
      <c r="L105" s="10">
        <f t="shared" si="48"/>
        <v>1.00074156</v>
      </c>
      <c r="M105" s="22">
        <f t="shared" si="42"/>
        <v>1.0034997699999999</v>
      </c>
      <c r="N105" s="22">
        <f t="shared" si="61"/>
        <v>1.0062084033654097</v>
      </c>
      <c r="O105" s="10">
        <f t="shared" si="62"/>
        <v>1.0069545600000001</v>
      </c>
      <c r="P105" s="10">
        <f t="shared" si="49"/>
        <v>100695.45600000001</v>
      </c>
      <c r="Q105" s="101">
        <f t="shared" si="50"/>
        <v>0</v>
      </c>
      <c r="R105" s="102">
        <f t="shared" si="51"/>
        <v>0</v>
      </c>
      <c r="S105" s="10">
        <f t="shared" si="52"/>
        <v>0</v>
      </c>
      <c r="T105" s="17">
        <f t="shared" si="63"/>
        <v>7.9699999999999993E-2</v>
      </c>
      <c r="U105" s="101">
        <f t="shared" si="64"/>
        <v>24</v>
      </c>
      <c r="V105" s="101">
        <v>252</v>
      </c>
      <c r="W105" s="22">
        <f t="shared" si="53"/>
        <v>1.007329897</v>
      </c>
      <c r="X105" s="18">
        <f t="shared" si="54"/>
        <v>738.08731999999998</v>
      </c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4"/>
      <c r="AJ105" s="167"/>
      <c r="AK105" s="173"/>
      <c r="AL105" s="169"/>
      <c r="AM105" s="171"/>
      <c r="AN105" s="175"/>
      <c r="AO105" s="175"/>
      <c r="AP105" s="174"/>
      <c r="AQ105" s="169"/>
      <c r="AR105" s="167"/>
      <c r="AS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6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7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65"/>
      <c r="DJ105" s="52"/>
      <c r="DK105" s="70"/>
      <c r="DL105" s="65"/>
      <c r="DM105" s="7"/>
      <c r="DN105" s="65"/>
    </row>
    <row r="106" spans="1:118" x14ac:dyDescent="0.2">
      <c r="A106" s="114">
        <f t="shared" si="55"/>
        <v>41566</v>
      </c>
      <c r="B106" s="98">
        <f t="shared" si="45"/>
        <v>101489.489164</v>
      </c>
      <c r="C106" s="10">
        <f t="shared" si="56"/>
        <v>100000</v>
      </c>
      <c r="D106" s="99">
        <f t="shared" si="57"/>
        <v>3738.99</v>
      </c>
      <c r="E106" s="21">
        <f>VLOOKUP(A105,[1]Plan1!$AY$80:$BA$314,3)</f>
        <v>3760.3</v>
      </c>
      <c r="F106" s="121">
        <f t="shared" si="58"/>
        <v>41563</v>
      </c>
      <c r="G106" s="100">
        <f t="shared" si="46"/>
        <v>5.6994001053760623E-3</v>
      </c>
      <c r="H106" s="20">
        <f t="shared" si="59"/>
        <v>41596</v>
      </c>
      <c r="I106" s="20">
        <f t="shared" si="47"/>
        <v>41596</v>
      </c>
      <c r="J106" s="1">
        <f t="shared" si="60"/>
        <v>23</v>
      </c>
      <c r="K106" s="1">
        <f t="shared" si="44"/>
        <v>4</v>
      </c>
      <c r="L106" s="10">
        <f t="shared" si="48"/>
        <v>1.00098887</v>
      </c>
      <c r="M106" s="22">
        <f t="shared" ref="M106:M169" si="65">IF(I106&gt;I105,L105,M105)</f>
        <v>1.0034997699999999</v>
      </c>
      <c r="N106" s="22">
        <f t="shared" si="61"/>
        <v>1.0062084033654097</v>
      </c>
      <c r="O106" s="10">
        <f t="shared" si="62"/>
        <v>1.00720341</v>
      </c>
      <c r="P106" s="10">
        <f t="shared" si="49"/>
        <v>100720.341</v>
      </c>
      <c r="Q106" s="101">
        <f t="shared" si="50"/>
        <v>0</v>
      </c>
      <c r="R106" s="102">
        <f t="shared" si="51"/>
        <v>0</v>
      </c>
      <c r="S106" s="10">
        <f t="shared" si="52"/>
        <v>0</v>
      </c>
      <c r="T106" s="17">
        <f t="shared" si="63"/>
        <v>7.9699999999999993E-2</v>
      </c>
      <c r="U106" s="101">
        <f t="shared" si="64"/>
        <v>25</v>
      </c>
      <c r="V106" s="101">
        <v>252</v>
      </c>
      <c r="W106" s="22">
        <f t="shared" si="53"/>
        <v>1.007636473</v>
      </c>
      <c r="X106" s="18">
        <f t="shared" si="54"/>
        <v>769.14816399999995</v>
      </c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4"/>
      <c r="AJ106" s="167"/>
      <c r="AK106" s="173"/>
      <c r="AL106" s="169"/>
      <c r="AM106" s="171"/>
      <c r="AN106" s="175"/>
      <c r="AO106" s="175"/>
      <c r="AP106" s="174"/>
      <c r="AQ106" s="169"/>
      <c r="AR106" s="167"/>
      <c r="AS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6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7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52"/>
      <c r="DJ106" s="52"/>
      <c r="DK106" s="70"/>
      <c r="DL106" s="52"/>
      <c r="DM106" s="1"/>
      <c r="DN106" s="52"/>
    </row>
    <row r="107" spans="1:118" x14ac:dyDescent="0.2">
      <c r="A107" s="114">
        <f t="shared" si="55"/>
        <v>41567</v>
      </c>
      <c r="B107" s="98">
        <f t="shared" si="45"/>
        <v>101489.489164</v>
      </c>
      <c r="C107" s="10">
        <f t="shared" si="56"/>
        <v>100000</v>
      </c>
      <c r="D107" s="99">
        <f t="shared" si="57"/>
        <v>3738.99</v>
      </c>
      <c r="E107" s="21">
        <f>VLOOKUP(A106,[1]Plan1!$AY$80:$BA$314,3)</f>
        <v>3760.3</v>
      </c>
      <c r="F107" s="121">
        <f t="shared" si="58"/>
        <v>41563</v>
      </c>
      <c r="G107" s="100">
        <f t="shared" si="46"/>
        <v>5.6994001053760623E-3</v>
      </c>
      <c r="H107" s="20">
        <f t="shared" si="59"/>
        <v>41596</v>
      </c>
      <c r="I107" s="20">
        <f t="shared" si="47"/>
        <v>41596</v>
      </c>
      <c r="J107" s="1">
        <f t="shared" ref="J107:J117" si="66">IF(I107=I106,J106,NETWORKDAYS(I106,I107,$AK$118:$AK$502)-1)</f>
        <v>23</v>
      </c>
      <c r="K107" s="1">
        <f t="shared" ref="K107:K170" si="67">(J107-(NETWORKDAYS(A107,I107,AK$118:AK$502)-1))</f>
        <v>4</v>
      </c>
      <c r="L107" s="10">
        <f t="shared" si="48"/>
        <v>1.00098887</v>
      </c>
      <c r="M107" s="22">
        <f t="shared" si="65"/>
        <v>1.0034997699999999</v>
      </c>
      <c r="N107" s="22">
        <f t="shared" si="61"/>
        <v>1.0062084033654097</v>
      </c>
      <c r="O107" s="10">
        <f t="shared" si="62"/>
        <v>1.00720341</v>
      </c>
      <c r="P107" s="10">
        <f t="shared" si="49"/>
        <v>100720.341</v>
      </c>
      <c r="Q107" s="101">
        <f t="shared" si="50"/>
        <v>0</v>
      </c>
      <c r="R107" s="102">
        <f t="shared" si="51"/>
        <v>0</v>
      </c>
      <c r="S107" s="10">
        <f t="shared" si="52"/>
        <v>0</v>
      </c>
      <c r="T107" s="17">
        <f t="shared" si="63"/>
        <v>7.9699999999999993E-2</v>
      </c>
      <c r="U107" s="101">
        <f t="shared" si="64"/>
        <v>25</v>
      </c>
      <c r="V107" s="101">
        <v>252</v>
      </c>
      <c r="W107" s="22">
        <f t="shared" si="53"/>
        <v>1.007636473</v>
      </c>
      <c r="X107" s="18">
        <f t="shared" si="54"/>
        <v>769.14816399999995</v>
      </c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4"/>
      <c r="AJ107" s="167"/>
      <c r="AK107" s="173"/>
      <c r="AL107" s="169"/>
      <c r="AM107" s="171"/>
      <c r="AN107" s="175"/>
      <c r="AO107" s="175"/>
      <c r="AP107" s="174"/>
      <c r="AQ107" s="169"/>
      <c r="AR107" s="167"/>
      <c r="AS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6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7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52"/>
      <c r="DJ107" s="52"/>
      <c r="DK107" s="70"/>
      <c r="DL107" s="52"/>
      <c r="DM107" s="1"/>
      <c r="DN107" s="52"/>
    </row>
    <row r="108" spans="1:118" x14ac:dyDescent="0.2">
      <c r="A108" s="114">
        <f t="shared" si="55"/>
        <v>41568</v>
      </c>
      <c r="B108" s="98">
        <f t="shared" si="45"/>
        <v>101489.489164</v>
      </c>
      <c r="C108" s="10">
        <f t="shared" si="56"/>
        <v>100000</v>
      </c>
      <c r="D108" s="99">
        <f t="shared" si="57"/>
        <v>3738.99</v>
      </c>
      <c r="E108" s="21">
        <f>VLOOKUP(A107,[1]Plan1!$AY$80:$BA$314,3)</f>
        <v>3760.3</v>
      </c>
      <c r="F108" s="121">
        <f t="shared" si="58"/>
        <v>41563</v>
      </c>
      <c r="G108" s="100">
        <f t="shared" si="46"/>
        <v>5.6994001053760623E-3</v>
      </c>
      <c r="H108" s="20">
        <f t="shared" si="59"/>
        <v>41596</v>
      </c>
      <c r="I108" s="20">
        <f t="shared" si="47"/>
        <v>41596</v>
      </c>
      <c r="J108" s="1">
        <f t="shared" si="66"/>
        <v>23</v>
      </c>
      <c r="K108" s="1">
        <f t="shared" si="67"/>
        <v>4</v>
      </c>
      <c r="L108" s="10">
        <f t="shared" si="48"/>
        <v>1.00098887</v>
      </c>
      <c r="M108" s="22">
        <f t="shared" si="65"/>
        <v>1.0034997699999999</v>
      </c>
      <c r="N108" s="22">
        <f t="shared" si="61"/>
        <v>1.0062084033654097</v>
      </c>
      <c r="O108" s="10">
        <f t="shared" si="62"/>
        <v>1.00720341</v>
      </c>
      <c r="P108" s="10">
        <f t="shared" si="49"/>
        <v>100720.341</v>
      </c>
      <c r="Q108" s="101">
        <f t="shared" si="50"/>
        <v>0</v>
      </c>
      <c r="R108" s="102">
        <f t="shared" si="51"/>
        <v>0</v>
      </c>
      <c r="S108" s="10">
        <f t="shared" si="52"/>
        <v>0</v>
      </c>
      <c r="T108" s="17">
        <f t="shared" si="63"/>
        <v>7.9699999999999993E-2</v>
      </c>
      <c r="U108" s="101">
        <f t="shared" si="64"/>
        <v>25</v>
      </c>
      <c r="V108" s="101">
        <v>252</v>
      </c>
      <c r="W108" s="22">
        <f t="shared" si="53"/>
        <v>1.007636473</v>
      </c>
      <c r="X108" s="18">
        <f t="shared" si="54"/>
        <v>769.14816399999995</v>
      </c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4"/>
      <c r="AJ108" s="167"/>
      <c r="AK108" s="173"/>
      <c r="AL108" s="169"/>
      <c r="AM108" s="171"/>
      <c r="AN108" s="175"/>
      <c r="AO108" s="175"/>
      <c r="AP108" s="174"/>
      <c r="AQ108" s="169"/>
      <c r="AR108" s="167"/>
      <c r="AS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6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7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52"/>
      <c r="DJ108" s="52"/>
      <c r="DK108" s="70"/>
      <c r="DL108" s="52"/>
      <c r="DM108" s="1"/>
      <c r="DN108" s="52"/>
    </row>
    <row r="109" spans="1:118" x14ac:dyDescent="0.2">
      <c r="A109" s="114">
        <f t="shared" si="55"/>
        <v>41569</v>
      </c>
      <c r="B109" s="98">
        <f t="shared" si="45"/>
        <v>101545.464675</v>
      </c>
      <c r="C109" s="10">
        <f t="shared" si="56"/>
        <v>100000</v>
      </c>
      <c r="D109" s="99">
        <f t="shared" si="57"/>
        <v>3738.99</v>
      </c>
      <c r="E109" s="21">
        <f>VLOOKUP(A108,[1]Plan1!$AY$80:$BA$314,3)</f>
        <v>3760.3</v>
      </c>
      <c r="F109" s="121">
        <f t="shared" si="58"/>
        <v>41563</v>
      </c>
      <c r="G109" s="100">
        <f t="shared" si="46"/>
        <v>5.6994001053760623E-3</v>
      </c>
      <c r="H109" s="20">
        <f t="shared" si="59"/>
        <v>41596</v>
      </c>
      <c r="I109" s="20">
        <f t="shared" si="47"/>
        <v>41596</v>
      </c>
      <c r="J109" s="1">
        <f t="shared" si="66"/>
        <v>23</v>
      </c>
      <c r="K109" s="1">
        <f t="shared" si="67"/>
        <v>5</v>
      </c>
      <c r="L109" s="10">
        <f t="shared" si="48"/>
        <v>1.0012362400000001</v>
      </c>
      <c r="M109" s="22">
        <f t="shared" si="65"/>
        <v>1.0034997699999999</v>
      </c>
      <c r="N109" s="22">
        <f t="shared" si="61"/>
        <v>1.0062084033654097</v>
      </c>
      <c r="O109" s="10">
        <f t="shared" si="62"/>
        <v>1.0074523099999999</v>
      </c>
      <c r="P109" s="10">
        <f t="shared" si="49"/>
        <v>100745.231</v>
      </c>
      <c r="Q109" s="101">
        <f t="shared" si="50"/>
        <v>0</v>
      </c>
      <c r="R109" s="102">
        <f t="shared" si="51"/>
        <v>0</v>
      </c>
      <c r="S109" s="10">
        <f t="shared" si="52"/>
        <v>0</v>
      </c>
      <c r="T109" s="17">
        <f t="shared" si="63"/>
        <v>7.9699999999999993E-2</v>
      </c>
      <c r="U109" s="101">
        <f t="shared" si="64"/>
        <v>26</v>
      </c>
      <c r="V109" s="101">
        <v>252</v>
      </c>
      <c r="W109" s="22">
        <f t="shared" si="53"/>
        <v>1.007943142</v>
      </c>
      <c r="X109" s="18">
        <f t="shared" si="54"/>
        <v>800.23367499999995</v>
      </c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4"/>
      <c r="AJ109" s="167"/>
      <c r="AK109" s="173"/>
      <c r="AL109" s="169"/>
      <c r="AM109" s="171"/>
      <c r="AN109" s="175"/>
      <c r="AO109" s="175"/>
      <c r="AP109" s="174"/>
      <c r="AQ109" s="169"/>
      <c r="AR109" s="167"/>
      <c r="AS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6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7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52"/>
      <c r="DJ109" s="52"/>
      <c r="DK109" s="70"/>
      <c r="DL109" s="52"/>
      <c r="DM109" s="1"/>
      <c r="DN109" s="52"/>
    </row>
    <row r="110" spans="1:118" x14ac:dyDescent="0.2">
      <c r="A110" s="114">
        <f t="shared" si="55"/>
        <v>41570</v>
      </c>
      <c r="B110" s="98">
        <f t="shared" si="45"/>
        <v>101601.471882</v>
      </c>
      <c r="C110" s="10">
        <f t="shared" si="56"/>
        <v>100000</v>
      </c>
      <c r="D110" s="99">
        <f t="shared" si="57"/>
        <v>3738.99</v>
      </c>
      <c r="E110" s="21">
        <f>VLOOKUP(A109,[1]Plan1!$AY$80:$BA$314,3)</f>
        <v>3760.3</v>
      </c>
      <c r="F110" s="121">
        <f t="shared" si="58"/>
        <v>41563</v>
      </c>
      <c r="G110" s="100">
        <f t="shared" si="46"/>
        <v>5.6994001053760623E-3</v>
      </c>
      <c r="H110" s="20">
        <f t="shared" si="59"/>
        <v>41596</v>
      </c>
      <c r="I110" s="20">
        <f t="shared" si="47"/>
        <v>41596</v>
      </c>
      <c r="J110" s="1">
        <f t="shared" si="66"/>
        <v>23</v>
      </c>
      <c r="K110" s="1">
        <f t="shared" si="67"/>
        <v>6</v>
      </c>
      <c r="L110" s="10">
        <f t="shared" si="48"/>
        <v>1.00148367</v>
      </c>
      <c r="M110" s="22">
        <f t="shared" si="65"/>
        <v>1.0034997699999999</v>
      </c>
      <c r="N110" s="22">
        <f t="shared" si="61"/>
        <v>1.0062084033654097</v>
      </c>
      <c r="O110" s="10">
        <f t="shared" si="62"/>
        <v>1.00770128</v>
      </c>
      <c r="P110" s="10">
        <f t="shared" si="49"/>
        <v>100770.128</v>
      </c>
      <c r="Q110" s="101">
        <f t="shared" si="50"/>
        <v>0</v>
      </c>
      <c r="R110" s="102">
        <f t="shared" si="51"/>
        <v>0</v>
      </c>
      <c r="S110" s="10">
        <f t="shared" si="52"/>
        <v>0</v>
      </c>
      <c r="T110" s="17">
        <f t="shared" si="63"/>
        <v>7.9699999999999993E-2</v>
      </c>
      <c r="U110" s="101">
        <f t="shared" si="64"/>
        <v>27</v>
      </c>
      <c r="V110" s="101">
        <v>252</v>
      </c>
      <c r="W110" s="22">
        <f t="shared" si="53"/>
        <v>1.0082499039999999</v>
      </c>
      <c r="X110" s="18">
        <f t="shared" si="54"/>
        <v>831.34388200000001</v>
      </c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4"/>
      <c r="AJ110" s="167"/>
      <c r="AK110" s="173"/>
      <c r="AL110" s="169"/>
      <c r="AM110" s="171"/>
      <c r="AN110" s="175"/>
      <c r="AO110" s="175"/>
      <c r="AP110" s="174"/>
      <c r="AQ110" s="169"/>
      <c r="AR110" s="167"/>
      <c r="AS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6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7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52"/>
      <c r="DJ110" s="52"/>
      <c r="DK110" s="70"/>
      <c r="DL110" s="52"/>
      <c r="DM110" s="1"/>
      <c r="DN110" s="52"/>
    </row>
    <row r="111" spans="1:118" x14ac:dyDescent="0.2">
      <c r="A111" s="114">
        <f t="shared" si="55"/>
        <v>41571</v>
      </c>
      <c r="B111" s="98">
        <f t="shared" si="45"/>
        <v>101657.51089800001</v>
      </c>
      <c r="C111" s="10">
        <f t="shared" si="56"/>
        <v>100000</v>
      </c>
      <c r="D111" s="99">
        <f t="shared" si="57"/>
        <v>3738.99</v>
      </c>
      <c r="E111" s="21">
        <f>VLOOKUP(A110,[1]Plan1!$AY$80:$BA$314,3)</f>
        <v>3760.3</v>
      </c>
      <c r="F111" s="121">
        <f t="shared" si="58"/>
        <v>41563</v>
      </c>
      <c r="G111" s="100">
        <f t="shared" si="46"/>
        <v>5.6994001053760623E-3</v>
      </c>
      <c r="H111" s="20">
        <f t="shared" si="59"/>
        <v>41596</v>
      </c>
      <c r="I111" s="20">
        <f t="shared" si="47"/>
        <v>41596</v>
      </c>
      <c r="J111" s="1">
        <f t="shared" si="66"/>
        <v>23</v>
      </c>
      <c r="K111" s="1">
        <f t="shared" si="67"/>
        <v>7</v>
      </c>
      <c r="L111" s="10">
        <f t="shared" si="48"/>
        <v>1.00173117</v>
      </c>
      <c r="M111" s="22">
        <f t="shared" si="65"/>
        <v>1.0034997699999999</v>
      </c>
      <c r="N111" s="22">
        <f t="shared" si="61"/>
        <v>1.0062084033654097</v>
      </c>
      <c r="O111" s="10">
        <f t="shared" si="62"/>
        <v>1.00795032</v>
      </c>
      <c r="P111" s="10">
        <f t="shared" si="49"/>
        <v>100795.03200000001</v>
      </c>
      <c r="Q111" s="101">
        <f t="shared" si="50"/>
        <v>0</v>
      </c>
      <c r="R111" s="102">
        <f t="shared" si="51"/>
        <v>0</v>
      </c>
      <c r="S111" s="10">
        <f t="shared" si="52"/>
        <v>0</v>
      </c>
      <c r="T111" s="17">
        <f t="shared" si="63"/>
        <v>7.9699999999999993E-2</v>
      </c>
      <c r="U111" s="101">
        <f t="shared" si="64"/>
        <v>28</v>
      </c>
      <c r="V111" s="101">
        <v>252</v>
      </c>
      <c r="W111" s="22">
        <f t="shared" si="53"/>
        <v>1.0085567600000001</v>
      </c>
      <c r="X111" s="18">
        <f t="shared" si="54"/>
        <v>862.47889799999996</v>
      </c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4"/>
      <c r="AJ111" s="167"/>
      <c r="AK111" s="173"/>
      <c r="AL111" s="169"/>
      <c r="AM111" s="171"/>
      <c r="AN111" s="175"/>
      <c r="AO111" s="175"/>
      <c r="AP111" s="174"/>
      <c r="AQ111" s="169"/>
      <c r="AR111" s="167"/>
      <c r="AS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6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7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52"/>
      <c r="DJ111" s="52"/>
      <c r="DK111" s="70"/>
      <c r="DL111" s="52"/>
      <c r="DM111" s="1"/>
      <c r="DN111" s="52"/>
    </row>
    <row r="112" spans="1:118" x14ac:dyDescent="0.2">
      <c r="A112" s="114">
        <f t="shared" si="55"/>
        <v>41572</v>
      </c>
      <c r="B112" s="98">
        <f t="shared" si="45"/>
        <v>101713.578609</v>
      </c>
      <c r="C112" s="10">
        <f t="shared" si="56"/>
        <v>100000</v>
      </c>
      <c r="D112" s="99">
        <f t="shared" si="57"/>
        <v>3738.99</v>
      </c>
      <c r="E112" s="21">
        <f>VLOOKUP(A111,[1]Plan1!$AY$80:$BA$314,3)</f>
        <v>3760.3</v>
      </c>
      <c r="F112" s="121">
        <f t="shared" si="58"/>
        <v>41563</v>
      </c>
      <c r="G112" s="100">
        <f t="shared" si="46"/>
        <v>5.6994001053760623E-3</v>
      </c>
      <c r="H112" s="20">
        <f t="shared" si="59"/>
        <v>41596</v>
      </c>
      <c r="I112" s="20">
        <f t="shared" si="47"/>
        <v>41596</v>
      </c>
      <c r="J112" s="1">
        <f t="shared" si="66"/>
        <v>23</v>
      </c>
      <c r="K112" s="1">
        <f t="shared" si="67"/>
        <v>8</v>
      </c>
      <c r="L112" s="10">
        <f t="shared" si="48"/>
        <v>1.0019787200000001</v>
      </c>
      <c r="M112" s="22">
        <f t="shared" si="65"/>
        <v>1.0034997699999999</v>
      </c>
      <c r="N112" s="22">
        <f t="shared" si="61"/>
        <v>1.0062084033654097</v>
      </c>
      <c r="O112" s="10">
        <f t="shared" si="62"/>
        <v>1.0081994000000001</v>
      </c>
      <c r="P112" s="10">
        <f t="shared" si="49"/>
        <v>100819.94</v>
      </c>
      <c r="Q112" s="101">
        <f t="shared" si="50"/>
        <v>0</v>
      </c>
      <c r="R112" s="102">
        <f t="shared" si="51"/>
        <v>0</v>
      </c>
      <c r="S112" s="10">
        <f t="shared" si="52"/>
        <v>0</v>
      </c>
      <c r="T112" s="17">
        <f t="shared" si="63"/>
        <v>7.9699999999999993E-2</v>
      </c>
      <c r="U112" s="101">
        <f t="shared" si="64"/>
        <v>29</v>
      </c>
      <c r="V112" s="101">
        <v>252</v>
      </c>
      <c r="W112" s="22">
        <f t="shared" si="53"/>
        <v>1.0088637090000001</v>
      </c>
      <c r="X112" s="18">
        <f t="shared" si="54"/>
        <v>893.63860899999997</v>
      </c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4"/>
      <c r="AJ112" s="167"/>
      <c r="AK112" s="173"/>
      <c r="AL112" s="169"/>
      <c r="AM112" s="171"/>
      <c r="AN112" s="175"/>
      <c r="AO112" s="175"/>
      <c r="AP112" s="174"/>
      <c r="AQ112" s="169"/>
      <c r="AR112" s="167"/>
      <c r="AS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6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7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52"/>
      <c r="DJ112" s="52"/>
      <c r="DK112" s="70"/>
      <c r="DL112" s="52"/>
      <c r="DM112" s="1"/>
      <c r="DN112" s="52"/>
    </row>
    <row r="113" spans="1:118" x14ac:dyDescent="0.2">
      <c r="A113" s="114">
        <f t="shared" si="55"/>
        <v>41573</v>
      </c>
      <c r="B113" s="98">
        <f t="shared" si="45"/>
        <v>101769.679064</v>
      </c>
      <c r="C113" s="10">
        <f t="shared" si="56"/>
        <v>100000</v>
      </c>
      <c r="D113" s="99">
        <f t="shared" si="57"/>
        <v>3738.99</v>
      </c>
      <c r="E113" s="21">
        <f>VLOOKUP(A112,[1]Plan1!$AY$80:$BA$314,3)</f>
        <v>3760.3</v>
      </c>
      <c r="F113" s="121">
        <f t="shared" si="58"/>
        <v>41563</v>
      </c>
      <c r="G113" s="100">
        <f t="shared" si="46"/>
        <v>5.6994001053760623E-3</v>
      </c>
      <c r="H113" s="20">
        <f t="shared" si="59"/>
        <v>41596</v>
      </c>
      <c r="I113" s="20">
        <f t="shared" si="47"/>
        <v>41596</v>
      </c>
      <c r="J113" s="1">
        <f t="shared" si="66"/>
        <v>23</v>
      </c>
      <c r="K113" s="1">
        <f t="shared" si="67"/>
        <v>9</v>
      </c>
      <c r="L113" s="10">
        <f t="shared" si="48"/>
        <v>1.00222634</v>
      </c>
      <c r="M113" s="22">
        <f t="shared" si="65"/>
        <v>1.0034997699999999</v>
      </c>
      <c r="N113" s="22">
        <f t="shared" si="61"/>
        <v>1.0062084033654097</v>
      </c>
      <c r="O113" s="10">
        <f t="shared" si="62"/>
        <v>1.0084485599999999</v>
      </c>
      <c r="P113" s="10">
        <f t="shared" si="49"/>
        <v>100844.856</v>
      </c>
      <c r="Q113" s="101">
        <f t="shared" si="50"/>
        <v>0</v>
      </c>
      <c r="R113" s="102">
        <f t="shared" si="51"/>
        <v>0</v>
      </c>
      <c r="S113" s="10">
        <f t="shared" si="52"/>
        <v>0</v>
      </c>
      <c r="T113" s="17">
        <f t="shared" si="63"/>
        <v>7.9699999999999993E-2</v>
      </c>
      <c r="U113" s="101">
        <f t="shared" si="64"/>
        <v>30</v>
      </c>
      <c r="V113" s="101">
        <v>252</v>
      </c>
      <c r="W113" s="22">
        <f t="shared" si="53"/>
        <v>1.0091707510000001</v>
      </c>
      <c r="X113" s="18">
        <f t="shared" si="54"/>
        <v>924.82306400000004</v>
      </c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4"/>
      <c r="AJ113" s="167"/>
      <c r="AK113" s="173"/>
      <c r="AL113" s="169"/>
      <c r="AM113" s="171"/>
      <c r="AN113" s="175"/>
      <c r="AO113" s="175"/>
      <c r="AP113" s="174"/>
      <c r="AQ113" s="169"/>
      <c r="AR113" s="167"/>
      <c r="AS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6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7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52"/>
      <c r="DJ113" s="52"/>
      <c r="DK113" s="70"/>
      <c r="DL113" s="52"/>
      <c r="DM113" s="1"/>
      <c r="DN113" s="65"/>
    </row>
    <row r="114" spans="1:118" x14ac:dyDescent="0.2">
      <c r="A114" s="114">
        <f t="shared" si="55"/>
        <v>41574</v>
      </c>
      <c r="B114" s="98">
        <f t="shared" si="45"/>
        <v>101769.679064</v>
      </c>
      <c r="C114" s="10">
        <f t="shared" si="56"/>
        <v>100000</v>
      </c>
      <c r="D114" s="99">
        <f t="shared" si="57"/>
        <v>3738.99</v>
      </c>
      <c r="E114" s="21">
        <f>VLOOKUP(A113,[1]Plan1!$AY$80:$BA$314,3)</f>
        <v>3760.3</v>
      </c>
      <c r="F114" s="121">
        <f t="shared" si="58"/>
        <v>41563</v>
      </c>
      <c r="G114" s="100">
        <f t="shared" si="46"/>
        <v>5.6994001053760623E-3</v>
      </c>
      <c r="H114" s="20">
        <f t="shared" si="59"/>
        <v>41596</v>
      </c>
      <c r="I114" s="20">
        <f t="shared" si="47"/>
        <v>41596</v>
      </c>
      <c r="J114" s="1">
        <f t="shared" si="66"/>
        <v>23</v>
      </c>
      <c r="K114" s="1">
        <f t="shared" si="67"/>
        <v>9</v>
      </c>
      <c r="L114" s="10">
        <f t="shared" si="48"/>
        <v>1.00222634</v>
      </c>
      <c r="M114" s="22">
        <f t="shared" si="65"/>
        <v>1.0034997699999999</v>
      </c>
      <c r="N114" s="22">
        <f t="shared" si="61"/>
        <v>1.0062084033654097</v>
      </c>
      <c r="O114" s="10">
        <f t="shared" si="62"/>
        <v>1.0084485599999999</v>
      </c>
      <c r="P114" s="10">
        <f t="shared" si="49"/>
        <v>100844.856</v>
      </c>
      <c r="Q114" s="101">
        <f t="shared" si="50"/>
        <v>0</v>
      </c>
      <c r="R114" s="102">
        <f t="shared" si="51"/>
        <v>0</v>
      </c>
      <c r="S114" s="10">
        <f t="shared" si="52"/>
        <v>0</v>
      </c>
      <c r="T114" s="17">
        <f t="shared" si="63"/>
        <v>7.9699999999999993E-2</v>
      </c>
      <c r="U114" s="101">
        <f t="shared" si="64"/>
        <v>30</v>
      </c>
      <c r="V114" s="101">
        <v>252</v>
      </c>
      <c r="W114" s="22">
        <f t="shared" si="53"/>
        <v>1.0091707510000001</v>
      </c>
      <c r="X114" s="18">
        <f t="shared" si="54"/>
        <v>924.82306400000004</v>
      </c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4"/>
      <c r="AJ114" s="167"/>
      <c r="AK114" s="173"/>
      <c r="AL114" s="169"/>
      <c r="AM114" s="171"/>
      <c r="AN114" s="175"/>
      <c r="AO114" s="175"/>
      <c r="AP114" s="174"/>
      <c r="AQ114" s="169"/>
      <c r="AR114" s="167"/>
      <c r="AS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6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7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52"/>
      <c r="DJ114" s="52"/>
      <c r="DK114" s="70"/>
      <c r="DL114" s="52"/>
      <c r="DM114" s="1"/>
      <c r="DN114" s="52"/>
    </row>
    <row r="115" spans="1:118" x14ac:dyDescent="0.2">
      <c r="A115" s="114">
        <f t="shared" si="55"/>
        <v>41575</v>
      </c>
      <c r="B115" s="98">
        <f t="shared" si="45"/>
        <v>101769.679064</v>
      </c>
      <c r="C115" s="10">
        <f t="shared" si="56"/>
        <v>100000</v>
      </c>
      <c r="D115" s="99">
        <f t="shared" si="57"/>
        <v>3738.99</v>
      </c>
      <c r="E115" s="21">
        <f>VLOOKUP(A114,[1]Plan1!$AY$80:$BA$314,3)</f>
        <v>3760.3</v>
      </c>
      <c r="F115" s="121">
        <f t="shared" si="58"/>
        <v>41563</v>
      </c>
      <c r="G115" s="100">
        <f t="shared" si="46"/>
        <v>5.6994001053760623E-3</v>
      </c>
      <c r="H115" s="20">
        <f t="shared" si="59"/>
        <v>41596</v>
      </c>
      <c r="I115" s="20">
        <f t="shared" si="47"/>
        <v>41596</v>
      </c>
      <c r="J115" s="1">
        <f t="shared" si="66"/>
        <v>23</v>
      </c>
      <c r="K115" s="1">
        <f t="shared" si="67"/>
        <v>9</v>
      </c>
      <c r="L115" s="10">
        <f t="shared" si="48"/>
        <v>1.00222634</v>
      </c>
      <c r="M115" s="22">
        <f t="shared" si="65"/>
        <v>1.0034997699999999</v>
      </c>
      <c r="N115" s="22">
        <f t="shared" si="61"/>
        <v>1.0062084033654097</v>
      </c>
      <c r="O115" s="10">
        <f t="shared" si="62"/>
        <v>1.0084485599999999</v>
      </c>
      <c r="P115" s="10">
        <f t="shared" si="49"/>
        <v>100844.856</v>
      </c>
      <c r="Q115" s="101">
        <f t="shared" si="50"/>
        <v>0</v>
      </c>
      <c r="R115" s="102">
        <f t="shared" si="51"/>
        <v>0</v>
      </c>
      <c r="S115" s="10">
        <f t="shared" si="52"/>
        <v>0</v>
      </c>
      <c r="T115" s="17">
        <f t="shared" si="63"/>
        <v>7.9699999999999993E-2</v>
      </c>
      <c r="U115" s="101">
        <f t="shared" si="64"/>
        <v>30</v>
      </c>
      <c r="V115" s="101">
        <v>252</v>
      </c>
      <c r="W115" s="22">
        <f t="shared" si="53"/>
        <v>1.0091707510000001</v>
      </c>
      <c r="X115" s="18">
        <f t="shared" si="54"/>
        <v>924.82306400000004</v>
      </c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6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7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52"/>
      <c r="DJ115" s="52"/>
      <c r="DK115" s="70"/>
      <c r="DL115" s="52"/>
      <c r="DM115" s="1"/>
      <c r="DN115" s="52"/>
    </row>
    <row r="116" spans="1:118" x14ac:dyDescent="0.2">
      <c r="A116" s="114">
        <f t="shared" si="55"/>
        <v>41576</v>
      </c>
      <c r="B116" s="98">
        <f t="shared" si="45"/>
        <v>101825.81035700001</v>
      </c>
      <c r="C116" s="10">
        <f t="shared" si="56"/>
        <v>100000</v>
      </c>
      <c r="D116" s="99">
        <f t="shared" si="57"/>
        <v>3738.99</v>
      </c>
      <c r="E116" s="21">
        <f>VLOOKUP(A115,[1]Plan1!$AY$80:$BA$314,3)</f>
        <v>3760.3</v>
      </c>
      <c r="F116" s="121">
        <f t="shared" si="58"/>
        <v>41563</v>
      </c>
      <c r="G116" s="100">
        <f t="shared" si="46"/>
        <v>5.6994001053760623E-3</v>
      </c>
      <c r="H116" s="20">
        <f t="shared" si="59"/>
        <v>41596</v>
      </c>
      <c r="I116" s="20">
        <f t="shared" si="47"/>
        <v>41596</v>
      </c>
      <c r="J116" s="1">
        <f t="shared" si="66"/>
        <v>23</v>
      </c>
      <c r="K116" s="1">
        <f t="shared" si="67"/>
        <v>10</v>
      </c>
      <c r="L116" s="10">
        <f t="shared" si="48"/>
        <v>1.00247402</v>
      </c>
      <c r="M116" s="22">
        <f t="shared" si="65"/>
        <v>1.0034997699999999</v>
      </c>
      <c r="N116" s="22">
        <f t="shared" si="61"/>
        <v>1.0062084033654097</v>
      </c>
      <c r="O116" s="10">
        <f t="shared" si="62"/>
        <v>1.0086977800000001</v>
      </c>
      <c r="P116" s="10">
        <f t="shared" si="49"/>
        <v>100869.77800000001</v>
      </c>
      <c r="Q116" s="101">
        <f t="shared" si="50"/>
        <v>0</v>
      </c>
      <c r="R116" s="102">
        <f t="shared" si="51"/>
        <v>0</v>
      </c>
      <c r="S116" s="10">
        <f t="shared" si="52"/>
        <v>0</v>
      </c>
      <c r="T116" s="17">
        <f t="shared" si="63"/>
        <v>7.9699999999999993E-2</v>
      </c>
      <c r="U116" s="101">
        <f t="shared" si="64"/>
        <v>31</v>
      </c>
      <c r="V116" s="101">
        <v>252</v>
      </c>
      <c r="W116" s="22">
        <f t="shared" si="53"/>
        <v>1.0094778870000001</v>
      </c>
      <c r="X116" s="18">
        <f t="shared" si="54"/>
        <v>956.03235700000005</v>
      </c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4"/>
      <c r="AJ116" s="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6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7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52"/>
      <c r="DJ116" s="52"/>
      <c r="DK116" s="70"/>
      <c r="DL116" s="52"/>
      <c r="DM116" s="1"/>
      <c r="DN116" s="52"/>
    </row>
    <row r="117" spans="1:118" x14ac:dyDescent="0.2">
      <c r="A117" s="114">
        <f t="shared" si="55"/>
        <v>41577</v>
      </c>
      <c r="B117" s="98">
        <f t="shared" si="45"/>
        <v>101881.97139200001</v>
      </c>
      <c r="C117" s="10">
        <f t="shared" si="56"/>
        <v>100000</v>
      </c>
      <c r="D117" s="99">
        <f t="shared" si="57"/>
        <v>3738.99</v>
      </c>
      <c r="E117" s="21">
        <f>VLOOKUP(A116,[1]Plan1!$AY$80:$BA$314,3)</f>
        <v>3760.3</v>
      </c>
      <c r="F117" s="121">
        <f t="shared" si="58"/>
        <v>41563</v>
      </c>
      <c r="G117" s="100">
        <f t="shared" si="46"/>
        <v>5.6994001053760623E-3</v>
      </c>
      <c r="H117" s="20">
        <f t="shared" si="59"/>
        <v>41596</v>
      </c>
      <c r="I117" s="20">
        <f t="shared" si="47"/>
        <v>41596</v>
      </c>
      <c r="J117" s="1">
        <f t="shared" si="66"/>
        <v>23</v>
      </c>
      <c r="K117" s="1">
        <f t="shared" si="67"/>
        <v>11</v>
      </c>
      <c r="L117" s="10">
        <f t="shared" si="48"/>
        <v>1.0027217500000001</v>
      </c>
      <c r="M117" s="22">
        <f t="shared" si="65"/>
        <v>1.0034997699999999</v>
      </c>
      <c r="N117" s="22">
        <f t="shared" si="61"/>
        <v>1.0062084033654097</v>
      </c>
      <c r="O117" s="10">
        <f t="shared" si="62"/>
        <v>1.00894705</v>
      </c>
      <c r="P117" s="10">
        <f t="shared" si="49"/>
        <v>100894.705</v>
      </c>
      <c r="Q117" s="101">
        <f t="shared" si="50"/>
        <v>0</v>
      </c>
      <c r="R117" s="102">
        <f t="shared" si="51"/>
        <v>0</v>
      </c>
      <c r="S117" s="10">
        <f t="shared" si="52"/>
        <v>0</v>
      </c>
      <c r="T117" s="17">
        <f t="shared" si="63"/>
        <v>7.9699999999999993E-2</v>
      </c>
      <c r="U117" s="101">
        <f t="shared" si="64"/>
        <v>32</v>
      </c>
      <c r="V117" s="101">
        <v>252</v>
      </c>
      <c r="W117" s="22">
        <f t="shared" si="53"/>
        <v>1.009785116</v>
      </c>
      <c r="X117" s="18">
        <f t="shared" si="54"/>
        <v>987.266392</v>
      </c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4"/>
      <c r="AJ117" s="73"/>
      <c r="AK117" s="181" t="s">
        <v>64</v>
      </c>
      <c r="AL117" s="182"/>
      <c r="AN117" s="60"/>
      <c r="AO117" s="178" t="s">
        <v>65</v>
      </c>
      <c r="AP117" s="184" t="s">
        <v>66</v>
      </c>
      <c r="AQ117" s="170" t="s">
        <v>67</v>
      </c>
      <c r="AR117" s="185" t="s">
        <v>68</v>
      </c>
      <c r="AS117" s="176" t="s">
        <v>69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6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7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52"/>
      <c r="DJ117" s="52"/>
      <c r="DK117" s="70"/>
      <c r="DL117" s="52"/>
      <c r="DM117" s="1"/>
      <c r="DN117" s="52"/>
    </row>
    <row r="118" spans="1:118" x14ac:dyDescent="0.2">
      <c r="A118" s="114">
        <f t="shared" si="55"/>
        <v>41578</v>
      </c>
      <c r="B118" s="98">
        <f t="shared" si="45"/>
        <v>101938.16329000001</v>
      </c>
      <c r="C118" s="10">
        <f t="shared" si="56"/>
        <v>100000</v>
      </c>
      <c r="D118" s="99">
        <f t="shared" si="57"/>
        <v>3738.99</v>
      </c>
      <c r="E118" s="21">
        <f>VLOOKUP(A117,[1]Plan1!$AY$80:$BA$314,3)</f>
        <v>3760.3</v>
      </c>
      <c r="F118" s="121">
        <f t="shared" si="58"/>
        <v>41563</v>
      </c>
      <c r="G118" s="100">
        <f t="shared" si="46"/>
        <v>5.6994001053760623E-3</v>
      </c>
      <c r="H118" s="20">
        <f t="shared" si="59"/>
        <v>41596</v>
      </c>
      <c r="I118" s="20">
        <f t="shared" si="47"/>
        <v>41596</v>
      </c>
      <c r="J118" s="1">
        <f>IF(I118=I117,J117,Z1686-1)</f>
        <v>23</v>
      </c>
      <c r="K118" s="1">
        <f t="shared" si="67"/>
        <v>12</v>
      </c>
      <c r="L118" s="10">
        <f t="shared" si="48"/>
        <v>1.00296955</v>
      </c>
      <c r="M118" s="22">
        <f t="shared" si="65"/>
        <v>1.0034997699999999</v>
      </c>
      <c r="N118" s="22">
        <f t="shared" si="61"/>
        <v>1.0062084033654097</v>
      </c>
      <c r="O118" s="10">
        <f t="shared" si="62"/>
        <v>1.0091963799999999</v>
      </c>
      <c r="P118" s="10">
        <f t="shared" si="49"/>
        <v>100919.63800000001</v>
      </c>
      <c r="Q118" s="101">
        <f t="shared" si="50"/>
        <v>0</v>
      </c>
      <c r="R118" s="102">
        <f t="shared" si="51"/>
        <v>0</v>
      </c>
      <c r="S118" s="10">
        <f t="shared" si="52"/>
        <v>0</v>
      </c>
      <c r="T118" s="17">
        <f t="shared" si="63"/>
        <v>7.9699999999999993E-2</v>
      </c>
      <c r="U118" s="101">
        <f t="shared" si="64"/>
        <v>33</v>
      </c>
      <c r="V118" s="101">
        <v>252</v>
      </c>
      <c r="W118" s="22">
        <f t="shared" si="53"/>
        <v>1.0100924389999999</v>
      </c>
      <c r="X118" s="18">
        <f t="shared" si="54"/>
        <v>1018.52529</v>
      </c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4"/>
      <c r="AJ118" s="73"/>
      <c r="AK118" s="183">
        <f>[2]Plan1!$A146</f>
        <v>41275</v>
      </c>
      <c r="AL118" s="182" t="str">
        <f>[2]Plan1!$C146</f>
        <v>Confraternização Universal</v>
      </c>
      <c r="AN118" s="60"/>
      <c r="AO118" s="173">
        <v>41470</v>
      </c>
      <c r="AP118" s="173">
        <f t="shared" ref="AP118:AP181" si="68">WORKDAY(AO118,-1,AK$118:AK$502)</f>
        <v>41467</v>
      </c>
      <c r="AQ118" s="173">
        <f t="shared" ref="AQ118:AQ181" si="69">WORKDAY(AP118,1,AK$118:AK$502)</f>
        <v>41470</v>
      </c>
      <c r="AR118" s="173">
        <f t="shared" ref="AR118:AR181" si="70">AQ119</f>
        <v>41501</v>
      </c>
      <c r="AS118" s="171">
        <f t="shared" ref="AS118:AS181" si="71">NETWORKDAYS(AQ118,AQ119,$AK$118:$AK$502)-1</f>
        <v>23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6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7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52"/>
      <c r="DJ118" s="52"/>
      <c r="DK118" s="70"/>
      <c r="DL118" s="52"/>
      <c r="DM118" s="1"/>
      <c r="DN118" s="52"/>
    </row>
    <row r="119" spans="1:118" x14ac:dyDescent="0.2">
      <c r="A119" s="114">
        <f t="shared" si="55"/>
        <v>41579</v>
      </c>
      <c r="B119" s="98">
        <f t="shared" si="45"/>
        <v>101994.38707499999</v>
      </c>
      <c r="C119" s="10">
        <f t="shared" si="56"/>
        <v>100000</v>
      </c>
      <c r="D119" s="99">
        <f t="shared" si="57"/>
        <v>3738.99</v>
      </c>
      <c r="E119" s="21">
        <f>VLOOKUP(A118,[1]Plan1!$AY$80:$BA$314,3)</f>
        <v>3760.3</v>
      </c>
      <c r="F119" s="121">
        <f t="shared" si="58"/>
        <v>41563</v>
      </c>
      <c r="G119" s="100">
        <f t="shared" si="46"/>
        <v>5.6994001053760623E-3</v>
      </c>
      <c r="H119" s="20">
        <f t="shared" si="59"/>
        <v>41596</v>
      </c>
      <c r="I119" s="20">
        <f t="shared" si="47"/>
        <v>41596</v>
      </c>
      <c r="J119" s="1">
        <f t="shared" ref="J119:J182" si="72">IF(I119=I118,J118,NETWORKDAYS(I118,I119,$AK$118:$AK$502)-1)</f>
        <v>23</v>
      </c>
      <c r="K119" s="1">
        <f t="shared" si="67"/>
        <v>13</v>
      </c>
      <c r="L119" s="10">
        <f t="shared" si="48"/>
        <v>1.00321741</v>
      </c>
      <c r="M119" s="22">
        <f t="shared" si="65"/>
        <v>1.0034997699999999</v>
      </c>
      <c r="N119" s="22">
        <f t="shared" si="61"/>
        <v>1.0062084033654097</v>
      </c>
      <c r="O119" s="10">
        <f t="shared" si="62"/>
        <v>1.0094457800000001</v>
      </c>
      <c r="P119" s="10">
        <f t="shared" si="49"/>
        <v>100944.57799999999</v>
      </c>
      <c r="Q119" s="101">
        <f t="shared" si="50"/>
        <v>0</v>
      </c>
      <c r="R119" s="102">
        <f t="shared" si="51"/>
        <v>0</v>
      </c>
      <c r="S119" s="10">
        <f t="shared" si="52"/>
        <v>0</v>
      </c>
      <c r="T119" s="17">
        <f t="shared" si="63"/>
        <v>7.9699999999999993E-2</v>
      </c>
      <c r="U119" s="101">
        <f t="shared" si="64"/>
        <v>34</v>
      </c>
      <c r="V119" s="101">
        <v>252</v>
      </c>
      <c r="W119" s="22">
        <f t="shared" si="53"/>
        <v>1.010399856</v>
      </c>
      <c r="X119" s="18">
        <f t="shared" si="54"/>
        <v>1049.8090749999999</v>
      </c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4"/>
      <c r="AJ119" s="73"/>
      <c r="AK119" s="183">
        <f>[2]Plan1!$A147</f>
        <v>41316</v>
      </c>
      <c r="AL119" s="182" t="str">
        <f>[2]Plan1!$C147</f>
        <v>Carnaval</v>
      </c>
      <c r="AN119" s="60"/>
      <c r="AO119" s="173">
        <f t="shared" ref="AO119:AO182" si="73">EDATE(AO118,1)</f>
        <v>41501</v>
      </c>
      <c r="AP119" s="173">
        <f t="shared" si="68"/>
        <v>41500</v>
      </c>
      <c r="AQ119" s="173">
        <f t="shared" si="69"/>
        <v>41501</v>
      </c>
      <c r="AR119" s="173">
        <f t="shared" si="70"/>
        <v>41533</v>
      </c>
      <c r="AS119" s="171">
        <f t="shared" si="71"/>
        <v>22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6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7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52"/>
      <c r="DJ119" s="52"/>
      <c r="DK119" s="70"/>
      <c r="DL119" s="52"/>
      <c r="DM119" s="1"/>
      <c r="DN119" s="52"/>
    </row>
    <row r="120" spans="1:118" x14ac:dyDescent="0.2">
      <c r="A120" s="114">
        <f t="shared" si="55"/>
        <v>41580</v>
      </c>
      <c r="B120" s="98">
        <f t="shared" si="45"/>
        <v>102050.64265899999</v>
      </c>
      <c r="C120" s="10">
        <f t="shared" si="56"/>
        <v>100000</v>
      </c>
      <c r="D120" s="99">
        <f t="shared" si="57"/>
        <v>3738.99</v>
      </c>
      <c r="E120" s="21">
        <f>VLOOKUP(A119,[1]Plan1!$AY$80:$BA$314,3)</f>
        <v>3760.3</v>
      </c>
      <c r="F120" s="121">
        <f t="shared" si="58"/>
        <v>41563</v>
      </c>
      <c r="G120" s="100">
        <f t="shared" si="46"/>
        <v>5.6994001053760623E-3</v>
      </c>
      <c r="H120" s="20">
        <f t="shared" si="59"/>
        <v>41596</v>
      </c>
      <c r="I120" s="20">
        <f t="shared" si="47"/>
        <v>41596</v>
      </c>
      <c r="J120" s="1">
        <f t="shared" si="72"/>
        <v>23</v>
      </c>
      <c r="K120" s="1">
        <f t="shared" si="67"/>
        <v>14</v>
      </c>
      <c r="L120" s="10">
        <f t="shared" si="48"/>
        <v>1.00346534</v>
      </c>
      <c r="M120" s="22">
        <f t="shared" si="65"/>
        <v>1.0034997699999999</v>
      </c>
      <c r="N120" s="22">
        <f t="shared" si="61"/>
        <v>1.0062084033654097</v>
      </c>
      <c r="O120" s="10">
        <f t="shared" si="62"/>
        <v>1.00969525</v>
      </c>
      <c r="P120" s="10">
        <f t="shared" si="49"/>
        <v>100969.52499999999</v>
      </c>
      <c r="Q120" s="101">
        <f t="shared" si="50"/>
        <v>0</v>
      </c>
      <c r="R120" s="102">
        <f t="shared" si="51"/>
        <v>0</v>
      </c>
      <c r="S120" s="10">
        <f t="shared" si="52"/>
        <v>0</v>
      </c>
      <c r="T120" s="17">
        <f t="shared" si="63"/>
        <v>7.9699999999999993E-2</v>
      </c>
      <c r="U120" s="101">
        <f t="shared" si="64"/>
        <v>35</v>
      </c>
      <c r="V120" s="101">
        <v>252</v>
      </c>
      <c r="W120" s="22">
        <f t="shared" si="53"/>
        <v>1.0107073660000001</v>
      </c>
      <c r="X120" s="18">
        <f t="shared" si="54"/>
        <v>1081.117659</v>
      </c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4"/>
      <c r="AJ120" s="73"/>
      <c r="AK120" s="183">
        <f>[2]Plan1!$A148</f>
        <v>41317</v>
      </c>
      <c r="AL120" s="182" t="str">
        <f>[2]Plan1!$C148</f>
        <v>Carnaval</v>
      </c>
      <c r="AN120" s="60"/>
      <c r="AO120" s="173">
        <f t="shared" si="73"/>
        <v>41532</v>
      </c>
      <c r="AP120" s="173">
        <f t="shared" si="68"/>
        <v>41530</v>
      </c>
      <c r="AQ120" s="173">
        <f t="shared" si="69"/>
        <v>41533</v>
      </c>
      <c r="AR120" s="173">
        <f t="shared" si="70"/>
        <v>41562</v>
      </c>
      <c r="AS120" s="171">
        <f t="shared" si="71"/>
        <v>21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6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7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52"/>
      <c r="DJ120" s="52"/>
      <c r="DK120" s="70"/>
      <c r="DL120" s="52"/>
      <c r="DM120" s="1"/>
      <c r="DN120" s="52"/>
    </row>
    <row r="121" spans="1:118" x14ac:dyDescent="0.2">
      <c r="A121" s="114">
        <f t="shared" si="55"/>
        <v>41581</v>
      </c>
      <c r="B121" s="98">
        <f t="shared" si="45"/>
        <v>102050.64265899999</v>
      </c>
      <c r="C121" s="10">
        <f t="shared" si="56"/>
        <v>100000</v>
      </c>
      <c r="D121" s="99">
        <f t="shared" si="57"/>
        <v>3738.99</v>
      </c>
      <c r="E121" s="21">
        <f>VLOOKUP(A120,[1]Plan1!$AY$80:$BA$314,3)</f>
        <v>3760.3</v>
      </c>
      <c r="F121" s="121">
        <f t="shared" si="58"/>
        <v>41563</v>
      </c>
      <c r="G121" s="100">
        <f t="shared" si="46"/>
        <v>5.6994001053760623E-3</v>
      </c>
      <c r="H121" s="20">
        <f t="shared" si="59"/>
        <v>41596</v>
      </c>
      <c r="I121" s="20">
        <f t="shared" si="47"/>
        <v>41596</v>
      </c>
      <c r="J121" s="1">
        <f t="shared" si="72"/>
        <v>23</v>
      </c>
      <c r="K121" s="1">
        <f t="shared" si="67"/>
        <v>14</v>
      </c>
      <c r="L121" s="10">
        <f t="shared" si="48"/>
        <v>1.00346534</v>
      </c>
      <c r="M121" s="22">
        <f t="shared" si="65"/>
        <v>1.0034997699999999</v>
      </c>
      <c r="N121" s="22">
        <f t="shared" si="61"/>
        <v>1.0062084033654097</v>
      </c>
      <c r="O121" s="10">
        <f t="shared" si="62"/>
        <v>1.00969525</v>
      </c>
      <c r="P121" s="10">
        <f t="shared" si="49"/>
        <v>100969.52499999999</v>
      </c>
      <c r="Q121" s="101">
        <f t="shared" si="50"/>
        <v>0</v>
      </c>
      <c r="R121" s="102">
        <f t="shared" si="51"/>
        <v>0</v>
      </c>
      <c r="S121" s="10">
        <f t="shared" si="52"/>
        <v>0</v>
      </c>
      <c r="T121" s="17">
        <f t="shared" si="63"/>
        <v>7.9699999999999993E-2</v>
      </c>
      <c r="U121" s="101">
        <f t="shared" si="64"/>
        <v>35</v>
      </c>
      <c r="V121" s="101">
        <v>252</v>
      </c>
      <c r="W121" s="22">
        <f t="shared" si="53"/>
        <v>1.0107073660000001</v>
      </c>
      <c r="X121" s="18">
        <f t="shared" si="54"/>
        <v>1081.117659</v>
      </c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4"/>
      <c r="AJ121" s="73"/>
      <c r="AK121" s="183">
        <f>[2]Plan1!$A149</f>
        <v>41362</v>
      </c>
      <c r="AL121" s="182" t="str">
        <f>[2]Plan1!$C149</f>
        <v>Paixão de Cristo</v>
      </c>
      <c r="AN121" s="60"/>
      <c r="AO121" s="173">
        <f t="shared" si="73"/>
        <v>41562</v>
      </c>
      <c r="AP121" s="173">
        <f t="shared" si="68"/>
        <v>41561</v>
      </c>
      <c r="AQ121" s="173">
        <f t="shared" si="69"/>
        <v>41562</v>
      </c>
      <c r="AR121" s="173">
        <f t="shared" si="70"/>
        <v>41596</v>
      </c>
      <c r="AS121" s="171">
        <f t="shared" si="71"/>
        <v>23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6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7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52"/>
      <c r="DJ121" s="52"/>
      <c r="DK121" s="70"/>
      <c r="DL121" s="52"/>
      <c r="DM121" s="1"/>
      <c r="DN121" s="52"/>
    </row>
    <row r="122" spans="1:118" x14ac:dyDescent="0.2">
      <c r="A122" s="114">
        <f t="shared" si="55"/>
        <v>41582</v>
      </c>
      <c r="B122" s="98">
        <f t="shared" si="45"/>
        <v>102050.64265899999</v>
      </c>
      <c r="C122" s="10">
        <f t="shared" si="56"/>
        <v>100000</v>
      </c>
      <c r="D122" s="99">
        <f t="shared" si="57"/>
        <v>3738.99</v>
      </c>
      <c r="E122" s="21">
        <f>VLOOKUP(A121,[1]Plan1!$AY$80:$BA$314,3)</f>
        <v>3760.3</v>
      </c>
      <c r="F122" s="121">
        <f t="shared" si="58"/>
        <v>41563</v>
      </c>
      <c r="G122" s="100">
        <f t="shared" si="46"/>
        <v>5.6994001053760623E-3</v>
      </c>
      <c r="H122" s="20">
        <f t="shared" si="59"/>
        <v>41596</v>
      </c>
      <c r="I122" s="20">
        <f t="shared" si="47"/>
        <v>41596</v>
      </c>
      <c r="J122" s="1">
        <f t="shared" si="72"/>
        <v>23</v>
      </c>
      <c r="K122" s="1">
        <f t="shared" si="67"/>
        <v>14</v>
      </c>
      <c r="L122" s="10">
        <f t="shared" si="48"/>
        <v>1.00346534</v>
      </c>
      <c r="M122" s="22">
        <f t="shared" si="65"/>
        <v>1.0034997699999999</v>
      </c>
      <c r="N122" s="22">
        <f t="shared" si="61"/>
        <v>1.0062084033654097</v>
      </c>
      <c r="O122" s="10">
        <f t="shared" si="62"/>
        <v>1.00969525</v>
      </c>
      <c r="P122" s="10">
        <f t="shared" si="49"/>
        <v>100969.52499999999</v>
      </c>
      <c r="Q122" s="101">
        <f t="shared" si="50"/>
        <v>0</v>
      </c>
      <c r="R122" s="102">
        <f t="shared" si="51"/>
        <v>0</v>
      </c>
      <c r="S122" s="10">
        <f t="shared" si="52"/>
        <v>0</v>
      </c>
      <c r="T122" s="17">
        <f t="shared" si="63"/>
        <v>7.9699999999999993E-2</v>
      </c>
      <c r="U122" s="101">
        <f t="shared" si="64"/>
        <v>35</v>
      </c>
      <c r="V122" s="101">
        <v>252</v>
      </c>
      <c r="W122" s="22">
        <f t="shared" si="53"/>
        <v>1.0107073660000001</v>
      </c>
      <c r="X122" s="18">
        <f t="shared" si="54"/>
        <v>1081.117659</v>
      </c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4"/>
      <c r="AJ122" s="73"/>
      <c r="AK122" s="183">
        <f>[2]Plan1!$A150</f>
        <v>41385</v>
      </c>
      <c r="AL122" s="182" t="str">
        <f>[2]Plan1!$C150</f>
        <v>Tiradentes</v>
      </c>
      <c r="AN122" s="60"/>
      <c r="AO122" s="173">
        <f t="shared" si="73"/>
        <v>41593</v>
      </c>
      <c r="AP122" s="173">
        <f t="shared" si="68"/>
        <v>41592</v>
      </c>
      <c r="AQ122" s="173">
        <f t="shared" si="69"/>
        <v>41596</v>
      </c>
      <c r="AR122" s="173">
        <f t="shared" si="70"/>
        <v>41624</v>
      </c>
      <c r="AS122" s="171">
        <f t="shared" si="71"/>
        <v>20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6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7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52"/>
      <c r="DJ122" s="52"/>
      <c r="DK122" s="70"/>
      <c r="DL122" s="52"/>
      <c r="DM122" s="1"/>
      <c r="DN122" s="52"/>
    </row>
    <row r="123" spans="1:118" x14ac:dyDescent="0.2">
      <c r="A123" s="114">
        <f t="shared" si="55"/>
        <v>41583</v>
      </c>
      <c r="B123" s="98">
        <f t="shared" si="45"/>
        <v>102106.928033</v>
      </c>
      <c r="C123" s="10">
        <f t="shared" si="56"/>
        <v>100000</v>
      </c>
      <c r="D123" s="99">
        <f t="shared" si="57"/>
        <v>3738.99</v>
      </c>
      <c r="E123" s="21">
        <f>VLOOKUP(A122,[1]Plan1!$AY$80:$BA$314,3)</f>
        <v>3760.3</v>
      </c>
      <c r="F123" s="121">
        <f t="shared" si="58"/>
        <v>41563</v>
      </c>
      <c r="G123" s="100">
        <f t="shared" si="46"/>
        <v>5.6994001053760623E-3</v>
      </c>
      <c r="H123" s="20">
        <f t="shared" si="59"/>
        <v>41596</v>
      </c>
      <c r="I123" s="20">
        <f t="shared" si="47"/>
        <v>41596</v>
      </c>
      <c r="J123" s="1">
        <f t="shared" si="72"/>
        <v>23</v>
      </c>
      <c r="K123" s="1">
        <f t="shared" si="67"/>
        <v>15</v>
      </c>
      <c r="L123" s="10">
        <f t="shared" si="48"/>
        <v>1.0037133199999999</v>
      </c>
      <c r="M123" s="22">
        <f t="shared" si="65"/>
        <v>1.0034997699999999</v>
      </c>
      <c r="N123" s="22">
        <f t="shared" si="61"/>
        <v>1.0062084033654097</v>
      </c>
      <c r="O123" s="10">
        <f t="shared" si="62"/>
        <v>1.0099447699999999</v>
      </c>
      <c r="P123" s="10">
        <f t="shared" si="49"/>
        <v>100994.477</v>
      </c>
      <c r="Q123" s="101">
        <f t="shared" si="50"/>
        <v>0</v>
      </c>
      <c r="R123" s="102">
        <f t="shared" si="51"/>
        <v>0</v>
      </c>
      <c r="S123" s="10">
        <f t="shared" si="52"/>
        <v>0</v>
      </c>
      <c r="T123" s="17">
        <f t="shared" si="63"/>
        <v>7.9699999999999993E-2</v>
      </c>
      <c r="U123" s="101">
        <f t="shared" si="64"/>
        <v>36</v>
      </c>
      <c r="V123" s="101">
        <v>252</v>
      </c>
      <c r="W123" s="22">
        <f t="shared" si="53"/>
        <v>1.0110149690000001</v>
      </c>
      <c r="X123" s="18">
        <f t="shared" si="54"/>
        <v>1112.4510330000001</v>
      </c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4"/>
      <c r="AJ123" s="73"/>
      <c r="AK123" s="183">
        <f>[2]Plan1!$A151</f>
        <v>41395</v>
      </c>
      <c r="AL123" s="182" t="str">
        <f>[2]Plan1!$C151</f>
        <v>Dia do Trabalho</v>
      </c>
      <c r="AN123" s="60"/>
      <c r="AO123" s="173">
        <f t="shared" si="73"/>
        <v>41623</v>
      </c>
      <c r="AP123" s="173">
        <f t="shared" si="68"/>
        <v>41621</v>
      </c>
      <c r="AQ123" s="173">
        <f t="shared" si="69"/>
        <v>41624</v>
      </c>
      <c r="AR123" s="173">
        <f t="shared" si="70"/>
        <v>41654</v>
      </c>
      <c r="AS123" s="171">
        <f t="shared" si="71"/>
        <v>20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6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7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52"/>
      <c r="DJ123" s="52"/>
      <c r="DK123" s="70"/>
      <c r="DL123" s="52"/>
      <c r="DM123" s="1"/>
      <c r="DN123" s="52"/>
    </row>
    <row r="124" spans="1:118" x14ac:dyDescent="0.2">
      <c r="A124" s="114">
        <f t="shared" si="55"/>
        <v>41584</v>
      </c>
      <c r="B124" s="98">
        <f t="shared" si="45"/>
        <v>102163.244322</v>
      </c>
      <c r="C124" s="10">
        <f t="shared" si="56"/>
        <v>100000</v>
      </c>
      <c r="D124" s="99">
        <f t="shared" si="57"/>
        <v>3738.99</v>
      </c>
      <c r="E124" s="21">
        <f>VLOOKUP(A123,[1]Plan1!$AY$80:$BA$314,3)</f>
        <v>3760.3</v>
      </c>
      <c r="F124" s="121">
        <f t="shared" si="58"/>
        <v>41563</v>
      </c>
      <c r="G124" s="100">
        <f t="shared" si="46"/>
        <v>5.6994001053760623E-3</v>
      </c>
      <c r="H124" s="20">
        <f t="shared" si="59"/>
        <v>41596</v>
      </c>
      <c r="I124" s="20">
        <f t="shared" si="47"/>
        <v>41596</v>
      </c>
      <c r="J124" s="1">
        <f t="shared" si="72"/>
        <v>23</v>
      </c>
      <c r="K124" s="1">
        <f t="shared" si="67"/>
        <v>16</v>
      </c>
      <c r="L124" s="10">
        <f t="shared" si="48"/>
        <v>1.0039613599999999</v>
      </c>
      <c r="M124" s="22">
        <f t="shared" si="65"/>
        <v>1.0034997699999999</v>
      </c>
      <c r="N124" s="22">
        <f t="shared" si="61"/>
        <v>1.0062084033654097</v>
      </c>
      <c r="O124" s="10">
        <f t="shared" si="62"/>
        <v>1.0101943499999999</v>
      </c>
      <c r="P124" s="10">
        <f t="shared" si="49"/>
        <v>101019.435</v>
      </c>
      <c r="Q124" s="101">
        <f t="shared" si="50"/>
        <v>0</v>
      </c>
      <c r="R124" s="102">
        <f t="shared" si="51"/>
        <v>0</v>
      </c>
      <c r="S124" s="10">
        <f t="shared" si="52"/>
        <v>0</v>
      </c>
      <c r="T124" s="17">
        <f t="shared" si="63"/>
        <v>7.9699999999999993E-2</v>
      </c>
      <c r="U124" s="101">
        <f t="shared" si="64"/>
        <v>37</v>
      </c>
      <c r="V124" s="101">
        <v>252</v>
      </c>
      <c r="W124" s="22">
        <f t="shared" si="53"/>
        <v>1.0113226660000001</v>
      </c>
      <c r="X124" s="18">
        <f t="shared" si="54"/>
        <v>1143.8093220000001</v>
      </c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4"/>
      <c r="AJ124" s="73"/>
      <c r="AK124" s="183">
        <f>[2]Plan1!$A152</f>
        <v>41424</v>
      </c>
      <c r="AL124" s="182" t="str">
        <f>[2]Plan1!$C152</f>
        <v>Corpus Christi</v>
      </c>
      <c r="AN124" s="60"/>
      <c r="AO124" s="173">
        <f t="shared" si="73"/>
        <v>41654</v>
      </c>
      <c r="AP124" s="173">
        <f t="shared" si="68"/>
        <v>41653</v>
      </c>
      <c r="AQ124" s="173">
        <f t="shared" si="69"/>
        <v>41654</v>
      </c>
      <c r="AR124" s="173">
        <f t="shared" si="70"/>
        <v>41687</v>
      </c>
      <c r="AS124" s="171">
        <f t="shared" si="71"/>
        <v>23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6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7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52"/>
      <c r="DJ124" s="52"/>
      <c r="DK124" s="70"/>
      <c r="DL124" s="52"/>
      <c r="DM124" s="1"/>
      <c r="DN124" s="52"/>
    </row>
    <row r="125" spans="1:118" x14ac:dyDescent="0.2">
      <c r="A125" s="114">
        <f t="shared" si="55"/>
        <v>41585</v>
      </c>
      <c r="B125" s="98">
        <f t="shared" si="45"/>
        <v>102219.59254899999</v>
      </c>
      <c r="C125" s="10">
        <f t="shared" si="56"/>
        <v>100000</v>
      </c>
      <c r="D125" s="99">
        <f t="shared" si="57"/>
        <v>3738.99</v>
      </c>
      <c r="E125" s="21">
        <f>VLOOKUP(A124,[1]Plan1!$AY$80:$BA$314,3)</f>
        <v>3760.3</v>
      </c>
      <c r="F125" s="121">
        <f t="shared" si="58"/>
        <v>41563</v>
      </c>
      <c r="G125" s="100">
        <f t="shared" si="46"/>
        <v>5.6994001053760623E-3</v>
      </c>
      <c r="H125" s="20">
        <f t="shared" si="59"/>
        <v>41596</v>
      </c>
      <c r="I125" s="20">
        <f t="shared" si="47"/>
        <v>41596</v>
      </c>
      <c r="J125" s="1">
        <f t="shared" si="72"/>
        <v>23</v>
      </c>
      <c r="K125" s="1">
        <f t="shared" si="67"/>
        <v>17</v>
      </c>
      <c r="L125" s="10">
        <f t="shared" si="48"/>
        <v>1.0042094699999999</v>
      </c>
      <c r="M125" s="22">
        <f t="shared" si="65"/>
        <v>1.0034997699999999</v>
      </c>
      <c r="N125" s="22">
        <f t="shared" si="61"/>
        <v>1.0062084033654097</v>
      </c>
      <c r="O125" s="10">
        <f t="shared" si="62"/>
        <v>1.0104439999999999</v>
      </c>
      <c r="P125" s="10">
        <f t="shared" si="49"/>
        <v>101044.4</v>
      </c>
      <c r="Q125" s="101">
        <f t="shared" si="50"/>
        <v>0</v>
      </c>
      <c r="R125" s="102">
        <f t="shared" si="51"/>
        <v>0</v>
      </c>
      <c r="S125" s="10">
        <f t="shared" si="52"/>
        <v>0</v>
      </c>
      <c r="T125" s="17">
        <f t="shared" si="63"/>
        <v>7.9699999999999993E-2</v>
      </c>
      <c r="U125" s="101">
        <f t="shared" si="64"/>
        <v>38</v>
      </c>
      <c r="V125" s="101">
        <v>252</v>
      </c>
      <c r="W125" s="22">
        <f t="shared" si="53"/>
        <v>1.0116304570000001</v>
      </c>
      <c r="X125" s="18">
        <f t="shared" si="54"/>
        <v>1175.1925490000001</v>
      </c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4"/>
      <c r="AJ125" s="73"/>
      <c r="AK125" s="183">
        <f>[2]Plan1!$A153</f>
        <v>41524</v>
      </c>
      <c r="AL125" s="182" t="str">
        <f>[2]Plan1!$C153</f>
        <v>Independência do Brasil</v>
      </c>
      <c r="AN125" s="60"/>
      <c r="AO125" s="173">
        <f t="shared" si="73"/>
        <v>41685</v>
      </c>
      <c r="AP125" s="173">
        <f t="shared" si="68"/>
        <v>41684</v>
      </c>
      <c r="AQ125" s="173">
        <f t="shared" si="69"/>
        <v>41687</v>
      </c>
      <c r="AR125" s="173">
        <f t="shared" si="70"/>
        <v>41715</v>
      </c>
      <c r="AS125" s="171">
        <f t="shared" si="71"/>
        <v>18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6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7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52"/>
      <c r="DJ125" s="52"/>
      <c r="DK125" s="70"/>
      <c r="DL125" s="52"/>
      <c r="DM125" s="1"/>
      <c r="DN125" s="52"/>
    </row>
    <row r="126" spans="1:118" x14ac:dyDescent="0.2">
      <c r="A126" s="114">
        <f t="shared" si="55"/>
        <v>41586</v>
      </c>
      <c r="B126" s="98">
        <f t="shared" si="45"/>
        <v>102275.971716</v>
      </c>
      <c r="C126" s="10">
        <f t="shared" si="56"/>
        <v>100000</v>
      </c>
      <c r="D126" s="99">
        <f t="shared" si="57"/>
        <v>3738.99</v>
      </c>
      <c r="E126" s="21">
        <f>VLOOKUP(A125,[1]Plan1!$AY$80:$BA$314,3)</f>
        <v>3760.3</v>
      </c>
      <c r="F126" s="121">
        <f t="shared" si="58"/>
        <v>41563</v>
      </c>
      <c r="G126" s="100">
        <f t="shared" si="46"/>
        <v>5.6994001053760623E-3</v>
      </c>
      <c r="H126" s="20">
        <f t="shared" si="59"/>
        <v>41596</v>
      </c>
      <c r="I126" s="20">
        <f t="shared" si="47"/>
        <v>41596</v>
      </c>
      <c r="J126" s="1">
        <f t="shared" si="72"/>
        <v>23</v>
      </c>
      <c r="K126" s="1">
        <f t="shared" si="67"/>
        <v>18</v>
      </c>
      <c r="L126" s="10">
        <f t="shared" si="48"/>
        <v>1.00445764</v>
      </c>
      <c r="M126" s="22">
        <f t="shared" si="65"/>
        <v>1.0034997699999999</v>
      </c>
      <c r="N126" s="22">
        <f t="shared" si="61"/>
        <v>1.0062084033654097</v>
      </c>
      <c r="O126" s="10">
        <f t="shared" si="62"/>
        <v>1.01069371</v>
      </c>
      <c r="P126" s="10">
        <f t="shared" si="49"/>
        <v>101069.371</v>
      </c>
      <c r="Q126" s="101">
        <f t="shared" si="50"/>
        <v>0</v>
      </c>
      <c r="R126" s="102">
        <f t="shared" si="51"/>
        <v>0</v>
      </c>
      <c r="S126" s="10">
        <f t="shared" si="52"/>
        <v>0</v>
      </c>
      <c r="T126" s="17">
        <f t="shared" si="63"/>
        <v>7.9699999999999993E-2</v>
      </c>
      <c r="U126" s="101">
        <f t="shared" si="64"/>
        <v>39</v>
      </c>
      <c r="V126" s="101">
        <v>252</v>
      </c>
      <c r="W126" s="22">
        <f t="shared" si="53"/>
        <v>1.0119383420000001</v>
      </c>
      <c r="X126" s="18">
        <f t="shared" si="54"/>
        <v>1206.6007159999999</v>
      </c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4"/>
      <c r="AJ126" s="73"/>
      <c r="AK126" s="183">
        <f>[2]Plan1!$A154</f>
        <v>41559</v>
      </c>
      <c r="AL126" s="182" t="str">
        <f>[2]Plan1!$C154</f>
        <v>Nossa Sr.a Aparecida - Padroeira do Brasil</v>
      </c>
      <c r="AN126" s="60"/>
      <c r="AO126" s="173">
        <f t="shared" si="73"/>
        <v>41713</v>
      </c>
      <c r="AP126" s="173">
        <f t="shared" si="68"/>
        <v>41712</v>
      </c>
      <c r="AQ126" s="173">
        <f t="shared" si="69"/>
        <v>41715</v>
      </c>
      <c r="AR126" s="173">
        <f t="shared" si="70"/>
        <v>41744</v>
      </c>
      <c r="AS126" s="171">
        <f t="shared" si="71"/>
        <v>21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6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7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52"/>
      <c r="DJ126" s="52"/>
      <c r="DK126" s="70"/>
      <c r="DL126" s="52"/>
      <c r="DM126" s="1"/>
      <c r="DN126" s="52"/>
    </row>
    <row r="127" spans="1:118" x14ac:dyDescent="0.2">
      <c r="A127" s="114">
        <f t="shared" si="55"/>
        <v>41587</v>
      </c>
      <c r="B127" s="98">
        <f t="shared" si="45"/>
        <v>102332.381735</v>
      </c>
      <c r="C127" s="10">
        <f t="shared" si="56"/>
        <v>100000</v>
      </c>
      <c r="D127" s="99">
        <f t="shared" si="57"/>
        <v>3738.99</v>
      </c>
      <c r="E127" s="21">
        <f>VLOOKUP(A126,[1]Plan1!$AY$80:$BA$314,3)</f>
        <v>3760.3</v>
      </c>
      <c r="F127" s="121">
        <f t="shared" si="58"/>
        <v>41563</v>
      </c>
      <c r="G127" s="100">
        <f t="shared" si="46"/>
        <v>5.6994001053760623E-3</v>
      </c>
      <c r="H127" s="20">
        <f t="shared" si="59"/>
        <v>41596</v>
      </c>
      <c r="I127" s="20">
        <f t="shared" si="47"/>
        <v>41596</v>
      </c>
      <c r="J127" s="1">
        <f t="shared" si="72"/>
        <v>23</v>
      </c>
      <c r="K127" s="1">
        <f t="shared" si="67"/>
        <v>19</v>
      </c>
      <c r="L127" s="10">
        <f t="shared" si="48"/>
        <v>1.00470587</v>
      </c>
      <c r="M127" s="22">
        <f t="shared" si="65"/>
        <v>1.0034997699999999</v>
      </c>
      <c r="N127" s="22">
        <f t="shared" si="61"/>
        <v>1.0062084033654097</v>
      </c>
      <c r="O127" s="10">
        <f t="shared" si="62"/>
        <v>1.0109434799999999</v>
      </c>
      <c r="P127" s="10">
        <f t="shared" si="49"/>
        <v>101094.348</v>
      </c>
      <c r="Q127" s="101">
        <f t="shared" si="50"/>
        <v>0</v>
      </c>
      <c r="R127" s="102">
        <f t="shared" si="51"/>
        <v>0</v>
      </c>
      <c r="S127" s="10">
        <f t="shared" si="52"/>
        <v>0</v>
      </c>
      <c r="T127" s="17">
        <f t="shared" si="63"/>
        <v>7.9699999999999993E-2</v>
      </c>
      <c r="U127" s="101">
        <f t="shared" si="64"/>
        <v>40</v>
      </c>
      <c r="V127" s="101">
        <v>252</v>
      </c>
      <c r="W127" s="22">
        <f t="shared" si="53"/>
        <v>1.01224632</v>
      </c>
      <c r="X127" s="18">
        <f t="shared" si="54"/>
        <v>1238.033735</v>
      </c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4"/>
      <c r="AJ127" s="73"/>
      <c r="AK127" s="183">
        <f>[2]Plan1!$A155</f>
        <v>41580</v>
      </c>
      <c r="AL127" s="182" t="str">
        <f>[2]Plan1!$C155</f>
        <v>Finados</v>
      </c>
      <c r="AN127" s="60"/>
      <c r="AO127" s="173">
        <f t="shared" si="73"/>
        <v>41744</v>
      </c>
      <c r="AP127" s="173">
        <f t="shared" si="68"/>
        <v>41743</v>
      </c>
      <c r="AQ127" s="173">
        <f t="shared" si="69"/>
        <v>41744</v>
      </c>
      <c r="AR127" s="173">
        <f t="shared" si="70"/>
        <v>41774</v>
      </c>
      <c r="AS127" s="171">
        <f t="shared" si="71"/>
        <v>19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6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7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52"/>
      <c r="DJ127" s="52"/>
      <c r="DK127" s="70"/>
      <c r="DL127" s="52"/>
      <c r="DM127" s="1"/>
      <c r="DN127" s="52"/>
    </row>
    <row r="128" spans="1:118" x14ac:dyDescent="0.2">
      <c r="A128" s="114">
        <f t="shared" si="55"/>
        <v>41588</v>
      </c>
      <c r="B128" s="98">
        <f t="shared" si="45"/>
        <v>102332.381735</v>
      </c>
      <c r="C128" s="10">
        <f t="shared" si="56"/>
        <v>100000</v>
      </c>
      <c r="D128" s="99">
        <f t="shared" si="57"/>
        <v>3738.99</v>
      </c>
      <c r="E128" s="21">
        <f>VLOOKUP(A127,[1]Plan1!$AY$80:$BA$314,3)</f>
        <v>3760.3</v>
      </c>
      <c r="F128" s="121">
        <f t="shared" si="58"/>
        <v>41563</v>
      </c>
      <c r="G128" s="100">
        <f t="shared" si="46"/>
        <v>5.6994001053760623E-3</v>
      </c>
      <c r="H128" s="20">
        <f t="shared" si="59"/>
        <v>41596</v>
      </c>
      <c r="I128" s="20">
        <f t="shared" si="47"/>
        <v>41596</v>
      </c>
      <c r="J128" s="1">
        <f t="shared" si="72"/>
        <v>23</v>
      </c>
      <c r="K128" s="1">
        <f t="shared" si="67"/>
        <v>19</v>
      </c>
      <c r="L128" s="10">
        <f t="shared" si="48"/>
        <v>1.00470587</v>
      </c>
      <c r="M128" s="22">
        <f t="shared" si="65"/>
        <v>1.0034997699999999</v>
      </c>
      <c r="N128" s="22">
        <f t="shared" si="61"/>
        <v>1.0062084033654097</v>
      </c>
      <c r="O128" s="10">
        <f t="shared" si="62"/>
        <v>1.0109434799999999</v>
      </c>
      <c r="P128" s="10">
        <f t="shared" si="49"/>
        <v>101094.348</v>
      </c>
      <c r="Q128" s="101">
        <f t="shared" si="50"/>
        <v>0</v>
      </c>
      <c r="R128" s="102">
        <f t="shared" si="51"/>
        <v>0</v>
      </c>
      <c r="S128" s="10">
        <f t="shared" si="52"/>
        <v>0</v>
      </c>
      <c r="T128" s="17">
        <f t="shared" si="63"/>
        <v>7.9699999999999993E-2</v>
      </c>
      <c r="U128" s="101">
        <f t="shared" si="64"/>
        <v>40</v>
      </c>
      <c r="V128" s="101">
        <v>252</v>
      </c>
      <c r="W128" s="22">
        <f t="shared" si="53"/>
        <v>1.01224632</v>
      </c>
      <c r="X128" s="18">
        <f t="shared" si="54"/>
        <v>1238.033735</v>
      </c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4"/>
      <c r="AJ128" s="73"/>
      <c r="AK128" s="183">
        <f>[2]Plan1!$A156</f>
        <v>41593</v>
      </c>
      <c r="AL128" s="182" t="str">
        <f>[2]Plan1!$C156</f>
        <v>Proclamação da República</v>
      </c>
      <c r="AN128" s="60"/>
      <c r="AO128" s="173">
        <f t="shared" si="73"/>
        <v>41774</v>
      </c>
      <c r="AP128" s="173">
        <f t="shared" si="68"/>
        <v>41773</v>
      </c>
      <c r="AQ128" s="173">
        <f t="shared" si="69"/>
        <v>41774</v>
      </c>
      <c r="AR128" s="173">
        <f t="shared" si="70"/>
        <v>41806</v>
      </c>
      <c r="AS128" s="171">
        <f t="shared" si="71"/>
        <v>22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6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7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52"/>
      <c r="DJ128" s="52"/>
      <c r="DK128" s="70"/>
      <c r="DL128" s="52"/>
      <c r="DM128" s="1"/>
      <c r="DN128" s="52"/>
    </row>
    <row r="129" spans="1:118" x14ac:dyDescent="0.2">
      <c r="A129" s="114">
        <f t="shared" si="55"/>
        <v>41589</v>
      </c>
      <c r="B129" s="98">
        <f t="shared" si="45"/>
        <v>102332.381735</v>
      </c>
      <c r="C129" s="10">
        <f t="shared" si="56"/>
        <v>100000</v>
      </c>
      <c r="D129" s="99">
        <f t="shared" si="57"/>
        <v>3738.99</v>
      </c>
      <c r="E129" s="21">
        <f>VLOOKUP(A128,[1]Plan1!$AY$80:$BA$314,3)</f>
        <v>3760.3</v>
      </c>
      <c r="F129" s="121">
        <f t="shared" si="58"/>
        <v>41563</v>
      </c>
      <c r="G129" s="100">
        <f t="shared" si="46"/>
        <v>5.6994001053760623E-3</v>
      </c>
      <c r="H129" s="20">
        <f t="shared" si="59"/>
        <v>41596</v>
      </c>
      <c r="I129" s="20">
        <f t="shared" si="47"/>
        <v>41596</v>
      </c>
      <c r="J129" s="1">
        <f t="shared" si="72"/>
        <v>23</v>
      </c>
      <c r="K129" s="1">
        <f t="shared" si="67"/>
        <v>19</v>
      </c>
      <c r="L129" s="10">
        <f t="shared" si="48"/>
        <v>1.00470587</v>
      </c>
      <c r="M129" s="22">
        <f t="shared" si="65"/>
        <v>1.0034997699999999</v>
      </c>
      <c r="N129" s="22">
        <f t="shared" si="61"/>
        <v>1.0062084033654097</v>
      </c>
      <c r="O129" s="10">
        <f t="shared" si="62"/>
        <v>1.0109434799999999</v>
      </c>
      <c r="P129" s="10">
        <f t="shared" si="49"/>
        <v>101094.348</v>
      </c>
      <c r="Q129" s="101">
        <f t="shared" si="50"/>
        <v>0</v>
      </c>
      <c r="R129" s="102">
        <f t="shared" si="51"/>
        <v>0</v>
      </c>
      <c r="S129" s="10">
        <f t="shared" si="52"/>
        <v>0</v>
      </c>
      <c r="T129" s="17">
        <f t="shared" si="63"/>
        <v>7.9699999999999993E-2</v>
      </c>
      <c r="U129" s="101">
        <f t="shared" si="64"/>
        <v>40</v>
      </c>
      <c r="V129" s="101">
        <v>252</v>
      </c>
      <c r="W129" s="22">
        <f t="shared" si="53"/>
        <v>1.01224632</v>
      </c>
      <c r="X129" s="18">
        <f t="shared" si="54"/>
        <v>1238.033735</v>
      </c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4"/>
      <c r="AJ129" s="73"/>
      <c r="AK129" s="183">
        <f>[2]Plan1!$A157</f>
        <v>41633</v>
      </c>
      <c r="AL129" s="182" t="str">
        <f>[2]Plan1!$C157</f>
        <v>Natal</v>
      </c>
      <c r="AN129" s="60"/>
      <c r="AO129" s="173">
        <f t="shared" si="73"/>
        <v>41805</v>
      </c>
      <c r="AP129" s="173">
        <f t="shared" si="68"/>
        <v>41803</v>
      </c>
      <c r="AQ129" s="173">
        <f t="shared" si="69"/>
        <v>41806</v>
      </c>
      <c r="AR129" s="173">
        <f t="shared" si="70"/>
        <v>41835</v>
      </c>
      <c r="AS129" s="171">
        <f t="shared" si="71"/>
        <v>20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6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7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52"/>
      <c r="DJ129" s="52"/>
      <c r="DK129" s="70"/>
      <c r="DL129" s="52"/>
      <c r="DM129" s="1"/>
      <c r="DN129" s="52"/>
    </row>
    <row r="130" spans="1:118" x14ac:dyDescent="0.2">
      <c r="A130" s="114">
        <f t="shared" si="55"/>
        <v>41590</v>
      </c>
      <c r="B130" s="98">
        <f t="shared" si="45"/>
        <v>102388.82373199999</v>
      </c>
      <c r="C130" s="10">
        <f t="shared" si="56"/>
        <v>100000</v>
      </c>
      <c r="D130" s="99">
        <f t="shared" si="57"/>
        <v>3738.99</v>
      </c>
      <c r="E130" s="21">
        <f>VLOOKUP(A129,[1]Plan1!$AY$80:$BA$314,3)</f>
        <v>3760.3</v>
      </c>
      <c r="F130" s="121">
        <f t="shared" si="58"/>
        <v>41563</v>
      </c>
      <c r="G130" s="100">
        <f t="shared" si="46"/>
        <v>5.6994001053760623E-3</v>
      </c>
      <c r="H130" s="20">
        <f t="shared" si="59"/>
        <v>41596</v>
      </c>
      <c r="I130" s="20">
        <f t="shared" si="47"/>
        <v>41596</v>
      </c>
      <c r="J130" s="1">
        <f t="shared" si="72"/>
        <v>23</v>
      </c>
      <c r="K130" s="1">
        <f t="shared" si="67"/>
        <v>20</v>
      </c>
      <c r="L130" s="10">
        <f t="shared" si="48"/>
        <v>1.00495416</v>
      </c>
      <c r="M130" s="22">
        <f t="shared" si="65"/>
        <v>1.0034997699999999</v>
      </c>
      <c r="N130" s="22">
        <f t="shared" si="61"/>
        <v>1.0062084033654097</v>
      </c>
      <c r="O130" s="10">
        <f t="shared" si="62"/>
        <v>1.0111933200000001</v>
      </c>
      <c r="P130" s="10">
        <f t="shared" si="49"/>
        <v>101119.33199999999</v>
      </c>
      <c r="Q130" s="101">
        <f t="shared" si="50"/>
        <v>0</v>
      </c>
      <c r="R130" s="102">
        <f t="shared" si="51"/>
        <v>0</v>
      </c>
      <c r="S130" s="10">
        <f t="shared" si="52"/>
        <v>0</v>
      </c>
      <c r="T130" s="17">
        <f t="shared" si="63"/>
        <v>7.9699999999999993E-2</v>
      </c>
      <c r="U130" s="101">
        <f t="shared" si="64"/>
        <v>41</v>
      </c>
      <c r="V130" s="101">
        <v>252</v>
      </c>
      <c r="W130" s="22">
        <f t="shared" si="53"/>
        <v>1.012554392</v>
      </c>
      <c r="X130" s="18">
        <f t="shared" si="54"/>
        <v>1269.491732</v>
      </c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4"/>
      <c r="AJ130" s="73"/>
      <c r="AK130" s="183">
        <f>[2]Plan1!$A158</f>
        <v>41640</v>
      </c>
      <c r="AL130" s="182" t="str">
        <f>[2]Plan1!$C158</f>
        <v>Confraternização Universal</v>
      </c>
      <c r="AN130" s="60"/>
      <c r="AO130" s="173">
        <f t="shared" si="73"/>
        <v>41835</v>
      </c>
      <c r="AP130" s="173">
        <f t="shared" si="68"/>
        <v>41834</v>
      </c>
      <c r="AQ130" s="173">
        <f t="shared" si="69"/>
        <v>41835</v>
      </c>
      <c r="AR130" s="173">
        <f t="shared" si="70"/>
        <v>41866</v>
      </c>
      <c r="AS130" s="171">
        <f t="shared" si="71"/>
        <v>23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6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7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52"/>
      <c r="DJ130" s="52"/>
      <c r="DK130" s="70"/>
      <c r="DL130" s="52"/>
      <c r="DM130" s="1"/>
      <c r="DN130" s="52"/>
    </row>
    <row r="131" spans="1:118" x14ac:dyDescent="0.2">
      <c r="A131" s="114">
        <f t="shared" si="55"/>
        <v>41591</v>
      </c>
      <c r="B131" s="98">
        <f t="shared" si="45"/>
        <v>102445.29569499999</v>
      </c>
      <c r="C131" s="10">
        <f t="shared" si="56"/>
        <v>100000</v>
      </c>
      <c r="D131" s="99">
        <f t="shared" si="57"/>
        <v>3738.99</v>
      </c>
      <c r="E131" s="21">
        <f>VLOOKUP(A130,[1]Plan1!$AY$80:$BA$314,3)</f>
        <v>3760.3</v>
      </c>
      <c r="F131" s="121">
        <f t="shared" si="58"/>
        <v>41563</v>
      </c>
      <c r="G131" s="100">
        <f t="shared" si="46"/>
        <v>5.6994001053760623E-3</v>
      </c>
      <c r="H131" s="20">
        <f t="shared" si="59"/>
        <v>41596</v>
      </c>
      <c r="I131" s="20">
        <f t="shared" si="47"/>
        <v>41596</v>
      </c>
      <c r="J131" s="1">
        <f t="shared" si="72"/>
        <v>23</v>
      </c>
      <c r="K131" s="1">
        <f t="shared" si="67"/>
        <v>21</v>
      </c>
      <c r="L131" s="10">
        <f t="shared" si="48"/>
        <v>1.0052025099999999</v>
      </c>
      <c r="M131" s="22">
        <f t="shared" si="65"/>
        <v>1.0034997699999999</v>
      </c>
      <c r="N131" s="22">
        <f t="shared" si="61"/>
        <v>1.0062084033654097</v>
      </c>
      <c r="O131" s="10">
        <f t="shared" si="62"/>
        <v>1.0114432099999999</v>
      </c>
      <c r="P131" s="10">
        <f t="shared" si="49"/>
        <v>101144.321</v>
      </c>
      <c r="Q131" s="101">
        <f t="shared" si="50"/>
        <v>0</v>
      </c>
      <c r="R131" s="102">
        <f t="shared" si="51"/>
        <v>0</v>
      </c>
      <c r="S131" s="10">
        <f t="shared" si="52"/>
        <v>0</v>
      </c>
      <c r="T131" s="17">
        <f t="shared" si="63"/>
        <v>7.9699999999999993E-2</v>
      </c>
      <c r="U131" s="101">
        <f t="shared" si="64"/>
        <v>42</v>
      </c>
      <c r="V131" s="101">
        <v>252</v>
      </c>
      <c r="W131" s="22">
        <f t="shared" si="53"/>
        <v>1.0128625579999999</v>
      </c>
      <c r="X131" s="18">
        <f t="shared" si="54"/>
        <v>1300.9746950000001</v>
      </c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4"/>
      <c r="AJ131" s="73"/>
      <c r="AK131" s="183">
        <f>[2]Plan1!$A159</f>
        <v>41701</v>
      </c>
      <c r="AL131" s="182" t="str">
        <f>[2]Plan1!$C159</f>
        <v>Carnaval</v>
      </c>
      <c r="AN131" s="60"/>
      <c r="AO131" s="173">
        <f t="shared" si="73"/>
        <v>41866</v>
      </c>
      <c r="AP131" s="173">
        <f t="shared" si="68"/>
        <v>41865</v>
      </c>
      <c r="AQ131" s="173">
        <f t="shared" si="69"/>
        <v>41866</v>
      </c>
      <c r="AR131" s="173">
        <f t="shared" si="70"/>
        <v>41897</v>
      </c>
      <c r="AS131" s="171">
        <f t="shared" si="71"/>
        <v>21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6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7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52"/>
      <c r="DJ131" s="52"/>
      <c r="DK131" s="70"/>
      <c r="DL131" s="52"/>
      <c r="DM131" s="1"/>
      <c r="DN131" s="52"/>
    </row>
    <row r="132" spans="1:118" x14ac:dyDescent="0.2">
      <c r="A132" s="114">
        <f t="shared" si="55"/>
        <v>41592</v>
      </c>
      <c r="B132" s="98">
        <f t="shared" si="45"/>
        <v>102501.79854700001</v>
      </c>
      <c r="C132" s="10">
        <f t="shared" si="56"/>
        <v>100000</v>
      </c>
      <c r="D132" s="99">
        <f t="shared" si="57"/>
        <v>3738.99</v>
      </c>
      <c r="E132" s="21">
        <f>VLOOKUP(A131,[1]Plan1!$AY$80:$BA$314,3)</f>
        <v>3760.3</v>
      </c>
      <c r="F132" s="121">
        <f t="shared" si="58"/>
        <v>41563</v>
      </c>
      <c r="G132" s="100">
        <f t="shared" si="46"/>
        <v>5.6994001053760623E-3</v>
      </c>
      <c r="H132" s="20">
        <f t="shared" si="59"/>
        <v>41596</v>
      </c>
      <c r="I132" s="20">
        <f t="shared" si="47"/>
        <v>41596</v>
      </c>
      <c r="J132" s="1">
        <f t="shared" si="72"/>
        <v>23</v>
      </c>
      <c r="K132" s="1">
        <f t="shared" si="67"/>
        <v>22</v>
      </c>
      <c r="L132" s="10">
        <f t="shared" si="48"/>
        <v>1.0054509199999999</v>
      </c>
      <c r="M132" s="22">
        <f t="shared" si="65"/>
        <v>1.0034997699999999</v>
      </c>
      <c r="N132" s="22">
        <f t="shared" si="61"/>
        <v>1.0062084033654097</v>
      </c>
      <c r="O132" s="10">
        <f t="shared" si="62"/>
        <v>1.0116931600000001</v>
      </c>
      <c r="P132" s="10">
        <f t="shared" si="49"/>
        <v>101169.31600000001</v>
      </c>
      <c r="Q132" s="101">
        <f t="shared" si="50"/>
        <v>0</v>
      </c>
      <c r="R132" s="102">
        <f t="shared" si="51"/>
        <v>0</v>
      </c>
      <c r="S132" s="10">
        <f t="shared" si="52"/>
        <v>0</v>
      </c>
      <c r="T132" s="17">
        <f t="shared" si="63"/>
        <v>7.9699999999999993E-2</v>
      </c>
      <c r="U132" s="101">
        <f t="shared" si="64"/>
        <v>43</v>
      </c>
      <c r="V132" s="101">
        <v>252</v>
      </c>
      <c r="W132" s="22">
        <f t="shared" si="53"/>
        <v>1.013170817</v>
      </c>
      <c r="X132" s="18">
        <f t="shared" si="54"/>
        <v>1332.4825470000001</v>
      </c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4"/>
      <c r="AJ132" s="73"/>
      <c r="AK132" s="183">
        <f>[2]Plan1!$A160</f>
        <v>41702</v>
      </c>
      <c r="AL132" s="182" t="str">
        <f>[2]Plan1!$C160</f>
        <v>Carnaval</v>
      </c>
      <c r="AN132" s="60"/>
      <c r="AO132" s="173">
        <f t="shared" si="73"/>
        <v>41897</v>
      </c>
      <c r="AP132" s="173">
        <f t="shared" si="68"/>
        <v>41894</v>
      </c>
      <c r="AQ132" s="173">
        <f t="shared" si="69"/>
        <v>41897</v>
      </c>
      <c r="AR132" s="173">
        <f t="shared" si="70"/>
        <v>41927</v>
      </c>
      <c r="AS132" s="171">
        <f t="shared" si="71"/>
        <v>22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6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7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52"/>
      <c r="DJ132" s="52"/>
      <c r="DK132" s="70"/>
      <c r="DL132" s="52"/>
      <c r="DM132" s="1"/>
      <c r="DN132" s="52"/>
    </row>
    <row r="133" spans="1:118" x14ac:dyDescent="0.2">
      <c r="A133" s="114">
        <f t="shared" si="55"/>
        <v>41593</v>
      </c>
      <c r="B133" s="98">
        <f t="shared" si="45"/>
        <v>102558.333415</v>
      </c>
      <c r="C133" s="10">
        <f t="shared" si="56"/>
        <v>100000</v>
      </c>
      <c r="D133" s="99">
        <f t="shared" si="57"/>
        <v>3738.99</v>
      </c>
      <c r="E133" s="21">
        <f>VLOOKUP(A132,[1]Plan1!$AY$80:$BA$314,3)</f>
        <v>3760.3</v>
      </c>
      <c r="F133" s="121">
        <f t="shared" si="58"/>
        <v>41563</v>
      </c>
      <c r="G133" s="100">
        <f t="shared" si="46"/>
        <v>5.6994001053760623E-3</v>
      </c>
      <c r="H133" s="20">
        <f t="shared" si="59"/>
        <v>41624</v>
      </c>
      <c r="I133" s="20">
        <f t="shared" si="47"/>
        <v>41596</v>
      </c>
      <c r="J133" s="1">
        <f t="shared" si="72"/>
        <v>23</v>
      </c>
      <c r="K133" s="1">
        <f t="shared" si="67"/>
        <v>23</v>
      </c>
      <c r="L133" s="10">
        <f t="shared" si="48"/>
        <v>1.0056993999999999</v>
      </c>
      <c r="M133" s="22">
        <f t="shared" si="65"/>
        <v>1.0034997699999999</v>
      </c>
      <c r="N133" s="22">
        <f t="shared" si="61"/>
        <v>1.0062084033654097</v>
      </c>
      <c r="O133" s="10">
        <f t="shared" si="62"/>
        <v>1.0119431800000001</v>
      </c>
      <c r="P133" s="10">
        <f t="shared" si="49"/>
        <v>101194.318</v>
      </c>
      <c r="Q133" s="101">
        <f t="shared" si="50"/>
        <v>0</v>
      </c>
      <c r="R133" s="102">
        <f t="shared" si="51"/>
        <v>0</v>
      </c>
      <c r="S133" s="10">
        <f t="shared" si="52"/>
        <v>0</v>
      </c>
      <c r="T133" s="17">
        <f t="shared" si="63"/>
        <v>7.9699999999999993E-2</v>
      </c>
      <c r="U133" s="101">
        <f t="shared" si="64"/>
        <v>44</v>
      </c>
      <c r="V133" s="101">
        <v>252</v>
      </c>
      <c r="W133" s="22">
        <f t="shared" si="53"/>
        <v>1.0134791700000001</v>
      </c>
      <c r="X133" s="18">
        <f t="shared" si="54"/>
        <v>1364.0154150000001</v>
      </c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4"/>
      <c r="AJ133" s="73"/>
      <c r="AK133" s="183">
        <f>[2]Plan1!$A161</f>
        <v>41747</v>
      </c>
      <c r="AL133" s="182" t="str">
        <f>[2]Plan1!$C161</f>
        <v>Paixão de Cristo</v>
      </c>
      <c r="AN133" s="60"/>
      <c r="AO133" s="173">
        <f t="shared" si="73"/>
        <v>41927</v>
      </c>
      <c r="AP133" s="173">
        <f t="shared" si="68"/>
        <v>41926</v>
      </c>
      <c r="AQ133" s="173">
        <f t="shared" si="69"/>
        <v>41927</v>
      </c>
      <c r="AR133" s="173">
        <f t="shared" si="70"/>
        <v>41960</v>
      </c>
      <c r="AS133" s="171">
        <f t="shared" si="71"/>
        <v>23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6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7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52"/>
      <c r="DJ133" s="52"/>
      <c r="DK133" s="70"/>
      <c r="DL133" s="52"/>
      <c r="DM133" s="1"/>
      <c r="DN133" s="52"/>
    </row>
    <row r="134" spans="1:118" x14ac:dyDescent="0.2">
      <c r="A134" s="114">
        <f t="shared" si="55"/>
        <v>41594</v>
      </c>
      <c r="B134" s="98">
        <f t="shared" si="45"/>
        <v>102558.333415</v>
      </c>
      <c r="C134" s="10">
        <f t="shared" si="56"/>
        <v>100000</v>
      </c>
      <c r="D134" s="99">
        <f t="shared" si="57"/>
        <v>3738.99</v>
      </c>
      <c r="E134" s="21">
        <f>VLOOKUP(A133,[1]Plan1!$AY$80:$BA$314,3)</f>
        <v>3760.3</v>
      </c>
      <c r="F134" s="121">
        <f t="shared" si="58"/>
        <v>41563</v>
      </c>
      <c r="G134" s="100">
        <f t="shared" si="46"/>
        <v>5.6994001053760623E-3</v>
      </c>
      <c r="H134" s="20">
        <f t="shared" si="59"/>
        <v>41624</v>
      </c>
      <c r="I134" s="20">
        <f t="shared" si="47"/>
        <v>41596</v>
      </c>
      <c r="J134" s="1">
        <f t="shared" si="72"/>
        <v>23</v>
      </c>
      <c r="K134" s="1">
        <f t="shared" si="67"/>
        <v>23</v>
      </c>
      <c r="L134" s="10">
        <f t="shared" si="48"/>
        <v>1.0056993999999999</v>
      </c>
      <c r="M134" s="22">
        <f t="shared" si="65"/>
        <v>1.0034997699999999</v>
      </c>
      <c r="N134" s="22">
        <f t="shared" si="61"/>
        <v>1.0062084033654097</v>
      </c>
      <c r="O134" s="10">
        <f t="shared" si="62"/>
        <v>1.0119431800000001</v>
      </c>
      <c r="P134" s="10">
        <f t="shared" si="49"/>
        <v>101194.318</v>
      </c>
      <c r="Q134" s="101">
        <f t="shared" si="50"/>
        <v>0</v>
      </c>
      <c r="R134" s="102">
        <f t="shared" si="51"/>
        <v>0</v>
      </c>
      <c r="S134" s="10">
        <f t="shared" si="52"/>
        <v>0</v>
      </c>
      <c r="T134" s="17">
        <f t="shared" si="63"/>
        <v>7.9699999999999993E-2</v>
      </c>
      <c r="U134" s="101">
        <f t="shared" si="64"/>
        <v>44</v>
      </c>
      <c r="V134" s="101">
        <v>252</v>
      </c>
      <c r="W134" s="22">
        <f t="shared" si="53"/>
        <v>1.0134791700000001</v>
      </c>
      <c r="X134" s="18">
        <f t="shared" si="54"/>
        <v>1364.0154150000001</v>
      </c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64"/>
      <c r="AJ134" s="73"/>
      <c r="AK134" s="183">
        <f>[2]Plan1!$A162</f>
        <v>41750</v>
      </c>
      <c r="AL134" s="182" t="str">
        <f>[2]Plan1!$C162</f>
        <v>Tiradentes</v>
      </c>
      <c r="AN134" s="60"/>
      <c r="AO134" s="173">
        <f t="shared" si="73"/>
        <v>41958</v>
      </c>
      <c r="AP134" s="173">
        <f t="shared" si="68"/>
        <v>41957</v>
      </c>
      <c r="AQ134" s="173">
        <f t="shared" si="69"/>
        <v>41960</v>
      </c>
      <c r="AR134" s="173">
        <f t="shared" si="70"/>
        <v>41988</v>
      </c>
      <c r="AS134" s="171">
        <f t="shared" si="71"/>
        <v>20</v>
      </c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1"/>
      <c r="CH134" s="1"/>
      <c r="CI134" s="6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7"/>
      <c r="CY134" s="1"/>
      <c r="CZ134" s="1"/>
      <c r="DA134" s="1"/>
      <c r="DB134" s="1"/>
      <c r="DC134" s="1"/>
      <c r="DD134" s="1"/>
      <c r="DE134" s="1"/>
      <c r="DF134" s="1"/>
      <c r="DG134" s="1"/>
      <c r="DH134" s="64"/>
      <c r="DI134" s="52"/>
      <c r="DJ134" s="52"/>
      <c r="DK134" s="70"/>
      <c r="DL134" s="52"/>
      <c r="DM134" s="1"/>
      <c r="DN134" s="52"/>
    </row>
    <row r="135" spans="1:118" x14ac:dyDescent="0.2">
      <c r="A135" s="114">
        <f t="shared" si="55"/>
        <v>41595</v>
      </c>
      <c r="B135" s="98">
        <f t="shared" si="45"/>
        <v>102558.333415</v>
      </c>
      <c r="C135" s="10">
        <f t="shared" si="56"/>
        <v>100000</v>
      </c>
      <c r="D135" s="99">
        <f t="shared" si="57"/>
        <v>3738.99</v>
      </c>
      <c r="E135" s="21">
        <f>VLOOKUP(A134,[1]Plan1!$AY$80:$BA$314,3)</f>
        <v>3760.3</v>
      </c>
      <c r="F135" s="121">
        <f t="shared" si="58"/>
        <v>41563</v>
      </c>
      <c r="G135" s="100">
        <f t="shared" si="46"/>
        <v>5.6994001053760623E-3</v>
      </c>
      <c r="H135" s="20">
        <f t="shared" si="59"/>
        <v>41624</v>
      </c>
      <c r="I135" s="20">
        <f t="shared" si="47"/>
        <v>41596</v>
      </c>
      <c r="J135" s="1">
        <f t="shared" si="72"/>
        <v>23</v>
      </c>
      <c r="K135" s="1">
        <f t="shared" si="67"/>
        <v>23</v>
      </c>
      <c r="L135" s="10">
        <f t="shared" si="48"/>
        <v>1.0056993999999999</v>
      </c>
      <c r="M135" s="22">
        <f t="shared" si="65"/>
        <v>1.0034997699999999</v>
      </c>
      <c r="N135" s="22">
        <f t="shared" si="61"/>
        <v>1.0062084033654097</v>
      </c>
      <c r="O135" s="10">
        <f t="shared" si="62"/>
        <v>1.0119431800000001</v>
      </c>
      <c r="P135" s="10">
        <f t="shared" si="49"/>
        <v>101194.318</v>
      </c>
      <c r="Q135" s="101">
        <f t="shared" si="50"/>
        <v>0</v>
      </c>
      <c r="R135" s="102">
        <f t="shared" si="51"/>
        <v>0</v>
      </c>
      <c r="S135" s="10">
        <f t="shared" si="52"/>
        <v>0</v>
      </c>
      <c r="T135" s="17">
        <f t="shared" si="63"/>
        <v>7.9699999999999993E-2</v>
      </c>
      <c r="U135" s="101">
        <f t="shared" si="64"/>
        <v>44</v>
      </c>
      <c r="V135" s="101">
        <v>252</v>
      </c>
      <c r="W135" s="22">
        <f t="shared" si="53"/>
        <v>1.0134791700000001</v>
      </c>
      <c r="X135" s="18">
        <f t="shared" si="54"/>
        <v>1364.0154150000001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4"/>
      <c r="AJ135" s="73"/>
      <c r="AK135" s="183">
        <f>[2]Plan1!$A163</f>
        <v>41760</v>
      </c>
      <c r="AL135" s="182" t="str">
        <f>[2]Plan1!$C163</f>
        <v>Dia do Trabalho</v>
      </c>
      <c r="AN135" s="60"/>
      <c r="AO135" s="173">
        <f t="shared" si="73"/>
        <v>41988</v>
      </c>
      <c r="AP135" s="173">
        <f t="shared" si="68"/>
        <v>41985</v>
      </c>
      <c r="AQ135" s="173">
        <f t="shared" si="69"/>
        <v>41988</v>
      </c>
      <c r="AR135" s="173">
        <f t="shared" si="70"/>
        <v>42019</v>
      </c>
      <c r="AS135" s="171">
        <f t="shared" si="71"/>
        <v>21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6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7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52"/>
      <c r="DJ135" s="52"/>
      <c r="DK135" s="70"/>
      <c r="DL135" s="52"/>
      <c r="DM135" s="1"/>
      <c r="DN135" s="52"/>
    </row>
    <row r="136" spans="1:118" x14ac:dyDescent="0.2">
      <c r="A136" s="114">
        <f t="shared" si="55"/>
        <v>41596</v>
      </c>
      <c r="B136" s="98">
        <f t="shared" si="45"/>
        <v>102558.333415</v>
      </c>
      <c r="C136" s="10">
        <f t="shared" si="56"/>
        <v>100000</v>
      </c>
      <c r="D136" s="99">
        <f t="shared" si="57"/>
        <v>3738.99</v>
      </c>
      <c r="E136" s="21">
        <f>VLOOKUP(A135,[1]Plan1!$AY$80:$BA$314,3)</f>
        <v>3760.3</v>
      </c>
      <c r="F136" s="121">
        <f t="shared" si="58"/>
        <v>41563</v>
      </c>
      <c r="G136" s="100">
        <f t="shared" si="46"/>
        <v>5.6994001053760623E-3</v>
      </c>
      <c r="H136" s="20">
        <f t="shared" si="59"/>
        <v>41624</v>
      </c>
      <c r="I136" s="20">
        <f t="shared" si="47"/>
        <v>41596</v>
      </c>
      <c r="J136" s="1">
        <f t="shared" si="72"/>
        <v>23</v>
      </c>
      <c r="K136" s="1">
        <f t="shared" si="67"/>
        <v>23</v>
      </c>
      <c r="L136" s="10">
        <f t="shared" si="48"/>
        <v>1.0056993999999999</v>
      </c>
      <c r="M136" s="22">
        <f t="shared" si="65"/>
        <v>1.0034997699999999</v>
      </c>
      <c r="N136" s="22">
        <f t="shared" si="61"/>
        <v>1.0062084033654097</v>
      </c>
      <c r="O136" s="10">
        <f t="shared" si="62"/>
        <v>1.0119431800000001</v>
      </c>
      <c r="P136" s="10">
        <f t="shared" si="49"/>
        <v>101194.318</v>
      </c>
      <c r="Q136" s="101">
        <f t="shared" si="50"/>
        <v>0</v>
      </c>
      <c r="R136" s="102">
        <f t="shared" si="51"/>
        <v>0</v>
      </c>
      <c r="S136" s="10">
        <f t="shared" si="52"/>
        <v>0</v>
      </c>
      <c r="T136" s="17">
        <f t="shared" si="63"/>
        <v>7.9699999999999993E-2</v>
      </c>
      <c r="U136" s="101">
        <f t="shared" si="64"/>
        <v>44</v>
      </c>
      <c r="V136" s="101">
        <v>252</v>
      </c>
      <c r="W136" s="22">
        <f t="shared" si="53"/>
        <v>1.0134791700000001</v>
      </c>
      <c r="X136" s="18">
        <f t="shared" si="54"/>
        <v>1364.0154150000001</v>
      </c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4"/>
      <c r="AJ136" s="73"/>
      <c r="AK136" s="183">
        <f>[2]Plan1!$A164</f>
        <v>41809</v>
      </c>
      <c r="AL136" s="182" t="str">
        <f>[2]Plan1!$C164</f>
        <v>Corpus Christi</v>
      </c>
      <c r="AN136" s="60"/>
      <c r="AO136" s="173">
        <f t="shared" si="73"/>
        <v>42019</v>
      </c>
      <c r="AP136" s="173">
        <f t="shared" si="68"/>
        <v>42018</v>
      </c>
      <c r="AQ136" s="173">
        <f t="shared" si="69"/>
        <v>42019</v>
      </c>
      <c r="AR136" s="173">
        <f t="shared" si="70"/>
        <v>42053</v>
      </c>
      <c r="AS136" s="171">
        <f t="shared" si="71"/>
        <v>22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6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7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52"/>
      <c r="DJ136" s="52"/>
      <c r="DK136" s="70"/>
      <c r="DL136" s="52"/>
      <c r="DM136" s="1"/>
      <c r="DN136" s="52"/>
    </row>
    <row r="137" spans="1:118" x14ac:dyDescent="0.2">
      <c r="A137" s="114">
        <f t="shared" si="55"/>
        <v>41597</v>
      </c>
      <c r="B137" s="98">
        <f t="shared" si="45"/>
        <v>102617.180322</v>
      </c>
      <c r="C137" s="10">
        <f t="shared" si="56"/>
        <v>100000</v>
      </c>
      <c r="D137" s="99">
        <f t="shared" si="57"/>
        <v>3760.3</v>
      </c>
      <c r="E137" s="21">
        <f>VLOOKUP(A136,[1]Plan1!$AY$80:$BA$314,3)</f>
        <v>3780.61</v>
      </c>
      <c r="F137" s="121">
        <f t="shared" si="58"/>
        <v>41597</v>
      </c>
      <c r="G137" s="100">
        <f t="shared" si="46"/>
        <v>5.4011648006808688E-3</v>
      </c>
      <c r="H137" s="20">
        <f t="shared" si="59"/>
        <v>41624</v>
      </c>
      <c r="I137" s="20">
        <f t="shared" si="47"/>
        <v>41624</v>
      </c>
      <c r="J137" s="1">
        <f t="shared" si="72"/>
        <v>20</v>
      </c>
      <c r="K137" s="1">
        <f t="shared" si="67"/>
        <v>1</v>
      </c>
      <c r="L137" s="10">
        <f t="shared" si="48"/>
        <v>1.0002693600000001</v>
      </c>
      <c r="M137" s="22">
        <f t="shared" si="65"/>
        <v>1.0056993999999999</v>
      </c>
      <c r="N137" s="22">
        <f t="shared" si="61"/>
        <v>1.0119431875395504</v>
      </c>
      <c r="O137" s="10">
        <f t="shared" si="62"/>
        <v>1.0122157599999999</v>
      </c>
      <c r="P137" s="10">
        <f t="shared" si="49"/>
        <v>101221.576</v>
      </c>
      <c r="Q137" s="101">
        <f t="shared" si="50"/>
        <v>0</v>
      </c>
      <c r="R137" s="102">
        <f t="shared" si="51"/>
        <v>0</v>
      </c>
      <c r="S137" s="10">
        <f t="shared" si="52"/>
        <v>0</v>
      </c>
      <c r="T137" s="17">
        <f t="shared" si="63"/>
        <v>7.9699999999999993E-2</v>
      </c>
      <c r="U137" s="101">
        <f t="shared" si="64"/>
        <v>45</v>
      </c>
      <c r="V137" s="101">
        <v>252</v>
      </c>
      <c r="W137" s="22">
        <f t="shared" si="53"/>
        <v>1.013787617</v>
      </c>
      <c r="X137" s="18">
        <f t="shared" si="54"/>
        <v>1395.6043219999999</v>
      </c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4"/>
      <c r="AJ137" s="73"/>
      <c r="AK137" s="183">
        <f>[2]Plan1!$A165</f>
        <v>41889</v>
      </c>
      <c r="AL137" s="182" t="str">
        <f>[2]Plan1!$C165</f>
        <v>Independência do Brasil</v>
      </c>
      <c r="AN137" s="60"/>
      <c r="AO137" s="173">
        <f t="shared" si="73"/>
        <v>42050</v>
      </c>
      <c r="AP137" s="173">
        <f t="shared" si="68"/>
        <v>42048</v>
      </c>
      <c r="AQ137" s="173">
        <f t="shared" si="69"/>
        <v>42053</v>
      </c>
      <c r="AR137" s="173">
        <f t="shared" si="70"/>
        <v>42079</v>
      </c>
      <c r="AS137" s="171">
        <f t="shared" si="71"/>
        <v>18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6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7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52"/>
      <c r="DJ137" s="52"/>
      <c r="DK137" s="70"/>
      <c r="DL137" s="52"/>
      <c r="DM137" s="1"/>
      <c r="DN137" s="52"/>
    </row>
    <row r="138" spans="1:118" x14ac:dyDescent="0.2">
      <c r="A138" s="114">
        <f t="shared" si="55"/>
        <v>41598</v>
      </c>
      <c r="B138" s="98">
        <f t="shared" ref="B138:B201" si="74">(P138+X138)</f>
        <v>102676.061674</v>
      </c>
      <c r="C138" s="10">
        <f t="shared" si="56"/>
        <v>100000</v>
      </c>
      <c r="D138" s="99">
        <f t="shared" si="57"/>
        <v>3760.3</v>
      </c>
      <c r="E138" s="21">
        <f>VLOOKUP(A137,[1]Plan1!$AY$80:$BA$314,3)</f>
        <v>3780.61</v>
      </c>
      <c r="F138" s="121">
        <f t="shared" si="58"/>
        <v>41597</v>
      </c>
      <c r="G138" s="100">
        <f t="shared" ref="G138:G201" si="75">(E138/D138)-1</f>
        <v>5.4011648006808688E-3</v>
      </c>
      <c r="H138" s="20">
        <f t="shared" si="59"/>
        <v>41624</v>
      </c>
      <c r="I138" s="20">
        <f t="shared" ref="I138:I201" si="76">IF(A138&gt;I137,H138,I137)</f>
        <v>41624</v>
      </c>
      <c r="J138" s="1">
        <f t="shared" si="72"/>
        <v>20</v>
      </c>
      <c r="K138" s="1">
        <f t="shared" si="67"/>
        <v>2</v>
      </c>
      <c r="L138" s="10">
        <f t="shared" ref="L138:L201" si="77">TRUNC((E138/D138)^TRUNC((K138/J138),9),8)</f>
        <v>1.0005388</v>
      </c>
      <c r="M138" s="22">
        <f t="shared" si="65"/>
        <v>1.0056993999999999</v>
      </c>
      <c r="N138" s="22">
        <f t="shared" si="61"/>
        <v>1.0119431875395504</v>
      </c>
      <c r="O138" s="10">
        <f t="shared" si="62"/>
        <v>1.0124884199999999</v>
      </c>
      <c r="P138" s="10">
        <f t="shared" ref="P138:P201" si="78">TRUNC(C138*O138,8)</f>
        <v>101248.842</v>
      </c>
      <c r="Q138" s="101">
        <f t="shared" ref="Q138:Q201" si="79">IF(VLOOKUP(A138,AK$10:AR$114,8)=VLOOKUP(A137,AK$10:AR$114,8),0,VLOOKUP(A138,AK$10:AR$114,8))</f>
        <v>0</v>
      </c>
      <c r="R138" s="102">
        <f t="shared" ref="R138:R201" si="80">IF(Q138&gt;0,VLOOKUP($A138,$AK$10:$AP$114,6),0)</f>
        <v>0</v>
      </c>
      <c r="S138" s="10">
        <f t="shared" ref="S138:S201" si="81">IF(R138&gt;0,TRUNC(100000*R138*O138,8),0)</f>
        <v>0</v>
      </c>
      <c r="T138" s="17">
        <f t="shared" si="63"/>
        <v>7.9699999999999993E-2</v>
      </c>
      <c r="U138" s="101">
        <f t="shared" si="64"/>
        <v>46</v>
      </c>
      <c r="V138" s="101">
        <v>252</v>
      </c>
      <c r="W138" s="22">
        <f t="shared" ref="W138:W201" si="82">ROUND((1+T138)^TRUNC((U138/V138),9),9)</f>
        <v>1.0140961580000001</v>
      </c>
      <c r="X138" s="18">
        <f t="shared" ref="X138:X201" si="83">TRUNC((P138*(W138-1)),6)</f>
        <v>1427.2196739999999</v>
      </c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4"/>
      <c r="AJ138" s="73"/>
      <c r="AK138" s="183">
        <f>[2]Plan1!$A166</f>
        <v>41924</v>
      </c>
      <c r="AL138" s="182" t="str">
        <f>[2]Plan1!$C166</f>
        <v>Nossa Sr.a Aparecida - Padroeira do Brasil</v>
      </c>
      <c r="AN138" s="60"/>
      <c r="AO138" s="173">
        <f t="shared" si="73"/>
        <v>42078</v>
      </c>
      <c r="AP138" s="173">
        <f t="shared" si="68"/>
        <v>42076</v>
      </c>
      <c r="AQ138" s="173">
        <f t="shared" si="69"/>
        <v>42079</v>
      </c>
      <c r="AR138" s="173">
        <f t="shared" si="70"/>
        <v>42109</v>
      </c>
      <c r="AS138" s="171">
        <f t="shared" si="71"/>
        <v>21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6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7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52"/>
      <c r="DJ138" s="52"/>
      <c r="DK138" s="70"/>
      <c r="DL138" s="52"/>
      <c r="DM138" s="1"/>
      <c r="DN138" s="52"/>
    </row>
    <row r="139" spans="1:118" x14ac:dyDescent="0.2">
      <c r="A139" s="114">
        <f t="shared" ref="A139:A202" si="84">(A138+1)</f>
        <v>41599</v>
      </c>
      <c r="B139" s="98">
        <f t="shared" si="74"/>
        <v>102734.97748599999</v>
      </c>
      <c r="C139" s="10">
        <f t="shared" ref="C139:C202" si="85">TRUNC(IF(Q138&gt;0,VLOOKUP(A138,$AK$12:$AL$114,2),C138),8)</f>
        <v>100000</v>
      </c>
      <c r="D139" s="99">
        <f t="shared" ref="D139:D202" si="86">IF(E139=E138,D138,E138)</f>
        <v>3760.3</v>
      </c>
      <c r="E139" s="21">
        <f>VLOOKUP(A138,[1]Plan1!$AY$80:$BA$314,3)</f>
        <v>3780.61</v>
      </c>
      <c r="F139" s="121">
        <f t="shared" ref="F139:F202" si="87">IF(D139=D138,F138,A139)</f>
        <v>41597</v>
      </c>
      <c r="G139" s="100">
        <f t="shared" si="75"/>
        <v>5.4011648006808688E-3</v>
      </c>
      <c r="H139" s="20">
        <f t="shared" ref="H139:H202" si="88">IF(DAY(A139)=15,VLOOKUP(A139,AO$118:AT$450,4),H138)</f>
        <v>41624</v>
      </c>
      <c r="I139" s="20">
        <f t="shared" si="76"/>
        <v>41624</v>
      </c>
      <c r="J139" s="1">
        <f t="shared" si="72"/>
        <v>20</v>
      </c>
      <c r="K139" s="1">
        <f t="shared" si="67"/>
        <v>3</v>
      </c>
      <c r="L139" s="10">
        <f t="shared" si="77"/>
        <v>1.00080832</v>
      </c>
      <c r="M139" s="22">
        <f t="shared" si="65"/>
        <v>1.0056993999999999</v>
      </c>
      <c r="N139" s="22">
        <f t="shared" ref="N139:N202" si="89">IF(I139&gt;I138,N138*M139,N138)</f>
        <v>1.0119431875395504</v>
      </c>
      <c r="O139" s="10">
        <f t="shared" ref="O139:O202" si="90">TRUNC(TRUNC((L139*N139),15),8)</f>
        <v>1.0127611599999999</v>
      </c>
      <c r="P139" s="10">
        <f t="shared" si="78"/>
        <v>101276.11599999999</v>
      </c>
      <c r="Q139" s="101">
        <f t="shared" si="79"/>
        <v>0</v>
      </c>
      <c r="R139" s="102">
        <f t="shared" si="80"/>
        <v>0</v>
      </c>
      <c r="S139" s="10">
        <f t="shared" si="81"/>
        <v>0</v>
      </c>
      <c r="T139" s="17">
        <f t="shared" ref="T139:T202" si="91">(T138)</f>
        <v>7.9699999999999993E-2</v>
      </c>
      <c r="U139" s="101">
        <f t="shared" si="64"/>
        <v>47</v>
      </c>
      <c r="V139" s="101">
        <v>252</v>
      </c>
      <c r="W139" s="22">
        <f t="shared" si="82"/>
        <v>1.014404793</v>
      </c>
      <c r="X139" s="18">
        <f t="shared" si="83"/>
        <v>1458.861486</v>
      </c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4"/>
      <c r="AJ139" s="73"/>
      <c r="AK139" s="183">
        <f>[2]Plan1!$A167</f>
        <v>41945</v>
      </c>
      <c r="AL139" s="182" t="str">
        <f>[2]Plan1!$C167</f>
        <v>Finados</v>
      </c>
      <c r="AN139" s="66"/>
      <c r="AO139" s="173">
        <f t="shared" si="73"/>
        <v>42109</v>
      </c>
      <c r="AP139" s="173">
        <f t="shared" si="68"/>
        <v>42108</v>
      </c>
      <c r="AQ139" s="173">
        <f t="shared" si="69"/>
        <v>42109</v>
      </c>
      <c r="AR139" s="173">
        <f t="shared" si="70"/>
        <v>42139</v>
      </c>
      <c r="AS139" s="171">
        <f t="shared" si="71"/>
        <v>20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6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7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52"/>
      <c r="DJ139" s="52"/>
      <c r="DK139" s="70"/>
      <c r="DL139" s="52"/>
      <c r="DM139" s="1"/>
      <c r="DN139" s="52"/>
    </row>
    <row r="140" spans="1:118" x14ac:dyDescent="0.2">
      <c r="A140" s="114">
        <f t="shared" si="84"/>
        <v>41600</v>
      </c>
      <c r="B140" s="98">
        <f t="shared" si="74"/>
        <v>102793.925745</v>
      </c>
      <c r="C140" s="10">
        <f t="shared" si="85"/>
        <v>100000</v>
      </c>
      <c r="D140" s="99">
        <f t="shared" si="86"/>
        <v>3760.3</v>
      </c>
      <c r="E140" s="21">
        <f>VLOOKUP(A139,[1]Plan1!$AY$80:$BA$314,3)</f>
        <v>3780.61</v>
      </c>
      <c r="F140" s="121">
        <f t="shared" si="87"/>
        <v>41597</v>
      </c>
      <c r="G140" s="100">
        <f t="shared" si="75"/>
        <v>5.4011648006808688E-3</v>
      </c>
      <c r="H140" s="20">
        <f t="shared" si="88"/>
        <v>41624</v>
      </c>
      <c r="I140" s="20">
        <f t="shared" si="76"/>
        <v>41624</v>
      </c>
      <c r="J140" s="1">
        <f t="shared" si="72"/>
        <v>20</v>
      </c>
      <c r="K140" s="1">
        <f t="shared" si="67"/>
        <v>4</v>
      </c>
      <c r="L140" s="10">
        <f t="shared" si="77"/>
        <v>1.0010779000000001</v>
      </c>
      <c r="M140" s="22">
        <f t="shared" si="65"/>
        <v>1.0056993999999999</v>
      </c>
      <c r="N140" s="22">
        <f t="shared" si="89"/>
        <v>1.0119431875395504</v>
      </c>
      <c r="O140" s="10">
        <f t="shared" si="90"/>
        <v>1.01303396</v>
      </c>
      <c r="P140" s="10">
        <f t="shared" si="78"/>
        <v>101303.39599999999</v>
      </c>
      <c r="Q140" s="101">
        <f t="shared" si="79"/>
        <v>0</v>
      </c>
      <c r="R140" s="102">
        <f t="shared" si="80"/>
        <v>0</v>
      </c>
      <c r="S140" s="10">
        <f t="shared" si="81"/>
        <v>0</v>
      </c>
      <c r="T140" s="17">
        <f t="shared" si="91"/>
        <v>7.9699999999999993E-2</v>
      </c>
      <c r="U140" s="101">
        <f t="shared" si="64"/>
        <v>48</v>
      </c>
      <c r="V140" s="101">
        <v>252</v>
      </c>
      <c r="W140" s="22">
        <f t="shared" si="82"/>
        <v>1.0147135220000001</v>
      </c>
      <c r="X140" s="18">
        <f t="shared" si="83"/>
        <v>1490.529745</v>
      </c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4"/>
      <c r="AJ140" s="73"/>
      <c r="AK140" s="183">
        <f>[2]Plan1!$A168</f>
        <v>41958</v>
      </c>
      <c r="AL140" s="182" t="str">
        <f>[2]Plan1!$C168</f>
        <v>Proclamação da República</v>
      </c>
      <c r="AN140" s="60"/>
      <c r="AO140" s="173">
        <f t="shared" si="73"/>
        <v>42139</v>
      </c>
      <c r="AP140" s="173">
        <f t="shared" si="68"/>
        <v>42138</v>
      </c>
      <c r="AQ140" s="173">
        <f t="shared" si="69"/>
        <v>42139</v>
      </c>
      <c r="AR140" s="173">
        <f t="shared" si="70"/>
        <v>42170</v>
      </c>
      <c r="AS140" s="171">
        <f t="shared" si="71"/>
        <v>20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6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7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52"/>
      <c r="DJ140" s="52"/>
      <c r="DK140" s="70"/>
      <c r="DL140" s="52"/>
      <c r="DM140" s="1"/>
      <c r="DN140" s="52"/>
    </row>
    <row r="141" spans="1:118" x14ac:dyDescent="0.2">
      <c r="A141" s="114">
        <f t="shared" si="84"/>
        <v>41601</v>
      </c>
      <c r="B141" s="98">
        <f t="shared" si="74"/>
        <v>102852.90849399999</v>
      </c>
      <c r="C141" s="10">
        <f t="shared" si="85"/>
        <v>100000</v>
      </c>
      <c r="D141" s="99">
        <f t="shared" si="86"/>
        <v>3760.3</v>
      </c>
      <c r="E141" s="21">
        <f>VLOOKUP(A140,[1]Plan1!$AY$80:$BA$314,3)</f>
        <v>3780.61</v>
      </c>
      <c r="F141" s="121">
        <f t="shared" si="87"/>
        <v>41597</v>
      </c>
      <c r="G141" s="100">
        <f t="shared" si="75"/>
        <v>5.4011648006808688E-3</v>
      </c>
      <c r="H141" s="20">
        <f t="shared" si="88"/>
        <v>41624</v>
      </c>
      <c r="I141" s="20">
        <f t="shared" si="76"/>
        <v>41624</v>
      </c>
      <c r="J141" s="1">
        <f t="shared" si="72"/>
        <v>20</v>
      </c>
      <c r="K141" s="1">
        <f t="shared" si="67"/>
        <v>5</v>
      </c>
      <c r="L141" s="10">
        <f t="shared" si="77"/>
        <v>1.0013475599999999</v>
      </c>
      <c r="M141" s="22">
        <f t="shared" si="65"/>
        <v>1.0056993999999999</v>
      </c>
      <c r="N141" s="22">
        <f t="shared" si="89"/>
        <v>1.0119431875395504</v>
      </c>
      <c r="O141" s="10">
        <f t="shared" si="90"/>
        <v>1.01330684</v>
      </c>
      <c r="P141" s="10">
        <f t="shared" si="78"/>
        <v>101330.68399999999</v>
      </c>
      <c r="Q141" s="101">
        <f t="shared" si="79"/>
        <v>0</v>
      </c>
      <c r="R141" s="102">
        <f t="shared" si="80"/>
        <v>0</v>
      </c>
      <c r="S141" s="10">
        <f t="shared" si="81"/>
        <v>0</v>
      </c>
      <c r="T141" s="17">
        <f t="shared" si="91"/>
        <v>7.9699999999999993E-2</v>
      </c>
      <c r="U141" s="101">
        <f t="shared" si="64"/>
        <v>49</v>
      </c>
      <c r="V141" s="101">
        <v>252</v>
      </c>
      <c r="W141" s="22">
        <f t="shared" si="82"/>
        <v>1.015022345</v>
      </c>
      <c r="X141" s="18">
        <f t="shared" si="83"/>
        <v>1522.224494</v>
      </c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4"/>
      <c r="AJ141" s="73"/>
      <c r="AK141" s="183">
        <f>[2]Plan1!$A169</f>
        <v>41998</v>
      </c>
      <c r="AL141" s="182" t="str">
        <f>[2]Plan1!$C169</f>
        <v>Natal</v>
      </c>
      <c r="AN141" s="60"/>
      <c r="AO141" s="173">
        <f t="shared" si="73"/>
        <v>42170</v>
      </c>
      <c r="AP141" s="173">
        <f t="shared" si="68"/>
        <v>42167</v>
      </c>
      <c r="AQ141" s="173">
        <f t="shared" si="69"/>
        <v>42170</v>
      </c>
      <c r="AR141" s="173">
        <f t="shared" si="70"/>
        <v>42200</v>
      </c>
      <c r="AS141" s="171">
        <f t="shared" si="71"/>
        <v>22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6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7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52"/>
      <c r="DJ141" s="52"/>
      <c r="DK141" s="70"/>
      <c r="DL141" s="52"/>
      <c r="DM141" s="1"/>
      <c r="DN141" s="52"/>
    </row>
    <row r="142" spans="1:118" x14ac:dyDescent="0.2">
      <c r="A142" s="114">
        <f t="shared" si="84"/>
        <v>41602</v>
      </c>
      <c r="B142" s="98">
        <f t="shared" si="74"/>
        <v>102852.90849399999</v>
      </c>
      <c r="C142" s="10">
        <f t="shared" si="85"/>
        <v>100000</v>
      </c>
      <c r="D142" s="99">
        <f t="shared" si="86"/>
        <v>3760.3</v>
      </c>
      <c r="E142" s="21">
        <f>VLOOKUP(A141,[1]Plan1!$AY$80:$BA$314,3)</f>
        <v>3780.61</v>
      </c>
      <c r="F142" s="121">
        <f t="shared" si="87"/>
        <v>41597</v>
      </c>
      <c r="G142" s="100">
        <f t="shared" si="75"/>
        <v>5.4011648006808688E-3</v>
      </c>
      <c r="H142" s="20">
        <f t="shared" si="88"/>
        <v>41624</v>
      </c>
      <c r="I142" s="20">
        <f t="shared" si="76"/>
        <v>41624</v>
      </c>
      <c r="J142" s="1">
        <f t="shared" si="72"/>
        <v>20</v>
      </c>
      <c r="K142" s="1">
        <f t="shared" si="67"/>
        <v>5</v>
      </c>
      <c r="L142" s="10">
        <f t="shared" si="77"/>
        <v>1.0013475599999999</v>
      </c>
      <c r="M142" s="22">
        <f t="shared" si="65"/>
        <v>1.0056993999999999</v>
      </c>
      <c r="N142" s="22">
        <f t="shared" si="89"/>
        <v>1.0119431875395504</v>
      </c>
      <c r="O142" s="10">
        <f t="shared" si="90"/>
        <v>1.01330684</v>
      </c>
      <c r="P142" s="10">
        <f t="shared" si="78"/>
        <v>101330.68399999999</v>
      </c>
      <c r="Q142" s="101">
        <f t="shared" si="79"/>
        <v>0</v>
      </c>
      <c r="R142" s="102">
        <f t="shared" si="80"/>
        <v>0</v>
      </c>
      <c r="S142" s="10">
        <f t="shared" si="81"/>
        <v>0</v>
      </c>
      <c r="T142" s="17">
        <f t="shared" si="91"/>
        <v>7.9699999999999993E-2</v>
      </c>
      <c r="U142" s="101">
        <f t="shared" si="64"/>
        <v>49</v>
      </c>
      <c r="V142" s="101">
        <v>252</v>
      </c>
      <c r="W142" s="22">
        <f t="shared" si="82"/>
        <v>1.015022345</v>
      </c>
      <c r="X142" s="18">
        <f t="shared" si="83"/>
        <v>1522.224494</v>
      </c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4"/>
      <c r="AJ142" s="73"/>
      <c r="AK142" s="183">
        <f>[2]Plan1!$A170</f>
        <v>42005</v>
      </c>
      <c r="AL142" s="182" t="str">
        <f>[2]Plan1!$C170</f>
        <v>Confraternização Universal</v>
      </c>
      <c r="AN142" s="60"/>
      <c r="AO142" s="173">
        <f t="shared" si="73"/>
        <v>42200</v>
      </c>
      <c r="AP142" s="173">
        <f t="shared" si="68"/>
        <v>42199</v>
      </c>
      <c r="AQ142" s="173">
        <f t="shared" si="69"/>
        <v>42200</v>
      </c>
      <c r="AR142" s="173">
        <f t="shared" si="70"/>
        <v>42233</v>
      </c>
      <c r="AS142" s="171">
        <f t="shared" si="71"/>
        <v>23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6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7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52"/>
      <c r="DJ142" s="52"/>
      <c r="DK142" s="70"/>
      <c r="DL142" s="52"/>
      <c r="DM142" s="1"/>
      <c r="DN142" s="52"/>
    </row>
    <row r="143" spans="1:118" x14ac:dyDescent="0.2">
      <c r="A143" s="114">
        <f t="shared" si="84"/>
        <v>41603</v>
      </c>
      <c r="B143" s="98">
        <f t="shared" si="74"/>
        <v>102852.90849399999</v>
      </c>
      <c r="C143" s="10">
        <f t="shared" si="85"/>
        <v>100000</v>
      </c>
      <c r="D143" s="99">
        <f t="shared" si="86"/>
        <v>3760.3</v>
      </c>
      <c r="E143" s="21">
        <f>VLOOKUP(A142,[1]Plan1!$AY$80:$BA$314,3)</f>
        <v>3780.61</v>
      </c>
      <c r="F143" s="121">
        <f t="shared" si="87"/>
        <v>41597</v>
      </c>
      <c r="G143" s="100">
        <f t="shared" si="75"/>
        <v>5.4011648006808688E-3</v>
      </c>
      <c r="H143" s="20">
        <f t="shared" si="88"/>
        <v>41624</v>
      </c>
      <c r="I143" s="20">
        <f t="shared" si="76"/>
        <v>41624</v>
      </c>
      <c r="J143" s="1">
        <f t="shared" si="72"/>
        <v>20</v>
      </c>
      <c r="K143" s="1">
        <f t="shared" si="67"/>
        <v>5</v>
      </c>
      <c r="L143" s="10">
        <f t="shared" si="77"/>
        <v>1.0013475599999999</v>
      </c>
      <c r="M143" s="22">
        <f t="shared" si="65"/>
        <v>1.0056993999999999</v>
      </c>
      <c r="N143" s="22">
        <f t="shared" si="89"/>
        <v>1.0119431875395504</v>
      </c>
      <c r="O143" s="10">
        <f t="shared" si="90"/>
        <v>1.01330684</v>
      </c>
      <c r="P143" s="10">
        <f t="shared" si="78"/>
        <v>101330.68399999999</v>
      </c>
      <c r="Q143" s="101">
        <f t="shared" si="79"/>
        <v>0</v>
      </c>
      <c r="R143" s="102">
        <f t="shared" si="80"/>
        <v>0</v>
      </c>
      <c r="S143" s="10">
        <f t="shared" si="81"/>
        <v>0</v>
      </c>
      <c r="T143" s="17">
        <f t="shared" si="91"/>
        <v>7.9699999999999993E-2</v>
      </c>
      <c r="U143" s="101">
        <f t="shared" si="64"/>
        <v>49</v>
      </c>
      <c r="V143" s="101">
        <v>252</v>
      </c>
      <c r="W143" s="22">
        <f t="shared" si="82"/>
        <v>1.015022345</v>
      </c>
      <c r="X143" s="18">
        <f t="shared" si="83"/>
        <v>1522.224494</v>
      </c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4"/>
      <c r="AJ143" s="73"/>
      <c r="AK143" s="183">
        <f>[2]Plan1!$A171</f>
        <v>42051</v>
      </c>
      <c r="AL143" s="182" t="str">
        <f>[2]Plan1!$C171</f>
        <v>Carnaval</v>
      </c>
      <c r="AN143" s="60"/>
      <c r="AO143" s="173">
        <f t="shared" si="73"/>
        <v>42231</v>
      </c>
      <c r="AP143" s="173">
        <f t="shared" si="68"/>
        <v>42230</v>
      </c>
      <c r="AQ143" s="173">
        <f t="shared" si="69"/>
        <v>42233</v>
      </c>
      <c r="AR143" s="173">
        <f t="shared" si="70"/>
        <v>42262</v>
      </c>
      <c r="AS143" s="171">
        <f t="shared" si="71"/>
        <v>20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6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7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52"/>
      <c r="DJ143" s="52"/>
      <c r="DK143" s="70"/>
      <c r="DL143" s="52"/>
      <c r="DM143" s="1"/>
      <c r="DN143" s="52"/>
    </row>
    <row r="144" spans="1:118" x14ac:dyDescent="0.2">
      <c r="A144" s="114">
        <f t="shared" si="84"/>
        <v>41604</v>
      </c>
      <c r="B144" s="98">
        <f t="shared" si="74"/>
        <v>102911.92473100001</v>
      </c>
      <c r="C144" s="10">
        <f t="shared" si="85"/>
        <v>100000</v>
      </c>
      <c r="D144" s="99">
        <f t="shared" si="86"/>
        <v>3760.3</v>
      </c>
      <c r="E144" s="21">
        <f>VLOOKUP(A143,[1]Plan1!$AY$80:$BA$314,3)</f>
        <v>3780.61</v>
      </c>
      <c r="F144" s="121">
        <f t="shared" si="87"/>
        <v>41597</v>
      </c>
      <c r="G144" s="100">
        <f t="shared" si="75"/>
        <v>5.4011648006808688E-3</v>
      </c>
      <c r="H144" s="20">
        <f t="shared" si="88"/>
        <v>41624</v>
      </c>
      <c r="I144" s="20">
        <f t="shared" si="76"/>
        <v>41624</v>
      </c>
      <c r="J144" s="1">
        <f t="shared" si="72"/>
        <v>20</v>
      </c>
      <c r="K144" s="1">
        <f t="shared" si="67"/>
        <v>6</v>
      </c>
      <c r="L144" s="10">
        <f t="shared" si="77"/>
        <v>1.00161729</v>
      </c>
      <c r="M144" s="22">
        <f t="shared" si="65"/>
        <v>1.0056993999999999</v>
      </c>
      <c r="N144" s="22">
        <f t="shared" si="89"/>
        <v>1.0119431875395504</v>
      </c>
      <c r="O144" s="10">
        <f t="shared" si="90"/>
        <v>1.0135797900000001</v>
      </c>
      <c r="P144" s="10">
        <f t="shared" si="78"/>
        <v>101357.97900000001</v>
      </c>
      <c r="Q144" s="101">
        <f t="shared" si="79"/>
        <v>0</v>
      </c>
      <c r="R144" s="102">
        <f t="shared" si="80"/>
        <v>0</v>
      </c>
      <c r="S144" s="10">
        <f t="shared" si="81"/>
        <v>0</v>
      </c>
      <c r="T144" s="17">
        <f t="shared" si="91"/>
        <v>7.9699999999999993E-2</v>
      </c>
      <c r="U144" s="101">
        <f t="shared" si="64"/>
        <v>50</v>
      </c>
      <c r="V144" s="101">
        <v>252</v>
      </c>
      <c r="W144" s="22">
        <f t="shared" si="82"/>
        <v>1.0153312619999999</v>
      </c>
      <c r="X144" s="18">
        <f t="shared" si="83"/>
        <v>1553.945731</v>
      </c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4"/>
      <c r="AJ144" s="73"/>
      <c r="AK144" s="183">
        <f>[2]Plan1!$A172</f>
        <v>42052</v>
      </c>
      <c r="AL144" s="182" t="str">
        <f>[2]Plan1!$C172</f>
        <v>Carnaval</v>
      </c>
      <c r="AN144" s="60"/>
      <c r="AO144" s="173">
        <f t="shared" si="73"/>
        <v>42262</v>
      </c>
      <c r="AP144" s="173">
        <f t="shared" si="68"/>
        <v>42261</v>
      </c>
      <c r="AQ144" s="173">
        <f t="shared" si="69"/>
        <v>42262</v>
      </c>
      <c r="AR144" s="173">
        <f t="shared" si="70"/>
        <v>42292</v>
      </c>
      <c r="AS144" s="171">
        <f t="shared" si="71"/>
        <v>21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6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7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52"/>
      <c r="DJ144" s="52"/>
      <c r="DK144" s="70"/>
      <c r="DL144" s="52"/>
      <c r="DM144" s="1"/>
      <c r="DN144" s="52"/>
    </row>
    <row r="145" spans="1:118" x14ac:dyDescent="0.2">
      <c r="A145" s="114">
        <f t="shared" si="84"/>
        <v>41605</v>
      </c>
      <c r="B145" s="98">
        <f t="shared" si="74"/>
        <v>102970.97447300001</v>
      </c>
      <c r="C145" s="10">
        <f t="shared" si="85"/>
        <v>100000</v>
      </c>
      <c r="D145" s="99">
        <f t="shared" si="86"/>
        <v>3760.3</v>
      </c>
      <c r="E145" s="21">
        <f>VLOOKUP(A144,[1]Plan1!$AY$80:$BA$314,3)</f>
        <v>3780.61</v>
      </c>
      <c r="F145" s="121">
        <f t="shared" si="87"/>
        <v>41597</v>
      </c>
      <c r="G145" s="100">
        <f t="shared" si="75"/>
        <v>5.4011648006808688E-3</v>
      </c>
      <c r="H145" s="20">
        <f t="shared" si="88"/>
        <v>41624</v>
      </c>
      <c r="I145" s="20">
        <f t="shared" si="76"/>
        <v>41624</v>
      </c>
      <c r="J145" s="1">
        <f t="shared" si="72"/>
        <v>20</v>
      </c>
      <c r="K145" s="1">
        <f t="shared" si="67"/>
        <v>7</v>
      </c>
      <c r="L145" s="10">
        <f t="shared" si="77"/>
        <v>1.0018870900000001</v>
      </c>
      <c r="M145" s="22">
        <f t="shared" si="65"/>
        <v>1.0056993999999999</v>
      </c>
      <c r="N145" s="22">
        <f t="shared" si="89"/>
        <v>1.0119431875395504</v>
      </c>
      <c r="O145" s="10">
        <f t="shared" si="90"/>
        <v>1.0138528099999999</v>
      </c>
      <c r="P145" s="10">
        <f t="shared" si="78"/>
        <v>101385.281</v>
      </c>
      <c r="Q145" s="101">
        <f t="shared" si="79"/>
        <v>0</v>
      </c>
      <c r="R145" s="102">
        <f t="shared" si="80"/>
        <v>0</v>
      </c>
      <c r="S145" s="10">
        <f t="shared" si="81"/>
        <v>0</v>
      </c>
      <c r="T145" s="17">
        <f t="shared" si="91"/>
        <v>7.9699999999999993E-2</v>
      </c>
      <c r="U145" s="101">
        <f t="shared" si="64"/>
        <v>51</v>
      </c>
      <c r="V145" s="101">
        <v>252</v>
      </c>
      <c r="W145" s="22">
        <f t="shared" si="82"/>
        <v>1.015640273</v>
      </c>
      <c r="X145" s="18">
        <f t="shared" si="83"/>
        <v>1585.693473</v>
      </c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4"/>
      <c r="AJ145" s="73"/>
      <c r="AK145" s="183">
        <f>[2]Plan1!$A173</f>
        <v>42097</v>
      </c>
      <c r="AL145" s="182" t="str">
        <f>[2]Plan1!$C173</f>
        <v>Paixão de Cristo</v>
      </c>
      <c r="AN145" s="60"/>
      <c r="AO145" s="173">
        <f t="shared" si="73"/>
        <v>42292</v>
      </c>
      <c r="AP145" s="173">
        <f t="shared" si="68"/>
        <v>42291</v>
      </c>
      <c r="AQ145" s="173">
        <f t="shared" si="69"/>
        <v>42292</v>
      </c>
      <c r="AR145" s="173">
        <f t="shared" si="70"/>
        <v>42324</v>
      </c>
      <c r="AS145" s="171">
        <f t="shared" si="71"/>
        <v>21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6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7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52"/>
      <c r="DJ145" s="52"/>
      <c r="DK145" s="70"/>
      <c r="DL145" s="52"/>
      <c r="DM145" s="1"/>
      <c r="DN145" s="52"/>
    </row>
    <row r="146" spans="1:118" x14ac:dyDescent="0.2">
      <c r="A146" s="114">
        <f t="shared" si="84"/>
        <v>41606</v>
      </c>
      <c r="B146" s="98">
        <f t="shared" si="74"/>
        <v>103030.058646</v>
      </c>
      <c r="C146" s="10">
        <f t="shared" si="85"/>
        <v>100000</v>
      </c>
      <c r="D146" s="99">
        <f t="shared" si="86"/>
        <v>3760.3</v>
      </c>
      <c r="E146" s="21">
        <f>VLOOKUP(A145,[1]Plan1!$AY$80:$BA$314,3)</f>
        <v>3780.61</v>
      </c>
      <c r="F146" s="121">
        <f t="shared" si="87"/>
        <v>41597</v>
      </c>
      <c r="G146" s="100">
        <f t="shared" si="75"/>
        <v>5.4011648006808688E-3</v>
      </c>
      <c r="H146" s="20">
        <f t="shared" si="88"/>
        <v>41624</v>
      </c>
      <c r="I146" s="20">
        <f t="shared" si="76"/>
        <v>41624</v>
      </c>
      <c r="J146" s="1">
        <f t="shared" si="72"/>
        <v>20</v>
      </c>
      <c r="K146" s="1">
        <f t="shared" si="67"/>
        <v>8</v>
      </c>
      <c r="L146" s="10">
        <f t="shared" si="77"/>
        <v>1.0021569699999999</v>
      </c>
      <c r="M146" s="22">
        <f t="shared" si="65"/>
        <v>1.0056993999999999</v>
      </c>
      <c r="N146" s="22">
        <f t="shared" si="89"/>
        <v>1.0119431875395504</v>
      </c>
      <c r="O146" s="10">
        <f t="shared" si="90"/>
        <v>1.01412591</v>
      </c>
      <c r="P146" s="10">
        <f t="shared" si="78"/>
        <v>101412.591</v>
      </c>
      <c r="Q146" s="101">
        <f t="shared" si="79"/>
        <v>0</v>
      </c>
      <c r="R146" s="102">
        <f t="shared" si="80"/>
        <v>0</v>
      </c>
      <c r="S146" s="10">
        <f t="shared" si="81"/>
        <v>0</v>
      </c>
      <c r="T146" s="17">
        <f t="shared" si="91"/>
        <v>7.9699999999999993E-2</v>
      </c>
      <c r="U146" s="101">
        <f t="shared" si="64"/>
        <v>52</v>
      </c>
      <c r="V146" s="101">
        <v>252</v>
      </c>
      <c r="W146" s="22">
        <f t="shared" si="82"/>
        <v>1.0159493770000001</v>
      </c>
      <c r="X146" s="18">
        <f t="shared" si="83"/>
        <v>1617.4676460000001</v>
      </c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4"/>
      <c r="AJ146" s="73"/>
      <c r="AK146" s="183">
        <f>[2]Plan1!$A174</f>
        <v>42115</v>
      </c>
      <c r="AL146" s="182" t="str">
        <f>[2]Plan1!$C174</f>
        <v>Tiradentes</v>
      </c>
      <c r="AN146" s="60"/>
      <c r="AO146" s="173">
        <f t="shared" si="73"/>
        <v>42323</v>
      </c>
      <c r="AP146" s="173">
        <f t="shared" si="68"/>
        <v>42321</v>
      </c>
      <c r="AQ146" s="173">
        <f t="shared" si="69"/>
        <v>42324</v>
      </c>
      <c r="AR146" s="173">
        <f t="shared" si="70"/>
        <v>42353</v>
      </c>
      <c r="AS146" s="171">
        <f t="shared" si="71"/>
        <v>21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6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7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52"/>
      <c r="DJ146" s="52"/>
      <c r="DK146" s="70"/>
      <c r="DL146" s="52"/>
      <c r="DM146" s="1"/>
      <c r="DN146" s="52"/>
    </row>
    <row r="147" spans="1:118" x14ac:dyDescent="0.2">
      <c r="A147" s="114">
        <f t="shared" si="84"/>
        <v>41607</v>
      </c>
      <c r="B147" s="98">
        <f t="shared" si="74"/>
        <v>103089.177469</v>
      </c>
      <c r="C147" s="10">
        <f t="shared" si="85"/>
        <v>100000</v>
      </c>
      <c r="D147" s="99">
        <f t="shared" si="86"/>
        <v>3760.3</v>
      </c>
      <c r="E147" s="21">
        <f>VLOOKUP(A146,[1]Plan1!$AY$80:$BA$314,3)</f>
        <v>3780.61</v>
      </c>
      <c r="F147" s="121">
        <f t="shared" si="87"/>
        <v>41597</v>
      </c>
      <c r="G147" s="100">
        <f t="shared" si="75"/>
        <v>5.4011648006808688E-3</v>
      </c>
      <c r="H147" s="20">
        <f t="shared" si="88"/>
        <v>41624</v>
      </c>
      <c r="I147" s="20">
        <f t="shared" si="76"/>
        <v>41624</v>
      </c>
      <c r="J147" s="1">
        <f t="shared" si="72"/>
        <v>20</v>
      </c>
      <c r="K147" s="1">
        <f t="shared" si="67"/>
        <v>9</v>
      </c>
      <c r="L147" s="10">
        <f t="shared" si="77"/>
        <v>1.00242692</v>
      </c>
      <c r="M147" s="22">
        <f t="shared" si="65"/>
        <v>1.0056993999999999</v>
      </c>
      <c r="N147" s="22">
        <f t="shared" si="89"/>
        <v>1.0119431875395504</v>
      </c>
      <c r="O147" s="10">
        <f t="shared" si="90"/>
        <v>1.0143990899999999</v>
      </c>
      <c r="P147" s="10">
        <f t="shared" si="78"/>
        <v>101439.909</v>
      </c>
      <c r="Q147" s="101">
        <f t="shared" si="79"/>
        <v>0</v>
      </c>
      <c r="R147" s="102">
        <f t="shared" si="80"/>
        <v>0</v>
      </c>
      <c r="S147" s="10">
        <f t="shared" si="81"/>
        <v>0</v>
      </c>
      <c r="T147" s="17">
        <f t="shared" si="91"/>
        <v>7.9699999999999993E-2</v>
      </c>
      <c r="U147" s="101">
        <f t="shared" si="64"/>
        <v>53</v>
      </c>
      <c r="V147" s="101">
        <v>252</v>
      </c>
      <c r="W147" s="22">
        <f t="shared" si="82"/>
        <v>1.016258576</v>
      </c>
      <c r="X147" s="18">
        <f t="shared" si="83"/>
        <v>1649.2684690000001</v>
      </c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4"/>
      <c r="AJ147" s="73"/>
      <c r="AK147" s="183">
        <f>[2]Plan1!$A175</f>
        <v>42125</v>
      </c>
      <c r="AL147" s="182" t="str">
        <f>[2]Plan1!$C175</f>
        <v>Dia do Trabalho</v>
      </c>
      <c r="AN147" s="60"/>
      <c r="AO147" s="173">
        <f t="shared" si="73"/>
        <v>42353</v>
      </c>
      <c r="AP147" s="173">
        <f t="shared" si="68"/>
        <v>42352</v>
      </c>
      <c r="AQ147" s="173">
        <f t="shared" si="69"/>
        <v>42353</v>
      </c>
      <c r="AR147" s="173">
        <f t="shared" si="70"/>
        <v>42384</v>
      </c>
      <c r="AS147" s="171">
        <f t="shared" si="71"/>
        <v>21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6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7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52"/>
      <c r="DJ147" s="52"/>
      <c r="DK147" s="70"/>
      <c r="DL147" s="52"/>
      <c r="DM147" s="1"/>
      <c r="DN147" s="52"/>
    </row>
    <row r="148" spans="1:118" x14ac:dyDescent="0.2">
      <c r="A148" s="114">
        <f t="shared" si="84"/>
        <v>41608</v>
      </c>
      <c r="B148" s="98">
        <f t="shared" si="74"/>
        <v>103148.328824</v>
      </c>
      <c r="C148" s="10">
        <f t="shared" si="85"/>
        <v>100000</v>
      </c>
      <c r="D148" s="99">
        <f t="shared" si="86"/>
        <v>3760.3</v>
      </c>
      <c r="E148" s="21">
        <f>VLOOKUP(A147,[1]Plan1!$AY$80:$BA$314,3)</f>
        <v>3780.61</v>
      </c>
      <c r="F148" s="121">
        <f t="shared" si="87"/>
        <v>41597</v>
      </c>
      <c r="G148" s="100">
        <f t="shared" si="75"/>
        <v>5.4011648006808688E-3</v>
      </c>
      <c r="H148" s="20">
        <f t="shared" si="88"/>
        <v>41624</v>
      </c>
      <c r="I148" s="20">
        <f t="shared" si="76"/>
        <v>41624</v>
      </c>
      <c r="J148" s="1">
        <f t="shared" si="72"/>
        <v>20</v>
      </c>
      <c r="K148" s="1">
        <f t="shared" si="67"/>
        <v>10</v>
      </c>
      <c r="L148" s="10">
        <f t="shared" si="77"/>
        <v>1.0026969400000001</v>
      </c>
      <c r="M148" s="22">
        <f t="shared" si="65"/>
        <v>1.0056993999999999</v>
      </c>
      <c r="N148" s="22">
        <f t="shared" si="89"/>
        <v>1.0119431875395504</v>
      </c>
      <c r="O148" s="10">
        <f t="shared" si="90"/>
        <v>1.01467233</v>
      </c>
      <c r="P148" s="10">
        <f t="shared" si="78"/>
        <v>101467.23299999999</v>
      </c>
      <c r="Q148" s="101">
        <f t="shared" si="79"/>
        <v>0</v>
      </c>
      <c r="R148" s="102">
        <f t="shared" si="80"/>
        <v>0</v>
      </c>
      <c r="S148" s="10">
        <f t="shared" si="81"/>
        <v>0</v>
      </c>
      <c r="T148" s="17">
        <f t="shared" si="91"/>
        <v>7.9699999999999993E-2</v>
      </c>
      <c r="U148" s="101">
        <f t="shared" si="64"/>
        <v>54</v>
      </c>
      <c r="V148" s="101">
        <v>252</v>
      </c>
      <c r="W148" s="22">
        <f t="shared" si="82"/>
        <v>1.016567869</v>
      </c>
      <c r="X148" s="18">
        <f t="shared" si="83"/>
        <v>1681.095824</v>
      </c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4"/>
      <c r="AJ148" s="73"/>
      <c r="AK148" s="183">
        <f>[2]Plan1!$A176</f>
        <v>42159</v>
      </c>
      <c r="AL148" s="182" t="str">
        <f>[2]Plan1!$C176</f>
        <v>Corpus Christi</v>
      </c>
      <c r="AN148" s="60"/>
      <c r="AO148" s="173">
        <f t="shared" si="73"/>
        <v>42384</v>
      </c>
      <c r="AP148" s="173">
        <f t="shared" si="68"/>
        <v>42383</v>
      </c>
      <c r="AQ148" s="173">
        <f t="shared" si="69"/>
        <v>42384</v>
      </c>
      <c r="AR148" s="173">
        <f t="shared" si="70"/>
        <v>42415</v>
      </c>
      <c r="AS148" s="171">
        <f t="shared" si="71"/>
        <v>19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6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7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52"/>
      <c r="DJ148" s="52"/>
      <c r="DK148" s="70"/>
      <c r="DL148" s="52"/>
      <c r="DM148" s="1"/>
      <c r="DN148" s="52"/>
    </row>
    <row r="149" spans="1:118" x14ac:dyDescent="0.2">
      <c r="A149" s="114">
        <f t="shared" si="84"/>
        <v>41609</v>
      </c>
      <c r="B149" s="98">
        <f t="shared" si="74"/>
        <v>103148.328824</v>
      </c>
      <c r="C149" s="10">
        <f t="shared" si="85"/>
        <v>100000</v>
      </c>
      <c r="D149" s="99">
        <f t="shared" si="86"/>
        <v>3760.3</v>
      </c>
      <c r="E149" s="21">
        <f>VLOOKUP(A148,[1]Plan1!$AY$80:$BA$314,3)</f>
        <v>3780.61</v>
      </c>
      <c r="F149" s="121">
        <f t="shared" si="87"/>
        <v>41597</v>
      </c>
      <c r="G149" s="100">
        <f t="shared" si="75"/>
        <v>5.4011648006808688E-3</v>
      </c>
      <c r="H149" s="20">
        <f t="shared" si="88"/>
        <v>41624</v>
      </c>
      <c r="I149" s="20">
        <f t="shared" si="76"/>
        <v>41624</v>
      </c>
      <c r="J149" s="1">
        <f t="shared" si="72"/>
        <v>20</v>
      </c>
      <c r="K149" s="1">
        <f t="shared" si="67"/>
        <v>10</v>
      </c>
      <c r="L149" s="10">
        <f t="shared" si="77"/>
        <v>1.0026969400000001</v>
      </c>
      <c r="M149" s="22">
        <f t="shared" si="65"/>
        <v>1.0056993999999999</v>
      </c>
      <c r="N149" s="22">
        <f t="shared" si="89"/>
        <v>1.0119431875395504</v>
      </c>
      <c r="O149" s="10">
        <f t="shared" si="90"/>
        <v>1.01467233</v>
      </c>
      <c r="P149" s="10">
        <f t="shared" si="78"/>
        <v>101467.23299999999</v>
      </c>
      <c r="Q149" s="101">
        <f t="shared" si="79"/>
        <v>0</v>
      </c>
      <c r="R149" s="102">
        <f t="shared" si="80"/>
        <v>0</v>
      </c>
      <c r="S149" s="10">
        <f t="shared" si="81"/>
        <v>0</v>
      </c>
      <c r="T149" s="17">
        <f t="shared" si="91"/>
        <v>7.9699999999999993E-2</v>
      </c>
      <c r="U149" s="101">
        <f t="shared" si="64"/>
        <v>54</v>
      </c>
      <c r="V149" s="101">
        <v>252</v>
      </c>
      <c r="W149" s="22">
        <f t="shared" si="82"/>
        <v>1.016567869</v>
      </c>
      <c r="X149" s="18">
        <f t="shared" si="83"/>
        <v>1681.095824</v>
      </c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4"/>
      <c r="AJ149" s="73"/>
      <c r="AK149" s="183">
        <f>[2]Plan1!$A177</f>
        <v>42254</v>
      </c>
      <c r="AL149" s="182" t="str">
        <f>[2]Plan1!$C177</f>
        <v>Independência do Brasil</v>
      </c>
      <c r="AN149" s="60"/>
      <c r="AO149" s="173">
        <f t="shared" si="73"/>
        <v>42415</v>
      </c>
      <c r="AP149" s="173">
        <f t="shared" si="68"/>
        <v>42412</v>
      </c>
      <c r="AQ149" s="173">
        <f t="shared" si="69"/>
        <v>42415</v>
      </c>
      <c r="AR149" s="173">
        <f t="shared" si="70"/>
        <v>42444</v>
      </c>
      <c r="AS149" s="171">
        <f t="shared" si="71"/>
        <v>21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6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7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52"/>
      <c r="DJ149" s="52"/>
      <c r="DK149" s="70"/>
      <c r="DL149" s="52"/>
      <c r="DM149" s="1"/>
      <c r="DN149" s="52"/>
    </row>
    <row r="150" spans="1:118" x14ac:dyDescent="0.2">
      <c r="A150" s="114">
        <f t="shared" si="84"/>
        <v>41610</v>
      </c>
      <c r="B150" s="98">
        <f t="shared" si="74"/>
        <v>103148.328824</v>
      </c>
      <c r="C150" s="10">
        <f t="shared" si="85"/>
        <v>100000</v>
      </c>
      <c r="D150" s="99">
        <f t="shared" si="86"/>
        <v>3760.3</v>
      </c>
      <c r="E150" s="21">
        <f>VLOOKUP(A149,[1]Plan1!$AY$80:$BA$314,3)</f>
        <v>3780.61</v>
      </c>
      <c r="F150" s="121">
        <f t="shared" si="87"/>
        <v>41597</v>
      </c>
      <c r="G150" s="100">
        <f t="shared" si="75"/>
        <v>5.4011648006808688E-3</v>
      </c>
      <c r="H150" s="20">
        <f t="shared" si="88"/>
        <v>41624</v>
      </c>
      <c r="I150" s="20">
        <f t="shared" si="76"/>
        <v>41624</v>
      </c>
      <c r="J150" s="1">
        <f t="shared" si="72"/>
        <v>20</v>
      </c>
      <c r="K150" s="1">
        <f t="shared" si="67"/>
        <v>10</v>
      </c>
      <c r="L150" s="10">
        <f t="shared" si="77"/>
        <v>1.0026969400000001</v>
      </c>
      <c r="M150" s="22">
        <f t="shared" si="65"/>
        <v>1.0056993999999999</v>
      </c>
      <c r="N150" s="22">
        <f t="shared" si="89"/>
        <v>1.0119431875395504</v>
      </c>
      <c r="O150" s="10">
        <f t="shared" si="90"/>
        <v>1.01467233</v>
      </c>
      <c r="P150" s="10">
        <f t="shared" si="78"/>
        <v>101467.23299999999</v>
      </c>
      <c r="Q150" s="101">
        <f t="shared" si="79"/>
        <v>0</v>
      </c>
      <c r="R150" s="102">
        <f t="shared" si="80"/>
        <v>0</v>
      </c>
      <c r="S150" s="10">
        <f t="shared" si="81"/>
        <v>0</v>
      </c>
      <c r="T150" s="17">
        <f t="shared" si="91"/>
        <v>7.9699999999999993E-2</v>
      </c>
      <c r="U150" s="101">
        <f t="shared" si="64"/>
        <v>54</v>
      </c>
      <c r="V150" s="101">
        <v>252</v>
      </c>
      <c r="W150" s="22">
        <f t="shared" si="82"/>
        <v>1.016567869</v>
      </c>
      <c r="X150" s="18">
        <f t="shared" si="83"/>
        <v>1681.095824</v>
      </c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4"/>
      <c r="AJ150" s="73"/>
      <c r="AK150" s="183">
        <f>[2]Plan1!$A178</f>
        <v>42289</v>
      </c>
      <c r="AL150" s="182" t="str">
        <f>[2]Plan1!$C178</f>
        <v>Nossa Sr.a Aparecida - Padroeira do Brasil</v>
      </c>
      <c r="AN150" s="60"/>
      <c r="AO150" s="173">
        <f t="shared" si="73"/>
        <v>42444</v>
      </c>
      <c r="AP150" s="173">
        <f t="shared" si="68"/>
        <v>42443</v>
      </c>
      <c r="AQ150" s="173">
        <f t="shared" si="69"/>
        <v>42444</v>
      </c>
      <c r="AR150" s="173">
        <f t="shared" si="70"/>
        <v>42475</v>
      </c>
      <c r="AS150" s="171">
        <f t="shared" si="71"/>
        <v>22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6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7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52"/>
      <c r="DJ150" s="52"/>
      <c r="DK150" s="70"/>
      <c r="DL150" s="52"/>
      <c r="DM150" s="1"/>
      <c r="DN150" s="52"/>
    </row>
    <row r="151" spans="1:118" x14ac:dyDescent="0.2">
      <c r="A151" s="114">
        <f t="shared" si="84"/>
        <v>41611</v>
      </c>
      <c r="B151" s="98">
        <f t="shared" si="74"/>
        <v>103207.514857</v>
      </c>
      <c r="C151" s="10">
        <f t="shared" si="85"/>
        <v>100000</v>
      </c>
      <c r="D151" s="99">
        <f t="shared" si="86"/>
        <v>3760.3</v>
      </c>
      <c r="E151" s="21">
        <f>VLOOKUP(A150,[1]Plan1!$AY$80:$BA$314,3)</f>
        <v>3780.61</v>
      </c>
      <c r="F151" s="121">
        <f t="shared" si="87"/>
        <v>41597</v>
      </c>
      <c r="G151" s="100">
        <f t="shared" si="75"/>
        <v>5.4011648006808688E-3</v>
      </c>
      <c r="H151" s="20">
        <f t="shared" si="88"/>
        <v>41624</v>
      </c>
      <c r="I151" s="20">
        <f t="shared" si="76"/>
        <v>41624</v>
      </c>
      <c r="J151" s="1">
        <f t="shared" si="72"/>
        <v>20</v>
      </c>
      <c r="K151" s="1">
        <f t="shared" si="67"/>
        <v>11</v>
      </c>
      <c r="L151" s="10">
        <f t="shared" si="77"/>
        <v>1.00296703</v>
      </c>
      <c r="M151" s="22">
        <f t="shared" si="65"/>
        <v>1.0056993999999999</v>
      </c>
      <c r="N151" s="22">
        <f t="shared" si="89"/>
        <v>1.0119431875395504</v>
      </c>
      <c r="O151" s="10">
        <f t="shared" si="90"/>
        <v>1.01494565</v>
      </c>
      <c r="P151" s="10">
        <f t="shared" si="78"/>
        <v>101494.565</v>
      </c>
      <c r="Q151" s="101">
        <f t="shared" si="79"/>
        <v>0</v>
      </c>
      <c r="R151" s="102">
        <f t="shared" si="80"/>
        <v>0</v>
      </c>
      <c r="S151" s="10">
        <f t="shared" si="81"/>
        <v>0</v>
      </c>
      <c r="T151" s="17">
        <f t="shared" si="91"/>
        <v>7.9699999999999993E-2</v>
      </c>
      <c r="U151" s="101">
        <f t="shared" si="64"/>
        <v>55</v>
      </c>
      <c r="V151" s="101">
        <v>252</v>
      </c>
      <c r="W151" s="22">
        <f t="shared" si="82"/>
        <v>1.016877257</v>
      </c>
      <c r="X151" s="18">
        <f t="shared" si="83"/>
        <v>1712.9498570000001</v>
      </c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4"/>
      <c r="AJ151" s="73"/>
      <c r="AK151" s="183">
        <f>[2]Plan1!$A179</f>
        <v>42310</v>
      </c>
      <c r="AL151" s="182" t="str">
        <f>[2]Plan1!$C179</f>
        <v>Finados</v>
      </c>
      <c r="AN151" s="60"/>
      <c r="AO151" s="173">
        <f t="shared" si="73"/>
        <v>42475</v>
      </c>
      <c r="AP151" s="173">
        <f t="shared" si="68"/>
        <v>42474</v>
      </c>
      <c r="AQ151" s="173">
        <f t="shared" si="69"/>
        <v>42475</v>
      </c>
      <c r="AR151" s="173">
        <f t="shared" si="70"/>
        <v>42506</v>
      </c>
      <c r="AS151" s="171">
        <f t="shared" si="71"/>
        <v>20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6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7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52"/>
      <c r="DJ151" s="52"/>
      <c r="DK151" s="70"/>
      <c r="DL151" s="52"/>
      <c r="DM151" s="1"/>
      <c r="DN151" s="52"/>
    </row>
    <row r="152" spans="1:118" x14ac:dyDescent="0.2">
      <c r="A152" s="114">
        <f t="shared" si="84"/>
        <v>41612</v>
      </c>
      <c r="B152" s="98">
        <f t="shared" si="74"/>
        <v>103266.735382</v>
      </c>
      <c r="C152" s="10">
        <f t="shared" si="85"/>
        <v>100000</v>
      </c>
      <c r="D152" s="99">
        <f t="shared" si="86"/>
        <v>3760.3</v>
      </c>
      <c r="E152" s="21">
        <f>VLOOKUP(A151,[1]Plan1!$AY$80:$BA$314,3)</f>
        <v>3780.61</v>
      </c>
      <c r="F152" s="121">
        <f t="shared" si="87"/>
        <v>41597</v>
      </c>
      <c r="G152" s="100">
        <f t="shared" si="75"/>
        <v>5.4011648006808688E-3</v>
      </c>
      <c r="H152" s="20">
        <f t="shared" si="88"/>
        <v>41624</v>
      </c>
      <c r="I152" s="20">
        <f t="shared" si="76"/>
        <v>41624</v>
      </c>
      <c r="J152" s="1">
        <f t="shared" si="72"/>
        <v>20</v>
      </c>
      <c r="K152" s="1">
        <f t="shared" si="67"/>
        <v>12</v>
      </c>
      <c r="L152" s="10">
        <f t="shared" si="77"/>
        <v>1.0032372000000001</v>
      </c>
      <c r="M152" s="22">
        <f t="shared" si="65"/>
        <v>1.0056993999999999</v>
      </c>
      <c r="N152" s="22">
        <f t="shared" si="89"/>
        <v>1.0119431875395504</v>
      </c>
      <c r="O152" s="10">
        <f t="shared" si="90"/>
        <v>1.01521905</v>
      </c>
      <c r="P152" s="10">
        <f t="shared" si="78"/>
        <v>101521.905</v>
      </c>
      <c r="Q152" s="101">
        <f t="shared" si="79"/>
        <v>0</v>
      </c>
      <c r="R152" s="102">
        <f t="shared" si="80"/>
        <v>0</v>
      </c>
      <c r="S152" s="10">
        <f t="shared" si="81"/>
        <v>0</v>
      </c>
      <c r="T152" s="17">
        <f t="shared" si="91"/>
        <v>7.9699999999999993E-2</v>
      </c>
      <c r="U152" s="101">
        <f t="shared" si="64"/>
        <v>56</v>
      </c>
      <c r="V152" s="101">
        <v>252</v>
      </c>
      <c r="W152" s="22">
        <f t="shared" si="82"/>
        <v>1.0171867379999999</v>
      </c>
      <c r="X152" s="18">
        <f t="shared" si="83"/>
        <v>1744.8303820000001</v>
      </c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4"/>
      <c r="AJ152" s="73"/>
      <c r="AK152" s="183">
        <f>[2]Plan1!$A180</f>
        <v>42323</v>
      </c>
      <c r="AL152" s="182" t="str">
        <f>[2]Plan1!$C180</f>
        <v>Proclamação da República</v>
      </c>
      <c r="AN152" s="60"/>
      <c r="AO152" s="173">
        <f t="shared" si="73"/>
        <v>42505</v>
      </c>
      <c r="AP152" s="173">
        <f t="shared" si="68"/>
        <v>42503</v>
      </c>
      <c r="AQ152" s="173">
        <f t="shared" si="69"/>
        <v>42506</v>
      </c>
      <c r="AR152" s="173">
        <f t="shared" si="70"/>
        <v>42536</v>
      </c>
      <c r="AS152" s="171">
        <f t="shared" si="71"/>
        <v>21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6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7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52"/>
      <c r="DJ152" s="52"/>
      <c r="DK152" s="70"/>
      <c r="DL152" s="52"/>
      <c r="DM152" s="1"/>
      <c r="DN152" s="52"/>
    </row>
    <row r="153" spans="1:118" x14ac:dyDescent="0.2">
      <c r="A153" s="114">
        <f t="shared" si="84"/>
        <v>41613</v>
      </c>
      <c r="B153" s="98">
        <f t="shared" si="74"/>
        <v>103325.98848</v>
      </c>
      <c r="C153" s="10">
        <f t="shared" si="85"/>
        <v>100000</v>
      </c>
      <c r="D153" s="99">
        <f t="shared" si="86"/>
        <v>3760.3</v>
      </c>
      <c r="E153" s="21">
        <f>VLOOKUP(A152,[1]Plan1!$AY$80:$BA$314,3)</f>
        <v>3780.61</v>
      </c>
      <c r="F153" s="121">
        <f t="shared" si="87"/>
        <v>41597</v>
      </c>
      <c r="G153" s="100">
        <f t="shared" si="75"/>
        <v>5.4011648006808688E-3</v>
      </c>
      <c r="H153" s="20">
        <f t="shared" si="88"/>
        <v>41624</v>
      </c>
      <c r="I153" s="20">
        <f t="shared" si="76"/>
        <v>41624</v>
      </c>
      <c r="J153" s="1">
        <f t="shared" si="72"/>
        <v>20</v>
      </c>
      <c r="K153" s="1">
        <f t="shared" si="67"/>
        <v>13</v>
      </c>
      <c r="L153" s="10">
        <f t="shared" si="77"/>
        <v>1.0035074399999999</v>
      </c>
      <c r="M153" s="22">
        <f t="shared" si="65"/>
        <v>1.0056993999999999</v>
      </c>
      <c r="N153" s="22">
        <f t="shared" si="89"/>
        <v>1.0119431875395504</v>
      </c>
      <c r="O153" s="10">
        <f t="shared" si="90"/>
        <v>1.0154925100000001</v>
      </c>
      <c r="P153" s="10">
        <f t="shared" si="78"/>
        <v>101549.251</v>
      </c>
      <c r="Q153" s="101">
        <f t="shared" si="79"/>
        <v>0</v>
      </c>
      <c r="R153" s="102">
        <f t="shared" si="80"/>
        <v>0</v>
      </c>
      <c r="S153" s="10">
        <f t="shared" si="81"/>
        <v>0</v>
      </c>
      <c r="T153" s="17">
        <f t="shared" si="91"/>
        <v>7.9699999999999993E-2</v>
      </c>
      <c r="U153" s="101">
        <f t="shared" si="64"/>
        <v>57</v>
      </c>
      <c r="V153" s="101">
        <v>252</v>
      </c>
      <c r="W153" s="22">
        <f t="shared" si="82"/>
        <v>1.0174963130000001</v>
      </c>
      <c r="X153" s="18">
        <f t="shared" si="83"/>
        <v>1776.73748</v>
      </c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4"/>
      <c r="AJ153" s="73"/>
      <c r="AK153" s="183">
        <f>[2]Plan1!$A181</f>
        <v>42363</v>
      </c>
      <c r="AL153" s="182" t="str">
        <f>[2]Plan1!$C181</f>
        <v>Natal</v>
      </c>
      <c r="AN153" s="60"/>
      <c r="AO153" s="173">
        <f t="shared" si="73"/>
        <v>42536</v>
      </c>
      <c r="AP153" s="173">
        <f t="shared" si="68"/>
        <v>42535</v>
      </c>
      <c r="AQ153" s="173">
        <f t="shared" si="69"/>
        <v>42536</v>
      </c>
      <c r="AR153" s="173">
        <f t="shared" si="70"/>
        <v>42566</v>
      </c>
      <c r="AS153" s="171">
        <f t="shared" si="71"/>
        <v>22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6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7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52"/>
      <c r="DJ153" s="52"/>
      <c r="DK153" s="70"/>
      <c r="DL153" s="52"/>
      <c r="DM153" s="1"/>
      <c r="DN153" s="52"/>
    </row>
    <row r="154" spans="1:118" x14ac:dyDescent="0.2">
      <c r="A154" s="114">
        <f t="shared" si="84"/>
        <v>41614</v>
      </c>
      <c r="B154" s="98">
        <f t="shared" si="74"/>
        <v>103385.27630099999</v>
      </c>
      <c r="C154" s="10">
        <f t="shared" si="85"/>
        <v>100000</v>
      </c>
      <c r="D154" s="99">
        <f t="shared" si="86"/>
        <v>3760.3</v>
      </c>
      <c r="E154" s="21">
        <f>VLOOKUP(A153,[1]Plan1!$AY$80:$BA$314,3)</f>
        <v>3780.61</v>
      </c>
      <c r="F154" s="121">
        <f t="shared" si="87"/>
        <v>41597</v>
      </c>
      <c r="G154" s="100">
        <f t="shared" si="75"/>
        <v>5.4011648006808688E-3</v>
      </c>
      <c r="H154" s="20">
        <f t="shared" si="88"/>
        <v>41624</v>
      </c>
      <c r="I154" s="20">
        <f t="shared" si="76"/>
        <v>41624</v>
      </c>
      <c r="J154" s="1">
        <f t="shared" si="72"/>
        <v>20</v>
      </c>
      <c r="K154" s="1">
        <f t="shared" si="67"/>
        <v>14</v>
      </c>
      <c r="L154" s="10">
        <f t="shared" si="77"/>
        <v>1.00377775</v>
      </c>
      <c r="M154" s="22">
        <f t="shared" si="65"/>
        <v>1.0056993999999999</v>
      </c>
      <c r="N154" s="22">
        <f t="shared" si="89"/>
        <v>1.0119431875395504</v>
      </c>
      <c r="O154" s="10">
        <f t="shared" si="90"/>
        <v>1.0157660500000001</v>
      </c>
      <c r="P154" s="10">
        <f t="shared" si="78"/>
        <v>101576.605</v>
      </c>
      <c r="Q154" s="101">
        <f t="shared" si="79"/>
        <v>0</v>
      </c>
      <c r="R154" s="102">
        <f t="shared" si="80"/>
        <v>0</v>
      </c>
      <c r="S154" s="10">
        <f t="shared" si="81"/>
        <v>0</v>
      </c>
      <c r="T154" s="17">
        <f t="shared" si="91"/>
        <v>7.9699999999999993E-2</v>
      </c>
      <c r="U154" s="101">
        <f t="shared" si="64"/>
        <v>58</v>
      </c>
      <c r="V154" s="101">
        <v>252</v>
      </c>
      <c r="W154" s="22">
        <f t="shared" si="82"/>
        <v>1.0178059829999999</v>
      </c>
      <c r="X154" s="18">
        <f t="shared" si="83"/>
        <v>1808.6713010000001</v>
      </c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4"/>
      <c r="AJ154" s="73"/>
      <c r="AK154" s="183">
        <f>[2]Plan1!$A182</f>
        <v>42370</v>
      </c>
      <c r="AL154" s="182" t="str">
        <f>[2]Plan1!$C182</f>
        <v>Confraternização Universal</v>
      </c>
      <c r="AN154" s="60"/>
      <c r="AO154" s="173">
        <f t="shared" si="73"/>
        <v>42566</v>
      </c>
      <c r="AP154" s="173">
        <f t="shared" si="68"/>
        <v>42565</v>
      </c>
      <c r="AQ154" s="173">
        <f t="shared" si="69"/>
        <v>42566</v>
      </c>
      <c r="AR154" s="173">
        <f t="shared" si="70"/>
        <v>42597</v>
      </c>
      <c r="AS154" s="171">
        <f t="shared" si="71"/>
        <v>21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6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7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52"/>
      <c r="DJ154" s="52"/>
      <c r="DK154" s="70"/>
      <c r="DL154" s="52"/>
      <c r="DM154" s="1"/>
      <c r="DN154" s="52"/>
    </row>
    <row r="155" spans="1:118" x14ac:dyDescent="0.2">
      <c r="A155" s="114">
        <f t="shared" si="84"/>
        <v>41615</v>
      </c>
      <c r="B155" s="98">
        <f t="shared" si="74"/>
        <v>103444.59876000001</v>
      </c>
      <c r="C155" s="10">
        <f t="shared" si="85"/>
        <v>100000</v>
      </c>
      <c r="D155" s="99">
        <f t="shared" si="86"/>
        <v>3760.3</v>
      </c>
      <c r="E155" s="21">
        <f>VLOOKUP(A154,[1]Plan1!$AY$80:$BA$314,3)</f>
        <v>3780.61</v>
      </c>
      <c r="F155" s="121">
        <f t="shared" si="87"/>
        <v>41597</v>
      </c>
      <c r="G155" s="100">
        <f t="shared" si="75"/>
        <v>5.4011648006808688E-3</v>
      </c>
      <c r="H155" s="20">
        <f t="shared" si="88"/>
        <v>41624</v>
      </c>
      <c r="I155" s="20">
        <f t="shared" si="76"/>
        <v>41624</v>
      </c>
      <c r="J155" s="1">
        <f t="shared" si="72"/>
        <v>20</v>
      </c>
      <c r="K155" s="1">
        <f t="shared" si="67"/>
        <v>15</v>
      </c>
      <c r="L155" s="10">
        <f t="shared" si="77"/>
        <v>1.0040481400000001</v>
      </c>
      <c r="M155" s="22">
        <f t="shared" si="65"/>
        <v>1.0056993999999999</v>
      </c>
      <c r="N155" s="22">
        <f t="shared" si="89"/>
        <v>1.0119431875395504</v>
      </c>
      <c r="O155" s="10">
        <f t="shared" si="90"/>
        <v>1.0160396700000001</v>
      </c>
      <c r="P155" s="10">
        <f t="shared" si="78"/>
        <v>101603.967</v>
      </c>
      <c r="Q155" s="101">
        <f t="shared" si="79"/>
        <v>0</v>
      </c>
      <c r="R155" s="102">
        <f t="shared" si="80"/>
        <v>0</v>
      </c>
      <c r="S155" s="10">
        <f t="shared" si="81"/>
        <v>0</v>
      </c>
      <c r="T155" s="17">
        <f t="shared" si="91"/>
        <v>7.9699999999999993E-2</v>
      </c>
      <c r="U155" s="101">
        <f t="shared" si="64"/>
        <v>59</v>
      </c>
      <c r="V155" s="101">
        <v>252</v>
      </c>
      <c r="W155" s="22">
        <f t="shared" si="82"/>
        <v>1.018115747</v>
      </c>
      <c r="X155" s="18">
        <f t="shared" si="83"/>
        <v>1840.63176</v>
      </c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4"/>
      <c r="AJ155" s="73"/>
      <c r="AK155" s="183">
        <f>[2]Plan1!$A183</f>
        <v>42408</v>
      </c>
      <c r="AL155" s="182" t="str">
        <f>[2]Plan1!$C183</f>
        <v>Carnaval</v>
      </c>
      <c r="AN155" s="60"/>
      <c r="AO155" s="173">
        <f t="shared" si="73"/>
        <v>42597</v>
      </c>
      <c r="AP155" s="173">
        <f t="shared" si="68"/>
        <v>42594</v>
      </c>
      <c r="AQ155" s="173">
        <f t="shared" si="69"/>
        <v>42597</v>
      </c>
      <c r="AR155" s="173">
        <f t="shared" si="70"/>
        <v>42628</v>
      </c>
      <c r="AS155" s="171">
        <f t="shared" si="71"/>
        <v>22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6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7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52"/>
      <c r="DJ155" s="52"/>
      <c r="DK155" s="70"/>
      <c r="DL155" s="52"/>
      <c r="DM155" s="1"/>
      <c r="DN155" s="52"/>
    </row>
    <row r="156" spans="1:118" x14ac:dyDescent="0.2">
      <c r="A156" s="114">
        <f t="shared" si="84"/>
        <v>41616</v>
      </c>
      <c r="B156" s="98">
        <f t="shared" si="74"/>
        <v>103444.59876000001</v>
      </c>
      <c r="C156" s="10">
        <f t="shared" si="85"/>
        <v>100000</v>
      </c>
      <c r="D156" s="99">
        <f t="shared" si="86"/>
        <v>3760.3</v>
      </c>
      <c r="E156" s="21">
        <f>VLOOKUP(A155,[1]Plan1!$AY$80:$BA$314,3)</f>
        <v>3780.61</v>
      </c>
      <c r="F156" s="121">
        <f t="shared" si="87"/>
        <v>41597</v>
      </c>
      <c r="G156" s="100">
        <f t="shared" si="75"/>
        <v>5.4011648006808688E-3</v>
      </c>
      <c r="H156" s="20">
        <f t="shared" si="88"/>
        <v>41624</v>
      </c>
      <c r="I156" s="20">
        <f t="shared" si="76"/>
        <v>41624</v>
      </c>
      <c r="J156" s="1">
        <f t="shared" si="72"/>
        <v>20</v>
      </c>
      <c r="K156" s="1">
        <f t="shared" si="67"/>
        <v>15</v>
      </c>
      <c r="L156" s="10">
        <f t="shared" si="77"/>
        <v>1.0040481400000001</v>
      </c>
      <c r="M156" s="22">
        <f t="shared" si="65"/>
        <v>1.0056993999999999</v>
      </c>
      <c r="N156" s="22">
        <f t="shared" si="89"/>
        <v>1.0119431875395504</v>
      </c>
      <c r="O156" s="10">
        <f t="shared" si="90"/>
        <v>1.0160396700000001</v>
      </c>
      <c r="P156" s="10">
        <f t="shared" si="78"/>
        <v>101603.967</v>
      </c>
      <c r="Q156" s="101">
        <f t="shared" si="79"/>
        <v>0</v>
      </c>
      <c r="R156" s="102">
        <f t="shared" si="80"/>
        <v>0</v>
      </c>
      <c r="S156" s="10">
        <f t="shared" si="81"/>
        <v>0</v>
      </c>
      <c r="T156" s="17">
        <f t="shared" si="91"/>
        <v>7.9699999999999993E-2</v>
      </c>
      <c r="U156" s="101">
        <f t="shared" si="64"/>
        <v>59</v>
      </c>
      <c r="V156" s="101">
        <v>252</v>
      </c>
      <c r="W156" s="22">
        <f t="shared" si="82"/>
        <v>1.018115747</v>
      </c>
      <c r="X156" s="18">
        <f t="shared" si="83"/>
        <v>1840.63176</v>
      </c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4"/>
      <c r="AJ156" s="73"/>
      <c r="AK156" s="183">
        <f>[2]Plan1!$A184</f>
        <v>42409</v>
      </c>
      <c r="AL156" s="182" t="str">
        <f>[2]Plan1!$C184</f>
        <v>Carnaval</v>
      </c>
      <c r="AN156" s="60"/>
      <c r="AO156" s="173">
        <f t="shared" si="73"/>
        <v>42628</v>
      </c>
      <c r="AP156" s="173">
        <f t="shared" si="68"/>
        <v>42627</v>
      </c>
      <c r="AQ156" s="173">
        <f t="shared" si="69"/>
        <v>42628</v>
      </c>
      <c r="AR156" s="173">
        <f t="shared" si="70"/>
        <v>42660</v>
      </c>
      <c r="AS156" s="171">
        <f t="shared" si="71"/>
        <v>21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6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7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52"/>
      <c r="DJ156" s="52"/>
      <c r="DK156" s="70"/>
      <c r="DL156" s="52"/>
      <c r="DM156" s="1"/>
      <c r="DN156" s="52"/>
    </row>
    <row r="157" spans="1:118" x14ac:dyDescent="0.2">
      <c r="A157" s="114">
        <f t="shared" si="84"/>
        <v>41617</v>
      </c>
      <c r="B157" s="98">
        <f t="shared" si="74"/>
        <v>103444.59876000001</v>
      </c>
      <c r="C157" s="10">
        <f t="shared" si="85"/>
        <v>100000</v>
      </c>
      <c r="D157" s="99">
        <f t="shared" si="86"/>
        <v>3760.3</v>
      </c>
      <c r="E157" s="21">
        <f>VLOOKUP(A156,[1]Plan1!$AY$80:$BA$314,3)</f>
        <v>3780.61</v>
      </c>
      <c r="F157" s="121">
        <f t="shared" si="87"/>
        <v>41597</v>
      </c>
      <c r="G157" s="100">
        <f t="shared" si="75"/>
        <v>5.4011648006808688E-3</v>
      </c>
      <c r="H157" s="20">
        <f t="shared" si="88"/>
        <v>41624</v>
      </c>
      <c r="I157" s="20">
        <f t="shared" si="76"/>
        <v>41624</v>
      </c>
      <c r="J157" s="1">
        <f t="shared" si="72"/>
        <v>20</v>
      </c>
      <c r="K157" s="1">
        <f t="shared" si="67"/>
        <v>15</v>
      </c>
      <c r="L157" s="10">
        <f t="shared" si="77"/>
        <v>1.0040481400000001</v>
      </c>
      <c r="M157" s="22">
        <f t="shared" si="65"/>
        <v>1.0056993999999999</v>
      </c>
      <c r="N157" s="22">
        <f t="shared" si="89"/>
        <v>1.0119431875395504</v>
      </c>
      <c r="O157" s="10">
        <f t="shared" si="90"/>
        <v>1.0160396700000001</v>
      </c>
      <c r="P157" s="10">
        <f t="shared" si="78"/>
        <v>101603.967</v>
      </c>
      <c r="Q157" s="101">
        <f t="shared" si="79"/>
        <v>0</v>
      </c>
      <c r="R157" s="102">
        <f t="shared" si="80"/>
        <v>0</v>
      </c>
      <c r="S157" s="10">
        <f t="shared" si="81"/>
        <v>0</v>
      </c>
      <c r="T157" s="17">
        <f t="shared" si="91"/>
        <v>7.9699999999999993E-2</v>
      </c>
      <c r="U157" s="101">
        <f t="shared" si="64"/>
        <v>59</v>
      </c>
      <c r="V157" s="101">
        <v>252</v>
      </c>
      <c r="W157" s="22">
        <f t="shared" si="82"/>
        <v>1.018115747</v>
      </c>
      <c r="X157" s="18">
        <f t="shared" si="83"/>
        <v>1840.63176</v>
      </c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4"/>
      <c r="AJ157" s="73"/>
      <c r="AK157" s="183">
        <f>[2]Plan1!$A185</f>
        <v>42454</v>
      </c>
      <c r="AL157" s="182" t="str">
        <f>[2]Plan1!$C185</f>
        <v>Paixão de Cristo</v>
      </c>
      <c r="AN157" s="60"/>
      <c r="AO157" s="173">
        <f t="shared" si="73"/>
        <v>42658</v>
      </c>
      <c r="AP157" s="173">
        <f t="shared" si="68"/>
        <v>42657</v>
      </c>
      <c r="AQ157" s="173">
        <f t="shared" si="69"/>
        <v>42660</v>
      </c>
      <c r="AR157" s="173">
        <f t="shared" si="70"/>
        <v>42690</v>
      </c>
      <c r="AS157" s="171">
        <f t="shared" si="71"/>
        <v>20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6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7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52"/>
      <c r="DJ157" s="52"/>
      <c r="DK157" s="70"/>
      <c r="DL157" s="52"/>
      <c r="DM157" s="1"/>
      <c r="DN157" s="52"/>
    </row>
    <row r="158" spans="1:118" x14ac:dyDescent="0.2">
      <c r="A158" s="114">
        <f t="shared" si="84"/>
        <v>41618</v>
      </c>
      <c r="B158" s="98">
        <f t="shared" si="74"/>
        <v>103503.954852</v>
      </c>
      <c r="C158" s="10">
        <f t="shared" si="85"/>
        <v>100000</v>
      </c>
      <c r="D158" s="99">
        <f t="shared" si="86"/>
        <v>3760.3</v>
      </c>
      <c r="E158" s="21">
        <f>VLOOKUP(A157,[1]Plan1!$AY$80:$BA$314,3)</f>
        <v>3780.61</v>
      </c>
      <c r="F158" s="121">
        <f t="shared" si="87"/>
        <v>41597</v>
      </c>
      <c r="G158" s="100">
        <f t="shared" si="75"/>
        <v>5.4011648006808688E-3</v>
      </c>
      <c r="H158" s="20">
        <f t="shared" si="88"/>
        <v>41624</v>
      </c>
      <c r="I158" s="20">
        <f t="shared" si="76"/>
        <v>41624</v>
      </c>
      <c r="J158" s="1">
        <f t="shared" si="72"/>
        <v>20</v>
      </c>
      <c r="K158" s="1">
        <f t="shared" si="67"/>
        <v>16</v>
      </c>
      <c r="L158" s="10">
        <f t="shared" si="77"/>
        <v>1.0043186</v>
      </c>
      <c r="M158" s="22">
        <f t="shared" si="65"/>
        <v>1.0056993999999999</v>
      </c>
      <c r="N158" s="22">
        <f t="shared" si="89"/>
        <v>1.0119431875395504</v>
      </c>
      <c r="O158" s="10">
        <f t="shared" si="90"/>
        <v>1.0163133600000001</v>
      </c>
      <c r="P158" s="10">
        <f t="shared" si="78"/>
        <v>101631.336</v>
      </c>
      <c r="Q158" s="101">
        <f t="shared" si="79"/>
        <v>0</v>
      </c>
      <c r="R158" s="102">
        <f t="shared" si="80"/>
        <v>0</v>
      </c>
      <c r="S158" s="10">
        <f t="shared" si="81"/>
        <v>0</v>
      </c>
      <c r="T158" s="17">
        <f t="shared" si="91"/>
        <v>7.9699999999999993E-2</v>
      </c>
      <c r="U158" s="101">
        <f t="shared" si="64"/>
        <v>60</v>
      </c>
      <c r="V158" s="101">
        <v>252</v>
      </c>
      <c r="W158" s="22">
        <f t="shared" si="82"/>
        <v>1.018425605</v>
      </c>
      <c r="X158" s="18">
        <f t="shared" si="83"/>
        <v>1872.6188520000001</v>
      </c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4"/>
      <c r="AJ158" s="73"/>
      <c r="AK158" s="183">
        <f>[2]Plan1!$A186</f>
        <v>42481</v>
      </c>
      <c r="AL158" s="182" t="str">
        <f>[2]Plan1!$C186</f>
        <v>Tiradentes</v>
      </c>
      <c r="AN158" s="60"/>
      <c r="AO158" s="173">
        <f t="shared" si="73"/>
        <v>42689</v>
      </c>
      <c r="AP158" s="173">
        <f t="shared" si="68"/>
        <v>42688</v>
      </c>
      <c r="AQ158" s="173">
        <f t="shared" si="69"/>
        <v>42690</v>
      </c>
      <c r="AR158" s="173">
        <f t="shared" si="70"/>
        <v>42719</v>
      </c>
      <c r="AS158" s="171">
        <f t="shared" si="71"/>
        <v>21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6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7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52"/>
      <c r="DJ158" s="52"/>
      <c r="DK158" s="70"/>
      <c r="DL158" s="52"/>
      <c r="DM158" s="1"/>
      <c r="DN158" s="52"/>
    </row>
    <row r="159" spans="1:118" x14ac:dyDescent="0.2">
      <c r="A159" s="114">
        <f t="shared" si="84"/>
        <v>41619</v>
      </c>
      <c r="B159" s="98">
        <f t="shared" si="74"/>
        <v>103563.344694</v>
      </c>
      <c r="C159" s="10">
        <f t="shared" si="85"/>
        <v>100000</v>
      </c>
      <c r="D159" s="99">
        <f t="shared" si="86"/>
        <v>3760.3</v>
      </c>
      <c r="E159" s="21">
        <f>VLOOKUP(A158,[1]Plan1!$AY$80:$BA$314,3)</f>
        <v>3780.61</v>
      </c>
      <c r="F159" s="121">
        <f t="shared" si="87"/>
        <v>41597</v>
      </c>
      <c r="G159" s="100">
        <f t="shared" si="75"/>
        <v>5.4011648006808688E-3</v>
      </c>
      <c r="H159" s="20">
        <f t="shared" si="88"/>
        <v>41624</v>
      </c>
      <c r="I159" s="20">
        <f t="shared" si="76"/>
        <v>41624</v>
      </c>
      <c r="J159" s="1">
        <f t="shared" si="72"/>
        <v>20</v>
      </c>
      <c r="K159" s="1">
        <f t="shared" si="67"/>
        <v>17</v>
      </c>
      <c r="L159" s="10">
        <f t="shared" si="77"/>
        <v>1.0045891300000001</v>
      </c>
      <c r="M159" s="22">
        <f t="shared" si="65"/>
        <v>1.0056993999999999</v>
      </c>
      <c r="N159" s="22">
        <f t="shared" si="89"/>
        <v>1.0119431875395504</v>
      </c>
      <c r="O159" s="10">
        <f t="shared" si="90"/>
        <v>1.0165871200000001</v>
      </c>
      <c r="P159" s="10">
        <f t="shared" si="78"/>
        <v>101658.712</v>
      </c>
      <c r="Q159" s="101">
        <f t="shared" si="79"/>
        <v>0</v>
      </c>
      <c r="R159" s="102">
        <f t="shared" si="80"/>
        <v>0</v>
      </c>
      <c r="S159" s="10">
        <f t="shared" si="81"/>
        <v>0</v>
      </c>
      <c r="T159" s="17">
        <f t="shared" si="91"/>
        <v>7.9699999999999993E-2</v>
      </c>
      <c r="U159" s="101">
        <f t="shared" si="64"/>
        <v>61</v>
      </c>
      <c r="V159" s="101">
        <v>252</v>
      </c>
      <c r="W159" s="22">
        <f t="shared" si="82"/>
        <v>1.0187355579999999</v>
      </c>
      <c r="X159" s="18">
        <f t="shared" si="83"/>
        <v>1904.6326939999999</v>
      </c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4"/>
      <c r="AJ159" s="73"/>
      <c r="AK159" s="183">
        <f>[2]Plan1!$A187</f>
        <v>42491</v>
      </c>
      <c r="AL159" s="182" t="str">
        <f>[2]Plan1!$C187</f>
        <v>Dia do Trabalho</v>
      </c>
      <c r="AN159" s="60"/>
      <c r="AO159" s="173">
        <f t="shared" si="73"/>
        <v>42719</v>
      </c>
      <c r="AP159" s="173">
        <f t="shared" si="68"/>
        <v>42718</v>
      </c>
      <c r="AQ159" s="173">
        <f t="shared" si="69"/>
        <v>42719</v>
      </c>
      <c r="AR159" s="173">
        <f t="shared" si="70"/>
        <v>42751</v>
      </c>
      <c r="AS159" s="171">
        <f t="shared" si="71"/>
        <v>22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6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7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52"/>
      <c r="DJ159" s="52"/>
      <c r="DK159" s="70"/>
      <c r="DL159" s="52"/>
      <c r="DM159" s="1"/>
      <c r="DN159" s="52"/>
    </row>
    <row r="160" spans="1:118" x14ac:dyDescent="0.2">
      <c r="A160" s="114">
        <f t="shared" si="84"/>
        <v>41620</v>
      </c>
      <c r="B160" s="98">
        <f t="shared" si="74"/>
        <v>103622.768199</v>
      </c>
      <c r="C160" s="10">
        <f t="shared" si="85"/>
        <v>100000</v>
      </c>
      <c r="D160" s="99">
        <f t="shared" si="86"/>
        <v>3760.3</v>
      </c>
      <c r="E160" s="21">
        <f>VLOOKUP(A159,[1]Plan1!$AY$80:$BA$314,3)</f>
        <v>3780.61</v>
      </c>
      <c r="F160" s="121">
        <f t="shared" si="87"/>
        <v>41597</v>
      </c>
      <c r="G160" s="100">
        <f t="shared" si="75"/>
        <v>5.4011648006808688E-3</v>
      </c>
      <c r="H160" s="20">
        <f t="shared" si="88"/>
        <v>41624</v>
      </c>
      <c r="I160" s="20">
        <f t="shared" si="76"/>
        <v>41624</v>
      </c>
      <c r="J160" s="1">
        <f t="shared" si="72"/>
        <v>20</v>
      </c>
      <c r="K160" s="1">
        <f t="shared" si="67"/>
        <v>18</v>
      </c>
      <c r="L160" s="10">
        <f t="shared" si="77"/>
        <v>1.00485973</v>
      </c>
      <c r="M160" s="22">
        <f t="shared" si="65"/>
        <v>1.0056993999999999</v>
      </c>
      <c r="N160" s="22">
        <f t="shared" si="89"/>
        <v>1.0119431875395504</v>
      </c>
      <c r="O160" s="10">
        <f t="shared" si="90"/>
        <v>1.0168609500000001</v>
      </c>
      <c r="P160" s="10">
        <f t="shared" si="78"/>
        <v>101686.095</v>
      </c>
      <c r="Q160" s="101">
        <f t="shared" si="79"/>
        <v>0</v>
      </c>
      <c r="R160" s="102">
        <f t="shared" si="80"/>
        <v>0</v>
      </c>
      <c r="S160" s="10">
        <f t="shared" si="81"/>
        <v>0</v>
      </c>
      <c r="T160" s="17">
        <f t="shared" si="91"/>
        <v>7.9699999999999993E-2</v>
      </c>
      <c r="U160" s="101">
        <f t="shared" si="64"/>
        <v>62</v>
      </c>
      <c r="V160" s="101">
        <v>252</v>
      </c>
      <c r="W160" s="22">
        <f t="shared" si="82"/>
        <v>1.0190456050000001</v>
      </c>
      <c r="X160" s="18">
        <f t="shared" si="83"/>
        <v>1936.6731990000001</v>
      </c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4"/>
      <c r="AJ160" s="73"/>
      <c r="AK160" s="183">
        <f>[2]Plan1!$A188</f>
        <v>42516</v>
      </c>
      <c r="AL160" s="182" t="str">
        <f>[2]Plan1!$C188</f>
        <v>Corpus Christi</v>
      </c>
      <c r="AN160" s="60"/>
      <c r="AO160" s="173">
        <f t="shared" si="73"/>
        <v>42750</v>
      </c>
      <c r="AP160" s="173">
        <f t="shared" si="68"/>
        <v>42748</v>
      </c>
      <c r="AQ160" s="173">
        <f t="shared" si="69"/>
        <v>42751</v>
      </c>
      <c r="AR160" s="173">
        <f t="shared" si="70"/>
        <v>42781</v>
      </c>
      <c r="AS160" s="171">
        <f t="shared" si="71"/>
        <v>22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6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7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52"/>
      <c r="DJ160" s="52"/>
      <c r="DK160" s="70"/>
      <c r="DL160" s="52"/>
      <c r="DM160" s="1"/>
      <c r="DN160" s="52"/>
    </row>
    <row r="161" spans="1:118" x14ac:dyDescent="0.2">
      <c r="A161" s="114">
        <f t="shared" si="84"/>
        <v>41621</v>
      </c>
      <c r="B161" s="98">
        <f t="shared" si="74"/>
        <v>103682.22741899999</v>
      </c>
      <c r="C161" s="10">
        <f t="shared" si="85"/>
        <v>100000</v>
      </c>
      <c r="D161" s="99">
        <f t="shared" si="86"/>
        <v>3760.3</v>
      </c>
      <c r="E161" s="21">
        <f>VLOOKUP(A160,[1]Plan1!$AY$80:$BA$314,3)</f>
        <v>3780.61</v>
      </c>
      <c r="F161" s="121">
        <f t="shared" si="87"/>
        <v>41597</v>
      </c>
      <c r="G161" s="100">
        <f t="shared" si="75"/>
        <v>5.4011648006808688E-3</v>
      </c>
      <c r="H161" s="20">
        <f t="shared" si="88"/>
        <v>41624</v>
      </c>
      <c r="I161" s="20">
        <f t="shared" si="76"/>
        <v>41624</v>
      </c>
      <c r="J161" s="1">
        <f t="shared" si="72"/>
        <v>20</v>
      </c>
      <c r="K161" s="1">
        <f t="shared" si="67"/>
        <v>19</v>
      </c>
      <c r="L161" s="10">
        <f t="shared" si="77"/>
        <v>1.00513041</v>
      </c>
      <c r="M161" s="22">
        <f t="shared" si="65"/>
        <v>1.0056993999999999</v>
      </c>
      <c r="N161" s="22">
        <f t="shared" si="89"/>
        <v>1.0119431875395504</v>
      </c>
      <c r="O161" s="10">
        <f t="shared" si="90"/>
        <v>1.01713487</v>
      </c>
      <c r="P161" s="10">
        <f t="shared" si="78"/>
        <v>101713.48699999999</v>
      </c>
      <c r="Q161" s="101">
        <f t="shared" si="79"/>
        <v>0</v>
      </c>
      <c r="R161" s="102">
        <f t="shared" si="80"/>
        <v>0</v>
      </c>
      <c r="S161" s="10">
        <f t="shared" si="81"/>
        <v>0</v>
      </c>
      <c r="T161" s="17">
        <f t="shared" si="91"/>
        <v>7.9699999999999993E-2</v>
      </c>
      <c r="U161" s="101">
        <f t="shared" si="64"/>
        <v>63</v>
      </c>
      <c r="V161" s="101">
        <v>252</v>
      </c>
      <c r="W161" s="22">
        <f t="shared" si="82"/>
        <v>1.019355746</v>
      </c>
      <c r="X161" s="18">
        <f t="shared" si="83"/>
        <v>1968.740419</v>
      </c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4"/>
      <c r="AJ161" s="73"/>
      <c r="AK161" s="183">
        <f>[2]Plan1!$A189</f>
        <v>42620</v>
      </c>
      <c r="AL161" s="182" t="str">
        <f>[2]Plan1!$C189</f>
        <v>Independência do Brasil</v>
      </c>
      <c r="AN161" s="60"/>
      <c r="AO161" s="173">
        <f t="shared" si="73"/>
        <v>42781</v>
      </c>
      <c r="AP161" s="173">
        <f t="shared" si="68"/>
        <v>42780</v>
      </c>
      <c r="AQ161" s="173">
        <f t="shared" si="69"/>
        <v>42781</v>
      </c>
      <c r="AR161" s="173">
        <f t="shared" si="70"/>
        <v>42809</v>
      </c>
      <c r="AS161" s="171">
        <f t="shared" si="71"/>
        <v>18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6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7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52"/>
      <c r="DJ161" s="52"/>
      <c r="DK161" s="70"/>
      <c r="DL161" s="52"/>
      <c r="DM161" s="1"/>
      <c r="DN161" s="52"/>
    </row>
    <row r="162" spans="1:118" x14ac:dyDescent="0.2">
      <c r="A162" s="114">
        <f t="shared" si="84"/>
        <v>41622</v>
      </c>
      <c r="B162" s="98">
        <f t="shared" si="74"/>
        <v>103741.719413</v>
      </c>
      <c r="C162" s="10">
        <f t="shared" si="85"/>
        <v>100000</v>
      </c>
      <c r="D162" s="99">
        <f t="shared" si="86"/>
        <v>3760.3</v>
      </c>
      <c r="E162" s="21">
        <f>VLOOKUP(A161,[1]Plan1!$AY$80:$BA$314,3)</f>
        <v>3780.61</v>
      </c>
      <c r="F162" s="121">
        <f t="shared" si="87"/>
        <v>41597</v>
      </c>
      <c r="G162" s="100">
        <f t="shared" si="75"/>
        <v>5.4011648006808688E-3</v>
      </c>
      <c r="H162" s="20">
        <f t="shared" si="88"/>
        <v>41624</v>
      </c>
      <c r="I162" s="20">
        <f t="shared" si="76"/>
        <v>41624</v>
      </c>
      <c r="J162" s="1">
        <f t="shared" si="72"/>
        <v>20</v>
      </c>
      <c r="K162" s="1">
        <f t="shared" si="67"/>
        <v>20</v>
      </c>
      <c r="L162" s="10">
        <f t="shared" si="77"/>
        <v>1.0054011599999999</v>
      </c>
      <c r="M162" s="22">
        <f t="shared" si="65"/>
        <v>1.0056993999999999</v>
      </c>
      <c r="N162" s="22">
        <f t="shared" si="89"/>
        <v>1.0119431875395504</v>
      </c>
      <c r="O162" s="10">
        <f t="shared" si="90"/>
        <v>1.01740885</v>
      </c>
      <c r="P162" s="10">
        <f t="shared" si="78"/>
        <v>101740.88499999999</v>
      </c>
      <c r="Q162" s="101">
        <f t="shared" si="79"/>
        <v>0</v>
      </c>
      <c r="R162" s="102">
        <f t="shared" si="80"/>
        <v>0</v>
      </c>
      <c r="S162" s="10">
        <f t="shared" si="81"/>
        <v>0</v>
      </c>
      <c r="T162" s="17">
        <f t="shared" si="91"/>
        <v>7.9699999999999993E-2</v>
      </c>
      <c r="U162" s="101">
        <f t="shared" si="64"/>
        <v>64</v>
      </c>
      <c r="V162" s="101">
        <v>252</v>
      </c>
      <c r="W162" s="22">
        <f t="shared" si="82"/>
        <v>1.019665982</v>
      </c>
      <c r="X162" s="18">
        <f t="shared" si="83"/>
        <v>2000.834413</v>
      </c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4"/>
      <c r="AJ162" s="73"/>
      <c r="AK162" s="183">
        <f>[2]Plan1!$A190</f>
        <v>42655</v>
      </c>
      <c r="AL162" s="182" t="str">
        <f>[2]Plan1!$C190</f>
        <v>Nossa Sr.a Aparecida - Padroeira do Brasil</v>
      </c>
      <c r="AN162" s="60"/>
      <c r="AO162" s="173">
        <f t="shared" si="73"/>
        <v>42809</v>
      </c>
      <c r="AP162" s="173">
        <f t="shared" si="68"/>
        <v>42808</v>
      </c>
      <c r="AQ162" s="173">
        <f t="shared" si="69"/>
        <v>42809</v>
      </c>
      <c r="AR162" s="173">
        <f t="shared" si="70"/>
        <v>42842</v>
      </c>
      <c r="AS162" s="171">
        <f t="shared" si="71"/>
        <v>22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6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7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52"/>
      <c r="DJ162" s="52"/>
      <c r="DK162" s="70"/>
      <c r="DL162" s="52"/>
      <c r="DM162" s="1"/>
      <c r="DN162" s="52"/>
    </row>
    <row r="163" spans="1:118" x14ac:dyDescent="0.2">
      <c r="A163" s="114">
        <f t="shared" si="84"/>
        <v>41623</v>
      </c>
      <c r="B163" s="98">
        <f t="shared" si="74"/>
        <v>103741.719413</v>
      </c>
      <c r="C163" s="10">
        <f t="shared" si="85"/>
        <v>100000</v>
      </c>
      <c r="D163" s="99">
        <f t="shared" si="86"/>
        <v>3760.3</v>
      </c>
      <c r="E163" s="21">
        <f>VLOOKUP(A162,[1]Plan1!$AY$80:$BA$314,3)</f>
        <v>3780.61</v>
      </c>
      <c r="F163" s="121">
        <f t="shared" si="87"/>
        <v>41597</v>
      </c>
      <c r="G163" s="100">
        <f t="shared" si="75"/>
        <v>5.4011648006808688E-3</v>
      </c>
      <c r="H163" s="20">
        <f t="shared" si="88"/>
        <v>41654</v>
      </c>
      <c r="I163" s="20">
        <f t="shared" si="76"/>
        <v>41624</v>
      </c>
      <c r="J163" s="1">
        <f t="shared" si="72"/>
        <v>20</v>
      </c>
      <c r="K163" s="1">
        <f t="shared" si="67"/>
        <v>20</v>
      </c>
      <c r="L163" s="10">
        <f t="shared" si="77"/>
        <v>1.0054011599999999</v>
      </c>
      <c r="M163" s="22">
        <f t="shared" si="65"/>
        <v>1.0056993999999999</v>
      </c>
      <c r="N163" s="22">
        <f t="shared" si="89"/>
        <v>1.0119431875395504</v>
      </c>
      <c r="O163" s="10">
        <f t="shared" si="90"/>
        <v>1.01740885</v>
      </c>
      <c r="P163" s="10">
        <f t="shared" si="78"/>
        <v>101740.88499999999</v>
      </c>
      <c r="Q163" s="101">
        <f t="shared" si="79"/>
        <v>0</v>
      </c>
      <c r="R163" s="102">
        <f t="shared" si="80"/>
        <v>0</v>
      </c>
      <c r="S163" s="10">
        <f t="shared" si="81"/>
        <v>0</v>
      </c>
      <c r="T163" s="17">
        <f t="shared" si="91"/>
        <v>7.9699999999999993E-2</v>
      </c>
      <c r="U163" s="101">
        <f t="shared" si="64"/>
        <v>64</v>
      </c>
      <c r="V163" s="101">
        <v>252</v>
      </c>
      <c r="W163" s="22">
        <f t="shared" si="82"/>
        <v>1.019665982</v>
      </c>
      <c r="X163" s="18">
        <f t="shared" si="83"/>
        <v>2000.834413</v>
      </c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64"/>
      <c r="AJ163" s="73"/>
      <c r="AK163" s="183">
        <f>[2]Plan1!$A191</f>
        <v>42676</v>
      </c>
      <c r="AL163" s="182" t="str">
        <f>[2]Plan1!$C191</f>
        <v>Finados</v>
      </c>
      <c r="AN163" s="60"/>
      <c r="AO163" s="173">
        <f t="shared" si="73"/>
        <v>42840</v>
      </c>
      <c r="AP163" s="173">
        <f t="shared" si="68"/>
        <v>42838</v>
      </c>
      <c r="AQ163" s="173">
        <f t="shared" si="69"/>
        <v>42842</v>
      </c>
      <c r="AR163" s="173">
        <f t="shared" si="70"/>
        <v>42870</v>
      </c>
      <c r="AS163" s="171">
        <f t="shared" si="71"/>
        <v>18</v>
      </c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1"/>
      <c r="CH163" s="1"/>
      <c r="CI163" s="6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7"/>
      <c r="CY163" s="1"/>
      <c r="CZ163" s="1"/>
      <c r="DA163" s="1"/>
      <c r="DB163" s="1"/>
      <c r="DC163" s="1"/>
      <c r="DD163" s="1"/>
      <c r="DE163" s="1"/>
      <c r="DF163" s="1"/>
      <c r="DG163" s="1"/>
      <c r="DH163" s="64"/>
      <c r="DI163" s="52"/>
      <c r="DJ163" s="52"/>
      <c r="DK163" s="70"/>
      <c r="DL163" s="52"/>
      <c r="DM163" s="1"/>
      <c r="DN163" s="52"/>
    </row>
    <row r="164" spans="1:118" x14ac:dyDescent="0.2">
      <c r="A164" s="114">
        <f t="shared" si="84"/>
        <v>41624</v>
      </c>
      <c r="B164" s="98">
        <f t="shared" si="74"/>
        <v>103741.719413</v>
      </c>
      <c r="C164" s="10">
        <f t="shared" si="85"/>
        <v>100000</v>
      </c>
      <c r="D164" s="99">
        <f t="shared" si="86"/>
        <v>3760.3</v>
      </c>
      <c r="E164" s="21">
        <f>VLOOKUP(A163,[1]Plan1!$AY$80:$BA$314,3)</f>
        <v>3780.61</v>
      </c>
      <c r="F164" s="121">
        <f t="shared" si="87"/>
        <v>41597</v>
      </c>
      <c r="G164" s="100">
        <f t="shared" si="75"/>
        <v>5.4011648006808688E-3</v>
      </c>
      <c r="H164" s="20">
        <f t="shared" si="88"/>
        <v>41654</v>
      </c>
      <c r="I164" s="20">
        <f t="shared" si="76"/>
        <v>41624</v>
      </c>
      <c r="J164" s="1">
        <f t="shared" si="72"/>
        <v>20</v>
      </c>
      <c r="K164" s="1">
        <f t="shared" si="67"/>
        <v>20</v>
      </c>
      <c r="L164" s="10">
        <f t="shared" si="77"/>
        <v>1.0054011599999999</v>
      </c>
      <c r="M164" s="22">
        <f t="shared" si="65"/>
        <v>1.0056993999999999</v>
      </c>
      <c r="N164" s="22">
        <f t="shared" si="89"/>
        <v>1.0119431875395504</v>
      </c>
      <c r="O164" s="10">
        <f t="shared" si="90"/>
        <v>1.01740885</v>
      </c>
      <c r="P164" s="10">
        <f t="shared" si="78"/>
        <v>101740.88499999999</v>
      </c>
      <c r="Q164" s="101">
        <f t="shared" si="79"/>
        <v>0</v>
      </c>
      <c r="R164" s="102">
        <f t="shared" si="80"/>
        <v>0</v>
      </c>
      <c r="S164" s="10">
        <f t="shared" si="81"/>
        <v>0</v>
      </c>
      <c r="T164" s="17">
        <f t="shared" si="91"/>
        <v>7.9699999999999993E-2</v>
      </c>
      <c r="U164" s="101">
        <f t="shared" si="64"/>
        <v>64</v>
      </c>
      <c r="V164" s="101">
        <v>252</v>
      </c>
      <c r="W164" s="22">
        <f t="shared" si="82"/>
        <v>1.019665982</v>
      </c>
      <c r="X164" s="18">
        <f t="shared" si="83"/>
        <v>2000.834413</v>
      </c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4"/>
      <c r="AJ164" s="73"/>
      <c r="AK164" s="183">
        <f>[2]Plan1!$A192</f>
        <v>42689</v>
      </c>
      <c r="AL164" s="182" t="str">
        <f>[2]Plan1!$C192</f>
        <v>Proclamação da República</v>
      </c>
      <c r="AN164" s="60"/>
      <c r="AO164" s="173">
        <f t="shared" si="73"/>
        <v>42870</v>
      </c>
      <c r="AP164" s="173">
        <f t="shared" si="68"/>
        <v>42867</v>
      </c>
      <c r="AQ164" s="173">
        <f t="shared" si="69"/>
        <v>42870</v>
      </c>
      <c r="AR164" s="173">
        <f t="shared" si="70"/>
        <v>42902</v>
      </c>
      <c r="AS164" s="171">
        <f t="shared" si="71"/>
        <v>23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6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7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52"/>
      <c r="DJ164" s="74"/>
      <c r="DK164" s="55"/>
      <c r="DL164" s="52"/>
      <c r="DM164" s="1"/>
      <c r="DN164" s="52"/>
    </row>
    <row r="165" spans="1:118" x14ac:dyDescent="0.2">
      <c r="A165" s="114">
        <f t="shared" si="84"/>
        <v>41625</v>
      </c>
      <c r="B165" s="98">
        <f t="shared" si="74"/>
        <v>103820.81845799999</v>
      </c>
      <c r="C165" s="10">
        <f t="shared" si="85"/>
        <v>100000</v>
      </c>
      <c r="D165" s="99">
        <f t="shared" si="86"/>
        <v>3780.61</v>
      </c>
      <c r="E165" s="21">
        <f>VLOOKUP(A164,[1]Plan1!$AY$80:$BA$314,3)</f>
        <v>3815.39</v>
      </c>
      <c r="F165" s="121">
        <f t="shared" si="87"/>
        <v>41625</v>
      </c>
      <c r="G165" s="100">
        <f t="shared" si="75"/>
        <v>9.1995736137817641E-3</v>
      </c>
      <c r="H165" s="20">
        <f t="shared" si="88"/>
        <v>41654</v>
      </c>
      <c r="I165" s="20">
        <f t="shared" si="76"/>
        <v>41654</v>
      </c>
      <c r="J165" s="1">
        <f t="shared" si="72"/>
        <v>20</v>
      </c>
      <c r="K165" s="1">
        <f t="shared" si="67"/>
        <v>1</v>
      </c>
      <c r="L165" s="10">
        <f t="shared" si="77"/>
        <v>1.00045798</v>
      </c>
      <c r="M165" s="22">
        <f t="shared" si="65"/>
        <v>1.0054011599999999</v>
      </c>
      <c r="N165" s="22">
        <f t="shared" si="89"/>
        <v>1.0174088546063613</v>
      </c>
      <c r="O165" s="10">
        <f t="shared" si="90"/>
        <v>1.0178748</v>
      </c>
      <c r="P165" s="10">
        <f t="shared" si="78"/>
        <v>101787.48</v>
      </c>
      <c r="Q165" s="101">
        <f t="shared" si="79"/>
        <v>0</v>
      </c>
      <c r="R165" s="102">
        <f t="shared" si="80"/>
        <v>0</v>
      </c>
      <c r="S165" s="10">
        <f t="shared" si="81"/>
        <v>0</v>
      </c>
      <c r="T165" s="17">
        <f t="shared" si="91"/>
        <v>7.9699999999999993E-2</v>
      </c>
      <c r="U165" s="101">
        <f t="shared" ref="U165:U228" si="92">IF(Q164&gt;0,1,IF(K165=K164,U164,U164+1))</f>
        <v>65</v>
      </c>
      <c r="V165" s="101">
        <v>252</v>
      </c>
      <c r="W165" s="22">
        <f t="shared" si="82"/>
        <v>1.0199763120000001</v>
      </c>
      <c r="X165" s="18">
        <f t="shared" si="83"/>
        <v>2033.3384579999999</v>
      </c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4"/>
      <c r="AJ165" s="73"/>
      <c r="AK165" s="183">
        <f>[2]Plan1!$A193</f>
        <v>42729</v>
      </c>
      <c r="AL165" s="182" t="str">
        <f>[2]Plan1!$C193</f>
        <v>Natal</v>
      </c>
      <c r="AN165" s="60"/>
      <c r="AO165" s="173">
        <f t="shared" si="73"/>
        <v>42901</v>
      </c>
      <c r="AP165" s="173">
        <f t="shared" si="68"/>
        <v>42900</v>
      </c>
      <c r="AQ165" s="173">
        <f t="shared" si="69"/>
        <v>42902</v>
      </c>
      <c r="AR165" s="173">
        <f t="shared" si="70"/>
        <v>42933</v>
      </c>
      <c r="AS165" s="171">
        <f t="shared" si="71"/>
        <v>21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6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7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75"/>
      <c r="DJ165" s="74"/>
      <c r="DK165" s="55"/>
      <c r="DL165" s="52"/>
      <c r="DM165" s="1"/>
      <c r="DN165" s="52"/>
    </row>
    <row r="166" spans="1:118" x14ac:dyDescent="0.2">
      <c r="A166" s="114">
        <f t="shared" si="84"/>
        <v>41626</v>
      </c>
      <c r="B166" s="98">
        <f t="shared" si="74"/>
        <v>103899.978441</v>
      </c>
      <c r="C166" s="10">
        <f t="shared" si="85"/>
        <v>100000</v>
      </c>
      <c r="D166" s="99">
        <f t="shared" si="86"/>
        <v>3780.61</v>
      </c>
      <c r="E166" s="21">
        <f>VLOOKUP(A165,[1]Plan1!$AY$80:$BA$314,3)</f>
        <v>3815.39</v>
      </c>
      <c r="F166" s="121">
        <f t="shared" si="87"/>
        <v>41625</v>
      </c>
      <c r="G166" s="100">
        <f t="shared" si="75"/>
        <v>9.1995736137817641E-3</v>
      </c>
      <c r="H166" s="20">
        <f t="shared" si="88"/>
        <v>41654</v>
      </c>
      <c r="I166" s="20">
        <f t="shared" si="76"/>
        <v>41654</v>
      </c>
      <c r="J166" s="1">
        <f t="shared" si="72"/>
        <v>20</v>
      </c>
      <c r="K166" s="1">
        <f t="shared" si="67"/>
        <v>2</v>
      </c>
      <c r="L166" s="10">
        <f t="shared" si="77"/>
        <v>1.00091617</v>
      </c>
      <c r="M166" s="22">
        <f t="shared" si="65"/>
        <v>1.0054011599999999</v>
      </c>
      <c r="N166" s="22">
        <f t="shared" si="89"/>
        <v>1.0174088546063613</v>
      </c>
      <c r="O166" s="10">
        <f t="shared" si="90"/>
        <v>1.0183409699999999</v>
      </c>
      <c r="P166" s="10">
        <f t="shared" si="78"/>
        <v>101834.09699999999</v>
      </c>
      <c r="Q166" s="101">
        <f t="shared" si="79"/>
        <v>0</v>
      </c>
      <c r="R166" s="102">
        <f t="shared" si="80"/>
        <v>0</v>
      </c>
      <c r="S166" s="10">
        <f t="shared" si="81"/>
        <v>0</v>
      </c>
      <c r="T166" s="17">
        <f t="shared" si="91"/>
        <v>7.9699999999999993E-2</v>
      </c>
      <c r="U166" s="101">
        <f t="shared" si="92"/>
        <v>66</v>
      </c>
      <c r="V166" s="101">
        <v>252</v>
      </c>
      <c r="W166" s="22">
        <f t="shared" si="82"/>
        <v>1.0202867360000001</v>
      </c>
      <c r="X166" s="18">
        <f t="shared" si="83"/>
        <v>2065.881441</v>
      </c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4"/>
      <c r="AJ166" s="73"/>
      <c r="AK166" s="183">
        <f>[2]Plan1!$A194</f>
        <v>42736</v>
      </c>
      <c r="AL166" s="182" t="str">
        <f>[2]Plan1!$C194</f>
        <v>Confraternização Universal</v>
      </c>
      <c r="AN166" s="60"/>
      <c r="AO166" s="173">
        <f t="shared" si="73"/>
        <v>42931</v>
      </c>
      <c r="AP166" s="173">
        <f t="shared" si="68"/>
        <v>42930</v>
      </c>
      <c r="AQ166" s="173">
        <f t="shared" si="69"/>
        <v>42933</v>
      </c>
      <c r="AR166" s="173">
        <f t="shared" si="70"/>
        <v>42962</v>
      </c>
      <c r="AS166" s="171">
        <f t="shared" si="71"/>
        <v>21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6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7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75"/>
      <c r="DJ166" s="74"/>
      <c r="DK166" s="55"/>
      <c r="DL166" s="52"/>
      <c r="DM166" s="1"/>
      <c r="DN166" s="52"/>
    </row>
    <row r="167" spans="1:118" x14ac:dyDescent="0.2">
      <c r="A167" s="114">
        <f t="shared" si="84"/>
        <v>41627</v>
      </c>
      <c r="B167" s="98">
        <f t="shared" si="74"/>
        <v>103979.19847800001</v>
      </c>
      <c r="C167" s="10">
        <f t="shared" si="85"/>
        <v>100000</v>
      </c>
      <c r="D167" s="99">
        <f t="shared" si="86"/>
        <v>3780.61</v>
      </c>
      <c r="E167" s="21">
        <f>VLOOKUP(A166,[1]Plan1!$AY$80:$BA$314,3)</f>
        <v>3815.39</v>
      </c>
      <c r="F167" s="121">
        <f t="shared" si="87"/>
        <v>41625</v>
      </c>
      <c r="G167" s="100">
        <f t="shared" si="75"/>
        <v>9.1995736137817641E-3</v>
      </c>
      <c r="H167" s="20">
        <f t="shared" si="88"/>
        <v>41654</v>
      </c>
      <c r="I167" s="20">
        <f t="shared" si="76"/>
        <v>41654</v>
      </c>
      <c r="J167" s="1">
        <f t="shared" si="72"/>
        <v>20</v>
      </c>
      <c r="K167" s="1">
        <f t="shared" si="67"/>
        <v>3</v>
      </c>
      <c r="L167" s="10">
        <f t="shared" si="77"/>
        <v>1.0013745700000001</v>
      </c>
      <c r="M167" s="22">
        <f t="shared" si="65"/>
        <v>1.0054011599999999</v>
      </c>
      <c r="N167" s="22">
        <f t="shared" si="89"/>
        <v>1.0174088546063613</v>
      </c>
      <c r="O167" s="10">
        <f t="shared" si="90"/>
        <v>1.0188073499999999</v>
      </c>
      <c r="P167" s="10">
        <f t="shared" si="78"/>
        <v>101880.735</v>
      </c>
      <c r="Q167" s="101">
        <f t="shared" si="79"/>
        <v>0</v>
      </c>
      <c r="R167" s="102">
        <f t="shared" si="80"/>
        <v>0</v>
      </c>
      <c r="S167" s="10">
        <f t="shared" si="81"/>
        <v>0</v>
      </c>
      <c r="T167" s="17">
        <f t="shared" si="91"/>
        <v>7.9699999999999993E-2</v>
      </c>
      <c r="U167" s="101">
        <f t="shared" si="92"/>
        <v>67</v>
      </c>
      <c r="V167" s="101">
        <v>252</v>
      </c>
      <c r="W167" s="22">
        <f t="shared" si="82"/>
        <v>1.020597255</v>
      </c>
      <c r="X167" s="18">
        <f t="shared" si="83"/>
        <v>2098.4634780000001</v>
      </c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4"/>
      <c r="AJ167" s="73"/>
      <c r="AK167" s="183">
        <f>[2]Plan1!$A195</f>
        <v>42793</v>
      </c>
      <c r="AL167" s="182" t="str">
        <f>[2]Plan1!$C195</f>
        <v>Carnaval</v>
      </c>
      <c r="AN167" s="60"/>
      <c r="AO167" s="173">
        <f t="shared" si="73"/>
        <v>42962</v>
      </c>
      <c r="AP167" s="173">
        <f t="shared" si="68"/>
        <v>42961</v>
      </c>
      <c r="AQ167" s="173">
        <f t="shared" si="69"/>
        <v>42962</v>
      </c>
      <c r="AR167" s="173">
        <f t="shared" si="70"/>
        <v>42993</v>
      </c>
      <c r="AS167" s="171">
        <f t="shared" si="71"/>
        <v>22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6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7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75"/>
      <c r="DJ167" s="74"/>
      <c r="DK167" s="55"/>
      <c r="DL167" s="52"/>
      <c r="DM167" s="1"/>
      <c r="DN167" s="52"/>
    </row>
    <row r="168" spans="1:118" x14ac:dyDescent="0.2">
      <c r="A168" s="114">
        <f t="shared" si="84"/>
        <v>41628</v>
      </c>
      <c r="B168" s="98">
        <f t="shared" si="74"/>
        <v>104058.478601</v>
      </c>
      <c r="C168" s="10">
        <f t="shared" si="85"/>
        <v>100000</v>
      </c>
      <c r="D168" s="99">
        <f t="shared" si="86"/>
        <v>3780.61</v>
      </c>
      <c r="E168" s="21">
        <f>VLOOKUP(A167,[1]Plan1!$AY$80:$BA$314,3)</f>
        <v>3815.39</v>
      </c>
      <c r="F168" s="121">
        <f t="shared" si="87"/>
        <v>41625</v>
      </c>
      <c r="G168" s="100">
        <f t="shared" si="75"/>
        <v>9.1995736137817641E-3</v>
      </c>
      <c r="H168" s="20">
        <f t="shared" si="88"/>
        <v>41654</v>
      </c>
      <c r="I168" s="20">
        <f t="shared" si="76"/>
        <v>41654</v>
      </c>
      <c r="J168" s="1">
        <f t="shared" si="72"/>
        <v>20</v>
      </c>
      <c r="K168" s="1">
        <f t="shared" si="67"/>
        <v>4</v>
      </c>
      <c r="L168" s="10">
        <f t="shared" si="77"/>
        <v>1.00183318</v>
      </c>
      <c r="M168" s="22">
        <f t="shared" si="65"/>
        <v>1.0054011599999999</v>
      </c>
      <c r="N168" s="22">
        <f t="shared" si="89"/>
        <v>1.0174088546063613</v>
      </c>
      <c r="O168" s="10">
        <f t="shared" si="90"/>
        <v>1.0192739399999999</v>
      </c>
      <c r="P168" s="10">
        <f t="shared" si="78"/>
        <v>101927.394</v>
      </c>
      <c r="Q168" s="101">
        <f t="shared" si="79"/>
        <v>0</v>
      </c>
      <c r="R168" s="102">
        <f t="shared" si="80"/>
        <v>0</v>
      </c>
      <c r="S168" s="10">
        <f t="shared" si="81"/>
        <v>0</v>
      </c>
      <c r="T168" s="17">
        <f t="shared" si="91"/>
        <v>7.9699999999999993E-2</v>
      </c>
      <c r="U168" s="101">
        <f t="shared" si="92"/>
        <v>68</v>
      </c>
      <c r="V168" s="101">
        <v>252</v>
      </c>
      <c r="W168" s="22">
        <f t="shared" si="82"/>
        <v>1.020907869</v>
      </c>
      <c r="X168" s="18">
        <f t="shared" si="83"/>
        <v>2131.084601</v>
      </c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4"/>
      <c r="AJ168" s="73"/>
      <c r="AK168" s="183">
        <f>[2]Plan1!$A196</f>
        <v>42794</v>
      </c>
      <c r="AL168" s="182" t="str">
        <f>[2]Plan1!$C196</f>
        <v>Carnaval</v>
      </c>
      <c r="AN168" s="60"/>
      <c r="AO168" s="173">
        <f t="shared" si="73"/>
        <v>42993</v>
      </c>
      <c r="AP168" s="173">
        <f t="shared" si="68"/>
        <v>42992</v>
      </c>
      <c r="AQ168" s="173">
        <f t="shared" si="69"/>
        <v>42993</v>
      </c>
      <c r="AR168" s="173">
        <f t="shared" si="70"/>
        <v>43024</v>
      </c>
      <c r="AS168" s="171">
        <f t="shared" si="71"/>
        <v>20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6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7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75"/>
      <c r="DJ168" s="74"/>
      <c r="DK168" s="55"/>
      <c r="DL168" s="52"/>
      <c r="DM168" s="1"/>
      <c r="DN168" s="52"/>
    </row>
    <row r="169" spans="1:118" x14ac:dyDescent="0.2">
      <c r="A169" s="114">
        <f t="shared" si="84"/>
        <v>41629</v>
      </c>
      <c r="B169" s="98">
        <f t="shared" si="74"/>
        <v>104137.819762</v>
      </c>
      <c r="C169" s="10">
        <f t="shared" si="85"/>
        <v>100000</v>
      </c>
      <c r="D169" s="99">
        <f t="shared" si="86"/>
        <v>3780.61</v>
      </c>
      <c r="E169" s="21">
        <f>VLOOKUP(A168,[1]Plan1!$AY$80:$BA$314,3)</f>
        <v>3815.39</v>
      </c>
      <c r="F169" s="121">
        <f t="shared" si="87"/>
        <v>41625</v>
      </c>
      <c r="G169" s="100">
        <f t="shared" si="75"/>
        <v>9.1995736137817641E-3</v>
      </c>
      <c r="H169" s="20">
        <f t="shared" si="88"/>
        <v>41654</v>
      </c>
      <c r="I169" s="20">
        <f t="shared" si="76"/>
        <v>41654</v>
      </c>
      <c r="J169" s="1">
        <f t="shared" si="72"/>
        <v>20</v>
      </c>
      <c r="K169" s="1">
        <f t="shared" si="67"/>
        <v>5</v>
      </c>
      <c r="L169" s="10">
        <f t="shared" si="77"/>
        <v>1.002292</v>
      </c>
      <c r="M169" s="22">
        <f t="shared" si="65"/>
        <v>1.0054011599999999</v>
      </c>
      <c r="N169" s="22">
        <f t="shared" si="89"/>
        <v>1.0174088546063613</v>
      </c>
      <c r="O169" s="10">
        <f t="shared" si="90"/>
        <v>1.01974075</v>
      </c>
      <c r="P169" s="10">
        <f t="shared" si="78"/>
        <v>101974.075</v>
      </c>
      <c r="Q169" s="101">
        <f t="shared" si="79"/>
        <v>0</v>
      </c>
      <c r="R169" s="102">
        <f t="shared" si="80"/>
        <v>0</v>
      </c>
      <c r="S169" s="10">
        <f t="shared" si="81"/>
        <v>0</v>
      </c>
      <c r="T169" s="17">
        <f t="shared" si="91"/>
        <v>7.9699999999999993E-2</v>
      </c>
      <c r="U169" s="101">
        <f t="shared" si="92"/>
        <v>69</v>
      </c>
      <c r="V169" s="101">
        <v>252</v>
      </c>
      <c r="W169" s="22">
        <f t="shared" si="82"/>
        <v>1.021218577</v>
      </c>
      <c r="X169" s="18">
        <f t="shared" si="83"/>
        <v>2163.7447619999998</v>
      </c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4"/>
      <c r="AJ169" s="73"/>
      <c r="AK169" s="183">
        <f>[2]Plan1!$A197</f>
        <v>42839</v>
      </c>
      <c r="AL169" s="182" t="str">
        <f>[2]Plan1!$C197</f>
        <v>Paixão de Cristo</v>
      </c>
      <c r="AN169" s="60"/>
      <c r="AO169" s="173">
        <f t="shared" si="73"/>
        <v>43023</v>
      </c>
      <c r="AP169" s="173">
        <f t="shared" si="68"/>
        <v>43021</v>
      </c>
      <c r="AQ169" s="173">
        <f t="shared" si="69"/>
        <v>43024</v>
      </c>
      <c r="AR169" s="173">
        <f t="shared" si="70"/>
        <v>43055</v>
      </c>
      <c r="AS169" s="171">
        <f t="shared" si="71"/>
        <v>21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6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7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75"/>
      <c r="DJ169" s="74"/>
      <c r="DK169" s="55"/>
      <c r="DL169" s="52"/>
      <c r="DM169" s="1"/>
      <c r="DN169" s="52"/>
    </row>
    <row r="170" spans="1:118" x14ac:dyDescent="0.2">
      <c r="A170" s="114">
        <f t="shared" si="84"/>
        <v>41630</v>
      </c>
      <c r="B170" s="98">
        <f t="shared" si="74"/>
        <v>104137.819762</v>
      </c>
      <c r="C170" s="10">
        <f t="shared" si="85"/>
        <v>100000</v>
      </c>
      <c r="D170" s="99">
        <f t="shared" si="86"/>
        <v>3780.61</v>
      </c>
      <c r="E170" s="21">
        <f>VLOOKUP(A169,[1]Plan1!$AY$80:$BA$314,3)</f>
        <v>3815.39</v>
      </c>
      <c r="F170" s="121">
        <f t="shared" si="87"/>
        <v>41625</v>
      </c>
      <c r="G170" s="100">
        <f t="shared" si="75"/>
        <v>9.1995736137817641E-3</v>
      </c>
      <c r="H170" s="20">
        <f t="shared" si="88"/>
        <v>41654</v>
      </c>
      <c r="I170" s="20">
        <f t="shared" si="76"/>
        <v>41654</v>
      </c>
      <c r="J170" s="1">
        <f t="shared" si="72"/>
        <v>20</v>
      </c>
      <c r="K170" s="1">
        <f t="shared" si="67"/>
        <v>5</v>
      </c>
      <c r="L170" s="10">
        <f t="shared" si="77"/>
        <v>1.002292</v>
      </c>
      <c r="M170" s="22">
        <f t="shared" ref="M170:M233" si="93">IF(I170&gt;I169,L169,M169)</f>
        <v>1.0054011599999999</v>
      </c>
      <c r="N170" s="22">
        <f t="shared" si="89"/>
        <v>1.0174088546063613</v>
      </c>
      <c r="O170" s="10">
        <f t="shared" si="90"/>
        <v>1.01974075</v>
      </c>
      <c r="P170" s="10">
        <f t="shared" si="78"/>
        <v>101974.075</v>
      </c>
      <c r="Q170" s="101">
        <f t="shared" si="79"/>
        <v>0</v>
      </c>
      <c r="R170" s="102">
        <f t="shared" si="80"/>
        <v>0</v>
      </c>
      <c r="S170" s="10">
        <f t="shared" si="81"/>
        <v>0</v>
      </c>
      <c r="T170" s="17">
        <f t="shared" si="91"/>
        <v>7.9699999999999993E-2</v>
      </c>
      <c r="U170" s="101">
        <f t="shared" si="92"/>
        <v>69</v>
      </c>
      <c r="V170" s="101">
        <v>252</v>
      </c>
      <c r="W170" s="22">
        <f t="shared" si="82"/>
        <v>1.021218577</v>
      </c>
      <c r="X170" s="18">
        <f t="shared" si="83"/>
        <v>2163.7447619999998</v>
      </c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4"/>
      <c r="AJ170" s="73"/>
      <c r="AK170" s="183">
        <f>[2]Plan1!$A198</f>
        <v>42846</v>
      </c>
      <c r="AL170" s="182" t="str">
        <f>[2]Plan1!$C198</f>
        <v>Tiradentes</v>
      </c>
      <c r="AN170" s="7"/>
      <c r="AO170" s="173">
        <f t="shared" si="73"/>
        <v>43054</v>
      </c>
      <c r="AP170" s="173">
        <f t="shared" si="68"/>
        <v>43053</v>
      </c>
      <c r="AQ170" s="173">
        <f t="shared" si="69"/>
        <v>43055</v>
      </c>
      <c r="AR170" s="173">
        <f t="shared" si="70"/>
        <v>43084</v>
      </c>
      <c r="AS170" s="171">
        <f t="shared" si="71"/>
        <v>21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6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7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J170" s="74"/>
      <c r="DK170" s="55"/>
      <c r="DN170" s="52"/>
    </row>
    <row r="171" spans="1:118" x14ac:dyDescent="0.2">
      <c r="A171" s="114">
        <f t="shared" si="84"/>
        <v>41631</v>
      </c>
      <c r="B171" s="98">
        <f t="shared" si="74"/>
        <v>104137.819762</v>
      </c>
      <c r="C171" s="10">
        <f t="shared" si="85"/>
        <v>100000</v>
      </c>
      <c r="D171" s="99">
        <f t="shared" si="86"/>
        <v>3780.61</v>
      </c>
      <c r="E171" s="21">
        <f>VLOOKUP(A170,[1]Plan1!$AY$80:$BA$314,3)</f>
        <v>3815.39</v>
      </c>
      <c r="F171" s="121">
        <f t="shared" si="87"/>
        <v>41625</v>
      </c>
      <c r="G171" s="100">
        <f t="shared" si="75"/>
        <v>9.1995736137817641E-3</v>
      </c>
      <c r="H171" s="20">
        <f t="shared" si="88"/>
        <v>41654</v>
      </c>
      <c r="I171" s="20">
        <f t="shared" si="76"/>
        <v>41654</v>
      </c>
      <c r="J171" s="1">
        <f t="shared" si="72"/>
        <v>20</v>
      </c>
      <c r="K171" s="1">
        <f t="shared" ref="K171:K234" si="94">(J171-(NETWORKDAYS(A171,I171,AK$118:AK$502)-1))</f>
        <v>5</v>
      </c>
      <c r="L171" s="10">
        <f t="shared" si="77"/>
        <v>1.002292</v>
      </c>
      <c r="M171" s="22">
        <f t="shared" si="93"/>
        <v>1.0054011599999999</v>
      </c>
      <c r="N171" s="22">
        <f t="shared" si="89"/>
        <v>1.0174088546063613</v>
      </c>
      <c r="O171" s="10">
        <f t="shared" si="90"/>
        <v>1.01974075</v>
      </c>
      <c r="P171" s="10">
        <f t="shared" si="78"/>
        <v>101974.075</v>
      </c>
      <c r="Q171" s="101">
        <f t="shared" si="79"/>
        <v>0</v>
      </c>
      <c r="R171" s="102">
        <f t="shared" si="80"/>
        <v>0</v>
      </c>
      <c r="S171" s="10">
        <f t="shared" si="81"/>
        <v>0</v>
      </c>
      <c r="T171" s="17">
        <f t="shared" si="91"/>
        <v>7.9699999999999993E-2</v>
      </c>
      <c r="U171" s="101">
        <f t="shared" si="92"/>
        <v>69</v>
      </c>
      <c r="V171" s="101">
        <v>252</v>
      </c>
      <c r="W171" s="22">
        <f t="shared" si="82"/>
        <v>1.021218577</v>
      </c>
      <c r="X171" s="18">
        <f t="shared" si="83"/>
        <v>2163.7447619999998</v>
      </c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4"/>
      <c r="AJ171" s="73"/>
      <c r="AK171" s="183">
        <f>[2]Plan1!$A199</f>
        <v>42856</v>
      </c>
      <c r="AL171" s="182" t="str">
        <f>[2]Plan1!$C199</f>
        <v>Dia do Trabalho</v>
      </c>
      <c r="AN171" s="1"/>
      <c r="AO171" s="173">
        <f t="shared" si="73"/>
        <v>43084</v>
      </c>
      <c r="AP171" s="173">
        <f t="shared" si="68"/>
        <v>43083</v>
      </c>
      <c r="AQ171" s="173">
        <f t="shared" si="69"/>
        <v>43084</v>
      </c>
      <c r="AR171" s="173">
        <f t="shared" si="70"/>
        <v>43115</v>
      </c>
      <c r="AS171" s="171">
        <f t="shared" si="71"/>
        <v>19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6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7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J171" s="74"/>
      <c r="DK171" s="55"/>
      <c r="DN171" s="52"/>
    </row>
    <row r="172" spans="1:118" x14ac:dyDescent="0.2">
      <c r="A172" s="114">
        <f t="shared" si="84"/>
        <v>41632</v>
      </c>
      <c r="B172" s="98">
        <f t="shared" si="74"/>
        <v>104217.220973</v>
      </c>
      <c r="C172" s="10">
        <f t="shared" si="85"/>
        <v>100000</v>
      </c>
      <c r="D172" s="99">
        <f t="shared" si="86"/>
        <v>3780.61</v>
      </c>
      <c r="E172" s="21">
        <f>VLOOKUP(A171,[1]Plan1!$AY$80:$BA$314,3)</f>
        <v>3815.39</v>
      </c>
      <c r="F172" s="121">
        <f t="shared" si="87"/>
        <v>41625</v>
      </c>
      <c r="G172" s="100">
        <f t="shared" si="75"/>
        <v>9.1995736137817641E-3</v>
      </c>
      <c r="H172" s="20">
        <f t="shared" si="88"/>
        <v>41654</v>
      </c>
      <c r="I172" s="20">
        <f t="shared" si="76"/>
        <v>41654</v>
      </c>
      <c r="J172" s="1">
        <f t="shared" si="72"/>
        <v>20</v>
      </c>
      <c r="K172" s="1">
        <f t="shared" si="94"/>
        <v>6</v>
      </c>
      <c r="L172" s="10">
        <f t="shared" si="77"/>
        <v>1.00275103</v>
      </c>
      <c r="M172" s="22">
        <f t="shared" si="93"/>
        <v>1.0054011599999999</v>
      </c>
      <c r="N172" s="22">
        <f t="shared" si="89"/>
        <v>1.0174088546063613</v>
      </c>
      <c r="O172" s="10">
        <f t="shared" si="90"/>
        <v>1.0202077700000001</v>
      </c>
      <c r="P172" s="10">
        <f t="shared" si="78"/>
        <v>102020.777</v>
      </c>
      <c r="Q172" s="101">
        <f t="shared" si="79"/>
        <v>0</v>
      </c>
      <c r="R172" s="102">
        <f t="shared" si="80"/>
        <v>0</v>
      </c>
      <c r="S172" s="10">
        <f t="shared" si="81"/>
        <v>0</v>
      </c>
      <c r="T172" s="17">
        <f t="shared" si="91"/>
        <v>7.9699999999999993E-2</v>
      </c>
      <c r="U172" s="101">
        <f t="shared" si="92"/>
        <v>70</v>
      </c>
      <c r="V172" s="101">
        <v>252</v>
      </c>
      <c r="W172" s="22">
        <f t="shared" si="82"/>
        <v>1.021529379</v>
      </c>
      <c r="X172" s="18">
        <f t="shared" si="83"/>
        <v>2196.4439729999999</v>
      </c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4"/>
      <c r="AJ172" s="73"/>
      <c r="AK172" s="183">
        <f>[2]Plan1!$A200</f>
        <v>42901</v>
      </c>
      <c r="AL172" s="182" t="str">
        <f>[2]Plan1!$C200</f>
        <v>Corpus Christi</v>
      </c>
      <c r="AN172" s="1"/>
      <c r="AO172" s="173">
        <f t="shared" si="73"/>
        <v>43115</v>
      </c>
      <c r="AP172" s="173">
        <f t="shared" si="68"/>
        <v>43112</v>
      </c>
      <c r="AQ172" s="173">
        <f t="shared" si="69"/>
        <v>43115</v>
      </c>
      <c r="AR172" s="173">
        <f t="shared" si="70"/>
        <v>43146</v>
      </c>
      <c r="AS172" s="171">
        <f t="shared" si="71"/>
        <v>21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6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7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J172" s="74"/>
      <c r="DK172" s="55"/>
      <c r="DN172" s="52"/>
    </row>
    <row r="173" spans="1:118" x14ac:dyDescent="0.2">
      <c r="A173" s="114">
        <f t="shared" si="84"/>
        <v>41633</v>
      </c>
      <c r="B173" s="98">
        <f t="shared" si="74"/>
        <v>104296.68339200001</v>
      </c>
      <c r="C173" s="10">
        <f t="shared" si="85"/>
        <v>100000</v>
      </c>
      <c r="D173" s="99">
        <f t="shared" si="86"/>
        <v>3780.61</v>
      </c>
      <c r="E173" s="21">
        <f>VLOOKUP(A172,[1]Plan1!$AY$80:$BA$314,3)</f>
        <v>3815.39</v>
      </c>
      <c r="F173" s="121">
        <f t="shared" si="87"/>
        <v>41625</v>
      </c>
      <c r="G173" s="100">
        <f t="shared" si="75"/>
        <v>9.1995736137817641E-3</v>
      </c>
      <c r="H173" s="20">
        <f t="shared" si="88"/>
        <v>41654</v>
      </c>
      <c r="I173" s="20">
        <f t="shared" si="76"/>
        <v>41654</v>
      </c>
      <c r="J173" s="1">
        <f t="shared" si="72"/>
        <v>20</v>
      </c>
      <c r="K173" s="1">
        <f t="shared" si="94"/>
        <v>7</v>
      </c>
      <c r="L173" s="10">
        <f t="shared" si="77"/>
        <v>1.0032102700000001</v>
      </c>
      <c r="M173" s="22">
        <f t="shared" si="93"/>
        <v>1.0054011599999999</v>
      </c>
      <c r="N173" s="22">
        <f t="shared" si="89"/>
        <v>1.0174088546063613</v>
      </c>
      <c r="O173" s="10">
        <f t="shared" si="90"/>
        <v>1.0206750099999999</v>
      </c>
      <c r="P173" s="10">
        <f t="shared" si="78"/>
        <v>102067.501</v>
      </c>
      <c r="Q173" s="101">
        <f t="shared" si="79"/>
        <v>0</v>
      </c>
      <c r="R173" s="102">
        <f t="shared" si="80"/>
        <v>0</v>
      </c>
      <c r="S173" s="10">
        <f t="shared" si="81"/>
        <v>0</v>
      </c>
      <c r="T173" s="17">
        <f t="shared" si="91"/>
        <v>7.9699999999999993E-2</v>
      </c>
      <c r="U173" s="101">
        <f t="shared" si="92"/>
        <v>71</v>
      </c>
      <c r="V173" s="101">
        <v>252</v>
      </c>
      <c r="W173" s="22">
        <f t="shared" si="82"/>
        <v>1.021840276</v>
      </c>
      <c r="X173" s="18">
        <f t="shared" si="83"/>
        <v>2229.1823920000002</v>
      </c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4"/>
      <c r="AJ173" s="73"/>
      <c r="AK173" s="183">
        <f>[2]Plan1!$A201</f>
        <v>42985</v>
      </c>
      <c r="AL173" s="182" t="str">
        <f>[2]Plan1!$C201</f>
        <v>Independência do Brasil</v>
      </c>
      <c r="AN173" s="1"/>
      <c r="AO173" s="173">
        <f t="shared" si="73"/>
        <v>43146</v>
      </c>
      <c r="AP173" s="173">
        <f t="shared" si="68"/>
        <v>43145</v>
      </c>
      <c r="AQ173" s="173">
        <f t="shared" si="69"/>
        <v>43146</v>
      </c>
      <c r="AR173" s="173">
        <f t="shared" si="70"/>
        <v>43174</v>
      </c>
      <c r="AS173" s="171">
        <f t="shared" si="71"/>
        <v>20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6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7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74"/>
      <c r="DK173" s="55"/>
      <c r="DN173" s="52"/>
    </row>
    <row r="174" spans="1:118" x14ac:dyDescent="0.2">
      <c r="A174" s="114">
        <f t="shared" si="84"/>
        <v>41634</v>
      </c>
      <c r="B174" s="98">
        <f t="shared" si="74"/>
        <v>104296.68339200001</v>
      </c>
      <c r="C174" s="10">
        <f t="shared" si="85"/>
        <v>100000</v>
      </c>
      <c r="D174" s="99">
        <f t="shared" si="86"/>
        <v>3780.61</v>
      </c>
      <c r="E174" s="21">
        <f>VLOOKUP(A173,[1]Plan1!$AY$80:$BA$314,3)</f>
        <v>3815.39</v>
      </c>
      <c r="F174" s="121">
        <f t="shared" si="87"/>
        <v>41625</v>
      </c>
      <c r="G174" s="100">
        <f t="shared" si="75"/>
        <v>9.1995736137817641E-3</v>
      </c>
      <c r="H174" s="20">
        <f t="shared" si="88"/>
        <v>41654</v>
      </c>
      <c r="I174" s="20">
        <f t="shared" si="76"/>
        <v>41654</v>
      </c>
      <c r="J174" s="1">
        <f t="shared" si="72"/>
        <v>20</v>
      </c>
      <c r="K174" s="1">
        <f t="shared" si="94"/>
        <v>7</v>
      </c>
      <c r="L174" s="10">
        <f t="shared" si="77"/>
        <v>1.0032102700000001</v>
      </c>
      <c r="M174" s="22">
        <f t="shared" si="93"/>
        <v>1.0054011599999999</v>
      </c>
      <c r="N174" s="22">
        <f t="shared" si="89"/>
        <v>1.0174088546063613</v>
      </c>
      <c r="O174" s="10">
        <f t="shared" si="90"/>
        <v>1.0206750099999999</v>
      </c>
      <c r="P174" s="10">
        <f t="shared" si="78"/>
        <v>102067.501</v>
      </c>
      <c r="Q174" s="101">
        <f t="shared" si="79"/>
        <v>0</v>
      </c>
      <c r="R174" s="102">
        <f t="shared" si="80"/>
        <v>0</v>
      </c>
      <c r="S174" s="10">
        <f t="shared" si="81"/>
        <v>0</v>
      </c>
      <c r="T174" s="17">
        <f t="shared" si="91"/>
        <v>7.9699999999999993E-2</v>
      </c>
      <c r="U174" s="101">
        <f t="shared" si="92"/>
        <v>71</v>
      </c>
      <c r="V174" s="101">
        <v>252</v>
      </c>
      <c r="W174" s="22">
        <f t="shared" si="82"/>
        <v>1.021840276</v>
      </c>
      <c r="X174" s="18">
        <f t="shared" si="83"/>
        <v>2229.1823920000002</v>
      </c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4"/>
      <c r="AJ174" s="73"/>
      <c r="AK174" s="183">
        <f>[2]Plan1!$A202</f>
        <v>43020</v>
      </c>
      <c r="AL174" s="182" t="str">
        <f>[2]Plan1!$C202</f>
        <v>Nossa Sr.a Aparecida - Padroeira do Brasil</v>
      </c>
      <c r="AN174" s="1"/>
      <c r="AO174" s="173">
        <f t="shared" si="73"/>
        <v>43174</v>
      </c>
      <c r="AP174" s="173">
        <f t="shared" si="68"/>
        <v>43173</v>
      </c>
      <c r="AQ174" s="173">
        <f t="shared" si="69"/>
        <v>43174</v>
      </c>
      <c r="AR174" s="173">
        <f t="shared" si="70"/>
        <v>43206</v>
      </c>
      <c r="AS174" s="171">
        <f t="shared" si="71"/>
        <v>21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6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7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74"/>
      <c r="DK174" s="55"/>
      <c r="DN174" s="52"/>
    </row>
    <row r="175" spans="1:118" x14ac:dyDescent="0.2">
      <c r="A175" s="114">
        <f t="shared" si="84"/>
        <v>41635</v>
      </c>
      <c r="B175" s="98">
        <f t="shared" si="74"/>
        <v>104376.20602899999</v>
      </c>
      <c r="C175" s="10">
        <f t="shared" si="85"/>
        <v>100000</v>
      </c>
      <c r="D175" s="99">
        <f t="shared" si="86"/>
        <v>3780.61</v>
      </c>
      <c r="E175" s="21">
        <f>VLOOKUP(A174,[1]Plan1!$AY$80:$BA$314,3)</f>
        <v>3815.39</v>
      </c>
      <c r="F175" s="121">
        <f t="shared" si="87"/>
        <v>41625</v>
      </c>
      <c r="G175" s="100">
        <f t="shared" si="75"/>
        <v>9.1995736137817641E-3</v>
      </c>
      <c r="H175" s="20">
        <f t="shared" si="88"/>
        <v>41654</v>
      </c>
      <c r="I175" s="20">
        <f t="shared" si="76"/>
        <v>41654</v>
      </c>
      <c r="J175" s="1">
        <f t="shared" si="72"/>
        <v>20</v>
      </c>
      <c r="K175" s="1">
        <f t="shared" si="94"/>
        <v>8</v>
      </c>
      <c r="L175" s="10">
        <f t="shared" si="77"/>
        <v>1.00366972</v>
      </c>
      <c r="M175" s="22">
        <f t="shared" si="93"/>
        <v>1.0054011599999999</v>
      </c>
      <c r="N175" s="22">
        <f t="shared" si="89"/>
        <v>1.0174088546063613</v>
      </c>
      <c r="O175" s="10">
        <f t="shared" si="90"/>
        <v>1.0211424600000001</v>
      </c>
      <c r="P175" s="10">
        <f t="shared" si="78"/>
        <v>102114.246</v>
      </c>
      <c r="Q175" s="101">
        <f t="shared" si="79"/>
        <v>0</v>
      </c>
      <c r="R175" s="102">
        <f t="shared" si="80"/>
        <v>0</v>
      </c>
      <c r="S175" s="10">
        <f t="shared" si="81"/>
        <v>0</v>
      </c>
      <c r="T175" s="17">
        <f t="shared" si="91"/>
        <v>7.9699999999999993E-2</v>
      </c>
      <c r="U175" s="101">
        <f t="shared" si="92"/>
        <v>72</v>
      </c>
      <c r="V175" s="101">
        <v>252</v>
      </c>
      <c r="W175" s="22">
        <f t="shared" si="82"/>
        <v>1.022151268</v>
      </c>
      <c r="X175" s="18">
        <f t="shared" si="83"/>
        <v>2261.9600289999998</v>
      </c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4"/>
      <c r="AJ175" s="73"/>
      <c r="AK175" s="183">
        <f>[2]Plan1!$A203</f>
        <v>43041</v>
      </c>
      <c r="AL175" s="182" t="str">
        <f>[2]Plan1!$C203</f>
        <v>Finados</v>
      </c>
      <c r="AN175" s="1"/>
      <c r="AO175" s="173">
        <f t="shared" si="73"/>
        <v>43205</v>
      </c>
      <c r="AP175" s="173">
        <f t="shared" si="68"/>
        <v>43203</v>
      </c>
      <c r="AQ175" s="173">
        <f t="shared" si="69"/>
        <v>43206</v>
      </c>
      <c r="AR175" s="173">
        <f t="shared" si="70"/>
        <v>43235</v>
      </c>
      <c r="AS175" s="171">
        <f t="shared" si="71"/>
        <v>20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6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7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74"/>
      <c r="DK175" s="55"/>
      <c r="DN175" s="52"/>
    </row>
    <row r="176" spans="1:118" x14ac:dyDescent="0.2">
      <c r="A176" s="114">
        <f t="shared" si="84"/>
        <v>41636</v>
      </c>
      <c r="B176" s="98">
        <f t="shared" si="74"/>
        <v>104455.78891800001</v>
      </c>
      <c r="C176" s="10">
        <f t="shared" si="85"/>
        <v>100000</v>
      </c>
      <c r="D176" s="99">
        <f t="shared" si="86"/>
        <v>3780.61</v>
      </c>
      <c r="E176" s="21">
        <f>VLOOKUP(A175,[1]Plan1!$AY$80:$BA$314,3)</f>
        <v>3815.39</v>
      </c>
      <c r="F176" s="121">
        <f t="shared" si="87"/>
        <v>41625</v>
      </c>
      <c r="G176" s="100">
        <f t="shared" si="75"/>
        <v>9.1995736137817641E-3</v>
      </c>
      <c r="H176" s="20">
        <f t="shared" si="88"/>
        <v>41654</v>
      </c>
      <c r="I176" s="20">
        <f t="shared" si="76"/>
        <v>41654</v>
      </c>
      <c r="J176" s="1">
        <f t="shared" si="72"/>
        <v>20</v>
      </c>
      <c r="K176" s="1">
        <f t="shared" si="94"/>
        <v>9</v>
      </c>
      <c r="L176" s="10">
        <f t="shared" si="77"/>
        <v>1.00412938</v>
      </c>
      <c r="M176" s="22">
        <f t="shared" si="93"/>
        <v>1.0054011599999999</v>
      </c>
      <c r="N176" s="22">
        <f t="shared" si="89"/>
        <v>1.0174088546063613</v>
      </c>
      <c r="O176" s="10">
        <f t="shared" si="90"/>
        <v>1.0216101200000001</v>
      </c>
      <c r="P176" s="10">
        <f t="shared" si="78"/>
        <v>102161.012</v>
      </c>
      <c r="Q176" s="101">
        <f t="shared" si="79"/>
        <v>0</v>
      </c>
      <c r="R176" s="102">
        <f t="shared" si="80"/>
        <v>0</v>
      </c>
      <c r="S176" s="10">
        <f t="shared" si="81"/>
        <v>0</v>
      </c>
      <c r="T176" s="17">
        <f t="shared" si="91"/>
        <v>7.9699999999999993E-2</v>
      </c>
      <c r="U176" s="101">
        <f t="shared" si="92"/>
        <v>73</v>
      </c>
      <c r="V176" s="101">
        <v>252</v>
      </c>
      <c r="W176" s="22">
        <f t="shared" si="82"/>
        <v>1.022462355</v>
      </c>
      <c r="X176" s="18">
        <f t="shared" si="83"/>
        <v>2294.776918</v>
      </c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4"/>
      <c r="AJ176" s="73"/>
      <c r="AK176" s="183">
        <f>[2]Plan1!$A204</f>
        <v>43054</v>
      </c>
      <c r="AL176" s="182" t="str">
        <f>[2]Plan1!$C204</f>
        <v>Proclamação da República</v>
      </c>
      <c r="AN176" s="1"/>
      <c r="AO176" s="173">
        <f t="shared" si="73"/>
        <v>43235</v>
      </c>
      <c r="AP176" s="173">
        <f t="shared" si="68"/>
        <v>43234</v>
      </c>
      <c r="AQ176" s="173">
        <f t="shared" si="69"/>
        <v>43235</v>
      </c>
      <c r="AR176" s="173">
        <f t="shared" si="70"/>
        <v>43266</v>
      </c>
      <c r="AS176" s="171">
        <f t="shared" si="71"/>
        <v>22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6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7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74"/>
      <c r="DK176" s="55"/>
      <c r="DN176" s="52"/>
    </row>
    <row r="177" spans="1:115" x14ac:dyDescent="0.2">
      <c r="A177" s="114">
        <f t="shared" si="84"/>
        <v>41637</v>
      </c>
      <c r="B177" s="98">
        <f t="shared" si="74"/>
        <v>104455.78891800001</v>
      </c>
      <c r="C177" s="10">
        <f t="shared" si="85"/>
        <v>100000</v>
      </c>
      <c r="D177" s="99">
        <f t="shared" si="86"/>
        <v>3780.61</v>
      </c>
      <c r="E177" s="21">
        <f>VLOOKUP(A176,[1]Plan1!$AY$80:$BA$314,3)</f>
        <v>3815.39</v>
      </c>
      <c r="F177" s="121">
        <f t="shared" si="87"/>
        <v>41625</v>
      </c>
      <c r="G177" s="100">
        <f t="shared" si="75"/>
        <v>9.1995736137817641E-3</v>
      </c>
      <c r="H177" s="20">
        <f t="shared" si="88"/>
        <v>41654</v>
      </c>
      <c r="I177" s="20">
        <f t="shared" si="76"/>
        <v>41654</v>
      </c>
      <c r="J177" s="1">
        <f t="shared" si="72"/>
        <v>20</v>
      </c>
      <c r="K177" s="1">
        <f t="shared" si="94"/>
        <v>9</v>
      </c>
      <c r="L177" s="10">
        <f t="shared" si="77"/>
        <v>1.00412938</v>
      </c>
      <c r="M177" s="22">
        <f t="shared" si="93"/>
        <v>1.0054011599999999</v>
      </c>
      <c r="N177" s="22">
        <f t="shared" si="89"/>
        <v>1.0174088546063613</v>
      </c>
      <c r="O177" s="10">
        <f t="shared" si="90"/>
        <v>1.0216101200000001</v>
      </c>
      <c r="P177" s="10">
        <f t="shared" si="78"/>
        <v>102161.012</v>
      </c>
      <c r="Q177" s="101">
        <f t="shared" si="79"/>
        <v>0</v>
      </c>
      <c r="R177" s="102">
        <f t="shared" si="80"/>
        <v>0</v>
      </c>
      <c r="S177" s="10">
        <f t="shared" si="81"/>
        <v>0</v>
      </c>
      <c r="T177" s="17">
        <f t="shared" si="91"/>
        <v>7.9699999999999993E-2</v>
      </c>
      <c r="U177" s="101">
        <f t="shared" si="92"/>
        <v>73</v>
      </c>
      <c r="V177" s="101">
        <v>252</v>
      </c>
      <c r="W177" s="22">
        <f t="shared" si="82"/>
        <v>1.022462355</v>
      </c>
      <c r="X177" s="18">
        <f t="shared" si="83"/>
        <v>2294.776918</v>
      </c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4"/>
      <c r="AJ177" s="73"/>
      <c r="AK177" s="183">
        <f>[2]Plan1!$A205</f>
        <v>43094</v>
      </c>
      <c r="AL177" s="182" t="str">
        <f>[2]Plan1!$C205</f>
        <v>Natal</v>
      </c>
      <c r="AN177" s="1"/>
      <c r="AO177" s="173">
        <f t="shared" si="73"/>
        <v>43266</v>
      </c>
      <c r="AP177" s="173">
        <f t="shared" si="68"/>
        <v>43265</v>
      </c>
      <c r="AQ177" s="173">
        <f t="shared" si="69"/>
        <v>43266</v>
      </c>
      <c r="AR177" s="173">
        <f t="shared" si="70"/>
        <v>43297</v>
      </c>
      <c r="AS177" s="171">
        <f t="shared" si="71"/>
        <v>21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6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7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74"/>
      <c r="DK177" s="55"/>
    </row>
    <row r="178" spans="1:115" x14ac:dyDescent="0.2">
      <c r="A178" s="114">
        <f t="shared" si="84"/>
        <v>41638</v>
      </c>
      <c r="B178" s="98">
        <f t="shared" si="74"/>
        <v>104455.78891800001</v>
      </c>
      <c r="C178" s="10">
        <f t="shared" si="85"/>
        <v>100000</v>
      </c>
      <c r="D178" s="99">
        <f t="shared" si="86"/>
        <v>3780.61</v>
      </c>
      <c r="E178" s="21">
        <f>VLOOKUP(A177,[1]Plan1!$AY$80:$BA$314,3)</f>
        <v>3815.39</v>
      </c>
      <c r="F178" s="121">
        <f t="shared" si="87"/>
        <v>41625</v>
      </c>
      <c r="G178" s="100">
        <f t="shared" si="75"/>
        <v>9.1995736137817641E-3</v>
      </c>
      <c r="H178" s="20">
        <f t="shared" si="88"/>
        <v>41654</v>
      </c>
      <c r="I178" s="20">
        <f t="shared" si="76"/>
        <v>41654</v>
      </c>
      <c r="J178" s="1">
        <f t="shared" si="72"/>
        <v>20</v>
      </c>
      <c r="K178" s="1">
        <f t="shared" si="94"/>
        <v>9</v>
      </c>
      <c r="L178" s="10">
        <f t="shared" si="77"/>
        <v>1.00412938</v>
      </c>
      <c r="M178" s="22">
        <f t="shared" si="93"/>
        <v>1.0054011599999999</v>
      </c>
      <c r="N178" s="22">
        <f t="shared" si="89"/>
        <v>1.0174088546063613</v>
      </c>
      <c r="O178" s="10">
        <f t="shared" si="90"/>
        <v>1.0216101200000001</v>
      </c>
      <c r="P178" s="10">
        <f t="shared" si="78"/>
        <v>102161.012</v>
      </c>
      <c r="Q178" s="101">
        <f t="shared" si="79"/>
        <v>0</v>
      </c>
      <c r="R178" s="102">
        <f t="shared" si="80"/>
        <v>0</v>
      </c>
      <c r="S178" s="10">
        <f t="shared" si="81"/>
        <v>0</v>
      </c>
      <c r="T178" s="17">
        <f t="shared" si="91"/>
        <v>7.9699999999999993E-2</v>
      </c>
      <c r="U178" s="101">
        <f t="shared" si="92"/>
        <v>73</v>
      </c>
      <c r="V178" s="101">
        <v>252</v>
      </c>
      <c r="W178" s="22">
        <f t="shared" si="82"/>
        <v>1.022462355</v>
      </c>
      <c r="X178" s="18">
        <f t="shared" si="83"/>
        <v>2294.776918</v>
      </c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4"/>
      <c r="AJ178" s="73"/>
      <c r="AK178" s="183">
        <f>[2]Plan1!$A206</f>
        <v>43101</v>
      </c>
      <c r="AL178" s="182" t="str">
        <f>[2]Plan1!$C206</f>
        <v>Confraternização Universal</v>
      </c>
      <c r="AN178" s="1"/>
      <c r="AO178" s="173">
        <f t="shared" si="73"/>
        <v>43296</v>
      </c>
      <c r="AP178" s="173">
        <f t="shared" si="68"/>
        <v>43294</v>
      </c>
      <c r="AQ178" s="173">
        <f t="shared" si="69"/>
        <v>43297</v>
      </c>
      <c r="AR178" s="173">
        <f t="shared" si="70"/>
        <v>43327</v>
      </c>
      <c r="AS178" s="171">
        <f t="shared" si="71"/>
        <v>22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6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7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74"/>
      <c r="DK178" s="55"/>
    </row>
    <row r="179" spans="1:115" x14ac:dyDescent="0.2">
      <c r="A179" s="114">
        <f t="shared" si="84"/>
        <v>41639</v>
      </c>
      <c r="B179" s="98">
        <f t="shared" si="74"/>
        <v>104535.43199</v>
      </c>
      <c r="C179" s="10">
        <f t="shared" si="85"/>
        <v>100000</v>
      </c>
      <c r="D179" s="99">
        <f t="shared" si="86"/>
        <v>3780.61</v>
      </c>
      <c r="E179" s="21">
        <f>VLOOKUP(A178,[1]Plan1!$AY$80:$BA$314,3)</f>
        <v>3815.39</v>
      </c>
      <c r="F179" s="121">
        <f t="shared" si="87"/>
        <v>41625</v>
      </c>
      <c r="G179" s="100">
        <f t="shared" si="75"/>
        <v>9.1995736137817641E-3</v>
      </c>
      <c r="H179" s="20">
        <f t="shared" si="88"/>
        <v>41654</v>
      </c>
      <c r="I179" s="20">
        <f t="shared" si="76"/>
        <v>41654</v>
      </c>
      <c r="J179" s="1">
        <f t="shared" si="72"/>
        <v>20</v>
      </c>
      <c r="K179" s="1">
        <f t="shared" si="94"/>
        <v>10</v>
      </c>
      <c r="L179" s="10">
        <f t="shared" si="77"/>
        <v>1.00458925</v>
      </c>
      <c r="M179" s="22">
        <f t="shared" si="93"/>
        <v>1.0054011599999999</v>
      </c>
      <c r="N179" s="22">
        <f t="shared" si="89"/>
        <v>1.0174088546063613</v>
      </c>
      <c r="O179" s="10">
        <f t="shared" si="90"/>
        <v>1.0220779900000001</v>
      </c>
      <c r="P179" s="10">
        <f t="shared" si="78"/>
        <v>102207.799</v>
      </c>
      <c r="Q179" s="101">
        <f t="shared" si="79"/>
        <v>0</v>
      </c>
      <c r="R179" s="102">
        <f t="shared" si="80"/>
        <v>0</v>
      </c>
      <c r="S179" s="10">
        <f t="shared" si="81"/>
        <v>0</v>
      </c>
      <c r="T179" s="17">
        <f t="shared" si="91"/>
        <v>7.9699999999999993E-2</v>
      </c>
      <c r="U179" s="101">
        <f t="shared" si="92"/>
        <v>74</v>
      </c>
      <c r="V179" s="101">
        <v>252</v>
      </c>
      <c r="W179" s="22">
        <f t="shared" si="82"/>
        <v>1.0227735360000001</v>
      </c>
      <c r="X179" s="18">
        <f t="shared" si="83"/>
        <v>2327.6329900000001</v>
      </c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4"/>
      <c r="AJ179" s="73"/>
      <c r="AK179" s="183">
        <f>[2]Plan1!$A207</f>
        <v>43143</v>
      </c>
      <c r="AL179" s="182" t="str">
        <f>[2]Plan1!$C207</f>
        <v>Carnaval</v>
      </c>
      <c r="AN179" s="1"/>
      <c r="AO179" s="173">
        <f t="shared" si="73"/>
        <v>43327</v>
      </c>
      <c r="AP179" s="173">
        <f t="shared" si="68"/>
        <v>43326</v>
      </c>
      <c r="AQ179" s="173">
        <f t="shared" si="69"/>
        <v>43327</v>
      </c>
      <c r="AR179" s="173">
        <f t="shared" si="70"/>
        <v>43360</v>
      </c>
      <c r="AS179" s="171">
        <f t="shared" si="71"/>
        <v>22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6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7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74"/>
      <c r="DK179" s="55"/>
    </row>
    <row r="180" spans="1:115" x14ac:dyDescent="0.2">
      <c r="A180" s="114">
        <f t="shared" si="84"/>
        <v>41640</v>
      </c>
      <c r="B180" s="98">
        <f t="shared" si="74"/>
        <v>104615.136401</v>
      </c>
      <c r="C180" s="10">
        <f t="shared" si="85"/>
        <v>100000</v>
      </c>
      <c r="D180" s="99">
        <f t="shared" si="86"/>
        <v>3780.61</v>
      </c>
      <c r="E180" s="21">
        <f>VLOOKUP(A179,[1]Plan1!$AY$80:$BA$314,3)</f>
        <v>3815.39</v>
      </c>
      <c r="F180" s="121">
        <f t="shared" si="87"/>
        <v>41625</v>
      </c>
      <c r="G180" s="100">
        <f t="shared" si="75"/>
        <v>9.1995736137817641E-3</v>
      </c>
      <c r="H180" s="20">
        <f t="shared" si="88"/>
        <v>41654</v>
      </c>
      <c r="I180" s="20">
        <f t="shared" si="76"/>
        <v>41654</v>
      </c>
      <c r="J180" s="1">
        <f t="shared" si="72"/>
        <v>20</v>
      </c>
      <c r="K180" s="1">
        <f t="shared" si="94"/>
        <v>11</v>
      </c>
      <c r="L180" s="10">
        <f t="shared" si="77"/>
        <v>1.0050493300000001</v>
      </c>
      <c r="M180" s="22">
        <f t="shared" si="93"/>
        <v>1.0054011599999999</v>
      </c>
      <c r="N180" s="22">
        <f t="shared" si="89"/>
        <v>1.0174088546063613</v>
      </c>
      <c r="O180" s="10">
        <f t="shared" si="90"/>
        <v>1.0225460799999999</v>
      </c>
      <c r="P180" s="10">
        <f t="shared" si="78"/>
        <v>102254.60799999999</v>
      </c>
      <c r="Q180" s="101">
        <f t="shared" si="79"/>
        <v>0</v>
      </c>
      <c r="R180" s="102">
        <f t="shared" si="80"/>
        <v>0</v>
      </c>
      <c r="S180" s="10">
        <f t="shared" si="81"/>
        <v>0</v>
      </c>
      <c r="T180" s="17">
        <f t="shared" si="91"/>
        <v>7.9699999999999993E-2</v>
      </c>
      <c r="U180" s="101">
        <f t="shared" si="92"/>
        <v>75</v>
      </c>
      <c r="V180" s="101">
        <v>252</v>
      </c>
      <c r="W180" s="22">
        <f t="shared" si="82"/>
        <v>1.023084812</v>
      </c>
      <c r="X180" s="18">
        <f t="shared" si="83"/>
        <v>2360.528401</v>
      </c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4"/>
      <c r="AJ180" s="73"/>
      <c r="AK180" s="183">
        <f>[2]Plan1!$A208</f>
        <v>43144</v>
      </c>
      <c r="AL180" s="182" t="str">
        <f>[2]Plan1!$C208</f>
        <v>Carnaval</v>
      </c>
      <c r="AN180" s="1"/>
      <c r="AO180" s="173">
        <f t="shared" si="73"/>
        <v>43358</v>
      </c>
      <c r="AP180" s="173">
        <f t="shared" si="68"/>
        <v>43357</v>
      </c>
      <c r="AQ180" s="173">
        <f t="shared" si="69"/>
        <v>43360</v>
      </c>
      <c r="AR180" s="173">
        <f t="shared" si="70"/>
        <v>43388</v>
      </c>
      <c r="AS180" s="171">
        <f t="shared" si="71"/>
        <v>19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6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7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74"/>
      <c r="DK180" s="55"/>
    </row>
    <row r="181" spans="1:115" x14ac:dyDescent="0.2">
      <c r="A181" s="114">
        <f t="shared" si="84"/>
        <v>41641</v>
      </c>
      <c r="B181" s="98">
        <f t="shared" si="74"/>
        <v>104615.136401</v>
      </c>
      <c r="C181" s="10">
        <f t="shared" si="85"/>
        <v>100000</v>
      </c>
      <c r="D181" s="99">
        <f t="shared" si="86"/>
        <v>3780.61</v>
      </c>
      <c r="E181" s="21">
        <f>VLOOKUP(A180,[1]Plan1!$AY$80:$BA$314,3)</f>
        <v>3815.39</v>
      </c>
      <c r="F181" s="121">
        <f t="shared" si="87"/>
        <v>41625</v>
      </c>
      <c r="G181" s="100">
        <f t="shared" si="75"/>
        <v>9.1995736137817641E-3</v>
      </c>
      <c r="H181" s="20">
        <f t="shared" si="88"/>
        <v>41654</v>
      </c>
      <c r="I181" s="20">
        <f t="shared" si="76"/>
        <v>41654</v>
      </c>
      <c r="J181" s="1">
        <f t="shared" si="72"/>
        <v>20</v>
      </c>
      <c r="K181" s="1">
        <f t="shared" si="94"/>
        <v>11</v>
      </c>
      <c r="L181" s="10">
        <f t="shared" si="77"/>
        <v>1.0050493300000001</v>
      </c>
      <c r="M181" s="22">
        <f t="shared" si="93"/>
        <v>1.0054011599999999</v>
      </c>
      <c r="N181" s="22">
        <f t="shared" si="89"/>
        <v>1.0174088546063613</v>
      </c>
      <c r="O181" s="10">
        <f t="shared" si="90"/>
        <v>1.0225460799999999</v>
      </c>
      <c r="P181" s="10">
        <f t="shared" si="78"/>
        <v>102254.60799999999</v>
      </c>
      <c r="Q181" s="101">
        <f t="shared" si="79"/>
        <v>0</v>
      </c>
      <c r="R181" s="102">
        <f t="shared" si="80"/>
        <v>0</v>
      </c>
      <c r="S181" s="10">
        <f t="shared" si="81"/>
        <v>0</v>
      </c>
      <c r="T181" s="17">
        <f t="shared" si="91"/>
        <v>7.9699999999999993E-2</v>
      </c>
      <c r="U181" s="101">
        <f t="shared" si="92"/>
        <v>75</v>
      </c>
      <c r="V181" s="101">
        <v>252</v>
      </c>
      <c r="W181" s="22">
        <f t="shared" si="82"/>
        <v>1.023084812</v>
      </c>
      <c r="X181" s="18">
        <f t="shared" si="83"/>
        <v>2360.528401</v>
      </c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4"/>
      <c r="AJ181" s="73"/>
      <c r="AK181" s="183">
        <f>[2]Plan1!$A209</f>
        <v>43189</v>
      </c>
      <c r="AL181" s="182" t="str">
        <f>[2]Plan1!$C209</f>
        <v>Paixão de Cristo</v>
      </c>
      <c r="AN181" s="1"/>
      <c r="AO181" s="173">
        <f t="shared" si="73"/>
        <v>43388</v>
      </c>
      <c r="AP181" s="173">
        <f t="shared" si="68"/>
        <v>43384</v>
      </c>
      <c r="AQ181" s="173">
        <f t="shared" si="69"/>
        <v>43388</v>
      </c>
      <c r="AR181" s="173">
        <f t="shared" si="70"/>
        <v>43420</v>
      </c>
      <c r="AS181" s="171">
        <f t="shared" si="71"/>
        <v>22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6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7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74"/>
      <c r="DK181" s="55"/>
    </row>
    <row r="182" spans="1:115" x14ac:dyDescent="0.2">
      <c r="A182" s="114">
        <f t="shared" si="84"/>
        <v>41642</v>
      </c>
      <c r="B182" s="98">
        <f t="shared" si="74"/>
        <v>104694.90310900001</v>
      </c>
      <c r="C182" s="10">
        <f t="shared" si="85"/>
        <v>100000</v>
      </c>
      <c r="D182" s="99">
        <f t="shared" si="86"/>
        <v>3780.61</v>
      </c>
      <c r="E182" s="21">
        <f>VLOOKUP(A181,[1]Plan1!$AY$80:$BA$314,3)</f>
        <v>3815.39</v>
      </c>
      <c r="F182" s="121">
        <f t="shared" si="87"/>
        <v>41625</v>
      </c>
      <c r="G182" s="100">
        <f t="shared" si="75"/>
        <v>9.1995736137817641E-3</v>
      </c>
      <c r="H182" s="20">
        <f t="shared" si="88"/>
        <v>41654</v>
      </c>
      <c r="I182" s="20">
        <f t="shared" si="76"/>
        <v>41654</v>
      </c>
      <c r="J182" s="1">
        <f t="shared" si="72"/>
        <v>20</v>
      </c>
      <c r="K182" s="1">
        <f t="shared" si="94"/>
        <v>12</v>
      </c>
      <c r="L182" s="10">
        <f t="shared" si="77"/>
        <v>1.0055096299999999</v>
      </c>
      <c r="M182" s="22">
        <f t="shared" si="93"/>
        <v>1.0054011599999999</v>
      </c>
      <c r="N182" s="22">
        <f t="shared" si="89"/>
        <v>1.0174088546063613</v>
      </c>
      <c r="O182" s="10">
        <f t="shared" si="90"/>
        <v>1.0230144000000001</v>
      </c>
      <c r="P182" s="10">
        <f t="shared" si="78"/>
        <v>102301.44</v>
      </c>
      <c r="Q182" s="101">
        <f t="shared" si="79"/>
        <v>0</v>
      </c>
      <c r="R182" s="102">
        <f t="shared" si="80"/>
        <v>0</v>
      </c>
      <c r="S182" s="10">
        <f t="shared" si="81"/>
        <v>0</v>
      </c>
      <c r="T182" s="17">
        <f t="shared" si="91"/>
        <v>7.9699999999999993E-2</v>
      </c>
      <c r="U182" s="101">
        <f t="shared" si="92"/>
        <v>76</v>
      </c>
      <c r="V182" s="101">
        <v>252</v>
      </c>
      <c r="W182" s="22">
        <f t="shared" si="82"/>
        <v>1.0233961819999999</v>
      </c>
      <c r="X182" s="18">
        <f t="shared" si="83"/>
        <v>2393.4631089999998</v>
      </c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4"/>
      <c r="AJ182" s="73"/>
      <c r="AK182" s="183">
        <f>[2]Plan1!$A210</f>
        <v>43211</v>
      </c>
      <c r="AL182" s="182" t="str">
        <f>[2]Plan1!$C210</f>
        <v>Tiradentes</v>
      </c>
      <c r="AN182" s="1"/>
      <c r="AO182" s="173">
        <f t="shared" si="73"/>
        <v>43419</v>
      </c>
      <c r="AP182" s="173">
        <f t="shared" ref="AP182:AP237" si="95">WORKDAY(AO182,-1,AK$118:AK$502)</f>
        <v>43418</v>
      </c>
      <c r="AQ182" s="173">
        <f t="shared" ref="AQ182:AQ237" si="96">WORKDAY(AP182,1,AK$118:AK$502)</f>
        <v>43420</v>
      </c>
      <c r="AR182" s="173">
        <f t="shared" ref="AR182:AR237" si="97">AQ183</f>
        <v>43451</v>
      </c>
      <c r="AS182" s="171">
        <f t="shared" ref="AS182:AS237" si="98">NETWORKDAYS(AQ182,AQ183,$AK$118:$AK$502)-1</f>
        <v>21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6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7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74"/>
      <c r="DK182" s="55"/>
    </row>
    <row r="183" spans="1:115" x14ac:dyDescent="0.2">
      <c r="A183" s="114">
        <f t="shared" si="84"/>
        <v>41643</v>
      </c>
      <c r="B183" s="98">
        <f t="shared" si="74"/>
        <v>104774.728154</v>
      </c>
      <c r="C183" s="10">
        <f t="shared" si="85"/>
        <v>100000</v>
      </c>
      <c r="D183" s="99">
        <f t="shared" si="86"/>
        <v>3780.61</v>
      </c>
      <c r="E183" s="21">
        <f>VLOOKUP(A182,[1]Plan1!$AY$80:$BA$314,3)</f>
        <v>3815.39</v>
      </c>
      <c r="F183" s="121">
        <f t="shared" si="87"/>
        <v>41625</v>
      </c>
      <c r="G183" s="100">
        <f t="shared" si="75"/>
        <v>9.1995736137817641E-3</v>
      </c>
      <c r="H183" s="20">
        <f t="shared" si="88"/>
        <v>41654</v>
      </c>
      <c r="I183" s="20">
        <f t="shared" si="76"/>
        <v>41654</v>
      </c>
      <c r="J183" s="1">
        <f t="shared" ref="J183:J246" si="99">IF(I183=I182,J182,NETWORKDAYS(I182,I183,$AK$118:$AK$502)-1)</f>
        <v>20</v>
      </c>
      <c r="K183" s="1">
        <f t="shared" si="94"/>
        <v>13</v>
      </c>
      <c r="L183" s="10">
        <f t="shared" si="77"/>
        <v>1.0059701299999999</v>
      </c>
      <c r="M183" s="22">
        <f t="shared" si="93"/>
        <v>1.0054011599999999</v>
      </c>
      <c r="N183" s="22">
        <f t="shared" si="89"/>
        <v>1.0174088546063613</v>
      </c>
      <c r="O183" s="10">
        <f t="shared" si="90"/>
        <v>1.02348291</v>
      </c>
      <c r="P183" s="10">
        <f t="shared" si="78"/>
        <v>102348.291</v>
      </c>
      <c r="Q183" s="101">
        <f t="shared" si="79"/>
        <v>0</v>
      </c>
      <c r="R183" s="102">
        <f t="shared" si="80"/>
        <v>0</v>
      </c>
      <c r="S183" s="10">
        <f t="shared" si="81"/>
        <v>0</v>
      </c>
      <c r="T183" s="17">
        <f t="shared" si="91"/>
        <v>7.9699999999999993E-2</v>
      </c>
      <c r="U183" s="101">
        <f t="shared" si="92"/>
        <v>77</v>
      </c>
      <c r="V183" s="101">
        <v>252</v>
      </c>
      <c r="W183" s="22">
        <f t="shared" si="82"/>
        <v>1.0237076469999999</v>
      </c>
      <c r="X183" s="18">
        <f t="shared" si="83"/>
        <v>2426.4371540000002</v>
      </c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4"/>
      <c r="AJ183" s="73"/>
      <c r="AK183" s="183">
        <f>[2]Plan1!$A211</f>
        <v>43221</v>
      </c>
      <c r="AL183" s="182" t="str">
        <f>[2]Plan1!$C211</f>
        <v>Dia do Trabalho</v>
      </c>
      <c r="AN183" s="1"/>
      <c r="AO183" s="173">
        <f t="shared" ref="AO183:AO246" si="100">EDATE(AO182,1)</f>
        <v>43449</v>
      </c>
      <c r="AP183" s="173">
        <f t="shared" si="95"/>
        <v>43448</v>
      </c>
      <c r="AQ183" s="173">
        <f t="shared" si="96"/>
        <v>43451</v>
      </c>
      <c r="AR183" s="173">
        <f t="shared" si="97"/>
        <v>43480</v>
      </c>
      <c r="AS183" s="171">
        <f t="shared" si="98"/>
        <v>19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6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7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74"/>
      <c r="DK183" s="55"/>
    </row>
    <row r="184" spans="1:115" x14ac:dyDescent="0.2">
      <c r="A184" s="114">
        <f t="shared" si="84"/>
        <v>41644</v>
      </c>
      <c r="B184" s="98">
        <f t="shared" si="74"/>
        <v>104774.728154</v>
      </c>
      <c r="C184" s="10">
        <f t="shared" si="85"/>
        <v>100000</v>
      </c>
      <c r="D184" s="99">
        <f t="shared" si="86"/>
        <v>3780.61</v>
      </c>
      <c r="E184" s="21">
        <f>VLOOKUP(A183,[1]Plan1!$AY$80:$BA$314,3)</f>
        <v>3815.39</v>
      </c>
      <c r="F184" s="121">
        <f t="shared" si="87"/>
        <v>41625</v>
      </c>
      <c r="G184" s="100">
        <f t="shared" si="75"/>
        <v>9.1995736137817641E-3</v>
      </c>
      <c r="H184" s="20">
        <f t="shared" si="88"/>
        <v>41654</v>
      </c>
      <c r="I184" s="20">
        <f t="shared" si="76"/>
        <v>41654</v>
      </c>
      <c r="J184" s="1">
        <f t="shared" si="99"/>
        <v>20</v>
      </c>
      <c r="K184" s="1">
        <f t="shared" si="94"/>
        <v>13</v>
      </c>
      <c r="L184" s="10">
        <f t="shared" si="77"/>
        <v>1.0059701299999999</v>
      </c>
      <c r="M184" s="22">
        <f t="shared" si="93"/>
        <v>1.0054011599999999</v>
      </c>
      <c r="N184" s="22">
        <f t="shared" si="89"/>
        <v>1.0174088546063613</v>
      </c>
      <c r="O184" s="10">
        <f t="shared" si="90"/>
        <v>1.02348291</v>
      </c>
      <c r="P184" s="10">
        <f t="shared" si="78"/>
        <v>102348.291</v>
      </c>
      <c r="Q184" s="101">
        <f t="shared" si="79"/>
        <v>0</v>
      </c>
      <c r="R184" s="102">
        <f t="shared" si="80"/>
        <v>0</v>
      </c>
      <c r="S184" s="10">
        <f t="shared" si="81"/>
        <v>0</v>
      </c>
      <c r="T184" s="17">
        <f t="shared" si="91"/>
        <v>7.9699999999999993E-2</v>
      </c>
      <c r="U184" s="101">
        <f t="shared" si="92"/>
        <v>77</v>
      </c>
      <c r="V184" s="101">
        <v>252</v>
      </c>
      <c r="W184" s="22">
        <f t="shared" si="82"/>
        <v>1.0237076469999999</v>
      </c>
      <c r="X184" s="18">
        <f t="shared" si="83"/>
        <v>2426.4371540000002</v>
      </c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4"/>
      <c r="AJ184" s="73"/>
      <c r="AK184" s="183">
        <f>[2]Plan1!$A212</f>
        <v>43251</v>
      </c>
      <c r="AL184" s="182" t="str">
        <f>[2]Plan1!$C212</f>
        <v>Corpus Christi</v>
      </c>
      <c r="AN184" s="1"/>
      <c r="AO184" s="173">
        <f t="shared" si="100"/>
        <v>43480</v>
      </c>
      <c r="AP184" s="173">
        <f t="shared" si="95"/>
        <v>43479</v>
      </c>
      <c r="AQ184" s="173">
        <f t="shared" si="96"/>
        <v>43480</v>
      </c>
      <c r="AR184" s="173">
        <f t="shared" si="97"/>
        <v>43511</v>
      </c>
      <c r="AS184" s="171">
        <f t="shared" si="98"/>
        <v>23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6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7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74"/>
      <c r="DK184" s="55"/>
    </row>
    <row r="185" spans="1:115" x14ac:dyDescent="0.2">
      <c r="A185" s="114">
        <f t="shared" si="84"/>
        <v>41645</v>
      </c>
      <c r="B185" s="98">
        <f t="shared" si="74"/>
        <v>104774.728154</v>
      </c>
      <c r="C185" s="10">
        <f t="shared" si="85"/>
        <v>100000</v>
      </c>
      <c r="D185" s="99">
        <f t="shared" si="86"/>
        <v>3780.61</v>
      </c>
      <c r="E185" s="21">
        <f>VLOOKUP(A184,[1]Plan1!$AY$80:$BA$314,3)</f>
        <v>3815.39</v>
      </c>
      <c r="F185" s="121">
        <f t="shared" si="87"/>
        <v>41625</v>
      </c>
      <c r="G185" s="100">
        <f t="shared" si="75"/>
        <v>9.1995736137817641E-3</v>
      </c>
      <c r="H185" s="20">
        <f t="shared" si="88"/>
        <v>41654</v>
      </c>
      <c r="I185" s="20">
        <f t="shared" si="76"/>
        <v>41654</v>
      </c>
      <c r="J185" s="1">
        <f t="shared" si="99"/>
        <v>20</v>
      </c>
      <c r="K185" s="1">
        <f t="shared" si="94"/>
        <v>13</v>
      </c>
      <c r="L185" s="10">
        <f t="shared" si="77"/>
        <v>1.0059701299999999</v>
      </c>
      <c r="M185" s="22">
        <f t="shared" si="93"/>
        <v>1.0054011599999999</v>
      </c>
      <c r="N185" s="22">
        <f t="shared" si="89"/>
        <v>1.0174088546063613</v>
      </c>
      <c r="O185" s="10">
        <f t="shared" si="90"/>
        <v>1.02348291</v>
      </c>
      <c r="P185" s="10">
        <f t="shared" si="78"/>
        <v>102348.291</v>
      </c>
      <c r="Q185" s="101">
        <f t="shared" si="79"/>
        <v>0</v>
      </c>
      <c r="R185" s="102">
        <f t="shared" si="80"/>
        <v>0</v>
      </c>
      <c r="S185" s="10">
        <f t="shared" si="81"/>
        <v>0</v>
      </c>
      <c r="T185" s="17">
        <f t="shared" si="91"/>
        <v>7.9699999999999993E-2</v>
      </c>
      <c r="U185" s="101">
        <f t="shared" si="92"/>
        <v>77</v>
      </c>
      <c r="V185" s="101">
        <v>252</v>
      </c>
      <c r="W185" s="22">
        <f t="shared" si="82"/>
        <v>1.0237076469999999</v>
      </c>
      <c r="X185" s="18">
        <f t="shared" si="83"/>
        <v>2426.4371540000002</v>
      </c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4"/>
      <c r="AJ185" s="73"/>
      <c r="AK185" s="183">
        <f>[2]Plan1!$A213</f>
        <v>43350</v>
      </c>
      <c r="AL185" s="182" t="str">
        <f>[2]Plan1!$C213</f>
        <v>Independência do Brasil</v>
      </c>
      <c r="AN185" s="1"/>
      <c r="AO185" s="173">
        <f t="shared" si="100"/>
        <v>43511</v>
      </c>
      <c r="AP185" s="173">
        <f t="shared" si="95"/>
        <v>43510</v>
      </c>
      <c r="AQ185" s="173">
        <f t="shared" si="96"/>
        <v>43511</v>
      </c>
      <c r="AR185" s="173">
        <f t="shared" si="97"/>
        <v>43539</v>
      </c>
      <c r="AS185" s="171">
        <f t="shared" si="98"/>
        <v>18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6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7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74"/>
      <c r="DK185" s="55"/>
    </row>
    <row r="186" spans="1:115" x14ac:dyDescent="0.2">
      <c r="A186" s="114">
        <f t="shared" si="84"/>
        <v>41646</v>
      </c>
      <c r="B186" s="98">
        <f t="shared" si="74"/>
        <v>104854.61576599999</v>
      </c>
      <c r="C186" s="10">
        <f t="shared" si="85"/>
        <v>100000</v>
      </c>
      <c r="D186" s="99">
        <f t="shared" si="86"/>
        <v>3780.61</v>
      </c>
      <c r="E186" s="21">
        <f>VLOOKUP(A185,[1]Plan1!$AY$80:$BA$314,3)</f>
        <v>3815.39</v>
      </c>
      <c r="F186" s="121">
        <f t="shared" si="87"/>
        <v>41625</v>
      </c>
      <c r="G186" s="100">
        <f t="shared" si="75"/>
        <v>9.1995736137817641E-3</v>
      </c>
      <c r="H186" s="20">
        <f t="shared" si="88"/>
        <v>41654</v>
      </c>
      <c r="I186" s="20">
        <f t="shared" si="76"/>
        <v>41654</v>
      </c>
      <c r="J186" s="1">
        <f t="shared" si="99"/>
        <v>20</v>
      </c>
      <c r="K186" s="1">
        <f t="shared" si="94"/>
        <v>14</v>
      </c>
      <c r="L186" s="10">
        <f t="shared" si="77"/>
        <v>1.0064308500000001</v>
      </c>
      <c r="M186" s="22">
        <f t="shared" si="93"/>
        <v>1.0054011599999999</v>
      </c>
      <c r="N186" s="22">
        <f t="shared" si="89"/>
        <v>1.0174088546063613</v>
      </c>
      <c r="O186" s="10">
        <f t="shared" si="90"/>
        <v>1.0239516500000001</v>
      </c>
      <c r="P186" s="10">
        <f t="shared" si="78"/>
        <v>102395.16499999999</v>
      </c>
      <c r="Q186" s="101">
        <f t="shared" si="79"/>
        <v>0</v>
      </c>
      <c r="R186" s="102">
        <f t="shared" si="80"/>
        <v>0</v>
      </c>
      <c r="S186" s="10">
        <f t="shared" si="81"/>
        <v>0</v>
      </c>
      <c r="T186" s="17">
        <f t="shared" si="91"/>
        <v>7.9699999999999993E-2</v>
      </c>
      <c r="U186" s="101">
        <f t="shared" si="92"/>
        <v>78</v>
      </c>
      <c r="V186" s="101">
        <v>252</v>
      </c>
      <c r="W186" s="22">
        <f t="shared" si="82"/>
        <v>1.0240192079999999</v>
      </c>
      <c r="X186" s="18">
        <f t="shared" si="83"/>
        <v>2459.4507659999999</v>
      </c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4"/>
      <c r="AJ186" s="73"/>
      <c r="AK186" s="183">
        <f>[2]Plan1!$A214</f>
        <v>43385</v>
      </c>
      <c r="AL186" s="182" t="str">
        <f>[2]Plan1!$C214</f>
        <v>Nossa Sr.a Aparecida - Padroeira do Brasil</v>
      </c>
      <c r="AN186" s="1"/>
      <c r="AO186" s="173">
        <f t="shared" si="100"/>
        <v>43539</v>
      </c>
      <c r="AP186" s="173">
        <f t="shared" si="95"/>
        <v>43538</v>
      </c>
      <c r="AQ186" s="173">
        <f t="shared" si="96"/>
        <v>43539</v>
      </c>
      <c r="AR186" s="173">
        <f t="shared" si="97"/>
        <v>43570</v>
      </c>
      <c r="AS186" s="171">
        <f t="shared" si="98"/>
        <v>21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6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7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74"/>
      <c r="DK186" s="55"/>
    </row>
    <row r="187" spans="1:115" x14ac:dyDescent="0.2">
      <c r="A187" s="114">
        <f t="shared" si="84"/>
        <v>41647</v>
      </c>
      <c r="B187" s="98">
        <f t="shared" si="74"/>
        <v>104934.563624</v>
      </c>
      <c r="C187" s="10">
        <f t="shared" si="85"/>
        <v>100000</v>
      </c>
      <c r="D187" s="99">
        <f t="shared" si="86"/>
        <v>3780.61</v>
      </c>
      <c r="E187" s="21">
        <f>VLOOKUP(A186,[1]Plan1!$AY$80:$BA$314,3)</f>
        <v>3815.39</v>
      </c>
      <c r="F187" s="121">
        <f t="shared" si="87"/>
        <v>41625</v>
      </c>
      <c r="G187" s="100">
        <f t="shared" si="75"/>
        <v>9.1995736137817641E-3</v>
      </c>
      <c r="H187" s="20">
        <f t="shared" si="88"/>
        <v>41654</v>
      </c>
      <c r="I187" s="20">
        <f t="shared" si="76"/>
        <v>41654</v>
      </c>
      <c r="J187" s="1">
        <f t="shared" si="99"/>
        <v>20</v>
      </c>
      <c r="K187" s="1">
        <f t="shared" si="94"/>
        <v>15</v>
      </c>
      <c r="L187" s="10">
        <f t="shared" si="77"/>
        <v>1.00689177</v>
      </c>
      <c r="M187" s="22">
        <f t="shared" si="93"/>
        <v>1.0054011599999999</v>
      </c>
      <c r="N187" s="22">
        <f t="shared" si="89"/>
        <v>1.0174088546063613</v>
      </c>
      <c r="O187" s="10">
        <f t="shared" si="90"/>
        <v>1.0244206</v>
      </c>
      <c r="P187" s="10">
        <f t="shared" si="78"/>
        <v>102442.06</v>
      </c>
      <c r="Q187" s="101">
        <f t="shared" si="79"/>
        <v>0</v>
      </c>
      <c r="R187" s="102">
        <f t="shared" si="80"/>
        <v>0</v>
      </c>
      <c r="S187" s="10">
        <f t="shared" si="81"/>
        <v>0</v>
      </c>
      <c r="T187" s="17">
        <f t="shared" si="91"/>
        <v>7.9699999999999993E-2</v>
      </c>
      <c r="U187" s="101">
        <f t="shared" si="92"/>
        <v>79</v>
      </c>
      <c r="V187" s="101">
        <v>252</v>
      </c>
      <c r="W187" s="22">
        <f t="shared" si="82"/>
        <v>1.024330862</v>
      </c>
      <c r="X187" s="18">
        <f t="shared" si="83"/>
        <v>2492.5036239999999</v>
      </c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4"/>
      <c r="AJ187" s="73"/>
      <c r="AK187" s="183">
        <f>[2]Plan1!$A215</f>
        <v>43406</v>
      </c>
      <c r="AL187" s="182" t="str">
        <f>[2]Plan1!$C215</f>
        <v>Finados</v>
      </c>
      <c r="AN187" s="1"/>
      <c r="AO187" s="173">
        <f t="shared" si="100"/>
        <v>43570</v>
      </c>
      <c r="AP187" s="173">
        <f t="shared" si="95"/>
        <v>43567</v>
      </c>
      <c r="AQ187" s="173">
        <f t="shared" si="96"/>
        <v>43570</v>
      </c>
      <c r="AR187" s="173">
        <f t="shared" si="97"/>
        <v>43600</v>
      </c>
      <c r="AS187" s="171">
        <f t="shared" si="98"/>
        <v>20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6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7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74"/>
      <c r="DK187" s="55"/>
    </row>
    <row r="188" spans="1:115" x14ac:dyDescent="0.2">
      <c r="A188" s="114">
        <f t="shared" si="84"/>
        <v>41648</v>
      </c>
      <c r="B188" s="98">
        <f t="shared" si="74"/>
        <v>105014.57309399999</v>
      </c>
      <c r="C188" s="10">
        <f t="shared" si="85"/>
        <v>100000</v>
      </c>
      <c r="D188" s="99">
        <f t="shared" si="86"/>
        <v>3780.61</v>
      </c>
      <c r="E188" s="21">
        <f>VLOOKUP(A187,[1]Plan1!$AY$80:$BA$314,3)</f>
        <v>3815.39</v>
      </c>
      <c r="F188" s="121">
        <f t="shared" si="87"/>
        <v>41625</v>
      </c>
      <c r="G188" s="100">
        <f t="shared" si="75"/>
        <v>9.1995736137817641E-3</v>
      </c>
      <c r="H188" s="20">
        <f t="shared" si="88"/>
        <v>41654</v>
      </c>
      <c r="I188" s="20">
        <f t="shared" si="76"/>
        <v>41654</v>
      </c>
      <c r="J188" s="1">
        <f t="shared" si="99"/>
        <v>20</v>
      </c>
      <c r="K188" s="1">
        <f t="shared" si="94"/>
        <v>16</v>
      </c>
      <c r="L188" s="10">
        <f t="shared" si="77"/>
        <v>1.00735291</v>
      </c>
      <c r="M188" s="22">
        <f t="shared" si="93"/>
        <v>1.0054011599999999</v>
      </c>
      <c r="N188" s="22">
        <f t="shared" si="89"/>
        <v>1.0174088546063613</v>
      </c>
      <c r="O188" s="10">
        <f t="shared" si="90"/>
        <v>1.0248897699999999</v>
      </c>
      <c r="P188" s="10">
        <f t="shared" si="78"/>
        <v>102488.977</v>
      </c>
      <c r="Q188" s="101">
        <f t="shared" si="79"/>
        <v>0</v>
      </c>
      <c r="R188" s="102">
        <f t="shared" si="80"/>
        <v>0</v>
      </c>
      <c r="S188" s="10">
        <f t="shared" si="81"/>
        <v>0</v>
      </c>
      <c r="T188" s="17">
        <f t="shared" si="91"/>
        <v>7.9699999999999993E-2</v>
      </c>
      <c r="U188" s="101">
        <f t="shared" si="92"/>
        <v>80</v>
      </c>
      <c r="V188" s="101">
        <v>252</v>
      </c>
      <c r="W188" s="22">
        <f t="shared" si="82"/>
        <v>1.0246426120000001</v>
      </c>
      <c r="X188" s="18">
        <f t="shared" si="83"/>
        <v>2525.596094</v>
      </c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4"/>
      <c r="AJ188" s="73"/>
      <c r="AK188" s="183">
        <f>[2]Plan1!$A216</f>
        <v>43419</v>
      </c>
      <c r="AL188" s="182" t="str">
        <f>[2]Plan1!$C216</f>
        <v>Proclamação da República</v>
      </c>
      <c r="AN188" s="1"/>
      <c r="AO188" s="173">
        <f t="shared" si="100"/>
        <v>43600</v>
      </c>
      <c r="AP188" s="173">
        <f t="shared" si="95"/>
        <v>43599</v>
      </c>
      <c r="AQ188" s="173">
        <f t="shared" si="96"/>
        <v>43600</v>
      </c>
      <c r="AR188" s="173">
        <f t="shared" si="97"/>
        <v>43633</v>
      </c>
      <c r="AS188" s="171">
        <f t="shared" si="98"/>
        <v>23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6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7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74"/>
      <c r="DK188" s="55"/>
    </row>
    <row r="189" spans="1:115" x14ac:dyDescent="0.2">
      <c r="A189" s="114">
        <f t="shared" si="84"/>
        <v>41649</v>
      </c>
      <c r="B189" s="98">
        <f t="shared" si="74"/>
        <v>105094.64308099999</v>
      </c>
      <c r="C189" s="10">
        <f t="shared" si="85"/>
        <v>100000</v>
      </c>
      <c r="D189" s="99">
        <f t="shared" si="86"/>
        <v>3780.61</v>
      </c>
      <c r="E189" s="21">
        <f>VLOOKUP(A188,[1]Plan1!$AY$80:$BA$314,3)</f>
        <v>3815.39</v>
      </c>
      <c r="F189" s="121">
        <f t="shared" si="87"/>
        <v>41625</v>
      </c>
      <c r="G189" s="100">
        <f t="shared" si="75"/>
        <v>9.1995736137817641E-3</v>
      </c>
      <c r="H189" s="20">
        <f t="shared" si="88"/>
        <v>41654</v>
      </c>
      <c r="I189" s="20">
        <f t="shared" si="76"/>
        <v>41654</v>
      </c>
      <c r="J189" s="1">
        <f t="shared" si="99"/>
        <v>20</v>
      </c>
      <c r="K189" s="1">
        <f t="shared" si="94"/>
        <v>17</v>
      </c>
      <c r="L189" s="10">
        <f t="shared" si="77"/>
        <v>1.00781426</v>
      </c>
      <c r="M189" s="22">
        <f t="shared" si="93"/>
        <v>1.0054011599999999</v>
      </c>
      <c r="N189" s="22">
        <f t="shared" si="89"/>
        <v>1.0174088546063613</v>
      </c>
      <c r="O189" s="10">
        <f t="shared" si="90"/>
        <v>1.0253591500000001</v>
      </c>
      <c r="P189" s="10">
        <f t="shared" si="78"/>
        <v>102535.91499999999</v>
      </c>
      <c r="Q189" s="101">
        <f t="shared" si="79"/>
        <v>0</v>
      </c>
      <c r="R189" s="102">
        <f t="shared" si="80"/>
        <v>0</v>
      </c>
      <c r="S189" s="10">
        <f t="shared" si="81"/>
        <v>0</v>
      </c>
      <c r="T189" s="17">
        <f t="shared" si="91"/>
        <v>7.9699999999999993E-2</v>
      </c>
      <c r="U189" s="101">
        <f t="shared" si="92"/>
        <v>81</v>
      </c>
      <c r="V189" s="101">
        <v>252</v>
      </c>
      <c r="W189" s="22">
        <f t="shared" si="82"/>
        <v>1.024954457</v>
      </c>
      <c r="X189" s="18">
        <f t="shared" si="83"/>
        <v>2558.7280810000002</v>
      </c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4"/>
      <c r="AJ189" s="73"/>
      <c r="AK189" s="183">
        <f>[2]Plan1!$A217</f>
        <v>43459</v>
      </c>
      <c r="AL189" s="182" t="str">
        <f>[2]Plan1!$C217</f>
        <v>Natal</v>
      </c>
      <c r="AN189" s="1"/>
      <c r="AO189" s="173">
        <f t="shared" si="100"/>
        <v>43631</v>
      </c>
      <c r="AP189" s="173">
        <f t="shared" si="95"/>
        <v>43630</v>
      </c>
      <c r="AQ189" s="173">
        <f t="shared" si="96"/>
        <v>43633</v>
      </c>
      <c r="AR189" s="173">
        <f t="shared" si="97"/>
        <v>43661</v>
      </c>
      <c r="AS189" s="171">
        <f t="shared" si="98"/>
        <v>19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6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7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74"/>
      <c r="DK189" s="55"/>
    </row>
    <row r="190" spans="1:115" x14ac:dyDescent="0.2">
      <c r="A190" s="114">
        <f t="shared" si="84"/>
        <v>41650</v>
      </c>
      <c r="B190" s="98">
        <f t="shared" si="74"/>
        <v>105174.773619</v>
      </c>
      <c r="C190" s="10">
        <f t="shared" si="85"/>
        <v>100000</v>
      </c>
      <c r="D190" s="99">
        <f t="shared" si="86"/>
        <v>3780.61</v>
      </c>
      <c r="E190" s="21">
        <f>VLOOKUP(A189,[1]Plan1!$AY$80:$BA$314,3)</f>
        <v>3815.39</v>
      </c>
      <c r="F190" s="121">
        <f t="shared" si="87"/>
        <v>41625</v>
      </c>
      <c r="G190" s="100">
        <f t="shared" si="75"/>
        <v>9.1995736137817641E-3</v>
      </c>
      <c r="H190" s="20">
        <f t="shared" si="88"/>
        <v>41654</v>
      </c>
      <c r="I190" s="20">
        <f t="shared" si="76"/>
        <v>41654</v>
      </c>
      <c r="J190" s="1">
        <f t="shared" si="99"/>
        <v>20</v>
      </c>
      <c r="K190" s="1">
        <f t="shared" si="94"/>
        <v>18</v>
      </c>
      <c r="L190" s="10">
        <f t="shared" si="77"/>
        <v>1.0082758199999999</v>
      </c>
      <c r="M190" s="22">
        <f t="shared" si="93"/>
        <v>1.0054011599999999</v>
      </c>
      <c r="N190" s="22">
        <f t="shared" si="89"/>
        <v>1.0174088546063613</v>
      </c>
      <c r="O190" s="10">
        <f t="shared" si="90"/>
        <v>1.0258287399999999</v>
      </c>
      <c r="P190" s="10">
        <f t="shared" si="78"/>
        <v>102582.874</v>
      </c>
      <c r="Q190" s="101">
        <f t="shared" si="79"/>
        <v>0</v>
      </c>
      <c r="R190" s="102">
        <f t="shared" si="80"/>
        <v>0</v>
      </c>
      <c r="S190" s="10">
        <f t="shared" si="81"/>
        <v>0</v>
      </c>
      <c r="T190" s="17">
        <f t="shared" si="91"/>
        <v>7.9699999999999993E-2</v>
      </c>
      <c r="U190" s="101">
        <f t="shared" si="92"/>
        <v>82</v>
      </c>
      <c r="V190" s="101">
        <v>252</v>
      </c>
      <c r="W190" s="22">
        <f t="shared" si="82"/>
        <v>1.025266397</v>
      </c>
      <c r="X190" s="18">
        <f t="shared" si="83"/>
        <v>2591.8996189999998</v>
      </c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4"/>
      <c r="AJ190" s="73"/>
      <c r="AK190" s="183">
        <f>[2]Plan1!$A218</f>
        <v>43466</v>
      </c>
      <c r="AL190" s="182" t="str">
        <f>[2]Plan1!$C218</f>
        <v>Confraternização Universal</v>
      </c>
      <c r="AN190" s="1"/>
      <c r="AO190" s="173">
        <f t="shared" si="100"/>
        <v>43661</v>
      </c>
      <c r="AP190" s="173">
        <f t="shared" si="95"/>
        <v>43658</v>
      </c>
      <c r="AQ190" s="173">
        <f t="shared" si="96"/>
        <v>43661</v>
      </c>
      <c r="AR190" s="173">
        <f t="shared" si="97"/>
        <v>43692</v>
      </c>
      <c r="AS190" s="171">
        <f t="shared" si="98"/>
        <v>23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6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7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74"/>
      <c r="DK190" s="55"/>
    </row>
    <row r="191" spans="1:115" x14ac:dyDescent="0.2">
      <c r="A191" s="114">
        <f t="shared" si="84"/>
        <v>41651</v>
      </c>
      <c r="B191" s="98">
        <f t="shared" si="74"/>
        <v>105174.773619</v>
      </c>
      <c r="C191" s="10">
        <f t="shared" si="85"/>
        <v>100000</v>
      </c>
      <c r="D191" s="99">
        <f t="shared" si="86"/>
        <v>3780.61</v>
      </c>
      <c r="E191" s="21">
        <f>VLOOKUP(A190,[1]Plan1!$AY$80:$BA$314,3)</f>
        <v>3815.39</v>
      </c>
      <c r="F191" s="121">
        <f t="shared" si="87"/>
        <v>41625</v>
      </c>
      <c r="G191" s="100">
        <f t="shared" si="75"/>
        <v>9.1995736137817641E-3</v>
      </c>
      <c r="H191" s="20">
        <f t="shared" si="88"/>
        <v>41654</v>
      </c>
      <c r="I191" s="20">
        <f t="shared" si="76"/>
        <v>41654</v>
      </c>
      <c r="J191" s="1">
        <f t="shared" si="99"/>
        <v>20</v>
      </c>
      <c r="K191" s="1">
        <f t="shared" si="94"/>
        <v>18</v>
      </c>
      <c r="L191" s="10">
        <f t="shared" si="77"/>
        <v>1.0082758199999999</v>
      </c>
      <c r="M191" s="22">
        <f t="shared" si="93"/>
        <v>1.0054011599999999</v>
      </c>
      <c r="N191" s="22">
        <f t="shared" si="89"/>
        <v>1.0174088546063613</v>
      </c>
      <c r="O191" s="10">
        <f t="shared" si="90"/>
        <v>1.0258287399999999</v>
      </c>
      <c r="P191" s="10">
        <f t="shared" si="78"/>
        <v>102582.874</v>
      </c>
      <c r="Q191" s="101">
        <f t="shared" si="79"/>
        <v>0</v>
      </c>
      <c r="R191" s="102">
        <f t="shared" si="80"/>
        <v>0</v>
      </c>
      <c r="S191" s="10">
        <f t="shared" si="81"/>
        <v>0</v>
      </c>
      <c r="T191" s="17">
        <f t="shared" si="91"/>
        <v>7.9699999999999993E-2</v>
      </c>
      <c r="U191" s="101">
        <f t="shared" si="92"/>
        <v>82</v>
      </c>
      <c r="V191" s="101">
        <v>252</v>
      </c>
      <c r="W191" s="22">
        <f t="shared" si="82"/>
        <v>1.025266397</v>
      </c>
      <c r="X191" s="18">
        <f t="shared" si="83"/>
        <v>2591.8996189999998</v>
      </c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4"/>
      <c r="AJ191" s="73"/>
      <c r="AK191" s="183">
        <f>[2]Plan1!$A219</f>
        <v>43528</v>
      </c>
      <c r="AL191" s="182" t="str">
        <f>[2]Plan1!$C219</f>
        <v>Carnaval</v>
      </c>
      <c r="AN191" s="1"/>
      <c r="AO191" s="173">
        <f t="shared" si="100"/>
        <v>43692</v>
      </c>
      <c r="AP191" s="173">
        <f t="shared" si="95"/>
        <v>43691</v>
      </c>
      <c r="AQ191" s="173">
        <f t="shared" si="96"/>
        <v>43692</v>
      </c>
      <c r="AR191" s="173">
        <f t="shared" si="97"/>
        <v>43724</v>
      </c>
      <c r="AS191" s="171">
        <f t="shared" si="98"/>
        <v>22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6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7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74"/>
      <c r="DK191" s="55"/>
    </row>
    <row r="192" spans="1:115" x14ac:dyDescent="0.2">
      <c r="A192" s="114">
        <f t="shared" si="84"/>
        <v>41652</v>
      </c>
      <c r="B192" s="98">
        <f t="shared" si="74"/>
        <v>105174.773619</v>
      </c>
      <c r="C192" s="10">
        <f t="shared" si="85"/>
        <v>100000</v>
      </c>
      <c r="D192" s="99">
        <f t="shared" si="86"/>
        <v>3780.61</v>
      </c>
      <c r="E192" s="21">
        <f>VLOOKUP(A191,[1]Plan1!$AY$80:$BA$314,3)</f>
        <v>3815.39</v>
      </c>
      <c r="F192" s="121">
        <f t="shared" si="87"/>
        <v>41625</v>
      </c>
      <c r="G192" s="100">
        <f t="shared" si="75"/>
        <v>9.1995736137817641E-3</v>
      </c>
      <c r="H192" s="20">
        <f t="shared" si="88"/>
        <v>41654</v>
      </c>
      <c r="I192" s="20">
        <f t="shared" si="76"/>
        <v>41654</v>
      </c>
      <c r="J192" s="1">
        <f t="shared" si="99"/>
        <v>20</v>
      </c>
      <c r="K192" s="1">
        <f t="shared" si="94"/>
        <v>18</v>
      </c>
      <c r="L192" s="10">
        <f t="shared" si="77"/>
        <v>1.0082758199999999</v>
      </c>
      <c r="M192" s="22">
        <f t="shared" si="93"/>
        <v>1.0054011599999999</v>
      </c>
      <c r="N192" s="22">
        <f t="shared" si="89"/>
        <v>1.0174088546063613</v>
      </c>
      <c r="O192" s="10">
        <f t="shared" si="90"/>
        <v>1.0258287399999999</v>
      </c>
      <c r="P192" s="10">
        <f t="shared" si="78"/>
        <v>102582.874</v>
      </c>
      <c r="Q192" s="101">
        <f t="shared" si="79"/>
        <v>0</v>
      </c>
      <c r="R192" s="102">
        <f t="shared" si="80"/>
        <v>0</v>
      </c>
      <c r="S192" s="10">
        <f t="shared" si="81"/>
        <v>0</v>
      </c>
      <c r="T192" s="17">
        <f t="shared" si="91"/>
        <v>7.9699999999999993E-2</v>
      </c>
      <c r="U192" s="101">
        <f t="shared" si="92"/>
        <v>82</v>
      </c>
      <c r="V192" s="101">
        <v>252</v>
      </c>
      <c r="W192" s="22">
        <f t="shared" si="82"/>
        <v>1.025266397</v>
      </c>
      <c r="X192" s="18">
        <f t="shared" si="83"/>
        <v>2591.8996189999998</v>
      </c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4"/>
      <c r="AJ192" s="73"/>
      <c r="AK192" s="183">
        <f>[2]Plan1!$A220</f>
        <v>43529</v>
      </c>
      <c r="AL192" s="182" t="str">
        <f>[2]Plan1!$C220</f>
        <v>Carnaval</v>
      </c>
      <c r="AN192" s="1"/>
      <c r="AO192" s="173">
        <f t="shared" si="100"/>
        <v>43723</v>
      </c>
      <c r="AP192" s="173">
        <f t="shared" si="95"/>
        <v>43721</v>
      </c>
      <c r="AQ192" s="173">
        <f t="shared" si="96"/>
        <v>43724</v>
      </c>
      <c r="AR192" s="173">
        <f t="shared" si="97"/>
        <v>43753</v>
      </c>
      <c r="AS192" s="171">
        <f t="shared" si="98"/>
        <v>21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6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7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74"/>
      <c r="DK192" s="55"/>
    </row>
    <row r="193" spans="1:115" x14ac:dyDescent="0.2">
      <c r="A193" s="114">
        <f t="shared" si="84"/>
        <v>41653</v>
      </c>
      <c r="B193" s="98">
        <f t="shared" si="74"/>
        <v>105254.96566399999</v>
      </c>
      <c r="C193" s="10">
        <f t="shared" si="85"/>
        <v>100000</v>
      </c>
      <c r="D193" s="99">
        <f t="shared" si="86"/>
        <v>3780.61</v>
      </c>
      <c r="E193" s="21">
        <f>VLOOKUP(A192,[1]Plan1!$AY$80:$BA$314,3)</f>
        <v>3815.39</v>
      </c>
      <c r="F193" s="121">
        <f t="shared" si="87"/>
        <v>41625</v>
      </c>
      <c r="G193" s="100">
        <f t="shared" si="75"/>
        <v>9.1995736137817641E-3</v>
      </c>
      <c r="H193" s="20">
        <f t="shared" si="88"/>
        <v>41654</v>
      </c>
      <c r="I193" s="20">
        <f t="shared" si="76"/>
        <v>41654</v>
      </c>
      <c r="J193" s="1">
        <f t="shared" si="99"/>
        <v>20</v>
      </c>
      <c r="K193" s="1">
        <f t="shared" si="94"/>
        <v>19</v>
      </c>
      <c r="L193" s="10">
        <f t="shared" si="77"/>
        <v>1.00873759</v>
      </c>
      <c r="M193" s="22">
        <f t="shared" si="93"/>
        <v>1.0054011599999999</v>
      </c>
      <c r="N193" s="22">
        <f t="shared" si="89"/>
        <v>1.0174088546063613</v>
      </c>
      <c r="O193" s="10">
        <f t="shared" si="90"/>
        <v>1.0262985499999999</v>
      </c>
      <c r="P193" s="10">
        <f t="shared" si="78"/>
        <v>102629.855</v>
      </c>
      <c r="Q193" s="101">
        <f t="shared" si="79"/>
        <v>0</v>
      </c>
      <c r="R193" s="102">
        <f t="shared" si="80"/>
        <v>0</v>
      </c>
      <c r="S193" s="10">
        <f t="shared" si="81"/>
        <v>0</v>
      </c>
      <c r="T193" s="17">
        <f t="shared" si="91"/>
        <v>7.9699999999999993E-2</v>
      </c>
      <c r="U193" s="101">
        <f t="shared" si="92"/>
        <v>83</v>
      </c>
      <c r="V193" s="101">
        <v>252</v>
      </c>
      <c r="W193" s="22">
        <f t="shared" si="82"/>
        <v>1.025578431</v>
      </c>
      <c r="X193" s="18">
        <f t="shared" si="83"/>
        <v>2625.1106639999998</v>
      </c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4"/>
      <c r="AJ193" s="73"/>
      <c r="AK193" s="183">
        <f>[2]Plan1!$A221</f>
        <v>43574</v>
      </c>
      <c r="AL193" s="182" t="str">
        <f>[2]Plan1!$C221</f>
        <v>Paixão de Cristo</v>
      </c>
      <c r="AN193" s="1"/>
      <c r="AO193" s="173">
        <f t="shared" si="100"/>
        <v>43753</v>
      </c>
      <c r="AP193" s="173">
        <f t="shared" si="95"/>
        <v>43752</v>
      </c>
      <c r="AQ193" s="173">
        <f t="shared" si="96"/>
        <v>43753</v>
      </c>
      <c r="AR193" s="173">
        <f t="shared" si="97"/>
        <v>43787</v>
      </c>
      <c r="AS193" s="171">
        <f t="shared" si="98"/>
        <v>23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6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7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74"/>
      <c r="DK193" s="55"/>
    </row>
    <row r="194" spans="1:115" x14ac:dyDescent="0.2">
      <c r="A194" s="114">
        <f t="shared" si="84"/>
        <v>41654</v>
      </c>
      <c r="B194" s="98">
        <f t="shared" si="74"/>
        <v>105335.218429</v>
      </c>
      <c r="C194" s="10">
        <f t="shared" si="85"/>
        <v>100000</v>
      </c>
      <c r="D194" s="99">
        <f t="shared" si="86"/>
        <v>3780.61</v>
      </c>
      <c r="E194" s="21">
        <f>VLOOKUP(A193,[1]Plan1!$AY$80:$BA$314,3)</f>
        <v>3815.39</v>
      </c>
      <c r="F194" s="121">
        <f t="shared" si="87"/>
        <v>41625</v>
      </c>
      <c r="G194" s="100">
        <f t="shared" si="75"/>
        <v>9.1995736137817641E-3</v>
      </c>
      <c r="H194" s="20">
        <f t="shared" si="88"/>
        <v>41687</v>
      </c>
      <c r="I194" s="20">
        <f t="shared" si="76"/>
        <v>41654</v>
      </c>
      <c r="J194" s="1">
        <f t="shared" si="99"/>
        <v>20</v>
      </c>
      <c r="K194" s="1">
        <f t="shared" si="94"/>
        <v>20</v>
      </c>
      <c r="L194" s="10">
        <f t="shared" si="77"/>
        <v>1.00919957</v>
      </c>
      <c r="M194" s="22">
        <f t="shared" si="93"/>
        <v>1.0054011599999999</v>
      </c>
      <c r="N194" s="22">
        <f t="shared" si="89"/>
        <v>1.0174088546063613</v>
      </c>
      <c r="O194" s="10">
        <f t="shared" si="90"/>
        <v>1.02676857</v>
      </c>
      <c r="P194" s="10">
        <f t="shared" si="78"/>
        <v>102676.857</v>
      </c>
      <c r="Q194" s="101">
        <f t="shared" si="79"/>
        <v>0</v>
      </c>
      <c r="R194" s="102">
        <f t="shared" si="80"/>
        <v>0</v>
      </c>
      <c r="S194" s="10">
        <f t="shared" si="81"/>
        <v>0</v>
      </c>
      <c r="T194" s="17">
        <f t="shared" si="91"/>
        <v>7.9699999999999993E-2</v>
      </c>
      <c r="U194" s="101">
        <f t="shared" si="92"/>
        <v>84</v>
      </c>
      <c r="V194" s="101">
        <v>252</v>
      </c>
      <c r="W194" s="22">
        <f t="shared" si="82"/>
        <v>1.025890561</v>
      </c>
      <c r="X194" s="18">
        <f t="shared" si="83"/>
        <v>2658.361429</v>
      </c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64"/>
      <c r="AJ194" s="73"/>
      <c r="AK194" s="183">
        <f>[2]Plan1!$A222</f>
        <v>43576</v>
      </c>
      <c r="AL194" s="182" t="str">
        <f>[2]Plan1!$C222</f>
        <v>Tiradentes</v>
      </c>
      <c r="AN194" s="1"/>
      <c r="AO194" s="173">
        <f t="shared" si="100"/>
        <v>43784</v>
      </c>
      <c r="AP194" s="173">
        <f t="shared" si="95"/>
        <v>43783</v>
      </c>
      <c r="AQ194" s="173">
        <f t="shared" si="96"/>
        <v>43787</v>
      </c>
      <c r="AR194" s="173">
        <f t="shared" si="97"/>
        <v>43815</v>
      </c>
      <c r="AS194" s="171">
        <f t="shared" si="98"/>
        <v>20</v>
      </c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1"/>
      <c r="CH194" s="1"/>
      <c r="CI194" s="6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7"/>
      <c r="CY194" s="1"/>
      <c r="CZ194" s="1"/>
      <c r="DA194" s="1"/>
      <c r="DB194" s="1"/>
      <c r="DC194" s="1"/>
      <c r="DD194" s="1"/>
      <c r="DE194" s="1"/>
      <c r="DF194" s="1"/>
      <c r="DG194" s="1"/>
      <c r="DH194" s="64"/>
      <c r="DJ194" s="74"/>
      <c r="DK194" s="55"/>
    </row>
    <row r="195" spans="1:115" x14ac:dyDescent="0.2">
      <c r="A195" s="114">
        <f t="shared" si="84"/>
        <v>41655</v>
      </c>
      <c r="B195" s="98">
        <f t="shared" si="74"/>
        <v>105392.413445</v>
      </c>
      <c r="C195" s="10">
        <f t="shared" si="85"/>
        <v>100000</v>
      </c>
      <c r="D195" s="99">
        <f t="shared" si="86"/>
        <v>3815.39</v>
      </c>
      <c r="E195" s="21">
        <f>VLOOKUP(A194,[1]Plan1!$AY$80:$BA$314,3)</f>
        <v>3836.38</v>
      </c>
      <c r="F195" s="121">
        <f t="shared" si="87"/>
        <v>41655</v>
      </c>
      <c r="G195" s="100">
        <f t="shared" si="75"/>
        <v>5.5014035262450633E-3</v>
      </c>
      <c r="H195" s="20">
        <f t="shared" si="88"/>
        <v>41687</v>
      </c>
      <c r="I195" s="20">
        <f t="shared" si="76"/>
        <v>41687</v>
      </c>
      <c r="J195" s="1">
        <f t="shared" si="99"/>
        <v>23</v>
      </c>
      <c r="K195" s="1">
        <f t="shared" si="94"/>
        <v>1</v>
      </c>
      <c r="L195" s="10">
        <f t="shared" si="77"/>
        <v>1.0002385600000001</v>
      </c>
      <c r="M195" s="22">
        <f t="shared" si="93"/>
        <v>1.00919957</v>
      </c>
      <c r="N195" s="22">
        <f t="shared" si="89"/>
        <v>1.0267685785829324</v>
      </c>
      <c r="O195" s="10">
        <f t="shared" si="90"/>
        <v>1.0270135199999999</v>
      </c>
      <c r="P195" s="10">
        <f t="shared" si="78"/>
        <v>102701.352</v>
      </c>
      <c r="Q195" s="101">
        <f t="shared" si="79"/>
        <v>0</v>
      </c>
      <c r="R195" s="102">
        <f t="shared" si="80"/>
        <v>0</v>
      </c>
      <c r="S195" s="10">
        <f t="shared" si="81"/>
        <v>0</v>
      </c>
      <c r="T195" s="17">
        <f t="shared" si="91"/>
        <v>7.9699999999999993E-2</v>
      </c>
      <c r="U195" s="101">
        <f t="shared" si="92"/>
        <v>85</v>
      </c>
      <c r="V195" s="101">
        <v>252</v>
      </c>
      <c r="W195" s="22">
        <f t="shared" si="82"/>
        <v>1.026202785</v>
      </c>
      <c r="X195" s="18">
        <f t="shared" si="83"/>
        <v>2691.0614449999998</v>
      </c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4"/>
      <c r="AJ195" s="73"/>
      <c r="AK195" s="183">
        <f>[2]Plan1!$A223</f>
        <v>43586</v>
      </c>
      <c r="AL195" s="182" t="str">
        <f>[2]Plan1!$C223</f>
        <v>Dia do Trabalho</v>
      </c>
      <c r="AN195" s="1"/>
      <c r="AO195" s="173">
        <f t="shared" si="100"/>
        <v>43814</v>
      </c>
      <c r="AP195" s="173">
        <f t="shared" si="95"/>
        <v>43812</v>
      </c>
      <c r="AQ195" s="173">
        <f t="shared" si="96"/>
        <v>43815</v>
      </c>
      <c r="AR195" s="173">
        <f t="shared" si="97"/>
        <v>43845</v>
      </c>
      <c r="AS195" s="171">
        <f t="shared" si="98"/>
        <v>20</v>
      </c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6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7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74"/>
      <c r="DK195" s="55"/>
    </row>
    <row r="196" spans="1:115" x14ac:dyDescent="0.2">
      <c r="A196" s="114">
        <f t="shared" si="84"/>
        <v>41656</v>
      </c>
      <c r="B196" s="98">
        <f t="shared" si="74"/>
        <v>105449.639675</v>
      </c>
      <c r="C196" s="10">
        <f t="shared" si="85"/>
        <v>100000</v>
      </c>
      <c r="D196" s="99">
        <f t="shared" si="86"/>
        <v>3815.39</v>
      </c>
      <c r="E196" s="21">
        <f>VLOOKUP(A195,[1]Plan1!$AY$80:$BA$314,3)</f>
        <v>3836.38</v>
      </c>
      <c r="F196" s="121">
        <f t="shared" si="87"/>
        <v>41655</v>
      </c>
      <c r="G196" s="100">
        <f t="shared" si="75"/>
        <v>5.5014035262450633E-3</v>
      </c>
      <c r="H196" s="20">
        <f t="shared" si="88"/>
        <v>41687</v>
      </c>
      <c r="I196" s="20">
        <f t="shared" si="76"/>
        <v>41687</v>
      </c>
      <c r="J196" s="1">
        <f t="shared" si="99"/>
        <v>23</v>
      </c>
      <c r="K196" s="1">
        <f t="shared" si="94"/>
        <v>2</v>
      </c>
      <c r="L196" s="10">
        <f t="shared" si="77"/>
        <v>1.0004771800000001</v>
      </c>
      <c r="M196" s="22">
        <f t="shared" si="93"/>
        <v>1.00919957</v>
      </c>
      <c r="N196" s="22">
        <f t="shared" si="89"/>
        <v>1.0267685785829324</v>
      </c>
      <c r="O196" s="10">
        <f t="shared" si="90"/>
        <v>1.0272585299999999</v>
      </c>
      <c r="P196" s="10">
        <f t="shared" si="78"/>
        <v>102725.853</v>
      </c>
      <c r="Q196" s="101">
        <f t="shared" si="79"/>
        <v>0</v>
      </c>
      <c r="R196" s="102">
        <f t="shared" si="80"/>
        <v>0</v>
      </c>
      <c r="S196" s="10">
        <f t="shared" si="81"/>
        <v>0</v>
      </c>
      <c r="T196" s="17">
        <f t="shared" si="91"/>
        <v>7.9699999999999993E-2</v>
      </c>
      <c r="U196" s="101">
        <f t="shared" si="92"/>
        <v>86</v>
      </c>
      <c r="V196" s="101">
        <v>252</v>
      </c>
      <c r="W196" s="22">
        <f t="shared" si="82"/>
        <v>1.026515104</v>
      </c>
      <c r="X196" s="18">
        <f t="shared" si="83"/>
        <v>2723.7866749999998</v>
      </c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4"/>
      <c r="AJ196" s="73"/>
      <c r="AK196" s="183">
        <f>[2]Plan1!$A224</f>
        <v>43636</v>
      </c>
      <c r="AL196" s="182" t="str">
        <f>[2]Plan1!$C224</f>
        <v>Corpus Christi</v>
      </c>
      <c r="AN196" s="1"/>
      <c r="AO196" s="173">
        <f t="shared" si="100"/>
        <v>43845</v>
      </c>
      <c r="AP196" s="173">
        <f t="shared" si="95"/>
        <v>43844</v>
      </c>
      <c r="AQ196" s="173">
        <f t="shared" si="96"/>
        <v>43845</v>
      </c>
      <c r="AR196" s="173">
        <f t="shared" si="97"/>
        <v>43878</v>
      </c>
      <c r="AS196" s="171">
        <f t="shared" si="98"/>
        <v>23</v>
      </c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6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7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74"/>
      <c r="DK196" s="55"/>
    </row>
    <row r="197" spans="1:115" x14ac:dyDescent="0.2">
      <c r="A197" s="114">
        <f t="shared" si="84"/>
        <v>41657</v>
      </c>
      <c r="B197" s="98">
        <f t="shared" si="74"/>
        <v>105506.897235</v>
      </c>
      <c r="C197" s="10">
        <f t="shared" si="85"/>
        <v>100000</v>
      </c>
      <c r="D197" s="99">
        <f t="shared" si="86"/>
        <v>3815.39</v>
      </c>
      <c r="E197" s="21">
        <f>VLOOKUP(A196,[1]Plan1!$AY$80:$BA$314,3)</f>
        <v>3836.38</v>
      </c>
      <c r="F197" s="121">
        <f t="shared" si="87"/>
        <v>41655</v>
      </c>
      <c r="G197" s="100">
        <f t="shared" si="75"/>
        <v>5.5014035262450633E-3</v>
      </c>
      <c r="H197" s="20">
        <f t="shared" si="88"/>
        <v>41687</v>
      </c>
      <c r="I197" s="20">
        <f t="shared" si="76"/>
        <v>41687</v>
      </c>
      <c r="J197" s="1">
        <f t="shared" si="99"/>
        <v>23</v>
      </c>
      <c r="K197" s="1">
        <f t="shared" si="94"/>
        <v>3</v>
      </c>
      <c r="L197" s="10">
        <f t="shared" si="77"/>
        <v>1.0007158599999999</v>
      </c>
      <c r="M197" s="22">
        <f t="shared" si="93"/>
        <v>1.00919957</v>
      </c>
      <c r="N197" s="22">
        <f t="shared" si="89"/>
        <v>1.0267685785829324</v>
      </c>
      <c r="O197" s="10">
        <f t="shared" si="90"/>
        <v>1.0275036</v>
      </c>
      <c r="P197" s="10">
        <f t="shared" si="78"/>
        <v>102750.36</v>
      </c>
      <c r="Q197" s="101">
        <f t="shared" si="79"/>
        <v>0</v>
      </c>
      <c r="R197" s="102">
        <f t="shared" si="80"/>
        <v>0</v>
      </c>
      <c r="S197" s="10">
        <f t="shared" si="81"/>
        <v>0</v>
      </c>
      <c r="T197" s="17">
        <f t="shared" si="91"/>
        <v>7.9699999999999993E-2</v>
      </c>
      <c r="U197" s="101">
        <f t="shared" si="92"/>
        <v>87</v>
      </c>
      <c r="V197" s="101">
        <v>252</v>
      </c>
      <c r="W197" s="22">
        <f t="shared" si="82"/>
        <v>1.026827519</v>
      </c>
      <c r="X197" s="18">
        <f t="shared" si="83"/>
        <v>2756.5372349999998</v>
      </c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4"/>
      <c r="AJ197" s="73"/>
      <c r="AK197" s="183">
        <f>[2]Plan1!$A225</f>
        <v>43715</v>
      </c>
      <c r="AL197" s="182" t="str">
        <f>[2]Plan1!$C225</f>
        <v>Independência do Brasil</v>
      </c>
      <c r="AN197" s="1"/>
      <c r="AO197" s="173">
        <f t="shared" si="100"/>
        <v>43876</v>
      </c>
      <c r="AP197" s="173">
        <f t="shared" si="95"/>
        <v>43875</v>
      </c>
      <c r="AQ197" s="173">
        <f t="shared" si="96"/>
        <v>43878</v>
      </c>
      <c r="AR197" s="173">
        <f t="shared" si="97"/>
        <v>43906</v>
      </c>
      <c r="AS197" s="171">
        <f t="shared" si="98"/>
        <v>18</v>
      </c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6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7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74"/>
      <c r="DK197" s="55"/>
    </row>
    <row r="198" spans="1:115" x14ac:dyDescent="0.2">
      <c r="A198" s="114">
        <f t="shared" si="84"/>
        <v>41658</v>
      </c>
      <c r="B198" s="98">
        <f t="shared" si="74"/>
        <v>105506.897235</v>
      </c>
      <c r="C198" s="10">
        <f t="shared" si="85"/>
        <v>100000</v>
      </c>
      <c r="D198" s="99">
        <f t="shared" si="86"/>
        <v>3815.39</v>
      </c>
      <c r="E198" s="21">
        <f>VLOOKUP(A197,[1]Plan1!$AY$80:$BA$314,3)</f>
        <v>3836.38</v>
      </c>
      <c r="F198" s="121">
        <f t="shared" si="87"/>
        <v>41655</v>
      </c>
      <c r="G198" s="100">
        <f t="shared" si="75"/>
        <v>5.5014035262450633E-3</v>
      </c>
      <c r="H198" s="20">
        <f t="shared" si="88"/>
        <v>41687</v>
      </c>
      <c r="I198" s="20">
        <f t="shared" si="76"/>
        <v>41687</v>
      </c>
      <c r="J198" s="1">
        <f t="shared" si="99"/>
        <v>23</v>
      </c>
      <c r="K198" s="1">
        <f t="shared" si="94"/>
        <v>3</v>
      </c>
      <c r="L198" s="10">
        <f t="shared" si="77"/>
        <v>1.0007158599999999</v>
      </c>
      <c r="M198" s="22">
        <f t="shared" si="93"/>
        <v>1.00919957</v>
      </c>
      <c r="N198" s="22">
        <f t="shared" si="89"/>
        <v>1.0267685785829324</v>
      </c>
      <c r="O198" s="10">
        <f t="shared" si="90"/>
        <v>1.0275036</v>
      </c>
      <c r="P198" s="10">
        <f t="shared" si="78"/>
        <v>102750.36</v>
      </c>
      <c r="Q198" s="101">
        <f t="shared" si="79"/>
        <v>0</v>
      </c>
      <c r="R198" s="102">
        <f t="shared" si="80"/>
        <v>0</v>
      </c>
      <c r="S198" s="10">
        <f t="shared" si="81"/>
        <v>0</v>
      </c>
      <c r="T198" s="17">
        <f t="shared" si="91"/>
        <v>7.9699999999999993E-2</v>
      </c>
      <c r="U198" s="101">
        <f t="shared" si="92"/>
        <v>87</v>
      </c>
      <c r="V198" s="101">
        <v>252</v>
      </c>
      <c r="W198" s="22">
        <f t="shared" si="82"/>
        <v>1.026827519</v>
      </c>
      <c r="X198" s="18">
        <f t="shared" si="83"/>
        <v>2756.5372349999998</v>
      </c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4"/>
      <c r="AJ198" s="73"/>
      <c r="AK198" s="183">
        <f>[2]Plan1!$A226</f>
        <v>43750</v>
      </c>
      <c r="AL198" s="182" t="str">
        <f>[2]Plan1!$C226</f>
        <v>Nossa Sr.a Aparecida - Padroeira do Brasil</v>
      </c>
      <c r="AN198" s="1"/>
      <c r="AO198" s="173">
        <f t="shared" si="100"/>
        <v>43905</v>
      </c>
      <c r="AP198" s="173">
        <f t="shared" si="95"/>
        <v>43903</v>
      </c>
      <c r="AQ198" s="173">
        <f t="shared" si="96"/>
        <v>43906</v>
      </c>
      <c r="AR198" s="173">
        <f t="shared" si="97"/>
        <v>43936</v>
      </c>
      <c r="AS198" s="171">
        <f t="shared" si="98"/>
        <v>21</v>
      </c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6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7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74"/>
      <c r="DK198" s="55"/>
    </row>
    <row r="199" spans="1:115" x14ac:dyDescent="0.2">
      <c r="A199" s="114">
        <f t="shared" si="84"/>
        <v>41659</v>
      </c>
      <c r="B199" s="98">
        <f t="shared" si="74"/>
        <v>105506.897235</v>
      </c>
      <c r="C199" s="10">
        <f t="shared" si="85"/>
        <v>100000</v>
      </c>
      <c r="D199" s="99">
        <f t="shared" si="86"/>
        <v>3815.39</v>
      </c>
      <c r="E199" s="21">
        <f>VLOOKUP(A198,[1]Plan1!$AY$80:$BA$314,3)</f>
        <v>3836.38</v>
      </c>
      <c r="F199" s="121">
        <f t="shared" si="87"/>
        <v>41655</v>
      </c>
      <c r="G199" s="100">
        <f t="shared" si="75"/>
        <v>5.5014035262450633E-3</v>
      </c>
      <c r="H199" s="20">
        <f t="shared" si="88"/>
        <v>41687</v>
      </c>
      <c r="I199" s="20">
        <f t="shared" si="76"/>
        <v>41687</v>
      </c>
      <c r="J199" s="1">
        <f t="shared" si="99"/>
        <v>23</v>
      </c>
      <c r="K199" s="1">
        <f t="shared" si="94"/>
        <v>3</v>
      </c>
      <c r="L199" s="10">
        <f t="shared" si="77"/>
        <v>1.0007158599999999</v>
      </c>
      <c r="M199" s="22">
        <f t="shared" si="93"/>
        <v>1.00919957</v>
      </c>
      <c r="N199" s="22">
        <f t="shared" si="89"/>
        <v>1.0267685785829324</v>
      </c>
      <c r="O199" s="10">
        <f t="shared" si="90"/>
        <v>1.0275036</v>
      </c>
      <c r="P199" s="10">
        <f t="shared" si="78"/>
        <v>102750.36</v>
      </c>
      <c r="Q199" s="101">
        <f t="shared" si="79"/>
        <v>0</v>
      </c>
      <c r="R199" s="102">
        <f t="shared" si="80"/>
        <v>0</v>
      </c>
      <c r="S199" s="10">
        <f t="shared" si="81"/>
        <v>0</v>
      </c>
      <c r="T199" s="17">
        <f t="shared" si="91"/>
        <v>7.9699999999999993E-2</v>
      </c>
      <c r="U199" s="101">
        <f t="shared" si="92"/>
        <v>87</v>
      </c>
      <c r="V199" s="101">
        <v>252</v>
      </c>
      <c r="W199" s="22">
        <f t="shared" si="82"/>
        <v>1.026827519</v>
      </c>
      <c r="X199" s="18">
        <f t="shared" si="83"/>
        <v>2756.5372349999998</v>
      </c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4"/>
      <c r="AJ199" s="73"/>
      <c r="AK199" s="183">
        <f>[2]Plan1!$A227</f>
        <v>43771</v>
      </c>
      <c r="AL199" s="182" t="str">
        <f>[2]Plan1!$C227</f>
        <v>Finados</v>
      </c>
      <c r="AN199" s="1"/>
      <c r="AO199" s="173">
        <f t="shared" si="100"/>
        <v>43936</v>
      </c>
      <c r="AP199" s="173">
        <f t="shared" si="95"/>
        <v>43935</v>
      </c>
      <c r="AQ199" s="173">
        <f t="shared" si="96"/>
        <v>43936</v>
      </c>
      <c r="AR199" s="173">
        <f t="shared" si="97"/>
        <v>43966</v>
      </c>
      <c r="AS199" s="171">
        <f t="shared" si="98"/>
        <v>20</v>
      </c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6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7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74"/>
      <c r="DK199" s="55"/>
    </row>
    <row r="200" spans="1:115" x14ac:dyDescent="0.2">
      <c r="A200" s="114">
        <f t="shared" si="84"/>
        <v>41660</v>
      </c>
      <c r="B200" s="98">
        <f t="shared" si="74"/>
        <v>105564.185006</v>
      </c>
      <c r="C200" s="10">
        <f t="shared" si="85"/>
        <v>100000</v>
      </c>
      <c r="D200" s="99">
        <f t="shared" si="86"/>
        <v>3815.39</v>
      </c>
      <c r="E200" s="21">
        <f>VLOOKUP(A199,[1]Plan1!$AY$80:$BA$314,3)</f>
        <v>3836.38</v>
      </c>
      <c r="F200" s="121">
        <f t="shared" si="87"/>
        <v>41655</v>
      </c>
      <c r="G200" s="100">
        <f t="shared" si="75"/>
        <v>5.5014035262450633E-3</v>
      </c>
      <c r="H200" s="20">
        <f t="shared" si="88"/>
        <v>41687</v>
      </c>
      <c r="I200" s="20">
        <f t="shared" si="76"/>
        <v>41687</v>
      </c>
      <c r="J200" s="1">
        <f t="shared" si="99"/>
        <v>23</v>
      </c>
      <c r="K200" s="1">
        <f t="shared" si="94"/>
        <v>4</v>
      </c>
      <c r="L200" s="10">
        <f t="shared" si="77"/>
        <v>1.0009545900000001</v>
      </c>
      <c r="M200" s="22">
        <f t="shared" si="93"/>
        <v>1.00919957</v>
      </c>
      <c r="N200" s="22">
        <f t="shared" si="89"/>
        <v>1.0267685785829324</v>
      </c>
      <c r="O200" s="10">
        <f t="shared" si="90"/>
        <v>1.0277487199999999</v>
      </c>
      <c r="P200" s="10">
        <f t="shared" si="78"/>
        <v>102774.872</v>
      </c>
      <c r="Q200" s="101">
        <f t="shared" si="79"/>
        <v>0</v>
      </c>
      <c r="R200" s="102">
        <f t="shared" si="80"/>
        <v>0</v>
      </c>
      <c r="S200" s="10">
        <f t="shared" si="81"/>
        <v>0</v>
      </c>
      <c r="T200" s="17">
        <f t="shared" si="91"/>
        <v>7.9699999999999993E-2</v>
      </c>
      <c r="U200" s="101">
        <f t="shared" si="92"/>
        <v>88</v>
      </c>
      <c r="V200" s="101">
        <v>252</v>
      </c>
      <c r="W200" s="22">
        <f t="shared" si="82"/>
        <v>1.0271400289999999</v>
      </c>
      <c r="X200" s="18">
        <f t="shared" si="83"/>
        <v>2789.3130059999999</v>
      </c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4"/>
      <c r="AJ200" s="73"/>
      <c r="AK200" s="183">
        <f>[2]Plan1!$A228</f>
        <v>43784</v>
      </c>
      <c r="AL200" s="182" t="str">
        <f>[2]Plan1!$C228</f>
        <v>Proclamação da República</v>
      </c>
      <c r="AN200" s="1"/>
      <c r="AO200" s="173">
        <f t="shared" si="100"/>
        <v>43966</v>
      </c>
      <c r="AP200" s="173">
        <f t="shared" si="95"/>
        <v>43965</v>
      </c>
      <c r="AQ200" s="173">
        <f t="shared" si="96"/>
        <v>43966</v>
      </c>
      <c r="AR200" s="173">
        <f t="shared" si="97"/>
        <v>43997</v>
      </c>
      <c r="AS200" s="171">
        <f t="shared" si="98"/>
        <v>20</v>
      </c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6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7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74"/>
      <c r="DK200" s="55"/>
    </row>
    <row r="201" spans="1:115" x14ac:dyDescent="0.2">
      <c r="A201" s="114">
        <f t="shared" si="84"/>
        <v>41661</v>
      </c>
      <c r="B201" s="98">
        <f t="shared" si="74"/>
        <v>105621.504953</v>
      </c>
      <c r="C201" s="10">
        <f t="shared" si="85"/>
        <v>100000</v>
      </c>
      <c r="D201" s="99">
        <f t="shared" si="86"/>
        <v>3815.39</v>
      </c>
      <c r="E201" s="21">
        <f>VLOOKUP(A200,[1]Plan1!$AY$80:$BA$314,3)</f>
        <v>3836.38</v>
      </c>
      <c r="F201" s="121">
        <f t="shared" si="87"/>
        <v>41655</v>
      </c>
      <c r="G201" s="100">
        <f t="shared" si="75"/>
        <v>5.5014035262450633E-3</v>
      </c>
      <c r="H201" s="20">
        <f t="shared" si="88"/>
        <v>41687</v>
      </c>
      <c r="I201" s="20">
        <f t="shared" si="76"/>
        <v>41687</v>
      </c>
      <c r="J201" s="1">
        <f t="shared" si="99"/>
        <v>23</v>
      </c>
      <c r="K201" s="1">
        <f t="shared" si="94"/>
        <v>5</v>
      </c>
      <c r="L201" s="10">
        <f t="shared" si="77"/>
        <v>1.0011933900000001</v>
      </c>
      <c r="M201" s="22">
        <f t="shared" si="93"/>
        <v>1.00919957</v>
      </c>
      <c r="N201" s="22">
        <f t="shared" si="89"/>
        <v>1.0267685785829324</v>
      </c>
      <c r="O201" s="10">
        <f t="shared" si="90"/>
        <v>1.02799391</v>
      </c>
      <c r="P201" s="10">
        <f t="shared" si="78"/>
        <v>102799.391</v>
      </c>
      <c r="Q201" s="101">
        <f t="shared" si="79"/>
        <v>0</v>
      </c>
      <c r="R201" s="102">
        <f t="shared" si="80"/>
        <v>0</v>
      </c>
      <c r="S201" s="10">
        <f t="shared" si="81"/>
        <v>0</v>
      </c>
      <c r="T201" s="17">
        <f t="shared" si="91"/>
        <v>7.9699999999999993E-2</v>
      </c>
      <c r="U201" s="101">
        <f t="shared" si="92"/>
        <v>89</v>
      </c>
      <c r="V201" s="101">
        <v>252</v>
      </c>
      <c r="W201" s="22">
        <f t="shared" si="82"/>
        <v>1.027452633</v>
      </c>
      <c r="X201" s="18">
        <f t="shared" si="83"/>
        <v>2822.113953</v>
      </c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4"/>
      <c r="AJ201" s="73"/>
      <c r="AK201" s="183">
        <f>[2]Plan1!$A229</f>
        <v>43824</v>
      </c>
      <c r="AL201" s="182" t="str">
        <f>[2]Plan1!$C229</f>
        <v>Natal</v>
      </c>
      <c r="AN201" s="1"/>
      <c r="AO201" s="173">
        <f t="shared" si="100"/>
        <v>43997</v>
      </c>
      <c r="AP201" s="173">
        <f t="shared" si="95"/>
        <v>43994</v>
      </c>
      <c r="AQ201" s="173">
        <f t="shared" si="96"/>
        <v>43997</v>
      </c>
      <c r="AR201" s="173">
        <f t="shared" si="97"/>
        <v>44027</v>
      </c>
      <c r="AS201" s="171">
        <f t="shared" si="98"/>
        <v>22</v>
      </c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6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7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74"/>
      <c r="DK201" s="55"/>
    </row>
    <row r="202" spans="1:115" x14ac:dyDescent="0.2">
      <c r="A202" s="114">
        <f t="shared" si="84"/>
        <v>41662</v>
      </c>
      <c r="B202" s="98">
        <f t="shared" ref="B202:B265" si="101">(P202+X202)</f>
        <v>105678.85523999999</v>
      </c>
      <c r="C202" s="10">
        <f t="shared" si="85"/>
        <v>100000</v>
      </c>
      <c r="D202" s="99">
        <f t="shared" si="86"/>
        <v>3815.39</v>
      </c>
      <c r="E202" s="21">
        <f>VLOOKUP(A201,[1]Plan1!$AY$80:$BA$314,3)</f>
        <v>3836.38</v>
      </c>
      <c r="F202" s="121">
        <f t="shared" si="87"/>
        <v>41655</v>
      </c>
      <c r="G202" s="100">
        <f t="shared" ref="G202:G265" si="102">(E202/D202)-1</f>
        <v>5.5014035262450633E-3</v>
      </c>
      <c r="H202" s="20">
        <f t="shared" si="88"/>
        <v>41687</v>
      </c>
      <c r="I202" s="20">
        <f t="shared" ref="I202:I265" si="103">IF(A202&gt;I201,H202,I201)</f>
        <v>41687</v>
      </c>
      <c r="J202" s="1">
        <f t="shared" si="99"/>
        <v>23</v>
      </c>
      <c r="K202" s="1">
        <f t="shared" si="94"/>
        <v>6</v>
      </c>
      <c r="L202" s="10">
        <f t="shared" ref="L202:L265" si="104">TRUNC((E202/D202)^TRUNC((K202/J202),9),8)</f>
        <v>1.00143224</v>
      </c>
      <c r="M202" s="22">
        <f t="shared" si="93"/>
        <v>1.00919957</v>
      </c>
      <c r="N202" s="22">
        <f t="shared" si="89"/>
        <v>1.0267685785829324</v>
      </c>
      <c r="O202" s="10">
        <f t="shared" si="90"/>
        <v>1.0282391500000001</v>
      </c>
      <c r="P202" s="10">
        <f t="shared" ref="P202:P265" si="105">TRUNC(C202*O202,8)</f>
        <v>102823.91499999999</v>
      </c>
      <c r="Q202" s="101">
        <f t="shared" ref="Q202:Q265" si="106">IF(VLOOKUP(A202,AK$10:AR$114,8)=VLOOKUP(A201,AK$10:AR$114,8),0,VLOOKUP(A202,AK$10:AR$114,8))</f>
        <v>0</v>
      </c>
      <c r="R202" s="102">
        <f t="shared" ref="R202:R265" si="107">IF(Q202&gt;0,VLOOKUP($A202,$AK$10:$AP$114,6),0)</f>
        <v>0</v>
      </c>
      <c r="S202" s="10">
        <f t="shared" ref="S202:S265" si="108">IF(R202&gt;0,TRUNC(100000*R202*O202,8),0)</f>
        <v>0</v>
      </c>
      <c r="T202" s="17">
        <f t="shared" si="91"/>
        <v>7.9699999999999993E-2</v>
      </c>
      <c r="U202" s="101">
        <f t="shared" si="92"/>
        <v>90</v>
      </c>
      <c r="V202" s="101">
        <v>252</v>
      </c>
      <c r="W202" s="22">
        <f t="shared" ref="W202:W265" si="109">ROUND((1+T202)^TRUNC((U202/V202),9),9)</f>
        <v>1.0277653330000001</v>
      </c>
      <c r="X202" s="18">
        <f t="shared" ref="X202:X265" si="110">TRUNC((P202*(W202-1)),6)</f>
        <v>2854.9402399999999</v>
      </c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4"/>
      <c r="AJ202" s="73"/>
      <c r="AK202" s="183">
        <f>[2]Plan1!$A230</f>
        <v>43831</v>
      </c>
      <c r="AL202" s="182" t="str">
        <f>[2]Plan1!$C230</f>
        <v>Confraternização Universal</v>
      </c>
      <c r="AN202" s="1"/>
      <c r="AO202" s="173">
        <f t="shared" si="100"/>
        <v>44027</v>
      </c>
      <c r="AP202" s="173">
        <f t="shared" si="95"/>
        <v>44026</v>
      </c>
      <c r="AQ202" s="173">
        <f t="shared" si="96"/>
        <v>44027</v>
      </c>
      <c r="AR202" s="173">
        <f t="shared" si="97"/>
        <v>44060</v>
      </c>
      <c r="AS202" s="171">
        <f t="shared" si="98"/>
        <v>23</v>
      </c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6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7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74"/>
      <c r="DK202" s="55"/>
    </row>
    <row r="203" spans="1:115" x14ac:dyDescent="0.2">
      <c r="A203" s="114">
        <f t="shared" ref="A203:A266" si="111">(A202+1)</f>
        <v>41663</v>
      </c>
      <c r="B203" s="98">
        <f t="shared" si="101"/>
        <v>105736.23680300001</v>
      </c>
      <c r="C203" s="10">
        <f t="shared" ref="C203:C266" si="112">TRUNC(IF(Q202&gt;0,VLOOKUP(A202,$AK$12:$AL$114,2),C202),8)</f>
        <v>100000</v>
      </c>
      <c r="D203" s="99">
        <f t="shared" ref="D203:D266" si="113">IF(E203=E202,D202,E202)</f>
        <v>3815.39</v>
      </c>
      <c r="E203" s="21">
        <f>VLOOKUP(A202,[1]Plan1!$AY$80:$BA$314,3)</f>
        <v>3836.38</v>
      </c>
      <c r="F203" s="121">
        <f t="shared" ref="F203:F266" si="114">IF(D203=D202,F202,A203)</f>
        <v>41655</v>
      </c>
      <c r="G203" s="100">
        <f t="shared" si="102"/>
        <v>5.5014035262450633E-3</v>
      </c>
      <c r="H203" s="20">
        <f t="shared" ref="H203:H266" si="115">IF(DAY(A203)=15,VLOOKUP(A203,AO$118:AT$450,4),H202)</f>
        <v>41687</v>
      </c>
      <c r="I203" s="20">
        <f t="shared" si="103"/>
        <v>41687</v>
      </c>
      <c r="J203" s="1">
        <f t="shared" si="99"/>
        <v>23</v>
      </c>
      <c r="K203" s="1">
        <f t="shared" si="94"/>
        <v>7</v>
      </c>
      <c r="L203" s="10">
        <f t="shared" si="104"/>
        <v>1.00167114</v>
      </c>
      <c r="M203" s="22">
        <f t="shared" si="93"/>
        <v>1.00919957</v>
      </c>
      <c r="N203" s="22">
        <f t="shared" ref="N203:N266" si="116">IF(I203&gt;I202,N202*M203,N202)</f>
        <v>1.0267685785829324</v>
      </c>
      <c r="O203" s="10">
        <f t="shared" ref="O203:O266" si="117">TRUNC(TRUNC((L203*N203),15),8)</f>
        <v>1.0284844500000001</v>
      </c>
      <c r="P203" s="10">
        <f t="shared" si="105"/>
        <v>102848.44500000001</v>
      </c>
      <c r="Q203" s="101">
        <f t="shared" si="106"/>
        <v>0</v>
      </c>
      <c r="R203" s="102">
        <f t="shared" si="107"/>
        <v>0</v>
      </c>
      <c r="S203" s="10">
        <f t="shared" si="108"/>
        <v>0</v>
      </c>
      <c r="T203" s="17">
        <f t="shared" ref="T203:T266" si="118">(T202)</f>
        <v>7.9699999999999993E-2</v>
      </c>
      <c r="U203" s="101">
        <f t="shared" si="92"/>
        <v>91</v>
      </c>
      <c r="V203" s="101">
        <v>252</v>
      </c>
      <c r="W203" s="22">
        <f t="shared" si="109"/>
        <v>1.028078128</v>
      </c>
      <c r="X203" s="18">
        <f t="shared" si="110"/>
        <v>2887.7918030000001</v>
      </c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4"/>
      <c r="AJ203" s="73"/>
      <c r="AK203" s="183">
        <f>[2]Plan1!$A231</f>
        <v>43885</v>
      </c>
      <c r="AL203" s="182" t="str">
        <f>[2]Plan1!$C231</f>
        <v>Carnaval</v>
      </c>
      <c r="AN203" s="1"/>
      <c r="AO203" s="173">
        <f t="shared" si="100"/>
        <v>44058</v>
      </c>
      <c r="AP203" s="173">
        <f t="shared" si="95"/>
        <v>44057</v>
      </c>
      <c r="AQ203" s="173">
        <f t="shared" si="96"/>
        <v>44060</v>
      </c>
      <c r="AR203" s="173">
        <f t="shared" si="97"/>
        <v>44089</v>
      </c>
      <c r="AS203" s="171">
        <f t="shared" si="98"/>
        <v>20</v>
      </c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6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7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74"/>
      <c r="DK203" s="55"/>
    </row>
    <row r="204" spans="1:115" x14ac:dyDescent="0.2">
      <c r="A204" s="114">
        <f t="shared" si="111"/>
        <v>41664</v>
      </c>
      <c r="B204" s="98">
        <f t="shared" si="101"/>
        <v>105793.64872899999</v>
      </c>
      <c r="C204" s="10">
        <f t="shared" si="112"/>
        <v>100000</v>
      </c>
      <c r="D204" s="99">
        <f t="shared" si="113"/>
        <v>3815.39</v>
      </c>
      <c r="E204" s="21">
        <f>VLOOKUP(A203,[1]Plan1!$AY$80:$BA$314,3)</f>
        <v>3836.38</v>
      </c>
      <c r="F204" s="121">
        <f t="shared" si="114"/>
        <v>41655</v>
      </c>
      <c r="G204" s="100">
        <f t="shared" si="102"/>
        <v>5.5014035262450633E-3</v>
      </c>
      <c r="H204" s="20">
        <f t="shared" si="115"/>
        <v>41687</v>
      </c>
      <c r="I204" s="20">
        <f t="shared" si="103"/>
        <v>41687</v>
      </c>
      <c r="J204" s="1">
        <f t="shared" si="99"/>
        <v>23</v>
      </c>
      <c r="K204" s="1">
        <f t="shared" si="94"/>
        <v>8</v>
      </c>
      <c r="L204" s="10">
        <f t="shared" si="104"/>
        <v>1.0019100999999999</v>
      </c>
      <c r="M204" s="22">
        <f t="shared" si="93"/>
        <v>1.00919957</v>
      </c>
      <c r="N204" s="22">
        <f t="shared" si="116"/>
        <v>1.0267685785829324</v>
      </c>
      <c r="O204" s="10">
        <f t="shared" si="117"/>
        <v>1.0287298</v>
      </c>
      <c r="P204" s="10">
        <f t="shared" si="105"/>
        <v>102872.98</v>
      </c>
      <c r="Q204" s="101">
        <f t="shared" si="106"/>
        <v>0</v>
      </c>
      <c r="R204" s="102">
        <f t="shared" si="107"/>
        <v>0</v>
      </c>
      <c r="S204" s="10">
        <f t="shared" si="108"/>
        <v>0</v>
      </c>
      <c r="T204" s="17">
        <f t="shared" si="118"/>
        <v>7.9699999999999993E-2</v>
      </c>
      <c r="U204" s="101">
        <f t="shared" si="92"/>
        <v>92</v>
      </c>
      <c r="V204" s="101">
        <v>252</v>
      </c>
      <c r="W204" s="22">
        <f t="shared" si="109"/>
        <v>1.0283910190000001</v>
      </c>
      <c r="X204" s="18">
        <f t="shared" si="110"/>
        <v>2920.668729</v>
      </c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4"/>
      <c r="AJ204" s="73"/>
      <c r="AK204" s="183">
        <f>[2]Plan1!$A232</f>
        <v>43886</v>
      </c>
      <c r="AL204" s="182" t="str">
        <f>[2]Plan1!$C232</f>
        <v>Carnaval</v>
      </c>
      <c r="AN204" s="1"/>
      <c r="AO204" s="173">
        <f t="shared" si="100"/>
        <v>44089</v>
      </c>
      <c r="AP204" s="173">
        <f t="shared" si="95"/>
        <v>44088</v>
      </c>
      <c r="AQ204" s="173">
        <f t="shared" si="96"/>
        <v>44089</v>
      </c>
      <c r="AR204" s="173">
        <f t="shared" si="97"/>
        <v>44119</v>
      </c>
      <c r="AS204" s="171">
        <f t="shared" si="98"/>
        <v>21</v>
      </c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6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7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74"/>
      <c r="DK204" s="55"/>
    </row>
    <row r="205" spans="1:115" x14ac:dyDescent="0.2">
      <c r="A205" s="114">
        <f t="shared" si="111"/>
        <v>41665</v>
      </c>
      <c r="B205" s="98">
        <f t="shared" si="101"/>
        <v>105793.64872899999</v>
      </c>
      <c r="C205" s="10">
        <f t="shared" si="112"/>
        <v>100000</v>
      </c>
      <c r="D205" s="99">
        <f t="shared" si="113"/>
        <v>3815.39</v>
      </c>
      <c r="E205" s="21">
        <f>VLOOKUP(A204,[1]Plan1!$AY$80:$BA$314,3)</f>
        <v>3836.38</v>
      </c>
      <c r="F205" s="121">
        <f t="shared" si="114"/>
        <v>41655</v>
      </c>
      <c r="G205" s="100">
        <f t="shared" si="102"/>
        <v>5.5014035262450633E-3</v>
      </c>
      <c r="H205" s="20">
        <f t="shared" si="115"/>
        <v>41687</v>
      </c>
      <c r="I205" s="20">
        <f t="shared" si="103"/>
        <v>41687</v>
      </c>
      <c r="J205" s="1">
        <f t="shared" si="99"/>
        <v>23</v>
      </c>
      <c r="K205" s="1">
        <f t="shared" si="94"/>
        <v>8</v>
      </c>
      <c r="L205" s="10">
        <f t="shared" si="104"/>
        <v>1.0019100999999999</v>
      </c>
      <c r="M205" s="22">
        <f t="shared" si="93"/>
        <v>1.00919957</v>
      </c>
      <c r="N205" s="22">
        <f t="shared" si="116"/>
        <v>1.0267685785829324</v>
      </c>
      <c r="O205" s="10">
        <f t="shared" si="117"/>
        <v>1.0287298</v>
      </c>
      <c r="P205" s="10">
        <f t="shared" si="105"/>
        <v>102872.98</v>
      </c>
      <c r="Q205" s="101">
        <f t="shared" si="106"/>
        <v>0</v>
      </c>
      <c r="R205" s="102">
        <f t="shared" si="107"/>
        <v>0</v>
      </c>
      <c r="S205" s="10">
        <f t="shared" si="108"/>
        <v>0</v>
      </c>
      <c r="T205" s="17">
        <f t="shared" si="118"/>
        <v>7.9699999999999993E-2</v>
      </c>
      <c r="U205" s="101">
        <f t="shared" si="92"/>
        <v>92</v>
      </c>
      <c r="V205" s="101">
        <v>252</v>
      </c>
      <c r="W205" s="22">
        <f t="shared" si="109"/>
        <v>1.0283910190000001</v>
      </c>
      <c r="X205" s="18">
        <f t="shared" si="110"/>
        <v>2920.668729</v>
      </c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4"/>
      <c r="AJ205" s="73"/>
      <c r="AK205" s="183">
        <f>[2]Plan1!$A233</f>
        <v>43931</v>
      </c>
      <c r="AL205" s="182" t="str">
        <f>[2]Plan1!$C233</f>
        <v>Paixão de Cristo</v>
      </c>
      <c r="AN205" s="1"/>
      <c r="AO205" s="173">
        <f t="shared" si="100"/>
        <v>44119</v>
      </c>
      <c r="AP205" s="173">
        <f t="shared" si="95"/>
        <v>44118</v>
      </c>
      <c r="AQ205" s="173">
        <f t="shared" si="96"/>
        <v>44119</v>
      </c>
      <c r="AR205" s="173">
        <f t="shared" si="97"/>
        <v>44151</v>
      </c>
      <c r="AS205" s="171">
        <f t="shared" si="98"/>
        <v>21</v>
      </c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6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7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74"/>
      <c r="DK205" s="55"/>
    </row>
    <row r="206" spans="1:115" x14ac:dyDescent="0.2">
      <c r="A206" s="114">
        <f t="shared" si="111"/>
        <v>41666</v>
      </c>
      <c r="B206" s="98">
        <f t="shared" si="101"/>
        <v>105793.64872899999</v>
      </c>
      <c r="C206" s="10">
        <f t="shared" si="112"/>
        <v>100000</v>
      </c>
      <c r="D206" s="99">
        <f t="shared" si="113"/>
        <v>3815.39</v>
      </c>
      <c r="E206" s="21">
        <f>VLOOKUP(A205,[1]Plan1!$AY$80:$BA$314,3)</f>
        <v>3836.38</v>
      </c>
      <c r="F206" s="121">
        <f t="shared" si="114"/>
        <v>41655</v>
      </c>
      <c r="G206" s="100">
        <f t="shared" si="102"/>
        <v>5.5014035262450633E-3</v>
      </c>
      <c r="H206" s="20">
        <f t="shared" si="115"/>
        <v>41687</v>
      </c>
      <c r="I206" s="20">
        <f t="shared" si="103"/>
        <v>41687</v>
      </c>
      <c r="J206" s="1">
        <f t="shared" si="99"/>
        <v>23</v>
      </c>
      <c r="K206" s="1">
        <f t="shared" si="94"/>
        <v>8</v>
      </c>
      <c r="L206" s="10">
        <f t="shared" si="104"/>
        <v>1.0019100999999999</v>
      </c>
      <c r="M206" s="22">
        <f t="shared" si="93"/>
        <v>1.00919957</v>
      </c>
      <c r="N206" s="22">
        <f t="shared" si="116"/>
        <v>1.0267685785829324</v>
      </c>
      <c r="O206" s="10">
        <f t="shared" si="117"/>
        <v>1.0287298</v>
      </c>
      <c r="P206" s="10">
        <f t="shared" si="105"/>
        <v>102872.98</v>
      </c>
      <c r="Q206" s="101">
        <f t="shared" si="106"/>
        <v>0</v>
      </c>
      <c r="R206" s="102">
        <f t="shared" si="107"/>
        <v>0</v>
      </c>
      <c r="S206" s="10">
        <f t="shared" si="108"/>
        <v>0</v>
      </c>
      <c r="T206" s="17">
        <f t="shared" si="118"/>
        <v>7.9699999999999993E-2</v>
      </c>
      <c r="U206" s="101">
        <f t="shared" si="92"/>
        <v>92</v>
      </c>
      <c r="V206" s="101">
        <v>252</v>
      </c>
      <c r="W206" s="22">
        <f t="shared" si="109"/>
        <v>1.0283910190000001</v>
      </c>
      <c r="X206" s="18">
        <f t="shared" si="110"/>
        <v>2920.668729</v>
      </c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4"/>
      <c r="AJ206" s="73"/>
      <c r="AK206" s="183">
        <f>[2]Plan1!$A234</f>
        <v>43942</v>
      </c>
      <c r="AL206" s="182" t="str">
        <f>[2]Plan1!$C234</f>
        <v>Tiradentes</v>
      </c>
      <c r="AN206" s="1"/>
      <c r="AO206" s="173">
        <f t="shared" si="100"/>
        <v>44150</v>
      </c>
      <c r="AP206" s="173">
        <f t="shared" si="95"/>
        <v>44148</v>
      </c>
      <c r="AQ206" s="173">
        <f t="shared" si="96"/>
        <v>44151</v>
      </c>
      <c r="AR206" s="173">
        <f t="shared" si="97"/>
        <v>44180</v>
      </c>
      <c r="AS206" s="171">
        <f t="shared" si="98"/>
        <v>21</v>
      </c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6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7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74"/>
      <c r="DK206" s="55"/>
    </row>
    <row r="207" spans="1:115" x14ac:dyDescent="0.2">
      <c r="A207" s="114">
        <f t="shared" si="111"/>
        <v>41667</v>
      </c>
      <c r="B207" s="98">
        <f t="shared" si="101"/>
        <v>105851.09288299999</v>
      </c>
      <c r="C207" s="10">
        <f t="shared" si="112"/>
        <v>100000</v>
      </c>
      <c r="D207" s="99">
        <f t="shared" si="113"/>
        <v>3815.39</v>
      </c>
      <c r="E207" s="21">
        <f>VLOOKUP(A206,[1]Plan1!$AY$80:$BA$314,3)</f>
        <v>3836.38</v>
      </c>
      <c r="F207" s="121">
        <f t="shared" si="114"/>
        <v>41655</v>
      </c>
      <c r="G207" s="100">
        <f t="shared" si="102"/>
        <v>5.5014035262450633E-3</v>
      </c>
      <c r="H207" s="20">
        <f t="shared" si="115"/>
        <v>41687</v>
      </c>
      <c r="I207" s="20">
        <f t="shared" si="103"/>
        <v>41687</v>
      </c>
      <c r="J207" s="1">
        <f t="shared" si="99"/>
        <v>23</v>
      </c>
      <c r="K207" s="1">
        <f t="shared" si="94"/>
        <v>9</v>
      </c>
      <c r="L207" s="10">
        <f t="shared" si="104"/>
        <v>1.0021491199999999</v>
      </c>
      <c r="M207" s="22">
        <f t="shared" si="93"/>
        <v>1.00919957</v>
      </c>
      <c r="N207" s="22">
        <f t="shared" si="116"/>
        <v>1.0267685785829324</v>
      </c>
      <c r="O207" s="10">
        <f t="shared" si="117"/>
        <v>1.02897522</v>
      </c>
      <c r="P207" s="10">
        <f t="shared" si="105"/>
        <v>102897.522</v>
      </c>
      <c r="Q207" s="101">
        <f t="shared" si="106"/>
        <v>0</v>
      </c>
      <c r="R207" s="102">
        <f t="shared" si="107"/>
        <v>0</v>
      </c>
      <c r="S207" s="10">
        <f t="shared" si="108"/>
        <v>0</v>
      </c>
      <c r="T207" s="17">
        <f t="shared" si="118"/>
        <v>7.9699999999999993E-2</v>
      </c>
      <c r="U207" s="101">
        <f t="shared" si="92"/>
        <v>93</v>
      </c>
      <c r="V207" s="101">
        <v>252</v>
      </c>
      <c r="W207" s="22">
        <f t="shared" si="109"/>
        <v>1.0287040039999999</v>
      </c>
      <c r="X207" s="18">
        <f t="shared" si="110"/>
        <v>2953.5708829999999</v>
      </c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4"/>
      <c r="AJ207" s="73"/>
      <c r="AK207" s="183">
        <f>[2]Plan1!$A235</f>
        <v>43952</v>
      </c>
      <c r="AL207" s="182" t="str">
        <f>[2]Plan1!$C235</f>
        <v>Dia do Trabalho</v>
      </c>
      <c r="AN207" s="1"/>
      <c r="AO207" s="173">
        <f t="shared" si="100"/>
        <v>44180</v>
      </c>
      <c r="AP207" s="173">
        <f t="shared" si="95"/>
        <v>44179</v>
      </c>
      <c r="AQ207" s="173">
        <f t="shared" si="96"/>
        <v>44180</v>
      </c>
      <c r="AR207" s="173">
        <f t="shared" si="97"/>
        <v>44211</v>
      </c>
      <c r="AS207" s="171">
        <f t="shared" si="98"/>
        <v>21</v>
      </c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6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7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74"/>
      <c r="DK207" s="55"/>
    </row>
    <row r="208" spans="1:115" x14ac:dyDescent="0.2">
      <c r="A208" s="114">
        <f t="shared" si="111"/>
        <v>41668</v>
      </c>
      <c r="B208" s="98">
        <f t="shared" si="101"/>
        <v>105908.56845300001</v>
      </c>
      <c r="C208" s="10">
        <f t="shared" si="112"/>
        <v>100000</v>
      </c>
      <c r="D208" s="99">
        <f t="shared" si="113"/>
        <v>3815.39</v>
      </c>
      <c r="E208" s="21">
        <f>VLOOKUP(A207,[1]Plan1!$AY$80:$BA$314,3)</f>
        <v>3836.38</v>
      </c>
      <c r="F208" s="121">
        <f t="shared" si="114"/>
        <v>41655</v>
      </c>
      <c r="G208" s="100">
        <f t="shared" si="102"/>
        <v>5.5014035262450633E-3</v>
      </c>
      <c r="H208" s="20">
        <f t="shared" si="115"/>
        <v>41687</v>
      </c>
      <c r="I208" s="20">
        <f t="shared" si="103"/>
        <v>41687</v>
      </c>
      <c r="J208" s="1">
        <f t="shared" si="99"/>
        <v>23</v>
      </c>
      <c r="K208" s="1">
        <f t="shared" si="94"/>
        <v>10</v>
      </c>
      <c r="L208" s="10">
        <f t="shared" si="104"/>
        <v>1.0023882</v>
      </c>
      <c r="M208" s="22">
        <f t="shared" si="93"/>
        <v>1.00919957</v>
      </c>
      <c r="N208" s="22">
        <f t="shared" si="116"/>
        <v>1.0267685785829324</v>
      </c>
      <c r="O208" s="10">
        <f t="shared" si="117"/>
        <v>1.0292207</v>
      </c>
      <c r="P208" s="10">
        <f t="shared" si="105"/>
        <v>102922.07</v>
      </c>
      <c r="Q208" s="101">
        <f t="shared" si="106"/>
        <v>0</v>
      </c>
      <c r="R208" s="102">
        <f t="shared" si="107"/>
        <v>0</v>
      </c>
      <c r="S208" s="10">
        <f t="shared" si="108"/>
        <v>0</v>
      </c>
      <c r="T208" s="17">
        <f t="shared" si="118"/>
        <v>7.9699999999999993E-2</v>
      </c>
      <c r="U208" s="101">
        <f t="shared" si="92"/>
        <v>94</v>
      </c>
      <c r="V208" s="101">
        <v>252</v>
      </c>
      <c r="W208" s="22">
        <f t="shared" si="109"/>
        <v>1.029017085</v>
      </c>
      <c r="X208" s="18">
        <f t="shared" si="110"/>
        <v>2986.4984530000002</v>
      </c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4"/>
      <c r="AJ208" s="73"/>
      <c r="AK208" s="183">
        <f>[2]Plan1!$A236</f>
        <v>43993</v>
      </c>
      <c r="AL208" s="182" t="str">
        <f>[2]Plan1!$C236</f>
        <v>Corpus Christi</v>
      </c>
      <c r="AN208" s="1"/>
      <c r="AO208" s="173">
        <f t="shared" si="100"/>
        <v>44211</v>
      </c>
      <c r="AP208" s="173">
        <f t="shared" si="95"/>
        <v>44210</v>
      </c>
      <c r="AQ208" s="173">
        <f t="shared" si="96"/>
        <v>44211</v>
      </c>
      <c r="AR208" s="173">
        <f t="shared" si="97"/>
        <v>44244</v>
      </c>
      <c r="AS208" s="171">
        <f t="shared" si="98"/>
        <v>21</v>
      </c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6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7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74"/>
      <c r="DK208" s="55"/>
    </row>
    <row r="209" spans="1:115" x14ac:dyDescent="0.2">
      <c r="A209" s="114">
        <f t="shared" si="111"/>
        <v>41669</v>
      </c>
      <c r="B209" s="98">
        <f t="shared" si="101"/>
        <v>105966.07535</v>
      </c>
      <c r="C209" s="10">
        <f t="shared" si="112"/>
        <v>100000</v>
      </c>
      <c r="D209" s="99">
        <f t="shared" si="113"/>
        <v>3815.39</v>
      </c>
      <c r="E209" s="21">
        <f>VLOOKUP(A208,[1]Plan1!$AY$80:$BA$314,3)</f>
        <v>3836.38</v>
      </c>
      <c r="F209" s="121">
        <f t="shared" si="114"/>
        <v>41655</v>
      </c>
      <c r="G209" s="100">
        <f t="shared" si="102"/>
        <v>5.5014035262450633E-3</v>
      </c>
      <c r="H209" s="20">
        <f t="shared" si="115"/>
        <v>41687</v>
      </c>
      <c r="I209" s="20">
        <f t="shared" si="103"/>
        <v>41687</v>
      </c>
      <c r="J209" s="1">
        <f t="shared" si="99"/>
        <v>23</v>
      </c>
      <c r="K209" s="1">
        <f t="shared" si="94"/>
        <v>11</v>
      </c>
      <c r="L209" s="10">
        <f t="shared" si="104"/>
        <v>1.0026273400000001</v>
      </c>
      <c r="M209" s="22">
        <f t="shared" si="93"/>
        <v>1.00919957</v>
      </c>
      <c r="N209" s="22">
        <f t="shared" si="116"/>
        <v>1.0267685785829324</v>
      </c>
      <c r="O209" s="10">
        <f t="shared" si="117"/>
        <v>1.0294662400000001</v>
      </c>
      <c r="P209" s="10">
        <f t="shared" si="105"/>
        <v>102946.624</v>
      </c>
      <c r="Q209" s="101">
        <f t="shared" si="106"/>
        <v>0</v>
      </c>
      <c r="R209" s="102">
        <f t="shared" si="107"/>
        <v>0</v>
      </c>
      <c r="S209" s="10">
        <f t="shared" si="108"/>
        <v>0</v>
      </c>
      <c r="T209" s="17">
        <f t="shared" si="118"/>
        <v>7.9699999999999993E-2</v>
      </c>
      <c r="U209" s="101">
        <f t="shared" si="92"/>
        <v>95</v>
      </c>
      <c r="V209" s="101">
        <v>252</v>
      </c>
      <c r="W209" s="22">
        <f t="shared" si="109"/>
        <v>1.0293302609999999</v>
      </c>
      <c r="X209" s="18">
        <f t="shared" si="110"/>
        <v>3019.4513499999998</v>
      </c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4"/>
      <c r="AJ209" s="73"/>
      <c r="AK209" s="183">
        <f>[2]Plan1!$A237</f>
        <v>44081</v>
      </c>
      <c r="AL209" s="182" t="str">
        <f>[2]Plan1!$C237</f>
        <v>Independência do Brasil</v>
      </c>
      <c r="AN209" s="1"/>
      <c r="AO209" s="173">
        <f t="shared" si="100"/>
        <v>44242</v>
      </c>
      <c r="AP209" s="173">
        <f t="shared" si="95"/>
        <v>44239</v>
      </c>
      <c r="AQ209" s="173">
        <f t="shared" si="96"/>
        <v>44244</v>
      </c>
      <c r="AR209" s="173">
        <f t="shared" si="97"/>
        <v>44270</v>
      </c>
      <c r="AS209" s="171">
        <f t="shared" si="98"/>
        <v>18</v>
      </c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6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7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74"/>
      <c r="DK209" s="55"/>
    </row>
    <row r="210" spans="1:115" x14ac:dyDescent="0.2">
      <c r="A210" s="114">
        <f t="shared" si="111"/>
        <v>41670</v>
      </c>
      <c r="B210" s="98">
        <f t="shared" si="101"/>
        <v>106023.613587</v>
      </c>
      <c r="C210" s="10">
        <f t="shared" si="112"/>
        <v>100000</v>
      </c>
      <c r="D210" s="99">
        <f t="shared" si="113"/>
        <v>3815.39</v>
      </c>
      <c r="E210" s="21">
        <f>VLOOKUP(A209,[1]Plan1!$AY$80:$BA$314,3)</f>
        <v>3836.38</v>
      </c>
      <c r="F210" s="121">
        <f t="shared" si="114"/>
        <v>41655</v>
      </c>
      <c r="G210" s="100">
        <f t="shared" si="102"/>
        <v>5.5014035262450633E-3</v>
      </c>
      <c r="H210" s="20">
        <f t="shared" si="115"/>
        <v>41687</v>
      </c>
      <c r="I210" s="20">
        <f t="shared" si="103"/>
        <v>41687</v>
      </c>
      <c r="J210" s="1">
        <f t="shared" si="99"/>
        <v>23</v>
      </c>
      <c r="K210" s="1">
        <f t="shared" si="94"/>
        <v>12</v>
      </c>
      <c r="L210" s="10">
        <f t="shared" si="104"/>
        <v>1.0028665299999999</v>
      </c>
      <c r="M210" s="22">
        <f t="shared" si="93"/>
        <v>1.00919957</v>
      </c>
      <c r="N210" s="22">
        <f t="shared" si="116"/>
        <v>1.0267685785829324</v>
      </c>
      <c r="O210" s="10">
        <f t="shared" si="117"/>
        <v>1.02971184</v>
      </c>
      <c r="P210" s="10">
        <f t="shared" si="105"/>
        <v>102971.18399999999</v>
      </c>
      <c r="Q210" s="101">
        <f t="shared" si="106"/>
        <v>0</v>
      </c>
      <c r="R210" s="102">
        <f t="shared" si="107"/>
        <v>0</v>
      </c>
      <c r="S210" s="10">
        <f t="shared" si="108"/>
        <v>0</v>
      </c>
      <c r="T210" s="17">
        <f t="shared" si="118"/>
        <v>7.9699999999999993E-2</v>
      </c>
      <c r="U210" s="101">
        <f t="shared" si="92"/>
        <v>96</v>
      </c>
      <c r="V210" s="101">
        <v>252</v>
      </c>
      <c r="W210" s="22">
        <f t="shared" si="109"/>
        <v>1.0296435319999999</v>
      </c>
      <c r="X210" s="18">
        <f t="shared" si="110"/>
        <v>3052.4295870000001</v>
      </c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4"/>
      <c r="AJ210" s="73"/>
      <c r="AK210" s="183">
        <f>[2]Plan1!$A238</f>
        <v>44116</v>
      </c>
      <c r="AL210" s="182" t="str">
        <f>[2]Plan1!$C238</f>
        <v>Nossa Sr.a Aparecida - Padroeira do Brasil</v>
      </c>
      <c r="AN210" s="1"/>
      <c r="AO210" s="173">
        <f t="shared" si="100"/>
        <v>44270</v>
      </c>
      <c r="AP210" s="173">
        <f t="shared" si="95"/>
        <v>44267</v>
      </c>
      <c r="AQ210" s="173">
        <f t="shared" si="96"/>
        <v>44270</v>
      </c>
      <c r="AR210" s="173">
        <f t="shared" si="97"/>
        <v>44301</v>
      </c>
      <c r="AS210" s="171">
        <f t="shared" si="98"/>
        <v>22</v>
      </c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6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7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74"/>
      <c r="DK210" s="55"/>
    </row>
    <row r="211" spans="1:115" x14ac:dyDescent="0.2">
      <c r="A211" s="114">
        <f t="shared" si="111"/>
        <v>41671</v>
      </c>
      <c r="B211" s="98">
        <f t="shared" si="101"/>
        <v>106081.18122000001</v>
      </c>
      <c r="C211" s="10">
        <f t="shared" si="112"/>
        <v>100000</v>
      </c>
      <c r="D211" s="99">
        <f t="shared" si="113"/>
        <v>3815.39</v>
      </c>
      <c r="E211" s="21">
        <f>VLOOKUP(A210,[1]Plan1!$AY$80:$BA$314,3)</f>
        <v>3836.38</v>
      </c>
      <c r="F211" s="121">
        <f t="shared" si="114"/>
        <v>41655</v>
      </c>
      <c r="G211" s="100">
        <f t="shared" si="102"/>
        <v>5.5014035262450633E-3</v>
      </c>
      <c r="H211" s="20">
        <f t="shared" si="115"/>
        <v>41687</v>
      </c>
      <c r="I211" s="20">
        <f t="shared" si="103"/>
        <v>41687</v>
      </c>
      <c r="J211" s="1">
        <f t="shared" si="99"/>
        <v>23</v>
      </c>
      <c r="K211" s="1">
        <f t="shared" si="94"/>
        <v>13</v>
      </c>
      <c r="L211" s="10">
        <f t="shared" si="104"/>
        <v>1.0031057699999999</v>
      </c>
      <c r="M211" s="22">
        <f t="shared" si="93"/>
        <v>1.00919957</v>
      </c>
      <c r="N211" s="22">
        <f t="shared" si="116"/>
        <v>1.0267685785829324</v>
      </c>
      <c r="O211" s="10">
        <f t="shared" si="117"/>
        <v>1.02995748</v>
      </c>
      <c r="P211" s="10">
        <f t="shared" si="105"/>
        <v>102995.74800000001</v>
      </c>
      <c r="Q211" s="101">
        <f t="shared" si="106"/>
        <v>0</v>
      </c>
      <c r="R211" s="102">
        <f t="shared" si="107"/>
        <v>0</v>
      </c>
      <c r="S211" s="10">
        <f t="shared" si="108"/>
        <v>0</v>
      </c>
      <c r="T211" s="17">
        <f t="shared" si="118"/>
        <v>7.9699999999999993E-2</v>
      </c>
      <c r="U211" s="101">
        <f t="shared" si="92"/>
        <v>97</v>
      </c>
      <c r="V211" s="101">
        <v>252</v>
      </c>
      <c r="W211" s="22">
        <f t="shared" si="109"/>
        <v>1.0299568990000001</v>
      </c>
      <c r="X211" s="18">
        <f t="shared" si="110"/>
        <v>3085.4332199999999</v>
      </c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4"/>
      <c r="AJ211" s="73"/>
      <c r="AK211" s="183">
        <f>[2]Plan1!$A239</f>
        <v>44137</v>
      </c>
      <c r="AL211" s="182" t="str">
        <f>[2]Plan1!$C239</f>
        <v>Finados</v>
      </c>
      <c r="AN211" s="1"/>
      <c r="AO211" s="173">
        <f t="shared" si="100"/>
        <v>44301</v>
      </c>
      <c r="AP211" s="173">
        <f t="shared" si="95"/>
        <v>44300</v>
      </c>
      <c r="AQ211" s="173">
        <f t="shared" si="96"/>
        <v>44301</v>
      </c>
      <c r="AR211" s="173">
        <f t="shared" si="97"/>
        <v>44333</v>
      </c>
      <c r="AS211" s="171">
        <f t="shared" si="98"/>
        <v>21</v>
      </c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6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7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74"/>
      <c r="DK211" s="55"/>
    </row>
    <row r="212" spans="1:115" x14ac:dyDescent="0.2">
      <c r="A212" s="114">
        <f t="shared" si="111"/>
        <v>41672</v>
      </c>
      <c r="B212" s="98">
        <f t="shared" si="101"/>
        <v>106081.18122000001</v>
      </c>
      <c r="C212" s="10">
        <f t="shared" si="112"/>
        <v>100000</v>
      </c>
      <c r="D212" s="99">
        <f t="shared" si="113"/>
        <v>3815.39</v>
      </c>
      <c r="E212" s="21">
        <f>VLOOKUP(A211,[1]Plan1!$AY$80:$BA$314,3)</f>
        <v>3836.38</v>
      </c>
      <c r="F212" s="121">
        <f t="shared" si="114"/>
        <v>41655</v>
      </c>
      <c r="G212" s="100">
        <f t="shared" si="102"/>
        <v>5.5014035262450633E-3</v>
      </c>
      <c r="H212" s="20">
        <f t="shared" si="115"/>
        <v>41687</v>
      </c>
      <c r="I212" s="20">
        <f t="shared" si="103"/>
        <v>41687</v>
      </c>
      <c r="J212" s="1">
        <f t="shared" si="99"/>
        <v>23</v>
      </c>
      <c r="K212" s="1">
        <f t="shared" si="94"/>
        <v>13</v>
      </c>
      <c r="L212" s="10">
        <f t="shared" si="104"/>
        <v>1.0031057699999999</v>
      </c>
      <c r="M212" s="22">
        <f t="shared" si="93"/>
        <v>1.00919957</v>
      </c>
      <c r="N212" s="22">
        <f t="shared" si="116"/>
        <v>1.0267685785829324</v>
      </c>
      <c r="O212" s="10">
        <f t="shared" si="117"/>
        <v>1.02995748</v>
      </c>
      <c r="P212" s="10">
        <f t="shared" si="105"/>
        <v>102995.74800000001</v>
      </c>
      <c r="Q212" s="101">
        <f t="shared" si="106"/>
        <v>0</v>
      </c>
      <c r="R212" s="102">
        <f t="shared" si="107"/>
        <v>0</v>
      </c>
      <c r="S212" s="10">
        <f t="shared" si="108"/>
        <v>0</v>
      </c>
      <c r="T212" s="17">
        <f t="shared" si="118"/>
        <v>7.9699999999999993E-2</v>
      </c>
      <c r="U212" s="101">
        <f t="shared" si="92"/>
        <v>97</v>
      </c>
      <c r="V212" s="101">
        <v>252</v>
      </c>
      <c r="W212" s="22">
        <f t="shared" si="109"/>
        <v>1.0299568990000001</v>
      </c>
      <c r="X212" s="18">
        <f t="shared" si="110"/>
        <v>3085.4332199999999</v>
      </c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4"/>
      <c r="AJ212" s="73"/>
      <c r="AK212" s="183">
        <f>[2]Plan1!$A240</f>
        <v>44150</v>
      </c>
      <c r="AL212" s="182" t="str">
        <f>[2]Plan1!$C240</f>
        <v>Proclamação da República</v>
      </c>
      <c r="AN212" s="1"/>
      <c r="AO212" s="173">
        <f t="shared" si="100"/>
        <v>44331</v>
      </c>
      <c r="AP212" s="173">
        <f t="shared" si="95"/>
        <v>44330</v>
      </c>
      <c r="AQ212" s="173">
        <f t="shared" si="96"/>
        <v>44333</v>
      </c>
      <c r="AR212" s="173">
        <f t="shared" si="97"/>
        <v>44362</v>
      </c>
      <c r="AS212" s="171">
        <f t="shared" si="98"/>
        <v>20</v>
      </c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6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7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74"/>
      <c r="DK212" s="55"/>
    </row>
    <row r="213" spans="1:115" x14ac:dyDescent="0.2">
      <c r="A213" s="114">
        <f t="shared" si="111"/>
        <v>41673</v>
      </c>
      <c r="B213" s="98">
        <f t="shared" si="101"/>
        <v>106081.18122000001</v>
      </c>
      <c r="C213" s="10">
        <f t="shared" si="112"/>
        <v>100000</v>
      </c>
      <c r="D213" s="99">
        <f t="shared" si="113"/>
        <v>3815.39</v>
      </c>
      <c r="E213" s="21">
        <f>VLOOKUP(A212,[1]Plan1!$AY$80:$BA$314,3)</f>
        <v>3836.38</v>
      </c>
      <c r="F213" s="121">
        <f t="shared" si="114"/>
        <v>41655</v>
      </c>
      <c r="G213" s="100">
        <f t="shared" si="102"/>
        <v>5.5014035262450633E-3</v>
      </c>
      <c r="H213" s="20">
        <f t="shared" si="115"/>
        <v>41687</v>
      </c>
      <c r="I213" s="20">
        <f t="shared" si="103"/>
        <v>41687</v>
      </c>
      <c r="J213" s="1">
        <f t="shared" si="99"/>
        <v>23</v>
      </c>
      <c r="K213" s="1">
        <f t="shared" si="94"/>
        <v>13</v>
      </c>
      <c r="L213" s="10">
        <f t="shared" si="104"/>
        <v>1.0031057699999999</v>
      </c>
      <c r="M213" s="22">
        <f t="shared" si="93"/>
        <v>1.00919957</v>
      </c>
      <c r="N213" s="22">
        <f t="shared" si="116"/>
        <v>1.0267685785829324</v>
      </c>
      <c r="O213" s="10">
        <f t="shared" si="117"/>
        <v>1.02995748</v>
      </c>
      <c r="P213" s="10">
        <f t="shared" si="105"/>
        <v>102995.74800000001</v>
      </c>
      <c r="Q213" s="101">
        <f t="shared" si="106"/>
        <v>0</v>
      </c>
      <c r="R213" s="102">
        <f t="shared" si="107"/>
        <v>0</v>
      </c>
      <c r="S213" s="10">
        <f t="shared" si="108"/>
        <v>0</v>
      </c>
      <c r="T213" s="17">
        <f t="shared" si="118"/>
        <v>7.9699999999999993E-2</v>
      </c>
      <c r="U213" s="101">
        <f t="shared" si="92"/>
        <v>97</v>
      </c>
      <c r="V213" s="101">
        <v>252</v>
      </c>
      <c r="W213" s="22">
        <f t="shared" si="109"/>
        <v>1.0299568990000001</v>
      </c>
      <c r="X213" s="18">
        <f t="shared" si="110"/>
        <v>3085.4332199999999</v>
      </c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4"/>
      <c r="AJ213" s="73"/>
      <c r="AK213" s="183">
        <f>[2]Plan1!$A241</f>
        <v>44190</v>
      </c>
      <c r="AL213" s="182" t="str">
        <f>[2]Plan1!$C241</f>
        <v>Natal</v>
      </c>
      <c r="AN213" s="1"/>
      <c r="AO213" s="173">
        <f t="shared" si="100"/>
        <v>44362</v>
      </c>
      <c r="AP213" s="173">
        <f t="shared" si="95"/>
        <v>44361</v>
      </c>
      <c r="AQ213" s="173">
        <f t="shared" si="96"/>
        <v>44362</v>
      </c>
      <c r="AR213" s="173">
        <f t="shared" si="97"/>
        <v>44392</v>
      </c>
      <c r="AS213" s="171">
        <f t="shared" si="98"/>
        <v>22</v>
      </c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6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7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74"/>
      <c r="DK213" s="55"/>
    </row>
    <row r="214" spans="1:115" x14ac:dyDescent="0.2">
      <c r="A214" s="114">
        <f t="shared" si="111"/>
        <v>41674</v>
      </c>
      <c r="B214" s="98">
        <f t="shared" si="101"/>
        <v>106138.78227600001</v>
      </c>
      <c r="C214" s="10">
        <f t="shared" si="112"/>
        <v>100000</v>
      </c>
      <c r="D214" s="99">
        <f t="shared" si="113"/>
        <v>3815.39</v>
      </c>
      <c r="E214" s="21">
        <f>VLOOKUP(A213,[1]Plan1!$AY$80:$BA$314,3)</f>
        <v>3836.38</v>
      </c>
      <c r="F214" s="121">
        <f t="shared" si="114"/>
        <v>41655</v>
      </c>
      <c r="G214" s="100">
        <f t="shared" si="102"/>
        <v>5.5014035262450633E-3</v>
      </c>
      <c r="H214" s="20">
        <f t="shared" si="115"/>
        <v>41687</v>
      </c>
      <c r="I214" s="20">
        <f t="shared" si="103"/>
        <v>41687</v>
      </c>
      <c r="J214" s="1">
        <f t="shared" si="99"/>
        <v>23</v>
      </c>
      <c r="K214" s="1">
        <f t="shared" si="94"/>
        <v>14</v>
      </c>
      <c r="L214" s="10">
        <f t="shared" si="104"/>
        <v>1.0033450799999999</v>
      </c>
      <c r="M214" s="22">
        <f t="shared" si="93"/>
        <v>1.00919957</v>
      </c>
      <c r="N214" s="22">
        <f t="shared" si="116"/>
        <v>1.0267685785829324</v>
      </c>
      <c r="O214" s="10">
        <f t="shared" si="117"/>
        <v>1.0302032000000001</v>
      </c>
      <c r="P214" s="10">
        <f t="shared" si="105"/>
        <v>103020.32</v>
      </c>
      <c r="Q214" s="101">
        <f t="shared" si="106"/>
        <v>0</v>
      </c>
      <c r="R214" s="102">
        <f t="shared" si="107"/>
        <v>0</v>
      </c>
      <c r="S214" s="10">
        <f t="shared" si="108"/>
        <v>0</v>
      </c>
      <c r="T214" s="17">
        <f t="shared" si="118"/>
        <v>7.9699999999999993E-2</v>
      </c>
      <c r="U214" s="101">
        <f t="shared" si="92"/>
        <v>98</v>
      </c>
      <c r="V214" s="101">
        <v>252</v>
      </c>
      <c r="W214" s="22">
        <f t="shared" si="109"/>
        <v>1.0302703609999999</v>
      </c>
      <c r="X214" s="18">
        <f t="shared" si="110"/>
        <v>3118.4622760000002</v>
      </c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4"/>
      <c r="AJ214" s="73"/>
      <c r="AK214" s="183">
        <f>[2]Plan1!$A242</f>
        <v>44197</v>
      </c>
      <c r="AL214" s="182" t="str">
        <f>[2]Plan1!$C242</f>
        <v>Confraternização Universal</v>
      </c>
      <c r="AN214" s="1"/>
      <c r="AO214" s="173">
        <f t="shared" si="100"/>
        <v>44392</v>
      </c>
      <c r="AP214" s="173">
        <f t="shared" si="95"/>
        <v>44391</v>
      </c>
      <c r="AQ214" s="173">
        <f t="shared" si="96"/>
        <v>44392</v>
      </c>
      <c r="AR214" s="173">
        <f t="shared" si="97"/>
        <v>44424</v>
      </c>
      <c r="AS214" s="171">
        <f t="shared" si="98"/>
        <v>22</v>
      </c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6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7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74"/>
      <c r="DK214" s="55"/>
    </row>
    <row r="215" spans="1:115" x14ac:dyDescent="0.2">
      <c r="A215" s="114">
        <f t="shared" si="111"/>
        <v>41675</v>
      </c>
      <c r="B215" s="98">
        <f t="shared" si="101"/>
        <v>106196.41264899999</v>
      </c>
      <c r="C215" s="10">
        <f t="shared" si="112"/>
        <v>100000</v>
      </c>
      <c r="D215" s="99">
        <f t="shared" si="113"/>
        <v>3815.39</v>
      </c>
      <c r="E215" s="21">
        <f>VLOOKUP(A214,[1]Plan1!$AY$80:$BA$314,3)</f>
        <v>3836.38</v>
      </c>
      <c r="F215" s="121">
        <f t="shared" si="114"/>
        <v>41655</v>
      </c>
      <c r="G215" s="100">
        <f t="shared" si="102"/>
        <v>5.5014035262450633E-3</v>
      </c>
      <c r="H215" s="20">
        <f t="shared" si="115"/>
        <v>41687</v>
      </c>
      <c r="I215" s="20">
        <f t="shared" si="103"/>
        <v>41687</v>
      </c>
      <c r="J215" s="1">
        <f t="shared" si="99"/>
        <v>23</v>
      </c>
      <c r="K215" s="1">
        <f t="shared" si="94"/>
        <v>15</v>
      </c>
      <c r="L215" s="10">
        <f t="shared" si="104"/>
        <v>1.00358444</v>
      </c>
      <c r="M215" s="22">
        <f t="shared" si="93"/>
        <v>1.00919957</v>
      </c>
      <c r="N215" s="22">
        <f t="shared" si="116"/>
        <v>1.0267685785829324</v>
      </c>
      <c r="O215" s="10">
        <f t="shared" si="117"/>
        <v>1.03044896</v>
      </c>
      <c r="P215" s="10">
        <f t="shared" si="105"/>
        <v>103044.89599999999</v>
      </c>
      <c r="Q215" s="101">
        <f t="shared" si="106"/>
        <v>0</v>
      </c>
      <c r="R215" s="102">
        <f t="shared" si="107"/>
        <v>0</v>
      </c>
      <c r="S215" s="10">
        <f t="shared" si="108"/>
        <v>0</v>
      </c>
      <c r="T215" s="17">
        <f t="shared" si="118"/>
        <v>7.9699999999999993E-2</v>
      </c>
      <c r="U215" s="101">
        <f t="shared" si="92"/>
        <v>99</v>
      </c>
      <c r="V215" s="101">
        <v>252</v>
      </c>
      <c r="W215" s="22">
        <f t="shared" si="109"/>
        <v>1.030583918</v>
      </c>
      <c r="X215" s="18">
        <f t="shared" si="110"/>
        <v>3151.5166490000001</v>
      </c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4"/>
      <c r="AJ215" s="73"/>
      <c r="AK215" s="183">
        <f>[2]Plan1!$A243</f>
        <v>44242</v>
      </c>
      <c r="AL215" s="182" t="str">
        <f>[2]Plan1!$C243</f>
        <v>Carnaval</v>
      </c>
      <c r="AN215" s="1"/>
      <c r="AO215" s="173">
        <f t="shared" si="100"/>
        <v>44423</v>
      </c>
      <c r="AP215" s="173">
        <f t="shared" si="95"/>
        <v>44421</v>
      </c>
      <c r="AQ215" s="173">
        <f t="shared" si="96"/>
        <v>44424</v>
      </c>
      <c r="AR215" s="173">
        <f t="shared" si="97"/>
        <v>44454</v>
      </c>
      <c r="AS215" s="171">
        <f t="shared" si="98"/>
        <v>21</v>
      </c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6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7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74"/>
      <c r="DK215" s="55"/>
    </row>
    <row r="216" spans="1:115" x14ac:dyDescent="0.2">
      <c r="A216" s="114">
        <f t="shared" si="111"/>
        <v>41676</v>
      </c>
      <c r="B216" s="98">
        <f t="shared" si="101"/>
        <v>106254.075545</v>
      </c>
      <c r="C216" s="10">
        <f t="shared" si="112"/>
        <v>100000</v>
      </c>
      <c r="D216" s="99">
        <f t="shared" si="113"/>
        <v>3815.39</v>
      </c>
      <c r="E216" s="21">
        <f>VLOOKUP(A215,[1]Plan1!$AY$80:$BA$314,3)</f>
        <v>3836.38</v>
      </c>
      <c r="F216" s="121">
        <f t="shared" si="114"/>
        <v>41655</v>
      </c>
      <c r="G216" s="100">
        <f t="shared" si="102"/>
        <v>5.5014035262450633E-3</v>
      </c>
      <c r="H216" s="20">
        <f t="shared" si="115"/>
        <v>41687</v>
      </c>
      <c r="I216" s="20">
        <f t="shared" si="103"/>
        <v>41687</v>
      </c>
      <c r="J216" s="1">
        <f t="shared" si="99"/>
        <v>23</v>
      </c>
      <c r="K216" s="1">
        <f t="shared" si="94"/>
        <v>16</v>
      </c>
      <c r="L216" s="10">
        <f t="shared" si="104"/>
        <v>1.00382386</v>
      </c>
      <c r="M216" s="22">
        <f t="shared" si="93"/>
        <v>1.00919957</v>
      </c>
      <c r="N216" s="22">
        <f t="shared" si="116"/>
        <v>1.0267685785829324</v>
      </c>
      <c r="O216" s="10">
        <f t="shared" si="117"/>
        <v>1.0306947900000001</v>
      </c>
      <c r="P216" s="10">
        <f t="shared" si="105"/>
        <v>103069.47900000001</v>
      </c>
      <c r="Q216" s="101">
        <f t="shared" si="106"/>
        <v>0</v>
      </c>
      <c r="R216" s="102">
        <f t="shared" si="107"/>
        <v>0</v>
      </c>
      <c r="S216" s="10">
        <f t="shared" si="108"/>
        <v>0</v>
      </c>
      <c r="T216" s="17">
        <f t="shared" si="118"/>
        <v>7.9699999999999993E-2</v>
      </c>
      <c r="U216" s="101">
        <f t="shared" si="92"/>
        <v>100</v>
      </c>
      <c r="V216" s="101">
        <v>252</v>
      </c>
      <c r="W216" s="22">
        <f t="shared" si="109"/>
        <v>1.0308975709999999</v>
      </c>
      <c r="X216" s="18">
        <f t="shared" si="110"/>
        <v>3184.5965449999999</v>
      </c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4"/>
      <c r="AJ216" s="73"/>
      <c r="AK216" s="183">
        <f>[2]Plan1!$A244</f>
        <v>44243</v>
      </c>
      <c r="AL216" s="182" t="str">
        <f>[2]Plan1!$C244</f>
        <v>Carnaval</v>
      </c>
      <c r="AN216" s="1"/>
      <c r="AO216" s="173">
        <f t="shared" si="100"/>
        <v>44454</v>
      </c>
      <c r="AP216" s="173">
        <f t="shared" si="95"/>
        <v>44453</v>
      </c>
      <c r="AQ216" s="173">
        <f t="shared" si="96"/>
        <v>44454</v>
      </c>
      <c r="AR216" s="173">
        <f t="shared" si="97"/>
        <v>44484</v>
      </c>
      <c r="AS216" s="171">
        <f t="shared" si="98"/>
        <v>21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6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7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74"/>
      <c r="DK216" s="55"/>
    </row>
    <row r="217" spans="1:115" x14ac:dyDescent="0.2">
      <c r="A217" s="114">
        <f t="shared" si="111"/>
        <v>41677</v>
      </c>
      <c r="B217" s="98">
        <f t="shared" si="101"/>
        <v>106311.769843</v>
      </c>
      <c r="C217" s="10">
        <f t="shared" si="112"/>
        <v>100000</v>
      </c>
      <c r="D217" s="99">
        <f t="shared" si="113"/>
        <v>3815.39</v>
      </c>
      <c r="E217" s="21">
        <f>VLOOKUP(A216,[1]Plan1!$AY$80:$BA$314,3)</f>
        <v>3836.38</v>
      </c>
      <c r="F217" s="121">
        <f t="shared" si="114"/>
        <v>41655</v>
      </c>
      <c r="G217" s="100">
        <f t="shared" si="102"/>
        <v>5.5014035262450633E-3</v>
      </c>
      <c r="H217" s="20">
        <f t="shared" si="115"/>
        <v>41687</v>
      </c>
      <c r="I217" s="20">
        <f t="shared" si="103"/>
        <v>41687</v>
      </c>
      <c r="J217" s="1">
        <f t="shared" si="99"/>
        <v>23</v>
      </c>
      <c r="K217" s="1">
        <f t="shared" si="94"/>
        <v>17</v>
      </c>
      <c r="L217" s="10">
        <f t="shared" si="104"/>
        <v>1.0040633400000001</v>
      </c>
      <c r="M217" s="22">
        <f t="shared" si="93"/>
        <v>1.00919957</v>
      </c>
      <c r="N217" s="22">
        <f t="shared" si="116"/>
        <v>1.0267685785829324</v>
      </c>
      <c r="O217" s="10">
        <f t="shared" si="117"/>
        <v>1.0309406800000001</v>
      </c>
      <c r="P217" s="10">
        <f t="shared" si="105"/>
        <v>103094.068</v>
      </c>
      <c r="Q217" s="101">
        <f t="shared" si="106"/>
        <v>0</v>
      </c>
      <c r="R217" s="102">
        <f t="shared" si="107"/>
        <v>0</v>
      </c>
      <c r="S217" s="10">
        <f t="shared" si="108"/>
        <v>0</v>
      </c>
      <c r="T217" s="17">
        <f t="shared" si="118"/>
        <v>7.9699999999999993E-2</v>
      </c>
      <c r="U217" s="101">
        <f t="shared" si="92"/>
        <v>101</v>
      </c>
      <c r="V217" s="101">
        <v>252</v>
      </c>
      <c r="W217" s="22">
        <f t="shared" si="109"/>
        <v>1.0312113190000001</v>
      </c>
      <c r="X217" s="18">
        <f t="shared" si="110"/>
        <v>3217.7018429999998</v>
      </c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4"/>
      <c r="AJ217" s="73"/>
      <c r="AK217" s="183">
        <f>[2]Plan1!$A245</f>
        <v>44288</v>
      </c>
      <c r="AL217" s="182" t="str">
        <f>[2]Plan1!$C245</f>
        <v>Paixão de Cristo</v>
      </c>
      <c r="AN217" s="1"/>
      <c r="AO217" s="173">
        <f t="shared" si="100"/>
        <v>44484</v>
      </c>
      <c r="AP217" s="173">
        <f t="shared" si="95"/>
        <v>44483</v>
      </c>
      <c r="AQ217" s="173">
        <f t="shared" si="96"/>
        <v>44484</v>
      </c>
      <c r="AR217" s="173">
        <f t="shared" si="97"/>
        <v>44516</v>
      </c>
      <c r="AS217" s="171">
        <f t="shared" si="98"/>
        <v>20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6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7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74"/>
      <c r="DK217" s="55"/>
    </row>
    <row r="218" spans="1:115" x14ac:dyDescent="0.2">
      <c r="A218" s="114">
        <f t="shared" si="111"/>
        <v>41678</v>
      </c>
      <c r="B218" s="98">
        <f t="shared" si="101"/>
        <v>106369.49565900001</v>
      </c>
      <c r="C218" s="10">
        <f t="shared" si="112"/>
        <v>100000</v>
      </c>
      <c r="D218" s="99">
        <f t="shared" si="113"/>
        <v>3815.39</v>
      </c>
      <c r="E218" s="21">
        <f>VLOOKUP(A217,[1]Plan1!$AY$80:$BA$314,3)</f>
        <v>3836.38</v>
      </c>
      <c r="F218" s="121">
        <f t="shared" si="114"/>
        <v>41655</v>
      </c>
      <c r="G218" s="100">
        <f t="shared" si="102"/>
        <v>5.5014035262450633E-3</v>
      </c>
      <c r="H218" s="20">
        <f t="shared" si="115"/>
        <v>41687</v>
      </c>
      <c r="I218" s="20">
        <f t="shared" si="103"/>
        <v>41687</v>
      </c>
      <c r="J218" s="1">
        <f t="shared" si="99"/>
        <v>23</v>
      </c>
      <c r="K218" s="1">
        <f t="shared" si="94"/>
        <v>18</v>
      </c>
      <c r="L218" s="10">
        <f t="shared" si="104"/>
        <v>1.0043028700000001</v>
      </c>
      <c r="M218" s="22">
        <f t="shared" si="93"/>
        <v>1.00919957</v>
      </c>
      <c r="N218" s="22">
        <f t="shared" si="116"/>
        <v>1.0267685785829324</v>
      </c>
      <c r="O218" s="10">
        <f t="shared" si="117"/>
        <v>1.0311866300000001</v>
      </c>
      <c r="P218" s="10">
        <f t="shared" si="105"/>
        <v>103118.663</v>
      </c>
      <c r="Q218" s="101">
        <f t="shared" si="106"/>
        <v>0</v>
      </c>
      <c r="R218" s="102">
        <f t="shared" si="107"/>
        <v>0</v>
      </c>
      <c r="S218" s="10">
        <f t="shared" si="108"/>
        <v>0</v>
      </c>
      <c r="T218" s="17">
        <f t="shared" si="118"/>
        <v>7.9699999999999993E-2</v>
      </c>
      <c r="U218" s="101">
        <f t="shared" si="92"/>
        <v>102</v>
      </c>
      <c r="V218" s="101">
        <v>252</v>
      </c>
      <c r="W218" s="22">
        <f t="shared" si="109"/>
        <v>1.031525163</v>
      </c>
      <c r="X218" s="18">
        <f t="shared" si="110"/>
        <v>3250.8326590000001</v>
      </c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4"/>
      <c r="AJ218" s="73"/>
      <c r="AK218" s="183">
        <f>[2]Plan1!$A246</f>
        <v>44307</v>
      </c>
      <c r="AL218" s="182" t="str">
        <f>[2]Plan1!$C246</f>
        <v>Tiradentes</v>
      </c>
      <c r="AN218" s="1"/>
      <c r="AO218" s="173">
        <f t="shared" si="100"/>
        <v>44515</v>
      </c>
      <c r="AP218" s="173">
        <f t="shared" si="95"/>
        <v>44512</v>
      </c>
      <c r="AQ218" s="173">
        <f t="shared" si="96"/>
        <v>44516</v>
      </c>
      <c r="AR218" s="173">
        <f t="shared" si="97"/>
        <v>44545</v>
      </c>
      <c r="AS218" s="171">
        <f t="shared" si="98"/>
        <v>21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6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7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74"/>
      <c r="DK218" s="55"/>
    </row>
    <row r="219" spans="1:115" x14ac:dyDescent="0.2">
      <c r="A219" s="114">
        <f t="shared" si="111"/>
        <v>41679</v>
      </c>
      <c r="B219" s="98">
        <f t="shared" si="101"/>
        <v>106369.49565900001</v>
      </c>
      <c r="C219" s="10">
        <f t="shared" si="112"/>
        <v>100000</v>
      </c>
      <c r="D219" s="99">
        <f t="shared" si="113"/>
        <v>3815.39</v>
      </c>
      <c r="E219" s="21">
        <f>VLOOKUP(A218,[1]Plan1!$AY$80:$BA$314,3)</f>
        <v>3836.38</v>
      </c>
      <c r="F219" s="121">
        <f t="shared" si="114"/>
        <v>41655</v>
      </c>
      <c r="G219" s="100">
        <f t="shared" si="102"/>
        <v>5.5014035262450633E-3</v>
      </c>
      <c r="H219" s="20">
        <f t="shared" si="115"/>
        <v>41687</v>
      </c>
      <c r="I219" s="20">
        <f t="shared" si="103"/>
        <v>41687</v>
      </c>
      <c r="J219" s="1">
        <f t="shared" si="99"/>
        <v>23</v>
      </c>
      <c r="K219" s="1">
        <f t="shared" si="94"/>
        <v>18</v>
      </c>
      <c r="L219" s="10">
        <f t="shared" si="104"/>
        <v>1.0043028700000001</v>
      </c>
      <c r="M219" s="22">
        <f t="shared" si="93"/>
        <v>1.00919957</v>
      </c>
      <c r="N219" s="22">
        <f t="shared" si="116"/>
        <v>1.0267685785829324</v>
      </c>
      <c r="O219" s="10">
        <f t="shared" si="117"/>
        <v>1.0311866300000001</v>
      </c>
      <c r="P219" s="10">
        <f t="shared" si="105"/>
        <v>103118.663</v>
      </c>
      <c r="Q219" s="101">
        <f t="shared" si="106"/>
        <v>0</v>
      </c>
      <c r="R219" s="102">
        <f t="shared" si="107"/>
        <v>0</v>
      </c>
      <c r="S219" s="10">
        <f t="shared" si="108"/>
        <v>0</v>
      </c>
      <c r="T219" s="17">
        <f t="shared" si="118"/>
        <v>7.9699999999999993E-2</v>
      </c>
      <c r="U219" s="101">
        <f t="shared" si="92"/>
        <v>102</v>
      </c>
      <c r="V219" s="101">
        <v>252</v>
      </c>
      <c r="W219" s="22">
        <f t="shared" si="109"/>
        <v>1.031525163</v>
      </c>
      <c r="X219" s="18">
        <f t="shared" si="110"/>
        <v>3250.8326590000001</v>
      </c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4"/>
      <c r="AJ219" s="73"/>
      <c r="AK219" s="183">
        <f>[2]Plan1!$A247</f>
        <v>44317</v>
      </c>
      <c r="AL219" s="182" t="str">
        <f>[2]Plan1!$C247</f>
        <v>Dia do Trabalho</v>
      </c>
      <c r="AN219" s="1"/>
      <c r="AO219" s="173">
        <f t="shared" si="100"/>
        <v>44545</v>
      </c>
      <c r="AP219" s="173">
        <f t="shared" si="95"/>
        <v>44544</v>
      </c>
      <c r="AQ219" s="173">
        <f t="shared" si="96"/>
        <v>44545</v>
      </c>
      <c r="AR219" s="173">
        <f t="shared" si="97"/>
        <v>44578</v>
      </c>
      <c r="AS219" s="171">
        <f t="shared" si="98"/>
        <v>23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6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7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74"/>
      <c r="DK219" s="55"/>
    </row>
    <row r="220" spans="1:115" x14ac:dyDescent="0.2">
      <c r="A220" s="114">
        <f t="shared" si="111"/>
        <v>41680</v>
      </c>
      <c r="B220" s="98">
        <f t="shared" si="101"/>
        <v>106369.49565900001</v>
      </c>
      <c r="C220" s="10">
        <f t="shared" si="112"/>
        <v>100000</v>
      </c>
      <c r="D220" s="99">
        <f t="shared" si="113"/>
        <v>3815.39</v>
      </c>
      <c r="E220" s="21">
        <f>VLOOKUP(A219,[1]Plan1!$AY$80:$BA$314,3)</f>
        <v>3836.38</v>
      </c>
      <c r="F220" s="121">
        <f t="shared" si="114"/>
        <v>41655</v>
      </c>
      <c r="G220" s="100">
        <f t="shared" si="102"/>
        <v>5.5014035262450633E-3</v>
      </c>
      <c r="H220" s="20">
        <f t="shared" si="115"/>
        <v>41687</v>
      </c>
      <c r="I220" s="20">
        <f t="shared" si="103"/>
        <v>41687</v>
      </c>
      <c r="J220" s="1">
        <f t="shared" si="99"/>
        <v>23</v>
      </c>
      <c r="K220" s="1">
        <f t="shared" si="94"/>
        <v>18</v>
      </c>
      <c r="L220" s="10">
        <f t="shared" si="104"/>
        <v>1.0043028700000001</v>
      </c>
      <c r="M220" s="22">
        <f t="shared" si="93"/>
        <v>1.00919957</v>
      </c>
      <c r="N220" s="22">
        <f t="shared" si="116"/>
        <v>1.0267685785829324</v>
      </c>
      <c r="O220" s="10">
        <f t="shared" si="117"/>
        <v>1.0311866300000001</v>
      </c>
      <c r="P220" s="10">
        <f t="shared" si="105"/>
        <v>103118.663</v>
      </c>
      <c r="Q220" s="101">
        <f t="shared" si="106"/>
        <v>0</v>
      </c>
      <c r="R220" s="102">
        <f t="shared" si="107"/>
        <v>0</v>
      </c>
      <c r="S220" s="10">
        <f t="shared" si="108"/>
        <v>0</v>
      </c>
      <c r="T220" s="17">
        <f t="shared" si="118"/>
        <v>7.9699999999999993E-2</v>
      </c>
      <c r="U220" s="101">
        <f t="shared" si="92"/>
        <v>102</v>
      </c>
      <c r="V220" s="101">
        <v>252</v>
      </c>
      <c r="W220" s="22">
        <f t="shared" si="109"/>
        <v>1.031525163</v>
      </c>
      <c r="X220" s="18">
        <f t="shared" si="110"/>
        <v>3250.8326590000001</v>
      </c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4"/>
      <c r="AJ220" s="73"/>
      <c r="AK220" s="183">
        <f>[2]Plan1!$A248</f>
        <v>44350</v>
      </c>
      <c r="AL220" s="182" t="str">
        <f>[2]Plan1!$C248</f>
        <v>Corpus Christi</v>
      </c>
      <c r="AN220" s="1"/>
      <c r="AO220" s="173">
        <f t="shared" si="100"/>
        <v>44576</v>
      </c>
      <c r="AP220" s="173">
        <f t="shared" si="95"/>
        <v>44575</v>
      </c>
      <c r="AQ220" s="173">
        <f t="shared" si="96"/>
        <v>44578</v>
      </c>
      <c r="AR220" s="173">
        <f t="shared" si="97"/>
        <v>44607</v>
      </c>
      <c r="AS220" s="171">
        <f t="shared" si="98"/>
        <v>21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6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7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74"/>
      <c r="DK220" s="55"/>
    </row>
    <row r="221" spans="1:115" x14ac:dyDescent="0.2">
      <c r="A221" s="114">
        <f t="shared" si="111"/>
        <v>41681</v>
      </c>
      <c r="B221" s="98">
        <f t="shared" si="101"/>
        <v>106427.25197400001</v>
      </c>
      <c r="C221" s="10">
        <f t="shared" si="112"/>
        <v>100000</v>
      </c>
      <c r="D221" s="99">
        <f t="shared" si="113"/>
        <v>3815.39</v>
      </c>
      <c r="E221" s="21">
        <f>VLOOKUP(A220,[1]Plan1!$AY$80:$BA$314,3)</f>
        <v>3836.38</v>
      </c>
      <c r="F221" s="121">
        <f t="shared" si="114"/>
        <v>41655</v>
      </c>
      <c r="G221" s="100">
        <f t="shared" si="102"/>
        <v>5.5014035262450633E-3</v>
      </c>
      <c r="H221" s="20">
        <f t="shared" si="115"/>
        <v>41687</v>
      </c>
      <c r="I221" s="20">
        <f t="shared" si="103"/>
        <v>41687</v>
      </c>
      <c r="J221" s="1">
        <f t="shared" si="99"/>
        <v>23</v>
      </c>
      <c r="K221" s="1">
        <f t="shared" si="94"/>
        <v>19</v>
      </c>
      <c r="L221" s="10">
        <f t="shared" si="104"/>
        <v>1.0045424599999999</v>
      </c>
      <c r="M221" s="22">
        <f t="shared" si="93"/>
        <v>1.00919957</v>
      </c>
      <c r="N221" s="22">
        <f t="shared" si="116"/>
        <v>1.0267685785829324</v>
      </c>
      <c r="O221" s="10">
        <f t="shared" si="117"/>
        <v>1.0314326300000001</v>
      </c>
      <c r="P221" s="10">
        <f t="shared" si="105"/>
        <v>103143.26300000001</v>
      </c>
      <c r="Q221" s="101">
        <f t="shared" si="106"/>
        <v>0</v>
      </c>
      <c r="R221" s="102">
        <f t="shared" si="107"/>
        <v>0</v>
      </c>
      <c r="S221" s="10">
        <f t="shared" si="108"/>
        <v>0</v>
      </c>
      <c r="T221" s="17">
        <f t="shared" si="118"/>
        <v>7.9699999999999993E-2</v>
      </c>
      <c r="U221" s="101">
        <f t="shared" si="92"/>
        <v>103</v>
      </c>
      <c r="V221" s="101">
        <v>252</v>
      </c>
      <c r="W221" s="22">
        <f t="shared" si="109"/>
        <v>1.031839103</v>
      </c>
      <c r="X221" s="18">
        <f t="shared" si="110"/>
        <v>3283.9889739999999</v>
      </c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4"/>
      <c r="AJ221" s="73"/>
      <c r="AK221" s="183">
        <f>[2]Plan1!$A249</f>
        <v>44446</v>
      </c>
      <c r="AL221" s="182" t="str">
        <f>[2]Plan1!$C249</f>
        <v>Independência do Brasil</v>
      </c>
      <c r="AN221" s="1"/>
      <c r="AO221" s="173">
        <f t="shared" si="100"/>
        <v>44607</v>
      </c>
      <c r="AP221" s="173">
        <f t="shared" si="95"/>
        <v>44606</v>
      </c>
      <c r="AQ221" s="173">
        <f t="shared" si="96"/>
        <v>44607</v>
      </c>
      <c r="AR221" s="173">
        <f t="shared" si="97"/>
        <v>44635</v>
      </c>
      <c r="AS221" s="171">
        <f t="shared" si="98"/>
        <v>18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6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7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74"/>
      <c r="DK221" s="55"/>
    </row>
    <row r="222" spans="1:115" x14ac:dyDescent="0.2">
      <c r="A222" s="114">
        <f t="shared" si="111"/>
        <v>41682</v>
      </c>
      <c r="B222" s="98">
        <f t="shared" si="101"/>
        <v>106485.039625</v>
      </c>
      <c r="C222" s="10">
        <f t="shared" si="112"/>
        <v>100000</v>
      </c>
      <c r="D222" s="99">
        <f t="shared" si="113"/>
        <v>3815.39</v>
      </c>
      <c r="E222" s="21">
        <f>VLOOKUP(A221,[1]Plan1!$AY$80:$BA$314,3)</f>
        <v>3836.38</v>
      </c>
      <c r="F222" s="121">
        <f t="shared" si="114"/>
        <v>41655</v>
      </c>
      <c r="G222" s="100">
        <f t="shared" si="102"/>
        <v>5.5014035262450633E-3</v>
      </c>
      <c r="H222" s="20">
        <f t="shared" si="115"/>
        <v>41687</v>
      </c>
      <c r="I222" s="20">
        <f t="shared" si="103"/>
        <v>41687</v>
      </c>
      <c r="J222" s="1">
        <f t="shared" si="99"/>
        <v>23</v>
      </c>
      <c r="K222" s="1">
        <f t="shared" si="94"/>
        <v>20</v>
      </c>
      <c r="L222" s="10">
        <f t="shared" si="104"/>
        <v>1.0047821100000001</v>
      </c>
      <c r="M222" s="22">
        <f t="shared" si="93"/>
        <v>1.00919957</v>
      </c>
      <c r="N222" s="22">
        <f t="shared" si="116"/>
        <v>1.0267685785829324</v>
      </c>
      <c r="O222" s="10">
        <f t="shared" si="117"/>
        <v>1.0316786899999999</v>
      </c>
      <c r="P222" s="10">
        <f t="shared" si="105"/>
        <v>103167.86900000001</v>
      </c>
      <c r="Q222" s="101">
        <f t="shared" si="106"/>
        <v>0</v>
      </c>
      <c r="R222" s="102">
        <f t="shared" si="107"/>
        <v>0</v>
      </c>
      <c r="S222" s="10">
        <f t="shared" si="108"/>
        <v>0</v>
      </c>
      <c r="T222" s="17">
        <f t="shared" si="118"/>
        <v>7.9699999999999993E-2</v>
      </c>
      <c r="U222" s="101">
        <f t="shared" si="92"/>
        <v>104</v>
      </c>
      <c r="V222" s="101">
        <v>252</v>
      </c>
      <c r="W222" s="22">
        <f t="shared" si="109"/>
        <v>1.0321531370000001</v>
      </c>
      <c r="X222" s="18">
        <f t="shared" si="110"/>
        <v>3317.1706250000002</v>
      </c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4"/>
      <c r="AJ222" s="73"/>
      <c r="AK222" s="183">
        <f>[2]Plan1!$A250</f>
        <v>44481</v>
      </c>
      <c r="AL222" s="182" t="str">
        <f>[2]Plan1!$C250</f>
        <v>Nossa Sr.a Aparecida - Padroeira do Brasil</v>
      </c>
      <c r="AN222" s="1"/>
      <c r="AO222" s="173">
        <f t="shared" si="100"/>
        <v>44635</v>
      </c>
      <c r="AP222" s="173">
        <f t="shared" si="95"/>
        <v>44634</v>
      </c>
      <c r="AQ222" s="173">
        <f t="shared" si="96"/>
        <v>44635</v>
      </c>
      <c r="AR222" s="173">
        <f t="shared" si="97"/>
        <v>44669</v>
      </c>
      <c r="AS222" s="171">
        <f t="shared" si="98"/>
        <v>23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6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7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74"/>
      <c r="DK222" s="55"/>
    </row>
    <row r="223" spans="1:115" x14ac:dyDescent="0.2">
      <c r="A223" s="114">
        <f t="shared" si="111"/>
        <v>41683</v>
      </c>
      <c r="B223" s="98">
        <f t="shared" si="101"/>
        <v>106542.859968</v>
      </c>
      <c r="C223" s="10">
        <f t="shared" si="112"/>
        <v>100000</v>
      </c>
      <c r="D223" s="99">
        <f t="shared" si="113"/>
        <v>3815.39</v>
      </c>
      <c r="E223" s="21">
        <f>VLOOKUP(A222,[1]Plan1!$AY$80:$BA$314,3)</f>
        <v>3836.38</v>
      </c>
      <c r="F223" s="121">
        <f t="shared" si="114"/>
        <v>41655</v>
      </c>
      <c r="G223" s="100">
        <f t="shared" si="102"/>
        <v>5.5014035262450633E-3</v>
      </c>
      <c r="H223" s="20">
        <f t="shared" si="115"/>
        <v>41687</v>
      </c>
      <c r="I223" s="20">
        <f t="shared" si="103"/>
        <v>41687</v>
      </c>
      <c r="J223" s="1">
        <f t="shared" si="99"/>
        <v>23</v>
      </c>
      <c r="K223" s="1">
        <f t="shared" si="94"/>
        <v>21</v>
      </c>
      <c r="L223" s="10">
        <f t="shared" si="104"/>
        <v>1.0050218200000001</v>
      </c>
      <c r="M223" s="22">
        <f t="shared" si="93"/>
        <v>1.00919957</v>
      </c>
      <c r="N223" s="22">
        <f t="shared" si="116"/>
        <v>1.0267685785829324</v>
      </c>
      <c r="O223" s="10">
        <f t="shared" si="117"/>
        <v>1.03192482</v>
      </c>
      <c r="P223" s="10">
        <f t="shared" si="105"/>
        <v>103192.482</v>
      </c>
      <c r="Q223" s="101">
        <f t="shared" si="106"/>
        <v>0</v>
      </c>
      <c r="R223" s="102">
        <f t="shared" si="107"/>
        <v>0</v>
      </c>
      <c r="S223" s="10">
        <f t="shared" si="108"/>
        <v>0</v>
      </c>
      <c r="T223" s="17">
        <f t="shared" si="118"/>
        <v>7.9699999999999993E-2</v>
      </c>
      <c r="U223" s="101">
        <f t="shared" si="92"/>
        <v>105</v>
      </c>
      <c r="V223" s="101">
        <v>252</v>
      </c>
      <c r="W223" s="22">
        <f t="shared" si="109"/>
        <v>1.032467268</v>
      </c>
      <c r="X223" s="18">
        <f t="shared" si="110"/>
        <v>3350.3779679999998</v>
      </c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4"/>
      <c r="AJ223" s="73"/>
      <c r="AK223" s="183">
        <f>[2]Plan1!$A251</f>
        <v>44502</v>
      </c>
      <c r="AL223" s="182" t="str">
        <f>[2]Plan1!$C251</f>
        <v>Finados</v>
      </c>
      <c r="AN223" s="1"/>
      <c r="AO223" s="173">
        <f t="shared" si="100"/>
        <v>44666</v>
      </c>
      <c r="AP223" s="173">
        <f t="shared" si="95"/>
        <v>44665</v>
      </c>
      <c r="AQ223" s="173">
        <f t="shared" si="96"/>
        <v>44669</v>
      </c>
      <c r="AR223" s="173">
        <f t="shared" si="97"/>
        <v>44697</v>
      </c>
      <c r="AS223" s="171">
        <f t="shared" si="98"/>
        <v>19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6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7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74"/>
      <c r="DK223" s="55"/>
    </row>
    <row r="224" spans="1:115" x14ac:dyDescent="0.2">
      <c r="A224" s="114">
        <f t="shared" si="111"/>
        <v>41684</v>
      </c>
      <c r="B224" s="98">
        <f t="shared" si="101"/>
        <v>106600.71074400001</v>
      </c>
      <c r="C224" s="10">
        <f t="shared" si="112"/>
        <v>100000</v>
      </c>
      <c r="D224" s="99">
        <f t="shared" si="113"/>
        <v>3815.39</v>
      </c>
      <c r="E224" s="21">
        <f>VLOOKUP(A223,[1]Plan1!$AY$80:$BA$314,3)</f>
        <v>3836.38</v>
      </c>
      <c r="F224" s="121">
        <f t="shared" si="114"/>
        <v>41655</v>
      </c>
      <c r="G224" s="100">
        <f t="shared" si="102"/>
        <v>5.5014035262450633E-3</v>
      </c>
      <c r="H224" s="20">
        <f t="shared" si="115"/>
        <v>41687</v>
      </c>
      <c r="I224" s="20">
        <f t="shared" si="103"/>
        <v>41687</v>
      </c>
      <c r="J224" s="1">
        <f t="shared" si="99"/>
        <v>23</v>
      </c>
      <c r="K224" s="1">
        <f t="shared" si="94"/>
        <v>22</v>
      </c>
      <c r="L224" s="10">
        <f t="shared" si="104"/>
        <v>1.00526158</v>
      </c>
      <c r="M224" s="22">
        <f t="shared" si="93"/>
        <v>1.00919957</v>
      </c>
      <c r="N224" s="22">
        <f t="shared" si="116"/>
        <v>1.0267685785829324</v>
      </c>
      <c r="O224" s="10">
        <f t="shared" si="117"/>
        <v>1.0321709999999999</v>
      </c>
      <c r="P224" s="10">
        <f t="shared" si="105"/>
        <v>103217.1</v>
      </c>
      <c r="Q224" s="101">
        <f t="shared" si="106"/>
        <v>0</v>
      </c>
      <c r="R224" s="102">
        <f t="shared" si="107"/>
        <v>0</v>
      </c>
      <c r="S224" s="10">
        <f t="shared" si="108"/>
        <v>0</v>
      </c>
      <c r="T224" s="17">
        <f t="shared" si="118"/>
        <v>7.9699999999999993E-2</v>
      </c>
      <c r="U224" s="101">
        <f t="shared" si="92"/>
        <v>106</v>
      </c>
      <c r="V224" s="101">
        <v>252</v>
      </c>
      <c r="W224" s="22">
        <f t="shared" si="109"/>
        <v>1.032781494</v>
      </c>
      <c r="X224" s="18">
        <f t="shared" si="110"/>
        <v>3383.6107440000001</v>
      </c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4"/>
      <c r="AJ224" s="73"/>
      <c r="AK224" s="183">
        <f>[2]Plan1!$A252</f>
        <v>44515</v>
      </c>
      <c r="AL224" s="182" t="str">
        <f>[2]Plan1!$C252</f>
        <v>Proclamação da República</v>
      </c>
      <c r="AN224" s="1"/>
      <c r="AO224" s="173">
        <f t="shared" si="100"/>
        <v>44696</v>
      </c>
      <c r="AP224" s="173">
        <f t="shared" si="95"/>
        <v>44694</v>
      </c>
      <c r="AQ224" s="173">
        <f t="shared" si="96"/>
        <v>44697</v>
      </c>
      <c r="AR224" s="173">
        <f t="shared" si="97"/>
        <v>44727</v>
      </c>
      <c r="AS224" s="171">
        <f t="shared" si="98"/>
        <v>22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6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7"/>
      <c r="CY224" s="1"/>
      <c r="CZ224" s="1"/>
      <c r="DA224" s="1"/>
      <c r="DB224" s="1"/>
      <c r="DC224" s="1"/>
      <c r="DD224" s="1"/>
      <c r="DE224" s="1"/>
      <c r="DF224" s="1"/>
      <c r="DG224" s="1"/>
      <c r="DH224" s="4"/>
    </row>
    <row r="225" spans="1:112" x14ac:dyDescent="0.2">
      <c r="A225" s="114">
        <f t="shared" si="111"/>
        <v>41685</v>
      </c>
      <c r="B225" s="98">
        <f t="shared" si="101"/>
        <v>106658.59310100001</v>
      </c>
      <c r="C225" s="10">
        <f t="shared" si="112"/>
        <v>100000</v>
      </c>
      <c r="D225" s="99">
        <f t="shared" si="113"/>
        <v>3815.39</v>
      </c>
      <c r="E225" s="21">
        <f>VLOOKUP(A224,[1]Plan1!$AY$80:$BA$314,3)</f>
        <v>3836.38</v>
      </c>
      <c r="F225" s="121">
        <f t="shared" si="114"/>
        <v>41655</v>
      </c>
      <c r="G225" s="100">
        <f t="shared" si="102"/>
        <v>5.5014035262450633E-3</v>
      </c>
      <c r="H225" s="20">
        <f t="shared" si="115"/>
        <v>41715</v>
      </c>
      <c r="I225" s="20">
        <f t="shared" si="103"/>
        <v>41687</v>
      </c>
      <c r="J225" s="1">
        <f t="shared" si="99"/>
        <v>23</v>
      </c>
      <c r="K225" s="1">
        <f t="shared" si="94"/>
        <v>23</v>
      </c>
      <c r="L225" s="10">
        <f t="shared" si="104"/>
        <v>1.0055014</v>
      </c>
      <c r="M225" s="22">
        <f t="shared" si="93"/>
        <v>1.00919957</v>
      </c>
      <c r="N225" s="22">
        <f t="shared" si="116"/>
        <v>1.0267685785829324</v>
      </c>
      <c r="O225" s="10">
        <f t="shared" si="117"/>
        <v>1.03241724</v>
      </c>
      <c r="P225" s="10">
        <f t="shared" si="105"/>
        <v>103241.724</v>
      </c>
      <c r="Q225" s="101">
        <f t="shared" si="106"/>
        <v>0</v>
      </c>
      <c r="R225" s="102">
        <f t="shared" si="107"/>
        <v>0</v>
      </c>
      <c r="S225" s="10">
        <f t="shared" si="108"/>
        <v>0</v>
      </c>
      <c r="T225" s="17">
        <f t="shared" si="118"/>
        <v>7.9699999999999993E-2</v>
      </c>
      <c r="U225" s="101">
        <f t="shared" si="92"/>
        <v>107</v>
      </c>
      <c r="V225" s="101">
        <v>252</v>
      </c>
      <c r="W225" s="22">
        <f t="shared" si="109"/>
        <v>1.0330958159999999</v>
      </c>
      <c r="X225" s="18">
        <f t="shared" si="110"/>
        <v>3416.8691009999998</v>
      </c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4"/>
      <c r="AJ225" s="73"/>
      <c r="AK225" s="183">
        <f>[2]Plan1!$A253</f>
        <v>44555</v>
      </c>
      <c r="AL225" s="182" t="str">
        <f>[2]Plan1!$C253</f>
        <v>Natal</v>
      </c>
      <c r="AN225" s="1"/>
      <c r="AO225" s="173">
        <f t="shared" si="100"/>
        <v>44727</v>
      </c>
      <c r="AP225" s="173">
        <f t="shared" si="95"/>
        <v>44726</v>
      </c>
      <c r="AQ225" s="173">
        <f t="shared" si="96"/>
        <v>44727</v>
      </c>
      <c r="AR225" s="173">
        <f t="shared" si="97"/>
        <v>44757</v>
      </c>
      <c r="AS225" s="171">
        <f t="shared" si="98"/>
        <v>21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6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7"/>
      <c r="CY225" s="1"/>
      <c r="CZ225" s="1"/>
      <c r="DA225" s="1"/>
      <c r="DB225" s="1"/>
      <c r="DC225" s="1"/>
      <c r="DD225" s="1"/>
      <c r="DE225" s="1"/>
      <c r="DF225" s="1"/>
      <c r="DG225" s="1"/>
      <c r="DH225" s="4"/>
    </row>
    <row r="226" spans="1:112" x14ac:dyDescent="0.2">
      <c r="A226" s="114">
        <f t="shared" si="111"/>
        <v>41686</v>
      </c>
      <c r="B226" s="98">
        <f t="shared" si="101"/>
        <v>106658.59310100001</v>
      </c>
      <c r="C226" s="10">
        <f t="shared" si="112"/>
        <v>100000</v>
      </c>
      <c r="D226" s="99">
        <f t="shared" si="113"/>
        <v>3815.39</v>
      </c>
      <c r="E226" s="21">
        <f>VLOOKUP(A225,[1]Plan1!$AY$80:$BA$314,3)</f>
        <v>3836.38</v>
      </c>
      <c r="F226" s="121">
        <f t="shared" si="114"/>
        <v>41655</v>
      </c>
      <c r="G226" s="100">
        <f t="shared" si="102"/>
        <v>5.5014035262450633E-3</v>
      </c>
      <c r="H226" s="20">
        <f t="shared" si="115"/>
        <v>41715</v>
      </c>
      <c r="I226" s="20">
        <f t="shared" si="103"/>
        <v>41687</v>
      </c>
      <c r="J226" s="1">
        <f t="shared" si="99"/>
        <v>23</v>
      </c>
      <c r="K226" s="1">
        <f t="shared" si="94"/>
        <v>23</v>
      </c>
      <c r="L226" s="10">
        <f t="shared" si="104"/>
        <v>1.0055014</v>
      </c>
      <c r="M226" s="22">
        <f t="shared" si="93"/>
        <v>1.00919957</v>
      </c>
      <c r="N226" s="22">
        <f t="shared" si="116"/>
        <v>1.0267685785829324</v>
      </c>
      <c r="O226" s="10">
        <f t="shared" si="117"/>
        <v>1.03241724</v>
      </c>
      <c r="P226" s="10">
        <f t="shared" si="105"/>
        <v>103241.724</v>
      </c>
      <c r="Q226" s="101">
        <f t="shared" si="106"/>
        <v>0</v>
      </c>
      <c r="R226" s="102">
        <f t="shared" si="107"/>
        <v>0</v>
      </c>
      <c r="S226" s="10">
        <f t="shared" si="108"/>
        <v>0</v>
      </c>
      <c r="T226" s="17">
        <f t="shared" si="118"/>
        <v>7.9699999999999993E-2</v>
      </c>
      <c r="U226" s="101">
        <f t="shared" si="92"/>
        <v>107</v>
      </c>
      <c r="V226" s="101">
        <v>252</v>
      </c>
      <c r="W226" s="22">
        <f t="shared" si="109"/>
        <v>1.0330958159999999</v>
      </c>
      <c r="X226" s="18">
        <f t="shared" si="110"/>
        <v>3416.8691009999998</v>
      </c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4"/>
      <c r="AJ226" s="73"/>
      <c r="AK226" s="183">
        <f>[2]Plan1!$A254</f>
        <v>44562</v>
      </c>
      <c r="AL226" s="182" t="str">
        <f>[2]Plan1!$C254</f>
        <v>Confraternização Universal</v>
      </c>
      <c r="AN226" s="1"/>
      <c r="AO226" s="173">
        <f t="shared" si="100"/>
        <v>44757</v>
      </c>
      <c r="AP226" s="173">
        <f t="shared" si="95"/>
        <v>44756</v>
      </c>
      <c r="AQ226" s="173">
        <f t="shared" si="96"/>
        <v>44757</v>
      </c>
      <c r="AR226" s="173">
        <f t="shared" si="97"/>
        <v>44788</v>
      </c>
      <c r="AS226" s="171">
        <f t="shared" si="98"/>
        <v>21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6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7"/>
      <c r="CY226" s="1"/>
      <c r="CZ226" s="1"/>
      <c r="DA226" s="1"/>
      <c r="DB226" s="1"/>
      <c r="DC226" s="1"/>
      <c r="DD226" s="1"/>
      <c r="DE226" s="1"/>
      <c r="DF226" s="1"/>
      <c r="DG226" s="1"/>
      <c r="DH226" s="4"/>
    </row>
    <row r="227" spans="1:112" x14ac:dyDescent="0.2">
      <c r="A227" s="114">
        <f t="shared" si="111"/>
        <v>41687</v>
      </c>
      <c r="B227" s="98">
        <f t="shared" si="101"/>
        <v>106658.59310100001</v>
      </c>
      <c r="C227" s="10">
        <f t="shared" si="112"/>
        <v>100000</v>
      </c>
      <c r="D227" s="99">
        <f t="shared" si="113"/>
        <v>3815.39</v>
      </c>
      <c r="E227" s="21">
        <f>VLOOKUP(A226,[1]Plan1!$AY$80:$BA$314,3)</f>
        <v>3836.38</v>
      </c>
      <c r="F227" s="121">
        <f t="shared" si="114"/>
        <v>41655</v>
      </c>
      <c r="G227" s="100">
        <f t="shared" si="102"/>
        <v>5.5014035262450633E-3</v>
      </c>
      <c r="H227" s="20">
        <f t="shared" si="115"/>
        <v>41715</v>
      </c>
      <c r="I227" s="20">
        <f t="shared" si="103"/>
        <v>41687</v>
      </c>
      <c r="J227" s="1">
        <f t="shared" si="99"/>
        <v>23</v>
      </c>
      <c r="K227" s="1">
        <f t="shared" si="94"/>
        <v>23</v>
      </c>
      <c r="L227" s="10">
        <f t="shared" si="104"/>
        <v>1.0055014</v>
      </c>
      <c r="M227" s="22">
        <f t="shared" si="93"/>
        <v>1.00919957</v>
      </c>
      <c r="N227" s="22">
        <f t="shared" si="116"/>
        <v>1.0267685785829324</v>
      </c>
      <c r="O227" s="10">
        <f t="shared" si="117"/>
        <v>1.03241724</v>
      </c>
      <c r="P227" s="10">
        <f t="shared" si="105"/>
        <v>103241.724</v>
      </c>
      <c r="Q227" s="101">
        <f t="shared" si="106"/>
        <v>0</v>
      </c>
      <c r="R227" s="102">
        <f t="shared" si="107"/>
        <v>0</v>
      </c>
      <c r="S227" s="10">
        <f t="shared" si="108"/>
        <v>0</v>
      </c>
      <c r="T227" s="17">
        <f t="shared" si="118"/>
        <v>7.9699999999999993E-2</v>
      </c>
      <c r="U227" s="101">
        <f t="shared" si="92"/>
        <v>107</v>
      </c>
      <c r="V227" s="101">
        <v>252</v>
      </c>
      <c r="W227" s="22">
        <f t="shared" si="109"/>
        <v>1.0330958159999999</v>
      </c>
      <c r="X227" s="18">
        <f t="shared" si="110"/>
        <v>3416.8691009999998</v>
      </c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4"/>
      <c r="AJ227" s="73"/>
      <c r="AK227" s="183">
        <f>[2]Plan1!$A255</f>
        <v>44620</v>
      </c>
      <c r="AL227" s="182" t="str">
        <f>[2]Plan1!$C255</f>
        <v>Carnaval</v>
      </c>
      <c r="AN227" s="1"/>
      <c r="AO227" s="173">
        <f t="shared" si="100"/>
        <v>44788</v>
      </c>
      <c r="AP227" s="173">
        <f t="shared" si="95"/>
        <v>44785</v>
      </c>
      <c r="AQ227" s="173">
        <f t="shared" si="96"/>
        <v>44788</v>
      </c>
      <c r="AR227" s="173">
        <f t="shared" si="97"/>
        <v>44819</v>
      </c>
      <c r="AS227" s="171">
        <f t="shared" si="98"/>
        <v>22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6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7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2" x14ac:dyDescent="0.2">
      <c r="A228" s="114">
        <f t="shared" si="111"/>
        <v>41688</v>
      </c>
      <c r="B228" s="98">
        <f t="shared" si="101"/>
        <v>106731.802453</v>
      </c>
      <c r="C228" s="10">
        <f t="shared" si="112"/>
        <v>100000</v>
      </c>
      <c r="D228" s="99">
        <f t="shared" si="113"/>
        <v>3836.38</v>
      </c>
      <c r="E228" s="21">
        <f>VLOOKUP(A227,[1]Plan1!$AY$80:$BA$314,3)</f>
        <v>3862.84</v>
      </c>
      <c r="F228" s="121">
        <f t="shared" si="114"/>
        <v>41688</v>
      </c>
      <c r="G228" s="100">
        <f t="shared" si="102"/>
        <v>6.8971269790791823E-3</v>
      </c>
      <c r="H228" s="20">
        <f t="shared" si="115"/>
        <v>41715</v>
      </c>
      <c r="I228" s="20">
        <f t="shared" si="103"/>
        <v>41715</v>
      </c>
      <c r="J228" s="1">
        <f t="shared" si="99"/>
        <v>18</v>
      </c>
      <c r="K228" s="1">
        <f t="shared" si="94"/>
        <v>1</v>
      </c>
      <c r="L228" s="10">
        <f t="shared" si="104"/>
        <v>1.0003819300000001</v>
      </c>
      <c r="M228" s="22">
        <f t="shared" si="93"/>
        <v>1.0055014</v>
      </c>
      <c r="N228" s="22">
        <f t="shared" si="116"/>
        <v>1.0324172432411485</v>
      </c>
      <c r="O228" s="10">
        <f t="shared" si="117"/>
        <v>1.0328115499999999</v>
      </c>
      <c r="P228" s="10">
        <f t="shared" si="105"/>
        <v>103281.155</v>
      </c>
      <c r="Q228" s="101">
        <f t="shared" si="106"/>
        <v>0</v>
      </c>
      <c r="R228" s="102">
        <f t="shared" si="107"/>
        <v>0</v>
      </c>
      <c r="S228" s="10">
        <f t="shared" si="108"/>
        <v>0</v>
      </c>
      <c r="T228" s="17">
        <f t="shared" si="118"/>
        <v>7.9699999999999993E-2</v>
      </c>
      <c r="U228" s="101">
        <f t="shared" si="92"/>
        <v>108</v>
      </c>
      <c r="V228" s="101">
        <v>252</v>
      </c>
      <c r="W228" s="22">
        <f t="shared" si="109"/>
        <v>1.0334102329999999</v>
      </c>
      <c r="X228" s="18">
        <f t="shared" si="110"/>
        <v>3450.647453</v>
      </c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4"/>
      <c r="AJ228" s="73"/>
      <c r="AK228" s="183">
        <f>[2]Plan1!$A256</f>
        <v>44621</v>
      </c>
      <c r="AL228" s="182" t="str">
        <f>[2]Plan1!$C256</f>
        <v>Carnaval</v>
      </c>
      <c r="AN228" s="1"/>
      <c r="AO228" s="173">
        <f t="shared" si="100"/>
        <v>44819</v>
      </c>
      <c r="AP228" s="173">
        <f t="shared" si="95"/>
        <v>44818</v>
      </c>
      <c r="AQ228" s="173">
        <f t="shared" si="96"/>
        <v>44819</v>
      </c>
      <c r="AR228" s="173">
        <f t="shared" si="97"/>
        <v>44851</v>
      </c>
      <c r="AS228" s="171">
        <f t="shared" si="98"/>
        <v>21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6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7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2" x14ac:dyDescent="0.2">
      <c r="A229" s="114">
        <f t="shared" si="111"/>
        <v>41689</v>
      </c>
      <c r="B229" s="98">
        <f t="shared" si="101"/>
        <v>106805.06202499999</v>
      </c>
      <c r="C229" s="10">
        <f t="shared" si="112"/>
        <v>100000</v>
      </c>
      <c r="D229" s="99">
        <f t="shared" si="113"/>
        <v>3836.38</v>
      </c>
      <c r="E229" s="21">
        <f>VLOOKUP(A228,[1]Plan1!$AY$80:$BA$314,3)</f>
        <v>3862.84</v>
      </c>
      <c r="F229" s="121">
        <f t="shared" si="114"/>
        <v>41688</v>
      </c>
      <c r="G229" s="100">
        <f t="shared" si="102"/>
        <v>6.8971269790791823E-3</v>
      </c>
      <c r="H229" s="20">
        <f t="shared" si="115"/>
        <v>41715</v>
      </c>
      <c r="I229" s="20">
        <f t="shared" si="103"/>
        <v>41715</v>
      </c>
      <c r="J229" s="1">
        <f t="shared" si="99"/>
        <v>18</v>
      </c>
      <c r="K229" s="1">
        <f t="shared" si="94"/>
        <v>2</v>
      </c>
      <c r="L229" s="10">
        <f t="shared" si="104"/>
        <v>1.000764</v>
      </c>
      <c r="M229" s="22">
        <f t="shared" si="93"/>
        <v>1.0055014</v>
      </c>
      <c r="N229" s="22">
        <f t="shared" si="116"/>
        <v>1.0324172432411485</v>
      </c>
      <c r="O229" s="10">
        <f t="shared" si="117"/>
        <v>1.03320601</v>
      </c>
      <c r="P229" s="10">
        <f t="shared" si="105"/>
        <v>103320.601</v>
      </c>
      <c r="Q229" s="101">
        <f t="shared" si="106"/>
        <v>0</v>
      </c>
      <c r="R229" s="102">
        <f t="shared" si="107"/>
        <v>0</v>
      </c>
      <c r="S229" s="10">
        <f t="shared" si="108"/>
        <v>0</v>
      </c>
      <c r="T229" s="17">
        <f t="shared" si="118"/>
        <v>7.9699999999999993E-2</v>
      </c>
      <c r="U229" s="101">
        <f t="shared" ref="U229:U292" si="119">IF(Q228&gt;0,1,IF(K229=K228,U228,U228+1))</f>
        <v>109</v>
      </c>
      <c r="V229" s="101">
        <v>252</v>
      </c>
      <c r="W229" s="22">
        <f t="shared" si="109"/>
        <v>1.0337247460000001</v>
      </c>
      <c r="X229" s="18">
        <f t="shared" si="110"/>
        <v>3484.4610250000001</v>
      </c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4"/>
      <c r="AJ229" s="73"/>
      <c r="AK229" s="183">
        <f>[2]Plan1!$A257</f>
        <v>44666</v>
      </c>
      <c r="AL229" s="182" t="str">
        <f>[2]Plan1!$C257</f>
        <v>Paixão de Cristo</v>
      </c>
      <c r="AN229" s="1"/>
      <c r="AO229" s="173">
        <f t="shared" si="100"/>
        <v>44849</v>
      </c>
      <c r="AP229" s="173">
        <f t="shared" si="95"/>
        <v>44848</v>
      </c>
      <c r="AQ229" s="173">
        <f t="shared" si="96"/>
        <v>44851</v>
      </c>
      <c r="AR229" s="173">
        <f t="shared" si="97"/>
        <v>44881</v>
      </c>
      <c r="AS229" s="171">
        <f t="shared" si="98"/>
        <v>20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6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7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2" x14ac:dyDescent="0.2">
      <c r="A230" s="114">
        <f t="shared" si="111"/>
        <v>41690</v>
      </c>
      <c r="B230" s="98">
        <f t="shared" si="101"/>
        <v>106878.372877</v>
      </c>
      <c r="C230" s="10">
        <f t="shared" si="112"/>
        <v>100000</v>
      </c>
      <c r="D230" s="99">
        <f t="shared" si="113"/>
        <v>3836.38</v>
      </c>
      <c r="E230" s="21">
        <f>VLOOKUP(A229,[1]Plan1!$AY$80:$BA$314,3)</f>
        <v>3862.84</v>
      </c>
      <c r="F230" s="121">
        <f t="shared" si="114"/>
        <v>41688</v>
      </c>
      <c r="G230" s="100">
        <f t="shared" si="102"/>
        <v>6.8971269790791823E-3</v>
      </c>
      <c r="H230" s="20">
        <f t="shared" si="115"/>
        <v>41715</v>
      </c>
      <c r="I230" s="20">
        <f t="shared" si="103"/>
        <v>41715</v>
      </c>
      <c r="J230" s="1">
        <f t="shared" si="99"/>
        <v>18</v>
      </c>
      <c r="K230" s="1">
        <f t="shared" si="94"/>
        <v>3</v>
      </c>
      <c r="L230" s="10">
        <f t="shared" si="104"/>
        <v>1.00114623</v>
      </c>
      <c r="M230" s="22">
        <f t="shared" si="93"/>
        <v>1.0055014</v>
      </c>
      <c r="N230" s="22">
        <f t="shared" si="116"/>
        <v>1.0324172432411485</v>
      </c>
      <c r="O230" s="10">
        <f t="shared" si="117"/>
        <v>1.03360063</v>
      </c>
      <c r="P230" s="10">
        <f t="shared" si="105"/>
        <v>103360.06299999999</v>
      </c>
      <c r="Q230" s="101">
        <f t="shared" si="106"/>
        <v>0</v>
      </c>
      <c r="R230" s="102">
        <f t="shared" si="107"/>
        <v>0</v>
      </c>
      <c r="S230" s="10">
        <f t="shared" si="108"/>
        <v>0</v>
      </c>
      <c r="T230" s="17">
        <f t="shared" si="118"/>
        <v>7.9699999999999993E-2</v>
      </c>
      <c r="U230" s="101">
        <f t="shared" si="119"/>
        <v>110</v>
      </c>
      <c r="V230" s="101">
        <v>252</v>
      </c>
      <c r="W230" s="22">
        <f t="shared" si="109"/>
        <v>1.034039355</v>
      </c>
      <c r="X230" s="18">
        <f t="shared" si="110"/>
        <v>3518.3098770000001</v>
      </c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4"/>
      <c r="AJ230" s="73"/>
      <c r="AK230" s="183">
        <f>[2]Plan1!$A258</f>
        <v>44672</v>
      </c>
      <c r="AL230" s="182" t="str">
        <f>[2]Plan1!$C258</f>
        <v>Tiradentes</v>
      </c>
      <c r="AN230" s="1"/>
      <c r="AO230" s="173">
        <f t="shared" si="100"/>
        <v>44880</v>
      </c>
      <c r="AP230" s="173">
        <f t="shared" si="95"/>
        <v>44879</v>
      </c>
      <c r="AQ230" s="173">
        <f t="shared" si="96"/>
        <v>44881</v>
      </c>
      <c r="AR230" s="173">
        <f t="shared" si="97"/>
        <v>44910</v>
      </c>
      <c r="AS230" s="171">
        <f t="shared" si="98"/>
        <v>21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6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7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2" x14ac:dyDescent="0.2">
      <c r="A231" s="114">
        <f t="shared" si="111"/>
        <v>41691</v>
      </c>
      <c r="B231" s="98">
        <f t="shared" si="101"/>
        <v>106951.732863</v>
      </c>
      <c r="C231" s="10">
        <f t="shared" si="112"/>
        <v>100000</v>
      </c>
      <c r="D231" s="99">
        <f t="shared" si="113"/>
        <v>3836.38</v>
      </c>
      <c r="E231" s="21">
        <f>VLOOKUP(A230,[1]Plan1!$AY$80:$BA$314,3)</f>
        <v>3862.84</v>
      </c>
      <c r="F231" s="121">
        <f t="shared" si="114"/>
        <v>41688</v>
      </c>
      <c r="G231" s="100">
        <f t="shared" si="102"/>
        <v>6.8971269790791823E-3</v>
      </c>
      <c r="H231" s="20">
        <f t="shared" si="115"/>
        <v>41715</v>
      </c>
      <c r="I231" s="20">
        <f t="shared" si="103"/>
        <v>41715</v>
      </c>
      <c r="J231" s="1">
        <f t="shared" si="99"/>
        <v>18</v>
      </c>
      <c r="K231" s="1">
        <f t="shared" si="94"/>
        <v>4</v>
      </c>
      <c r="L231" s="10">
        <f t="shared" si="104"/>
        <v>1.0015286000000001</v>
      </c>
      <c r="M231" s="22">
        <f t="shared" si="93"/>
        <v>1.0055014</v>
      </c>
      <c r="N231" s="22">
        <f t="shared" si="116"/>
        <v>1.0324172432411485</v>
      </c>
      <c r="O231" s="10">
        <f t="shared" si="117"/>
        <v>1.0339953900000001</v>
      </c>
      <c r="P231" s="10">
        <f t="shared" si="105"/>
        <v>103399.539</v>
      </c>
      <c r="Q231" s="101">
        <f t="shared" si="106"/>
        <v>0</v>
      </c>
      <c r="R231" s="102">
        <f t="shared" si="107"/>
        <v>0</v>
      </c>
      <c r="S231" s="10">
        <f t="shared" si="108"/>
        <v>0</v>
      </c>
      <c r="T231" s="17">
        <f t="shared" si="118"/>
        <v>7.9699999999999993E-2</v>
      </c>
      <c r="U231" s="101">
        <f t="shared" si="119"/>
        <v>111</v>
      </c>
      <c r="V231" s="101">
        <v>252</v>
      </c>
      <c r="W231" s="22">
        <f t="shared" si="109"/>
        <v>1.034354059</v>
      </c>
      <c r="X231" s="18">
        <f t="shared" si="110"/>
        <v>3552.193863</v>
      </c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4"/>
      <c r="AJ231" s="73"/>
      <c r="AK231" s="183">
        <f>[2]Plan1!$A259</f>
        <v>44682</v>
      </c>
      <c r="AL231" s="182" t="str">
        <f>[2]Plan1!$C259</f>
        <v>Dia do Trabalho</v>
      </c>
      <c r="AN231" s="1"/>
      <c r="AO231" s="173">
        <f t="shared" si="100"/>
        <v>44910</v>
      </c>
      <c r="AP231" s="173">
        <f t="shared" si="95"/>
        <v>44909</v>
      </c>
      <c r="AQ231" s="173">
        <f t="shared" si="96"/>
        <v>44910</v>
      </c>
      <c r="AR231" s="173">
        <f t="shared" si="97"/>
        <v>44942</v>
      </c>
      <c r="AS231" s="171">
        <f t="shared" si="98"/>
        <v>22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6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7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2" x14ac:dyDescent="0.2">
      <c r="A232" s="114">
        <f t="shared" si="111"/>
        <v>41692</v>
      </c>
      <c r="B232" s="98">
        <f t="shared" si="101"/>
        <v>107025.143249</v>
      </c>
      <c r="C232" s="10">
        <f t="shared" si="112"/>
        <v>100000</v>
      </c>
      <c r="D232" s="99">
        <f t="shared" si="113"/>
        <v>3836.38</v>
      </c>
      <c r="E232" s="21">
        <f>VLOOKUP(A231,[1]Plan1!$AY$80:$BA$314,3)</f>
        <v>3862.84</v>
      </c>
      <c r="F232" s="121">
        <f t="shared" si="114"/>
        <v>41688</v>
      </c>
      <c r="G232" s="100">
        <f t="shared" si="102"/>
        <v>6.8971269790791823E-3</v>
      </c>
      <c r="H232" s="20">
        <f t="shared" si="115"/>
        <v>41715</v>
      </c>
      <c r="I232" s="20">
        <f t="shared" si="103"/>
        <v>41715</v>
      </c>
      <c r="J232" s="1">
        <f t="shared" si="99"/>
        <v>18</v>
      </c>
      <c r="K232" s="1">
        <f t="shared" si="94"/>
        <v>5</v>
      </c>
      <c r="L232" s="10">
        <f t="shared" si="104"/>
        <v>1.00191111</v>
      </c>
      <c r="M232" s="22">
        <f t="shared" si="93"/>
        <v>1.0055014</v>
      </c>
      <c r="N232" s="22">
        <f t="shared" si="116"/>
        <v>1.0324172432411485</v>
      </c>
      <c r="O232" s="10">
        <f t="shared" si="117"/>
        <v>1.0343903000000001</v>
      </c>
      <c r="P232" s="10">
        <f t="shared" si="105"/>
        <v>103439.03</v>
      </c>
      <c r="Q232" s="101">
        <f t="shared" si="106"/>
        <v>0</v>
      </c>
      <c r="R232" s="102">
        <f t="shared" si="107"/>
        <v>0</v>
      </c>
      <c r="S232" s="10">
        <f t="shared" si="108"/>
        <v>0</v>
      </c>
      <c r="T232" s="17">
        <f t="shared" si="118"/>
        <v>7.9699999999999993E-2</v>
      </c>
      <c r="U232" s="101">
        <f t="shared" si="119"/>
        <v>112</v>
      </c>
      <c r="V232" s="101">
        <v>252</v>
      </c>
      <c r="W232" s="22">
        <f t="shared" si="109"/>
        <v>1.03466886</v>
      </c>
      <c r="X232" s="18">
        <f t="shared" si="110"/>
        <v>3586.113249</v>
      </c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4"/>
      <c r="AJ232" s="73"/>
      <c r="AK232" s="183">
        <f>[2]Plan1!$A260</f>
        <v>44728</v>
      </c>
      <c r="AL232" s="182" t="str">
        <f>[2]Plan1!$C260</f>
        <v>Corpus Christi</v>
      </c>
      <c r="AN232" s="1"/>
      <c r="AO232" s="173">
        <f t="shared" si="100"/>
        <v>44941</v>
      </c>
      <c r="AP232" s="173">
        <f t="shared" si="95"/>
        <v>44939</v>
      </c>
      <c r="AQ232" s="173">
        <f t="shared" si="96"/>
        <v>44942</v>
      </c>
      <c r="AR232" s="173">
        <f t="shared" si="97"/>
        <v>44972</v>
      </c>
      <c r="AS232" s="171">
        <f t="shared" si="98"/>
        <v>22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6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7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2" x14ac:dyDescent="0.2">
      <c r="A233" s="114">
        <f t="shared" si="111"/>
        <v>41693</v>
      </c>
      <c r="B233" s="98">
        <f t="shared" si="101"/>
        <v>107025.143249</v>
      </c>
      <c r="C233" s="10">
        <f t="shared" si="112"/>
        <v>100000</v>
      </c>
      <c r="D233" s="99">
        <f t="shared" si="113"/>
        <v>3836.38</v>
      </c>
      <c r="E233" s="21">
        <f>VLOOKUP(A232,[1]Plan1!$AY$80:$BA$314,3)</f>
        <v>3862.84</v>
      </c>
      <c r="F233" s="121">
        <f t="shared" si="114"/>
        <v>41688</v>
      </c>
      <c r="G233" s="100">
        <f t="shared" si="102"/>
        <v>6.8971269790791823E-3</v>
      </c>
      <c r="H233" s="20">
        <f t="shared" si="115"/>
        <v>41715</v>
      </c>
      <c r="I233" s="20">
        <f t="shared" si="103"/>
        <v>41715</v>
      </c>
      <c r="J233" s="1">
        <f t="shared" si="99"/>
        <v>18</v>
      </c>
      <c r="K233" s="1">
        <f t="shared" si="94"/>
        <v>5</v>
      </c>
      <c r="L233" s="10">
        <f t="shared" si="104"/>
        <v>1.00191111</v>
      </c>
      <c r="M233" s="22">
        <f t="shared" si="93"/>
        <v>1.0055014</v>
      </c>
      <c r="N233" s="22">
        <f t="shared" si="116"/>
        <v>1.0324172432411485</v>
      </c>
      <c r="O233" s="10">
        <f t="shared" si="117"/>
        <v>1.0343903000000001</v>
      </c>
      <c r="P233" s="10">
        <f t="shared" si="105"/>
        <v>103439.03</v>
      </c>
      <c r="Q233" s="101">
        <f t="shared" si="106"/>
        <v>0</v>
      </c>
      <c r="R233" s="102">
        <f t="shared" si="107"/>
        <v>0</v>
      </c>
      <c r="S233" s="10">
        <f t="shared" si="108"/>
        <v>0</v>
      </c>
      <c r="T233" s="17">
        <f t="shared" si="118"/>
        <v>7.9699999999999993E-2</v>
      </c>
      <c r="U233" s="101">
        <f t="shared" si="119"/>
        <v>112</v>
      </c>
      <c r="V233" s="101">
        <v>252</v>
      </c>
      <c r="W233" s="22">
        <f t="shared" si="109"/>
        <v>1.03466886</v>
      </c>
      <c r="X233" s="18">
        <f t="shared" si="110"/>
        <v>3586.113249</v>
      </c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4"/>
      <c r="AJ233" s="73"/>
      <c r="AK233" s="183">
        <f>[2]Plan1!$A261</f>
        <v>44811</v>
      </c>
      <c r="AL233" s="182" t="str">
        <f>[2]Plan1!$C261</f>
        <v>Independência do Brasil</v>
      </c>
      <c r="AN233" s="1"/>
      <c r="AO233" s="173">
        <f t="shared" si="100"/>
        <v>44972</v>
      </c>
      <c r="AP233" s="173">
        <f t="shared" si="95"/>
        <v>44971</v>
      </c>
      <c r="AQ233" s="173">
        <f t="shared" si="96"/>
        <v>44972</v>
      </c>
      <c r="AR233" s="173">
        <f t="shared" si="97"/>
        <v>45000</v>
      </c>
      <c r="AS233" s="171">
        <f t="shared" si="98"/>
        <v>18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6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7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2" x14ac:dyDescent="0.2">
      <c r="A234" s="114">
        <f t="shared" si="111"/>
        <v>41694</v>
      </c>
      <c r="B234" s="98">
        <f t="shared" si="101"/>
        <v>107025.143249</v>
      </c>
      <c r="C234" s="10">
        <f t="shared" si="112"/>
        <v>100000</v>
      </c>
      <c r="D234" s="99">
        <f t="shared" si="113"/>
        <v>3836.38</v>
      </c>
      <c r="E234" s="21">
        <f>VLOOKUP(A233,[1]Plan1!$AY$80:$BA$314,3)</f>
        <v>3862.84</v>
      </c>
      <c r="F234" s="121">
        <f t="shared" si="114"/>
        <v>41688</v>
      </c>
      <c r="G234" s="100">
        <f t="shared" si="102"/>
        <v>6.8971269790791823E-3</v>
      </c>
      <c r="H234" s="20">
        <f t="shared" si="115"/>
        <v>41715</v>
      </c>
      <c r="I234" s="20">
        <f t="shared" si="103"/>
        <v>41715</v>
      </c>
      <c r="J234" s="1">
        <f t="shared" si="99"/>
        <v>18</v>
      </c>
      <c r="K234" s="1">
        <f t="shared" si="94"/>
        <v>5</v>
      </c>
      <c r="L234" s="10">
        <f t="shared" si="104"/>
        <v>1.00191111</v>
      </c>
      <c r="M234" s="22">
        <f t="shared" ref="M234:M297" si="120">IF(I234&gt;I233,L233,M233)</f>
        <v>1.0055014</v>
      </c>
      <c r="N234" s="22">
        <f t="shared" si="116"/>
        <v>1.0324172432411485</v>
      </c>
      <c r="O234" s="10">
        <f t="shared" si="117"/>
        <v>1.0343903000000001</v>
      </c>
      <c r="P234" s="10">
        <f t="shared" si="105"/>
        <v>103439.03</v>
      </c>
      <c r="Q234" s="101">
        <f t="shared" si="106"/>
        <v>0</v>
      </c>
      <c r="R234" s="102">
        <f t="shared" si="107"/>
        <v>0</v>
      </c>
      <c r="S234" s="10">
        <f t="shared" si="108"/>
        <v>0</v>
      </c>
      <c r="T234" s="17">
        <f t="shared" si="118"/>
        <v>7.9699999999999993E-2</v>
      </c>
      <c r="U234" s="101">
        <f t="shared" si="119"/>
        <v>112</v>
      </c>
      <c r="V234" s="101">
        <v>252</v>
      </c>
      <c r="W234" s="22">
        <f t="shared" si="109"/>
        <v>1.03466886</v>
      </c>
      <c r="X234" s="18">
        <f t="shared" si="110"/>
        <v>3586.113249</v>
      </c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4"/>
      <c r="AJ234" s="73"/>
      <c r="AK234" s="183">
        <f>[2]Plan1!$A262</f>
        <v>44846</v>
      </c>
      <c r="AL234" s="182" t="str">
        <f>[2]Plan1!$C262</f>
        <v>Nossa Sr.a Aparecida - Padroeira do Brasil</v>
      </c>
      <c r="AN234" s="1"/>
      <c r="AO234" s="173">
        <f t="shared" si="100"/>
        <v>45000</v>
      </c>
      <c r="AP234" s="173">
        <f t="shared" si="95"/>
        <v>44999</v>
      </c>
      <c r="AQ234" s="173">
        <f t="shared" si="96"/>
        <v>45000</v>
      </c>
      <c r="AR234" s="173">
        <f t="shared" si="97"/>
        <v>45033</v>
      </c>
      <c r="AS234" s="171">
        <f t="shared" si="98"/>
        <v>22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6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7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2" x14ac:dyDescent="0.2">
      <c r="A235" s="114">
        <f t="shared" si="111"/>
        <v>41695</v>
      </c>
      <c r="B235" s="98">
        <f t="shared" si="101"/>
        <v>107098.60488899999</v>
      </c>
      <c r="C235" s="10">
        <f t="shared" si="112"/>
        <v>100000</v>
      </c>
      <c r="D235" s="99">
        <f t="shared" si="113"/>
        <v>3836.38</v>
      </c>
      <c r="E235" s="21">
        <f>VLOOKUP(A234,[1]Plan1!$AY$80:$BA$314,3)</f>
        <v>3862.84</v>
      </c>
      <c r="F235" s="121">
        <f t="shared" si="114"/>
        <v>41688</v>
      </c>
      <c r="G235" s="100">
        <f t="shared" si="102"/>
        <v>6.8971269790791823E-3</v>
      </c>
      <c r="H235" s="20">
        <f t="shared" si="115"/>
        <v>41715</v>
      </c>
      <c r="I235" s="20">
        <f t="shared" si="103"/>
        <v>41715</v>
      </c>
      <c r="J235" s="1">
        <f t="shared" si="99"/>
        <v>18</v>
      </c>
      <c r="K235" s="1">
        <f t="shared" ref="K235:K298" si="121">(J235-(NETWORKDAYS(A235,I235,AK$118:AK$502)-1))</f>
        <v>6</v>
      </c>
      <c r="L235" s="10">
        <f t="shared" si="104"/>
        <v>1.0022937700000001</v>
      </c>
      <c r="M235" s="22">
        <f t="shared" si="120"/>
        <v>1.0055014</v>
      </c>
      <c r="N235" s="22">
        <f t="shared" si="116"/>
        <v>1.0324172432411485</v>
      </c>
      <c r="O235" s="10">
        <f t="shared" si="117"/>
        <v>1.03478537</v>
      </c>
      <c r="P235" s="10">
        <f t="shared" si="105"/>
        <v>103478.537</v>
      </c>
      <c r="Q235" s="101">
        <f t="shared" si="106"/>
        <v>0</v>
      </c>
      <c r="R235" s="102">
        <f t="shared" si="107"/>
        <v>0</v>
      </c>
      <c r="S235" s="10">
        <f t="shared" si="108"/>
        <v>0</v>
      </c>
      <c r="T235" s="17">
        <f t="shared" si="118"/>
        <v>7.9699999999999993E-2</v>
      </c>
      <c r="U235" s="101">
        <f t="shared" si="119"/>
        <v>113</v>
      </c>
      <c r="V235" s="101">
        <v>252</v>
      </c>
      <c r="W235" s="22">
        <f t="shared" si="109"/>
        <v>1.0349837559999999</v>
      </c>
      <c r="X235" s="18">
        <f t="shared" si="110"/>
        <v>3620.0678889999999</v>
      </c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4"/>
      <c r="AJ235" s="73"/>
      <c r="AK235" s="183">
        <f>[2]Plan1!$A263</f>
        <v>44867</v>
      </c>
      <c r="AL235" s="182" t="str">
        <f>[2]Plan1!$C263</f>
        <v>Finados</v>
      </c>
      <c r="AO235" s="173">
        <f t="shared" si="100"/>
        <v>45031</v>
      </c>
      <c r="AP235" s="173">
        <f t="shared" si="95"/>
        <v>45030</v>
      </c>
      <c r="AQ235" s="173">
        <f t="shared" si="96"/>
        <v>45033</v>
      </c>
      <c r="AR235" s="173">
        <f t="shared" si="97"/>
        <v>45061</v>
      </c>
      <c r="AS235" s="171">
        <f t="shared" si="98"/>
        <v>18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6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7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2" x14ac:dyDescent="0.2">
      <c r="A236" s="114">
        <f t="shared" si="111"/>
        <v>41696</v>
      </c>
      <c r="B236" s="98">
        <f t="shared" si="101"/>
        <v>107172.116878</v>
      </c>
      <c r="C236" s="10">
        <f t="shared" si="112"/>
        <v>100000</v>
      </c>
      <c r="D236" s="99">
        <f t="shared" si="113"/>
        <v>3836.38</v>
      </c>
      <c r="E236" s="21">
        <f>VLOOKUP(A235,[1]Plan1!$AY$80:$BA$314,3)</f>
        <v>3862.84</v>
      </c>
      <c r="F236" s="121">
        <f t="shared" si="114"/>
        <v>41688</v>
      </c>
      <c r="G236" s="100">
        <f t="shared" si="102"/>
        <v>6.8971269790791823E-3</v>
      </c>
      <c r="H236" s="20">
        <f t="shared" si="115"/>
        <v>41715</v>
      </c>
      <c r="I236" s="20">
        <f t="shared" si="103"/>
        <v>41715</v>
      </c>
      <c r="J236" s="1">
        <f t="shared" si="99"/>
        <v>18</v>
      </c>
      <c r="K236" s="1">
        <f t="shared" si="121"/>
        <v>7</v>
      </c>
      <c r="L236" s="10">
        <f t="shared" si="104"/>
        <v>1.0026765799999999</v>
      </c>
      <c r="M236" s="22">
        <f t="shared" si="120"/>
        <v>1.0055014</v>
      </c>
      <c r="N236" s="22">
        <f t="shared" si="116"/>
        <v>1.0324172432411485</v>
      </c>
      <c r="O236" s="10">
        <f t="shared" si="117"/>
        <v>1.03518059</v>
      </c>
      <c r="P236" s="10">
        <f t="shared" si="105"/>
        <v>103518.05899999999</v>
      </c>
      <c r="Q236" s="101">
        <f t="shared" si="106"/>
        <v>0</v>
      </c>
      <c r="R236" s="102">
        <f t="shared" si="107"/>
        <v>0</v>
      </c>
      <c r="S236" s="10">
        <f t="shared" si="108"/>
        <v>0</v>
      </c>
      <c r="T236" s="17">
        <f t="shared" si="118"/>
        <v>7.9699999999999993E-2</v>
      </c>
      <c r="U236" s="101">
        <f t="shared" si="119"/>
        <v>114</v>
      </c>
      <c r="V236" s="101">
        <v>252</v>
      </c>
      <c r="W236" s="22">
        <f t="shared" si="109"/>
        <v>1.035298748</v>
      </c>
      <c r="X236" s="18">
        <f t="shared" si="110"/>
        <v>3654.0578780000001</v>
      </c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4"/>
      <c r="AJ236" s="73"/>
      <c r="AK236" s="183">
        <f>[2]Plan1!$A264</f>
        <v>44880</v>
      </c>
      <c r="AL236" s="182" t="str">
        <f>[2]Plan1!$C264</f>
        <v>Proclamação da República</v>
      </c>
      <c r="AO236" s="173">
        <f t="shared" si="100"/>
        <v>45061</v>
      </c>
      <c r="AP236" s="173">
        <f t="shared" si="95"/>
        <v>45058</v>
      </c>
      <c r="AQ236" s="173">
        <f t="shared" si="96"/>
        <v>45061</v>
      </c>
      <c r="AR236" s="173">
        <f t="shared" si="97"/>
        <v>45092</v>
      </c>
      <c r="AS236" s="171">
        <f t="shared" si="98"/>
        <v>22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6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7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2" x14ac:dyDescent="0.2">
      <c r="A237" s="114">
        <f t="shared" si="111"/>
        <v>41697</v>
      </c>
      <c r="B237" s="98">
        <f t="shared" si="101"/>
        <v>107245.678204</v>
      </c>
      <c r="C237" s="10">
        <f t="shared" si="112"/>
        <v>100000</v>
      </c>
      <c r="D237" s="99">
        <f t="shared" si="113"/>
        <v>3836.38</v>
      </c>
      <c r="E237" s="21">
        <f>VLOOKUP(A236,[1]Plan1!$AY$80:$BA$314,3)</f>
        <v>3862.84</v>
      </c>
      <c r="F237" s="121">
        <f t="shared" si="114"/>
        <v>41688</v>
      </c>
      <c r="G237" s="100">
        <f t="shared" si="102"/>
        <v>6.8971269790791823E-3</v>
      </c>
      <c r="H237" s="20">
        <f t="shared" si="115"/>
        <v>41715</v>
      </c>
      <c r="I237" s="20">
        <f t="shared" si="103"/>
        <v>41715</v>
      </c>
      <c r="J237" s="1">
        <f t="shared" si="99"/>
        <v>18</v>
      </c>
      <c r="K237" s="1">
        <f t="shared" si="121"/>
        <v>8</v>
      </c>
      <c r="L237" s="10">
        <f t="shared" si="104"/>
        <v>1.00305953</v>
      </c>
      <c r="M237" s="22">
        <f t="shared" si="120"/>
        <v>1.0055014</v>
      </c>
      <c r="N237" s="22">
        <f t="shared" si="116"/>
        <v>1.0324172432411485</v>
      </c>
      <c r="O237" s="10">
        <f t="shared" si="117"/>
        <v>1.0355759499999999</v>
      </c>
      <c r="P237" s="10">
        <f t="shared" si="105"/>
        <v>103557.595</v>
      </c>
      <c r="Q237" s="101">
        <f t="shared" si="106"/>
        <v>0</v>
      </c>
      <c r="R237" s="102">
        <f t="shared" si="107"/>
        <v>0</v>
      </c>
      <c r="S237" s="10">
        <f t="shared" si="108"/>
        <v>0</v>
      </c>
      <c r="T237" s="17">
        <f t="shared" si="118"/>
        <v>7.9699999999999993E-2</v>
      </c>
      <c r="U237" s="101">
        <f t="shared" si="119"/>
        <v>115</v>
      </c>
      <c r="V237" s="101">
        <v>252</v>
      </c>
      <c r="W237" s="22">
        <f t="shared" si="109"/>
        <v>1.035613836</v>
      </c>
      <c r="X237" s="18">
        <f t="shared" si="110"/>
        <v>3688.083204</v>
      </c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4"/>
      <c r="AJ237" s="73"/>
      <c r="AK237" s="183">
        <f>[2]Plan1!$A265</f>
        <v>44920</v>
      </c>
      <c r="AL237" s="182" t="str">
        <f>[2]Plan1!$C265</f>
        <v>Natal</v>
      </c>
      <c r="AO237" s="173">
        <f t="shared" si="100"/>
        <v>45092</v>
      </c>
      <c r="AP237" s="173">
        <f t="shared" si="95"/>
        <v>45091</v>
      </c>
      <c r="AQ237" s="173">
        <f t="shared" si="96"/>
        <v>45092</v>
      </c>
      <c r="AR237" s="173">
        <f t="shared" si="97"/>
        <v>45124</v>
      </c>
      <c r="AS237" s="171">
        <f t="shared" si="98"/>
        <v>22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6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7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2" x14ac:dyDescent="0.2">
      <c r="A238" s="114">
        <f t="shared" si="111"/>
        <v>41698</v>
      </c>
      <c r="B238" s="98">
        <f t="shared" si="101"/>
        <v>107319.29086199999</v>
      </c>
      <c r="C238" s="10">
        <f t="shared" si="112"/>
        <v>100000</v>
      </c>
      <c r="D238" s="99">
        <f t="shared" si="113"/>
        <v>3836.38</v>
      </c>
      <c r="E238" s="21">
        <f>VLOOKUP(A237,[1]Plan1!$AY$80:$BA$314,3)</f>
        <v>3862.84</v>
      </c>
      <c r="F238" s="121">
        <f t="shared" si="114"/>
        <v>41688</v>
      </c>
      <c r="G238" s="100">
        <f t="shared" si="102"/>
        <v>6.8971269790791823E-3</v>
      </c>
      <c r="H238" s="20">
        <f t="shared" si="115"/>
        <v>41715</v>
      </c>
      <c r="I238" s="20">
        <f t="shared" si="103"/>
        <v>41715</v>
      </c>
      <c r="J238" s="1">
        <f t="shared" si="99"/>
        <v>18</v>
      </c>
      <c r="K238" s="1">
        <f t="shared" si="121"/>
        <v>9</v>
      </c>
      <c r="L238" s="10">
        <f t="shared" si="104"/>
        <v>1.0034426299999999</v>
      </c>
      <c r="M238" s="22">
        <f t="shared" si="120"/>
        <v>1.0055014</v>
      </c>
      <c r="N238" s="22">
        <f t="shared" si="116"/>
        <v>1.0324172432411485</v>
      </c>
      <c r="O238" s="10">
        <f t="shared" si="117"/>
        <v>1.03597147</v>
      </c>
      <c r="P238" s="10">
        <f t="shared" si="105"/>
        <v>103597.147</v>
      </c>
      <c r="Q238" s="101">
        <f t="shared" si="106"/>
        <v>0</v>
      </c>
      <c r="R238" s="102">
        <f t="shared" si="107"/>
        <v>0</v>
      </c>
      <c r="S238" s="10">
        <f t="shared" si="108"/>
        <v>0</v>
      </c>
      <c r="T238" s="17">
        <f t="shared" si="118"/>
        <v>7.9699999999999993E-2</v>
      </c>
      <c r="U238" s="101">
        <f t="shared" si="119"/>
        <v>116</v>
      </c>
      <c r="V238" s="101">
        <v>252</v>
      </c>
      <c r="W238" s="22">
        <f t="shared" si="109"/>
        <v>1.0359290189999999</v>
      </c>
      <c r="X238" s="18">
        <f t="shared" si="110"/>
        <v>3722.1438619999999</v>
      </c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4"/>
      <c r="AJ238" s="73"/>
      <c r="AK238" s="183">
        <f>[2]Plan1!$A266</f>
        <v>44927</v>
      </c>
      <c r="AL238" s="182" t="str">
        <f>[2]Plan1!$C266</f>
        <v>Confraternização Universal</v>
      </c>
      <c r="AO238" s="173">
        <f t="shared" si="100"/>
        <v>45122</v>
      </c>
      <c r="AP238" s="173">
        <f t="shared" ref="AP238:AP245" si="122">WORKDAY(AO238,-1,AK$118:AK$502)</f>
        <v>45121</v>
      </c>
      <c r="AQ238" s="173">
        <f t="shared" ref="AQ238:AQ245" si="123">WORKDAY(AP238,1,AK$118:AK$502)</f>
        <v>45124</v>
      </c>
      <c r="AR238" s="173">
        <f t="shared" ref="AR238:AR245" si="124">AQ239</f>
        <v>45153</v>
      </c>
      <c r="AS238" s="171">
        <f t="shared" ref="AS238:AS245" si="125">NETWORKDAYS(AQ238,AQ239,$AK$118:$AK$502)-1</f>
        <v>21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6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7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2" x14ac:dyDescent="0.2">
      <c r="A239" s="114">
        <f t="shared" si="111"/>
        <v>41699</v>
      </c>
      <c r="B239" s="98">
        <f t="shared" si="101"/>
        <v>107392.95404900001</v>
      </c>
      <c r="C239" s="10">
        <f t="shared" si="112"/>
        <v>100000</v>
      </c>
      <c r="D239" s="99">
        <f t="shared" si="113"/>
        <v>3836.38</v>
      </c>
      <c r="E239" s="21">
        <f>VLOOKUP(A238,[1]Plan1!$AY$80:$BA$314,3)</f>
        <v>3862.84</v>
      </c>
      <c r="F239" s="121">
        <f t="shared" si="114"/>
        <v>41688</v>
      </c>
      <c r="G239" s="100">
        <f t="shared" si="102"/>
        <v>6.8971269790791823E-3</v>
      </c>
      <c r="H239" s="20">
        <f t="shared" si="115"/>
        <v>41715</v>
      </c>
      <c r="I239" s="20">
        <f t="shared" si="103"/>
        <v>41715</v>
      </c>
      <c r="J239" s="1">
        <f t="shared" si="99"/>
        <v>18</v>
      </c>
      <c r="K239" s="1">
        <f t="shared" si="121"/>
        <v>10</v>
      </c>
      <c r="L239" s="10">
        <f t="shared" si="104"/>
        <v>1.0038258799999999</v>
      </c>
      <c r="M239" s="22">
        <f t="shared" si="120"/>
        <v>1.0055014</v>
      </c>
      <c r="N239" s="22">
        <f t="shared" si="116"/>
        <v>1.0324172432411485</v>
      </c>
      <c r="O239" s="10">
        <f t="shared" si="117"/>
        <v>1.0363671400000001</v>
      </c>
      <c r="P239" s="10">
        <f t="shared" si="105"/>
        <v>103636.71400000001</v>
      </c>
      <c r="Q239" s="101">
        <f t="shared" si="106"/>
        <v>0</v>
      </c>
      <c r="R239" s="102">
        <f t="shared" si="107"/>
        <v>0</v>
      </c>
      <c r="S239" s="10">
        <f t="shared" si="108"/>
        <v>0</v>
      </c>
      <c r="T239" s="17">
        <f t="shared" si="118"/>
        <v>7.9699999999999993E-2</v>
      </c>
      <c r="U239" s="101">
        <f t="shared" si="119"/>
        <v>117</v>
      </c>
      <c r="V239" s="101">
        <v>252</v>
      </c>
      <c r="W239" s="22">
        <f t="shared" si="109"/>
        <v>1.036244299</v>
      </c>
      <c r="X239" s="18">
        <f t="shared" si="110"/>
        <v>3756.240049</v>
      </c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4"/>
      <c r="AJ239" s="73"/>
      <c r="AK239" s="183">
        <f>[2]Plan1!$A267</f>
        <v>44977</v>
      </c>
      <c r="AL239" s="182" t="str">
        <f>[2]Plan1!$C267</f>
        <v>Carnaval</v>
      </c>
      <c r="AO239" s="173">
        <f t="shared" si="100"/>
        <v>45153</v>
      </c>
      <c r="AP239" s="173">
        <f t="shared" si="122"/>
        <v>45152</v>
      </c>
      <c r="AQ239" s="173">
        <f t="shared" si="123"/>
        <v>45153</v>
      </c>
      <c r="AR239" s="173">
        <f t="shared" si="124"/>
        <v>45184</v>
      </c>
      <c r="AS239" s="171">
        <f t="shared" si="125"/>
        <v>22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6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7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2" x14ac:dyDescent="0.2">
      <c r="A240" s="114">
        <f t="shared" si="111"/>
        <v>41700</v>
      </c>
      <c r="B240" s="98">
        <f t="shared" si="101"/>
        <v>107392.95404900001</v>
      </c>
      <c r="C240" s="10">
        <f t="shared" si="112"/>
        <v>100000</v>
      </c>
      <c r="D240" s="99">
        <f t="shared" si="113"/>
        <v>3836.38</v>
      </c>
      <c r="E240" s="21">
        <f>VLOOKUP(A239,[1]Plan1!$AY$80:$BA$314,3)</f>
        <v>3862.84</v>
      </c>
      <c r="F240" s="121">
        <f t="shared" si="114"/>
        <v>41688</v>
      </c>
      <c r="G240" s="100">
        <f t="shared" si="102"/>
        <v>6.8971269790791823E-3</v>
      </c>
      <c r="H240" s="20">
        <f t="shared" si="115"/>
        <v>41715</v>
      </c>
      <c r="I240" s="20">
        <f t="shared" si="103"/>
        <v>41715</v>
      </c>
      <c r="J240" s="1">
        <f t="shared" si="99"/>
        <v>18</v>
      </c>
      <c r="K240" s="1">
        <f t="shared" si="121"/>
        <v>10</v>
      </c>
      <c r="L240" s="10">
        <f t="shared" si="104"/>
        <v>1.0038258799999999</v>
      </c>
      <c r="M240" s="22">
        <f t="shared" si="120"/>
        <v>1.0055014</v>
      </c>
      <c r="N240" s="22">
        <f t="shared" si="116"/>
        <v>1.0324172432411485</v>
      </c>
      <c r="O240" s="10">
        <f t="shared" si="117"/>
        <v>1.0363671400000001</v>
      </c>
      <c r="P240" s="10">
        <f t="shared" si="105"/>
        <v>103636.71400000001</v>
      </c>
      <c r="Q240" s="101">
        <f t="shared" si="106"/>
        <v>0</v>
      </c>
      <c r="R240" s="102">
        <f t="shared" si="107"/>
        <v>0</v>
      </c>
      <c r="S240" s="10">
        <f t="shared" si="108"/>
        <v>0</v>
      </c>
      <c r="T240" s="17">
        <f t="shared" si="118"/>
        <v>7.9699999999999993E-2</v>
      </c>
      <c r="U240" s="101">
        <f t="shared" si="119"/>
        <v>117</v>
      </c>
      <c r="V240" s="101">
        <v>252</v>
      </c>
      <c r="W240" s="22">
        <f t="shared" si="109"/>
        <v>1.036244299</v>
      </c>
      <c r="X240" s="18">
        <f t="shared" si="110"/>
        <v>3756.240049</v>
      </c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4"/>
      <c r="AJ240" s="73"/>
      <c r="AK240" s="183">
        <f>[2]Plan1!$A268</f>
        <v>44978</v>
      </c>
      <c r="AL240" s="182" t="str">
        <f>[2]Plan1!$C268</f>
        <v>Carnaval</v>
      </c>
      <c r="AO240" s="173">
        <f t="shared" si="100"/>
        <v>45184</v>
      </c>
      <c r="AP240" s="173">
        <f t="shared" si="122"/>
        <v>45183</v>
      </c>
      <c r="AQ240" s="173">
        <f t="shared" si="123"/>
        <v>45184</v>
      </c>
      <c r="AR240" s="173">
        <f t="shared" si="124"/>
        <v>45215</v>
      </c>
      <c r="AS240" s="171">
        <f t="shared" si="125"/>
        <v>20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6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7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205" x14ac:dyDescent="0.2">
      <c r="A241" s="114">
        <f t="shared" si="111"/>
        <v>41701</v>
      </c>
      <c r="B241" s="98">
        <f t="shared" si="101"/>
        <v>107392.95404900001</v>
      </c>
      <c r="C241" s="10">
        <f t="shared" si="112"/>
        <v>100000</v>
      </c>
      <c r="D241" s="99">
        <f t="shared" si="113"/>
        <v>3836.38</v>
      </c>
      <c r="E241" s="21">
        <f>VLOOKUP(A240,[1]Plan1!$AY$80:$BA$314,3)</f>
        <v>3862.84</v>
      </c>
      <c r="F241" s="121">
        <f t="shared" si="114"/>
        <v>41688</v>
      </c>
      <c r="G241" s="100">
        <f t="shared" si="102"/>
        <v>6.8971269790791823E-3</v>
      </c>
      <c r="H241" s="20">
        <f t="shared" si="115"/>
        <v>41715</v>
      </c>
      <c r="I241" s="20">
        <f t="shared" si="103"/>
        <v>41715</v>
      </c>
      <c r="J241" s="1">
        <f t="shared" si="99"/>
        <v>18</v>
      </c>
      <c r="K241" s="1">
        <f t="shared" si="121"/>
        <v>10</v>
      </c>
      <c r="L241" s="10">
        <f t="shared" si="104"/>
        <v>1.0038258799999999</v>
      </c>
      <c r="M241" s="22">
        <f t="shared" si="120"/>
        <v>1.0055014</v>
      </c>
      <c r="N241" s="22">
        <f t="shared" si="116"/>
        <v>1.0324172432411485</v>
      </c>
      <c r="O241" s="10">
        <f t="shared" si="117"/>
        <v>1.0363671400000001</v>
      </c>
      <c r="P241" s="10">
        <f t="shared" si="105"/>
        <v>103636.71400000001</v>
      </c>
      <c r="Q241" s="101">
        <f t="shared" si="106"/>
        <v>0</v>
      </c>
      <c r="R241" s="102">
        <f t="shared" si="107"/>
        <v>0</v>
      </c>
      <c r="S241" s="10">
        <f t="shared" si="108"/>
        <v>0</v>
      </c>
      <c r="T241" s="17">
        <f t="shared" si="118"/>
        <v>7.9699999999999993E-2</v>
      </c>
      <c r="U241" s="101">
        <f t="shared" si="119"/>
        <v>117</v>
      </c>
      <c r="V241" s="101">
        <v>252</v>
      </c>
      <c r="W241" s="22">
        <f t="shared" si="109"/>
        <v>1.036244299</v>
      </c>
      <c r="X241" s="18">
        <f t="shared" si="110"/>
        <v>3756.240049</v>
      </c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4"/>
      <c r="AJ241" s="73"/>
      <c r="AK241" s="183">
        <f>[2]Plan1!$A269</f>
        <v>45023</v>
      </c>
      <c r="AL241" s="182" t="str">
        <f>[2]Plan1!$C269</f>
        <v>Paixão de Cristo</v>
      </c>
      <c r="AO241" s="173">
        <f t="shared" si="100"/>
        <v>45214</v>
      </c>
      <c r="AP241" s="173">
        <f t="shared" si="122"/>
        <v>45212</v>
      </c>
      <c r="AQ241" s="173">
        <f t="shared" si="123"/>
        <v>45215</v>
      </c>
      <c r="AR241" s="173">
        <f t="shared" si="124"/>
        <v>45246</v>
      </c>
      <c r="AS241" s="171">
        <f t="shared" si="125"/>
        <v>21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6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7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205" x14ac:dyDescent="0.2">
      <c r="A242" s="114">
        <f t="shared" si="111"/>
        <v>41702</v>
      </c>
      <c r="B242" s="98">
        <f t="shared" si="101"/>
        <v>107392.95404900001</v>
      </c>
      <c r="C242" s="10">
        <f t="shared" si="112"/>
        <v>100000</v>
      </c>
      <c r="D242" s="99">
        <f t="shared" si="113"/>
        <v>3836.38</v>
      </c>
      <c r="E242" s="21">
        <f>VLOOKUP(A241,[1]Plan1!$AY$80:$BA$314,3)</f>
        <v>3862.84</v>
      </c>
      <c r="F242" s="121">
        <f t="shared" si="114"/>
        <v>41688</v>
      </c>
      <c r="G242" s="100">
        <f t="shared" si="102"/>
        <v>6.8971269790791823E-3</v>
      </c>
      <c r="H242" s="20">
        <f t="shared" si="115"/>
        <v>41715</v>
      </c>
      <c r="I242" s="20">
        <f t="shared" si="103"/>
        <v>41715</v>
      </c>
      <c r="J242" s="1">
        <f t="shared" si="99"/>
        <v>18</v>
      </c>
      <c r="K242" s="1">
        <f t="shared" si="121"/>
        <v>10</v>
      </c>
      <c r="L242" s="10">
        <f t="shared" si="104"/>
        <v>1.0038258799999999</v>
      </c>
      <c r="M242" s="22">
        <f t="shared" si="120"/>
        <v>1.0055014</v>
      </c>
      <c r="N242" s="22">
        <f t="shared" si="116"/>
        <v>1.0324172432411485</v>
      </c>
      <c r="O242" s="10">
        <f t="shared" si="117"/>
        <v>1.0363671400000001</v>
      </c>
      <c r="P242" s="10">
        <f t="shared" si="105"/>
        <v>103636.71400000001</v>
      </c>
      <c r="Q242" s="101">
        <f t="shared" si="106"/>
        <v>0</v>
      </c>
      <c r="R242" s="102">
        <f t="shared" si="107"/>
        <v>0</v>
      </c>
      <c r="S242" s="10">
        <f t="shared" si="108"/>
        <v>0</v>
      </c>
      <c r="T242" s="17">
        <f t="shared" si="118"/>
        <v>7.9699999999999993E-2</v>
      </c>
      <c r="U242" s="101">
        <f t="shared" si="119"/>
        <v>117</v>
      </c>
      <c r="V242" s="101">
        <v>252</v>
      </c>
      <c r="W242" s="22">
        <f t="shared" si="109"/>
        <v>1.036244299</v>
      </c>
      <c r="X242" s="18">
        <f t="shared" si="110"/>
        <v>3756.240049</v>
      </c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4"/>
      <c r="AJ242" s="73"/>
      <c r="AK242" s="183">
        <f>[2]Plan1!$A270</f>
        <v>45037</v>
      </c>
      <c r="AL242" s="182" t="str">
        <f>[2]Plan1!$C270</f>
        <v>Tiradentes</v>
      </c>
      <c r="AO242" s="173">
        <f t="shared" si="100"/>
        <v>45245</v>
      </c>
      <c r="AP242" s="173">
        <f t="shared" si="122"/>
        <v>45244</v>
      </c>
      <c r="AQ242" s="173">
        <f t="shared" si="123"/>
        <v>45246</v>
      </c>
      <c r="AR242" s="173">
        <f t="shared" si="124"/>
        <v>45275</v>
      </c>
      <c r="AS242" s="171">
        <f t="shared" si="125"/>
        <v>21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6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7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205" x14ac:dyDescent="0.2">
      <c r="A243" s="114">
        <f t="shared" si="111"/>
        <v>41703</v>
      </c>
      <c r="B243" s="98">
        <f t="shared" si="101"/>
        <v>107392.95404900001</v>
      </c>
      <c r="C243" s="10">
        <f t="shared" si="112"/>
        <v>100000</v>
      </c>
      <c r="D243" s="99">
        <f t="shared" si="113"/>
        <v>3836.38</v>
      </c>
      <c r="E243" s="21">
        <f>VLOOKUP(A242,[1]Plan1!$AY$80:$BA$314,3)</f>
        <v>3862.84</v>
      </c>
      <c r="F243" s="121">
        <f t="shared" si="114"/>
        <v>41688</v>
      </c>
      <c r="G243" s="100">
        <f t="shared" si="102"/>
        <v>6.8971269790791823E-3</v>
      </c>
      <c r="H243" s="20">
        <f t="shared" si="115"/>
        <v>41715</v>
      </c>
      <c r="I243" s="20">
        <f t="shared" si="103"/>
        <v>41715</v>
      </c>
      <c r="J243" s="1">
        <f t="shared" si="99"/>
        <v>18</v>
      </c>
      <c r="K243" s="1">
        <f t="shared" si="121"/>
        <v>10</v>
      </c>
      <c r="L243" s="10">
        <f t="shared" si="104"/>
        <v>1.0038258799999999</v>
      </c>
      <c r="M243" s="22">
        <f t="shared" si="120"/>
        <v>1.0055014</v>
      </c>
      <c r="N243" s="22">
        <f t="shared" si="116"/>
        <v>1.0324172432411485</v>
      </c>
      <c r="O243" s="10">
        <f t="shared" si="117"/>
        <v>1.0363671400000001</v>
      </c>
      <c r="P243" s="10">
        <f t="shared" si="105"/>
        <v>103636.71400000001</v>
      </c>
      <c r="Q243" s="101">
        <f t="shared" si="106"/>
        <v>0</v>
      </c>
      <c r="R243" s="102">
        <f t="shared" si="107"/>
        <v>0</v>
      </c>
      <c r="S243" s="10">
        <f t="shared" si="108"/>
        <v>0</v>
      </c>
      <c r="T243" s="17">
        <f t="shared" si="118"/>
        <v>7.9699999999999993E-2</v>
      </c>
      <c r="U243" s="101">
        <f t="shared" si="119"/>
        <v>117</v>
      </c>
      <c r="V243" s="101">
        <v>252</v>
      </c>
      <c r="W243" s="22">
        <f t="shared" si="109"/>
        <v>1.036244299</v>
      </c>
      <c r="X243" s="18">
        <f t="shared" si="110"/>
        <v>3756.240049</v>
      </c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4"/>
      <c r="AJ243" s="73"/>
      <c r="AK243" s="183">
        <f>[2]Plan1!$A271</f>
        <v>45047</v>
      </c>
      <c r="AL243" s="182" t="str">
        <f>[2]Plan1!$C271</f>
        <v>Dia do Trabalho</v>
      </c>
      <c r="AO243" s="173">
        <f t="shared" si="100"/>
        <v>45275</v>
      </c>
      <c r="AP243" s="173">
        <f t="shared" si="122"/>
        <v>45274</v>
      </c>
      <c r="AQ243" s="173">
        <f t="shared" si="123"/>
        <v>45275</v>
      </c>
      <c r="AR243" s="173">
        <f t="shared" si="124"/>
        <v>45306</v>
      </c>
      <c r="AS243" s="171">
        <f t="shared" si="125"/>
        <v>19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6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7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205" x14ac:dyDescent="0.2">
      <c r="A244" s="114">
        <f t="shared" si="111"/>
        <v>41704</v>
      </c>
      <c r="B244" s="98">
        <f t="shared" si="101"/>
        <v>107466.667583</v>
      </c>
      <c r="C244" s="10">
        <f t="shared" si="112"/>
        <v>100000</v>
      </c>
      <c r="D244" s="99">
        <f t="shared" si="113"/>
        <v>3836.38</v>
      </c>
      <c r="E244" s="21">
        <f>VLOOKUP(A243,[1]Plan1!$AY$80:$BA$314,3)</f>
        <v>3862.84</v>
      </c>
      <c r="F244" s="121">
        <f t="shared" si="114"/>
        <v>41688</v>
      </c>
      <c r="G244" s="100">
        <f t="shared" si="102"/>
        <v>6.8971269790791823E-3</v>
      </c>
      <c r="H244" s="20">
        <f t="shared" si="115"/>
        <v>41715</v>
      </c>
      <c r="I244" s="20">
        <f t="shared" si="103"/>
        <v>41715</v>
      </c>
      <c r="J244" s="1">
        <f t="shared" si="99"/>
        <v>18</v>
      </c>
      <c r="K244" s="1">
        <f t="shared" si="121"/>
        <v>11</v>
      </c>
      <c r="L244" s="10">
        <f t="shared" si="104"/>
        <v>1.00420927</v>
      </c>
      <c r="M244" s="22">
        <f t="shared" si="120"/>
        <v>1.0055014</v>
      </c>
      <c r="N244" s="22">
        <f t="shared" si="116"/>
        <v>1.0324172432411485</v>
      </c>
      <c r="O244" s="10">
        <f t="shared" si="117"/>
        <v>1.0367629599999999</v>
      </c>
      <c r="P244" s="10">
        <f t="shared" si="105"/>
        <v>103676.296</v>
      </c>
      <c r="Q244" s="101">
        <f t="shared" si="106"/>
        <v>0</v>
      </c>
      <c r="R244" s="102">
        <f t="shared" si="107"/>
        <v>0</v>
      </c>
      <c r="S244" s="10">
        <f t="shared" si="108"/>
        <v>0</v>
      </c>
      <c r="T244" s="17">
        <f t="shared" si="118"/>
        <v>7.9699999999999993E-2</v>
      </c>
      <c r="U244" s="101">
        <f t="shared" si="119"/>
        <v>118</v>
      </c>
      <c r="V244" s="101">
        <v>252</v>
      </c>
      <c r="W244" s="22">
        <f t="shared" si="109"/>
        <v>1.036559674</v>
      </c>
      <c r="X244" s="18">
        <f t="shared" si="110"/>
        <v>3790.3715830000001</v>
      </c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4"/>
      <c r="AJ244" s="73"/>
      <c r="AK244" s="183">
        <f>[2]Plan1!$A272</f>
        <v>45085</v>
      </c>
      <c r="AL244" s="182" t="str">
        <f>[2]Plan1!$C272</f>
        <v>Corpus Christi</v>
      </c>
      <c r="AO244" s="173">
        <f t="shared" si="100"/>
        <v>45306</v>
      </c>
      <c r="AP244" s="173">
        <f t="shared" si="122"/>
        <v>45303</v>
      </c>
      <c r="AQ244" s="173">
        <f t="shared" si="123"/>
        <v>45306</v>
      </c>
      <c r="AR244" s="173">
        <f t="shared" si="124"/>
        <v>45337</v>
      </c>
      <c r="AS244" s="171">
        <f t="shared" si="125"/>
        <v>21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6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7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205" x14ac:dyDescent="0.2">
      <c r="A245" s="114">
        <f t="shared" si="111"/>
        <v>41705</v>
      </c>
      <c r="B245" s="98">
        <f t="shared" si="101"/>
        <v>107540.431696</v>
      </c>
      <c r="C245" s="10">
        <f t="shared" si="112"/>
        <v>100000</v>
      </c>
      <c r="D245" s="99">
        <f t="shared" si="113"/>
        <v>3836.38</v>
      </c>
      <c r="E245" s="21">
        <f>VLOOKUP(A244,[1]Plan1!$AY$80:$BA$314,3)</f>
        <v>3862.84</v>
      </c>
      <c r="F245" s="121">
        <f t="shared" si="114"/>
        <v>41688</v>
      </c>
      <c r="G245" s="100">
        <f t="shared" si="102"/>
        <v>6.8971269790791823E-3</v>
      </c>
      <c r="H245" s="20">
        <f t="shared" si="115"/>
        <v>41715</v>
      </c>
      <c r="I245" s="20">
        <f t="shared" si="103"/>
        <v>41715</v>
      </c>
      <c r="J245" s="1">
        <f t="shared" si="99"/>
        <v>18</v>
      </c>
      <c r="K245" s="1">
        <f t="shared" si="121"/>
        <v>12</v>
      </c>
      <c r="L245" s="10">
        <f t="shared" si="104"/>
        <v>1.0045928099999999</v>
      </c>
      <c r="M245" s="22">
        <f t="shared" si="120"/>
        <v>1.0055014</v>
      </c>
      <c r="N245" s="22">
        <f t="shared" si="116"/>
        <v>1.0324172432411485</v>
      </c>
      <c r="O245" s="10">
        <f t="shared" si="117"/>
        <v>1.0371589299999999</v>
      </c>
      <c r="P245" s="10">
        <f t="shared" si="105"/>
        <v>103715.893</v>
      </c>
      <c r="Q245" s="101">
        <f t="shared" si="106"/>
        <v>0</v>
      </c>
      <c r="R245" s="102">
        <f t="shared" si="107"/>
        <v>0</v>
      </c>
      <c r="S245" s="10">
        <f t="shared" si="108"/>
        <v>0</v>
      </c>
      <c r="T245" s="17">
        <f t="shared" si="118"/>
        <v>7.9699999999999993E-2</v>
      </c>
      <c r="U245" s="101">
        <f t="shared" si="119"/>
        <v>119</v>
      </c>
      <c r="V245" s="101">
        <v>252</v>
      </c>
      <c r="W245" s="22">
        <f t="shared" si="109"/>
        <v>1.0368751460000001</v>
      </c>
      <c r="X245" s="18">
        <f t="shared" si="110"/>
        <v>3824.5386960000001</v>
      </c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4"/>
      <c r="AJ245" s="73"/>
      <c r="AK245" s="183">
        <f>[2]Plan1!$A273</f>
        <v>45176</v>
      </c>
      <c r="AL245" s="182" t="str">
        <f>[2]Plan1!$C273</f>
        <v>Independência do Brasil</v>
      </c>
      <c r="AO245" s="173">
        <f t="shared" si="100"/>
        <v>45337</v>
      </c>
      <c r="AP245" s="173">
        <f t="shared" si="122"/>
        <v>45336</v>
      </c>
      <c r="AQ245" s="173">
        <f t="shared" si="123"/>
        <v>45337</v>
      </c>
      <c r="AR245" s="173">
        <f t="shared" si="124"/>
        <v>45366</v>
      </c>
      <c r="AS245" s="171">
        <f t="shared" si="125"/>
        <v>21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6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7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205" x14ac:dyDescent="0.2">
      <c r="A246" s="114">
        <f t="shared" si="111"/>
        <v>41706</v>
      </c>
      <c r="B246" s="98">
        <f t="shared" si="101"/>
        <v>107614.247349</v>
      </c>
      <c r="C246" s="10">
        <f t="shared" si="112"/>
        <v>100000</v>
      </c>
      <c r="D246" s="99">
        <f t="shared" si="113"/>
        <v>3836.38</v>
      </c>
      <c r="E246" s="21">
        <f>VLOOKUP(A245,[1]Plan1!$AY$80:$BA$314,3)</f>
        <v>3862.84</v>
      </c>
      <c r="F246" s="121">
        <f t="shared" si="114"/>
        <v>41688</v>
      </c>
      <c r="G246" s="100">
        <f t="shared" si="102"/>
        <v>6.8971269790791823E-3</v>
      </c>
      <c r="H246" s="20">
        <f t="shared" si="115"/>
        <v>41715</v>
      </c>
      <c r="I246" s="20">
        <f t="shared" si="103"/>
        <v>41715</v>
      </c>
      <c r="J246" s="1">
        <f t="shared" si="99"/>
        <v>18</v>
      </c>
      <c r="K246" s="1">
        <f t="shared" si="121"/>
        <v>13</v>
      </c>
      <c r="L246" s="10">
        <f t="shared" si="104"/>
        <v>1.0049764999999999</v>
      </c>
      <c r="M246" s="22">
        <f t="shared" si="120"/>
        <v>1.0055014</v>
      </c>
      <c r="N246" s="22">
        <f t="shared" si="116"/>
        <v>1.0324172432411485</v>
      </c>
      <c r="O246" s="10">
        <f t="shared" si="117"/>
        <v>1.0375550600000001</v>
      </c>
      <c r="P246" s="10">
        <f t="shared" si="105"/>
        <v>103755.50599999999</v>
      </c>
      <c r="Q246" s="101">
        <f t="shared" si="106"/>
        <v>0</v>
      </c>
      <c r="R246" s="102">
        <f t="shared" si="107"/>
        <v>0</v>
      </c>
      <c r="S246" s="10">
        <f t="shared" si="108"/>
        <v>0</v>
      </c>
      <c r="T246" s="17">
        <f t="shared" si="118"/>
        <v>7.9699999999999993E-2</v>
      </c>
      <c r="U246" s="101">
        <f t="shared" si="119"/>
        <v>120</v>
      </c>
      <c r="V246" s="101">
        <v>252</v>
      </c>
      <c r="W246" s="22">
        <f t="shared" si="109"/>
        <v>1.0371907140000001</v>
      </c>
      <c r="X246" s="18">
        <f t="shared" si="110"/>
        <v>3858.7413489999999</v>
      </c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4"/>
      <c r="AJ246" s="73"/>
      <c r="AK246" s="183">
        <f>[2]Plan1!$A274</f>
        <v>45211</v>
      </c>
      <c r="AL246" s="182" t="str">
        <f>[2]Plan1!$C274</f>
        <v>Nossa Sr.a Aparecida - Padroeira do Brasil</v>
      </c>
      <c r="AO246" s="173">
        <f t="shared" si="100"/>
        <v>45366</v>
      </c>
      <c r="AP246" s="173">
        <f t="shared" ref="AP246:AP261" si="126">WORKDAY(AO246,-1,AK$118:AK$502)</f>
        <v>45365</v>
      </c>
      <c r="AQ246" s="173">
        <f t="shared" ref="AQ246:AQ261" si="127">WORKDAY(AP246,1,AK$118:AK$502)</f>
        <v>45366</v>
      </c>
      <c r="AR246" s="173">
        <f t="shared" ref="AR246:AR261" si="128">AQ247</f>
        <v>45397</v>
      </c>
      <c r="AS246" s="171">
        <f t="shared" ref="AS246:AS261" si="129">NETWORKDAYS(AQ246,AQ247,$AK$118:$AK$502)-1</f>
        <v>20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6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7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205" x14ac:dyDescent="0.2">
      <c r="A247" s="114">
        <f t="shared" si="111"/>
        <v>41707</v>
      </c>
      <c r="B247" s="98">
        <f t="shared" si="101"/>
        <v>107614.247349</v>
      </c>
      <c r="C247" s="10">
        <f t="shared" si="112"/>
        <v>100000</v>
      </c>
      <c r="D247" s="99">
        <f t="shared" si="113"/>
        <v>3836.38</v>
      </c>
      <c r="E247" s="21">
        <f>VLOOKUP(A246,[1]Plan1!$AY$80:$BA$314,3)</f>
        <v>3862.84</v>
      </c>
      <c r="F247" s="121">
        <f t="shared" si="114"/>
        <v>41688</v>
      </c>
      <c r="G247" s="100">
        <f t="shared" si="102"/>
        <v>6.8971269790791823E-3</v>
      </c>
      <c r="H247" s="20">
        <f t="shared" si="115"/>
        <v>41715</v>
      </c>
      <c r="I247" s="20">
        <f t="shared" si="103"/>
        <v>41715</v>
      </c>
      <c r="J247" s="1">
        <f t="shared" ref="J247:J310" si="130">IF(I247=I246,J246,NETWORKDAYS(I246,I247,$AK$118:$AK$502)-1)</f>
        <v>18</v>
      </c>
      <c r="K247" s="1">
        <f t="shared" si="121"/>
        <v>13</v>
      </c>
      <c r="L247" s="10">
        <f t="shared" si="104"/>
        <v>1.0049764999999999</v>
      </c>
      <c r="M247" s="22">
        <f t="shared" si="120"/>
        <v>1.0055014</v>
      </c>
      <c r="N247" s="22">
        <f t="shared" si="116"/>
        <v>1.0324172432411485</v>
      </c>
      <c r="O247" s="10">
        <f t="shared" si="117"/>
        <v>1.0375550600000001</v>
      </c>
      <c r="P247" s="10">
        <f t="shared" si="105"/>
        <v>103755.50599999999</v>
      </c>
      <c r="Q247" s="101">
        <f t="shared" si="106"/>
        <v>0</v>
      </c>
      <c r="R247" s="102">
        <f t="shared" si="107"/>
        <v>0</v>
      </c>
      <c r="S247" s="10">
        <f t="shared" si="108"/>
        <v>0</v>
      </c>
      <c r="T247" s="17">
        <f t="shared" si="118"/>
        <v>7.9699999999999993E-2</v>
      </c>
      <c r="U247" s="101">
        <f t="shared" si="119"/>
        <v>120</v>
      </c>
      <c r="V247" s="101">
        <v>252</v>
      </c>
      <c r="W247" s="22">
        <f t="shared" si="109"/>
        <v>1.0371907140000001</v>
      </c>
      <c r="X247" s="18">
        <f t="shared" si="110"/>
        <v>3858.7413489999999</v>
      </c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4"/>
      <c r="AJ247" s="73"/>
      <c r="AK247" s="183">
        <f>[2]Plan1!$A275</f>
        <v>45232</v>
      </c>
      <c r="AL247" s="182" t="str">
        <f>[2]Plan1!$C275</f>
        <v>Finados</v>
      </c>
      <c r="AO247" s="173">
        <f t="shared" ref="AO247:AO283" si="131">EDATE(AO246,1)</f>
        <v>45397</v>
      </c>
      <c r="AP247" s="173">
        <f t="shared" si="126"/>
        <v>45394</v>
      </c>
      <c r="AQ247" s="173">
        <f t="shared" si="127"/>
        <v>45397</v>
      </c>
      <c r="AR247" s="173">
        <f t="shared" si="128"/>
        <v>45427</v>
      </c>
      <c r="AS247" s="171">
        <f t="shared" si="129"/>
        <v>21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6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7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205" x14ac:dyDescent="0.2">
      <c r="A248" s="114">
        <f t="shared" si="111"/>
        <v>41708</v>
      </c>
      <c r="B248" s="98">
        <f t="shared" si="101"/>
        <v>107614.247349</v>
      </c>
      <c r="C248" s="10">
        <f t="shared" si="112"/>
        <v>100000</v>
      </c>
      <c r="D248" s="99">
        <f t="shared" si="113"/>
        <v>3836.38</v>
      </c>
      <c r="E248" s="21">
        <f>VLOOKUP(A247,[1]Plan1!$AY$80:$BA$314,3)</f>
        <v>3862.84</v>
      </c>
      <c r="F248" s="121">
        <f t="shared" si="114"/>
        <v>41688</v>
      </c>
      <c r="G248" s="100">
        <f t="shared" si="102"/>
        <v>6.8971269790791823E-3</v>
      </c>
      <c r="H248" s="20">
        <f t="shared" si="115"/>
        <v>41715</v>
      </c>
      <c r="I248" s="20">
        <f t="shared" si="103"/>
        <v>41715</v>
      </c>
      <c r="J248" s="1">
        <f t="shared" si="130"/>
        <v>18</v>
      </c>
      <c r="K248" s="1">
        <f t="shared" si="121"/>
        <v>13</v>
      </c>
      <c r="L248" s="10">
        <f t="shared" si="104"/>
        <v>1.0049764999999999</v>
      </c>
      <c r="M248" s="22">
        <f t="shared" si="120"/>
        <v>1.0055014</v>
      </c>
      <c r="N248" s="22">
        <f t="shared" si="116"/>
        <v>1.0324172432411485</v>
      </c>
      <c r="O248" s="10">
        <f t="shared" si="117"/>
        <v>1.0375550600000001</v>
      </c>
      <c r="P248" s="10">
        <f t="shared" si="105"/>
        <v>103755.50599999999</v>
      </c>
      <c r="Q248" s="101">
        <f t="shared" si="106"/>
        <v>0</v>
      </c>
      <c r="R248" s="102">
        <f t="shared" si="107"/>
        <v>0</v>
      </c>
      <c r="S248" s="10">
        <f t="shared" si="108"/>
        <v>0</v>
      </c>
      <c r="T248" s="17">
        <f t="shared" si="118"/>
        <v>7.9699999999999993E-2</v>
      </c>
      <c r="U248" s="101">
        <f t="shared" si="119"/>
        <v>120</v>
      </c>
      <c r="V248" s="101">
        <v>252</v>
      </c>
      <c r="W248" s="22">
        <f t="shared" si="109"/>
        <v>1.0371907140000001</v>
      </c>
      <c r="X248" s="18">
        <f t="shared" si="110"/>
        <v>3858.7413489999999</v>
      </c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4"/>
      <c r="AJ248" s="73"/>
      <c r="AK248" s="183">
        <f>[2]Plan1!$A276</f>
        <v>45245</v>
      </c>
      <c r="AL248" s="182" t="str">
        <f>[2]Plan1!$C276</f>
        <v>Proclamação da República</v>
      </c>
      <c r="AO248" s="173">
        <f t="shared" si="131"/>
        <v>45427</v>
      </c>
      <c r="AP248" s="173">
        <f t="shared" si="126"/>
        <v>45426</v>
      </c>
      <c r="AQ248" s="173">
        <f t="shared" si="127"/>
        <v>45427</v>
      </c>
      <c r="AR248" s="173">
        <f t="shared" si="128"/>
        <v>45460</v>
      </c>
      <c r="AS248" s="171">
        <f t="shared" si="129"/>
        <v>22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6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7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205" x14ac:dyDescent="0.2">
      <c r="A249" s="114">
        <f t="shared" si="111"/>
        <v>41709</v>
      </c>
      <c r="B249" s="98">
        <f t="shared" si="101"/>
        <v>107688.11342600001</v>
      </c>
      <c r="C249" s="10">
        <f t="shared" si="112"/>
        <v>100000</v>
      </c>
      <c r="D249" s="99">
        <f t="shared" si="113"/>
        <v>3836.38</v>
      </c>
      <c r="E249" s="21">
        <f>VLOOKUP(A248,[1]Plan1!$AY$80:$BA$314,3)</f>
        <v>3862.84</v>
      </c>
      <c r="F249" s="121">
        <f t="shared" si="114"/>
        <v>41688</v>
      </c>
      <c r="G249" s="100">
        <f t="shared" si="102"/>
        <v>6.8971269790791823E-3</v>
      </c>
      <c r="H249" s="20">
        <f t="shared" si="115"/>
        <v>41715</v>
      </c>
      <c r="I249" s="20">
        <f t="shared" si="103"/>
        <v>41715</v>
      </c>
      <c r="J249" s="1">
        <f t="shared" si="130"/>
        <v>18</v>
      </c>
      <c r="K249" s="1">
        <f t="shared" si="121"/>
        <v>14</v>
      </c>
      <c r="L249" s="10">
        <f t="shared" si="104"/>
        <v>1.00536033</v>
      </c>
      <c r="M249" s="22">
        <f t="shared" si="120"/>
        <v>1.0055014</v>
      </c>
      <c r="N249" s="22">
        <f t="shared" si="116"/>
        <v>1.0324172432411485</v>
      </c>
      <c r="O249" s="10">
        <f t="shared" si="117"/>
        <v>1.03795134</v>
      </c>
      <c r="P249" s="10">
        <f t="shared" si="105"/>
        <v>103795.13400000001</v>
      </c>
      <c r="Q249" s="101">
        <f t="shared" si="106"/>
        <v>0</v>
      </c>
      <c r="R249" s="102">
        <f t="shared" si="107"/>
        <v>0</v>
      </c>
      <c r="S249" s="10">
        <f t="shared" si="108"/>
        <v>0</v>
      </c>
      <c r="T249" s="17">
        <f t="shared" si="118"/>
        <v>7.9699999999999993E-2</v>
      </c>
      <c r="U249" s="101">
        <f t="shared" si="119"/>
        <v>121</v>
      </c>
      <c r="V249" s="101">
        <v>252</v>
      </c>
      <c r="W249" s="22">
        <f t="shared" si="109"/>
        <v>1.0375063769999999</v>
      </c>
      <c r="X249" s="18">
        <f t="shared" si="110"/>
        <v>3892.9794259999999</v>
      </c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4"/>
      <c r="AJ249" s="73"/>
      <c r="AK249" s="183">
        <f>[2]Plan1!$A277</f>
        <v>45285</v>
      </c>
      <c r="AL249" s="182" t="str">
        <f>[2]Plan1!$C277</f>
        <v>Natal</v>
      </c>
      <c r="AO249" s="173">
        <f t="shared" si="131"/>
        <v>45458</v>
      </c>
      <c r="AP249" s="173">
        <f t="shared" si="126"/>
        <v>45457</v>
      </c>
      <c r="AQ249" s="173">
        <f t="shared" si="127"/>
        <v>45460</v>
      </c>
      <c r="AR249" s="173">
        <f t="shared" si="128"/>
        <v>45488</v>
      </c>
      <c r="AS249" s="171">
        <f t="shared" si="129"/>
        <v>20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6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7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205" x14ac:dyDescent="0.2">
      <c r="A250" s="114">
        <f t="shared" si="111"/>
        <v>41710</v>
      </c>
      <c r="B250" s="98">
        <f t="shared" si="101"/>
        <v>107762.029123</v>
      </c>
      <c r="C250" s="10">
        <f t="shared" si="112"/>
        <v>100000</v>
      </c>
      <c r="D250" s="99">
        <f t="shared" si="113"/>
        <v>3836.38</v>
      </c>
      <c r="E250" s="21">
        <f>VLOOKUP(A249,[1]Plan1!$AY$80:$BA$314,3)</f>
        <v>3862.84</v>
      </c>
      <c r="F250" s="121">
        <f t="shared" si="114"/>
        <v>41688</v>
      </c>
      <c r="G250" s="100">
        <f t="shared" si="102"/>
        <v>6.8971269790791823E-3</v>
      </c>
      <c r="H250" s="20">
        <f t="shared" si="115"/>
        <v>41715</v>
      </c>
      <c r="I250" s="20">
        <f t="shared" si="103"/>
        <v>41715</v>
      </c>
      <c r="J250" s="1">
        <f t="shared" si="130"/>
        <v>18</v>
      </c>
      <c r="K250" s="1">
        <f t="shared" si="121"/>
        <v>15</v>
      </c>
      <c r="L250" s="10">
        <f t="shared" si="104"/>
        <v>1.0057443100000001</v>
      </c>
      <c r="M250" s="22">
        <f t="shared" si="120"/>
        <v>1.0055014</v>
      </c>
      <c r="N250" s="22">
        <f t="shared" si="116"/>
        <v>1.0324172432411485</v>
      </c>
      <c r="O250" s="10">
        <f t="shared" si="117"/>
        <v>1.03834776</v>
      </c>
      <c r="P250" s="10">
        <f t="shared" si="105"/>
        <v>103834.776</v>
      </c>
      <c r="Q250" s="101">
        <f t="shared" si="106"/>
        <v>0</v>
      </c>
      <c r="R250" s="102">
        <f t="shared" si="107"/>
        <v>0</v>
      </c>
      <c r="S250" s="10">
        <f t="shared" si="108"/>
        <v>0</v>
      </c>
      <c r="T250" s="17">
        <f t="shared" si="118"/>
        <v>7.9699999999999993E-2</v>
      </c>
      <c r="U250" s="101">
        <f t="shared" si="119"/>
        <v>122</v>
      </c>
      <c r="V250" s="101">
        <v>252</v>
      </c>
      <c r="W250" s="22">
        <f t="shared" si="109"/>
        <v>1.037822137</v>
      </c>
      <c r="X250" s="18">
        <f t="shared" si="110"/>
        <v>3927.253123</v>
      </c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4"/>
      <c r="AJ250" s="73"/>
      <c r="AK250" s="183">
        <f>[2]Plan1!$A278</f>
        <v>45292</v>
      </c>
      <c r="AL250" s="182" t="str">
        <f>[2]Plan1!$C278</f>
        <v>Confraternização Universal</v>
      </c>
      <c r="AO250" s="173">
        <f t="shared" si="131"/>
        <v>45488</v>
      </c>
      <c r="AP250" s="173">
        <f t="shared" si="126"/>
        <v>45485</v>
      </c>
      <c r="AQ250" s="173">
        <f t="shared" si="127"/>
        <v>45488</v>
      </c>
      <c r="AR250" s="173">
        <f t="shared" si="128"/>
        <v>45519</v>
      </c>
      <c r="AS250" s="171">
        <f t="shared" si="129"/>
        <v>23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6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7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205" x14ac:dyDescent="0.2">
      <c r="A251" s="114">
        <f t="shared" si="111"/>
        <v>41711</v>
      </c>
      <c r="B251" s="98">
        <f t="shared" si="101"/>
        <v>107835.99643599999</v>
      </c>
      <c r="C251" s="10">
        <f t="shared" si="112"/>
        <v>100000</v>
      </c>
      <c r="D251" s="99">
        <f t="shared" si="113"/>
        <v>3836.38</v>
      </c>
      <c r="E251" s="21">
        <f>VLOOKUP(A250,[1]Plan1!$AY$80:$BA$314,3)</f>
        <v>3862.84</v>
      </c>
      <c r="F251" s="121">
        <f t="shared" si="114"/>
        <v>41688</v>
      </c>
      <c r="G251" s="100">
        <f t="shared" si="102"/>
        <v>6.8971269790791823E-3</v>
      </c>
      <c r="H251" s="20">
        <f t="shared" si="115"/>
        <v>41715</v>
      </c>
      <c r="I251" s="20">
        <f t="shared" si="103"/>
        <v>41715</v>
      </c>
      <c r="J251" s="1">
        <f t="shared" si="130"/>
        <v>18</v>
      </c>
      <c r="K251" s="1">
        <f t="shared" si="121"/>
        <v>16</v>
      </c>
      <c r="L251" s="10">
        <f t="shared" si="104"/>
        <v>1.00612843</v>
      </c>
      <c r="M251" s="22">
        <f t="shared" si="120"/>
        <v>1.0055014</v>
      </c>
      <c r="N251" s="22">
        <f t="shared" si="116"/>
        <v>1.0324172432411485</v>
      </c>
      <c r="O251" s="10">
        <f t="shared" si="117"/>
        <v>1.03874434</v>
      </c>
      <c r="P251" s="10">
        <f t="shared" si="105"/>
        <v>103874.43399999999</v>
      </c>
      <c r="Q251" s="101">
        <f t="shared" si="106"/>
        <v>0</v>
      </c>
      <c r="R251" s="102">
        <f t="shared" si="107"/>
        <v>0</v>
      </c>
      <c r="S251" s="10">
        <f t="shared" si="108"/>
        <v>0</v>
      </c>
      <c r="T251" s="17">
        <f t="shared" si="118"/>
        <v>7.9699999999999993E-2</v>
      </c>
      <c r="U251" s="101">
        <f t="shared" si="119"/>
        <v>123</v>
      </c>
      <c r="V251" s="101">
        <v>252</v>
      </c>
      <c r="W251" s="22">
        <f t="shared" si="109"/>
        <v>1.0381379930000001</v>
      </c>
      <c r="X251" s="18">
        <f t="shared" si="110"/>
        <v>3961.5624360000002</v>
      </c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4"/>
      <c r="AJ251" s="73"/>
      <c r="AK251" s="183">
        <f>[2]Plan1!$A279</f>
        <v>45334</v>
      </c>
      <c r="AL251" s="182" t="str">
        <f>[2]Plan1!$C279</f>
        <v>Carnaval</v>
      </c>
      <c r="AO251" s="173">
        <f t="shared" si="131"/>
        <v>45519</v>
      </c>
      <c r="AP251" s="173">
        <f t="shared" si="126"/>
        <v>45518</v>
      </c>
      <c r="AQ251" s="173">
        <f t="shared" si="127"/>
        <v>45519</v>
      </c>
      <c r="AR251" s="173">
        <f t="shared" si="128"/>
        <v>45551</v>
      </c>
      <c r="AS251" s="171">
        <f t="shared" si="129"/>
        <v>22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6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7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205" x14ac:dyDescent="0.2">
      <c r="A252" s="114">
        <f t="shared" si="111"/>
        <v>41712</v>
      </c>
      <c r="B252" s="98">
        <f t="shared" si="101"/>
        <v>107910.013316</v>
      </c>
      <c r="C252" s="10">
        <f t="shared" si="112"/>
        <v>100000</v>
      </c>
      <c r="D252" s="99">
        <f t="shared" si="113"/>
        <v>3836.38</v>
      </c>
      <c r="E252" s="21">
        <f>VLOOKUP(A251,[1]Plan1!$AY$80:$BA$314,3)</f>
        <v>3862.84</v>
      </c>
      <c r="F252" s="121">
        <f t="shared" si="114"/>
        <v>41688</v>
      </c>
      <c r="G252" s="100">
        <f t="shared" si="102"/>
        <v>6.8971269790791823E-3</v>
      </c>
      <c r="H252" s="20">
        <f t="shared" si="115"/>
        <v>41715</v>
      </c>
      <c r="I252" s="20">
        <f t="shared" si="103"/>
        <v>41715</v>
      </c>
      <c r="J252" s="1">
        <f t="shared" si="130"/>
        <v>18</v>
      </c>
      <c r="K252" s="1">
        <f t="shared" si="121"/>
        <v>17</v>
      </c>
      <c r="L252" s="10">
        <f t="shared" si="104"/>
        <v>1.0065127</v>
      </c>
      <c r="M252" s="22">
        <f t="shared" si="120"/>
        <v>1.0055014</v>
      </c>
      <c r="N252" s="22">
        <f t="shared" si="116"/>
        <v>1.0324172432411485</v>
      </c>
      <c r="O252" s="10">
        <f t="shared" si="117"/>
        <v>1.0391410599999999</v>
      </c>
      <c r="P252" s="10">
        <f t="shared" si="105"/>
        <v>103914.106</v>
      </c>
      <c r="Q252" s="101">
        <f t="shared" si="106"/>
        <v>0</v>
      </c>
      <c r="R252" s="102">
        <f t="shared" si="107"/>
        <v>0</v>
      </c>
      <c r="S252" s="10">
        <f t="shared" si="108"/>
        <v>0</v>
      </c>
      <c r="T252" s="17">
        <f t="shared" si="118"/>
        <v>7.9699999999999993E-2</v>
      </c>
      <c r="U252" s="101">
        <f t="shared" si="119"/>
        <v>124</v>
      </c>
      <c r="V252" s="101">
        <v>252</v>
      </c>
      <c r="W252" s="22">
        <f t="shared" si="109"/>
        <v>1.0384539450000001</v>
      </c>
      <c r="X252" s="18">
        <f t="shared" si="110"/>
        <v>3995.9073159999998</v>
      </c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4"/>
      <c r="AJ252" s="73"/>
      <c r="AK252" s="183">
        <f>[2]Plan1!$A280</f>
        <v>45335</v>
      </c>
      <c r="AL252" s="182" t="str">
        <f>[2]Plan1!$C280</f>
        <v>Carnaval</v>
      </c>
      <c r="AO252" s="173">
        <f t="shared" si="131"/>
        <v>45550</v>
      </c>
      <c r="AP252" s="173">
        <f t="shared" si="126"/>
        <v>45548</v>
      </c>
      <c r="AQ252" s="173">
        <f t="shared" si="127"/>
        <v>45551</v>
      </c>
      <c r="AR252" s="173">
        <f t="shared" si="128"/>
        <v>45580</v>
      </c>
      <c r="AS252" s="171">
        <f t="shared" si="129"/>
        <v>21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6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7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205" x14ac:dyDescent="0.2">
      <c r="A253" s="114">
        <f t="shared" si="111"/>
        <v>41713</v>
      </c>
      <c r="B253" s="98">
        <f t="shared" si="101"/>
        <v>107984.081865</v>
      </c>
      <c r="C253" s="10">
        <f t="shared" si="112"/>
        <v>100000</v>
      </c>
      <c r="D253" s="99">
        <f t="shared" si="113"/>
        <v>3836.38</v>
      </c>
      <c r="E253" s="21">
        <f>VLOOKUP(A252,[1]Plan1!$AY$80:$BA$314,3)</f>
        <v>3862.84</v>
      </c>
      <c r="F253" s="121">
        <f t="shared" si="114"/>
        <v>41688</v>
      </c>
      <c r="G253" s="100">
        <f t="shared" si="102"/>
        <v>6.8971269790791823E-3</v>
      </c>
      <c r="H253" s="20">
        <f t="shared" si="115"/>
        <v>41744</v>
      </c>
      <c r="I253" s="20">
        <f t="shared" si="103"/>
        <v>41715</v>
      </c>
      <c r="J253" s="1">
        <f t="shared" si="130"/>
        <v>18</v>
      </c>
      <c r="K253" s="1">
        <f t="shared" si="121"/>
        <v>18</v>
      </c>
      <c r="L253" s="10">
        <f t="shared" si="104"/>
        <v>1.0068971200000001</v>
      </c>
      <c r="M253" s="22">
        <f t="shared" si="120"/>
        <v>1.0055014</v>
      </c>
      <c r="N253" s="22">
        <f t="shared" si="116"/>
        <v>1.0324172432411485</v>
      </c>
      <c r="O253" s="10">
        <f t="shared" si="117"/>
        <v>1.03953794</v>
      </c>
      <c r="P253" s="10">
        <f t="shared" si="105"/>
        <v>103953.79399999999</v>
      </c>
      <c r="Q253" s="101">
        <f t="shared" si="106"/>
        <v>0</v>
      </c>
      <c r="R253" s="102">
        <f t="shared" si="107"/>
        <v>0</v>
      </c>
      <c r="S253" s="10">
        <f t="shared" si="108"/>
        <v>0</v>
      </c>
      <c r="T253" s="17">
        <f t="shared" si="118"/>
        <v>7.9699999999999993E-2</v>
      </c>
      <c r="U253" s="101">
        <f t="shared" si="119"/>
        <v>125</v>
      </c>
      <c r="V253" s="101">
        <v>252</v>
      </c>
      <c r="W253" s="22">
        <f t="shared" si="109"/>
        <v>1.0387699930000001</v>
      </c>
      <c r="X253" s="18">
        <f t="shared" si="110"/>
        <v>4030.2878649999998</v>
      </c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4"/>
      <c r="AJ253" s="73"/>
      <c r="AK253" s="183">
        <f>[2]Plan1!$A281</f>
        <v>45380</v>
      </c>
      <c r="AL253" s="182" t="str">
        <f>[2]Plan1!$C281</f>
        <v>Paixão de Cristo</v>
      </c>
      <c r="AO253" s="173">
        <f t="shared" si="131"/>
        <v>45580</v>
      </c>
      <c r="AP253" s="173">
        <f t="shared" si="126"/>
        <v>45579</v>
      </c>
      <c r="AQ253" s="173">
        <f t="shared" si="127"/>
        <v>45580</v>
      </c>
      <c r="AR253" s="173">
        <f t="shared" si="128"/>
        <v>45614</v>
      </c>
      <c r="AS253" s="171">
        <f t="shared" si="129"/>
        <v>23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6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7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205" x14ac:dyDescent="0.2">
      <c r="A254" s="114">
        <f t="shared" si="111"/>
        <v>41714</v>
      </c>
      <c r="B254" s="98">
        <f t="shared" si="101"/>
        <v>107984.081865</v>
      </c>
      <c r="C254" s="10">
        <f t="shared" si="112"/>
        <v>100000</v>
      </c>
      <c r="D254" s="99">
        <f t="shared" si="113"/>
        <v>3836.38</v>
      </c>
      <c r="E254" s="21">
        <f>VLOOKUP(A253,[1]Plan1!$AY$80:$BA$314,3)</f>
        <v>3862.84</v>
      </c>
      <c r="F254" s="121">
        <f t="shared" si="114"/>
        <v>41688</v>
      </c>
      <c r="G254" s="100">
        <f t="shared" si="102"/>
        <v>6.8971269790791823E-3</v>
      </c>
      <c r="H254" s="20">
        <f t="shared" si="115"/>
        <v>41744</v>
      </c>
      <c r="I254" s="20">
        <f t="shared" si="103"/>
        <v>41715</v>
      </c>
      <c r="J254" s="1">
        <f t="shared" si="130"/>
        <v>18</v>
      </c>
      <c r="K254" s="1">
        <f t="shared" si="121"/>
        <v>18</v>
      </c>
      <c r="L254" s="10">
        <f t="shared" si="104"/>
        <v>1.0068971200000001</v>
      </c>
      <c r="M254" s="22">
        <f t="shared" si="120"/>
        <v>1.0055014</v>
      </c>
      <c r="N254" s="22">
        <f t="shared" si="116"/>
        <v>1.0324172432411485</v>
      </c>
      <c r="O254" s="10">
        <f t="shared" si="117"/>
        <v>1.03953794</v>
      </c>
      <c r="P254" s="10">
        <f t="shared" si="105"/>
        <v>103953.79399999999</v>
      </c>
      <c r="Q254" s="101">
        <f t="shared" si="106"/>
        <v>0</v>
      </c>
      <c r="R254" s="102">
        <f t="shared" si="107"/>
        <v>0</v>
      </c>
      <c r="S254" s="10">
        <f t="shared" si="108"/>
        <v>0</v>
      </c>
      <c r="T254" s="17">
        <f t="shared" si="118"/>
        <v>7.9699999999999993E-2</v>
      </c>
      <c r="U254" s="101">
        <f t="shared" si="119"/>
        <v>125</v>
      </c>
      <c r="V254" s="101">
        <v>252</v>
      </c>
      <c r="W254" s="22">
        <f t="shared" si="109"/>
        <v>1.0387699930000001</v>
      </c>
      <c r="X254" s="18">
        <f t="shared" si="110"/>
        <v>4030.2878649999998</v>
      </c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4"/>
      <c r="AJ254" s="73"/>
      <c r="AK254" s="183">
        <f>[2]Plan1!$A282</f>
        <v>45403</v>
      </c>
      <c r="AL254" s="182" t="str">
        <f>[2]Plan1!$C282</f>
        <v>Tiradentes</v>
      </c>
      <c r="AO254" s="173">
        <f t="shared" si="131"/>
        <v>45611</v>
      </c>
      <c r="AP254" s="173">
        <f t="shared" si="126"/>
        <v>45610</v>
      </c>
      <c r="AQ254" s="173">
        <f t="shared" si="127"/>
        <v>45614</v>
      </c>
      <c r="AR254" s="173">
        <f t="shared" si="128"/>
        <v>45642</v>
      </c>
      <c r="AS254" s="171">
        <f t="shared" si="129"/>
        <v>19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6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7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205" x14ac:dyDescent="0.2">
      <c r="A255" s="118">
        <f t="shared" si="111"/>
        <v>41715</v>
      </c>
      <c r="B255" s="103">
        <f t="shared" si="101"/>
        <v>107984.081865</v>
      </c>
      <c r="C255" s="104">
        <f t="shared" si="112"/>
        <v>100000</v>
      </c>
      <c r="D255" s="105">
        <f t="shared" si="113"/>
        <v>3836.38</v>
      </c>
      <c r="E255" s="106">
        <f>VLOOKUP(A254,[1]Plan1!$AY$80:$BA$314,3)</f>
        <v>3862.84</v>
      </c>
      <c r="F255" s="122">
        <f t="shared" si="114"/>
        <v>41688</v>
      </c>
      <c r="G255" s="107">
        <f t="shared" si="102"/>
        <v>6.8971269790791823E-3</v>
      </c>
      <c r="H255" s="81">
        <f t="shared" si="115"/>
        <v>41744</v>
      </c>
      <c r="I255" s="81">
        <f t="shared" si="103"/>
        <v>41715</v>
      </c>
      <c r="J255" s="7">
        <f t="shared" si="130"/>
        <v>18</v>
      </c>
      <c r="K255" s="7">
        <f t="shared" si="121"/>
        <v>18</v>
      </c>
      <c r="L255" s="33">
        <f t="shared" si="104"/>
        <v>1.0068971200000001</v>
      </c>
      <c r="M255" s="43">
        <f t="shared" si="120"/>
        <v>1.0055014</v>
      </c>
      <c r="N255" s="43">
        <f t="shared" si="116"/>
        <v>1.0324172432411485</v>
      </c>
      <c r="O255" s="33">
        <f t="shared" si="117"/>
        <v>1.03953794</v>
      </c>
      <c r="P255" s="104">
        <f t="shared" si="105"/>
        <v>103953.79399999999</v>
      </c>
      <c r="Q255" s="36">
        <f t="shared" si="106"/>
        <v>2</v>
      </c>
      <c r="R255" s="109">
        <f t="shared" si="107"/>
        <v>0</v>
      </c>
      <c r="S255" s="33">
        <f t="shared" si="108"/>
        <v>0</v>
      </c>
      <c r="T255" s="77">
        <f t="shared" si="118"/>
        <v>7.9699999999999993E-2</v>
      </c>
      <c r="U255" s="110">
        <f t="shared" si="119"/>
        <v>125</v>
      </c>
      <c r="V255" s="110">
        <v>252</v>
      </c>
      <c r="W255" s="108">
        <f t="shared" si="109"/>
        <v>1.0387699930000001</v>
      </c>
      <c r="X255" s="106">
        <f t="shared" si="110"/>
        <v>4030.2878649999998</v>
      </c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8"/>
      <c r="AJ255" s="76"/>
      <c r="AK255" s="183">
        <f>[2]Plan1!$A283</f>
        <v>45413</v>
      </c>
      <c r="AL255" s="182" t="str">
        <f>[2]Plan1!$C283</f>
        <v>Dia do Trabalho</v>
      </c>
      <c r="AM255" s="85"/>
      <c r="AN255" s="85"/>
      <c r="AO255" s="173">
        <f t="shared" si="131"/>
        <v>45641</v>
      </c>
      <c r="AP255" s="173">
        <f t="shared" si="126"/>
        <v>45639</v>
      </c>
      <c r="AQ255" s="173">
        <f t="shared" si="127"/>
        <v>45642</v>
      </c>
      <c r="AR255" s="173">
        <f t="shared" si="128"/>
        <v>45672</v>
      </c>
      <c r="AS255" s="171">
        <f t="shared" si="129"/>
        <v>20</v>
      </c>
      <c r="AT255" s="85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71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7"/>
      <c r="CY255" s="6"/>
      <c r="CZ255" s="6"/>
      <c r="DA255" s="6"/>
      <c r="DB255" s="6"/>
      <c r="DC255" s="6"/>
      <c r="DD255" s="6"/>
      <c r="DE255" s="6"/>
      <c r="DF255" s="6"/>
      <c r="DG255" s="6"/>
      <c r="DH255" s="8"/>
      <c r="DI255" s="85"/>
      <c r="DJ255" s="85"/>
      <c r="DK255" s="85"/>
      <c r="DL255" s="85"/>
      <c r="DM255" s="85"/>
      <c r="DN255" s="85"/>
      <c r="DO255" s="85"/>
      <c r="DP255" s="85"/>
      <c r="DQ255" s="85"/>
      <c r="DR255" s="85"/>
      <c r="DS255" s="85"/>
      <c r="DT255" s="85"/>
      <c r="DU255" s="85"/>
      <c r="DV255" s="85"/>
      <c r="DW255" s="85"/>
      <c r="DX255" s="85"/>
      <c r="DY255" s="85"/>
      <c r="DZ255" s="85"/>
      <c r="EA255" s="85"/>
      <c r="EB255" s="85"/>
      <c r="EC255" s="85"/>
      <c r="ED255" s="85"/>
      <c r="EE255" s="85"/>
      <c r="EF255" s="85"/>
      <c r="EG255" s="85"/>
      <c r="EH255" s="85"/>
      <c r="EI255" s="85"/>
      <c r="EJ255" s="85"/>
      <c r="EK255" s="85"/>
      <c r="EL255" s="85"/>
      <c r="EM255" s="85"/>
      <c r="EN255" s="85"/>
      <c r="EO255" s="85"/>
      <c r="EP255" s="85"/>
      <c r="EQ255" s="85"/>
      <c r="ER255" s="85"/>
      <c r="ES255" s="85"/>
      <c r="ET255" s="85"/>
      <c r="EU255" s="85"/>
      <c r="EV255" s="85"/>
      <c r="EW255" s="85"/>
      <c r="EX255" s="85"/>
      <c r="EY255" s="85"/>
      <c r="EZ255" s="85"/>
      <c r="FA255" s="85"/>
      <c r="FB255" s="85"/>
      <c r="FC255" s="85"/>
      <c r="FD255" s="85"/>
      <c r="FE255" s="85"/>
      <c r="FF255" s="85"/>
      <c r="FG255" s="85"/>
      <c r="FH255" s="85"/>
      <c r="FI255" s="85"/>
      <c r="FJ255" s="85"/>
      <c r="FK255" s="85"/>
      <c r="FL255" s="85"/>
      <c r="FM255" s="85"/>
      <c r="FN255" s="85"/>
      <c r="FO255" s="85"/>
      <c r="FP255" s="85"/>
      <c r="FQ255" s="85"/>
      <c r="FR255" s="85"/>
      <c r="FS255" s="85"/>
      <c r="FT255" s="85"/>
      <c r="FU255" s="85"/>
      <c r="FV255" s="85"/>
      <c r="FW255" s="85"/>
      <c r="FX255" s="85"/>
      <c r="FY255" s="85"/>
      <c r="FZ255" s="85"/>
      <c r="GA255" s="85"/>
      <c r="GB255" s="85"/>
      <c r="GC255" s="85"/>
      <c r="GD255" s="85"/>
      <c r="GE255" s="85"/>
      <c r="GF255" s="85"/>
      <c r="GG255" s="85"/>
      <c r="GH255" s="85"/>
      <c r="GI255" s="85"/>
      <c r="GJ255" s="85"/>
      <c r="GK255" s="85"/>
      <c r="GL255" s="85"/>
      <c r="GM255" s="85"/>
      <c r="GN255" s="85"/>
      <c r="GO255" s="85"/>
      <c r="GP255" s="85"/>
      <c r="GQ255" s="85"/>
      <c r="GR255" s="85"/>
      <c r="GS255" s="85"/>
      <c r="GT255" s="85"/>
      <c r="GU255" s="85"/>
      <c r="GV255" s="85"/>
      <c r="GW255" s="85"/>
    </row>
    <row r="256" spans="1:205" x14ac:dyDescent="0.2">
      <c r="A256" s="114">
        <f t="shared" si="111"/>
        <v>41716</v>
      </c>
      <c r="B256" s="98">
        <f t="shared" si="101"/>
        <v>104030.791618</v>
      </c>
      <c r="C256" s="10">
        <f t="shared" si="112"/>
        <v>100000</v>
      </c>
      <c r="D256" s="99">
        <f t="shared" si="113"/>
        <v>3862.84</v>
      </c>
      <c r="E256" s="21">
        <f>VLOOKUP(A255,[1]Plan1!$AY$80:$BA$314,3)</f>
        <v>3898.38</v>
      </c>
      <c r="F256" s="121">
        <f t="shared" si="114"/>
        <v>41716</v>
      </c>
      <c r="G256" s="100">
        <f t="shared" si="102"/>
        <v>9.2004846175353094E-3</v>
      </c>
      <c r="H256" s="20">
        <f t="shared" si="115"/>
        <v>41744</v>
      </c>
      <c r="I256" s="20">
        <f t="shared" si="103"/>
        <v>41744</v>
      </c>
      <c r="J256" s="1">
        <f t="shared" si="130"/>
        <v>21</v>
      </c>
      <c r="K256" s="1">
        <f t="shared" si="121"/>
        <v>1</v>
      </c>
      <c r="L256" s="10">
        <f t="shared" si="104"/>
        <v>1.0004362099999999</v>
      </c>
      <c r="M256" s="22">
        <f t="shared" si="120"/>
        <v>1.0068971200000001</v>
      </c>
      <c r="N256" s="22">
        <f t="shared" si="116"/>
        <v>1.039537948857852</v>
      </c>
      <c r="O256" s="10">
        <f t="shared" si="117"/>
        <v>1.0399913999999999</v>
      </c>
      <c r="P256" s="10">
        <f t="shared" si="105"/>
        <v>103999.14</v>
      </c>
      <c r="Q256" s="101">
        <f t="shared" si="106"/>
        <v>0</v>
      </c>
      <c r="R256" s="102">
        <f t="shared" si="107"/>
        <v>0</v>
      </c>
      <c r="S256" s="10">
        <f t="shared" si="108"/>
        <v>0</v>
      </c>
      <c r="T256" s="17">
        <f t="shared" si="118"/>
        <v>7.9699999999999993E-2</v>
      </c>
      <c r="U256" s="101">
        <f t="shared" si="119"/>
        <v>1</v>
      </c>
      <c r="V256" s="101">
        <v>252</v>
      </c>
      <c r="W256" s="22">
        <f t="shared" si="109"/>
        <v>1.000304345</v>
      </c>
      <c r="X256" s="18">
        <f t="shared" si="110"/>
        <v>31.651617999999999</v>
      </c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4"/>
      <c r="AJ256" s="73"/>
      <c r="AK256" s="183">
        <f>[2]Plan1!$A284</f>
        <v>45442</v>
      </c>
      <c r="AL256" s="182" t="str">
        <f>[2]Plan1!$C284</f>
        <v>Corpus Christi</v>
      </c>
      <c r="AO256" s="173">
        <f t="shared" si="131"/>
        <v>45672</v>
      </c>
      <c r="AP256" s="173">
        <f t="shared" si="126"/>
        <v>45671</v>
      </c>
      <c r="AQ256" s="173">
        <f t="shared" si="127"/>
        <v>45672</v>
      </c>
      <c r="AR256" s="173">
        <f t="shared" si="128"/>
        <v>45705</v>
      </c>
      <c r="AS256" s="171">
        <f t="shared" si="129"/>
        <v>23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6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7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x14ac:dyDescent="0.2">
      <c r="A257" s="114">
        <f t="shared" si="111"/>
        <v>41717</v>
      </c>
      <c r="B257" s="98">
        <f t="shared" si="101"/>
        <v>104107.84642199999</v>
      </c>
      <c r="C257" s="10">
        <f t="shared" si="112"/>
        <v>100000</v>
      </c>
      <c r="D257" s="99">
        <f t="shared" si="113"/>
        <v>3862.84</v>
      </c>
      <c r="E257" s="21">
        <f>VLOOKUP(A256,[1]Plan1!$AY$80:$BA$314,3)</f>
        <v>3898.38</v>
      </c>
      <c r="F257" s="121">
        <f t="shared" si="114"/>
        <v>41716</v>
      </c>
      <c r="G257" s="100">
        <f t="shared" si="102"/>
        <v>9.2004846175353094E-3</v>
      </c>
      <c r="H257" s="20">
        <f t="shared" si="115"/>
        <v>41744</v>
      </c>
      <c r="I257" s="20">
        <f t="shared" si="103"/>
        <v>41744</v>
      </c>
      <c r="J257" s="1">
        <f t="shared" si="130"/>
        <v>21</v>
      </c>
      <c r="K257" s="1">
        <f t="shared" si="121"/>
        <v>2</v>
      </c>
      <c r="L257" s="10">
        <f t="shared" si="104"/>
        <v>1.0008726100000001</v>
      </c>
      <c r="M257" s="22">
        <f t="shared" si="120"/>
        <v>1.0068971200000001</v>
      </c>
      <c r="N257" s="22">
        <f t="shared" si="116"/>
        <v>1.039537948857852</v>
      </c>
      <c r="O257" s="10">
        <f t="shared" si="117"/>
        <v>1.0404450599999999</v>
      </c>
      <c r="P257" s="10">
        <f t="shared" si="105"/>
        <v>104044.50599999999</v>
      </c>
      <c r="Q257" s="101">
        <f t="shared" si="106"/>
        <v>0</v>
      </c>
      <c r="R257" s="102">
        <f t="shared" si="107"/>
        <v>0</v>
      </c>
      <c r="S257" s="10">
        <f t="shared" si="108"/>
        <v>0</v>
      </c>
      <c r="T257" s="17">
        <f t="shared" si="118"/>
        <v>7.9699999999999993E-2</v>
      </c>
      <c r="U257" s="101">
        <f t="shared" si="119"/>
        <v>2</v>
      </c>
      <c r="V257" s="101">
        <v>252</v>
      </c>
      <c r="W257" s="22">
        <f t="shared" si="109"/>
        <v>1.000608782</v>
      </c>
      <c r="X257" s="18">
        <f t="shared" si="110"/>
        <v>63.340421999999997</v>
      </c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4"/>
      <c r="AJ257" s="73"/>
      <c r="AK257" s="183">
        <f>[2]Plan1!$A285</f>
        <v>45542</v>
      </c>
      <c r="AL257" s="182" t="str">
        <f>[2]Plan1!$C285</f>
        <v>Independência do Brasil</v>
      </c>
      <c r="AO257" s="173">
        <f t="shared" si="131"/>
        <v>45703</v>
      </c>
      <c r="AP257" s="173">
        <f t="shared" si="126"/>
        <v>45702</v>
      </c>
      <c r="AQ257" s="173">
        <f t="shared" si="127"/>
        <v>45705</v>
      </c>
      <c r="AR257" s="173">
        <f t="shared" si="128"/>
        <v>45733</v>
      </c>
      <c r="AS257" s="171">
        <f t="shared" si="129"/>
        <v>18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6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7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x14ac:dyDescent="0.2">
      <c r="A258" s="114">
        <f t="shared" si="111"/>
        <v>41718</v>
      </c>
      <c r="B258" s="98">
        <f t="shared" si="101"/>
        <v>104184.95754600001</v>
      </c>
      <c r="C258" s="10">
        <f t="shared" si="112"/>
        <v>100000</v>
      </c>
      <c r="D258" s="99">
        <f t="shared" si="113"/>
        <v>3862.84</v>
      </c>
      <c r="E258" s="21">
        <f>VLOOKUP(A257,[1]Plan1!$AY$80:$BA$314,3)</f>
        <v>3898.38</v>
      </c>
      <c r="F258" s="121">
        <f t="shared" si="114"/>
        <v>41716</v>
      </c>
      <c r="G258" s="100">
        <f t="shared" si="102"/>
        <v>9.2004846175353094E-3</v>
      </c>
      <c r="H258" s="20">
        <f t="shared" si="115"/>
        <v>41744</v>
      </c>
      <c r="I258" s="20">
        <f t="shared" si="103"/>
        <v>41744</v>
      </c>
      <c r="J258" s="1">
        <f t="shared" si="130"/>
        <v>21</v>
      </c>
      <c r="K258" s="1">
        <f t="shared" si="121"/>
        <v>3</v>
      </c>
      <c r="L258" s="10">
        <f t="shared" si="104"/>
        <v>1.0013091999999999</v>
      </c>
      <c r="M258" s="22">
        <f t="shared" si="120"/>
        <v>1.0068971200000001</v>
      </c>
      <c r="N258" s="22">
        <f t="shared" si="116"/>
        <v>1.039537948857852</v>
      </c>
      <c r="O258" s="10">
        <f t="shared" si="117"/>
        <v>1.0408989099999999</v>
      </c>
      <c r="P258" s="10">
        <f t="shared" si="105"/>
        <v>104089.891</v>
      </c>
      <c r="Q258" s="101">
        <f t="shared" si="106"/>
        <v>0</v>
      </c>
      <c r="R258" s="102">
        <f t="shared" si="107"/>
        <v>0</v>
      </c>
      <c r="S258" s="10">
        <f t="shared" si="108"/>
        <v>0</v>
      </c>
      <c r="T258" s="17">
        <f t="shared" si="118"/>
        <v>7.9699999999999993E-2</v>
      </c>
      <c r="U258" s="101">
        <f t="shared" si="119"/>
        <v>3</v>
      </c>
      <c r="V258" s="101">
        <v>252</v>
      </c>
      <c r="W258" s="22">
        <f t="shared" si="109"/>
        <v>1.000913312</v>
      </c>
      <c r="X258" s="18">
        <f t="shared" si="110"/>
        <v>95.066546000000002</v>
      </c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4"/>
      <c r="AJ258" s="73"/>
      <c r="AK258" s="183">
        <f>[2]Plan1!$A286</f>
        <v>45577</v>
      </c>
      <c r="AL258" s="182" t="str">
        <f>[2]Plan1!$C286</f>
        <v>Nossa Sr.a Aparecida - Padroeira do Brasil</v>
      </c>
      <c r="AO258" s="173">
        <f t="shared" si="131"/>
        <v>45731</v>
      </c>
      <c r="AP258" s="173">
        <f t="shared" si="126"/>
        <v>45730</v>
      </c>
      <c r="AQ258" s="173">
        <f t="shared" si="127"/>
        <v>45733</v>
      </c>
      <c r="AR258" s="173">
        <f t="shared" si="128"/>
        <v>45762</v>
      </c>
      <c r="AS258" s="171">
        <f t="shared" si="129"/>
        <v>21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6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7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x14ac:dyDescent="0.2">
      <c r="A259" s="114">
        <f t="shared" si="111"/>
        <v>41719</v>
      </c>
      <c r="B259" s="98">
        <f t="shared" si="101"/>
        <v>104262.126021</v>
      </c>
      <c r="C259" s="10">
        <f t="shared" si="112"/>
        <v>100000</v>
      </c>
      <c r="D259" s="99">
        <f t="shared" si="113"/>
        <v>3862.84</v>
      </c>
      <c r="E259" s="21">
        <f>VLOOKUP(A258,[1]Plan1!$AY$80:$BA$314,3)</f>
        <v>3898.38</v>
      </c>
      <c r="F259" s="121">
        <f t="shared" si="114"/>
        <v>41716</v>
      </c>
      <c r="G259" s="100">
        <f t="shared" si="102"/>
        <v>9.2004846175353094E-3</v>
      </c>
      <c r="H259" s="20">
        <f t="shared" si="115"/>
        <v>41744</v>
      </c>
      <c r="I259" s="20">
        <f t="shared" si="103"/>
        <v>41744</v>
      </c>
      <c r="J259" s="1">
        <f t="shared" si="130"/>
        <v>21</v>
      </c>
      <c r="K259" s="1">
        <f t="shared" si="121"/>
        <v>4</v>
      </c>
      <c r="L259" s="10">
        <f t="shared" si="104"/>
        <v>1.0017459799999999</v>
      </c>
      <c r="M259" s="22">
        <f t="shared" si="120"/>
        <v>1.0068971200000001</v>
      </c>
      <c r="N259" s="22">
        <f t="shared" si="116"/>
        <v>1.039537948857852</v>
      </c>
      <c r="O259" s="10">
        <f t="shared" si="117"/>
        <v>1.04135296</v>
      </c>
      <c r="P259" s="10">
        <f t="shared" si="105"/>
        <v>104135.296</v>
      </c>
      <c r="Q259" s="101">
        <f t="shared" si="106"/>
        <v>0</v>
      </c>
      <c r="R259" s="102">
        <f t="shared" si="107"/>
        <v>0</v>
      </c>
      <c r="S259" s="10">
        <f t="shared" si="108"/>
        <v>0</v>
      </c>
      <c r="T259" s="17">
        <f t="shared" si="118"/>
        <v>7.9699999999999993E-2</v>
      </c>
      <c r="U259" s="101">
        <f t="shared" si="119"/>
        <v>4</v>
      </c>
      <c r="V259" s="101">
        <v>252</v>
      </c>
      <c r="W259" s="22">
        <f t="shared" si="109"/>
        <v>1.0012179349999999</v>
      </c>
      <c r="X259" s="18">
        <f t="shared" si="110"/>
        <v>126.830021</v>
      </c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4"/>
      <c r="AJ259" s="73"/>
      <c r="AK259" s="183">
        <f>[2]Plan1!$A287</f>
        <v>45598</v>
      </c>
      <c r="AL259" s="182" t="str">
        <f>[2]Plan1!$C287</f>
        <v>Finados</v>
      </c>
      <c r="AO259" s="173">
        <f t="shared" si="131"/>
        <v>45762</v>
      </c>
      <c r="AP259" s="173">
        <f t="shared" si="126"/>
        <v>45761</v>
      </c>
      <c r="AQ259" s="173">
        <f t="shared" si="127"/>
        <v>45762</v>
      </c>
      <c r="AR259" s="173">
        <f t="shared" si="128"/>
        <v>45792</v>
      </c>
      <c r="AS259" s="171">
        <f t="shared" si="129"/>
        <v>19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6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7"/>
      <c r="CY259" s="1"/>
      <c r="CZ259" s="1"/>
      <c r="DA259" s="1"/>
      <c r="DB259" s="1"/>
      <c r="DC259" s="1"/>
      <c r="DD259" s="1"/>
      <c r="DE259" s="1"/>
      <c r="DF259" s="1"/>
      <c r="DG259" s="1"/>
      <c r="DH259" s="4"/>
      <c r="DI259" s="1"/>
      <c r="DJ259" s="1"/>
      <c r="DK259" s="1"/>
      <c r="DL259" s="1"/>
      <c r="DM259" s="1"/>
      <c r="DN259" s="1"/>
    </row>
    <row r="260" spans="1:118" x14ac:dyDescent="0.2">
      <c r="A260" s="114">
        <f t="shared" si="111"/>
        <v>41720</v>
      </c>
      <c r="B260" s="98">
        <f t="shared" si="101"/>
        <v>104339.350877</v>
      </c>
      <c r="C260" s="10">
        <f t="shared" si="112"/>
        <v>100000</v>
      </c>
      <c r="D260" s="99">
        <f t="shared" si="113"/>
        <v>3862.84</v>
      </c>
      <c r="E260" s="21">
        <f>VLOOKUP(A259,[1]Plan1!$AY$80:$BA$314,3)</f>
        <v>3898.38</v>
      </c>
      <c r="F260" s="121">
        <f t="shared" si="114"/>
        <v>41716</v>
      </c>
      <c r="G260" s="100">
        <f t="shared" si="102"/>
        <v>9.2004846175353094E-3</v>
      </c>
      <c r="H260" s="20">
        <f t="shared" si="115"/>
        <v>41744</v>
      </c>
      <c r="I260" s="20">
        <f t="shared" si="103"/>
        <v>41744</v>
      </c>
      <c r="J260" s="1">
        <f t="shared" si="130"/>
        <v>21</v>
      </c>
      <c r="K260" s="1">
        <f t="shared" si="121"/>
        <v>5</v>
      </c>
      <c r="L260" s="10">
        <f t="shared" si="104"/>
        <v>1.0021829499999999</v>
      </c>
      <c r="M260" s="22">
        <f t="shared" si="120"/>
        <v>1.0068971200000001</v>
      </c>
      <c r="N260" s="22">
        <f t="shared" si="116"/>
        <v>1.039537948857852</v>
      </c>
      <c r="O260" s="10">
        <f t="shared" si="117"/>
        <v>1.0418072</v>
      </c>
      <c r="P260" s="10">
        <f t="shared" si="105"/>
        <v>104180.72</v>
      </c>
      <c r="Q260" s="101">
        <f t="shared" si="106"/>
        <v>0</v>
      </c>
      <c r="R260" s="102">
        <f t="shared" si="107"/>
        <v>0</v>
      </c>
      <c r="S260" s="10">
        <f t="shared" si="108"/>
        <v>0</v>
      </c>
      <c r="T260" s="17">
        <f t="shared" si="118"/>
        <v>7.9699999999999993E-2</v>
      </c>
      <c r="U260" s="101">
        <f t="shared" si="119"/>
        <v>5</v>
      </c>
      <c r="V260" s="101">
        <v>252</v>
      </c>
      <c r="W260" s="22">
        <f t="shared" si="109"/>
        <v>1.0015226509999999</v>
      </c>
      <c r="X260" s="18">
        <f t="shared" si="110"/>
        <v>158.630877</v>
      </c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4"/>
      <c r="AJ260" s="73"/>
      <c r="AK260" s="183">
        <f>[2]Plan1!$A288</f>
        <v>45611</v>
      </c>
      <c r="AL260" s="182" t="str">
        <f>[2]Plan1!$C288</f>
        <v>Proclamação da República</v>
      </c>
      <c r="AO260" s="173">
        <f t="shared" si="131"/>
        <v>45792</v>
      </c>
      <c r="AP260" s="173">
        <f t="shared" si="126"/>
        <v>45791</v>
      </c>
      <c r="AQ260" s="173">
        <f t="shared" si="127"/>
        <v>45792</v>
      </c>
      <c r="AR260" s="173">
        <f t="shared" si="128"/>
        <v>45824</v>
      </c>
      <c r="AS260" s="171">
        <f t="shared" si="129"/>
        <v>22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6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7"/>
      <c r="CY260" s="1"/>
      <c r="CZ260" s="1"/>
      <c r="DA260" s="1"/>
      <c r="DB260" s="1"/>
      <c r="DC260" s="1"/>
      <c r="DD260" s="1"/>
      <c r="DE260" s="1"/>
      <c r="DF260" s="1"/>
      <c r="DG260" s="1"/>
      <c r="DH260" s="4"/>
      <c r="DI260" s="1"/>
      <c r="DJ260" s="1"/>
      <c r="DK260" s="1"/>
      <c r="DL260" s="1"/>
      <c r="DM260" s="1"/>
      <c r="DN260" s="1"/>
    </row>
    <row r="261" spans="1:118" x14ac:dyDescent="0.2">
      <c r="A261" s="114">
        <f t="shared" si="111"/>
        <v>41721</v>
      </c>
      <c r="B261" s="98">
        <f t="shared" si="101"/>
        <v>104339.350877</v>
      </c>
      <c r="C261" s="10">
        <f t="shared" si="112"/>
        <v>100000</v>
      </c>
      <c r="D261" s="99">
        <f t="shared" si="113"/>
        <v>3862.84</v>
      </c>
      <c r="E261" s="21">
        <f>VLOOKUP(A260,[1]Plan1!$AY$80:$BA$314,3)</f>
        <v>3898.38</v>
      </c>
      <c r="F261" s="121">
        <f t="shared" si="114"/>
        <v>41716</v>
      </c>
      <c r="G261" s="100">
        <f t="shared" si="102"/>
        <v>9.2004846175353094E-3</v>
      </c>
      <c r="H261" s="20">
        <f t="shared" si="115"/>
        <v>41744</v>
      </c>
      <c r="I261" s="20">
        <f t="shared" si="103"/>
        <v>41744</v>
      </c>
      <c r="J261" s="1">
        <f t="shared" si="130"/>
        <v>21</v>
      </c>
      <c r="K261" s="1">
        <f t="shared" si="121"/>
        <v>5</v>
      </c>
      <c r="L261" s="10">
        <f t="shared" si="104"/>
        <v>1.0021829499999999</v>
      </c>
      <c r="M261" s="22">
        <f t="shared" si="120"/>
        <v>1.0068971200000001</v>
      </c>
      <c r="N261" s="22">
        <f t="shared" si="116"/>
        <v>1.039537948857852</v>
      </c>
      <c r="O261" s="10">
        <f t="shared" si="117"/>
        <v>1.0418072</v>
      </c>
      <c r="P261" s="10">
        <f t="shared" si="105"/>
        <v>104180.72</v>
      </c>
      <c r="Q261" s="101">
        <f t="shared" si="106"/>
        <v>0</v>
      </c>
      <c r="R261" s="102">
        <f t="shared" si="107"/>
        <v>0</v>
      </c>
      <c r="S261" s="10">
        <f t="shared" si="108"/>
        <v>0</v>
      </c>
      <c r="T261" s="17">
        <f t="shared" si="118"/>
        <v>7.9699999999999993E-2</v>
      </c>
      <c r="U261" s="101">
        <f t="shared" si="119"/>
        <v>5</v>
      </c>
      <c r="V261" s="101">
        <v>252</v>
      </c>
      <c r="W261" s="22">
        <f t="shared" si="109"/>
        <v>1.0015226509999999</v>
      </c>
      <c r="X261" s="18">
        <f t="shared" si="110"/>
        <v>158.630877</v>
      </c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4"/>
      <c r="AJ261" s="73"/>
      <c r="AK261" s="183">
        <f>[2]Plan1!$A289</f>
        <v>45616</v>
      </c>
      <c r="AL261" s="182" t="str">
        <f>[2]Plan1!$C289</f>
        <v>Dia Nacional de Zumbi e da Consciência Negra</v>
      </c>
      <c r="AO261" s="173">
        <f t="shared" si="131"/>
        <v>45823</v>
      </c>
      <c r="AP261" s="173">
        <f t="shared" si="126"/>
        <v>45821</v>
      </c>
      <c r="AQ261" s="173">
        <f t="shared" si="127"/>
        <v>45824</v>
      </c>
      <c r="AR261" s="173">
        <f t="shared" si="128"/>
        <v>45853</v>
      </c>
      <c r="AS261" s="171">
        <f t="shared" si="129"/>
        <v>20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6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7"/>
      <c r="CY261" s="1"/>
      <c r="CZ261" s="1"/>
      <c r="DA261" s="1"/>
      <c r="DB261" s="1"/>
      <c r="DC261" s="1"/>
      <c r="DD261" s="1"/>
      <c r="DE261" s="1"/>
      <c r="DF261" s="1"/>
      <c r="DG261" s="1"/>
      <c r="DH261" s="4"/>
      <c r="DI261" s="1"/>
      <c r="DJ261" s="1"/>
      <c r="DK261" s="1"/>
      <c r="DL261" s="1"/>
      <c r="DM261" s="1"/>
      <c r="DN261" s="1"/>
    </row>
    <row r="262" spans="1:118" x14ac:dyDescent="0.2">
      <c r="A262" s="114">
        <f t="shared" si="111"/>
        <v>41722</v>
      </c>
      <c r="B262" s="98">
        <f t="shared" si="101"/>
        <v>104339.350877</v>
      </c>
      <c r="C262" s="10">
        <f t="shared" si="112"/>
        <v>100000</v>
      </c>
      <c r="D262" s="99">
        <f t="shared" si="113"/>
        <v>3862.84</v>
      </c>
      <c r="E262" s="21">
        <f>VLOOKUP(A261,[1]Plan1!$AY$80:$BA$314,3)</f>
        <v>3898.38</v>
      </c>
      <c r="F262" s="121">
        <f t="shared" si="114"/>
        <v>41716</v>
      </c>
      <c r="G262" s="100">
        <f t="shared" si="102"/>
        <v>9.2004846175353094E-3</v>
      </c>
      <c r="H262" s="20">
        <f t="shared" si="115"/>
        <v>41744</v>
      </c>
      <c r="I262" s="20">
        <f t="shared" si="103"/>
        <v>41744</v>
      </c>
      <c r="J262" s="1">
        <f t="shared" si="130"/>
        <v>21</v>
      </c>
      <c r="K262" s="1">
        <f t="shared" si="121"/>
        <v>5</v>
      </c>
      <c r="L262" s="10">
        <f t="shared" si="104"/>
        <v>1.0021829499999999</v>
      </c>
      <c r="M262" s="22">
        <f t="shared" si="120"/>
        <v>1.0068971200000001</v>
      </c>
      <c r="N262" s="22">
        <f t="shared" si="116"/>
        <v>1.039537948857852</v>
      </c>
      <c r="O262" s="10">
        <f t="shared" si="117"/>
        <v>1.0418072</v>
      </c>
      <c r="P262" s="10">
        <f t="shared" si="105"/>
        <v>104180.72</v>
      </c>
      <c r="Q262" s="101">
        <f t="shared" si="106"/>
        <v>0</v>
      </c>
      <c r="R262" s="102">
        <f t="shared" si="107"/>
        <v>0</v>
      </c>
      <c r="S262" s="10">
        <f t="shared" si="108"/>
        <v>0</v>
      </c>
      <c r="T262" s="17">
        <f t="shared" si="118"/>
        <v>7.9699999999999993E-2</v>
      </c>
      <c r="U262" s="101">
        <f t="shared" si="119"/>
        <v>5</v>
      </c>
      <c r="V262" s="101">
        <v>252</v>
      </c>
      <c r="W262" s="22">
        <f t="shared" si="109"/>
        <v>1.0015226509999999</v>
      </c>
      <c r="X262" s="18">
        <f t="shared" si="110"/>
        <v>158.630877</v>
      </c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4"/>
      <c r="AJ262" s="73"/>
      <c r="AK262" s="183">
        <f>[2]Plan1!$A290</f>
        <v>45651</v>
      </c>
      <c r="AL262" s="182" t="str">
        <f>[2]Plan1!$C290</f>
        <v>Natal</v>
      </c>
      <c r="AO262" s="173">
        <f t="shared" si="131"/>
        <v>45853</v>
      </c>
      <c r="AP262" s="173">
        <f t="shared" ref="AP262:AP283" si="132">WORKDAY(AO262,-1,AK$118:AK$502)</f>
        <v>45852</v>
      </c>
      <c r="AQ262" s="173">
        <f t="shared" ref="AQ262:AQ283" si="133">WORKDAY(AP262,1,AK$118:AK$502)</f>
        <v>45853</v>
      </c>
      <c r="AR262" s="173">
        <f t="shared" ref="AR262:AR283" si="134">AQ263</f>
        <v>45884</v>
      </c>
      <c r="AS262" s="171">
        <f t="shared" ref="AS262:AS283" si="135">NETWORKDAYS(AQ262,AQ263,$AK$118:$AK$502)-1</f>
        <v>23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6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7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x14ac:dyDescent="0.2">
      <c r="A263" s="114">
        <f t="shared" si="111"/>
        <v>41723</v>
      </c>
      <c r="B263" s="98">
        <f t="shared" si="101"/>
        <v>104416.634043</v>
      </c>
      <c r="C263" s="10">
        <f t="shared" si="112"/>
        <v>100000</v>
      </c>
      <c r="D263" s="99">
        <f t="shared" si="113"/>
        <v>3862.84</v>
      </c>
      <c r="E263" s="21">
        <f>VLOOKUP(A262,[1]Plan1!$AY$80:$BA$314,3)</f>
        <v>3898.38</v>
      </c>
      <c r="F263" s="121">
        <f t="shared" si="114"/>
        <v>41716</v>
      </c>
      <c r="G263" s="100">
        <f t="shared" si="102"/>
        <v>9.2004846175353094E-3</v>
      </c>
      <c r="H263" s="20">
        <f t="shared" si="115"/>
        <v>41744</v>
      </c>
      <c r="I263" s="20">
        <f t="shared" si="103"/>
        <v>41744</v>
      </c>
      <c r="J263" s="1">
        <f t="shared" si="130"/>
        <v>21</v>
      </c>
      <c r="K263" s="1">
        <f t="shared" si="121"/>
        <v>6</v>
      </c>
      <c r="L263" s="10">
        <f t="shared" si="104"/>
        <v>1.0026201100000001</v>
      </c>
      <c r="M263" s="22">
        <f t="shared" si="120"/>
        <v>1.0068971200000001</v>
      </c>
      <c r="N263" s="22">
        <f t="shared" si="116"/>
        <v>1.039537948857852</v>
      </c>
      <c r="O263" s="10">
        <f t="shared" si="117"/>
        <v>1.0422616499999999</v>
      </c>
      <c r="P263" s="10">
        <f t="shared" si="105"/>
        <v>104226.16499999999</v>
      </c>
      <c r="Q263" s="101">
        <f t="shared" si="106"/>
        <v>0</v>
      </c>
      <c r="R263" s="102">
        <f t="shared" si="107"/>
        <v>0</v>
      </c>
      <c r="S263" s="10">
        <f t="shared" si="108"/>
        <v>0</v>
      </c>
      <c r="T263" s="17">
        <f t="shared" si="118"/>
        <v>7.9699999999999993E-2</v>
      </c>
      <c r="U263" s="101">
        <f t="shared" si="119"/>
        <v>6</v>
      </c>
      <c r="V263" s="101">
        <v>252</v>
      </c>
      <c r="W263" s="22">
        <f t="shared" si="109"/>
        <v>1.001827459</v>
      </c>
      <c r="X263" s="18">
        <f t="shared" si="110"/>
        <v>190.469043</v>
      </c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4"/>
      <c r="AJ263" s="73"/>
      <c r="AK263" s="183">
        <f>[2]Plan1!$A291</f>
        <v>45658</v>
      </c>
      <c r="AL263" s="182" t="str">
        <f>[2]Plan1!$C291</f>
        <v>Confraternização Universal</v>
      </c>
      <c r="AO263" s="173">
        <f t="shared" si="131"/>
        <v>45884</v>
      </c>
      <c r="AP263" s="173">
        <f t="shared" si="132"/>
        <v>45883</v>
      </c>
      <c r="AQ263" s="173">
        <f t="shared" si="133"/>
        <v>45884</v>
      </c>
      <c r="AR263" s="173">
        <f t="shared" si="134"/>
        <v>45915</v>
      </c>
      <c r="AS263" s="171">
        <f t="shared" si="135"/>
        <v>21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6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7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x14ac:dyDescent="0.2">
      <c r="A264" s="114">
        <f t="shared" si="111"/>
        <v>41724</v>
      </c>
      <c r="B264" s="98">
        <f t="shared" si="101"/>
        <v>104493.974652</v>
      </c>
      <c r="C264" s="10">
        <f t="shared" si="112"/>
        <v>100000</v>
      </c>
      <c r="D264" s="99">
        <f t="shared" si="113"/>
        <v>3862.84</v>
      </c>
      <c r="E264" s="21">
        <f>VLOOKUP(A263,[1]Plan1!$AY$80:$BA$314,3)</f>
        <v>3898.38</v>
      </c>
      <c r="F264" s="121">
        <f t="shared" si="114"/>
        <v>41716</v>
      </c>
      <c r="G264" s="100">
        <f t="shared" si="102"/>
        <v>9.2004846175353094E-3</v>
      </c>
      <c r="H264" s="20">
        <f t="shared" si="115"/>
        <v>41744</v>
      </c>
      <c r="I264" s="20">
        <f t="shared" si="103"/>
        <v>41744</v>
      </c>
      <c r="J264" s="1">
        <f t="shared" si="130"/>
        <v>21</v>
      </c>
      <c r="K264" s="1">
        <f t="shared" si="121"/>
        <v>7</v>
      </c>
      <c r="L264" s="10">
        <f t="shared" si="104"/>
        <v>1.0030574699999999</v>
      </c>
      <c r="M264" s="22">
        <f t="shared" si="120"/>
        <v>1.0068971200000001</v>
      </c>
      <c r="N264" s="22">
        <f t="shared" si="116"/>
        <v>1.039537948857852</v>
      </c>
      <c r="O264" s="10">
        <f t="shared" si="117"/>
        <v>1.0427162999999999</v>
      </c>
      <c r="P264" s="10">
        <f t="shared" si="105"/>
        <v>104271.63</v>
      </c>
      <c r="Q264" s="101">
        <f t="shared" si="106"/>
        <v>0</v>
      </c>
      <c r="R264" s="102">
        <f t="shared" si="107"/>
        <v>0</v>
      </c>
      <c r="S264" s="10">
        <f t="shared" si="108"/>
        <v>0</v>
      </c>
      <c r="T264" s="17">
        <f t="shared" si="118"/>
        <v>7.9699999999999993E-2</v>
      </c>
      <c r="U264" s="101">
        <f t="shared" si="119"/>
        <v>7</v>
      </c>
      <c r="V264" s="101">
        <v>252</v>
      </c>
      <c r="W264" s="22">
        <f t="shared" si="109"/>
        <v>1.0021323600000001</v>
      </c>
      <c r="X264" s="18">
        <f t="shared" si="110"/>
        <v>222.344652</v>
      </c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4"/>
      <c r="AJ264" s="73"/>
      <c r="AK264" s="183">
        <f>[2]Plan1!$A292</f>
        <v>45719</v>
      </c>
      <c r="AL264" s="182" t="str">
        <f>[2]Plan1!$C292</f>
        <v>Carnaval</v>
      </c>
      <c r="AO264" s="173">
        <f t="shared" si="131"/>
        <v>45915</v>
      </c>
      <c r="AP264" s="173">
        <f t="shared" si="132"/>
        <v>45912</v>
      </c>
      <c r="AQ264" s="173">
        <f t="shared" si="133"/>
        <v>45915</v>
      </c>
      <c r="AR264" s="173">
        <f t="shared" si="134"/>
        <v>45945</v>
      </c>
      <c r="AS264" s="171">
        <f t="shared" si="135"/>
        <v>22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6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7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x14ac:dyDescent="0.2">
      <c r="A265" s="114">
        <f t="shared" si="111"/>
        <v>41725</v>
      </c>
      <c r="B265" s="98">
        <f t="shared" si="101"/>
        <v>104571.37173500001</v>
      </c>
      <c r="C265" s="10">
        <f t="shared" si="112"/>
        <v>100000</v>
      </c>
      <c r="D265" s="99">
        <f t="shared" si="113"/>
        <v>3862.84</v>
      </c>
      <c r="E265" s="21">
        <f>VLOOKUP(A264,[1]Plan1!$AY$80:$BA$314,3)</f>
        <v>3898.38</v>
      </c>
      <c r="F265" s="121">
        <f t="shared" si="114"/>
        <v>41716</v>
      </c>
      <c r="G265" s="100">
        <f t="shared" si="102"/>
        <v>9.2004846175353094E-3</v>
      </c>
      <c r="H265" s="20">
        <f t="shared" si="115"/>
        <v>41744</v>
      </c>
      <c r="I265" s="20">
        <f t="shared" si="103"/>
        <v>41744</v>
      </c>
      <c r="J265" s="1">
        <f t="shared" si="130"/>
        <v>21</v>
      </c>
      <c r="K265" s="1">
        <f t="shared" si="121"/>
        <v>8</v>
      </c>
      <c r="L265" s="10">
        <f t="shared" si="104"/>
        <v>1.00349501</v>
      </c>
      <c r="M265" s="22">
        <f t="shared" si="120"/>
        <v>1.0068971200000001</v>
      </c>
      <c r="N265" s="22">
        <f t="shared" si="116"/>
        <v>1.039537948857852</v>
      </c>
      <c r="O265" s="10">
        <f t="shared" si="117"/>
        <v>1.0431711400000001</v>
      </c>
      <c r="P265" s="10">
        <f t="shared" si="105"/>
        <v>104317.114</v>
      </c>
      <c r="Q265" s="101">
        <f t="shared" si="106"/>
        <v>0</v>
      </c>
      <c r="R265" s="102">
        <f t="shared" si="107"/>
        <v>0</v>
      </c>
      <c r="S265" s="10">
        <f t="shared" si="108"/>
        <v>0</v>
      </c>
      <c r="T265" s="17">
        <f t="shared" si="118"/>
        <v>7.9699999999999993E-2</v>
      </c>
      <c r="U265" s="101">
        <f t="shared" si="119"/>
        <v>8</v>
      </c>
      <c r="V265" s="101">
        <v>252</v>
      </c>
      <c r="W265" s="22">
        <f t="shared" si="109"/>
        <v>1.002437354</v>
      </c>
      <c r="X265" s="18">
        <f t="shared" si="110"/>
        <v>254.257735</v>
      </c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4"/>
      <c r="AJ265" s="73"/>
      <c r="AK265" s="183">
        <f>[2]Plan1!$A293</f>
        <v>45720</v>
      </c>
      <c r="AL265" s="182" t="str">
        <f>[2]Plan1!$C293</f>
        <v>Carnaval</v>
      </c>
      <c r="AO265" s="173">
        <f t="shared" si="131"/>
        <v>45945</v>
      </c>
      <c r="AP265" s="173">
        <f t="shared" si="132"/>
        <v>45944</v>
      </c>
      <c r="AQ265" s="173">
        <f t="shared" si="133"/>
        <v>45945</v>
      </c>
      <c r="AR265" s="173">
        <f t="shared" si="134"/>
        <v>45978</v>
      </c>
      <c r="AS265" s="171">
        <f t="shared" si="135"/>
        <v>23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6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7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x14ac:dyDescent="0.2">
      <c r="A266" s="114">
        <f t="shared" si="111"/>
        <v>41726</v>
      </c>
      <c r="B266" s="98">
        <f t="shared" ref="B266:B329" si="136">(P266+X266)</f>
        <v>104648.826218</v>
      </c>
      <c r="C266" s="10">
        <f t="shared" si="112"/>
        <v>100000</v>
      </c>
      <c r="D266" s="99">
        <f t="shared" si="113"/>
        <v>3862.84</v>
      </c>
      <c r="E266" s="21">
        <f>VLOOKUP(A265,[1]Plan1!$AY$80:$BA$314,3)</f>
        <v>3898.38</v>
      </c>
      <c r="F266" s="121">
        <f t="shared" si="114"/>
        <v>41716</v>
      </c>
      <c r="G266" s="100">
        <f t="shared" ref="G266:G329" si="137">(E266/D266)-1</f>
        <v>9.2004846175353094E-3</v>
      </c>
      <c r="H266" s="20">
        <f t="shared" si="115"/>
        <v>41744</v>
      </c>
      <c r="I266" s="20">
        <f t="shared" ref="I266:I329" si="138">IF(A266&gt;I265,H266,I265)</f>
        <v>41744</v>
      </c>
      <c r="J266" s="1">
        <f t="shared" si="130"/>
        <v>21</v>
      </c>
      <c r="K266" s="1">
        <f t="shared" si="121"/>
        <v>9</v>
      </c>
      <c r="L266" s="10">
        <f t="shared" ref="L266:L329" si="139">TRUNC((E266/D266)^TRUNC((K266/J266),9),8)</f>
        <v>1.00393274</v>
      </c>
      <c r="M266" s="22">
        <f t="shared" si="120"/>
        <v>1.0068971200000001</v>
      </c>
      <c r="N266" s="22">
        <f t="shared" si="116"/>
        <v>1.039537948857852</v>
      </c>
      <c r="O266" s="10">
        <f t="shared" si="117"/>
        <v>1.04362618</v>
      </c>
      <c r="P266" s="10">
        <f t="shared" ref="P266:P329" si="140">TRUNC(C266*O266,8)</f>
        <v>104362.618</v>
      </c>
      <c r="Q266" s="101">
        <f t="shared" ref="Q266:Q329" si="141">IF(VLOOKUP(A266,AK$10:AR$114,8)=VLOOKUP(A265,AK$10:AR$114,8),0,VLOOKUP(A266,AK$10:AR$114,8))</f>
        <v>0</v>
      </c>
      <c r="R266" s="102">
        <f t="shared" ref="R266:R329" si="142">IF(Q266&gt;0,VLOOKUP($A266,$AK$10:$AP$114,6),0)</f>
        <v>0</v>
      </c>
      <c r="S266" s="10">
        <f t="shared" ref="S266:S329" si="143">IF(R266&gt;0,TRUNC(100000*R266*O266,8),0)</f>
        <v>0</v>
      </c>
      <c r="T266" s="17">
        <f t="shared" si="118"/>
        <v>7.9699999999999993E-2</v>
      </c>
      <c r="U266" s="101">
        <f t="shared" si="119"/>
        <v>9</v>
      </c>
      <c r="V266" s="101">
        <v>252</v>
      </c>
      <c r="W266" s="22">
        <f t="shared" ref="W266:W329" si="144">ROUND((1+T266)^TRUNC((U266/V266),9),9)</f>
        <v>1.00274244</v>
      </c>
      <c r="X266" s="18">
        <f t="shared" ref="X266:X329" si="145">TRUNC((P266*(W266-1)),6)</f>
        <v>286.20821799999999</v>
      </c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4"/>
      <c r="AJ266" s="73"/>
      <c r="AK266" s="183">
        <f>[2]Plan1!$A294</f>
        <v>45765</v>
      </c>
      <c r="AL266" s="182" t="str">
        <f>[2]Plan1!$C294</f>
        <v>Paixão de Cristo</v>
      </c>
      <c r="AO266" s="173">
        <f t="shared" si="131"/>
        <v>45976</v>
      </c>
      <c r="AP266" s="173">
        <f t="shared" si="132"/>
        <v>45975</v>
      </c>
      <c r="AQ266" s="173">
        <f t="shared" si="133"/>
        <v>45978</v>
      </c>
      <c r="AR266" s="173">
        <f t="shared" si="134"/>
        <v>46006</v>
      </c>
      <c r="AS266" s="171">
        <f t="shared" si="135"/>
        <v>19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6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7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x14ac:dyDescent="0.2">
      <c r="A267" s="114">
        <f t="shared" ref="A267:A330" si="146">(A266+1)</f>
        <v>41727</v>
      </c>
      <c r="B267" s="98">
        <f t="shared" si="136"/>
        <v>104726.33834100001</v>
      </c>
      <c r="C267" s="10">
        <f t="shared" ref="C267:C330" si="147">TRUNC(IF(Q266&gt;0,VLOOKUP(A266,$AK$12:$AL$114,2),C266),8)</f>
        <v>100000</v>
      </c>
      <c r="D267" s="99">
        <f t="shared" ref="D267:D330" si="148">IF(E267=E266,D266,E266)</f>
        <v>3862.84</v>
      </c>
      <c r="E267" s="21">
        <f>VLOOKUP(A266,[1]Plan1!$AY$80:$BA$314,3)</f>
        <v>3898.38</v>
      </c>
      <c r="F267" s="121">
        <f t="shared" ref="F267:F330" si="149">IF(D267=D266,F266,A267)</f>
        <v>41716</v>
      </c>
      <c r="G267" s="100">
        <f t="shared" si="137"/>
        <v>9.2004846175353094E-3</v>
      </c>
      <c r="H267" s="20">
        <f t="shared" ref="H267:H330" si="150">IF(DAY(A267)=15,VLOOKUP(A267,AO$118:AT$450,4),H266)</f>
        <v>41744</v>
      </c>
      <c r="I267" s="20">
        <f t="shared" si="138"/>
        <v>41744</v>
      </c>
      <c r="J267" s="1">
        <f t="shared" si="130"/>
        <v>21</v>
      </c>
      <c r="K267" s="1">
        <f t="shared" si="121"/>
        <v>10</v>
      </c>
      <c r="L267" s="10">
        <f t="shared" si="139"/>
        <v>1.0043706699999999</v>
      </c>
      <c r="M267" s="22">
        <f t="shared" si="120"/>
        <v>1.0068971200000001</v>
      </c>
      <c r="N267" s="22">
        <f t="shared" ref="N267:N330" si="151">IF(I267&gt;I266,N266*M267,N266)</f>
        <v>1.039537948857852</v>
      </c>
      <c r="O267" s="10">
        <f t="shared" ref="O267:O330" si="152">TRUNC(TRUNC((L267*N267),15),8)</f>
        <v>1.0440814199999999</v>
      </c>
      <c r="P267" s="10">
        <f t="shared" si="140"/>
        <v>104408.14200000001</v>
      </c>
      <c r="Q267" s="101">
        <f t="shared" si="141"/>
        <v>0</v>
      </c>
      <c r="R267" s="102">
        <f t="shared" si="142"/>
        <v>0</v>
      </c>
      <c r="S267" s="10">
        <f t="shared" si="143"/>
        <v>0</v>
      </c>
      <c r="T267" s="17">
        <f t="shared" ref="T267:T330" si="153">(T266)</f>
        <v>7.9699999999999993E-2</v>
      </c>
      <c r="U267" s="101">
        <f t="shared" si="119"/>
        <v>10</v>
      </c>
      <c r="V267" s="101">
        <v>252</v>
      </c>
      <c r="W267" s="22">
        <f t="shared" si="144"/>
        <v>1.00304762</v>
      </c>
      <c r="X267" s="18">
        <f t="shared" si="145"/>
        <v>318.19634100000002</v>
      </c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4"/>
      <c r="AJ267" s="73"/>
      <c r="AK267" s="183">
        <f>[2]Plan1!$A295</f>
        <v>45768</v>
      </c>
      <c r="AL267" s="182" t="str">
        <f>[2]Plan1!$C295</f>
        <v>Tiradentes</v>
      </c>
      <c r="AO267" s="173">
        <f t="shared" si="131"/>
        <v>46006</v>
      </c>
      <c r="AP267" s="173">
        <f t="shared" si="132"/>
        <v>46003</v>
      </c>
      <c r="AQ267" s="173">
        <f t="shared" si="133"/>
        <v>46006</v>
      </c>
      <c r="AR267" s="173">
        <f t="shared" si="134"/>
        <v>46037</v>
      </c>
      <c r="AS267" s="171">
        <f t="shared" si="135"/>
        <v>21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6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7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x14ac:dyDescent="0.2">
      <c r="A268" s="114">
        <f t="shared" si="146"/>
        <v>41728</v>
      </c>
      <c r="B268" s="98">
        <f t="shared" si="136"/>
        <v>104726.33834100001</v>
      </c>
      <c r="C268" s="10">
        <f t="shared" si="147"/>
        <v>100000</v>
      </c>
      <c r="D268" s="99">
        <f t="shared" si="148"/>
        <v>3862.84</v>
      </c>
      <c r="E268" s="21">
        <f>VLOOKUP(A267,[1]Plan1!$AY$80:$BA$314,3)</f>
        <v>3898.38</v>
      </c>
      <c r="F268" s="121">
        <f t="shared" si="149"/>
        <v>41716</v>
      </c>
      <c r="G268" s="100">
        <f t="shared" si="137"/>
        <v>9.2004846175353094E-3</v>
      </c>
      <c r="H268" s="20">
        <f t="shared" si="150"/>
        <v>41744</v>
      </c>
      <c r="I268" s="20">
        <f t="shared" si="138"/>
        <v>41744</v>
      </c>
      <c r="J268" s="1">
        <f t="shared" si="130"/>
        <v>21</v>
      </c>
      <c r="K268" s="1">
        <f t="shared" si="121"/>
        <v>10</v>
      </c>
      <c r="L268" s="10">
        <f t="shared" si="139"/>
        <v>1.0043706699999999</v>
      </c>
      <c r="M268" s="22">
        <f t="shared" si="120"/>
        <v>1.0068971200000001</v>
      </c>
      <c r="N268" s="22">
        <f t="shared" si="151"/>
        <v>1.039537948857852</v>
      </c>
      <c r="O268" s="10">
        <f t="shared" si="152"/>
        <v>1.0440814199999999</v>
      </c>
      <c r="P268" s="10">
        <f t="shared" si="140"/>
        <v>104408.14200000001</v>
      </c>
      <c r="Q268" s="101">
        <f t="shared" si="141"/>
        <v>0</v>
      </c>
      <c r="R268" s="102">
        <f t="shared" si="142"/>
        <v>0</v>
      </c>
      <c r="S268" s="10">
        <f t="shared" si="143"/>
        <v>0</v>
      </c>
      <c r="T268" s="17">
        <f t="shared" si="153"/>
        <v>7.9699999999999993E-2</v>
      </c>
      <c r="U268" s="101">
        <f t="shared" si="119"/>
        <v>10</v>
      </c>
      <c r="V268" s="101">
        <v>252</v>
      </c>
      <c r="W268" s="22">
        <f t="shared" si="144"/>
        <v>1.00304762</v>
      </c>
      <c r="X268" s="18">
        <f t="shared" si="145"/>
        <v>318.19634100000002</v>
      </c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4"/>
      <c r="AJ268" s="73"/>
      <c r="AK268" s="183">
        <f>[2]Plan1!$A296</f>
        <v>45778</v>
      </c>
      <c r="AL268" s="182" t="str">
        <f>[2]Plan1!$C296</f>
        <v>Dia do Trabalho</v>
      </c>
      <c r="AO268" s="173">
        <f t="shared" si="131"/>
        <v>46037</v>
      </c>
      <c r="AP268" s="173">
        <f t="shared" si="132"/>
        <v>46036</v>
      </c>
      <c r="AQ268" s="173">
        <f t="shared" si="133"/>
        <v>46037</v>
      </c>
      <c r="AR268" s="173">
        <f t="shared" si="134"/>
        <v>46071</v>
      </c>
      <c r="AS268" s="171">
        <f t="shared" si="135"/>
        <v>22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6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7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x14ac:dyDescent="0.2">
      <c r="A269" s="114">
        <f t="shared" si="146"/>
        <v>41729</v>
      </c>
      <c r="B269" s="98">
        <f t="shared" si="136"/>
        <v>104726.33834100001</v>
      </c>
      <c r="C269" s="10">
        <f t="shared" si="147"/>
        <v>100000</v>
      </c>
      <c r="D269" s="99">
        <f t="shared" si="148"/>
        <v>3862.84</v>
      </c>
      <c r="E269" s="21">
        <f>VLOOKUP(A268,[1]Plan1!$AY$80:$BA$314,3)</f>
        <v>3898.38</v>
      </c>
      <c r="F269" s="121">
        <f t="shared" si="149"/>
        <v>41716</v>
      </c>
      <c r="G269" s="100">
        <f t="shared" si="137"/>
        <v>9.2004846175353094E-3</v>
      </c>
      <c r="H269" s="20">
        <f t="shared" si="150"/>
        <v>41744</v>
      </c>
      <c r="I269" s="20">
        <f t="shared" si="138"/>
        <v>41744</v>
      </c>
      <c r="J269" s="1">
        <f t="shared" si="130"/>
        <v>21</v>
      </c>
      <c r="K269" s="1">
        <f t="shared" si="121"/>
        <v>10</v>
      </c>
      <c r="L269" s="10">
        <f t="shared" si="139"/>
        <v>1.0043706699999999</v>
      </c>
      <c r="M269" s="22">
        <f t="shared" si="120"/>
        <v>1.0068971200000001</v>
      </c>
      <c r="N269" s="22">
        <f t="shared" si="151"/>
        <v>1.039537948857852</v>
      </c>
      <c r="O269" s="10">
        <f t="shared" si="152"/>
        <v>1.0440814199999999</v>
      </c>
      <c r="P269" s="10">
        <f t="shared" si="140"/>
        <v>104408.14200000001</v>
      </c>
      <c r="Q269" s="101">
        <f t="shared" si="141"/>
        <v>0</v>
      </c>
      <c r="R269" s="102">
        <f t="shared" si="142"/>
        <v>0</v>
      </c>
      <c r="S269" s="10">
        <f t="shared" si="143"/>
        <v>0</v>
      </c>
      <c r="T269" s="17">
        <f t="shared" si="153"/>
        <v>7.9699999999999993E-2</v>
      </c>
      <c r="U269" s="101">
        <f t="shared" si="119"/>
        <v>10</v>
      </c>
      <c r="V269" s="101">
        <v>252</v>
      </c>
      <c r="W269" s="22">
        <f t="shared" si="144"/>
        <v>1.00304762</v>
      </c>
      <c r="X269" s="18">
        <f t="shared" si="145"/>
        <v>318.19634100000002</v>
      </c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4"/>
      <c r="AJ269" s="73"/>
      <c r="AK269" s="183">
        <f>[2]Plan1!$A297</f>
        <v>45827</v>
      </c>
      <c r="AL269" s="182" t="str">
        <f>[2]Plan1!$C297</f>
        <v>Corpus Christi</v>
      </c>
      <c r="AO269" s="173">
        <f t="shared" si="131"/>
        <v>46068</v>
      </c>
      <c r="AP269" s="173">
        <f t="shared" si="132"/>
        <v>46066</v>
      </c>
      <c r="AQ269" s="173">
        <f t="shared" si="133"/>
        <v>46071</v>
      </c>
      <c r="AR269" s="173">
        <f t="shared" si="134"/>
        <v>46097</v>
      </c>
      <c r="AS269" s="171">
        <f t="shared" si="135"/>
        <v>18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6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7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x14ac:dyDescent="0.2">
      <c r="A270" s="114">
        <f t="shared" si="146"/>
        <v>41730</v>
      </c>
      <c r="B270" s="98">
        <f t="shared" si="136"/>
        <v>104803.907928</v>
      </c>
      <c r="C270" s="10">
        <f t="shared" si="147"/>
        <v>100000</v>
      </c>
      <c r="D270" s="99">
        <f t="shared" si="148"/>
        <v>3862.84</v>
      </c>
      <c r="E270" s="21">
        <f>VLOOKUP(A269,[1]Plan1!$AY$80:$BA$314,3)</f>
        <v>3898.38</v>
      </c>
      <c r="F270" s="121">
        <f t="shared" si="149"/>
        <v>41716</v>
      </c>
      <c r="G270" s="100">
        <f t="shared" si="137"/>
        <v>9.2004846175353094E-3</v>
      </c>
      <c r="H270" s="20">
        <f t="shared" si="150"/>
        <v>41744</v>
      </c>
      <c r="I270" s="20">
        <f t="shared" si="138"/>
        <v>41744</v>
      </c>
      <c r="J270" s="1">
        <f t="shared" si="130"/>
        <v>21</v>
      </c>
      <c r="K270" s="1">
        <f t="shared" si="121"/>
        <v>11</v>
      </c>
      <c r="L270" s="10">
        <f t="shared" si="139"/>
        <v>1.00480879</v>
      </c>
      <c r="M270" s="22">
        <f t="shared" si="120"/>
        <v>1.0068971200000001</v>
      </c>
      <c r="N270" s="22">
        <f t="shared" si="151"/>
        <v>1.039537948857852</v>
      </c>
      <c r="O270" s="10">
        <f t="shared" si="152"/>
        <v>1.04453686</v>
      </c>
      <c r="P270" s="10">
        <f t="shared" si="140"/>
        <v>104453.686</v>
      </c>
      <c r="Q270" s="101">
        <f t="shared" si="141"/>
        <v>0</v>
      </c>
      <c r="R270" s="102">
        <f t="shared" si="142"/>
        <v>0</v>
      </c>
      <c r="S270" s="10">
        <f t="shared" si="143"/>
        <v>0</v>
      </c>
      <c r="T270" s="17">
        <f t="shared" si="153"/>
        <v>7.9699999999999993E-2</v>
      </c>
      <c r="U270" s="101">
        <f t="shared" si="119"/>
        <v>11</v>
      </c>
      <c r="V270" s="101">
        <v>252</v>
      </c>
      <c r="W270" s="22">
        <f t="shared" si="144"/>
        <v>1.0033528920000001</v>
      </c>
      <c r="X270" s="18">
        <f t="shared" si="145"/>
        <v>350.22192799999999</v>
      </c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4"/>
      <c r="AJ270" s="73"/>
      <c r="AK270" s="183">
        <f>[2]Plan1!$A298</f>
        <v>45907</v>
      </c>
      <c r="AL270" s="182" t="str">
        <f>[2]Plan1!$C298</f>
        <v>Independência do Brasil</v>
      </c>
      <c r="AO270" s="173">
        <f t="shared" si="131"/>
        <v>46096</v>
      </c>
      <c r="AP270" s="173">
        <f t="shared" si="132"/>
        <v>46094</v>
      </c>
      <c r="AQ270" s="173">
        <f t="shared" si="133"/>
        <v>46097</v>
      </c>
      <c r="AR270" s="173">
        <f t="shared" si="134"/>
        <v>46127</v>
      </c>
      <c r="AS270" s="171">
        <f t="shared" si="135"/>
        <v>21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6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7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x14ac:dyDescent="0.2">
      <c r="A271" s="114">
        <f t="shared" si="146"/>
        <v>41731</v>
      </c>
      <c r="B271" s="98">
        <f t="shared" si="136"/>
        <v>104881.534109</v>
      </c>
      <c r="C271" s="10">
        <f t="shared" si="147"/>
        <v>100000</v>
      </c>
      <c r="D271" s="99">
        <f t="shared" si="148"/>
        <v>3862.84</v>
      </c>
      <c r="E271" s="21">
        <f>VLOOKUP(A270,[1]Plan1!$AY$80:$BA$314,3)</f>
        <v>3898.38</v>
      </c>
      <c r="F271" s="121">
        <f t="shared" si="149"/>
        <v>41716</v>
      </c>
      <c r="G271" s="100">
        <f t="shared" si="137"/>
        <v>9.2004846175353094E-3</v>
      </c>
      <c r="H271" s="20">
        <f t="shared" si="150"/>
        <v>41744</v>
      </c>
      <c r="I271" s="20">
        <f t="shared" si="138"/>
        <v>41744</v>
      </c>
      <c r="J271" s="1">
        <f t="shared" si="130"/>
        <v>21</v>
      </c>
      <c r="K271" s="1">
        <f t="shared" si="121"/>
        <v>12</v>
      </c>
      <c r="L271" s="10">
        <f t="shared" si="139"/>
        <v>1.0052470899999999</v>
      </c>
      <c r="M271" s="22">
        <f t="shared" si="120"/>
        <v>1.0068971200000001</v>
      </c>
      <c r="N271" s="22">
        <f t="shared" si="151"/>
        <v>1.039537948857852</v>
      </c>
      <c r="O271" s="10">
        <f t="shared" si="152"/>
        <v>1.0449924900000001</v>
      </c>
      <c r="P271" s="10">
        <f t="shared" si="140"/>
        <v>104499.249</v>
      </c>
      <c r="Q271" s="101">
        <f t="shared" si="141"/>
        <v>0</v>
      </c>
      <c r="R271" s="102">
        <f t="shared" si="142"/>
        <v>0</v>
      </c>
      <c r="S271" s="10">
        <f t="shared" si="143"/>
        <v>0</v>
      </c>
      <c r="T271" s="17">
        <f t="shared" si="153"/>
        <v>7.9699999999999993E-2</v>
      </c>
      <c r="U271" s="101">
        <f t="shared" si="119"/>
        <v>12</v>
      </c>
      <c r="V271" s="101">
        <v>252</v>
      </c>
      <c r="W271" s="22">
        <f t="shared" si="144"/>
        <v>1.0036582570000001</v>
      </c>
      <c r="X271" s="18">
        <f t="shared" si="145"/>
        <v>382.28510899999998</v>
      </c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4"/>
      <c r="AJ271" s="73"/>
      <c r="AK271" s="183">
        <f>[2]Plan1!$A299</f>
        <v>45942</v>
      </c>
      <c r="AL271" s="182" t="str">
        <f>[2]Plan1!$C299</f>
        <v>Nossa Sr.a Aparecida - Padroeira do Brasil</v>
      </c>
      <c r="AO271" s="173">
        <f t="shared" si="131"/>
        <v>46127</v>
      </c>
      <c r="AP271" s="173">
        <f t="shared" si="132"/>
        <v>46126</v>
      </c>
      <c r="AQ271" s="173">
        <f t="shared" si="133"/>
        <v>46127</v>
      </c>
      <c r="AR271" s="173">
        <f t="shared" si="134"/>
        <v>46157</v>
      </c>
      <c r="AS271" s="171">
        <f t="shared" si="135"/>
        <v>20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6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7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x14ac:dyDescent="0.2">
      <c r="A272" s="114">
        <f t="shared" si="146"/>
        <v>41732</v>
      </c>
      <c r="B272" s="98">
        <f t="shared" si="136"/>
        <v>104959.218922</v>
      </c>
      <c r="C272" s="10">
        <f t="shared" si="147"/>
        <v>100000</v>
      </c>
      <c r="D272" s="99">
        <f t="shared" si="148"/>
        <v>3862.84</v>
      </c>
      <c r="E272" s="21">
        <f>VLOOKUP(A271,[1]Plan1!$AY$80:$BA$314,3)</f>
        <v>3898.38</v>
      </c>
      <c r="F272" s="121">
        <f t="shared" si="149"/>
        <v>41716</v>
      </c>
      <c r="G272" s="100">
        <f t="shared" si="137"/>
        <v>9.2004846175353094E-3</v>
      </c>
      <c r="H272" s="20">
        <f t="shared" si="150"/>
        <v>41744</v>
      </c>
      <c r="I272" s="20">
        <f t="shared" si="138"/>
        <v>41744</v>
      </c>
      <c r="J272" s="1">
        <f t="shared" si="130"/>
        <v>21</v>
      </c>
      <c r="K272" s="1">
        <f t="shared" si="121"/>
        <v>13</v>
      </c>
      <c r="L272" s="10">
        <f t="shared" si="139"/>
        <v>1.0056855899999999</v>
      </c>
      <c r="M272" s="22">
        <f t="shared" si="120"/>
        <v>1.0068971200000001</v>
      </c>
      <c r="N272" s="22">
        <f t="shared" si="151"/>
        <v>1.039537948857852</v>
      </c>
      <c r="O272" s="10">
        <f t="shared" si="152"/>
        <v>1.0454483299999999</v>
      </c>
      <c r="P272" s="10">
        <f t="shared" si="140"/>
        <v>104544.833</v>
      </c>
      <c r="Q272" s="101">
        <f t="shared" si="141"/>
        <v>0</v>
      </c>
      <c r="R272" s="102">
        <f t="shared" si="142"/>
        <v>0</v>
      </c>
      <c r="S272" s="10">
        <f t="shared" si="143"/>
        <v>0</v>
      </c>
      <c r="T272" s="17">
        <f t="shared" si="153"/>
        <v>7.9699999999999993E-2</v>
      </c>
      <c r="U272" s="101">
        <f t="shared" si="119"/>
        <v>13</v>
      </c>
      <c r="V272" s="101">
        <v>252</v>
      </c>
      <c r="W272" s="22">
        <f t="shared" si="144"/>
        <v>1.003963715</v>
      </c>
      <c r="X272" s="18">
        <f t="shared" si="145"/>
        <v>414.38592199999999</v>
      </c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4"/>
      <c r="AJ272" s="73"/>
      <c r="AK272" s="183">
        <f>[2]Plan1!$A300</f>
        <v>45963</v>
      </c>
      <c r="AL272" s="182" t="str">
        <f>[2]Plan1!$C300</f>
        <v>Finados</v>
      </c>
      <c r="AO272" s="173">
        <f t="shared" si="131"/>
        <v>46157</v>
      </c>
      <c r="AP272" s="173">
        <f t="shared" si="132"/>
        <v>46156</v>
      </c>
      <c r="AQ272" s="173">
        <f t="shared" si="133"/>
        <v>46157</v>
      </c>
      <c r="AR272" s="173">
        <f t="shared" si="134"/>
        <v>46188</v>
      </c>
      <c r="AS272" s="171">
        <f t="shared" si="135"/>
        <v>20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6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7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x14ac:dyDescent="0.2">
      <c r="A273" s="114">
        <f t="shared" si="146"/>
        <v>41733</v>
      </c>
      <c r="B273" s="98">
        <f t="shared" si="136"/>
        <v>105036.96150100001</v>
      </c>
      <c r="C273" s="10">
        <f t="shared" si="147"/>
        <v>100000</v>
      </c>
      <c r="D273" s="99">
        <f t="shared" si="148"/>
        <v>3862.84</v>
      </c>
      <c r="E273" s="21">
        <f>VLOOKUP(A272,[1]Plan1!$AY$80:$BA$314,3)</f>
        <v>3898.38</v>
      </c>
      <c r="F273" s="121">
        <f t="shared" si="149"/>
        <v>41716</v>
      </c>
      <c r="G273" s="100">
        <f t="shared" si="137"/>
        <v>9.2004846175353094E-3</v>
      </c>
      <c r="H273" s="20">
        <f t="shared" si="150"/>
        <v>41744</v>
      </c>
      <c r="I273" s="20">
        <f t="shared" si="138"/>
        <v>41744</v>
      </c>
      <c r="J273" s="1">
        <f t="shared" si="130"/>
        <v>21</v>
      </c>
      <c r="K273" s="1">
        <f t="shared" si="121"/>
        <v>14</v>
      </c>
      <c r="L273" s="10">
        <f t="shared" si="139"/>
        <v>1.0061242800000001</v>
      </c>
      <c r="M273" s="22">
        <f t="shared" si="120"/>
        <v>1.0068971200000001</v>
      </c>
      <c r="N273" s="22">
        <f t="shared" si="151"/>
        <v>1.039537948857852</v>
      </c>
      <c r="O273" s="10">
        <f t="shared" si="152"/>
        <v>1.0459043699999999</v>
      </c>
      <c r="P273" s="10">
        <f t="shared" si="140"/>
        <v>104590.43700000001</v>
      </c>
      <c r="Q273" s="101">
        <f t="shared" si="141"/>
        <v>0</v>
      </c>
      <c r="R273" s="102">
        <f t="shared" si="142"/>
        <v>0</v>
      </c>
      <c r="S273" s="10">
        <f t="shared" si="143"/>
        <v>0</v>
      </c>
      <c r="T273" s="17">
        <f t="shared" si="153"/>
        <v>7.9699999999999993E-2</v>
      </c>
      <c r="U273" s="101">
        <f t="shared" si="119"/>
        <v>14</v>
      </c>
      <c r="V273" s="101">
        <v>252</v>
      </c>
      <c r="W273" s="22">
        <f t="shared" si="144"/>
        <v>1.004269267</v>
      </c>
      <c r="X273" s="18">
        <f t="shared" si="145"/>
        <v>446.52450099999999</v>
      </c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4"/>
      <c r="AJ273" s="73"/>
      <c r="AK273" s="183">
        <f>[2]Plan1!$A301</f>
        <v>45976</v>
      </c>
      <c r="AL273" s="182" t="str">
        <f>[2]Plan1!$C301</f>
        <v>Proclamação da República</v>
      </c>
      <c r="AO273" s="173">
        <f t="shared" si="131"/>
        <v>46188</v>
      </c>
      <c r="AP273" s="173">
        <f t="shared" si="132"/>
        <v>46185</v>
      </c>
      <c r="AQ273" s="173">
        <f t="shared" si="133"/>
        <v>46188</v>
      </c>
      <c r="AR273" s="173">
        <f t="shared" si="134"/>
        <v>46218</v>
      </c>
      <c r="AS273" s="171">
        <f t="shared" si="135"/>
        <v>22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6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7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x14ac:dyDescent="0.2">
      <c r="A274" s="114">
        <f t="shared" si="146"/>
        <v>41734</v>
      </c>
      <c r="B274" s="98">
        <f t="shared" si="136"/>
        <v>105114.76166600001</v>
      </c>
      <c r="C274" s="10">
        <f t="shared" si="147"/>
        <v>100000</v>
      </c>
      <c r="D274" s="99">
        <f t="shared" si="148"/>
        <v>3862.84</v>
      </c>
      <c r="E274" s="21">
        <f>VLOOKUP(A273,[1]Plan1!$AY$80:$BA$314,3)</f>
        <v>3898.38</v>
      </c>
      <c r="F274" s="121">
        <f t="shared" si="149"/>
        <v>41716</v>
      </c>
      <c r="G274" s="100">
        <f t="shared" si="137"/>
        <v>9.2004846175353094E-3</v>
      </c>
      <c r="H274" s="20">
        <f t="shared" si="150"/>
        <v>41744</v>
      </c>
      <c r="I274" s="20">
        <f t="shared" si="138"/>
        <v>41744</v>
      </c>
      <c r="J274" s="1">
        <f t="shared" si="130"/>
        <v>21</v>
      </c>
      <c r="K274" s="1">
        <f t="shared" si="121"/>
        <v>15</v>
      </c>
      <c r="L274" s="10">
        <f t="shared" si="139"/>
        <v>1.00656317</v>
      </c>
      <c r="M274" s="22">
        <f t="shared" si="120"/>
        <v>1.0068971200000001</v>
      </c>
      <c r="N274" s="22">
        <f t="shared" si="151"/>
        <v>1.039537948857852</v>
      </c>
      <c r="O274" s="10">
        <f t="shared" si="152"/>
        <v>1.04636061</v>
      </c>
      <c r="P274" s="10">
        <f t="shared" si="140"/>
        <v>104636.061</v>
      </c>
      <c r="Q274" s="101">
        <f t="shared" si="141"/>
        <v>0</v>
      </c>
      <c r="R274" s="102">
        <f t="shared" si="142"/>
        <v>0</v>
      </c>
      <c r="S274" s="10">
        <f t="shared" si="143"/>
        <v>0</v>
      </c>
      <c r="T274" s="17">
        <f t="shared" si="153"/>
        <v>7.9699999999999993E-2</v>
      </c>
      <c r="U274" s="101">
        <f t="shared" si="119"/>
        <v>15</v>
      </c>
      <c r="V274" s="101">
        <v>252</v>
      </c>
      <c r="W274" s="22">
        <f t="shared" si="144"/>
        <v>1.004574911</v>
      </c>
      <c r="X274" s="18">
        <f t="shared" si="145"/>
        <v>478.70066600000001</v>
      </c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4"/>
      <c r="AJ274" s="73"/>
      <c r="AK274" s="183">
        <f>[2]Plan1!$A302</f>
        <v>45981</v>
      </c>
      <c r="AL274" s="182" t="str">
        <f>[2]Plan1!$C302</f>
        <v>Dia Nacional de Zumbi e da Consciência Negra</v>
      </c>
      <c r="AO274" s="173">
        <f t="shared" si="131"/>
        <v>46218</v>
      </c>
      <c r="AP274" s="173">
        <f t="shared" si="132"/>
        <v>46217</v>
      </c>
      <c r="AQ274" s="173">
        <f t="shared" si="133"/>
        <v>46218</v>
      </c>
      <c r="AR274" s="173">
        <f t="shared" si="134"/>
        <v>46251</v>
      </c>
      <c r="AS274" s="171">
        <f t="shared" si="135"/>
        <v>23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6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7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x14ac:dyDescent="0.2">
      <c r="A275" s="114">
        <f t="shared" si="146"/>
        <v>41735</v>
      </c>
      <c r="B275" s="98">
        <f t="shared" si="136"/>
        <v>105114.76166600001</v>
      </c>
      <c r="C275" s="10">
        <f t="shared" si="147"/>
        <v>100000</v>
      </c>
      <c r="D275" s="99">
        <f t="shared" si="148"/>
        <v>3862.84</v>
      </c>
      <c r="E275" s="21">
        <f>VLOOKUP(A274,[1]Plan1!$AY$80:$BA$314,3)</f>
        <v>3898.38</v>
      </c>
      <c r="F275" s="121">
        <f t="shared" si="149"/>
        <v>41716</v>
      </c>
      <c r="G275" s="100">
        <f t="shared" si="137"/>
        <v>9.2004846175353094E-3</v>
      </c>
      <c r="H275" s="20">
        <f t="shared" si="150"/>
        <v>41744</v>
      </c>
      <c r="I275" s="20">
        <f t="shared" si="138"/>
        <v>41744</v>
      </c>
      <c r="J275" s="1">
        <f t="shared" si="130"/>
        <v>21</v>
      </c>
      <c r="K275" s="1">
        <f t="shared" si="121"/>
        <v>15</v>
      </c>
      <c r="L275" s="10">
        <f t="shared" si="139"/>
        <v>1.00656317</v>
      </c>
      <c r="M275" s="22">
        <f t="shared" si="120"/>
        <v>1.0068971200000001</v>
      </c>
      <c r="N275" s="22">
        <f t="shared" si="151"/>
        <v>1.039537948857852</v>
      </c>
      <c r="O275" s="10">
        <f t="shared" si="152"/>
        <v>1.04636061</v>
      </c>
      <c r="P275" s="10">
        <f t="shared" si="140"/>
        <v>104636.061</v>
      </c>
      <c r="Q275" s="101">
        <f t="shared" si="141"/>
        <v>0</v>
      </c>
      <c r="R275" s="102">
        <f t="shared" si="142"/>
        <v>0</v>
      </c>
      <c r="S275" s="10">
        <f t="shared" si="143"/>
        <v>0</v>
      </c>
      <c r="T275" s="17">
        <f t="shared" si="153"/>
        <v>7.9699999999999993E-2</v>
      </c>
      <c r="U275" s="101">
        <f t="shared" si="119"/>
        <v>15</v>
      </c>
      <c r="V275" s="101">
        <v>252</v>
      </c>
      <c r="W275" s="22">
        <f t="shared" si="144"/>
        <v>1.004574911</v>
      </c>
      <c r="X275" s="18">
        <f t="shared" si="145"/>
        <v>478.70066600000001</v>
      </c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4"/>
      <c r="AJ275" s="73"/>
      <c r="AK275" s="183">
        <f>[2]Plan1!$A303</f>
        <v>46016</v>
      </c>
      <c r="AL275" s="182" t="str">
        <f>[2]Plan1!$C303</f>
        <v>Natal</v>
      </c>
      <c r="AO275" s="173">
        <f t="shared" si="131"/>
        <v>46249</v>
      </c>
      <c r="AP275" s="173">
        <f t="shared" si="132"/>
        <v>46248</v>
      </c>
      <c r="AQ275" s="173">
        <f t="shared" si="133"/>
        <v>46251</v>
      </c>
      <c r="AR275" s="173">
        <f t="shared" si="134"/>
        <v>46280</v>
      </c>
      <c r="AS275" s="171">
        <f t="shared" si="135"/>
        <v>20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6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7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x14ac:dyDescent="0.2">
      <c r="A276" s="114">
        <f t="shared" si="146"/>
        <v>41736</v>
      </c>
      <c r="B276" s="98">
        <f t="shared" si="136"/>
        <v>105114.76166600001</v>
      </c>
      <c r="C276" s="10">
        <f t="shared" si="147"/>
        <v>100000</v>
      </c>
      <c r="D276" s="99">
        <f t="shared" si="148"/>
        <v>3862.84</v>
      </c>
      <c r="E276" s="21">
        <f>VLOOKUP(A275,[1]Plan1!$AY$80:$BA$314,3)</f>
        <v>3898.38</v>
      </c>
      <c r="F276" s="121">
        <f t="shared" si="149"/>
        <v>41716</v>
      </c>
      <c r="G276" s="100">
        <f t="shared" si="137"/>
        <v>9.2004846175353094E-3</v>
      </c>
      <c r="H276" s="20">
        <f t="shared" si="150"/>
        <v>41744</v>
      </c>
      <c r="I276" s="20">
        <f t="shared" si="138"/>
        <v>41744</v>
      </c>
      <c r="J276" s="1">
        <f t="shared" si="130"/>
        <v>21</v>
      </c>
      <c r="K276" s="1">
        <f t="shared" si="121"/>
        <v>15</v>
      </c>
      <c r="L276" s="10">
        <f t="shared" si="139"/>
        <v>1.00656317</v>
      </c>
      <c r="M276" s="22">
        <f t="shared" si="120"/>
        <v>1.0068971200000001</v>
      </c>
      <c r="N276" s="22">
        <f t="shared" si="151"/>
        <v>1.039537948857852</v>
      </c>
      <c r="O276" s="10">
        <f t="shared" si="152"/>
        <v>1.04636061</v>
      </c>
      <c r="P276" s="10">
        <f t="shared" si="140"/>
        <v>104636.061</v>
      </c>
      <c r="Q276" s="101">
        <f t="shared" si="141"/>
        <v>0</v>
      </c>
      <c r="R276" s="102">
        <f t="shared" si="142"/>
        <v>0</v>
      </c>
      <c r="S276" s="10">
        <f t="shared" si="143"/>
        <v>0</v>
      </c>
      <c r="T276" s="17">
        <f t="shared" si="153"/>
        <v>7.9699999999999993E-2</v>
      </c>
      <c r="U276" s="101">
        <f t="shared" si="119"/>
        <v>15</v>
      </c>
      <c r="V276" s="101">
        <v>252</v>
      </c>
      <c r="W276" s="22">
        <f t="shared" si="144"/>
        <v>1.004574911</v>
      </c>
      <c r="X276" s="18">
        <f t="shared" si="145"/>
        <v>478.70066600000001</v>
      </c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4"/>
      <c r="AJ276" s="73"/>
      <c r="AK276" s="183">
        <f>[2]Plan1!$A304</f>
        <v>46023</v>
      </c>
      <c r="AL276" s="182" t="str">
        <f>[2]Plan1!$C304</f>
        <v>Confraternização Universal</v>
      </c>
      <c r="AO276" s="173">
        <f t="shared" si="131"/>
        <v>46280</v>
      </c>
      <c r="AP276" s="173">
        <f t="shared" si="132"/>
        <v>46279</v>
      </c>
      <c r="AQ276" s="173">
        <f t="shared" si="133"/>
        <v>46280</v>
      </c>
      <c r="AR276" s="173">
        <f t="shared" si="134"/>
        <v>46310</v>
      </c>
      <c r="AS276" s="171">
        <f t="shared" si="135"/>
        <v>21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6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7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x14ac:dyDescent="0.2">
      <c r="A277" s="114">
        <f t="shared" si="146"/>
        <v>41737</v>
      </c>
      <c r="B277" s="98">
        <f t="shared" si="136"/>
        <v>105192.61854899999</v>
      </c>
      <c r="C277" s="10">
        <f t="shared" si="147"/>
        <v>100000</v>
      </c>
      <c r="D277" s="99">
        <f t="shared" si="148"/>
        <v>3862.84</v>
      </c>
      <c r="E277" s="21">
        <f>VLOOKUP(A276,[1]Plan1!$AY$80:$BA$314,3)</f>
        <v>3898.38</v>
      </c>
      <c r="F277" s="121">
        <f t="shared" si="149"/>
        <v>41716</v>
      </c>
      <c r="G277" s="100">
        <f t="shared" si="137"/>
        <v>9.2004846175353094E-3</v>
      </c>
      <c r="H277" s="20">
        <f t="shared" si="150"/>
        <v>41744</v>
      </c>
      <c r="I277" s="20">
        <f t="shared" si="138"/>
        <v>41744</v>
      </c>
      <c r="J277" s="1">
        <f t="shared" si="130"/>
        <v>21</v>
      </c>
      <c r="K277" s="1">
        <f t="shared" si="121"/>
        <v>16</v>
      </c>
      <c r="L277" s="10">
        <f t="shared" si="139"/>
        <v>1.00700224</v>
      </c>
      <c r="M277" s="22">
        <f t="shared" si="120"/>
        <v>1.0068971200000001</v>
      </c>
      <c r="N277" s="22">
        <f t="shared" si="151"/>
        <v>1.039537948857852</v>
      </c>
      <c r="O277" s="10">
        <f t="shared" si="152"/>
        <v>1.0468170400000001</v>
      </c>
      <c r="P277" s="10">
        <f t="shared" si="140"/>
        <v>104681.704</v>
      </c>
      <c r="Q277" s="101">
        <f t="shared" si="141"/>
        <v>0</v>
      </c>
      <c r="R277" s="102">
        <f t="shared" si="142"/>
        <v>0</v>
      </c>
      <c r="S277" s="10">
        <f t="shared" si="143"/>
        <v>0</v>
      </c>
      <c r="T277" s="17">
        <f t="shared" si="153"/>
        <v>7.9699999999999993E-2</v>
      </c>
      <c r="U277" s="101">
        <f t="shared" si="119"/>
        <v>16</v>
      </c>
      <c r="V277" s="101">
        <v>252</v>
      </c>
      <c r="W277" s="22">
        <f t="shared" si="144"/>
        <v>1.0048806480000001</v>
      </c>
      <c r="X277" s="18">
        <f t="shared" si="145"/>
        <v>510.91454900000002</v>
      </c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4"/>
      <c r="AJ277" s="73"/>
      <c r="AK277" s="183">
        <f>[2]Plan1!$A305</f>
        <v>46069</v>
      </c>
      <c r="AL277" s="182" t="str">
        <f>[2]Plan1!$C305</f>
        <v>Carnaval</v>
      </c>
      <c r="AO277" s="173">
        <f t="shared" si="131"/>
        <v>46310</v>
      </c>
      <c r="AP277" s="173">
        <f t="shared" si="132"/>
        <v>46309</v>
      </c>
      <c r="AQ277" s="173">
        <f t="shared" si="133"/>
        <v>46310</v>
      </c>
      <c r="AR277" s="173">
        <f t="shared" si="134"/>
        <v>46342</v>
      </c>
      <c r="AS277" s="171">
        <f t="shared" si="135"/>
        <v>21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6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7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x14ac:dyDescent="0.2">
      <c r="A278" s="114">
        <f t="shared" si="146"/>
        <v>41738</v>
      </c>
      <c r="B278" s="98">
        <f t="shared" si="136"/>
        <v>105270.533184</v>
      </c>
      <c r="C278" s="10">
        <f t="shared" si="147"/>
        <v>100000</v>
      </c>
      <c r="D278" s="99">
        <f t="shared" si="148"/>
        <v>3862.84</v>
      </c>
      <c r="E278" s="21">
        <f>VLOOKUP(A277,[1]Plan1!$AY$80:$BA$314,3)</f>
        <v>3898.38</v>
      </c>
      <c r="F278" s="121">
        <f t="shared" si="149"/>
        <v>41716</v>
      </c>
      <c r="G278" s="100">
        <f t="shared" si="137"/>
        <v>9.2004846175353094E-3</v>
      </c>
      <c r="H278" s="20">
        <f t="shared" si="150"/>
        <v>41744</v>
      </c>
      <c r="I278" s="20">
        <f t="shared" si="138"/>
        <v>41744</v>
      </c>
      <c r="J278" s="1">
        <f t="shared" si="130"/>
        <v>21</v>
      </c>
      <c r="K278" s="1">
        <f t="shared" si="121"/>
        <v>17</v>
      </c>
      <c r="L278" s="10">
        <f t="shared" si="139"/>
        <v>1.0074415000000001</v>
      </c>
      <c r="M278" s="22">
        <f t="shared" si="120"/>
        <v>1.0068971200000001</v>
      </c>
      <c r="N278" s="22">
        <f t="shared" si="151"/>
        <v>1.039537948857852</v>
      </c>
      <c r="O278" s="10">
        <f t="shared" si="152"/>
        <v>1.04727367</v>
      </c>
      <c r="P278" s="10">
        <f t="shared" si="140"/>
        <v>104727.367</v>
      </c>
      <c r="Q278" s="101">
        <f t="shared" si="141"/>
        <v>0</v>
      </c>
      <c r="R278" s="102">
        <f t="shared" si="142"/>
        <v>0</v>
      </c>
      <c r="S278" s="10">
        <f t="shared" si="143"/>
        <v>0</v>
      </c>
      <c r="T278" s="17">
        <f t="shared" si="153"/>
        <v>7.9699999999999993E-2</v>
      </c>
      <c r="U278" s="101">
        <f t="shared" si="119"/>
        <v>17</v>
      </c>
      <c r="V278" s="101">
        <v>252</v>
      </c>
      <c r="W278" s="22">
        <f t="shared" si="144"/>
        <v>1.0051864779999999</v>
      </c>
      <c r="X278" s="18">
        <f t="shared" si="145"/>
        <v>543.16618400000004</v>
      </c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4"/>
      <c r="AJ278" s="73"/>
      <c r="AK278" s="183">
        <f>[2]Plan1!$A306</f>
        <v>46070</v>
      </c>
      <c r="AL278" s="182" t="str">
        <f>[2]Plan1!$C306</f>
        <v>Carnaval</v>
      </c>
      <c r="AO278" s="173">
        <f t="shared" si="131"/>
        <v>46341</v>
      </c>
      <c r="AP278" s="173">
        <f t="shared" si="132"/>
        <v>46339</v>
      </c>
      <c r="AQ278" s="173">
        <f t="shared" si="133"/>
        <v>46342</v>
      </c>
      <c r="AR278" s="173">
        <f t="shared" si="134"/>
        <v>46371</v>
      </c>
      <c r="AS278" s="171">
        <f t="shared" si="135"/>
        <v>20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6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7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x14ac:dyDescent="0.2">
      <c r="A279" s="114">
        <f t="shared" si="146"/>
        <v>41739</v>
      </c>
      <c r="B279" s="98">
        <f t="shared" si="136"/>
        <v>105348.50560400001</v>
      </c>
      <c r="C279" s="10">
        <f t="shared" si="147"/>
        <v>100000</v>
      </c>
      <c r="D279" s="99">
        <f t="shared" si="148"/>
        <v>3862.84</v>
      </c>
      <c r="E279" s="21">
        <f>VLOOKUP(A278,[1]Plan1!$AY$80:$BA$314,3)</f>
        <v>3898.38</v>
      </c>
      <c r="F279" s="121">
        <f t="shared" si="149"/>
        <v>41716</v>
      </c>
      <c r="G279" s="100">
        <f t="shared" si="137"/>
        <v>9.2004846175353094E-3</v>
      </c>
      <c r="H279" s="20">
        <f t="shared" si="150"/>
        <v>41744</v>
      </c>
      <c r="I279" s="20">
        <f t="shared" si="138"/>
        <v>41744</v>
      </c>
      <c r="J279" s="1">
        <f t="shared" si="130"/>
        <v>21</v>
      </c>
      <c r="K279" s="1">
        <f t="shared" si="121"/>
        <v>18</v>
      </c>
      <c r="L279" s="10">
        <f t="shared" si="139"/>
        <v>1.00788096</v>
      </c>
      <c r="M279" s="22">
        <f t="shared" si="120"/>
        <v>1.0068971200000001</v>
      </c>
      <c r="N279" s="22">
        <f t="shared" si="151"/>
        <v>1.039537948857852</v>
      </c>
      <c r="O279" s="10">
        <f t="shared" si="152"/>
        <v>1.0477304999999999</v>
      </c>
      <c r="P279" s="10">
        <f t="shared" si="140"/>
        <v>104773.05</v>
      </c>
      <c r="Q279" s="101">
        <f t="shared" si="141"/>
        <v>0</v>
      </c>
      <c r="R279" s="102">
        <f t="shared" si="142"/>
        <v>0</v>
      </c>
      <c r="S279" s="10">
        <f t="shared" si="143"/>
        <v>0</v>
      </c>
      <c r="T279" s="17">
        <f t="shared" si="153"/>
        <v>7.9699999999999993E-2</v>
      </c>
      <c r="U279" s="101">
        <f t="shared" si="119"/>
        <v>18</v>
      </c>
      <c r="V279" s="101">
        <v>252</v>
      </c>
      <c r="W279" s="22">
        <f t="shared" si="144"/>
        <v>1.0054924009999999</v>
      </c>
      <c r="X279" s="18">
        <f t="shared" si="145"/>
        <v>575.45560399999999</v>
      </c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4"/>
      <c r="AJ279" s="73"/>
      <c r="AK279" s="183">
        <f>[2]Plan1!$A307</f>
        <v>46115</v>
      </c>
      <c r="AL279" s="182" t="str">
        <f>[2]Plan1!$C307</f>
        <v>Paixão de Cristo</v>
      </c>
      <c r="AO279" s="173">
        <f t="shared" si="131"/>
        <v>46371</v>
      </c>
      <c r="AP279" s="173">
        <f t="shared" si="132"/>
        <v>46370</v>
      </c>
      <c r="AQ279" s="173">
        <f t="shared" si="133"/>
        <v>46371</v>
      </c>
      <c r="AR279" s="173">
        <f t="shared" si="134"/>
        <v>46402</v>
      </c>
      <c r="AS279" s="171">
        <f t="shared" si="135"/>
        <v>21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6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7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x14ac:dyDescent="0.2">
      <c r="A280" s="114">
        <f t="shared" si="146"/>
        <v>41740</v>
      </c>
      <c r="B280" s="98">
        <f t="shared" si="136"/>
        <v>105426.535944</v>
      </c>
      <c r="C280" s="10">
        <f t="shared" si="147"/>
        <v>100000</v>
      </c>
      <c r="D280" s="99">
        <f t="shared" si="148"/>
        <v>3862.84</v>
      </c>
      <c r="E280" s="21">
        <f>VLOOKUP(A279,[1]Plan1!$AY$80:$BA$314,3)</f>
        <v>3898.38</v>
      </c>
      <c r="F280" s="121">
        <f t="shared" si="149"/>
        <v>41716</v>
      </c>
      <c r="G280" s="100">
        <f t="shared" si="137"/>
        <v>9.2004846175353094E-3</v>
      </c>
      <c r="H280" s="20">
        <f t="shared" si="150"/>
        <v>41744</v>
      </c>
      <c r="I280" s="20">
        <f t="shared" si="138"/>
        <v>41744</v>
      </c>
      <c r="J280" s="1">
        <f t="shared" si="130"/>
        <v>21</v>
      </c>
      <c r="K280" s="1">
        <f t="shared" si="121"/>
        <v>19</v>
      </c>
      <c r="L280" s="10">
        <f t="shared" si="139"/>
        <v>1.00832061</v>
      </c>
      <c r="M280" s="22">
        <f t="shared" si="120"/>
        <v>1.0068971200000001</v>
      </c>
      <c r="N280" s="22">
        <f t="shared" si="151"/>
        <v>1.039537948857852</v>
      </c>
      <c r="O280" s="10">
        <f t="shared" si="152"/>
        <v>1.0481875300000001</v>
      </c>
      <c r="P280" s="10">
        <f t="shared" si="140"/>
        <v>104818.753</v>
      </c>
      <c r="Q280" s="101">
        <f t="shared" si="141"/>
        <v>0</v>
      </c>
      <c r="R280" s="102">
        <f t="shared" si="142"/>
        <v>0</v>
      </c>
      <c r="S280" s="10">
        <f t="shared" si="143"/>
        <v>0</v>
      </c>
      <c r="T280" s="17">
        <f t="shared" si="153"/>
        <v>7.9699999999999993E-2</v>
      </c>
      <c r="U280" s="101">
        <f t="shared" si="119"/>
        <v>19</v>
      </c>
      <c r="V280" s="101">
        <v>252</v>
      </c>
      <c r="W280" s="22">
        <f t="shared" si="144"/>
        <v>1.0057984179999999</v>
      </c>
      <c r="X280" s="18">
        <f t="shared" si="145"/>
        <v>607.78294400000004</v>
      </c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4"/>
      <c r="AJ280" s="73"/>
      <c r="AK280" s="183">
        <f>[2]Plan1!$A308</f>
        <v>46133</v>
      </c>
      <c r="AL280" s="182" t="str">
        <f>[2]Plan1!$C308</f>
        <v>Tiradentes</v>
      </c>
      <c r="AO280" s="173">
        <f t="shared" si="131"/>
        <v>46402</v>
      </c>
      <c r="AP280" s="173">
        <f t="shared" si="132"/>
        <v>46401</v>
      </c>
      <c r="AQ280" s="173">
        <f t="shared" si="133"/>
        <v>46402</v>
      </c>
      <c r="AR280" s="173">
        <f t="shared" si="134"/>
        <v>46433</v>
      </c>
      <c r="AS280" s="171">
        <f t="shared" si="135"/>
        <v>19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6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7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x14ac:dyDescent="0.2">
      <c r="A281" s="114">
        <f t="shared" si="146"/>
        <v>41741</v>
      </c>
      <c r="B281" s="98">
        <f t="shared" si="136"/>
        <v>105504.624025</v>
      </c>
      <c r="C281" s="10">
        <f t="shared" si="147"/>
        <v>100000</v>
      </c>
      <c r="D281" s="99">
        <f t="shared" si="148"/>
        <v>3862.84</v>
      </c>
      <c r="E281" s="21">
        <f>VLOOKUP(A280,[1]Plan1!$AY$80:$BA$314,3)</f>
        <v>3898.38</v>
      </c>
      <c r="F281" s="121">
        <f t="shared" si="149"/>
        <v>41716</v>
      </c>
      <c r="G281" s="100">
        <f t="shared" si="137"/>
        <v>9.2004846175353094E-3</v>
      </c>
      <c r="H281" s="20">
        <f t="shared" si="150"/>
        <v>41744</v>
      </c>
      <c r="I281" s="20">
        <f t="shared" si="138"/>
        <v>41744</v>
      </c>
      <c r="J281" s="1">
        <f t="shared" si="130"/>
        <v>21</v>
      </c>
      <c r="K281" s="1">
        <f t="shared" si="121"/>
        <v>20</v>
      </c>
      <c r="L281" s="10">
        <f t="shared" si="139"/>
        <v>1.00876045</v>
      </c>
      <c r="M281" s="22">
        <f t="shared" si="120"/>
        <v>1.0068971200000001</v>
      </c>
      <c r="N281" s="22">
        <f t="shared" si="151"/>
        <v>1.039537948857852</v>
      </c>
      <c r="O281" s="10">
        <f t="shared" si="152"/>
        <v>1.04864476</v>
      </c>
      <c r="P281" s="10">
        <f t="shared" si="140"/>
        <v>104864.476</v>
      </c>
      <c r="Q281" s="101">
        <f t="shared" si="141"/>
        <v>0</v>
      </c>
      <c r="R281" s="102">
        <f t="shared" si="142"/>
        <v>0</v>
      </c>
      <c r="S281" s="10">
        <f t="shared" si="143"/>
        <v>0</v>
      </c>
      <c r="T281" s="17">
        <f t="shared" si="153"/>
        <v>7.9699999999999993E-2</v>
      </c>
      <c r="U281" s="101">
        <f t="shared" si="119"/>
        <v>20</v>
      </c>
      <c r="V281" s="101">
        <v>252</v>
      </c>
      <c r="W281" s="22">
        <f t="shared" si="144"/>
        <v>1.006104527</v>
      </c>
      <c r="X281" s="18">
        <f t="shared" si="145"/>
        <v>640.14802499999996</v>
      </c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4"/>
      <c r="AJ281" s="73"/>
      <c r="AK281" s="183">
        <f>[2]Plan1!$A309</f>
        <v>46143</v>
      </c>
      <c r="AL281" s="182" t="str">
        <f>[2]Plan1!$C309</f>
        <v>Dia do Trabalho</v>
      </c>
      <c r="AO281" s="173">
        <f t="shared" si="131"/>
        <v>46433</v>
      </c>
      <c r="AP281" s="173">
        <f t="shared" si="132"/>
        <v>46430</v>
      </c>
      <c r="AQ281" s="173">
        <f t="shared" si="133"/>
        <v>46433</v>
      </c>
      <c r="AR281" s="173">
        <f t="shared" si="134"/>
        <v>46461</v>
      </c>
      <c r="AS281" s="171">
        <f t="shared" si="135"/>
        <v>20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6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7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x14ac:dyDescent="0.2">
      <c r="A282" s="114">
        <f t="shared" si="146"/>
        <v>41742</v>
      </c>
      <c r="B282" s="98">
        <f t="shared" si="136"/>
        <v>105504.624025</v>
      </c>
      <c r="C282" s="10">
        <f t="shared" si="147"/>
        <v>100000</v>
      </c>
      <c r="D282" s="99">
        <f t="shared" si="148"/>
        <v>3862.84</v>
      </c>
      <c r="E282" s="21">
        <f>VLOOKUP(A281,[1]Plan1!$AY$80:$BA$314,3)</f>
        <v>3898.38</v>
      </c>
      <c r="F282" s="121">
        <f t="shared" si="149"/>
        <v>41716</v>
      </c>
      <c r="G282" s="100">
        <f t="shared" si="137"/>
        <v>9.2004846175353094E-3</v>
      </c>
      <c r="H282" s="20">
        <f t="shared" si="150"/>
        <v>41744</v>
      </c>
      <c r="I282" s="20">
        <f t="shared" si="138"/>
        <v>41744</v>
      </c>
      <c r="J282" s="1">
        <f t="shared" si="130"/>
        <v>21</v>
      </c>
      <c r="K282" s="1">
        <f t="shared" si="121"/>
        <v>20</v>
      </c>
      <c r="L282" s="10">
        <f t="shared" si="139"/>
        <v>1.00876045</v>
      </c>
      <c r="M282" s="22">
        <f t="shared" si="120"/>
        <v>1.0068971200000001</v>
      </c>
      <c r="N282" s="22">
        <f t="shared" si="151"/>
        <v>1.039537948857852</v>
      </c>
      <c r="O282" s="10">
        <f t="shared" si="152"/>
        <v>1.04864476</v>
      </c>
      <c r="P282" s="10">
        <f t="shared" si="140"/>
        <v>104864.476</v>
      </c>
      <c r="Q282" s="101">
        <f t="shared" si="141"/>
        <v>0</v>
      </c>
      <c r="R282" s="102">
        <f t="shared" si="142"/>
        <v>0</v>
      </c>
      <c r="S282" s="10">
        <f t="shared" si="143"/>
        <v>0</v>
      </c>
      <c r="T282" s="17">
        <f t="shared" si="153"/>
        <v>7.9699999999999993E-2</v>
      </c>
      <c r="U282" s="101">
        <f t="shared" si="119"/>
        <v>20</v>
      </c>
      <c r="V282" s="101">
        <v>252</v>
      </c>
      <c r="W282" s="22">
        <f t="shared" si="144"/>
        <v>1.006104527</v>
      </c>
      <c r="X282" s="18">
        <f t="shared" si="145"/>
        <v>640.14802499999996</v>
      </c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4"/>
      <c r="AJ282" s="73"/>
      <c r="AK282" s="183">
        <f>[2]Plan1!$A310</f>
        <v>46177</v>
      </c>
      <c r="AL282" s="182" t="str">
        <f>[2]Plan1!$C310</f>
        <v>Corpus Christi</v>
      </c>
      <c r="AO282" s="173">
        <f t="shared" si="131"/>
        <v>46461</v>
      </c>
      <c r="AP282" s="173">
        <f t="shared" si="132"/>
        <v>46458</v>
      </c>
      <c r="AQ282" s="173">
        <f t="shared" si="133"/>
        <v>46461</v>
      </c>
      <c r="AR282" s="173">
        <f t="shared" si="134"/>
        <v>46492</v>
      </c>
      <c r="AS282" s="171">
        <f t="shared" si="135"/>
        <v>22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6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7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x14ac:dyDescent="0.2">
      <c r="A283" s="114">
        <f t="shared" si="146"/>
        <v>41743</v>
      </c>
      <c r="B283" s="98">
        <f t="shared" si="136"/>
        <v>105504.624025</v>
      </c>
      <c r="C283" s="10">
        <f t="shared" si="147"/>
        <v>100000</v>
      </c>
      <c r="D283" s="99">
        <f t="shared" si="148"/>
        <v>3862.84</v>
      </c>
      <c r="E283" s="21">
        <f>VLOOKUP(A282,[1]Plan1!$AY$80:$BA$314,3)</f>
        <v>3898.38</v>
      </c>
      <c r="F283" s="121">
        <f t="shared" si="149"/>
        <v>41716</v>
      </c>
      <c r="G283" s="100">
        <f t="shared" si="137"/>
        <v>9.2004846175353094E-3</v>
      </c>
      <c r="H283" s="20">
        <f t="shared" si="150"/>
        <v>41744</v>
      </c>
      <c r="I283" s="20">
        <f t="shared" si="138"/>
        <v>41744</v>
      </c>
      <c r="J283" s="1">
        <f t="shared" si="130"/>
        <v>21</v>
      </c>
      <c r="K283" s="1">
        <f t="shared" si="121"/>
        <v>20</v>
      </c>
      <c r="L283" s="10">
        <f t="shared" si="139"/>
        <v>1.00876045</v>
      </c>
      <c r="M283" s="22">
        <f t="shared" si="120"/>
        <v>1.0068971200000001</v>
      </c>
      <c r="N283" s="22">
        <f t="shared" si="151"/>
        <v>1.039537948857852</v>
      </c>
      <c r="O283" s="10">
        <f t="shared" si="152"/>
        <v>1.04864476</v>
      </c>
      <c r="P283" s="10">
        <f t="shared" si="140"/>
        <v>104864.476</v>
      </c>
      <c r="Q283" s="101">
        <f t="shared" si="141"/>
        <v>0</v>
      </c>
      <c r="R283" s="102">
        <f t="shared" si="142"/>
        <v>0</v>
      </c>
      <c r="S283" s="10">
        <f t="shared" si="143"/>
        <v>0</v>
      </c>
      <c r="T283" s="17">
        <f t="shared" si="153"/>
        <v>7.9699999999999993E-2</v>
      </c>
      <c r="U283" s="101">
        <f t="shared" si="119"/>
        <v>20</v>
      </c>
      <c r="V283" s="101">
        <v>252</v>
      </c>
      <c r="W283" s="22">
        <f t="shared" si="144"/>
        <v>1.006104527</v>
      </c>
      <c r="X283" s="18">
        <f t="shared" si="145"/>
        <v>640.14802499999996</v>
      </c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4"/>
      <c r="AJ283" s="73"/>
      <c r="AK283" s="183">
        <f>[2]Plan1!$A311</f>
        <v>46272</v>
      </c>
      <c r="AL283" s="182" t="str">
        <f>[2]Plan1!$C311</f>
        <v>Independência do Brasil</v>
      </c>
      <c r="AO283" s="173">
        <f t="shared" si="131"/>
        <v>46492</v>
      </c>
      <c r="AP283" s="173">
        <f t="shared" si="132"/>
        <v>46491</v>
      </c>
      <c r="AQ283" s="173">
        <f t="shared" si="133"/>
        <v>46492</v>
      </c>
      <c r="AR283" s="173">
        <f t="shared" si="134"/>
        <v>0</v>
      </c>
      <c r="AS283" s="171">
        <f t="shared" si="135"/>
        <v>-33068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6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7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x14ac:dyDescent="0.2">
      <c r="A284" s="114">
        <f t="shared" si="146"/>
        <v>41744</v>
      </c>
      <c r="B284" s="98">
        <f t="shared" si="136"/>
        <v>105582.77008799999</v>
      </c>
      <c r="C284" s="10">
        <f t="shared" si="147"/>
        <v>100000</v>
      </c>
      <c r="D284" s="99">
        <f t="shared" si="148"/>
        <v>3862.84</v>
      </c>
      <c r="E284" s="21">
        <f>VLOOKUP(A283,[1]Plan1!$AY$80:$BA$314,3)</f>
        <v>3898.38</v>
      </c>
      <c r="F284" s="121">
        <f t="shared" si="149"/>
        <v>41716</v>
      </c>
      <c r="G284" s="100">
        <f t="shared" si="137"/>
        <v>9.2004846175353094E-3</v>
      </c>
      <c r="H284" s="20">
        <f t="shared" si="150"/>
        <v>41774</v>
      </c>
      <c r="I284" s="20">
        <f t="shared" si="138"/>
        <v>41744</v>
      </c>
      <c r="J284" s="1">
        <f t="shared" si="130"/>
        <v>21</v>
      </c>
      <c r="K284" s="1">
        <f t="shared" si="121"/>
        <v>21</v>
      </c>
      <c r="L284" s="10">
        <f t="shared" si="139"/>
        <v>1.0092004800000001</v>
      </c>
      <c r="M284" s="22">
        <f t="shared" si="120"/>
        <v>1.0068971200000001</v>
      </c>
      <c r="N284" s="22">
        <f t="shared" si="151"/>
        <v>1.039537948857852</v>
      </c>
      <c r="O284" s="10">
        <f t="shared" si="152"/>
        <v>1.0491021899999999</v>
      </c>
      <c r="P284" s="10">
        <f t="shared" si="140"/>
        <v>104910.219</v>
      </c>
      <c r="Q284" s="101">
        <f t="shared" si="141"/>
        <v>0</v>
      </c>
      <c r="R284" s="102">
        <f t="shared" si="142"/>
        <v>0</v>
      </c>
      <c r="S284" s="10">
        <f t="shared" si="143"/>
        <v>0</v>
      </c>
      <c r="T284" s="17">
        <f t="shared" si="153"/>
        <v>7.9699999999999993E-2</v>
      </c>
      <c r="U284" s="101">
        <f t="shared" si="119"/>
        <v>21</v>
      </c>
      <c r="V284" s="101">
        <v>252</v>
      </c>
      <c r="W284" s="22">
        <f t="shared" si="144"/>
        <v>1.00641073</v>
      </c>
      <c r="X284" s="18">
        <f t="shared" si="145"/>
        <v>672.55108800000005</v>
      </c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4"/>
      <c r="AJ284" s="73"/>
      <c r="AK284" s="183">
        <f>[2]Plan1!$A312</f>
        <v>46307</v>
      </c>
      <c r="AL284" s="182" t="str">
        <f>[2]Plan1!$C312</f>
        <v>Nossa Sr.a Aparecida - Padroeira do Brasil</v>
      </c>
      <c r="AO284" s="54"/>
      <c r="AP284" s="54"/>
      <c r="AQ284" s="54"/>
      <c r="AR284" s="54"/>
      <c r="AS284" s="54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6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7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x14ac:dyDescent="0.2">
      <c r="A285" s="114">
        <f t="shared" si="146"/>
        <v>41745</v>
      </c>
      <c r="B285" s="98">
        <f t="shared" si="136"/>
        <v>105652.029379</v>
      </c>
      <c r="C285" s="10">
        <f t="shared" si="147"/>
        <v>100000</v>
      </c>
      <c r="D285" s="99">
        <f t="shared" si="148"/>
        <v>3898.38</v>
      </c>
      <c r="E285" s="21">
        <f>VLOOKUP(A284,[1]Plan1!$AY$80:$BA$314,3)</f>
        <v>3924.5</v>
      </c>
      <c r="F285" s="121">
        <f t="shared" si="149"/>
        <v>41745</v>
      </c>
      <c r="G285" s="100">
        <f t="shared" si="137"/>
        <v>6.7002190653553395E-3</v>
      </c>
      <c r="H285" s="20">
        <f t="shared" si="150"/>
        <v>41774</v>
      </c>
      <c r="I285" s="20">
        <f t="shared" si="138"/>
        <v>41774</v>
      </c>
      <c r="J285" s="1">
        <f t="shared" si="130"/>
        <v>19</v>
      </c>
      <c r="K285" s="1">
        <f t="shared" si="121"/>
        <v>1</v>
      </c>
      <c r="L285" s="10">
        <f t="shared" si="139"/>
        <v>1.0003515199999999</v>
      </c>
      <c r="M285" s="22">
        <f t="shared" si="120"/>
        <v>1.0092004800000001</v>
      </c>
      <c r="N285" s="22">
        <f t="shared" si="151"/>
        <v>1.0491021969655598</v>
      </c>
      <c r="O285" s="10">
        <f t="shared" si="152"/>
        <v>1.04947097</v>
      </c>
      <c r="P285" s="10">
        <f t="shared" si="140"/>
        <v>104947.09699999999</v>
      </c>
      <c r="Q285" s="101">
        <f t="shared" si="141"/>
        <v>0</v>
      </c>
      <c r="R285" s="102">
        <f t="shared" si="142"/>
        <v>0</v>
      </c>
      <c r="S285" s="10">
        <f t="shared" si="143"/>
        <v>0</v>
      </c>
      <c r="T285" s="17">
        <f t="shared" si="153"/>
        <v>7.9699999999999993E-2</v>
      </c>
      <c r="U285" s="101">
        <f t="shared" si="119"/>
        <v>22</v>
      </c>
      <c r="V285" s="101">
        <v>252</v>
      </c>
      <c r="W285" s="22">
        <f t="shared" si="144"/>
        <v>1.006717026</v>
      </c>
      <c r="X285" s="18">
        <f t="shared" si="145"/>
        <v>704.93237899999997</v>
      </c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4"/>
      <c r="AJ285" s="73"/>
      <c r="AK285" s="183">
        <f>[2]Plan1!$A313</f>
        <v>46328</v>
      </c>
      <c r="AL285" s="182" t="str">
        <f>[2]Plan1!$C313</f>
        <v>Finados</v>
      </c>
      <c r="AO285" s="54"/>
      <c r="AP285" s="54"/>
      <c r="AQ285" s="54"/>
      <c r="AR285" s="54"/>
      <c r="AS285" s="54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6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7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x14ac:dyDescent="0.2">
      <c r="A286" s="114">
        <f t="shared" si="146"/>
        <v>41746</v>
      </c>
      <c r="B286" s="98">
        <f t="shared" si="136"/>
        <v>105721.33613000001</v>
      </c>
      <c r="C286" s="10">
        <f t="shared" si="147"/>
        <v>100000</v>
      </c>
      <c r="D286" s="99">
        <f t="shared" si="148"/>
        <v>3898.38</v>
      </c>
      <c r="E286" s="21">
        <f>VLOOKUP(A285,[1]Plan1!$AY$80:$BA$314,3)</f>
        <v>3924.5</v>
      </c>
      <c r="F286" s="121">
        <f t="shared" si="149"/>
        <v>41745</v>
      </c>
      <c r="G286" s="100">
        <f t="shared" si="137"/>
        <v>6.7002190653553395E-3</v>
      </c>
      <c r="H286" s="20">
        <f t="shared" si="150"/>
        <v>41774</v>
      </c>
      <c r="I286" s="20">
        <f t="shared" si="138"/>
        <v>41774</v>
      </c>
      <c r="J286" s="1">
        <f t="shared" si="130"/>
        <v>19</v>
      </c>
      <c r="K286" s="1">
        <f t="shared" si="121"/>
        <v>2</v>
      </c>
      <c r="L286" s="10">
        <f t="shared" si="139"/>
        <v>1.0007031799999999</v>
      </c>
      <c r="M286" s="22">
        <f t="shared" si="120"/>
        <v>1.0092004800000001</v>
      </c>
      <c r="N286" s="22">
        <f t="shared" si="151"/>
        <v>1.0491021969655598</v>
      </c>
      <c r="O286" s="10">
        <f t="shared" si="152"/>
        <v>1.0498399</v>
      </c>
      <c r="P286" s="10">
        <f t="shared" si="140"/>
        <v>104983.99</v>
      </c>
      <c r="Q286" s="101">
        <f t="shared" si="141"/>
        <v>0</v>
      </c>
      <c r="R286" s="102">
        <f t="shared" si="142"/>
        <v>0</v>
      </c>
      <c r="S286" s="10">
        <f t="shared" si="143"/>
        <v>0</v>
      </c>
      <c r="T286" s="17">
        <f t="shared" si="153"/>
        <v>7.9699999999999993E-2</v>
      </c>
      <c r="U286" s="101">
        <f t="shared" si="119"/>
        <v>23</v>
      </c>
      <c r="V286" s="101">
        <v>252</v>
      </c>
      <c r="W286" s="22">
        <f t="shared" si="144"/>
        <v>1.0070234149999999</v>
      </c>
      <c r="X286" s="18">
        <f t="shared" si="145"/>
        <v>737.34613000000002</v>
      </c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4"/>
      <c r="AJ286" s="73"/>
      <c r="AK286" s="183">
        <f>[2]Plan1!$A314</f>
        <v>46341</v>
      </c>
      <c r="AL286" s="182" t="str">
        <f>[2]Plan1!$C314</f>
        <v>Proclamação da República</v>
      </c>
      <c r="AO286" s="54"/>
      <c r="AP286" s="54"/>
      <c r="AQ286" s="54"/>
      <c r="AR286" s="54"/>
      <c r="AS286" s="54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6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7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x14ac:dyDescent="0.2">
      <c r="A287" s="114">
        <f t="shared" si="146"/>
        <v>41747</v>
      </c>
      <c r="B287" s="98">
        <f t="shared" si="136"/>
        <v>105790.68633500001</v>
      </c>
      <c r="C287" s="10">
        <f t="shared" si="147"/>
        <v>100000</v>
      </c>
      <c r="D287" s="99">
        <f t="shared" si="148"/>
        <v>3898.38</v>
      </c>
      <c r="E287" s="21">
        <f>VLOOKUP(A286,[1]Plan1!$AY$80:$BA$314,3)</f>
        <v>3924.5</v>
      </c>
      <c r="F287" s="121">
        <f t="shared" si="149"/>
        <v>41745</v>
      </c>
      <c r="G287" s="100">
        <f t="shared" si="137"/>
        <v>6.7002190653553395E-3</v>
      </c>
      <c r="H287" s="20">
        <f t="shared" si="150"/>
        <v>41774</v>
      </c>
      <c r="I287" s="20">
        <f t="shared" si="138"/>
        <v>41774</v>
      </c>
      <c r="J287" s="1">
        <f t="shared" si="130"/>
        <v>19</v>
      </c>
      <c r="K287" s="1">
        <f t="shared" si="121"/>
        <v>3</v>
      </c>
      <c r="L287" s="10">
        <f t="shared" si="139"/>
        <v>1.0010549500000001</v>
      </c>
      <c r="M287" s="22">
        <f t="shared" si="120"/>
        <v>1.0092004800000001</v>
      </c>
      <c r="N287" s="22">
        <f t="shared" si="151"/>
        <v>1.0491021969655598</v>
      </c>
      <c r="O287" s="10">
        <f t="shared" si="152"/>
        <v>1.0502089400000001</v>
      </c>
      <c r="P287" s="10">
        <f t="shared" si="140"/>
        <v>105020.894</v>
      </c>
      <c r="Q287" s="101">
        <f t="shared" si="141"/>
        <v>0</v>
      </c>
      <c r="R287" s="102">
        <f t="shared" si="142"/>
        <v>0</v>
      </c>
      <c r="S287" s="10">
        <f t="shared" si="143"/>
        <v>0</v>
      </c>
      <c r="T287" s="17">
        <f t="shared" si="153"/>
        <v>7.9699999999999993E-2</v>
      </c>
      <c r="U287" s="101">
        <f t="shared" si="119"/>
        <v>24</v>
      </c>
      <c r="V287" s="101">
        <v>252</v>
      </c>
      <c r="W287" s="22">
        <f t="shared" si="144"/>
        <v>1.007329897</v>
      </c>
      <c r="X287" s="18">
        <f t="shared" si="145"/>
        <v>769.79233499999998</v>
      </c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4"/>
      <c r="AJ287" s="73"/>
      <c r="AK287" s="183">
        <f>[2]Plan1!$A315</f>
        <v>46346</v>
      </c>
      <c r="AL287" s="182" t="str">
        <f>[2]Plan1!$C315</f>
        <v>Dia Nacional de Zumbi e da Consciência Negra</v>
      </c>
      <c r="AO287" s="54"/>
      <c r="AP287" s="54"/>
      <c r="AQ287" s="54"/>
      <c r="AR287" s="54"/>
      <c r="AS287" s="54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6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7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x14ac:dyDescent="0.2">
      <c r="A288" s="114">
        <f t="shared" si="146"/>
        <v>41748</v>
      </c>
      <c r="B288" s="98">
        <f t="shared" si="136"/>
        <v>105790.68633500001</v>
      </c>
      <c r="C288" s="10">
        <f t="shared" si="147"/>
        <v>100000</v>
      </c>
      <c r="D288" s="99">
        <f t="shared" si="148"/>
        <v>3898.38</v>
      </c>
      <c r="E288" s="21">
        <f>VLOOKUP(A287,[1]Plan1!$AY$80:$BA$314,3)</f>
        <v>3924.5</v>
      </c>
      <c r="F288" s="121">
        <f t="shared" si="149"/>
        <v>41745</v>
      </c>
      <c r="G288" s="100">
        <f t="shared" si="137"/>
        <v>6.7002190653553395E-3</v>
      </c>
      <c r="H288" s="20">
        <f t="shared" si="150"/>
        <v>41774</v>
      </c>
      <c r="I288" s="20">
        <f t="shared" si="138"/>
        <v>41774</v>
      </c>
      <c r="J288" s="1">
        <f t="shared" si="130"/>
        <v>19</v>
      </c>
      <c r="K288" s="1">
        <f t="shared" si="121"/>
        <v>3</v>
      </c>
      <c r="L288" s="10">
        <f t="shared" si="139"/>
        <v>1.0010549500000001</v>
      </c>
      <c r="M288" s="22">
        <f t="shared" si="120"/>
        <v>1.0092004800000001</v>
      </c>
      <c r="N288" s="22">
        <f t="shared" si="151"/>
        <v>1.0491021969655598</v>
      </c>
      <c r="O288" s="10">
        <f t="shared" si="152"/>
        <v>1.0502089400000001</v>
      </c>
      <c r="P288" s="10">
        <f t="shared" si="140"/>
        <v>105020.894</v>
      </c>
      <c r="Q288" s="101">
        <f t="shared" si="141"/>
        <v>0</v>
      </c>
      <c r="R288" s="102">
        <f t="shared" si="142"/>
        <v>0</v>
      </c>
      <c r="S288" s="10">
        <f t="shared" si="143"/>
        <v>0</v>
      </c>
      <c r="T288" s="17">
        <f t="shared" si="153"/>
        <v>7.9699999999999993E-2</v>
      </c>
      <c r="U288" s="101">
        <f t="shared" si="119"/>
        <v>24</v>
      </c>
      <c r="V288" s="101">
        <v>252</v>
      </c>
      <c r="W288" s="22">
        <f t="shared" si="144"/>
        <v>1.007329897</v>
      </c>
      <c r="X288" s="18">
        <f t="shared" si="145"/>
        <v>769.79233499999998</v>
      </c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4"/>
      <c r="AJ288" s="73"/>
      <c r="AK288" s="183">
        <f>[2]Plan1!$A316</f>
        <v>46381</v>
      </c>
      <c r="AL288" s="182" t="str">
        <f>[2]Plan1!$C316</f>
        <v>Natal</v>
      </c>
      <c r="AO288" s="54"/>
      <c r="AP288" s="54"/>
      <c r="AQ288" s="54"/>
      <c r="AR288" s="54"/>
      <c r="AS288" s="54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6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7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x14ac:dyDescent="0.2">
      <c r="A289" s="114">
        <f t="shared" si="146"/>
        <v>41749</v>
      </c>
      <c r="B289" s="98">
        <f t="shared" si="136"/>
        <v>105790.68633500001</v>
      </c>
      <c r="C289" s="10">
        <f t="shared" si="147"/>
        <v>100000</v>
      </c>
      <c r="D289" s="99">
        <f t="shared" si="148"/>
        <v>3898.38</v>
      </c>
      <c r="E289" s="21">
        <f>VLOOKUP(A288,[1]Plan1!$AY$80:$BA$314,3)</f>
        <v>3924.5</v>
      </c>
      <c r="F289" s="121">
        <f t="shared" si="149"/>
        <v>41745</v>
      </c>
      <c r="G289" s="100">
        <f t="shared" si="137"/>
        <v>6.7002190653553395E-3</v>
      </c>
      <c r="H289" s="20">
        <f t="shared" si="150"/>
        <v>41774</v>
      </c>
      <c r="I289" s="20">
        <f t="shared" si="138"/>
        <v>41774</v>
      </c>
      <c r="J289" s="1">
        <f t="shared" si="130"/>
        <v>19</v>
      </c>
      <c r="K289" s="1">
        <f t="shared" si="121"/>
        <v>3</v>
      </c>
      <c r="L289" s="10">
        <f t="shared" si="139"/>
        <v>1.0010549500000001</v>
      </c>
      <c r="M289" s="22">
        <f t="shared" si="120"/>
        <v>1.0092004800000001</v>
      </c>
      <c r="N289" s="22">
        <f t="shared" si="151"/>
        <v>1.0491021969655598</v>
      </c>
      <c r="O289" s="10">
        <f t="shared" si="152"/>
        <v>1.0502089400000001</v>
      </c>
      <c r="P289" s="10">
        <f t="shared" si="140"/>
        <v>105020.894</v>
      </c>
      <c r="Q289" s="101">
        <f t="shared" si="141"/>
        <v>0</v>
      </c>
      <c r="R289" s="102">
        <f t="shared" si="142"/>
        <v>0</v>
      </c>
      <c r="S289" s="10">
        <f t="shared" si="143"/>
        <v>0</v>
      </c>
      <c r="T289" s="17">
        <f t="shared" si="153"/>
        <v>7.9699999999999993E-2</v>
      </c>
      <c r="U289" s="101">
        <f t="shared" si="119"/>
        <v>24</v>
      </c>
      <c r="V289" s="101">
        <v>252</v>
      </c>
      <c r="W289" s="22">
        <f t="shared" si="144"/>
        <v>1.007329897</v>
      </c>
      <c r="X289" s="18">
        <f t="shared" si="145"/>
        <v>769.79233499999998</v>
      </c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4"/>
      <c r="AJ289" s="73"/>
      <c r="AK289" s="183">
        <f>[2]Plan1!$A317</f>
        <v>46388</v>
      </c>
      <c r="AL289" s="182" t="str">
        <f>[2]Plan1!$C317</f>
        <v>Confraternização Universal</v>
      </c>
      <c r="AO289" s="54"/>
      <c r="AP289" s="54"/>
      <c r="AQ289" s="54"/>
      <c r="AR289" s="54"/>
      <c r="AS289" s="54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6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7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x14ac:dyDescent="0.2">
      <c r="A290" s="114">
        <f t="shared" si="146"/>
        <v>41750</v>
      </c>
      <c r="B290" s="98">
        <f t="shared" si="136"/>
        <v>105790.68633500001</v>
      </c>
      <c r="C290" s="10">
        <f t="shared" si="147"/>
        <v>100000</v>
      </c>
      <c r="D290" s="99">
        <f t="shared" si="148"/>
        <v>3898.38</v>
      </c>
      <c r="E290" s="21">
        <f>VLOOKUP(A289,[1]Plan1!$AY$80:$BA$314,3)</f>
        <v>3924.5</v>
      </c>
      <c r="F290" s="121">
        <f t="shared" si="149"/>
        <v>41745</v>
      </c>
      <c r="G290" s="100">
        <f t="shared" si="137"/>
        <v>6.7002190653553395E-3</v>
      </c>
      <c r="H290" s="20">
        <f t="shared" si="150"/>
        <v>41774</v>
      </c>
      <c r="I290" s="20">
        <f t="shared" si="138"/>
        <v>41774</v>
      </c>
      <c r="J290" s="1">
        <f t="shared" si="130"/>
        <v>19</v>
      </c>
      <c r="K290" s="1">
        <f t="shared" si="121"/>
        <v>3</v>
      </c>
      <c r="L290" s="10">
        <f t="shared" si="139"/>
        <v>1.0010549500000001</v>
      </c>
      <c r="M290" s="22">
        <f t="shared" si="120"/>
        <v>1.0092004800000001</v>
      </c>
      <c r="N290" s="22">
        <f t="shared" si="151"/>
        <v>1.0491021969655598</v>
      </c>
      <c r="O290" s="10">
        <f t="shared" si="152"/>
        <v>1.0502089400000001</v>
      </c>
      <c r="P290" s="10">
        <f t="shared" si="140"/>
        <v>105020.894</v>
      </c>
      <c r="Q290" s="101">
        <f t="shared" si="141"/>
        <v>0</v>
      </c>
      <c r="R290" s="102">
        <f t="shared" si="142"/>
        <v>0</v>
      </c>
      <c r="S290" s="10">
        <f t="shared" si="143"/>
        <v>0</v>
      </c>
      <c r="T290" s="17">
        <f t="shared" si="153"/>
        <v>7.9699999999999993E-2</v>
      </c>
      <c r="U290" s="101">
        <f t="shared" si="119"/>
        <v>24</v>
      </c>
      <c r="V290" s="101">
        <v>252</v>
      </c>
      <c r="W290" s="22">
        <f t="shared" si="144"/>
        <v>1.007329897</v>
      </c>
      <c r="X290" s="18">
        <f t="shared" si="145"/>
        <v>769.79233499999998</v>
      </c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4"/>
      <c r="AJ290" s="73"/>
      <c r="AK290" s="183">
        <f>[2]Plan1!$A318</f>
        <v>46426</v>
      </c>
      <c r="AL290" s="182" t="str">
        <f>[2]Plan1!$C318</f>
        <v>Carnaval</v>
      </c>
      <c r="AO290" s="54"/>
      <c r="AP290" s="54"/>
      <c r="AQ290" s="54"/>
      <c r="AR290" s="54"/>
      <c r="AS290" s="54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6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7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x14ac:dyDescent="0.2">
      <c r="A291" s="114">
        <f t="shared" si="146"/>
        <v>41751</v>
      </c>
      <c r="B291" s="98">
        <f t="shared" si="136"/>
        <v>105790.68633500001</v>
      </c>
      <c r="C291" s="10">
        <f t="shared" si="147"/>
        <v>100000</v>
      </c>
      <c r="D291" s="99">
        <f t="shared" si="148"/>
        <v>3898.38</v>
      </c>
      <c r="E291" s="21">
        <f>VLOOKUP(A290,[1]Plan1!$AY$80:$BA$314,3)</f>
        <v>3924.5</v>
      </c>
      <c r="F291" s="121">
        <f t="shared" si="149"/>
        <v>41745</v>
      </c>
      <c r="G291" s="100">
        <f t="shared" si="137"/>
        <v>6.7002190653553395E-3</v>
      </c>
      <c r="H291" s="20">
        <f t="shared" si="150"/>
        <v>41774</v>
      </c>
      <c r="I291" s="20">
        <f t="shared" si="138"/>
        <v>41774</v>
      </c>
      <c r="J291" s="1">
        <f t="shared" si="130"/>
        <v>19</v>
      </c>
      <c r="K291" s="1">
        <f t="shared" si="121"/>
        <v>3</v>
      </c>
      <c r="L291" s="10">
        <f t="shared" si="139"/>
        <v>1.0010549500000001</v>
      </c>
      <c r="M291" s="22">
        <f t="shared" si="120"/>
        <v>1.0092004800000001</v>
      </c>
      <c r="N291" s="22">
        <f t="shared" si="151"/>
        <v>1.0491021969655598</v>
      </c>
      <c r="O291" s="10">
        <f t="shared" si="152"/>
        <v>1.0502089400000001</v>
      </c>
      <c r="P291" s="10">
        <f t="shared" si="140"/>
        <v>105020.894</v>
      </c>
      <c r="Q291" s="101">
        <f t="shared" si="141"/>
        <v>0</v>
      </c>
      <c r="R291" s="102">
        <f t="shared" si="142"/>
        <v>0</v>
      </c>
      <c r="S291" s="10">
        <f t="shared" si="143"/>
        <v>0</v>
      </c>
      <c r="T291" s="17">
        <f t="shared" si="153"/>
        <v>7.9699999999999993E-2</v>
      </c>
      <c r="U291" s="101">
        <f t="shared" si="119"/>
        <v>24</v>
      </c>
      <c r="V291" s="101">
        <v>252</v>
      </c>
      <c r="W291" s="22">
        <f t="shared" si="144"/>
        <v>1.007329897</v>
      </c>
      <c r="X291" s="18">
        <f t="shared" si="145"/>
        <v>769.79233499999998</v>
      </c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4"/>
      <c r="AJ291" s="73"/>
      <c r="AK291" s="183">
        <f>[2]Plan1!$A319</f>
        <v>46427</v>
      </c>
      <c r="AL291" s="182" t="str">
        <f>[2]Plan1!$C319</f>
        <v>Carnaval</v>
      </c>
      <c r="AO291" s="54"/>
      <c r="AP291" s="54"/>
      <c r="AQ291" s="54"/>
      <c r="AR291" s="54"/>
      <c r="AS291" s="54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6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7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x14ac:dyDescent="0.2">
      <c r="A292" s="114">
        <f t="shared" si="146"/>
        <v>41752</v>
      </c>
      <c r="B292" s="98">
        <f t="shared" si="136"/>
        <v>105860.083144</v>
      </c>
      <c r="C292" s="10">
        <f t="shared" si="147"/>
        <v>100000</v>
      </c>
      <c r="D292" s="99">
        <f t="shared" si="148"/>
        <v>3898.38</v>
      </c>
      <c r="E292" s="21">
        <f>VLOOKUP(A291,[1]Plan1!$AY$80:$BA$314,3)</f>
        <v>3924.5</v>
      </c>
      <c r="F292" s="121">
        <f t="shared" si="149"/>
        <v>41745</v>
      </c>
      <c r="G292" s="100">
        <f t="shared" si="137"/>
        <v>6.7002190653553395E-3</v>
      </c>
      <c r="H292" s="20">
        <f t="shared" si="150"/>
        <v>41774</v>
      </c>
      <c r="I292" s="20">
        <f t="shared" si="138"/>
        <v>41774</v>
      </c>
      <c r="J292" s="1">
        <f t="shared" si="130"/>
        <v>19</v>
      </c>
      <c r="K292" s="1">
        <f t="shared" si="121"/>
        <v>4</v>
      </c>
      <c r="L292" s="10">
        <f t="shared" si="139"/>
        <v>1.00140685</v>
      </c>
      <c r="M292" s="22">
        <f t="shared" si="120"/>
        <v>1.0092004800000001</v>
      </c>
      <c r="N292" s="22">
        <f t="shared" si="151"/>
        <v>1.0491021969655598</v>
      </c>
      <c r="O292" s="10">
        <f t="shared" si="152"/>
        <v>1.0505781199999999</v>
      </c>
      <c r="P292" s="10">
        <f t="shared" si="140"/>
        <v>105057.81200000001</v>
      </c>
      <c r="Q292" s="101">
        <f t="shared" si="141"/>
        <v>0</v>
      </c>
      <c r="R292" s="102">
        <f t="shared" si="142"/>
        <v>0</v>
      </c>
      <c r="S292" s="10">
        <f t="shared" si="143"/>
        <v>0</v>
      </c>
      <c r="T292" s="17">
        <f t="shared" si="153"/>
        <v>7.9699999999999993E-2</v>
      </c>
      <c r="U292" s="101">
        <f t="shared" si="119"/>
        <v>25</v>
      </c>
      <c r="V292" s="101">
        <v>252</v>
      </c>
      <c r="W292" s="22">
        <f t="shared" si="144"/>
        <v>1.007636473</v>
      </c>
      <c r="X292" s="18">
        <f t="shared" si="145"/>
        <v>802.27114400000005</v>
      </c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4"/>
      <c r="AJ292" s="73"/>
      <c r="AK292" s="183">
        <f>[2]Plan1!$A320</f>
        <v>46472</v>
      </c>
      <c r="AL292" s="182" t="str">
        <f>[2]Plan1!$C320</f>
        <v>Paixão de Cristo</v>
      </c>
      <c r="AO292" s="54"/>
      <c r="AP292" s="54"/>
      <c r="AQ292" s="54"/>
      <c r="AR292" s="54"/>
      <c r="AS292" s="54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6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7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x14ac:dyDescent="0.2">
      <c r="A293" s="114">
        <f t="shared" si="146"/>
        <v>41753</v>
      </c>
      <c r="B293" s="98">
        <f t="shared" si="136"/>
        <v>105929.525467</v>
      </c>
      <c r="C293" s="10">
        <f t="shared" si="147"/>
        <v>100000</v>
      </c>
      <c r="D293" s="99">
        <f t="shared" si="148"/>
        <v>3898.38</v>
      </c>
      <c r="E293" s="21">
        <f>VLOOKUP(A292,[1]Plan1!$AY$80:$BA$314,3)</f>
        <v>3924.5</v>
      </c>
      <c r="F293" s="121">
        <f t="shared" si="149"/>
        <v>41745</v>
      </c>
      <c r="G293" s="100">
        <f t="shared" si="137"/>
        <v>6.7002190653553395E-3</v>
      </c>
      <c r="H293" s="20">
        <f t="shared" si="150"/>
        <v>41774</v>
      </c>
      <c r="I293" s="20">
        <f t="shared" si="138"/>
        <v>41774</v>
      </c>
      <c r="J293" s="1">
        <f t="shared" si="130"/>
        <v>19</v>
      </c>
      <c r="K293" s="1">
        <f t="shared" si="121"/>
        <v>5</v>
      </c>
      <c r="L293" s="10">
        <f t="shared" si="139"/>
        <v>1.00175887</v>
      </c>
      <c r="M293" s="22">
        <f t="shared" si="120"/>
        <v>1.0092004800000001</v>
      </c>
      <c r="N293" s="22">
        <f t="shared" si="151"/>
        <v>1.0491021969655598</v>
      </c>
      <c r="O293" s="10">
        <f t="shared" si="152"/>
        <v>1.0509474299999999</v>
      </c>
      <c r="P293" s="10">
        <f t="shared" si="140"/>
        <v>105094.743</v>
      </c>
      <c r="Q293" s="101">
        <f t="shared" si="141"/>
        <v>0</v>
      </c>
      <c r="R293" s="102">
        <f t="shared" si="142"/>
        <v>0</v>
      </c>
      <c r="S293" s="10">
        <f t="shared" si="143"/>
        <v>0</v>
      </c>
      <c r="T293" s="17">
        <f t="shared" si="153"/>
        <v>7.9699999999999993E-2</v>
      </c>
      <c r="U293" s="101">
        <f t="shared" ref="U293:U356" si="154">IF(Q292&gt;0,1,IF(K293=K292,U292,U292+1))</f>
        <v>26</v>
      </c>
      <c r="V293" s="101">
        <v>252</v>
      </c>
      <c r="W293" s="22">
        <f t="shared" si="144"/>
        <v>1.007943142</v>
      </c>
      <c r="X293" s="18">
        <f t="shared" si="145"/>
        <v>834.782467</v>
      </c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4"/>
      <c r="AJ293" s="73"/>
      <c r="AK293" s="183">
        <f>[2]Plan1!$A321</f>
        <v>46498</v>
      </c>
      <c r="AL293" s="182" t="str">
        <f>[2]Plan1!$C321</f>
        <v>Tiradentes</v>
      </c>
      <c r="AO293" s="54"/>
      <c r="AP293" s="54"/>
      <c r="AQ293" s="54"/>
      <c r="AR293" s="54"/>
      <c r="AS293" s="54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6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7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x14ac:dyDescent="0.2">
      <c r="A294" s="114">
        <f t="shared" si="146"/>
        <v>41754</v>
      </c>
      <c r="B294" s="98">
        <f t="shared" si="136"/>
        <v>105999.01332500001</v>
      </c>
      <c r="C294" s="10">
        <f t="shared" si="147"/>
        <v>100000</v>
      </c>
      <c r="D294" s="99">
        <f t="shared" si="148"/>
        <v>3898.38</v>
      </c>
      <c r="E294" s="21">
        <f>VLOOKUP(A293,[1]Plan1!$AY$80:$BA$314,3)</f>
        <v>3924.5</v>
      </c>
      <c r="F294" s="121">
        <f t="shared" si="149"/>
        <v>41745</v>
      </c>
      <c r="G294" s="100">
        <f t="shared" si="137"/>
        <v>6.7002190653553395E-3</v>
      </c>
      <c r="H294" s="20">
        <f t="shared" si="150"/>
        <v>41774</v>
      </c>
      <c r="I294" s="20">
        <f t="shared" si="138"/>
        <v>41774</v>
      </c>
      <c r="J294" s="1">
        <f t="shared" si="130"/>
        <v>19</v>
      </c>
      <c r="K294" s="1">
        <f t="shared" si="121"/>
        <v>6</v>
      </c>
      <c r="L294" s="10">
        <f t="shared" si="139"/>
        <v>1.0021110200000001</v>
      </c>
      <c r="M294" s="22">
        <f t="shared" si="120"/>
        <v>1.0092004800000001</v>
      </c>
      <c r="N294" s="22">
        <f t="shared" si="151"/>
        <v>1.0491021969655598</v>
      </c>
      <c r="O294" s="10">
        <f t="shared" si="152"/>
        <v>1.05131687</v>
      </c>
      <c r="P294" s="10">
        <f t="shared" si="140"/>
        <v>105131.68700000001</v>
      </c>
      <c r="Q294" s="101">
        <f t="shared" si="141"/>
        <v>0</v>
      </c>
      <c r="R294" s="102">
        <f t="shared" si="142"/>
        <v>0</v>
      </c>
      <c r="S294" s="10">
        <f t="shared" si="143"/>
        <v>0</v>
      </c>
      <c r="T294" s="17">
        <f t="shared" si="153"/>
        <v>7.9699999999999993E-2</v>
      </c>
      <c r="U294" s="101">
        <f t="shared" si="154"/>
        <v>27</v>
      </c>
      <c r="V294" s="101">
        <v>252</v>
      </c>
      <c r="W294" s="22">
        <f t="shared" si="144"/>
        <v>1.0082499039999999</v>
      </c>
      <c r="X294" s="18">
        <f t="shared" si="145"/>
        <v>867.326325</v>
      </c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4"/>
      <c r="AJ294" s="73"/>
      <c r="AK294" s="183">
        <f>[2]Plan1!$A322</f>
        <v>46508</v>
      </c>
      <c r="AL294" s="182" t="str">
        <f>[2]Plan1!$C322</f>
        <v>Dia do Trabalho</v>
      </c>
      <c r="AO294" s="54"/>
      <c r="AP294" s="54"/>
      <c r="AQ294" s="54"/>
      <c r="AR294" s="54"/>
      <c r="AS294" s="54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6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7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x14ac:dyDescent="0.2">
      <c r="A295" s="114">
        <f t="shared" si="146"/>
        <v>41755</v>
      </c>
      <c r="B295" s="98">
        <f t="shared" si="136"/>
        <v>106068.545837</v>
      </c>
      <c r="C295" s="10">
        <f t="shared" si="147"/>
        <v>100000</v>
      </c>
      <c r="D295" s="99">
        <f t="shared" si="148"/>
        <v>3898.38</v>
      </c>
      <c r="E295" s="21">
        <f>VLOOKUP(A294,[1]Plan1!$AY$80:$BA$314,3)</f>
        <v>3924.5</v>
      </c>
      <c r="F295" s="121">
        <f t="shared" si="149"/>
        <v>41745</v>
      </c>
      <c r="G295" s="100">
        <f t="shared" si="137"/>
        <v>6.7002190653553395E-3</v>
      </c>
      <c r="H295" s="20">
        <f t="shared" si="150"/>
        <v>41774</v>
      </c>
      <c r="I295" s="20">
        <f t="shared" si="138"/>
        <v>41774</v>
      </c>
      <c r="J295" s="1">
        <f t="shared" si="130"/>
        <v>19</v>
      </c>
      <c r="K295" s="1">
        <f t="shared" si="121"/>
        <v>7</v>
      </c>
      <c r="L295" s="10">
        <f t="shared" si="139"/>
        <v>1.0024632899999999</v>
      </c>
      <c r="M295" s="22">
        <f t="shared" si="120"/>
        <v>1.0092004800000001</v>
      </c>
      <c r="N295" s="22">
        <f t="shared" si="151"/>
        <v>1.0491021969655598</v>
      </c>
      <c r="O295" s="10">
        <f t="shared" si="152"/>
        <v>1.0516864299999999</v>
      </c>
      <c r="P295" s="10">
        <f t="shared" si="140"/>
        <v>105168.643</v>
      </c>
      <c r="Q295" s="101">
        <f t="shared" si="141"/>
        <v>0</v>
      </c>
      <c r="R295" s="102">
        <f t="shared" si="142"/>
        <v>0</v>
      </c>
      <c r="S295" s="10">
        <f t="shared" si="143"/>
        <v>0</v>
      </c>
      <c r="T295" s="17">
        <f t="shared" si="153"/>
        <v>7.9699999999999993E-2</v>
      </c>
      <c r="U295" s="101">
        <f t="shared" si="154"/>
        <v>28</v>
      </c>
      <c r="V295" s="101">
        <v>252</v>
      </c>
      <c r="W295" s="22">
        <f t="shared" si="144"/>
        <v>1.0085567600000001</v>
      </c>
      <c r="X295" s="18">
        <f t="shared" si="145"/>
        <v>899.90283699999998</v>
      </c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4"/>
      <c r="AJ295" s="73"/>
      <c r="AK295" s="183">
        <f>[2]Plan1!$A323</f>
        <v>46534</v>
      </c>
      <c r="AL295" s="182" t="str">
        <f>[2]Plan1!$C323</f>
        <v>Corpus Christi</v>
      </c>
      <c r="AO295" s="54"/>
      <c r="AP295" s="54"/>
      <c r="AQ295" s="54"/>
      <c r="AR295" s="54"/>
      <c r="AS295" s="54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6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7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x14ac:dyDescent="0.2">
      <c r="A296" s="114">
        <f t="shared" si="146"/>
        <v>41756</v>
      </c>
      <c r="B296" s="98">
        <f t="shared" si="136"/>
        <v>106068.545837</v>
      </c>
      <c r="C296" s="10">
        <f t="shared" si="147"/>
        <v>100000</v>
      </c>
      <c r="D296" s="99">
        <f t="shared" si="148"/>
        <v>3898.38</v>
      </c>
      <c r="E296" s="21">
        <f>VLOOKUP(A295,[1]Plan1!$AY$80:$BA$314,3)</f>
        <v>3924.5</v>
      </c>
      <c r="F296" s="121">
        <f t="shared" si="149"/>
        <v>41745</v>
      </c>
      <c r="G296" s="100">
        <f t="shared" si="137"/>
        <v>6.7002190653553395E-3</v>
      </c>
      <c r="H296" s="20">
        <f t="shared" si="150"/>
        <v>41774</v>
      </c>
      <c r="I296" s="20">
        <f t="shared" si="138"/>
        <v>41774</v>
      </c>
      <c r="J296" s="1">
        <f t="shared" si="130"/>
        <v>19</v>
      </c>
      <c r="K296" s="1">
        <f t="shared" si="121"/>
        <v>7</v>
      </c>
      <c r="L296" s="10">
        <f t="shared" si="139"/>
        <v>1.0024632899999999</v>
      </c>
      <c r="M296" s="22">
        <f t="shared" si="120"/>
        <v>1.0092004800000001</v>
      </c>
      <c r="N296" s="22">
        <f t="shared" si="151"/>
        <v>1.0491021969655598</v>
      </c>
      <c r="O296" s="10">
        <f t="shared" si="152"/>
        <v>1.0516864299999999</v>
      </c>
      <c r="P296" s="10">
        <f t="shared" si="140"/>
        <v>105168.643</v>
      </c>
      <c r="Q296" s="101">
        <f t="shared" si="141"/>
        <v>0</v>
      </c>
      <c r="R296" s="102">
        <f t="shared" si="142"/>
        <v>0</v>
      </c>
      <c r="S296" s="10">
        <f t="shared" si="143"/>
        <v>0</v>
      </c>
      <c r="T296" s="17">
        <f t="shared" si="153"/>
        <v>7.9699999999999993E-2</v>
      </c>
      <c r="U296" s="101">
        <f t="shared" si="154"/>
        <v>28</v>
      </c>
      <c r="V296" s="101">
        <v>252</v>
      </c>
      <c r="W296" s="22">
        <f t="shared" si="144"/>
        <v>1.0085567600000001</v>
      </c>
      <c r="X296" s="18">
        <f t="shared" si="145"/>
        <v>899.90283699999998</v>
      </c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4"/>
      <c r="AJ296" s="73"/>
      <c r="AK296" s="183">
        <f>[2]Plan1!$A324</f>
        <v>46637</v>
      </c>
      <c r="AL296" s="182" t="str">
        <f>[2]Plan1!$C324</f>
        <v>Independência do Brasil</v>
      </c>
      <c r="AO296" s="54"/>
      <c r="AP296" s="54"/>
      <c r="AQ296" s="54"/>
      <c r="AR296" s="54"/>
      <c r="AS296" s="54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6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7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x14ac:dyDescent="0.2">
      <c r="A297" s="114">
        <f t="shared" si="146"/>
        <v>41757</v>
      </c>
      <c r="B297" s="98">
        <f t="shared" si="136"/>
        <v>106068.545837</v>
      </c>
      <c r="C297" s="10">
        <f t="shared" si="147"/>
        <v>100000</v>
      </c>
      <c r="D297" s="99">
        <f t="shared" si="148"/>
        <v>3898.38</v>
      </c>
      <c r="E297" s="21">
        <f>VLOOKUP(A296,[1]Plan1!$AY$80:$BA$314,3)</f>
        <v>3924.5</v>
      </c>
      <c r="F297" s="121">
        <f t="shared" si="149"/>
        <v>41745</v>
      </c>
      <c r="G297" s="100">
        <f t="shared" si="137"/>
        <v>6.7002190653553395E-3</v>
      </c>
      <c r="H297" s="20">
        <f t="shared" si="150"/>
        <v>41774</v>
      </c>
      <c r="I297" s="20">
        <f t="shared" si="138"/>
        <v>41774</v>
      </c>
      <c r="J297" s="1">
        <f t="shared" si="130"/>
        <v>19</v>
      </c>
      <c r="K297" s="1">
        <f t="shared" si="121"/>
        <v>7</v>
      </c>
      <c r="L297" s="10">
        <f t="shared" si="139"/>
        <v>1.0024632899999999</v>
      </c>
      <c r="M297" s="22">
        <f t="shared" si="120"/>
        <v>1.0092004800000001</v>
      </c>
      <c r="N297" s="22">
        <f t="shared" si="151"/>
        <v>1.0491021969655598</v>
      </c>
      <c r="O297" s="10">
        <f t="shared" si="152"/>
        <v>1.0516864299999999</v>
      </c>
      <c r="P297" s="10">
        <f t="shared" si="140"/>
        <v>105168.643</v>
      </c>
      <c r="Q297" s="101">
        <f t="shared" si="141"/>
        <v>0</v>
      </c>
      <c r="R297" s="102">
        <f t="shared" si="142"/>
        <v>0</v>
      </c>
      <c r="S297" s="10">
        <f t="shared" si="143"/>
        <v>0</v>
      </c>
      <c r="T297" s="17">
        <f t="shared" si="153"/>
        <v>7.9699999999999993E-2</v>
      </c>
      <c r="U297" s="101">
        <f t="shared" si="154"/>
        <v>28</v>
      </c>
      <c r="V297" s="101">
        <v>252</v>
      </c>
      <c r="W297" s="22">
        <f t="shared" si="144"/>
        <v>1.0085567600000001</v>
      </c>
      <c r="X297" s="18">
        <f t="shared" si="145"/>
        <v>899.90283699999998</v>
      </c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4"/>
      <c r="AJ297" s="73"/>
      <c r="AK297" s="183">
        <f>[2]Plan1!$A325</f>
        <v>46672</v>
      </c>
      <c r="AL297" s="182" t="str">
        <f>[2]Plan1!$C325</f>
        <v>Nossa Sr.a Aparecida - Padroeira do Brasil</v>
      </c>
      <c r="AO297" s="54"/>
      <c r="AP297" s="54"/>
      <c r="AQ297" s="54"/>
      <c r="AR297" s="54"/>
      <c r="AS297" s="54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6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7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x14ac:dyDescent="0.2">
      <c r="A298" s="114">
        <f t="shared" si="146"/>
        <v>41758</v>
      </c>
      <c r="B298" s="98">
        <f t="shared" si="136"/>
        <v>106138.12594700001</v>
      </c>
      <c r="C298" s="10">
        <f t="shared" si="147"/>
        <v>100000</v>
      </c>
      <c r="D298" s="99">
        <f t="shared" si="148"/>
        <v>3898.38</v>
      </c>
      <c r="E298" s="21">
        <f>VLOOKUP(A297,[1]Plan1!$AY$80:$BA$314,3)</f>
        <v>3924.5</v>
      </c>
      <c r="F298" s="121">
        <f t="shared" si="149"/>
        <v>41745</v>
      </c>
      <c r="G298" s="100">
        <f t="shared" si="137"/>
        <v>6.7002190653553395E-3</v>
      </c>
      <c r="H298" s="20">
        <f t="shared" si="150"/>
        <v>41774</v>
      </c>
      <c r="I298" s="20">
        <f t="shared" si="138"/>
        <v>41774</v>
      </c>
      <c r="J298" s="1">
        <f t="shared" si="130"/>
        <v>19</v>
      </c>
      <c r="K298" s="1">
        <f t="shared" si="121"/>
        <v>8</v>
      </c>
      <c r="L298" s="10">
        <f t="shared" si="139"/>
        <v>1.00281569</v>
      </c>
      <c r="M298" s="22">
        <f t="shared" ref="M298:M361" si="155">IF(I298&gt;I297,L297,M297)</f>
        <v>1.0092004800000001</v>
      </c>
      <c r="N298" s="22">
        <f t="shared" si="151"/>
        <v>1.0491021969655598</v>
      </c>
      <c r="O298" s="10">
        <f t="shared" si="152"/>
        <v>1.0520561399999999</v>
      </c>
      <c r="P298" s="10">
        <f t="shared" si="140"/>
        <v>105205.614</v>
      </c>
      <c r="Q298" s="101">
        <f t="shared" si="141"/>
        <v>0</v>
      </c>
      <c r="R298" s="102">
        <f t="shared" si="142"/>
        <v>0</v>
      </c>
      <c r="S298" s="10">
        <f t="shared" si="143"/>
        <v>0</v>
      </c>
      <c r="T298" s="17">
        <f t="shared" si="153"/>
        <v>7.9699999999999993E-2</v>
      </c>
      <c r="U298" s="101">
        <f t="shared" si="154"/>
        <v>29</v>
      </c>
      <c r="V298" s="101">
        <v>252</v>
      </c>
      <c r="W298" s="22">
        <f t="shared" si="144"/>
        <v>1.0088637090000001</v>
      </c>
      <c r="X298" s="18">
        <f t="shared" si="145"/>
        <v>932.51194699999996</v>
      </c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4"/>
      <c r="AJ298" s="73"/>
      <c r="AK298" s="183">
        <f>[2]Plan1!$A326</f>
        <v>46693</v>
      </c>
      <c r="AL298" s="182" t="str">
        <f>[2]Plan1!$C326</f>
        <v>Finados</v>
      </c>
      <c r="AO298" s="54"/>
      <c r="AP298" s="54"/>
      <c r="AQ298" s="54"/>
      <c r="AR298" s="54"/>
      <c r="AS298" s="54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6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7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x14ac:dyDescent="0.2">
      <c r="A299" s="114">
        <f t="shared" si="146"/>
        <v>41759</v>
      </c>
      <c r="B299" s="98">
        <f t="shared" si="136"/>
        <v>106207.75065099999</v>
      </c>
      <c r="C299" s="10">
        <f t="shared" si="147"/>
        <v>100000</v>
      </c>
      <c r="D299" s="99">
        <f t="shared" si="148"/>
        <v>3898.38</v>
      </c>
      <c r="E299" s="21">
        <f>VLOOKUP(A298,[1]Plan1!$AY$80:$BA$314,3)</f>
        <v>3924.5</v>
      </c>
      <c r="F299" s="121">
        <f t="shared" si="149"/>
        <v>41745</v>
      </c>
      <c r="G299" s="100">
        <f t="shared" si="137"/>
        <v>6.7002190653553395E-3</v>
      </c>
      <c r="H299" s="20">
        <f t="shared" si="150"/>
        <v>41774</v>
      </c>
      <c r="I299" s="20">
        <f t="shared" si="138"/>
        <v>41774</v>
      </c>
      <c r="J299" s="1">
        <f t="shared" si="130"/>
        <v>19</v>
      </c>
      <c r="K299" s="1">
        <f t="shared" ref="K299:K362" si="156">(J299-(NETWORKDAYS(A299,I299,AK$118:AK$502)-1))</f>
        <v>9</v>
      </c>
      <c r="L299" s="10">
        <f t="shared" si="139"/>
        <v>1.0031682099999999</v>
      </c>
      <c r="M299" s="22">
        <f t="shared" si="155"/>
        <v>1.0092004800000001</v>
      </c>
      <c r="N299" s="22">
        <f t="shared" si="151"/>
        <v>1.0491021969655598</v>
      </c>
      <c r="O299" s="10">
        <f t="shared" si="152"/>
        <v>1.05242597</v>
      </c>
      <c r="P299" s="10">
        <f t="shared" si="140"/>
        <v>105242.59699999999</v>
      </c>
      <c r="Q299" s="101">
        <f t="shared" si="141"/>
        <v>0</v>
      </c>
      <c r="R299" s="102">
        <f t="shared" si="142"/>
        <v>0</v>
      </c>
      <c r="S299" s="10">
        <f t="shared" si="143"/>
        <v>0</v>
      </c>
      <c r="T299" s="17">
        <f t="shared" si="153"/>
        <v>7.9699999999999993E-2</v>
      </c>
      <c r="U299" s="101">
        <f t="shared" si="154"/>
        <v>30</v>
      </c>
      <c r="V299" s="101">
        <v>252</v>
      </c>
      <c r="W299" s="22">
        <f t="shared" si="144"/>
        <v>1.0091707510000001</v>
      </c>
      <c r="X299" s="18">
        <f t="shared" si="145"/>
        <v>965.15365099999997</v>
      </c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4"/>
      <c r="AJ299" s="73"/>
      <c r="AK299" s="183">
        <f>[2]Plan1!$A327</f>
        <v>46706</v>
      </c>
      <c r="AL299" s="182" t="str">
        <f>[2]Plan1!$C327</f>
        <v>Proclamação da República</v>
      </c>
      <c r="AO299" s="54"/>
      <c r="AP299" s="54"/>
      <c r="AQ299" s="54"/>
      <c r="AR299" s="54"/>
      <c r="AS299" s="54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6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7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x14ac:dyDescent="0.2">
      <c r="A300" s="114">
        <f t="shared" si="146"/>
        <v>41760</v>
      </c>
      <c r="B300" s="98">
        <f t="shared" si="136"/>
        <v>106277.42007600001</v>
      </c>
      <c r="C300" s="10">
        <f t="shared" si="147"/>
        <v>100000</v>
      </c>
      <c r="D300" s="99">
        <f t="shared" si="148"/>
        <v>3898.38</v>
      </c>
      <c r="E300" s="21">
        <f>VLOOKUP(A299,[1]Plan1!$AY$80:$BA$314,3)</f>
        <v>3924.5</v>
      </c>
      <c r="F300" s="121">
        <f t="shared" si="149"/>
        <v>41745</v>
      </c>
      <c r="G300" s="100">
        <f t="shared" si="137"/>
        <v>6.7002190653553395E-3</v>
      </c>
      <c r="H300" s="20">
        <f t="shared" si="150"/>
        <v>41774</v>
      </c>
      <c r="I300" s="20">
        <f t="shared" si="138"/>
        <v>41774</v>
      </c>
      <c r="J300" s="1">
        <f t="shared" si="130"/>
        <v>19</v>
      </c>
      <c r="K300" s="1">
        <f t="shared" si="156"/>
        <v>10</v>
      </c>
      <c r="L300" s="10">
        <f t="shared" si="139"/>
        <v>1.0035208499999999</v>
      </c>
      <c r="M300" s="22">
        <f t="shared" si="155"/>
        <v>1.0092004800000001</v>
      </c>
      <c r="N300" s="22">
        <f t="shared" si="151"/>
        <v>1.0491021969655598</v>
      </c>
      <c r="O300" s="10">
        <f t="shared" si="152"/>
        <v>1.0527959200000001</v>
      </c>
      <c r="P300" s="10">
        <f t="shared" si="140"/>
        <v>105279.592</v>
      </c>
      <c r="Q300" s="101">
        <f t="shared" si="141"/>
        <v>0</v>
      </c>
      <c r="R300" s="102">
        <f t="shared" si="142"/>
        <v>0</v>
      </c>
      <c r="S300" s="10">
        <f t="shared" si="143"/>
        <v>0</v>
      </c>
      <c r="T300" s="17">
        <f t="shared" si="153"/>
        <v>7.9699999999999993E-2</v>
      </c>
      <c r="U300" s="101">
        <f t="shared" si="154"/>
        <v>31</v>
      </c>
      <c r="V300" s="101">
        <v>252</v>
      </c>
      <c r="W300" s="22">
        <f t="shared" si="144"/>
        <v>1.0094778870000001</v>
      </c>
      <c r="X300" s="18">
        <f t="shared" si="145"/>
        <v>997.82807600000001</v>
      </c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4"/>
      <c r="AJ300" s="73"/>
      <c r="AK300" s="183">
        <f>[2]Plan1!$A328</f>
        <v>46711</v>
      </c>
      <c r="AL300" s="182" t="str">
        <f>[2]Plan1!$C328</f>
        <v>Dia Nacional de Zumbi e da Consciência Negra</v>
      </c>
      <c r="AO300" s="54"/>
      <c r="AP300" s="54"/>
      <c r="AQ300" s="54"/>
      <c r="AR300" s="54"/>
      <c r="AS300" s="54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6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7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x14ac:dyDescent="0.2">
      <c r="A301" s="114">
        <f t="shared" si="146"/>
        <v>41761</v>
      </c>
      <c r="B301" s="98">
        <f t="shared" si="136"/>
        <v>106277.42007600001</v>
      </c>
      <c r="C301" s="10">
        <f t="shared" si="147"/>
        <v>100000</v>
      </c>
      <c r="D301" s="99">
        <f t="shared" si="148"/>
        <v>3898.38</v>
      </c>
      <c r="E301" s="21">
        <f>VLOOKUP(A300,[1]Plan1!$AY$80:$BA$314,3)</f>
        <v>3924.5</v>
      </c>
      <c r="F301" s="121">
        <f t="shared" si="149"/>
        <v>41745</v>
      </c>
      <c r="G301" s="100">
        <f t="shared" si="137"/>
        <v>6.7002190653553395E-3</v>
      </c>
      <c r="H301" s="20">
        <f t="shared" si="150"/>
        <v>41774</v>
      </c>
      <c r="I301" s="20">
        <f t="shared" si="138"/>
        <v>41774</v>
      </c>
      <c r="J301" s="1">
        <f t="shared" si="130"/>
        <v>19</v>
      </c>
      <c r="K301" s="1">
        <f t="shared" si="156"/>
        <v>10</v>
      </c>
      <c r="L301" s="10">
        <f t="shared" si="139"/>
        <v>1.0035208499999999</v>
      </c>
      <c r="M301" s="22">
        <f t="shared" si="155"/>
        <v>1.0092004800000001</v>
      </c>
      <c r="N301" s="22">
        <f t="shared" si="151"/>
        <v>1.0491021969655598</v>
      </c>
      <c r="O301" s="10">
        <f t="shared" si="152"/>
        <v>1.0527959200000001</v>
      </c>
      <c r="P301" s="10">
        <f t="shared" si="140"/>
        <v>105279.592</v>
      </c>
      <c r="Q301" s="101">
        <f t="shared" si="141"/>
        <v>0</v>
      </c>
      <c r="R301" s="102">
        <f t="shared" si="142"/>
        <v>0</v>
      </c>
      <c r="S301" s="10">
        <f t="shared" si="143"/>
        <v>0</v>
      </c>
      <c r="T301" s="17">
        <f t="shared" si="153"/>
        <v>7.9699999999999993E-2</v>
      </c>
      <c r="U301" s="101">
        <f t="shared" si="154"/>
        <v>31</v>
      </c>
      <c r="V301" s="101">
        <v>252</v>
      </c>
      <c r="W301" s="22">
        <f t="shared" si="144"/>
        <v>1.0094778870000001</v>
      </c>
      <c r="X301" s="18">
        <f t="shared" si="145"/>
        <v>997.82807600000001</v>
      </c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4"/>
      <c r="AJ301" s="73"/>
      <c r="AK301" s="183">
        <f>[2]Plan1!$A329</f>
        <v>46746</v>
      </c>
      <c r="AL301" s="182" t="str">
        <f>[2]Plan1!$C329</f>
        <v>Natal</v>
      </c>
      <c r="AO301" s="54"/>
      <c r="AP301" s="54"/>
      <c r="AQ301" s="54"/>
      <c r="AR301" s="54"/>
      <c r="AS301" s="54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6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7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x14ac:dyDescent="0.2">
      <c r="A302" s="114">
        <f t="shared" si="146"/>
        <v>41762</v>
      </c>
      <c r="B302" s="98">
        <f t="shared" si="136"/>
        <v>106347.13514700001</v>
      </c>
      <c r="C302" s="10">
        <f t="shared" si="147"/>
        <v>100000</v>
      </c>
      <c r="D302" s="99">
        <f t="shared" si="148"/>
        <v>3898.38</v>
      </c>
      <c r="E302" s="21">
        <f>VLOOKUP(A301,[1]Plan1!$AY$80:$BA$314,3)</f>
        <v>3924.5</v>
      </c>
      <c r="F302" s="121">
        <f t="shared" si="149"/>
        <v>41745</v>
      </c>
      <c r="G302" s="100">
        <f t="shared" si="137"/>
        <v>6.7002190653553395E-3</v>
      </c>
      <c r="H302" s="20">
        <f t="shared" si="150"/>
        <v>41774</v>
      </c>
      <c r="I302" s="20">
        <f t="shared" si="138"/>
        <v>41774</v>
      </c>
      <c r="J302" s="1">
        <f t="shared" si="130"/>
        <v>19</v>
      </c>
      <c r="K302" s="1">
        <f t="shared" si="156"/>
        <v>11</v>
      </c>
      <c r="L302" s="10">
        <f t="shared" si="139"/>
        <v>1.0038736100000001</v>
      </c>
      <c r="M302" s="22">
        <f t="shared" si="155"/>
        <v>1.0092004800000001</v>
      </c>
      <c r="N302" s="22">
        <f t="shared" si="151"/>
        <v>1.0491021969655598</v>
      </c>
      <c r="O302" s="10">
        <f t="shared" si="152"/>
        <v>1.053166</v>
      </c>
      <c r="P302" s="10">
        <f t="shared" si="140"/>
        <v>105316.6</v>
      </c>
      <c r="Q302" s="101">
        <f t="shared" si="141"/>
        <v>0</v>
      </c>
      <c r="R302" s="102">
        <f t="shared" si="142"/>
        <v>0</v>
      </c>
      <c r="S302" s="10">
        <f t="shared" si="143"/>
        <v>0</v>
      </c>
      <c r="T302" s="17">
        <f t="shared" si="153"/>
        <v>7.9699999999999993E-2</v>
      </c>
      <c r="U302" s="101">
        <f t="shared" si="154"/>
        <v>32</v>
      </c>
      <c r="V302" s="101">
        <v>252</v>
      </c>
      <c r="W302" s="22">
        <f t="shared" si="144"/>
        <v>1.009785116</v>
      </c>
      <c r="X302" s="18">
        <f t="shared" si="145"/>
        <v>1030.5351470000001</v>
      </c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4"/>
      <c r="AJ302" s="73"/>
      <c r="AK302" s="183">
        <f>[2]Plan1!$A330</f>
        <v>46753</v>
      </c>
      <c r="AL302" s="182" t="str">
        <f>[2]Plan1!$C330</f>
        <v>Confraternização Universal</v>
      </c>
      <c r="AO302" s="54"/>
      <c r="AP302" s="54"/>
      <c r="AQ302" s="54"/>
      <c r="AR302" s="54"/>
      <c r="AS302" s="54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6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7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x14ac:dyDescent="0.2">
      <c r="A303" s="114">
        <f t="shared" si="146"/>
        <v>41763</v>
      </c>
      <c r="B303" s="98">
        <f t="shared" si="136"/>
        <v>106347.13514700001</v>
      </c>
      <c r="C303" s="10">
        <f t="shared" si="147"/>
        <v>100000</v>
      </c>
      <c r="D303" s="99">
        <f t="shared" si="148"/>
        <v>3898.38</v>
      </c>
      <c r="E303" s="21">
        <f>VLOOKUP(A302,[1]Plan1!$AY$80:$BA$314,3)</f>
        <v>3924.5</v>
      </c>
      <c r="F303" s="121">
        <f t="shared" si="149"/>
        <v>41745</v>
      </c>
      <c r="G303" s="100">
        <f t="shared" si="137"/>
        <v>6.7002190653553395E-3</v>
      </c>
      <c r="H303" s="20">
        <f t="shared" si="150"/>
        <v>41774</v>
      </c>
      <c r="I303" s="20">
        <f t="shared" si="138"/>
        <v>41774</v>
      </c>
      <c r="J303" s="1">
        <f t="shared" si="130"/>
        <v>19</v>
      </c>
      <c r="K303" s="1">
        <f t="shared" si="156"/>
        <v>11</v>
      </c>
      <c r="L303" s="10">
        <f t="shared" si="139"/>
        <v>1.0038736100000001</v>
      </c>
      <c r="M303" s="22">
        <f t="shared" si="155"/>
        <v>1.0092004800000001</v>
      </c>
      <c r="N303" s="22">
        <f t="shared" si="151"/>
        <v>1.0491021969655598</v>
      </c>
      <c r="O303" s="10">
        <f t="shared" si="152"/>
        <v>1.053166</v>
      </c>
      <c r="P303" s="10">
        <f t="shared" si="140"/>
        <v>105316.6</v>
      </c>
      <c r="Q303" s="101">
        <f t="shared" si="141"/>
        <v>0</v>
      </c>
      <c r="R303" s="102">
        <f t="shared" si="142"/>
        <v>0</v>
      </c>
      <c r="S303" s="10">
        <f t="shared" si="143"/>
        <v>0</v>
      </c>
      <c r="T303" s="17">
        <f t="shared" si="153"/>
        <v>7.9699999999999993E-2</v>
      </c>
      <c r="U303" s="101">
        <f t="shared" si="154"/>
        <v>32</v>
      </c>
      <c r="V303" s="101">
        <v>252</v>
      </c>
      <c r="W303" s="22">
        <f t="shared" si="144"/>
        <v>1.009785116</v>
      </c>
      <c r="X303" s="18">
        <f t="shared" si="145"/>
        <v>1030.5351470000001</v>
      </c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4"/>
      <c r="AJ303" s="73"/>
      <c r="AK303" s="183">
        <f>[2]Plan1!$A331</f>
        <v>46811</v>
      </c>
      <c r="AL303" s="182" t="str">
        <f>[2]Plan1!$C331</f>
        <v>Carnaval</v>
      </c>
      <c r="AO303" s="54"/>
      <c r="AP303" s="54"/>
      <c r="AQ303" s="54"/>
      <c r="AR303" s="54"/>
      <c r="AS303" s="54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6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7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x14ac:dyDescent="0.2">
      <c r="A304" s="114">
        <f t="shared" si="146"/>
        <v>41764</v>
      </c>
      <c r="B304" s="98">
        <f t="shared" si="136"/>
        <v>106347.13514700001</v>
      </c>
      <c r="C304" s="10">
        <f t="shared" si="147"/>
        <v>100000</v>
      </c>
      <c r="D304" s="99">
        <f t="shared" si="148"/>
        <v>3898.38</v>
      </c>
      <c r="E304" s="21">
        <f>VLOOKUP(A303,[1]Plan1!$AY$80:$BA$314,3)</f>
        <v>3924.5</v>
      </c>
      <c r="F304" s="121">
        <f t="shared" si="149"/>
        <v>41745</v>
      </c>
      <c r="G304" s="100">
        <f t="shared" si="137"/>
        <v>6.7002190653553395E-3</v>
      </c>
      <c r="H304" s="20">
        <f t="shared" si="150"/>
        <v>41774</v>
      </c>
      <c r="I304" s="20">
        <f t="shared" si="138"/>
        <v>41774</v>
      </c>
      <c r="J304" s="1">
        <f t="shared" si="130"/>
        <v>19</v>
      </c>
      <c r="K304" s="1">
        <f t="shared" si="156"/>
        <v>11</v>
      </c>
      <c r="L304" s="10">
        <f t="shared" si="139"/>
        <v>1.0038736100000001</v>
      </c>
      <c r="M304" s="22">
        <f t="shared" si="155"/>
        <v>1.0092004800000001</v>
      </c>
      <c r="N304" s="22">
        <f t="shared" si="151"/>
        <v>1.0491021969655598</v>
      </c>
      <c r="O304" s="10">
        <f t="shared" si="152"/>
        <v>1.053166</v>
      </c>
      <c r="P304" s="10">
        <f t="shared" si="140"/>
        <v>105316.6</v>
      </c>
      <c r="Q304" s="101">
        <f t="shared" si="141"/>
        <v>0</v>
      </c>
      <c r="R304" s="102">
        <f t="shared" si="142"/>
        <v>0</v>
      </c>
      <c r="S304" s="10">
        <f t="shared" si="143"/>
        <v>0</v>
      </c>
      <c r="T304" s="17">
        <f t="shared" si="153"/>
        <v>7.9699999999999993E-2</v>
      </c>
      <c r="U304" s="101">
        <f t="shared" si="154"/>
        <v>32</v>
      </c>
      <c r="V304" s="101">
        <v>252</v>
      </c>
      <c r="W304" s="22">
        <f t="shared" si="144"/>
        <v>1.009785116</v>
      </c>
      <c r="X304" s="18">
        <f t="shared" si="145"/>
        <v>1030.5351470000001</v>
      </c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4"/>
      <c r="AJ304" s="73"/>
      <c r="AK304" s="183">
        <f>[2]Plan1!$A332</f>
        <v>46812</v>
      </c>
      <c r="AL304" s="182" t="str">
        <f>[2]Plan1!$C332</f>
        <v>Carnaval</v>
      </c>
      <c r="AO304" s="54"/>
      <c r="AP304" s="54"/>
      <c r="AQ304" s="54"/>
      <c r="AR304" s="54"/>
      <c r="AS304" s="54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6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7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x14ac:dyDescent="0.2">
      <c r="A305" s="114">
        <f t="shared" si="146"/>
        <v>41765</v>
      </c>
      <c r="B305" s="98">
        <f t="shared" si="136"/>
        <v>106416.89801300001</v>
      </c>
      <c r="C305" s="10">
        <f t="shared" si="147"/>
        <v>100000</v>
      </c>
      <c r="D305" s="99">
        <f t="shared" si="148"/>
        <v>3898.38</v>
      </c>
      <c r="E305" s="21">
        <f>VLOOKUP(A304,[1]Plan1!$AY$80:$BA$314,3)</f>
        <v>3924.5</v>
      </c>
      <c r="F305" s="121">
        <f t="shared" si="149"/>
        <v>41745</v>
      </c>
      <c r="G305" s="100">
        <f t="shared" si="137"/>
        <v>6.7002190653553395E-3</v>
      </c>
      <c r="H305" s="20">
        <f t="shared" si="150"/>
        <v>41774</v>
      </c>
      <c r="I305" s="20">
        <f t="shared" si="138"/>
        <v>41774</v>
      </c>
      <c r="J305" s="1">
        <f t="shared" si="130"/>
        <v>19</v>
      </c>
      <c r="K305" s="1">
        <f t="shared" si="156"/>
        <v>12</v>
      </c>
      <c r="L305" s="10">
        <f t="shared" si="139"/>
        <v>1.0042265100000001</v>
      </c>
      <c r="M305" s="22">
        <f t="shared" si="155"/>
        <v>1.0092004800000001</v>
      </c>
      <c r="N305" s="22">
        <f t="shared" si="151"/>
        <v>1.0491021969655598</v>
      </c>
      <c r="O305" s="10">
        <f t="shared" si="152"/>
        <v>1.05353623</v>
      </c>
      <c r="P305" s="10">
        <f t="shared" si="140"/>
        <v>105353.62300000001</v>
      </c>
      <c r="Q305" s="101">
        <f t="shared" si="141"/>
        <v>0</v>
      </c>
      <c r="R305" s="102">
        <f t="shared" si="142"/>
        <v>0</v>
      </c>
      <c r="S305" s="10">
        <f t="shared" si="143"/>
        <v>0</v>
      </c>
      <c r="T305" s="17">
        <f t="shared" si="153"/>
        <v>7.9699999999999993E-2</v>
      </c>
      <c r="U305" s="101">
        <f t="shared" si="154"/>
        <v>33</v>
      </c>
      <c r="V305" s="101">
        <v>252</v>
      </c>
      <c r="W305" s="22">
        <f t="shared" si="144"/>
        <v>1.0100924389999999</v>
      </c>
      <c r="X305" s="18">
        <f t="shared" si="145"/>
        <v>1063.2750129999999</v>
      </c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4"/>
      <c r="AJ305" s="73"/>
      <c r="AK305" s="183">
        <f>[2]Plan1!$A333</f>
        <v>46857</v>
      </c>
      <c r="AL305" s="182" t="str">
        <f>[2]Plan1!$C333</f>
        <v>Paixão de Cristo</v>
      </c>
      <c r="AO305" s="54"/>
      <c r="AP305" s="54"/>
      <c r="AQ305" s="54"/>
      <c r="AR305" s="54"/>
      <c r="AS305" s="54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6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7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x14ac:dyDescent="0.2">
      <c r="A306" s="114">
        <f t="shared" si="146"/>
        <v>41766</v>
      </c>
      <c r="B306" s="98">
        <f t="shared" si="136"/>
        <v>106486.70566599999</v>
      </c>
      <c r="C306" s="10">
        <f t="shared" si="147"/>
        <v>100000</v>
      </c>
      <c r="D306" s="99">
        <f t="shared" si="148"/>
        <v>3898.38</v>
      </c>
      <c r="E306" s="21">
        <f>VLOOKUP(A305,[1]Plan1!$AY$80:$BA$314,3)</f>
        <v>3924.5</v>
      </c>
      <c r="F306" s="121">
        <f t="shared" si="149"/>
        <v>41745</v>
      </c>
      <c r="G306" s="100">
        <f t="shared" si="137"/>
        <v>6.7002190653553395E-3</v>
      </c>
      <c r="H306" s="20">
        <f t="shared" si="150"/>
        <v>41774</v>
      </c>
      <c r="I306" s="20">
        <f t="shared" si="138"/>
        <v>41774</v>
      </c>
      <c r="J306" s="1">
        <f t="shared" si="130"/>
        <v>19</v>
      </c>
      <c r="K306" s="1">
        <f t="shared" si="156"/>
        <v>13</v>
      </c>
      <c r="L306" s="10">
        <f t="shared" si="139"/>
        <v>1.0045795200000001</v>
      </c>
      <c r="M306" s="22">
        <f t="shared" si="155"/>
        <v>1.0092004800000001</v>
      </c>
      <c r="N306" s="22">
        <f t="shared" si="151"/>
        <v>1.0491021969655598</v>
      </c>
      <c r="O306" s="10">
        <f t="shared" si="152"/>
        <v>1.05390658</v>
      </c>
      <c r="P306" s="10">
        <f t="shared" si="140"/>
        <v>105390.658</v>
      </c>
      <c r="Q306" s="101">
        <f t="shared" si="141"/>
        <v>0</v>
      </c>
      <c r="R306" s="102">
        <f t="shared" si="142"/>
        <v>0</v>
      </c>
      <c r="S306" s="10">
        <f t="shared" si="143"/>
        <v>0</v>
      </c>
      <c r="T306" s="17">
        <f t="shared" si="153"/>
        <v>7.9699999999999993E-2</v>
      </c>
      <c r="U306" s="101">
        <f t="shared" si="154"/>
        <v>34</v>
      </c>
      <c r="V306" s="101">
        <v>252</v>
      </c>
      <c r="W306" s="22">
        <f t="shared" si="144"/>
        <v>1.010399856</v>
      </c>
      <c r="X306" s="18">
        <f t="shared" si="145"/>
        <v>1096.0476659999999</v>
      </c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4"/>
      <c r="AJ306" s="73"/>
      <c r="AK306" s="183">
        <f>[2]Plan1!$A334</f>
        <v>46864</v>
      </c>
      <c r="AL306" s="182" t="str">
        <f>[2]Plan1!$C334</f>
        <v>Tiradentes</v>
      </c>
      <c r="AO306" s="54"/>
      <c r="AP306" s="54"/>
      <c r="AQ306" s="54"/>
      <c r="AR306" s="54"/>
      <c r="AS306" s="54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6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7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x14ac:dyDescent="0.2">
      <c r="A307" s="114">
        <f t="shared" si="146"/>
        <v>41767</v>
      </c>
      <c r="B307" s="98">
        <f t="shared" si="136"/>
        <v>106556.55903400001</v>
      </c>
      <c r="C307" s="10">
        <f t="shared" si="147"/>
        <v>100000</v>
      </c>
      <c r="D307" s="99">
        <f t="shared" si="148"/>
        <v>3898.38</v>
      </c>
      <c r="E307" s="21">
        <f>VLOOKUP(A306,[1]Plan1!$AY$80:$BA$314,3)</f>
        <v>3924.5</v>
      </c>
      <c r="F307" s="121">
        <f t="shared" si="149"/>
        <v>41745</v>
      </c>
      <c r="G307" s="100">
        <f t="shared" si="137"/>
        <v>6.7002190653553395E-3</v>
      </c>
      <c r="H307" s="20">
        <f t="shared" si="150"/>
        <v>41774</v>
      </c>
      <c r="I307" s="20">
        <f t="shared" si="138"/>
        <v>41774</v>
      </c>
      <c r="J307" s="1">
        <f t="shared" si="130"/>
        <v>19</v>
      </c>
      <c r="K307" s="1">
        <f t="shared" si="156"/>
        <v>14</v>
      </c>
      <c r="L307" s="10">
        <f t="shared" si="139"/>
        <v>1.0049326599999999</v>
      </c>
      <c r="M307" s="22">
        <f t="shared" si="155"/>
        <v>1.0092004800000001</v>
      </c>
      <c r="N307" s="22">
        <f t="shared" si="151"/>
        <v>1.0491021969655598</v>
      </c>
      <c r="O307" s="10">
        <f t="shared" si="152"/>
        <v>1.05427706</v>
      </c>
      <c r="P307" s="10">
        <f t="shared" si="140"/>
        <v>105427.70600000001</v>
      </c>
      <c r="Q307" s="101">
        <f t="shared" si="141"/>
        <v>0</v>
      </c>
      <c r="R307" s="102">
        <f t="shared" si="142"/>
        <v>0</v>
      </c>
      <c r="S307" s="10">
        <f t="shared" si="143"/>
        <v>0</v>
      </c>
      <c r="T307" s="17">
        <f t="shared" si="153"/>
        <v>7.9699999999999993E-2</v>
      </c>
      <c r="U307" s="101">
        <f t="shared" si="154"/>
        <v>35</v>
      </c>
      <c r="V307" s="101">
        <v>252</v>
      </c>
      <c r="W307" s="22">
        <f t="shared" si="144"/>
        <v>1.0107073660000001</v>
      </c>
      <c r="X307" s="18">
        <f t="shared" si="145"/>
        <v>1128.853034</v>
      </c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4"/>
      <c r="AJ307" s="73"/>
      <c r="AK307" s="183">
        <f>[2]Plan1!$A335</f>
        <v>46874</v>
      </c>
      <c r="AL307" s="182" t="str">
        <f>[2]Plan1!$C335</f>
        <v>Dia do Trabalho</v>
      </c>
      <c r="AO307" s="54"/>
      <c r="AP307" s="54"/>
      <c r="AQ307" s="54"/>
      <c r="AR307" s="54"/>
      <c r="AS307" s="54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6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7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x14ac:dyDescent="0.2">
      <c r="A308" s="114">
        <f t="shared" si="146"/>
        <v>41768</v>
      </c>
      <c r="B308" s="98">
        <f t="shared" si="136"/>
        <v>106626.45712800001</v>
      </c>
      <c r="C308" s="10">
        <f t="shared" si="147"/>
        <v>100000</v>
      </c>
      <c r="D308" s="99">
        <f t="shared" si="148"/>
        <v>3898.38</v>
      </c>
      <c r="E308" s="21">
        <f>VLOOKUP(A307,[1]Plan1!$AY$80:$BA$314,3)</f>
        <v>3924.5</v>
      </c>
      <c r="F308" s="121">
        <f t="shared" si="149"/>
        <v>41745</v>
      </c>
      <c r="G308" s="100">
        <f t="shared" si="137"/>
        <v>6.7002190653553395E-3</v>
      </c>
      <c r="H308" s="20">
        <f t="shared" si="150"/>
        <v>41774</v>
      </c>
      <c r="I308" s="20">
        <f t="shared" si="138"/>
        <v>41774</v>
      </c>
      <c r="J308" s="1">
        <f t="shared" si="130"/>
        <v>19</v>
      </c>
      <c r="K308" s="1">
        <f t="shared" si="156"/>
        <v>15</v>
      </c>
      <c r="L308" s="10">
        <f t="shared" si="139"/>
        <v>1.0052859199999999</v>
      </c>
      <c r="M308" s="22">
        <f t="shared" si="155"/>
        <v>1.0092004800000001</v>
      </c>
      <c r="N308" s="22">
        <f t="shared" si="151"/>
        <v>1.0491021969655598</v>
      </c>
      <c r="O308" s="10">
        <f t="shared" si="152"/>
        <v>1.0546476600000001</v>
      </c>
      <c r="P308" s="10">
        <f t="shared" si="140"/>
        <v>105464.766</v>
      </c>
      <c r="Q308" s="101">
        <f t="shared" si="141"/>
        <v>0</v>
      </c>
      <c r="R308" s="102">
        <f t="shared" si="142"/>
        <v>0</v>
      </c>
      <c r="S308" s="10">
        <f t="shared" si="143"/>
        <v>0</v>
      </c>
      <c r="T308" s="17">
        <f t="shared" si="153"/>
        <v>7.9699999999999993E-2</v>
      </c>
      <c r="U308" s="101">
        <f t="shared" si="154"/>
        <v>36</v>
      </c>
      <c r="V308" s="101">
        <v>252</v>
      </c>
      <c r="W308" s="22">
        <f t="shared" si="144"/>
        <v>1.0110149690000001</v>
      </c>
      <c r="X308" s="18">
        <f t="shared" si="145"/>
        <v>1161.6911279999999</v>
      </c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4"/>
      <c r="AJ308" s="73"/>
      <c r="AK308" s="183">
        <f>[2]Plan1!$A336</f>
        <v>46919</v>
      </c>
      <c r="AL308" s="182" t="str">
        <f>[2]Plan1!$C336</f>
        <v>Corpus Christi</v>
      </c>
      <c r="AO308" s="54"/>
      <c r="AP308" s="54"/>
      <c r="AQ308" s="54"/>
      <c r="AR308" s="54"/>
      <c r="AS308" s="54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6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7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x14ac:dyDescent="0.2">
      <c r="A309" s="114">
        <f t="shared" si="146"/>
        <v>41769</v>
      </c>
      <c r="B309" s="98">
        <f t="shared" si="136"/>
        <v>106696.40209599999</v>
      </c>
      <c r="C309" s="10">
        <f t="shared" si="147"/>
        <v>100000</v>
      </c>
      <c r="D309" s="99">
        <f t="shared" si="148"/>
        <v>3898.38</v>
      </c>
      <c r="E309" s="21">
        <f>VLOOKUP(A308,[1]Plan1!$AY$80:$BA$314,3)</f>
        <v>3924.5</v>
      </c>
      <c r="F309" s="121">
        <f t="shared" si="149"/>
        <v>41745</v>
      </c>
      <c r="G309" s="100">
        <f t="shared" si="137"/>
        <v>6.7002190653553395E-3</v>
      </c>
      <c r="H309" s="20">
        <f t="shared" si="150"/>
        <v>41774</v>
      </c>
      <c r="I309" s="20">
        <f t="shared" si="138"/>
        <v>41774</v>
      </c>
      <c r="J309" s="1">
        <f t="shared" si="130"/>
        <v>19</v>
      </c>
      <c r="K309" s="1">
        <f t="shared" si="156"/>
        <v>16</v>
      </c>
      <c r="L309" s="10">
        <f t="shared" si="139"/>
        <v>1.0056393100000001</v>
      </c>
      <c r="M309" s="22">
        <f t="shared" si="155"/>
        <v>1.0092004800000001</v>
      </c>
      <c r="N309" s="22">
        <f t="shared" si="151"/>
        <v>1.0491021969655598</v>
      </c>
      <c r="O309" s="10">
        <f t="shared" si="152"/>
        <v>1.0550184</v>
      </c>
      <c r="P309" s="10">
        <f t="shared" si="140"/>
        <v>105501.84</v>
      </c>
      <c r="Q309" s="101">
        <f t="shared" si="141"/>
        <v>0</v>
      </c>
      <c r="R309" s="102">
        <f t="shared" si="142"/>
        <v>0</v>
      </c>
      <c r="S309" s="10">
        <f t="shared" si="143"/>
        <v>0</v>
      </c>
      <c r="T309" s="17">
        <f t="shared" si="153"/>
        <v>7.9699999999999993E-2</v>
      </c>
      <c r="U309" s="101">
        <f t="shared" si="154"/>
        <v>37</v>
      </c>
      <c r="V309" s="101">
        <v>252</v>
      </c>
      <c r="W309" s="22">
        <f t="shared" si="144"/>
        <v>1.0113226660000001</v>
      </c>
      <c r="X309" s="18">
        <f t="shared" si="145"/>
        <v>1194.5620960000001</v>
      </c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4"/>
      <c r="AJ309" s="73"/>
      <c r="AK309" s="183">
        <f>[2]Plan1!$A337</f>
        <v>47003</v>
      </c>
      <c r="AL309" s="182" t="str">
        <f>[2]Plan1!$C337</f>
        <v>Independência do Brasil</v>
      </c>
      <c r="AO309" s="54"/>
      <c r="AP309" s="54"/>
      <c r="AQ309" s="54"/>
      <c r="AR309" s="54"/>
      <c r="AS309" s="54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6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7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x14ac:dyDescent="0.2">
      <c r="A310" s="114">
        <f t="shared" si="146"/>
        <v>41770</v>
      </c>
      <c r="B310" s="98">
        <f t="shared" si="136"/>
        <v>106696.40209599999</v>
      </c>
      <c r="C310" s="10">
        <f t="shared" si="147"/>
        <v>100000</v>
      </c>
      <c r="D310" s="99">
        <f t="shared" si="148"/>
        <v>3898.38</v>
      </c>
      <c r="E310" s="21">
        <f>VLOOKUP(A309,[1]Plan1!$AY$80:$BA$314,3)</f>
        <v>3924.5</v>
      </c>
      <c r="F310" s="121">
        <f t="shared" si="149"/>
        <v>41745</v>
      </c>
      <c r="G310" s="100">
        <f t="shared" si="137"/>
        <v>6.7002190653553395E-3</v>
      </c>
      <c r="H310" s="20">
        <f t="shared" si="150"/>
        <v>41774</v>
      </c>
      <c r="I310" s="20">
        <f t="shared" si="138"/>
        <v>41774</v>
      </c>
      <c r="J310" s="1">
        <f t="shared" si="130"/>
        <v>19</v>
      </c>
      <c r="K310" s="1">
        <f t="shared" si="156"/>
        <v>16</v>
      </c>
      <c r="L310" s="10">
        <f t="shared" si="139"/>
        <v>1.0056393100000001</v>
      </c>
      <c r="M310" s="22">
        <f t="shared" si="155"/>
        <v>1.0092004800000001</v>
      </c>
      <c r="N310" s="22">
        <f t="shared" si="151"/>
        <v>1.0491021969655598</v>
      </c>
      <c r="O310" s="10">
        <f t="shared" si="152"/>
        <v>1.0550184</v>
      </c>
      <c r="P310" s="10">
        <f t="shared" si="140"/>
        <v>105501.84</v>
      </c>
      <c r="Q310" s="101">
        <f t="shared" si="141"/>
        <v>0</v>
      </c>
      <c r="R310" s="102">
        <f t="shared" si="142"/>
        <v>0</v>
      </c>
      <c r="S310" s="10">
        <f t="shared" si="143"/>
        <v>0</v>
      </c>
      <c r="T310" s="17">
        <f t="shared" si="153"/>
        <v>7.9699999999999993E-2</v>
      </c>
      <c r="U310" s="101">
        <f t="shared" si="154"/>
        <v>37</v>
      </c>
      <c r="V310" s="101">
        <v>252</v>
      </c>
      <c r="W310" s="22">
        <f t="shared" si="144"/>
        <v>1.0113226660000001</v>
      </c>
      <c r="X310" s="18">
        <f t="shared" si="145"/>
        <v>1194.5620960000001</v>
      </c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4"/>
      <c r="AJ310" s="73"/>
      <c r="AK310" s="183">
        <f>[2]Plan1!$A338</f>
        <v>47038</v>
      </c>
      <c r="AL310" s="182" t="str">
        <f>[2]Plan1!$C338</f>
        <v>Nossa Sr.a Aparecida - Padroeira do Brasil</v>
      </c>
      <c r="AO310" s="54"/>
      <c r="AP310" s="54"/>
      <c r="AQ310" s="54"/>
      <c r="AR310" s="54"/>
      <c r="AS310" s="54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6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7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x14ac:dyDescent="0.2">
      <c r="A311" s="114">
        <f t="shared" si="146"/>
        <v>41771</v>
      </c>
      <c r="B311" s="98">
        <f t="shared" si="136"/>
        <v>106696.40209599999</v>
      </c>
      <c r="C311" s="10">
        <f t="shared" si="147"/>
        <v>100000</v>
      </c>
      <c r="D311" s="99">
        <f t="shared" si="148"/>
        <v>3898.38</v>
      </c>
      <c r="E311" s="21">
        <f>VLOOKUP(A310,[1]Plan1!$AY$80:$BA$314,3)</f>
        <v>3924.5</v>
      </c>
      <c r="F311" s="121">
        <f t="shared" si="149"/>
        <v>41745</v>
      </c>
      <c r="G311" s="100">
        <f t="shared" si="137"/>
        <v>6.7002190653553395E-3</v>
      </c>
      <c r="H311" s="20">
        <f t="shared" si="150"/>
        <v>41774</v>
      </c>
      <c r="I311" s="20">
        <f t="shared" si="138"/>
        <v>41774</v>
      </c>
      <c r="J311" s="1">
        <f t="shared" ref="J311:J374" si="157">IF(I311=I310,J310,NETWORKDAYS(I310,I311,$AK$118:$AK$502)-1)</f>
        <v>19</v>
      </c>
      <c r="K311" s="1">
        <f t="shared" si="156"/>
        <v>16</v>
      </c>
      <c r="L311" s="10">
        <f t="shared" si="139"/>
        <v>1.0056393100000001</v>
      </c>
      <c r="M311" s="22">
        <f t="shared" si="155"/>
        <v>1.0092004800000001</v>
      </c>
      <c r="N311" s="22">
        <f t="shared" si="151"/>
        <v>1.0491021969655598</v>
      </c>
      <c r="O311" s="10">
        <f t="shared" si="152"/>
        <v>1.0550184</v>
      </c>
      <c r="P311" s="10">
        <f t="shared" si="140"/>
        <v>105501.84</v>
      </c>
      <c r="Q311" s="101">
        <f t="shared" si="141"/>
        <v>0</v>
      </c>
      <c r="R311" s="102">
        <f t="shared" si="142"/>
        <v>0</v>
      </c>
      <c r="S311" s="10">
        <f t="shared" si="143"/>
        <v>0</v>
      </c>
      <c r="T311" s="17">
        <f t="shared" si="153"/>
        <v>7.9699999999999993E-2</v>
      </c>
      <c r="U311" s="101">
        <f t="shared" si="154"/>
        <v>37</v>
      </c>
      <c r="V311" s="101">
        <v>252</v>
      </c>
      <c r="W311" s="22">
        <f t="shared" si="144"/>
        <v>1.0113226660000001</v>
      </c>
      <c r="X311" s="18">
        <f t="shared" si="145"/>
        <v>1194.5620960000001</v>
      </c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4"/>
      <c r="AJ311" s="73"/>
      <c r="AK311" s="183">
        <f>[2]Plan1!$A339</f>
        <v>47059</v>
      </c>
      <c r="AL311" s="182" t="str">
        <f>[2]Plan1!$C339</f>
        <v>Finados</v>
      </c>
      <c r="AO311" s="54"/>
      <c r="AP311" s="54"/>
      <c r="AQ311" s="54"/>
      <c r="AR311" s="54"/>
      <c r="AS311" s="54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6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7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x14ac:dyDescent="0.2">
      <c r="A312" s="114">
        <f t="shared" si="146"/>
        <v>41772</v>
      </c>
      <c r="B312" s="98">
        <f t="shared" si="136"/>
        <v>106766.39295199999</v>
      </c>
      <c r="C312" s="10">
        <f t="shared" si="147"/>
        <v>100000</v>
      </c>
      <c r="D312" s="99">
        <f t="shared" si="148"/>
        <v>3898.38</v>
      </c>
      <c r="E312" s="21">
        <f>VLOOKUP(A311,[1]Plan1!$AY$80:$BA$314,3)</f>
        <v>3924.5</v>
      </c>
      <c r="F312" s="121">
        <f t="shared" si="149"/>
        <v>41745</v>
      </c>
      <c r="G312" s="100">
        <f t="shared" si="137"/>
        <v>6.7002190653553395E-3</v>
      </c>
      <c r="H312" s="20">
        <f t="shared" si="150"/>
        <v>41774</v>
      </c>
      <c r="I312" s="20">
        <f t="shared" si="138"/>
        <v>41774</v>
      </c>
      <c r="J312" s="1">
        <f t="shared" si="157"/>
        <v>19</v>
      </c>
      <c r="K312" s="1">
        <f t="shared" si="156"/>
        <v>17</v>
      </c>
      <c r="L312" s="10">
        <f t="shared" si="139"/>
        <v>1.0059928199999999</v>
      </c>
      <c r="M312" s="22">
        <f t="shared" si="155"/>
        <v>1.0092004800000001</v>
      </c>
      <c r="N312" s="22">
        <f t="shared" si="151"/>
        <v>1.0491021969655598</v>
      </c>
      <c r="O312" s="10">
        <f t="shared" si="152"/>
        <v>1.05538927</v>
      </c>
      <c r="P312" s="10">
        <f t="shared" si="140"/>
        <v>105538.927</v>
      </c>
      <c r="Q312" s="101">
        <f t="shared" si="141"/>
        <v>0</v>
      </c>
      <c r="R312" s="102">
        <f t="shared" si="142"/>
        <v>0</v>
      </c>
      <c r="S312" s="10">
        <f t="shared" si="143"/>
        <v>0</v>
      </c>
      <c r="T312" s="17">
        <f t="shared" si="153"/>
        <v>7.9699999999999993E-2</v>
      </c>
      <c r="U312" s="101">
        <f t="shared" si="154"/>
        <v>38</v>
      </c>
      <c r="V312" s="101">
        <v>252</v>
      </c>
      <c r="W312" s="22">
        <f t="shared" si="144"/>
        <v>1.0116304570000001</v>
      </c>
      <c r="X312" s="18">
        <f t="shared" si="145"/>
        <v>1227.465952</v>
      </c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4"/>
      <c r="AJ312" s="73"/>
      <c r="AK312" s="183">
        <f>[2]Plan1!$A340</f>
        <v>47072</v>
      </c>
      <c r="AL312" s="182" t="str">
        <f>[2]Plan1!$C340</f>
        <v>Proclamação da República</v>
      </c>
      <c r="AO312" s="54"/>
      <c r="AP312" s="54"/>
      <c r="AQ312" s="54"/>
      <c r="AR312" s="54"/>
      <c r="AS312" s="54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6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7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x14ac:dyDescent="0.2">
      <c r="A313" s="114">
        <f t="shared" si="146"/>
        <v>41773</v>
      </c>
      <c r="B313" s="98">
        <f t="shared" si="136"/>
        <v>106836.42971700001</v>
      </c>
      <c r="C313" s="10">
        <f t="shared" si="147"/>
        <v>100000</v>
      </c>
      <c r="D313" s="99">
        <f t="shared" si="148"/>
        <v>3898.38</v>
      </c>
      <c r="E313" s="21">
        <f>VLOOKUP(A312,[1]Plan1!$AY$80:$BA$314,3)</f>
        <v>3924.5</v>
      </c>
      <c r="F313" s="121">
        <f t="shared" si="149"/>
        <v>41745</v>
      </c>
      <c r="G313" s="100">
        <f t="shared" si="137"/>
        <v>6.7002190653553395E-3</v>
      </c>
      <c r="H313" s="20">
        <f t="shared" si="150"/>
        <v>41774</v>
      </c>
      <c r="I313" s="20">
        <f t="shared" si="138"/>
        <v>41774</v>
      </c>
      <c r="J313" s="1">
        <f t="shared" si="157"/>
        <v>19</v>
      </c>
      <c r="K313" s="1">
        <f t="shared" si="156"/>
        <v>18</v>
      </c>
      <c r="L313" s="10">
        <f t="shared" si="139"/>
        <v>1.0063464499999999</v>
      </c>
      <c r="M313" s="22">
        <f t="shared" si="155"/>
        <v>1.0092004800000001</v>
      </c>
      <c r="N313" s="22">
        <f t="shared" si="151"/>
        <v>1.0491021969655598</v>
      </c>
      <c r="O313" s="10">
        <f t="shared" si="152"/>
        <v>1.0557602699999999</v>
      </c>
      <c r="P313" s="10">
        <f t="shared" si="140"/>
        <v>105576.027</v>
      </c>
      <c r="Q313" s="101">
        <f t="shared" si="141"/>
        <v>0</v>
      </c>
      <c r="R313" s="102">
        <f t="shared" si="142"/>
        <v>0</v>
      </c>
      <c r="S313" s="10">
        <f t="shared" si="143"/>
        <v>0</v>
      </c>
      <c r="T313" s="17">
        <f t="shared" si="153"/>
        <v>7.9699999999999993E-2</v>
      </c>
      <c r="U313" s="101">
        <f t="shared" si="154"/>
        <v>39</v>
      </c>
      <c r="V313" s="101">
        <v>252</v>
      </c>
      <c r="W313" s="22">
        <f t="shared" si="144"/>
        <v>1.0119383420000001</v>
      </c>
      <c r="X313" s="18">
        <f t="shared" si="145"/>
        <v>1260.4027169999999</v>
      </c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4"/>
      <c r="AJ313" s="73"/>
      <c r="AK313" s="183">
        <f>[2]Plan1!$A341</f>
        <v>47077</v>
      </c>
      <c r="AL313" s="182" t="str">
        <f>[2]Plan1!$C341</f>
        <v>Dia Nacional de Zumbi e da Consciência Negra</v>
      </c>
      <c r="AO313" s="54"/>
      <c r="AP313" s="54"/>
      <c r="AQ313" s="54"/>
      <c r="AR313" s="54"/>
      <c r="AS313" s="54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6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7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x14ac:dyDescent="0.2">
      <c r="A314" s="114">
        <f t="shared" si="146"/>
        <v>41774</v>
      </c>
      <c r="B314" s="98">
        <f t="shared" si="136"/>
        <v>106906.512308</v>
      </c>
      <c r="C314" s="10">
        <f t="shared" si="147"/>
        <v>100000</v>
      </c>
      <c r="D314" s="99">
        <f t="shared" si="148"/>
        <v>3898.38</v>
      </c>
      <c r="E314" s="21">
        <f>VLOOKUP(A313,[1]Plan1!$AY$80:$BA$314,3)</f>
        <v>3924.5</v>
      </c>
      <c r="F314" s="121">
        <f t="shared" si="149"/>
        <v>41745</v>
      </c>
      <c r="G314" s="100">
        <f t="shared" si="137"/>
        <v>6.7002190653553395E-3</v>
      </c>
      <c r="H314" s="20">
        <f t="shared" si="150"/>
        <v>41806</v>
      </c>
      <c r="I314" s="20">
        <f t="shared" si="138"/>
        <v>41774</v>
      </c>
      <c r="J314" s="1">
        <f t="shared" si="157"/>
        <v>19</v>
      </c>
      <c r="K314" s="1">
        <f t="shared" si="156"/>
        <v>19</v>
      </c>
      <c r="L314" s="10">
        <f t="shared" si="139"/>
        <v>1.00670021</v>
      </c>
      <c r="M314" s="22">
        <f t="shared" si="155"/>
        <v>1.0092004800000001</v>
      </c>
      <c r="N314" s="22">
        <f t="shared" si="151"/>
        <v>1.0491021969655598</v>
      </c>
      <c r="O314" s="10">
        <f t="shared" si="152"/>
        <v>1.0561313999999999</v>
      </c>
      <c r="P314" s="10">
        <f t="shared" si="140"/>
        <v>105613.14</v>
      </c>
      <c r="Q314" s="101">
        <f t="shared" si="141"/>
        <v>0</v>
      </c>
      <c r="R314" s="102">
        <f t="shared" si="142"/>
        <v>0</v>
      </c>
      <c r="S314" s="10">
        <f t="shared" si="143"/>
        <v>0</v>
      </c>
      <c r="T314" s="17">
        <f t="shared" si="153"/>
        <v>7.9699999999999993E-2</v>
      </c>
      <c r="U314" s="101">
        <f t="shared" si="154"/>
        <v>40</v>
      </c>
      <c r="V314" s="101">
        <v>252</v>
      </c>
      <c r="W314" s="22">
        <f t="shared" si="144"/>
        <v>1.01224632</v>
      </c>
      <c r="X314" s="18">
        <f t="shared" si="145"/>
        <v>1293.372308</v>
      </c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4"/>
      <c r="AJ314" s="73"/>
      <c r="AK314" s="183">
        <f>[2]Plan1!$A342</f>
        <v>47112</v>
      </c>
      <c r="AL314" s="182" t="str">
        <f>[2]Plan1!$C342</f>
        <v>Natal</v>
      </c>
      <c r="AO314" s="54"/>
      <c r="AP314" s="54"/>
      <c r="AQ314" s="54"/>
      <c r="AR314" s="54"/>
      <c r="AS314" s="54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6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7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x14ac:dyDescent="0.2">
      <c r="A315" s="114">
        <f t="shared" si="146"/>
        <v>41775</v>
      </c>
      <c r="B315" s="98">
        <f t="shared" si="136"/>
        <v>106961.35634500001</v>
      </c>
      <c r="C315" s="10">
        <f t="shared" si="147"/>
        <v>100000</v>
      </c>
      <c r="D315" s="99">
        <f t="shared" si="148"/>
        <v>3924.5</v>
      </c>
      <c r="E315" s="21">
        <f>VLOOKUP(A314,[1]Plan1!$AY$80:$BA$314,3)</f>
        <v>3942.55</v>
      </c>
      <c r="F315" s="121">
        <f t="shared" si="149"/>
        <v>41775</v>
      </c>
      <c r="G315" s="100">
        <f t="shared" si="137"/>
        <v>4.59931201426933E-3</v>
      </c>
      <c r="H315" s="20">
        <f t="shared" si="150"/>
        <v>41806</v>
      </c>
      <c r="I315" s="20">
        <f t="shared" si="138"/>
        <v>41806</v>
      </c>
      <c r="J315" s="1">
        <f t="shared" si="157"/>
        <v>22</v>
      </c>
      <c r="K315" s="1">
        <f t="shared" si="156"/>
        <v>1</v>
      </c>
      <c r="L315" s="10">
        <f t="shared" si="139"/>
        <v>1.0002085999999999</v>
      </c>
      <c r="M315" s="22">
        <f t="shared" si="155"/>
        <v>1.00670021</v>
      </c>
      <c r="N315" s="22">
        <f t="shared" si="151"/>
        <v>1.0561314019966905</v>
      </c>
      <c r="O315" s="10">
        <f t="shared" si="152"/>
        <v>1.0563517099999999</v>
      </c>
      <c r="P315" s="10">
        <f t="shared" si="140"/>
        <v>105635.171</v>
      </c>
      <c r="Q315" s="101">
        <f t="shared" si="141"/>
        <v>0</v>
      </c>
      <c r="R315" s="102">
        <f t="shared" si="142"/>
        <v>0</v>
      </c>
      <c r="S315" s="10">
        <f t="shared" si="143"/>
        <v>0</v>
      </c>
      <c r="T315" s="17">
        <f t="shared" si="153"/>
        <v>7.9699999999999993E-2</v>
      </c>
      <c r="U315" s="101">
        <f t="shared" si="154"/>
        <v>41</v>
      </c>
      <c r="V315" s="101">
        <v>252</v>
      </c>
      <c r="W315" s="22">
        <f t="shared" si="144"/>
        <v>1.012554392</v>
      </c>
      <c r="X315" s="18">
        <f t="shared" si="145"/>
        <v>1326.1853450000001</v>
      </c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4"/>
      <c r="AJ315" s="73"/>
      <c r="AK315" s="183">
        <f>[2]Plan1!$A343</f>
        <v>47119</v>
      </c>
      <c r="AL315" s="182" t="str">
        <f>[2]Plan1!$C343</f>
        <v>Confraternização Universal</v>
      </c>
      <c r="AO315" s="54"/>
      <c r="AP315" s="54"/>
      <c r="AQ315" s="54"/>
      <c r="AR315" s="54"/>
      <c r="AS315" s="54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6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7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x14ac:dyDescent="0.2">
      <c r="A316" s="114">
        <f t="shared" si="146"/>
        <v>41776</v>
      </c>
      <c r="B316" s="98">
        <f t="shared" si="136"/>
        <v>107016.22794000001</v>
      </c>
      <c r="C316" s="10">
        <f t="shared" si="147"/>
        <v>100000</v>
      </c>
      <c r="D316" s="99">
        <f t="shared" si="148"/>
        <v>3924.5</v>
      </c>
      <c r="E316" s="21">
        <f>VLOOKUP(A315,[1]Plan1!$AY$80:$BA$314,3)</f>
        <v>3942.55</v>
      </c>
      <c r="F316" s="121">
        <f t="shared" si="149"/>
        <v>41775</v>
      </c>
      <c r="G316" s="100">
        <f t="shared" si="137"/>
        <v>4.59931201426933E-3</v>
      </c>
      <c r="H316" s="20">
        <f t="shared" si="150"/>
        <v>41806</v>
      </c>
      <c r="I316" s="20">
        <f t="shared" si="138"/>
        <v>41806</v>
      </c>
      <c r="J316" s="1">
        <f t="shared" si="157"/>
        <v>22</v>
      </c>
      <c r="K316" s="1">
        <f t="shared" si="156"/>
        <v>2</v>
      </c>
      <c r="L316" s="10">
        <f t="shared" si="139"/>
        <v>1.00041724</v>
      </c>
      <c r="M316" s="22">
        <f t="shared" si="155"/>
        <v>1.00670021</v>
      </c>
      <c r="N316" s="22">
        <f t="shared" si="151"/>
        <v>1.0561314019966905</v>
      </c>
      <c r="O316" s="10">
        <f t="shared" si="152"/>
        <v>1.0565720599999999</v>
      </c>
      <c r="P316" s="10">
        <f t="shared" si="140"/>
        <v>105657.20600000001</v>
      </c>
      <c r="Q316" s="101">
        <f t="shared" si="141"/>
        <v>0</v>
      </c>
      <c r="R316" s="102">
        <f t="shared" si="142"/>
        <v>0</v>
      </c>
      <c r="S316" s="10">
        <f t="shared" si="143"/>
        <v>0</v>
      </c>
      <c r="T316" s="17">
        <f t="shared" si="153"/>
        <v>7.9699999999999993E-2</v>
      </c>
      <c r="U316" s="101">
        <f t="shared" si="154"/>
        <v>42</v>
      </c>
      <c r="V316" s="101">
        <v>252</v>
      </c>
      <c r="W316" s="22">
        <f t="shared" si="144"/>
        <v>1.0128625579999999</v>
      </c>
      <c r="X316" s="18">
        <f t="shared" si="145"/>
        <v>1359.0219400000001</v>
      </c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4"/>
      <c r="AJ316" s="73"/>
      <c r="AK316" s="183">
        <f>[2]Plan1!$A344</f>
        <v>47161</v>
      </c>
      <c r="AL316" s="182" t="str">
        <f>[2]Plan1!$C344</f>
        <v>Carnaval</v>
      </c>
      <c r="AO316" s="54"/>
      <c r="AP316" s="54"/>
      <c r="AQ316" s="54"/>
      <c r="AR316" s="54"/>
      <c r="AS316" s="54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6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7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x14ac:dyDescent="0.2">
      <c r="A317" s="114">
        <f t="shared" si="146"/>
        <v>41777</v>
      </c>
      <c r="B317" s="98">
        <f t="shared" si="136"/>
        <v>107016.22794000001</v>
      </c>
      <c r="C317" s="10">
        <f t="shared" si="147"/>
        <v>100000</v>
      </c>
      <c r="D317" s="99">
        <f t="shared" si="148"/>
        <v>3924.5</v>
      </c>
      <c r="E317" s="21">
        <f>VLOOKUP(A316,[1]Plan1!$AY$80:$BA$314,3)</f>
        <v>3942.55</v>
      </c>
      <c r="F317" s="121">
        <f t="shared" si="149"/>
        <v>41775</v>
      </c>
      <c r="G317" s="100">
        <f t="shared" si="137"/>
        <v>4.59931201426933E-3</v>
      </c>
      <c r="H317" s="20">
        <f t="shared" si="150"/>
        <v>41806</v>
      </c>
      <c r="I317" s="20">
        <f t="shared" si="138"/>
        <v>41806</v>
      </c>
      <c r="J317" s="1">
        <f t="shared" si="157"/>
        <v>22</v>
      </c>
      <c r="K317" s="1">
        <f t="shared" si="156"/>
        <v>2</v>
      </c>
      <c r="L317" s="10">
        <f t="shared" si="139"/>
        <v>1.00041724</v>
      </c>
      <c r="M317" s="22">
        <f t="shared" si="155"/>
        <v>1.00670021</v>
      </c>
      <c r="N317" s="22">
        <f t="shared" si="151"/>
        <v>1.0561314019966905</v>
      </c>
      <c r="O317" s="10">
        <f t="shared" si="152"/>
        <v>1.0565720599999999</v>
      </c>
      <c r="P317" s="10">
        <f t="shared" si="140"/>
        <v>105657.20600000001</v>
      </c>
      <c r="Q317" s="101">
        <f t="shared" si="141"/>
        <v>0</v>
      </c>
      <c r="R317" s="102">
        <f t="shared" si="142"/>
        <v>0</v>
      </c>
      <c r="S317" s="10">
        <f t="shared" si="143"/>
        <v>0</v>
      </c>
      <c r="T317" s="17">
        <f t="shared" si="153"/>
        <v>7.9699999999999993E-2</v>
      </c>
      <c r="U317" s="101">
        <f t="shared" si="154"/>
        <v>42</v>
      </c>
      <c r="V317" s="101">
        <v>252</v>
      </c>
      <c r="W317" s="22">
        <f t="shared" si="144"/>
        <v>1.0128625579999999</v>
      </c>
      <c r="X317" s="18">
        <f t="shared" si="145"/>
        <v>1359.0219400000001</v>
      </c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4"/>
      <c r="AJ317" s="73"/>
      <c r="AK317" s="183">
        <f>[2]Plan1!$A345</f>
        <v>47162</v>
      </c>
      <c r="AL317" s="182" t="str">
        <f>[2]Plan1!$C345</f>
        <v>Carnaval</v>
      </c>
      <c r="AO317" s="54"/>
      <c r="AP317" s="54"/>
      <c r="AQ317" s="54"/>
      <c r="AR317" s="54"/>
      <c r="AS317" s="54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6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7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x14ac:dyDescent="0.2">
      <c r="A318" s="114">
        <f t="shared" si="146"/>
        <v>41778</v>
      </c>
      <c r="B318" s="98">
        <f t="shared" si="136"/>
        <v>107016.22794000001</v>
      </c>
      <c r="C318" s="10">
        <f t="shared" si="147"/>
        <v>100000</v>
      </c>
      <c r="D318" s="99">
        <f t="shared" si="148"/>
        <v>3924.5</v>
      </c>
      <c r="E318" s="21">
        <f>VLOOKUP(A317,[1]Plan1!$AY$80:$BA$314,3)</f>
        <v>3942.55</v>
      </c>
      <c r="F318" s="121">
        <f t="shared" si="149"/>
        <v>41775</v>
      </c>
      <c r="G318" s="100">
        <f t="shared" si="137"/>
        <v>4.59931201426933E-3</v>
      </c>
      <c r="H318" s="20">
        <f t="shared" si="150"/>
        <v>41806</v>
      </c>
      <c r="I318" s="20">
        <f t="shared" si="138"/>
        <v>41806</v>
      </c>
      <c r="J318" s="1">
        <f t="shared" si="157"/>
        <v>22</v>
      </c>
      <c r="K318" s="1">
        <f t="shared" si="156"/>
        <v>2</v>
      </c>
      <c r="L318" s="10">
        <f t="shared" si="139"/>
        <v>1.00041724</v>
      </c>
      <c r="M318" s="22">
        <f t="shared" si="155"/>
        <v>1.00670021</v>
      </c>
      <c r="N318" s="22">
        <f t="shared" si="151"/>
        <v>1.0561314019966905</v>
      </c>
      <c r="O318" s="10">
        <f t="shared" si="152"/>
        <v>1.0565720599999999</v>
      </c>
      <c r="P318" s="10">
        <f t="shared" si="140"/>
        <v>105657.20600000001</v>
      </c>
      <c r="Q318" s="101">
        <f t="shared" si="141"/>
        <v>0</v>
      </c>
      <c r="R318" s="102">
        <f t="shared" si="142"/>
        <v>0</v>
      </c>
      <c r="S318" s="10">
        <f t="shared" si="143"/>
        <v>0</v>
      </c>
      <c r="T318" s="17">
        <f t="shared" si="153"/>
        <v>7.9699999999999993E-2</v>
      </c>
      <c r="U318" s="101">
        <f t="shared" si="154"/>
        <v>42</v>
      </c>
      <c r="V318" s="101">
        <v>252</v>
      </c>
      <c r="W318" s="22">
        <f t="shared" si="144"/>
        <v>1.0128625579999999</v>
      </c>
      <c r="X318" s="18">
        <f t="shared" si="145"/>
        <v>1359.0219400000001</v>
      </c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4"/>
      <c r="AJ318" s="73"/>
      <c r="AK318" s="183">
        <f>[2]Plan1!$A346</f>
        <v>47207</v>
      </c>
      <c r="AL318" s="182" t="str">
        <f>[2]Plan1!$C346</f>
        <v>Paixão de Cristo</v>
      </c>
      <c r="AO318" s="54"/>
      <c r="AP318" s="54"/>
      <c r="AQ318" s="54"/>
      <c r="AR318" s="54"/>
      <c r="AS318" s="54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6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7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x14ac:dyDescent="0.2">
      <c r="A319" s="114">
        <f t="shared" si="146"/>
        <v>41779</v>
      </c>
      <c r="B319" s="98">
        <f t="shared" si="136"/>
        <v>107071.12800899999</v>
      </c>
      <c r="C319" s="10">
        <f t="shared" si="147"/>
        <v>100000</v>
      </c>
      <c r="D319" s="99">
        <f t="shared" si="148"/>
        <v>3924.5</v>
      </c>
      <c r="E319" s="21">
        <f>VLOOKUP(A318,[1]Plan1!$AY$80:$BA$314,3)</f>
        <v>3942.55</v>
      </c>
      <c r="F319" s="121">
        <f t="shared" si="149"/>
        <v>41775</v>
      </c>
      <c r="G319" s="100">
        <f t="shared" si="137"/>
        <v>4.59931201426933E-3</v>
      </c>
      <c r="H319" s="20">
        <f t="shared" si="150"/>
        <v>41806</v>
      </c>
      <c r="I319" s="20">
        <f t="shared" si="138"/>
        <v>41806</v>
      </c>
      <c r="J319" s="1">
        <f t="shared" si="157"/>
        <v>22</v>
      </c>
      <c r="K319" s="1">
        <f t="shared" si="156"/>
        <v>3</v>
      </c>
      <c r="L319" s="10">
        <f t="shared" si="139"/>
        <v>1.00062593</v>
      </c>
      <c r="M319" s="22">
        <f t="shared" si="155"/>
        <v>1.00670021</v>
      </c>
      <c r="N319" s="22">
        <f t="shared" si="151"/>
        <v>1.0561314019966905</v>
      </c>
      <c r="O319" s="10">
        <f t="shared" si="152"/>
        <v>1.05679246</v>
      </c>
      <c r="P319" s="10">
        <f t="shared" si="140"/>
        <v>105679.246</v>
      </c>
      <c r="Q319" s="101">
        <f t="shared" si="141"/>
        <v>0</v>
      </c>
      <c r="R319" s="102">
        <f t="shared" si="142"/>
        <v>0</v>
      </c>
      <c r="S319" s="10">
        <f t="shared" si="143"/>
        <v>0</v>
      </c>
      <c r="T319" s="17">
        <f t="shared" si="153"/>
        <v>7.9699999999999993E-2</v>
      </c>
      <c r="U319" s="101">
        <f t="shared" si="154"/>
        <v>43</v>
      </c>
      <c r="V319" s="101">
        <v>252</v>
      </c>
      <c r="W319" s="22">
        <f t="shared" si="144"/>
        <v>1.013170817</v>
      </c>
      <c r="X319" s="18">
        <f t="shared" si="145"/>
        <v>1391.8820089999999</v>
      </c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4"/>
      <c r="AJ319" s="73"/>
      <c r="AK319" s="183">
        <f>[2]Plan1!$A347</f>
        <v>47229</v>
      </c>
      <c r="AL319" s="182" t="str">
        <f>[2]Plan1!$C347</f>
        <v>Tiradentes</v>
      </c>
      <c r="AO319" s="54"/>
      <c r="AP319" s="54"/>
      <c r="AQ319" s="54"/>
      <c r="AR319" s="54"/>
      <c r="AS319" s="54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6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7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x14ac:dyDescent="0.2">
      <c r="A320" s="114">
        <f t="shared" si="146"/>
        <v>41780</v>
      </c>
      <c r="B320" s="98">
        <f t="shared" si="136"/>
        <v>107126.05666999999</v>
      </c>
      <c r="C320" s="10">
        <f t="shared" si="147"/>
        <v>100000</v>
      </c>
      <c r="D320" s="99">
        <f t="shared" si="148"/>
        <v>3924.5</v>
      </c>
      <c r="E320" s="21">
        <f>VLOOKUP(A319,[1]Plan1!$AY$80:$BA$314,3)</f>
        <v>3942.55</v>
      </c>
      <c r="F320" s="121">
        <f t="shared" si="149"/>
        <v>41775</v>
      </c>
      <c r="G320" s="100">
        <f t="shared" si="137"/>
        <v>4.59931201426933E-3</v>
      </c>
      <c r="H320" s="20">
        <f t="shared" si="150"/>
        <v>41806</v>
      </c>
      <c r="I320" s="20">
        <f t="shared" si="138"/>
        <v>41806</v>
      </c>
      <c r="J320" s="1">
        <f t="shared" si="157"/>
        <v>22</v>
      </c>
      <c r="K320" s="1">
        <f t="shared" si="156"/>
        <v>4</v>
      </c>
      <c r="L320" s="10">
        <f t="shared" si="139"/>
        <v>1.00083466</v>
      </c>
      <c r="M320" s="22">
        <f t="shared" si="155"/>
        <v>1.00670021</v>
      </c>
      <c r="N320" s="22">
        <f t="shared" si="151"/>
        <v>1.0561314019966905</v>
      </c>
      <c r="O320" s="10">
        <f t="shared" si="152"/>
        <v>1.0570129100000001</v>
      </c>
      <c r="P320" s="10">
        <f t="shared" si="140"/>
        <v>105701.291</v>
      </c>
      <c r="Q320" s="101">
        <f t="shared" si="141"/>
        <v>0</v>
      </c>
      <c r="R320" s="102">
        <f t="shared" si="142"/>
        <v>0</v>
      </c>
      <c r="S320" s="10">
        <f t="shared" si="143"/>
        <v>0</v>
      </c>
      <c r="T320" s="17">
        <f t="shared" si="153"/>
        <v>7.9699999999999993E-2</v>
      </c>
      <c r="U320" s="101">
        <f t="shared" si="154"/>
        <v>44</v>
      </c>
      <c r="V320" s="101">
        <v>252</v>
      </c>
      <c r="W320" s="22">
        <f t="shared" si="144"/>
        <v>1.0134791700000001</v>
      </c>
      <c r="X320" s="18">
        <f t="shared" si="145"/>
        <v>1424.76567</v>
      </c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4"/>
      <c r="AJ320" s="73"/>
      <c r="AK320" s="183">
        <f>[2]Plan1!$A348</f>
        <v>47239</v>
      </c>
      <c r="AL320" s="182" t="str">
        <f>[2]Plan1!$C348</f>
        <v>Dia do Trabalho</v>
      </c>
      <c r="AO320" s="54"/>
      <c r="AP320" s="54"/>
      <c r="AQ320" s="54"/>
      <c r="AR320" s="54"/>
      <c r="AS320" s="54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6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7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x14ac:dyDescent="0.2">
      <c r="A321" s="114">
        <f t="shared" si="146"/>
        <v>41781</v>
      </c>
      <c r="B321" s="98">
        <f t="shared" si="136"/>
        <v>107181.01393299999</v>
      </c>
      <c r="C321" s="10">
        <f t="shared" si="147"/>
        <v>100000</v>
      </c>
      <c r="D321" s="99">
        <f t="shared" si="148"/>
        <v>3924.5</v>
      </c>
      <c r="E321" s="21">
        <f>VLOOKUP(A320,[1]Plan1!$AY$80:$BA$314,3)</f>
        <v>3942.55</v>
      </c>
      <c r="F321" s="121">
        <f t="shared" si="149"/>
        <v>41775</v>
      </c>
      <c r="G321" s="100">
        <f t="shared" si="137"/>
        <v>4.59931201426933E-3</v>
      </c>
      <c r="H321" s="20">
        <f t="shared" si="150"/>
        <v>41806</v>
      </c>
      <c r="I321" s="20">
        <f t="shared" si="138"/>
        <v>41806</v>
      </c>
      <c r="J321" s="1">
        <f t="shared" si="157"/>
        <v>22</v>
      </c>
      <c r="K321" s="1">
        <f t="shared" si="156"/>
        <v>5</v>
      </c>
      <c r="L321" s="10">
        <f t="shared" si="139"/>
        <v>1.0010434399999999</v>
      </c>
      <c r="M321" s="22">
        <f t="shared" si="155"/>
        <v>1.00670021</v>
      </c>
      <c r="N321" s="22">
        <f t="shared" si="151"/>
        <v>1.0561314019966905</v>
      </c>
      <c r="O321" s="10">
        <f t="shared" si="152"/>
        <v>1.05723341</v>
      </c>
      <c r="P321" s="10">
        <f t="shared" si="140"/>
        <v>105723.341</v>
      </c>
      <c r="Q321" s="101">
        <f t="shared" si="141"/>
        <v>0</v>
      </c>
      <c r="R321" s="102">
        <f t="shared" si="142"/>
        <v>0</v>
      </c>
      <c r="S321" s="10">
        <f t="shared" si="143"/>
        <v>0</v>
      </c>
      <c r="T321" s="17">
        <f t="shared" si="153"/>
        <v>7.9699999999999993E-2</v>
      </c>
      <c r="U321" s="101">
        <f t="shared" si="154"/>
        <v>45</v>
      </c>
      <c r="V321" s="101">
        <v>252</v>
      </c>
      <c r="W321" s="22">
        <f t="shared" si="144"/>
        <v>1.013787617</v>
      </c>
      <c r="X321" s="18">
        <f t="shared" si="145"/>
        <v>1457.6729330000001</v>
      </c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4"/>
      <c r="AJ321" s="73"/>
      <c r="AK321" s="183">
        <f>[2]Plan1!$A349</f>
        <v>47269</v>
      </c>
      <c r="AL321" s="182" t="str">
        <f>[2]Plan1!$C349</f>
        <v>Corpus Christi</v>
      </c>
      <c r="AO321" s="54"/>
      <c r="AP321" s="54"/>
      <c r="AQ321" s="54"/>
      <c r="AR321" s="54"/>
      <c r="AS321" s="54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6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7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x14ac:dyDescent="0.2">
      <c r="A322" s="114">
        <f t="shared" si="146"/>
        <v>41782</v>
      </c>
      <c r="B322" s="98">
        <f t="shared" si="136"/>
        <v>107235.99879500001</v>
      </c>
      <c r="C322" s="10">
        <f t="shared" si="147"/>
        <v>100000</v>
      </c>
      <c r="D322" s="99">
        <f t="shared" si="148"/>
        <v>3924.5</v>
      </c>
      <c r="E322" s="21">
        <f>VLOOKUP(A321,[1]Plan1!$AY$80:$BA$314,3)</f>
        <v>3942.55</v>
      </c>
      <c r="F322" s="121">
        <f t="shared" si="149"/>
        <v>41775</v>
      </c>
      <c r="G322" s="100">
        <f t="shared" si="137"/>
        <v>4.59931201426933E-3</v>
      </c>
      <c r="H322" s="20">
        <f t="shared" si="150"/>
        <v>41806</v>
      </c>
      <c r="I322" s="20">
        <f t="shared" si="138"/>
        <v>41806</v>
      </c>
      <c r="J322" s="1">
        <f t="shared" si="157"/>
        <v>22</v>
      </c>
      <c r="K322" s="1">
        <f t="shared" si="156"/>
        <v>6</v>
      </c>
      <c r="L322" s="10">
        <f t="shared" si="139"/>
        <v>1.00125226</v>
      </c>
      <c r="M322" s="22">
        <f t="shared" si="155"/>
        <v>1.00670021</v>
      </c>
      <c r="N322" s="22">
        <f t="shared" si="151"/>
        <v>1.0561314019966905</v>
      </c>
      <c r="O322" s="10">
        <f t="shared" si="152"/>
        <v>1.05745395</v>
      </c>
      <c r="P322" s="10">
        <f t="shared" si="140"/>
        <v>105745.395</v>
      </c>
      <c r="Q322" s="101">
        <f t="shared" si="141"/>
        <v>0</v>
      </c>
      <c r="R322" s="102">
        <f t="shared" si="142"/>
        <v>0</v>
      </c>
      <c r="S322" s="10">
        <f t="shared" si="143"/>
        <v>0</v>
      </c>
      <c r="T322" s="17">
        <f t="shared" si="153"/>
        <v>7.9699999999999993E-2</v>
      </c>
      <c r="U322" s="101">
        <f t="shared" si="154"/>
        <v>46</v>
      </c>
      <c r="V322" s="101">
        <v>252</v>
      </c>
      <c r="W322" s="22">
        <f t="shared" si="144"/>
        <v>1.0140961580000001</v>
      </c>
      <c r="X322" s="18">
        <f t="shared" si="145"/>
        <v>1490.603795</v>
      </c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4"/>
      <c r="AJ322" s="73"/>
      <c r="AK322" s="183">
        <f>[2]Plan1!$A350</f>
        <v>47368</v>
      </c>
      <c r="AL322" s="182" t="str">
        <f>[2]Plan1!$C350</f>
        <v>Independência do Brasil</v>
      </c>
      <c r="AO322" s="54"/>
      <c r="AP322" s="54"/>
      <c r="AQ322" s="54"/>
      <c r="AR322" s="54"/>
      <c r="AS322" s="54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6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7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x14ac:dyDescent="0.2">
      <c r="A323" s="114">
        <f t="shared" si="146"/>
        <v>41783</v>
      </c>
      <c r="B323" s="98">
        <f t="shared" si="136"/>
        <v>107291.01126599999</v>
      </c>
      <c r="C323" s="10">
        <f t="shared" si="147"/>
        <v>100000</v>
      </c>
      <c r="D323" s="99">
        <f t="shared" si="148"/>
        <v>3924.5</v>
      </c>
      <c r="E323" s="21">
        <f>VLOOKUP(A322,[1]Plan1!$AY$80:$BA$314,3)</f>
        <v>3942.55</v>
      </c>
      <c r="F323" s="121">
        <f t="shared" si="149"/>
        <v>41775</v>
      </c>
      <c r="G323" s="100">
        <f t="shared" si="137"/>
        <v>4.59931201426933E-3</v>
      </c>
      <c r="H323" s="20">
        <f t="shared" si="150"/>
        <v>41806</v>
      </c>
      <c r="I323" s="20">
        <f t="shared" si="138"/>
        <v>41806</v>
      </c>
      <c r="J323" s="1">
        <f t="shared" si="157"/>
        <v>22</v>
      </c>
      <c r="K323" s="1">
        <f t="shared" si="156"/>
        <v>7</v>
      </c>
      <c r="L323" s="10">
        <f t="shared" si="139"/>
        <v>1.0014611200000001</v>
      </c>
      <c r="M323" s="22">
        <f t="shared" si="155"/>
        <v>1.00670021</v>
      </c>
      <c r="N323" s="22">
        <f t="shared" si="151"/>
        <v>1.0561314019966905</v>
      </c>
      <c r="O323" s="10">
        <f t="shared" si="152"/>
        <v>1.0576745299999999</v>
      </c>
      <c r="P323" s="10">
        <f t="shared" si="140"/>
        <v>105767.45299999999</v>
      </c>
      <c r="Q323" s="101">
        <f t="shared" si="141"/>
        <v>0</v>
      </c>
      <c r="R323" s="102">
        <f t="shared" si="142"/>
        <v>0</v>
      </c>
      <c r="S323" s="10">
        <f t="shared" si="143"/>
        <v>0</v>
      </c>
      <c r="T323" s="17">
        <f t="shared" si="153"/>
        <v>7.9699999999999993E-2</v>
      </c>
      <c r="U323" s="101">
        <f t="shared" si="154"/>
        <v>47</v>
      </c>
      <c r="V323" s="101">
        <v>252</v>
      </c>
      <c r="W323" s="22">
        <f t="shared" si="144"/>
        <v>1.014404793</v>
      </c>
      <c r="X323" s="18">
        <f t="shared" si="145"/>
        <v>1523.558266</v>
      </c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4"/>
      <c r="AJ323" s="73"/>
      <c r="AK323" s="183">
        <f>[2]Plan1!$A351</f>
        <v>47403</v>
      </c>
      <c r="AL323" s="182" t="str">
        <f>[2]Plan1!$C351</f>
        <v>Nossa Sr.a Aparecida - Padroeira do Brasil</v>
      </c>
      <c r="AO323" s="54"/>
      <c r="AP323" s="54"/>
      <c r="AQ323" s="54"/>
      <c r="AR323" s="54"/>
      <c r="AS323" s="54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6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7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x14ac:dyDescent="0.2">
      <c r="A324" s="114">
        <f t="shared" si="146"/>
        <v>41784</v>
      </c>
      <c r="B324" s="98">
        <f t="shared" si="136"/>
        <v>107291.01126599999</v>
      </c>
      <c r="C324" s="10">
        <f t="shared" si="147"/>
        <v>100000</v>
      </c>
      <c r="D324" s="99">
        <f t="shared" si="148"/>
        <v>3924.5</v>
      </c>
      <c r="E324" s="21">
        <f>VLOOKUP(A323,[1]Plan1!$AY$80:$BA$314,3)</f>
        <v>3942.55</v>
      </c>
      <c r="F324" s="121">
        <f t="shared" si="149"/>
        <v>41775</v>
      </c>
      <c r="G324" s="100">
        <f t="shared" si="137"/>
        <v>4.59931201426933E-3</v>
      </c>
      <c r="H324" s="20">
        <f t="shared" si="150"/>
        <v>41806</v>
      </c>
      <c r="I324" s="20">
        <f t="shared" si="138"/>
        <v>41806</v>
      </c>
      <c r="J324" s="1">
        <f t="shared" si="157"/>
        <v>22</v>
      </c>
      <c r="K324" s="1">
        <f t="shared" si="156"/>
        <v>7</v>
      </c>
      <c r="L324" s="10">
        <f t="shared" si="139"/>
        <v>1.0014611200000001</v>
      </c>
      <c r="M324" s="22">
        <f t="shared" si="155"/>
        <v>1.00670021</v>
      </c>
      <c r="N324" s="22">
        <f t="shared" si="151"/>
        <v>1.0561314019966905</v>
      </c>
      <c r="O324" s="10">
        <f t="shared" si="152"/>
        <v>1.0576745299999999</v>
      </c>
      <c r="P324" s="10">
        <f t="shared" si="140"/>
        <v>105767.45299999999</v>
      </c>
      <c r="Q324" s="101">
        <f t="shared" si="141"/>
        <v>0</v>
      </c>
      <c r="R324" s="102">
        <f t="shared" si="142"/>
        <v>0</v>
      </c>
      <c r="S324" s="10">
        <f t="shared" si="143"/>
        <v>0</v>
      </c>
      <c r="T324" s="17">
        <f t="shared" si="153"/>
        <v>7.9699999999999993E-2</v>
      </c>
      <c r="U324" s="101">
        <f t="shared" si="154"/>
        <v>47</v>
      </c>
      <c r="V324" s="101">
        <v>252</v>
      </c>
      <c r="W324" s="22">
        <f t="shared" si="144"/>
        <v>1.014404793</v>
      </c>
      <c r="X324" s="18">
        <f t="shared" si="145"/>
        <v>1523.558266</v>
      </c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4"/>
      <c r="AJ324" s="73"/>
      <c r="AK324" s="183">
        <f>[2]Plan1!$A352</f>
        <v>47424</v>
      </c>
      <c r="AL324" s="182" t="str">
        <f>[2]Plan1!$C352</f>
        <v>Finados</v>
      </c>
      <c r="AN324" s="1"/>
      <c r="AO324" s="54"/>
      <c r="AP324" s="54"/>
      <c r="AQ324" s="54"/>
      <c r="AR324" s="54"/>
      <c r="AS324" s="54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6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7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x14ac:dyDescent="0.2">
      <c r="A325" s="114">
        <f t="shared" si="146"/>
        <v>41785</v>
      </c>
      <c r="B325" s="98">
        <f t="shared" si="136"/>
        <v>107291.01126599999</v>
      </c>
      <c r="C325" s="10">
        <f t="shared" si="147"/>
        <v>100000</v>
      </c>
      <c r="D325" s="99">
        <f t="shared" si="148"/>
        <v>3924.5</v>
      </c>
      <c r="E325" s="21">
        <f>VLOOKUP(A324,[1]Plan1!$AY$80:$BA$314,3)</f>
        <v>3942.55</v>
      </c>
      <c r="F325" s="121">
        <f t="shared" si="149"/>
        <v>41775</v>
      </c>
      <c r="G325" s="100">
        <f t="shared" si="137"/>
        <v>4.59931201426933E-3</v>
      </c>
      <c r="H325" s="20">
        <f t="shared" si="150"/>
        <v>41806</v>
      </c>
      <c r="I325" s="20">
        <f t="shared" si="138"/>
        <v>41806</v>
      </c>
      <c r="J325" s="1">
        <f t="shared" si="157"/>
        <v>22</v>
      </c>
      <c r="K325" s="1">
        <f t="shared" si="156"/>
        <v>7</v>
      </c>
      <c r="L325" s="10">
        <f t="shared" si="139"/>
        <v>1.0014611200000001</v>
      </c>
      <c r="M325" s="22">
        <f t="shared" si="155"/>
        <v>1.00670021</v>
      </c>
      <c r="N325" s="22">
        <f t="shared" si="151"/>
        <v>1.0561314019966905</v>
      </c>
      <c r="O325" s="10">
        <f t="shared" si="152"/>
        <v>1.0576745299999999</v>
      </c>
      <c r="P325" s="10">
        <f t="shared" si="140"/>
        <v>105767.45299999999</v>
      </c>
      <c r="Q325" s="101">
        <f t="shared" si="141"/>
        <v>0</v>
      </c>
      <c r="R325" s="102">
        <f t="shared" si="142"/>
        <v>0</v>
      </c>
      <c r="S325" s="10">
        <f t="shared" si="143"/>
        <v>0</v>
      </c>
      <c r="T325" s="17">
        <f t="shared" si="153"/>
        <v>7.9699999999999993E-2</v>
      </c>
      <c r="U325" s="101">
        <f t="shared" si="154"/>
        <v>47</v>
      </c>
      <c r="V325" s="101">
        <v>252</v>
      </c>
      <c r="W325" s="22">
        <f t="shared" si="144"/>
        <v>1.014404793</v>
      </c>
      <c r="X325" s="18">
        <f t="shared" si="145"/>
        <v>1523.558266</v>
      </c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4"/>
      <c r="AJ325" s="73"/>
      <c r="AK325" s="183">
        <f>[2]Plan1!$A353</f>
        <v>47437</v>
      </c>
      <c r="AL325" s="182" t="str">
        <f>[2]Plan1!$C353</f>
        <v>Proclamação da República</v>
      </c>
      <c r="AN325" s="1"/>
      <c r="AO325" s="54"/>
      <c r="AP325" s="54"/>
      <c r="AQ325" s="54"/>
      <c r="AR325" s="54"/>
      <c r="AS325" s="54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6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7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x14ac:dyDescent="0.2">
      <c r="A326" s="114">
        <f t="shared" si="146"/>
        <v>41786</v>
      </c>
      <c r="B326" s="98">
        <f t="shared" si="136"/>
        <v>107346.05338500001</v>
      </c>
      <c r="C326" s="10">
        <f t="shared" si="147"/>
        <v>100000</v>
      </c>
      <c r="D326" s="99">
        <f t="shared" si="148"/>
        <v>3924.5</v>
      </c>
      <c r="E326" s="21">
        <f>VLOOKUP(A325,[1]Plan1!$AY$80:$BA$314,3)</f>
        <v>3942.55</v>
      </c>
      <c r="F326" s="121">
        <f t="shared" si="149"/>
        <v>41775</v>
      </c>
      <c r="G326" s="100">
        <f t="shared" si="137"/>
        <v>4.59931201426933E-3</v>
      </c>
      <c r="H326" s="20">
        <f t="shared" si="150"/>
        <v>41806</v>
      </c>
      <c r="I326" s="20">
        <f t="shared" si="138"/>
        <v>41806</v>
      </c>
      <c r="J326" s="1">
        <f t="shared" si="157"/>
        <v>22</v>
      </c>
      <c r="K326" s="1">
        <f t="shared" si="156"/>
        <v>8</v>
      </c>
      <c r="L326" s="10">
        <f t="shared" si="139"/>
        <v>1.0016700300000001</v>
      </c>
      <c r="M326" s="22">
        <f t="shared" si="155"/>
        <v>1.00670021</v>
      </c>
      <c r="N326" s="22">
        <f t="shared" si="151"/>
        <v>1.0561314019966905</v>
      </c>
      <c r="O326" s="10">
        <f t="shared" si="152"/>
        <v>1.0578951700000001</v>
      </c>
      <c r="P326" s="10">
        <f t="shared" si="140"/>
        <v>105789.51700000001</v>
      </c>
      <c r="Q326" s="101">
        <f t="shared" si="141"/>
        <v>0</v>
      </c>
      <c r="R326" s="102">
        <f t="shared" si="142"/>
        <v>0</v>
      </c>
      <c r="S326" s="10">
        <f t="shared" si="143"/>
        <v>0</v>
      </c>
      <c r="T326" s="17">
        <f t="shared" si="153"/>
        <v>7.9699999999999993E-2</v>
      </c>
      <c r="U326" s="101">
        <f t="shared" si="154"/>
        <v>48</v>
      </c>
      <c r="V326" s="101">
        <v>252</v>
      </c>
      <c r="W326" s="22">
        <f t="shared" si="144"/>
        <v>1.0147135220000001</v>
      </c>
      <c r="X326" s="18">
        <f t="shared" si="145"/>
        <v>1556.5363850000001</v>
      </c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4"/>
      <c r="AJ326" s="73"/>
      <c r="AK326" s="183">
        <f>[2]Plan1!$A354</f>
        <v>47442</v>
      </c>
      <c r="AL326" s="182" t="str">
        <f>[2]Plan1!$C354</f>
        <v>Dia Nacional de Zumbi e da Consciência Negra</v>
      </c>
      <c r="AN326" s="1"/>
      <c r="AO326" s="54"/>
      <c r="AP326" s="54"/>
      <c r="AQ326" s="54"/>
      <c r="AR326" s="54"/>
      <c r="AS326" s="54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6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7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x14ac:dyDescent="0.2">
      <c r="A327" s="114">
        <f t="shared" si="146"/>
        <v>41787</v>
      </c>
      <c r="B327" s="98">
        <f t="shared" si="136"/>
        <v>107401.12313400001</v>
      </c>
      <c r="C327" s="10">
        <f t="shared" si="147"/>
        <v>100000</v>
      </c>
      <c r="D327" s="99">
        <f t="shared" si="148"/>
        <v>3924.5</v>
      </c>
      <c r="E327" s="21">
        <f>VLOOKUP(A326,[1]Plan1!$AY$80:$BA$314,3)</f>
        <v>3942.55</v>
      </c>
      <c r="F327" s="121">
        <f t="shared" si="149"/>
        <v>41775</v>
      </c>
      <c r="G327" s="100">
        <f t="shared" si="137"/>
        <v>4.59931201426933E-3</v>
      </c>
      <c r="H327" s="20">
        <f t="shared" si="150"/>
        <v>41806</v>
      </c>
      <c r="I327" s="20">
        <f t="shared" si="138"/>
        <v>41806</v>
      </c>
      <c r="J327" s="1">
        <f t="shared" si="157"/>
        <v>22</v>
      </c>
      <c r="K327" s="1">
        <f t="shared" si="156"/>
        <v>9</v>
      </c>
      <c r="L327" s="10">
        <f t="shared" si="139"/>
        <v>1.0018789800000001</v>
      </c>
      <c r="M327" s="22">
        <f t="shared" si="155"/>
        <v>1.00670021</v>
      </c>
      <c r="N327" s="22">
        <f t="shared" si="151"/>
        <v>1.0561314019966905</v>
      </c>
      <c r="O327" s="10">
        <f t="shared" si="152"/>
        <v>1.0581158500000001</v>
      </c>
      <c r="P327" s="10">
        <f t="shared" si="140"/>
        <v>105811.58500000001</v>
      </c>
      <c r="Q327" s="101">
        <f t="shared" si="141"/>
        <v>0</v>
      </c>
      <c r="R327" s="102">
        <f t="shared" si="142"/>
        <v>0</v>
      </c>
      <c r="S327" s="10">
        <f t="shared" si="143"/>
        <v>0</v>
      </c>
      <c r="T327" s="17">
        <f t="shared" si="153"/>
        <v>7.9699999999999993E-2</v>
      </c>
      <c r="U327" s="101">
        <f t="shared" si="154"/>
        <v>49</v>
      </c>
      <c r="V327" s="101">
        <v>252</v>
      </c>
      <c r="W327" s="22">
        <f t="shared" si="144"/>
        <v>1.015022345</v>
      </c>
      <c r="X327" s="18">
        <f t="shared" si="145"/>
        <v>1589.5381339999999</v>
      </c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4"/>
      <c r="AJ327" s="73"/>
      <c r="AK327" s="183">
        <f>[2]Plan1!$A355</f>
        <v>47477</v>
      </c>
      <c r="AL327" s="182" t="str">
        <f>[2]Plan1!$C355</f>
        <v>Natal</v>
      </c>
      <c r="AN327" s="1"/>
      <c r="AO327" s="54"/>
      <c r="AP327" s="54"/>
      <c r="AQ327" s="54"/>
      <c r="AR327" s="54"/>
      <c r="AS327" s="54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6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7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x14ac:dyDescent="0.2">
      <c r="A328" s="114">
        <f t="shared" si="146"/>
        <v>41788</v>
      </c>
      <c r="B328" s="98">
        <f t="shared" si="136"/>
        <v>107456.22153899999</v>
      </c>
      <c r="C328" s="10">
        <f t="shared" si="147"/>
        <v>100000</v>
      </c>
      <c r="D328" s="99">
        <f t="shared" si="148"/>
        <v>3924.5</v>
      </c>
      <c r="E328" s="21">
        <f>VLOOKUP(A327,[1]Plan1!$AY$80:$BA$314,3)</f>
        <v>3942.55</v>
      </c>
      <c r="F328" s="121">
        <f t="shared" si="149"/>
        <v>41775</v>
      </c>
      <c r="G328" s="100">
        <f t="shared" si="137"/>
        <v>4.59931201426933E-3</v>
      </c>
      <c r="H328" s="20">
        <f t="shared" si="150"/>
        <v>41806</v>
      </c>
      <c r="I328" s="20">
        <f t="shared" si="138"/>
        <v>41806</v>
      </c>
      <c r="J328" s="1">
        <f t="shared" si="157"/>
        <v>22</v>
      </c>
      <c r="K328" s="1">
        <f t="shared" si="156"/>
        <v>10</v>
      </c>
      <c r="L328" s="10">
        <f t="shared" si="139"/>
        <v>1.00208798</v>
      </c>
      <c r="M328" s="22">
        <f t="shared" si="155"/>
        <v>1.00670021</v>
      </c>
      <c r="N328" s="22">
        <f t="shared" si="151"/>
        <v>1.0561314019966905</v>
      </c>
      <c r="O328" s="10">
        <f t="shared" si="152"/>
        <v>1.05833658</v>
      </c>
      <c r="P328" s="10">
        <f t="shared" si="140"/>
        <v>105833.658</v>
      </c>
      <c r="Q328" s="101">
        <f t="shared" si="141"/>
        <v>0</v>
      </c>
      <c r="R328" s="102">
        <f t="shared" si="142"/>
        <v>0</v>
      </c>
      <c r="S328" s="10">
        <f t="shared" si="143"/>
        <v>0</v>
      </c>
      <c r="T328" s="17">
        <f t="shared" si="153"/>
        <v>7.9699999999999993E-2</v>
      </c>
      <c r="U328" s="101">
        <f t="shared" si="154"/>
        <v>50</v>
      </c>
      <c r="V328" s="101">
        <v>252</v>
      </c>
      <c r="W328" s="22">
        <f t="shared" si="144"/>
        <v>1.0153312619999999</v>
      </c>
      <c r="X328" s="18">
        <f t="shared" si="145"/>
        <v>1622.563539</v>
      </c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4"/>
      <c r="AJ328" s="73"/>
      <c r="AK328" s="183">
        <f>[2]Plan1!$A356</f>
        <v>47484</v>
      </c>
      <c r="AL328" s="182" t="str">
        <f>[2]Plan1!$C356</f>
        <v>Confraternização Universal</v>
      </c>
      <c r="AN328" s="1"/>
      <c r="AO328" s="54"/>
      <c r="AP328" s="54"/>
      <c r="AQ328" s="54"/>
      <c r="AR328" s="54"/>
      <c r="AS328" s="54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6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7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x14ac:dyDescent="0.2">
      <c r="A329" s="114">
        <f t="shared" si="146"/>
        <v>41789</v>
      </c>
      <c r="B329" s="98">
        <f t="shared" si="136"/>
        <v>107511.346578</v>
      </c>
      <c r="C329" s="10">
        <f t="shared" si="147"/>
        <v>100000</v>
      </c>
      <c r="D329" s="99">
        <f t="shared" si="148"/>
        <v>3924.5</v>
      </c>
      <c r="E329" s="21">
        <f>VLOOKUP(A328,[1]Plan1!$AY$80:$BA$314,3)</f>
        <v>3942.55</v>
      </c>
      <c r="F329" s="121">
        <f t="shared" si="149"/>
        <v>41775</v>
      </c>
      <c r="G329" s="100">
        <f t="shared" si="137"/>
        <v>4.59931201426933E-3</v>
      </c>
      <c r="H329" s="20">
        <f t="shared" si="150"/>
        <v>41806</v>
      </c>
      <c r="I329" s="20">
        <f t="shared" si="138"/>
        <v>41806</v>
      </c>
      <c r="J329" s="1">
        <f t="shared" si="157"/>
        <v>22</v>
      </c>
      <c r="K329" s="1">
        <f t="shared" si="156"/>
        <v>11</v>
      </c>
      <c r="L329" s="10">
        <f t="shared" si="139"/>
        <v>1.0022970099999999</v>
      </c>
      <c r="M329" s="22">
        <f t="shared" si="155"/>
        <v>1.00670021</v>
      </c>
      <c r="N329" s="22">
        <f t="shared" si="151"/>
        <v>1.0561314019966905</v>
      </c>
      <c r="O329" s="10">
        <f t="shared" si="152"/>
        <v>1.0585573399999999</v>
      </c>
      <c r="P329" s="10">
        <f t="shared" si="140"/>
        <v>105855.734</v>
      </c>
      <c r="Q329" s="101">
        <f t="shared" si="141"/>
        <v>0</v>
      </c>
      <c r="R329" s="102">
        <f t="shared" si="142"/>
        <v>0</v>
      </c>
      <c r="S329" s="10">
        <f t="shared" si="143"/>
        <v>0</v>
      </c>
      <c r="T329" s="17">
        <f t="shared" si="153"/>
        <v>7.9699999999999993E-2</v>
      </c>
      <c r="U329" s="101">
        <f t="shared" si="154"/>
        <v>51</v>
      </c>
      <c r="V329" s="101">
        <v>252</v>
      </c>
      <c r="W329" s="22">
        <f t="shared" si="144"/>
        <v>1.015640273</v>
      </c>
      <c r="X329" s="18">
        <f t="shared" si="145"/>
        <v>1655.612578</v>
      </c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4"/>
      <c r="AJ329" s="73"/>
      <c r="AK329" s="183">
        <f>[2]Plan1!$A357</f>
        <v>47546</v>
      </c>
      <c r="AL329" s="182" t="str">
        <f>[2]Plan1!$C357</f>
        <v>Carnaval</v>
      </c>
      <c r="AN329" s="1"/>
      <c r="AO329" s="54"/>
      <c r="AP329" s="54"/>
      <c r="AQ329" s="54"/>
      <c r="AR329" s="54"/>
      <c r="AS329" s="54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6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7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x14ac:dyDescent="0.2">
      <c r="A330" s="114">
        <f t="shared" si="146"/>
        <v>41790</v>
      </c>
      <c r="B330" s="98">
        <f t="shared" ref="B330:B393" si="158">(P330+X330)</f>
        <v>107566.50120300001</v>
      </c>
      <c r="C330" s="10">
        <f t="shared" si="147"/>
        <v>100000</v>
      </c>
      <c r="D330" s="99">
        <f t="shared" si="148"/>
        <v>3924.5</v>
      </c>
      <c r="E330" s="21">
        <f>VLOOKUP(A329,[1]Plan1!$AY$80:$BA$314,3)</f>
        <v>3942.55</v>
      </c>
      <c r="F330" s="121">
        <f t="shared" si="149"/>
        <v>41775</v>
      </c>
      <c r="G330" s="100">
        <f t="shared" ref="G330:G393" si="159">(E330/D330)-1</f>
        <v>4.59931201426933E-3</v>
      </c>
      <c r="H330" s="20">
        <f t="shared" si="150"/>
        <v>41806</v>
      </c>
      <c r="I330" s="20">
        <f t="shared" ref="I330:I393" si="160">IF(A330&gt;I329,H330,I329)</f>
        <v>41806</v>
      </c>
      <c r="J330" s="1">
        <f t="shared" si="157"/>
        <v>22</v>
      </c>
      <c r="K330" s="1">
        <f t="shared" si="156"/>
        <v>12</v>
      </c>
      <c r="L330" s="10">
        <f t="shared" ref="L330:L393" si="161">TRUNC((E330/D330)^TRUNC((K330/J330),9),8)</f>
        <v>1.00250609</v>
      </c>
      <c r="M330" s="22">
        <f t="shared" si="155"/>
        <v>1.00670021</v>
      </c>
      <c r="N330" s="22">
        <f t="shared" si="151"/>
        <v>1.0561314019966905</v>
      </c>
      <c r="O330" s="10">
        <f t="shared" si="152"/>
        <v>1.0587781599999999</v>
      </c>
      <c r="P330" s="10">
        <f t="shared" ref="P330:P393" si="162">TRUNC(C330*O330,8)</f>
        <v>105877.81600000001</v>
      </c>
      <c r="Q330" s="101">
        <f t="shared" ref="Q330:Q393" si="163">IF(VLOOKUP(A330,AK$10:AR$114,8)=VLOOKUP(A329,AK$10:AR$114,8),0,VLOOKUP(A330,AK$10:AR$114,8))</f>
        <v>0</v>
      </c>
      <c r="R330" s="102">
        <f t="shared" ref="R330:R393" si="164">IF(Q330&gt;0,VLOOKUP($A330,$AK$10:$AP$114,6),0)</f>
        <v>0</v>
      </c>
      <c r="S330" s="10">
        <f t="shared" ref="S330:S393" si="165">IF(R330&gt;0,TRUNC(100000*R330*O330,8),0)</f>
        <v>0</v>
      </c>
      <c r="T330" s="17">
        <f t="shared" si="153"/>
        <v>7.9699999999999993E-2</v>
      </c>
      <c r="U330" s="101">
        <f t="shared" si="154"/>
        <v>52</v>
      </c>
      <c r="V330" s="101">
        <v>252</v>
      </c>
      <c r="W330" s="22">
        <f t="shared" ref="W330:W393" si="166">ROUND((1+T330)^TRUNC((U330/V330),9),9)</f>
        <v>1.0159493770000001</v>
      </c>
      <c r="X330" s="18">
        <f t="shared" ref="X330:X393" si="167">TRUNC((P330*(W330-1)),6)</f>
        <v>1688.685203</v>
      </c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4"/>
      <c r="AJ330" s="73"/>
      <c r="AK330" s="183">
        <f>[2]Plan1!$A358</f>
        <v>47547</v>
      </c>
      <c r="AL330" s="182" t="str">
        <f>[2]Plan1!$C358</f>
        <v>Carnaval</v>
      </c>
      <c r="AN330" s="1"/>
      <c r="AO330" s="54"/>
      <c r="AP330" s="54"/>
      <c r="AQ330" s="54"/>
      <c r="AR330" s="54"/>
      <c r="AS330" s="54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6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7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x14ac:dyDescent="0.2">
      <c r="A331" s="114">
        <f t="shared" ref="A331:A394" si="168">(A330+1)</f>
        <v>41791</v>
      </c>
      <c r="B331" s="98">
        <f t="shared" si="158"/>
        <v>107566.50120300001</v>
      </c>
      <c r="C331" s="10">
        <f t="shared" ref="C331:C394" si="169">TRUNC(IF(Q330&gt;0,VLOOKUP(A330,$AK$12:$AL$114,2),C330),8)</f>
        <v>100000</v>
      </c>
      <c r="D331" s="99">
        <f t="shared" ref="D331:D394" si="170">IF(E331=E330,D330,E330)</f>
        <v>3924.5</v>
      </c>
      <c r="E331" s="21">
        <f>VLOOKUP(A330,[1]Plan1!$AY$80:$BA$314,3)</f>
        <v>3942.55</v>
      </c>
      <c r="F331" s="121">
        <f t="shared" ref="F331:F394" si="171">IF(D331=D330,F330,A331)</f>
        <v>41775</v>
      </c>
      <c r="G331" s="100">
        <f t="shared" si="159"/>
        <v>4.59931201426933E-3</v>
      </c>
      <c r="H331" s="20">
        <f t="shared" ref="H331:H394" si="172">IF(DAY(A331)=15,VLOOKUP(A331,AO$118:AT$450,4),H330)</f>
        <v>41806</v>
      </c>
      <c r="I331" s="20">
        <f t="shared" si="160"/>
        <v>41806</v>
      </c>
      <c r="J331" s="1">
        <f t="shared" si="157"/>
        <v>22</v>
      </c>
      <c r="K331" s="1">
        <f t="shared" si="156"/>
        <v>12</v>
      </c>
      <c r="L331" s="10">
        <f t="shared" si="161"/>
        <v>1.00250609</v>
      </c>
      <c r="M331" s="22">
        <f t="shared" si="155"/>
        <v>1.00670021</v>
      </c>
      <c r="N331" s="22">
        <f t="shared" ref="N331:N394" si="173">IF(I331&gt;I330,N330*M331,N330)</f>
        <v>1.0561314019966905</v>
      </c>
      <c r="O331" s="10">
        <f t="shared" ref="O331:O394" si="174">TRUNC(TRUNC((L331*N331),15),8)</f>
        <v>1.0587781599999999</v>
      </c>
      <c r="P331" s="10">
        <f t="shared" si="162"/>
        <v>105877.81600000001</v>
      </c>
      <c r="Q331" s="101">
        <f t="shared" si="163"/>
        <v>0</v>
      </c>
      <c r="R331" s="102">
        <f t="shared" si="164"/>
        <v>0</v>
      </c>
      <c r="S331" s="10">
        <f t="shared" si="165"/>
        <v>0</v>
      </c>
      <c r="T331" s="17">
        <f t="shared" ref="T331:T394" si="175">(T330)</f>
        <v>7.9699999999999993E-2</v>
      </c>
      <c r="U331" s="101">
        <f t="shared" si="154"/>
        <v>52</v>
      </c>
      <c r="V331" s="101">
        <v>252</v>
      </c>
      <c r="W331" s="22">
        <f t="shared" si="166"/>
        <v>1.0159493770000001</v>
      </c>
      <c r="X331" s="18">
        <f t="shared" si="167"/>
        <v>1688.685203</v>
      </c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4"/>
      <c r="AJ331" s="73"/>
      <c r="AK331" s="183">
        <f>[2]Plan1!$A359</f>
        <v>47592</v>
      </c>
      <c r="AL331" s="182" t="str">
        <f>[2]Plan1!$C359</f>
        <v>Paixão de Cristo</v>
      </c>
      <c r="AN331" s="1"/>
      <c r="AO331" s="54"/>
      <c r="AP331" s="54"/>
      <c r="AQ331" s="54"/>
      <c r="AR331" s="54"/>
      <c r="AS331" s="54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6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7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x14ac:dyDescent="0.2">
      <c r="A332" s="114">
        <f t="shared" si="168"/>
        <v>41792</v>
      </c>
      <c r="B332" s="98">
        <f t="shared" si="158"/>
        <v>107566.50120300001</v>
      </c>
      <c r="C332" s="10">
        <f t="shared" si="169"/>
        <v>100000</v>
      </c>
      <c r="D332" s="99">
        <f t="shared" si="170"/>
        <v>3924.5</v>
      </c>
      <c r="E332" s="21">
        <f>VLOOKUP(A331,[1]Plan1!$AY$80:$BA$314,3)</f>
        <v>3942.55</v>
      </c>
      <c r="F332" s="121">
        <f t="shared" si="171"/>
        <v>41775</v>
      </c>
      <c r="G332" s="100">
        <f t="shared" si="159"/>
        <v>4.59931201426933E-3</v>
      </c>
      <c r="H332" s="20">
        <f t="shared" si="172"/>
        <v>41806</v>
      </c>
      <c r="I332" s="20">
        <f t="shared" si="160"/>
        <v>41806</v>
      </c>
      <c r="J332" s="1">
        <f t="shared" si="157"/>
        <v>22</v>
      </c>
      <c r="K332" s="1">
        <f t="shared" si="156"/>
        <v>12</v>
      </c>
      <c r="L332" s="10">
        <f t="shared" si="161"/>
        <v>1.00250609</v>
      </c>
      <c r="M332" s="22">
        <f t="shared" si="155"/>
        <v>1.00670021</v>
      </c>
      <c r="N332" s="22">
        <f t="shared" si="173"/>
        <v>1.0561314019966905</v>
      </c>
      <c r="O332" s="10">
        <f t="shared" si="174"/>
        <v>1.0587781599999999</v>
      </c>
      <c r="P332" s="10">
        <f t="shared" si="162"/>
        <v>105877.81600000001</v>
      </c>
      <c r="Q332" s="101">
        <f t="shared" si="163"/>
        <v>0</v>
      </c>
      <c r="R332" s="102">
        <f t="shared" si="164"/>
        <v>0</v>
      </c>
      <c r="S332" s="10">
        <f t="shared" si="165"/>
        <v>0</v>
      </c>
      <c r="T332" s="17">
        <f t="shared" si="175"/>
        <v>7.9699999999999993E-2</v>
      </c>
      <c r="U332" s="101">
        <f t="shared" si="154"/>
        <v>52</v>
      </c>
      <c r="V332" s="101">
        <v>252</v>
      </c>
      <c r="W332" s="22">
        <f t="shared" si="166"/>
        <v>1.0159493770000001</v>
      </c>
      <c r="X332" s="18">
        <f t="shared" si="167"/>
        <v>1688.685203</v>
      </c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4"/>
      <c r="AJ332" s="73"/>
      <c r="AK332" s="183">
        <f>[2]Plan1!$A360</f>
        <v>47594</v>
      </c>
      <c r="AL332" s="182" t="str">
        <f>[2]Plan1!$C360</f>
        <v>Tiradentes</v>
      </c>
      <c r="AN332" s="1"/>
      <c r="AO332" s="54"/>
      <c r="AP332" s="54"/>
      <c r="AQ332" s="54"/>
      <c r="AR332" s="54"/>
      <c r="AS332" s="54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6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7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x14ac:dyDescent="0.2">
      <c r="A333" s="114">
        <f t="shared" si="168"/>
        <v>41793</v>
      </c>
      <c r="B333" s="98">
        <f t="shared" si="158"/>
        <v>107621.68462100001</v>
      </c>
      <c r="C333" s="10">
        <f t="shared" si="169"/>
        <v>100000</v>
      </c>
      <c r="D333" s="99">
        <f t="shared" si="170"/>
        <v>3924.5</v>
      </c>
      <c r="E333" s="21">
        <f>VLOOKUP(A332,[1]Plan1!$AY$80:$BA$314,3)</f>
        <v>3942.55</v>
      </c>
      <c r="F333" s="121">
        <f t="shared" si="171"/>
        <v>41775</v>
      </c>
      <c r="G333" s="100">
        <f t="shared" si="159"/>
        <v>4.59931201426933E-3</v>
      </c>
      <c r="H333" s="20">
        <f t="shared" si="172"/>
        <v>41806</v>
      </c>
      <c r="I333" s="20">
        <f t="shared" si="160"/>
        <v>41806</v>
      </c>
      <c r="J333" s="1">
        <f t="shared" si="157"/>
        <v>22</v>
      </c>
      <c r="K333" s="1">
        <f t="shared" si="156"/>
        <v>13</v>
      </c>
      <c r="L333" s="10">
        <f t="shared" si="161"/>
        <v>1.00271522</v>
      </c>
      <c r="M333" s="22">
        <f t="shared" si="155"/>
        <v>1.00670021</v>
      </c>
      <c r="N333" s="22">
        <f t="shared" si="173"/>
        <v>1.0561314019966905</v>
      </c>
      <c r="O333" s="10">
        <f t="shared" si="174"/>
        <v>1.0589990300000001</v>
      </c>
      <c r="P333" s="10">
        <f t="shared" si="162"/>
        <v>105899.90300000001</v>
      </c>
      <c r="Q333" s="101">
        <f t="shared" si="163"/>
        <v>0</v>
      </c>
      <c r="R333" s="102">
        <f t="shared" si="164"/>
        <v>0</v>
      </c>
      <c r="S333" s="10">
        <f t="shared" si="165"/>
        <v>0</v>
      </c>
      <c r="T333" s="17">
        <f t="shared" si="175"/>
        <v>7.9699999999999993E-2</v>
      </c>
      <c r="U333" s="101">
        <f t="shared" si="154"/>
        <v>53</v>
      </c>
      <c r="V333" s="101">
        <v>252</v>
      </c>
      <c r="W333" s="22">
        <f t="shared" si="166"/>
        <v>1.016258576</v>
      </c>
      <c r="X333" s="18">
        <f t="shared" si="167"/>
        <v>1721.7816210000001</v>
      </c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4"/>
      <c r="AJ333" s="73"/>
      <c r="AK333" s="183">
        <f>[2]Plan1!$A361</f>
        <v>47604</v>
      </c>
      <c r="AL333" s="182" t="str">
        <f>[2]Plan1!$C361</f>
        <v>Dia do Trabalho</v>
      </c>
      <c r="AN333" s="1"/>
      <c r="AO333" s="54"/>
      <c r="AP333" s="54"/>
      <c r="AQ333" s="54"/>
      <c r="AR333" s="54"/>
      <c r="AS333" s="54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6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7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x14ac:dyDescent="0.2">
      <c r="A334" s="114">
        <f t="shared" si="168"/>
        <v>41794</v>
      </c>
      <c r="B334" s="98">
        <f t="shared" si="158"/>
        <v>107676.89572</v>
      </c>
      <c r="C334" s="10">
        <f t="shared" si="169"/>
        <v>100000</v>
      </c>
      <c r="D334" s="99">
        <f t="shared" si="170"/>
        <v>3924.5</v>
      </c>
      <c r="E334" s="21">
        <f>VLOOKUP(A333,[1]Plan1!$AY$80:$BA$314,3)</f>
        <v>3942.55</v>
      </c>
      <c r="F334" s="121">
        <f t="shared" si="171"/>
        <v>41775</v>
      </c>
      <c r="G334" s="100">
        <f t="shared" si="159"/>
        <v>4.59931201426933E-3</v>
      </c>
      <c r="H334" s="20">
        <f t="shared" si="172"/>
        <v>41806</v>
      </c>
      <c r="I334" s="20">
        <f t="shared" si="160"/>
        <v>41806</v>
      </c>
      <c r="J334" s="1">
        <f t="shared" si="157"/>
        <v>22</v>
      </c>
      <c r="K334" s="1">
        <f t="shared" si="156"/>
        <v>14</v>
      </c>
      <c r="L334" s="10">
        <f t="shared" si="161"/>
        <v>1.00292439</v>
      </c>
      <c r="M334" s="22">
        <f t="shared" si="155"/>
        <v>1.00670021</v>
      </c>
      <c r="N334" s="22">
        <f t="shared" si="173"/>
        <v>1.0561314019966905</v>
      </c>
      <c r="O334" s="10">
        <f t="shared" si="174"/>
        <v>1.05921994</v>
      </c>
      <c r="P334" s="10">
        <f t="shared" si="162"/>
        <v>105921.99400000001</v>
      </c>
      <c r="Q334" s="101">
        <f t="shared" si="163"/>
        <v>0</v>
      </c>
      <c r="R334" s="102">
        <f t="shared" si="164"/>
        <v>0</v>
      </c>
      <c r="S334" s="10">
        <f t="shared" si="165"/>
        <v>0</v>
      </c>
      <c r="T334" s="17">
        <f t="shared" si="175"/>
        <v>7.9699999999999993E-2</v>
      </c>
      <c r="U334" s="101">
        <f t="shared" si="154"/>
        <v>54</v>
      </c>
      <c r="V334" s="101">
        <v>252</v>
      </c>
      <c r="W334" s="22">
        <f t="shared" si="166"/>
        <v>1.016567869</v>
      </c>
      <c r="X334" s="18">
        <f t="shared" si="167"/>
        <v>1754.9017200000001</v>
      </c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4"/>
      <c r="AJ334" s="73"/>
      <c r="AK334" s="183">
        <f>[2]Plan1!$A362</f>
        <v>47654</v>
      </c>
      <c r="AL334" s="182" t="str">
        <f>[2]Plan1!$C362</f>
        <v>Corpus Christi</v>
      </c>
      <c r="AN334" s="1"/>
      <c r="AO334" s="54"/>
      <c r="AP334" s="54"/>
      <c r="AQ334" s="54"/>
      <c r="AR334" s="54"/>
      <c r="AS334" s="54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6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7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x14ac:dyDescent="0.2">
      <c r="A335" s="114">
        <f t="shared" si="168"/>
        <v>41795</v>
      </c>
      <c r="B335" s="98">
        <f t="shared" si="158"/>
        <v>107732.134617</v>
      </c>
      <c r="C335" s="10">
        <f t="shared" si="169"/>
        <v>100000</v>
      </c>
      <c r="D335" s="99">
        <f t="shared" si="170"/>
        <v>3924.5</v>
      </c>
      <c r="E335" s="21">
        <f>VLOOKUP(A334,[1]Plan1!$AY$80:$BA$314,3)</f>
        <v>3942.55</v>
      </c>
      <c r="F335" s="121">
        <f t="shared" si="171"/>
        <v>41775</v>
      </c>
      <c r="G335" s="100">
        <f t="shared" si="159"/>
        <v>4.59931201426933E-3</v>
      </c>
      <c r="H335" s="20">
        <f t="shared" si="172"/>
        <v>41806</v>
      </c>
      <c r="I335" s="20">
        <f t="shared" si="160"/>
        <v>41806</v>
      </c>
      <c r="J335" s="1">
        <f t="shared" si="157"/>
        <v>22</v>
      </c>
      <c r="K335" s="1">
        <f t="shared" si="156"/>
        <v>15</v>
      </c>
      <c r="L335" s="10">
        <f t="shared" si="161"/>
        <v>1.0031336</v>
      </c>
      <c r="M335" s="22">
        <f t="shared" si="155"/>
        <v>1.00670021</v>
      </c>
      <c r="N335" s="22">
        <f t="shared" si="173"/>
        <v>1.0561314019966905</v>
      </c>
      <c r="O335" s="10">
        <f t="shared" si="174"/>
        <v>1.0594408900000001</v>
      </c>
      <c r="P335" s="10">
        <f t="shared" si="162"/>
        <v>105944.08900000001</v>
      </c>
      <c r="Q335" s="101">
        <f t="shared" si="163"/>
        <v>0</v>
      </c>
      <c r="R335" s="102">
        <f t="shared" si="164"/>
        <v>0</v>
      </c>
      <c r="S335" s="10">
        <f t="shared" si="165"/>
        <v>0</v>
      </c>
      <c r="T335" s="17">
        <f t="shared" si="175"/>
        <v>7.9699999999999993E-2</v>
      </c>
      <c r="U335" s="101">
        <f t="shared" si="154"/>
        <v>55</v>
      </c>
      <c r="V335" s="101">
        <v>252</v>
      </c>
      <c r="W335" s="22">
        <f t="shared" si="166"/>
        <v>1.016877257</v>
      </c>
      <c r="X335" s="18">
        <f t="shared" si="167"/>
        <v>1788.045617</v>
      </c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4"/>
      <c r="AJ335" s="73"/>
      <c r="AK335" s="183">
        <f>[2]Plan1!$A363</f>
        <v>47733</v>
      </c>
      <c r="AL335" s="182" t="str">
        <f>[2]Plan1!$C363</f>
        <v>Independência do Brasil</v>
      </c>
      <c r="AN335" s="1"/>
      <c r="AO335" s="54"/>
      <c r="AP335" s="54"/>
      <c r="AQ335" s="54"/>
      <c r="AR335" s="54"/>
      <c r="AS335" s="54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6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7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x14ac:dyDescent="0.2">
      <c r="A336" s="114">
        <f t="shared" si="168"/>
        <v>41796</v>
      </c>
      <c r="B336" s="98">
        <f t="shared" si="158"/>
        <v>107787.403144</v>
      </c>
      <c r="C336" s="10">
        <f t="shared" si="169"/>
        <v>100000</v>
      </c>
      <c r="D336" s="99">
        <f t="shared" si="170"/>
        <v>3924.5</v>
      </c>
      <c r="E336" s="21">
        <f>VLOOKUP(A335,[1]Plan1!$AY$80:$BA$314,3)</f>
        <v>3942.55</v>
      </c>
      <c r="F336" s="121">
        <f t="shared" si="171"/>
        <v>41775</v>
      </c>
      <c r="G336" s="100">
        <f t="shared" si="159"/>
        <v>4.59931201426933E-3</v>
      </c>
      <c r="H336" s="20">
        <f t="shared" si="172"/>
        <v>41806</v>
      </c>
      <c r="I336" s="20">
        <f t="shared" si="160"/>
        <v>41806</v>
      </c>
      <c r="J336" s="1">
        <f t="shared" si="157"/>
        <v>22</v>
      </c>
      <c r="K336" s="1">
        <f t="shared" si="156"/>
        <v>16</v>
      </c>
      <c r="L336" s="10">
        <f t="shared" si="161"/>
        <v>1.0033428600000001</v>
      </c>
      <c r="M336" s="22">
        <f t="shared" si="155"/>
        <v>1.00670021</v>
      </c>
      <c r="N336" s="22">
        <f t="shared" si="173"/>
        <v>1.0561314019966905</v>
      </c>
      <c r="O336" s="10">
        <f t="shared" si="174"/>
        <v>1.0596619</v>
      </c>
      <c r="P336" s="10">
        <f t="shared" si="162"/>
        <v>105966.19</v>
      </c>
      <c r="Q336" s="101">
        <f t="shared" si="163"/>
        <v>0</v>
      </c>
      <c r="R336" s="102">
        <f t="shared" si="164"/>
        <v>0</v>
      </c>
      <c r="S336" s="10">
        <f t="shared" si="165"/>
        <v>0</v>
      </c>
      <c r="T336" s="17">
        <f t="shared" si="175"/>
        <v>7.9699999999999993E-2</v>
      </c>
      <c r="U336" s="101">
        <f t="shared" si="154"/>
        <v>56</v>
      </c>
      <c r="V336" s="101">
        <v>252</v>
      </c>
      <c r="W336" s="22">
        <f t="shared" si="166"/>
        <v>1.0171867379999999</v>
      </c>
      <c r="X336" s="18">
        <f t="shared" si="167"/>
        <v>1821.2131440000001</v>
      </c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4"/>
      <c r="AJ336" s="73"/>
      <c r="AK336" s="183">
        <f>[2]Plan1!$A364</f>
        <v>47768</v>
      </c>
      <c r="AL336" s="182" t="str">
        <f>[2]Plan1!$C364</f>
        <v>Nossa Sr.a Aparecida - Padroeira do Brasil</v>
      </c>
      <c r="AN336" s="1"/>
      <c r="AO336" s="54"/>
      <c r="AP336" s="54"/>
      <c r="AQ336" s="54"/>
      <c r="AR336" s="54"/>
      <c r="AS336" s="54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6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7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x14ac:dyDescent="0.2">
      <c r="A337" s="114">
        <f t="shared" si="168"/>
        <v>41797</v>
      </c>
      <c r="B337" s="98">
        <f t="shared" si="158"/>
        <v>107842.697348</v>
      </c>
      <c r="C337" s="10">
        <f t="shared" si="169"/>
        <v>100000</v>
      </c>
      <c r="D337" s="99">
        <f t="shared" si="170"/>
        <v>3924.5</v>
      </c>
      <c r="E337" s="21">
        <f>VLOOKUP(A336,[1]Plan1!$AY$80:$BA$314,3)</f>
        <v>3942.55</v>
      </c>
      <c r="F337" s="121">
        <f t="shared" si="171"/>
        <v>41775</v>
      </c>
      <c r="G337" s="100">
        <f t="shared" si="159"/>
        <v>4.59931201426933E-3</v>
      </c>
      <c r="H337" s="20">
        <f t="shared" si="172"/>
        <v>41806</v>
      </c>
      <c r="I337" s="20">
        <f t="shared" si="160"/>
        <v>41806</v>
      </c>
      <c r="J337" s="1">
        <f t="shared" si="157"/>
        <v>22</v>
      </c>
      <c r="K337" s="1">
        <f t="shared" si="156"/>
        <v>17</v>
      </c>
      <c r="L337" s="10">
        <f t="shared" si="161"/>
        <v>1.00355215</v>
      </c>
      <c r="M337" s="22">
        <f t="shared" si="155"/>
        <v>1.00670021</v>
      </c>
      <c r="N337" s="22">
        <f t="shared" si="173"/>
        <v>1.0561314019966905</v>
      </c>
      <c r="O337" s="10">
        <f t="shared" si="174"/>
        <v>1.0598829299999999</v>
      </c>
      <c r="P337" s="10">
        <f t="shared" si="162"/>
        <v>105988.29300000001</v>
      </c>
      <c r="Q337" s="101">
        <f t="shared" si="163"/>
        <v>0</v>
      </c>
      <c r="R337" s="102">
        <f t="shared" si="164"/>
        <v>0</v>
      </c>
      <c r="S337" s="10">
        <f t="shared" si="165"/>
        <v>0</v>
      </c>
      <c r="T337" s="17">
        <f t="shared" si="175"/>
        <v>7.9699999999999993E-2</v>
      </c>
      <c r="U337" s="101">
        <f t="shared" si="154"/>
        <v>57</v>
      </c>
      <c r="V337" s="101">
        <v>252</v>
      </c>
      <c r="W337" s="22">
        <f t="shared" si="166"/>
        <v>1.0174963130000001</v>
      </c>
      <c r="X337" s="18">
        <f t="shared" si="167"/>
        <v>1854.404348</v>
      </c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4"/>
      <c r="AJ337" s="73"/>
      <c r="AK337" s="183">
        <f>[2]Plan1!$A365</f>
        <v>47789</v>
      </c>
      <c r="AL337" s="182" t="str">
        <f>[2]Plan1!$C365</f>
        <v>Finados</v>
      </c>
      <c r="AN337" s="1"/>
      <c r="AO337" s="54"/>
      <c r="AP337" s="54"/>
      <c r="AQ337" s="54"/>
      <c r="AR337" s="54"/>
      <c r="AS337" s="54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6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7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x14ac:dyDescent="0.2">
      <c r="A338" s="114">
        <f t="shared" si="168"/>
        <v>41798</v>
      </c>
      <c r="B338" s="98">
        <f t="shared" si="158"/>
        <v>107842.697348</v>
      </c>
      <c r="C338" s="10">
        <f t="shared" si="169"/>
        <v>100000</v>
      </c>
      <c r="D338" s="99">
        <f t="shared" si="170"/>
        <v>3924.5</v>
      </c>
      <c r="E338" s="21">
        <f>VLOOKUP(A337,[1]Plan1!$AY$80:$BA$314,3)</f>
        <v>3942.55</v>
      </c>
      <c r="F338" s="121">
        <f t="shared" si="171"/>
        <v>41775</v>
      </c>
      <c r="G338" s="100">
        <f t="shared" si="159"/>
        <v>4.59931201426933E-3</v>
      </c>
      <c r="H338" s="20">
        <f t="shared" si="172"/>
        <v>41806</v>
      </c>
      <c r="I338" s="20">
        <f t="shared" si="160"/>
        <v>41806</v>
      </c>
      <c r="J338" s="1">
        <f t="shared" si="157"/>
        <v>22</v>
      </c>
      <c r="K338" s="1">
        <f t="shared" si="156"/>
        <v>17</v>
      </c>
      <c r="L338" s="10">
        <f t="shared" si="161"/>
        <v>1.00355215</v>
      </c>
      <c r="M338" s="22">
        <f t="shared" si="155"/>
        <v>1.00670021</v>
      </c>
      <c r="N338" s="22">
        <f t="shared" si="173"/>
        <v>1.0561314019966905</v>
      </c>
      <c r="O338" s="10">
        <f t="shared" si="174"/>
        <v>1.0598829299999999</v>
      </c>
      <c r="P338" s="10">
        <f t="shared" si="162"/>
        <v>105988.29300000001</v>
      </c>
      <c r="Q338" s="101">
        <f t="shared" si="163"/>
        <v>0</v>
      </c>
      <c r="R338" s="102">
        <f t="shared" si="164"/>
        <v>0</v>
      </c>
      <c r="S338" s="10">
        <f t="shared" si="165"/>
        <v>0</v>
      </c>
      <c r="T338" s="17">
        <f t="shared" si="175"/>
        <v>7.9699999999999993E-2</v>
      </c>
      <c r="U338" s="101">
        <f t="shared" si="154"/>
        <v>57</v>
      </c>
      <c r="V338" s="101">
        <v>252</v>
      </c>
      <c r="W338" s="22">
        <f t="shared" si="166"/>
        <v>1.0174963130000001</v>
      </c>
      <c r="X338" s="18">
        <f t="shared" si="167"/>
        <v>1854.404348</v>
      </c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4"/>
      <c r="AJ338" s="73"/>
      <c r="AK338" s="183">
        <f>[2]Plan1!$A366</f>
        <v>47802</v>
      </c>
      <c r="AL338" s="182" t="str">
        <f>[2]Plan1!$C366</f>
        <v>Proclamação da República</v>
      </c>
      <c r="AN338" s="1"/>
      <c r="AO338" s="54"/>
      <c r="AP338" s="54"/>
      <c r="AQ338" s="54"/>
      <c r="AR338" s="54"/>
      <c r="AS338" s="54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6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7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x14ac:dyDescent="0.2">
      <c r="A339" s="114">
        <f t="shared" si="168"/>
        <v>41799</v>
      </c>
      <c r="B339" s="98">
        <f t="shared" si="158"/>
        <v>107842.697348</v>
      </c>
      <c r="C339" s="10">
        <f t="shared" si="169"/>
        <v>100000</v>
      </c>
      <c r="D339" s="99">
        <f t="shared" si="170"/>
        <v>3924.5</v>
      </c>
      <c r="E339" s="21">
        <f>VLOOKUP(A338,[1]Plan1!$AY$80:$BA$314,3)</f>
        <v>3942.55</v>
      </c>
      <c r="F339" s="121">
        <f t="shared" si="171"/>
        <v>41775</v>
      </c>
      <c r="G339" s="100">
        <f t="shared" si="159"/>
        <v>4.59931201426933E-3</v>
      </c>
      <c r="H339" s="20">
        <f t="shared" si="172"/>
        <v>41806</v>
      </c>
      <c r="I339" s="20">
        <f t="shared" si="160"/>
        <v>41806</v>
      </c>
      <c r="J339" s="1">
        <f t="shared" si="157"/>
        <v>22</v>
      </c>
      <c r="K339" s="1">
        <f t="shared" si="156"/>
        <v>17</v>
      </c>
      <c r="L339" s="10">
        <f t="shared" si="161"/>
        <v>1.00355215</v>
      </c>
      <c r="M339" s="22">
        <f t="shared" si="155"/>
        <v>1.00670021</v>
      </c>
      <c r="N339" s="22">
        <f t="shared" si="173"/>
        <v>1.0561314019966905</v>
      </c>
      <c r="O339" s="10">
        <f t="shared" si="174"/>
        <v>1.0598829299999999</v>
      </c>
      <c r="P339" s="10">
        <f t="shared" si="162"/>
        <v>105988.29300000001</v>
      </c>
      <c r="Q339" s="101">
        <f t="shared" si="163"/>
        <v>0</v>
      </c>
      <c r="R339" s="102">
        <f t="shared" si="164"/>
        <v>0</v>
      </c>
      <c r="S339" s="10">
        <f t="shared" si="165"/>
        <v>0</v>
      </c>
      <c r="T339" s="17">
        <f t="shared" si="175"/>
        <v>7.9699999999999993E-2</v>
      </c>
      <c r="U339" s="101">
        <f t="shared" si="154"/>
        <v>57</v>
      </c>
      <c r="V339" s="101">
        <v>252</v>
      </c>
      <c r="W339" s="22">
        <f t="shared" si="166"/>
        <v>1.0174963130000001</v>
      </c>
      <c r="X339" s="18">
        <f t="shared" si="167"/>
        <v>1854.404348</v>
      </c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4"/>
      <c r="AJ339" s="73"/>
      <c r="AK339" s="183">
        <f>[2]Plan1!$A367</f>
        <v>47807</v>
      </c>
      <c r="AL339" s="182" t="str">
        <f>[2]Plan1!$C367</f>
        <v>Dia Nacional de Zumbi e da Consciência Negra</v>
      </c>
      <c r="AN339" s="1"/>
      <c r="AO339" s="54"/>
      <c r="AP339" s="54"/>
      <c r="AQ339" s="54"/>
      <c r="AR339" s="54"/>
      <c r="AS339" s="54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6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7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x14ac:dyDescent="0.2">
      <c r="A340" s="114">
        <f t="shared" si="168"/>
        <v>41800</v>
      </c>
      <c r="B340" s="98">
        <f t="shared" si="158"/>
        <v>107898.023451</v>
      </c>
      <c r="C340" s="10">
        <f t="shared" si="169"/>
        <v>100000</v>
      </c>
      <c r="D340" s="99">
        <f t="shared" si="170"/>
        <v>3924.5</v>
      </c>
      <c r="E340" s="21">
        <f>VLOOKUP(A339,[1]Plan1!$AY$80:$BA$314,3)</f>
        <v>3942.55</v>
      </c>
      <c r="F340" s="121">
        <f t="shared" si="171"/>
        <v>41775</v>
      </c>
      <c r="G340" s="100">
        <f t="shared" si="159"/>
        <v>4.59931201426933E-3</v>
      </c>
      <c r="H340" s="20">
        <f t="shared" si="172"/>
        <v>41806</v>
      </c>
      <c r="I340" s="20">
        <f t="shared" si="160"/>
        <v>41806</v>
      </c>
      <c r="J340" s="1">
        <f t="shared" si="157"/>
        <v>22</v>
      </c>
      <c r="K340" s="1">
        <f t="shared" si="156"/>
        <v>18</v>
      </c>
      <c r="L340" s="10">
        <f t="shared" si="161"/>
        <v>1.0037615</v>
      </c>
      <c r="M340" s="22">
        <f t="shared" si="155"/>
        <v>1.00670021</v>
      </c>
      <c r="N340" s="22">
        <f t="shared" si="173"/>
        <v>1.0561314019966905</v>
      </c>
      <c r="O340" s="10">
        <f t="shared" si="174"/>
        <v>1.0601040399999999</v>
      </c>
      <c r="P340" s="10">
        <f t="shared" si="162"/>
        <v>106010.40399999999</v>
      </c>
      <c r="Q340" s="101">
        <f t="shared" si="163"/>
        <v>0</v>
      </c>
      <c r="R340" s="102">
        <f t="shared" si="164"/>
        <v>0</v>
      </c>
      <c r="S340" s="10">
        <f t="shared" si="165"/>
        <v>0</v>
      </c>
      <c r="T340" s="17">
        <f t="shared" si="175"/>
        <v>7.9699999999999993E-2</v>
      </c>
      <c r="U340" s="101">
        <f t="shared" si="154"/>
        <v>58</v>
      </c>
      <c r="V340" s="101">
        <v>252</v>
      </c>
      <c r="W340" s="22">
        <f t="shared" si="166"/>
        <v>1.0178059829999999</v>
      </c>
      <c r="X340" s="18">
        <f t="shared" si="167"/>
        <v>1887.619451</v>
      </c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4"/>
      <c r="AJ340" s="73"/>
      <c r="AK340" s="183">
        <f>[2]Plan1!$A368</f>
        <v>47842</v>
      </c>
      <c r="AL340" s="182" t="str">
        <f>[2]Plan1!$C368</f>
        <v>Natal</v>
      </c>
      <c r="AN340" s="1"/>
      <c r="AO340" s="54"/>
      <c r="AP340" s="54"/>
      <c r="AQ340" s="54"/>
      <c r="AR340" s="54"/>
      <c r="AS340" s="54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6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7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x14ac:dyDescent="0.2">
      <c r="A341" s="114">
        <f t="shared" si="168"/>
        <v>41801</v>
      </c>
      <c r="B341" s="98">
        <f t="shared" si="158"/>
        <v>107953.375251</v>
      </c>
      <c r="C341" s="10">
        <f t="shared" si="169"/>
        <v>100000</v>
      </c>
      <c r="D341" s="99">
        <f t="shared" si="170"/>
        <v>3924.5</v>
      </c>
      <c r="E341" s="21">
        <f>VLOOKUP(A340,[1]Plan1!$AY$80:$BA$314,3)</f>
        <v>3942.55</v>
      </c>
      <c r="F341" s="121">
        <f t="shared" si="171"/>
        <v>41775</v>
      </c>
      <c r="G341" s="100">
        <f t="shared" si="159"/>
        <v>4.59931201426933E-3</v>
      </c>
      <c r="H341" s="20">
        <f t="shared" si="172"/>
        <v>41806</v>
      </c>
      <c r="I341" s="20">
        <f t="shared" si="160"/>
        <v>41806</v>
      </c>
      <c r="J341" s="1">
        <f t="shared" si="157"/>
        <v>22</v>
      </c>
      <c r="K341" s="1">
        <f t="shared" si="156"/>
        <v>19</v>
      </c>
      <c r="L341" s="10">
        <f t="shared" si="161"/>
        <v>1.00397088</v>
      </c>
      <c r="M341" s="22">
        <f t="shared" si="155"/>
        <v>1.00670021</v>
      </c>
      <c r="N341" s="22">
        <f t="shared" si="173"/>
        <v>1.0561314019966905</v>
      </c>
      <c r="O341" s="10">
        <f t="shared" si="174"/>
        <v>1.06032517</v>
      </c>
      <c r="P341" s="10">
        <f t="shared" si="162"/>
        <v>106032.51700000001</v>
      </c>
      <c r="Q341" s="101">
        <f t="shared" si="163"/>
        <v>0</v>
      </c>
      <c r="R341" s="102">
        <f t="shared" si="164"/>
        <v>0</v>
      </c>
      <c r="S341" s="10">
        <f t="shared" si="165"/>
        <v>0</v>
      </c>
      <c r="T341" s="17">
        <f t="shared" si="175"/>
        <v>7.9699999999999993E-2</v>
      </c>
      <c r="U341" s="101">
        <f t="shared" si="154"/>
        <v>59</v>
      </c>
      <c r="V341" s="101">
        <v>252</v>
      </c>
      <c r="W341" s="22">
        <f t="shared" si="166"/>
        <v>1.018115747</v>
      </c>
      <c r="X341" s="18">
        <f t="shared" si="167"/>
        <v>1920.8582510000001</v>
      </c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4"/>
      <c r="AJ341" s="73"/>
      <c r="AK341" s="183">
        <f>[2]Plan1!$A369</f>
        <v>47849</v>
      </c>
      <c r="AL341" s="182" t="str">
        <f>[2]Plan1!$C369</f>
        <v>Confraternização Universal</v>
      </c>
      <c r="AN341" s="1"/>
      <c r="AO341" s="54"/>
      <c r="AP341" s="54"/>
      <c r="AQ341" s="54"/>
      <c r="AR341" s="54"/>
      <c r="AS341" s="54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6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7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x14ac:dyDescent="0.2">
      <c r="A342" s="114">
        <f t="shared" si="168"/>
        <v>41802</v>
      </c>
      <c r="B342" s="98">
        <f t="shared" si="158"/>
        <v>108008.75683099999</v>
      </c>
      <c r="C342" s="10">
        <f t="shared" si="169"/>
        <v>100000</v>
      </c>
      <c r="D342" s="99">
        <f t="shared" si="170"/>
        <v>3924.5</v>
      </c>
      <c r="E342" s="21">
        <f>VLOOKUP(A341,[1]Plan1!$AY$80:$BA$314,3)</f>
        <v>3942.55</v>
      </c>
      <c r="F342" s="121">
        <f t="shared" si="171"/>
        <v>41775</v>
      </c>
      <c r="G342" s="100">
        <f t="shared" si="159"/>
        <v>4.59931201426933E-3</v>
      </c>
      <c r="H342" s="20">
        <f t="shared" si="172"/>
        <v>41806</v>
      </c>
      <c r="I342" s="20">
        <f t="shared" si="160"/>
        <v>41806</v>
      </c>
      <c r="J342" s="1">
        <f t="shared" si="157"/>
        <v>22</v>
      </c>
      <c r="K342" s="1">
        <f t="shared" si="156"/>
        <v>20</v>
      </c>
      <c r="L342" s="10">
        <f t="shared" si="161"/>
        <v>1.0041803199999999</v>
      </c>
      <c r="M342" s="22">
        <f t="shared" si="155"/>
        <v>1.00670021</v>
      </c>
      <c r="N342" s="22">
        <f t="shared" si="173"/>
        <v>1.0561314019966905</v>
      </c>
      <c r="O342" s="10">
        <f t="shared" si="174"/>
        <v>1.06054636</v>
      </c>
      <c r="P342" s="10">
        <f t="shared" si="162"/>
        <v>106054.636</v>
      </c>
      <c r="Q342" s="101">
        <f t="shared" si="163"/>
        <v>0</v>
      </c>
      <c r="R342" s="102">
        <f t="shared" si="164"/>
        <v>0</v>
      </c>
      <c r="S342" s="10">
        <f t="shared" si="165"/>
        <v>0</v>
      </c>
      <c r="T342" s="17">
        <f t="shared" si="175"/>
        <v>7.9699999999999993E-2</v>
      </c>
      <c r="U342" s="101">
        <f t="shared" si="154"/>
        <v>60</v>
      </c>
      <c r="V342" s="101">
        <v>252</v>
      </c>
      <c r="W342" s="22">
        <f t="shared" si="166"/>
        <v>1.018425605</v>
      </c>
      <c r="X342" s="18">
        <f t="shared" si="167"/>
        <v>1954.120831</v>
      </c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4"/>
      <c r="AJ342" s="73"/>
      <c r="AK342" s="183">
        <f>[2]Plan1!$A370</f>
        <v>47903</v>
      </c>
      <c r="AL342" s="182" t="str">
        <f>[2]Plan1!$C370</f>
        <v>Carnaval</v>
      </c>
      <c r="AN342" s="1"/>
      <c r="AO342" s="54"/>
      <c r="AP342" s="54"/>
      <c r="AQ342" s="54"/>
      <c r="AR342" s="54"/>
      <c r="AS342" s="54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6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7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x14ac:dyDescent="0.2">
      <c r="A343" s="114">
        <f t="shared" si="168"/>
        <v>41803</v>
      </c>
      <c r="B343" s="98">
        <f t="shared" si="158"/>
        <v>108064.16627</v>
      </c>
      <c r="C343" s="10">
        <f t="shared" si="169"/>
        <v>100000</v>
      </c>
      <c r="D343" s="99">
        <f t="shared" si="170"/>
        <v>3924.5</v>
      </c>
      <c r="E343" s="21">
        <f>VLOOKUP(A342,[1]Plan1!$AY$80:$BA$314,3)</f>
        <v>3942.55</v>
      </c>
      <c r="F343" s="121">
        <f t="shared" si="171"/>
        <v>41775</v>
      </c>
      <c r="G343" s="100">
        <f t="shared" si="159"/>
        <v>4.59931201426933E-3</v>
      </c>
      <c r="H343" s="20">
        <f t="shared" si="172"/>
        <v>41806</v>
      </c>
      <c r="I343" s="20">
        <f t="shared" si="160"/>
        <v>41806</v>
      </c>
      <c r="J343" s="1">
        <f t="shared" si="157"/>
        <v>22</v>
      </c>
      <c r="K343" s="1">
        <f t="shared" si="156"/>
        <v>21</v>
      </c>
      <c r="L343" s="10">
        <f t="shared" si="161"/>
        <v>1.0043897900000001</v>
      </c>
      <c r="M343" s="22">
        <f t="shared" si="155"/>
        <v>1.00670021</v>
      </c>
      <c r="N343" s="22">
        <f t="shared" si="173"/>
        <v>1.0561314019966905</v>
      </c>
      <c r="O343" s="10">
        <f t="shared" si="174"/>
        <v>1.06076759</v>
      </c>
      <c r="P343" s="10">
        <f t="shared" si="162"/>
        <v>106076.75900000001</v>
      </c>
      <c r="Q343" s="101">
        <f t="shared" si="163"/>
        <v>0</v>
      </c>
      <c r="R343" s="102">
        <f t="shared" si="164"/>
        <v>0</v>
      </c>
      <c r="S343" s="10">
        <f t="shared" si="165"/>
        <v>0</v>
      </c>
      <c r="T343" s="17">
        <f t="shared" si="175"/>
        <v>7.9699999999999993E-2</v>
      </c>
      <c r="U343" s="101">
        <f t="shared" si="154"/>
        <v>61</v>
      </c>
      <c r="V343" s="101">
        <v>252</v>
      </c>
      <c r="W343" s="22">
        <f t="shared" si="166"/>
        <v>1.0187355579999999</v>
      </c>
      <c r="X343" s="18">
        <f t="shared" si="167"/>
        <v>1987.4072699999999</v>
      </c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4"/>
      <c r="AJ343" s="73"/>
      <c r="AK343" s="183">
        <f>[2]Plan1!$A371</f>
        <v>47904</v>
      </c>
      <c r="AL343" s="182" t="str">
        <f>[2]Plan1!$C371</f>
        <v>Carnaval</v>
      </c>
      <c r="AN343" s="1"/>
      <c r="AO343" s="54"/>
      <c r="AP343" s="54"/>
      <c r="AQ343" s="54"/>
      <c r="AR343" s="54"/>
      <c r="AS343" s="54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6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7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x14ac:dyDescent="0.2">
      <c r="A344" s="114">
        <f t="shared" si="168"/>
        <v>41804</v>
      </c>
      <c r="B344" s="98">
        <f t="shared" si="158"/>
        <v>108119.604492</v>
      </c>
      <c r="C344" s="10">
        <f t="shared" si="169"/>
        <v>100000</v>
      </c>
      <c r="D344" s="99">
        <f t="shared" si="170"/>
        <v>3924.5</v>
      </c>
      <c r="E344" s="21">
        <f>VLOOKUP(A343,[1]Plan1!$AY$80:$BA$314,3)</f>
        <v>3942.55</v>
      </c>
      <c r="F344" s="121">
        <f t="shared" si="171"/>
        <v>41775</v>
      </c>
      <c r="G344" s="100">
        <f t="shared" si="159"/>
        <v>4.59931201426933E-3</v>
      </c>
      <c r="H344" s="20">
        <f t="shared" si="172"/>
        <v>41806</v>
      </c>
      <c r="I344" s="20">
        <f t="shared" si="160"/>
        <v>41806</v>
      </c>
      <c r="J344" s="1">
        <f t="shared" si="157"/>
        <v>22</v>
      </c>
      <c r="K344" s="1">
        <f t="shared" si="156"/>
        <v>22</v>
      </c>
      <c r="L344" s="10">
        <f t="shared" si="161"/>
        <v>1.0045993099999999</v>
      </c>
      <c r="M344" s="22">
        <f t="shared" si="155"/>
        <v>1.00670021</v>
      </c>
      <c r="N344" s="22">
        <f t="shared" si="173"/>
        <v>1.0561314019966905</v>
      </c>
      <c r="O344" s="10">
        <f t="shared" si="174"/>
        <v>1.0609888700000001</v>
      </c>
      <c r="P344" s="10">
        <f t="shared" si="162"/>
        <v>106098.887</v>
      </c>
      <c r="Q344" s="101">
        <f t="shared" si="163"/>
        <v>0</v>
      </c>
      <c r="R344" s="102">
        <f t="shared" si="164"/>
        <v>0</v>
      </c>
      <c r="S344" s="10">
        <f t="shared" si="165"/>
        <v>0</v>
      </c>
      <c r="T344" s="17">
        <f t="shared" si="175"/>
        <v>7.9699999999999993E-2</v>
      </c>
      <c r="U344" s="101">
        <f t="shared" si="154"/>
        <v>62</v>
      </c>
      <c r="V344" s="101">
        <v>252</v>
      </c>
      <c r="W344" s="22">
        <f t="shared" si="166"/>
        <v>1.0190456050000001</v>
      </c>
      <c r="X344" s="18">
        <f t="shared" si="167"/>
        <v>2020.717492</v>
      </c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4"/>
      <c r="AJ344" s="73"/>
      <c r="AK344" s="183">
        <f>[2]Plan1!$A372</f>
        <v>47949</v>
      </c>
      <c r="AL344" s="182" t="str">
        <f>[2]Plan1!$C372</f>
        <v>Paixão de Cristo</v>
      </c>
      <c r="AN344" s="1"/>
      <c r="AO344" s="54"/>
      <c r="AP344" s="54"/>
      <c r="AQ344" s="54"/>
      <c r="AR344" s="54"/>
      <c r="AS344" s="54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6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7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x14ac:dyDescent="0.2">
      <c r="A345" s="114">
        <f t="shared" si="168"/>
        <v>41805</v>
      </c>
      <c r="B345" s="98">
        <f t="shared" si="158"/>
        <v>108119.604492</v>
      </c>
      <c r="C345" s="10">
        <f t="shared" si="169"/>
        <v>100000</v>
      </c>
      <c r="D345" s="99">
        <f t="shared" si="170"/>
        <v>3924.5</v>
      </c>
      <c r="E345" s="21">
        <f>VLOOKUP(A344,[1]Plan1!$AY$80:$BA$314,3)</f>
        <v>3942.55</v>
      </c>
      <c r="F345" s="121">
        <f t="shared" si="171"/>
        <v>41775</v>
      </c>
      <c r="G345" s="100">
        <f t="shared" si="159"/>
        <v>4.59931201426933E-3</v>
      </c>
      <c r="H345" s="20">
        <f t="shared" si="172"/>
        <v>41835</v>
      </c>
      <c r="I345" s="20">
        <f t="shared" si="160"/>
        <v>41806</v>
      </c>
      <c r="J345" s="1">
        <f t="shared" si="157"/>
        <v>22</v>
      </c>
      <c r="K345" s="1">
        <f t="shared" si="156"/>
        <v>22</v>
      </c>
      <c r="L345" s="10">
        <f t="shared" si="161"/>
        <v>1.0045993099999999</v>
      </c>
      <c r="M345" s="22">
        <f t="shared" si="155"/>
        <v>1.00670021</v>
      </c>
      <c r="N345" s="22">
        <f t="shared" si="173"/>
        <v>1.0561314019966905</v>
      </c>
      <c r="O345" s="10">
        <f t="shared" si="174"/>
        <v>1.0609888700000001</v>
      </c>
      <c r="P345" s="10">
        <f t="shared" si="162"/>
        <v>106098.887</v>
      </c>
      <c r="Q345" s="101">
        <f t="shared" si="163"/>
        <v>0</v>
      </c>
      <c r="R345" s="102">
        <f t="shared" si="164"/>
        <v>0</v>
      </c>
      <c r="S345" s="10">
        <f t="shared" si="165"/>
        <v>0</v>
      </c>
      <c r="T345" s="17">
        <f t="shared" si="175"/>
        <v>7.9699999999999993E-2</v>
      </c>
      <c r="U345" s="101">
        <f t="shared" si="154"/>
        <v>62</v>
      </c>
      <c r="V345" s="101">
        <v>252</v>
      </c>
      <c r="W345" s="22">
        <f t="shared" si="166"/>
        <v>1.0190456050000001</v>
      </c>
      <c r="X345" s="18">
        <f t="shared" si="167"/>
        <v>2020.717492</v>
      </c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4"/>
      <c r="AJ345" s="73"/>
      <c r="AK345" s="183">
        <f>[2]Plan1!$A373</f>
        <v>47959</v>
      </c>
      <c r="AL345" s="182" t="str">
        <f>[2]Plan1!$C373</f>
        <v>Tiradentes</v>
      </c>
      <c r="AN345" s="1"/>
      <c r="AO345" s="54"/>
      <c r="AP345" s="54"/>
      <c r="AQ345" s="54"/>
      <c r="AR345" s="54"/>
      <c r="AS345" s="54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6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7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x14ac:dyDescent="0.2">
      <c r="A346" s="114">
        <f t="shared" si="168"/>
        <v>41806</v>
      </c>
      <c r="B346" s="98">
        <f t="shared" si="158"/>
        <v>108119.604492</v>
      </c>
      <c r="C346" s="10">
        <f t="shared" si="169"/>
        <v>100000</v>
      </c>
      <c r="D346" s="99">
        <f t="shared" si="170"/>
        <v>3924.5</v>
      </c>
      <c r="E346" s="21">
        <f>VLOOKUP(A345,[1]Plan1!$AY$80:$BA$314,3)</f>
        <v>3942.55</v>
      </c>
      <c r="F346" s="121">
        <f t="shared" si="171"/>
        <v>41775</v>
      </c>
      <c r="G346" s="100">
        <f t="shared" si="159"/>
        <v>4.59931201426933E-3</v>
      </c>
      <c r="H346" s="20">
        <f t="shared" si="172"/>
        <v>41835</v>
      </c>
      <c r="I346" s="20">
        <f t="shared" si="160"/>
        <v>41806</v>
      </c>
      <c r="J346" s="1">
        <f t="shared" si="157"/>
        <v>22</v>
      </c>
      <c r="K346" s="1">
        <f t="shared" si="156"/>
        <v>22</v>
      </c>
      <c r="L346" s="10">
        <f t="shared" si="161"/>
        <v>1.0045993099999999</v>
      </c>
      <c r="M346" s="22">
        <f t="shared" si="155"/>
        <v>1.00670021</v>
      </c>
      <c r="N346" s="22">
        <f t="shared" si="173"/>
        <v>1.0561314019966905</v>
      </c>
      <c r="O346" s="10">
        <f t="shared" si="174"/>
        <v>1.0609888700000001</v>
      </c>
      <c r="P346" s="10">
        <f t="shared" si="162"/>
        <v>106098.887</v>
      </c>
      <c r="Q346" s="101">
        <f t="shared" si="163"/>
        <v>0</v>
      </c>
      <c r="R346" s="102">
        <f t="shared" si="164"/>
        <v>0</v>
      </c>
      <c r="S346" s="10">
        <f t="shared" si="165"/>
        <v>0</v>
      </c>
      <c r="T346" s="17">
        <f t="shared" si="175"/>
        <v>7.9699999999999993E-2</v>
      </c>
      <c r="U346" s="101">
        <f t="shared" si="154"/>
        <v>62</v>
      </c>
      <c r="V346" s="101">
        <v>252</v>
      </c>
      <c r="W346" s="22">
        <f t="shared" si="166"/>
        <v>1.0190456050000001</v>
      </c>
      <c r="X346" s="18">
        <f t="shared" si="167"/>
        <v>2020.717492</v>
      </c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4"/>
      <c r="AJ346" s="73"/>
      <c r="AK346" s="183">
        <f>[2]Plan1!$A374</f>
        <v>47969</v>
      </c>
      <c r="AL346" s="182" t="str">
        <f>[2]Plan1!$C374</f>
        <v>Dia do Trabalho</v>
      </c>
      <c r="AN346" s="1"/>
      <c r="AO346" s="54"/>
      <c r="AP346" s="54"/>
      <c r="AQ346" s="54"/>
      <c r="AR346" s="54"/>
      <c r="AS346" s="54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6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7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x14ac:dyDescent="0.2">
      <c r="A347" s="114">
        <f t="shared" si="168"/>
        <v>41807</v>
      </c>
      <c r="B347" s="98">
        <f t="shared" si="158"/>
        <v>108174.099042</v>
      </c>
      <c r="C347" s="10">
        <f t="shared" si="169"/>
        <v>100000</v>
      </c>
      <c r="D347" s="99">
        <f t="shared" si="170"/>
        <v>3942.55</v>
      </c>
      <c r="E347" s="21">
        <f>VLOOKUP(A346,[1]Plan1!$AY$80:$BA$314,3)</f>
        <v>3958.32</v>
      </c>
      <c r="F347" s="121">
        <f t="shared" si="171"/>
        <v>41807</v>
      </c>
      <c r="G347" s="100">
        <f t="shared" si="159"/>
        <v>3.9999492714106744E-3</v>
      </c>
      <c r="H347" s="20">
        <f t="shared" si="172"/>
        <v>41835</v>
      </c>
      <c r="I347" s="20">
        <f t="shared" si="160"/>
        <v>41835</v>
      </c>
      <c r="J347" s="1">
        <f t="shared" si="157"/>
        <v>20</v>
      </c>
      <c r="K347" s="1">
        <f t="shared" si="156"/>
        <v>1</v>
      </c>
      <c r="L347" s="10">
        <f t="shared" si="161"/>
        <v>1.0001996099999999</v>
      </c>
      <c r="M347" s="22">
        <f t="shared" si="155"/>
        <v>1.0045993099999999</v>
      </c>
      <c r="N347" s="22">
        <f t="shared" si="173"/>
        <v>1.0609888777152079</v>
      </c>
      <c r="O347" s="10">
        <f t="shared" si="174"/>
        <v>1.0612006599999999</v>
      </c>
      <c r="P347" s="10">
        <f t="shared" si="162"/>
        <v>106120.06600000001</v>
      </c>
      <c r="Q347" s="101">
        <f t="shared" si="163"/>
        <v>0</v>
      </c>
      <c r="R347" s="102">
        <f t="shared" si="164"/>
        <v>0</v>
      </c>
      <c r="S347" s="10">
        <f t="shared" si="165"/>
        <v>0</v>
      </c>
      <c r="T347" s="17">
        <f t="shared" si="175"/>
        <v>7.9699999999999993E-2</v>
      </c>
      <c r="U347" s="101">
        <f t="shared" si="154"/>
        <v>63</v>
      </c>
      <c r="V347" s="101">
        <v>252</v>
      </c>
      <c r="W347" s="22">
        <f t="shared" si="166"/>
        <v>1.019355746</v>
      </c>
      <c r="X347" s="18">
        <f t="shared" si="167"/>
        <v>2054.033042</v>
      </c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4"/>
      <c r="AJ347" s="73"/>
      <c r="AK347" s="183">
        <f>[2]Plan1!$A375</f>
        <v>48011</v>
      </c>
      <c r="AL347" s="182" t="str">
        <f>[2]Plan1!$C375</f>
        <v>Corpus Christi</v>
      </c>
      <c r="AN347" s="1"/>
      <c r="AO347" s="54"/>
      <c r="AP347" s="54"/>
      <c r="AQ347" s="54"/>
      <c r="AR347" s="54"/>
      <c r="AS347" s="54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6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7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x14ac:dyDescent="0.2">
      <c r="A348" s="114">
        <f t="shared" si="168"/>
        <v>41808</v>
      </c>
      <c r="B348" s="98">
        <f t="shared" si="158"/>
        <v>108228.62089199999</v>
      </c>
      <c r="C348" s="10">
        <f t="shared" si="169"/>
        <v>100000</v>
      </c>
      <c r="D348" s="99">
        <f t="shared" si="170"/>
        <v>3942.55</v>
      </c>
      <c r="E348" s="21">
        <f>VLOOKUP(A347,[1]Plan1!$AY$80:$BA$314,3)</f>
        <v>3958.32</v>
      </c>
      <c r="F348" s="121">
        <f t="shared" si="171"/>
        <v>41807</v>
      </c>
      <c r="G348" s="100">
        <f t="shared" si="159"/>
        <v>3.9999492714106744E-3</v>
      </c>
      <c r="H348" s="20">
        <f t="shared" si="172"/>
        <v>41835</v>
      </c>
      <c r="I348" s="20">
        <f t="shared" si="160"/>
        <v>41835</v>
      </c>
      <c r="J348" s="1">
        <f t="shared" si="157"/>
        <v>20</v>
      </c>
      <c r="K348" s="1">
        <f t="shared" si="156"/>
        <v>2</v>
      </c>
      <c r="L348" s="10">
        <f t="shared" si="161"/>
        <v>1.00039927</v>
      </c>
      <c r="M348" s="22">
        <f t="shared" si="155"/>
        <v>1.0045993099999999</v>
      </c>
      <c r="N348" s="22">
        <f t="shared" si="173"/>
        <v>1.0609888777152079</v>
      </c>
      <c r="O348" s="10">
        <f t="shared" si="174"/>
        <v>1.0614124899999999</v>
      </c>
      <c r="P348" s="10">
        <f t="shared" si="162"/>
        <v>106141.249</v>
      </c>
      <c r="Q348" s="101">
        <f t="shared" si="163"/>
        <v>0</v>
      </c>
      <c r="R348" s="102">
        <f t="shared" si="164"/>
        <v>0</v>
      </c>
      <c r="S348" s="10">
        <f t="shared" si="165"/>
        <v>0</v>
      </c>
      <c r="T348" s="17">
        <f t="shared" si="175"/>
        <v>7.9699999999999993E-2</v>
      </c>
      <c r="U348" s="101">
        <f t="shared" si="154"/>
        <v>64</v>
      </c>
      <c r="V348" s="101">
        <v>252</v>
      </c>
      <c r="W348" s="22">
        <f t="shared" si="166"/>
        <v>1.019665982</v>
      </c>
      <c r="X348" s="18">
        <f t="shared" si="167"/>
        <v>2087.3718920000001</v>
      </c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4"/>
      <c r="AJ348" s="73"/>
      <c r="AK348" s="183">
        <f>[2]Plan1!$A376</f>
        <v>48098</v>
      </c>
      <c r="AL348" s="182" t="str">
        <f>[2]Plan1!$C376</f>
        <v>Independência do Brasil</v>
      </c>
      <c r="AN348" s="1"/>
      <c r="AO348" s="54"/>
      <c r="AP348" s="54"/>
      <c r="AQ348" s="54"/>
      <c r="AR348" s="54"/>
      <c r="AS348" s="54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6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7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x14ac:dyDescent="0.2">
      <c r="A349" s="114">
        <f t="shared" si="168"/>
        <v>41809</v>
      </c>
      <c r="B349" s="98">
        <f t="shared" si="158"/>
        <v>108283.170964</v>
      </c>
      <c r="C349" s="10">
        <f t="shared" si="169"/>
        <v>100000</v>
      </c>
      <c r="D349" s="99">
        <f t="shared" si="170"/>
        <v>3942.55</v>
      </c>
      <c r="E349" s="21">
        <f>VLOOKUP(A348,[1]Plan1!$AY$80:$BA$314,3)</f>
        <v>3958.32</v>
      </c>
      <c r="F349" s="121">
        <f t="shared" si="171"/>
        <v>41807</v>
      </c>
      <c r="G349" s="100">
        <f t="shared" si="159"/>
        <v>3.9999492714106744E-3</v>
      </c>
      <c r="H349" s="20">
        <f t="shared" si="172"/>
        <v>41835</v>
      </c>
      <c r="I349" s="20">
        <f t="shared" si="160"/>
        <v>41835</v>
      </c>
      <c r="J349" s="1">
        <f t="shared" si="157"/>
        <v>20</v>
      </c>
      <c r="K349" s="1">
        <f t="shared" si="156"/>
        <v>3</v>
      </c>
      <c r="L349" s="10">
        <f t="shared" si="161"/>
        <v>1.00059897</v>
      </c>
      <c r="M349" s="22">
        <f t="shared" si="155"/>
        <v>1.0045993099999999</v>
      </c>
      <c r="N349" s="22">
        <f t="shared" si="173"/>
        <v>1.0609888777152079</v>
      </c>
      <c r="O349" s="10">
        <f t="shared" si="174"/>
        <v>1.0616243700000001</v>
      </c>
      <c r="P349" s="10">
        <f t="shared" si="162"/>
        <v>106162.43700000001</v>
      </c>
      <c r="Q349" s="101">
        <f t="shared" si="163"/>
        <v>0</v>
      </c>
      <c r="R349" s="102">
        <f t="shared" si="164"/>
        <v>0</v>
      </c>
      <c r="S349" s="10">
        <f t="shared" si="165"/>
        <v>0</v>
      </c>
      <c r="T349" s="17">
        <f t="shared" si="175"/>
        <v>7.9699999999999993E-2</v>
      </c>
      <c r="U349" s="101">
        <f t="shared" si="154"/>
        <v>65</v>
      </c>
      <c r="V349" s="101">
        <v>252</v>
      </c>
      <c r="W349" s="22">
        <f t="shared" si="166"/>
        <v>1.0199763120000001</v>
      </c>
      <c r="X349" s="18">
        <f t="shared" si="167"/>
        <v>2120.733964</v>
      </c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4"/>
      <c r="AJ349" s="73"/>
      <c r="AK349" s="183">
        <f>[2]Plan1!$A377</f>
        <v>48133</v>
      </c>
      <c r="AL349" s="182" t="str">
        <f>[2]Plan1!$C377</f>
        <v>Nossa Sr.a Aparecida - Padroeira do Brasil</v>
      </c>
      <c r="AN349" s="1"/>
      <c r="AO349" s="54"/>
      <c r="AP349" s="54"/>
      <c r="AQ349" s="54"/>
      <c r="AR349" s="54"/>
      <c r="AS349" s="54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6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7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x14ac:dyDescent="0.2">
      <c r="A350" s="114">
        <f t="shared" si="168"/>
        <v>41810</v>
      </c>
      <c r="B350" s="98">
        <f t="shared" si="158"/>
        <v>108283.170964</v>
      </c>
      <c r="C350" s="10">
        <f t="shared" si="169"/>
        <v>100000</v>
      </c>
      <c r="D350" s="99">
        <f t="shared" si="170"/>
        <v>3942.55</v>
      </c>
      <c r="E350" s="21">
        <f>VLOOKUP(A349,[1]Plan1!$AY$80:$BA$314,3)</f>
        <v>3958.32</v>
      </c>
      <c r="F350" s="121">
        <f t="shared" si="171"/>
        <v>41807</v>
      </c>
      <c r="G350" s="100">
        <f t="shared" si="159"/>
        <v>3.9999492714106744E-3</v>
      </c>
      <c r="H350" s="20">
        <f t="shared" si="172"/>
        <v>41835</v>
      </c>
      <c r="I350" s="20">
        <f t="shared" si="160"/>
        <v>41835</v>
      </c>
      <c r="J350" s="1">
        <f t="shared" si="157"/>
        <v>20</v>
      </c>
      <c r="K350" s="1">
        <f t="shared" si="156"/>
        <v>3</v>
      </c>
      <c r="L350" s="10">
        <f t="shared" si="161"/>
        <v>1.00059897</v>
      </c>
      <c r="M350" s="22">
        <f t="shared" si="155"/>
        <v>1.0045993099999999</v>
      </c>
      <c r="N350" s="22">
        <f t="shared" si="173"/>
        <v>1.0609888777152079</v>
      </c>
      <c r="O350" s="10">
        <f t="shared" si="174"/>
        <v>1.0616243700000001</v>
      </c>
      <c r="P350" s="10">
        <f t="shared" si="162"/>
        <v>106162.43700000001</v>
      </c>
      <c r="Q350" s="101">
        <f t="shared" si="163"/>
        <v>0</v>
      </c>
      <c r="R350" s="102">
        <f t="shared" si="164"/>
        <v>0</v>
      </c>
      <c r="S350" s="10">
        <f t="shared" si="165"/>
        <v>0</v>
      </c>
      <c r="T350" s="17">
        <f t="shared" si="175"/>
        <v>7.9699999999999993E-2</v>
      </c>
      <c r="U350" s="101">
        <f t="shared" si="154"/>
        <v>65</v>
      </c>
      <c r="V350" s="101">
        <v>252</v>
      </c>
      <c r="W350" s="22">
        <f t="shared" si="166"/>
        <v>1.0199763120000001</v>
      </c>
      <c r="X350" s="18">
        <f t="shared" si="167"/>
        <v>2120.733964</v>
      </c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4"/>
      <c r="AJ350" s="73"/>
      <c r="AK350" s="183">
        <f>[2]Plan1!$A378</f>
        <v>48154</v>
      </c>
      <c r="AL350" s="182" t="str">
        <f>[2]Plan1!$C378</f>
        <v>Finados</v>
      </c>
      <c r="AN350" s="1"/>
      <c r="AO350" s="54"/>
      <c r="AP350" s="54"/>
      <c r="AQ350" s="54"/>
      <c r="AR350" s="54"/>
      <c r="AS350" s="54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6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7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x14ac:dyDescent="0.2">
      <c r="A351" s="114">
        <f t="shared" si="168"/>
        <v>41811</v>
      </c>
      <c r="B351" s="98">
        <f t="shared" si="158"/>
        <v>108337.74926900001</v>
      </c>
      <c r="C351" s="10">
        <f t="shared" si="169"/>
        <v>100000</v>
      </c>
      <c r="D351" s="99">
        <f t="shared" si="170"/>
        <v>3942.55</v>
      </c>
      <c r="E351" s="21">
        <f>VLOOKUP(A350,[1]Plan1!$AY$80:$BA$314,3)</f>
        <v>3958.32</v>
      </c>
      <c r="F351" s="121">
        <f t="shared" si="171"/>
        <v>41807</v>
      </c>
      <c r="G351" s="100">
        <f t="shared" si="159"/>
        <v>3.9999492714106744E-3</v>
      </c>
      <c r="H351" s="20">
        <f t="shared" si="172"/>
        <v>41835</v>
      </c>
      <c r="I351" s="20">
        <f t="shared" si="160"/>
        <v>41835</v>
      </c>
      <c r="J351" s="1">
        <f t="shared" si="157"/>
        <v>20</v>
      </c>
      <c r="K351" s="1">
        <f t="shared" si="156"/>
        <v>4</v>
      </c>
      <c r="L351" s="10">
        <f t="shared" si="161"/>
        <v>1.00079871</v>
      </c>
      <c r="M351" s="22">
        <f t="shared" si="155"/>
        <v>1.0045993099999999</v>
      </c>
      <c r="N351" s="22">
        <f t="shared" si="173"/>
        <v>1.0609888777152079</v>
      </c>
      <c r="O351" s="10">
        <f t="shared" si="174"/>
        <v>1.0618363</v>
      </c>
      <c r="P351" s="10">
        <f t="shared" si="162"/>
        <v>106183.63</v>
      </c>
      <c r="Q351" s="101">
        <f t="shared" si="163"/>
        <v>0</v>
      </c>
      <c r="R351" s="102">
        <f t="shared" si="164"/>
        <v>0</v>
      </c>
      <c r="S351" s="10">
        <f t="shared" si="165"/>
        <v>0</v>
      </c>
      <c r="T351" s="17">
        <f t="shared" si="175"/>
        <v>7.9699999999999993E-2</v>
      </c>
      <c r="U351" s="101">
        <f t="shared" si="154"/>
        <v>66</v>
      </c>
      <c r="V351" s="101">
        <v>252</v>
      </c>
      <c r="W351" s="22">
        <f t="shared" si="166"/>
        <v>1.0202867360000001</v>
      </c>
      <c r="X351" s="18">
        <f t="shared" si="167"/>
        <v>2154.1192689999998</v>
      </c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4"/>
      <c r="AJ351" s="73"/>
      <c r="AK351" s="183">
        <f>[2]Plan1!$A379</f>
        <v>48167</v>
      </c>
      <c r="AL351" s="182" t="str">
        <f>[2]Plan1!$C379</f>
        <v>Proclamação da República</v>
      </c>
      <c r="AN351" s="1"/>
      <c r="AO351" s="54"/>
      <c r="AP351" s="54"/>
      <c r="AQ351" s="54"/>
      <c r="AR351" s="54"/>
      <c r="AS351" s="54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6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7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x14ac:dyDescent="0.2">
      <c r="A352" s="114">
        <f t="shared" si="168"/>
        <v>41812</v>
      </c>
      <c r="B352" s="98">
        <f t="shared" si="158"/>
        <v>108337.74926900001</v>
      </c>
      <c r="C352" s="10">
        <f t="shared" si="169"/>
        <v>100000</v>
      </c>
      <c r="D352" s="99">
        <f t="shared" si="170"/>
        <v>3942.55</v>
      </c>
      <c r="E352" s="21">
        <f>VLOOKUP(A351,[1]Plan1!$AY$80:$BA$314,3)</f>
        <v>3958.32</v>
      </c>
      <c r="F352" s="121">
        <f t="shared" si="171"/>
        <v>41807</v>
      </c>
      <c r="G352" s="100">
        <f t="shared" si="159"/>
        <v>3.9999492714106744E-3</v>
      </c>
      <c r="H352" s="20">
        <f t="shared" si="172"/>
        <v>41835</v>
      </c>
      <c r="I352" s="20">
        <f t="shared" si="160"/>
        <v>41835</v>
      </c>
      <c r="J352" s="1">
        <f t="shared" si="157"/>
        <v>20</v>
      </c>
      <c r="K352" s="1">
        <f t="shared" si="156"/>
        <v>4</v>
      </c>
      <c r="L352" s="10">
        <f t="shared" si="161"/>
        <v>1.00079871</v>
      </c>
      <c r="M352" s="22">
        <f t="shared" si="155"/>
        <v>1.0045993099999999</v>
      </c>
      <c r="N352" s="22">
        <f t="shared" si="173"/>
        <v>1.0609888777152079</v>
      </c>
      <c r="O352" s="10">
        <f t="shared" si="174"/>
        <v>1.0618363</v>
      </c>
      <c r="P352" s="10">
        <f t="shared" si="162"/>
        <v>106183.63</v>
      </c>
      <c r="Q352" s="101">
        <f t="shared" si="163"/>
        <v>0</v>
      </c>
      <c r="R352" s="102">
        <f t="shared" si="164"/>
        <v>0</v>
      </c>
      <c r="S352" s="10">
        <f t="shared" si="165"/>
        <v>0</v>
      </c>
      <c r="T352" s="17">
        <f t="shared" si="175"/>
        <v>7.9699999999999993E-2</v>
      </c>
      <c r="U352" s="101">
        <f t="shared" si="154"/>
        <v>66</v>
      </c>
      <c r="V352" s="101">
        <v>252</v>
      </c>
      <c r="W352" s="22">
        <f t="shared" si="166"/>
        <v>1.0202867360000001</v>
      </c>
      <c r="X352" s="18">
        <f t="shared" si="167"/>
        <v>2154.1192689999998</v>
      </c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4"/>
      <c r="AJ352" s="73"/>
      <c r="AK352" s="183">
        <f>[2]Plan1!$A380</f>
        <v>48172</v>
      </c>
      <c r="AL352" s="182" t="str">
        <f>[2]Plan1!$C380</f>
        <v>Dia Nacional de Zumbi e da Consciência Negra</v>
      </c>
      <c r="AN352" s="1"/>
      <c r="AO352" s="54"/>
      <c r="AP352" s="54"/>
      <c r="AQ352" s="54"/>
      <c r="AR352" s="54"/>
      <c r="AS352" s="54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6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7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x14ac:dyDescent="0.2">
      <c r="A353" s="114">
        <f t="shared" si="168"/>
        <v>41813</v>
      </c>
      <c r="B353" s="98">
        <f t="shared" si="158"/>
        <v>108337.74926900001</v>
      </c>
      <c r="C353" s="10">
        <f t="shared" si="169"/>
        <v>100000</v>
      </c>
      <c r="D353" s="99">
        <f t="shared" si="170"/>
        <v>3942.55</v>
      </c>
      <c r="E353" s="21">
        <f>VLOOKUP(A352,[1]Plan1!$AY$80:$BA$314,3)</f>
        <v>3958.32</v>
      </c>
      <c r="F353" s="121">
        <f t="shared" si="171"/>
        <v>41807</v>
      </c>
      <c r="G353" s="100">
        <f t="shared" si="159"/>
        <v>3.9999492714106744E-3</v>
      </c>
      <c r="H353" s="20">
        <f t="shared" si="172"/>
        <v>41835</v>
      </c>
      <c r="I353" s="20">
        <f t="shared" si="160"/>
        <v>41835</v>
      </c>
      <c r="J353" s="1">
        <f t="shared" si="157"/>
        <v>20</v>
      </c>
      <c r="K353" s="1">
        <f t="shared" si="156"/>
        <v>4</v>
      </c>
      <c r="L353" s="10">
        <f t="shared" si="161"/>
        <v>1.00079871</v>
      </c>
      <c r="M353" s="22">
        <f t="shared" si="155"/>
        <v>1.0045993099999999</v>
      </c>
      <c r="N353" s="22">
        <f t="shared" si="173"/>
        <v>1.0609888777152079</v>
      </c>
      <c r="O353" s="10">
        <f t="shared" si="174"/>
        <v>1.0618363</v>
      </c>
      <c r="P353" s="10">
        <f t="shared" si="162"/>
        <v>106183.63</v>
      </c>
      <c r="Q353" s="101">
        <f t="shared" si="163"/>
        <v>0</v>
      </c>
      <c r="R353" s="102">
        <f t="shared" si="164"/>
        <v>0</v>
      </c>
      <c r="S353" s="10">
        <f t="shared" si="165"/>
        <v>0</v>
      </c>
      <c r="T353" s="17">
        <f t="shared" si="175"/>
        <v>7.9699999999999993E-2</v>
      </c>
      <c r="U353" s="101">
        <f t="shared" si="154"/>
        <v>66</v>
      </c>
      <c r="V353" s="101">
        <v>252</v>
      </c>
      <c r="W353" s="22">
        <f t="shared" si="166"/>
        <v>1.0202867360000001</v>
      </c>
      <c r="X353" s="18">
        <f t="shared" si="167"/>
        <v>2154.1192689999998</v>
      </c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4"/>
      <c r="AJ353" s="73"/>
      <c r="AK353" s="183">
        <f>[2]Plan1!$A381</f>
        <v>48207</v>
      </c>
      <c r="AL353" s="182" t="str">
        <f>[2]Plan1!$C381</f>
        <v>Natal</v>
      </c>
      <c r="AN353" s="1"/>
      <c r="AO353" s="54"/>
      <c r="AP353" s="54"/>
      <c r="AQ353" s="54"/>
      <c r="AR353" s="54"/>
      <c r="AS353" s="54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6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7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x14ac:dyDescent="0.2">
      <c r="A354" s="114">
        <f t="shared" si="168"/>
        <v>41814</v>
      </c>
      <c r="B354" s="98">
        <f t="shared" si="158"/>
        <v>108392.353883</v>
      </c>
      <c r="C354" s="10">
        <f t="shared" si="169"/>
        <v>100000</v>
      </c>
      <c r="D354" s="99">
        <f t="shared" si="170"/>
        <v>3942.55</v>
      </c>
      <c r="E354" s="21">
        <f>VLOOKUP(A353,[1]Plan1!$AY$80:$BA$314,3)</f>
        <v>3958.32</v>
      </c>
      <c r="F354" s="121">
        <f t="shared" si="171"/>
        <v>41807</v>
      </c>
      <c r="G354" s="100">
        <f t="shared" si="159"/>
        <v>3.9999492714106744E-3</v>
      </c>
      <c r="H354" s="20">
        <f t="shared" si="172"/>
        <v>41835</v>
      </c>
      <c r="I354" s="20">
        <f t="shared" si="160"/>
        <v>41835</v>
      </c>
      <c r="J354" s="1">
        <f t="shared" si="157"/>
        <v>20</v>
      </c>
      <c r="K354" s="1">
        <f t="shared" si="156"/>
        <v>5</v>
      </c>
      <c r="L354" s="10">
        <f t="shared" si="161"/>
        <v>1.00099849</v>
      </c>
      <c r="M354" s="22">
        <f t="shared" si="155"/>
        <v>1.0045993099999999</v>
      </c>
      <c r="N354" s="22">
        <f t="shared" si="173"/>
        <v>1.0609888777152079</v>
      </c>
      <c r="O354" s="10">
        <f t="shared" si="174"/>
        <v>1.0620482600000001</v>
      </c>
      <c r="P354" s="10">
        <f t="shared" si="162"/>
        <v>106204.826</v>
      </c>
      <c r="Q354" s="101">
        <f t="shared" si="163"/>
        <v>0</v>
      </c>
      <c r="R354" s="102">
        <f t="shared" si="164"/>
        <v>0</v>
      </c>
      <c r="S354" s="10">
        <f t="shared" si="165"/>
        <v>0</v>
      </c>
      <c r="T354" s="17">
        <f t="shared" si="175"/>
        <v>7.9699999999999993E-2</v>
      </c>
      <c r="U354" s="101">
        <f t="shared" si="154"/>
        <v>67</v>
      </c>
      <c r="V354" s="101">
        <v>252</v>
      </c>
      <c r="W354" s="22">
        <f t="shared" si="166"/>
        <v>1.020597255</v>
      </c>
      <c r="X354" s="18">
        <f t="shared" si="167"/>
        <v>2187.5278830000002</v>
      </c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4"/>
      <c r="AJ354" s="73"/>
      <c r="AK354" s="183">
        <f>[2]Plan1!$A382</f>
        <v>48214</v>
      </c>
      <c r="AL354" s="182" t="str">
        <f>[2]Plan1!$C382</f>
        <v>Confraternização Universal</v>
      </c>
      <c r="AN354" s="1"/>
      <c r="AO354" s="54"/>
      <c r="AP354" s="54"/>
      <c r="AQ354" s="54"/>
      <c r="AR354" s="54"/>
      <c r="AS354" s="54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6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7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x14ac:dyDescent="0.2">
      <c r="A355" s="114">
        <f t="shared" si="168"/>
        <v>41815</v>
      </c>
      <c r="B355" s="98">
        <f t="shared" si="158"/>
        <v>108446.985835</v>
      </c>
      <c r="C355" s="10">
        <f t="shared" si="169"/>
        <v>100000</v>
      </c>
      <c r="D355" s="99">
        <f t="shared" si="170"/>
        <v>3942.55</v>
      </c>
      <c r="E355" s="21">
        <f>VLOOKUP(A354,[1]Plan1!$AY$80:$BA$314,3)</f>
        <v>3958.32</v>
      </c>
      <c r="F355" s="121">
        <f t="shared" si="171"/>
        <v>41807</v>
      </c>
      <c r="G355" s="100">
        <f t="shared" si="159"/>
        <v>3.9999492714106744E-3</v>
      </c>
      <c r="H355" s="20">
        <f t="shared" si="172"/>
        <v>41835</v>
      </c>
      <c r="I355" s="20">
        <f t="shared" si="160"/>
        <v>41835</v>
      </c>
      <c r="J355" s="1">
        <f t="shared" si="157"/>
        <v>20</v>
      </c>
      <c r="K355" s="1">
        <f t="shared" si="156"/>
        <v>6</v>
      </c>
      <c r="L355" s="10">
        <f t="shared" si="161"/>
        <v>1.0011983</v>
      </c>
      <c r="M355" s="22">
        <f t="shared" si="155"/>
        <v>1.0045993099999999</v>
      </c>
      <c r="N355" s="22">
        <f t="shared" si="173"/>
        <v>1.0609888777152079</v>
      </c>
      <c r="O355" s="10">
        <f t="shared" si="174"/>
        <v>1.06226026</v>
      </c>
      <c r="P355" s="10">
        <f t="shared" si="162"/>
        <v>106226.026</v>
      </c>
      <c r="Q355" s="101">
        <f t="shared" si="163"/>
        <v>0</v>
      </c>
      <c r="R355" s="102">
        <f t="shared" si="164"/>
        <v>0</v>
      </c>
      <c r="S355" s="10">
        <f t="shared" si="165"/>
        <v>0</v>
      </c>
      <c r="T355" s="17">
        <f t="shared" si="175"/>
        <v>7.9699999999999993E-2</v>
      </c>
      <c r="U355" s="101">
        <f t="shared" si="154"/>
        <v>68</v>
      </c>
      <c r="V355" s="101">
        <v>252</v>
      </c>
      <c r="W355" s="22">
        <f t="shared" si="166"/>
        <v>1.020907869</v>
      </c>
      <c r="X355" s="18">
        <f t="shared" si="167"/>
        <v>2220.9598350000001</v>
      </c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4"/>
      <c r="AJ355" s="73"/>
      <c r="AK355" s="183">
        <f>[2]Plan1!$A383</f>
        <v>48253</v>
      </c>
      <c r="AL355" s="182" t="str">
        <f>[2]Plan1!$C383</f>
        <v>Carnaval</v>
      </c>
      <c r="AN355" s="1"/>
      <c r="AO355" s="54"/>
      <c r="AP355" s="54"/>
      <c r="AQ355" s="54"/>
      <c r="AR355" s="54"/>
      <c r="AS355" s="54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6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7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x14ac:dyDescent="0.2">
      <c r="A356" s="114">
        <f t="shared" si="168"/>
        <v>41816</v>
      </c>
      <c r="B356" s="98">
        <f t="shared" si="158"/>
        <v>108501.64503</v>
      </c>
      <c r="C356" s="10">
        <f t="shared" si="169"/>
        <v>100000</v>
      </c>
      <c r="D356" s="99">
        <f t="shared" si="170"/>
        <v>3942.55</v>
      </c>
      <c r="E356" s="21">
        <f>VLOOKUP(A355,[1]Plan1!$AY$80:$BA$314,3)</f>
        <v>3958.32</v>
      </c>
      <c r="F356" s="121">
        <f t="shared" si="171"/>
        <v>41807</v>
      </c>
      <c r="G356" s="100">
        <f t="shared" si="159"/>
        <v>3.9999492714106744E-3</v>
      </c>
      <c r="H356" s="20">
        <f t="shared" si="172"/>
        <v>41835</v>
      </c>
      <c r="I356" s="20">
        <f t="shared" si="160"/>
        <v>41835</v>
      </c>
      <c r="J356" s="1">
        <f t="shared" si="157"/>
        <v>20</v>
      </c>
      <c r="K356" s="1">
        <f t="shared" si="156"/>
        <v>7</v>
      </c>
      <c r="L356" s="10">
        <f t="shared" si="161"/>
        <v>1.0013981599999999</v>
      </c>
      <c r="M356" s="22">
        <f t="shared" si="155"/>
        <v>1.0045993099999999</v>
      </c>
      <c r="N356" s="22">
        <f t="shared" si="173"/>
        <v>1.0609888777152079</v>
      </c>
      <c r="O356" s="10">
        <f t="shared" si="174"/>
        <v>1.0624723</v>
      </c>
      <c r="P356" s="10">
        <f t="shared" si="162"/>
        <v>106247.23</v>
      </c>
      <c r="Q356" s="101">
        <f t="shared" si="163"/>
        <v>0</v>
      </c>
      <c r="R356" s="102">
        <f t="shared" si="164"/>
        <v>0</v>
      </c>
      <c r="S356" s="10">
        <f t="shared" si="165"/>
        <v>0</v>
      </c>
      <c r="T356" s="17">
        <f t="shared" si="175"/>
        <v>7.9699999999999993E-2</v>
      </c>
      <c r="U356" s="101">
        <f t="shared" si="154"/>
        <v>69</v>
      </c>
      <c r="V356" s="101">
        <v>252</v>
      </c>
      <c r="W356" s="22">
        <f t="shared" si="166"/>
        <v>1.021218577</v>
      </c>
      <c r="X356" s="18">
        <f t="shared" si="167"/>
        <v>2254.4150300000001</v>
      </c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4"/>
      <c r="AJ356" s="73"/>
      <c r="AK356" s="183">
        <f>[2]Plan1!$A384</f>
        <v>48254</v>
      </c>
      <c r="AL356" s="182" t="str">
        <f>[2]Plan1!$C384</f>
        <v>Carnaval</v>
      </c>
      <c r="AN356" s="1"/>
      <c r="AO356" s="54"/>
      <c r="AP356" s="54"/>
      <c r="AQ356" s="54"/>
      <c r="AR356" s="54"/>
      <c r="AS356" s="54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6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7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x14ac:dyDescent="0.2">
      <c r="A357" s="114">
        <f t="shared" si="168"/>
        <v>41817</v>
      </c>
      <c r="B357" s="98">
        <f t="shared" si="158"/>
        <v>108556.33352</v>
      </c>
      <c r="C357" s="10">
        <f t="shared" si="169"/>
        <v>100000</v>
      </c>
      <c r="D357" s="99">
        <f t="shared" si="170"/>
        <v>3942.55</v>
      </c>
      <c r="E357" s="21">
        <f>VLOOKUP(A356,[1]Plan1!$AY$80:$BA$314,3)</f>
        <v>3958.32</v>
      </c>
      <c r="F357" s="121">
        <f t="shared" si="171"/>
        <v>41807</v>
      </c>
      <c r="G357" s="100">
        <f t="shared" si="159"/>
        <v>3.9999492714106744E-3</v>
      </c>
      <c r="H357" s="20">
        <f t="shared" si="172"/>
        <v>41835</v>
      </c>
      <c r="I357" s="20">
        <f t="shared" si="160"/>
        <v>41835</v>
      </c>
      <c r="J357" s="1">
        <f t="shared" si="157"/>
        <v>20</v>
      </c>
      <c r="K357" s="1">
        <f t="shared" si="156"/>
        <v>8</v>
      </c>
      <c r="L357" s="10">
        <f t="shared" si="161"/>
        <v>1.0015980600000001</v>
      </c>
      <c r="M357" s="22">
        <f t="shared" si="155"/>
        <v>1.0045993099999999</v>
      </c>
      <c r="N357" s="22">
        <f t="shared" si="173"/>
        <v>1.0609888777152079</v>
      </c>
      <c r="O357" s="10">
        <f t="shared" si="174"/>
        <v>1.0626844</v>
      </c>
      <c r="P357" s="10">
        <f t="shared" si="162"/>
        <v>106268.44</v>
      </c>
      <c r="Q357" s="101">
        <f t="shared" si="163"/>
        <v>0</v>
      </c>
      <c r="R357" s="102">
        <f t="shared" si="164"/>
        <v>0</v>
      </c>
      <c r="S357" s="10">
        <f t="shared" si="165"/>
        <v>0</v>
      </c>
      <c r="T357" s="17">
        <f t="shared" si="175"/>
        <v>7.9699999999999993E-2</v>
      </c>
      <c r="U357" s="101">
        <f t="shared" ref="U357:U420" si="176">IF(Q356&gt;0,1,IF(K357=K356,U356,U356+1))</f>
        <v>70</v>
      </c>
      <c r="V357" s="101">
        <v>252</v>
      </c>
      <c r="W357" s="22">
        <f t="shared" si="166"/>
        <v>1.021529379</v>
      </c>
      <c r="X357" s="18">
        <f t="shared" si="167"/>
        <v>2287.8935200000001</v>
      </c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4"/>
      <c r="AJ357" s="73"/>
      <c r="AK357" s="183">
        <f>[2]Plan1!$A385</f>
        <v>48299</v>
      </c>
      <c r="AL357" s="182" t="str">
        <f>[2]Plan1!$C385</f>
        <v>Paixão de Cristo</v>
      </c>
      <c r="AN357" s="1"/>
      <c r="AO357" s="1"/>
      <c r="AP357" s="17"/>
      <c r="AQ357" s="1"/>
      <c r="AR357" s="1"/>
      <c r="AS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6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7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x14ac:dyDescent="0.2">
      <c r="A358" s="114">
        <f t="shared" si="168"/>
        <v>41818</v>
      </c>
      <c r="B358" s="98">
        <f t="shared" si="158"/>
        <v>108611.04835700001</v>
      </c>
      <c r="C358" s="10">
        <f t="shared" si="169"/>
        <v>100000</v>
      </c>
      <c r="D358" s="99">
        <f t="shared" si="170"/>
        <v>3942.55</v>
      </c>
      <c r="E358" s="21">
        <f>VLOOKUP(A357,[1]Plan1!$AY$80:$BA$314,3)</f>
        <v>3958.32</v>
      </c>
      <c r="F358" s="121">
        <f t="shared" si="171"/>
        <v>41807</v>
      </c>
      <c r="G358" s="100">
        <f t="shared" si="159"/>
        <v>3.9999492714106744E-3</v>
      </c>
      <c r="H358" s="20">
        <f t="shared" si="172"/>
        <v>41835</v>
      </c>
      <c r="I358" s="20">
        <f t="shared" si="160"/>
        <v>41835</v>
      </c>
      <c r="J358" s="1">
        <f t="shared" si="157"/>
        <v>20</v>
      </c>
      <c r="K358" s="1">
        <f t="shared" si="156"/>
        <v>9</v>
      </c>
      <c r="L358" s="10">
        <f t="shared" si="161"/>
        <v>1.001798</v>
      </c>
      <c r="M358" s="22">
        <f t="shared" si="155"/>
        <v>1.0045993099999999</v>
      </c>
      <c r="N358" s="22">
        <f t="shared" si="173"/>
        <v>1.0609888777152079</v>
      </c>
      <c r="O358" s="10">
        <f t="shared" si="174"/>
        <v>1.06289653</v>
      </c>
      <c r="P358" s="10">
        <f t="shared" si="162"/>
        <v>106289.65300000001</v>
      </c>
      <c r="Q358" s="101">
        <f t="shared" si="163"/>
        <v>0</v>
      </c>
      <c r="R358" s="102">
        <f t="shared" si="164"/>
        <v>0</v>
      </c>
      <c r="S358" s="10">
        <f t="shared" si="165"/>
        <v>0</v>
      </c>
      <c r="T358" s="17">
        <f t="shared" si="175"/>
        <v>7.9699999999999993E-2</v>
      </c>
      <c r="U358" s="101">
        <f t="shared" si="176"/>
        <v>71</v>
      </c>
      <c r="V358" s="101">
        <v>252</v>
      </c>
      <c r="W358" s="22">
        <f t="shared" si="166"/>
        <v>1.021840276</v>
      </c>
      <c r="X358" s="18">
        <f t="shared" si="167"/>
        <v>2321.3953569999999</v>
      </c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4"/>
      <c r="AJ358" s="73"/>
      <c r="AK358" s="183">
        <f>[2]Plan1!$A386</f>
        <v>48325</v>
      </c>
      <c r="AL358" s="182" t="str">
        <f>[2]Plan1!$C386</f>
        <v>Tiradentes</v>
      </c>
      <c r="AN358" s="1"/>
      <c r="AO358" s="1"/>
      <c r="AP358" s="17"/>
      <c r="AQ358" s="1"/>
      <c r="AR358" s="1"/>
      <c r="AS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6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7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x14ac:dyDescent="0.2">
      <c r="A359" s="114">
        <f t="shared" si="168"/>
        <v>41819</v>
      </c>
      <c r="B359" s="98">
        <f t="shared" si="158"/>
        <v>108611.04835700001</v>
      </c>
      <c r="C359" s="10">
        <f t="shared" si="169"/>
        <v>100000</v>
      </c>
      <c r="D359" s="99">
        <f t="shared" si="170"/>
        <v>3942.55</v>
      </c>
      <c r="E359" s="21">
        <f>VLOOKUP(A358,[1]Plan1!$AY$80:$BA$314,3)</f>
        <v>3958.32</v>
      </c>
      <c r="F359" s="121">
        <f t="shared" si="171"/>
        <v>41807</v>
      </c>
      <c r="G359" s="100">
        <f t="shared" si="159"/>
        <v>3.9999492714106744E-3</v>
      </c>
      <c r="H359" s="20">
        <f t="shared" si="172"/>
        <v>41835</v>
      </c>
      <c r="I359" s="20">
        <f t="shared" si="160"/>
        <v>41835</v>
      </c>
      <c r="J359" s="1">
        <f t="shared" si="157"/>
        <v>20</v>
      </c>
      <c r="K359" s="1">
        <f t="shared" si="156"/>
        <v>9</v>
      </c>
      <c r="L359" s="10">
        <f t="shared" si="161"/>
        <v>1.001798</v>
      </c>
      <c r="M359" s="22">
        <f t="shared" si="155"/>
        <v>1.0045993099999999</v>
      </c>
      <c r="N359" s="22">
        <f t="shared" si="173"/>
        <v>1.0609888777152079</v>
      </c>
      <c r="O359" s="10">
        <f t="shared" si="174"/>
        <v>1.06289653</v>
      </c>
      <c r="P359" s="10">
        <f t="shared" si="162"/>
        <v>106289.65300000001</v>
      </c>
      <c r="Q359" s="101">
        <f t="shared" si="163"/>
        <v>0</v>
      </c>
      <c r="R359" s="102">
        <f t="shared" si="164"/>
        <v>0</v>
      </c>
      <c r="S359" s="10">
        <f t="shared" si="165"/>
        <v>0</v>
      </c>
      <c r="T359" s="17">
        <f t="shared" si="175"/>
        <v>7.9699999999999993E-2</v>
      </c>
      <c r="U359" s="101">
        <f t="shared" si="176"/>
        <v>71</v>
      </c>
      <c r="V359" s="101">
        <v>252</v>
      </c>
      <c r="W359" s="22">
        <f t="shared" si="166"/>
        <v>1.021840276</v>
      </c>
      <c r="X359" s="18">
        <f t="shared" si="167"/>
        <v>2321.3953569999999</v>
      </c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4"/>
      <c r="AJ359" s="73"/>
      <c r="AK359" s="183">
        <f>[2]Plan1!$A387</f>
        <v>48335</v>
      </c>
      <c r="AL359" s="182" t="str">
        <f>[2]Plan1!$C387</f>
        <v>Dia do Trabalho</v>
      </c>
      <c r="AN359" s="1"/>
      <c r="AO359" s="1"/>
      <c r="AP359" s="17"/>
      <c r="AQ359" s="1"/>
      <c r="AR359" s="1"/>
      <c r="AS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6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7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x14ac:dyDescent="0.2">
      <c r="A360" s="114">
        <f t="shared" si="168"/>
        <v>41820</v>
      </c>
      <c r="B360" s="98">
        <f t="shared" si="158"/>
        <v>108611.04835700001</v>
      </c>
      <c r="C360" s="10">
        <f t="shared" si="169"/>
        <v>100000</v>
      </c>
      <c r="D360" s="99">
        <f t="shared" si="170"/>
        <v>3942.55</v>
      </c>
      <c r="E360" s="21">
        <f>VLOOKUP(A359,[1]Plan1!$AY$80:$BA$314,3)</f>
        <v>3958.32</v>
      </c>
      <c r="F360" s="121">
        <f t="shared" si="171"/>
        <v>41807</v>
      </c>
      <c r="G360" s="100">
        <f t="shared" si="159"/>
        <v>3.9999492714106744E-3</v>
      </c>
      <c r="H360" s="20">
        <f t="shared" si="172"/>
        <v>41835</v>
      </c>
      <c r="I360" s="20">
        <f t="shared" si="160"/>
        <v>41835</v>
      </c>
      <c r="J360" s="1">
        <f t="shared" si="157"/>
        <v>20</v>
      </c>
      <c r="K360" s="1">
        <f t="shared" si="156"/>
        <v>9</v>
      </c>
      <c r="L360" s="10">
        <f t="shared" si="161"/>
        <v>1.001798</v>
      </c>
      <c r="M360" s="22">
        <f t="shared" si="155"/>
        <v>1.0045993099999999</v>
      </c>
      <c r="N360" s="22">
        <f t="shared" si="173"/>
        <v>1.0609888777152079</v>
      </c>
      <c r="O360" s="10">
        <f t="shared" si="174"/>
        <v>1.06289653</v>
      </c>
      <c r="P360" s="10">
        <f t="shared" si="162"/>
        <v>106289.65300000001</v>
      </c>
      <c r="Q360" s="101">
        <f t="shared" si="163"/>
        <v>0</v>
      </c>
      <c r="R360" s="102">
        <f t="shared" si="164"/>
        <v>0</v>
      </c>
      <c r="S360" s="10">
        <f t="shared" si="165"/>
        <v>0</v>
      </c>
      <c r="T360" s="17">
        <f t="shared" si="175"/>
        <v>7.9699999999999993E-2</v>
      </c>
      <c r="U360" s="101">
        <f t="shared" si="176"/>
        <v>71</v>
      </c>
      <c r="V360" s="101">
        <v>252</v>
      </c>
      <c r="W360" s="22">
        <f t="shared" si="166"/>
        <v>1.021840276</v>
      </c>
      <c r="X360" s="18">
        <f t="shared" si="167"/>
        <v>2321.3953569999999</v>
      </c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4"/>
      <c r="AJ360" s="73"/>
      <c r="AK360" s="183">
        <f>[2]Plan1!$A388</f>
        <v>48361</v>
      </c>
      <c r="AL360" s="182" t="str">
        <f>[2]Plan1!$C388</f>
        <v>Corpus Christi</v>
      </c>
      <c r="AN360" s="1"/>
      <c r="AO360" s="1"/>
      <c r="AP360" s="17"/>
      <c r="AQ360" s="1"/>
      <c r="AR360" s="1"/>
      <c r="AS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6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7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x14ac:dyDescent="0.2">
      <c r="A361" s="114">
        <f t="shared" si="168"/>
        <v>41821</v>
      </c>
      <c r="B361" s="98">
        <f t="shared" si="158"/>
        <v>108665.790572</v>
      </c>
      <c r="C361" s="10">
        <f t="shared" si="169"/>
        <v>100000</v>
      </c>
      <c r="D361" s="99">
        <f t="shared" si="170"/>
        <v>3942.55</v>
      </c>
      <c r="E361" s="21">
        <f>VLOOKUP(A360,[1]Plan1!$AY$80:$BA$314,3)</f>
        <v>3958.32</v>
      </c>
      <c r="F361" s="121">
        <f t="shared" si="171"/>
        <v>41807</v>
      </c>
      <c r="G361" s="100">
        <f t="shared" si="159"/>
        <v>3.9999492714106744E-3</v>
      </c>
      <c r="H361" s="20">
        <f t="shared" si="172"/>
        <v>41835</v>
      </c>
      <c r="I361" s="20">
        <f t="shared" si="160"/>
        <v>41835</v>
      </c>
      <c r="J361" s="1">
        <f t="shared" si="157"/>
        <v>20</v>
      </c>
      <c r="K361" s="1">
        <f t="shared" si="156"/>
        <v>10</v>
      </c>
      <c r="L361" s="10">
        <f t="shared" si="161"/>
        <v>1.0019979699999999</v>
      </c>
      <c r="M361" s="22">
        <f t="shared" si="155"/>
        <v>1.0045993099999999</v>
      </c>
      <c r="N361" s="22">
        <f t="shared" si="173"/>
        <v>1.0609888777152079</v>
      </c>
      <c r="O361" s="10">
        <f t="shared" si="174"/>
        <v>1.0631086999999999</v>
      </c>
      <c r="P361" s="10">
        <f t="shared" si="162"/>
        <v>106310.87</v>
      </c>
      <c r="Q361" s="101">
        <f t="shared" si="163"/>
        <v>0</v>
      </c>
      <c r="R361" s="102">
        <f t="shared" si="164"/>
        <v>0</v>
      </c>
      <c r="S361" s="10">
        <f t="shared" si="165"/>
        <v>0</v>
      </c>
      <c r="T361" s="17">
        <f t="shared" si="175"/>
        <v>7.9699999999999993E-2</v>
      </c>
      <c r="U361" s="101">
        <f t="shared" si="176"/>
        <v>72</v>
      </c>
      <c r="V361" s="101">
        <v>252</v>
      </c>
      <c r="W361" s="22">
        <f t="shared" si="166"/>
        <v>1.022151268</v>
      </c>
      <c r="X361" s="18">
        <f t="shared" si="167"/>
        <v>2354.920572</v>
      </c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4"/>
      <c r="AJ361" s="73"/>
      <c r="AK361" s="183">
        <f>[2]Plan1!$A389</f>
        <v>48464</v>
      </c>
      <c r="AL361" s="182" t="str">
        <f>[2]Plan1!$C389</f>
        <v>Independência do Brasil</v>
      </c>
      <c r="AN361" s="1"/>
      <c r="AO361" s="1"/>
      <c r="AP361" s="17"/>
      <c r="AQ361" s="1"/>
      <c r="AR361" s="1"/>
      <c r="AS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6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7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x14ac:dyDescent="0.2">
      <c r="A362" s="114">
        <f t="shared" si="168"/>
        <v>41822</v>
      </c>
      <c r="B362" s="98">
        <f t="shared" si="158"/>
        <v>108720.56119800001</v>
      </c>
      <c r="C362" s="10">
        <f t="shared" si="169"/>
        <v>100000</v>
      </c>
      <c r="D362" s="99">
        <f t="shared" si="170"/>
        <v>3942.55</v>
      </c>
      <c r="E362" s="21">
        <f>VLOOKUP(A361,[1]Plan1!$AY$80:$BA$314,3)</f>
        <v>3958.32</v>
      </c>
      <c r="F362" s="121">
        <f t="shared" si="171"/>
        <v>41807</v>
      </c>
      <c r="G362" s="100">
        <f t="shared" si="159"/>
        <v>3.9999492714106744E-3</v>
      </c>
      <c r="H362" s="20">
        <f t="shared" si="172"/>
        <v>41835</v>
      </c>
      <c r="I362" s="20">
        <f t="shared" si="160"/>
        <v>41835</v>
      </c>
      <c r="J362" s="1">
        <f t="shared" si="157"/>
        <v>20</v>
      </c>
      <c r="K362" s="1">
        <f t="shared" si="156"/>
        <v>11</v>
      </c>
      <c r="L362" s="10">
        <f t="shared" si="161"/>
        <v>1.00219799</v>
      </c>
      <c r="M362" s="22">
        <f t="shared" ref="M362:M425" si="177">IF(I362&gt;I361,L361,M361)</f>
        <v>1.0045993099999999</v>
      </c>
      <c r="N362" s="22">
        <f t="shared" si="173"/>
        <v>1.0609888777152079</v>
      </c>
      <c r="O362" s="10">
        <f t="shared" si="174"/>
        <v>1.06332092</v>
      </c>
      <c r="P362" s="10">
        <f t="shared" si="162"/>
        <v>106332.092</v>
      </c>
      <c r="Q362" s="101">
        <f t="shared" si="163"/>
        <v>0</v>
      </c>
      <c r="R362" s="102">
        <f t="shared" si="164"/>
        <v>0</v>
      </c>
      <c r="S362" s="10">
        <f t="shared" si="165"/>
        <v>0</v>
      </c>
      <c r="T362" s="17">
        <f t="shared" si="175"/>
        <v>7.9699999999999993E-2</v>
      </c>
      <c r="U362" s="101">
        <f t="shared" si="176"/>
        <v>73</v>
      </c>
      <c r="V362" s="101">
        <v>252</v>
      </c>
      <c r="W362" s="22">
        <f t="shared" si="166"/>
        <v>1.022462355</v>
      </c>
      <c r="X362" s="18">
        <f t="shared" si="167"/>
        <v>2388.4691979999998</v>
      </c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4"/>
      <c r="AJ362" s="73"/>
      <c r="AK362" s="183">
        <f>[2]Plan1!$A390</f>
        <v>48499</v>
      </c>
      <c r="AL362" s="182" t="str">
        <f>[2]Plan1!$C390</f>
        <v>Nossa Sr.a Aparecida - Padroeira do Brasil</v>
      </c>
      <c r="AN362" s="1"/>
      <c r="AO362" s="1"/>
      <c r="AP362" s="17"/>
      <c r="AQ362" s="1"/>
      <c r="AR362" s="1"/>
      <c r="AS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6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7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x14ac:dyDescent="0.2">
      <c r="A363" s="114">
        <f t="shared" si="168"/>
        <v>41823</v>
      </c>
      <c r="B363" s="98">
        <f t="shared" si="158"/>
        <v>108775.35911599999</v>
      </c>
      <c r="C363" s="10">
        <f t="shared" si="169"/>
        <v>100000</v>
      </c>
      <c r="D363" s="99">
        <f t="shared" si="170"/>
        <v>3942.55</v>
      </c>
      <c r="E363" s="21">
        <f>VLOOKUP(A362,[1]Plan1!$AY$80:$BA$314,3)</f>
        <v>3958.32</v>
      </c>
      <c r="F363" s="121">
        <f t="shared" si="171"/>
        <v>41807</v>
      </c>
      <c r="G363" s="100">
        <f t="shared" si="159"/>
        <v>3.9999492714106744E-3</v>
      </c>
      <c r="H363" s="20">
        <f t="shared" si="172"/>
        <v>41835</v>
      </c>
      <c r="I363" s="20">
        <f t="shared" si="160"/>
        <v>41835</v>
      </c>
      <c r="J363" s="1">
        <f t="shared" si="157"/>
        <v>20</v>
      </c>
      <c r="K363" s="1">
        <f t="shared" ref="K363:K426" si="178">(J363-(NETWORKDAYS(A363,I363,AK$118:AK$502)-1))</f>
        <v>12</v>
      </c>
      <c r="L363" s="10">
        <f t="shared" si="161"/>
        <v>1.00239805</v>
      </c>
      <c r="M363" s="22">
        <f t="shared" si="177"/>
        <v>1.0045993099999999</v>
      </c>
      <c r="N363" s="22">
        <f t="shared" si="173"/>
        <v>1.0609888777152079</v>
      </c>
      <c r="O363" s="10">
        <f t="shared" si="174"/>
        <v>1.0635331800000001</v>
      </c>
      <c r="P363" s="10">
        <f t="shared" si="162"/>
        <v>106353.318</v>
      </c>
      <c r="Q363" s="101">
        <f t="shared" si="163"/>
        <v>0</v>
      </c>
      <c r="R363" s="102">
        <f t="shared" si="164"/>
        <v>0</v>
      </c>
      <c r="S363" s="10">
        <f t="shared" si="165"/>
        <v>0</v>
      </c>
      <c r="T363" s="17">
        <f t="shared" si="175"/>
        <v>7.9699999999999993E-2</v>
      </c>
      <c r="U363" s="101">
        <f t="shared" si="176"/>
        <v>74</v>
      </c>
      <c r="V363" s="101">
        <v>252</v>
      </c>
      <c r="W363" s="22">
        <f t="shared" si="166"/>
        <v>1.0227735360000001</v>
      </c>
      <c r="X363" s="18">
        <f t="shared" si="167"/>
        <v>2422.0411159999999</v>
      </c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4"/>
      <c r="AJ363" s="73"/>
      <c r="AK363" s="183">
        <f>[2]Plan1!$A391</f>
        <v>48520</v>
      </c>
      <c r="AL363" s="182" t="str">
        <f>[2]Plan1!$C391</f>
        <v>Finados</v>
      </c>
      <c r="AN363" s="1"/>
      <c r="AO363" s="1"/>
      <c r="AP363" s="17"/>
      <c r="AQ363" s="1"/>
      <c r="AR363" s="1"/>
      <c r="AS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6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7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x14ac:dyDescent="0.2">
      <c r="A364" s="114">
        <f t="shared" si="168"/>
        <v>41824</v>
      </c>
      <c r="B364" s="98">
        <f t="shared" si="158"/>
        <v>108830.184442</v>
      </c>
      <c r="C364" s="10">
        <f t="shared" si="169"/>
        <v>100000</v>
      </c>
      <c r="D364" s="99">
        <f t="shared" si="170"/>
        <v>3942.55</v>
      </c>
      <c r="E364" s="21">
        <f>VLOOKUP(A363,[1]Plan1!$AY$80:$BA$314,3)</f>
        <v>3958.32</v>
      </c>
      <c r="F364" s="121">
        <f t="shared" si="171"/>
        <v>41807</v>
      </c>
      <c r="G364" s="100">
        <f t="shared" si="159"/>
        <v>3.9999492714106744E-3</v>
      </c>
      <c r="H364" s="20">
        <f t="shared" si="172"/>
        <v>41835</v>
      </c>
      <c r="I364" s="20">
        <f t="shared" si="160"/>
        <v>41835</v>
      </c>
      <c r="J364" s="1">
        <f t="shared" si="157"/>
        <v>20</v>
      </c>
      <c r="K364" s="1">
        <f t="shared" si="178"/>
        <v>13</v>
      </c>
      <c r="L364" s="10">
        <f t="shared" si="161"/>
        <v>1.0025981500000001</v>
      </c>
      <c r="M364" s="22">
        <f t="shared" si="177"/>
        <v>1.0045993099999999</v>
      </c>
      <c r="N364" s="22">
        <f t="shared" si="173"/>
        <v>1.0609888777152079</v>
      </c>
      <c r="O364" s="10">
        <f t="shared" si="174"/>
        <v>1.0637454799999999</v>
      </c>
      <c r="P364" s="10">
        <f t="shared" si="162"/>
        <v>106374.548</v>
      </c>
      <c r="Q364" s="101">
        <f t="shared" si="163"/>
        <v>0</v>
      </c>
      <c r="R364" s="102">
        <f t="shared" si="164"/>
        <v>0</v>
      </c>
      <c r="S364" s="10">
        <f t="shared" si="165"/>
        <v>0</v>
      </c>
      <c r="T364" s="17">
        <f t="shared" si="175"/>
        <v>7.9699999999999993E-2</v>
      </c>
      <c r="U364" s="101">
        <f t="shared" si="176"/>
        <v>75</v>
      </c>
      <c r="V364" s="101">
        <v>252</v>
      </c>
      <c r="W364" s="22">
        <f t="shared" si="166"/>
        <v>1.023084812</v>
      </c>
      <c r="X364" s="18">
        <f t="shared" si="167"/>
        <v>2455.636442</v>
      </c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4"/>
      <c r="AJ364" s="73"/>
      <c r="AK364" s="183">
        <f>[2]Plan1!$A392</f>
        <v>48533</v>
      </c>
      <c r="AL364" s="182" t="str">
        <f>[2]Plan1!$C392</f>
        <v>Proclamação da República</v>
      </c>
      <c r="AN364" s="1"/>
      <c r="AO364" s="1"/>
      <c r="AP364" s="17"/>
      <c r="AQ364" s="1"/>
      <c r="AR364" s="1"/>
      <c r="AS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6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7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x14ac:dyDescent="0.2">
      <c r="A365" s="114">
        <f t="shared" si="168"/>
        <v>41825</v>
      </c>
      <c r="B365" s="98">
        <f t="shared" si="158"/>
        <v>108885.037079</v>
      </c>
      <c r="C365" s="10">
        <f t="shared" si="169"/>
        <v>100000</v>
      </c>
      <c r="D365" s="99">
        <f t="shared" si="170"/>
        <v>3942.55</v>
      </c>
      <c r="E365" s="21">
        <f>VLOOKUP(A364,[1]Plan1!$AY$80:$BA$314,3)</f>
        <v>3958.32</v>
      </c>
      <c r="F365" s="121">
        <f t="shared" si="171"/>
        <v>41807</v>
      </c>
      <c r="G365" s="100">
        <f t="shared" si="159"/>
        <v>3.9999492714106744E-3</v>
      </c>
      <c r="H365" s="20">
        <f t="shared" si="172"/>
        <v>41835</v>
      </c>
      <c r="I365" s="20">
        <f t="shared" si="160"/>
        <v>41835</v>
      </c>
      <c r="J365" s="1">
        <f t="shared" si="157"/>
        <v>20</v>
      </c>
      <c r="K365" s="1">
        <f t="shared" si="178"/>
        <v>14</v>
      </c>
      <c r="L365" s="10">
        <f t="shared" si="161"/>
        <v>1.0027982799999999</v>
      </c>
      <c r="M365" s="22">
        <f t="shared" si="177"/>
        <v>1.0045993099999999</v>
      </c>
      <c r="N365" s="22">
        <f t="shared" si="173"/>
        <v>1.0609888777152079</v>
      </c>
      <c r="O365" s="10">
        <f t="shared" si="174"/>
        <v>1.0639578199999999</v>
      </c>
      <c r="P365" s="10">
        <f t="shared" si="162"/>
        <v>106395.78200000001</v>
      </c>
      <c r="Q365" s="101">
        <f t="shared" si="163"/>
        <v>0</v>
      </c>
      <c r="R365" s="102">
        <f t="shared" si="164"/>
        <v>0</v>
      </c>
      <c r="S365" s="10">
        <f t="shared" si="165"/>
        <v>0</v>
      </c>
      <c r="T365" s="17">
        <f t="shared" si="175"/>
        <v>7.9699999999999993E-2</v>
      </c>
      <c r="U365" s="101">
        <f t="shared" si="176"/>
        <v>76</v>
      </c>
      <c r="V365" s="101">
        <v>252</v>
      </c>
      <c r="W365" s="22">
        <f t="shared" si="166"/>
        <v>1.0233961819999999</v>
      </c>
      <c r="X365" s="18">
        <f t="shared" si="167"/>
        <v>2489.255079</v>
      </c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4"/>
      <c r="AJ365" s="73"/>
      <c r="AK365" s="183">
        <f>[2]Plan1!$A393</f>
        <v>48538</v>
      </c>
      <c r="AL365" s="182" t="str">
        <f>[2]Plan1!$C393</f>
        <v>Dia Nacional de Zumbi e da Consciência Negra</v>
      </c>
      <c r="AN365" s="1"/>
      <c r="AO365" s="1"/>
      <c r="AP365" s="17"/>
      <c r="AQ365" s="1"/>
      <c r="AR365" s="1"/>
      <c r="AS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6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7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x14ac:dyDescent="0.2">
      <c r="A366" s="114">
        <f t="shared" si="168"/>
        <v>41826</v>
      </c>
      <c r="B366" s="98">
        <f t="shared" si="158"/>
        <v>108885.037079</v>
      </c>
      <c r="C366" s="10">
        <f t="shared" si="169"/>
        <v>100000</v>
      </c>
      <c r="D366" s="99">
        <f t="shared" si="170"/>
        <v>3942.55</v>
      </c>
      <c r="E366" s="21">
        <f>VLOOKUP(A365,[1]Plan1!$AY$80:$BA$314,3)</f>
        <v>3958.32</v>
      </c>
      <c r="F366" s="121">
        <f t="shared" si="171"/>
        <v>41807</v>
      </c>
      <c r="G366" s="100">
        <f t="shared" si="159"/>
        <v>3.9999492714106744E-3</v>
      </c>
      <c r="H366" s="20">
        <f t="shared" si="172"/>
        <v>41835</v>
      </c>
      <c r="I366" s="20">
        <f t="shared" si="160"/>
        <v>41835</v>
      </c>
      <c r="J366" s="1">
        <f t="shared" si="157"/>
        <v>20</v>
      </c>
      <c r="K366" s="1">
        <f t="shared" si="178"/>
        <v>14</v>
      </c>
      <c r="L366" s="10">
        <f t="shared" si="161"/>
        <v>1.0027982799999999</v>
      </c>
      <c r="M366" s="22">
        <f t="shared" si="177"/>
        <v>1.0045993099999999</v>
      </c>
      <c r="N366" s="22">
        <f t="shared" si="173"/>
        <v>1.0609888777152079</v>
      </c>
      <c r="O366" s="10">
        <f t="shared" si="174"/>
        <v>1.0639578199999999</v>
      </c>
      <c r="P366" s="10">
        <f t="shared" si="162"/>
        <v>106395.78200000001</v>
      </c>
      <c r="Q366" s="101">
        <f t="shared" si="163"/>
        <v>0</v>
      </c>
      <c r="R366" s="102">
        <f t="shared" si="164"/>
        <v>0</v>
      </c>
      <c r="S366" s="10">
        <f t="shared" si="165"/>
        <v>0</v>
      </c>
      <c r="T366" s="17">
        <f t="shared" si="175"/>
        <v>7.9699999999999993E-2</v>
      </c>
      <c r="U366" s="101">
        <f t="shared" si="176"/>
        <v>76</v>
      </c>
      <c r="V366" s="101">
        <v>252</v>
      </c>
      <c r="W366" s="22">
        <f t="shared" si="166"/>
        <v>1.0233961819999999</v>
      </c>
      <c r="X366" s="18">
        <f t="shared" si="167"/>
        <v>2489.255079</v>
      </c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4"/>
      <c r="AJ366" s="73"/>
      <c r="AK366" s="183">
        <f>[2]Plan1!$A394</f>
        <v>48573</v>
      </c>
      <c r="AL366" s="182" t="str">
        <f>[2]Plan1!$C394</f>
        <v>Natal</v>
      </c>
      <c r="AN366" s="1"/>
      <c r="AO366" s="1"/>
      <c r="AP366" s="17"/>
      <c r="AQ366" s="1"/>
      <c r="AR366" s="1"/>
      <c r="AS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6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7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x14ac:dyDescent="0.2">
      <c r="A367" s="114">
        <f t="shared" si="168"/>
        <v>41827</v>
      </c>
      <c r="B367" s="98">
        <f t="shared" si="158"/>
        <v>108885.037079</v>
      </c>
      <c r="C367" s="10">
        <f t="shared" si="169"/>
        <v>100000</v>
      </c>
      <c r="D367" s="99">
        <f t="shared" si="170"/>
        <v>3942.55</v>
      </c>
      <c r="E367" s="21">
        <f>VLOOKUP(A366,[1]Plan1!$AY$80:$BA$314,3)</f>
        <v>3958.32</v>
      </c>
      <c r="F367" s="121">
        <f t="shared" si="171"/>
        <v>41807</v>
      </c>
      <c r="G367" s="100">
        <f t="shared" si="159"/>
        <v>3.9999492714106744E-3</v>
      </c>
      <c r="H367" s="20">
        <f t="shared" si="172"/>
        <v>41835</v>
      </c>
      <c r="I367" s="20">
        <f t="shared" si="160"/>
        <v>41835</v>
      </c>
      <c r="J367" s="1">
        <f t="shared" si="157"/>
        <v>20</v>
      </c>
      <c r="K367" s="1">
        <f t="shared" si="178"/>
        <v>14</v>
      </c>
      <c r="L367" s="10">
        <f t="shared" si="161"/>
        <v>1.0027982799999999</v>
      </c>
      <c r="M367" s="22">
        <f t="shared" si="177"/>
        <v>1.0045993099999999</v>
      </c>
      <c r="N367" s="22">
        <f t="shared" si="173"/>
        <v>1.0609888777152079</v>
      </c>
      <c r="O367" s="10">
        <f t="shared" si="174"/>
        <v>1.0639578199999999</v>
      </c>
      <c r="P367" s="10">
        <f t="shared" si="162"/>
        <v>106395.78200000001</v>
      </c>
      <c r="Q367" s="101">
        <f t="shared" si="163"/>
        <v>0</v>
      </c>
      <c r="R367" s="102">
        <f t="shared" si="164"/>
        <v>0</v>
      </c>
      <c r="S367" s="10">
        <f t="shared" si="165"/>
        <v>0</v>
      </c>
      <c r="T367" s="17">
        <f t="shared" si="175"/>
        <v>7.9699999999999993E-2</v>
      </c>
      <c r="U367" s="101">
        <f t="shared" si="176"/>
        <v>76</v>
      </c>
      <c r="V367" s="101">
        <v>252</v>
      </c>
      <c r="W367" s="22">
        <f t="shared" si="166"/>
        <v>1.0233961819999999</v>
      </c>
      <c r="X367" s="18">
        <f t="shared" si="167"/>
        <v>2489.255079</v>
      </c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4"/>
      <c r="AJ367" s="73"/>
      <c r="AK367" s="183">
        <f>[2]Plan1!$A395</f>
        <v>48580</v>
      </c>
      <c r="AL367" s="182" t="str">
        <f>[2]Plan1!$C395</f>
        <v>Confraternização Universal</v>
      </c>
      <c r="AN367" s="1"/>
      <c r="AO367" s="1"/>
      <c r="AP367" s="17"/>
      <c r="AQ367" s="1"/>
      <c r="AR367" s="1"/>
      <c r="AS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6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7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x14ac:dyDescent="0.2">
      <c r="A368" s="114">
        <f t="shared" si="168"/>
        <v>41828</v>
      </c>
      <c r="B368" s="98">
        <f t="shared" si="158"/>
        <v>108939.91816799999</v>
      </c>
      <c r="C368" s="10">
        <f t="shared" si="169"/>
        <v>100000</v>
      </c>
      <c r="D368" s="99">
        <f t="shared" si="170"/>
        <v>3942.55</v>
      </c>
      <c r="E368" s="21">
        <f>VLOOKUP(A367,[1]Plan1!$AY$80:$BA$314,3)</f>
        <v>3958.32</v>
      </c>
      <c r="F368" s="121">
        <f t="shared" si="171"/>
        <v>41807</v>
      </c>
      <c r="G368" s="100">
        <f t="shared" si="159"/>
        <v>3.9999492714106744E-3</v>
      </c>
      <c r="H368" s="20">
        <f t="shared" si="172"/>
        <v>41835</v>
      </c>
      <c r="I368" s="20">
        <f t="shared" si="160"/>
        <v>41835</v>
      </c>
      <c r="J368" s="1">
        <f t="shared" si="157"/>
        <v>20</v>
      </c>
      <c r="K368" s="1">
        <f t="shared" si="178"/>
        <v>15</v>
      </c>
      <c r="L368" s="10">
        <f t="shared" si="161"/>
        <v>1.0029984599999999</v>
      </c>
      <c r="M368" s="22">
        <f t="shared" si="177"/>
        <v>1.0045993099999999</v>
      </c>
      <c r="N368" s="22">
        <f t="shared" si="173"/>
        <v>1.0609888777152079</v>
      </c>
      <c r="O368" s="10">
        <f t="shared" si="174"/>
        <v>1.0641702099999999</v>
      </c>
      <c r="P368" s="10">
        <f t="shared" si="162"/>
        <v>106417.02099999999</v>
      </c>
      <c r="Q368" s="101">
        <f t="shared" si="163"/>
        <v>0</v>
      </c>
      <c r="R368" s="102">
        <f t="shared" si="164"/>
        <v>0</v>
      </c>
      <c r="S368" s="10">
        <f t="shared" si="165"/>
        <v>0</v>
      </c>
      <c r="T368" s="17">
        <f t="shared" si="175"/>
        <v>7.9699999999999993E-2</v>
      </c>
      <c r="U368" s="101">
        <f t="shared" si="176"/>
        <v>77</v>
      </c>
      <c r="V368" s="101">
        <v>252</v>
      </c>
      <c r="W368" s="22">
        <f t="shared" si="166"/>
        <v>1.0237076469999999</v>
      </c>
      <c r="X368" s="18">
        <f t="shared" si="167"/>
        <v>2522.897168</v>
      </c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4"/>
      <c r="AJ368" s="73"/>
      <c r="AK368" s="183">
        <f>[2]Plan1!$A396</f>
        <v>48638</v>
      </c>
      <c r="AL368" s="182" t="str">
        <f>[2]Plan1!$C396</f>
        <v>Carnaval</v>
      </c>
      <c r="AN368" s="1"/>
      <c r="AO368" s="1"/>
      <c r="AP368" s="17"/>
      <c r="AQ368" s="1"/>
      <c r="AR368" s="1"/>
      <c r="AS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6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7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x14ac:dyDescent="0.2">
      <c r="A369" s="114">
        <f t="shared" si="168"/>
        <v>41829</v>
      </c>
      <c r="B369" s="98">
        <f t="shared" si="158"/>
        <v>108994.826802</v>
      </c>
      <c r="C369" s="10">
        <f t="shared" si="169"/>
        <v>100000</v>
      </c>
      <c r="D369" s="99">
        <f t="shared" si="170"/>
        <v>3942.55</v>
      </c>
      <c r="E369" s="21">
        <f>VLOOKUP(A368,[1]Plan1!$AY$80:$BA$314,3)</f>
        <v>3958.32</v>
      </c>
      <c r="F369" s="121">
        <f t="shared" si="171"/>
        <v>41807</v>
      </c>
      <c r="G369" s="100">
        <f t="shared" si="159"/>
        <v>3.9999492714106744E-3</v>
      </c>
      <c r="H369" s="20">
        <f t="shared" si="172"/>
        <v>41835</v>
      </c>
      <c r="I369" s="20">
        <f t="shared" si="160"/>
        <v>41835</v>
      </c>
      <c r="J369" s="1">
        <f t="shared" si="157"/>
        <v>20</v>
      </c>
      <c r="K369" s="1">
        <f t="shared" si="178"/>
        <v>16</v>
      </c>
      <c r="L369" s="10">
        <f t="shared" si="161"/>
        <v>1.0031986799999999</v>
      </c>
      <c r="M369" s="22">
        <f t="shared" si="177"/>
        <v>1.0045993099999999</v>
      </c>
      <c r="N369" s="22">
        <f t="shared" si="173"/>
        <v>1.0609888777152079</v>
      </c>
      <c r="O369" s="10">
        <f t="shared" si="174"/>
        <v>1.06438264</v>
      </c>
      <c r="P369" s="10">
        <f t="shared" si="162"/>
        <v>106438.264</v>
      </c>
      <c r="Q369" s="101">
        <f t="shared" si="163"/>
        <v>0</v>
      </c>
      <c r="R369" s="102">
        <f t="shared" si="164"/>
        <v>0</v>
      </c>
      <c r="S369" s="10">
        <f t="shared" si="165"/>
        <v>0</v>
      </c>
      <c r="T369" s="17">
        <f t="shared" si="175"/>
        <v>7.9699999999999993E-2</v>
      </c>
      <c r="U369" s="101">
        <f t="shared" si="176"/>
        <v>78</v>
      </c>
      <c r="V369" s="101">
        <v>252</v>
      </c>
      <c r="W369" s="22">
        <f t="shared" si="166"/>
        <v>1.0240192079999999</v>
      </c>
      <c r="X369" s="18">
        <f t="shared" si="167"/>
        <v>2556.5628019999999</v>
      </c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4"/>
      <c r="AJ369" s="73"/>
      <c r="AK369" s="183">
        <f>[2]Plan1!$A397</f>
        <v>48639</v>
      </c>
      <c r="AL369" s="182" t="str">
        <f>[2]Plan1!$C397</f>
        <v>Carnaval</v>
      </c>
      <c r="AN369" s="1"/>
      <c r="AO369" s="1"/>
      <c r="AP369" s="17"/>
      <c r="AQ369" s="1"/>
      <c r="AR369" s="1"/>
      <c r="AS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6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7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x14ac:dyDescent="0.2">
      <c r="A370" s="114">
        <f t="shared" si="168"/>
        <v>41830</v>
      </c>
      <c r="B370" s="98">
        <f t="shared" si="158"/>
        <v>109049.761646</v>
      </c>
      <c r="C370" s="10">
        <f t="shared" si="169"/>
        <v>100000</v>
      </c>
      <c r="D370" s="99">
        <f t="shared" si="170"/>
        <v>3942.55</v>
      </c>
      <c r="E370" s="21">
        <f>VLOOKUP(A369,[1]Plan1!$AY$80:$BA$314,3)</f>
        <v>3958.32</v>
      </c>
      <c r="F370" s="121">
        <f t="shared" si="171"/>
        <v>41807</v>
      </c>
      <c r="G370" s="100">
        <f t="shared" si="159"/>
        <v>3.9999492714106744E-3</v>
      </c>
      <c r="H370" s="20">
        <f t="shared" si="172"/>
        <v>41835</v>
      </c>
      <c r="I370" s="20">
        <f t="shared" si="160"/>
        <v>41835</v>
      </c>
      <c r="J370" s="1">
        <f t="shared" si="157"/>
        <v>20</v>
      </c>
      <c r="K370" s="1">
        <f t="shared" si="178"/>
        <v>17</v>
      </c>
      <c r="L370" s="10">
        <f t="shared" si="161"/>
        <v>1.0033989299999999</v>
      </c>
      <c r="M370" s="22">
        <f t="shared" si="177"/>
        <v>1.0045993099999999</v>
      </c>
      <c r="N370" s="22">
        <f t="shared" si="173"/>
        <v>1.0609888777152079</v>
      </c>
      <c r="O370" s="10">
        <f t="shared" si="174"/>
        <v>1.0645951</v>
      </c>
      <c r="P370" s="10">
        <f t="shared" si="162"/>
        <v>106459.51</v>
      </c>
      <c r="Q370" s="101">
        <f t="shared" si="163"/>
        <v>0</v>
      </c>
      <c r="R370" s="102">
        <f t="shared" si="164"/>
        <v>0</v>
      </c>
      <c r="S370" s="10">
        <f t="shared" si="165"/>
        <v>0</v>
      </c>
      <c r="T370" s="17">
        <f t="shared" si="175"/>
        <v>7.9699999999999993E-2</v>
      </c>
      <c r="U370" s="101">
        <f t="shared" si="176"/>
        <v>79</v>
      </c>
      <c r="V370" s="101">
        <v>252</v>
      </c>
      <c r="W370" s="22">
        <f t="shared" si="166"/>
        <v>1.024330862</v>
      </c>
      <c r="X370" s="18">
        <f t="shared" si="167"/>
        <v>2590.2516460000002</v>
      </c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4"/>
      <c r="AJ370" s="73"/>
      <c r="AK370" s="183">
        <f>[2]Plan1!$A398</f>
        <v>48684</v>
      </c>
      <c r="AL370" s="182" t="str">
        <f>[2]Plan1!$C398</f>
        <v>Paixão de Cristo</v>
      </c>
      <c r="AN370" s="1"/>
      <c r="AO370" s="1"/>
      <c r="AP370" s="17"/>
      <c r="AQ370" s="1"/>
      <c r="AR370" s="1"/>
      <c r="AS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6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7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x14ac:dyDescent="0.2">
      <c r="A371" s="114">
        <f t="shared" si="168"/>
        <v>41831</v>
      </c>
      <c r="B371" s="98">
        <f t="shared" si="158"/>
        <v>109104.72610300001</v>
      </c>
      <c r="C371" s="10">
        <f t="shared" si="169"/>
        <v>100000</v>
      </c>
      <c r="D371" s="99">
        <f t="shared" si="170"/>
        <v>3942.55</v>
      </c>
      <c r="E371" s="21">
        <f>VLOOKUP(A370,[1]Plan1!$AY$80:$BA$314,3)</f>
        <v>3958.32</v>
      </c>
      <c r="F371" s="121">
        <f t="shared" si="171"/>
        <v>41807</v>
      </c>
      <c r="G371" s="100">
        <f t="shared" si="159"/>
        <v>3.9999492714106744E-3</v>
      </c>
      <c r="H371" s="20">
        <f t="shared" si="172"/>
        <v>41835</v>
      </c>
      <c r="I371" s="20">
        <f t="shared" si="160"/>
        <v>41835</v>
      </c>
      <c r="J371" s="1">
        <f t="shared" si="157"/>
        <v>20</v>
      </c>
      <c r="K371" s="1">
        <f t="shared" si="178"/>
        <v>18</v>
      </c>
      <c r="L371" s="10">
        <f t="shared" si="161"/>
        <v>1.0035992300000001</v>
      </c>
      <c r="M371" s="22">
        <f t="shared" si="177"/>
        <v>1.0045993099999999</v>
      </c>
      <c r="N371" s="22">
        <f t="shared" si="173"/>
        <v>1.0609888777152079</v>
      </c>
      <c r="O371" s="10">
        <f t="shared" si="174"/>
        <v>1.0648076200000001</v>
      </c>
      <c r="P371" s="10">
        <f t="shared" si="162"/>
        <v>106480.762</v>
      </c>
      <c r="Q371" s="101">
        <f t="shared" si="163"/>
        <v>0</v>
      </c>
      <c r="R371" s="102">
        <f t="shared" si="164"/>
        <v>0</v>
      </c>
      <c r="S371" s="10">
        <f t="shared" si="165"/>
        <v>0</v>
      </c>
      <c r="T371" s="17">
        <f t="shared" si="175"/>
        <v>7.9699999999999993E-2</v>
      </c>
      <c r="U371" s="101">
        <f t="shared" si="176"/>
        <v>80</v>
      </c>
      <c r="V371" s="101">
        <v>252</v>
      </c>
      <c r="W371" s="22">
        <f t="shared" si="166"/>
        <v>1.0246426120000001</v>
      </c>
      <c r="X371" s="18">
        <f t="shared" si="167"/>
        <v>2623.9641029999998</v>
      </c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4"/>
      <c r="AJ371" s="73"/>
      <c r="AK371" s="183">
        <f>[2]Plan1!$A399</f>
        <v>48690</v>
      </c>
      <c r="AL371" s="182" t="str">
        <f>[2]Plan1!$C399</f>
        <v>Tiradentes</v>
      </c>
      <c r="AN371" s="1"/>
      <c r="AO371" s="1"/>
      <c r="AP371" s="17"/>
      <c r="AQ371" s="1"/>
      <c r="AR371" s="1"/>
      <c r="AS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6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7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x14ac:dyDescent="0.2">
      <c r="A372" s="114">
        <f t="shared" si="168"/>
        <v>41832</v>
      </c>
      <c r="B372" s="98">
        <f t="shared" si="158"/>
        <v>109159.71700300001</v>
      </c>
      <c r="C372" s="10">
        <f t="shared" si="169"/>
        <v>100000</v>
      </c>
      <c r="D372" s="99">
        <f t="shared" si="170"/>
        <v>3942.55</v>
      </c>
      <c r="E372" s="21">
        <f>VLOOKUP(A371,[1]Plan1!$AY$80:$BA$314,3)</f>
        <v>3958.32</v>
      </c>
      <c r="F372" s="121">
        <f t="shared" si="171"/>
        <v>41807</v>
      </c>
      <c r="G372" s="100">
        <f t="shared" si="159"/>
        <v>3.9999492714106744E-3</v>
      </c>
      <c r="H372" s="20">
        <f t="shared" si="172"/>
        <v>41835</v>
      </c>
      <c r="I372" s="20">
        <f t="shared" si="160"/>
        <v>41835</v>
      </c>
      <c r="J372" s="1">
        <f t="shared" si="157"/>
        <v>20</v>
      </c>
      <c r="K372" s="1">
        <f t="shared" si="178"/>
        <v>19</v>
      </c>
      <c r="L372" s="10">
        <f t="shared" si="161"/>
        <v>1.00379957</v>
      </c>
      <c r="M372" s="22">
        <f t="shared" si="177"/>
        <v>1.0045993099999999</v>
      </c>
      <c r="N372" s="22">
        <f t="shared" si="173"/>
        <v>1.0609888777152079</v>
      </c>
      <c r="O372" s="10">
        <f t="shared" si="174"/>
        <v>1.0650201699999999</v>
      </c>
      <c r="P372" s="10">
        <f t="shared" si="162"/>
        <v>106502.01700000001</v>
      </c>
      <c r="Q372" s="101">
        <f t="shared" si="163"/>
        <v>0</v>
      </c>
      <c r="R372" s="102">
        <f t="shared" si="164"/>
        <v>0</v>
      </c>
      <c r="S372" s="10">
        <f t="shared" si="165"/>
        <v>0</v>
      </c>
      <c r="T372" s="17">
        <f t="shared" si="175"/>
        <v>7.9699999999999993E-2</v>
      </c>
      <c r="U372" s="101">
        <f t="shared" si="176"/>
        <v>81</v>
      </c>
      <c r="V372" s="101">
        <v>252</v>
      </c>
      <c r="W372" s="22">
        <f t="shared" si="166"/>
        <v>1.024954457</v>
      </c>
      <c r="X372" s="18">
        <f t="shared" si="167"/>
        <v>2657.7000029999999</v>
      </c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4"/>
      <c r="AJ372" s="73"/>
      <c r="AK372" s="183">
        <f>[2]Plan1!$A400</f>
        <v>48700</v>
      </c>
      <c r="AL372" s="182" t="str">
        <f>[2]Plan1!$C400</f>
        <v>Dia do Trabalho</v>
      </c>
      <c r="AN372" s="1"/>
      <c r="AO372" s="1"/>
      <c r="AP372" s="17"/>
      <c r="AQ372" s="1"/>
      <c r="AR372" s="1"/>
      <c r="AS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6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7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x14ac:dyDescent="0.2">
      <c r="A373" s="114">
        <f t="shared" si="168"/>
        <v>41833</v>
      </c>
      <c r="B373" s="98">
        <f t="shared" si="158"/>
        <v>109159.71700300001</v>
      </c>
      <c r="C373" s="10">
        <f t="shared" si="169"/>
        <v>100000</v>
      </c>
      <c r="D373" s="99">
        <f t="shared" si="170"/>
        <v>3942.55</v>
      </c>
      <c r="E373" s="21">
        <f>VLOOKUP(A372,[1]Plan1!$AY$80:$BA$314,3)</f>
        <v>3958.32</v>
      </c>
      <c r="F373" s="121">
        <f t="shared" si="171"/>
        <v>41807</v>
      </c>
      <c r="G373" s="100">
        <f t="shared" si="159"/>
        <v>3.9999492714106744E-3</v>
      </c>
      <c r="H373" s="20">
        <f t="shared" si="172"/>
        <v>41835</v>
      </c>
      <c r="I373" s="20">
        <f t="shared" si="160"/>
        <v>41835</v>
      </c>
      <c r="J373" s="1">
        <f t="shared" si="157"/>
        <v>20</v>
      </c>
      <c r="K373" s="1">
        <f t="shared" si="178"/>
        <v>19</v>
      </c>
      <c r="L373" s="10">
        <f t="shared" si="161"/>
        <v>1.00379957</v>
      </c>
      <c r="M373" s="22">
        <f t="shared" si="177"/>
        <v>1.0045993099999999</v>
      </c>
      <c r="N373" s="22">
        <f t="shared" si="173"/>
        <v>1.0609888777152079</v>
      </c>
      <c r="O373" s="10">
        <f t="shared" si="174"/>
        <v>1.0650201699999999</v>
      </c>
      <c r="P373" s="10">
        <f t="shared" si="162"/>
        <v>106502.01700000001</v>
      </c>
      <c r="Q373" s="101">
        <f t="shared" si="163"/>
        <v>0</v>
      </c>
      <c r="R373" s="102">
        <f t="shared" si="164"/>
        <v>0</v>
      </c>
      <c r="S373" s="10">
        <f t="shared" si="165"/>
        <v>0</v>
      </c>
      <c r="T373" s="17">
        <f t="shared" si="175"/>
        <v>7.9699999999999993E-2</v>
      </c>
      <c r="U373" s="101">
        <f t="shared" si="176"/>
        <v>81</v>
      </c>
      <c r="V373" s="101">
        <v>252</v>
      </c>
      <c r="W373" s="22">
        <f t="shared" si="166"/>
        <v>1.024954457</v>
      </c>
      <c r="X373" s="18">
        <f t="shared" si="167"/>
        <v>2657.7000029999999</v>
      </c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4"/>
      <c r="AJ373" s="73"/>
      <c r="AK373" s="183">
        <f>[2]Plan1!$A401</f>
        <v>48746</v>
      </c>
      <c r="AL373" s="182" t="str">
        <f>[2]Plan1!$C401</f>
        <v>Corpus Christi</v>
      </c>
      <c r="AN373" s="1"/>
      <c r="AO373" s="1"/>
      <c r="AP373" s="17"/>
      <c r="AQ373" s="1"/>
      <c r="AR373" s="1"/>
      <c r="AS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6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7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x14ac:dyDescent="0.2">
      <c r="A374" s="114">
        <f t="shared" si="168"/>
        <v>41834</v>
      </c>
      <c r="B374" s="98">
        <f t="shared" si="158"/>
        <v>109159.71700300001</v>
      </c>
      <c r="C374" s="10">
        <f t="shared" si="169"/>
        <v>100000</v>
      </c>
      <c r="D374" s="99">
        <f t="shared" si="170"/>
        <v>3942.55</v>
      </c>
      <c r="E374" s="21">
        <f>VLOOKUP(A373,[1]Plan1!$AY$80:$BA$314,3)</f>
        <v>3958.32</v>
      </c>
      <c r="F374" s="121">
        <f t="shared" si="171"/>
        <v>41807</v>
      </c>
      <c r="G374" s="100">
        <f t="shared" si="159"/>
        <v>3.9999492714106744E-3</v>
      </c>
      <c r="H374" s="20">
        <f t="shared" si="172"/>
        <v>41835</v>
      </c>
      <c r="I374" s="20">
        <f t="shared" si="160"/>
        <v>41835</v>
      </c>
      <c r="J374" s="1">
        <f t="shared" si="157"/>
        <v>20</v>
      </c>
      <c r="K374" s="1">
        <f t="shared" si="178"/>
        <v>19</v>
      </c>
      <c r="L374" s="10">
        <f t="shared" si="161"/>
        <v>1.00379957</v>
      </c>
      <c r="M374" s="22">
        <f t="shared" si="177"/>
        <v>1.0045993099999999</v>
      </c>
      <c r="N374" s="22">
        <f t="shared" si="173"/>
        <v>1.0609888777152079</v>
      </c>
      <c r="O374" s="10">
        <f t="shared" si="174"/>
        <v>1.0650201699999999</v>
      </c>
      <c r="P374" s="10">
        <f t="shared" si="162"/>
        <v>106502.01700000001</v>
      </c>
      <c r="Q374" s="101">
        <f t="shared" si="163"/>
        <v>0</v>
      </c>
      <c r="R374" s="102">
        <f t="shared" si="164"/>
        <v>0</v>
      </c>
      <c r="S374" s="10">
        <f t="shared" si="165"/>
        <v>0</v>
      </c>
      <c r="T374" s="17">
        <f t="shared" si="175"/>
        <v>7.9699999999999993E-2</v>
      </c>
      <c r="U374" s="101">
        <f t="shared" si="176"/>
        <v>81</v>
      </c>
      <c r="V374" s="101">
        <v>252</v>
      </c>
      <c r="W374" s="22">
        <f t="shared" si="166"/>
        <v>1.024954457</v>
      </c>
      <c r="X374" s="18">
        <f t="shared" si="167"/>
        <v>2657.7000029999999</v>
      </c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4"/>
      <c r="AJ374" s="73"/>
      <c r="AK374" s="183">
        <f>[2]Plan1!$A402</f>
        <v>48829</v>
      </c>
      <c r="AL374" s="182" t="str">
        <f>[2]Plan1!$C402</f>
        <v>Independência do Brasil</v>
      </c>
      <c r="AN374" s="1"/>
      <c r="AO374" s="1"/>
      <c r="AP374" s="17"/>
      <c r="AQ374" s="1"/>
      <c r="AR374" s="1"/>
      <c r="AS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6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7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x14ac:dyDescent="0.2">
      <c r="A375" s="114">
        <f t="shared" si="168"/>
        <v>41835</v>
      </c>
      <c r="B375" s="98">
        <f t="shared" si="158"/>
        <v>109214.73538099999</v>
      </c>
      <c r="C375" s="10">
        <f t="shared" si="169"/>
        <v>100000</v>
      </c>
      <c r="D375" s="99">
        <f t="shared" si="170"/>
        <v>3942.55</v>
      </c>
      <c r="E375" s="21">
        <f>VLOOKUP(A374,[1]Plan1!$AY$80:$BA$314,3)</f>
        <v>3958.32</v>
      </c>
      <c r="F375" s="121">
        <f t="shared" si="171"/>
        <v>41807</v>
      </c>
      <c r="G375" s="100">
        <f t="shared" si="159"/>
        <v>3.9999492714106744E-3</v>
      </c>
      <c r="H375" s="20">
        <f t="shared" si="172"/>
        <v>41866</v>
      </c>
      <c r="I375" s="20">
        <f t="shared" si="160"/>
        <v>41835</v>
      </c>
      <c r="J375" s="1">
        <f t="shared" ref="J375:J438" si="179">IF(I375=I374,J374,NETWORKDAYS(I374,I375,$AK$118:$AK$502)-1)</f>
        <v>20</v>
      </c>
      <c r="K375" s="1">
        <f t="shared" si="178"/>
        <v>20</v>
      </c>
      <c r="L375" s="10">
        <f t="shared" si="161"/>
        <v>1.0039999399999999</v>
      </c>
      <c r="M375" s="22">
        <f t="shared" si="177"/>
        <v>1.0045993099999999</v>
      </c>
      <c r="N375" s="22">
        <f t="shared" si="173"/>
        <v>1.0609888777152079</v>
      </c>
      <c r="O375" s="10">
        <f t="shared" si="174"/>
        <v>1.06523276</v>
      </c>
      <c r="P375" s="10">
        <f t="shared" si="162"/>
        <v>106523.276</v>
      </c>
      <c r="Q375" s="101">
        <f t="shared" si="163"/>
        <v>0</v>
      </c>
      <c r="R375" s="102">
        <f t="shared" si="164"/>
        <v>0</v>
      </c>
      <c r="S375" s="10">
        <f t="shared" si="165"/>
        <v>0</v>
      </c>
      <c r="T375" s="17">
        <f t="shared" si="175"/>
        <v>7.9699999999999993E-2</v>
      </c>
      <c r="U375" s="101">
        <f t="shared" si="176"/>
        <v>82</v>
      </c>
      <c r="V375" s="101">
        <v>252</v>
      </c>
      <c r="W375" s="22">
        <f t="shared" si="166"/>
        <v>1.025266397</v>
      </c>
      <c r="X375" s="18">
        <f t="shared" si="167"/>
        <v>2691.4593810000001</v>
      </c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64"/>
      <c r="AJ375" s="73"/>
      <c r="AK375" s="183">
        <f>[2]Plan1!$A403</f>
        <v>48864</v>
      </c>
      <c r="AL375" s="182" t="str">
        <f>[2]Plan1!$C403</f>
        <v>Nossa Sr.a Aparecida - Padroeira do Brasil</v>
      </c>
      <c r="AN375" s="1"/>
      <c r="AO375" s="1"/>
      <c r="AP375" s="17"/>
      <c r="AQ375" s="1"/>
      <c r="AR375" s="1"/>
      <c r="AS375" s="1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1"/>
      <c r="CI375" s="63"/>
      <c r="CJ375" s="1"/>
      <c r="CK375" s="7"/>
      <c r="CL375" s="7"/>
      <c r="CM375" s="7"/>
      <c r="CN375" s="7"/>
      <c r="CO375" s="1"/>
      <c r="CP375" s="7"/>
      <c r="CQ375" s="1"/>
      <c r="CR375" s="7"/>
      <c r="CS375" s="7"/>
      <c r="CT375" s="7"/>
      <c r="CU375" s="7"/>
      <c r="CV375" s="7"/>
      <c r="CW375" s="1"/>
      <c r="CX375" s="7"/>
      <c r="CY375" s="7"/>
      <c r="CZ375" s="7"/>
      <c r="DA375" s="7"/>
      <c r="DB375" s="1"/>
      <c r="DC375" s="7"/>
      <c r="DD375" s="7"/>
      <c r="DE375" s="7"/>
      <c r="DF375" s="7"/>
      <c r="DG375" s="7"/>
      <c r="DH375" s="64"/>
      <c r="DI375" s="7"/>
      <c r="DJ375" s="7"/>
      <c r="DK375" s="7"/>
      <c r="DL375" s="7"/>
      <c r="DM375" s="7"/>
      <c r="DN375" s="7"/>
    </row>
    <row r="376" spans="1:118" x14ac:dyDescent="0.2">
      <c r="A376" s="114">
        <f t="shared" si="168"/>
        <v>41836</v>
      </c>
      <c r="B376" s="98">
        <f t="shared" si="158"/>
        <v>109248.45423500001</v>
      </c>
      <c r="C376" s="10">
        <f t="shared" si="169"/>
        <v>100000</v>
      </c>
      <c r="D376" s="99">
        <f t="shared" si="170"/>
        <v>3958.32</v>
      </c>
      <c r="E376" s="21">
        <f>VLOOKUP(A375,[1]Plan1!$AY$80:$BA$314,3)</f>
        <v>3958.72</v>
      </c>
      <c r="F376" s="121">
        <f t="shared" si="171"/>
        <v>41836</v>
      </c>
      <c r="G376" s="100">
        <f t="shared" si="159"/>
        <v>1.0105297196782992E-4</v>
      </c>
      <c r="H376" s="20">
        <f t="shared" si="172"/>
        <v>41866</v>
      </c>
      <c r="I376" s="20">
        <f t="shared" si="160"/>
        <v>41866</v>
      </c>
      <c r="J376" s="1">
        <f t="shared" si="179"/>
        <v>23</v>
      </c>
      <c r="K376" s="1">
        <f t="shared" si="178"/>
        <v>1</v>
      </c>
      <c r="L376" s="10">
        <f t="shared" si="161"/>
        <v>1.00000439</v>
      </c>
      <c r="M376" s="22">
        <f t="shared" si="177"/>
        <v>1.0039999399999999</v>
      </c>
      <c r="N376" s="22">
        <f t="shared" si="173"/>
        <v>1.0652327695667361</v>
      </c>
      <c r="O376" s="10">
        <f t="shared" si="174"/>
        <v>1.06523744</v>
      </c>
      <c r="P376" s="10">
        <f t="shared" si="162"/>
        <v>106523.74400000001</v>
      </c>
      <c r="Q376" s="101">
        <f t="shared" si="163"/>
        <v>0</v>
      </c>
      <c r="R376" s="102">
        <f t="shared" si="164"/>
        <v>0</v>
      </c>
      <c r="S376" s="10">
        <f t="shared" si="165"/>
        <v>0</v>
      </c>
      <c r="T376" s="17">
        <f t="shared" si="175"/>
        <v>7.9699999999999993E-2</v>
      </c>
      <c r="U376" s="101">
        <f t="shared" si="176"/>
        <v>83</v>
      </c>
      <c r="V376" s="101">
        <v>252</v>
      </c>
      <c r="W376" s="22">
        <f t="shared" si="166"/>
        <v>1.025578431</v>
      </c>
      <c r="X376" s="18">
        <f t="shared" si="167"/>
        <v>2724.710235</v>
      </c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64"/>
      <c r="AJ376" s="73"/>
      <c r="AK376" s="183">
        <f>[2]Plan1!$A404</f>
        <v>48885</v>
      </c>
      <c r="AL376" s="182" t="str">
        <f>[2]Plan1!$C404</f>
        <v>Finados</v>
      </c>
      <c r="AN376" s="1"/>
      <c r="AO376" s="1"/>
      <c r="AP376" s="17"/>
      <c r="AQ376" s="1"/>
      <c r="AR376" s="1"/>
      <c r="AS376" s="1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1"/>
      <c r="CH376" s="1"/>
      <c r="CI376" s="6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7"/>
      <c r="CY376" s="1"/>
      <c r="CZ376" s="1"/>
      <c r="DA376" s="1"/>
      <c r="DB376" s="1"/>
      <c r="DC376" s="1"/>
      <c r="DD376" s="1"/>
      <c r="DE376" s="1"/>
      <c r="DF376" s="1"/>
      <c r="DG376" s="1"/>
      <c r="DH376" s="64"/>
      <c r="DI376" s="7"/>
      <c r="DJ376" s="7"/>
      <c r="DK376" s="7"/>
      <c r="DL376" s="7"/>
      <c r="DM376" s="7"/>
      <c r="DN376" s="7"/>
    </row>
    <row r="377" spans="1:118" x14ac:dyDescent="0.2">
      <c r="A377" s="114">
        <f t="shared" si="168"/>
        <v>41837</v>
      </c>
      <c r="B377" s="98">
        <f t="shared" si="158"/>
        <v>109282.18360799999</v>
      </c>
      <c r="C377" s="10">
        <f t="shared" si="169"/>
        <v>100000</v>
      </c>
      <c r="D377" s="99">
        <f t="shared" si="170"/>
        <v>3958.32</v>
      </c>
      <c r="E377" s="21">
        <f>VLOOKUP(A376,[1]Plan1!$AY$80:$BA$314,3)</f>
        <v>3958.72</v>
      </c>
      <c r="F377" s="121">
        <f t="shared" si="171"/>
        <v>41836</v>
      </c>
      <c r="G377" s="100">
        <f t="shared" si="159"/>
        <v>1.0105297196782992E-4</v>
      </c>
      <c r="H377" s="20">
        <f t="shared" si="172"/>
        <v>41866</v>
      </c>
      <c r="I377" s="20">
        <f t="shared" si="160"/>
        <v>41866</v>
      </c>
      <c r="J377" s="1">
        <f t="shared" si="179"/>
        <v>23</v>
      </c>
      <c r="K377" s="1">
        <f t="shared" si="178"/>
        <v>2</v>
      </c>
      <c r="L377" s="10">
        <f t="shared" si="161"/>
        <v>1.0000087799999999</v>
      </c>
      <c r="M377" s="22">
        <f t="shared" si="177"/>
        <v>1.0039999399999999</v>
      </c>
      <c r="N377" s="22">
        <f t="shared" si="173"/>
        <v>1.0652327695667361</v>
      </c>
      <c r="O377" s="10">
        <f t="shared" si="174"/>
        <v>1.06524212</v>
      </c>
      <c r="P377" s="10">
        <f t="shared" si="162"/>
        <v>106524.212</v>
      </c>
      <c r="Q377" s="101">
        <f t="shared" si="163"/>
        <v>0</v>
      </c>
      <c r="R377" s="102">
        <f t="shared" si="164"/>
        <v>0</v>
      </c>
      <c r="S377" s="10">
        <f t="shared" si="165"/>
        <v>0</v>
      </c>
      <c r="T377" s="17">
        <f t="shared" si="175"/>
        <v>7.9699999999999993E-2</v>
      </c>
      <c r="U377" s="101">
        <f t="shared" si="176"/>
        <v>84</v>
      </c>
      <c r="V377" s="101">
        <v>252</v>
      </c>
      <c r="W377" s="22">
        <f t="shared" si="166"/>
        <v>1.025890561</v>
      </c>
      <c r="X377" s="18">
        <f t="shared" si="167"/>
        <v>2757.9716079999998</v>
      </c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4"/>
      <c r="AJ377" s="73"/>
      <c r="AK377" s="183">
        <f>[2]Plan1!$A405</f>
        <v>48898</v>
      </c>
      <c r="AL377" s="182" t="str">
        <f>[2]Plan1!$C405</f>
        <v>Proclamação da República</v>
      </c>
      <c r="AN377" s="1"/>
      <c r="AO377" s="1"/>
      <c r="AP377" s="17"/>
      <c r="AQ377" s="1"/>
      <c r="AR377" s="1"/>
      <c r="AS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6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7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x14ac:dyDescent="0.2">
      <c r="A378" s="114">
        <f t="shared" si="168"/>
        <v>41838</v>
      </c>
      <c r="B378" s="98">
        <f t="shared" si="158"/>
        <v>109315.923287</v>
      </c>
      <c r="C378" s="10">
        <f t="shared" si="169"/>
        <v>100000</v>
      </c>
      <c r="D378" s="99">
        <f t="shared" si="170"/>
        <v>3958.32</v>
      </c>
      <c r="E378" s="21">
        <f>VLOOKUP(A377,[1]Plan1!$AY$80:$BA$314,3)</f>
        <v>3958.72</v>
      </c>
      <c r="F378" s="121">
        <f t="shared" si="171"/>
        <v>41836</v>
      </c>
      <c r="G378" s="100">
        <f t="shared" si="159"/>
        <v>1.0105297196782992E-4</v>
      </c>
      <c r="H378" s="20">
        <f t="shared" si="172"/>
        <v>41866</v>
      </c>
      <c r="I378" s="20">
        <f t="shared" si="160"/>
        <v>41866</v>
      </c>
      <c r="J378" s="1">
        <f t="shared" si="179"/>
        <v>23</v>
      </c>
      <c r="K378" s="1">
        <f t="shared" si="178"/>
        <v>3</v>
      </c>
      <c r="L378" s="10">
        <f t="shared" si="161"/>
        <v>1.0000131800000001</v>
      </c>
      <c r="M378" s="22">
        <f t="shared" si="177"/>
        <v>1.0039999399999999</v>
      </c>
      <c r="N378" s="22">
        <f t="shared" si="173"/>
        <v>1.0652327695667361</v>
      </c>
      <c r="O378" s="10">
        <f t="shared" si="174"/>
        <v>1.0652467999999999</v>
      </c>
      <c r="P378" s="10">
        <f t="shared" si="162"/>
        <v>106524.68</v>
      </c>
      <c r="Q378" s="101">
        <f t="shared" si="163"/>
        <v>0</v>
      </c>
      <c r="R378" s="102">
        <f t="shared" si="164"/>
        <v>0</v>
      </c>
      <c r="S378" s="10">
        <f t="shared" si="165"/>
        <v>0</v>
      </c>
      <c r="T378" s="17">
        <f t="shared" si="175"/>
        <v>7.9699999999999993E-2</v>
      </c>
      <c r="U378" s="101">
        <f t="shared" si="176"/>
        <v>85</v>
      </c>
      <c r="V378" s="101">
        <v>252</v>
      </c>
      <c r="W378" s="22">
        <f t="shared" si="166"/>
        <v>1.026202785</v>
      </c>
      <c r="X378" s="18">
        <f t="shared" si="167"/>
        <v>2791.2432869999998</v>
      </c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4"/>
      <c r="AJ378" s="73"/>
      <c r="AK378" s="183">
        <f>[2]Plan1!$A406</f>
        <v>48903</v>
      </c>
      <c r="AL378" s="182" t="str">
        <f>[2]Plan1!$C406</f>
        <v>Dia Nacional de Zumbi e da Consciência Negra</v>
      </c>
      <c r="AN378" s="1"/>
      <c r="AO378" s="1"/>
      <c r="AP378" s="17"/>
      <c r="AQ378" s="1"/>
      <c r="AR378" s="1"/>
      <c r="AS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6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7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x14ac:dyDescent="0.2">
      <c r="A379" s="114">
        <f t="shared" si="168"/>
        <v>41839</v>
      </c>
      <c r="B379" s="98">
        <f t="shared" si="158"/>
        <v>109349.673377</v>
      </c>
      <c r="C379" s="10">
        <f t="shared" si="169"/>
        <v>100000</v>
      </c>
      <c r="D379" s="99">
        <f t="shared" si="170"/>
        <v>3958.32</v>
      </c>
      <c r="E379" s="21">
        <f>VLOOKUP(A378,[1]Plan1!$AY$80:$BA$314,3)</f>
        <v>3958.72</v>
      </c>
      <c r="F379" s="121">
        <f t="shared" si="171"/>
        <v>41836</v>
      </c>
      <c r="G379" s="100">
        <f t="shared" si="159"/>
        <v>1.0105297196782992E-4</v>
      </c>
      <c r="H379" s="20">
        <f t="shared" si="172"/>
        <v>41866</v>
      </c>
      <c r="I379" s="20">
        <f t="shared" si="160"/>
        <v>41866</v>
      </c>
      <c r="J379" s="1">
        <f t="shared" si="179"/>
        <v>23</v>
      </c>
      <c r="K379" s="1">
        <f t="shared" si="178"/>
        <v>4</v>
      </c>
      <c r="L379" s="10">
        <f t="shared" si="161"/>
        <v>1.00001757</v>
      </c>
      <c r="M379" s="22">
        <f t="shared" si="177"/>
        <v>1.0039999399999999</v>
      </c>
      <c r="N379" s="22">
        <f t="shared" si="173"/>
        <v>1.0652327695667361</v>
      </c>
      <c r="O379" s="10">
        <f t="shared" si="174"/>
        <v>1.0652514799999999</v>
      </c>
      <c r="P379" s="10">
        <f t="shared" si="162"/>
        <v>106525.148</v>
      </c>
      <c r="Q379" s="101">
        <f t="shared" si="163"/>
        <v>0</v>
      </c>
      <c r="R379" s="102">
        <f t="shared" si="164"/>
        <v>0</v>
      </c>
      <c r="S379" s="10">
        <f t="shared" si="165"/>
        <v>0</v>
      </c>
      <c r="T379" s="17">
        <f t="shared" si="175"/>
        <v>7.9699999999999993E-2</v>
      </c>
      <c r="U379" s="101">
        <f t="shared" si="176"/>
        <v>86</v>
      </c>
      <c r="V379" s="101">
        <v>252</v>
      </c>
      <c r="W379" s="22">
        <f t="shared" si="166"/>
        <v>1.026515104</v>
      </c>
      <c r="X379" s="18">
        <f t="shared" si="167"/>
        <v>2824.5253769999999</v>
      </c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4"/>
      <c r="AJ379" s="73"/>
      <c r="AK379" s="183">
        <f>[2]Plan1!$A407</f>
        <v>48938</v>
      </c>
      <c r="AL379" s="182" t="str">
        <f>[2]Plan1!$C407</f>
        <v>Natal</v>
      </c>
      <c r="AN379" s="1"/>
      <c r="AO379" s="1"/>
      <c r="AP379" s="17"/>
      <c r="AQ379" s="1"/>
      <c r="AR379" s="1"/>
      <c r="AS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6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7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x14ac:dyDescent="0.2">
      <c r="A380" s="114">
        <f t="shared" si="168"/>
        <v>41840</v>
      </c>
      <c r="B380" s="98">
        <f t="shared" si="158"/>
        <v>109349.673377</v>
      </c>
      <c r="C380" s="10">
        <f t="shared" si="169"/>
        <v>100000</v>
      </c>
      <c r="D380" s="99">
        <f t="shared" si="170"/>
        <v>3958.32</v>
      </c>
      <c r="E380" s="21">
        <f>VLOOKUP(A379,[1]Plan1!$AY$80:$BA$314,3)</f>
        <v>3958.72</v>
      </c>
      <c r="F380" s="121">
        <f t="shared" si="171"/>
        <v>41836</v>
      </c>
      <c r="G380" s="100">
        <f t="shared" si="159"/>
        <v>1.0105297196782992E-4</v>
      </c>
      <c r="H380" s="20">
        <f t="shared" si="172"/>
        <v>41866</v>
      </c>
      <c r="I380" s="20">
        <f t="shared" si="160"/>
        <v>41866</v>
      </c>
      <c r="J380" s="1">
        <f t="shared" si="179"/>
        <v>23</v>
      </c>
      <c r="K380" s="1">
        <f t="shared" si="178"/>
        <v>4</v>
      </c>
      <c r="L380" s="10">
        <f t="shared" si="161"/>
        <v>1.00001757</v>
      </c>
      <c r="M380" s="22">
        <f t="shared" si="177"/>
        <v>1.0039999399999999</v>
      </c>
      <c r="N380" s="22">
        <f t="shared" si="173"/>
        <v>1.0652327695667361</v>
      </c>
      <c r="O380" s="10">
        <f t="shared" si="174"/>
        <v>1.0652514799999999</v>
      </c>
      <c r="P380" s="10">
        <f t="shared" si="162"/>
        <v>106525.148</v>
      </c>
      <c r="Q380" s="101">
        <f t="shared" si="163"/>
        <v>0</v>
      </c>
      <c r="R380" s="102">
        <f t="shared" si="164"/>
        <v>0</v>
      </c>
      <c r="S380" s="10">
        <f t="shared" si="165"/>
        <v>0</v>
      </c>
      <c r="T380" s="17">
        <f t="shared" si="175"/>
        <v>7.9699999999999993E-2</v>
      </c>
      <c r="U380" s="101">
        <f t="shared" si="176"/>
        <v>86</v>
      </c>
      <c r="V380" s="101">
        <v>252</v>
      </c>
      <c r="W380" s="22">
        <f t="shared" si="166"/>
        <v>1.026515104</v>
      </c>
      <c r="X380" s="18">
        <f t="shared" si="167"/>
        <v>2824.5253769999999</v>
      </c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4"/>
      <c r="AJ380" s="73"/>
      <c r="AK380" s="183">
        <f>[2]Plan1!$A408</f>
        <v>48945</v>
      </c>
      <c r="AL380" s="182" t="str">
        <f>[2]Plan1!$C408</f>
        <v>Confraternização Universal</v>
      </c>
      <c r="AN380" s="1"/>
      <c r="AO380" s="1"/>
      <c r="AP380" s="17"/>
      <c r="AQ380" s="1"/>
      <c r="AR380" s="1"/>
      <c r="AS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6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7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x14ac:dyDescent="0.2">
      <c r="A381" s="114">
        <f t="shared" si="168"/>
        <v>41841</v>
      </c>
      <c r="B381" s="98">
        <f t="shared" si="158"/>
        <v>109349.673377</v>
      </c>
      <c r="C381" s="10">
        <f t="shared" si="169"/>
        <v>100000</v>
      </c>
      <c r="D381" s="99">
        <f t="shared" si="170"/>
        <v>3958.32</v>
      </c>
      <c r="E381" s="21">
        <f>VLOOKUP(A380,[1]Plan1!$AY$80:$BA$314,3)</f>
        <v>3958.72</v>
      </c>
      <c r="F381" s="121">
        <f t="shared" si="171"/>
        <v>41836</v>
      </c>
      <c r="G381" s="100">
        <f t="shared" si="159"/>
        <v>1.0105297196782992E-4</v>
      </c>
      <c r="H381" s="20">
        <f t="shared" si="172"/>
        <v>41866</v>
      </c>
      <c r="I381" s="20">
        <f t="shared" si="160"/>
        <v>41866</v>
      </c>
      <c r="J381" s="1">
        <f t="shared" si="179"/>
        <v>23</v>
      </c>
      <c r="K381" s="1">
        <f t="shared" si="178"/>
        <v>4</v>
      </c>
      <c r="L381" s="10">
        <f t="shared" si="161"/>
        <v>1.00001757</v>
      </c>
      <c r="M381" s="22">
        <f t="shared" si="177"/>
        <v>1.0039999399999999</v>
      </c>
      <c r="N381" s="22">
        <f t="shared" si="173"/>
        <v>1.0652327695667361</v>
      </c>
      <c r="O381" s="10">
        <f t="shared" si="174"/>
        <v>1.0652514799999999</v>
      </c>
      <c r="P381" s="10">
        <f t="shared" si="162"/>
        <v>106525.148</v>
      </c>
      <c r="Q381" s="101">
        <f t="shared" si="163"/>
        <v>0</v>
      </c>
      <c r="R381" s="102">
        <f t="shared" si="164"/>
        <v>0</v>
      </c>
      <c r="S381" s="10">
        <f t="shared" si="165"/>
        <v>0</v>
      </c>
      <c r="T381" s="17">
        <f t="shared" si="175"/>
        <v>7.9699999999999993E-2</v>
      </c>
      <c r="U381" s="101">
        <f t="shared" si="176"/>
        <v>86</v>
      </c>
      <c r="V381" s="101">
        <v>252</v>
      </c>
      <c r="W381" s="22">
        <f t="shared" si="166"/>
        <v>1.026515104</v>
      </c>
      <c r="X381" s="18">
        <f t="shared" si="167"/>
        <v>2824.5253769999999</v>
      </c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4"/>
      <c r="AJ381" s="73"/>
      <c r="AK381" s="183">
        <f>[2]Plan1!$A409</f>
        <v>48995</v>
      </c>
      <c r="AL381" s="182" t="str">
        <f>[2]Plan1!$C409</f>
        <v>Carnaval</v>
      </c>
      <c r="AN381" s="1"/>
      <c r="AO381" s="1"/>
      <c r="AP381" s="17"/>
      <c r="AQ381" s="1"/>
      <c r="AR381" s="1"/>
      <c r="AS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6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7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x14ac:dyDescent="0.2">
      <c r="A382" s="114">
        <f t="shared" si="168"/>
        <v>41842</v>
      </c>
      <c r="B382" s="98">
        <f t="shared" si="158"/>
        <v>109383.433987</v>
      </c>
      <c r="C382" s="10">
        <f t="shared" si="169"/>
        <v>100000</v>
      </c>
      <c r="D382" s="99">
        <f t="shared" si="170"/>
        <v>3958.32</v>
      </c>
      <c r="E382" s="21">
        <f>VLOOKUP(A381,[1]Plan1!$AY$80:$BA$314,3)</f>
        <v>3958.72</v>
      </c>
      <c r="F382" s="121">
        <f t="shared" si="171"/>
        <v>41836</v>
      </c>
      <c r="G382" s="100">
        <f t="shared" si="159"/>
        <v>1.0105297196782992E-4</v>
      </c>
      <c r="H382" s="20">
        <f t="shared" si="172"/>
        <v>41866</v>
      </c>
      <c r="I382" s="20">
        <f t="shared" si="160"/>
        <v>41866</v>
      </c>
      <c r="J382" s="1">
        <f t="shared" si="179"/>
        <v>23</v>
      </c>
      <c r="K382" s="1">
        <f t="shared" si="178"/>
        <v>5</v>
      </c>
      <c r="L382" s="10">
        <f t="shared" si="161"/>
        <v>1.00002196</v>
      </c>
      <c r="M382" s="22">
        <f t="shared" si="177"/>
        <v>1.0039999399999999</v>
      </c>
      <c r="N382" s="22">
        <f t="shared" si="173"/>
        <v>1.0652327695667361</v>
      </c>
      <c r="O382" s="10">
        <f t="shared" si="174"/>
        <v>1.0652561599999999</v>
      </c>
      <c r="P382" s="10">
        <f t="shared" si="162"/>
        <v>106525.61599999999</v>
      </c>
      <c r="Q382" s="101">
        <f t="shared" si="163"/>
        <v>0</v>
      </c>
      <c r="R382" s="102">
        <f t="shared" si="164"/>
        <v>0</v>
      </c>
      <c r="S382" s="10">
        <f t="shared" si="165"/>
        <v>0</v>
      </c>
      <c r="T382" s="17">
        <f t="shared" si="175"/>
        <v>7.9699999999999993E-2</v>
      </c>
      <c r="U382" s="101">
        <f t="shared" si="176"/>
        <v>87</v>
      </c>
      <c r="V382" s="101">
        <v>252</v>
      </c>
      <c r="W382" s="22">
        <f t="shared" si="166"/>
        <v>1.026827519</v>
      </c>
      <c r="X382" s="18">
        <f t="shared" si="167"/>
        <v>2857.8179869999999</v>
      </c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4"/>
      <c r="AJ382" s="73"/>
      <c r="AK382" s="183">
        <f>[2]Plan1!$A410</f>
        <v>48996</v>
      </c>
      <c r="AL382" s="182" t="str">
        <f>[2]Plan1!$C410</f>
        <v>Carnaval</v>
      </c>
      <c r="AN382" s="1"/>
      <c r="AO382" s="1"/>
      <c r="AP382" s="17"/>
      <c r="AQ382" s="1"/>
      <c r="AR382" s="1"/>
      <c r="AS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6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7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x14ac:dyDescent="0.2">
      <c r="A383" s="114">
        <f t="shared" si="168"/>
        <v>41843</v>
      </c>
      <c r="B383" s="98">
        <f t="shared" si="158"/>
        <v>109417.205009</v>
      </c>
      <c r="C383" s="10">
        <f t="shared" si="169"/>
        <v>100000</v>
      </c>
      <c r="D383" s="99">
        <f t="shared" si="170"/>
        <v>3958.32</v>
      </c>
      <c r="E383" s="21">
        <f>VLOOKUP(A382,[1]Plan1!$AY$80:$BA$314,3)</f>
        <v>3958.72</v>
      </c>
      <c r="F383" s="121">
        <f t="shared" si="171"/>
        <v>41836</v>
      </c>
      <c r="G383" s="100">
        <f t="shared" si="159"/>
        <v>1.0105297196782992E-4</v>
      </c>
      <c r="H383" s="20">
        <f t="shared" si="172"/>
        <v>41866</v>
      </c>
      <c r="I383" s="20">
        <f t="shared" si="160"/>
        <v>41866</v>
      </c>
      <c r="J383" s="1">
        <f t="shared" si="179"/>
        <v>23</v>
      </c>
      <c r="K383" s="1">
        <f t="shared" si="178"/>
        <v>6</v>
      </c>
      <c r="L383" s="10">
        <f t="shared" si="161"/>
        <v>1.0000263599999999</v>
      </c>
      <c r="M383" s="22">
        <f t="shared" si="177"/>
        <v>1.0039999399999999</v>
      </c>
      <c r="N383" s="22">
        <f t="shared" si="173"/>
        <v>1.0652327695667361</v>
      </c>
      <c r="O383" s="10">
        <f t="shared" si="174"/>
        <v>1.0652608400000001</v>
      </c>
      <c r="P383" s="10">
        <f t="shared" si="162"/>
        <v>106526.084</v>
      </c>
      <c r="Q383" s="101">
        <f t="shared" si="163"/>
        <v>0</v>
      </c>
      <c r="R383" s="102">
        <f t="shared" si="164"/>
        <v>0</v>
      </c>
      <c r="S383" s="10">
        <f t="shared" si="165"/>
        <v>0</v>
      </c>
      <c r="T383" s="17">
        <f t="shared" si="175"/>
        <v>7.9699999999999993E-2</v>
      </c>
      <c r="U383" s="101">
        <f t="shared" si="176"/>
        <v>88</v>
      </c>
      <c r="V383" s="101">
        <v>252</v>
      </c>
      <c r="W383" s="22">
        <f t="shared" si="166"/>
        <v>1.0271400289999999</v>
      </c>
      <c r="X383" s="18">
        <f t="shared" si="167"/>
        <v>2891.121009</v>
      </c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4"/>
      <c r="AJ383" s="73"/>
      <c r="AK383" s="183">
        <f>[2]Plan1!$A411</f>
        <v>49041</v>
      </c>
      <c r="AL383" s="182" t="str">
        <f>[2]Plan1!$C411</f>
        <v>Paixão de Cristo</v>
      </c>
      <c r="AN383" s="1"/>
      <c r="AO383" s="1"/>
      <c r="AP383" s="17"/>
      <c r="AQ383" s="1"/>
      <c r="AR383" s="1"/>
      <c r="AS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6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7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x14ac:dyDescent="0.2">
      <c r="A384" s="114">
        <f t="shared" si="168"/>
        <v>41844</v>
      </c>
      <c r="B384" s="98">
        <f t="shared" si="158"/>
        <v>109450.986336</v>
      </c>
      <c r="C384" s="10">
        <f t="shared" si="169"/>
        <v>100000</v>
      </c>
      <c r="D384" s="99">
        <f t="shared" si="170"/>
        <v>3958.32</v>
      </c>
      <c r="E384" s="21">
        <f>VLOOKUP(A383,[1]Plan1!$AY$80:$BA$314,3)</f>
        <v>3958.72</v>
      </c>
      <c r="F384" s="121">
        <f t="shared" si="171"/>
        <v>41836</v>
      </c>
      <c r="G384" s="100">
        <f t="shared" si="159"/>
        <v>1.0105297196782992E-4</v>
      </c>
      <c r="H384" s="20">
        <f t="shared" si="172"/>
        <v>41866</v>
      </c>
      <c r="I384" s="20">
        <f t="shared" si="160"/>
        <v>41866</v>
      </c>
      <c r="J384" s="1">
        <f t="shared" si="179"/>
        <v>23</v>
      </c>
      <c r="K384" s="1">
        <f t="shared" si="178"/>
        <v>7</v>
      </c>
      <c r="L384" s="10">
        <f t="shared" si="161"/>
        <v>1.0000307500000001</v>
      </c>
      <c r="M384" s="22">
        <f t="shared" si="177"/>
        <v>1.0039999399999999</v>
      </c>
      <c r="N384" s="22">
        <f t="shared" si="173"/>
        <v>1.0652327695667361</v>
      </c>
      <c r="O384" s="10">
        <f t="shared" si="174"/>
        <v>1.0652655200000001</v>
      </c>
      <c r="P384" s="10">
        <f t="shared" si="162"/>
        <v>106526.552</v>
      </c>
      <c r="Q384" s="101">
        <f t="shared" si="163"/>
        <v>0</v>
      </c>
      <c r="R384" s="102">
        <f t="shared" si="164"/>
        <v>0</v>
      </c>
      <c r="S384" s="10">
        <f t="shared" si="165"/>
        <v>0</v>
      </c>
      <c r="T384" s="17">
        <f t="shared" si="175"/>
        <v>7.9699999999999993E-2</v>
      </c>
      <c r="U384" s="101">
        <f t="shared" si="176"/>
        <v>89</v>
      </c>
      <c r="V384" s="101">
        <v>252</v>
      </c>
      <c r="W384" s="22">
        <f t="shared" si="166"/>
        <v>1.027452633</v>
      </c>
      <c r="X384" s="18">
        <f t="shared" si="167"/>
        <v>2924.4343359999998</v>
      </c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4"/>
      <c r="AJ384" s="73"/>
      <c r="AK384" s="183">
        <f>[2]Plan1!$A412</f>
        <v>49055</v>
      </c>
      <c r="AL384" s="182" t="str">
        <f>[2]Plan1!$C412</f>
        <v>Tiradentes</v>
      </c>
      <c r="AN384" s="1"/>
      <c r="AO384" s="1"/>
      <c r="AP384" s="17"/>
      <c r="AQ384" s="1"/>
      <c r="AR384" s="1"/>
      <c r="AS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6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7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x14ac:dyDescent="0.2">
      <c r="A385" s="114">
        <f t="shared" si="168"/>
        <v>41845</v>
      </c>
      <c r="B385" s="98">
        <f t="shared" si="158"/>
        <v>109484.778183</v>
      </c>
      <c r="C385" s="10">
        <f t="shared" si="169"/>
        <v>100000</v>
      </c>
      <c r="D385" s="99">
        <f t="shared" si="170"/>
        <v>3958.32</v>
      </c>
      <c r="E385" s="21">
        <f>VLOOKUP(A384,[1]Plan1!$AY$80:$BA$314,3)</f>
        <v>3958.72</v>
      </c>
      <c r="F385" s="121">
        <f t="shared" si="171"/>
        <v>41836</v>
      </c>
      <c r="G385" s="100">
        <f t="shared" si="159"/>
        <v>1.0105297196782992E-4</v>
      </c>
      <c r="H385" s="20">
        <f t="shared" si="172"/>
        <v>41866</v>
      </c>
      <c r="I385" s="20">
        <f t="shared" si="160"/>
        <v>41866</v>
      </c>
      <c r="J385" s="1">
        <f t="shared" si="179"/>
        <v>23</v>
      </c>
      <c r="K385" s="1">
        <f t="shared" si="178"/>
        <v>8</v>
      </c>
      <c r="L385" s="10">
        <f t="shared" si="161"/>
        <v>1.00003514</v>
      </c>
      <c r="M385" s="22">
        <f t="shared" si="177"/>
        <v>1.0039999399999999</v>
      </c>
      <c r="N385" s="22">
        <f t="shared" si="173"/>
        <v>1.0652327695667361</v>
      </c>
      <c r="O385" s="10">
        <f t="shared" si="174"/>
        <v>1.0652702000000001</v>
      </c>
      <c r="P385" s="10">
        <f t="shared" si="162"/>
        <v>106527.02</v>
      </c>
      <c r="Q385" s="101">
        <f t="shared" si="163"/>
        <v>0</v>
      </c>
      <c r="R385" s="102">
        <f t="shared" si="164"/>
        <v>0</v>
      </c>
      <c r="S385" s="10">
        <f t="shared" si="165"/>
        <v>0</v>
      </c>
      <c r="T385" s="17">
        <f t="shared" si="175"/>
        <v>7.9699999999999993E-2</v>
      </c>
      <c r="U385" s="101">
        <f t="shared" si="176"/>
        <v>90</v>
      </c>
      <c r="V385" s="101">
        <v>252</v>
      </c>
      <c r="W385" s="22">
        <f t="shared" si="166"/>
        <v>1.0277653330000001</v>
      </c>
      <c r="X385" s="18">
        <f t="shared" si="167"/>
        <v>2957.7581829999999</v>
      </c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4"/>
      <c r="AJ385" s="73"/>
      <c r="AK385" s="183">
        <f>[2]Plan1!$A413</f>
        <v>49065</v>
      </c>
      <c r="AL385" s="182" t="str">
        <f>[2]Plan1!$C413</f>
        <v>Dia do Trabalho</v>
      </c>
      <c r="AN385" s="1"/>
      <c r="AO385" s="1"/>
      <c r="AP385" s="17"/>
      <c r="AQ385" s="1"/>
      <c r="AR385" s="1"/>
      <c r="AS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6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7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x14ac:dyDescent="0.2">
      <c r="A386" s="114">
        <f t="shared" si="168"/>
        <v>41846</v>
      </c>
      <c r="B386" s="98">
        <f t="shared" si="158"/>
        <v>109518.580443</v>
      </c>
      <c r="C386" s="10">
        <f t="shared" si="169"/>
        <v>100000</v>
      </c>
      <c r="D386" s="99">
        <f t="shared" si="170"/>
        <v>3958.32</v>
      </c>
      <c r="E386" s="21">
        <f>VLOOKUP(A385,[1]Plan1!$AY$80:$BA$314,3)</f>
        <v>3958.72</v>
      </c>
      <c r="F386" s="121">
        <f t="shared" si="171"/>
        <v>41836</v>
      </c>
      <c r="G386" s="100">
        <f t="shared" si="159"/>
        <v>1.0105297196782992E-4</v>
      </c>
      <c r="H386" s="20">
        <f t="shared" si="172"/>
        <v>41866</v>
      </c>
      <c r="I386" s="20">
        <f t="shared" si="160"/>
        <v>41866</v>
      </c>
      <c r="J386" s="1">
        <f t="shared" si="179"/>
        <v>23</v>
      </c>
      <c r="K386" s="1">
        <f t="shared" si="178"/>
        <v>9</v>
      </c>
      <c r="L386" s="10">
        <f t="shared" si="161"/>
        <v>1.0000395399999999</v>
      </c>
      <c r="M386" s="22">
        <f t="shared" si="177"/>
        <v>1.0039999399999999</v>
      </c>
      <c r="N386" s="22">
        <f t="shared" si="173"/>
        <v>1.0652327695667361</v>
      </c>
      <c r="O386" s="10">
        <f t="shared" si="174"/>
        <v>1.06527488</v>
      </c>
      <c r="P386" s="10">
        <f t="shared" si="162"/>
        <v>106527.488</v>
      </c>
      <c r="Q386" s="101">
        <f t="shared" si="163"/>
        <v>0</v>
      </c>
      <c r="R386" s="102">
        <f t="shared" si="164"/>
        <v>0</v>
      </c>
      <c r="S386" s="10">
        <f t="shared" si="165"/>
        <v>0</v>
      </c>
      <c r="T386" s="17">
        <f t="shared" si="175"/>
        <v>7.9699999999999993E-2</v>
      </c>
      <c r="U386" s="101">
        <f t="shared" si="176"/>
        <v>91</v>
      </c>
      <c r="V386" s="101">
        <v>252</v>
      </c>
      <c r="W386" s="22">
        <f t="shared" si="166"/>
        <v>1.028078128</v>
      </c>
      <c r="X386" s="18">
        <f t="shared" si="167"/>
        <v>2991.092443</v>
      </c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4"/>
      <c r="AJ386" s="73"/>
      <c r="AK386" s="183">
        <f>[2]Plan1!$A414</f>
        <v>49103</v>
      </c>
      <c r="AL386" s="182" t="str">
        <f>[2]Plan1!$C414</f>
        <v>Corpus Christi</v>
      </c>
      <c r="AN386" s="1"/>
      <c r="AO386" s="1"/>
      <c r="AP386" s="17"/>
      <c r="AQ386" s="1"/>
      <c r="AR386" s="1"/>
      <c r="AS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6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7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x14ac:dyDescent="0.2">
      <c r="A387" s="114">
        <f t="shared" si="168"/>
        <v>41847</v>
      </c>
      <c r="B387" s="98">
        <f t="shared" si="158"/>
        <v>109518.580443</v>
      </c>
      <c r="C387" s="10">
        <f t="shared" si="169"/>
        <v>100000</v>
      </c>
      <c r="D387" s="99">
        <f t="shared" si="170"/>
        <v>3958.32</v>
      </c>
      <c r="E387" s="21">
        <f>VLOOKUP(A386,[1]Plan1!$AY$80:$BA$314,3)</f>
        <v>3958.72</v>
      </c>
      <c r="F387" s="121">
        <f t="shared" si="171"/>
        <v>41836</v>
      </c>
      <c r="G387" s="100">
        <f t="shared" si="159"/>
        <v>1.0105297196782992E-4</v>
      </c>
      <c r="H387" s="20">
        <f t="shared" si="172"/>
        <v>41866</v>
      </c>
      <c r="I387" s="20">
        <f t="shared" si="160"/>
        <v>41866</v>
      </c>
      <c r="J387" s="1">
        <f t="shared" si="179"/>
        <v>23</v>
      </c>
      <c r="K387" s="1">
        <f t="shared" si="178"/>
        <v>9</v>
      </c>
      <c r="L387" s="10">
        <f t="shared" si="161"/>
        <v>1.0000395399999999</v>
      </c>
      <c r="M387" s="22">
        <f t="shared" si="177"/>
        <v>1.0039999399999999</v>
      </c>
      <c r="N387" s="22">
        <f t="shared" si="173"/>
        <v>1.0652327695667361</v>
      </c>
      <c r="O387" s="10">
        <f t="shared" si="174"/>
        <v>1.06527488</v>
      </c>
      <c r="P387" s="10">
        <f t="shared" si="162"/>
        <v>106527.488</v>
      </c>
      <c r="Q387" s="101">
        <f t="shared" si="163"/>
        <v>0</v>
      </c>
      <c r="R387" s="102">
        <f t="shared" si="164"/>
        <v>0</v>
      </c>
      <c r="S387" s="10">
        <f t="shared" si="165"/>
        <v>0</v>
      </c>
      <c r="T387" s="17">
        <f t="shared" si="175"/>
        <v>7.9699999999999993E-2</v>
      </c>
      <c r="U387" s="101">
        <f t="shared" si="176"/>
        <v>91</v>
      </c>
      <c r="V387" s="101">
        <v>252</v>
      </c>
      <c r="W387" s="22">
        <f t="shared" si="166"/>
        <v>1.028078128</v>
      </c>
      <c r="X387" s="18">
        <f t="shared" si="167"/>
        <v>2991.092443</v>
      </c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4"/>
      <c r="AJ387" s="73"/>
      <c r="AK387" s="183">
        <f>[2]Plan1!$A415</f>
        <v>49194</v>
      </c>
      <c r="AL387" s="182" t="str">
        <f>[2]Plan1!$C415</f>
        <v>Independência do Brasil</v>
      </c>
      <c r="AN387" s="1"/>
      <c r="AO387" s="1"/>
      <c r="AP387" s="17"/>
      <c r="AQ387" s="1"/>
      <c r="AR387" s="1"/>
      <c r="AS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6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7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x14ac:dyDescent="0.2">
      <c r="A388" s="114">
        <f t="shared" si="168"/>
        <v>41848</v>
      </c>
      <c r="B388" s="98">
        <f t="shared" si="158"/>
        <v>109518.580443</v>
      </c>
      <c r="C388" s="10">
        <f t="shared" si="169"/>
        <v>100000</v>
      </c>
      <c r="D388" s="99">
        <f t="shared" si="170"/>
        <v>3958.32</v>
      </c>
      <c r="E388" s="21">
        <f>VLOOKUP(A387,[1]Plan1!$AY$80:$BA$314,3)</f>
        <v>3958.72</v>
      </c>
      <c r="F388" s="121">
        <f t="shared" si="171"/>
        <v>41836</v>
      </c>
      <c r="G388" s="100">
        <f t="shared" si="159"/>
        <v>1.0105297196782992E-4</v>
      </c>
      <c r="H388" s="20">
        <f t="shared" si="172"/>
        <v>41866</v>
      </c>
      <c r="I388" s="20">
        <f t="shared" si="160"/>
        <v>41866</v>
      </c>
      <c r="J388" s="1">
        <f t="shared" si="179"/>
        <v>23</v>
      </c>
      <c r="K388" s="1">
        <f t="shared" si="178"/>
        <v>9</v>
      </c>
      <c r="L388" s="10">
        <f t="shared" si="161"/>
        <v>1.0000395399999999</v>
      </c>
      <c r="M388" s="22">
        <f t="shared" si="177"/>
        <v>1.0039999399999999</v>
      </c>
      <c r="N388" s="22">
        <f t="shared" si="173"/>
        <v>1.0652327695667361</v>
      </c>
      <c r="O388" s="10">
        <f t="shared" si="174"/>
        <v>1.06527488</v>
      </c>
      <c r="P388" s="10">
        <f t="shared" si="162"/>
        <v>106527.488</v>
      </c>
      <c r="Q388" s="101">
        <f t="shared" si="163"/>
        <v>0</v>
      </c>
      <c r="R388" s="102">
        <f t="shared" si="164"/>
        <v>0</v>
      </c>
      <c r="S388" s="10">
        <f t="shared" si="165"/>
        <v>0</v>
      </c>
      <c r="T388" s="17">
        <f t="shared" si="175"/>
        <v>7.9699999999999993E-2</v>
      </c>
      <c r="U388" s="101">
        <f t="shared" si="176"/>
        <v>91</v>
      </c>
      <c r="V388" s="101">
        <v>252</v>
      </c>
      <c r="W388" s="22">
        <f t="shared" si="166"/>
        <v>1.028078128</v>
      </c>
      <c r="X388" s="18">
        <f t="shared" si="167"/>
        <v>2991.092443</v>
      </c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4"/>
      <c r="AJ388" s="73"/>
      <c r="AK388" s="183">
        <f>[2]Plan1!$A416</f>
        <v>49229</v>
      </c>
      <c r="AL388" s="182" t="str">
        <f>[2]Plan1!$C416</f>
        <v>Nossa Sr.a Aparecida - Padroeira do Brasil</v>
      </c>
      <c r="AN388" s="1"/>
      <c r="AO388" s="1"/>
      <c r="AP388" s="17"/>
      <c r="AQ388" s="1"/>
      <c r="AR388" s="1"/>
      <c r="AS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6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7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x14ac:dyDescent="0.2">
      <c r="A389" s="114">
        <f t="shared" si="168"/>
        <v>41849</v>
      </c>
      <c r="B389" s="98">
        <f t="shared" si="158"/>
        <v>109552.393222</v>
      </c>
      <c r="C389" s="10">
        <f t="shared" si="169"/>
        <v>100000</v>
      </c>
      <c r="D389" s="99">
        <f t="shared" si="170"/>
        <v>3958.32</v>
      </c>
      <c r="E389" s="21">
        <f>VLOOKUP(A388,[1]Plan1!$AY$80:$BA$314,3)</f>
        <v>3958.72</v>
      </c>
      <c r="F389" s="121">
        <f t="shared" si="171"/>
        <v>41836</v>
      </c>
      <c r="G389" s="100">
        <f t="shared" si="159"/>
        <v>1.0105297196782992E-4</v>
      </c>
      <c r="H389" s="20">
        <f t="shared" si="172"/>
        <v>41866</v>
      </c>
      <c r="I389" s="20">
        <f t="shared" si="160"/>
        <v>41866</v>
      </c>
      <c r="J389" s="1">
        <f t="shared" si="179"/>
        <v>23</v>
      </c>
      <c r="K389" s="1">
        <f t="shared" si="178"/>
        <v>10</v>
      </c>
      <c r="L389" s="10">
        <f t="shared" si="161"/>
        <v>1.0000439299999999</v>
      </c>
      <c r="M389" s="22">
        <f t="shared" si="177"/>
        <v>1.0039999399999999</v>
      </c>
      <c r="N389" s="22">
        <f t="shared" si="173"/>
        <v>1.0652327695667361</v>
      </c>
      <c r="O389" s="10">
        <f t="shared" si="174"/>
        <v>1.06527956</v>
      </c>
      <c r="P389" s="10">
        <f t="shared" si="162"/>
        <v>106527.95600000001</v>
      </c>
      <c r="Q389" s="101">
        <f t="shared" si="163"/>
        <v>0</v>
      </c>
      <c r="R389" s="102">
        <f t="shared" si="164"/>
        <v>0</v>
      </c>
      <c r="S389" s="10">
        <f t="shared" si="165"/>
        <v>0</v>
      </c>
      <c r="T389" s="17">
        <f t="shared" si="175"/>
        <v>7.9699999999999993E-2</v>
      </c>
      <c r="U389" s="101">
        <f t="shared" si="176"/>
        <v>92</v>
      </c>
      <c r="V389" s="101">
        <v>252</v>
      </c>
      <c r="W389" s="22">
        <f t="shared" si="166"/>
        <v>1.0283910190000001</v>
      </c>
      <c r="X389" s="18">
        <f t="shared" si="167"/>
        <v>3024.437222</v>
      </c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4"/>
      <c r="AJ389" s="73"/>
      <c r="AK389" s="183">
        <f>[2]Plan1!$A417</f>
        <v>49250</v>
      </c>
      <c r="AL389" s="182" t="str">
        <f>[2]Plan1!$C417</f>
        <v>Finados</v>
      </c>
      <c r="AN389" s="1"/>
      <c r="AO389" s="1"/>
      <c r="AP389" s="17"/>
      <c r="AQ389" s="1"/>
      <c r="AR389" s="1"/>
      <c r="AS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6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7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x14ac:dyDescent="0.2">
      <c r="A390" s="114">
        <f t="shared" si="168"/>
        <v>41850</v>
      </c>
      <c r="B390" s="98">
        <f t="shared" si="158"/>
        <v>109586.216308</v>
      </c>
      <c r="C390" s="10">
        <f t="shared" si="169"/>
        <v>100000</v>
      </c>
      <c r="D390" s="99">
        <f t="shared" si="170"/>
        <v>3958.32</v>
      </c>
      <c r="E390" s="21">
        <f>VLOOKUP(A389,[1]Plan1!$AY$80:$BA$314,3)</f>
        <v>3958.72</v>
      </c>
      <c r="F390" s="121">
        <f t="shared" si="171"/>
        <v>41836</v>
      </c>
      <c r="G390" s="100">
        <f t="shared" si="159"/>
        <v>1.0105297196782992E-4</v>
      </c>
      <c r="H390" s="20">
        <f t="shared" si="172"/>
        <v>41866</v>
      </c>
      <c r="I390" s="20">
        <f t="shared" si="160"/>
        <v>41866</v>
      </c>
      <c r="J390" s="1">
        <f t="shared" si="179"/>
        <v>23</v>
      </c>
      <c r="K390" s="1">
        <f t="shared" si="178"/>
        <v>11</v>
      </c>
      <c r="L390" s="10">
        <f t="shared" si="161"/>
        <v>1.0000483200000001</v>
      </c>
      <c r="M390" s="22">
        <f t="shared" si="177"/>
        <v>1.0039999399999999</v>
      </c>
      <c r="N390" s="22">
        <f t="shared" si="173"/>
        <v>1.0652327695667361</v>
      </c>
      <c r="O390" s="10">
        <f t="shared" si="174"/>
        <v>1.06528424</v>
      </c>
      <c r="P390" s="10">
        <f t="shared" si="162"/>
        <v>106528.424</v>
      </c>
      <c r="Q390" s="101">
        <f t="shared" si="163"/>
        <v>0</v>
      </c>
      <c r="R390" s="102">
        <f t="shared" si="164"/>
        <v>0</v>
      </c>
      <c r="S390" s="10">
        <f t="shared" si="165"/>
        <v>0</v>
      </c>
      <c r="T390" s="17">
        <f t="shared" si="175"/>
        <v>7.9699999999999993E-2</v>
      </c>
      <c r="U390" s="101">
        <f t="shared" si="176"/>
        <v>93</v>
      </c>
      <c r="V390" s="101">
        <v>252</v>
      </c>
      <c r="W390" s="22">
        <f t="shared" si="166"/>
        <v>1.0287040039999999</v>
      </c>
      <c r="X390" s="18">
        <f t="shared" si="167"/>
        <v>3057.792308</v>
      </c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4"/>
      <c r="AJ390" s="73"/>
      <c r="AK390" s="183">
        <f>[2]Plan1!$A418</f>
        <v>49263</v>
      </c>
      <c r="AL390" s="182" t="str">
        <f>[2]Plan1!$C418</f>
        <v>Proclamação da República</v>
      </c>
      <c r="AN390" s="1"/>
      <c r="AO390" s="1"/>
      <c r="AP390" s="17"/>
      <c r="AQ390" s="1"/>
      <c r="AR390" s="1"/>
      <c r="AS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6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7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x14ac:dyDescent="0.2">
      <c r="A391" s="114">
        <f t="shared" si="168"/>
        <v>41851</v>
      </c>
      <c r="B391" s="98">
        <f t="shared" si="158"/>
        <v>109620.049914</v>
      </c>
      <c r="C391" s="10">
        <f t="shared" si="169"/>
        <v>100000</v>
      </c>
      <c r="D391" s="99">
        <f t="shared" si="170"/>
        <v>3958.32</v>
      </c>
      <c r="E391" s="21">
        <f>VLOOKUP(A390,[1]Plan1!$AY$80:$BA$314,3)</f>
        <v>3958.72</v>
      </c>
      <c r="F391" s="121">
        <f t="shared" si="171"/>
        <v>41836</v>
      </c>
      <c r="G391" s="100">
        <f t="shared" si="159"/>
        <v>1.0105297196782992E-4</v>
      </c>
      <c r="H391" s="20">
        <f t="shared" si="172"/>
        <v>41866</v>
      </c>
      <c r="I391" s="20">
        <f t="shared" si="160"/>
        <v>41866</v>
      </c>
      <c r="J391" s="1">
        <f t="shared" si="179"/>
        <v>23</v>
      </c>
      <c r="K391" s="1">
        <f t="shared" si="178"/>
        <v>12</v>
      </c>
      <c r="L391" s="10">
        <f t="shared" si="161"/>
        <v>1.00005272</v>
      </c>
      <c r="M391" s="22">
        <f t="shared" si="177"/>
        <v>1.0039999399999999</v>
      </c>
      <c r="N391" s="22">
        <f t="shared" si="173"/>
        <v>1.0652327695667361</v>
      </c>
      <c r="O391" s="10">
        <f t="shared" si="174"/>
        <v>1.06528892</v>
      </c>
      <c r="P391" s="10">
        <f t="shared" si="162"/>
        <v>106528.89200000001</v>
      </c>
      <c r="Q391" s="101">
        <f t="shared" si="163"/>
        <v>0</v>
      </c>
      <c r="R391" s="102">
        <f t="shared" si="164"/>
        <v>0</v>
      </c>
      <c r="S391" s="10">
        <f t="shared" si="165"/>
        <v>0</v>
      </c>
      <c r="T391" s="17">
        <f t="shared" si="175"/>
        <v>7.9699999999999993E-2</v>
      </c>
      <c r="U391" s="101">
        <f t="shared" si="176"/>
        <v>94</v>
      </c>
      <c r="V391" s="101">
        <v>252</v>
      </c>
      <c r="W391" s="22">
        <f t="shared" si="166"/>
        <v>1.029017085</v>
      </c>
      <c r="X391" s="18">
        <f t="shared" si="167"/>
        <v>3091.1579139999999</v>
      </c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4"/>
      <c r="AJ391" s="73"/>
      <c r="AK391" s="183">
        <f>[2]Plan1!$A419</f>
        <v>49268</v>
      </c>
      <c r="AL391" s="182" t="str">
        <f>[2]Plan1!$C419</f>
        <v>Dia Nacional de Zumbi e da Consciência Negra</v>
      </c>
      <c r="AN391" s="1"/>
      <c r="AO391" s="1"/>
      <c r="AP391" s="17"/>
      <c r="AQ391" s="1"/>
      <c r="AR391" s="1"/>
      <c r="AS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6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7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x14ac:dyDescent="0.2">
      <c r="A392" s="114">
        <f t="shared" si="168"/>
        <v>41852</v>
      </c>
      <c r="B392" s="98">
        <f t="shared" si="158"/>
        <v>109653.89393200001</v>
      </c>
      <c r="C392" s="10">
        <f t="shared" si="169"/>
        <v>100000</v>
      </c>
      <c r="D392" s="99">
        <f t="shared" si="170"/>
        <v>3958.32</v>
      </c>
      <c r="E392" s="21">
        <f>VLOOKUP(A391,[1]Plan1!$AY$80:$BA$314,3)</f>
        <v>3958.72</v>
      </c>
      <c r="F392" s="121">
        <f t="shared" si="171"/>
        <v>41836</v>
      </c>
      <c r="G392" s="100">
        <f t="shared" si="159"/>
        <v>1.0105297196782992E-4</v>
      </c>
      <c r="H392" s="20">
        <f t="shared" si="172"/>
        <v>41866</v>
      </c>
      <c r="I392" s="20">
        <f t="shared" si="160"/>
        <v>41866</v>
      </c>
      <c r="J392" s="1">
        <f t="shared" si="179"/>
        <v>23</v>
      </c>
      <c r="K392" s="1">
        <f t="shared" si="178"/>
        <v>13</v>
      </c>
      <c r="L392" s="10">
        <f t="shared" si="161"/>
        <v>1.00005711</v>
      </c>
      <c r="M392" s="22">
        <f t="shared" si="177"/>
        <v>1.0039999399999999</v>
      </c>
      <c r="N392" s="22">
        <f t="shared" si="173"/>
        <v>1.0652327695667361</v>
      </c>
      <c r="O392" s="10">
        <f t="shared" si="174"/>
        <v>1.0652936</v>
      </c>
      <c r="P392" s="10">
        <f t="shared" si="162"/>
        <v>106529.36</v>
      </c>
      <c r="Q392" s="101">
        <f t="shared" si="163"/>
        <v>0</v>
      </c>
      <c r="R392" s="102">
        <f t="shared" si="164"/>
        <v>0</v>
      </c>
      <c r="S392" s="10">
        <f t="shared" si="165"/>
        <v>0</v>
      </c>
      <c r="T392" s="17">
        <f t="shared" si="175"/>
        <v>7.9699999999999993E-2</v>
      </c>
      <c r="U392" s="101">
        <f t="shared" si="176"/>
        <v>95</v>
      </c>
      <c r="V392" s="101">
        <v>252</v>
      </c>
      <c r="W392" s="22">
        <f t="shared" si="166"/>
        <v>1.0293302609999999</v>
      </c>
      <c r="X392" s="18">
        <f t="shared" si="167"/>
        <v>3124.5339319999998</v>
      </c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4"/>
      <c r="AJ392" s="73"/>
      <c r="AK392" s="183">
        <f>[2]Plan1!$A420</f>
        <v>49303</v>
      </c>
      <c r="AL392" s="182" t="str">
        <f>[2]Plan1!$C420</f>
        <v>Natal</v>
      </c>
      <c r="AN392" s="1"/>
      <c r="AO392" s="1"/>
      <c r="AP392" s="17"/>
      <c r="AQ392" s="1"/>
      <c r="AR392" s="1"/>
      <c r="AS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6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7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x14ac:dyDescent="0.2">
      <c r="A393" s="114">
        <f t="shared" si="168"/>
        <v>41853</v>
      </c>
      <c r="B393" s="98">
        <f t="shared" si="158"/>
        <v>109687.74836499999</v>
      </c>
      <c r="C393" s="10">
        <f t="shared" si="169"/>
        <v>100000</v>
      </c>
      <c r="D393" s="99">
        <f t="shared" si="170"/>
        <v>3958.32</v>
      </c>
      <c r="E393" s="21">
        <f>VLOOKUP(A392,[1]Plan1!$AY$80:$BA$314,3)</f>
        <v>3958.72</v>
      </c>
      <c r="F393" s="121">
        <f t="shared" si="171"/>
        <v>41836</v>
      </c>
      <c r="G393" s="100">
        <f t="shared" si="159"/>
        <v>1.0105297196782992E-4</v>
      </c>
      <c r="H393" s="20">
        <f t="shared" si="172"/>
        <v>41866</v>
      </c>
      <c r="I393" s="20">
        <f t="shared" si="160"/>
        <v>41866</v>
      </c>
      <c r="J393" s="1">
        <f t="shared" si="179"/>
        <v>23</v>
      </c>
      <c r="K393" s="1">
        <f t="shared" si="178"/>
        <v>14</v>
      </c>
      <c r="L393" s="10">
        <f t="shared" si="161"/>
        <v>1.0000614999999999</v>
      </c>
      <c r="M393" s="22">
        <f t="shared" si="177"/>
        <v>1.0039999399999999</v>
      </c>
      <c r="N393" s="22">
        <f t="shared" si="173"/>
        <v>1.0652327695667361</v>
      </c>
      <c r="O393" s="10">
        <f t="shared" si="174"/>
        <v>1.0652982799999999</v>
      </c>
      <c r="P393" s="10">
        <f t="shared" si="162"/>
        <v>106529.82799999999</v>
      </c>
      <c r="Q393" s="101">
        <f t="shared" si="163"/>
        <v>0</v>
      </c>
      <c r="R393" s="102">
        <f t="shared" si="164"/>
        <v>0</v>
      </c>
      <c r="S393" s="10">
        <f t="shared" si="165"/>
        <v>0</v>
      </c>
      <c r="T393" s="17">
        <f t="shared" si="175"/>
        <v>7.9699999999999993E-2</v>
      </c>
      <c r="U393" s="101">
        <f t="shared" si="176"/>
        <v>96</v>
      </c>
      <c r="V393" s="101">
        <v>252</v>
      </c>
      <c r="W393" s="22">
        <f t="shared" si="166"/>
        <v>1.0296435319999999</v>
      </c>
      <c r="X393" s="18">
        <f t="shared" si="167"/>
        <v>3157.9203649999999</v>
      </c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4"/>
      <c r="AJ393" s="73"/>
      <c r="AK393" s="183">
        <f>[2]Plan1!$A421</f>
        <v>49310</v>
      </c>
      <c r="AL393" s="182" t="str">
        <f>[2]Plan1!$C421</f>
        <v>Confraternização Universal</v>
      </c>
      <c r="AN393" s="1"/>
      <c r="AO393" s="1"/>
      <c r="AP393" s="17"/>
      <c r="AQ393" s="1"/>
      <c r="AR393" s="1"/>
      <c r="AS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6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7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x14ac:dyDescent="0.2">
      <c r="A394" s="114">
        <f t="shared" si="168"/>
        <v>41854</v>
      </c>
      <c r="B394" s="98">
        <f t="shared" ref="B394:B457" si="180">(P394+X394)</f>
        <v>109687.74836499999</v>
      </c>
      <c r="C394" s="10">
        <f t="shared" si="169"/>
        <v>100000</v>
      </c>
      <c r="D394" s="99">
        <f t="shared" si="170"/>
        <v>3958.32</v>
      </c>
      <c r="E394" s="21">
        <f>VLOOKUP(A393,[1]Plan1!$AY$80:$BA$314,3)</f>
        <v>3958.72</v>
      </c>
      <c r="F394" s="121">
        <f t="shared" si="171"/>
        <v>41836</v>
      </c>
      <c r="G394" s="100">
        <f t="shared" ref="G394:G457" si="181">(E394/D394)-1</f>
        <v>1.0105297196782992E-4</v>
      </c>
      <c r="H394" s="20">
        <f t="shared" si="172"/>
        <v>41866</v>
      </c>
      <c r="I394" s="20">
        <f t="shared" ref="I394:I457" si="182">IF(A394&gt;I393,H394,I393)</f>
        <v>41866</v>
      </c>
      <c r="J394" s="1">
        <f t="shared" si="179"/>
        <v>23</v>
      </c>
      <c r="K394" s="1">
        <f t="shared" si="178"/>
        <v>14</v>
      </c>
      <c r="L394" s="10">
        <f t="shared" ref="L394:L457" si="183">TRUNC((E394/D394)^TRUNC((K394/J394),9),8)</f>
        <v>1.0000614999999999</v>
      </c>
      <c r="M394" s="22">
        <f t="shared" si="177"/>
        <v>1.0039999399999999</v>
      </c>
      <c r="N394" s="22">
        <f t="shared" si="173"/>
        <v>1.0652327695667361</v>
      </c>
      <c r="O394" s="10">
        <f t="shared" si="174"/>
        <v>1.0652982799999999</v>
      </c>
      <c r="P394" s="10">
        <f t="shared" ref="P394:P457" si="184">TRUNC(C394*O394,8)</f>
        <v>106529.82799999999</v>
      </c>
      <c r="Q394" s="101">
        <f t="shared" ref="Q394:Q457" si="185">IF(VLOOKUP(A394,AK$10:AR$114,8)=VLOOKUP(A393,AK$10:AR$114,8),0,VLOOKUP(A394,AK$10:AR$114,8))</f>
        <v>0</v>
      </c>
      <c r="R394" s="102">
        <f t="shared" ref="R394:R457" si="186">IF(Q394&gt;0,VLOOKUP($A394,$AK$10:$AP$114,6),0)</f>
        <v>0</v>
      </c>
      <c r="S394" s="10">
        <f t="shared" ref="S394:S457" si="187">IF(R394&gt;0,TRUNC(100000*R394*O394,8),0)</f>
        <v>0</v>
      </c>
      <c r="T394" s="17">
        <f t="shared" si="175"/>
        <v>7.9699999999999993E-2</v>
      </c>
      <c r="U394" s="101">
        <f t="shared" si="176"/>
        <v>96</v>
      </c>
      <c r="V394" s="101">
        <v>252</v>
      </c>
      <c r="W394" s="22">
        <f t="shared" ref="W394:W457" si="188">ROUND((1+T394)^TRUNC((U394/V394),9),9)</f>
        <v>1.0296435319999999</v>
      </c>
      <c r="X394" s="18">
        <f t="shared" ref="X394:X457" si="189">TRUNC((P394*(W394-1)),6)</f>
        <v>3157.9203649999999</v>
      </c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4"/>
      <c r="AJ394" s="73"/>
      <c r="AK394" s="183">
        <f>[2]Plan1!$A422</f>
        <v>49345</v>
      </c>
      <c r="AL394" s="182" t="str">
        <f>[2]Plan1!$C422</f>
        <v>Carnaval</v>
      </c>
      <c r="AN394" s="1"/>
      <c r="AO394" s="1"/>
      <c r="AP394" s="17"/>
      <c r="AQ394" s="1"/>
      <c r="AR394" s="1"/>
      <c r="AS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6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7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x14ac:dyDescent="0.2">
      <c r="A395" s="114">
        <f t="shared" ref="A395:A458" si="190">(A394+1)</f>
        <v>41855</v>
      </c>
      <c r="B395" s="98">
        <f t="shared" si="180"/>
        <v>109687.74836499999</v>
      </c>
      <c r="C395" s="10">
        <f t="shared" ref="C395:C458" si="191">TRUNC(IF(Q394&gt;0,VLOOKUP(A394,$AK$12:$AL$114,2),C394),8)</f>
        <v>100000</v>
      </c>
      <c r="D395" s="99">
        <f t="shared" ref="D395:D458" si="192">IF(E395=E394,D394,E394)</f>
        <v>3958.32</v>
      </c>
      <c r="E395" s="21">
        <f>VLOOKUP(A394,[1]Plan1!$AY$80:$BA$314,3)</f>
        <v>3958.72</v>
      </c>
      <c r="F395" s="121">
        <f t="shared" ref="F395:F458" si="193">IF(D395=D394,F394,A395)</f>
        <v>41836</v>
      </c>
      <c r="G395" s="100">
        <f t="shared" si="181"/>
        <v>1.0105297196782992E-4</v>
      </c>
      <c r="H395" s="20">
        <f t="shared" ref="H395:H458" si="194">IF(DAY(A395)=15,VLOOKUP(A395,AO$118:AT$450,4),H394)</f>
        <v>41866</v>
      </c>
      <c r="I395" s="20">
        <f t="shared" si="182"/>
        <v>41866</v>
      </c>
      <c r="J395" s="1">
        <f t="shared" si="179"/>
        <v>23</v>
      </c>
      <c r="K395" s="1">
        <f t="shared" si="178"/>
        <v>14</v>
      </c>
      <c r="L395" s="10">
        <f t="shared" si="183"/>
        <v>1.0000614999999999</v>
      </c>
      <c r="M395" s="22">
        <f t="shared" si="177"/>
        <v>1.0039999399999999</v>
      </c>
      <c r="N395" s="22">
        <f t="shared" ref="N395:N458" si="195">IF(I395&gt;I394,N394*M395,N394)</f>
        <v>1.0652327695667361</v>
      </c>
      <c r="O395" s="10">
        <f t="shared" ref="O395:O458" si="196">TRUNC(TRUNC((L395*N395),15),8)</f>
        <v>1.0652982799999999</v>
      </c>
      <c r="P395" s="10">
        <f t="shared" si="184"/>
        <v>106529.82799999999</v>
      </c>
      <c r="Q395" s="101">
        <f t="shared" si="185"/>
        <v>0</v>
      </c>
      <c r="R395" s="102">
        <f t="shared" si="186"/>
        <v>0</v>
      </c>
      <c r="S395" s="10">
        <f t="shared" si="187"/>
        <v>0</v>
      </c>
      <c r="T395" s="17">
        <f t="shared" ref="T395:T458" si="197">(T394)</f>
        <v>7.9699999999999993E-2</v>
      </c>
      <c r="U395" s="101">
        <f t="shared" si="176"/>
        <v>96</v>
      </c>
      <c r="V395" s="101">
        <v>252</v>
      </c>
      <c r="W395" s="22">
        <f t="shared" si="188"/>
        <v>1.0296435319999999</v>
      </c>
      <c r="X395" s="18">
        <f t="shared" si="189"/>
        <v>3157.9203649999999</v>
      </c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4"/>
      <c r="AJ395" s="73"/>
      <c r="AK395" s="183">
        <f>[2]Plan1!$A423</f>
        <v>49346</v>
      </c>
      <c r="AL395" s="182" t="str">
        <f>[2]Plan1!$C423</f>
        <v>Carnaval</v>
      </c>
      <c r="AN395" s="1"/>
      <c r="AO395" s="1"/>
      <c r="AP395" s="17"/>
      <c r="AQ395" s="1"/>
      <c r="AR395" s="1"/>
      <c r="AS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6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7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x14ac:dyDescent="0.2">
      <c r="A396" s="114">
        <f t="shared" si="190"/>
        <v>41856</v>
      </c>
      <c r="B396" s="98">
        <f t="shared" si="180"/>
        <v>109721.613317</v>
      </c>
      <c r="C396" s="10">
        <f t="shared" si="191"/>
        <v>100000</v>
      </c>
      <c r="D396" s="99">
        <f t="shared" si="192"/>
        <v>3958.32</v>
      </c>
      <c r="E396" s="21">
        <f>VLOOKUP(A395,[1]Plan1!$AY$80:$BA$314,3)</f>
        <v>3958.72</v>
      </c>
      <c r="F396" s="121">
        <f t="shared" si="193"/>
        <v>41836</v>
      </c>
      <c r="G396" s="100">
        <f t="shared" si="181"/>
        <v>1.0105297196782992E-4</v>
      </c>
      <c r="H396" s="20">
        <f t="shared" si="194"/>
        <v>41866</v>
      </c>
      <c r="I396" s="20">
        <f t="shared" si="182"/>
        <v>41866</v>
      </c>
      <c r="J396" s="1">
        <f t="shared" si="179"/>
        <v>23</v>
      </c>
      <c r="K396" s="1">
        <f t="shared" si="178"/>
        <v>15</v>
      </c>
      <c r="L396" s="10">
        <f t="shared" si="183"/>
        <v>1.0000659000000001</v>
      </c>
      <c r="M396" s="22">
        <f t="shared" si="177"/>
        <v>1.0039999399999999</v>
      </c>
      <c r="N396" s="22">
        <f t="shared" si="195"/>
        <v>1.0652327695667361</v>
      </c>
      <c r="O396" s="10">
        <f t="shared" si="196"/>
        <v>1.0653029599999999</v>
      </c>
      <c r="P396" s="10">
        <f t="shared" si="184"/>
        <v>106530.296</v>
      </c>
      <c r="Q396" s="101">
        <f t="shared" si="185"/>
        <v>0</v>
      </c>
      <c r="R396" s="102">
        <f t="shared" si="186"/>
        <v>0</v>
      </c>
      <c r="S396" s="10">
        <f t="shared" si="187"/>
        <v>0</v>
      </c>
      <c r="T396" s="17">
        <f t="shared" si="197"/>
        <v>7.9699999999999993E-2</v>
      </c>
      <c r="U396" s="101">
        <f t="shared" si="176"/>
        <v>97</v>
      </c>
      <c r="V396" s="101">
        <v>252</v>
      </c>
      <c r="W396" s="22">
        <f t="shared" si="188"/>
        <v>1.0299568990000001</v>
      </c>
      <c r="X396" s="18">
        <f t="shared" si="189"/>
        <v>3191.317317</v>
      </c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4"/>
      <c r="AJ396" s="73"/>
      <c r="AK396" s="183">
        <f>[2]Plan1!$A424</f>
        <v>49391</v>
      </c>
      <c r="AL396" s="182" t="str">
        <f>[2]Plan1!$C424</f>
        <v>Paixão de Cristo</v>
      </c>
      <c r="AN396" s="1"/>
      <c r="AO396" s="1"/>
      <c r="AP396" s="17"/>
      <c r="AQ396" s="1"/>
      <c r="AR396" s="1"/>
      <c r="AS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6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7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x14ac:dyDescent="0.2">
      <c r="A397" s="114">
        <f t="shared" si="190"/>
        <v>41857</v>
      </c>
      <c r="B397" s="98">
        <f t="shared" si="180"/>
        <v>109755.48868299999</v>
      </c>
      <c r="C397" s="10">
        <f t="shared" si="191"/>
        <v>100000</v>
      </c>
      <c r="D397" s="99">
        <f t="shared" si="192"/>
        <v>3958.32</v>
      </c>
      <c r="E397" s="21">
        <f>VLOOKUP(A396,[1]Plan1!$AY$80:$BA$314,3)</f>
        <v>3958.72</v>
      </c>
      <c r="F397" s="121">
        <f t="shared" si="193"/>
        <v>41836</v>
      </c>
      <c r="G397" s="100">
        <f t="shared" si="181"/>
        <v>1.0105297196782992E-4</v>
      </c>
      <c r="H397" s="20">
        <f t="shared" si="194"/>
        <v>41866</v>
      </c>
      <c r="I397" s="20">
        <f t="shared" si="182"/>
        <v>41866</v>
      </c>
      <c r="J397" s="1">
        <f t="shared" si="179"/>
        <v>23</v>
      </c>
      <c r="K397" s="1">
        <f t="shared" si="178"/>
        <v>16</v>
      </c>
      <c r="L397" s="10">
        <f t="shared" si="183"/>
        <v>1.00007029</v>
      </c>
      <c r="M397" s="22">
        <f t="shared" si="177"/>
        <v>1.0039999399999999</v>
      </c>
      <c r="N397" s="22">
        <f t="shared" si="195"/>
        <v>1.0652327695667361</v>
      </c>
      <c r="O397" s="10">
        <f t="shared" si="196"/>
        <v>1.0653076399999999</v>
      </c>
      <c r="P397" s="10">
        <f t="shared" si="184"/>
        <v>106530.764</v>
      </c>
      <c r="Q397" s="101">
        <f t="shared" si="185"/>
        <v>0</v>
      </c>
      <c r="R397" s="102">
        <f t="shared" si="186"/>
        <v>0</v>
      </c>
      <c r="S397" s="10">
        <f t="shared" si="187"/>
        <v>0</v>
      </c>
      <c r="T397" s="17">
        <f t="shared" si="197"/>
        <v>7.9699999999999993E-2</v>
      </c>
      <c r="U397" s="101">
        <f t="shared" si="176"/>
        <v>98</v>
      </c>
      <c r="V397" s="101">
        <v>252</v>
      </c>
      <c r="W397" s="22">
        <f t="shared" si="188"/>
        <v>1.0302703609999999</v>
      </c>
      <c r="X397" s="18">
        <f t="shared" si="189"/>
        <v>3224.7246829999999</v>
      </c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4"/>
      <c r="AJ397" s="73"/>
      <c r="AK397" s="183">
        <f>[2]Plan1!$A425</f>
        <v>49420</v>
      </c>
      <c r="AL397" s="182" t="str">
        <f>[2]Plan1!$C425</f>
        <v>Tiradentes</v>
      </c>
      <c r="AN397" s="1"/>
      <c r="AO397" s="1"/>
      <c r="AP397" s="17"/>
      <c r="AQ397" s="1"/>
      <c r="AR397" s="1"/>
      <c r="AS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6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7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x14ac:dyDescent="0.2">
      <c r="A398" s="114">
        <f t="shared" si="190"/>
        <v>41858</v>
      </c>
      <c r="B398" s="98">
        <f t="shared" si="180"/>
        <v>109789.37549399999</v>
      </c>
      <c r="C398" s="10">
        <f t="shared" si="191"/>
        <v>100000</v>
      </c>
      <c r="D398" s="99">
        <f t="shared" si="192"/>
        <v>3958.32</v>
      </c>
      <c r="E398" s="21">
        <f>VLOOKUP(A397,[1]Plan1!$AY$80:$BA$314,3)</f>
        <v>3958.72</v>
      </c>
      <c r="F398" s="121">
        <f t="shared" si="193"/>
        <v>41836</v>
      </c>
      <c r="G398" s="100">
        <f t="shared" si="181"/>
        <v>1.0105297196782992E-4</v>
      </c>
      <c r="H398" s="20">
        <f t="shared" si="194"/>
        <v>41866</v>
      </c>
      <c r="I398" s="20">
        <f t="shared" si="182"/>
        <v>41866</v>
      </c>
      <c r="J398" s="1">
        <f t="shared" si="179"/>
        <v>23</v>
      </c>
      <c r="K398" s="1">
        <f t="shared" si="178"/>
        <v>17</v>
      </c>
      <c r="L398" s="10">
        <f t="shared" si="183"/>
        <v>1.0000746899999999</v>
      </c>
      <c r="M398" s="22">
        <f t="shared" si="177"/>
        <v>1.0039999399999999</v>
      </c>
      <c r="N398" s="22">
        <f t="shared" si="195"/>
        <v>1.0652327695667361</v>
      </c>
      <c r="O398" s="10">
        <f t="shared" si="196"/>
        <v>1.06531233</v>
      </c>
      <c r="P398" s="10">
        <f t="shared" si="184"/>
        <v>106531.23299999999</v>
      </c>
      <c r="Q398" s="101">
        <f t="shared" si="185"/>
        <v>0</v>
      </c>
      <c r="R398" s="102">
        <f t="shared" si="186"/>
        <v>0</v>
      </c>
      <c r="S398" s="10">
        <f t="shared" si="187"/>
        <v>0</v>
      </c>
      <c r="T398" s="17">
        <f t="shared" si="197"/>
        <v>7.9699999999999993E-2</v>
      </c>
      <c r="U398" s="101">
        <f t="shared" si="176"/>
        <v>99</v>
      </c>
      <c r="V398" s="101">
        <v>252</v>
      </c>
      <c r="W398" s="22">
        <f t="shared" si="188"/>
        <v>1.030583918</v>
      </c>
      <c r="X398" s="18">
        <f t="shared" si="189"/>
        <v>3258.1424940000002</v>
      </c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4"/>
      <c r="AJ398" s="73"/>
      <c r="AK398" s="183">
        <f>[2]Plan1!$A426</f>
        <v>49430</v>
      </c>
      <c r="AL398" s="182" t="str">
        <f>[2]Plan1!$C426</f>
        <v>Dia do Trabalho</v>
      </c>
      <c r="AN398" s="1"/>
      <c r="AO398" s="1"/>
      <c r="AP398" s="17"/>
      <c r="AQ398" s="1"/>
      <c r="AR398" s="1"/>
      <c r="AS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6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7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x14ac:dyDescent="0.2">
      <c r="A399" s="114">
        <f t="shared" si="190"/>
        <v>41859</v>
      </c>
      <c r="B399" s="98">
        <f t="shared" si="180"/>
        <v>109823.270764</v>
      </c>
      <c r="C399" s="10">
        <f t="shared" si="191"/>
        <v>100000</v>
      </c>
      <c r="D399" s="99">
        <f t="shared" si="192"/>
        <v>3958.32</v>
      </c>
      <c r="E399" s="21">
        <f>VLOOKUP(A398,[1]Plan1!$AY$80:$BA$314,3)</f>
        <v>3958.72</v>
      </c>
      <c r="F399" s="121">
        <f t="shared" si="193"/>
        <v>41836</v>
      </c>
      <c r="G399" s="100">
        <f t="shared" si="181"/>
        <v>1.0105297196782992E-4</v>
      </c>
      <c r="H399" s="20">
        <f t="shared" si="194"/>
        <v>41866</v>
      </c>
      <c r="I399" s="20">
        <f t="shared" si="182"/>
        <v>41866</v>
      </c>
      <c r="J399" s="1">
        <f t="shared" si="179"/>
        <v>23</v>
      </c>
      <c r="K399" s="1">
        <f t="shared" si="178"/>
        <v>18</v>
      </c>
      <c r="L399" s="10">
        <f t="shared" si="183"/>
        <v>1.0000790799999999</v>
      </c>
      <c r="M399" s="22">
        <f t="shared" si="177"/>
        <v>1.0039999399999999</v>
      </c>
      <c r="N399" s="22">
        <f t="shared" si="195"/>
        <v>1.0652327695667361</v>
      </c>
      <c r="O399" s="10">
        <f t="shared" si="196"/>
        <v>1.0653170000000001</v>
      </c>
      <c r="P399" s="10">
        <f t="shared" si="184"/>
        <v>106531.7</v>
      </c>
      <c r="Q399" s="101">
        <f t="shared" si="185"/>
        <v>0</v>
      </c>
      <c r="R399" s="102">
        <f t="shared" si="186"/>
        <v>0</v>
      </c>
      <c r="S399" s="10">
        <f t="shared" si="187"/>
        <v>0</v>
      </c>
      <c r="T399" s="17">
        <f t="shared" si="197"/>
        <v>7.9699999999999993E-2</v>
      </c>
      <c r="U399" s="101">
        <f t="shared" si="176"/>
        <v>100</v>
      </c>
      <c r="V399" s="101">
        <v>252</v>
      </c>
      <c r="W399" s="22">
        <f t="shared" si="188"/>
        <v>1.0308975709999999</v>
      </c>
      <c r="X399" s="18">
        <f t="shared" si="189"/>
        <v>3291.5707640000001</v>
      </c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4"/>
      <c r="AJ399" s="73"/>
      <c r="AK399" s="183">
        <f>[2]Plan1!$A427</f>
        <v>49453</v>
      </c>
      <c r="AL399" s="182" t="str">
        <f>[2]Plan1!$C427</f>
        <v>Corpus Christi</v>
      </c>
      <c r="AN399" s="1"/>
      <c r="AO399" s="1"/>
      <c r="AP399" s="17"/>
      <c r="AQ399" s="1"/>
      <c r="AR399" s="1"/>
      <c r="AS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6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7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x14ac:dyDescent="0.2">
      <c r="A400" s="114">
        <f t="shared" si="190"/>
        <v>41860</v>
      </c>
      <c r="B400" s="98">
        <f t="shared" si="180"/>
        <v>109857.17747900001</v>
      </c>
      <c r="C400" s="10">
        <f t="shared" si="191"/>
        <v>100000</v>
      </c>
      <c r="D400" s="99">
        <f t="shared" si="192"/>
        <v>3958.32</v>
      </c>
      <c r="E400" s="21">
        <f>VLOOKUP(A399,[1]Plan1!$AY$80:$BA$314,3)</f>
        <v>3958.72</v>
      </c>
      <c r="F400" s="121">
        <f t="shared" si="193"/>
        <v>41836</v>
      </c>
      <c r="G400" s="100">
        <f t="shared" si="181"/>
        <v>1.0105297196782992E-4</v>
      </c>
      <c r="H400" s="20">
        <f t="shared" si="194"/>
        <v>41866</v>
      </c>
      <c r="I400" s="20">
        <f t="shared" si="182"/>
        <v>41866</v>
      </c>
      <c r="J400" s="1">
        <f t="shared" si="179"/>
        <v>23</v>
      </c>
      <c r="K400" s="1">
        <f t="shared" si="178"/>
        <v>19</v>
      </c>
      <c r="L400" s="10">
        <f t="shared" si="183"/>
        <v>1.0000834700000001</v>
      </c>
      <c r="M400" s="22">
        <f t="shared" si="177"/>
        <v>1.0039999399999999</v>
      </c>
      <c r="N400" s="22">
        <f t="shared" si="195"/>
        <v>1.0652327695667361</v>
      </c>
      <c r="O400" s="10">
        <f t="shared" si="196"/>
        <v>1.06532168</v>
      </c>
      <c r="P400" s="10">
        <f t="shared" si="184"/>
        <v>106532.16800000001</v>
      </c>
      <c r="Q400" s="101">
        <f t="shared" si="185"/>
        <v>0</v>
      </c>
      <c r="R400" s="102">
        <f t="shared" si="186"/>
        <v>0</v>
      </c>
      <c r="S400" s="10">
        <f t="shared" si="187"/>
        <v>0</v>
      </c>
      <c r="T400" s="17">
        <f t="shared" si="197"/>
        <v>7.9699999999999993E-2</v>
      </c>
      <c r="U400" s="101">
        <f t="shared" si="176"/>
        <v>101</v>
      </c>
      <c r="V400" s="101">
        <v>252</v>
      </c>
      <c r="W400" s="22">
        <f t="shared" si="188"/>
        <v>1.0312113190000001</v>
      </c>
      <c r="X400" s="18">
        <f t="shared" si="189"/>
        <v>3325.0094789999998</v>
      </c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4"/>
      <c r="AJ400" s="73"/>
      <c r="AK400" s="183">
        <f>[2]Plan1!$A428</f>
        <v>49559</v>
      </c>
      <c r="AL400" s="182" t="str">
        <f>[2]Plan1!$C428</f>
        <v>Independência do Brasil</v>
      </c>
      <c r="AN400" s="1"/>
      <c r="AO400" s="1"/>
      <c r="AP400" s="17"/>
      <c r="AQ400" s="1"/>
      <c r="AR400" s="1"/>
      <c r="AS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6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7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x14ac:dyDescent="0.2">
      <c r="A401" s="114">
        <f t="shared" si="190"/>
        <v>41861</v>
      </c>
      <c r="B401" s="98">
        <f t="shared" si="180"/>
        <v>109857.17747900001</v>
      </c>
      <c r="C401" s="10">
        <f t="shared" si="191"/>
        <v>100000</v>
      </c>
      <c r="D401" s="99">
        <f t="shared" si="192"/>
        <v>3958.32</v>
      </c>
      <c r="E401" s="21">
        <f>VLOOKUP(A400,[1]Plan1!$AY$80:$BA$314,3)</f>
        <v>3958.72</v>
      </c>
      <c r="F401" s="121">
        <f t="shared" si="193"/>
        <v>41836</v>
      </c>
      <c r="G401" s="100">
        <f t="shared" si="181"/>
        <v>1.0105297196782992E-4</v>
      </c>
      <c r="H401" s="20">
        <f t="shared" si="194"/>
        <v>41866</v>
      </c>
      <c r="I401" s="20">
        <f t="shared" si="182"/>
        <v>41866</v>
      </c>
      <c r="J401" s="1">
        <f t="shared" si="179"/>
        <v>23</v>
      </c>
      <c r="K401" s="1">
        <f t="shared" si="178"/>
        <v>19</v>
      </c>
      <c r="L401" s="10">
        <f t="shared" si="183"/>
        <v>1.0000834700000001</v>
      </c>
      <c r="M401" s="22">
        <f t="shared" si="177"/>
        <v>1.0039999399999999</v>
      </c>
      <c r="N401" s="22">
        <f t="shared" si="195"/>
        <v>1.0652327695667361</v>
      </c>
      <c r="O401" s="10">
        <f t="shared" si="196"/>
        <v>1.06532168</v>
      </c>
      <c r="P401" s="10">
        <f t="shared" si="184"/>
        <v>106532.16800000001</v>
      </c>
      <c r="Q401" s="101">
        <f t="shared" si="185"/>
        <v>0</v>
      </c>
      <c r="R401" s="102">
        <f t="shared" si="186"/>
        <v>0</v>
      </c>
      <c r="S401" s="10">
        <f t="shared" si="187"/>
        <v>0</v>
      </c>
      <c r="T401" s="17">
        <f t="shared" si="197"/>
        <v>7.9699999999999993E-2</v>
      </c>
      <c r="U401" s="101">
        <f t="shared" si="176"/>
        <v>101</v>
      </c>
      <c r="V401" s="101">
        <v>252</v>
      </c>
      <c r="W401" s="22">
        <f t="shared" si="188"/>
        <v>1.0312113190000001</v>
      </c>
      <c r="X401" s="18">
        <f t="shared" si="189"/>
        <v>3325.0094789999998</v>
      </c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4"/>
      <c r="AJ401" s="73"/>
      <c r="AK401" s="183">
        <f>[2]Plan1!$A429</f>
        <v>49594</v>
      </c>
      <c r="AL401" s="182" t="str">
        <f>[2]Plan1!$C429</f>
        <v>Nossa Sr.a Aparecida - Padroeira do Brasil</v>
      </c>
      <c r="AN401" s="1"/>
      <c r="AO401" s="1"/>
      <c r="AP401" s="17"/>
      <c r="AQ401" s="1"/>
      <c r="AR401" s="1"/>
      <c r="AS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6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7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x14ac:dyDescent="0.2">
      <c r="A402" s="114">
        <f t="shared" si="190"/>
        <v>41862</v>
      </c>
      <c r="B402" s="98">
        <f t="shared" si="180"/>
        <v>109857.17747900001</v>
      </c>
      <c r="C402" s="10">
        <f t="shared" si="191"/>
        <v>100000</v>
      </c>
      <c r="D402" s="99">
        <f t="shared" si="192"/>
        <v>3958.32</v>
      </c>
      <c r="E402" s="21">
        <f>VLOOKUP(A401,[1]Plan1!$AY$80:$BA$314,3)</f>
        <v>3958.72</v>
      </c>
      <c r="F402" s="121">
        <f t="shared" si="193"/>
        <v>41836</v>
      </c>
      <c r="G402" s="100">
        <f t="shared" si="181"/>
        <v>1.0105297196782992E-4</v>
      </c>
      <c r="H402" s="20">
        <f t="shared" si="194"/>
        <v>41866</v>
      </c>
      <c r="I402" s="20">
        <f t="shared" si="182"/>
        <v>41866</v>
      </c>
      <c r="J402" s="1">
        <f t="shared" si="179"/>
        <v>23</v>
      </c>
      <c r="K402" s="1">
        <f t="shared" si="178"/>
        <v>19</v>
      </c>
      <c r="L402" s="10">
        <f t="shared" si="183"/>
        <v>1.0000834700000001</v>
      </c>
      <c r="M402" s="22">
        <f t="shared" si="177"/>
        <v>1.0039999399999999</v>
      </c>
      <c r="N402" s="22">
        <f t="shared" si="195"/>
        <v>1.0652327695667361</v>
      </c>
      <c r="O402" s="10">
        <f t="shared" si="196"/>
        <v>1.06532168</v>
      </c>
      <c r="P402" s="10">
        <f t="shared" si="184"/>
        <v>106532.16800000001</v>
      </c>
      <c r="Q402" s="101">
        <f t="shared" si="185"/>
        <v>0</v>
      </c>
      <c r="R402" s="102">
        <f t="shared" si="186"/>
        <v>0</v>
      </c>
      <c r="S402" s="10">
        <f t="shared" si="187"/>
        <v>0</v>
      </c>
      <c r="T402" s="17">
        <f t="shared" si="197"/>
        <v>7.9699999999999993E-2</v>
      </c>
      <c r="U402" s="101">
        <f t="shared" si="176"/>
        <v>101</v>
      </c>
      <c r="V402" s="101">
        <v>252</v>
      </c>
      <c r="W402" s="22">
        <f t="shared" si="188"/>
        <v>1.0312113190000001</v>
      </c>
      <c r="X402" s="18">
        <f t="shared" si="189"/>
        <v>3325.0094789999998</v>
      </c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4"/>
      <c r="AJ402" s="73"/>
      <c r="AK402" s="183">
        <f>[2]Plan1!$A430</f>
        <v>49615</v>
      </c>
      <c r="AL402" s="182" t="str">
        <f>[2]Plan1!$C430</f>
        <v>Finados</v>
      </c>
      <c r="AN402" s="1"/>
      <c r="AO402" s="1"/>
      <c r="AP402" s="17"/>
      <c r="AQ402" s="1"/>
      <c r="AR402" s="1"/>
      <c r="AS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6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7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x14ac:dyDescent="0.2">
      <c r="A403" s="114">
        <f t="shared" si="190"/>
        <v>41863</v>
      </c>
      <c r="B403" s="98">
        <f t="shared" si="180"/>
        <v>109891.09574600001</v>
      </c>
      <c r="C403" s="10">
        <f t="shared" si="191"/>
        <v>100000</v>
      </c>
      <c r="D403" s="99">
        <f t="shared" si="192"/>
        <v>3958.32</v>
      </c>
      <c r="E403" s="21">
        <f>VLOOKUP(A402,[1]Plan1!$AY$80:$BA$314,3)</f>
        <v>3958.72</v>
      </c>
      <c r="F403" s="121">
        <f t="shared" si="193"/>
        <v>41836</v>
      </c>
      <c r="G403" s="100">
        <f t="shared" si="181"/>
        <v>1.0105297196782992E-4</v>
      </c>
      <c r="H403" s="20">
        <f t="shared" si="194"/>
        <v>41866</v>
      </c>
      <c r="I403" s="20">
        <f t="shared" si="182"/>
        <v>41866</v>
      </c>
      <c r="J403" s="1">
        <f t="shared" si="179"/>
        <v>23</v>
      </c>
      <c r="K403" s="1">
        <f t="shared" si="178"/>
        <v>20</v>
      </c>
      <c r="L403" s="10">
        <f t="shared" si="183"/>
        <v>1.00008787</v>
      </c>
      <c r="M403" s="22">
        <f t="shared" si="177"/>
        <v>1.0039999399999999</v>
      </c>
      <c r="N403" s="22">
        <f t="shared" si="195"/>
        <v>1.0652327695667361</v>
      </c>
      <c r="O403" s="10">
        <f t="shared" si="196"/>
        <v>1.06532637</v>
      </c>
      <c r="P403" s="10">
        <f t="shared" si="184"/>
        <v>106532.637</v>
      </c>
      <c r="Q403" s="101">
        <f t="shared" si="185"/>
        <v>0</v>
      </c>
      <c r="R403" s="102">
        <f t="shared" si="186"/>
        <v>0</v>
      </c>
      <c r="S403" s="10">
        <f t="shared" si="187"/>
        <v>0</v>
      </c>
      <c r="T403" s="17">
        <f t="shared" si="197"/>
        <v>7.9699999999999993E-2</v>
      </c>
      <c r="U403" s="101">
        <f t="shared" si="176"/>
        <v>102</v>
      </c>
      <c r="V403" s="101">
        <v>252</v>
      </c>
      <c r="W403" s="22">
        <f t="shared" si="188"/>
        <v>1.031525163</v>
      </c>
      <c r="X403" s="18">
        <f t="shared" si="189"/>
        <v>3358.4587459999998</v>
      </c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4"/>
      <c r="AJ403" s="73"/>
      <c r="AK403" s="183">
        <f>[2]Plan1!$A431</f>
        <v>49628</v>
      </c>
      <c r="AL403" s="182" t="str">
        <f>[2]Plan1!$C431</f>
        <v>Proclamação da República</v>
      </c>
      <c r="AN403" s="1"/>
      <c r="AO403" s="1"/>
      <c r="AP403" s="17"/>
      <c r="AQ403" s="1"/>
      <c r="AR403" s="1"/>
      <c r="AS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6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7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x14ac:dyDescent="0.2">
      <c r="A404" s="114">
        <f t="shared" si="190"/>
        <v>41864</v>
      </c>
      <c r="B404" s="98">
        <f t="shared" si="180"/>
        <v>109925.022471</v>
      </c>
      <c r="C404" s="10">
        <f t="shared" si="191"/>
        <v>100000</v>
      </c>
      <c r="D404" s="99">
        <f t="shared" si="192"/>
        <v>3958.32</v>
      </c>
      <c r="E404" s="21">
        <f>VLOOKUP(A403,[1]Plan1!$AY$80:$BA$314,3)</f>
        <v>3958.72</v>
      </c>
      <c r="F404" s="121">
        <f t="shared" si="193"/>
        <v>41836</v>
      </c>
      <c r="G404" s="100">
        <f t="shared" si="181"/>
        <v>1.0105297196782992E-4</v>
      </c>
      <c r="H404" s="20">
        <f t="shared" si="194"/>
        <v>41866</v>
      </c>
      <c r="I404" s="20">
        <f t="shared" si="182"/>
        <v>41866</v>
      </c>
      <c r="J404" s="1">
        <f t="shared" si="179"/>
        <v>23</v>
      </c>
      <c r="K404" s="1">
        <f t="shared" si="178"/>
        <v>21</v>
      </c>
      <c r="L404" s="10">
        <f t="shared" si="183"/>
        <v>1.00009226</v>
      </c>
      <c r="M404" s="22">
        <f t="shared" si="177"/>
        <v>1.0039999399999999</v>
      </c>
      <c r="N404" s="22">
        <f t="shared" si="195"/>
        <v>1.0652327695667361</v>
      </c>
      <c r="O404" s="10">
        <f t="shared" si="196"/>
        <v>1.06533104</v>
      </c>
      <c r="P404" s="10">
        <f t="shared" si="184"/>
        <v>106533.10400000001</v>
      </c>
      <c r="Q404" s="101">
        <f t="shared" si="185"/>
        <v>0</v>
      </c>
      <c r="R404" s="102">
        <f t="shared" si="186"/>
        <v>0</v>
      </c>
      <c r="S404" s="10">
        <f t="shared" si="187"/>
        <v>0</v>
      </c>
      <c r="T404" s="17">
        <f t="shared" si="197"/>
        <v>7.9699999999999993E-2</v>
      </c>
      <c r="U404" s="101">
        <f t="shared" si="176"/>
        <v>103</v>
      </c>
      <c r="V404" s="101">
        <v>252</v>
      </c>
      <c r="W404" s="22">
        <f t="shared" si="188"/>
        <v>1.031839103</v>
      </c>
      <c r="X404" s="18">
        <f t="shared" si="189"/>
        <v>3391.918471</v>
      </c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4"/>
      <c r="AJ404" s="73"/>
      <c r="AK404" s="183">
        <f>[2]Plan1!$A432</f>
        <v>49633</v>
      </c>
      <c r="AL404" s="182" t="str">
        <f>[2]Plan1!$C432</f>
        <v>Dia Nacional de Zumbi e da Consciência Negra</v>
      </c>
      <c r="AN404" s="1"/>
      <c r="AO404" s="1"/>
      <c r="AP404" s="17"/>
      <c r="AQ404" s="1"/>
      <c r="AR404" s="1"/>
      <c r="AS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6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7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x14ac:dyDescent="0.2">
      <c r="A405" s="114">
        <f t="shared" si="190"/>
        <v>41865</v>
      </c>
      <c r="B405" s="98">
        <f t="shared" si="180"/>
        <v>109958.96053500001</v>
      </c>
      <c r="C405" s="10">
        <f t="shared" si="191"/>
        <v>100000</v>
      </c>
      <c r="D405" s="99">
        <f t="shared" si="192"/>
        <v>3958.32</v>
      </c>
      <c r="E405" s="21">
        <f>VLOOKUP(A404,[1]Plan1!$AY$80:$BA$314,3)</f>
        <v>3958.72</v>
      </c>
      <c r="F405" s="121">
        <f t="shared" si="193"/>
        <v>41836</v>
      </c>
      <c r="G405" s="100">
        <f t="shared" si="181"/>
        <v>1.0105297196782992E-4</v>
      </c>
      <c r="H405" s="20">
        <f t="shared" si="194"/>
        <v>41866</v>
      </c>
      <c r="I405" s="20">
        <f t="shared" si="182"/>
        <v>41866</v>
      </c>
      <c r="J405" s="1">
        <f t="shared" si="179"/>
        <v>23</v>
      </c>
      <c r="K405" s="1">
        <f t="shared" si="178"/>
        <v>22</v>
      </c>
      <c r="L405" s="10">
        <f t="shared" si="183"/>
        <v>1.0000966499999999</v>
      </c>
      <c r="M405" s="22">
        <f t="shared" si="177"/>
        <v>1.0039999399999999</v>
      </c>
      <c r="N405" s="22">
        <f t="shared" si="195"/>
        <v>1.0652327695667361</v>
      </c>
      <c r="O405" s="10">
        <f t="shared" si="196"/>
        <v>1.06533572</v>
      </c>
      <c r="P405" s="10">
        <f t="shared" si="184"/>
        <v>106533.572</v>
      </c>
      <c r="Q405" s="101">
        <f t="shared" si="185"/>
        <v>0</v>
      </c>
      <c r="R405" s="102">
        <f t="shared" si="186"/>
        <v>0</v>
      </c>
      <c r="S405" s="10">
        <f t="shared" si="187"/>
        <v>0</v>
      </c>
      <c r="T405" s="17">
        <f t="shared" si="197"/>
        <v>7.9699999999999993E-2</v>
      </c>
      <c r="U405" s="101">
        <f t="shared" si="176"/>
        <v>104</v>
      </c>
      <c r="V405" s="101">
        <v>252</v>
      </c>
      <c r="W405" s="22">
        <f t="shared" si="188"/>
        <v>1.0321531370000001</v>
      </c>
      <c r="X405" s="18">
        <f t="shared" si="189"/>
        <v>3425.388535</v>
      </c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4"/>
      <c r="AJ405" s="73"/>
      <c r="AK405" s="183">
        <f>[2]Plan1!$A433</f>
        <v>49668</v>
      </c>
      <c r="AL405" s="182" t="str">
        <f>[2]Plan1!$C433</f>
        <v>Natal</v>
      </c>
      <c r="AN405" s="1"/>
      <c r="AO405" s="1"/>
      <c r="AP405" s="17"/>
      <c r="AQ405" s="1"/>
      <c r="AR405" s="1"/>
      <c r="AS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6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7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x14ac:dyDescent="0.2">
      <c r="A406" s="114">
        <f t="shared" si="190"/>
        <v>41866</v>
      </c>
      <c r="B406" s="98">
        <f t="shared" si="180"/>
        <v>109992.91026</v>
      </c>
      <c r="C406" s="10">
        <f t="shared" si="191"/>
        <v>100000</v>
      </c>
      <c r="D406" s="99">
        <f t="shared" si="192"/>
        <v>3958.32</v>
      </c>
      <c r="E406" s="21">
        <f>VLOOKUP(A405,[1]Plan1!$AY$80:$BA$314,3)</f>
        <v>3958.72</v>
      </c>
      <c r="F406" s="121">
        <f t="shared" si="193"/>
        <v>41836</v>
      </c>
      <c r="G406" s="100">
        <f t="shared" si="181"/>
        <v>1.0105297196782992E-4</v>
      </c>
      <c r="H406" s="20">
        <f t="shared" si="194"/>
        <v>41897</v>
      </c>
      <c r="I406" s="20">
        <f t="shared" si="182"/>
        <v>41866</v>
      </c>
      <c r="J406" s="1">
        <f t="shared" si="179"/>
        <v>23</v>
      </c>
      <c r="K406" s="1">
        <f t="shared" si="178"/>
        <v>23</v>
      </c>
      <c r="L406" s="10">
        <f t="shared" si="183"/>
        <v>1.00010105</v>
      </c>
      <c r="M406" s="22">
        <f t="shared" si="177"/>
        <v>1.0039999399999999</v>
      </c>
      <c r="N406" s="22">
        <f t="shared" si="195"/>
        <v>1.0652327695667361</v>
      </c>
      <c r="O406" s="10">
        <f t="shared" si="196"/>
        <v>1.0653404099999999</v>
      </c>
      <c r="P406" s="10">
        <f t="shared" si="184"/>
        <v>106534.041</v>
      </c>
      <c r="Q406" s="101">
        <f t="shared" si="185"/>
        <v>0</v>
      </c>
      <c r="R406" s="102">
        <f t="shared" si="186"/>
        <v>0</v>
      </c>
      <c r="S406" s="10">
        <f t="shared" si="187"/>
        <v>0</v>
      </c>
      <c r="T406" s="17">
        <f t="shared" si="197"/>
        <v>7.9699999999999993E-2</v>
      </c>
      <c r="U406" s="101">
        <f t="shared" si="176"/>
        <v>105</v>
      </c>
      <c r="V406" s="101">
        <v>252</v>
      </c>
      <c r="W406" s="22">
        <f t="shared" si="188"/>
        <v>1.032467268</v>
      </c>
      <c r="X406" s="18">
        <f t="shared" si="189"/>
        <v>3458.8692599999999</v>
      </c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4"/>
      <c r="AJ406" s="73"/>
      <c r="AK406" s="183">
        <f>[2]Plan1!$A434</f>
        <v>49675</v>
      </c>
      <c r="AL406" s="182" t="str">
        <f>[2]Plan1!$C434</f>
        <v>Confraternização Universal</v>
      </c>
      <c r="AN406" s="1"/>
      <c r="AO406" s="1"/>
      <c r="AP406" s="17"/>
      <c r="AQ406" s="1"/>
      <c r="AR406" s="1"/>
      <c r="AS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6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7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x14ac:dyDescent="0.2">
      <c r="A407" s="114">
        <f t="shared" si="190"/>
        <v>41867</v>
      </c>
      <c r="B407" s="98">
        <f t="shared" si="180"/>
        <v>110039.4724</v>
      </c>
      <c r="C407" s="10">
        <f t="shared" si="191"/>
        <v>100000</v>
      </c>
      <c r="D407" s="99">
        <f t="shared" si="192"/>
        <v>3958.72</v>
      </c>
      <c r="E407" s="21">
        <f>VLOOKUP(A406,[1]Plan1!$AY$80:$BA$314,3)</f>
        <v>3968.62</v>
      </c>
      <c r="F407" s="121">
        <f t="shared" si="193"/>
        <v>41867</v>
      </c>
      <c r="G407" s="100">
        <f t="shared" si="181"/>
        <v>2.5008083420903215E-3</v>
      </c>
      <c r="H407" s="20">
        <f t="shared" si="194"/>
        <v>41897</v>
      </c>
      <c r="I407" s="20">
        <f t="shared" si="182"/>
        <v>41897</v>
      </c>
      <c r="J407" s="1">
        <f t="shared" si="179"/>
        <v>21</v>
      </c>
      <c r="K407" s="1">
        <f t="shared" si="178"/>
        <v>1</v>
      </c>
      <c r="L407" s="10">
        <f t="shared" si="183"/>
        <v>1.0001189399999999</v>
      </c>
      <c r="M407" s="22">
        <f t="shared" si="177"/>
        <v>1.00010105</v>
      </c>
      <c r="N407" s="22">
        <f t="shared" si="195"/>
        <v>1.0653404113381009</v>
      </c>
      <c r="O407" s="10">
        <f t="shared" si="196"/>
        <v>1.0654671200000001</v>
      </c>
      <c r="P407" s="10">
        <f t="shared" si="184"/>
        <v>106546.712</v>
      </c>
      <c r="Q407" s="101">
        <f t="shared" si="185"/>
        <v>0</v>
      </c>
      <c r="R407" s="102">
        <f t="shared" si="186"/>
        <v>0</v>
      </c>
      <c r="S407" s="10">
        <f t="shared" si="187"/>
        <v>0</v>
      </c>
      <c r="T407" s="17">
        <f t="shared" si="197"/>
        <v>7.9699999999999993E-2</v>
      </c>
      <c r="U407" s="101">
        <f t="shared" si="176"/>
        <v>106</v>
      </c>
      <c r="V407" s="101">
        <v>252</v>
      </c>
      <c r="W407" s="22">
        <f t="shared" si="188"/>
        <v>1.032781494</v>
      </c>
      <c r="X407" s="18">
        <f t="shared" si="189"/>
        <v>3492.7604000000001</v>
      </c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4"/>
      <c r="AJ407" s="73"/>
      <c r="AK407" s="183">
        <f>[2]Plan1!$A435</f>
        <v>49730</v>
      </c>
      <c r="AL407" s="182" t="str">
        <f>[2]Plan1!$C435</f>
        <v>Carnaval</v>
      </c>
      <c r="AN407" s="1"/>
      <c r="AO407" s="1"/>
      <c r="AP407" s="17"/>
      <c r="AQ407" s="1"/>
      <c r="AR407" s="1"/>
      <c r="AS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6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7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x14ac:dyDescent="0.2">
      <c r="A408" s="114">
        <f t="shared" si="190"/>
        <v>41868</v>
      </c>
      <c r="B408" s="98">
        <f t="shared" si="180"/>
        <v>110039.4724</v>
      </c>
      <c r="C408" s="10">
        <f t="shared" si="191"/>
        <v>100000</v>
      </c>
      <c r="D408" s="99">
        <f t="shared" si="192"/>
        <v>3958.72</v>
      </c>
      <c r="E408" s="21">
        <f>VLOOKUP(A407,[1]Plan1!$AY$80:$BA$314,3)</f>
        <v>3968.62</v>
      </c>
      <c r="F408" s="121">
        <f t="shared" si="193"/>
        <v>41867</v>
      </c>
      <c r="G408" s="100">
        <f t="shared" si="181"/>
        <v>2.5008083420903215E-3</v>
      </c>
      <c r="H408" s="20">
        <f t="shared" si="194"/>
        <v>41897</v>
      </c>
      <c r="I408" s="20">
        <f t="shared" si="182"/>
        <v>41897</v>
      </c>
      <c r="J408" s="1">
        <f t="shared" si="179"/>
        <v>21</v>
      </c>
      <c r="K408" s="1">
        <f t="shared" si="178"/>
        <v>1</v>
      </c>
      <c r="L408" s="10">
        <f t="shared" si="183"/>
        <v>1.0001189399999999</v>
      </c>
      <c r="M408" s="22">
        <f t="shared" si="177"/>
        <v>1.00010105</v>
      </c>
      <c r="N408" s="22">
        <f t="shared" si="195"/>
        <v>1.0653404113381009</v>
      </c>
      <c r="O408" s="10">
        <f t="shared" si="196"/>
        <v>1.0654671200000001</v>
      </c>
      <c r="P408" s="10">
        <f t="shared" si="184"/>
        <v>106546.712</v>
      </c>
      <c r="Q408" s="101">
        <f t="shared" si="185"/>
        <v>0</v>
      </c>
      <c r="R408" s="102">
        <f t="shared" si="186"/>
        <v>0</v>
      </c>
      <c r="S408" s="10">
        <f t="shared" si="187"/>
        <v>0</v>
      </c>
      <c r="T408" s="17">
        <f t="shared" si="197"/>
        <v>7.9699999999999993E-2</v>
      </c>
      <c r="U408" s="101">
        <f t="shared" si="176"/>
        <v>106</v>
      </c>
      <c r="V408" s="101">
        <v>252</v>
      </c>
      <c r="W408" s="22">
        <f t="shared" si="188"/>
        <v>1.032781494</v>
      </c>
      <c r="X408" s="18">
        <f t="shared" si="189"/>
        <v>3492.7604000000001</v>
      </c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4"/>
      <c r="AJ408" s="73"/>
      <c r="AK408" s="183">
        <f>[2]Plan1!$A436</f>
        <v>49731</v>
      </c>
      <c r="AL408" s="182" t="str">
        <f>[2]Plan1!$C436</f>
        <v>Carnaval</v>
      </c>
      <c r="AN408" s="1"/>
      <c r="AO408" s="1"/>
      <c r="AP408" s="17"/>
      <c r="AQ408" s="1"/>
      <c r="AR408" s="1"/>
      <c r="AS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6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7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x14ac:dyDescent="0.2">
      <c r="A409" s="114">
        <f t="shared" si="190"/>
        <v>41869</v>
      </c>
      <c r="B409" s="98">
        <f t="shared" si="180"/>
        <v>110039.4724</v>
      </c>
      <c r="C409" s="10">
        <f t="shared" si="191"/>
        <v>100000</v>
      </c>
      <c r="D409" s="99">
        <f t="shared" si="192"/>
        <v>3958.72</v>
      </c>
      <c r="E409" s="21">
        <f>VLOOKUP(A408,[1]Plan1!$AY$80:$BA$314,3)</f>
        <v>3968.62</v>
      </c>
      <c r="F409" s="121">
        <f t="shared" si="193"/>
        <v>41867</v>
      </c>
      <c r="G409" s="100">
        <f t="shared" si="181"/>
        <v>2.5008083420903215E-3</v>
      </c>
      <c r="H409" s="20">
        <f t="shared" si="194"/>
        <v>41897</v>
      </c>
      <c r="I409" s="20">
        <f t="shared" si="182"/>
        <v>41897</v>
      </c>
      <c r="J409" s="1">
        <f t="shared" si="179"/>
        <v>21</v>
      </c>
      <c r="K409" s="1">
        <f t="shared" si="178"/>
        <v>1</v>
      </c>
      <c r="L409" s="10">
        <f t="shared" si="183"/>
        <v>1.0001189399999999</v>
      </c>
      <c r="M409" s="22">
        <f t="shared" si="177"/>
        <v>1.00010105</v>
      </c>
      <c r="N409" s="22">
        <f t="shared" si="195"/>
        <v>1.0653404113381009</v>
      </c>
      <c r="O409" s="10">
        <f t="shared" si="196"/>
        <v>1.0654671200000001</v>
      </c>
      <c r="P409" s="10">
        <f t="shared" si="184"/>
        <v>106546.712</v>
      </c>
      <c r="Q409" s="101">
        <f t="shared" si="185"/>
        <v>0</v>
      </c>
      <c r="R409" s="102">
        <f t="shared" si="186"/>
        <v>0</v>
      </c>
      <c r="S409" s="10">
        <f t="shared" si="187"/>
        <v>0</v>
      </c>
      <c r="T409" s="17">
        <f t="shared" si="197"/>
        <v>7.9699999999999993E-2</v>
      </c>
      <c r="U409" s="101">
        <f t="shared" si="176"/>
        <v>106</v>
      </c>
      <c r="V409" s="101">
        <v>252</v>
      </c>
      <c r="W409" s="22">
        <f t="shared" si="188"/>
        <v>1.032781494</v>
      </c>
      <c r="X409" s="18">
        <f t="shared" si="189"/>
        <v>3492.7604000000001</v>
      </c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4"/>
      <c r="AJ409" s="73"/>
      <c r="AK409" s="183">
        <f>[2]Plan1!$A437</f>
        <v>49776</v>
      </c>
      <c r="AL409" s="182" t="str">
        <f>[2]Plan1!$C437</f>
        <v>Paixão de Cristo</v>
      </c>
      <c r="AN409" s="1"/>
      <c r="AO409" s="1"/>
      <c r="AP409" s="17"/>
      <c r="AQ409" s="1"/>
      <c r="AR409" s="1"/>
      <c r="AS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6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7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x14ac:dyDescent="0.2">
      <c r="A410" s="114">
        <f t="shared" si="190"/>
        <v>41870</v>
      </c>
      <c r="B410" s="98">
        <f t="shared" si="180"/>
        <v>110086.05479899999</v>
      </c>
      <c r="C410" s="10">
        <f t="shared" si="191"/>
        <v>100000</v>
      </c>
      <c r="D410" s="99">
        <f t="shared" si="192"/>
        <v>3958.72</v>
      </c>
      <c r="E410" s="21">
        <f>VLOOKUP(A409,[1]Plan1!$AY$80:$BA$314,3)</f>
        <v>3968.62</v>
      </c>
      <c r="F410" s="121">
        <f t="shared" si="193"/>
        <v>41867</v>
      </c>
      <c r="G410" s="100">
        <f t="shared" si="181"/>
        <v>2.5008083420903215E-3</v>
      </c>
      <c r="H410" s="20">
        <f t="shared" si="194"/>
        <v>41897</v>
      </c>
      <c r="I410" s="20">
        <f t="shared" si="182"/>
        <v>41897</v>
      </c>
      <c r="J410" s="1">
        <f t="shared" si="179"/>
        <v>21</v>
      </c>
      <c r="K410" s="1">
        <f t="shared" si="178"/>
        <v>2</v>
      </c>
      <c r="L410" s="10">
        <f t="shared" si="183"/>
        <v>1.0002378999999999</v>
      </c>
      <c r="M410" s="22">
        <f t="shared" si="177"/>
        <v>1.00010105</v>
      </c>
      <c r="N410" s="22">
        <f t="shared" si="195"/>
        <v>1.0653404113381009</v>
      </c>
      <c r="O410" s="10">
        <f t="shared" si="196"/>
        <v>1.06559385</v>
      </c>
      <c r="P410" s="10">
        <f t="shared" si="184"/>
        <v>106559.38499999999</v>
      </c>
      <c r="Q410" s="101">
        <f t="shared" si="185"/>
        <v>0</v>
      </c>
      <c r="R410" s="102">
        <f t="shared" si="186"/>
        <v>0</v>
      </c>
      <c r="S410" s="10">
        <f t="shared" si="187"/>
        <v>0</v>
      </c>
      <c r="T410" s="17">
        <f t="shared" si="197"/>
        <v>7.9699999999999993E-2</v>
      </c>
      <c r="U410" s="101">
        <f t="shared" si="176"/>
        <v>107</v>
      </c>
      <c r="V410" s="101">
        <v>252</v>
      </c>
      <c r="W410" s="22">
        <f t="shared" si="188"/>
        <v>1.0330958159999999</v>
      </c>
      <c r="X410" s="18">
        <f t="shared" si="189"/>
        <v>3526.6697989999998</v>
      </c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4"/>
      <c r="AJ410" s="73"/>
      <c r="AK410" s="183">
        <f>[2]Plan1!$A438</f>
        <v>49786</v>
      </c>
      <c r="AL410" s="182" t="str">
        <f>[2]Plan1!$C438</f>
        <v>Tiradentes</v>
      </c>
      <c r="AN410" s="1"/>
      <c r="AO410" s="1"/>
      <c r="AP410" s="17"/>
      <c r="AQ410" s="1"/>
      <c r="AR410" s="1"/>
      <c r="AS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6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7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x14ac:dyDescent="0.2">
      <c r="A411" s="114">
        <f t="shared" si="190"/>
        <v>41871</v>
      </c>
      <c r="B411" s="98">
        <f t="shared" si="180"/>
        <v>110132.656322</v>
      </c>
      <c r="C411" s="10">
        <f t="shared" si="191"/>
        <v>100000</v>
      </c>
      <c r="D411" s="99">
        <f t="shared" si="192"/>
        <v>3958.72</v>
      </c>
      <c r="E411" s="21">
        <f>VLOOKUP(A410,[1]Plan1!$AY$80:$BA$314,3)</f>
        <v>3968.62</v>
      </c>
      <c r="F411" s="121">
        <f t="shared" si="193"/>
        <v>41867</v>
      </c>
      <c r="G411" s="100">
        <f t="shared" si="181"/>
        <v>2.5008083420903215E-3</v>
      </c>
      <c r="H411" s="20">
        <f t="shared" si="194"/>
        <v>41897</v>
      </c>
      <c r="I411" s="20">
        <f t="shared" si="182"/>
        <v>41897</v>
      </c>
      <c r="J411" s="1">
        <f t="shared" si="179"/>
        <v>21</v>
      </c>
      <c r="K411" s="1">
        <f t="shared" si="178"/>
        <v>3</v>
      </c>
      <c r="L411" s="10">
        <f t="shared" si="183"/>
        <v>1.0003568700000001</v>
      </c>
      <c r="M411" s="22">
        <f t="shared" si="177"/>
        <v>1.00010105</v>
      </c>
      <c r="N411" s="22">
        <f t="shared" si="195"/>
        <v>1.0653404113381009</v>
      </c>
      <c r="O411" s="10">
        <f t="shared" si="196"/>
        <v>1.06572059</v>
      </c>
      <c r="P411" s="10">
        <f t="shared" si="184"/>
        <v>106572.05899999999</v>
      </c>
      <c r="Q411" s="101">
        <f t="shared" si="185"/>
        <v>0</v>
      </c>
      <c r="R411" s="102">
        <f t="shared" si="186"/>
        <v>0</v>
      </c>
      <c r="S411" s="10">
        <f t="shared" si="187"/>
        <v>0</v>
      </c>
      <c r="T411" s="17">
        <f t="shared" si="197"/>
        <v>7.9699999999999993E-2</v>
      </c>
      <c r="U411" s="101">
        <f t="shared" si="176"/>
        <v>108</v>
      </c>
      <c r="V411" s="101">
        <v>252</v>
      </c>
      <c r="W411" s="22">
        <f t="shared" si="188"/>
        <v>1.0334102329999999</v>
      </c>
      <c r="X411" s="18">
        <f t="shared" si="189"/>
        <v>3560.5973220000001</v>
      </c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4"/>
      <c r="AJ411" s="73"/>
      <c r="AK411" s="183">
        <f>[2]Plan1!$A439</f>
        <v>49796</v>
      </c>
      <c r="AL411" s="182" t="str">
        <f>[2]Plan1!$C439</f>
        <v>Dia do Trabalho</v>
      </c>
      <c r="AN411" s="1"/>
      <c r="AO411" s="1"/>
      <c r="AP411" s="17"/>
      <c r="AQ411" s="1"/>
      <c r="AR411" s="1"/>
      <c r="AS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6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7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x14ac:dyDescent="0.2">
      <c r="A412" s="114">
        <f t="shared" si="190"/>
        <v>41872</v>
      </c>
      <c r="B412" s="98">
        <f t="shared" si="180"/>
        <v>110179.27914900001</v>
      </c>
      <c r="C412" s="10">
        <f t="shared" si="191"/>
        <v>100000</v>
      </c>
      <c r="D412" s="99">
        <f t="shared" si="192"/>
        <v>3958.72</v>
      </c>
      <c r="E412" s="21">
        <f>VLOOKUP(A411,[1]Plan1!$AY$80:$BA$314,3)</f>
        <v>3968.62</v>
      </c>
      <c r="F412" s="121">
        <f t="shared" si="193"/>
        <v>41867</v>
      </c>
      <c r="G412" s="100">
        <f t="shared" si="181"/>
        <v>2.5008083420903215E-3</v>
      </c>
      <c r="H412" s="20">
        <f t="shared" si="194"/>
        <v>41897</v>
      </c>
      <c r="I412" s="20">
        <f t="shared" si="182"/>
        <v>41897</v>
      </c>
      <c r="J412" s="1">
        <f t="shared" si="179"/>
        <v>21</v>
      </c>
      <c r="K412" s="1">
        <f t="shared" si="178"/>
        <v>4</v>
      </c>
      <c r="L412" s="10">
        <f t="shared" si="183"/>
        <v>1.0004758600000001</v>
      </c>
      <c r="M412" s="22">
        <f t="shared" si="177"/>
        <v>1.00010105</v>
      </c>
      <c r="N412" s="22">
        <f t="shared" si="195"/>
        <v>1.0653404113381009</v>
      </c>
      <c r="O412" s="10">
        <f t="shared" si="196"/>
        <v>1.06584736</v>
      </c>
      <c r="P412" s="10">
        <f t="shared" si="184"/>
        <v>106584.736</v>
      </c>
      <c r="Q412" s="101">
        <f t="shared" si="185"/>
        <v>0</v>
      </c>
      <c r="R412" s="102">
        <f t="shared" si="186"/>
        <v>0</v>
      </c>
      <c r="S412" s="10">
        <f t="shared" si="187"/>
        <v>0</v>
      </c>
      <c r="T412" s="17">
        <f t="shared" si="197"/>
        <v>7.9699999999999993E-2</v>
      </c>
      <c r="U412" s="101">
        <f t="shared" si="176"/>
        <v>109</v>
      </c>
      <c r="V412" s="101">
        <v>252</v>
      </c>
      <c r="W412" s="22">
        <f t="shared" si="188"/>
        <v>1.0337247460000001</v>
      </c>
      <c r="X412" s="18">
        <f t="shared" si="189"/>
        <v>3594.5431490000001</v>
      </c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4"/>
      <c r="AJ412" s="73"/>
      <c r="AK412" s="183">
        <f>[2]Plan1!$A440</f>
        <v>49838</v>
      </c>
      <c r="AL412" s="182" t="str">
        <f>[2]Plan1!$C440</f>
        <v>Corpus Christi</v>
      </c>
      <c r="AN412" s="1"/>
      <c r="AO412" s="1"/>
      <c r="AP412" s="17"/>
      <c r="AQ412" s="1"/>
      <c r="AR412" s="1"/>
      <c r="AS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6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7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x14ac:dyDescent="0.2">
      <c r="A413" s="114">
        <f t="shared" si="190"/>
        <v>41873</v>
      </c>
      <c r="B413" s="98">
        <f t="shared" si="180"/>
        <v>110225.92018299999</v>
      </c>
      <c r="C413" s="10">
        <f t="shared" si="191"/>
        <v>100000</v>
      </c>
      <c r="D413" s="99">
        <f t="shared" si="192"/>
        <v>3958.72</v>
      </c>
      <c r="E413" s="21">
        <f>VLOOKUP(A412,[1]Plan1!$AY$80:$BA$314,3)</f>
        <v>3968.62</v>
      </c>
      <c r="F413" s="121">
        <f t="shared" si="193"/>
        <v>41867</v>
      </c>
      <c r="G413" s="100">
        <f t="shared" si="181"/>
        <v>2.5008083420903215E-3</v>
      </c>
      <c r="H413" s="20">
        <f t="shared" si="194"/>
        <v>41897</v>
      </c>
      <c r="I413" s="20">
        <f t="shared" si="182"/>
        <v>41897</v>
      </c>
      <c r="J413" s="1">
        <f t="shared" si="179"/>
        <v>21</v>
      </c>
      <c r="K413" s="1">
        <f t="shared" si="178"/>
        <v>5</v>
      </c>
      <c r="L413" s="10">
        <f t="shared" si="183"/>
        <v>1.0005948600000001</v>
      </c>
      <c r="M413" s="22">
        <f t="shared" si="177"/>
        <v>1.00010105</v>
      </c>
      <c r="N413" s="22">
        <f t="shared" si="195"/>
        <v>1.0653404113381009</v>
      </c>
      <c r="O413" s="10">
        <f t="shared" si="196"/>
        <v>1.0659741300000001</v>
      </c>
      <c r="P413" s="10">
        <f t="shared" si="184"/>
        <v>106597.413</v>
      </c>
      <c r="Q413" s="101">
        <f t="shared" si="185"/>
        <v>0</v>
      </c>
      <c r="R413" s="102">
        <f t="shared" si="186"/>
        <v>0</v>
      </c>
      <c r="S413" s="10">
        <f t="shared" si="187"/>
        <v>0</v>
      </c>
      <c r="T413" s="17">
        <f t="shared" si="197"/>
        <v>7.9699999999999993E-2</v>
      </c>
      <c r="U413" s="101">
        <f t="shared" si="176"/>
        <v>110</v>
      </c>
      <c r="V413" s="101">
        <v>252</v>
      </c>
      <c r="W413" s="22">
        <f t="shared" si="188"/>
        <v>1.034039355</v>
      </c>
      <c r="X413" s="18">
        <f t="shared" si="189"/>
        <v>3628.5071830000002</v>
      </c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4"/>
      <c r="AJ413" s="73"/>
      <c r="AK413" s="183">
        <f>[2]Plan1!$A441</f>
        <v>49925</v>
      </c>
      <c r="AL413" s="182" t="str">
        <f>[2]Plan1!$C441</f>
        <v>Independência do Brasil</v>
      </c>
      <c r="AN413" s="1"/>
      <c r="AO413" s="1"/>
      <c r="AP413" s="17"/>
      <c r="AQ413" s="1"/>
      <c r="AR413" s="1"/>
      <c r="AS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6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7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x14ac:dyDescent="0.2">
      <c r="A414" s="114">
        <f t="shared" si="190"/>
        <v>41874</v>
      </c>
      <c r="B414" s="98">
        <f t="shared" si="180"/>
        <v>110272.58139000001</v>
      </c>
      <c r="C414" s="10">
        <f t="shared" si="191"/>
        <v>100000</v>
      </c>
      <c r="D414" s="99">
        <f t="shared" si="192"/>
        <v>3958.72</v>
      </c>
      <c r="E414" s="21">
        <f>VLOOKUP(A413,[1]Plan1!$AY$80:$BA$314,3)</f>
        <v>3968.62</v>
      </c>
      <c r="F414" s="121">
        <f t="shared" si="193"/>
        <v>41867</v>
      </c>
      <c r="G414" s="100">
        <f t="shared" si="181"/>
        <v>2.5008083420903215E-3</v>
      </c>
      <c r="H414" s="20">
        <f t="shared" si="194"/>
        <v>41897</v>
      </c>
      <c r="I414" s="20">
        <f t="shared" si="182"/>
        <v>41897</v>
      </c>
      <c r="J414" s="1">
        <f t="shared" si="179"/>
        <v>21</v>
      </c>
      <c r="K414" s="1">
        <f t="shared" si="178"/>
        <v>6</v>
      </c>
      <c r="L414" s="10">
        <f t="shared" si="183"/>
        <v>1.00071387</v>
      </c>
      <c r="M414" s="22">
        <f t="shared" si="177"/>
        <v>1.00010105</v>
      </c>
      <c r="N414" s="22">
        <f t="shared" si="195"/>
        <v>1.0653404113381009</v>
      </c>
      <c r="O414" s="10">
        <f t="shared" si="196"/>
        <v>1.06610092</v>
      </c>
      <c r="P414" s="10">
        <f t="shared" si="184"/>
        <v>106610.092</v>
      </c>
      <c r="Q414" s="101">
        <f t="shared" si="185"/>
        <v>0</v>
      </c>
      <c r="R414" s="102">
        <f t="shared" si="186"/>
        <v>0</v>
      </c>
      <c r="S414" s="10">
        <f t="shared" si="187"/>
        <v>0</v>
      </c>
      <c r="T414" s="17">
        <f t="shared" si="197"/>
        <v>7.9699999999999993E-2</v>
      </c>
      <c r="U414" s="101">
        <f t="shared" si="176"/>
        <v>111</v>
      </c>
      <c r="V414" s="101">
        <v>252</v>
      </c>
      <c r="W414" s="22">
        <f t="shared" si="188"/>
        <v>1.034354059</v>
      </c>
      <c r="X414" s="18">
        <f t="shared" si="189"/>
        <v>3662.4893900000002</v>
      </c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4"/>
      <c r="AJ414" s="73"/>
      <c r="AK414" s="183">
        <f>[2]Plan1!$A442</f>
        <v>49960</v>
      </c>
      <c r="AL414" s="182" t="str">
        <f>[2]Plan1!$C442</f>
        <v>Nossa Sr.a Aparecida - Padroeira do Brasil</v>
      </c>
      <c r="AN414" s="1"/>
      <c r="AO414" s="1"/>
      <c r="AP414" s="17"/>
      <c r="AQ414" s="1"/>
      <c r="AR414" s="1"/>
      <c r="AS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6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7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x14ac:dyDescent="0.2">
      <c r="A415" s="114">
        <f t="shared" si="190"/>
        <v>41875</v>
      </c>
      <c r="B415" s="98">
        <f t="shared" si="180"/>
        <v>110272.58139000001</v>
      </c>
      <c r="C415" s="10">
        <f t="shared" si="191"/>
        <v>100000</v>
      </c>
      <c r="D415" s="99">
        <f t="shared" si="192"/>
        <v>3958.72</v>
      </c>
      <c r="E415" s="21">
        <f>VLOOKUP(A414,[1]Plan1!$AY$80:$BA$314,3)</f>
        <v>3968.62</v>
      </c>
      <c r="F415" s="121">
        <f t="shared" si="193"/>
        <v>41867</v>
      </c>
      <c r="G415" s="100">
        <f t="shared" si="181"/>
        <v>2.5008083420903215E-3</v>
      </c>
      <c r="H415" s="20">
        <f t="shared" si="194"/>
        <v>41897</v>
      </c>
      <c r="I415" s="20">
        <f t="shared" si="182"/>
        <v>41897</v>
      </c>
      <c r="J415" s="1">
        <f t="shared" si="179"/>
        <v>21</v>
      </c>
      <c r="K415" s="1">
        <f t="shared" si="178"/>
        <v>6</v>
      </c>
      <c r="L415" s="10">
        <f t="shared" si="183"/>
        <v>1.00071387</v>
      </c>
      <c r="M415" s="22">
        <f t="shared" si="177"/>
        <v>1.00010105</v>
      </c>
      <c r="N415" s="22">
        <f t="shared" si="195"/>
        <v>1.0653404113381009</v>
      </c>
      <c r="O415" s="10">
        <f t="shared" si="196"/>
        <v>1.06610092</v>
      </c>
      <c r="P415" s="10">
        <f t="shared" si="184"/>
        <v>106610.092</v>
      </c>
      <c r="Q415" s="101">
        <f t="shared" si="185"/>
        <v>0</v>
      </c>
      <c r="R415" s="102">
        <f t="shared" si="186"/>
        <v>0</v>
      </c>
      <c r="S415" s="10">
        <f t="shared" si="187"/>
        <v>0</v>
      </c>
      <c r="T415" s="17">
        <f t="shared" si="197"/>
        <v>7.9699999999999993E-2</v>
      </c>
      <c r="U415" s="101">
        <f t="shared" si="176"/>
        <v>111</v>
      </c>
      <c r="V415" s="101">
        <v>252</v>
      </c>
      <c r="W415" s="22">
        <f t="shared" si="188"/>
        <v>1.034354059</v>
      </c>
      <c r="X415" s="18">
        <f t="shared" si="189"/>
        <v>3662.4893900000002</v>
      </c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4"/>
      <c r="AJ415" s="73"/>
      <c r="AK415" s="183">
        <f>[2]Plan1!$A443</f>
        <v>49981</v>
      </c>
      <c r="AL415" s="182" t="str">
        <f>[2]Plan1!$C443</f>
        <v>Finados</v>
      </c>
      <c r="AN415" s="1"/>
      <c r="AO415" s="1"/>
      <c r="AP415" s="17"/>
      <c r="AQ415" s="1"/>
      <c r="AR415" s="1"/>
      <c r="AS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6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7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x14ac:dyDescent="0.2">
      <c r="A416" s="114">
        <f t="shared" si="190"/>
        <v>41876</v>
      </c>
      <c r="B416" s="98">
        <f t="shared" si="180"/>
        <v>110272.58139000001</v>
      </c>
      <c r="C416" s="10">
        <f t="shared" si="191"/>
        <v>100000</v>
      </c>
      <c r="D416" s="99">
        <f t="shared" si="192"/>
        <v>3958.72</v>
      </c>
      <c r="E416" s="21">
        <f>VLOOKUP(A415,[1]Plan1!$AY$80:$BA$314,3)</f>
        <v>3968.62</v>
      </c>
      <c r="F416" s="121">
        <f t="shared" si="193"/>
        <v>41867</v>
      </c>
      <c r="G416" s="100">
        <f t="shared" si="181"/>
        <v>2.5008083420903215E-3</v>
      </c>
      <c r="H416" s="20">
        <f t="shared" si="194"/>
        <v>41897</v>
      </c>
      <c r="I416" s="20">
        <f t="shared" si="182"/>
        <v>41897</v>
      </c>
      <c r="J416" s="1">
        <f t="shared" si="179"/>
        <v>21</v>
      </c>
      <c r="K416" s="1">
        <f t="shared" si="178"/>
        <v>6</v>
      </c>
      <c r="L416" s="10">
        <f t="shared" si="183"/>
        <v>1.00071387</v>
      </c>
      <c r="M416" s="22">
        <f t="shared" si="177"/>
        <v>1.00010105</v>
      </c>
      <c r="N416" s="22">
        <f t="shared" si="195"/>
        <v>1.0653404113381009</v>
      </c>
      <c r="O416" s="10">
        <f t="shared" si="196"/>
        <v>1.06610092</v>
      </c>
      <c r="P416" s="10">
        <f t="shared" si="184"/>
        <v>106610.092</v>
      </c>
      <c r="Q416" s="101">
        <f t="shared" si="185"/>
        <v>0</v>
      </c>
      <c r="R416" s="102">
        <f t="shared" si="186"/>
        <v>0</v>
      </c>
      <c r="S416" s="10">
        <f t="shared" si="187"/>
        <v>0</v>
      </c>
      <c r="T416" s="17">
        <f t="shared" si="197"/>
        <v>7.9699999999999993E-2</v>
      </c>
      <c r="U416" s="101">
        <f t="shared" si="176"/>
        <v>111</v>
      </c>
      <c r="V416" s="101">
        <v>252</v>
      </c>
      <c r="W416" s="22">
        <f t="shared" si="188"/>
        <v>1.034354059</v>
      </c>
      <c r="X416" s="18">
        <f t="shared" si="189"/>
        <v>3662.4893900000002</v>
      </c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4"/>
      <c r="AJ416" s="73"/>
      <c r="AK416" s="183">
        <f>[2]Plan1!$A444</f>
        <v>49994</v>
      </c>
      <c r="AL416" s="182" t="str">
        <f>[2]Plan1!$C444</f>
        <v>Proclamação da República</v>
      </c>
      <c r="AN416" s="1"/>
      <c r="AO416" s="1"/>
      <c r="AP416" s="17"/>
      <c r="AQ416" s="1"/>
      <c r="AR416" s="1"/>
      <c r="AS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6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7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x14ac:dyDescent="0.2">
      <c r="A417" s="114">
        <f t="shared" si="190"/>
        <v>41877</v>
      </c>
      <c r="B417" s="98">
        <f t="shared" si="180"/>
        <v>110319.262989</v>
      </c>
      <c r="C417" s="10">
        <f t="shared" si="191"/>
        <v>100000</v>
      </c>
      <c r="D417" s="99">
        <f t="shared" si="192"/>
        <v>3958.72</v>
      </c>
      <c r="E417" s="21">
        <f>VLOOKUP(A416,[1]Plan1!$AY$80:$BA$314,3)</f>
        <v>3968.62</v>
      </c>
      <c r="F417" s="121">
        <f t="shared" si="193"/>
        <v>41867</v>
      </c>
      <c r="G417" s="100">
        <f t="shared" si="181"/>
        <v>2.5008083420903215E-3</v>
      </c>
      <c r="H417" s="20">
        <f t="shared" si="194"/>
        <v>41897</v>
      </c>
      <c r="I417" s="20">
        <f t="shared" si="182"/>
        <v>41897</v>
      </c>
      <c r="J417" s="1">
        <f t="shared" si="179"/>
        <v>21</v>
      </c>
      <c r="K417" s="1">
        <f t="shared" si="178"/>
        <v>7</v>
      </c>
      <c r="L417" s="10">
        <f t="shared" si="183"/>
        <v>1.0008329</v>
      </c>
      <c r="M417" s="22">
        <f t="shared" si="177"/>
        <v>1.00010105</v>
      </c>
      <c r="N417" s="22">
        <f t="shared" si="195"/>
        <v>1.0653404113381009</v>
      </c>
      <c r="O417" s="10">
        <f t="shared" si="196"/>
        <v>1.06622773</v>
      </c>
      <c r="P417" s="10">
        <f t="shared" si="184"/>
        <v>106622.773</v>
      </c>
      <c r="Q417" s="101">
        <f t="shared" si="185"/>
        <v>0</v>
      </c>
      <c r="R417" s="102">
        <f t="shared" si="186"/>
        <v>0</v>
      </c>
      <c r="S417" s="10">
        <f t="shared" si="187"/>
        <v>0</v>
      </c>
      <c r="T417" s="17">
        <f t="shared" si="197"/>
        <v>7.9699999999999993E-2</v>
      </c>
      <c r="U417" s="101">
        <f t="shared" si="176"/>
        <v>112</v>
      </c>
      <c r="V417" s="101">
        <v>252</v>
      </c>
      <c r="W417" s="22">
        <f t="shared" si="188"/>
        <v>1.03466886</v>
      </c>
      <c r="X417" s="18">
        <f t="shared" si="189"/>
        <v>3696.4899890000002</v>
      </c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4"/>
      <c r="AJ417" s="73"/>
      <c r="AK417" s="183">
        <f>[2]Plan1!$A445</f>
        <v>49999</v>
      </c>
      <c r="AL417" s="182" t="str">
        <f>[2]Plan1!$C445</f>
        <v>Dia Nacional de Zumbi e da Consciência Negra</v>
      </c>
      <c r="AN417" s="1"/>
      <c r="AO417" s="1"/>
      <c r="AP417" s="17"/>
      <c r="AQ417" s="1"/>
      <c r="AR417" s="1"/>
      <c r="AS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6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7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x14ac:dyDescent="0.2">
      <c r="A418" s="114">
        <f t="shared" si="190"/>
        <v>41878</v>
      </c>
      <c r="B418" s="98">
        <f t="shared" si="180"/>
        <v>110365.964773</v>
      </c>
      <c r="C418" s="10">
        <f t="shared" si="191"/>
        <v>100000</v>
      </c>
      <c r="D418" s="99">
        <f t="shared" si="192"/>
        <v>3958.72</v>
      </c>
      <c r="E418" s="21">
        <f>VLOOKUP(A417,[1]Plan1!$AY$80:$BA$314,3)</f>
        <v>3968.62</v>
      </c>
      <c r="F418" s="121">
        <f t="shared" si="193"/>
        <v>41867</v>
      </c>
      <c r="G418" s="100">
        <f t="shared" si="181"/>
        <v>2.5008083420903215E-3</v>
      </c>
      <c r="H418" s="20">
        <f t="shared" si="194"/>
        <v>41897</v>
      </c>
      <c r="I418" s="20">
        <f t="shared" si="182"/>
        <v>41897</v>
      </c>
      <c r="J418" s="1">
        <f t="shared" si="179"/>
        <v>21</v>
      </c>
      <c r="K418" s="1">
        <f t="shared" si="178"/>
        <v>8</v>
      </c>
      <c r="L418" s="10">
        <f t="shared" si="183"/>
        <v>1.0009519499999999</v>
      </c>
      <c r="M418" s="22">
        <f t="shared" si="177"/>
        <v>1.00010105</v>
      </c>
      <c r="N418" s="22">
        <f t="shared" si="195"/>
        <v>1.0653404113381009</v>
      </c>
      <c r="O418" s="10">
        <f t="shared" si="196"/>
        <v>1.06635456</v>
      </c>
      <c r="P418" s="10">
        <f t="shared" si="184"/>
        <v>106635.45600000001</v>
      </c>
      <c r="Q418" s="101">
        <f t="shared" si="185"/>
        <v>0</v>
      </c>
      <c r="R418" s="102">
        <f t="shared" si="186"/>
        <v>0</v>
      </c>
      <c r="S418" s="10">
        <f t="shared" si="187"/>
        <v>0</v>
      </c>
      <c r="T418" s="17">
        <f t="shared" si="197"/>
        <v>7.9699999999999993E-2</v>
      </c>
      <c r="U418" s="101">
        <f t="shared" si="176"/>
        <v>113</v>
      </c>
      <c r="V418" s="101">
        <v>252</v>
      </c>
      <c r="W418" s="22">
        <f t="shared" si="188"/>
        <v>1.0349837559999999</v>
      </c>
      <c r="X418" s="18">
        <f t="shared" si="189"/>
        <v>3730.508773</v>
      </c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4"/>
      <c r="AJ418" s="73"/>
      <c r="AK418" s="183">
        <f>[2]Plan1!$A446</f>
        <v>50034</v>
      </c>
      <c r="AL418" s="182" t="str">
        <f>[2]Plan1!$C446</f>
        <v>Natal</v>
      </c>
      <c r="AN418" s="1"/>
      <c r="AO418" s="1"/>
      <c r="AP418" s="17"/>
      <c r="AQ418" s="1"/>
      <c r="AR418" s="1"/>
      <c r="AS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6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7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x14ac:dyDescent="0.2">
      <c r="A419" s="114">
        <f t="shared" si="190"/>
        <v>41879</v>
      </c>
      <c r="B419" s="98">
        <f t="shared" si="180"/>
        <v>110412.685818</v>
      </c>
      <c r="C419" s="10">
        <f t="shared" si="191"/>
        <v>100000</v>
      </c>
      <c r="D419" s="99">
        <f t="shared" si="192"/>
        <v>3958.72</v>
      </c>
      <c r="E419" s="21">
        <f>VLOOKUP(A418,[1]Plan1!$AY$80:$BA$314,3)</f>
        <v>3968.62</v>
      </c>
      <c r="F419" s="121">
        <f t="shared" si="193"/>
        <v>41867</v>
      </c>
      <c r="G419" s="100">
        <f t="shared" si="181"/>
        <v>2.5008083420903215E-3</v>
      </c>
      <c r="H419" s="20">
        <f t="shared" si="194"/>
        <v>41897</v>
      </c>
      <c r="I419" s="20">
        <f t="shared" si="182"/>
        <v>41897</v>
      </c>
      <c r="J419" s="1">
        <f t="shared" si="179"/>
        <v>21</v>
      </c>
      <c r="K419" s="1">
        <f t="shared" si="178"/>
        <v>9</v>
      </c>
      <c r="L419" s="10">
        <f t="shared" si="183"/>
        <v>1.00107101</v>
      </c>
      <c r="M419" s="22">
        <f t="shared" si="177"/>
        <v>1.00010105</v>
      </c>
      <c r="N419" s="22">
        <f t="shared" si="195"/>
        <v>1.0653404113381009</v>
      </c>
      <c r="O419" s="10">
        <f t="shared" si="196"/>
        <v>1.0664814</v>
      </c>
      <c r="P419" s="10">
        <f t="shared" si="184"/>
        <v>106648.14</v>
      </c>
      <c r="Q419" s="101">
        <f t="shared" si="185"/>
        <v>0</v>
      </c>
      <c r="R419" s="102">
        <f t="shared" si="186"/>
        <v>0</v>
      </c>
      <c r="S419" s="10">
        <f t="shared" si="187"/>
        <v>0</v>
      </c>
      <c r="T419" s="17">
        <f t="shared" si="197"/>
        <v>7.9699999999999993E-2</v>
      </c>
      <c r="U419" s="101">
        <f t="shared" si="176"/>
        <v>114</v>
      </c>
      <c r="V419" s="101">
        <v>252</v>
      </c>
      <c r="W419" s="22">
        <f t="shared" si="188"/>
        <v>1.035298748</v>
      </c>
      <c r="X419" s="18">
        <f t="shared" si="189"/>
        <v>3764.5458180000001</v>
      </c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4"/>
      <c r="AJ419" s="73"/>
      <c r="AK419" s="183">
        <f>[2]Plan1!$A447</f>
        <v>50041</v>
      </c>
      <c r="AL419" s="182" t="str">
        <f>[2]Plan1!$C447</f>
        <v>Confraternização Universal</v>
      </c>
      <c r="AN419" s="1"/>
      <c r="AO419" s="1"/>
      <c r="AP419" s="17"/>
      <c r="AQ419" s="1"/>
      <c r="AR419" s="1"/>
      <c r="AS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6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7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x14ac:dyDescent="0.2">
      <c r="A420" s="114">
        <f t="shared" si="190"/>
        <v>41880</v>
      </c>
      <c r="B420" s="98">
        <f t="shared" si="180"/>
        <v>110459.426129</v>
      </c>
      <c r="C420" s="10">
        <f t="shared" si="191"/>
        <v>100000</v>
      </c>
      <c r="D420" s="99">
        <f t="shared" si="192"/>
        <v>3958.72</v>
      </c>
      <c r="E420" s="21">
        <f>VLOOKUP(A419,[1]Plan1!$AY$80:$BA$314,3)</f>
        <v>3968.62</v>
      </c>
      <c r="F420" s="121">
        <f t="shared" si="193"/>
        <v>41867</v>
      </c>
      <c r="G420" s="100">
        <f t="shared" si="181"/>
        <v>2.5008083420903215E-3</v>
      </c>
      <c r="H420" s="20">
        <f t="shared" si="194"/>
        <v>41897</v>
      </c>
      <c r="I420" s="20">
        <f t="shared" si="182"/>
        <v>41897</v>
      </c>
      <c r="J420" s="1">
        <f t="shared" si="179"/>
        <v>21</v>
      </c>
      <c r="K420" s="1">
        <f t="shared" si="178"/>
        <v>10</v>
      </c>
      <c r="L420" s="10">
        <f t="shared" si="183"/>
        <v>1.00119008</v>
      </c>
      <c r="M420" s="22">
        <f t="shared" si="177"/>
        <v>1.00010105</v>
      </c>
      <c r="N420" s="22">
        <f t="shared" si="195"/>
        <v>1.0653404113381009</v>
      </c>
      <c r="O420" s="10">
        <f t="shared" si="196"/>
        <v>1.06660825</v>
      </c>
      <c r="P420" s="10">
        <f t="shared" si="184"/>
        <v>106660.825</v>
      </c>
      <c r="Q420" s="101">
        <f t="shared" si="185"/>
        <v>0</v>
      </c>
      <c r="R420" s="102">
        <f t="shared" si="186"/>
        <v>0</v>
      </c>
      <c r="S420" s="10">
        <f t="shared" si="187"/>
        <v>0</v>
      </c>
      <c r="T420" s="17">
        <f t="shared" si="197"/>
        <v>7.9699999999999993E-2</v>
      </c>
      <c r="U420" s="101">
        <f t="shared" si="176"/>
        <v>115</v>
      </c>
      <c r="V420" s="101">
        <v>252</v>
      </c>
      <c r="W420" s="22">
        <f t="shared" si="188"/>
        <v>1.035613836</v>
      </c>
      <c r="X420" s="18">
        <f t="shared" si="189"/>
        <v>3798.6011290000001</v>
      </c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4"/>
      <c r="AJ420" s="73"/>
      <c r="AK420" s="183">
        <f>[2]Plan1!$A448</f>
        <v>50087</v>
      </c>
      <c r="AL420" s="182" t="str">
        <f>[2]Plan1!$C448</f>
        <v>Carnaval</v>
      </c>
      <c r="AN420" s="1"/>
      <c r="AO420" s="1"/>
      <c r="AP420" s="17"/>
      <c r="AQ420" s="1"/>
      <c r="AR420" s="1"/>
      <c r="AS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6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7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x14ac:dyDescent="0.2">
      <c r="A421" s="114">
        <f t="shared" si="190"/>
        <v>41881</v>
      </c>
      <c r="B421" s="98">
        <f t="shared" si="180"/>
        <v>110506.18560300001</v>
      </c>
      <c r="C421" s="10">
        <f t="shared" si="191"/>
        <v>100000</v>
      </c>
      <c r="D421" s="99">
        <f t="shared" si="192"/>
        <v>3958.72</v>
      </c>
      <c r="E421" s="21">
        <f>VLOOKUP(A420,[1]Plan1!$AY$80:$BA$314,3)</f>
        <v>3968.62</v>
      </c>
      <c r="F421" s="121">
        <f t="shared" si="193"/>
        <v>41867</v>
      </c>
      <c r="G421" s="100">
        <f t="shared" si="181"/>
        <v>2.5008083420903215E-3</v>
      </c>
      <c r="H421" s="20">
        <f t="shared" si="194"/>
        <v>41897</v>
      </c>
      <c r="I421" s="20">
        <f t="shared" si="182"/>
        <v>41897</v>
      </c>
      <c r="J421" s="1">
        <f t="shared" si="179"/>
        <v>21</v>
      </c>
      <c r="K421" s="1">
        <f t="shared" si="178"/>
        <v>11</v>
      </c>
      <c r="L421" s="10">
        <f t="shared" si="183"/>
        <v>1.0013091599999999</v>
      </c>
      <c r="M421" s="22">
        <f t="shared" si="177"/>
        <v>1.00010105</v>
      </c>
      <c r="N421" s="22">
        <f t="shared" si="195"/>
        <v>1.0653404113381009</v>
      </c>
      <c r="O421" s="10">
        <f t="shared" si="196"/>
        <v>1.06673511</v>
      </c>
      <c r="P421" s="10">
        <f t="shared" si="184"/>
        <v>106673.511</v>
      </c>
      <c r="Q421" s="101">
        <f t="shared" si="185"/>
        <v>0</v>
      </c>
      <c r="R421" s="102">
        <f t="shared" si="186"/>
        <v>0</v>
      </c>
      <c r="S421" s="10">
        <f t="shared" si="187"/>
        <v>0</v>
      </c>
      <c r="T421" s="17">
        <f t="shared" si="197"/>
        <v>7.9699999999999993E-2</v>
      </c>
      <c r="U421" s="101">
        <f t="shared" ref="U421:U484" si="198">IF(Q420&gt;0,1,IF(K421=K420,U420,U420+1))</f>
        <v>116</v>
      </c>
      <c r="V421" s="101">
        <v>252</v>
      </c>
      <c r="W421" s="22">
        <f t="shared" si="188"/>
        <v>1.0359290189999999</v>
      </c>
      <c r="X421" s="18">
        <f t="shared" si="189"/>
        <v>3832.6746029999999</v>
      </c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4"/>
      <c r="AJ421" s="73"/>
      <c r="AK421" s="183">
        <f>[2]Plan1!$A449</f>
        <v>50088</v>
      </c>
      <c r="AL421" s="182" t="str">
        <f>[2]Plan1!$C449</f>
        <v>Carnaval</v>
      </c>
      <c r="AN421" s="1"/>
      <c r="AO421" s="1"/>
      <c r="AP421" s="17"/>
      <c r="AQ421" s="1"/>
      <c r="AR421" s="1"/>
      <c r="AS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6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7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x14ac:dyDescent="0.2">
      <c r="A422" s="114">
        <f t="shared" si="190"/>
        <v>41882</v>
      </c>
      <c r="B422" s="98">
        <f t="shared" si="180"/>
        <v>110506.18560300001</v>
      </c>
      <c r="C422" s="10">
        <f t="shared" si="191"/>
        <v>100000</v>
      </c>
      <c r="D422" s="99">
        <f t="shared" si="192"/>
        <v>3958.72</v>
      </c>
      <c r="E422" s="21">
        <f>VLOOKUP(A421,[1]Plan1!$AY$80:$BA$314,3)</f>
        <v>3968.62</v>
      </c>
      <c r="F422" s="121">
        <f t="shared" si="193"/>
        <v>41867</v>
      </c>
      <c r="G422" s="100">
        <f t="shared" si="181"/>
        <v>2.5008083420903215E-3</v>
      </c>
      <c r="H422" s="20">
        <f t="shared" si="194"/>
        <v>41897</v>
      </c>
      <c r="I422" s="20">
        <f t="shared" si="182"/>
        <v>41897</v>
      </c>
      <c r="J422" s="1">
        <f t="shared" si="179"/>
        <v>21</v>
      </c>
      <c r="K422" s="1">
        <f t="shared" si="178"/>
        <v>11</v>
      </c>
      <c r="L422" s="10">
        <f t="shared" si="183"/>
        <v>1.0013091599999999</v>
      </c>
      <c r="M422" s="22">
        <f t="shared" si="177"/>
        <v>1.00010105</v>
      </c>
      <c r="N422" s="22">
        <f t="shared" si="195"/>
        <v>1.0653404113381009</v>
      </c>
      <c r="O422" s="10">
        <f t="shared" si="196"/>
        <v>1.06673511</v>
      </c>
      <c r="P422" s="10">
        <f t="shared" si="184"/>
        <v>106673.511</v>
      </c>
      <c r="Q422" s="101">
        <f t="shared" si="185"/>
        <v>0</v>
      </c>
      <c r="R422" s="102">
        <f t="shared" si="186"/>
        <v>0</v>
      </c>
      <c r="S422" s="10">
        <f t="shared" si="187"/>
        <v>0</v>
      </c>
      <c r="T422" s="17">
        <f t="shared" si="197"/>
        <v>7.9699999999999993E-2</v>
      </c>
      <c r="U422" s="101">
        <f t="shared" si="198"/>
        <v>116</v>
      </c>
      <c r="V422" s="101">
        <v>252</v>
      </c>
      <c r="W422" s="22">
        <f t="shared" si="188"/>
        <v>1.0359290189999999</v>
      </c>
      <c r="X422" s="18">
        <f t="shared" si="189"/>
        <v>3832.6746029999999</v>
      </c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4"/>
      <c r="AJ422" s="73"/>
      <c r="AK422" s="183">
        <f>[2]Plan1!$A450</f>
        <v>50133</v>
      </c>
      <c r="AL422" s="182" t="str">
        <f>[2]Plan1!$C450</f>
        <v>Paixão de Cristo</v>
      </c>
      <c r="AN422" s="1"/>
      <c r="AO422" s="1"/>
      <c r="AP422" s="17"/>
      <c r="AQ422" s="1"/>
      <c r="AR422" s="1"/>
      <c r="AS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6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7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x14ac:dyDescent="0.2">
      <c r="A423" s="114">
        <f t="shared" si="190"/>
        <v>41883</v>
      </c>
      <c r="B423" s="98">
        <f t="shared" si="180"/>
        <v>110506.18560300001</v>
      </c>
      <c r="C423" s="10">
        <f t="shared" si="191"/>
        <v>100000</v>
      </c>
      <c r="D423" s="99">
        <f t="shared" si="192"/>
        <v>3958.72</v>
      </c>
      <c r="E423" s="21">
        <f>VLOOKUP(A422,[1]Plan1!$AY$80:$BA$314,3)</f>
        <v>3968.62</v>
      </c>
      <c r="F423" s="121">
        <f t="shared" si="193"/>
        <v>41867</v>
      </c>
      <c r="G423" s="100">
        <f t="shared" si="181"/>
        <v>2.5008083420903215E-3</v>
      </c>
      <c r="H423" s="20">
        <f t="shared" si="194"/>
        <v>41897</v>
      </c>
      <c r="I423" s="20">
        <f t="shared" si="182"/>
        <v>41897</v>
      </c>
      <c r="J423" s="1">
        <f t="shared" si="179"/>
        <v>21</v>
      </c>
      <c r="K423" s="1">
        <f t="shared" si="178"/>
        <v>11</v>
      </c>
      <c r="L423" s="10">
        <f t="shared" si="183"/>
        <v>1.0013091599999999</v>
      </c>
      <c r="M423" s="22">
        <f t="shared" si="177"/>
        <v>1.00010105</v>
      </c>
      <c r="N423" s="22">
        <f t="shared" si="195"/>
        <v>1.0653404113381009</v>
      </c>
      <c r="O423" s="10">
        <f t="shared" si="196"/>
        <v>1.06673511</v>
      </c>
      <c r="P423" s="10">
        <f t="shared" si="184"/>
        <v>106673.511</v>
      </c>
      <c r="Q423" s="101">
        <f t="shared" si="185"/>
        <v>0</v>
      </c>
      <c r="R423" s="102">
        <f t="shared" si="186"/>
        <v>0</v>
      </c>
      <c r="S423" s="10">
        <f t="shared" si="187"/>
        <v>0</v>
      </c>
      <c r="T423" s="17">
        <f t="shared" si="197"/>
        <v>7.9699999999999993E-2</v>
      </c>
      <c r="U423" s="101">
        <f t="shared" si="198"/>
        <v>116</v>
      </c>
      <c r="V423" s="101">
        <v>252</v>
      </c>
      <c r="W423" s="22">
        <f t="shared" si="188"/>
        <v>1.0359290189999999</v>
      </c>
      <c r="X423" s="18">
        <f t="shared" si="189"/>
        <v>3832.6746029999999</v>
      </c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4"/>
      <c r="AJ423" s="73"/>
      <c r="AK423" s="183">
        <f>[2]Plan1!$A451</f>
        <v>50151</v>
      </c>
      <c r="AL423" s="182" t="str">
        <f>[2]Plan1!$C451</f>
        <v>Tiradentes</v>
      </c>
      <c r="AN423" s="1"/>
      <c r="AO423" s="1"/>
      <c r="AP423" s="17"/>
      <c r="AQ423" s="1"/>
      <c r="AR423" s="1"/>
      <c r="AS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6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7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x14ac:dyDescent="0.2">
      <c r="A424" s="114">
        <f t="shared" si="190"/>
        <v>41884</v>
      </c>
      <c r="B424" s="98">
        <f t="shared" si="180"/>
        <v>110552.965495</v>
      </c>
      <c r="C424" s="10">
        <f t="shared" si="191"/>
        <v>100000</v>
      </c>
      <c r="D424" s="99">
        <f t="shared" si="192"/>
        <v>3958.72</v>
      </c>
      <c r="E424" s="21">
        <f>VLOOKUP(A423,[1]Plan1!$AY$80:$BA$314,3)</f>
        <v>3968.62</v>
      </c>
      <c r="F424" s="121">
        <f t="shared" si="193"/>
        <v>41867</v>
      </c>
      <c r="G424" s="100">
        <f t="shared" si="181"/>
        <v>2.5008083420903215E-3</v>
      </c>
      <c r="H424" s="20">
        <f t="shared" si="194"/>
        <v>41897</v>
      </c>
      <c r="I424" s="20">
        <f t="shared" si="182"/>
        <v>41897</v>
      </c>
      <c r="J424" s="1">
        <f t="shared" si="179"/>
        <v>21</v>
      </c>
      <c r="K424" s="1">
        <f t="shared" si="178"/>
        <v>12</v>
      </c>
      <c r="L424" s="10">
        <f t="shared" si="183"/>
        <v>1.00142826</v>
      </c>
      <c r="M424" s="22">
        <f t="shared" si="177"/>
        <v>1.00010105</v>
      </c>
      <c r="N424" s="22">
        <f t="shared" si="195"/>
        <v>1.0653404113381009</v>
      </c>
      <c r="O424" s="10">
        <f t="shared" si="196"/>
        <v>1.06686199</v>
      </c>
      <c r="P424" s="10">
        <f t="shared" si="184"/>
        <v>106686.19899999999</v>
      </c>
      <c r="Q424" s="101">
        <f t="shared" si="185"/>
        <v>0</v>
      </c>
      <c r="R424" s="102">
        <f t="shared" si="186"/>
        <v>0</v>
      </c>
      <c r="S424" s="10">
        <f t="shared" si="187"/>
        <v>0</v>
      </c>
      <c r="T424" s="17">
        <f t="shared" si="197"/>
        <v>7.9699999999999993E-2</v>
      </c>
      <c r="U424" s="101">
        <f t="shared" si="198"/>
        <v>117</v>
      </c>
      <c r="V424" s="101">
        <v>252</v>
      </c>
      <c r="W424" s="22">
        <f t="shared" si="188"/>
        <v>1.036244299</v>
      </c>
      <c r="X424" s="18">
        <f t="shared" si="189"/>
        <v>3866.7664949999998</v>
      </c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4"/>
      <c r="AJ424" s="73"/>
      <c r="AK424" s="183">
        <f>[2]Plan1!$A452</f>
        <v>50161</v>
      </c>
      <c r="AL424" s="182" t="str">
        <f>[2]Plan1!$C452</f>
        <v>Dia do Trabalho</v>
      </c>
      <c r="AN424" s="1"/>
      <c r="AO424" s="1"/>
      <c r="AP424" s="17"/>
      <c r="AQ424" s="1"/>
      <c r="AR424" s="1"/>
      <c r="AS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6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7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x14ac:dyDescent="0.2">
      <c r="A425" s="114">
        <f t="shared" si="190"/>
        <v>41885</v>
      </c>
      <c r="B425" s="98">
        <f t="shared" si="180"/>
        <v>110599.765598</v>
      </c>
      <c r="C425" s="10">
        <f t="shared" si="191"/>
        <v>100000</v>
      </c>
      <c r="D425" s="99">
        <f t="shared" si="192"/>
        <v>3958.72</v>
      </c>
      <c r="E425" s="21">
        <f>VLOOKUP(A424,[1]Plan1!$AY$80:$BA$314,3)</f>
        <v>3968.62</v>
      </c>
      <c r="F425" s="121">
        <f t="shared" si="193"/>
        <v>41867</v>
      </c>
      <c r="G425" s="100">
        <f t="shared" si="181"/>
        <v>2.5008083420903215E-3</v>
      </c>
      <c r="H425" s="20">
        <f t="shared" si="194"/>
        <v>41897</v>
      </c>
      <c r="I425" s="20">
        <f t="shared" si="182"/>
        <v>41897</v>
      </c>
      <c r="J425" s="1">
        <f t="shared" si="179"/>
        <v>21</v>
      </c>
      <c r="K425" s="1">
        <f t="shared" si="178"/>
        <v>13</v>
      </c>
      <c r="L425" s="10">
        <f t="shared" si="183"/>
        <v>1.0015473800000001</v>
      </c>
      <c r="M425" s="22">
        <f t="shared" si="177"/>
        <v>1.00010105</v>
      </c>
      <c r="N425" s="22">
        <f t="shared" si="195"/>
        <v>1.0653404113381009</v>
      </c>
      <c r="O425" s="10">
        <f t="shared" si="196"/>
        <v>1.06698889</v>
      </c>
      <c r="P425" s="10">
        <f t="shared" si="184"/>
        <v>106698.889</v>
      </c>
      <c r="Q425" s="101">
        <f t="shared" si="185"/>
        <v>0</v>
      </c>
      <c r="R425" s="102">
        <f t="shared" si="186"/>
        <v>0</v>
      </c>
      <c r="S425" s="10">
        <f t="shared" si="187"/>
        <v>0</v>
      </c>
      <c r="T425" s="17">
        <f t="shared" si="197"/>
        <v>7.9699999999999993E-2</v>
      </c>
      <c r="U425" s="101">
        <f t="shared" si="198"/>
        <v>118</v>
      </c>
      <c r="V425" s="101">
        <v>252</v>
      </c>
      <c r="W425" s="22">
        <f t="shared" si="188"/>
        <v>1.036559674</v>
      </c>
      <c r="X425" s="18">
        <f t="shared" si="189"/>
        <v>3900.8765979999998</v>
      </c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4"/>
      <c r="AJ425" s="73"/>
      <c r="AK425" s="183">
        <f>[2]Plan1!$A453</f>
        <v>50195</v>
      </c>
      <c r="AL425" s="182" t="str">
        <f>[2]Plan1!$C453</f>
        <v>Corpus Christi</v>
      </c>
      <c r="AN425" s="1"/>
      <c r="AO425" s="1"/>
      <c r="AP425" s="17"/>
      <c r="AQ425" s="1"/>
      <c r="AR425" s="1"/>
      <c r="AS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6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7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x14ac:dyDescent="0.2">
      <c r="A426" s="114">
        <f t="shared" si="190"/>
        <v>41886</v>
      </c>
      <c r="B426" s="98">
        <f t="shared" si="180"/>
        <v>110646.586129</v>
      </c>
      <c r="C426" s="10">
        <f t="shared" si="191"/>
        <v>100000</v>
      </c>
      <c r="D426" s="99">
        <f t="shared" si="192"/>
        <v>3958.72</v>
      </c>
      <c r="E426" s="21">
        <f>VLOOKUP(A425,[1]Plan1!$AY$80:$BA$314,3)</f>
        <v>3968.62</v>
      </c>
      <c r="F426" s="121">
        <f t="shared" si="193"/>
        <v>41867</v>
      </c>
      <c r="G426" s="100">
        <f t="shared" si="181"/>
        <v>2.5008083420903215E-3</v>
      </c>
      <c r="H426" s="20">
        <f t="shared" si="194"/>
        <v>41897</v>
      </c>
      <c r="I426" s="20">
        <f t="shared" si="182"/>
        <v>41897</v>
      </c>
      <c r="J426" s="1">
        <f t="shared" si="179"/>
        <v>21</v>
      </c>
      <c r="K426" s="1">
        <f t="shared" si="178"/>
        <v>14</v>
      </c>
      <c r="L426" s="10">
        <f t="shared" si="183"/>
        <v>1.00166651</v>
      </c>
      <c r="M426" s="22">
        <f t="shared" ref="M426:M489" si="199">IF(I426&gt;I425,L425,M425)</f>
        <v>1.00010105</v>
      </c>
      <c r="N426" s="22">
        <f t="shared" si="195"/>
        <v>1.0653404113381009</v>
      </c>
      <c r="O426" s="10">
        <f t="shared" si="196"/>
        <v>1.06711581</v>
      </c>
      <c r="P426" s="10">
        <f t="shared" si="184"/>
        <v>106711.58100000001</v>
      </c>
      <c r="Q426" s="101">
        <f t="shared" si="185"/>
        <v>0</v>
      </c>
      <c r="R426" s="102">
        <f t="shared" si="186"/>
        <v>0</v>
      </c>
      <c r="S426" s="10">
        <f t="shared" si="187"/>
        <v>0</v>
      </c>
      <c r="T426" s="17">
        <f t="shared" si="197"/>
        <v>7.9699999999999993E-2</v>
      </c>
      <c r="U426" s="101">
        <f t="shared" si="198"/>
        <v>119</v>
      </c>
      <c r="V426" s="101">
        <v>252</v>
      </c>
      <c r="W426" s="22">
        <f t="shared" si="188"/>
        <v>1.0368751460000001</v>
      </c>
      <c r="X426" s="18">
        <f t="shared" si="189"/>
        <v>3935.0051290000001</v>
      </c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4"/>
      <c r="AJ426" s="73"/>
      <c r="AK426" s="183">
        <f>[2]Plan1!$A454</f>
        <v>50290</v>
      </c>
      <c r="AL426" s="182" t="str">
        <f>[2]Plan1!$C454</f>
        <v>Independência do Brasil</v>
      </c>
      <c r="AN426" s="1"/>
      <c r="AO426" s="1"/>
      <c r="AP426" s="17"/>
      <c r="AQ426" s="1"/>
      <c r="AR426" s="1"/>
      <c r="AS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6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7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x14ac:dyDescent="0.2">
      <c r="A427" s="114">
        <f t="shared" si="190"/>
        <v>41887</v>
      </c>
      <c r="B427" s="98">
        <f t="shared" si="180"/>
        <v>110693.424914</v>
      </c>
      <c r="C427" s="10">
        <f t="shared" si="191"/>
        <v>100000</v>
      </c>
      <c r="D427" s="99">
        <f t="shared" si="192"/>
        <v>3958.72</v>
      </c>
      <c r="E427" s="21">
        <f>VLOOKUP(A426,[1]Plan1!$AY$80:$BA$314,3)</f>
        <v>3968.62</v>
      </c>
      <c r="F427" s="121">
        <f t="shared" si="193"/>
        <v>41867</v>
      </c>
      <c r="G427" s="100">
        <f t="shared" si="181"/>
        <v>2.5008083420903215E-3</v>
      </c>
      <c r="H427" s="20">
        <f t="shared" si="194"/>
        <v>41897</v>
      </c>
      <c r="I427" s="20">
        <f t="shared" si="182"/>
        <v>41897</v>
      </c>
      <c r="J427" s="1">
        <f t="shared" si="179"/>
        <v>21</v>
      </c>
      <c r="K427" s="1">
        <f t="shared" ref="K427:K490" si="200">(J427-(NETWORKDAYS(A427,I427,AK$118:AK$502)-1))</f>
        <v>15</v>
      </c>
      <c r="L427" s="10">
        <f t="shared" si="183"/>
        <v>1.00178565</v>
      </c>
      <c r="M427" s="22">
        <f t="shared" si="199"/>
        <v>1.00010105</v>
      </c>
      <c r="N427" s="22">
        <f t="shared" si="195"/>
        <v>1.0653404113381009</v>
      </c>
      <c r="O427" s="10">
        <f t="shared" si="196"/>
        <v>1.06724273</v>
      </c>
      <c r="P427" s="10">
        <f t="shared" si="184"/>
        <v>106724.273</v>
      </c>
      <c r="Q427" s="101">
        <f t="shared" si="185"/>
        <v>0</v>
      </c>
      <c r="R427" s="102">
        <f t="shared" si="186"/>
        <v>0</v>
      </c>
      <c r="S427" s="10">
        <f t="shared" si="187"/>
        <v>0</v>
      </c>
      <c r="T427" s="17">
        <f t="shared" si="197"/>
        <v>7.9699999999999993E-2</v>
      </c>
      <c r="U427" s="101">
        <f t="shared" si="198"/>
        <v>120</v>
      </c>
      <c r="V427" s="101">
        <v>252</v>
      </c>
      <c r="W427" s="22">
        <f t="shared" si="188"/>
        <v>1.0371907140000001</v>
      </c>
      <c r="X427" s="18">
        <f t="shared" si="189"/>
        <v>3969.151914</v>
      </c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4"/>
      <c r="AJ427" s="73"/>
      <c r="AK427" s="183">
        <f>[2]Plan1!$A455</f>
        <v>50325</v>
      </c>
      <c r="AL427" s="182" t="str">
        <f>[2]Plan1!$C455</f>
        <v>Nossa Sr.a Aparecida - Padroeira do Brasil</v>
      </c>
      <c r="AN427" s="1"/>
      <c r="AO427" s="1"/>
      <c r="AP427" s="17"/>
      <c r="AQ427" s="1"/>
      <c r="AR427" s="1"/>
      <c r="AS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6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7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x14ac:dyDescent="0.2">
      <c r="A428" s="114">
        <f t="shared" si="190"/>
        <v>41888</v>
      </c>
      <c r="B428" s="98">
        <f t="shared" si="180"/>
        <v>110740.284961</v>
      </c>
      <c r="C428" s="10">
        <f t="shared" si="191"/>
        <v>100000</v>
      </c>
      <c r="D428" s="99">
        <f t="shared" si="192"/>
        <v>3958.72</v>
      </c>
      <c r="E428" s="21">
        <f>VLOOKUP(A427,[1]Plan1!$AY$80:$BA$314,3)</f>
        <v>3968.62</v>
      </c>
      <c r="F428" s="121">
        <f t="shared" si="193"/>
        <v>41867</v>
      </c>
      <c r="G428" s="100">
        <f t="shared" si="181"/>
        <v>2.5008083420903215E-3</v>
      </c>
      <c r="H428" s="20">
        <f t="shared" si="194"/>
        <v>41897</v>
      </c>
      <c r="I428" s="20">
        <f t="shared" si="182"/>
        <v>41897</v>
      </c>
      <c r="J428" s="1">
        <f t="shared" si="179"/>
        <v>21</v>
      </c>
      <c r="K428" s="1">
        <f t="shared" si="200"/>
        <v>16</v>
      </c>
      <c r="L428" s="10">
        <f t="shared" si="183"/>
        <v>1.0019048100000001</v>
      </c>
      <c r="M428" s="22">
        <f t="shared" si="199"/>
        <v>1.00010105</v>
      </c>
      <c r="N428" s="22">
        <f t="shared" si="195"/>
        <v>1.0653404113381009</v>
      </c>
      <c r="O428" s="10">
        <f t="shared" si="196"/>
        <v>1.0673696800000001</v>
      </c>
      <c r="P428" s="10">
        <f t="shared" si="184"/>
        <v>106736.96799999999</v>
      </c>
      <c r="Q428" s="101">
        <f t="shared" si="185"/>
        <v>0</v>
      </c>
      <c r="R428" s="102">
        <f t="shared" si="186"/>
        <v>0</v>
      </c>
      <c r="S428" s="10">
        <f t="shared" si="187"/>
        <v>0</v>
      </c>
      <c r="T428" s="17">
        <f t="shared" si="197"/>
        <v>7.9699999999999993E-2</v>
      </c>
      <c r="U428" s="101">
        <f t="shared" si="198"/>
        <v>121</v>
      </c>
      <c r="V428" s="101">
        <v>252</v>
      </c>
      <c r="W428" s="22">
        <f t="shared" si="188"/>
        <v>1.0375063769999999</v>
      </c>
      <c r="X428" s="18">
        <f t="shared" si="189"/>
        <v>4003.316961</v>
      </c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4"/>
      <c r="AJ428" s="73"/>
      <c r="AK428" s="183">
        <f>[2]Plan1!$A456</f>
        <v>50346</v>
      </c>
      <c r="AL428" s="182" t="str">
        <f>[2]Plan1!$C456</f>
        <v>Finados</v>
      </c>
      <c r="AN428" s="1"/>
      <c r="AO428" s="1"/>
      <c r="AP428" s="17"/>
      <c r="AQ428" s="1"/>
      <c r="AR428" s="1"/>
      <c r="AS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6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7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x14ac:dyDescent="0.2">
      <c r="A429" s="114">
        <f t="shared" si="190"/>
        <v>41889</v>
      </c>
      <c r="B429" s="98">
        <f t="shared" si="180"/>
        <v>110740.284961</v>
      </c>
      <c r="C429" s="10">
        <f t="shared" si="191"/>
        <v>100000</v>
      </c>
      <c r="D429" s="99">
        <f t="shared" si="192"/>
        <v>3958.72</v>
      </c>
      <c r="E429" s="21">
        <f>VLOOKUP(A428,[1]Plan1!$AY$80:$BA$314,3)</f>
        <v>3968.62</v>
      </c>
      <c r="F429" s="121">
        <f t="shared" si="193"/>
        <v>41867</v>
      </c>
      <c r="G429" s="100">
        <f t="shared" si="181"/>
        <v>2.5008083420903215E-3</v>
      </c>
      <c r="H429" s="20">
        <f t="shared" si="194"/>
        <v>41897</v>
      </c>
      <c r="I429" s="20">
        <f t="shared" si="182"/>
        <v>41897</v>
      </c>
      <c r="J429" s="1">
        <f t="shared" si="179"/>
        <v>21</v>
      </c>
      <c r="K429" s="1">
        <f t="shared" si="200"/>
        <v>16</v>
      </c>
      <c r="L429" s="10">
        <f t="shared" si="183"/>
        <v>1.0019048100000001</v>
      </c>
      <c r="M429" s="22">
        <f t="shared" si="199"/>
        <v>1.00010105</v>
      </c>
      <c r="N429" s="22">
        <f t="shared" si="195"/>
        <v>1.0653404113381009</v>
      </c>
      <c r="O429" s="10">
        <f t="shared" si="196"/>
        <v>1.0673696800000001</v>
      </c>
      <c r="P429" s="10">
        <f t="shared" si="184"/>
        <v>106736.96799999999</v>
      </c>
      <c r="Q429" s="101">
        <f t="shared" si="185"/>
        <v>0</v>
      </c>
      <c r="R429" s="102">
        <f t="shared" si="186"/>
        <v>0</v>
      </c>
      <c r="S429" s="10">
        <f t="shared" si="187"/>
        <v>0</v>
      </c>
      <c r="T429" s="17">
        <f t="shared" si="197"/>
        <v>7.9699999999999993E-2</v>
      </c>
      <c r="U429" s="101">
        <f t="shared" si="198"/>
        <v>121</v>
      </c>
      <c r="V429" s="101">
        <v>252</v>
      </c>
      <c r="W429" s="22">
        <f t="shared" si="188"/>
        <v>1.0375063769999999</v>
      </c>
      <c r="X429" s="18">
        <f t="shared" si="189"/>
        <v>4003.316961</v>
      </c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4"/>
      <c r="AJ429" s="73"/>
      <c r="AK429" s="183">
        <f>[2]Plan1!$A457</f>
        <v>50359</v>
      </c>
      <c r="AL429" s="182" t="str">
        <f>[2]Plan1!$C457</f>
        <v>Proclamação da República</v>
      </c>
      <c r="AN429" s="1"/>
      <c r="AO429" s="1"/>
      <c r="AP429" s="17"/>
      <c r="AQ429" s="1"/>
      <c r="AR429" s="1"/>
      <c r="AS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6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7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x14ac:dyDescent="0.2">
      <c r="A430" s="114">
        <f t="shared" si="190"/>
        <v>41890</v>
      </c>
      <c r="B430" s="98">
        <f t="shared" si="180"/>
        <v>110740.284961</v>
      </c>
      <c r="C430" s="10">
        <f t="shared" si="191"/>
        <v>100000</v>
      </c>
      <c r="D430" s="99">
        <f t="shared" si="192"/>
        <v>3958.72</v>
      </c>
      <c r="E430" s="21">
        <f>VLOOKUP(A429,[1]Plan1!$AY$80:$BA$314,3)</f>
        <v>3968.62</v>
      </c>
      <c r="F430" s="121">
        <f t="shared" si="193"/>
        <v>41867</v>
      </c>
      <c r="G430" s="100">
        <f t="shared" si="181"/>
        <v>2.5008083420903215E-3</v>
      </c>
      <c r="H430" s="20">
        <f t="shared" si="194"/>
        <v>41897</v>
      </c>
      <c r="I430" s="20">
        <f t="shared" si="182"/>
        <v>41897</v>
      </c>
      <c r="J430" s="1">
        <f t="shared" si="179"/>
        <v>21</v>
      </c>
      <c r="K430" s="1">
        <f t="shared" si="200"/>
        <v>16</v>
      </c>
      <c r="L430" s="10">
        <f t="shared" si="183"/>
        <v>1.0019048100000001</v>
      </c>
      <c r="M430" s="22">
        <f t="shared" si="199"/>
        <v>1.00010105</v>
      </c>
      <c r="N430" s="22">
        <f t="shared" si="195"/>
        <v>1.0653404113381009</v>
      </c>
      <c r="O430" s="10">
        <f t="shared" si="196"/>
        <v>1.0673696800000001</v>
      </c>
      <c r="P430" s="10">
        <f t="shared" si="184"/>
        <v>106736.96799999999</v>
      </c>
      <c r="Q430" s="101">
        <f t="shared" si="185"/>
        <v>0</v>
      </c>
      <c r="R430" s="102">
        <f t="shared" si="186"/>
        <v>0</v>
      </c>
      <c r="S430" s="10">
        <f t="shared" si="187"/>
        <v>0</v>
      </c>
      <c r="T430" s="17">
        <f t="shared" si="197"/>
        <v>7.9699999999999993E-2</v>
      </c>
      <c r="U430" s="101">
        <f t="shared" si="198"/>
        <v>121</v>
      </c>
      <c r="V430" s="101">
        <v>252</v>
      </c>
      <c r="W430" s="22">
        <f t="shared" si="188"/>
        <v>1.0375063769999999</v>
      </c>
      <c r="X430" s="18">
        <f t="shared" si="189"/>
        <v>4003.316961</v>
      </c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4"/>
      <c r="AJ430" s="73"/>
      <c r="AK430" s="183">
        <f>[2]Plan1!$A458</f>
        <v>50364</v>
      </c>
      <c r="AL430" s="182" t="str">
        <f>[2]Plan1!$C458</f>
        <v>Dia Nacional de Zumbi e da Consciência Negra</v>
      </c>
      <c r="AN430" s="1"/>
      <c r="AO430" s="1"/>
      <c r="AP430" s="17"/>
      <c r="AQ430" s="1"/>
      <c r="AR430" s="1"/>
      <c r="AS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6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7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x14ac:dyDescent="0.2">
      <c r="A431" s="114">
        <f t="shared" si="190"/>
        <v>41891</v>
      </c>
      <c r="B431" s="98">
        <f t="shared" si="180"/>
        <v>110787.163378</v>
      </c>
      <c r="C431" s="10">
        <f t="shared" si="191"/>
        <v>100000</v>
      </c>
      <c r="D431" s="99">
        <f t="shared" si="192"/>
        <v>3958.72</v>
      </c>
      <c r="E431" s="21">
        <f>VLOOKUP(A430,[1]Plan1!$AY$80:$BA$314,3)</f>
        <v>3968.62</v>
      </c>
      <c r="F431" s="121">
        <f t="shared" si="193"/>
        <v>41867</v>
      </c>
      <c r="G431" s="100">
        <f t="shared" si="181"/>
        <v>2.5008083420903215E-3</v>
      </c>
      <c r="H431" s="20">
        <f t="shared" si="194"/>
        <v>41897</v>
      </c>
      <c r="I431" s="20">
        <f t="shared" si="182"/>
        <v>41897</v>
      </c>
      <c r="J431" s="1">
        <f t="shared" si="179"/>
        <v>21</v>
      </c>
      <c r="K431" s="1">
        <f t="shared" si="200"/>
        <v>17</v>
      </c>
      <c r="L431" s="10">
        <f t="shared" si="183"/>
        <v>1.0020239799999999</v>
      </c>
      <c r="M431" s="22">
        <f t="shared" si="199"/>
        <v>1.00010105</v>
      </c>
      <c r="N431" s="22">
        <f t="shared" si="195"/>
        <v>1.0653404113381009</v>
      </c>
      <c r="O431" s="10">
        <f t="shared" si="196"/>
        <v>1.0674966299999999</v>
      </c>
      <c r="P431" s="10">
        <f t="shared" si="184"/>
        <v>106749.663</v>
      </c>
      <c r="Q431" s="101">
        <f t="shared" si="185"/>
        <v>0</v>
      </c>
      <c r="R431" s="102">
        <f t="shared" si="186"/>
        <v>0</v>
      </c>
      <c r="S431" s="10">
        <f t="shared" si="187"/>
        <v>0</v>
      </c>
      <c r="T431" s="17">
        <f t="shared" si="197"/>
        <v>7.9699999999999993E-2</v>
      </c>
      <c r="U431" s="101">
        <f t="shared" si="198"/>
        <v>122</v>
      </c>
      <c r="V431" s="101">
        <v>252</v>
      </c>
      <c r="W431" s="22">
        <f t="shared" si="188"/>
        <v>1.037822137</v>
      </c>
      <c r="X431" s="18">
        <f t="shared" si="189"/>
        <v>4037.5003780000002</v>
      </c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4"/>
      <c r="AJ431" s="73"/>
      <c r="AK431" s="183">
        <f>[2]Plan1!$A459</f>
        <v>50399</v>
      </c>
      <c r="AL431" s="182" t="str">
        <f>[2]Plan1!$C459</f>
        <v>Natal</v>
      </c>
      <c r="AN431" s="1"/>
      <c r="AO431" s="1"/>
      <c r="AP431" s="17"/>
      <c r="AQ431" s="1"/>
      <c r="AR431" s="1"/>
      <c r="AS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6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7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x14ac:dyDescent="0.2">
      <c r="A432" s="114">
        <f t="shared" si="190"/>
        <v>41892</v>
      </c>
      <c r="B432" s="98">
        <f t="shared" si="180"/>
        <v>110834.06213799999</v>
      </c>
      <c r="C432" s="10">
        <f t="shared" si="191"/>
        <v>100000</v>
      </c>
      <c r="D432" s="99">
        <f t="shared" si="192"/>
        <v>3958.72</v>
      </c>
      <c r="E432" s="21">
        <f>VLOOKUP(A431,[1]Plan1!$AY$80:$BA$314,3)</f>
        <v>3968.62</v>
      </c>
      <c r="F432" s="121">
        <f t="shared" si="193"/>
        <v>41867</v>
      </c>
      <c r="G432" s="100">
        <f t="shared" si="181"/>
        <v>2.5008083420903215E-3</v>
      </c>
      <c r="H432" s="20">
        <f t="shared" si="194"/>
        <v>41897</v>
      </c>
      <c r="I432" s="20">
        <f t="shared" si="182"/>
        <v>41897</v>
      </c>
      <c r="J432" s="1">
        <f t="shared" si="179"/>
        <v>21</v>
      </c>
      <c r="K432" s="1">
        <f t="shared" si="200"/>
        <v>18</v>
      </c>
      <c r="L432" s="10">
        <f t="shared" si="183"/>
        <v>1.0021431599999999</v>
      </c>
      <c r="M432" s="22">
        <f t="shared" si="199"/>
        <v>1.00010105</v>
      </c>
      <c r="N432" s="22">
        <f t="shared" si="195"/>
        <v>1.0653404113381009</v>
      </c>
      <c r="O432" s="10">
        <f t="shared" si="196"/>
        <v>1.0676235999999999</v>
      </c>
      <c r="P432" s="10">
        <f t="shared" si="184"/>
        <v>106762.36</v>
      </c>
      <c r="Q432" s="101">
        <f t="shared" si="185"/>
        <v>0</v>
      </c>
      <c r="R432" s="102">
        <f t="shared" si="186"/>
        <v>0</v>
      </c>
      <c r="S432" s="10">
        <f t="shared" si="187"/>
        <v>0</v>
      </c>
      <c r="T432" s="17">
        <f t="shared" si="197"/>
        <v>7.9699999999999993E-2</v>
      </c>
      <c r="U432" s="101">
        <f t="shared" si="198"/>
        <v>123</v>
      </c>
      <c r="V432" s="101">
        <v>252</v>
      </c>
      <c r="W432" s="22">
        <f t="shared" si="188"/>
        <v>1.0381379930000001</v>
      </c>
      <c r="X432" s="18">
        <f t="shared" si="189"/>
        <v>4071.7021380000001</v>
      </c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4"/>
      <c r="AJ432" s="73"/>
      <c r="AK432" s="183">
        <f>[2]Plan1!$A460</f>
        <v>50406</v>
      </c>
      <c r="AL432" s="182" t="str">
        <f>[2]Plan1!$C460</f>
        <v>Confraternização Universal</v>
      </c>
      <c r="AN432" s="1"/>
      <c r="AO432" s="1"/>
      <c r="AP432" s="17"/>
      <c r="AQ432" s="1"/>
      <c r="AR432" s="1"/>
      <c r="AS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6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7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205" x14ac:dyDescent="0.2">
      <c r="A433" s="114">
        <f t="shared" si="190"/>
        <v>41893</v>
      </c>
      <c r="B433" s="98">
        <f t="shared" si="180"/>
        <v>110880.981246</v>
      </c>
      <c r="C433" s="10">
        <f t="shared" si="191"/>
        <v>100000</v>
      </c>
      <c r="D433" s="99">
        <f t="shared" si="192"/>
        <v>3958.72</v>
      </c>
      <c r="E433" s="21">
        <f>VLOOKUP(A432,[1]Plan1!$AY$80:$BA$314,3)</f>
        <v>3968.62</v>
      </c>
      <c r="F433" s="121">
        <f t="shared" si="193"/>
        <v>41867</v>
      </c>
      <c r="G433" s="100">
        <f t="shared" si="181"/>
        <v>2.5008083420903215E-3</v>
      </c>
      <c r="H433" s="20">
        <f t="shared" si="194"/>
        <v>41897</v>
      </c>
      <c r="I433" s="20">
        <f t="shared" si="182"/>
        <v>41897</v>
      </c>
      <c r="J433" s="1">
        <f t="shared" si="179"/>
        <v>21</v>
      </c>
      <c r="K433" s="1">
        <f t="shared" si="200"/>
        <v>19</v>
      </c>
      <c r="L433" s="10">
        <f t="shared" si="183"/>
        <v>1.00226236</v>
      </c>
      <c r="M433" s="22">
        <f t="shared" si="199"/>
        <v>1.00010105</v>
      </c>
      <c r="N433" s="22">
        <f t="shared" si="195"/>
        <v>1.0653404113381009</v>
      </c>
      <c r="O433" s="10">
        <f t="shared" si="196"/>
        <v>1.0677505899999999</v>
      </c>
      <c r="P433" s="10">
        <f t="shared" si="184"/>
        <v>106775.05899999999</v>
      </c>
      <c r="Q433" s="101">
        <f t="shared" si="185"/>
        <v>0</v>
      </c>
      <c r="R433" s="102">
        <f t="shared" si="186"/>
        <v>0</v>
      </c>
      <c r="S433" s="10">
        <f t="shared" si="187"/>
        <v>0</v>
      </c>
      <c r="T433" s="17">
        <f t="shared" si="197"/>
        <v>7.9699999999999993E-2</v>
      </c>
      <c r="U433" s="101">
        <f t="shared" si="198"/>
        <v>124</v>
      </c>
      <c r="V433" s="101">
        <v>252</v>
      </c>
      <c r="W433" s="22">
        <f t="shared" si="188"/>
        <v>1.0384539450000001</v>
      </c>
      <c r="X433" s="18">
        <f t="shared" si="189"/>
        <v>4105.9222460000001</v>
      </c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4"/>
      <c r="AJ433" s="73"/>
      <c r="AK433" s="183">
        <f>[2]Plan1!$A461</f>
        <v>50472</v>
      </c>
      <c r="AL433" s="182" t="str">
        <f>[2]Plan1!$C461</f>
        <v>Carnaval</v>
      </c>
      <c r="AN433" s="1"/>
      <c r="AO433" s="1"/>
      <c r="AP433" s="17"/>
      <c r="AQ433" s="1"/>
      <c r="AR433" s="1"/>
      <c r="AS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6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7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205" x14ac:dyDescent="0.2">
      <c r="A434" s="114">
        <f t="shared" si="190"/>
        <v>41894</v>
      </c>
      <c r="B434" s="98">
        <f t="shared" si="180"/>
        <v>110927.920707</v>
      </c>
      <c r="C434" s="10">
        <f t="shared" si="191"/>
        <v>100000</v>
      </c>
      <c r="D434" s="99">
        <f t="shared" si="192"/>
        <v>3958.72</v>
      </c>
      <c r="E434" s="21">
        <f>VLOOKUP(A433,[1]Plan1!$AY$80:$BA$314,3)</f>
        <v>3968.62</v>
      </c>
      <c r="F434" s="121">
        <f t="shared" si="193"/>
        <v>41867</v>
      </c>
      <c r="G434" s="100">
        <f t="shared" si="181"/>
        <v>2.5008083420903215E-3</v>
      </c>
      <c r="H434" s="20">
        <f t="shared" si="194"/>
        <v>41897</v>
      </c>
      <c r="I434" s="20">
        <f t="shared" si="182"/>
        <v>41897</v>
      </c>
      <c r="J434" s="1">
        <f t="shared" si="179"/>
        <v>21</v>
      </c>
      <c r="K434" s="1">
        <f t="shared" si="200"/>
        <v>20</v>
      </c>
      <c r="L434" s="10">
        <f t="shared" si="183"/>
        <v>1.00238158</v>
      </c>
      <c r="M434" s="22">
        <f t="shared" si="199"/>
        <v>1.00010105</v>
      </c>
      <c r="N434" s="22">
        <f t="shared" si="195"/>
        <v>1.0653404113381009</v>
      </c>
      <c r="O434" s="10">
        <f t="shared" si="196"/>
        <v>1.0678776000000001</v>
      </c>
      <c r="P434" s="10">
        <f t="shared" si="184"/>
        <v>106787.76</v>
      </c>
      <c r="Q434" s="101">
        <f t="shared" si="185"/>
        <v>0</v>
      </c>
      <c r="R434" s="102">
        <f t="shared" si="186"/>
        <v>0</v>
      </c>
      <c r="S434" s="10">
        <f t="shared" si="187"/>
        <v>0</v>
      </c>
      <c r="T434" s="17">
        <f t="shared" si="197"/>
        <v>7.9699999999999993E-2</v>
      </c>
      <c r="U434" s="101">
        <f t="shared" si="198"/>
        <v>125</v>
      </c>
      <c r="V434" s="101">
        <v>252</v>
      </c>
      <c r="W434" s="22">
        <f t="shared" si="188"/>
        <v>1.0387699930000001</v>
      </c>
      <c r="X434" s="18">
        <f t="shared" si="189"/>
        <v>4140.160707</v>
      </c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4"/>
      <c r="AJ434" s="73"/>
      <c r="AK434" s="183">
        <f>[2]Plan1!$A462</f>
        <v>50473</v>
      </c>
      <c r="AL434" s="182" t="str">
        <f>[2]Plan1!$C462</f>
        <v>Carnaval</v>
      </c>
      <c r="AN434" s="1"/>
      <c r="AO434" s="1"/>
      <c r="AP434" s="17"/>
      <c r="AQ434" s="1"/>
      <c r="AR434" s="1"/>
      <c r="AS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6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7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205" x14ac:dyDescent="0.2">
      <c r="A435" s="114">
        <f t="shared" si="190"/>
        <v>41895</v>
      </c>
      <c r="B435" s="98">
        <f t="shared" si="180"/>
        <v>110974.87844999999</v>
      </c>
      <c r="C435" s="10">
        <f t="shared" si="191"/>
        <v>100000</v>
      </c>
      <c r="D435" s="99">
        <f t="shared" si="192"/>
        <v>3958.72</v>
      </c>
      <c r="E435" s="21">
        <f>VLOOKUP(A434,[1]Plan1!$AY$80:$BA$314,3)</f>
        <v>3968.62</v>
      </c>
      <c r="F435" s="121">
        <f t="shared" si="193"/>
        <v>41867</v>
      </c>
      <c r="G435" s="100">
        <f t="shared" si="181"/>
        <v>2.5008083420903215E-3</v>
      </c>
      <c r="H435" s="20">
        <f t="shared" si="194"/>
        <v>41897</v>
      </c>
      <c r="I435" s="20">
        <f t="shared" si="182"/>
        <v>41897</v>
      </c>
      <c r="J435" s="1">
        <f t="shared" si="179"/>
        <v>21</v>
      </c>
      <c r="K435" s="1">
        <f t="shared" si="200"/>
        <v>21</v>
      </c>
      <c r="L435" s="10">
        <f t="shared" si="183"/>
        <v>1.0025008</v>
      </c>
      <c r="M435" s="22">
        <f t="shared" si="199"/>
        <v>1.00010105</v>
      </c>
      <c r="N435" s="22">
        <f t="shared" si="195"/>
        <v>1.0653404113381009</v>
      </c>
      <c r="O435" s="10">
        <f t="shared" si="196"/>
        <v>1.06800461</v>
      </c>
      <c r="P435" s="10">
        <f t="shared" si="184"/>
        <v>106800.461</v>
      </c>
      <c r="Q435" s="101">
        <f t="shared" si="185"/>
        <v>0</v>
      </c>
      <c r="R435" s="102">
        <f t="shared" si="186"/>
        <v>0</v>
      </c>
      <c r="S435" s="10">
        <f t="shared" si="187"/>
        <v>0</v>
      </c>
      <c r="T435" s="17">
        <f t="shared" si="197"/>
        <v>7.9699999999999993E-2</v>
      </c>
      <c r="U435" s="101">
        <f t="shared" si="198"/>
        <v>126</v>
      </c>
      <c r="V435" s="101">
        <v>252</v>
      </c>
      <c r="W435" s="22">
        <f t="shared" si="188"/>
        <v>1.039086137</v>
      </c>
      <c r="X435" s="18">
        <f t="shared" si="189"/>
        <v>4174.4174499999999</v>
      </c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4"/>
      <c r="AJ435" s="73"/>
      <c r="AK435" s="183">
        <f>[2]Plan1!$A463</f>
        <v>50516</v>
      </c>
      <c r="AL435" s="182" t="str">
        <f>[2]Plan1!$C463</f>
        <v>Tiradentes</v>
      </c>
      <c r="AN435" s="1"/>
      <c r="AO435" s="1"/>
      <c r="AP435" s="17"/>
      <c r="AQ435" s="1"/>
      <c r="AR435" s="1"/>
      <c r="AS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6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7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205" x14ac:dyDescent="0.2">
      <c r="A436" s="114">
        <f t="shared" si="190"/>
        <v>41896</v>
      </c>
      <c r="B436" s="98">
        <f t="shared" si="180"/>
        <v>110974.87844999999</v>
      </c>
      <c r="C436" s="10">
        <f t="shared" si="191"/>
        <v>100000</v>
      </c>
      <c r="D436" s="99">
        <f t="shared" si="192"/>
        <v>3958.72</v>
      </c>
      <c r="E436" s="21">
        <f>VLOOKUP(A435,[1]Plan1!$AY$80:$BA$314,3)</f>
        <v>3968.62</v>
      </c>
      <c r="F436" s="121">
        <f t="shared" si="193"/>
        <v>41867</v>
      </c>
      <c r="G436" s="100">
        <f t="shared" si="181"/>
        <v>2.5008083420903215E-3</v>
      </c>
      <c r="H436" s="20">
        <f t="shared" si="194"/>
        <v>41897</v>
      </c>
      <c r="I436" s="20">
        <f t="shared" si="182"/>
        <v>41897</v>
      </c>
      <c r="J436" s="1">
        <f t="shared" si="179"/>
        <v>21</v>
      </c>
      <c r="K436" s="1">
        <f t="shared" si="200"/>
        <v>21</v>
      </c>
      <c r="L436" s="10">
        <f t="shared" si="183"/>
        <v>1.0025008</v>
      </c>
      <c r="M436" s="22">
        <f t="shared" si="199"/>
        <v>1.00010105</v>
      </c>
      <c r="N436" s="22">
        <f t="shared" si="195"/>
        <v>1.0653404113381009</v>
      </c>
      <c r="O436" s="10">
        <f t="shared" si="196"/>
        <v>1.06800461</v>
      </c>
      <c r="P436" s="10">
        <f t="shared" si="184"/>
        <v>106800.461</v>
      </c>
      <c r="Q436" s="101">
        <f t="shared" si="185"/>
        <v>0</v>
      </c>
      <c r="R436" s="102">
        <f t="shared" si="186"/>
        <v>0</v>
      </c>
      <c r="S436" s="10">
        <f t="shared" si="187"/>
        <v>0</v>
      </c>
      <c r="T436" s="17">
        <f t="shared" si="197"/>
        <v>7.9699999999999993E-2</v>
      </c>
      <c r="U436" s="101">
        <f t="shared" si="198"/>
        <v>126</v>
      </c>
      <c r="V436" s="101">
        <v>252</v>
      </c>
      <c r="W436" s="22">
        <f t="shared" si="188"/>
        <v>1.039086137</v>
      </c>
      <c r="X436" s="18">
        <f t="shared" si="189"/>
        <v>4174.4174499999999</v>
      </c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4"/>
      <c r="AJ436" s="73"/>
      <c r="AK436" s="183">
        <f>[2]Plan1!$A464</f>
        <v>50518</v>
      </c>
      <c r="AL436" s="182" t="str">
        <f>[2]Plan1!$C464</f>
        <v>Paixão de Cristo</v>
      </c>
      <c r="AN436" s="1"/>
      <c r="AO436" s="1"/>
      <c r="AP436" s="17"/>
      <c r="AQ436" s="1"/>
      <c r="AR436" s="1"/>
      <c r="AS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6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7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205" x14ac:dyDescent="0.2">
      <c r="A437" s="118">
        <f t="shared" si="190"/>
        <v>41897</v>
      </c>
      <c r="B437" s="103">
        <f t="shared" si="180"/>
        <v>110974.87844999999</v>
      </c>
      <c r="C437" s="104">
        <f t="shared" si="191"/>
        <v>100000</v>
      </c>
      <c r="D437" s="105">
        <f t="shared" si="192"/>
        <v>3958.72</v>
      </c>
      <c r="E437" s="106">
        <f>VLOOKUP(A436,[1]Plan1!$AY$80:$BA$314,3)</f>
        <v>3968.62</v>
      </c>
      <c r="F437" s="122">
        <f t="shared" si="193"/>
        <v>41867</v>
      </c>
      <c r="G437" s="107">
        <f t="shared" si="181"/>
        <v>2.5008083420903215E-3</v>
      </c>
      <c r="H437" s="81">
        <f t="shared" si="194"/>
        <v>41927</v>
      </c>
      <c r="I437" s="81">
        <f t="shared" si="182"/>
        <v>41897</v>
      </c>
      <c r="J437" s="7">
        <f t="shared" si="179"/>
        <v>21</v>
      </c>
      <c r="K437" s="7">
        <f t="shared" si="200"/>
        <v>21</v>
      </c>
      <c r="L437" s="104">
        <f t="shared" si="183"/>
        <v>1.0025008</v>
      </c>
      <c r="M437" s="108">
        <f t="shared" si="199"/>
        <v>1.00010105</v>
      </c>
      <c r="N437" s="108">
        <f t="shared" si="195"/>
        <v>1.0653404113381009</v>
      </c>
      <c r="O437" s="104">
        <f t="shared" si="196"/>
        <v>1.06800461</v>
      </c>
      <c r="P437" s="104">
        <f t="shared" si="184"/>
        <v>106800.461</v>
      </c>
      <c r="Q437" s="36">
        <f t="shared" si="185"/>
        <v>3</v>
      </c>
      <c r="R437" s="109">
        <f t="shared" si="186"/>
        <v>0</v>
      </c>
      <c r="S437" s="33">
        <f t="shared" si="187"/>
        <v>0</v>
      </c>
      <c r="T437" s="77">
        <f t="shared" si="197"/>
        <v>7.9699999999999993E-2</v>
      </c>
      <c r="U437" s="110">
        <f t="shared" si="198"/>
        <v>126</v>
      </c>
      <c r="V437" s="110">
        <v>252</v>
      </c>
      <c r="W437" s="108">
        <f t="shared" si="188"/>
        <v>1.039086137</v>
      </c>
      <c r="X437" s="106">
        <f t="shared" si="189"/>
        <v>4174.4174499999999</v>
      </c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8"/>
      <c r="AJ437" s="76"/>
      <c r="AK437" s="183">
        <f>[2]Plan1!$A465</f>
        <v>50526</v>
      </c>
      <c r="AL437" s="182" t="str">
        <f>[2]Plan1!$C465</f>
        <v>Dia do Trabalho</v>
      </c>
      <c r="AM437" s="85"/>
      <c r="AN437" s="6"/>
      <c r="AO437" s="6"/>
      <c r="AP437" s="35"/>
      <c r="AQ437" s="6"/>
      <c r="AR437" s="6"/>
      <c r="AS437" s="6"/>
      <c r="AT437" s="85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71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7"/>
      <c r="CY437" s="6"/>
      <c r="CZ437" s="6"/>
      <c r="DA437" s="6"/>
      <c r="DB437" s="6"/>
      <c r="DC437" s="6"/>
      <c r="DD437" s="6"/>
      <c r="DE437" s="6"/>
      <c r="DF437" s="6"/>
      <c r="DG437" s="6"/>
      <c r="DH437" s="8"/>
      <c r="DI437" s="6"/>
      <c r="DJ437" s="6"/>
      <c r="DK437" s="6"/>
      <c r="DL437" s="6"/>
      <c r="DM437" s="6"/>
      <c r="DN437" s="6"/>
      <c r="DO437" s="85"/>
      <c r="DP437" s="85"/>
      <c r="DQ437" s="85"/>
      <c r="DR437" s="85"/>
      <c r="DS437" s="85"/>
      <c r="DT437" s="85"/>
      <c r="DU437" s="85"/>
      <c r="DV437" s="85"/>
      <c r="DW437" s="85"/>
      <c r="DX437" s="85"/>
      <c r="DY437" s="85"/>
      <c r="DZ437" s="85"/>
      <c r="EA437" s="85"/>
      <c r="EB437" s="85"/>
      <c r="EC437" s="85"/>
      <c r="ED437" s="85"/>
      <c r="EE437" s="85"/>
      <c r="EF437" s="85"/>
      <c r="EG437" s="85"/>
      <c r="EH437" s="85"/>
      <c r="EI437" s="85"/>
      <c r="EJ437" s="85"/>
      <c r="EK437" s="85"/>
      <c r="EL437" s="85"/>
      <c r="EM437" s="85"/>
      <c r="EN437" s="85"/>
      <c r="EO437" s="85"/>
      <c r="EP437" s="85"/>
      <c r="EQ437" s="85"/>
      <c r="ER437" s="85"/>
      <c r="ES437" s="85"/>
      <c r="ET437" s="85"/>
      <c r="EU437" s="85"/>
      <c r="EV437" s="85"/>
      <c r="EW437" s="85"/>
      <c r="EX437" s="85"/>
      <c r="EY437" s="85"/>
      <c r="EZ437" s="85"/>
      <c r="FA437" s="85"/>
      <c r="FB437" s="85"/>
      <c r="FC437" s="85"/>
      <c r="FD437" s="85"/>
      <c r="FE437" s="85"/>
      <c r="FF437" s="85"/>
      <c r="FG437" s="85"/>
      <c r="FH437" s="85"/>
      <c r="FI437" s="85"/>
      <c r="FJ437" s="85"/>
      <c r="FK437" s="85"/>
      <c r="FL437" s="85"/>
      <c r="FM437" s="85"/>
      <c r="FN437" s="85"/>
      <c r="FO437" s="85"/>
      <c r="FP437" s="85"/>
      <c r="FQ437" s="85"/>
      <c r="FR437" s="85"/>
      <c r="FS437" s="85"/>
      <c r="FT437" s="85"/>
      <c r="FU437" s="85"/>
      <c r="FV437" s="85"/>
      <c r="FW437" s="85"/>
      <c r="FX437" s="85"/>
      <c r="FY437" s="85"/>
      <c r="FZ437" s="85"/>
      <c r="GA437" s="85"/>
      <c r="GB437" s="85"/>
      <c r="GC437" s="85"/>
      <c r="GD437" s="85"/>
      <c r="GE437" s="85"/>
      <c r="GF437" s="85"/>
      <c r="GG437" s="85"/>
      <c r="GH437" s="85"/>
      <c r="GI437" s="85"/>
      <c r="GJ437" s="85"/>
      <c r="GK437" s="85"/>
      <c r="GL437" s="85"/>
      <c r="GM437" s="85"/>
      <c r="GN437" s="85"/>
      <c r="GO437" s="85"/>
      <c r="GP437" s="85"/>
      <c r="GQ437" s="85"/>
      <c r="GR437" s="85"/>
      <c r="GS437" s="85"/>
      <c r="GT437" s="85"/>
      <c r="GU437" s="85"/>
      <c r="GV437" s="85"/>
      <c r="GW437" s="85"/>
    </row>
    <row r="438" spans="1:205" x14ac:dyDescent="0.2">
      <c r="A438" s="114">
        <f t="shared" si="190"/>
        <v>41898</v>
      </c>
      <c r="B438" s="98">
        <f t="shared" si="180"/>
        <v>106860.56758399999</v>
      </c>
      <c r="C438" s="10">
        <f t="shared" si="191"/>
        <v>100000</v>
      </c>
      <c r="D438" s="99">
        <f t="shared" si="192"/>
        <v>3968.62</v>
      </c>
      <c r="E438" s="21">
        <f>VLOOKUP(A437,[1]Plan1!$AY$80:$BA$314,3)</f>
        <v>3991.24</v>
      </c>
      <c r="F438" s="121">
        <f t="shared" si="193"/>
        <v>41898</v>
      </c>
      <c r="G438" s="100">
        <f t="shared" si="181"/>
        <v>5.6997142583568028E-3</v>
      </c>
      <c r="H438" s="20">
        <f t="shared" si="194"/>
        <v>41927</v>
      </c>
      <c r="I438" s="20">
        <f t="shared" si="182"/>
        <v>41927</v>
      </c>
      <c r="J438" s="1">
        <f t="shared" si="179"/>
        <v>22</v>
      </c>
      <c r="K438" s="1">
        <f t="shared" si="200"/>
        <v>1</v>
      </c>
      <c r="L438" s="10">
        <f t="shared" si="183"/>
        <v>1.0002583700000001</v>
      </c>
      <c r="M438" s="22">
        <f t="shared" si="199"/>
        <v>1.0025008</v>
      </c>
      <c r="N438" s="22">
        <f t="shared" si="195"/>
        <v>1.0680046146387752</v>
      </c>
      <c r="O438" s="10">
        <f t="shared" si="196"/>
        <v>1.0682805500000001</v>
      </c>
      <c r="P438" s="10">
        <f t="shared" si="184"/>
        <v>106828.05499999999</v>
      </c>
      <c r="Q438" s="101">
        <f t="shared" si="185"/>
        <v>0</v>
      </c>
      <c r="R438" s="102">
        <f t="shared" si="186"/>
        <v>0</v>
      </c>
      <c r="S438" s="10">
        <f t="shared" si="187"/>
        <v>0</v>
      </c>
      <c r="T438" s="17">
        <f t="shared" si="197"/>
        <v>7.9699999999999993E-2</v>
      </c>
      <c r="U438" s="101">
        <f t="shared" si="198"/>
        <v>1</v>
      </c>
      <c r="V438" s="101">
        <v>252</v>
      </c>
      <c r="W438" s="22">
        <f t="shared" si="188"/>
        <v>1.000304345</v>
      </c>
      <c r="X438" s="18">
        <f t="shared" si="189"/>
        <v>32.512583999999997</v>
      </c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4"/>
      <c r="AJ438" s="73"/>
      <c r="AK438" s="183">
        <f>[2]Plan1!$A466</f>
        <v>50580</v>
      </c>
      <c r="AL438" s="182" t="str">
        <f>[2]Plan1!$C466</f>
        <v>Corpus Christi</v>
      </c>
      <c r="AN438" s="1"/>
      <c r="AO438" s="1"/>
      <c r="AP438" s="17"/>
      <c r="AQ438" s="1"/>
      <c r="AR438" s="1"/>
      <c r="AS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6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7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205" x14ac:dyDescent="0.2">
      <c r="A439" s="114">
        <f t="shared" si="190"/>
        <v>41899</v>
      </c>
      <c r="B439" s="98">
        <f t="shared" si="180"/>
        <v>106920.70880000001</v>
      </c>
      <c r="C439" s="10">
        <f t="shared" si="191"/>
        <v>100000</v>
      </c>
      <c r="D439" s="99">
        <f t="shared" si="192"/>
        <v>3968.62</v>
      </c>
      <c r="E439" s="21">
        <f>VLOOKUP(A438,[1]Plan1!$AY$80:$BA$314,3)</f>
        <v>3991.24</v>
      </c>
      <c r="F439" s="121">
        <f t="shared" si="193"/>
        <v>41898</v>
      </c>
      <c r="G439" s="100">
        <f t="shared" si="181"/>
        <v>5.6997142583568028E-3</v>
      </c>
      <c r="H439" s="20">
        <f t="shared" si="194"/>
        <v>41927</v>
      </c>
      <c r="I439" s="20">
        <f t="shared" si="182"/>
        <v>41927</v>
      </c>
      <c r="J439" s="1">
        <f t="shared" ref="J439:J502" si="201">IF(I439=I438,J438,NETWORKDAYS(I438,I439,$AK$118:$AK$502)-1)</f>
        <v>22</v>
      </c>
      <c r="K439" s="1">
        <f t="shared" si="200"/>
        <v>2</v>
      </c>
      <c r="L439" s="10">
        <f t="shared" si="183"/>
        <v>1.0005168099999999</v>
      </c>
      <c r="M439" s="22">
        <f t="shared" si="199"/>
        <v>1.0025008</v>
      </c>
      <c r="N439" s="22">
        <f t="shared" si="195"/>
        <v>1.0680046146387752</v>
      </c>
      <c r="O439" s="10">
        <f t="shared" si="196"/>
        <v>1.0685565699999999</v>
      </c>
      <c r="P439" s="10">
        <f t="shared" si="184"/>
        <v>106855.65700000001</v>
      </c>
      <c r="Q439" s="101">
        <f t="shared" si="185"/>
        <v>0</v>
      </c>
      <c r="R439" s="102">
        <f t="shared" si="186"/>
        <v>0</v>
      </c>
      <c r="S439" s="10">
        <f t="shared" si="187"/>
        <v>0</v>
      </c>
      <c r="T439" s="17">
        <f t="shared" si="197"/>
        <v>7.9699999999999993E-2</v>
      </c>
      <c r="U439" s="101">
        <f t="shared" si="198"/>
        <v>2</v>
      </c>
      <c r="V439" s="101">
        <v>252</v>
      </c>
      <c r="W439" s="22">
        <f t="shared" si="188"/>
        <v>1.000608782</v>
      </c>
      <c r="X439" s="18">
        <f t="shared" si="189"/>
        <v>65.0518</v>
      </c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4"/>
      <c r="AJ439" s="73"/>
      <c r="AK439" s="183">
        <f>[2]Plan1!$A467</f>
        <v>50655</v>
      </c>
      <c r="AL439" s="182" t="str">
        <f>[2]Plan1!$C467</f>
        <v>Independência do Brasil</v>
      </c>
      <c r="AM439" s="1"/>
      <c r="AN439" s="1"/>
      <c r="AO439" s="1"/>
      <c r="AP439" s="17"/>
      <c r="AQ439" s="1"/>
      <c r="AR439" s="1"/>
      <c r="AS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6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7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205" x14ac:dyDescent="0.2">
      <c r="A440" s="114">
        <f t="shared" si="190"/>
        <v>41900</v>
      </c>
      <c r="B440" s="98">
        <f t="shared" si="180"/>
        <v>106980.882768</v>
      </c>
      <c r="C440" s="10">
        <f t="shared" si="191"/>
        <v>100000</v>
      </c>
      <c r="D440" s="99">
        <f t="shared" si="192"/>
        <v>3968.62</v>
      </c>
      <c r="E440" s="21">
        <f>VLOOKUP(A439,[1]Plan1!$AY$80:$BA$314,3)</f>
        <v>3991.24</v>
      </c>
      <c r="F440" s="121">
        <f t="shared" si="193"/>
        <v>41898</v>
      </c>
      <c r="G440" s="100">
        <f t="shared" si="181"/>
        <v>5.6997142583568028E-3</v>
      </c>
      <c r="H440" s="20">
        <f t="shared" si="194"/>
        <v>41927</v>
      </c>
      <c r="I440" s="20">
        <f t="shared" si="182"/>
        <v>41927</v>
      </c>
      <c r="J440" s="1">
        <f t="shared" si="201"/>
        <v>22</v>
      </c>
      <c r="K440" s="1">
        <f t="shared" si="200"/>
        <v>3</v>
      </c>
      <c r="L440" s="10">
        <f t="shared" si="183"/>
        <v>1.00077532</v>
      </c>
      <c r="M440" s="22">
        <f t="shared" si="199"/>
        <v>1.0025008</v>
      </c>
      <c r="N440" s="22">
        <f t="shared" si="195"/>
        <v>1.0680046146387752</v>
      </c>
      <c r="O440" s="10">
        <f t="shared" si="196"/>
        <v>1.0688326500000001</v>
      </c>
      <c r="P440" s="10">
        <f t="shared" si="184"/>
        <v>106883.265</v>
      </c>
      <c r="Q440" s="101">
        <f t="shared" si="185"/>
        <v>0</v>
      </c>
      <c r="R440" s="102">
        <f t="shared" si="186"/>
        <v>0</v>
      </c>
      <c r="S440" s="10">
        <f t="shared" si="187"/>
        <v>0</v>
      </c>
      <c r="T440" s="17">
        <f t="shared" si="197"/>
        <v>7.9699999999999993E-2</v>
      </c>
      <c r="U440" s="101">
        <f t="shared" si="198"/>
        <v>3</v>
      </c>
      <c r="V440" s="101">
        <v>252</v>
      </c>
      <c r="W440" s="22">
        <f t="shared" si="188"/>
        <v>1.000913312</v>
      </c>
      <c r="X440" s="18">
        <f t="shared" si="189"/>
        <v>97.617767999999998</v>
      </c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4"/>
      <c r="AJ440" s="73"/>
      <c r="AK440" s="183">
        <f>[2]Plan1!$A468</f>
        <v>50690</v>
      </c>
      <c r="AL440" s="182" t="str">
        <f>[2]Plan1!$C468</f>
        <v>Nossa Sr.a Aparecida - Padroeira do Brasil</v>
      </c>
      <c r="AM440" s="7"/>
      <c r="AN440" s="7"/>
      <c r="AO440" s="7"/>
      <c r="AP440" s="77"/>
      <c r="AQ440" s="7"/>
      <c r="AR440" s="7"/>
      <c r="AS440" s="7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6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7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205" x14ac:dyDescent="0.2">
      <c r="A441" s="114">
        <f t="shared" si="190"/>
        <v>41901</v>
      </c>
      <c r="B441" s="98">
        <f t="shared" si="180"/>
        <v>107041.09250499999</v>
      </c>
      <c r="C441" s="10">
        <f t="shared" si="191"/>
        <v>100000</v>
      </c>
      <c r="D441" s="99">
        <f t="shared" si="192"/>
        <v>3968.62</v>
      </c>
      <c r="E441" s="21">
        <f>VLOOKUP(A440,[1]Plan1!$AY$80:$BA$314,3)</f>
        <v>3991.24</v>
      </c>
      <c r="F441" s="121">
        <f t="shared" si="193"/>
        <v>41898</v>
      </c>
      <c r="G441" s="100">
        <f t="shared" si="181"/>
        <v>5.6997142583568028E-3</v>
      </c>
      <c r="H441" s="20">
        <f t="shared" si="194"/>
        <v>41927</v>
      </c>
      <c r="I441" s="20">
        <f t="shared" si="182"/>
        <v>41927</v>
      </c>
      <c r="J441" s="1">
        <f t="shared" si="201"/>
        <v>22</v>
      </c>
      <c r="K441" s="1">
        <f t="shared" si="200"/>
        <v>4</v>
      </c>
      <c r="L441" s="10">
        <f t="shared" si="183"/>
        <v>1.0010338999999999</v>
      </c>
      <c r="M441" s="22">
        <f t="shared" si="199"/>
        <v>1.0025008</v>
      </c>
      <c r="N441" s="22">
        <f t="shared" si="195"/>
        <v>1.0680046146387752</v>
      </c>
      <c r="O441" s="10">
        <f t="shared" si="196"/>
        <v>1.0691088200000001</v>
      </c>
      <c r="P441" s="10">
        <f t="shared" si="184"/>
        <v>106910.882</v>
      </c>
      <c r="Q441" s="101">
        <f t="shared" si="185"/>
        <v>0</v>
      </c>
      <c r="R441" s="102">
        <f t="shared" si="186"/>
        <v>0</v>
      </c>
      <c r="S441" s="10">
        <f t="shared" si="187"/>
        <v>0</v>
      </c>
      <c r="T441" s="17">
        <f t="shared" si="197"/>
        <v>7.9699999999999993E-2</v>
      </c>
      <c r="U441" s="101">
        <f t="shared" si="198"/>
        <v>4</v>
      </c>
      <c r="V441" s="101">
        <v>252</v>
      </c>
      <c r="W441" s="22">
        <f t="shared" si="188"/>
        <v>1.0012179349999999</v>
      </c>
      <c r="X441" s="18">
        <f t="shared" si="189"/>
        <v>130.21050500000001</v>
      </c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4"/>
      <c r="AJ441" s="73"/>
      <c r="AK441" s="183">
        <f>[2]Plan1!$A469</f>
        <v>50711</v>
      </c>
      <c r="AL441" s="182" t="str">
        <f>[2]Plan1!$C469</f>
        <v>Finados</v>
      </c>
      <c r="AM441" s="7"/>
      <c r="AN441" s="7"/>
      <c r="AO441" s="7"/>
      <c r="AP441" s="77"/>
      <c r="AQ441" s="7"/>
      <c r="AR441" s="7"/>
      <c r="AS441" s="7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6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7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205" x14ac:dyDescent="0.2">
      <c r="A442" s="114">
        <f t="shared" si="190"/>
        <v>41902</v>
      </c>
      <c r="B442" s="98">
        <f t="shared" si="180"/>
        <v>107101.33502100001</v>
      </c>
      <c r="C442" s="10">
        <f t="shared" si="191"/>
        <v>100000</v>
      </c>
      <c r="D442" s="99">
        <f t="shared" si="192"/>
        <v>3968.62</v>
      </c>
      <c r="E442" s="21">
        <f>VLOOKUP(A441,[1]Plan1!$AY$80:$BA$314,3)</f>
        <v>3991.24</v>
      </c>
      <c r="F442" s="121">
        <f t="shared" si="193"/>
        <v>41898</v>
      </c>
      <c r="G442" s="100">
        <f t="shared" si="181"/>
        <v>5.6997142583568028E-3</v>
      </c>
      <c r="H442" s="20">
        <f t="shared" si="194"/>
        <v>41927</v>
      </c>
      <c r="I442" s="20">
        <f t="shared" si="182"/>
        <v>41927</v>
      </c>
      <c r="J442" s="1">
        <f t="shared" si="201"/>
        <v>22</v>
      </c>
      <c r="K442" s="1">
        <f t="shared" si="200"/>
        <v>5</v>
      </c>
      <c r="L442" s="10">
        <f t="shared" si="183"/>
        <v>1.0012925399999999</v>
      </c>
      <c r="M442" s="22">
        <f t="shared" si="199"/>
        <v>1.0025008</v>
      </c>
      <c r="N442" s="22">
        <f t="shared" si="195"/>
        <v>1.0680046146387752</v>
      </c>
      <c r="O442" s="10">
        <f t="shared" si="196"/>
        <v>1.0693850499999999</v>
      </c>
      <c r="P442" s="10">
        <f t="shared" si="184"/>
        <v>106938.505</v>
      </c>
      <c r="Q442" s="101">
        <f t="shared" si="185"/>
        <v>0</v>
      </c>
      <c r="R442" s="102">
        <f t="shared" si="186"/>
        <v>0</v>
      </c>
      <c r="S442" s="10">
        <f t="shared" si="187"/>
        <v>0</v>
      </c>
      <c r="T442" s="17">
        <f t="shared" si="197"/>
        <v>7.9699999999999993E-2</v>
      </c>
      <c r="U442" s="101">
        <f t="shared" si="198"/>
        <v>5</v>
      </c>
      <c r="V442" s="101">
        <v>252</v>
      </c>
      <c r="W442" s="22">
        <f t="shared" si="188"/>
        <v>1.0015226509999999</v>
      </c>
      <c r="X442" s="18">
        <f t="shared" si="189"/>
        <v>162.83002099999999</v>
      </c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4"/>
      <c r="AJ442" s="73"/>
      <c r="AK442" s="183">
        <f>[2]Plan1!$A470</f>
        <v>50724</v>
      </c>
      <c r="AL442" s="182" t="str">
        <f>[2]Plan1!$C470</f>
        <v>Proclamação da República</v>
      </c>
      <c r="AM442" s="1"/>
      <c r="AN442" s="1"/>
      <c r="AO442" s="1"/>
      <c r="AP442" s="17"/>
      <c r="AQ442" s="1"/>
      <c r="AR442" s="1"/>
      <c r="AS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6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7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205" x14ac:dyDescent="0.2">
      <c r="A443" s="114">
        <f t="shared" si="190"/>
        <v>41903</v>
      </c>
      <c r="B443" s="98">
        <f t="shared" si="180"/>
        <v>107101.33502100001</v>
      </c>
      <c r="C443" s="10">
        <f t="shared" si="191"/>
        <v>100000</v>
      </c>
      <c r="D443" s="99">
        <f t="shared" si="192"/>
        <v>3968.62</v>
      </c>
      <c r="E443" s="21">
        <f>VLOOKUP(A442,[1]Plan1!$AY$80:$BA$314,3)</f>
        <v>3991.24</v>
      </c>
      <c r="F443" s="121">
        <f t="shared" si="193"/>
        <v>41898</v>
      </c>
      <c r="G443" s="100">
        <f t="shared" si="181"/>
        <v>5.6997142583568028E-3</v>
      </c>
      <c r="H443" s="20">
        <f t="shared" si="194"/>
        <v>41927</v>
      </c>
      <c r="I443" s="20">
        <f t="shared" si="182"/>
        <v>41927</v>
      </c>
      <c r="J443" s="1">
        <f t="shared" si="201"/>
        <v>22</v>
      </c>
      <c r="K443" s="1">
        <f t="shared" si="200"/>
        <v>5</v>
      </c>
      <c r="L443" s="10">
        <f t="shared" si="183"/>
        <v>1.0012925399999999</v>
      </c>
      <c r="M443" s="22">
        <f t="shared" si="199"/>
        <v>1.0025008</v>
      </c>
      <c r="N443" s="22">
        <f t="shared" si="195"/>
        <v>1.0680046146387752</v>
      </c>
      <c r="O443" s="10">
        <f t="shared" si="196"/>
        <v>1.0693850499999999</v>
      </c>
      <c r="P443" s="10">
        <f t="shared" si="184"/>
        <v>106938.505</v>
      </c>
      <c r="Q443" s="101">
        <f t="shared" si="185"/>
        <v>0</v>
      </c>
      <c r="R443" s="102">
        <f t="shared" si="186"/>
        <v>0</v>
      </c>
      <c r="S443" s="10">
        <f t="shared" si="187"/>
        <v>0</v>
      </c>
      <c r="T443" s="17">
        <f t="shared" si="197"/>
        <v>7.9699999999999993E-2</v>
      </c>
      <c r="U443" s="101">
        <f t="shared" si="198"/>
        <v>5</v>
      </c>
      <c r="V443" s="101">
        <v>252</v>
      </c>
      <c r="W443" s="22">
        <f t="shared" si="188"/>
        <v>1.0015226509999999</v>
      </c>
      <c r="X443" s="18">
        <f t="shared" si="189"/>
        <v>162.83002099999999</v>
      </c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4"/>
      <c r="AJ443" s="73"/>
      <c r="AK443" s="183">
        <f>[2]Plan1!$A471</f>
        <v>50729</v>
      </c>
      <c r="AL443" s="182" t="str">
        <f>[2]Plan1!$C471</f>
        <v>Dia Nacional de Zumbi e da Consciência Negra</v>
      </c>
      <c r="AM443" s="1"/>
      <c r="AN443" s="1"/>
      <c r="AO443" s="1"/>
      <c r="AP443" s="17"/>
      <c r="AQ443" s="1"/>
      <c r="AR443" s="1"/>
      <c r="AS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6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7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205" x14ac:dyDescent="0.2">
      <c r="A444" s="114">
        <f t="shared" si="190"/>
        <v>41904</v>
      </c>
      <c r="B444" s="98">
        <f t="shared" si="180"/>
        <v>107101.33502100001</v>
      </c>
      <c r="C444" s="10">
        <f t="shared" si="191"/>
        <v>100000</v>
      </c>
      <c r="D444" s="99">
        <f t="shared" si="192"/>
        <v>3968.62</v>
      </c>
      <c r="E444" s="21">
        <f>VLOOKUP(A443,[1]Plan1!$AY$80:$BA$314,3)</f>
        <v>3991.24</v>
      </c>
      <c r="F444" s="121">
        <f t="shared" si="193"/>
        <v>41898</v>
      </c>
      <c r="G444" s="100">
        <f t="shared" si="181"/>
        <v>5.6997142583568028E-3</v>
      </c>
      <c r="H444" s="20">
        <f t="shared" si="194"/>
        <v>41927</v>
      </c>
      <c r="I444" s="20">
        <f t="shared" si="182"/>
        <v>41927</v>
      </c>
      <c r="J444" s="1">
        <f t="shared" si="201"/>
        <v>22</v>
      </c>
      <c r="K444" s="1">
        <f t="shared" si="200"/>
        <v>5</v>
      </c>
      <c r="L444" s="10">
        <f t="shared" si="183"/>
        <v>1.0012925399999999</v>
      </c>
      <c r="M444" s="22">
        <f t="shared" si="199"/>
        <v>1.0025008</v>
      </c>
      <c r="N444" s="22">
        <f t="shared" si="195"/>
        <v>1.0680046146387752</v>
      </c>
      <c r="O444" s="10">
        <f t="shared" si="196"/>
        <v>1.0693850499999999</v>
      </c>
      <c r="P444" s="10">
        <f t="shared" si="184"/>
        <v>106938.505</v>
      </c>
      <c r="Q444" s="101">
        <f t="shared" si="185"/>
        <v>0</v>
      </c>
      <c r="R444" s="102">
        <f t="shared" si="186"/>
        <v>0</v>
      </c>
      <c r="S444" s="10">
        <f t="shared" si="187"/>
        <v>0</v>
      </c>
      <c r="T444" s="17">
        <f t="shared" si="197"/>
        <v>7.9699999999999993E-2</v>
      </c>
      <c r="U444" s="101">
        <f t="shared" si="198"/>
        <v>5</v>
      </c>
      <c r="V444" s="101">
        <v>252</v>
      </c>
      <c r="W444" s="22">
        <f t="shared" si="188"/>
        <v>1.0015226509999999</v>
      </c>
      <c r="X444" s="18">
        <f t="shared" si="189"/>
        <v>162.83002099999999</v>
      </c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4"/>
      <c r="AJ444" s="73"/>
      <c r="AK444" s="183">
        <f>[2]Plan1!$A472</f>
        <v>50764</v>
      </c>
      <c r="AL444" s="182" t="str">
        <f>[2]Plan1!$C472</f>
        <v>Natal</v>
      </c>
      <c r="AM444" s="1"/>
      <c r="AN444" s="1"/>
      <c r="AO444" s="1"/>
      <c r="AP444" s="17"/>
      <c r="AQ444" s="1"/>
      <c r="AR444" s="1"/>
      <c r="AS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6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7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205" x14ac:dyDescent="0.2">
      <c r="A445" s="114">
        <f t="shared" si="190"/>
        <v>41905</v>
      </c>
      <c r="B445" s="98">
        <f t="shared" si="180"/>
        <v>107161.61122599999</v>
      </c>
      <c r="C445" s="10">
        <f t="shared" si="191"/>
        <v>100000</v>
      </c>
      <c r="D445" s="99">
        <f t="shared" si="192"/>
        <v>3968.62</v>
      </c>
      <c r="E445" s="21">
        <f>VLOOKUP(A444,[1]Plan1!$AY$80:$BA$314,3)</f>
        <v>3991.24</v>
      </c>
      <c r="F445" s="121">
        <f t="shared" si="193"/>
        <v>41898</v>
      </c>
      <c r="G445" s="100">
        <f t="shared" si="181"/>
        <v>5.6997142583568028E-3</v>
      </c>
      <c r="H445" s="20">
        <f t="shared" si="194"/>
        <v>41927</v>
      </c>
      <c r="I445" s="20">
        <f t="shared" si="182"/>
        <v>41927</v>
      </c>
      <c r="J445" s="1">
        <f t="shared" si="201"/>
        <v>22</v>
      </c>
      <c r="K445" s="1">
        <f t="shared" si="200"/>
        <v>6</v>
      </c>
      <c r="L445" s="10">
        <f t="shared" si="183"/>
        <v>1.0015512499999999</v>
      </c>
      <c r="M445" s="22">
        <f t="shared" si="199"/>
        <v>1.0025008</v>
      </c>
      <c r="N445" s="22">
        <f t="shared" si="195"/>
        <v>1.0680046146387752</v>
      </c>
      <c r="O445" s="10">
        <f t="shared" si="196"/>
        <v>1.0696613500000001</v>
      </c>
      <c r="P445" s="10">
        <f t="shared" si="184"/>
        <v>106966.13499999999</v>
      </c>
      <c r="Q445" s="101">
        <f t="shared" si="185"/>
        <v>0</v>
      </c>
      <c r="R445" s="102">
        <f t="shared" si="186"/>
        <v>0</v>
      </c>
      <c r="S445" s="10">
        <f t="shared" si="187"/>
        <v>0</v>
      </c>
      <c r="T445" s="17">
        <f t="shared" si="197"/>
        <v>7.9699999999999993E-2</v>
      </c>
      <c r="U445" s="101">
        <f t="shared" si="198"/>
        <v>6</v>
      </c>
      <c r="V445" s="101">
        <v>252</v>
      </c>
      <c r="W445" s="22">
        <f t="shared" si="188"/>
        <v>1.001827459</v>
      </c>
      <c r="X445" s="18">
        <f t="shared" si="189"/>
        <v>195.476226</v>
      </c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4"/>
      <c r="AJ445" s="73"/>
      <c r="AK445" s="183">
        <f>[2]Plan1!$A473</f>
        <v>50771</v>
      </c>
      <c r="AL445" s="182" t="str">
        <f>[2]Plan1!$C473</f>
        <v>Confraternização Universal</v>
      </c>
      <c r="AM445" s="1"/>
      <c r="AN445" s="1"/>
      <c r="AO445" s="1"/>
      <c r="AP445" s="17"/>
      <c r="AQ445" s="1"/>
      <c r="AR445" s="1"/>
      <c r="AS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6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7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205" x14ac:dyDescent="0.2">
      <c r="A446" s="114">
        <f t="shared" si="190"/>
        <v>41906</v>
      </c>
      <c r="B446" s="98">
        <f t="shared" si="180"/>
        <v>107221.92224100001</v>
      </c>
      <c r="C446" s="10">
        <f t="shared" si="191"/>
        <v>100000</v>
      </c>
      <c r="D446" s="99">
        <f t="shared" si="192"/>
        <v>3968.62</v>
      </c>
      <c r="E446" s="21">
        <f>VLOOKUP(A445,[1]Plan1!$AY$80:$BA$314,3)</f>
        <v>3991.24</v>
      </c>
      <c r="F446" s="121">
        <f t="shared" si="193"/>
        <v>41898</v>
      </c>
      <c r="G446" s="100">
        <f t="shared" si="181"/>
        <v>5.6997142583568028E-3</v>
      </c>
      <c r="H446" s="20">
        <f t="shared" si="194"/>
        <v>41927</v>
      </c>
      <c r="I446" s="20">
        <f t="shared" si="182"/>
        <v>41927</v>
      </c>
      <c r="J446" s="1">
        <f t="shared" si="201"/>
        <v>22</v>
      </c>
      <c r="K446" s="1">
        <f t="shared" si="200"/>
        <v>7</v>
      </c>
      <c r="L446" s="10">
        <f t="shared" si="183"/>
        <v>1.0018100299999999</v>
      </c>
      <c r="M446" s="22">
        <f t="shared" si="199"/>
        <v>1.0025008</v>
      </c>
      <c r="N446" s="22">
        <f t="shared" si="195"/>
        <v>1.0680046146387752</v>
      </c>
      <c r="O446" s="10">
        <f t="shared" si="196"/>
        <v>1.0699377299999999</v>
      </c>
      <c r="P446" s="10">
        <f t="shared" si="184"/>
        <v>106993.773</v>
      </c>
      <c r="Q446" s="101">
        <f t="shared" si="185"/>
        <v>0</v>
      </c>
      <c r="R446" s="102">
        <f t="shared" si="186"/>
        <v>0</v>
      </c>
      <c r="S446" s="10">
        <f t="shared" si="187"/>
        <v>0</v>
      </c>
      <c r="T446" s="17">
        <f t="shared" si="197"/>
        <v>7.9699999999999993E-2</v>
      </c>
      <c r="U446" s="101">
        <f t="shared" si="198"/>
        <v>7</v>
      </c>
      <c r="V446" s="101">
        <v>252</v>
      </c>
      <c r="W446" s="22">
        <f t="shared" si="188"/>
        <v>1.0021323600000001</v>
      </c>
      <c r="X446" s="18">
        <f t="shared" si="189"/>
        <v>228.14924099999999</v>
      </c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4"/>
      <c r="AJ446" s="73"/>
      <c r="AK446" s="183">
        <f>[2]Plan1!$A474</f>
        <v>50822</v>
      </c>
      <c r="AL446" s="182" t="str">
        <f>[2]Plan1!$C474</f>
        <v>Carnaval</v>
      </c>
      <c r="AM446" s="1"/>
      <c r="AN446" s="1"/>
      <c r="AO446" s="1"/>
      <c r="AP446" s="17"/>
      <c r="AQ446" s="1"/>
      <c r="AR446" s="1"/>
      <c r="AS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6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7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205" x14ac:dyDescent="0.2">
      <c r="A447" s="114">
        <f t="shared" si="190"/>
        <v>41907</v>
      </c>
      <c r="B447" s="98">
        <f t="shared" si="180"/>
        <v>107282.266078</v>
      </c>
      <c r="C447" s="10">
        <f t="shared" si="191"/>
        <v>100000</v>
      </c>
      <c r="D447" s="99">
        <f t="shared" si="192"/>
        <v>3968.62</v>
      </c>
      <c r="E447" s="21">
        <f>VLOOKUP(A446,[1]Plan1!$AY$80:$BA$314,3)</f>
        <v>3991.24</v>
      </c>
      <c r="F447" s="121">
        <f t="shared" si="193"/>
        <v>41898</v>
      </c>
      <c r="G447" s="100">
        <f t="shared" si="181"/>
        <v>5.6997142583568028E-3</v>
      </c>
      <c r="H447" s="20">
        <f t="shared" si="194"/>
        <v>41927</v>
      </c>
      <c r="I447" s="20">
        <f t="shared" si="182"/>
        <v>41927</v>
      </c>
      <c r="J447" s="1">
        <f t="shared" si="201"/>
        <v>22</v>
      </c>
      <c r="K447" s="1">
        <f t="shared" si="200"/>
        <v>8</v>
      </c>
      <c r="L447" s="10">
        <f t="shared" si="183"/>
        <v>1.00206887</v>
      </c>
      <c r="M447" s="22">
        <f t="shared" si="199"/>
        <v>1.0025008</v>
      </c>
      <c r="N447" s="22">
        <f t="shared" si="195"/>
        <v>1.0680046146387752</v>
      </c>
      <c r="O447" s="10">
        <f t="shared" si="196"/>
        <v>1.0702141700000001</v>
      </c>
      <c r="P447" s="10">
        <f t="shared" si="184"/>
        <v>107021.417</v>
      </c>
      <c r="Q447" s="101">
        <f t="shared" si="185"/>
        <v>0</v>
      </c>
      <c r="R447" s="102">
        <f t="shared" si="186"/>
        <v>0</v>
      </c>
      <c r="S447" s="10">
        <f t="shared" si="187"/>
        <v>0</v>
      </c>
      <c r="T447" s="17">
        <f t="shared" si="197"/>
        <v>7.9699999999999993E-2</v>
      </c>
      <c r="U447" s="101">
        <f t="shared" si="198"/>
        <v>8</v>
      </c>
      <c r="V447" s="101">
        <v>252</v>
      </c>
      <c r="W447" s="22">
        <f t="shared" si="188"/>
        <v>1.002437354</v>
      </c>
      <c r="X447" s="18">
        <f t="shared" si="189"/>
        <v>260.84907800000002</v>
      </c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4"/>
      <c r="AJ447" s="73"/>
      <c r="AK447" s="183">
        <f>[2]Plan1!$A475</f>
        <v>50823</v>
      </c>
      <c r="AL447" s="182" t="str">
        <f>[2]Plan1!$C475</f>
        <v>Carnaval</v>
      </c>
      <c r="AM447" s="1"/>
      <c r="AN447" s="1"/>
      <c r="AO447" s="1"/>
      <c r="AP447" s="17"/>
      <c r="AQ447" s="1"/>
      <c r="AR447" s="1"/>
      <c r="AS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6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7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205" x14ac:dyDescent="0.2">
      <c r="A448" s="114">
        <f t="shared" si="190"/>
        <v>41908</v>
      </c>
      <c r="B448" s="98">
        <f t="shared" si="180"/>
        <v>107342.644648</v>
      </c>
      <c r="C448" s="10">
        <f t="shared" si="191"/>
        <v>100000</v>
      </c>
      <c r="D448" s="99">
        <f t="shared" si="192"/>
        <v>3968.62</v>
      </c>
      <c r="E448" s="21">
        <f>VLOOKUP(A447,[1]Plan1!$AY$80:$BA$314,3)</f>
        <v>3991.24</v>
      </c>
      <c r="F448" s="121">
        <f t="shared" si="193"/>
        <v>41898</v>
      </c>
      <c r="G448" s="100">
        <f t="shared" si="181"/>
        <v>5.6997142583568028E-3</v>
      </c>
      <c r="H448" s="20">
        <f t="shared" si="194"/>
        <v>41927</v>
      </c>
      <c r="I448" s="20">
        <f t="shared" si="182"/>
        <v>41927</v>
      </c>
      <c r="J448" s="1">
        <f t="shared" si="201"/>
        <v>22</v>
      </c>
      <c r="K448" s="1">
        <f t="shared" si="200"/>
        <v>9</v>
      </c>
      <c r="L448" s="10">
        <f t="shared" si="183"/>
        <v>1.0023277799999999</v>
      </c>
      <c r="M448" s="22">
        <f t="shared" si="199"/>
        <v>1.0025008</v>
      </c>
      <c r="N448" s="22">
        <f t="shared" si="195"/>
        <v>1.0680046146387752</v>
      </c>
      <c r="O448" s="10">
        <f t="shared" si="196"/>
        <v>1.07049069</v>
      </c>
      <c r="P448" s="10">
        <f t="shared" si="184"/>
        <v>107049.069</v>
      </c>
      <c r="Q448" s="101">
        <f t="shared" si="185"/>
        <v>0</v>
      </c>
      <c r="R448" s="102">
        <f t="shared" si="186"/>
        <v>0</v>
      </c>
      <c r="S448" s="10">
        <f t="shared" si="187"/>
        <v>0</v>
      </c>
      <c r="T448" s="17">
        <f t="shared" si="197"/>
        <v>7.9699999999999993E-2</v>
      </c>
      <c r="U448" s="101">
        <f t="shared" si="198"/>
        <v>9</v>
      </c>
      <c r="V448" s="101">
        <v>252</v>
      </c>
      <c r="W448" s="22">
        <f t="shared" si="188"/>
        <v>1.00274244</v>
      </c>
      <c r="X448" s="18">
        <f t="shared" si="189"/>
        <v>293.575648</v>
      </c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4"/>
      <c r="AJ448" s="73"/>
      <c r="AK448" s="183">
        <f>[2]Plan1!$A476</f>
        <v>50868</v>
      </c>
      <c r="AL448" s="182" t="str">
        <f>[2]Plan1!$C476</f>
        <v>Paixão de Cristo</v>
      </c>
      <c r="AM448" s="1"/>
      <c r="AN448" s="1"/>
      <c r="AO448" s="1"/>
      <c r="AP448" s="17"/>
      <c r="AQ448" s="1"/>
      <c r="AR448" s="1"/>
      <c r="AS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6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7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x14ac:dyDescent="0.2">
      <c r="A449" s="114">
        <f t="shared" si="190"/>
        <v>41909</v>
      </c>
      <c r="B449" s="98">
        <f t="shared" si="180"/>
        <v>107403.05717700001</v>
      </c>
      <c r="C449" s="10">
        <f t="shared" si="191"/>
        <v>100000</v>
      </c>
      <c r="D449" s="99">
        <f t="shared" si="192"/>
        <v>3968.62</v>
      </c>
      <c r="E449" s="21">
        <f>VLOOKUP(A448,[1]Plan1!$AY$80:$BA$314,3)</f>
        <v>3991.24</v>
      </c>
      <c r="F449" s="121">
        <f t="shared" si="193"/>
        <v>41898</v>
      </c>
      <c r="G449" s="100">
        <f t="shared" si="181"/>
        <v>5.6997142583568028E-3</v>
      </c>
      <c r="H449" s="20">
        <f t="shared" si="194"/>
        <v>41927</v>
      </c>
      <c r="I449" s="20">
        <f t="shared" si="182"/>
        <v>41927</v>
      </c>
      <c r="J449" s="1">
        <f t="shared" si="201"/>
        <v>22</v>
      </c>
      <c r="K449" s="1">
        <f t="shared" si="200"/>
        <v>10</v>
      </c>
      <c r="L449" s="10">
        <f t="shared" si="183"/>
        <v>1.00258676</v>
      </c>
      <c r="M449" s="22">
        <f t="shared" si="199"/>
        <v>1.0025008</v>
      </c>
      <c r="N449" s="22">
        <f t="shared" si="195"/>
        <v>1.0680046146387752</v>
      </c>
      <c r="O449" s="10">
        <f t="shared" si="196"/>
        <v>1.0707672800000001</v>
      </c>
      <c r="P449" s="10">
        <f t="shared" si="184"/>
        <v>107076.728</v>
      </c>
      <c r="Q449" s="101">
        <f t="shared" si="185"/>
        <v>0</v>
      </c>
      <c r="R449" s="102">
        <f t="shared" si="186"/>
        <v>0</v>
      </c>
      <c r="S449" s="10">
        <f t="shared" si="187"/>
        <v>0</v>
      </c>
      <c r="T449" s="17">
        <f t="shared" si="197"/>
        <v>7.9699999999999993E-2</v>
      </c>
      <c r="U449" s="101">
        <f t="shared" si="198"/>
        <v>10</v>
      </c>
      <c r="V449" s="101">
        <v>252</v>
      </c>
      <c r="W449" s="22">
        <f t="shared" si="188"/>
        <v>1.00304762</v>
      </c>
      <c r="X449" s="18">
        <f t="shared" si="189"/>
        <v>326.32917700000002</v>
      </c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4"/>
      <c r="AJ449" s="73"/>
      <c r="AK449" s="183">
        <f>[2]Plan1!$A477</f>
        <v>50881</v>
      </c>
      <c r="AL449" s="182" t="str">
        <f>[2]Plan1!$C477</f>
        <v>Tiradentes</v>
      </c>
      <c r="AM449" s="1"/>
      <c r="AN449" s="1"/>
      <c r="AO449" s="1"/>
      <c r="AP449" s="17"/>
      <c r="AQ449" s="1"/>
      <c r="AR449" s="1"/>
      <c r="AS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6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7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x14ac:dyDescent="0.2">
      <c r="A450" s="114">
        <f t="shared" si="190"/>
        <v>41910</v>
      </c>
      <c r="B450" s="98">
        <f t="shared" si="180"/>
        <v>107403.05717700001</v>
      </c>
      <c r="C450" s="10">
        <f t="shared" si="191"/>
        <v>100000</v>
      </c>
      <c r="D450" s="99">
        <f t="shared" si="192"/>
        <v>3968.62</v>
      </c>
      <c r="E450" s="21">
        <f>VLOOKUP(A449,[1]Plan1!$AY$80:$BA$314,3)</f>
        <v>3991.24</v>
      </c>
      <c r="F450" s="121">
        <f t="shared" si="193"/>
        <v>41898</v>
      </c>
      <c r="G450" s="100">
        <f t="shared" si="181"/>
        <v>5.6997142583568028E-3</v>
      </c>
      <c r="H450" s="20">
        <f t="shared" si="194"/>
        <v>41927</v>
      </c>
      <c r="I450" s="20">
        <f t="shared" si="182"/>
        <v>41927</v>
      </c>
      <c r="J450" s="1">
        <f t="shared" si="201"/>
        <v>22</v>
      </c>
      <c r="K450" s="1">
        <f t="shared" si="200"/>
        <v>10</v>
      </c>
      <c r="L450" s="10">
        <f t="shared" si="183"/>
        <v>1.00258676</v>
      </c>
      <c r="M450" s="22">
        <f t="shared" si="199"/>
        <v>1.0025008</v>
      </c>
      <c r="N450" s="22">
        <f t="shared" si="195"/>
        <v>1.0680046146387752</v>
      </c>
      <c r="O450" s="10">
        <f t="shared" si="196"/>
        <v>1.0707672800000001</v>
      </c>
      <c r="P450" s="10">
        <f t="shared" si="184"/>
        <v>107076.728</v>
      </c>
      <c r="Q450" s="101">
        <f t="shared" si="185"/>
        <v>0</v>
      </c>
      <c r="R450" s="102">
        <f t="shared" si="186"/>
        <v>0</v>
      </c>
      <c r="S450" s="10">
        <f t="shared" si="187"/>
        <v>0</v>
      </c>
      <c r="T450" s="17">
        <f t="shared" si="197"/>
        <v>7.9699999999999993E-2</v>
      </c>
      <c r="U450" s="101">
        <f t="shared" si="198"/>
        <v>10</v>
      </c>
      <c r="V450" s="101">
        <v>252</v>
      </c>
      <c r="W450" s="22">
        <f t="shared" si="188"/>
        <v>1.00304762</v>
      </c>
      <c r="X450" s="18">
        <f t="shared" si="189"/>
        <v>326.32917700000002</v>
      </c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4"/>
      <c r="AJ450" s="73"/>
      <c r="AK450" s="183">
        <f>[2]Plan1!$A478</f>
        <v>50891</v>
      </c>
      <c r="AL450" s="182" t="str">
        <f>[2]Plan1!$C478</f>
        <v>Dia do Trabalho</v>
      </c>
      <c r="AM450" s="1"/>
      <c r="AN450" s="1"/>
      <c r="AO450" s="1"/>
      <c r="AP450" s="17"/>
      <c r="AQ450" s="1"/>
      <c r="AR450" s="1"/>
      <c r="AS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6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7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x14ac:dyDescent="0.2">
      <c r="A451" s="114">
        <f t="shared" si="190"/>
        <v>41911</v>
      </c>
      <c r="B451" s="98">
        <f t="shared" si="180"/>
        <v>107403.05717700001</v>
      </c>
      <c r="C451" s="10">
        <f t="shared" si="191"/>
        <v>100000</v>
      </c>
      <c r="D451" s="99">
        <f t="shared" si="192"/>
        <v>3968.62</v>
      </c>
      <c r="E451" s="21">
        <f>VLOOKUP(A450,[1]Plan1!$AY$80:$BA$314,3)</f>
        <v>3991.24</v>
      </c>
      <c r="F451" s="121">
        <f t="shared" si="193"/>
        <v>41898</v>
      </c>
      <c r="G451" s="100">
        <f t="shared" si="181"/>
        <v>5.6997142583568028E-3</v>
      </c>
      <c r="H451" s="20">
        <f t="shared" si="194"/>
        <v>41927</v>
      </c>
      <c r="I451" s="20">
        <f t="shared" si="182"/>
        <v>41927</v>
      </c>
      <c r="J451" s="1">
        <f t="shared" si="201"/>
        <v>22</v>
      </c>
      <c r="K451" s="1">
        <f t="shared" si="200"/>
        <v>10</v>
      </c>
      <c r="L451" s="10">
        <f t="shared" si="183"/>
        <v>1.00258676</v>
      </c>
      <c r="M451" s="22">
        <f t="shared" si="199"/>
        <v>1.0025008</v>
      </c>
      <c r="N451" s="22">
        <f t="shared" si="195"/>
        <v>1.0680046146387752</v>
      </c>
      <c r="O451" s="10">
        <f t="shared" si="196"/>
        <v>1.0707672800000001</v>
      </c>
      <c r="P451" s="10">
        <f t="shared" si="184"/>
        <v>107076.728</v>
      </c>
      <c r="Q451" s="101">
        <f t="shared" si="185"/>
        <v>0</v>
      </c>
      <c r="R451" s="102">
        <f t="shared" si="186"/>
        <v>0</v>
      </c>
      <c r="S451" s="10">
        <f t="shared" si="187"/>
        <v>0</v>
      </c>
      <c r="T451" s="17">
        <f t="shared" si="197"/>
        <v>7.9699999999999993E-2</v>
      </c>
      <c r="U451" s="101">
        <f t="shared" si="198"/>
        <v>10</v>
      </c>
      <c r="V451" s="101">
        <v>252</v>
      </c>
      <c r="W451" s="22">
        <f t="shared" si="188"/>
        <v>1.00304762</v>
      </c>
      <c r="X451" s="18">
        <f t="shared" si="189"/>
        <v>326.32917700000002</v>
      </c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4"/>
      <c r="AJ451" s="73"/>
      <c r="AK451" s="183">
        <f>[2]Plan1!$A479</f>
        <v>50930</v>
      </c>
      <c r="AL451" s="182" t="str">
        <f>[2]Plan1!$C479</f>
        <v>Corpus Christi</v>
      </c>
      <c r="AM451" s="1"/>
      <c r="AN451" s="1"/>
      <c r="AO451" s="1"/>
      <c r="AP451" s="17"/>
      <c r="AQ451" s="1"/>
      <c r="AR451" s="1"/>
      <c r="AS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6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7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x14ac:dyDescent="0.2">
      <c r="A452" s="114">
        <f t="shared" si="190"/>
        <v>41912</v>
      </c>
      <c r="B452" s="98">
        <f t="shared" si="180"/>
        <v>107463.503465</v>
      </c>
      <c r="C452" s="10">
        <f t="shared" si="191"/>
        <v>100000</v>
      </c>
      <c r="D452" s="99">
        <f t="shared" si="192"/>
        <v>3968.62</v>
      </c>
      <c r="E452" s="21">
        <f>VLOOKUP(A451,[1]Plan1!$AY$80:$BA$314,3)</f>
        <v>3991.24</v>
      </c>
      <c r="F452" s="121">
        <f t="shared" si="193"/>
        <v>41898</v>
      </c>
      <c r="G452" s="100">
        <f t="shared" si="181"/>
        <v>5.6997142583568028E-3</v>
      </c>
      <c r="H452" s="20">
        <f t="shared" si="194"/>
        <v>41927</v>
      </c>
      <c r="I452" s="20">
        <f t="shared" si="182"/>
        <v>41927</v>
      </c>
      <c r="J452" s="1">
        <f t="shared" si="201"/>
        <v>22</v>
      </c>
      <c r="K452" s="1">
        <f t="shared" si="200"/>
        <v>11</v>
      </c>
      <c r="L452" s="10">
        <f t="shared" si="183"/>
        <v>1.0028458</v>
      </c>
      <c r="M452" s="22">
        <f t="shared" si="199"/>
        <v>1.0025008</v>
      </c>
      <c r="N452" s="22">
        <f t="shared" si="195"/>
        <v>1.0680046146387752</v>
      </c>
      <c r="O452" s="10">
        <f t="shared" si="196"/>
        <v>1.07104394</v>
      </c>
      <c r="P452" s="10">
        <f t="shared" si="184"/>
        <v>107104.394</v>
      </c>
      <c r="Q452" s="101">
        <f t="shared" si="185"/>
        <v>0</v>
      </c>
      <c r="R452" s="102">
        <f t="shared" si="186"/>
        <v>0</v>
      </c>
      <c r="S452" s="10">
        <f t="shared" si="187"/>
        <v>0</v>
      </c>
      <c r="T452" s="17">
        <f t="shared" si="197"/>
        <v>7.9699999999999993E-2</v>
      </c>
      <c r="U452" s="101">
        <f t="shared" si="198"/>
        <v>11</v>
      </c>
      <c r="V452" s="101">
        <v>252</v>
      </c>
      <c r="W452" s="22">
        <f t="shared" si="188"/>
        <v>1.0033528920000001</v>
      </c>
      <c r="X452" s="18">
        <f t="shared" si="189"/>
        <v>359.109465</v>
      </c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4"/>
      <c r="AJ452" s="73"/>
      <c r="AK452" s="183">
        <f>[2]Plan1!$A480</f>
        <v>51020</v>
      </c>
      <c r="AL452" s="182" t="str">
        <f>[2]Plan1!$C480</f>
        <v>Independência do Brasil</v>
      </c>
      <c r="AM452" s="1"/>
      <c r="AN452" s="1"/>
      <c r="AO452" s="1"/>
      <c r="AP452" s="17"/>
      <c r="AQ452" s="1"/>
      <c r="AR452" s="1"/>
      <c r="AS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6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7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x14ac:dyDescent="0.2">
      <c r="A453" s="114">
        <f t="shared" si="190"/>
        <v>41913</v>
      </c>
      <c r="B453" s="98">
        <f t="shared" si="180"/>
        <v>107523.98363399999</v>
      </c>
      <c r="C453" s="10">
        <f t="shared" si="191"/>
        <v>100000</v>
      </c>
      <c r="D453" s="99">
        <f t="shared" si="192"/>
        <v>3968.62</v>
      </c>
      <c r="E453" s="21">
        <f>VLOOKUP(A452,[1]Plan1!$AY$80:$BA$314,3)</f>
        <v>3991.24</v>
      </c>
      <c r="F453" s="121">
        <f t="shared" si="193"/>
        <v>41898</v>
      </c>
      <c r="G453" s="100">
        <f t="shared" si="181"/>
        <v>5.6997142583568028E-3</v>
      </c>
      <c r="H453" s="20">
        <f t="shared" si="194"/>
        <v>41927</v>
      </c>
      <c r="I453" s="20">
        <f t="shared" si="182"/>
        <v>41927</v>
      </c>
      <c r="J453" s="1">
        <f t="shared" si="201"/>
        <v>22</v>
      </c>
      <c r="K453" s="1">
        <f t="shared" si="200"/>
        <v>12</v>
      </c>
      <c r="L453" s="10">
        <f t="shared" si="183"/>
        <v>1.00310491</v>
      </c>
      <c r="M453" s="22">
        <f t="shared" si="199"/>
        <v>1.0025008</v>
      </c>
      <c r="N453" s="22">
        <f t="shared" si="195"/>
        <v>1.0680046146387752</v>
      </c>
      <c r="O453" s="10">
        <f t="shared" si="196"/>
        <v>1.07132067</v>
      </c>
      <c r="P453" s="10">
        <f t="shared" si="184"/>
        <v>107132.067</v>
      </c>
      <c r="Q453" s="101">
        <f t="shared" si="185"/>
        <v>0</v>
      </c>
      <c r="R453" s="102">
        <f t="shared" si="186"/>
        <v>0</v>
      </c>
      <c r="S453" s="10">
        <f t="shared" si="187"/>
        <v>0</v>
      </c>
      <c r="T453" s="17">
        <f t="shared" si="197"/>
        <v>7.9699999999999993E-2</v>
      </c>
      <c r="U453" s="101">
        <f t="shared" si="198"/>
        <v>12</v>
      </c>
      <c r="V453" s="101">
        <v>252</v>
      </c>
      <c r="W453" s="22">
        <f t="shared" si="188"/>
        <v>1.0036582570000001</v>
      </c>
      <c r="X453" s="18">
        <f t="shared" si="189"/>
        <v>391.91663399999999</v>
      </c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4"/>
      <c r="AJ453" s="73"/>
      <c r="AK453" s="183">
        <f>[2]Plan1!$A481</f>
        <v>51055</v>
      </c>
      <c r="AL453" s="182" t="str">
        <f>[2]Plan1!$C481</f>
        <v>Nossa Sr.a Aparecida - Padroeira do Brasil</v>
      </c>
      <c r="AM453" s="1"/>
      <c r="AN453" s="1"/>
      <c r="AO453" s="1"/>
      <c r="AP453" s="17"/>
      <c r="AQ453" s="1"/>
      <c r="AR453" s="1"/>
      <c r="AS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6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7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x14ac:dyDescent="0.2">
      <c r="A454" s="114">
        <f t="shared" si="190"/>
        <v>41914</v>
      </c>
      <c r="B454" s="98">
        <f t="shared" si="180"/>
        <v>107584.49769600001</v>
      </c>
      <c r="C454" s="10">
        <f t="shared" si="191"/>
        <v>100000</v>
      </c>
      <c r="D454" s="99">
        <f t="shared" si="192"/>
        <v>3968.62</v>
      </c>
      <c r="E454" s="21">
        <f>VLOOKUP(A453,[1]Plan1!$AY$80:$BA$314,3)</f>
        <v>3991.24</v>
      </c>
      <c r="F454" s="121">
        <f t="shared" si="193"/>
        <v>41898</v>
      </c>
      <c r="G454" s="100">
        <f t="shared" si="181"/>
        <v>5.6997142583568028E-3</v>
      </c>
      <c r="H454" s="20">
        <f t="shared" si="194"/>
        <v>41927</v>
      </c>
      <c r="I454" s="20">
        <f t="shared" si="182"/>
        <v>41927</v>
      </c>
      <c r="J454" s="1">
        <f t="shared" si="201"/>
        <v>22</v>
      </c>
      <c r="K454" s="1">
        <f t="shared" si="200"/>
        <v>13</v>
      </c>
      <c r="L454" s="10">
        <f t="shared" si="183"/>
        <v>1.00336409</v>
      </c>
      <c r="M454" s="22">
        <f t="shared" si="199"/>
        <v>1.0025008</v>
      </c>
      <c r="N454" s="22">
        <f t="shared" si="195"/>
        <v>1.0680046146387752</v>
      </c>
      <c r="O454" s="10">
        <f t="shared" si="196"/>
        <v>1.0715974699999999</v>
      </c>
      <c r="P454" s="10">
        <f t="shared" si="184"/>
        <v>107159.747</v>
      </c>
      <c r="Q454" s="101">
        <f t="shared" si="185"/>
        <v>0</v>
      </c>
      <c r="R454" s="102">
        <f t="shared" si="186"/>
        <v>0</v>
      </c>
      <c r="S454" s="10">
        <f t="shared" si="187"/>
        <v>0</v>
      </c>
      <c r="T454" s="17">
        <f t="shared" si="197"/>
        <v>7.9699999999999993E-2</v>
      </c>
      <c r="U454" s="101">
        <f t="shared" si="198"/>
        <v>13</v>
      </c>
      <c r="V454" s="101">
        <v>252</v>
      </c>
      <c r="W454" s="22">
        <f t="shared" si="188"/>
        <v>1.003963715</v>
      </c>
      <c r="X454" s="18">
        <f t="shared" si="189"/>
        <v>424.750696</v>
      </c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4"/>
      <c r="AJ454" s="73"/>
      <c r="AK454" s="183">
        <f>[2]Plan1!$A482</f>
        <v>51076</v>
      </c>
      <c r="AL454" s="182" t="str">
        <f>[2]Plan1!$C482</f>
        <v>Finados</v>
      </c>
      <c r="AM454" s="1"/>
      <c r="AN454" s="1"/>
      <c r="AO454" s="1"/>
      <c r="AP454" s="17"/>
      <c r="AQ454" s="1"/>
      <c r="AR454" s="1"/>
      <c r="AS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6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7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x14ac:dyDescent="0.2">
      <c r="A455" s="114">
        <f t="shared" si="190"/>
        <v>41915</v>
      </c>
      <c r="B455" s="98">
        <f t="shared" si="180"/>
        <v>107645.046779</v>
      </c>
      <c r="C455" s="10">
        <f t="shared" si="191"/>
        <v>100000</v>
      </c>
      <c r="D455" s="99">
        <f t="shared" si="192"/>
        <v>3968.62</v>
      </c>
      <c r="E455" s="21">
        <f>VLOOKUP(A454,[1]Plan1!$AY$80:$BA$314,3)</f>
        <v>3991.24</v>
      </c>
      <c r="F455" s="121">
        <f t="shared" si="193"/>
        <v>41898</v>
      </c>
      <c r="G455" s="100">
        <f t="shared" si="181"/>
        <v>5.6997142583568028E-3</v>
      </c>
      <c r="H455" s="20">
        <f t="shared" si="194"/>
        <v>41927</v>
      </c>
      <c r="I455" s="20">
        <f t="shared" si="182"/>
        <v>41927</v>
      </c>
      <c r="J455" s="1">
        <f t="shared" si="201"/>
        <v>22</v>
      </c>
      <c r="K455" s="1">
        <f t="shared" si="200"/>
        <v>14</v>
      </c>
      <c r="L455" s="10">
        <f t="shared" si="183"/>
        <v>1.0036233400000001</v>
      </c>
      <c r="M455" s="22">
        <f t="shared" si="199"/>
        <v>1.0025008</v>
      </c>
      <c r="N455" s="22">
        <f t="shared" si="195"/>
        <v>1.0680046146387752</v>
      </c>
      <c r="O455" s="10">
        <f t="shared" si="196"/>
        <v>1.0718743500000001</v>
      </c>
      <c r="P455" s="10">
        <f t="shared" si="184"/>
        <v>107187.435</v>
      </c>
      <c r="Q455" s="101">
        <f t="shared" si="185"/>
        <v>0</v>
      </c>
      <c r="R455" s="102">
        <f t="shared" si="186"/>
        <v>0</v>
      </c>
      <c r="S455" s="10">
        <f t="shared" si="187"/>
        <v>0</v>
      </c>
      <c r="T455" s="17">
        <f t="shared" si="197"/>
        <v>7.9699999999999993E-2</v>
      </c>
      <c r="U455" s="101">
        <f t="shared" si="198"/>
        <v>14</v>
      </c>
      <c r="V455" s="101">
        <v>252</v>
      </c>
      <c r="W455" s="22">
        <f t="shared" si="188"/>
        <v>1.004269267</v>
      </c>
      <c r="X455" s="18">
        <f t="shared" si="189"/>
        <v>457.61177900000001</v>
      </c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4"/>
      <c r="AJ455" s="73"/>
      <c r="AK455" s="183">
        <f>[2]Plan1!$A483</f>
        <v>51089</v>
      </c>
      <c r="AL455" s="182" t="str">
        <f>[2]Plan1!$C483</f>
        <v>Proclamação da República</v>
      </c>
      <c r="AM455" s="1"/>
      <c r="AN455" s="1"/>
      <c r="AO455" s="1"/>
      <c r="AP455" s="17"/>
      <c r="AQ455" s="1"/>
      <c r="AR455" s="1"/>
      <c r="AS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6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7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x14ac:dyDescent="0.2">
      <c r="A456" s="114">
        <f t="shared" si="190"/>
        <v>41916</v>
      </c>
      <c r="B456" s="98">
        <f t="shared" si="180"/>
        <v>107705.629677</v>
      </c>
      <c r="C456" s="10">
        <f t="shared" si="191"/>
        <v>100000</v>
      </c>
      <c r="D456" s="99">
        <f t="shared" si="192"/>
        <v>3968.62</v>
      </c>
      <c r="E456" s="21">
        <f>VLOOKUP(A455,[1]Plan1!$AY$80:$BA$314,3)</f>
        <v>3991.24</v>
      </c>
      <c r="F456" s="121">
        <f t="shared" si="193"/>
        <v>41898</v>
      </c>
      <c r="G456" s="100">
        <f t="shared" si="181"/>
        <v>5.6997142583568028E-3</v>
      </c>
      <c r="H456" s="20">
        <f t="shared" si="194"/>
        <v>41927</v>
      </c>
      <c r="I456" s="20">
        <f t="shared" si="182"/>
        <v>41927</v>
      </c>
      <c r="J456" s="1">
        <f t="shared" si="201"/>
        <v>22</v>
      </c>
      <c r="K456" s="1">
        <f t="shared" si="200"/>
        <v>15</v>
      </c>
      <c r="L456" s="10">
        <f t="shared" si="183"/>
        <v>1.00388265</v>
      </c>
      <c r="M456" s="22">
        <f t="shared" si="199"/>
        <v>1.0025008</v>
      </c>
      <c r="N456" s="22">
        <f t="shared" si="195"/>
        <v>1.0680046146387752</v>
      </c>
      <c r="O456" s="10">
        <f t="shared" si="196"/>
        <v>1.0721513</v>
      </c>
      <c r="P456" s="10">
        <f t="shared" si="184"/>
        <v>107215.13</v>
      </c>
      <c r="Q456" s="101">
        <f t="shared" si="185"/>
        <v>0</v>
      </c>
      <c r="R456" s="102">
        <f t="shared" si="186"/>
        <v>0</v>
      </c>
      <c r="S456" s="10">
        <f t="shared" si="187"/>
        <v>0</v>
      </c>
      <c r="T456" s="17">
        <f t="shared" si="197"/>
        <v>7.9699999999999993E-2</v>
      </c>
      <c r="U456" s="101">
        <f t="shared" si="198"/>
        <v>15</v>
      </c>
      <c r="V456" s="101">
        <v>252</v>
      </c>
      <c r="W456" s="22">
        <f t="shared" si="188"/>
        <v>1.004574911</v>
      </c>
      <c r="X456" s="18">
        <f t="shared" si="189"/>
        <v>490.49967700000002</v>
      </c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4"/>
      <c r="AJ456" s="73"/>
      <c r="AK456" s="183">
        <f>[2]Plan1!$A484</f>
        <v>51094</v>
      </c>
      <c r="AL456" s="182" t="str">
        <f>[2]Plan1!$C484</f>
        <v>Dia Nacional de Zumbi e da Consciência Negra</v>
      </c>
      <c r="AM456" s="1"/>
      <c r="AN456" s="1"/>
      <c r="AO456" s="1"/>
      <c r="AP456" s="17"/>
      <c r="AQ456" s="1"/>
      <c r="AR456" s="1"/>
      <c r="AS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6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7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x14ac:dyDescent="0.2">
      <c r="A457" s="114">
        <f t="shared" si="190"/>
        <v>41917</v>
      </c>
      <c r="B457" s="98">
        <f t="shared" si="180"/>
        <v>107705.629677</v>
      </c>
      <c r="C457" s="10">
        <f t="shared" si="191"/>
        <v>100000</v>
      </c>
      <c r="D457" s="99">
        <f t="shared" si="192"/>
        <v>3968.62</v>
      </c>
      <c r="E457" s="21">
        <f>VLOOKUP(A456,[1]Plan1!$AY$80:$BA$314,3)</f>
        <v>3991.24</v>
      </c>
      <c r="F457" s="121">
        <f t="shared" si="193"/>
        <v>41898</v>
      </c>
      <c r="G457" s="100">
        <f t="shared" si="181"/>
        <v>5.6997142583568028E-3</v>
      </c>
      <c r="H457" s="20">
        <f t="shared" si="194"/>
        <v>41927</v>
      </c>
      <c r="I457" s="20">
        <f t="shared" si="182"/>
        <v>41927</v>
      </c>
      <c r="J457" s="1">
        <f t="shared" si="201"/>
        <v>22</v>
      </c>
      <c r="K457" s="1">
        <f t="shared" si="200"/>
        <v>15</v>
      </c>
      <c r="L457" s="10">
        <f t="shared" si="183"/>
        <v>1.00388265</v>
      </c>
      <c r="M457" s="22">
        <f t="shared" si="199"/>
        <v>1.0025008</v>
      </c>
      <c r="N457" s="22">
        <f t="shared" si="195"/>
        <v>1.0680046146387752</v>
      </c>
      <c r="O457" s="10">
        <f t="shared" si="196"/>
        <v>1.0721513</v>
      </c>
      <c r="P457" s="10">
        <f t="shared" si="184"/>
        <v>107215.13</v>
      </c>
      <c r="Q457" s="101">
        <f t="shared" si="185"/>
        <v>0</v>
      </c>
      <c r="R457" s="102">
        <f t="shared" si="186"/>
        <v>0</v>
      </c>
      <c r="S457" s="10">
        <f t="shared" si="187"/>
        <v>0</v>
      </c>
      <c r="T457" s="17">
        <f t="shared" si="197"/>
        <v>7.9699999999999993E-2</v>
      </c>
      <c r="U457" s="101">
        <f t="shared" si="198"/>
        <v>15</v>
      </c>
      <c r="V457" s="101">
        <v>252</v>
      </c>
      <c r="W457" s="22">
        <f t="shared" si="188"/>
        <v>1.004574911</v>
      </c>
      <c r="X457" s="18">
        <f t="shared" si="189"/>
        <v>490.49967700000002</v>
      </c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4"/>
      <c r="AJ457" s="73"/>
      <c r="AK457" s="183">
        <f>[2]Plan1!$A485</f>
        <v>51129</v>
      </c>
      <c r="AL457" s="182" t="str">
        <f>[2]Plan1!$C485</f>
        <v>Natal</v>
      </c>
      <c r="AM457" s="1"/>
      <c r="AN457" s="1"/>
      <c r="AO457" s="1"/>
      <c r="AP457" s="17"/>
      <c r="AQ457" s="1"/>
      <c r="AR457" s="1"/>
      <c r="AS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6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7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x14ac:dyDescent="0.2">
      <c r="A458" s="114">
        <f t="shared" si="190"/>
        <v>41918</v>
      </c>
      <c r="B458" s="98">
        <f t="shared" ref="B458:B521" si="202">(P458+X458)</f>
        <v>107705.629677</v>
      </c>
      <c r="C458" s="10">
        <f t="shared" si="191"/>
        <v>100000</v>
      </c>
      <c r="D458" s="99">
        <f t="shared" si="192"/>
        <v>3968.62</v>
      </c>
      <c r="E458" s="21">
        <f>VLOOKUP(A457,[1]Plan1!$AY$80:$BA$314,3)</f>
        <v>3991.24</v>
      </c>
      <c r="F458" s="121">
        <f t="shared" si="193"/>
        <v>41898</v>
      </c>
      <c r="G458" s="100">
        <f t="shared" ref="G458:G521" si="203">(E458/D458)-1</f>
        <v>5.6997142583568028E-3</v>
      </c>
      <c r="H458" s="20">
        <f t="shared" si="194"/>
        <v>41927</v>
      </c>
      <c r="I458" s="20">
        <f t="shared" ref="I458:I521" si="204">IF(A458&gt;I457,H458,I457)</f>
        <v>41927</v>
      </c>
      <c r="J458" s="1">
        <f t="shared" si="201"/>
        <v>22</v>
      </c>
      <c r="K458" s="1">
        <f t="shared" si="200"/>
        <v>15</v>
      </c>
      <c r="L458" s="10">
        <f t="shared" ref="L458:L521" si="205">TRUNC((E458/D458)^TRUNC((K458/J458),9),8)</f>
        <v>1.00388265</v>
      </c>
      <c r="M458" s="22">
        <f t="shared" si="199"/>
        <v>1.0025008</v>
      </c>
      <c r="N458" s="22">
        <f t="shared" si="195"/>
        <v>1.0680046146387752</v>
      </c>
      <c r="O458" s="10">
        <f t="shared" si="196"/>
        <v>1.0721513</v>
      </c>
      <c r="P458" s="10">
        <f t="shared" ref="P458:P521" si="206">TRUNC(C458*O458,8)</f>
        <v>107215.13</v>
      </c>
      <c r="Q458" s="101">
        <f t="shared" ref="Q458:Q521" si="207">IF(VLOOKUP(A458,AK$10:AR$114,8)=VLOOKUP(A457,AK$10:AR$114,8),0,VLOOKUP(A458,AK$10:AR$114,8))</f>
        <v>0</v>
      </c>
      <c r="R458" s="102">
        <f t="shared" ref="R458:R521" si="208">IF(Q458&gt;0,VLOOKUP($A458,$AK$10:$AP$114,6),0)</f>
        <v>0</v>
      </c>
      <c r="S458" s="10">
        <f t="shared" ref="S458:S521" si="209">IF(R458&gt;0,TRUNC(100000*R458*O458,8),0)</f>
        <v>0</v>
      </c>
      <c r="T458" s="17">
        <f t="shared" si="197"/>
        <v>7.9699999999999993E-2</v>
      </c>
      <c r="U458" s="101">
        <f t="shared" si="198"/>
        <v>15</v>
      </c>
      <c r="V458" s="101">
        <v>252</v>
      </c>
      <c r="W458" s="22">
        <f t="shared" ref="W458:W521" si="210">ROUND((1+T458)^TRUNC((U458/V458),9),9)</f>
        <v>1.004574911</v>
      </c>
      <c r="X458" s="18">
        <f t="shared" ref="X458:X521" si="211">TRUNC((P458*(W458-1)),6)</f>
        <v>490.49967700000002</v>
      </c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4"/>
      <c r="AJ458" s="73"/>
      <c r="AK458" s="183">
        <f>[2]Plan1!$A486</f>
        <v>51136</v>
      </c>
      <c r="AL458" s="182" t="str">
        <f>[2]Plan1!$C486</f>
        <v>Confraternização Universal</v>
      </c>
      <c r="AM458" s="1"/>
      <c r="AN458" s="1"/>
      <c r="AO458" s="1"/>
      <c r="AP458" s="17"/>
      <c r="AQ458" s="1"/>
      <c r="AR458" s="1"/>
      <c r="AS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6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7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x14ac:dyDescent="0.2">
      <c r="A459" s="114">
        <f t="shared" ref="A459:A522" si="212">(A458+1)</f>
        <v>41919</v>
      </c>
      <c r="B459" s="98">
        <f t="shared" si="202"/>
        <v>107766.24651299999</v>
      </c>
      <c r="C459" s="10">
        <f t="shared" ref="C459:C522" si="213">TRUNC(IF(Q458&gt;0,VLOOKUP(A458,$AK$12:$AL$114,2),C458),8)</f>
        <v>100000</v>
      </c>
      <c r="D459" s="99">
        <f t="shared" ref="D459:D522" si="214">IF(E459=E458,D458,E458)</f>
        <v>3968.62</v>
      </c>
      <c r="E459" s="21">
        <f>VLOOKUP(A458,[1]Plan1!$AY$80:$BA$314,3)</f>
        <v>3991.24</v>
      </c>
      <c r="F459" s="121">
        <f t="shared" ref="F459:F522" si="215">IF(D459=D458,F458,A459)</f>
        <v>41898</v>
      </c>
      <c r="G459" s="100">
        <f t="shared" si="203"/>
        <v>5.6997142583568028E-3</v>
      </c>
      <c r="H459" s="20">
        <f t="shared" ref="H459:H522" si="216">IF(DAY(A459)=15,VLOOKUP(A459,AO$118:AT$450,4),H458)</f>
        <v>41927</v>
      </c>
      <c r="I459" s="20">
        <f t="shared" si="204"/>
        <v>41927</v>
      </c>
      <c r="J459" s="1">
        <f t="shared" si="201"/>
        <v>22</v>
      </c>
      <c r="K459" s="1">
        <f t="shared" si="200"/>
        <v>16</v>
      </c>
      <c r="L459" s="10">
        <f t="shared" si="205"/>
        <v>1.0041420299999999</v>
      </c>
      <c r="M459" s="22">
        <f t="shared" si="199"/>
        <v>1.0025008</v>
      </c>
      <c r="N459" s="22">
        <f t="shared" ref="N459:N522" si="217">IF(I459&gt;I458,N458*M459,N458)</f>
        <v>1.0680046146387752</v>
      </c>
      <c r="O459" s="10">
        <f t="shared" ref="O459:O522" si="218">TRUNC(TRUNC((L459*N459),15),8)</f>
        <v>1.07242832</v>
      </c>
      <c r="P459" s="10">
        <f t="shared" si="206"/>
        <v>107242.83199999999</v>
      </c>
      <c r="Q459" s="101">
        <f t="shared" si="207"/>
        <v>0</v>
      </c>
      <c r="R459" s="102">
        <f t="shared" si="208"/>
        <v>0</v>
      </c>
      <c r="S459" s="10">
        <f t="shared" si="209"/>
        <v>0</v>
      </c>
      <c r="T459" s="17">
        <f t="shared" ref="T459:T522" si="219">(T458)</f>
        <v>7.9699999999999993E-2</v>
      </c>
      <c r="U459" s="101">
        <f t="shared" si="198"/>
        <v>16</v>
      </c>
      <c r="V459" s="101">
        <v>252</v>
      </c>
      <c r="W459" s="22">
        <f t="shared" si="210"/>
        <v>1.0048806480000001</v>
      </c>
      <c r="X459" s="18">
        <f t="shared" si="211"/>
        <v>523.41451300000006</v>
      </c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4"/>
      <c r="AJ459" s="73"/>
      <c r="AK459" s="183">
        <f>[2]Plan1!$A487</f>
        <v>51179</v>
      </c>
      <c r="AL459" s="182" t="str">
        <f>[2]Plan1!$C487</f>
        <v>Carnaval</v>
      </c>
      <c r="AM459" s="1"/>
      <c r="AN459" s="1"/>
      <c r="AO459" s="1"/>
      <c r="AP459" s="17"/>
      <c r="AQ459" s="1"/>
      <c r="AR459" s="1"/>
      <c r="AS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6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7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x14ac:dyDescent="0.2">
      <c r="A460" s="114">
        <f t="shared" si="212"/>
        <v>41920</v>
      </c>
      <c r="B460" s="98">
        <f t="shared" si="202"/>
        <v>107826.896295</v>
      </c>
      <c r="C460" s="10">
        <f t="shared" si="213"/>
        <v>100000</v>
      </c>
      <c r="D460" s="99">
        <f t="shared" si="214"/>
        <v>3968.62</v>
      </c>
      <c r="E460" s="21">
        <f>VLOOKUP(A459,[1]Plan1!$AY$80:$BA$314,3)</f>
        <v>3991.24</v>
      </c>
      <c r="F460" s="121">
        <f t="shared" si="215"/>
        <v>41898</v>
      </c>
      <c r="G460" s="100">
        <f t="shared" si="203"/>
        <v>5.6997142583568028E-3</v>
      </c>
      <c r="H460" s="20">
        <f t="shared" si="216"/>
        <v>41927</v>
      </c>
      <c r="I460" s="20">
        <f t="shared" si="204"/>
        <v>41927</v>
      </c>
      <c r="J460" s="1">
        <f t="shared" si="201"/>
        <v>22</v>
      </c>
      <c r="K460" s="1">
        <f t="shared" si="200"/>
        <v>17</v>
      </c>
      <c r="L460" s="10">
        <f t="shared" si="205"/>
        <v>1.0044014699999999</v>
      </c>
      <c r="M460" s="22">
        <f t="shared" si="199"/>
        <v>1.0025008</v>
      </c>
      <c r="N460" s="22">
        <f t="shared" si="217"/>
        <v>1.0680046146387752</v>
      </c>
      <c r="O460" s="10">
        <f t="shared" si="218"/>
        <v>1.0727054</v>
      </c>
      <c r="P460" s="10">
        <f t="shared" si="206"/>
        <v>107270.54</v>
      </c>
      <c r="Q460" s="101">
        <f t="shared" si="207"/>
        <v>0</v>
      </c>
      <c r="R460" s="102">
        <f t="shared" si="208"/>
        <v>0</v>
      </c>
      <c r="S460" s="10">
        <f t="shared" si="209"/>
        <v>0</v>
      </c>
      <c r="T460" s="17">
        <f t="shared" si="219"/>
        <v>7.9699999999999993E-2</v>
      </c>
      <c r="U460" s="101">
        <f t="shared" si="198"/>
        <v>17</v>
      </c>
      <c r="V460" s="101">
        <v>252</v>
      </c>
      <c r="W460" s="22">
        <f t="shared" si="210"/>
        <v>1.0051864779999999</v>
      </c>
      <c r="X460" s="18">
        <f t="shared" si="211"/>
        <v>556.35629500000005</v>
      </c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4"/>
      <c r="AJ460" s="73"/>
      <c r="AK460" s="183">
        <f>[2]Plan1!$A488</f>
        <v>51180</v>
      </c>
      <c r="AL460" s="182" t="str">
        <f>[2]Plan1!$C488</f>
        <v>Carnaval</v>
      </c>
      <c r="AM460" s="1"/>
      <c r="AN460" s="1"/>
      <c r="AO460" s="1"/>
      <c r="AP460" s="17"/>
      <c r="AQ460" s="1"/>
      <c r="AR460" s="1"/>
      <c r="AS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6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7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x14ac:dyDescent="0.2">
      <c r="A461" s="114">
        <f t="shared" si="212"/>
        <v>41921</v>
      </c>
      <c r="B461" s="98">
        <f t="shared" si="202"/>
        <v>107887.582054</v>
      </c>
      <c r="C461" s="10">
        <f t="shared" si="213"/>
        <v>100000</v>
      </c>
      <c r="D461" s="99">
        <f t="shared" si="214"/>
        <v>3968.62</v>
      </c>
      <c r="E461" s="21">
        <f>VLOOKUP(A460,[1]Plan1!$AY$80:$BA$314,3)</f>
        <v>3991.24</v>
      </c>
      <c r="F461" s="121">
        <f t="shared" si="215"/>
        <v>41898</v>
      </c>
      <c r="G461" s="100">
        <f t="shared" si="203"/>
        <v>5.6997142583568028E-3</v>
      </c>
      <c r="H461" s="20">
        <f t="shared" si="216"/>
        <v>41927</v>
      </c>
      <c r="I461" s="20">
        <f t="shared" si="204"/>
        <v>41927</v>
      </c>
      <c r="J461" s="1">
        <f t="shared" si="201"/>
        <v>22</v>
      </c>
      <c r="K461" s="1">
        <f t="shared" si="200"/>
        <v>18</v>
      </c>
      <c r="L461" s="10">
        <f t="shared" si="205"/>
        <v>1.0046609900000001</v>
      </c>
      <c r="M461" s="22">
        <f t="shared" si="199"/>
        <v>1.0025008</v>
      </c>
      <c r="N461" s="22">
        <f t="shared" si="217"/>
        <v>1.0680046146387752</v>
      </c>
      <c r="O461" s="10">
        <f t="shared" si="218"/>
        <v>1.07298257</v>
      </c>
      <c r="P461" s="10">
        <f t="shared" si="206"/>
        <v>107298.257</v>
      </c>
      <c r="Q461" s="101">
        <f t="shared" si="207"/>
        <v>0</v>
      </c>
      <c r="R461" s="102">
        <f t="shared" si="208"/>
        <v>0</v>
      </c>
      <c r="S461" s="10">
        <f t="shared" si="209"/>
        <v>0</v>
      </c>
      <c r="T461" s="17">
        <f t="shared" si="219"/>
        <v>7.9699999999999993E-2</v>
      </c>
      <c r="U461" s="101">
        <f t="shared" si="198"/>
        <v>18</v>
      </c>
      <c r="V461" s="101">
        <v>252</v>
      </c>
      <c r="W461" s="22">
        <f t="shared" si="210"/>
        <v>1.0054924009999999</v>
      </c>
      <c r="X461" s="18">
        <f t="shared" si="211"/>
        <v>589.32505400000002</v>
      </c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4"/>
      <c r="AJ461" s="73"/>
      <c r="AK461" s="183">
        <f>[2]Plan1!$A489</f>
        <v>51225</v>
      </c>
      <c r="AL461" s="182" t="str">
        <f>[2]Plan1!$C489</f>
        <v>Paixão de Cristo</v>
      </c>
      <c r="AM461" s="1"/>
      <c r="AN461" s="1"/>
      <c r="AO461" s="1"/>
      <c r="AP461" s="17"/>
      <c r="AQ461" s="1"/>
      <c r="AR461" s="1"/>
      <c r="AS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6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7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x14ac:dyDescent="0.2">
      <c r="A462" s="114">
        <f t="shared" si="212"/>
        <v>41922</v>
      </c>
      <c r="B462" s="98">
        <f t="shared" si="202"/>
        <v>107948.300894</v>
      </c>
      <c r="C462" s="10">
        <f t="shared" si="213"/>
        <v>100000</v>
      </c>
      <c r="D462" s="99">
        <f t="shared" si="214"/>
        <v>3968.62</v>
      </c>
      <c r="E462" s="21">
        <f>VLOOKUP(A461,[1]Plan1!$AY$80:$BA$314,3)</f>
        <v>3991.24</v>
      </c>
      <c r="F462" s="121">
        <f t="shared" si="215"/>
        <v>41898</v>
      </c>
      <c r="G462" s="100">
        <f t="shared" si="203"/>
        <v>5.6997142583568028E-3</v>
      </c>
      <c r="H462" s="20">
        <f t="shared" si="216"/>
        <v>41927</v>
      </c>
      <c r="I462" s="20">
        <f t="shared" si="204"/>
        <v>41927</v>
      </c>
      <c r="J462" s="1">
        <f t="shared" si="201"/>
        <v>22</v>
      </c>
      <c r="K462" s="1">
        <f t="shared" si="200"/>
        <v>19</v>
      </c>
      <c r="L462" s="10">
        <f t="shared" si="205"/>
        <v>1.0049205699999999</v>
      </c>
      <c r="M462" s="22">
        <f t="shared" si="199"/>
        <v>1.0025008</v>
      </c>
      <c r="N462" s="22">
        <f t="shared" si="217"/>
        <v>1.0680046146387752</v>
      </c>
      <c r="O462" s="10">
        <f t="shared" si="218"/>
        <v>1.0732598</v>
      </c>
      <c r="P462" s="10">
        <f t="shared" si="206"/>
        <v>107325.98</v>
      </c>
      <c r="Q462" s="101">
        <f t="shared" si="207"/>
        <v>0</v>
      </c>
      <c r="R462" s="102">
        <f t="shared" si="208"/>
        <v>0</v>
      </c>
      <c r="S462" s="10">
        <f t="shared" si="209"/>
        <v>0</v>
      </c>
      <c r="T462" s="17">
        <f t="shared" si="219"/>
        <v>7.9699999999999993E-2</v>
      </c>
      <c r="U462" s="101">
        <f t="shared" si="198"/>
        <v>19</v>
      </c>
      <c r="V462" s="101">
        <v>252</v>
      </c>
      <c r="W462" s="22">
        <f t="shared" si="210"/>
        <v>1.0057984179999999</v>
      </c>
      <c r="X462" s="18">
        <f t="shared" si="211"/>
        <v>622.32089399999995</v>
      </c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4"/>
      <c r="AJ462" s="73"/>
      <c r="AK462" s="183">
        <f>[2]Plan1!$A490</f>
        <v>51247</v>
      </c>
      <c r="AL462" s="182" t="str">
        <f>[2]Plan1!$C490</f>
        <v>Tiradentes</v>
      </c>
      <c r="AM462" s="1"/>
      <c r="AN462" s="1"/>
      <c r="AO462" s="1"/>
      <c r="AP462" s="17"/>
      <c r="AQ462" s="1"/>
      <c r="AR462" s="1"/>
      <c r="AS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6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7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x14ac:dyDescent="0.2">
      <c r="A463" s="114">
        <f t="shared" si="212"/>
        <v>41923</v>
      </c>
      <c r="B463" s="98">
        <f t="shared" si="202"/>
        <v>108009.053621</v>
      </c>
      <c r="C463" s="10">
        <f t="shared" si="213"/>
        <v>100000</v>
      </c>
      <c r="D463" s="99">
        <f t="shared" si="214"/>
        <v>3968.62</v>
      </c>
      <c r="E463" s="21">
        <f>VLOOKUP(A462,[1]Plan1!$AY$80:$BA$314,3)</f>
        <v>3991.24</v>
      </c>
      <c r="F463" s="121">
        <f t="shared" si="215"/>
        <v>41898</v>
      </c>
      <c r="G463" s="100">
        <f t="shared" si="203"/>
        <v>5.6997142583568028E-3</v>
      </c>
      <c r="H463" s="20">
        <f t="shared" si="216"/>
        <v>41927</v>
      </c>
      <c r="I463" s="20">
        <f t="shared" si="204"/>
        <v>41927</v>
      </c>
      <c r="J463" s="1">
        <f t="shared" si="201"/>
        <v>22</v>
      </c>
      <c r="K463" s="1">
        <f t="shared" si="200"/>
        <v>20</v>
      </c>
      <c r="L463" s="10">
        <f t="shared" si="205"/>
        <v>1.00518021</v>
      </c>
      <c r="M463" s="22">
        <f t="shared" si="199"/>
        <v>1.0025008</v>
      </c>
      <c r="N463" s="22">
        <f t="shared" si="217"/>
        <v>1.0680046146387752</v>
      </c>
      <c r="O463" s="10">
        <f t="shared" si="218"/>
        <v>1.0735371</v>
      </c>
      <c r="P463" s="10">
        <f t="shared" si="206"/>
        <v>107353.71</v>
      </c>
      <c r="Q463" s="101">
        <f t="shared" si="207"/>
        <v>0</v>
      </c>
      <c r="R463" s="102">
        <f t="shared" si="208"/>
        <v>0</v>
      </c>
      <c r="S463" s="10">
        <f t="shared" si="209"/>
        <v>0</v>
      </c>
      <c r="T463" s="17">
        <f t="shared" si="219"/>
        <v>7.9699999999999993E-2</v>
      </c>
      <c r="U463" s="101">
        <f t="shared" si="198"/>
        <v>20</v>
      </c>
      <c r="V463" s="101">
        <v>252</v>
      </c>
      <c r="W463" s="22">
        <f t="shared" si="210"/>
        <v>1.006104527</v>
      </c>
      <c r="X463" s="18">
        <f t="shared" si="211"/>
        <v>655.34362099999998</v>
      </c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4"/>
      <c r="AJ463" s="73"/>
      <c r="AK463" s="183">
        <f>[2]Plan1!$A491</f>
        <v>51257</v>
      </c>
      <c r="AL463" s="182" t="str">
        <f>[2]Plan1!$C491</f>
        <v>Dia do Trabalho</v>
      </c>
      <c r="AM463" s="1"/>
      <c r="AN463" s="1"/>
      <c r="AO463" s="1"/>
      <c r="AP463" s="17"/>
      <c r="AQ463" s="1"/>
      <c r="AR463" s="1"/>
      <c r="AS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6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7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x14ac:dyDescent="0.2">
      <c r="A464" s="114">
        <f t="shared" si="212"/>
        <v>41924</v>
      </c>
      <c r="B464" s="98">
        <f t="shared" si="202"/>
        <v>108009.053621</v>
      </c>
      <c r="C464" s="10">
        <f t="shared" si="213"/>
        <v>100000</v>
      </c>
      <c r="D464" s="99">
        <f t="shared" si="214"/>
        <v>3968.62</v>
      </c>
      <c r="E464" s="21">
        <f>VLOOKUP(A463,[1]Plan1!$AY$80:$BA$314,3)</f>
        <v>3991.24</v>
      </c>
      <c r="F464" s="121">
        <f t="shared" si="215"/>
        <v>41898</v>
      </c>
      <c r="G464" s="100">
        <f t="shared" si="203"/>
        <v>5.6997142583568028E-3</v>
      </c>
      <c r="H464" s="20">
        <f t="shared" si="216"/>
        <v>41927</v>
      </c>
      <c r="I464" s="20">
        <f t="shared" si="204"/>
        <v>41927</v>
      </c>
      <c r="J464" s="1">
        <f t="shared" si="201"/>
        <v>22</v>
      </c>
      <c r="K464" s="1">
        <f t="shared" si="200"/>
        <v>20</v>
      </c>
      <c r="L464" s="10">
        <f t="shared" si="205"/>
        <v>1.00518021</v>
      </c>
      <c r="M464" s="22">
        <f t="shared" si="199"/>
        <v>1.0025008</v>
      </c>
      <c r="N464" s="22">
        <f t="shared" si="217"/>
        <v>1.0680046146387752</v>
      </c>
      <c r="O464" s="10">
        <f t="shared" si="218"/>
        <v>1.0735371</v>
      </c>
      <c r="P464" s="10">
        <f t="shared" si="206"/>
        <v>107353.71</v>
      </c>
      <c r="Q464" s="101">
        <f t="shared" si="207"/>
        <v>0</v>
      </c>
      <c r="R464" s="102">
        <f t="shared" si="208"/>
        <v>0</v>
      </c>
      <c r="S464" s="10">
        <f t="shared" si="209"/>
        <v>0</v>
      </c>
      <c r="T464" s="17">
        <f t="shared" si="219"/>
        <v>7.9699999999999993E-2</v>
      </c>
      <c r="U464" s="101">
        <f t="shared" si="198"/>
        <v>20</v>
      </c>
      <c r="V464" s="101">
        <v>252</v>
      </c>
      <c r="W464" s="22">
        <f t="shared" si="210"/>
        <v>1.006104527</v>
      </c>
      <c r="X464" s="18">
        <f t="shared" si="211"/>
        <v>655.34362099999998</v>
      </c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4"/>
      <c r="AJ464" s="73"/>
      <c r="AK464" s="183">
        <f>[2]Plan1!$A492</f>
        <v>51287</v>
      </c>
      <c r="AL464" s="182" t="str">
        <f>[2]Plan1!$C492</f>
        <v>Corpus Christi</v>
      </c>
      <c r="AM464" s="1"/>
      <c r="AN464" s="1"/>
      <c r="AO464" s="1"/>
      <c r="AP464" s="17"/>
      <c r="AQ464" s="1"/>
      <c r="AR464" s="1"/>
      <c r="AS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6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7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x14ac:dyDescent="0.2">
      <c r="A465" s="114">
        <f t="shared" si="212"/>
        <v>41925</v>
      </c>
      <c r="B465" s="98">
        <f t="shared" si="202"/>
        <v>108009.053621</v>
      </c>
      <c r="C465" s="10">
        <f t="shared" si="213"/>
        <v>100000</v>
      </c>
      <c r="D465" s="99">
        <f t="shared" si="214"/>
        <v>3968.62</v>
      </c>
      <c r="E465" s="21">
        <f>VLOOKUP(A464,[1]Plan1!$AY$80:$BA$314,3)</f>
        <v>3991.24</v>
      </c>
      <c r="F465" s="121">
        <f t="shared" si="215"/>
        <v>41898</v>
      </c>
      <c r="G465" s="100">
        <f t="shared" si="203"/>
        <v>5.6997142583568028E-3</v>
      </c>
      <c r="H465" s="20">
        <f t="shared" si="216"/>
        <v>41927</v>
      </c>
      <c r="I465" s="20">
        <f t="shared" si="204"/>
        <v>41927</v>
      </c>
      <c r="J465" s="1">
        <f t="shared" si="201"/>
        <v>22</v>
      </c>
      <c r="K465" s="1">
        <f t="shared" si="200"/>
        <v>20</v>
      </c>
      <c r="L465" s="10">
        <f t="shared" si="205"/>
        <v>1.00518021</v>
      </c>
      <c r="M465" s="22">
        <f t="shared" si="199"/>
        <v>1.0025008</v>
      </c>
      <c r="N465" s="22">
        <f t="shared" si="217"/>
        <v>1.0680046146387752</v>
      </c>
      <c r="O465" s="10">
        <f t="shared" si="218"/>
        <v>1.0735371</v>
      </c>
      <c r="P465" s="10">
        <f t="shared" si="206"/>
        <v>107353.71</v>
      </c>
      <c r="Q465" s="101">
        <f t="shared" si="207"/>
        <v>0</v>
      </c>
      <c r="R465" s="102">
        <f t="shared" si="208"/>
        <v>0</v>
      </c>
      <c r="S465" s="10">
        <f t="shared" si="209"/>
        <v>0</v>
      </c>
      <c r="T465" s="17">
        <f t="shared" si="219"/>
        <v>7.9699999999999993E-2</v>
      </c>
      <c r="U465" s="101">
        <f t="shared" si="198"/>
        <v>20</v>
      </c>
      <c r="V465" s="101">
        <v>252</v>
      </c>
      <c r="W465" s="22">
        <f t="shared" si="210"/>
        <v>1.006104527</v>
      </c>
      <c r="X465" s="18">
        <f t="shared" si="211"/>
        <v>655.34362099999998</v>
      </c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4"/>
      <c r="AJ465" s="73"/>
      <c r="AK465" s="183">
        <f>[2]Plan1!$A493</f>
        <v>51386</v>
      </c>
      <c r="AL465" s="182" t="str">
        <f>[2]Plan1!$C493</f>
        <v>Independência do Brasil</v>
      </c>
      <c r="AM465" s="1"/>
      <c r="AN465" s="1"/>
      <c r="AO465" s="1"/>
      <c r="AP465" s="17"/>
      <c r="AQ465" s="1"/>
      <c r="AR465" s="1"/>
      <c r="AS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6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7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x14ac:dyDescent="0.2">
      <c r="A466" s="114">
        <f t="shared" si="212"/>
        <v>41926</v>
      </c>
      <c r="B466" s="98">
        <f t="shared" si="202"/>
        <v>108069.84147</v>
      </c>
      <c r="C466" s="10">
        <f t="shared" si="213"/>
        <v>100000</v>
      </c>
      <c r="D466" s="99">
        <f t="shared" si="214"/>
        <v>3968.62</v>
      </c>
      <c r="E466" s="21">
        <f>VLOOKUP(A465,[1]Plan1!$AY$80:$BA$314,3)</f>
        <v>3991.24</v>
      </c>
      <c r="F466" s="121">
        <f t="shared" si="215"/>
        <v>41898</v>
      </c>
      <c r="G466" s="100">
        <f t="shared" si="203"/>
        <v>5.6997142583568028E-3</v>
      </c>
      <c r="H466" s="20">
        <f t="shared" si="216"/>
        <v>41927</v>
      </c>
      <c r="I466" s="20">
        <f t="shared" si="204"/>
        <v>41927</v>
      </c>
      <c r="J466" s="1">
        <f t="shared" si="201"/>
        <v>22</v>
      </c>
      <c r="K466" s="1">
        <f t="shared" si="200"/>
        <v>21</v>
      </c>
      <c r="L466" s="10">
        <f t="shared" si="205"/>
        <v>1.0054399300000001</v>
      </c>
      <c r="M466" s="22">
        <f t="shared" si="199"/>
        <v>1.0025008</v>
      </c>
      <c r="N466" s="22">
        <f t="shared" si="217"/>
        <v>1.0680046146387752</v>
      </c>
      <c r="O466" s="10">
        <f t="shared" si="218"/>
        <v>1.07381448</v>
      </c>
      <c r="P466" s="10">
        <f t="shared" si="206"/>
        <v>107381.448</v>
      </c>
      <c r="Q466" s="101">
        <f t="shared" si="207"/>
        <v>0</v>
      </c>
      <c r="R466" s="102">
        <f t="shared" si="208"/>
        <v>0</v>
      </c>
      <c r="S466" s="10">
        <f t="shared" si="209"/>
        <v>0</v>
      </c>
      <c r="T466" s="17">
        <f t="shared" si="219"/>
        <v>7.9699999999999993E-2</v>
      </c>
      <c r="U466" s="101">
        <f t="shared" si="198"/>
        <v>21</v>
      </c>
      <c r="V466" s="101">
        <v>252</v>
      </c>
      <c r="W466" s="22">
        <f t="shared" si="210"/>
        <v>1.00641073</v>
      </c>
      <c r="X466" s="18">
        <f t="shared" si="211"/>
        <v>688.39346999999998</v>
      </c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4"/>
      <c r="AJ466" s="73"/>
      <c r="AK466" s="183">
        <f>[2]Plan1!$A494</f>
        <v>51421</v>
      </c>
      <c r="AL466" s="182" t="str">
        <f>[2]Plan1!$C494</f>
        <v>Nossa Sr.a Aparecida - Padroeira do Brasil</v>
      </c>
      <c r="AM466" s="1"/>
      <c r="AN466" s="1"/>
      <c r="AO466" s="1"/>
      <c r="AP466" s="17"/>
      <c r="AQ466" s="1"/>
      <c r="AR466" s="1"/>
      <c r="AS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6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7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x14ac:dyDescent="0.2">
      <c r="A467" s="114">
        <f t="shared" si="212"/>
        <v>41927</v>
      </c>
      <c r="B467" s="98">
        <f t="shared" si="202"/>
        <v>108130.663342</v>
      </c>
      <c r="C467" s="10">
        <f t="shared" si="213"/>
        <v>100000</v>
      </c>
      <c r="D467" s="99">
        <f t="shared" si="214"/>
        <v>3968.62</v>
      </c>
      <c r="E467" s="21">
        <f>VLOOKUP(A466,[1]Plan1!$AY$80:$BA$314,3)</f>
        <v>3991.24</v>
      </c>
      <c r="F467" s="121">
        <f t="shared" si="215"/>
        <v>41898</v>
      </c>
      <c r="G467" s="100">
        <f t="shared" si="203"/>
        <v>5.6997142583568028E-3</v>
      </c>
      <c r="H467" s="20">
        <f t="shared" si="216"/>
        <v>41960</v>
      </c>
      <c r="I467" s="20">
        <f t="shared" si="204"/>
        <v>41927</v>
      </c>
      <c r="J467" s="1">
        <f t="shared" si="201"/>
        <v>22</v>
      </c>
      <c r="K467" s="1">
        <f t="shared" si="200"/>
        <v>22</v>
      </c>
      <c r="L467" s="10">
        <f t="shared" si="205"/>
        <v>1.00569971</v>
      </c>
      <c r="M467" s="22">
        <f t="shared" si="199"/>
        <v>1.0025008</v>
      </c>
      <c r="N467" s="22">
        <f t="shared" si="217"/>
        <v>1.0680046146387752</v>
      </c>
      <c r="O467" s="10">
        <f t="shared" si="218"/>
        <v>1.07409193</v>
      </c>
      <c r="P467" s="10">
        <f t="shared" si="206"/>
        <v>107409.193</v>
      </c>
      <c r="Q467" s="101">
        <f t="shared" si="207"/>
        <v>0</v>
      </c>
      <c r="R467" s="102">
        <f t="shared" si="208"/>
        <v>0</v>
      </c>
      <c r="S467" s="10">
        <f t="shared" si="209"/>
        <v>0</v>
      </c>
      <c r="T467" s="17">
        <f t="shared" si="219"/>
        <v>7.9699999999999993E-2</v>
      </c>
      <c r="U467" s="101">
        <f t="shared" si="198"/>
        <v>22</v>
      </c>
      <c r="V467" s="101">
        <v>252</v>
      </c>
      <c r="W467" s="22">
        <f t="shared" si="210"/>
        <v>1.006717026</v>
      </c>
      <c r="X467" s="18">
        <f t="shared" si="211"/>
        <v>721.47034199999996</v>
      </c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4"/>
      <c r="AJ467" s="73"/>
      <c r="AK467" s="183">
        <f>[2]Plan1!$A495</f>
        <v>51442</v>
      </c>
      <c r="AL467" s="182" t="str">
        <f>[2]Plan1!$C495</f>
        <v>Finados</v>
      </c>
      <c r="AM467" s="1"/>
      <c r="AN467" s="1"/>
      <c r="AO467" s="1"/>
      <c r="AP467" s="17"/>
      <c r="AQ467" s="1"/>
      <c r="AR467" s="1"/>
      <c r="AS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6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7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x14ac:dyDescent="0.2">
      <c r="A468" s="114">
        <f t="shared" si="212"/>
        <v>41928</v>
      </c>
      <c r="B468" s="98">
        <f t="shared" si="202"/>
        <v>108183.27978500001</v>
      </c>
      <c r="C468" s="10">
        <f t="shared" si="213"/>
        <v>100000</v>
      </c>
      <c r="D468" s="99">
        <f t="shared" si="214"/>
        <v>3991.24</v>
      </c>
      <c r="E468" s="21">
        <f>VLOOKUP(A467,[1]Plan1!$AY$80:$BA$314,3)</f>
        <v>4008</v>
      </c>
      <c r="F468" s="121">
        <f t="shared" si="215"/>
        <v>41928</v>
      </c>
      <c r="G468" s="100">
        <f t="shared" si="203"/>
        <v>4.1991962397651683E-3</v>
      </c>
      <c r="H468" s="20">
        <f t="shared" si="216"/>
        <v>41960</v>
      </c>
      <c r="I468" s="20">
        <f t="shared" si="204"/>
        <v>41960</v>
      </c>
      <c r="J468" s="1">
        <f t="shared" si="201"/>
        <v>23</v>
      </c>
      <c r="K468" s="1">
        <f t="shared" si="200"/>
        <v>1</v>
      </c>
      <c r="L468" s="10">
        <f t="shared" si="205"/>
        <v>1.0001822</v>
      </c>
      <c r="M468" s="22">
        <f t="shared" si="199"/>
        <v>1.00569971</v>
      </c>
      <c r="N468" s="22">
        <f t="shared" si="217"/>
        <v>1.0740919312208779</v>
      </c>
      <c r="O468" s="10">
        <f t="shared" si="218"/>
        <v>1.0742876299999999</v>
      </c>
      <c r="P468" s="10">
        <f t="shared" si="206"/>
        <v>107428.76300000001</v>
      </c>
      <c r="Q468" s="101">
        <f t="shared" si="207"/>
        <v>0</v>
      </c>
      <c r="R468" s="102">
        <f t="shared" si="208"/>
        <v>0</v>
      </c>
      <c r="S468" s="10">
        <f t="shared" si="209"/>
        <v>0</v>
      </c>
      <c r="T468" s="17">
        <f t="shared" si="219"/>
        <v>7.9699999999999993E-2</v>
      </c>
      <c r="U468" s="101">
        <f t="shared" si="198"/>
        <v>23</v>
      </c>
      <c r="V468" s="101">
        <v>252</v>
      </c>
      <c r="W468" s="22">
        <f t="shared" si="210"/>
        <v>1.0070234149999999</v>
      </c>
      <c r="X468" s="18">
        <f t="shared" si="211"/>
        <v>754.51678500000003</v>
      </c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4"/>
      <c r="AJ468" s="73"/>
      <c r="AK468" s="183">
        <f>[2]Plan1!$A496</f>
        <v>51455</v>
      </c>
      <c r="AL468" s="182" t="str">
        <f>[2]Plan1!$C496</f>
        <v>Proclamação da República</v>
      </c>
      <c r="AM468" s="1"/>
      <c r="AN468" s="1"/>
      <c r="AO468" s="1"/>
      <c r="AP468" s="17"/>
      <c r="AQ468" s="1"/>
      <c r="AR468" s="1"/>
      <c r="AS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6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7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x14ac:dyDescent="0.2">
      <c r="A469" s="114">
        <f t="shared" si="212"/>
        <v>41929</v>
      </c>
      <c r="B469" s="98">
        <f t="shared" si="202"/>
        <v>108235.92224299999</v>
      </c>
      <c r="C469" s="10">
        <f t="shared" si="213"/>
        <v>100000</v>
      </c>
      <c r="D469" s="99">
        <f t="shared" si="214"/>
        <v>3991.24</v>
      </c>
      <c r="E469" s="21">
        <f>VLOOKUP(A468,[1]Plan1!$AY$80:$BA$314,3)</f>
        <v>4008</v>
      </c>
      <c r="F469" s="121">
        <f t="shared" si="215"/>
        <v>41928</v>
      </c>
      <c r="G469" s="100">
        <f t="shared" si="203"/>
        <v>4.1991962397651683E-3</v>
      </c>
      <c r="H469" s="20">
        <f t="shared" si="216"/>
        <v>41960</v>
      </c>
      <c r="I469" s="20">
        <f t="shared" si="204"/>
        <v>41960</v>
      </c>
      <c r="J469" s="1">
        <f t="shared" si="201"/>
        <v>23</v>
      </c>
      <c r="K469" s="1">
        <f t="shared" si="200"/>
        <v>2</v>
      </c>
      <c r="L469" s="10">
        <f t="shared" si="205"/>
        <v>1.00036444</v>
      </c>
      <c r="M469" s="22">
        <f t="shared" si="199"/>
        <v>1.00569971</v>
      </c>
      <c r="N469" s="22">
        <f t="shared" si="217"/>
        <v>1.0740919312208779</v>
      </c>
      <c r="O469" s="10">
        <f t="shared" si="218"/>
        <v>1.07448337</v>
      </c>
      <c r="P469" s="10">
        <f t="shared" si="206"/>
        <v>107448.337</v>
      </c>
      <c r="Q469" s="101">
        <f t="shared" si="207"/>
        <v>0</v>
      </c>
      <c r="R469" s="102">
        <f t="shared" si="208"/>
        <v>0</v>
      </c>
      <c r="S469" s="10">
        <f t="shared" si="209"/>
        <v>0</v>
      </c>
      <c r="T469" s="17">
        <f t="shared" si="219"/>
        <v>7.9699999999999993E-2</v>
      </c>
      <c r="U469" s="101">
        <f t="shared" si="198"/>
        <v>24</v>
      </c>
      <c r="V469" s="101">
        <v>252</v>
      </c>
      <c r="W469" s="22">
        <f t="shared" si="210"/>
        <v>1.007329897</v>
      </c>
      <c r="X469" s="18">
        <f t="shared" si="211"/>
        <v>787.58524299999999</v>
      </c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4"/>
      <c r="AJ469" s="73"/>
      <c r="AK469" s="183">
        <f>[2]Plan1!$A497</f>
        <v>51460</v>
      </c>
      <c r="AL469" s="182" t="str">
        <f>[2]Plan1!$C497</f>
        <v>Dia Nacional de Zumbi e da Consciência Negra</v>
      </c>
      <c r="AM469" s="1"/>
      <c r="AN469" s="1"/>
      <c r="AO469" s="1"/>
      <c r="AP469" s="17"/>
      <c r="AQ469" s="1"/>
      <c r="AR469" s="1"/>
      <c r="AS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6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7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x14ac:dyDescent="0.2">
      <c r="A470" s="114">
        <f t="shared" si="212"/>
        <v>41930</v>
      </c>
      <c r="B470" s="98">
        <f t="shared" si="202"/>
        <v>108288.59083099999</v>
      </c>
      <c r="C470" s="10">
        <f t="shared" si="213"/>
        <v>100000</v>
      </c>
      <c r="D470" s="99">
        <f t="shared" si="214"/>
        <v>3991.24</v>
      </c>
      <c r="E470" s="21">
        <f>VLOOKUP(A469,[1]Plan1!$AY$80:$BA$314,3)</f>
        <v>4008</v>
      </c>
      <c r="F470" s="121">
        <f t="shared" si="215"/>
        <v>41928</v>
      </c>
      <c r="G470" s="100">
        <f t="shared" si="203"/>
        <v>4.1991962397651683E-3</v>
      </c>
      <c r="H470" s="20">
        <f t="shared" si="216"/>
        <v>41960</v>
      </c>
      <c r="I470" s="20">
        <f t="shared" si="204"/>
        <v>41960</v>
      </c>
      <c r="J470" s="1">
        <f t="shared" si="201"/>
        <v>23</v>
      </c>
      <c r="K470" s="1">
        <f t="shared" si="200"/>
        <v>3</v>
      </c>
      <c r="L470" s="10">
        <f t="shared" si="205"/>
        <v>1.00054672</v>
      </c>
      <c r="M470" s="22">
        <f t="shared" si="199"/>
        <v>1.00569971</v>
      </c>
      <c r="N470" s="22">
        <f t="shared" si="217"/>
        <v>1.0740919312208779</v>
      </c>
      <c r="O470" s="10">
        <f t="shared" si="218"/>
        <v>1.0746791499999999</v>
      </c>
      <c r="P470" s="10">
        <f t="shared" si="206"/>
        <v>107467.91499999999</v>
      </c>
      <c r="Q470" s="101">
        <f t="shared" si="207"/>
        <v>0</v>
      </c>
      <c r="R470" s="102">
        <f t="shared" si="208"/>
        <v>0</v>
      </c>
      <c r="S470" s="10">
        <f t="shared" si="209"/>
        <v>0</v>
      </c>
      <c r="T470" s="17">
        <f t="shared" si="219"/>
        <v>7.9699999999999993E-2</v>
      </c>
      <c r="U470" s="101">
        <f t="shared" si="198"/>
        <v>25</v>
      </c>
      <c r="V470" s="101">
        <v>252</v>
      </c>
      <c r="W470" s="22">
        <f t="shared" si="210"/>
        <v>1.007636473</v>
      </c>
      <c r="X470" s="18">
        <f t="shared" si="211"/>
        <v>820.67583100000002</v>
      </c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4"/>
      <c r="AJ470" s="73"/>
      <c r="AK470" s="183">
        <f>[2]Plan1!$A498</f>
        <v>51495</v>
      </c>
      <c r="AL470" s="182" t="str">
        <f>[2]Plan1!$C498</f>
        <v>Natal</v>
      </c>
      <c r="AM470" s="1"/>
      <c r="AN470" s="1"/>
      <c r="AO470" s="1"/>
      <c r="AP470" s="17"/>
      <c r="AQ470" s="1"/>
      <c r="AR470" s="1"/>
      <c r="AS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6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7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x14ac:dyDescent="0.2">
      <c r="A471" s="114">
        <f t="shared" si="212"/>
        <v>41931</v>
      </c>
      <c r="B471" s="98">
        <f t="shared" si="202"/>
        <v>108288.59083099999</v>
      </c>
      <c r="C471" s="10">
        <f t="shared" si="213"/>
        <v>100000</v>
      </c>
      <c r="D471" s="99">
        <f t="shared" si="214"/>
        <v>3991.24</v>
      </c>
      <c r="E471" s="21">
        <f>VLOOKUP(A470,[1]Plan1!$AY$80:$BA$314,3)</f>
        <v>4008</v>
      </c>
      <c r="F471" s="121">
        <f t="shared" si="215"/>
        <v>41928</v>
      </c>
      <c r="G471" s="100">
        <f t="shared" si="203"/>
        <v>4.1991962397651683E-3</v>
      </c>
      <c r="H471" s="20">
        <f t="shared" si="216"/>
        <v>41960</v>
      </c>
      <c r="I471" s="20">
        <f t="shared" si="204"/>
        <v>41960</v>
      </c>
      <c r="J471" s="1">
        <f t="shared" si="201"/>
        <v>23</v>
      </c>
      <c r="K471" s="1">
        <f t="shared" si="200"/>
        <v>3</v>
      </c>
      <c r="L471" s="10">
        <f t="shared" si="205"/>
        <v>1.00054672</v>
      </c>
      <c r="M471" s="22">
        <f t="shared" si="199"/>
        <v>1.00569971</v>
      </c>
      <c r="N471" s="22">
        <f t="shared" si="217"/>
        <v>1.0740919312208779</v>
      </c>
      <c r="O471" s="10">
        <f t="shared" si="218"/>
        <v>1.0746791499999999</v>
      </c>
      <c r="P471" s="10">
        <f t="shared" si="206"/>
        <v>107467.91499999999</v>
      </c>
      <c r="Q471" s="101">
        <f t="shared" si="207"/>
        <v>0</v>
      </c>
      <c r="R471" s="102">
        <f t="shared" si="208"/>
        <v>0</v>
      </c>
      <c r="S471" s="10">
        <f t="shared" si="209"/>
        <v>0</v>
      </c>
      <c r="T471" s="17">
        <f t="shared" si="219"/>
        <v>7.9699999999999993E-2</v>
      </c>
      <c r="U471" s="101">
        <f t="shared" si="198"/>
        <v>25</v>
      </c>
      <c r="V471" s="101">
        <v>252</v>
      </c>
      <c r="W471" s="22">
        <f t="shared" si="210"/>
        <v>1.007636473</v>
      </c>
      <c r="X471" s="18">
        <f t="shared" si="211"/>
        <v>820.67583100000002</v>
      </c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4"/>
      <c r="AJ471" s="1"/>
      <c r="AK471" s="183">
        <f>[2]Plan1!$A499</f>
        <v>51502</v>
      </c>
      <c r="AL471" s="182" t="str">
        <f>[2]Plan1!$C499</f>
        <v>Confraternização Universal</v>
      </c>
      <c r="AM471" s="1"/>
      <c r="AN471" s="1"/>
      <c r="AO471" s="1"/>
      <c r="AP471" s="17"/>
      <c r="AQ471" s="1"/>
      <c r="AR471" s="1"/>
      <c r="AS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6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7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x14ac:dyDescent="0.2">
      <c r="A472" s="114">
        <f t="shared" si="212"/>
        <v>41932</v>
      </c>
      <c r="B472" s="98">
        <f t="shared" si="202"/>
        <v>108288.59083099999</v>
      </c>
      <c r="C472" s="10">
        <f t="shared" si="213"/>
        <v>100000</v>
      </c>
      <c r="D472" s="99">
        <f t="shared" si="214"/>
        <v>3991.24</v>
      </c>
      <c r="E472" s="21">
        <f>VLOOKUP(A471,[1]Plan1!$AY$80:$BA$314,3)</f>
        <v>4008</v>
      </c>
      <c r="F472" s="121">
        <f t="shared" si="215"/>
        <v>41928</v>
      </c>
      <c r="G472" s="100">
        <f t="shared" si="203"/>
        <v>4.1991962397651683E-3</v>
      </c>
      <c r="H472" s="20">
        <f t="shared" si="216"/>
        <v>41960</v>
      </c>
      <c r="I472" s="20">
        <f t="shared" si="204"/>
        <v>41960</v>
      </c>
      <c r="J472" s="1">
        <f t="shared" si="201"/>
        <v>23</v>
      </c>
      <c r="K472" s="1">
        <f t="shared" si="200"/>
        <v>3</v>
      </c>
      <c r="L472" s="10">
        <f t="shared" si="205"/>
        <v>1.00054672</v>
      </c>
      <c r="M472" s="22">
        <f t="shared" si="199"/>
        <v>1.00569971</v>
      </c>
      <c r="N472" s="22">
        <f t="shared" si="217"/>
        <v>1.0740919312208779</v>
      </c>
      <c r="O472" s="10">
        <f t="shared" si="218"/>
        <v>1.0746791499999999</v>
      </c>
      <c r="P472" s="10">
        <f t="shared" si="206"/>
        <v>107467.91499999999</v>
      </c>
      <c r="Q472" s="101">
        <f t="shared" si="207"/>
        <v>0</v>
      </c>
      <c r="R472" s="102">
        <f t="shared" si="208"/>
        <v>0</v>
      </c>
      <c r="S472" s="10">
        <f t="shared" si="209"/>
        <v>0</v>
      </c>
      <c r="T472" s="17">
        <f t="shared" si="219"/>
        <v>7.9699999999999993E-2</v>
      </c>
      <c r="U472" s="101">
        <f t="shared" si="198"/>
        <v>25</v>
      </c>
      <c r="V472" s="101">
        <v>252</v>
      </c>
      <c r="W472" s="22">
        <f t="shared" si="210"/>
        <v>1.007636473</v>
      </c>
      <c r="X472" s="18">
        <f t="shared" si="211"/>
        <v>820.67583100000002</v>
      </c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4"/>
      <c r="AJ472" s="1"/>
      <c r="AK472" s="183">
        <f>[2]Plan1!$A500</f>
        <v>51564</v>
      </c>
      <c r="AL472" s="182" t="str">
        <f>[2]Plan1!$C500</f>
        <v>Carnaval</v>
      </c>
      <c r="AM472" s="1"/>
      <c r="AN472" s="1"/>
      <c r="AO472" s="1"/>
      <c r="AP472" s="17"/>
      <c r="AQ472" s="1"/>
      <c r="AR472" s="1"/>
      <c r="AS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6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7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x14ac:dyDescent="0.2">
      <c r="A473" s="114">
        <f t="shared" si="212"/>
        <v>41933</v>
      </c>
      <c r="B473" s="98">
        <f t="shared" si="202"/>
        <v>108341.285451</v>
      </c>
      <c r="C473" s="10">
        <f t="shared" si="213"/>
        <v>100000</v>
      </c>
      <c r="D473" s="99">
        <f t="shared" si="214"/>
        <v>3991.24</v>
      </c>
      <c r="E473" s="21">
        <f>VLOOKUP(A472,[1]Plan1!$AY$80:$BA$314,3)</f>
        <v>4008</v>
      </c>
      <c r="F473" s="121">
        <f t="shared" si="215"/>
        <v>41928</v>
      </c>
      <c r="G473" s="100">
        <f t="shared" si="203"/>
        <v>4.1991962397651683E-3</v>
      </c>
      <c r="H473" s="20">
        <f t="shared" si="216"/>
        <v>41960</v>
      </c>
      <c r="I473" s="20">
        <f t="shared" si="204"/>
        <v>41960</v>
      </c>
      <c r="J473" s="1">
        <f t="shared" si="201"/>
        <v>23</v>
      </c>
      <c r="K473" s="1">
        <f t="shared" si="200"/>
        <v>4</v>
      </c>
      <c r="L473" s="10">
        <f t="shared" si="205"/>
        <v>1.00072903</v>
      </c>
      <c r="M473" s="22">
        <f t="shared" si="199"/>
        <v>1.00569971</v>
      </c>
      <c r="N473" s="22">
        <f t="shared" si="217"/>
        <v>1.0740919312208779</v>
      </c>
      <c r="O473" s="10">
        <f t="shared" si="218"/>
        <v>1.07487497</v>
      </c>
      <c r="P473" s="10">
        <f t="shared" si="206"/>
        <v>107487.497</v>
      </c>
      <c r="Q473" s="101">
        <f t="shared" si="207"/>
        <v>0</v>
      </c>
      <c r="R473" s="102">
        <f t="shared" si="208"/>
        <v>0</v>
      </c>
      <c r="S473" s="10">
        <f t="shared" si="209"/>
        <v>0</v>
      </c>
      <c r="T473" s="17">
        <f t="shared" si="219"/>
        <v>7.9699999999999993E-2</v>
      </c>
      <c r="U473" s="101">
        <f t="shared" si="198"/>
        <v>26</v>
      </c>
      <c r="V473" s="101">
        <v>252</v>
      </c>
      <c r="W473" s="22">
        <f t="shared" si="210"/>
        <v>1.007943142</v>
      </c>
      <c r="X473" s="18">
        <f t="shared" si="211"/>
        <v>853.78845100000001</v>
      </c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4"/>
      <c r="AJ473" s="1"/>
      <c r="AK473" s="183">
        <f>[2]Plan1!$A501</f>
        <v>51565</v>
      </c>
      <c r="AL473" s="182" t="str">
        <f>[2]Plan1!$C501</f>
        <v>Carnaval</v>
      </c>
      <c r="AM473" s="1"/>
      <c r="AN473" s="1"/>
      <c r="AO473" s="1"/>
      <c r="AP473" s="17"/>
      <c r="AQ473" s="1"/>
      <c r="AR473" s="1"/>
      <c r="AS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6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7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x14ac:dyDescent="0.2">
      <c r="A474" s="114">
        <f t="shared" si="212"/>
        <v>41934</v>
      </c>
      <c r="B474" s="98">
        <f t="shared" si="202"/>
        <v>108394.00510499999</v>
      </c>
      <c r="C474" s="10">
        <f t="shared" si="213"/>
        <v>100000</v>
      </c>
      <c r="D474" s="99">
        <f t="shared" si="214"/>
        <v>3991.24</v>
      </c>
      <c r="E474" s="21">
        <f>VLOOKUP(A473,[1]Plan1!$AY$80:$BA$314,3)</f>
        <v>4008</v>
      </c>
      <c r="F474" s="121">
        <f t="shared" si="215"/>
        <v>41928</v>
      </c>
      <c r="G474" s="100">
        <f t="shared" si="203"/>
        <v>4.1991962397651683E-3</v>
      </c>
      <c r="H474" s="20">
        <f t="shared" si="216"/>
        <v>41960</v>
      </c>
      <c r="I474" s="20">
        <f t="shared" si="204"/>
        <v>41960</v>
      </c>
      <c r="J474" s="1">
        <f t="shared" si="201"/>
        <v>23</v>
      </c>
      <c r="K474" s="1">
        <f t="shared" si="200"/>
        <v>5</v>
      </c>
      <c r="L474" s="10">
        <f t="shared" si="205"/>
        <v>1.0009113700000001</v>
      </c>
      <c r="M474" s="22">
        <f t="shared" si="199"/>
        <v>1.00569971</v>
      </c>
      <c r="N474" s="22">
        <f t="shared" si="217"/>
        <v>1.0740919312208779</v>
      </c>
      <c r="O474" s="10">
        <f t="shared" si="218"/>
        <v>1.0750708200000001</v>
      </c>
      <c r="P474" s="10">
        <f t="shared" si="206"/>
        <v>107507.08199999999</v>
      </c>
      <c r="Q474" s="101">
        <f t="shared" si="207"/>
        <v>0</v>
      </c>
      <c r="R474" s="102">
        <f t="shared" si="208"/>
        <v>0</v>
      </c>
      <c r="S474" s="10">
        <f t="shared" si="209"/>
        <v>0</v>
      </c>
      <c r="T474" s="17">
        <f t="shared" si="219"/>
        <v>7.9699999999999993E-2</v>
      </c>
      <c r="U474" s="101">
        <f t="shared" si="198"/>
        <v>27</v>
      </c>
      <c r="V474" s="101">
        <v>252</v>
      </c>
      <c r="W474" s="22">
        <f t="shared" si="210"/>
        <v>1.0082499039999999</v>
      </c>
      <c r="X474" s="18">
        <f t="shared" si="211"/>
        <v>886.92310499999996</v>
      </c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4"/>
      <c r="AJ474" s="1"/>
      <c r="AK474" s="183">
        <f>[2]Plan1!$A502</f>
        <v>51610</v>
      </c>
      <c r="AL474" s="182" t="str">
        <f>[2]Plan1!$C502</f>
        <v>Paixão de Cristo</v>
      </c>
      <c r="AM474" s="1"/>
      <c r="AN474" s="1"/>
      <c r="AO474" s="1"/>
      <c r="AP474" s="17"/>
      <c r="AQ474" s="1"/>
      <c r="AR474" s="1"/>
      <c r="AS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6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7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x14ac:dyDescent="0.2">
      <c r="A475" s="114">
        <f t="shared" si="212"/>
        <v>41935</v>
      </c>
      <c r="B475" s="98">
        <f t="shared" si="202"/>
        <v>108446.749908</v>
      </c>
      <c r="C475" s="10">
        <f t="shared" si="213"/>
        <v>100000</v>
      </c>
      <c r="D475" s="99">
        <f t="shared" si="214"/>
        <v>3991.24</v>
      </c>
      <c r="E475" s="21">
        <f>VLOOKUP(A474,[1]Plan1!$AY$80:$BA$314,3)</f>
        <v>4008</v>
      </c>
      <c r="F475" s="121">
        <f t="shared" si="215"/>
        <v>41928</v>
      </c>
      <c r="G475" s="100">
        <f t="shared" si="203"/>
        <v>4.1991962397651683E-3</v>
      </c>
      <c r="H475" s="20">
        <f t="shared" si="216"/>
        <v>41960</v>
      </c>
      <c r="I475" s="20">
        <f t="shared" si="204"/>
        <v>41960</v>
      </c>
      <c r="J475" s="1">
        <f t="shared" si="201"/>
        <v>23</v>
      </c>
      <c r="K475" s="1">
        <f t="shared" si="200"/>
        <v>6</v>
      </c>
      <c r="L475" s="10">
        <f t="shared" si="205"/>
        <v>1.00109374</v>
      </c>
      <c r="M475" s="22">
        <f t="shared" si="199"/>
        <v>1.00569971</v>
      </c>
      <c r="N475" s="22">
        <f t="shared" si="217"/>
        <v>1.0740919312208779</v>
      </c>
      <c r="O475" s="10">
        <f t="shared" si="218"/>
        <v>1.0752667</v>
      </c>
      <c r="P475" s="10">
        <f t="shared" si="206"/>
        <v>107526.67</v>
      </c>
      <c r="Q475" s="101">
        <f t="shared" si="207"/>
        <v>0</v>
      </c>
      <c r="R475" s="102">
        <f t="shared" si="208"/>
        <v>0</v>
      </c>
      <c r="S475" s="10">
        <f t="shared" si="209"/>
        <v>0</v>
      </c>
      <c r="T475" s="17">
        <f t="shared" si="219"/>
        <v>7.9699999999999993E-2</v>
      </c>
      <c r="U475" s="101">
        <f t="shared" si="198"/>
        <v>28</v>
      </c>
      <c r="V475" s="101">
        <v>252</v>
      </c>
      <c r="W475" s="22">
        <f t="shared" si="210"/>
        <v>1.0085567600000001</v>
      </c>
      <c r="X475" s="18">
        <f t="shared" si="211"/>
        <v>920.07990800000005</v>
      </c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4"/>
      <c r="AJ475" s="1"/>
      <c r="AK475" s="183">
        <f>[2]Plan1!$A503</f>
        <v>51612</v>
      </c>
      <c r="AL475" s="182" t="str">
        <f>[2]Plan1!$C503</f>
        <v>Tiradentes</v>
      </c>
      <c r="AM475" s="1"/>
      <c r="AN475" s="1"/>
      <c r="AO475" s="1"/>
      <c r="AP475" s="17"/>
      <c r="AQ475" s="1"/>
      <c r="AR475" s="1"/>
      <c r="AS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6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7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x14ac:dyDescent="0.2">
      <c r="A476" s="114">
        <f t="shared" si="212"/>
        <v>41936</v>
      </c>
      <c r="B476" s="98">
        <f t="shared" si="202"/>
        <v>108499.521779</v>
      </c>
      <c r="C476" s="10">
        <f t="shared" si="213"/>
        <v>100000</v>
      </c>
      <c r="D476" s="99">
        <f t="shared" si="214"/>
        <v>3991.24</v>
      </c>
      <c r="E476" s="21">
        <f>VLOOKUP(A475,[1]Plan1!$AY$80:$BA$314,3)</f>
        <v>4008</v>
      </c>
      <c r="F476" s="121">
        <f t="shared" si="215"/>
        <v>41928</v>
      </c>
      <c r="G476" s="100">
        <f t="shared" si="203"/>
        <v>4.1991962397651683E-3</v>
      </c>
      <c r="H476" s="20">
        <f t="shared" si="216"/>
        <v>41960</v>
      </c>
      <c r="I476" s="20">
        <f t="shared" si="204"/>
        <v>41960</v>
      </c>
      <c r="J476" s="1">
        <f t="shared" si="201"/>
        <v>23</v>
      </c>
      <c r="K476" s="1">
        <f t="shared" si="200"/>
        <v>7</v>
      </c>
      <c r="L476" s="10">
        <f t="shared" si="205"/>
        <v>1.00127615</v>
      </c>
      <c r="M476" s="22">
        <f t="shared" si="199"/>
        <v>1.00569971</v>
      </c>
      <c r="N476" s="22">
        <f t="shared" si="217"/>
        <v>1.0740919312208779</v>
      </c>
      <c r="O476" s="10">
        <f t="shared" si="218"/>
        <v>1.0754626300000001</v>
      </c>
      <c r="P476" s="10">
        <f t="shared" si="206"/>
        <v>107546.26300000001</v>
      </c>
      <c r="Q476" s="101">
        <f t="shared" si="207"/>
        <v>0</v>
      </c>
      <c r="R476" s="102">
        <f t="shared" si="208"/>
        <v>0</v>
      </c>
      <c r="S476" s="10">
        <f t="shared" si="209"/>
        <v>0</v>
      </c>
      <c r="T476" s="17">
        <f t="shared" si="219"/>
        <v>7.9699999999999993E-2</v>
      </c>
      <c r="U476" s="101">
        <f t="shared" si="198"/>
        <v>29</v>
      </c>
      <c r="V476" s="101">
        <v>252</v>
      </c>
      <c r="W476" s="22">
        <f t="shared" si="210"/>
        <v>1.0088637090000001</v>
      </c>
      <c r="X476" s="18">
        <f t="shared" si="211"/>
        <v>953.258779</v>
      </c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4"/>
      <c r="AJ476" s="1"/>
      <c r="AK476" s="183">
        <f>[2]Plan1!$A504</f>
        <v>51622</v>
      </c>
      <c r="AL476" s="182" t="str">
        <f>[2]Plan1!$C504</f>
        <v>Dia do Trabalho</v>
      </c>
      <c r="AM476" s="1"/>
      <c r="AN476" s="1"/>
      <c r="AO476" s="1"/>
      <c r="AP476" s="17"/>
      <c r="AQ476" s="1"/>
      <c r="AR476" s="1"/>
      <c r="AS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6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7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x14ac:dyDescent="0.2">
      <c r="A477" s="114">
        <f t="shared" si="212"/>
        <v>41937</v>
      </c>
      <c r="B477" s="98">
        <f t="shared" si="202"/>
        <v>108552.31870799999</v>
      </c>
      <c r="C477" s="10">
        <f t="shared" si="213"/>
        <v>100000</v>
      </c>
      <c r="D477" s="99">
        <f t="shared" si="214"/>
        <v>3991.24</v>
      </c>
      <c r="E477" s="21">
        <f>VLOOKUP(A476,[1]Plan1!$AY$80:$BA$314,3)</f>
        <v>4008</v>
      </c>
      <c r="F477" s="121">
        <f t="shared" si="215"/>
        <v>41928</v>
      </c>
      <c r="G477" s="100">
        <f t="shared" si="203"/>
        <v>4.1991962397651683E-3</v>
      </c>
      <c r="H477" s="20">
        <f t="shared" si="216"/>
        <v>41960</v>
      </c>
      <c r="I477" s="20">
        <f t="shared" si="204"/>
        <v>41960</v>
      </c>
      <c r="J477" s="1">
        <f t="shared" si="201"/>
        <v>23</v>
      </c>
      <c r="K477" s="1">
        <f t="shared" si="200"/>
        <v>8</v>
      </c>
      <c r="L477" s="10">
        <f t="shared" si="205"/>
        <v>1.0014585899999999</v>
      </c>
      <c r="M477" s="22">
        <f t="shared" si="199"/>
        <v>1.00569971</v>
      </c>
      <c r="N477" s="22">
        <f t="shared" si="217"/>
        <v>1.0740919312208779</v>
      </c>
      <c r="O477" s="10">
        <f t="shared" si="218"/>
        <v>1.07565859</v>
      </c>
      <c r="P477" s="10">
        <f t="shared" si="206"/>
        <v>107565.859</v>
      </c>
      <c r="Q477" s="101">
        <f t="shared" si="207"/>
        <v>0</v>
      </c>
      <c r="R477" s="102">
        <f t="shared" si="208"/>
        <v>0</v>
      </c>
      <c r="S477" s="10">
        <f t="shared" si="209"/>
        <v>0</v>
      </c>
      <c r="T477" s="17">
        <f t="shared" si="219"/>
        <v>7.9699999999999993E-2</v>
      </c>
      <c r="U477" s="101">
        <f t="shared" si="198"/>
        <v>30</v>
      </c>
      <c r="V477" s="101">
        <v>252</v>
      </c>
      <c r="W477" s="22">
        <f t="shared" si="210"/>
        <v>1.0091707510000001</v>
      </c>
      <c r="X477" s="18">
        <f t="shared" si="211"/>
        <v>986.45970799999998</v>
      </c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4"/>
      <c r="AJ477" s="1"/>
      <c r="AK477" s="183">
        <f>[2]Plan1!$A505</f>
        <v>51672</v>
      </c>
      <c r="AL477" s="182" t="str">
        <f>[2]Plan1!$C505</f>
        <v>Corpus Christi</v>
      </c>
      <c r="AM477" s="1"/>
      <c r="AN477" s="1"/>
      <c r="AO477" s="1"/>
      <c r="AP477" s="17"/>
      <c r="AQ477" s="1"/>
      <c r="AR477" s="1"/>
      <c r="AS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6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7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x14ac:dyDescent="0.2">
      <c r="A478" s="114">
        <f t="shared" si="212"/>
        <v>41938</v>
      </c>
      <c r="B478" s="98">
        <f t="shared" si="202"/>
        <v>108552.31870799999</v>
      </c>
      <c r="C478" s="10">
        <f t="shared" si="213"/>
        <v>100000</v>
      </c>
      <c r="D478" s="99">
        <f t="shared" si="214"/>
        <v>3991.24</v>
      </c>
      <c r="E478" s="21">
        <f>VLOOKUP(A477,[1]Plan1!$AY$80:$BA$314,3)</f>
        <v>4008</v>
      </c>
      <c r="F478" s="121">
        <f t="shared" si="215"/>
        <v>41928</v>
      </c>
      <c r="G478" s="100">
        <f t="shared" si="203"/>
        <v>4.1991962397651683E-3</v>
      </c>
      <c r="H478" s="20">
        <f t="shared" si="216"/>
        <v>41960</v>
      </c>
      <c r="I478" s="20">
        <f t="shared" si="204"/>
        <v>41960</v>
      </c>
      <c r="J478" s="1">
        <f t="shared" si="201"/>
        <v>23</v>
      </c>
      <c r="K478" s="1">
        <f t="shared" si="200"/>
        <v>8</v>
      </c>
      <c r="L478" s="10">
        <f t="shared" si="205"/>
        <v>1.0014585899999999</v>
      </c>
      <c r="M478" s="22">
        <f t="shared" si="199"/>
        <v>1.00569971</v>
      </c>
      <c r="N478" s="22">
        <f t="shared" si="217"/>
        <v>1.0740919312208779</v>
      </c>
      <c r="O478" s="10">
        <f t="shared" si="218"/>
        <v>1.07565859</v>
      </c>
      <c r="P478" s="10">
        <f t="shared" si="206"/>
        <v>107565.859</v>
      </c>
      <c r="Q478" s="101">
        <f t="shared" si="207"/>
        <v>0</v>
      </c>
      <c r="R478" s="102">
        <f t="shared" si="208"/>
        <v>0</v>
      </c>
      <c r="S478" s="10">
        <f t="shared" si="209"/>
        <v>0</v>
      </c>
      <c r="T478" s="17">
        <f t="shared" si="219"/>
        <v>7.9699999999999993E-2</v>
      </c>
      <c r="U478" s="101">
        <f t="shared" si="198"/>
        <v>30</v>
      </c>
      <c r="V478" s="101">
        <v>252</v>
      </c>
      <c r="W478" s="22">
        <f t="shared" si="210"/>
        <v>1.0091707510000001</v>
      </c>
      <c r="X478" s="18">
        <f t="shared" si="211"/>
        <v>986.45970799999998</v>
      </c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4"/>
      <c r="AJ478" s="1"/>
      <c r="AK478" s="183">
        <f>[2]Plan1!$A506</f>
        <v>51751</v>
      </c>
      <c r="AL478" s="182" t="str">
        <f>[2]Plan1!$C506</f>
        <v>Independência do Brasil</v>
      </c>
      <c r="AM478" s="1"/>
      <c r="AN478" s="1"/>
      <c r="AO478" s="1"/>
      <c r="AP478" s="17"/>
      <c r="AQ478" s="1"/>
      <c r="AR478" s="1"/>
      <c r="AS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6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7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x14ac:dyDescent="0.2">
      <c r="A479" s="114">
        <f t="shared" si="212"/>
        <v>41939</v>
      </c>
      <c r="B479" s="98">
        <f t="shared" si="202"/>
        <v>108552.31870799999</v>
      </c>
      <c r="C479" s="10">
        <f t="shared" si="213"/>
        <v>100000</v>
      </c>
      <c r="D479" s="99">
        <f t="shared" si="214"/>
        <v>3991.24</v>
      </c>
      <c r="E479" s="21">
        <f>VLOOKUP(A478,[1]Plan1!$AY$80:$BA$314,3)</f>
        <v>4008</v>
      </c>
      <c r="F479" s="121">
        <f t="shared" si="215"/>
        <v>41928</v>
      </c>
      <c r="G479" s="100">
        <f t="shared" si="203"/>
        <v>4.1991962397651683E-3</v>
      </c>
      <c r="H479" s="20">
        <f t="shared" si="216"/>
        <v>41960</v>
      </c>
      <c r="I479" s="20">
        <f t="shared" si="204"/>
        <v>41960</v>
      </c>
      <c r="J479" s="1">
        <f t="shared" si="201"/>
        <v>23</v>
      </c>
      <c r="K479" s="1">
        <f t="shared" si="200"/>
        <v>8</v>
      </c>
      <c r="L479" s="10">
        <f t="shared" si="205"/>
        <v>1.0014585899999999</v>
      </c>
      <c r="M479" s="22">
        <f t="shared" si="199"/>
        <v>1.00569971</v>
      </c>
      <c r="N479" s="22">
        <f t="shared" si="217"/>
        <v>1.0740919312208779</v>
      </c>
      <c r="O479" s="10">
        <f t="shared" si="218"/>
        <v>1.07565859</v>
      </c>
      <c r="P479" s="10">
        <f t="shared" si="206"/>
        <v>107565.859</v>
      </c>
      <c r="Q479" s="101">
        <f t="shared" si="207"/>
        <v>0</v>
      </c>
      <c r="R479" s="102">
        <f t="shared" si="208"/>
        <v>0</v>
      </c>
      <c r="S479" s="10">
        <f t="shared" si="209"/>
        <v>0</v>
      </c>
      <c r="T479" s="17">
        <f t="shared" si="219"/>
        <v>7.9699999999999993E-2</v>
      </c>
      <c r="U479" s="101">
        <f t="shared" si="198"/>
        <v>30</v>
      </c>
      <c r="V479" s="101">
        <v>252</v>
      </c>
      <c r="W479" s="22">
        <f t="shared" si="210"/>
        <v>1.0091707510000001</v>
      </c>
      <c r="X479" s="18">
        <f t="shared" si="211"/>
        <v>986.45970799999998</v>
      </c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4"/>
      <c r="AJ479" s="1"/>
      <c r="AK479" s="183">
        <f>[2]Plan1!$A507</f>
        <v>51786</v>
      </c>
      <c r="AL479" s="182" t="str">
        <f>[2]Plan1!$C507</f>
        <v>Nossa Sr.a Aparecida - Padroeira do Brasil</v>
      </c>
      <c r="AM479" s="1"/>
      <c r="AN479" s="1"/>
      <c r="AO479" s="1"/>
      <c r="AP479" s="17"/>
      <c r="AQ479" s="1"/>
      <c r="AR479" s="1"/>
      <c r="AS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6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7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x14ac:dyDescent="0.2">
      <c r="A480" s="114">
        <f t="shared" si="212"/>
        <v>41940</v>
      </c>
      <c r="B480" s="98">
        <f t="shared" si="202"/>
        <v>108605.14081300001</v>
      </c>
      <c r="C480" s="10">
        <f t="shared" si="213"/>
        <v>100000</v>
      </c>
      <c r="D480" s="99">
        <f t="shared" si="214"/>
        <v>3991.24</v>
      </c>
      <c r="E480" s="21">
        <f>VLOOKUP(A479,[1]Plan1!$AY$80:$BA$314,3)</f>
        <v>4008</v>
      </c>
      <c r="F480" s="121">
        <f t="shared" si="215"/>
        <v>41928</v>
      </c>
      <c r="G480" s="100">
        <f t="shared" si="203"/>
        <v>4.1991962397651683E-3</v>
      </c>
      <c r="H480" s="20">
        <f t="shared" si="216"/>
        <v>41960</v>
      </c>
      <c r="I480" s="20">
        <f t="shared" si="204"/>
        <v>41960</v>
      </c>
      <c r="J480" s="1">
        <f t="shared" si="201"/>
        <v>23</v>
      </c>
      <c r="K480" s="1">
        <f t="shared" si="200"/>
        <v>9</v>
      </c>
      <c r="L480" s="10">
        <f t="shared" si="205"/>
        <v>1.0016410600000001</v>
      </c>
      <c r="M480" s="22">
        <f t="shared" si="199"/>
        <v>1.00569971</v>
      </c>
      <c r="N480" s="22">
        <f t="shared" si="217"/>
        <v>1.0740919312208779</v>
      </c>
      <c r="O480" s="10">
        <f t="shared" si="218"/>
        <v>1.0758545799999999</v>
      </c>
      <c r="P480" s="10">
        <f t="shared" si="206"/>
        <v>107585.458</v>
      </c>
      <c r="Q480" s="101">
        <f t="shared" si="207"/>
        <v>0</v>
      </c>
      <c r="R480" s="102">
        <f t="shared" si="208"/>
        <v>0</v>
      </c>
      <c r="S480" s="10">
        <f t="shared" si="209"/>
        <v>0</v>
      </c>
      <c r="T480" s="17">
        <f t="shared" si="219"/>
        <v>7.9699999999999993E-2</v>
      </c>
      <c r="U480" s="101">
        <f t="shared" si="198"/>
        <v>31</v>
      </c>
      <c r="V480" s="101">
        <v>252</v>
      </c>
      <c r="W480" s="22">
        <f t="shared" si="210"/>
        <v>1.0094778870000001</v>
      </c>
      <c r="X480" s="18">
        <f t="shared" si="211"/>
        <v>1019.682813</v>
      </c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4"/>
      <c r="AJ480" s="1"/>
      <c r="AK480" s="183">
        <f>[2]Plan1!$A508</f>
        <v>51807</v>
      </c>
      <c r="AL480" s="182" t="str">
        <f>[2]Plan1!$C508</f>
        <v>Finados</v>
      </c>
      <c r="AM480" s="1"/>
      <c r="AN480" s="1"/>
      <c r="AO480" s="1"/>
      <c r="AP480" s="17"/>
      <c r="AQ480" s="1"/>
      <c r="AR480" s="1"/>
      <c r="AS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6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7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x14ac:dyDescent="0.2">
      <c r="A481" s="114">
        <f t="shared" si="212"/>
        <v>41941</v>
      </c>
      <c r="B481" s="98">
        <f t="shared" si="202"/>
        <v>108657.989004</v>
      </c>
      <c r="C481" s="10">
        <f t="shared" si="213"/>
        <v>100000</v>
      </c>
      <c r="D481" s="99">
        <f t="shared" si="214"/>
        <v>3991.24</v>
      </c>
      <c r="E481" s="21">
        <f>VLOOKUP(A480,[1]Plan1!$AY$80:$BA$314,3)</f>
        <v>4008</v>
      </c>
      <c r="F481" s="121">
        <f t="shared" si="215"/>
        <v>41928</v>
      </c>
      <c r="G481" s="100">
        <f t="shared" si="203"/>
        <v>4.1991962397651683E-3</v>
      </c>
      <c r="H481" s="20">
        <f t="shared" si="216"/>
        <v>41960</v>
      </c>
      <c r="I481" s="20">
        <f t="shared" si="204"/>
        <v>41960</v>
      </c>
      <c r="J481" s="1">
        <f t="shared" si="201"/>
        <v>23</v>
      </c>
      <c r="K481" s="1">
        <f t="shared" si="200"/>
        <v>10</v>
      </c>
      <c r="L481" s="10">
        <f t="shared" si="205"/>
        <v>1.00182357</v>
      </c>
      <c r="M481" s="22">
        <f t="shared" si="199"/>
        <v>1.00569971</v>
      </c>
      <c r="N481" s="22">
        <f t="shared" si="217"/>
        <v>1.0740919312208779</v>
      </c>
      <c r="O481" s="10">
        <f t="shared" si="218"/>
        <v>1.07605061</v>
      </c>
      <c r="P481" s="10">
        <f t="shared" si="206"/>
        <v>107605.061</v>
      </c>
      <c r="Q481" s="101">
        <f t="shared" si="207"/>
        <v>0</v>
      </c>
      <c r="R481" s="102">
        <f t="shared" si="208"/>
        <v>0</v>
      </c>
      <c r="S481" s="10">
        <f t="shared" si="209"/>
        <v>0</v>
      </c>
      <c r="T481" s="17">
        <f t="shared" si="219"/>
        <v>7.9699999999999993E-2</v>
      </c>
      <c r="U481" s="101">
        <f t="shared" si="198"/>
        <v>32</v>
      </c>
      <c r="V481" s="101">
        <v>252</v>
      </c>
      <c r="W481" s="22">
        <f t="shared" si="210"/>
        <v>1.009785116</v>
      </c>
      <c r="X481" s="18">
        <f t="shared" si="211"/>
        <v>1052.9280040000001</v>
      </c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4"/>
      <c r="AJ481" s="1"/>
      <c r="AK481" s="183">
        <f>[2]Plan1!$A509</f>
        <v>51820</v>
      </c>
      <c r="AL481" s="182" t="str">
        <f>[2]Plan1!$C509</f>
        <v>Proclamação da República</v>
      </c>
      <c r="AM481" s="1"/>
      <c r="AN481" s="1"/>
      <c r="AO481" s="1"/>
      <c r="AP481" s="17"/>
      <c r="AQ481" s="1"/>
      <c r="AR481" s="1"/>
      <c r="AS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6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7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x14ac:dyDescent="0.2">
      <c r="A482" s="114">
        <f t="shared" si="212"/>
        <v>41942</v>
      </c>
      <c r="B482" s="98">
        <f t="shared" si="202"/>
        <v>108710.86238600001</v>
      </c>
      <c r="C482" s="10">
        <f t="shared" si="213"/>
        <v>100000</v>
      </c>
      <c r="D482" s="99">
        <f t="shared" si="214"/>
        <v>3991.24</v>
      </c>
      <c r="E482" s="21">
        <f>VLOOKUP(A481,[1]Plan1!$AY$80:$BA$314,3)</f>
        <v>4008</v>
      </c>
      <c r="F482" s="121">
        <f t="shared" si="215"/>
        <v>41928</v>
      </c>
      <c r="G482" s="100">
        <f t="shared" si="203"/>
        <v>4.1991962397651683E-3</v>
      </c>
      <c r="H482" s="20">
        <f t="shared" si="216"/>
        <v>41960</v>
      </c>
      <c r="I482" s="20">
        <f t="shared" si="204"/>
        <v>41960</v>
      </c>
      <c r="J482" s="1">
        <f t="shared" si="201"/>
        <v>23</v>
      </c>
      <c r="K482" s="1">
        <f t="shared" si="200"/>
        <v>11</v>
      </c>
      <c r="L482" s="10">
        <f t="shared" si="205"/>
        <v>1.0020061099999999</v>
      </c>
      <c r="M482" s="22">
        <f t="shared" si="199"/>
        <v>1.00569971</v>
      </c>
      <c r="N482" s="22">
        <f t="shared" si="217"/>
        <v>1.0740919312208779</v>
      </c>
      <c r="O482" s="10">
        <f t="shared" si="218"/>
        <v>1.07624667</v>
      </c>
      <c r="P482" s="10">
        <f t="shared" si="206"/>
        <v>107624.667</v>
      </c>
      <c r="Q482" s="101">
        <f t="shared" si="207"/>
        <v>0</v>
      </c>
      <c r="R482" s="102">
        <f t="shared" si="208"/>
        <v>0</v>
      </c>
      <c r="S482" s="10">
        <f t="shared" si="209"/>
        <v>0</v>
      </c>
      <c r="T482" s="17">
        <f t="shared" si="219"/>
        <v>7.9699999999999993E-2</v>
      </c>
      <c r="U482" s="101">
        <f t="shared" si="198"/>
        <v>33</v>
      </c>
      <c r="V482" s="101">
        <v>252</v>
      </c>
      <c r="W482" s="22">
        <f t="shared" si="210"/>
        <v>1.0100924389999999</v>
      </c>
      <c r="X482" s="18">
        <f t="shared" si="211"/>
        <v>1086.1953860000001</v>
      </c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4"/>
      <c r="AJ482" s="1"/>
      <c r="AK482" s="183">
        <f>[2]Plan1!$A510</f>
        <v>51825</v>
      </c>
      <c r="AL482" s="182" t="str">
        <f>[2]Plan1!$C510</f>
        <v>Dia Nacional de Zumbi e da Consciência Negra</v>
      </c>
      <c r="AM482" s="1"/>
      <c r="AN482" s="1"/>
      <c r="AO482" s="1"/>
      <c r="AP482" s="17"/>
      <c r="AQ482" s="1"/>
      <c r="AR482" s="1"/>
      <c r="AS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6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7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x14ac:dyDescent="0.2">
      <c r="A483" s="114">
        <f t="shared" si="212"/>
        <v>41943</v>
      </c>
      <c r="B483" s="98">
        <f t="shared" si="202"/>
        <v>108763.76198</v>
      </c>
      <c r="C483" s="10">
        <f t="shared" si="213"/>
        <v>100000</v>
      </c>
      <c r="D483" s="99">
        <f t="shared" si="214"/>
        <v>3991.24</v>
      </c>
      <c r="E483" s="21">
        <f>VLOOKUP(A482,[1]Plan1!$AY$80:$BA$314,3)</f>
        <v>4008</v>
      </c>
      <c r="F483" s="121">
        <f t="shared" si="215"/>
        <v>41928</v>
      </c>
      <c r="G483" s="100">
        <f t="shared" si="203"/>
        <v>4.1991962397651683E-3</v>
      </c>
      <c r="H483" s="20">
        <f t="shared" si="216"/>
        <v>41960</v>
      </c>
      <c r="I483" s="20">
        <f t="shared" si="204"/>
        <v>41960</v>
      </c>
      <c r="J483" s="1">
        <f t="shared" si="201"/>
        <v>23</v>
      </c>
      <c r="K483" s="1">
        <f t="shared" si="200"/>
        <v>12</v>
      </c>
      <c r="L483" s="10">
        <f t="shared" si="205"/>
        <v>1.0021886799999999</v>
      </c>
      <c r="M483" s="22">
        <f t="shared" si="199"/>
        <v>1.00569971</v>
      </c>
      <c r="N483" s="22">
        <f t="shared" si="217"/>
        <v>1.0740919312208779</v>
      </c>
      <c r="O483" s="10">
        <f t="shared" si="218"/>
        <v>1.0764427700000001</v>
      </c>
      <c r="P483" s="10">
        <f t="shared" si="206"/>
        <v>107644.277</v>
      </c>
      <c r="Q483" s="101">
        <f t="shared" si="207"/>
        <v>0</v>
      </c>
      <c r="R483" s="102">
        <f t="shared" si="208"/>
        <v>0</v>
      </c>
      <c r="S483" s="10">
        <f t="shared" si="209"/>
        <v>0</v>
      </c>
      <c r="T483" s="17">
        <f t="shared" si="219"/>
        <v>7.9699999999999993E-2</v>
      </c>
      <c r="U483" s="101">
        <f t="shared" si="198"/>
        <v>34</v>
      </c>
      <c r="V483" s="101">
        <v>252</v>
      </c>
      <c r="W483" s="22">
        <f t="shared" si="210"/>
        <v>1.010399856</v>
      </c>
      <c r="X483" s="18">
        <f t="shared" si="211"/>
        <v>1119.48498</v>
      </c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4"/>
      <c r="AJ483" s="1"/>
      <c r="AK483" s="183">
        <f>[2]Plan1!$A511</f>
        <v>51860</v>
      </c>
      <c r="AL483" s="182" t="str">
        <f>[2]Plan1!$C511</f>
        <v>Natal</v>
      </c>
      <c r="AM483" s="1"/>
      <c r="AN483" s="1"/>
      <c r="AO483" s="1"/>
      <c r="AP483" s="17"/>
      <c r="AQ483" s="1"/>
      <c r="AR483" s="1"/>
      <c r="AS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6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7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x14ac:dyDescent="0.2">
      <c r="A484" s="114">
        <f t="shared" si="212"/>
        <v>41944</v>
      </c>
      <c r="B484" s="98">
        <f t="shared" si="202"/>
        <v>108816.687685</v>
      </c>
      <c r="C484" s="10">
        <f t="shared" si="213"/>
        <v>100000</v>
      </c>
      <c r="D484" s="99">
        <f t="shared" si="214"/>
        <v>3991.24</v>
      </c>
      <c r="E484" s="21">
        <f>VLOOKUP(A483,[1]Plan1!$AY$80:$BA$314,3)</f>
        <v>4008</v>
      </c>
      <c r="F484" s="121">
        <f t="shared" si="215"/>
        <v>41928</v>
      </c>
      <c r="G484" s="100">
        <f t="shared" si="203"/>
        <v>4.1991962397651683E-3</v>
      </c>
      <c r="H484" s="20">
        <f t="shared" si="216"/>
        <v>41960</v>
      </c>
      <c r="I484" s="20">
        <f t="shared" si="204"/>
        <v>41960</v>
      </c>
      <c r="J484" s="1">
        <f t="shared" si="201"/>
        <v>23</v>
      </c>
      <c r="K484" s="1">
        <f t="shared" si="200"/>
        <v>13</v>
      </c>
      <c r="L484" s="10">
        <f t="shared" si="205"/>
        <v>1.0023712899999999</v>
      </c>
      <c r="M484" s="22">
        <f t="shared" si="199"/>
        <v>1.00569971</v>
      </c>
      <c r="N484" s="22">
        <f t="shared" si="217"/>
        <v>1.0740919312208779</v>
      </c>
      <c r="O484" s="10">
        <f t="shared" si="218"/>
        <v>1.07663891</v>
      </c>
      <c r="P484" s="10">
        <f t="shared" si="206"/>
        <v>107663.891</v>
      </c>
      <c r="Q484" s="101">
        <f t="shared" si="207"/>
        <v>0</v>
      </c>
      <c r="R484" s="102">
        <f t="shared" si="208"/>
        <v>0</v>
      </c>
      <c r="S484" s="10">
        <f t="shared" si="209"/>
        <v>0</v>
      </c>
      <c r="T484" s="17">
        <f t="shared" si="219"/>
        <v>7.9699999999999993E-2</v>
      </c>
      <c r="U484" s="101">
        <f t="shared" si="198"/>
        <v>35</v>
      </c>
      <c r="V484" s="101">
        <v>252</v>
      </c>
      <c r="W484" s="22">
        <f t="shared" si="210"/>
        <v>1.0107073660000001</v>
      </c>
      <c r="X484" s="18">
        <f t="shared" si="211"/>
        <v>1152.796685</v>
      </c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4"/>
      <c r="AJ484" s="1"/>
      <c r="AK484" s="183">
        <f>[2]Plan1!$A512</f>
        <v>51867</v>
      </c>
      <c r="AL484" s="182" t="str">
        <f>[2]Plan1!$C512</f>
        <v>Confraternização Universal</v>
      </c>
      <c r="AM484" s="1"/>
      <c r="AN484" s="1"/>
      <c r="AO484" s="1"/>
      <c r="AP484" s="17"/>
      <c r="AQ484" s="1"/>
      <c r="AR484" s="1"/>
      <c r="AS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6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7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x14ac:dyDescent="0.2">
      <c r="A485" s="114">
        <f t="shared" si="212"/>
        <v>41945</v>
      </c>
      <c r="B485" s="98">
        <f t="shared" si="202"/>
        <v>108816.687685</v>
      </c>
      <c r="C485" s="10">
        <f t="shared" si="213"/>
        <v>100000</v>
      </c>
      <c r="D485" s="99">
        <f t="shared" si="214"/>
        <v>3991.24</v>
      </c>
      <c r="E485" s="21">
        <f>VLOOKUP(A484,[1]Plan1!$AY$80:$BA$314,3)</f>
        <v>4008</v>
      </c>
      <c r="F485" s="121">
        <f t="shared" si="215"/>
        <v>41928</v>
      </c>
      <c r="G485" s="100">
        <f t="shared" si="203"/>
        <v>4.1991962397651683E-3</v>
      </c>
      <c r="H485" s="20">
        <f t="shared" si="216"/>
        <v>41960</v>
      </c>
      <c r="I485" s="20">
        <f t="shared" si="204"/>
        <v>41960</v>
      </c>
      <c r="J485" s="1">
        <f t="shared" si="201"/>
        <v>23</v>
      </c>
      <c r="K485" s="1">
        <f t="shared" si="200"/>
        <v>13</v>
      </c>
      <c r="L485" s="10">
        <f t="shared" si="205"/>
        <v>1.0023712899999999</v>
      </c>
      <c r="M485" s="22">
        <f t="shared" si="199"/>
        <v>1.00569971</v>
      </c>
      <c r="N485" s="22">
        <f t="shared" si="217"/>
        <v>1.0740919312208779</v>
      </c>
      <c r="O485" s="10">
        <f t="shared" si="218"/>
        <v>1.07663891</v>
      </c>
      <c r="P485" s="10">
        <f t="shared" si="206"/>
        <v>107663.891</v>
      </c>
      <c r="Q485" s="101">
        <f t="shared" si="207"/>
        <v>0</v>
      </c>
      <c r="R485" s="102">
        <f t="shared" si="208"/>
        <v>0</v>
      </c>
      <c r="S485" s="10">
        <f t="shared" si="209"/>
        <v>0</v>
      </c>
      <c r="T485" s="17">
        <f t="shared" si="219"/>
        <v>7.9699999999999993E-2</v>
      </c>
      <c r="U485" s="101">
        <f t="shared" ref="U485:U548" si="220">IF(Q484&gt;0,1,IF(K485=K484,U484,U484+1))</f>
        <v>35</v>
      </c>
      <c r="V485" s="101">
        <v>252</v>
      </c>
      <c r="W485" s="22">
        <f t="shared" si="210"/>
        <v>1.0107073660000001</v>
      </c>
      <c r="X485" s="18">
        <f t="shared" si="211"/>
        <v>1152.796685</v>
      </c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4"/>
      <c r="AJ485" s="1"/>
      <c r="AK485" s="183">
        <f>[2]Plan1!$A513</f>
        <v>51914</v>
      </c>
      <c r="AL485" s="182" t="str">
        <f>[2]Plan1!$C513</f>
        <v>Carnaval</v>
      </c>
      <c r="AM485" s="1"/>
      <c r="AN485" s="1"/>
      <c r="AO485" s="1"/>
      <c r="AP485" s="17"/>
      <c r="AQ485" s="1"/>
      <c r="AR485" s="1"/>
      <c r="AS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6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7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x14ac:dyDescent="0.2">
      <c r="A486" s="114">
        <f t="shared" si="212"/>
        <v>41946</v>
      </c>
      <c r="B486" s="98">
        <f t="shared" si="202"/>
        <v>108816.687685</v>
      </c>
      <c r="C486" s="10">
        <f t="shared" si="213"/>
        <v>100000</v>
      </c>
      <c r="D486" s="99">
        <f t="shared" si="214"/>
        <v>3991.24</v>
      </c>
      <c r="E486" s="21">
        <f>VLOOKUP(A485,[1]Plan1!$AY$80:$BA$314,3)</f>
        <v>4008</v>
      </c>
      <c r="F486" s="121">
        <f t="shared" si="215"/>
        <v>41928</v>
      </c>
      <c r="G486" s="100">
        <f t="shared" si="203"/>
        <v>4.1991962397651683E-3</v>
      </c>
      <c r="H486" s="20">
        <f t="shared" si="216"/>
        <v>41960</v>
      </c>
      <c r="I486" s="20">
        <f t="shared" si="204"/>
        <v>41960</v>
      </c>
      <c r="J486" s="1">
        <f t="shared" si="201"/>
        <v>23</v>
      </c>
      <c r="K486" s="1">
        <f t="shared" si="200"/>
        <v>13</v>
      </c>
      <c r="L486" s="10">
        <f t="shared" si="205"/>
        <v>1.0023712899999999</v>
      </c>
      <c r="M486" s="22">
        <f t="shared" si="199"/>
        <v>1.00569971</v>
      </c>
      <c r="N486" s="22">
        <f t="shared" si="217"/>
        <v>1.0740919312208779</v>
      </c>
      <c r="O486" s="10">
        <f t="shared" si="218"/>
        <v>1.07663891</v>
      </c>
      <c r="P486" s="10">
        <f t="shared" si="206"/>
        <v>107663.891</v>
      </c>
      <c r="Q486" s="101">
        <f t="shared" si="207"/>
        <v>0</v>
      </c>
      <c r="R486" s="102">
        <f t="shared" si="208"/>
        <v>0</v>
      </c>
      <c r="S486" s="10">
        <f t="shared" si="209"/>
        <v>0</v>
      </c>
      <c r="T486" s="17">
        <f t="shared" si="219"/>
        <v>7.9699999999999993E-2</v>
      </c>
      <c r="U486" s="101">
        <f t="shared" si="220"/>
        <v>35</v>
      </c>
      <c r="V486" s="101">
        <v>252</v>
      </c>
      <c r="W486" s="22">
        <f t="shared" si="210"/>
        <v>1.0107073660000001</v>
      </c>
      <c r="X486" s="18">
        <f t="shared" si="211"/>
        <v>1152.796685</v>
      </c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4"/>
      <c r="AJ486" s="1"/>
      <c r="AK486" s="183">
        <f>[2]Plan1!$A514</f>
        <v>51915</v>
      </c>
      <c r="AL486" s="182" t="str">
        <f>[2]Plan1!$C514</f>
        <v>Carnaval</v>
      </c>
      <c r="AM486" s="1"/>
      <c r="AN486" s="1"/>
      <c r="AO486" s="1"/>
      <c r="AP486" s="17"/>
      <c r="AQ486" s="1"/>
      <c r="AR486" s="1"/>
      <c r="AS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6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7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x14ac:dyDescent="0.2">
      <c r="A487" s="114">
        <f t="shared" si="212"/>
        <v>41947</v>
      </c>
      <c r="B487" s="98">
        <f t="shared" si="202"/>
        <v>108869.638502</v>
      </c>
      <c r="C487" s="10">
        <f t="shared" si="213"/>
        <v>100000</v>
      </c>
      <c r="D487" s="99">
        <f t="shared" si="214"/>
        <v>3991.24</v>
      </c>
      <c r="E487" s="21">
        <f>VLOOKUP(A486,[1]Plan1!$AY$80:$BA$314,3)</f>
        <v>4008</v>
      </c>
      <c r="F487" s="121">
        <f t="shared" si="215"/>
        <v>41928</v>
      </c>
      <c r="G487" s="100">
        <f t="shared" si="203"/>
        <v>4.1991962397651683E-3</v>
      </c>
      <c r="H487" s="20">
        <f t="shared" si="216"/>
        <v>41960</v>
      </c>
      <c r="I487" s="20">
        <f t="shared" si="204"/>
        <v>41960</v>
      </c>
      <c r="J487" s="1">
        <f t="shared" si="201"/>
        <v>23</v>
      </c>
      <c r="K487" s="1">
        <f t="shared" si="200"/>
        <v>14</v>
      </c>
      <c r="L487" s="10">
        <f t="shared" si="205"/>
        <v>1.0025539299999999</v>
      </c>
      <c r="M487" s="22">
        <f t="shared" si="199"/>
        <v>1.00569971</v>
      </c>
      <c r="N487" s="22">
        <f t="shared" si="217"/>
        <v>1.0740919312208779</v>
      </c>
      <c r="O487" s="10">
        <f t="shared" si="218"/>
        <v>1.0768350799999999</v>
      </c>
      <c r="P487" s="10">
        <f t="shared" si="206"/>
        <v>107683.508</v>
      </c>
      <c r="Q487" s="101">
        <f t="shared" si="207"/>
        <v>0</v>
      </c>
      <c r="R487" s="102">
        <f t="shared" si="208"/>
        <v>0</v>
      </c>
      <c r="S487" s="10">
        <f t="shared" si="209"/>
        <v>0</v>
      </c>
      <c r="T487" s="17">
        <f t="shared" si="219"/>
        <v>7.9699999999999993E-2</v>
      </c>
      <c r="U487" s="101">
        <f t="shared" si="220"/>
        <v>36</v>
      </c>
      <c r="V487" s="101">
        <v>252</v>
      </c>
      <c r="W487" s="22">
        <f t="shared" si="210"/>
        <v>1.0110149690000001</v>
      </c>
      <c r="X487" s="18">
        <f t="shared" si="211"/>
        <v>1186.130502</v>
      </c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4"/>
      <c r="AJ487" s="1"/>
      <c r="AK487" s="183">
        <f>[2]Plan1!$A515</f>
        <v>51960</v>
      </c>
      <c r="AL487" s="182" t="str">
        <f>[2]Plan1!$C515</f>
        <v>Paixão de Cristo</v>
      </c>
      <c r="AM487" s="1"/>
      <c r="AN487" s="1"/>
      <c r="AO487" s="1"/>
      <c r="AP487" s="17"/>
      <c r="AQ487" s="1"/>
      <c r="AR487" s="1"/>
      <c r="AS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6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7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x14ac:dyDescent="0.2">
      <c r="A488" s="114">
        <f t="shared" si="212"/>
        <v>41948</v>
      </c>
      <c r="B488" s="98">
        <f t="shared" si="202"/>
        <v>108922.616568</v>
      </c>
      <c r="C488" s="10">
        <f t="shared" si="213"/>
        <v>100000</v>
      </c>
      <c r="D488" s="99">
        <f t="shared" si="214"/>
        <v>3991.24</v>
      </c>
      <c r="E488" s="21">
        <f>VLOOKUP(A487,[1]Plan1!$AY$80:$BA$314,3)</f>
        <v>4008</v>
      </c>
      <c r="F488" s="121">
        <f t="shared" si="215"/>
        <v>41928</v>
      </c>
      <c r="G488" s="100">
        <f t="shared" si="203"/>
        <v>4.1991962397651683E-3</v>
      </c>
      <c r="H488" s="20">
        <f t="shared" si="216"/>
        <v>41960</v>
      </c>
      <c r="I488" s="20">
        <f t="shared" si="204"/>
        <v>41960</v>
      </c>
      <c r="J488" s="1">
        <f t="shared" si="201"/>
        <v>23</v>
      </c>
      <c r="K488" s="1">
        <f t="shared" si="200"/>
        <v>15</v>
      </c>
      <c r="L488" s="10">
        <f t="shared" si="205"/>
        <v>1.0027366099999999</v>
      </c>
      <c r="M488" s="22">
        <f t="shared" si="199"/>
        <v>1.00569971</v>
      </c>
      <c r="N488" s="22">
        <f t="shared" si="217"/>
        <v>1.0740919312208779</v>
      </c>
      <c r="O488" s="10">
        <f t="shared" si="218"/>
        <v>1.0770313</v>
      </c>
      <c r="P488" s="10">
        <f t="shared" si="206"/>
        <v>107703.13</v>
      </c>
      <c r="Q488" s="101">
        <f t="shared" si="207"/>
        <v>0</v>
      </c>
      <c r="R488" s="102">
        <f t="shared" si="208"/>
        <v>0</v>
      </c>
      <c r="S488" s="10">
        <f t="shared" si="209"/>
        <v>0</v>
      </c>
      <c r="T488" s="17">
        <f t="shared" si="219"/>
        <v>7.9699999999999993E-2</v>
      </c>
      <c r="U488" s="101">
        <f t="shared" si="220"/>
        <v>37</v>
      </c>
      <c r="V488" s="101">
        <v>252</v>
      </c>
      <c r="W488" s="22">
        <f t="shared" si="210"/>
        <v>1.0113226660000001</v>
      </c>
      <c r="X488" s="18">
        <f t="shared" si="211"/>
        <v>1219.486568</v>
      </c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4"/>
      <c r="AJ488" s="1"/>
      <c r="AK488" s="183">
        <f>[2]Plan1!$A516</f>
        <v>51977</v>
      </c>
      <c r="AL488" s="182" t="str">
        <f>[2]Plan1!$C516</f>
        <v>Tiradentes</v>
      </c>
      <c r="AM488" s="1"/>
      <c r="AN488" s="1"/>
      <c r="AO488" s="1"/>
      <c r="AP488" s="17"/>
      <c r="AQ488" s="1"/>
      <c r="AR488" s="1"/>
      <c r="AS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6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7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x14ac:dyDescent="0.2">
      <c r="A489" s="114">
        <f t="shared" si="212"/>
        <v>41949</v>
      </c>
      <c r="B489" s="98">
        <f t="shared" si="202"/>
        <v>108975.61784599999</v>
      </c>
      <c r="C489" s="10">
        <f t="shared" si="213"/>
        <v>100000</v>
      </c>
      <c r="D489" s="99">
        <f t="shared" si="214"/>
        <v>3991.24</v>
      </c>
      <c r="E489" s="21">
        <f>VLOOKUP(A488,[1]Plan1!$AY$80:$BA$314,3)</f>
        <v>4008</v>
      </c>
      <c r="F489" s="121">
        <f t="shared" si="215"/>
        <v>41928</v>
      </c>
      <c r="G489" s="100">
        <f t="shared" si="203"/>
        <v>4.1991962397651683E-3</v>
      </c>
      <c r="H489" s="20">
        <f t="shared" si="216"/>
        <v>41960</v>
      </c>
      <c r="I489" s="20">
        <f t="shared" si="204"/>
        <v>41960</v>
      </c>
      <c r="J489" s="1">
        <f t="shared" si="201"/>
        <v>23</v>
      </c>
      <c r="K489" s="1">
        <f t="shared" si="200"/>
        <v>16</v>
      </c>
      <c r="L489" s="10">
        <f t="shared" si="205"/>
        <v>1.00291931</v>
      </c>
      <c r="M489" s="22">
        <f t="shared" si="199"/>
        <v>1.00569971</v>
      </c>
      <c r="N489" s="22">
        <f t="shared" si="217"/>
        <v>1.0740919312208779</v>
      </c>
      <c r="O489" s="10">
        <f t="shared" si="218"/>
        <v>1.07722753</v>
      </c>
      <c r="P489" s="10">
        <f t="shared" si="206"/>
        <v>107722.753</v>
      </c>
      <c r="Q489" s="101">
        <f t="shared" si="207"/>
        <v>0</v>
      </c>
      <c r="R489" s="102">
        <f t="shared" si="208"/>
        <v>0</v>
      </c>
      <c r="S489" s="10">
        <f t="shared" si="209"/>
        <v>0</v>
      </c>
      <c r="T489" s="17">
        <f t="shared" si="219"/>
        <v>7.9699999999999993E-2</v>
      </c>
      <c r="U489" s="101">
        <f t="shared" si="220"/>
        <v>38</v>
      </c>
      <c r="V489" s="101">
        <v>252</v>
      </c>
      <c r="W489" s="22">
        <f t="shared" si="210"/>
        <v>1.0116304570000001</v>
      </c>
      <c r="X489" s="18">
        <f t="shared" si="211"/>
        <v>1252.8648459999999</v>
      </c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4"/>
      <c r="AJ489" s="1"/>
      <c r="AK489" s="183">
        <f>[2]Plan1!$A517</f>
        <v>51987</v>
      </c>
      <c r="AL489" s="182" t="str">
        <f>[2]Plan1!$C517</f>
        <v>Dia do Trabalho</v>
      </c>
      <c r="AM489" s="1"/>
      <c r="AN489" s="1"/>
      <c r="AO489" s="1"/>
      <c r="AP489" s="17"/>
      <c r="AQ489" s="1"/>
      <c r="AR489" s="1"/>
      <c r="AS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6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7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x14ac:dyDescent="0.2">
      <c r="A490" s="114">
        <f t="shared" si="212"/>
        <v>41950</v>
      </c>
      <c r="B490" s="98">
        <f t="shared" si="202"/>
        <v>109028.646392</v>
      </c>
      <c r="C490" s="10">
        <f t="shared" si="213"/>
        <v>100000</v>
      </c>
      <c r="D490" s="99">
        <f t="shared" si="214"/>
        <v>3991.24</v>
      </c>
      <c r="E490" s="21">
        <f>VLOOKUP(A489,[1]Plan1!$AY$80:$BA$314,3)</f>
        <v>4008</v>
      </c>
      <c r="F490" s="121">
        <f t="shared" si="215"/>
        <v>41928</v>
      </c>
      <c r="G490" s="100">
        <f t="shared" si="203"/>
        <v>4.1991962397651683E-3</v>
      </c>
      <c r="H490" s="20">
        <f t="shared" si="216"/>
        <v>41960</v>
      </c>
      <c r="I490" s="20">
        <f t="shared" si="204"/>
        <v>41960</v>
      </c>
      <c r="J490" s="1">
        <f t="shared" si="201"/>
        <v>23</v>
      </c>
      <c r="K490" s="1">
        <f t="shared" si="200"/>
        <v>17</v>
      </c>
      <c r="L490" s="10">
        <f t="shared" si="205"/>
        <v>1.0031020500000001</v>
      </c>
      <c r="M490" s="22">
        <f t="shared" ref="M490:M553" si="221">IF(I490&gt;I489,L489,M489)</f>
        <v>1.00569971</v>
      </c>
      <c r="N490" s="22">
        <f t="shared" si="217"/>
        <v>1.0740919312208779</v>
      </c>
      <c r="O490" s="10">
        <f t="shared" si="218"/>
        <v>1.07742381</v>
      </c>
      <c r="P490" s="10">
        <f t="shared" si="206"/>
        <v>107742.38099999999</v>
      </c>
      <c r="Q490" s="101">
        <f t="shared" si="207"/>
        <v>0</v>
      </c>
      <c r="R490" s="102">
        <f t="shared" si="208"/>
        <v>0</v>
      </c>
      <c r="S490" s="10">
        <f t="shared" si="209"/>
        <v>0</v>
      </c>
      <c r="T490" s="17">
        <f t="shared" si="219"/>
        <v>7.9699999999999993E-2</v>
      </c>
      <c r="U490" s="101">
        <f t="shared" si="220"/>
        <v>39</v>
      </c>
      <c r="V490" s="101">
        <v>252</v>
      </c>
      <c r="W490" s="22">
        <f t="shared" si="210"/>
        <v>1.0119383420000001</v>
      </c>
      <c r="X490" s="18">
        <f t="shared" si="211"/>
        <v>1286.265392</v>
      </c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4"/>
      <c r="AJ490" s="1"/>
      <c r="AK490" s="183">
        <f>[2]Plan1!$A518</f>
        <v>52022</v>
      </c>
      <c r="AL490" s="182" t="str">
        <f>[2]Plan1!$C518</f>
        <v>Corpus Christi</v>
      </c>
      <c r="AM490" s="1"/>
      <c r="AN490" s="1"/>
      <c r="AO490" s="1"/>
      <c r="AP490" s="17"/>
      <c r="AQ490" s="1"/>
      <c r="AR490" s="1"/>
      <c r="AS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6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7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x14ac:dyDescent="0.2">
      <c r="A491" s="114">
        <f t="shared" si="212"/>
        <v>41951</v>
      </c>
      <c r="B491" s="98">
        <f t="shared" si="202"/>
        <v>109081.70210699999</v>
      </c>
      <c r="C491" s="10">
        <f t="shared" si="213"/>
        <v>100000</v>
      </c>
      <c r="D491" s="99">
        <f t="shared" si="214"/>
        <v>3991.24</v>
      </c>
      <c r="E491" s="21">
        <f>VLOOKUP(A490,[1]Plan1!$AY$80:$BA$314,3)</f>
        <v>4008</v>
      </c>
      <c r="F491" s="121">
        <f t="shared" si="215"/>
        <v>41928</v>
      </c>
      <c r="G491" s="100">
        <f t="shared" si="203"/>
        <v>4.1991962397651683E-3</v>
      </c>
      <c r="H491" s="20">
        <f t="shared" si="216"/>
        <v>41960</v>
      </c>
      <c r="I491" s="20">
        <f t="shared" si="204"/>
        <v>41960</v>
      </c>
      <c r="J491" s="1">
        <f t="shared" si="201"/>
        <v>23</v>
      </c>
      <c r="K491" s="1">
        <f t="shared" ref="K491:K554" si="222">(J491-(NETWORKDAYS(A491,I491,AK$118:AK$502)-1))</f>
        <v>18</v>
      </c>
      <c r="L491" s="10">
        <f t="shared" si="205"/>
        <v>1.0032848299999999</v>
      </c>
      <c r="M491" s="22">
        <f t="shared" si="221"/>
        <v>1.00569971</v>
      </c>
      <c r="N491" s="22">
        <f t="shared" si="217"/>
        <v>1.0740919312208779</v>
      </c>
      <c r="O491" s="10">
        <f t="shared" si="218"/>
        <v>1.0776201400000001</v>
      </c>
      <c r="P491" s="10">
        <f t="shared" si="206"/>
        <v>107762.014</v>
      </c>
      <c r="Q491" s="101">
        <f t="shared" si="207"/>
        <v>0</v>
      </c>
      <c r="R491" s="102">
        <f t="shared" si="208"/>
        <v>0</v>
      </c>
      <c r="S491" s="10">
        <f t="shared" si="209"/>
        <v>0</v>
      </c>
      <c r="T491" s="17">
        <f t="shared" si="219"/>
        <v>7.9699999999999993E-2</v>
      </c>
      <c r="U491" s="101">
        <f t="shared" si="220"/>
        <v>40</v>
      </c>
      <c r="V491" s="101">
        <v>252</v>
      </c>
      <c r="W491" s="22">
        <f t="shared" si="210"/>
        <v>1.01224632</v>
      </c>
      <c r="X491" s="18">
        <f t="shared" si="211"/>
        <v>1319.6881069999999</v>
      </c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4"/>
      <c r="AJ491" s="1"/>
      <c r="AK491" s="183">
        <f>[2]Plan1!$A519</f>
        <v>52116</v>
      </c>
      <c r="AL491" s="182" t="str">
        <f>[2]Plan1!$C519</f>
        <v>Independência do Brasil</v>
      </c>
      <c r="AM491" s="1"/>
      <c r="AN491" s="1"/>
      <c r="AO491" s="1"/>
      <c r="AP491" s="17"/>
      <c r="AQ491" s="1"/>
      <c r="AR491" s="1"/>
      <c r="AS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6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7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x14ac:dyDescent="0.2">
      <c r="A492" s="114">
        <f t="shared" si="212"/>
        <v>41952</v>
      </c>
      <c r="B492" s="98">
        <f t="shared" si="202"/>
        <v>109081.70210699999</v>
      </c>
      <c r="C492" s="10">
        <f t="shared" si="213"/>
        <v>100000</v>
      </c>
      <c r="D492" s="99">
        <f t="shared" si="214"/>
        <v>3991.24</v>
      </c>
      <c r="E492" s="21">
        <f>VLOOKUP(A491,[1]Plan1!$AY$80:$BA$314,3)</f>
        <v>4008</v>
      </c>
      <c r="F492" s="121">
        <f t="shared" si="215"/>
        <v>41928</v>
      </c>
      <c r="G492" s="100">
        <f t="shared" si="203"/>
        <v>4.1991962397651683E-3</v>
      </c>
      <c r="H492" s="20">
        <f t="shared" si="216"/>
        <v>41960</v>
      </c>
      <c r="I492" s="20">
        <f t="shared" si="204"/>
        <v>41960</v>
      </c>
      <c r="J492" s="1">
        <f t="shared" si="201"/>
        <v>23</v>
      </c>
      <c r="K492" s="1">
        <f t="shared" si="222"/>
        <v>18</v>
      </c>
      <c r="L492" s="10">
        <f t="shared" si="205"/>
        <v>1.0032848299999999</v>
      </c>
      <c r="M492" s="22">
        <f t="shared" si="221"/>
        <v>1.00569971</v>
      </c>
      <c r="N492" s="22">
        <f t="shared" si="217"/>
        <v>1.0740919312208779</v>
      </c>
      <c r="O492" s="10">
        <f t="shared" si="218"/>
        <v>1.0776201400000001</v>
      </c>
      <c r="P492" s="10">
        <f t="shared" si="206"/>
        <v>107762.014</v>
      </c>
      <c r="Q492" s="101">
        <f t="shared" si="207"/>
        <v>0</v>
      </c>
      <c r="R492" s="102">
        <f t="shared" si="208"/>
        <v>0</v>
      </c>
      <c r="S492" s="10">
        <f t="shared" si="209"/>
        <v>0</v>
      </c>
      <c r="T492" s="17">
        <f t="shared" si="219"/>
        <v>7.9699999999999993E-2</v>
      </c>
      <c r="U492" s="101">
        <f t="shared" si="220"/>
        <v>40</v>
      </c>
      <c r="V492" s="101">
        <v>252</v>
      </c>
      <c r="W492" s="22">
        <f t="shared" si="210"/>
        <v>1.01224632</v>
      </c>
      <c r="X492" s="18">
        <f t="shared" si="211"/>
        <v>1319.6881069999999</v>
      </c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4"/>
      <c r="AJ492" s="1"/>
      <c r="AK492" s="183">
        <f>[2]Plan1!$A520</f>
        <v>52151</v>
      </c>
      <c r="AL492" s="182" t="str">
        <f>[2]Plan1!$C520</f>
        <v>Nossa Sr.a Aparecida - Padroeira do Brasil</v>
      </c>
      <c r="AM492" s="1"/>
      <c r="AN492" s="1"/>
      <c r="AO492" s="1"/>
      <c r="AP492" s="17"/>
      <c r="AQ492" s="1"/>
      <c r="AR492" s="1"/>
      <c r="AS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6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7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x14ac:dyDescent="0.2">
      <c r="A493" s="114">
        <f t="shared" si="212"/>
        <v>41953</v>
      </c>
      <c r="B493" s="98">
        <f t="shared" si="202"/>
        <v>109081.70210699999</v>
      </c>
      <c r="C493" s="10">
        <f t="shared" si="213"/>
        <v>100000</v>
      </c>
      <c r="D493" s="99">
        <f t="shared" si="214"/>
        <v>3991.24</v>
      </c>
      <c r="E493" s="21">
        <f>VLOOKUP(A492,[1]Plan1!$AY$80:$BA$314,3)</f>
        <v>4008</v>
      </c>
      <c r="F493" s="121">
        <f t="shared" si="215"/>
        <v>41928</v>
      </c>
      <c r="G493" s="100">
        <f t="shared" si="203"/>
        <v>4.1991962397651683E-3</v>
      </c>
      <c r="H493" s="20">
        <f t="shared" si="216"/>
        <v>41960</v>
      </c>
      <c r="I493" s="20">
        <f t="shared" si="204"/>
        <v>41960</v>
      </c>
      <c r="J493" s="1">
        <f t="shared" si="201"/>
        <v>23</v>
      </c>
      <c r="K493" s="1">
        <f t="shared" si="222"/>
        <v>18</v>
      </c>
      <c r="L493" s="10">
        <f t="shared" si="205"/>
        <v>1.0032848299999999</v>
      </c>
      <c r="M493" s="22">
        <f t="shared" si="221"/>
        <v>1.00569971</v>
      </c>
      <c r="N493" s="22">
        <f t="shared" si="217"/>
        <v>1.0740919312208779</v>
      </c>
      <c r="O493" s="10">
        <f t="shared" si="218"/>
        <v>1.0776201400000001</v>
      </c>
      <c r="P493" s="10">
        <f t="shared" si="206"/>
        <v>107762.014</v>
      </c>
      <c r="Q493" s="101">
        <f t="shared" si="207"/>
        <v>0</v>
      </c>
      <c r="R493" s="102">
        <f t="shared" si="208"/>
        <v>0</v>
      </c>
      <c r="S493" s="10">
        <f t="shared" si="209"/>
        <v>0</v>
      </c>
      <c r="T493" s="17">
        <f t="shared" si="219"/>
        <v>7.9699999999999993E-2</v>
      </c>
      <c r="U493" s="101">
        <f t="shared" si="220"/>
        <v>40</v>
      </c>
      <c r="V493" s="101">
        <v>252</v>
      </c>
      <c r="W493" s="22">
        <f t="shared" si="210"/>
        <v>1.01224632</v>
      </c>
      <c r="X493" s="18">
        <f t="shared" si="211"/>
        <v>1319.6881069999999</v>
      </c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4"/>
      <c r="AJ493" s="1"/>
      <c r="AK493" s="183">
        <f>[2]Plan1!$A521</f>
        <v>52172</v>
      </c>
      <c r="AL493" s="182" t="str">
        <f>[2]Plan1!$C521</f>
        <v>Finados</v>
      </c>
      <c r="AM493" s="1"/>
      <c r="AN493" s="1"/>
      <c r="AO493" s="1"/>
      <c r="AP493" s="17"/>
      <c r="AQ493" s="1"/>
      <c r="AR493" s="1"/>
      <c r="AS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6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7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x14ac:dyDescent="0.2">
      <c r="A494" s="114">
        <f t="shared" si="212"/>
        <v>41954</v>
      </c>
      <c r="B494" s="98">
        <f t="shared" si="202"/>
        <v>109134.781059</v>
      </c>
      <c r="C494" s="10">
        <f t="shared" si="213"/>
        <v>100000</v>
      </c>
      <c r="D494" s="99">
        <f t="shared" si="214"/>
        <v>3991.24</v>
      </c>
      <c r="E494" s="21">
        <f>VLOOKUP(A493,[1]Plan1!$AY$80:$BA$314,3)</f>
        <v>4008</v>
      </c>
      <c r="F494" s="121">
        <f t="shared" si="215"/>
        <v>41928</v>
      </c>
      <c r="G494" s="100">
        <f t="shared" si="203"/>
        <v>4.1991962397651683E-3</v>
      </c>
      <c r="H494" s="20">
        <f t="shared" si="216"/>
        <v>41960</v>
      </c>
      <c r="I494" s="20">
        <f t="shared" si="204"/>
        <v>41960</v>
      </c>
      <c r="J494" s="1">
        <f t="shared" si="201"/>
        <v>23</v>
      </c>
      <c r="K494" s="1">
        <f t="shared" si="222"/>
        <v>19</v>
      </c>
      <c r="L494" s="10">
        <f t="shared" si="205"/>
        <v>1.0034676300000001</v>
      </c>
      <c r="M494" s="22">
        <f t="shared" si="221"/>
        <v>1.00569971</v>
      </c>
      <c r="N494" s="22">
        <f t="shared" si="217"/>
        <v>1.0740919312208779</v>
      </c>
      <c r="O494" s="10">
        <f t="shared" si="218"/>
        <v>1.0778164800000001</v>
      </c>
      <c r="P494" s="10">
        <f t="shared" si="206"/>
        <v>107781.648</v>
      </c>
      <c r="Q494" s="101">
        <f t="shared" si="207"/>
        <v>0</v>
      </c>
      <c r="R494" s="102">
        <f t="shared" si="208"/>
        <v>0</v>
      </c>
      <c r="S494" s="10">
        <f t="shared" si="209"/>
        <v>0</v>
      </c>
      <c r="T494" s="17">
        <f t="shared" si="219"/>
        <v>7.9699999999999993E-2</v>
      </c>
      <c r="U494" s="101">
        <f t="shared" si="220"/>
        <v>41</v>
      </c>
      <c r="V494" s="101">
        <v>252</v>
      </c>
      <c r="W494" s="22">
        <f t="shared" si="210"/>
        <v>1.012554392</v>
      </c>
      <c r="X494" s="18">
        <f t="shared" si="211"/>
        <v>1353.133059</v>
      </c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4"/>
      <c r="AJ494" s="1"/>
      <c r="AK494" s="183">
        <f>[2]Plan1!$A522</f>
        <v>52185</v>
      </c>
      <c r="AL494" s="182" t="str">
        <f>[2]Plan1!$C522</f>
        <v>Proclamação da República</v>
      </c>
      <c r="AM494" s="1"/>
      <c r="AN494" s="1"/>
      <c r="AO494" s="1"/>
      <c r="AP494" s="17"/>
      <c r="AQ494" s="1"/>
      <c r="AR494" s="1"/>
      <c r="AS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6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7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x14ac:dyDescent="0.2">
      <c r="A495" s="114">
        <f t="shared" si="212"/>
        <v>41955</v>
      </c>
      <c r="B495" s="98">
        <f t="shared" si="202"/>
        <v>109187.88730599999</v>
      </c>
      <c r="C495" s="10">
        <f t="shared" si="213"/>
        <v>100000</v>
      </c>
      <c r="D495" s="99">
        <f t="shared" si="214"/>
        <v>3991.24</v>
      </c>
      <c r="E495" s="21">
        <f>VLOOKUP(A494,[1]Plan1!$AY$80:$BA$314,3)</f>
        <v>4008</v>
      </c>
      <c r="F495" s="121">
        <f t="shared" si="215"/>
        <v>41928</v>
      </c>
      <c r="G495" s="100">
        <f t="shared" si="203"/>
        <v>4.1991962397651683E-3</v>
      </c>
      <c r="H495" s="20">
        <f t="shared" si="216"/>
        <v>41960</v>
      </c>
      <c r="I495" s="20">
        <f t="shared" si="204"/>
        <v>41960</v>
      </c>
      <c r="J495" s="1">
        <f t="shared" si="201"/>
        <v>23</v>
      </c>
      <c r="K495" s="1">
        <f t="shared" si="222"/>
        <v>20</v>
      </c>
      <c r="L495" s="10">
        <f t="shared" si="205"/>
        <v>1.00365047</v>
      </c>
      <c r="M495" s="22">
        <f t="shared" si="221"/>
        <v>1.00569971</v>
      </c>
      <c r="N495" s="22">
        <f t="shared" si="217"/>
        <v>1.0740919312208779</v>
      </c>
      <c r="O495" s="10">
        <f t="shared" si="218"/>
        <v>1.07801287</v>
      </c>
      <c r="P495" s="10">
        <f t="shared" si="206"/>
        <v>107801.287</v>
      </c>
      <c r="Q495" s="101">
        <f t="shared" si="207"/>
        <v>0</v>
      </c>
      <c r="R495" s="102">
        <f t="shared" si="208"/>
        <v>0</v>
      </c>
      <c r="S495" s="10">
        <f t="shared" si="209"/>
        <v>0</v>
      </c>
      <c r="T495" s="17">
        <f t="shared" si="219"/>
        <v>7.9699999999999993E-2</v>
      </c>
      <c r="U495" s="101">
        <f t="shared" si="220"/>
        <v>42</v>
      </c>
      <c r="V495" s="101">
        <v>252</v>
      </c>
      <c r="W495" s="22">
        <f t="shared" si="210"/>
        <v>1.0128625579999999</v>
      </c>
      <c r="X495" s="18">
        <f t="shared" si="211"/>
        <v>1386.600306</v>
      </c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4"/>
      <c r="AJ495" s="1"/>
      <c r="AK495" s="183">
        <f>[2]Plan1!$A523</f>
        <v>52190</v>
      </c>
      <c r="AL495" s="182" t="str">
        <f>[2]Plan1!$C523</f>
        <v>Dia Nacional de Zumbi e da Consciência Negra</v>
      </c>
      <c r="AM495" s="1"/>
      <c r="AN495" s="1"/>
      <c r="AO495" s="1"/>
      <c r="AP495" s="17"/>
      <c r="AQ495" s="1"/>
      <c r="AR495" s="1"/>
      <c r="AS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6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7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x14ac:dyDescent="0.2">
      <c r="A496" s="114">
        <f t="shared" si="212"/>
        <v>41956</v>
      </c>
      <c r="B496" s="98">
        <f t="shared" si="202"/>
        <v>109241.01872400001</v>
      </c>
      <c r="C496" s="10">
        <f t="shared" si="213"/>
        <v>100000</v>
      </c>
      <c r="D496" s="99">
        <f t="shared" si="214"/>
        <v>3991.24</v>
      </c>
      <c r="E496" s="21">
        <f>VLOOKUP(A495,[1]Plan1!$AY$80:$BA$314,3)</f>
        <v>4008</v>
      </c>
      <c r="F496" s="121">
        <f t="shared" si="215"/>
        <v>41928</v>
      </c>
      <c r="G496" s="100">
        <f t="shared" si="203"/>
        <v>4.1991962397651683E-3</v>
      </c>
      <c r="H496" s="20">
        <f t="shared" si="216"/>
        <v>41960</v>
      </c>
      <c r="I496" s="20">
        <f t="shared" si="204"/>
        <v>41960</v>
      </c>
      <c r="J496" s="1">
        <f t="shared" si="201"/>
        <v>23</v>
      </c>
      <c r="K496" s="1">
        <f t="shared" si="222"/>
        <v>21</v>
      </c>
      <c r="L496" s="10">
        <f t="shared" si="205"/>
        <v>1.0038333399999999</v>
      </c>
      <c r="M496" s="22">
        <f t="shared" si="221"/>
        <v>1.00569971</v>
      </c>
      <c r="N496" s="22">
        <f t="shared" si="217"/>
        <v>1.0740919312208779</v>
      </c>
      <c r="O496" s="10">
        <f t="shared" si="218"/>
        <v>1.07820929</v>
      </c>
      <c r="P496" s="10">
        <f t="shared" si="206"/>
        <v>107820.929</v>
      </c>
      <c r="Q496" s="101">
        <f t="shared" si="207"/>
        <v>0</v>
      </c>
      <c r="R496" s="102">
        <f t="shared" si="208"/>
        <v>0</v>
      </c>
      <c r="S496" s="10">
        <f t="shared" si="209"/>
        <v>0</v>
      </c>
      <c r="T496" s="17">
        <f t="shared" si="219"/>
        <v>7.9699999999999993E-2</v>
      </c>
      <c r="U496" s="101">
        <f t="shared" si="220"/>
        <v>43</v>
      </c>
      <c r="V496" s="101">
        <v>252</v>
      </c>
      <c r="W496" s="22">
        <f t="shared" si="210"/>
        <v>1.013170817</v>
      </c>
      <c r="X496" s="18">
        <f t="shared" si="211"/>
        <v>1420.0897239999999</v>
      </c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4"/>
      <c r="AJ496" s="1"/>
      <c r="AK496" s="183">
        <f>[2]Plan1!$A524</f>
        <v>52225</v>
      </c>
      <c r="AL496" s="182" t="str">
        <f>[2]Plan1!$C524</f>
        <v>Natal</v>
      </c>
      <c r="AM496" s="1"/>
      <c r="AN496" s="1"/>
      <c r="AO496" s="1"/>
      <c r="AP496" s="17"/>
      <c r="AQ496" s="1"/>
      <c r="AR496" s="1"/>
      <c r="AS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6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7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x14ac:dyDescent="0.2">
      <c r="A497" s="114">
        <f t="shared" si="212"/>
        <v>41957</v>
      </c>
      <c r="B497" s="98">
        <f t="shared" si="202"/>
        <v>109294.176443</v>
      </c>
      <c r="C497" s="10">
        <f t="shared" si="213"/>
        <v>100000</v>
      </c>
      <c r="D497" s="99">
        <f t="shared" si="214"/>
        <v>3991.24</v>
      </c>
      <c r="E497" s="21">
        <f>VLOOKUP(A496,[1]Plan1!$AY$80:$BA$314,3)</f>
        <v>4008</v>
      </c>
      <c r="F497" s="121">
        <f t="shared" si="215"/>
        <v>41928</v>
      </c>
      <c r="G497" s="100">
        <f t="shared" si="203"/>
        <v>4.1991962397651683E-3</v>
      </c>
      <c r="H497" s="20">
        <f t="shared" si="216"/>
        <v>41960</v>
      </c>
      <c r="I497" s="20">
        <f t="shared" si="204"/>
        <v>41960</v>
      </c>
      <c r="J497" s="1">
        <f t="shared" si="201"/>
        <v>23</v>
      </c>
      <c r="K497" s="1">
        <f t="shared" si="222"/>
        <v>22</v>
      </c>
      <c r="L497" s="10">
        <f t="shared" si="205"/>
        <v>1.0040162500000001</v>
      </c>
      <c r="M497" s="22">
        <f t="shared" si="221"/>
        <v>1.00569971</v>
      </c>
      <c r="N497" s="22">
        <f t="shared" si="217"/>
        <v>1.0740919312208779</v>
      </c>
      <c r="O497" s="10">
        <f t="shared" si="218"/>
        <v>1.0784057499999999</v>
      </c>
      <c r="P497" s="10">
        <f t="shared" si="206"/>
        <v>107840.575</v>
      </c>
      <c r="Q497" s="101">
        <f t="shared" si="207"/>
        <v>0</v>
      </c>
      <c r="R497" s="102">
        <f t="shared" si="208"/>
        <v>0</v>
      </c>
      <c r="S497" s="10">
        <f t="shared" si="209"/>
        <v>0</v>
      </c>
      <c r="T497" s="17">
        <f t="shared" si="219"/>
        <v>7.9699999999999993E-2</v>
      </c>
      <c r="U497" s="101">
        <f t="shared" si="220"/>
        <v>44</v>
      </c>
      <c r="V497" s="101">
        <v>252</v>
      </c>
      <c r="W497" s="22">
        <f t="shared" si="210"/>
        <v>1.0134791700000001</v>
      </c>
      <c r="X497" s="18">
        <f t="shared" si="211"/>
        <v>1453.601443</v>
      </c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4"/>
      <c r="AJ497" s="1"/>
      <c r="AK497" s="183">
        <f>[2]Plan1!$A525</f>
        <v>52232</v>
      </c>
      <c r="AL497" s="182" t="str">
        <f>[2]Plan1!$C525</f>
        <v>Confraternização Universal</v>
      </c>
      <c r="AM497" s="1"/>
      <c r="AN497" s="1"/>
      <c r="AO497" s="1"/>
      <c r="AP497" s="17"/>
      <c r="AQ497" s="1"/>
      <c r="AR497" s="1"/>
      <c r="AS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6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7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x14ac:dyDescent="0.2">
      <c r="A498" s="114">
        <f t="shared" si="212"/>
        <v>41958</v>
      </c>
      <c r="B498" s="98">
        <f t="shared" si="202"/>
        <v>109347.35945800001</v>
      </c>
      <c r="C498" s="10">
        <f t="shared" si="213"/>
        <v>100000</v>
      </c>
      <c r="D498" s="99">
        <f t="shared" si="214"/>
        <v>3991.24</v>
      </c>
      <c r="E498" s="21">
        <f>VLOOKUP(A497,[1]Plan1!$AY$80:$BA$314,3)</f>
        <v>4008</v>
      </c>
      <c r="F498" s="121">
        <f t="shared" si="215"/>
        <v>41928</v>
      </c>
      <c r="G498" s="100">
        <f t="shared" si="203"/>
        <v>4.1991962397651683E-3</v>
      </c>
      <c r="H498" s="20">
        <f t="shared" si="216"/>
        <v>41988</v>
      </c>
      <c r="I498" s="20">
        <f t="shared" si="204"/>
        <v>41960</v>
      </c>
      <c r="J498" s="1">
        <f t="shared" si="201"/>
        <v>23</v>
      </c>
      <c r="K498" s="1">
        <f t="shared" si="222"/>
        <v>23</v>
      </c>
      <c r="L498" s="10">
        <f t="shared" si="205"/>
        <v>1.00419919</v>
      </c>
      <c r="M498" s="22">
        <f t="shared" si="221"/>
        <v>1.00569971</v>
      </c>
      <c r="N498" s="22">
        <f t="shared" si="217"/>
        <v>1.0740919312208779</v>
      </c>
      <c r="O498" s="10">
        <f t="shared" si="218"/>
        <v>1.0786022399999999</v>
      </c>
      <c r="P498" s="10">
        <f t="shared" si="206"/>
        <v>107860.224</v>
      </c>
      <c r="Q498" s="101">
        <f t="shared" si="207"/>
        <v>0</v>
      </c>
      <c r="R498" s="102">
        <f t="shared" si="208"/>
        <v>0</v>
      </c>
      <c r="S498" s="10">
        <f t="shared" si="209"/>
        <v>0</v>
      </c>
      <c r="T498" s="17">
        <f t="shared" si="219"/>
        <v>7.9699999999999993E-2</v>
      </c>
      <c r="U498" s="101">
        <f t="shared" si="220"/>
        <v>45</v>
      </c>
      <c r="V498" s="101">
        <v>252</v>
      </c>
      <c r="W498" s="22">
        <f t="shared" si="210"/>
        <v>1.013787617</v>
      </c>
      <c r="X498" s="18">
        <f t="shared" si="211"/>
        <v>1487.135458</v>
      </c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4"/>
      <c r="AJ498" s="1"/>
      <c r="AK498" s="183">
        <f>[2]Plan1!$A526</f>
        <v>52271</v>
      </c>
      <c r="AL498" s="182" t="str">
        <f>[2]Plan1!$C526</f>
        <v>Carnaval</v>
      </c>
      <c r="AM498" s="1"/>
      <c r="AN498" s="1"/>
      <c r="AO498" s="1"/>
      <c r="AP498" s="17"/>
      <c r="AQ498" s="1"/>
      <c r="AR498" s="1"/>
      <c r="AS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6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7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x14ac:dyDescent="0.2">
      <c r="A499" s="114">
        <f t="shared" si="212"/>
        <v>41959</v>
      </c>
      <c r="B499" s="98">
        <f t="shared" si="202"/>
        <v>109347.35945800001</v>
      </c>
      <c r="C499" s="10">
        <f t="shared" si="213"/>
        <v>100000</v>
      </c>
      <c r="D499" s="99">
        <f t="shared" si="214"/>
        <v>3991.24</v>
      </c>
      <c r="E499" s="21">
        <f>VLOOKUP(A498,[1]Plan1!$AY$80:$BA$314,3)</f>
        <v>4008</v>
      </c>
      <c r="F499" s="121">
        <f t="shared" si="215"/>
        <v>41928</v>
      </c>
      <c r="G499" s="100">
        <f t="shared" si="203"/>
        <v>4.1991962397651683E-3</v>
      </c>
      <c r="H499" s="20">
        <f t="shared" si="216"/>
        <v>41988</v>
      </c>
      <c r="I499" s="20">
        <f t="shared" si="204"/>
        <v>41960</v>
      </c>
      <c r="J499" s="1">
        <f t="shared" si="201"/>
        <v>23</v>
      </c>
      <c r="K499" s="1">
        <f t="shared" si="222"/>
        <v>23</v>
      </c>
      <c r="L499" s="10">
        <f t="shared" si="205"/>
        <v>1.00419919</v>
      </c>
      <c r="M499" s="22">
        <f t="shared" si="221"/>
        <v>1.00569971</v>
      </c>
      <c r="N499" s="22">
        <f t="shared" si="217"/>
        <v>1.0740919312208779</v>
      </c>
      <c r="O499" s="10">
        <f t="shared" si="218"/>
        <v>1.0786022399999999</v>
      </c>
      <c r="P499" s="10">
        <f t="shared" si="206"/>
        <v>107860.224</v>
      </c>
      <c r="Q499" s="101">
        <f t="shared" si="207"/>
        <v>0</v>
      </c>
      <c r="R499" s="102">
        <f t="shared" si="208"/>
        <v>0</v>
      </c>
      <c r="S499" s="10">
        <f t="shared" si="209"/>
        <v>0</v>
      </c>
      <c r="T499" s="17">
        <f t="shared" si="219"/>
        <v>7.9699999999999993E-2</v>
      </c>
      <c r="U499" s="101">
        <f t="shared" si="220"/>
        <v>45</v>
      </c>
      <c r="V499" s="101">
        <v>252</v>
      </c>
      <c r="W499" s="22">
        <f t="shared" si="210"/>
        <v>1.013787617</v>
      </c>
      <c r="X499" s="18">
        <f t="shared" si="211"/>
        <v>1487.135458</v>
      </c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4"/>
      <c r="AJ499" s="1"/>
      <c r="AK499" s="183">
        <f>[2]Plan1!$A527</f>
        <v>52272</v>
      </c>
      <c r="AL499" s="182" t="str">
        <f>[2]Plan1!$C527</f>
        <v>Carnaval</v>
      </c>
      <c r="AM499" s="1"/>
      <c r="AN499" s="1"/>
      <c r="AO499" s="1"/>
      <c r="AP499" s="17"/>
      <c r="AQ499" s="1"/>
      <c r="AR499" s="1"/>
      <c r="AS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6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7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x14ac:dyDescent="0.2">
      <c r="A500" s="114">
        <f t="shared" si="212"/>
        <v>41960</v>
      </c>
      <c r="B500" s="98">
        <f t="shared" si="202"/>
        <v>109347.35945800001</v>
      </c>
      <c r="C500" s="10">
        <f t="shared" si="213"/>
        <v>100000</v>
      </c>
      <c r="D500" s="99">
        <f t="shared" si="214"/>
        <v>3991.24</v>
      </c>
      <c r="E500" s="21">
        <f>VLOOKUP(A499,[1]Plan1!$AY$80:$BA$314,3)</f>
        <v>4008</v>
      </c>
      <c r="F500" s="121">
        <f t="shared" si="215"/>
        <v>41928</v>
      </c>
      <c r="G500" s="100">
        <f t="shared" si="203"/>
        <v>4.1991962397651683E-3</v>
      </c>
      <c r="H500" s="20">
        <f t="shared" si="216"/>
        <v>41988</v>
      </c>
      <c r="I500" s="20">
        <f t="shared" si="204"/>
        <v>41960</v>
      </c>
      <c r="J500" s="1">
        <f t="shared" si="201"/>
        <v>23</v>
      </c>
      <c r="K500" s="1">
        <f t="shared" si="222"/>
        <v>23</v>
      </c>
      <c r="L500" s="10">
        <f t="shared" si="205"/>
        <v>1.00419919</v>
      </c>
      <c r="M500" s="22">
        <f t="shared" si="221"/>
        <v>1.00569971</v>
      </c>
      <c r="N500" s="22">
        <f t="shared" si="217"/>
        <v>1.0740919312208779</v>
      </c>
      <c r="O500" s="10">
        <f t="shared" si="218"/>
        <v>1.0786022399999999</v>
      </c>
      <c r="P500" s="10">
        <f t="shared" si="206"/>
        <v>107860.224</v>
      </c>
      <c r="Q500" s="101">
        <f t="shared" si="207"/>
        <v>0</v>
      </c>
      <c r="R500" s="102">
        <f t="shared" si="208"/>
        <v>0</v>
      </c>
      <c r="S500" s="10">
        <f t="shared" si="209"/>
        <v>0</v>
      </c>
      <c r="T500" s="17">
        <f t="shared" si="219"/>
        <v>7.9699999999999993E-2</v>
      </c>
      <c r="U500" s="101">
        <f t="shared" si="220"/>
        <v>45</v>
      </c>
      <c r="V500" s="101">
        <v>252</v>
      </c>
      <c r="W500" s="22">
        <f t="shared" si="210"/>
        <v>1.013787617</v>
      </c>
      <c r="X500" s="18">
        <f t="shared" si="211"/>
        <v>1487.135458</v>
      </c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4"/>
      <c r="AJ500" s="1"/>
      <c r="AK500" s="183">
        <f>[2]Plan1!$A528</f>
        <v>52317</v>
      </c>
      <c r="AL500" s="182" t="str">
        <f>[2]Plan1!$C528</f>
        <v>Paixão de Cristo</v>
      </c>
      <c r="AM500" s="1"/>
      <c r="AN500" s="1"/>
      <c r="AO500" s="1"/>
      <c r="AP500" s="17"/>
      <c r="AQ500" s="1"/>
      <c r="AR500" s="1"/>
      <c r="AS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6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7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x14ac:dyDescent="0.2">
      <c r="A501" s="114">
        <f t="shared" si="212"/>
        <v>41961</v>
      </c>
      <c r="B501" s="98">
        <f t="shared" si="202"/>
        <v>109408.46251499999</v>
      </c>
      <c r="C501" s="10">
        <f t="shared" si="213"/>
        <v>100000</v>
      </c>
      <c r="D501" s="99">
        <f t="shared" si="214"/>
        <v>4008</v>
      </c>
      <c r="E501" s="21">
        <f>VLOOKUP(A500,[1]Plan1!$AY$80:$BA$314,3)</f>
        <v>4028.44</v>
      </c>
      <c r="F501" s="121">
        <f t="shared" si="215"/>
        <v>41961</v>
      </c>
      <c r="G501" s="100">
        <f t="shared" si="203"/>
        <v>5.0998003992015484E-3</v>
      </c>
      <c r="H501" s="20">
        <f t="shared" si="216"/>
        <v>41988</v>
      </c>
      <c r="I501" s="20">
        <f t="shared" si="204"/>
        <v>41988</v>
      </c>
      <c r="J501" s="1">
        <f t="shared" si="201"/>
        <v>20</v>
      </c>
      <c r="K501" s="1">
        <f t="shared" si="222"/>
        <v>1</v>
      </c>
      <c r="L501" s="10">
        <f t="shared" si="205"/>
        <v>1.0002543699999999</v>
      </c>
      <c r="M501" s="22">
        <f t="shared" si="221"/>
        <v>1.00419919</v>
      </c>
      <c r="N501" s="22">
        <f t="shared" si="217"/>
        <v>1.0786022473175414</v>
      </c>
      <c r="O501" s="10">
        <f t="shared" si="218"/>
        <v>1.07887661</v>
      </c>
      <c r="P501" s="10">
        <f t="shared" si="206"/>
        <v>107887.66099999999</v>
      </c>
      <c r="Q501" s="101">
        <f t="shared" si="207"/>
        <v>0</v>
      </c>
      <c r="R501" s="102">
        <f t="shared" si="208"/>
        <v>0</v>
      </c>
      <c r="S501" s="10">
        <f t="shared" si="209"/>
        <v>0</v>
      </c>
      <c r="T501" s="17">
        <f t="shared" si="219"/>
        <v>7.9699999999999993E-2</v>
      </c>
      <c r="U501" s="101">
        <f t="shared" si="220"/>
        <v>46</v>
      </c>
      <c r="V501" s="101">
        <v>252</v>
      </c>
      <c r="W501" s="22">
        <f t="shared" si="210"/>
        <v>1.0140961580000001</v>
      </c>
      <c r="X501" s="18">
        <f t="shared" si="211"/>
        <v>1520.8015150000001</v>
      </c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4"/>
      <c r="AJ501" s="1"/>
      <c r="AK501" s="183">
        <f>[2]Plan1!$A529</f>
        <v>52342</v>
      </c>
      <c r="AL501" s="182" t="str">
        <f>[2]Plan1!$C529</f>
        <v>Tiradentes</v>
      </c>
      <c r="AM501" s="1"/>
      <c r="AN501" s="1"/>
      <c r="AO501" s="1"/>
      <c r="AP501" s="17"/>
      <c r="AQ501" s="1"/>
      <c r="AR501" s="1"/>
      <c r="AS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6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7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x14ac:dyDescent="0.2">
      <c r="A502" s="114">
        <f t="shared" si="212"/>
        <v>41962</v>
      </c>
      <c r="B502" s="98">
        <f t="shared" si="202"/>
        <v>109469.599749</v>
      </c>
      <c r="C502" s="10">
        <f t="shared" si="213"/>
        <v>100000</v>
      </c>
      <c r="D502" s="99">
        <f t="shared" si="214"/>
        <v>4008</v>
      </c>
      <c r="E502" s="21">
        <f>VLOOKUP(A501,[1]Plan1!$AY$80:$BA$314,3)</f>
        <v>4028.44</v>
      </c>
      <c r="F502" s="121">
        <f t="shared" si="215"/>
        <v>41961</v>
      </c>
      <c r="G502" s="100">
        <f t="shared" si="203"/>
        <v>5.0998003992015484E-3</v>
      </c>
      <c r="H502" s="20">
        <f t="shared" si="216"/>
        <v>41988</v>
      </c>
      <c r="I502" s="20">
        <f t="shared" si="204"/>
        <v>41988</v>
      </c>
      <c r="J502" s="1">
        <f t="shared" si="201"/>
        <v>20</v>
      </c>
      <c r="K502" s="1">
        <f t="shared" si="222"/>
        <v>2</v>
      </c>
      <c r="L502" s="10">
        <f t="shared" si="205"/>
        <v>1.0005088099999999</v>
      </c>
      <c r="M502" s="22">
        <f t="shared" si="221"/>
        <v>1.00419919</v>
      </c>
      <c r="N502" s="22">
        <f t="shared" si="217"/>
        <v>1.0786022473175414</v>
      </c>
      <c r="O502" s="10">
        <f t="shared" si="218"/>
        <v>1.0791510499999999</v>
      </c>
      <c r="P502" s="10">
        <f t="shared" si="206"/>
        <v>107915.105</v>
      </c>
      <c r="Q502" s="101">
        <f t="shared" si="207"/>
        <v>0</v>
      </c>
      <c r="R502" s="102">
        <f t="shared" si="208"/>
        <v>0</v>
      </c>
      <c r="S502" s="10">
        <f t="shared" si="209"/>
        <v>0</v>
      </c>
      <c r="T502" s="17">
        <f t="shared" si="219"/>
        <v>7.9699999999999993E-2</v>
      </c>
      <c r="U502" s="101">
        <f t="shared" si="220"/>
        <v>47</v>
      </c>
      <c r="V502" s="101">
        <v>252</v>
      </c>
      <c r="W502" s="22">
        <f t="shared" si="210"/>
        <v>1.014404793</v>
      </c>
      <c r="X502" s="18">
        <f t="shared" si="211"/>
        <v>1554.494749</v>
      </c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4"/>
      <c r="AJ502" s="1"/>
      <c r="AK502" s="183">
        <f>[2]Plan1!$A530</f>
        <v>52352</v>
      </c>
      <c r="AL502" s="182" t="str">
        <f>[2]Plan1!$C530</f>
        <v>Dia do Trabalho</v>
      </c>
      <c r="AM502" s="1"/>
      <c r="AN502" s="1"/>
      <c r="AO502" s="1"/>
      <c r="AP502" s="17"/>
      <c r="AQ502" s="1"/>
      <c r="AR502" s="1"/>
      <c r="AS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6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7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x14ac:dyDescent="0.2">
      <c r="A503" s="114">
        <f t="shared" si="212"/>
        <v>41963</v>
      </c>
      <c r="B503" s="98">
        <f t="shared" si="202"/>
        <v>109530.77015699999</v>
      </c>
      <c r="C503" s="10">
        <f t="shared" si="213"/>
        <v>100000</v>
      </c>
      <c r="D503" s="99">
        <f t="shared" si="214"/>
        <v>4008</v>
      </c>
      <c r="E503" s="21">
        <f>VLOOKUP(A502,[1]Plan1!$AY$80:$BA$314,3)</f>
        <v>4028.44</v>
      </c>
      <c r="F503" s="121">
        <f t="shared" si="215"/>
        <v>41961</v>
      </c>
      <c r="G503" s="100">
        <f t="shared" si="203"/>
        <v>5.0998003992015484E-3</v>
      </c>
      <c r="H503" s="20">
        <f t="shared" si="216"/>
        <v>41988</v>
      </c>
      <c r="I503" s="20">
        <f t="shared" si="204"/>
        <v>41988</v>
      </c>
      <c r="J503" s="1">
        <f t="shared" ref="J503:J566" si="223">IF(I503=I502,J502,NETWORKDAYS(I502,I503,$AK$118:$AK$502)-1)</f>
        <v>20</v>
      </c>
      <c r="K503" s="1">
        <f t="shared" si="222"/>
        <v>3</v>
      </c>
      <c r="L503" s="10">
        <f t="shared" si="205"/>
        <v>1.00076331</v>
      </c>
      <c r="M503" s="22">
        <f t="shared" si="221"/>
        <v>1.00419919</v>
      </c>
      <c r="N503" s="22">
        <f t="shared" si="217"/>
        <v>1.0786022473175414</v>
      </c>
      <c r="O503" s="10">
        <f t="shared" si="218"/>
        <v>1.0794255500000001</v>
      </c>
      <c r="P503" s="10">
        <f t="shared" si="206"/>
        <v>107942.55499999999</v>
      </c>
      <c r="Q503" s="101">
        <f t="shared" si="207"/>
        <v>0</v>
      </c>
      <c r="R503" s="102">
        <f t="shared" si="208"/>
        <v>0</v>
      </c>
      <c r="S503" s="10">
        <f t="shared" si="209"/>
        <v>0</v>
      </c>
      <c r="T503" s="17">
        <f t="shared" si="219"/>
        <v>7.9699999999999993E-2</v>
      </c>
      <c r="U503" s="101">
        <f t="shared" si="220"/>
        <v>48</v>
      </c>
      <c r="V503" s="101">
        <v>252</v>
      </c>
      <c r="W503" s="22">
        <f t="shared" si="210"/>
        <v>1.0147135220000001</v>
      </c>
      <c r="X503" s="18">
        <f t="shared" si="211"/>
        <v>1588.2151570000001</v>
      </c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4"/>
      <c r="AJ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6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7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x14ac:dyDescent="0.2">
      <c r="A504" s="114">
        <f t="shared" si="212"/>
        <v>41964</v>
      </c>
      <c r="B504" s="98">
        <f t="shared" si="202"/>
        <v>109591.97578400001</v>
      </c>
      <c r="C504" s="10">
        <f t="shared" si="213"/>
        <v>100000</v>
      </c>
      <c r="D504" s="99">
        <f t="shared" si="214"/>
        <v>4008</v>
      </c>
      <c r="E504" s="21">
        <f>VLOOKUP(A503,[1]Plan1!$AY$80:$BA$314,3)</f>
        <v>4028.44</v>
      </c>
      <c r="F504" s="121">
        <f t="shared" si="215"/>
        <v>41961</v>
      </c>
      <c r="G504" s="100">
        <f t="shared" si="203"/>
        <v>5.0998003992015484E-3</v>
      </c>
      <c r="H504" s="20">
        <f t="shared" si="216"/>
        <v>41988</v>
      </c>
      <c r="I504" s="20">
        <f t="shared" si="204"/>
        <v>41988</v>
      </c>
      <c r="J504" s="1">
        <f t="shared" si="223"/>
        <v>20</v>
      </c>
      <c r="K504" s="1">
        <f t="shared" si="222"/>
        <v>4</v>
      </c>
      <c r="L504" s="10">
        <f t="shared" si="205"/>
        <v>1.00101788</v>
      </c>
      <c r="M504" s="22">
        <f t="shared" si="221"/>
        <v>1.00419919</v>
      </c>
      <c r="N504" s="22">
        <f t="shared" si="217"/>
        <v>1.0786022473175414</v>
      </c>
      <c r="O504" s="10">
        <f t="shared" si="218"/>
        <v>1.07970013</v>
      </c>
      <c r="P504" s="10">
        <f t="shared" si="206"/>
        <v>107970.01300000001</v>
      </c>
      <c r="Q504" s="101">
        <f t="shared" si="207"/>
        <v>0</v>
      </c>
      <c r="R504" s="102">
        <f t="shared" si="208"/>
        <v>0</v>
      </c>
      <c r="S504" s="10">
        <f t="shared" si="209"/>
        <v>0</v>
      </c>
      <c r="T504" s="17">
        <f t="shared" si="219"/>
        <v>7.9699999999999993E-2</v>
      </c>
      <c r="U504" s="101">
        <f t="shared" si="220"/>
        <v>49</v>
      </c>
      <c r="V504" s="101">
        <v>252</v>
      </c>
      <c r="W504" s="22">
        <f t="shared" si="210"/>
        <v>1.015022345</v>
      </c>
      <c r="X504" s="18">
        <f t="shared" si="211"/>
        <v>1621.9627840000001</v>
      </c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4"/>
      <c r="AJ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6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7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x14ac:dyDescent="0.2">
      <c r="A505" s="114">
        <f t="shared" si="212"/>
        <v>41965</v>
      </c>
      <c r="B505" s="98">
        <f t="shared" si="202"/>
        <v>109653.214615</v>
      </c>
      <c r="C505" s="10">
        <f t="shared" si="213"/>
        <v>100000</v>
      </c>
      <c r="D505" s="99">
        <f t="shared" si="214"/>
        <v>4008</v>
      </c>
      <c r="E505" s="21">
        <f>VLOOKUP(A504,[1]Plan1!$AY$80:$BA$314,3)</f>
        <v>4028.44</v>
      </c>
      <c r="F505" s="121">
        <f t="shared" si="215"/>
        <v>41961</v>
      </c>
      <c r="G505" s="100">
        <f t="shared" si="203"/>
        <v>5.0998003992015484E-3</v>
      </c>
      <c r="H505" s="20">
        <f t="shared" si="216"/>
        <v>41988</v>
      </c>
      <c r="I505" s="20">
        <f t="shared" si="204"/>
        <v>41988</v>
      </c>
      <c r="J505" s="1">
        <f t="shared" si="223"/>
        <v>20</v>
      </c>
      <c r="K505" s="1">
        <f t="shared" si="222"/>
        <v>5</v>
      </c>
      <c r="L505" s="10">
        <f t="shared" si="205"/>
        <v>1.0012725099999999</v>
      </c>
      <c r="M505" s="22">
        <f t="shared" si="221"/>
        <v>1.00419919</v>
      </c>
      <c r="N505" s="22">
        <f t="shared" si="217"/>
        <v>1.0786022473175414</v>
      </c>
      <c r="O505" s="10">
        <f t="shared" si="218"/>
        <v>1.07997477</v>
      </c>
      <c r="P505" s="10">
        <f t="shared" si="206"/>
        <v>107997.477</v>
      </c>
      <c r="Q505" s="101">
        <f t="shared" si="207"/>
        <v>0</v>
      </c>
      <c r="R505" s="102">
        <f t="shared" si="208"/>
        <v>0</v>
      </c>
      <c r="S505" s="10">
        <f t="shared" si="209"/>
        <v>0</v>
      </c>
      <c r="T505" s="17">
        <f t="shared" si="219"/>
        <v>7.9699999999999993E-2</v>
      </c>
      <c r="U505" s="101">
        <f t="shared" si="220"/>
        <v>50</v>
      </c>
      <c r="V505" s="101">
        <v>252</v>
      </c>
      <c r="W505" s="22">
        <f t="shared" si="210"/>
        <v>1.0153312619999999</v>
      </c>
      <c r="X505" s="18">
        <f t="shared" si="211"/>
        <v>1655.737615</v>
      </c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4"/>
      <c r="AJ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6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7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x14ac:dyDescent="0.2">
      <c r="A506" s="114">
        <f t="shared" si="212"/>
        <v>41966</v>
      </c>
      <c r="B506" s="98">
        <f t="shared" si="202"/>
        <v>109653.214615</v>
      </c>
      <c r="C506" s="10">
        <f t="shared" si="213"/>
        <v>100000</v>
      </c>
      <c r="D506" s="99">
        <f t="shared" si="214"/>
        <v>4008</v>
      </c>
      <c r="E506" s="21">
        <f>VLOOKUP(A505,[1]Plan1!$AY$80:$BA$314,3)</f>
        <v>4028.44</v>
      </c>
      <c r="F506" s="121">
        <f t="shared" si="215"/>
        <v>41961</v>
      </c>
      <c r="G506" s="100">
        <f t="shared" si="203"/>
        <v>5.0998003992015484E-3</v>
      </c>
      <c r="H506" s="20">
        <f t="shared" si="216"/>
        <v>41988</v>
      </c>
      <c r="I506" s="20">
        <f t="shared" si="204"/>
        <v>41988</v>
      </c>
      <c r="J506" s="1">
        <f t="shared" si="223"/>
        <v>20</v>
      </c>
      <c r="K506" s="1">
        <f t="shared" si="222"/>
        <v>5</v>
      </c>
      <c r="L506" s="10">
        <f t="shared" si="205"/>
        <v>1.0012725099999999</v>
      </c>
      <c r="M506" s="22">
        <f t="shared" si="221"/>
        <v>1.00419919</v>
      </c>
      <c r="N506" s="22">
        <f t="shared" si="217"/>
        <v>1.0786022473175414</v>
      </c>
      <c r="O506" s="10">
        <f t="shared" si="218"/>
        <v>1.07997477</v>
      </c>
      <c r="P506" s="10">
        <f t="shared" si="206"/>
        <v>107997.477</v>
      </c>
      <c r="Q506" s="101">
        <f t="shared" si="207"/>
        <v>0</v>
      </c>
      <c r="R506" s="102">
        <f t="shared" si="208"/>
        <v>0</v>
      </c>
      <c r="S506" s="10">
        <f t="shared" si="209"/>
        <v>0</v>
      </c>
      <c r="T506" s="17">
        <f t="shared" si="219"/>
        <v>7.9699999999999993E-2</v>
      </c>
      <c r="U506" s="101">
        <f t="shared" si="220"/>
        <v>50</v>
      </c>
      <c r="V506" s="101">
        <v>252</v>
      </c>
      <c r="W506" s="22">
        <f t="shared" si="210"/>
        <v>1.0153312619999999</v>
      </c>
      <c r="X506" s="18">
        <f t="shared" si="211"/>
        <v>1655.737615</v>
      </c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4"/>
      <c r="AJ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6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7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x14ac:dyDescent="0.2">
      <c r="A507" s="114">
        <f t="shared" si="212"/>
        <v>41967</v>
      </c>
      <c r="B507" s="98">
        <f t="shared" si="202"/>
        <v>109653.214615</v>
      </c>
      <c r="C507" s="10">
        <f t="shared" si="213"/>
        <v>100000</v>
      </c>
      <c r="D507" s="99">
        <f t="shared" si="214"/>
        <v>4008</v>
      </c>
      <c r="E507" s="21">
        <f>VLOOKUP(A506,[1]Plan1!$AY$80:$BA$314,3)</f>
        <v>4028.44</v>
      </c>
      <c r="F507" s="121">
        <f t="shared" si="215"/>
        <v>41961</v>
      </c>
      <c r="G507" s="100">
        <f t="shared" si="203"/>
        <v>5.0998003992015484E-3</v>
      </c>
      <c r="H507" s="20">
        <f t="shared" si="216"/>
        <v>41988</v>
      </c>
      <c r="I507" s="20">
        <f t="shared" si="204"/>
        <v>41988</v>
      </c>
      <c r="J507" s="1">
        <f t="shared" si="223"/>
        <v>20</v>
      </c>
      <c r="K507" s="1">
        <f t="shared" si="222"/>
        <v>5</v>
      </c>
      <c r="L507" s="10">
        <f t="shared" si="205"/>
        <v>1.0012725099999999</v>
      </c>
      <c r="M507" s="22">
        <f t="shared" si="221"/>
        <v>1.00419919</v>
      </c>
      <c r="N507" s="22">
        <f t="shared" si="217"/>
        <v>1.0786022473175414</v>
      </c>
      <c r="O507" s="10">
        <f t="shared" si="218"/>
        <v>1.07997477</v>
      </c>
      <c r="P507" s="10">
        <f t="shared" si="206"/>
        <v>107997.477</v>
      </c>
      <c r="Q507" s="101">
        <f t="shared" si="207"/>
        <v>0</v>
      </c>
      <c r="R507" s="102">
        <f t="shared" si="208"/>
        <v>0</v>
      </c>
      <c r="S507" s="10">
        <f t="shared" si="209"/>
        <v>0</v>
      </c>
      <c r="T507" s="17">
        <f t="shared" si="219"/>
        <v>7.9699999999999993E-2</v>
      </c>
      <c r="U507" s="101">
        <f t="shared" si="220"/>
        <v>50</v>
      </c>
      <c r="V507" s="101">
        <v>252</v>
      </c>
      <c r="W507" s="22">
        <f t="shared" si="210"/>
        <v>1.0153312619999999</v>
      </c>
      <c r="X507" s="18">
        <f t="shared" si="211"/>
        <v>1655.737615</v>
      </c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4"/>
      <c r="AJ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6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7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x14ac:dyDescent="0.2">
      <c r="A508" s="114">
        <f t="shared" si="212"/>
        <v>41968</v>
      </c>
      <c r="B508" s="98">
        <f t="shared" si="202"/>
        <v>109714.48869299999</v>
      </c>
      <c r="C508" s="10">
        <f t="shared" si="213"/>
        <v>100000</v>
      </c>
      <c r="D508" s="99">
        <f t="shared" si="214"/>
        <v>4008</v>
      </c>
      <c r="E508" s="21">
        <f>VLOOKUP(A507,[1]Plan1!$AY$80:$BA$314,3)</f>
        <v>4028.44</v>
      </c>
      <c r="F508" s="121">
        <f t="shared" si="215"/>
        <v>41961</v>
      </c>
      <c r="G508" s="100">
        <f t="shared" si="203"/>
        <v>5.0998003992015484E-3</v>
      </c>
      <c r="H508" s="20">
        <f t="shared" si="216"/>
        <v>41988</v>
      </c>
      <c r="I508" s="20">
        <f t="shared" si="204"/>
        <v>41988</v>
      </c>
      <c r="J508" s="1">
        <f t="shared" si="223"/>
        <v>20</v>
      </c>
      <c r="K508" s="1">
        <f t="shared" si="222"/>
        <v>6</v>
      </c>
      <c r="L508" s="10">
        <f t="shared" si="205"/>
        <v>1.0015272099999999</v>
      </c>
      <c r="M508" s="22">
        <f t="shared" si="221"/>
        <v>1.00419919</v>
      </c>
      <c r="N508" s="22">
        <f t="shared" si="217"/>
        <v>1.0786022473175414</v>
      </c>
      <c r="O508" s="10">
        <f t="shared" si="218"/>
        <v>1.0802494899999999</v>
      </c>
      <c r="P508" s="10">
        <f t="shared" si="206"/>
        <v>108024.94899999999</v>
      </c>
      <c r="Q508" s="101">
        <f t="shared" si="207"/>
        <v>0</v>
      </c>
      <c r="R508" s="102">
        <f t="shared" si="208"/>
        <v>0</v>
      </c>
      <c r="S508" s="10">
        <f t="shared" si="209"/>
        <v>0</v>
      </c>
      <c r="T508" s="17">
        <f t="shared" si="219"/>
        <v>7.9699999999999993E-2</v>
      </c>
      <c r="U508" s="101">
        <f t="shared" si="220"/>
        <v>51</v>
      </c>
      <c r="V508" s="101">
        <v>252</v>
      </c>
      <c r="W508" s="22">
        <f t="shared" si="210"/>
        <v>1.015640273</v>
      </c>
      <c r="X508" s="18">
        <f t="shared" si="211"/>
        <v>1689.5396929999999</v>
      </c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4"/>
      <c r="AJ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6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7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x14ac:dyDescent="0.2">
      <c r="A509" s="114">
        <f t="shared" si="212"/>
        <v>41969</v>
      </c>
      <c r="B509" s="98">
        <f t="shared" si="202"/>
        <v>109775.79792500001</v>
      </c>
      <c r="C509" s="10">
        <f t="shared" si="213"/>
        <v>100000</v>
      </c>
      <c r="D509" s="99">
        <f t="shared" si="214"/>
        <v>4008</v>
      </c>
      <c r="E509" s="21">
        <f>VLOOKUP(A508,[1]Plan1!$AY$80:$BA$314,3)</f>
        <v>4028.44</v>
      </c>
      <c r="F509" s="121">
        <f t="shared" si="215"/>
        <v>41961</v>
      </c>
      <c r="G509" s="100">
        <f t="shared" si="203"/>
        <v>5.0998003992015484E-3</v>
      </c>
      <c r="H509" s="20">
        <f t="shared" si="216"/>
        <v>41988</v>
      </c>
      <c r="I509" s="20">
        <f t="shared" si="204"/>
        <v>41988</v>
      </c>
      <c r="J509" s="1">
        <f t="shared" si="223"/>
        <v>20</v>
      </c>
      <c r="K509" s="1">
        <f t="shared" si="222"/>
        <v>7</v>
      </c>
      <c r="L509" s="10">
        <f t="shared" si="205"/>
        <v>1.0017819800000001</v>
      </c>
      <c r="M509" s="22">
        <f t="shared" si="221"/>
        <v>1.00419919</v>
      </c>
      <c r="N509" s="22">
        <f t="shared" si="217"/>
        <v>1.0786022473175414</v>
      </c>
      <c r="O509" s="10">
        <f t="shared" si="218"/>
        <v>1.0805242900000001</v>
      </c>
      <c r="P509" s="10">
        <f t="shared" si="206"/>
        <v>108052.429</v>
      </c>
      <c r="Q509" s="101">
        <f t="shared" si="207"/>
        <v>0</v>
      </c>
      <c r="R509" s="102">
        <f t="shared" si="208"/>
        <v>0</v>
      </c>
      <c r="S509" s="10">
        <f t="shared" si="209"/>
        <v>0</v>
      </c>
      <c r="T509" s="17">
        <f t="shared" si="219"/>
        <v>7.9699999999999993E-2</v>
      </c>
      <c r="U509" s="101">
        <f t="shared" si="220"/>
        <v>52</v>
      </c>
      <c r="V509" s="101">
        <v>252</v>
      </c>
      <c r="W509" s="22">
        <f t="shared" si="210"/>
        <v>1.0159493770000001</v>
      </c>
      <c r="X509" s="18">
        <f t="shared" si="211"/>
        <v>1723.368925</v>
      </c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4"/>
      <c r="AJ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6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7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x14ac:dyDescent="0.2">
      <c r="A510" s="114">
        <f t="shared" si="212"/>
        <v>41970</v>
      </c>
      <c r="B510" s="98">
        <f t="shared" si="202"/>
        <v>109837.13949500001</v>
      </c>
      <c r="C510" s="10">
        <f t="shared" si="213"/>
        <v>100000</v>
      </c>
      <c r="D510" s="99">
        <f t="shared" si="214"/>
        <v>4008</v>
      </c>
      <c r="E510" s="21">
        <f>VLOOKUP(A509,[1]Plan1!$AY$80:$BA$314,3)</f>
        <v>4028.44</v>
      </c>
      <c r="F510" s="121">
        <f t="shared" si="215"/>
        <v>41961</v>
      </c>
      <c r="G510" s="100">
        <f t="shared" si="203"/>
        <v>5.0998003992015484E-3</v>
      </c>
      <c r="H510" s="20">
        <f t="shared" si="216"/>
        <v>41988</v>
      </c>
      <c r="I510" s="20">
        <f t="shared" si="204"/>
        <v>41988</v>
      </c>
      <c r="J510" s="1">
        <f t="shared" si="223"/>
        <v>20</v>
      </c>
      <c r="K510" s="1">
        <f t="shared" si="222"/>
        <v>8</v>
      </c>
      <c r="L510" s="10">
        <f t="shared" si="205"/>
        <v>1.0020367999999999</v>
      </c>
      <c r="M510" s="22">
        <f t="shared" si="221"/>
        <v>1.00419919</v>
      </c>
      <c r="N510" s="22">
        <f t="shared" si="217"/>
        <v>1.0786022473175414</v>
      </c>
      <c r="O510" s="10">
        <f t="shared" si="218"/>
        <v>1.0807991400000001</v>
      </c>
      <c r="P510" s="10">
        <f t="shared" si="206"/>
        <v>108079.914</v>
      </c>
      <c r="Q510" s="101">
        <f t="shared" si="207"/>
        <v>0</v>
      </c>
      <c r="R510" s="102">
        <f t="shared" si="208"/>
        <v>0</v>
      </c>
      <c r="S510" s="10">
        <f t="shared" si="209"/>
        <v>0</v>
      </c>
      <c r="T510" s="17">
        <f t="shared" si="219"/>
        <v>7.9699999999999993E-2</v>
      </c>
      <c r="U510" s="101">
        <f t="shared" si="220"/>
        <v>53</v>
      </c>
      <c r="V510" s="101">
        <v>252</v>
      </c>
      <c r="W510" s="22">
        <f t="shared" si="210"/>
        <v>1.016258576</v>
      </c>
      <c r="X510" s="18">
        <f t="shared" si="211"/>
        <v>1757.2254949999999</v>
      </c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4"/>
      <c r="AJ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6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7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x14ac:dyDescent="0.2">
      <c r="A511" s="114">
        <f t="shared" si="212"/>
        <v>41971</v>
      </c>
      <c r="B511" s="98">
        <f t="shared" si="202"/>
        <v>109898.517373</v>
      </c>
      <c r="C511" s="10">
        <f t="shared" si="213"/>
        <v>100000</v>
      </c>
      <c r="D511" s="99">
        <f t="shared" si="214"/>
        <v>4008</v>
      </c>
      <c r="E511" s="21">
        <f>VLOOKUP(A510,[1]Plan1!$AY$80:$BA$314,3)</f>
        <v>4028.44</v>
      </c>
      <c r="F511" s="121">
        <f t="shared" si="215"/>
        <v>41961</v>
      </c>
      <c r="G511" s="100">
        <f t="shared" si="203"/>
        <v>5.0998003992015484E-3</v>
      </c>
      <c r="H511" s="20">
        <f t="shared" si="216"/>
        <v>41988</v>
      </c>
      <c r="I511" s="20">
        <f t="shared" si="204"/>
        <v>41988</v>
      </c>
      <c r="J511" s="1">
        <f t="shared" si="223"/>
        <v>20</v>
      </c>
      <c r="K511" s="1">
        <f t="shared" si="222"/>
        <v>9</v>
      </c>
      <c r="L511" s="10">
        <f t="shared" si="205"/>
        <v>1.0022917</v>
      </c>
      <c r="M511" s="22">
        <f t="shared" si="221"/>
        <v>1.00419919</v>
      </c>
      <c r="N511" s="22">
        <f t="shared" si="217"/>
        <v>1.0786022473175414</v>
      </c>
      <c r="O511" s="10">
        <f t="shared" si="218"/>
        <v>1.08107408</v>
      </c>
      <c r="P511" s="10">
        <f t="shared" si="206"/>
        <v>108107.408</v>
      </c>
      <c r="Q511" s="101">
        <f t="shared" si="207"/>
        <v>0</v>
      </c>
      <c r="R511" s="102">
        <f t="shared" si="208"/>
        <v>0</v>
      </c>
      <c r="S511" s="10">
        <f t="shared" si="209"/>
        <v>0</v>
      </c>
      <c r="T511" s="17">
        <f t="shared" si="219"/>
        <v>7.9699999999999993E-2</v>
      </c>
      <c r="U511" s="101">
        <f t="shared" si="220"/>
        <v>54</v>
      </c>
      <c r="V511" s="101">
        <v>252</v>
      </c>
      <c r="W511" s="22">
        <f t="shared" si="210"/>
        <v>1.016567869</v>
      </c>
      <c r="X511" s="18">
        <f t="shared" si="211"/>
        <v>1791.109373</v>
      </c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4"/>
      <c r="AJ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6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7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x14ac:dyDescent="0.2">
      <c r="A512" s="114">
        <f t="shared" si="212"/>
        <v>41972</v>
      </c>
      <c r="B512" s="98">
        <f t="shared" si="202"/>
        <v>109959.926599</v>
      </c>
      <c r="C512" s="10">
        <f t="shared" si="213"/>
        <v>100000</v>
      </c>
      <c r="D512" s="99">
        <f t="shared" si="214"/>
        <v>4008</v>
      </c>
      <c r="E512" s="21">
        <f>VLOOKUP(A511,[1]Plan1!$AY$80:$BA$314,3)</f>
        <v>4028.44</v>
      </c>
      <c r="F512" s="121">
        <f t="shared" si="215"/>
        <v>41961</v>
      </c>
      <c r="G512" s="100">
        <f t="shared" si="203"/>
        <v>5.0998003992015484E-3</v>
      </c>
      <c r="H512" s="20">
        <f t="shared" si="216"/>
        <v>41988</v>
      </c>
      <c r="I512" s="20">
        <f t="shared" si="204"/>
        <v>41988</v>
      </c>
      <c r="J512" s="1">
        <f t="shared" si="223"/>
        <v>20</v>
      </c>
      <c r="K512" s="1">
        <f t="shared" si="222"/>
        <v>10</v>
      </c>
      <c r="L512" s="10">
        <f t="shared" si="205"/>
        <v>1.00254665</v>
      </c>
      <c r="M512" s="22">
        <f t="shared" si="221"/>
        <v>1.00419919</v>
      </c>
      <c r="N512" s="22">
        <f t="shared" si="217"/>
        <v>1.0786022473175414</v>
      </c>
      <c r="O512" s="10">
        <f t="shared" si="218"/>
        <v>1.08134906</v>
      </c>
      <c r="P512" s="10">
        <f t="shared" si="206"/>
        <v>108134.906</v>
      </c>
      <c r="Q512" s="101">
        <f t="shared" si="207"/>
        <v>0</v>
      </c>
      <c r="R512" s="102">
        <f t="shared" si="208"/>
        <v>0</v>
      </c>
      <c r="S512" s="10">
        <f t="shared" si="209"/>
        <v>0</v>
      </c>
      <c r="T512" s="17">
        <f t="shared" si="219"/>
        <v>7.9699999999999993E-2</v>
      </c>
      <c r="U512" s="101">
        <f t="shared" si="220"/>
        <v>55</v>
      </c>
      <c r="V512" s="101">
        <v>252</v>
      </c>
      <c r="W512" s="22">
        <f t="shared" si="210"/>
        <v>1.016877257</v>
      </c>
      <c r="X512" s="18">
        <f t="shared" si="211"/>
        <v>1825.0205989999999</v>
      </c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4"/>
      <c r="AJ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6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7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x14ac:dyDescent="0.2">
      <c r="A513" s="114">
        <f t="shared" si="212"/>
        <v>41973</v>
      </c>
      <c r="B513" s="98">
        <f t="shared" si="202"/>
        <v>109959.926599</v>
      </c>
      <c r="C513" s="10">
        <f t="shared" si="213"/>
        <v>100000</v>
      </c>
      <c r="D513" s="99">
        <f t="shared" si="214"/>
        <v>4008</v>
      </c>
      <c r="E513" s="21">
        <f>VLOOKUP(A512,[1]Plan1!$AY$80:$BA$314,3)</f>
        <v>4028.44</v>
      </c>
      <c r="F513" s="121">
        <f t="shared" si="215"/>
        <v>41961</v>
      </c>
      <c r="G513" s="100">
        <f t="shared" si="203"/>
        <v>5.0998003992015484E-3</v>
      </c>
      <c r="H513" s="20">
        <f t="shared" si="216"/>
        <v>41988</v>
      </c>
      <c r="I513" s="20">
        <f t="shared" si="204"/>
        <v>41988</v>
      </c>
      <c r="J513" s="1">
        <f t="shared" si="223"/>
        <v>20</v>
      </c>
      <c r="K513" s="1">
        <f t="shared" si="222"/>
        <v>10</v>
      </c>
      <c r="L513" s="10">
        <f t="shared" si="205"/>
        <v>1.00254665</v>
      </c>
      <c r="M513" s="22">
        <f t="shared" si="221"/>
        <v>1.00419919</v>
      </c>
      <c r="N513" s="22">
        <f t="shared" si="217"/>
        <v>1.0786022473175414</v>
      </c>
      <c r="O513" s="10">
        <f t="shared" si="218"/>
        <v>1.08134906</v>
      </c>
      <c r="P513" s="10">
        <f t="shared" si="206"/>
        <v>108134.906</v>
      </c>
      <c r="Q513" s="101">
        <f t="shared" si="207"/>
        <v>0</v>
      </c>
      <c r="R513" s="102">
        <f t="shared" si="208"/>
        <v>0</v>
      </c>
      <c r="S513" s="10">
        <f t="shared" si="209"/>
        <v>0</v>
      </c>
      <c r="T513" s="17">
        <f t="shared" si="219"/>
        <v>7.9699999999999993E-2</v>
      </c>
      <c r="U513" s="101">
        <f t="shared" si="220"/>
        <v>55</v>
      </c>
      <c r="V513" s="101">
        <v>252</v>
      </c>
      <c r="W513" s="22">
        <f t="shared" si="210"/>
        <v>1.016877257</v>
      </c>
      <c r="X513" s="18">
        <f t="shared" si="211"/>
        <v>1825.0205989999999</v>
      </c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4"/>
      <c r="AJ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6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7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x14ac:dyDescent="0.2">
      <c r="A514" s="114">
        <f t="shared" si="212"/>
        <v>41974</v>
      </c>
      <c r="B514" s="98">
        <f t="shared" si="202"/>
        <v>109959.926599</v>
      </c>
      <c r="C514" s="10">
        <f t="shared" si="213"/>
        <v>100000</v>
      </c>
      <c r="D514" s="99">
        <f t="shared" si="214"/>
        <v>4008</v>
      </c>
      <c r="E514" s="21">
        <f>VLOOKUP(A513,[1]Plan1!$AY$80:$BA$314,3)</f>
        <v>4028.44</v>
      </c>
      <c r="F514" s="121">
        <f t="shared" si="215"/>
        <v>41961</v>
      </c>
      <c r="G514" s="100">
        <f t="shared" si="203"/>
        <v>5.0998003992015484E-3</v>
      </c>
      <c r="H514" s="20">
        <f t="shared" si="216"/>
        <v>41988</v>
      </c>
      <c r="I514" s="20">
        <f t="shared" si="204"/>
        <v>41988</v>
      </c>
      <c r="J514" s="1">
        <f t="shared" si="223"/>
        <v>20</v>
      </c>
      <c r="K514" s="1">
        <f t="shared" si="222"/>
        <v>10</v>
      </c>
      <c r="L514" s="10">
        <f t="shared" si="205"/>
        <v>1.00254665</v>
      </c>
      <c r="M514" s="22">
        <f t="shared" si="221"/>
        <v>1.00419919</v>
      </c>
      <c r="N514" s="22">
        <f t="shared" si="217"/>
        <v>1.0786022473175414</v>
      </c>
      <c r="O514" s="10">
        <f t="shared" si="218"/>
        <v>1.08134906</v>
      </c>
      <c r="P514" s="10">
        <f t="shared" si="206"/>
        <v>108134.906</v>
      </c>
      <c r="Q514" s="101">
        <f t="shared" si="207"/>
        <v>0</v>
      </c>
      <c r="R514" s="102">
        <f t="shared" si="208"/>
        <v>0</v>
      </c>
      <c r="S514" s="10">
        <f t="shared" si="209"/>
        <v>0</v>
      </c>
      <c r="T514" s="17">
        <f t="shared" si="219"/>
        <v>7.9699999999999993E-2</v>
      </c>
      <c r="U514" s="101">
        <f t="shared" si="220"/>
        <v>55</v>
      </c>
      <c r="V514" s="101">
        <v>252</v>
      </c>
      <c r="W514" s="22">
        <f t="shared" si="210"/>
        <v>1.016877257</v>
      </c>
      <c r="X514" s="18">
        <f t="shared" si="211"/>
        <v>1825.0205989999999</v>
      </c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4"/>
      <c r="AJ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6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7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x14ac:dyDescent="0.2">
      <c r="A515" s="114">
        <f t="shared" si="212"/>
        <v>41975</v>
      </c>
      <c r="B515" s="98">
        <f t="shared" si="202"/>
        <v>110021.372053</v>
      </c>
      <c r="C515" s="10">
        <f t="shared" si="213"/>
        <v>100000</v>
      </c>
      <c r="D515" s="99">
        <f t="shared" si="214"/>
        <v>4008</v>
      </c>
      <c r="E515" s="21">
        <f>VLOOKUP(A514,[1]Plan1!$AY$80:$BA$314,3)</f>
        <v>4028.44</v>
      </c>
      <c r="F515" s="121">
        <f t="shared" si="215"/>
        <v>41961</v>
      </c>
      <c r="G515" s="100">
        <f t="shared" si="203"/>
        <v>5.0998003992015484E-3</v>
      </c>
      <c r="H515" s="20">
        <f t="shared" si="216"/>
        <v>41988</v>
      </c>
      <c r="I515" s="20">
        <f t="shared" si="204"/>
        <v>41988</v>
      </c>
      <c r="J515" s="1">
        <f t="shared" si="223"/>
        <v>20</v>
      </c>
      <c r="K515" s="1">
        <f t="shared" si="222"/>
        <v>11</v>
      </c>
      <c r="L515" s="10">
        <f t="shared" si="205"/>
        <v>1.00280167</v>
      </c>
      <c r="M515" s="22">
        <f t="shared" si="221"/>
        <v>1.00419919</v>
      </c>
      <c r="N515" s="22">
        <f t="shared" si="217"/>
        <v>1.0786022473175414</v>
      </c>
      <c r="O515" s="10">
        <f t="shared" si="218"/>
        <v>1.08162413</v>
      </c>
      <c r="P515" s="10">
        <f t="shared" si="206"/>
        <v>108162.413</v>
      </c>
      <c r="Q515" s="101">
        <f t="shared" si="207"/>
        <v>0</v>
      </c>
      <c r="R515" s="102">
        <f t="shared" si="208"/>
        <v>0</v>
      </c>
      <c r="S515" s="10">
        <f t="shared" si="209"/>
        <v>0</v>
      </c>
      <c r="T515" s="17">
        <f t="shared" si="219"/>
        <v>7.9699999999999993E-2</v>
      </c>
      <c r="U515" s="101">
        <f t="shared" si="220"/>
        <v>56</v>
      </c>
      <c r="V515" s="101">
        <v>252</v>
      </c>
      <c r="W515" s="22">
        <f t="shared" si="210"/>
        <v>1.0171867379999999</v>
      </c>
      <c r="X515" s="18">
        <f t="shared" si="211"/>
        <v>1858.959053</v>
      </c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4"/>
      <c r="AJ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6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7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x14ac:dyDescent="0.2">
      <c r="A516" s="114">
        <f t="shared" si="212"/>
        <v>41976</v>
      </c>
      <c r="B516" s="98">
        <f t="shared" si="202"/>
        <v>110082.851826</v>
      </c>
      <c r="C516" s="10">
        <f t="shared" si="213"/>
        <v>100000</v>
      </c>
      <c r="D516" s="99">
        <f t="shared" si="214"/>
        <v>4008</v>
      </c>
      <c r="E516" s="21">
        <f>VLOOKUP(A515,[1]Plan1!$AY$80:$BA$314,3)</f>
        <v>4028.44</v>
      </c>
      <c r="F516" s="121">
        <f t="shared" si="215"/>
        <v>41961</v>
      </c>
      <c r="G516" s="100">
        <f t="shared" si="203"/>
        <v>5.0998003992015484E-3</v>
      </c>
      <c r="H516" s="20">
        <f t="shared" si="216"/>
        <v>41988</v>
      </c>
      <c r="I516" s="20">
        <f t="shared" si="204"/>
        <v>41988</v>
      </c>
      <c r="J516" s="1">
        <f t="shared" si="223"/>
        <v>20</v>
      </c>
      <c r="K516" s="1">
        <f t="shared" si="222"/>
        <v>12</v>
      </c>
      <c r="L516" s="10">
        <f t="shared" si="205"/>
        <v>1.00305676</v>
      </c>
      <c r="M516" s="22">
        <f t="shared" si="221"/>
        <v>1.00419919</v>
      </c>
      <c r="N516" s="22">
        <f t="shared" si="217"/>
        <v>1.0786022473175414</v>
      </c>
      <c r="O516" s="10">
        <f t="shared" si="218"/>
        <v>1.0818992700000001</v>
      </c>
      <c r="P516" s="10">
        <f t="shared" si="206"/>
        <v>108189.927</v>
      </c>
      <c r="Q516" s="101">
        <f t="shared" si="207"/>
        <v>0</v>
      </c>
      <c r="R516" s="102">
        <f t="shared" si="208"/>
        <v>0</v>
      </c>
      <c r="S516" s="10">
        <f t="shared" si="209"/>
        <v>0</v>
      </c>
      <c r="T516" s="17">
        <f t="shared" si="219"/>
        <v>7.9699999999999993E-2</v>
      </c>
      <c r="U516" s="101">
        <f t="shared" si="220"/>
        <v>57</v>
      </c>
      <c r="V516" s="101">
        <v>252</v>
      </c>
      <c r="W516" s="22">
        <f t="shared" si="210"/>
        <v>1.0174963130000001</v>
      </c>
      <c r="X516" s="18">
        <f t="shared" si="211"/>
        <v>1892.9248259999999</v>
      </c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4"/>
      <c r="AJ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6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7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x14ac:dyDescent="0.2">
      <c r="A517" s="114">
        <f t="shared" si="212"/>
        <v>41977</v>
      </c>
      <c r="B517" s="98">
        <f t="shared" si="202"/>
        <v>110144.366039</v>
      </c>
      <c r="C517" s="10">
        <f t="shared" si="213"/>
        <v>100000</v>
      </c>
      <c r="D517" s="99">
        <f t="shared" si="214"/>
        <v>4008</v>
      </c>
      <c r="E517" s="21">
        <f>VLOOKUP(A516,[1]Plan1!$AY$80:$BA$314,3)</f>
        <v>4028.44</v>
      </c>
      <c r="F517" s="121">
        <f t="shared" si="215"/>
        <v>41961</v>
      </c>
      <c r="G517" s="100">
        <f t="shared" si="203"/>
        <v>5.0998003992015484E-3</v>
      </c>
      <c r="H517" s="20">
        <f t="shared" si="216"/>
        <v>41988</v>
      </c>
      <c r="I517" s="20">
        <f t="shared" si="204"/>
        <v>41988</v>
      </c>
      <c r="J517" s="1">
        <f t="shared" si="223"/>
        <v>20</v>
      </c>
      <c r="K517" s="1">
        <f t="shared" si="222"/>
        <v>13</v>
      </c>
      <c r="L517" s="10">
        <f t="shared" si="205"/>
        <v>1.0033119100000001</v>
      </c>
      <c r="M517" s="22">
        <f t="shared" si="221"/>
        <v>1.00419919</v>
      </c>
      <c r="N517" s="22">
        <f t="shared" si="217"/>
        <v>1.0786022473175414</v>
      </c>
      <c r="O517" s="10">
        <f t="shared" si="218"/>
        <v>1.0821744799999999</v>
      </c>
      <c r="P517" s="10">
        <f t="shared" si="206"/>
        <v>108217.448</v>
      </c>
      <c r="Q517" s="101">
        <f t="shared" si="207"/>
        <v>0</v>
      </c>
      <c r="R517" s="102">
        <f t="shared" si="208"/>
        <v>0</v>
      </c>
      <c r="S517" s="10">
        <f t="shared" si="209"/>
        <v>0</v>
      </c>
      <c r="T517" s="17">
        <f t="shared" si="219"/>
        <v>7.9699999999999993E-2</v>
      </c>
      <c r="U517" s="101">
        <f t="shared" si="220"/>
        <v>58</v>
      </c>
      <c r="V517" s="101">
        <v>252</v>
      </c>
      <c r="W517" s="22">
        <f t="shared" si="210"/>
        <v>1.0178059829999999</v>
      </c>
      <c r="X517" s="18">
        <f t="shared" si="211"/>
        <v>1926.9180389999999</v>
      </c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4"/>
      <c r="AJ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6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7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x14ac:dyDescent="0.2">
      <c r="A518" s="114">
        <f t="shared" si="212"/>
        <v>41978</v>
      </c>
      <c r="B518" s="98">
        <f t="shared" si="202"/>
        <v>110205.914599</v>
      </c>
      <c r="C518" s="10">
        <f t="shared" si="213"/>
        <v>100000</v>
      </c>
      <c r="D518" s="99">
        <f t="shared" si="214"/>
        <v>4008</v>
      </c>
      <c r="E518" s="21">
        <f>VLOOKUP(A517,[1]Plan1!$AY$80:$BA$314,3)</f>
        <v>4028.44</v>
      </c>
      <c r="F518" s="121">
        <f t="shared" si="215"/>
        <v>41961</v>
      </c>
      <c r="G518" s="100">
        <f t="shared" si="203"/>
        <v>5.0998003992015484E-3</v>
      </c>
      <c r="H518" s="20">
        <f t="shared" si="216"/>
        <v>41988</v>
      </c>
      <c r="I518" s="20">
        <f t="shared" si="204"/>
        <v>41988</v>
      </c>
      <c r="J518" s="1">
        <f t="shared" si="223"/>
        <v>20</v>
      </c>
      <c r="K518" s="1">
        <f t="shared" si="222"/>
        <v>14</v>
      </c>
      <c r="L518" s="10">
        <f t="shared" si="205"/>
        <v>1.00356713</v>
      </c>
      <c r="M518" s="22">
        <f t="shared" si="221"/>
        <v>1.00419919</v>
      </c>
      <c r="N518" s="22">
        <f t="shared" si="217"/>
        <v>1.0786022473175414</v>
      </c>
      <c r="O518" s="10">
        <f t="shared" si="218"/>
        <v>1.08244976</v>
      </c>
      <c r="P518" s="10">
        <f t="shared" si="206"/>
        <v>108244.976</v>
      </c>
      <c r="Q518" s="101">
        <f t="shared" si="207"/>
        <v>0</v>
      </c>
      <c r="R518" s="102">
        <f t="shared" si="208"/>
        <v>0</v>
      </c>
      <c r="S518" s="10">
        <f t="shared" si="209"/>
        <v>0</v>
      </c>
      <c r="T518" s="17">
        <f t="shared" si="219"/>
        <v>7.9699999999999993E-2</v>
      </c>
      <c r="U518" s="101">
        <f t="shared" si="220"/>
        <v>59</v>
      </c>
      <c r="V518" s="101">
        <v>252</v>
      </c>
      <c r="W518" s="22">
        <f t="shared" si="210"/>
        <v>1.018115747</v>
      </c>
      <c r="X518" s="18">
        <f t="shared" si="211"/>
        <v>1960.9385990000001</v>
      </c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4"/>
      <c r="AJ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6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7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x14ac:dyDescent="0.2">
      <c r="A519" s="114">
        <f t="shared" si="212"/>
        <v>41979</v>
      </c>
      <c r="B519" s="98">
        <f t="shared" si="202"/>
        <v>110267.496501</v>
      </c>
      <c r="C519" s="10">
        <f t="shared" si="213"/>
        <v>100000</v>
      </c>
      <c r="D519" s="99">
        <f t="shared" si="214"/>
        <v>4008</v>
      </c>
      <c r="E519" s="21">
        <f>VLOOKUP(A518,[1]Plan1!$AY$80:$BA$314,3)</f>
        <v>4028.44</v>
      </c>
      <c r="F519" s="121">
        <f t="shared" si="215"/>
        <v>41961</v>
      </c>
      <c r="G519" s="100">
        <f t="shared" si="203"/>
        <v>5.0998003992015484E-3</v>
      </c>
      <c r="H519" s="20">
        <f t="shared" si="216"/>
        <v>41988</v>
      </c>
      <c r="I519" s="20">
        <f t="shared" si="204"/>
        <v>41988</v>
      </c>
      <c r="J519" s="1">
        <f t="shared" si="223"/>
        <v>20</v>
      </c>
      <c r="K519" s="1">
        <f t="shared" si="222"/>
        <v>15</v>
      </c>
      <c r="L519" s="10">
        <f t="shared" si="205"/>
        <v>1.0038224099999999</v>
      </c>
      <c r="M519" s="22">
        <f t="shared" si="221"/>
        <v>1.00419919</v>
      </c>
      <c r="N519" s="22">
        <f t="shared" si="217"/>
        <v>1.0786022473175414</v>
      </c>
      <c r="O519" s="10">
        <f t="shared" si="218"/>
        <v>1.0827251</v>
      </c>
      <c r="P519" s="10">
        <f t="shared" si="206"/>
        <v>108272.51</v>
      </c>
      <c r="Q519" s="101">
        <f t="shared" si="207"/>
        <v>0</v>
      </c>
      <c r="R519" s="102">
        <f t="shared" si="208"/>
        <v>0</v>
      </c>
      <c r="S519" s="10">
        <f t="shared" si="209"/>
        <v>0</v>
      </c>
      <c r="T519" s="17">
        <f t="shared" si="219"/>
        <v>7.9699999999999993E-2</v>
      </c>
      <c r="U519" s="101">
        <f t="shared" si="220"/>
        <v>60</v>
      </c>
      <c r="V519" s="101">
        <v>252</v>
      </c>
      <c r="W519" s="22">
        <f t="shared" si="210"/>
        <v>1.018425605</v>
      </c>
      <c r="X519" s="18">
        <f t="shared" si="211"/>
        <v>1994.9865010000001</v>
      </c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4"/>
      <c r="AJ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6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7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x14ac:dyDescent="0.2">
      <c r="A520" s="114">
        <f t="shared" si="212"/>
        <v>41980</v>
      </c>
      <c r="B520" s="98">
        <f t="shared" si="202"/>
        <v>110267.496501</v>
      </c>
      <c r="C520" s="10">
        <f t="shared" si="213"/>
        <v>100000</v>
      </c>
      <c r="D520" s="99">
        <f t="shared" si="214"/>
        <v>4008</v>
      </c>
      <c r="E520" s="21">
        <f>VLOOKUP(A519,[1]Plan1!$AY$80:$BA$314,3)</f>
        <v>4028.44</v>
      </c>
      <c r="F520" s="121">
        <f t="shared" si="215"/>
        <v>41961</v>
      </c>
      <c r="G520" s="100">
        <f t="shared" si="203"/>
        <v>5.0998003992015484E-3</v>
      </c>
      <c r="H520" s="20">
        <f t="shared" si="216"/>
        <v>41988</v>
      </c>
      <c r="I520" s="20">
        <f t="shared" si="204"/>
        <v>41988</v>
      </c>
      <c r="J520" s="1">
        <f t="shared" si="223"/>
        <v>20</v>
      </c>
      <c r="K520" s="1">
        <f t="shared" si="222"/>
        <v>15</v>
      </c>
      <c r="L520" s="10">
        <f t="shared" si="205"/>
        <v>1.0038224099999999</v>
      </c>
      <c r="M520" s="22">
        <f t="shared" si="221"/>
        <v>1.00419919</v>
      </c>
      <c r="N520" s="22">
        <f t="shared" si="217"/>
        <v>1.0786022473175414</v>
      </c>
      <c r="O520" s="10">
        <f t="shared" si="218"/>
        <v>1.0827251</v>
      </c>
      <c r="P520" s="10">
        <f t="shared" si="206"/>
        <v>108272.51</v>
      </c>
      <c r="Q520" s="101">
        <f t="shared" si="207"/>
        <v>0</v>
      </c>
      <c r="R520" s="102">
        <f t="shared" si="208"/>
        <v>0</v>
      </c>
      <c r="S520" s="10">
        <f t="shared" si="209"/>
        <v>0</v>
      </c>
      <c r="T520" s="17">
        <f t="shared" si="219"/>
        <v>7.9699999999999993E-2</v>
      </c>
      <c r="U520" s="101">
        <f t="shared" si="220"/>
        <v>60</v>
      </c>
      <c r="V520" s="101">
        <v>252</v>
      </c>
      <c r="W520" s="22">
        <f t="shared" si="210"/>
        <v>1.018425605</v>
      </c>
      <c r="X520" s="18">
        <f t="shared" si="211"/>
        <v>1994.9865010000001</v>
      </c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4"/>
      <c r="AJ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6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7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x14ac:dyDescent="0.2">
      <c r="A521" s="114">
        <f t="shared" si="212"/>
        <v>41981</v>
      </c>
      <c r="B521" s="98">
        <f t="shared" si="202"/>
        <v>110267.496501</v>
      </c>
      <c r="C521" s="10">
        <f t="shared" si="213"/>
        <v>100000</v>
      </c>
      <c r="D521" s="99">
        <f t="shared" si="214"/>
        <v>4008</v>
      </c>
      <c r="E521" s="21">
        <f>VLOOKUP(A520,[1]Plan1!$AY$80:$BA$314,3)</f>
        <v>4028.44</v>
      </c>
      <c r="F521" s="121">
        <f t="shared" si="215"/>
        <v>41961</v>
      </c>
      <c r="G521" s="100">
        <f t="shared" si="203"/>
        <v>5.0998003992015484E-3</v>
      </c>
      <c r="H521" s="20">
        <f t="shared" si="216"/>
        <v>41988</v>
      </c>
      <c r="I521" s="20">
        <f t="shared" si="204"/>
        <v>41988</v>
      </c>
      <c r="J521" s="1">
        <f t="shared" si="223"/>
        <v>20</v>
      </c>
      <c r="K521" s="1">
        <f t="shared" si="222"/>
        <v>15</v>
      </c>
      <c r="L521" s="10">
        <f t="shared" si="205"/>
        <v>1.0038224099999999</v>
      </c>
      <c r="M521" s="22">
        <f t="shared" si="221"/>
        <v>1.00419919</v>
      </c>
      <c r="N521" s="22">
        <f t="shared" si="217"/>
        <v>1.0786022473175414</v>
      </c>
      <c r="O521" s="10">
        <f t="shared" si="218"/>
        <v>1.0827251</v>
      </c>
      <c r="P521" s="10">
        <f t="shared" si="206"/>
        <v>108272.51</v>
      </c>
      <c r="Q521" s="101">
        <f t="shared" si="207"/>
        <v>0</v>
      </c>
      <c r="R521" s="102">
        <f t="shared" si="208"/>
        <v>0</v>
      </c>
      <c r="S521" s="10">
        <f t="shared" si="209"/>
        <v>0</v>
      </c>
      <c r="T521" s="17">
        <f t="shared" si="219"/>
        <v>7.9699999999999993E-2</v>
      </c>
      <c r="U521" s="101">
        <f t="shared" si="220"/>
        <v>60</v>
      </c>
      <c r="V521" s="101">
        <v>252</v>
      </c>
      <c r="W521" s="22">
        <f t="shared" si="210"/>
        <v>1.018425605</v>
      </c>
      <c r="X521" s="18">
        <f t="shared" si="211"/>
        <v>1994.9865010000001</v>
      </c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4"/>
      <c r="AJ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6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7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x14ac:dyDescent="0.2">
      <c r="A522" s="114">
        <f t="shared" si="212"/>
        <v>41982</v>
      </c>
      <c r="B522" s="98">
        <f t="shared" ref="B522:B585" si="224">(P522+X522)</f>
        <v>110329.11390499999</v>
      </c>
      <c r="C522" s="10">
        <f t="shared" si="213"/>
        <v>100000</v>
      </c>
      <c r="D522" s="99">
        <f t="shared" si="214"/>
        <v>4008</v>
      </c>
      <c r="E522" s="21">
        <f>VLOOKUP(A521,[1]Plan1!$AY$80:$BA$314,3)</f>
        <v>4028.44</v>
      </c>
      <c r="F522" s="121">
        <f t="shared" si="215"/>
        <v>41961</v>
      </c>
      <c r="G522" s="100">
        <f t="shared" ref="G522:G585" si="225">(E522/D522)-1</f>
        <v>5.0998003992015484E-3</v>
      </c>
      <c r="H522" s="20">
        <f t="shared" si="216"/>
        <v>41988</v>
      </c>
      <c r="I522" s="20">
        <f t="shared" ref="I522:I585" si="226">IF(A522&gt;I521,H522,I521)</f>
        <v>41988</v>
      </c>
      <c r="J522" s="1">
        <f t="shared" si="223"/>
        <v>20</v>
      </c>
      <c r="K522" s="1">
        <f t="shared" si="222"/>
        <v>16</v>
      </c>
      <c r="L522" s="10">
        <f t="shared" ref="L522:L585" si="227">TRUNC((E522/D522)^TRUNC((K522/J522),9),8)</f>
        <v>1.0040777599999999</v>
      </c>
      <c r="M522" s="22">
        <f t="shared" si="221"/>
        <v>1.00419919</v>
      </c>
      <c r="N522" s="22">
        <f t="shared" si="217"/>
        <v>1.0786022473175414</v>
      </c>
      <c r="O522" s="10">
        <f t="shared" si="218"/>
        <v>1.0830005199999999</v>
      </c>
      <c r="P522" s="10">
        <f t="shared" ref="P522:P585" si="228">TRUNC(C522*O522,8)</f>
        <v>108300.052</v>
      </c>
      <c r="Q522" s="101">
        <f t="shared" ref="Q522:Q585" si="229">IF(VLOOKUP(A522,AK$10:AR$114,8)=VLOOKUP(A521,AK$10:AR$114,8),0,VLOOKUP(A522,AK$10:AR$114,8))</f>
        <v>0</v>
      </c>
      <c r="R522" s="102">
        <f t="shared" ref="R522:R585" si="230">IF(Q522&gt;0,VLOOKUP($A522,$AK$10:$AP$114,6),0)</f>
        <v>0</v>
      </c>
      <c r="S522" s="10">
        <f t="shared" ref="S522:S585" si="231">IF(R522&gt;0,TRUNC(100000*R522*O522,8),0)</f>
        <v>0</v>
      </c>
      <c r="T522" s="17">
        <f t="shared" si="219"/>
        <v>7.9699999999999993E-2</v>
      </c>
      <c r="U522" s="101">
        <f t="shared" si="220"/>
        <v>61</v>
      </c>
      <c r="V522" s="101">
        <v>252</v>
      </c>
      <c r="W522" s="22">
        <f t="shared" ref="W522:W585" si="232">ROUND((1+T522)^TRUNC((U522/V522),9),9)</f>
        <v>1.0187355579999999</v>
      </c>
      <c r="X522" s="18">
        <f t="shared" ref="X522:X585" si="233">TRUNC((P522*(W522-1)),6)</f>
        <v>2029.061905</v>
      </c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4"/>
      <c r="AJ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6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7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x14ac:dyDescent="0.2">
      <c r="A523" s="114">
        <f t="shared" ref="A523:A586" si="234">(A522+1)</f>
        <v>41983</v>
      </c>
      <c r="B523" s="98">
        <f t="shared" si="224"/>
        <v>110390.765699</v>
      </c>
      <c r="C523" s="10">
        <f t="shared" ref="C523:C586" si="235">TRUNC(IF(Q522&gt;0,VLOOKUP(A522,$AK$12:$AL$114,2),C522),8)</f>
        <v>100000</v>
      </c>
      <c r="D523" s="99">
        <f t="shared" ref="D523:D586" si="236">IF(E523=E522,D522,E522)</f>
        <v>4008</v>
      </c>
      <c r="E523" s="21">
        <f>VLOOKUP(A522,[1]Plan1!$AY$80:$BA$314,3)</f>
        <v>4028.44</v>
      </c>
      <c r="F523" s="121">
        <f t="shared" ref="F523:F586" si="237">IF(D523=D522,F522,A523)</f>
        <v>41961</v>
      </c>
      <c r="G523" s="100">
        <f t="shared" si="225"/>
        <v>5.0998003992015484E-3</v>
      </c>
      <c r="H523" s="20">
        <f t="shared" ref="H523:H586" si="238">IF(DAY(A523)=15,VLOOKUP(A523,AO$118:AT$450,4),H522)</f>
        <v>41988</v>
      </c>
      <c r="I523" s="20">
        <f t="shared" si="226"/>
        <v>41988</v>
      </c>
      <c r="J523" s="1">
        <f t="shared" si="223"/>
        <v>20</v>
      </c>
      <c r="K523" s="1">
        <f t="shared" si="222"/>
        <v>17</v>
      </c>
      <c r="L523" s="10">
        <f t="shared" si="227"/>
        <v>1.00433317</v>
      </c>
      <c r="M523" s="22">
        <f t="shared" si="221"/>
        <v>1.00419919</v>
      </c>
      <c r="N523" s="22">
        <f t="shared" ref="N523:N586" si="239">IF(I523&gt;I522,N522*M523,N522)</f>
        <v>1.0786022473175414</v>
      </c>
      <c r="O523" s="10">
        <f t="shared" ref="O523:O586" si="240">TRUNC(TRUNC((L523*N523),15),8)</f>
        <v>1.0832760100000001</v>
      </c>
      <c r="P523" s="10">
        <f t="shared" si="228"/>
        <v>108327.601</v>
      </c>
      <c r="Q523" s="101">
        <f t="shared" si="229"/>
        <v>0</v>
      </c>
      <c r="R523" s="102">
        <f t="shared" si="230"/>
        <v>0</v>
      </c>
      <c r="S523" s="10">
        <f t="shared" si="231"/>
        <v>0</v>
      </c>
      <c r="T523" s="17">
        <f t="shared" ref="T523:T586" si="241">(T522)</f>
        <v>7.9699999999999993E-2</v>
      </c>
      <c r="U523" s="101">
        <f t="shared" si="220"/>
        <v>62</v>
      </c>
      <c r="V523" s="101">
        <v>252</v>
      </c>
      <c r="W523" s="22">
        <f t="shared" si="232"/>
        <v>1.0190456050000001</v>
      </c>
      <c r="X523" s="18">
        <f t="shared" si="233"/>
        <v>2063.1646989999999</v>
      </c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4"/>
      <c r="AJ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6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7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x14ac:dyDescent="0.2">
      <c r="A524" s="114">
        <f t="shared" si="234"/>
        <v>41984</v>
      </c>
      <c r="B524" s="98">
        <f t="shared" si="224"/>
        <v>110452.45189600001</v>
      </c>
      <c r="C524" s="10">
        <f t="shared" si="235"/>
        <v>100000</v>
      </c>
      <c r="D524" s="99">
        <f t="shared" si="236"/>
        <v>4008</v>
      </c>
      <c r="E524" s="21">
        <f>VLOOKUP(A523,[1]Plan1!$AY$80:$BA$314,3)</f>
        <v>4028.44</v>
      </c>
      <c r="F524" s="121">
        <f t="shared" si="237"/>
        <v>41961</v>
      </c>
      <c r="G524" s="100">
        <f t="shared" si="225"/>
        <v>5.0998003992015484E-3</v>
      </c>
      <c r="H524" s="20">
        <f t="shared" si="238"/>
        <v>41988</v>
      </c>
      <c r="I524" s="20">
        <f t="shared" si="226"/>
        <v>41988</v>
      </c>
      <c r="J524" s="1">
        <f t="shared" si="223"/>
        <v>20</v>
      </c>
      <c r="K524" s="1">
        <f t="shared" si="222"/>
        <v>18</v>
      </c>
      <c r="L524" s="10">
        <f t="shared" si="227"/>
        <v>1.0045886500000001</v>
      </c>
      <c r="M524" s="22">
        <f t="shared" si="221"/>
        <v>1.00419919</v>
      </c>
      <c r="N524" s="22">
        <f t="shared" si="239"/>
        <v>1.0786022473175414</v>
      </c>
      <c r="O524" s="10">
        <f t="shared" si="240"/>
        <v>1.08355157</v>
      </c>
      <c r="P524" s="10">
        <f t="shared" si="228"/>
        <v>108355.15700000001</v>
      </c>
      <c r="Q524" s="101">
        <f t="shared" si="229"/>
        <v>0</v>
      </c>
      <c r="R524" s="102">
        <f t="shared" si="230"/>
        <v>0</v>
      </c>
      <c r="S524" s="10">
        <f t="shared" si="231"/>
        <v>0</v>
      </c>
      <c r="T524" s="17">
        <f t="shared" si="241"/>
        <v>7.9699999999999993E-2</v>
      </c>
      <c r="U524" s="101">
        <f t="shared" si="220"/>
        <v>63</v>
      </c>
      <c r="V524" s="101">
        <v>252</v>
      </c>
      <c r="W524" s="22">
        <f t="shared" si="232"/>
        <v>1.019355746</v>
      </c>
      <c r="X524" s="18">
        <f t="shared" si="233"/>
        <v>2097.2948959999999</v>
      </c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4"/>
      <c r="AJ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6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7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x14ac:dyDescent="0.2">
      <c r="A525" s="114">
        <f t="shared" si="234"/>
        <v>41985</v>
      </c>
      <c r="B525" s="98">
        <f t="shared" si="224"/>
        <v>110514.17262</v>
      </c>
      <c r="C525" s="10">
        <f t="shared" si="235"/>
        <v>100000</v>
      </c>
      <c r="D525" s="99">
        <f t="shared" si="236"/>
        <v>4008</v>
      </c>
      <c r="E525" s="21">
        <f>VLOOKUP(A524,[1]Plan1!$AY$80:$BA$314,3)</f>
        <v>4028.44</v>
      </c>
      <c r="F525" s="121">
        <f t="shared" si="237"/>
        <v>41961</v>
      </c>
      <c r="G525" s="100">
        <f t="shared" si="225"/>
        <v>5.0998003992015484E-3</v>
      </c>
      <c r="H525" s="20">
        <f t="shared" si="238"/>
        <v>41988</v>
      </c>
      <c r="I525" s="20">
        <f t="shared" si="226"/>
        <v>41988</v>
      </c>
      <c r="J525" s="1">
        <f t="shared" si="223"/>
        <v>20</v>
      </c>
      <c r="K525" s="1">
        <f t="shared" si="222"/>
        <v>19</v>
      </c>
      <c r="L525" s="10">
        <f t="shared" si="227"/>
        <v>1.00484419</v>
      </c>
      <c r="M525" s="22">
        <f t="shared" si="221"/>
        <v>1.00419919</v>
      </c>
      <c r="N525" s="22">
        <f t="shared" si="239"/>
        <v>1.0786022473175414</v>
      </c>
      <c r="O525" s="10">
        <f t="shared" si="240"/>
        <v>1.0838272</v>
      </c>
      <c r="P525" s="10">
        <f t="shared" si="228"/>
        <v>108382.72</v>
      </c>
      <c r="Q525" s="101">
        <f t="shared" si="229"/>
        <v>0</v>
      </c>
      <c r="R525" s="102">
        <f t="shared" si="230"/>
        <v>0</v>
      </c>
      <c r="S525" s="10">
        <f t="shared" si="231"/>
        <v>0</v>
      </c>
      <c r="T525" s="17">
        <f t="shared" si="241"/>
        <v>7.9699999999999993E-2</v>
      </c>
      <c r="U525" s="101">
        <f t="shared" si="220"/>
        <v>64</v>
      </c>
      <c r="V525" s="101">
        <v>252</v>
      </c>
      <c r="W525" s="22">
        <f t="shared" si="232"/>
        <v>1.019665982</v>
      </c>
      <c r="X525" s="18">
        <f t="shared" si="233"/>
        <v>2131.45262</v>
      </c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4"/>
      <c r="AJ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6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7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x14ac:dyDescent="0.2">
      <c r="A526" s="114">
        <f t="shared" si="234"/>
        <v>41986</v>
      </c>
      <c r="B526" s="98">
        <f t="shared" si="224"/>
        <v>110575.92777699999</v>
      </c>
      <c r="C526" s="10">
        <f t="shared" si="235"/>
        <v>100000</v>
      </c>
      <c r="D526" s="99">
        <f t="shared" si="236"/>
        <v>4008</v>
      </c>
      <c r="E526" s="21">
        <f>VLOOKUP(A525,[1]Plan1!$AY$80:$BA$314,3)</f>
        <v>4028.44</v>
      </c>
      <c r="F526" s="121">
        <f t="shared" si="237"/>
        <v>41961</v>
      </c>
      <c r="G526" s="100">
        <f t="shared" si="225"/>
        <v>5.0998003992015484E-3</v>
      </c>
      <c r="H526" s="20">
        <f t="shared" si="238"/>
        <v>41988</v>
      </c>
      <c r="I526" s="20">
        <f t="shared" si="226"/>
        <v>41988</v>
      </c>
      <c r="J526" s="1">
        <f t="shared" si="223"/>
        <v>20</v>
      </c>
      <c r="K526" s="1">
        <f t="shared" si="222"/>
        <v>20</v>
      </c>
      <c r="L526" s="10">
        <f t="shared" si="227"/>
        <v>1.0050998</v>
      </c>
      <c r="M526" s="22">
        <f t="shared" si="221"/>
        <v>1.00419919</v>
      </c>
      <c r="N526" s="22">
        <f t="shared" si="239"/>
        <v>1.0786022473175414</v>
      </c>
      <c r="O526" s="10">
        <f t="shared" si="240"/>
        <v>1.0841029</v>
      </c>
      <c r="P526" s="10">
        <f t="shared" si="228"/>
        <v>108410.29</v>
      </c>
      <c r="Q526" s="101">
        <f t="shared" si="229"/>
        <v>0</v>
      </c>
      <c r="R526" s="102">
        <f t="shared" si="230"/>
        <v>0</v>
      </c>
      <c r="S526" s="10">
        <f t="shared" si="231"/>
        <v>0</v>
      </c>
      <c r="T526" s="17">
        <f t="shared" si="241"/>
        <v>7.9699999999999993E-2</v>
      </c>
      <c r="U526" s="101">
        <f t="shared" si="220"/>
        <v>65</v>
      </c>
      <c r="V526" s="101">
        <v>252</v>
      </c>
      <c r="W526" s="22">
        <f t="shared" si="232"/>
        <v>1.0199763120000001</v>
      </c>
      <c r="X526" s="18">
        <f t="shared" si="233"/>
        <v>2165.6377769999999</v>
      </c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4"/>
      <c r="AJ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6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7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x14ac:dyDescent="0.2">
      <c r="A527" s="114">
        <f t="shared" si="234"/>
        <v>41987</v>
      </c>
      <c r="B527" s="98">
        <f t="shared" si="224"/>
        <v>110575.92777699999</v>
      </c>
      <c r="C527" s="10">
        <f t="shared" si="235"/>
        <v>100000</v>
      </c>
      <c r="D527" s="99">
        <f t="shared" si="236"/>
        <v>4008</v>
      </c>
      <c r="E527" s="21">
        <f>VLOOKUP(A526,[1]Plan1!$AY$80:$BA$314,3)</f>
        <v>4028.44</v>
      </c>
      <c r="F527" s="121">
        <f t="shared" si="237"/>
        <v>41961</v>
      </c>
      <c r="G527" s="100">
        <f t="shared" si="225"/>
        <v>5.0998003992015484E-3</v>
      </c>
      <c r="H527" s="20">
        <f t="shared" si="238"/>
        <v>41988</v>
      </c>
      <c r="I527" s="20">
        <f t="shared" si="226"/>
        <v>41988</v>
      </c>
      <c r="J527" s="1">
        <f t="shared" si="223"/>
        <v>20</v>
      </c>
      <c r="K527" s="1">
        <f t="shared" si="222"/>
        <v>20</v>
      </c>
      <c r="L527" s="10">
        <f t="shared" si="227"/>
        <v>1.0050998</v>
      </c>
      <c r="M527" s="22">
        <f t="shared" si="221"/>
        <v>1.00419919</v>
      </c>
      <c r="N527" s="22">
        <f t="shared" si="239"/>
        <v>1.0786022473175414</v>
      </c>
      <c r="O527" s="10">
        <f t="shared" si="240"/>
        <v>1.0841029</v>
      </c>
      <c r="P527" s="10">
        <f t="shared" si="228"/>
        <v>108410.29</v>
      </c>
      <c r="Q527" s="101">
        <f t="shared" si="229"/>
        <v>0</v>
      </c>
      <c r="R527" s="102">
        <f t="shared" si="230"/>
        <v>0</v>
      </c>
      <c r="S527" s="10">
        <f t="shared" si="231"/>
        <v>0</v>
      </c>
      <c r="T527" s="17">
        <f t="shared" si="241"/>
        <v>7.9699999999999993E-2</v>
      </c>
      <c r="U527" s="101">
        <f t="shared" si="220"/>
        <v>65</v>
      </c>
      <c r="V527" s="101">
        <v>252</v>
      </c>
      <c r="W527" s="22">
        <f t="shared" si="232"/>
        <v>1.0199763120000001</v>
      </c>
      <c r="X527" s="18">
        <f t="shared" si="233"/>
        <v>2165.6377769999999</v>
      </c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4"/>
      <c r="AJ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6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7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x14ac:dyDescent="0.2">
      <c r="A528" s="114">
        <f t="shared" si="234"/>
        <v>41988</v>
      </c>
      <c r="B528" s="98">
        <f t="shared" si="224"/>
        <v>110575.92777699999</v>
      </c>
      <c r="C528" s="10">
        <f t="shared" si="235"/>
        <v>100000</v>
      </c>
      <c r="D528" s="99">
        <f t="shared" si="236"/>
        <v>4008</v>
      </c>
      <c r="E528" s="21">
        <f>VLOOKUP(A527,[1]Plan1!$AY$80:$BA$314,3)</f>
        <v>4028.44</v>
      </c>
      <c r="F528" s="121">
        <f t="shared" si="237"/>
        <v>41961</v>
      </c>
      <c r="G528" s="100">
        <f t="shared" si="225"/>
        <v>5.0998003992015484E-3</v>
      </c>
      <c r="H528" s="20">
        <f t="shared" si="238"/>
        <v>42019</v>
      </c>
      <c r="I528" s="20">
        <f t="shared" si="226"/>
        <v>41988</v>
      </c>
      <c r="J528" s="1">
        <f t="shared" si="223"/>
        <v>20</v>
      </c>
      <c r="K528" s="1">
        <f t="shared" si="222"/>
        <v>20</v>
      </c>
      <c r="L528" s="10">
        <f t="shared" si="227"/>
        <v>1.0050998</v>
      </c>
      <c r="M528" s="22">
        <f t="shared" si="221"/>
        <v>1.00419919</v>
      </c>
      <c r="N528" s="22">
        <f t="shared" si="239"/>
        <v>1.0786022473175414</v>
      </c>
      <c r="O528" s="10">
        <f t="shared" si="240"/>
        <v>1.0841029</v>
      </c>
      <c r="P528" s="10">
        <f t="shared" si="228"/>
        <v>108410.29</v>
      </c>
      <c r="Q528" s="101">
        <f t="shared" si="229"/>
        <v>0</v>
      </c>
      <c r="R528" s="102">
        <f t="shared" si="230"/>
        <v>0</v>
      </c>
      <c r="S528" s="10">
        <f t="shared" si="231"/>
        <v>0</v>
      </c>
      <c r="T528" s="17">
        <f t="shared" si="241"/>
        <v>7.9699999999999993E-2</v>
      </c>
      <c r="U528" s="101">
        <f t="shared" si="220"/>
        <v>65</v>
      </c>
      <c r="V528" s="101">
        <v>252</v>
      </c>
      <c r="W528" s="22">
        <f t="shared" si="232"/>
        <v>1.0199763120000001</v>
      </c>
      <c r="X528" s="18">
        <f t="shared" si="233"/>
        <v>2165.6377769999999</v>
      </c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4"/>
      <c r="AJ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6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7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x14ac:dyDescent="0.2">
      <c r="A529" s="114">
        <f t="shared" si="234"/>
        <v>41989</v>
      </c>
      <c r="B529" s="98">
        <f t="shared" si="224"/>
        <v>110650.509735</v>
      </c>
      <c r="C529" s="10">
        <f t="shared" si="235"/>
        <v>100000</v>
      </c>
      <c r="D529" s="99">
        <f t="shared" si="236"/>
        <v>4028.44</v>
      </c>
      <c r="E529" s="21">
        <f>VLOOKUP(A528,[1]Plan1!$AY$80:$BA$314,3)</f>
        <v>4059.86</v>
      </c>
      <c r="F529" s="121">
        <f t="shared" si="237"/>
        <v>41989</v>
      </c>
      <c r="G529" s="100">
        <f t="shared" si="225"/>
        <v>7.7995452333905479E-3</v>
      </c>
      <c r="H529" s="20">
        <f t="shared" si="238"/>
        <v>42019</v>
      </c>
      <c r="I529" s="20">
        <f t="shared" si="226"/>
        <v>42019</v>
      </c>
      <c r="J529" s="1">
        <f t="shared" si="223"/>
        <v>21</v>
      </c>
      <c r="K529" s="1">
        <f t="shared" si="222"/>
        <v>1</v>
      </c>
      <c r="L529" s="10">
        <f t="shared" si="227"/>
        <v>1.00037003</v>
      </c>
      <c r="M529" s="22">
        <f t="shared" si="221"/>
        <v>1.0050998</v>
      </c>
      <c r="N529" s="22">
        <f t="shared" si="239"/>
        <v>1.0841029030584113</v>
      </c>
      <c r="O529" s="10">
        <f t="shared" si="240"/>
        <v>1.0845040500000001</v>
      </c>
      <c r="P529" s="10">
        <f t="shared" si="228"/>
        <v>108450.405</v>
      </c>
      <c r="Q529" s="101">
        <f t="shared" si="229"/>
        <v>0</v>
      </c>
      <c r="R529" s="102">
        <f t="shared" si="230"/>
        <v>0</v>
      </c>
      <c r="S529" s="10">
        <f t="shared" si="231"/>
        <v>0</v>
      </c>
      <c r="T529" s="17">
        <f t="shared" si="241"/>
        <v>7.9699999999999993E-2</v>
      </c>
      <c r="U529" s="101">
        <f t="shared" si="220"/>
        <v>66</v>
      </c>
      <c r="V529" s="101">
        <v>252</v>
      </c>
      <c r="W529" s="22">
        <f t="shared" si="232"/>
        <v>1.0202867360000001</v>
      </c>
      <c r="X529" s="18">
        <f t="shared" si="233"/>
        <v>2200.1047349999999</v>
      </c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4"/>
      <c r="AJ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6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7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x14ac:dyDescent="0.2">
      <c r="A530" s="114">
        <f t="shared" si="234"/>
        <v>41990</v>
      </c>
      <c r="B530" s="98">
        <f t="shared" si="224"/>
        <v>110725.14221400001</v>
      </c>
      <c r="C530" s="10">
        <f t="shared" si="235"/>
        <v>100000</v>
      </c>
      <c r="D530" s="99">
        <f t="shared" si="236"/>
        <v>4028.44</v>
      </c>
      <c r="E530" s="21">
        <f>VLOOKUP(A529,[1]Plan1!$AY$80:$BA$314,3)</f>
        <v>4059.86</v>
      </c>
      <c r="F530" s="121">
        <f t="shared" si="237"/>
        <v>41989</v>
      </c>
      <c r="G530" s="100">
        <f t="shared" si="225"/>
        <v>7.7995452333905479E-3</v>
      </c>
      <c r="H530" s="20">
        <f t="shared" si="238"/>
        <v>42019</v>
      </c>
      <c r="I530" s="20">
        <f t="shared" si="226"/>
        <v>42019</v>
      </c>
      <c r="J530" s="1">
        <f t="shared" si="223"/>
        <v>21</v>
      </c>
      <c r="K530" s="1">
        <f t="shared" si="222"/>
        <v>2</v>
      </c>
      <c r="L530" s="10">
        <f t="shared" si="227"/>
        <v>1.0007402000000001</v>
      </c>
      <c r="M530" s="22">
        <f t="shared" si="221"/>
        <v>1.0050998</v>
      </c>
      <c r="N530" s="22">
        <f t="shared" si="239"/>
        <v>1.0841029030584113</v>
      </c>
      <c r="O530" s="10">
        <f t="shared" si="240"/>
        <v>1.0849053500000001</v>
      </c>
      <c r="P530" s="10">
        <f t="shared" si="228"/>
        <v>108490.535</v>
      </c>
      <c r="Q530" s="101">
        <f t="shared" si="229"/>
        <v>0</v>
      </c>
      <c r="R530" s="102">
        <f t="shared" si="230"/>
        <v>0</v>
      </c>
      <c r="S530" s="10">
        <f t="shared" si="231"/>
        <v>0</v>
      </c>
      <c r="T530" s="17">
        <f t="shared" si="241"/>
        <v>7.9699999999999993E-2</v>
      </c>
      <c r="U530" s="101">
        <f t="shared" si="220"/>
        <v>67</v>
      </c>
      <c r="V530" s="101">
        <v>252</v>
      </c>
      <c r="W530" s="22">
        <f t="shared" si="232"/>
        <v>1.020597255</v>
      </c>
      <c r="X530" s="18">
        <f t="shared" si="233"/>
        <v>2234.6072140000001</v>
      </c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4"/>
      <c r="AJ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6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7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x14ac:dyDescent="0.2">
      <c r="A531" s="114">
        <f t="shared" si="234"/>
        <v>41991</v>
      </c>
      <c r="B531" s="98">
        <f t="shared" si="224"/>
        <v>110799.82626</v>
      </c>
      <c r="C531" s="10">
        <f t="shared" si="235"/>
        <v>100000</v>
      </c>
      <c r="D531" s="99">
        <f t="shared" si="236"/>
        <v>4028.44</v>
      </c>
      <c r="E531" s="21">
        <f>VLOOKUP(A530,[1]Plan1!$AY$80:$BA$314,3)</f>
        <v>4059.86</v>
      </c>
      <c r="F531" s="121">
        <f t="shared" si="237"/>
        <v>41989</v>
      </c>
      <c r="G531" s="100">
        <f t="shared" si="225"/>
        <v>7.7995452333905479E-3</v>
      </c>
      <c r="H531" s="20">
        <f t="shared" si="238"/>
        <v>42019</v>
      </c>
      <c r="I531" s="20">
        <f t="shared" si="226"/>
        <v>42019</v>
      </c>
      <c r="J531" s="1">
        <f t="shared" si="223"/>
        <v>21</v>
      </c>
      <c r="K531" s="1">
        <f t="shared" si="222"/>
        <v>3</v>
      </c>
      <c r="L531" s="10">
        <f t="shared" si="227"/>
        <v>1.00111051</v>
      </c>
      <c r="M531" s="22">
        <f t="shared" si="221"/>
        <v>1.0050998</v>
      </c>
      <c r="N531" s="22">
        <f t="shared" si="239"/>
        <v>1.0841029030584113</v>
      </c>
      <c r="O531" s="10">
        <f t="shared" si="240"/>
        <v>1.0853068100000001</v>
      </c>
      <c r="P531" s="10">
        <f t="shared" si="228"/>
        <v>108530.681</v>
      </c>
      <c r="Q531" s="101">
        <f t="shared" si="229"/>
        <v>0</v>
      </c>
      <c r="R531" s="102">
        <f t="shared" si="230"/>
        <v>0</v>
      </c>
      <c r="S531" s="10">
        <f t="shared" si="231"/>
        <v>0</v>
      </c>
      <c r="T531" s="17">
        <f t="shared" si="241"/>
        <v>7.9699999999999993E-2</v>
      </c>
      <c r="U531" s="101">
        <f t="shared" si="220"/>
        <v>68</v>
      </c>
      <c r="V531" s="101">
        <v>252</v>
      </c>
      <c r="W531" s="22">
        <f t="shared" si="232"/>
        <v>1.020907869</v>
      </c>
      <c r="X531" s="18">
        <f t="shared" si="233"/>
        <v>2269.1452599999998</v>
      </c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4"/>
      <c r="AJ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6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7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x14ac:dyDescent="0.2">
      <c r="A532" s="114">
        <f t="shared" si="234"/>
        <v>41992</v>
      </c>
      <c r="B532" s="98">
        <f t="shared" si="224"/>
        <v>110874.558728</v>
      </c>
      <c r="C532" s="10">
        <f t="shared" si="235"/>
        <v>100000</v>
      </c>
      <c r="D532" s="99">
        <f t="shared" si="236"/>
        <v>4028.44</v>
      </c>
      <c r="E532" s="21">
        <f>VLOOKUP(A531,[1]Plan1!$AY$80:$BA$314,3)</f>
        <v>4059.86</v>
      </c>
      <c r="F532" s="121">
        <f t="shared" si="237"/>
        <v>41989</v>
      </c>
      <c r="G532" s="100">
        <f t="shared" si="225"/>
        <v>7.7995452333905479E-3</v>
      </c>
      <c r="H532" s="20">
        <f t="shared" si="238"/>
        <v>42019</v>
      </c>
      <c r="I532" s="20">
        <f t="shared" si="226"/>
        <v>42019</v>
      </c>
      <c r="J532" s="1">
        <f t="shared" si="223"/>
        <v>21</v>
      </c>
      <c r="K532" s="1">
        <f t="shared" si="222"/>
        <v>4</v>
      </c>
      <c r="L532" s="10">
        <f t="shared" si="227"/>
        <v>1.0014809499999999</v>
      </c>
      <c r="M532" s="22">
        <f t="shared" si="221"/>
        <v>1.0050998</v>
      </c>
      <c r="N532" s="22">
        <f t="shared" si="239"/>
        <v>1.0841029030584113</v>
      </c>
      <c r="O532" s="10">
        <f t="shared" si="240"/>
        <v>1.0857083999999999</v>
      </c>
      <c r="P532" s="10">
        <f t="shared" si="228"/>
        <v>108570.84</v>
      </c>
      <c r="Q532" s="101">
        <f t="shared" si="229"/>
        <v>0</v>
      </c>
      <c r="R532" s="102">
        <f t="shared" si="230"/>
        <v>0</v>
      </c>
      <c r="S532" s="10">
        <f t="shared" si="231"/>
        <v>0</v>
      </c>
      <c r="T532" s="17">
        <f t="shared" si="241"/>
        <v>7.9699999999999993E-2</v>
      </c>
      <c r="U532" s="101">
        <f t="shared" si="220"/>
        <v>69</v>
      </c>
      <c r="V532" s="101">
        <v>252</v>
      </c>
      <c r="W532" s="22">
        <f t="shared" si="232"/>
        <v>1.021218577</v>
      </c>
      <c r="X532" s="18">
        <f t="shared" si="233"/>
        <v>2303.7187279999998</v>
      </c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4"/>
      <c r="AJ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6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7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x14ac:dyDescent="0.2">
      <c r="A533" s="114">
        <f t="shared" si="234"/>
        <v>41993</v>
      </c>
      <c r="B533" s="98">
        <f t="shared" si="224"/>
        <v>110949.343727</v>
      </c>
      <c r="C533" s="10">
        <f t="shared" si="235"/>
        <v>100000</v>
      </c>
      <c r="D533" s="99">
        <f t="shared" si="236"/>
        <v>4028.44</v>
      </c>
      <c r="E533" s="21">
        <f>VLOOKUP(A532,[1]Plan1!$AY$80:$BA$314,3)</f>
        <v>4059.86</v>
      </c>
      <c r="F533" s="121">
        <f t="shared" si="237"/>
        <v>41989</v>
      </c>
      <c r="G533" s="100">
        <f t="shared" si="225"/>
        <v>7.7995452333905479E-3</v>
      </c>
      <c r="H533" s="20">
        <f t="shared" si="238"/>
        <v>42019</v>
      </c>
      <c r="I533" s="20">
        <f t="shared" si="226"/>
        <v>42019</v>
      </c>
      <c r="J533" s="1">
        <f t="shared" si="223"/>
        <v>21</v>
      </c>
      <c r="K533" s="1">
        <f t="shared" si="222"/>
        <v>5</v>
      </c>
      <c r="L533" s="10">
        <f t="shared" si="227"/>
        <v>1.0018515400000001</v>
      </c>
      <c r="M533" s="22">
        <f t="shared" si="221"/>
        <v>1.0050998</v>
      </c>
      <c r="N533" s="22">
        <f t="shared" si="239"/>
        <v>1.0841029030584113</v>
      </c>
      <c r="O533" s="10">
        <f t="shared" si="240"/>
        <v>1.08611016</v>
      </c>
      <c r="P533" s="10">
        <f t="shared" si="228"/>
        <v>108611.016</v>
      </c>
      <c r="Q533" s="101">
        <f t="shared" si="229"/>
        <v>0</v>
      </c>
      <c r="R533" s="102">
        <f t="shared" si="230"/>
        <v>0</v>
      </c>
      <c r="S533" s="10">
        <f t="shared" si="231"/>
        <v>0</v>
      </c>
      <c r="T533" s="17">
        <f t="shared" si="241"/>
        <v>7.9699999999999993E-2</v>
      </c>
      <c r="U533" s="101">
        <f t="shared" si="220"/>
        <v>70</v>
      </c>
      <c r="V533" s="101">
        <v>252</v>
      </c>
      <c r="W533" s="22">
        <f t="shared" si="232"/>
        <v>1.021529379</v>
      </c>
      <c r="X533" s="18">
        <f t="shared" si="233"/>
        <v>2338.3277269999999</v>
      </c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4"/>
      <c r="AJ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6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7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x14ac:dyDescent="0.2">
      <c r="A534" s="114">
        <f t="shared" si="234"/>
        <v>41994</v>
      </c>
      <c r="B534" s="98">
        <f t="shared" si="224"/>
        <v>110949.343727</v>
      </c>
      <c r="C534" s="10">
        <f t="shared" si="235"/>
        <v>100000</v>
      </c>
      <c r="D534" s="99">
        <f t="shared" si="236"/>
        <v>4028.44</v>
      </c>
      <c r="E534" s="21">
        <f>VLOOKUP(A533,[1]Plan1!$AY$80:$BA$314,3)</f>
        <v>4059.86</v>
      </c>
      <c r="F534" s="121">
        <f t="shared" si="237"/>
        <v>41989</v>
      </c>
      <c r="G534" s="100">
        <f t="shared" si="225"/>
        <v>7.7995452333905479E-3</v>
      </c>
      <c r="H534" s="20">
        <f t="shared" si="238"/>
        <v>42019</v>
      </c>
      <c r="I534" s="20">
        <f t="shared" si="226"/>
        <v>42019</v>
      </c>
      <c r="J534" s="1">
        <f t="shared" si="223"/>
        <v>21</v>
      </c>
      <c r="K534" s="1">
        <f t="shared" si="222"/>
        <v>5</v>
      </c>
      <c r="L534" s="10">
        <f t="shared" si="227"/>
        <v>1.0018515400000001</v>
      </c>
      <c r="M534" s="22">
        <f t="shared" si="221"/>
        <v>1.0050998</v>
      </c>
      <c r="N534" s="22">
        <f t="shared" si="239"/>
        <v>1.0841029030584113</v>
      </c>
      <c r="O534" s="10">
        <f t="shared" si="240"/>
        <v>1.08611016</v>
      </c>
      <c r="P534" s="10">
        <f t="shared" si="228"/>
        <v>108611.016</v>
      </c>
      <c r="Q534" s="101">
        <f t="shared" si="229"/>
        <v>0</v>
      </c>
      <c r="R534" s="102">
        <f t="shared" si="230"/>
        <v>0</v>
      </c>
      <c r="S534" s="10">
        <f t="shared" si="231"/>
        <v>0</v>
      </c>
      <c r="T534" s="17">
        <f t="shared" si="241"/>
        <v>7.9699999999999993E-2</v>
      </c>
      <c r="U534" s="101">
        <f t="shared" si="220"/>
        <v>70</v>
      </c>
      <c r="V534" s="101">
        <v>252</v>
      </c>
      <c r="W534" s="22">
        <f t="shared" si="232"/>
        <v>1.021529379</v>
      </c>
      <c r="X534" s="18">
        <f t="shared" si="233"/>
        <v>2338.3277269999999</v>
      </c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4"/>
      <c r="AJ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6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7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x14ac:dyDescent="0.2">
      <c r="A535" s="114">
        <f t="shared" si="234"/>
        <v>41995</v>
      </c>
      <c r="B535" s="98">
        <f t="shared" si="224"/>
        <v>110949.343727</v>
      </c>
      <c r="C535" s="10">
        <f t="shared" si="235"/>
        <v>100000</v>
      </c>
      <c r="D535" s="99">
        <f t="shared" si="236"/>
        <v>4028.44</v>
      </c>
      <c r="E535" s="21">
        <f>VLOOKUP(A534,[1]Plan1!$AY$80:$BA$314,3)</f>
        <v>4059.86</v>
      </c>
      <c r="F535" s="121">
        <f t="shared" si="237"/>
        <v>41989</v>
      </c>
      <c r="G535" s="100">
        <f t="shared" si="225"/>
        <v>7.7995452333905479E-3</v>
      </c>
      <c r="H535" s="20">
        <f t="shared" si="238"/>
        <v>42019</v>
      </c>
      <c r="I535" s="20">
        <f t="shared" si="226"/>
        <v>42019</v>
      </c>
      <c r="J535" s="1">
        <f t="shared" si="223"/>
        <v>21</v>
      </c>
      <c r="K535" s="1">
        <f t="shared" si="222"/>
        <v>5</v>
      </c>
      <c r="L535" s="10">
        <f t="shared" si="227"/>
        <v>1.0018515400000001</v>
      </c>
      <c r="M535" s="22">
        <f t="shared" si="221"/>
        <v>1.0050998</v>
      </c>
      <c r="N535" s="22">
        <f t="shared" si="239"/>
        <v>1.0841029030584113</v>
      </c>
      <c r="O535" s="10">
        <f t="shared" si="240"/>
        <v>1.08611016</v>
      </c>
      <c r="P535" s="10">
        <f t="shared" si="228"/>
        <v>108611.016</v>
      </c>
      <c r="Q535" s="101">
        <f t="shared" si="229"/>
        <v>0</v>
      </c>
      <c r="R535" s="102">
        <f t="shared" si="230"/>
        <v>0</v>
      </c>
      <c r="S535" s="10">
        <f t="shared" si="231"/>
        <v>0</v>
      </c>
      <c r="T535" s="17">
        <f t="shared" si="241"/>
        <v>7.9699999999999993E-2</v>
      </c>
      <c r="U535" s="101">
        <f t="shared" si="220"/>
        <v>70</v>
      </c>
      <c r="V535" s="101">
        <v>252</v>
      </c>
      <c r="W535" s="22">
        <f t="shared" si="232"/>
        <v>1.021529379</v>
      </c>
      <c r="X535" s="18">
        <f t="shared" si="233"/>
        <v>2338.3277269999999</v>
      </c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4"/>
      <c r="AJ535" s="1"/>
      <c r="AT535" s="7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6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7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x14ac:dyDescent="0.2">
      <c r="A536" s="114">
        <f t="shared" si="234"/>
        <v>41996</v>
      </c>
      <c r="B536" s="98">
        <f t="shared" si="224"/>
        <v>111024.17832600001</v>
      </c>
      <c r="C536" s="10">
        <f t="shared" si="235"/>
        <v>100000</v>
      </c>
      <c r="D536" s="99">
        <f t="shared" si="236"/>
        <v>4028.44</v>
      </c>
      <c r="E536" s="21">
        <f>VLOOKUP(A535,[1]Plan1!$AY$80:$BA$314,3)</f>
        <v>4059.86</v>
      </c>
      <c r="F536" s="121">
        <f t="shared" si="237"/>
        <v>41989</v>
      </c>
      <c r="G536" s="100">
        <f t="shared" si="225"/>
        <v>7.7995452333905479E-3</v>
      </c>
      <c r="H536" s="20">
        <f t="shared" si="238"/>
        <v>42019</v>
      </c>
      <c r="I536" s="20">
        <f t="shared" si="226"/>
        <v>42019</v>
      </c>
      <c r="J536" s="1">
        <f t="shared" si="223"/>
        <v>21</v>
      </c>
      <c r="K536" s="1">
        <f t="shared" si="222"/>
        <v>6</v>
      </c>
      <c r="L536" s="10">
        <f t="shared" si="227"/>
        <v>1.0022222599999999</v>
      </c>
      <c r="M536" s="22">
        <f t="shared" si="221"/>
        <v>1.0050998</v>
      </c>
      <c r="N536" s="22">
        <f t="shared" si="239"/>
        <v>1.0841029030584113</v>
      </c>
      <c r="O536" s="10">
        <f t="shared" si="240"/>
        <v>1.08651206</v>
      </c>
      <c r="P536" s="10">
        <f t="shared" si="228"/>
        <v>108651.20600000001</v>
      </c>
      <c r="Q536" s="101">
        <f t="shared" si="229"/>
        <v>0</v>
      </c>
      <c r="R536" s="102">
        <f t="shared" si="230"/>
        <v>0</v>
      </c>
      <c r="S536" s="10">
        <f t="shared" si="231"/>
        <v>0</v>
      </c>
      <c r="T536" s="17">
        <f t="shared" si="241"/>
        <v>7.9699999999999993E-2</v>
      </c>
      <c r="U536" s="101">
        <f t="shared" si="220"/>
        <v>71</v>
      </c>
      <c r="V536" s="101">
        <v>252</v>
      </c>
      <c r="W536" s="22">
        <f t="shared" si="232"/>
        <v>1.021840276</v>
      </c>
      <c r="X536" s="18">
        <f t="shared" si="233"/>
        <v>2372.9723260000001</v>
      </c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4"/>
      <c r="AJ536" s="1"/>
      <c r="AT536" s="7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6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7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x14ac:dyDescent="0.2">
      <c r="A537" s="114">
        <f t="shared" si="234"/>
        <v>41997</v>
      </c>
      <c r="B537" s="98">
        <f t="shared" si="224"/>
        <v>111099.062552</v>
      </c>
      <c r="C537" s="10">
        <f t="shared" si="235"/>
        <v>100000</v>
      </c>
      <c r="D537" s="99">
        <f t="shared" si="236"/>
        <v>4028.44</v>
      </c>
      <c r="E537" s="21">
        <f>VLOOKUP(A536,[1]Plan1!$AY$80:$BA$314,3)</f>
        <v>4059.86</v>
      </c>
      <c r="F537" s="121">
        <f t="shared" si="237"/>
        <v>41989</v>
      </c>
      <c r="G537" s="100">
        <f t="shared" si="225"/>
        <v>7.7995452333905479E-3</v>
      </c>
      <c r="H537" s="20">
        <f t="shared" si="238"/>
        <v>42019</v>
      </c>
      <c r="I537" s="20">
        <f t="shared" si="226"/>
        <v>42019</v>
      </c>
      <c r="J537" s="1">
        <f t="shared" si="223"/>
        <v>21</v>
      </c>
      <c r="K537" s="1">
        <f t="shared" si="222"/>
        <v>7</v>
      </c>
      <c r="L537" s="10">
        <f t="shared" si="227"/>
        <v>1.0025931100000001</v>
      </c>
      <c r="M537" s="22">
        <f t="shared" si="221"/>
        <v>1.0050998</v>
      </c>
      <c r="N537" s="22">
        <f t="shared" si="239"/>
        <v>1.0841029030584113</v>
      </c>
      <c r="O537" s="10">
        <f t="shared" si="240"/>
        <v>1.0869141</v>
      </c>
      <c r="P537" s="10">
        <f t="shared" si="228"/>
        <v>108691.41</v>
      </c>
      <c r="Q537" s="101">
        <f t="shared" si="229"/>
        <v>0</v>
      </c>
      <c r="R537" s="102">
        <f t="shared" si="230"/>
        <v>0</v>
      </c>
      <c r="S537" s="10">
        <f t="shared" si="231"/>
        <v>0</v>
      </c>
      <c r="T537" s="17">
        <f t="shared" si="241"/>
        <v>7.9699999999999993E-2</v>
      </c>
      <c r="U537" s="101">
        <f t="shared" si="220"/>
        <v>72</v>
      </c>
      <c r="V537" s="101">
        <v>252</v>
      </c>
      <c r="W537" s="22">
        <f t="shared" si="232"/>
        <v>1.022151268</v>
      </c>
      <c r="X537" s="18">
        <f t="shared" si="233"/>
        <v>2407.652552</v>
      </c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4"/>
      <c r="AJ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6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7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x14ac:dyDescent="0.2">
      <c r="A538" s="114">
        <f t="shared" si="234"/>
        <v>41998</v>
      </c>
      <c r="B538" s="98">
        <f t="shared" si="224"/>
        <v>111173.99847200001</v>
      </c>
      <c r="C538" s="10">
        <f t="shared" si="235"/>
        <v>100000</v>
      </c>
      <c r="D538" s="99">
        <f t="shared" si="236"/>
        <v>4028.44</v>
      </c>
      <c r="E538" s="21">
        <f>VLOOKUP(A537,[1]Plan1!$AY$80:$BA$314,3)</f>
        <v>4059.86</v>
      </c>
      <c r="F538" s="121">
        <f t="shared" si="237"/>
        <v>41989</v>
      </c>
      <c r="G538" s="100">
        <f t="shared" si="225"/>
        <v>7.7995452333905479E-3</v>
      </c>
      <c r="H538" s="20">
        <f t="shared" si="238"/>
        <v>42019</v>
      </c>
      <c r="I538" s="20">
        <f t="shared" si="226"/>
        <v>42019</v>
      </c>
      <c r="J538" s="1">
        <f t="shared" si="223"/>
        <v>21</v>
      </c>
      <c r="K538" s="1">
        <f t="shared" si="222"/>
        <v>8</v>
      </c>
      <c r="L538" s="10">
        <f t="shared" si="227"/>
        <v>1.00296411</v>
      </c>
      <c r="M538" s="22">
        <f t="shared" si="221"/>
        <v>1.0050998</v>
      </c>
      <c r="N538" s="22">
        <f t="shared" si="239"/>
        <v>1.0841029030584113</v>
      </c>
      <c r="O538" s="10">
        <f t="shared" si="240"/>
        <v>1.0873162999999999</v>
      </c>
      <c r="P538" s="10">
        <f t="shared" si="228"/>
        <v>108731.63</v>
      </c>
      <c r="Q538" s="101">
        <f t="shared" si="229"/>
        <v>0</v>
      </c>
      <c r="R538" s="102">
        <f t="shared" si="230"/>
        <v>0</v>
      </c>
      <c r="S538" s="10">
        <f t="shared" si="231"/>
        <v>0</v>
      </c>
      <c r="T538" s="17">
        <f t="shared" si="241"/>
        <v>7.9699999999999993E-2</v>
      </c>
      <c r="U538" s="101">
        <f t="shared" si="220"/>
        <v>73</v>
      </c>
      <c r="V538" s="101">
        <v>252</v>
      </c>
      <c r="W538" s="22">
        <f t="shared" si="232"/>
        <v>1.022462355</v>
      </c>
      <c r="X538" s="18">
        <f t="shared" si="233"/>
        <v>2442.3684720000001</v>
      </c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4"/>
      <c r="AJ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6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7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x14ac:dyDescent="0.2">
      <c r="A539" s="114">
        <f t="shared" si="234"/>
        <v>41999</v>
      </c>
      <c r="B539" s="98">
        <f t="shared" si="224"/>
        <v>111173.99847200001</v>
      </c>
      <c r="C539" s="10">
        <f t="shared" si="235"/>
        <v>100000</v>
      </c>
      <c r="D539" s="99">
        <f t="shared" si="236"/>
        <v>4028.44</v>
      </c>
      <c r="E539" s="21">
        <f>VLOOKUP(A538,[1]Plan1!$AY$80:$BA$314,3)</f>
        <v>4059.86</v>
      </c>
      <c r="F539" s="121">
        <f t="shared" si="237"/>
        <v>41989</v>
      </c>
      <c r="G539" s="100">
        <f t="shared" si="225"/>
        <v>7.7995452333905479E-3</v>
      </c>
      <c r="H539" s="20">
        <f t="shared" si="238"/>
        <v>42019</v>
      </c>
      <c r="I539" s="20">
        <f t="shared" si="226"/>
        <v>42019</v>
      </c>
      <c r="J539" s="1">
        <f t="shared" si="223"/>
        <v>21</v>
      </c>
      <c r="K539" s="1">
        <f t="shared" si="222"/>
        <v>8</v>
      </c>
      <c r="L539" s="10">
        <f t="shared" si="227"/>
        <v>1.00296411</v>
      </c>
      <c r="M539" s="22">
        <f t="shared" si="221"/>
        <v>1.0050998</v>
      </c>
      <c r="N539" s="22">
        <f t="shared" si="239"/>
        <v>1.0841029030584113</v>
      </c>
      <c r="O539" s="10">
        <f t="shared" si="240"/>
        <v>1.0873162999999999</v>
      </c>
      <c r="P539" s="10">
        <f t="shared" si="228"/>
        <v>108731.63</v>
      </c>
      <c r="Q539" s="101">
        <f t="shared" si="229"/>
        <v>0</v>
      </c>
      <c r="R539" s="102">
        <f t="shared" si="230"/>
        <v>0</v>
      </c>
      <c r="S539" s="10">
        <f t="shared" si="231"/>
        <v>0</v>
      </c>
      <c r="T539" s="17">
        <f t="shared" si="241"/>
        <v>7.9699999999999993E-2</v>
      </c>
      <c r="U539" s="101">
        <f t="shared" si="220"/>
        <v>73</v>
      </c>
      <c r="V539" s="101">
        <v>252</v>
      </c>
      <c r="W539" s="22">
        <f t="shared" si="232"/>
        <v>1.022462355</v>
      </c>
      <c r="X539" s="18">
        <f t="shared" si="233"/>
        <v>2442.3684720000001</v>
      </c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4"/>
      <c r="AJ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6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7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x14ac:dyDescent="0.2">
      <c r="A540" s="114">
        <f t="shared" si="234"/>
        <v>42000</v>
      </c>
      <c r="B540" s="98">
        <f t="shared" si="224"/>
        <v>111248.98396</v>
      </c>
      <c r="C540" s="10">
        <f t="shared" si="235"/>
        <v>100000</v>
      </c>
      <c r="D540" s="99">
        <f t="shared" si="236"/>
        <v>4028.44</v>
      </c>
      <c r="E540" s="21">
        <f>VLOOKUP(A539,[1]Plan1!$AY$80:$BA$314,3)</f>
        <v>4059.86</v>
      </c>
      <c r="F540" s="121">
        <f t="shared" si="237"/>
        <v>41989</v>
      </c>
      <c r="G540" s="100">
        <f t="shared" si="225"/>
        <v>7.7995452333905479E-3</v>
      </c>
      <c r="H540" s="20">
        <f t="shared" si="238"/>
        <v>42019</v>
      </c>
      <c r="I540" s="20">
        <f t="shared" si="226"/>
        <v>42019</v>
      </c>
      <c r="J540" s="1">
        <f t="shared" si="223"/>
        <v>21</v>
      </c>
      <c r="K540" s="1">
        <f t="shared" si="222"/>
        <v>9</v>
      </c>
      <c r="L540" s="10">
        <f t="shared" si="227"/>
        <v>1.00333524</v>
      </c>
      <c r="M540" s="22">
        <f t="shared" si="221"/>
        <v>1.0050998</v>
      </c>
      <c r="N540" s="22">
        <f t="shared" si="239"/>
        <v>1.0841029030584113</v>
      </c>
      <c r="O540" s="10">
        <f t="shared" si="240"/>
        <v>1.0877186400000001</v>
      </c>
      <c r="P540" s="10">
        <f t="shared" si="228"/>
        <v>108771.864</v>
      </c>
      <c r="Q540" s="101">
        <f t="shared" si="229"/>
        <v>0</v>
      </c>
      <c r="R540" s="102">
        <f t="shared" si="230"/>
        <v>0</v>
      </c>
      <c r="S540" s="10">
        <f t="shared" si="231"/>
        <v>0</v>
      </c>
      <c r="T540" s="17">
        <f t="shared" si="241"/>
        <v>7.9699999999999993E-2</v>
      </c>
      <c r="U540" s="101">
        <f t="shared" si="220"/>
        <v>74</v>
      </c>
      <c r="V540" s="101">
        <v>252</v>
      </c>
      <c r="W540" s="22">
        <f t="shared" si="232"/>
        <v>1.0227735360000001</v>
      </c>
      <c r="X540" s="18">
        <f t="shared" si="233"/>
        <v>2477.11996</v>
      </c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4"/>
      <c r="AJ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6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7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x14ac:dyDescent="0.2">
      <c r="A541" s="114">
        <f t="shared" si="234"/>
        <v>42001</v>
      </c>
      <c r="B541" s="98">
        <f t="shared" si="224"/>
        <v>111248.98396</v>
      </c>
      <c r="C541" s="10">
        <f t="shared" si="235"/>
        <v>100000</v>
      </c>
      <c r="D541" s="99">
        <f t="shared" si="236"/>
        <v>4028.44</v>
      </c>
      <c r="E541" s="21">
        <f>VLOOKUP(A540,[1]Plan1!$AY$80:$BA$314,3)</f>
        <v>4059.86</v>
      </c>
      <c r="F541" s="121">
        <f t="shared" si="237"/>
        <v>41989</v>
      </c>
      <c r="G541" s="100">
        <f t="shared" si="225"/>
        <v>7.7995452333905479E-3</v>
      </c>
      <c r="H541" s="20">
        <f t="shared" si="238"/>
        <v>42019</v>
      </c>
      <c r="I541" s="20">
        <f t="shared" si="226"/>
        <v>42019</v>
      </c>
      <c r="J541" s="1">
        <f t="shared" si="223"/>
        <v>21</v>
      </c>
      <c r="K541" s="1">
        <f t="shared" si="222"/>
        <v>9</v>
      </c>
      <c r="L541" s="10">
        <f t="shared" si="227"/>
        <v>1.00333524</v>
      </c>
      <c r="M541" s="22">
        <f t="shared" si="221"/>
        <v>1.0050998</v>
      </c>
      <c r="N541" s="22">
        <f t="shared" si="239"/>
        <v>1.0841029030584113</v>
      </c>
      <c r="O541" s="10">
        <f t="shared" si="240"/>
        <v>1.0877186400000001</v>
      </c>
      <c r="P541" s="10">
        <f t="shared" si="228"/>
        <v>108771.864</v>
      </c>
      <c r="Q541" s="101">
        <f t="shared" si="229"/>
        <v>0</v>
      </c>
      <c r="R541" s="102">
        <f t="shared" si="230"/>
        <v>0</v>
      </c>
      <c r="S541" s="10">
        <f t="shared" si="231"/>
        <v>0</v>
      </c>
      <c r="T541" s="17">
        <f t="shared" si="241"/>
        <v>7.9699999999999993E-2</v>
      </c>
      <c r="U541" s="101">
        <f t="shared" si="220"/>
        <v>74</v>
      </c>
      <c r="V541" s="101">
        <v>252</v>
      </c>
      <c r="W541" s="22">
        <f t="shared" si="232"/>
        <v>1.0227735360000001</v>
      </c>
      <c r="X541" s="18">
        <f t="shared" si="233"/>
        <v>2477.11996</v>
      </c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4"/>
      <c r="AJ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6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7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x14ac:dyDescent="0.2">
      <c r="A542" s="114">
        <f t="shared" si="234"/>
        <v>42002</v>
      </c>
      <c r="B542" s="98">
        <f t="shared" si="224"/>
        <v>111248.98396</v>
      </c>
      <c r="C542" s="10">
        <f t="shared" si="235"/>
        <v>100000</v>
      </c>
      <c r="D542" s="99">
        <f t="shared" si="236"/>
        <v>4028.44</v>
      </c>
      <c r="E542" s="21">
        <f>VLOOKUP(A541,[1]Plan1!$AY$80:$BA$314,3)</f>
        <v>4059.86</v>
      </c>
      <c r="F542" s="121">
        <f t="shared" si="237"/>
        <v>41989</v>
      </c>
      <c r="G542" s="100">
        <f t="shared" si="225"/>
        <v>7.7995452333905479E-3</v>
      </c>
      <c r="H542" s="20">
        <f t="shared" si="238"/>
        <v>42019</v>
      </c>
      <c r="I542" s="20">
        <f t="shared" si="226"/>
        <v>42019</v>
      </c>
      <c r="J542" s="1">
        <f t="shared" si="223"/>
        <v>21</v>
      </c>
      <c r="K542" s="1">
        <f t="shared" si="222"/>
        <v>9</v>
      </c>
      <c r="L542" s="10">
        <f t="shared" si="227"/>
        <v>1.00333524</v>
      </c>
      <c r="M542" s="22">
        <f t="shared" si="221"/>
        <v>1.0050998</v>
      </c>
      <c r="N542" s="22">
        <f t="shared" si="239"/>
        <v>1.0841029030584113</v>
      </c>
      <c r="O542" s="10">
        <f t="shared" si="240"/>
        <v>1.0877186400000001</v>
      </c>
      <c r="P542" s="10">
        <f t="shared" si="228"/>
        <v>108771.864</v>
      </c>
      <c r="Q542" s="101">
        <f t="shared" si="229"/>
        <v>0</v>
      </c>
      <c r="R542" s="102">
        <f t="shared" si="230"/>
        <v>0</v>
      </c>
      <c r="S542" s="10">
        <f t="shared" si="231"/>
        <v>0</v>
      </c>
      <c r="T542" s="17">
        <f t="shared" si="241"/>
        <v>7.9699999999999993E-2</v>
      </c>
      <c r="U542" s="101">
        <f t="shared" si="220"/>
        <v>74</v>
      </c>
      <c r="V542" s="101">
        <v>252</v>
      </c>
      <c r="W542" s="22">
        <f t="shared" si="232"/>
        <v>1.0227735360000001</v>
      </c>
      <c r="X542" s="18">
        <f t="shared" si="233"/>
        <v>2477.11996</v>
      </c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4"/>
      <c r="AJ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6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7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x14ac:dyDescent="0.2">
      <c r="A543" s="114">
        <f t="shared" si="234"/>
        <v>42003</v>
      </c>
      <c r="B543" s="98">
        <f t="shared" si="224"/>
        <v>111324.02119500001</v>
      </c>
      <c r="C543" s="10">
        <f t="shared" si="235"/>
        <v>100000</v>
      </c>
      <c r="D543" s="99">
        <f t="shared" si="236"/>
        <v>4028.44</v>
      </c>
      <c r="E543" s="21">
        <f>VLOOKUP(A542,[1]Plan1!$AY$80:$BA$314,3)</f>
        <v>4059.86</v>
      </c>
      <c r="F543" s="121">
        <f t="shared" si="237"/>
        <v>41989</v>
      </c>
      <c r="G543" s="100">
        <f t="shared" si="225"/>
        <v>7.7995452333905479E-3</v>
      </c>
      <c r="H543" s="20">
        <f t="shared" si="238"/>
        <v>42019</v>
      </c>
      <c r="I543" s="20">
        <f t="shared" si="226"/>
        <v>42019</v>
      </c>
      <c r="J543" s="1">
        <f t="shared" si="223"/>
        <v>21</v>
      </c>
      <c r="K543" s="1">
        <f t="shared" si="222"/>
        <v>10</v>
      </c>
      <c r="L543" s="10">
        <f t="shared" si="227"/>
        <v>1.00370651</v>
      </c>
      <c r="M543" s="22">
        <f t="shared" si="221"/>
        <v>1.0050998</v>
      </c>
      <c r="N543" s="22">
        <f t="shared" si="239"/>
        <v>1.0841029030584113</v>
      </c>
      <c r="O543" s="10">
        <f t="shared" si="240"/>
        <v>1.0881211399999999</v>
      </c>
      <c r="P543" s="10">
        <f t="shared" si="228"/>
        <v>108812.114</v>
      </c>
      <c r="Q543" s="101">
        <f t="shared" si="229"/>
        <v>0</v>
      </c>
      <c r="R543" s="102">
        <f t="shared" si="230"/>
        <v>0</v>
      </c>
      <c r="S543" s="10">
        <f t="shared" si="231"/>
        <v>0</v>
      </c>
      <c r="T543" s="17">
        <f t="shared" si="241"/>
        <v>7.9699999999999993E-2</v>
      </c>
      <c r="U543" s="101">
        <f t="shared" si="220"/>
        <v>75</v>
      </c>
      <c r="V543" s="101">
        <v>252</v>
      </c>
      <c r="W543" s="22">
        <f t="shared" si="232"/>
        <v>1.023084812</v>
      </c>
      <c r="X543" s="18">
        <f t="shared" si="233"/>
        <v>2511.9071949999998</v>
      </c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4"/>
      <c r="AJ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6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7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x14ac:dyDescent="0.2">
      <c r="A544" s="114">
        <f t="shared" si="234"/>
        <v>42004</v>
      </c>
      <c r="B544" s="98">
        <f t="shared" si="224"/>
        <v>111399.10702299999</v>
      </c>
      <c r="C544" s="10">
        <f t="shared" si="235"/>
        <v>100000</v>
      </c>
      <c r="D544" s="99">
        <f t="shared" si="236"/>
        <v>4028.44</v>
      </c>
      <c r="E544" s="21">
        <f>VLOOKUP(A543,[1]Plan1!$AY$80:$BA$314,3)</f>
        <v>4059.86</v>
      </c>
      <c r="F544" s="121">
        <f t="shared" si="237"/>
        <v>41989</v>
      </c>
      <c r="G544" s="100">
        <f t="shared" si="225"/>
        <v>7.7995452333905479E-3</v>
      </c>
      <c r="H544" s="20">
        <f t="shared" si="238"/>
        <v>42019</v>
      </c>
      <c r="I544" s="20">
        <f t="shared" si="226"/>
        <v>42019</v>
      </c>
      <c r="J544" s="1">
        <f t="shared" si="223"/>
        <v>21</v>
      </c>
      <c r="K544" s="1">
        <f t="shared" si="222"/>
        <v>11</v>
      </c>
      <c r="L544" s="10">
        <f t="shared" si="227"/>
        <v>1.0040779099999999</v>
      </c>
      <c r="M544" s="22">
        <f t="shared" si="221"/>
        <v>1.0050998</v>
      </c>
      <c r="N544" s="22">
        <f t="shared" si="239"/>
        <v>1.0841029030584113</v>
      </c>
      <c r="O544" s="10">
        <f t="shared" si="240"/>
        <v>1.0885237699999999</v>
      </c>
      <c r="P544" s="10">
        <f t="shared" si="228"/>
        <v>108852.37699999999</v>
      </c>
      <c r="Q544" s="101">
        <f t="shared" si="229"/>
        <v>0</v>
      </c>
      <c r="R544" s="102">
        <f t="shared" si="230"/>
        <v>0</v>
      </c>
      <c r="S544" s="10">
        <f t="shared" si="231"/>
        <v>0</v>
      </c>
      <c r="T544" s="17">
        <f t="shared" si="241"/>
        <v>7.9699999999999993E-2</v>
      </c>
      <c r="U544" s="101">
        <f t="shared" si="220"/>
        <v>76</v>
      </c>
      <c r="V544" s="101">
        <v>252</v>
      </c>
      <c r="W544" s="22">
        <f t="shared" si="232"/>
        <v>1.0233961819999999</v>
      </c>
      <c r="X544" s="18">
        <f t="shared" si="233"/>
        <v>2546.7300230000001</v>
      </c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4"/>
      <c r="AJ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6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7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x14ac:dyDescent="0.2">
      <c r="A545" s="114">
        <f t="shared" si="234"/>
        <v>42005</v>
      </c>
      <c r="B545" s="98">
        <f t="shared" si="224"/>
        <v>111474.24567300001</v>
      </c>
      <c r="C545" s="10">
        <f t="shared" si="235"/>
        <v>100000</v>
      </c>
      <c r="D545" s="99">
        <f t="shared" si="236"/>
        <v>4028.44</v>
      </c>
      <c r="E545" s="21">
        <f>VLOOKUP(A544,[1]Plan1!$AY$80:$BA$314,3)</f>
        <v>4059.86</v>
      </c>
      <c r="F545" s="121">
        <f t="shared" si="237"/>
        <v>41989</v>
      </c>
      <c r="G545" s="100">
        <f t="shared" si="225"/>
        <v>7.7995452333905479E-3</v>
      </c>
      <c r="H545" s="20">
        <f t="shared" si="238"/>
        <v>42019</v>
      </c>
      <c r="I545" s="20">
        <f t="shared" si="226"/>
        <v>42019</v>
      </c>
      <c r="J545" s="1">
        <f t="shared" si="223"/>
        <v>21</v>
      </c>
      <c r="K545" s="1">
        <f t="shared" si="222"/>
        <v>12</v>
      </c>
      <c r="L545" s="10">
        <f t="shared" si="227"/>
        <v>1.00444946</v>
      </c>
      <c r="M545" s="22">
        <f t="shared" si="221"/>
        <v>1.0050998</v>
      </c>
      <c r="N545" s="22">
        <f t="shared" si="239"/>
        <v>1.0841029030584113</v>
      </c>
      <c r="O545" s="10">
        <f t="shared" si="240"/>
        <v>1.0889265699999999</v>
      </c>
      <c r="P545" s="10">
        <f t="shared" si="228"/>
        <v>108892.65700000001</v>
      </c>
      <c r="Q545" s="101">
        <f t="shared" si="229"/>
        <v>0</v>
      </c>
      <c r="R545" s="102">
        <f t="shared" si="230"/>
        <v>0</v>
      </c>
      <c r="S545" s="10">
        <f t="shared" si="231"/>
        <v>0</v>
      </c>
      <c r="T545" s="17">
        <f t="shared" si="241"/>
        <v>7.9699999999999993E-2</v>
      </c>
      <c r="U545" s="101">
        <f t="shared" si="220"/>
        <v>77</v>
      </c>
      <c r="V545" s="101">
        <v>252</v>
      </c>
      <c r="W545" s="22">
        <f t="shared" si="232"/>
        <v>1.0237076469999999</v>
      </c>
      <c r="X545" s="18">
        <f t="shared" si="233"/>
        <v>2581.5886730000002</v>
      </c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4"/>
      <c r="AJ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6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7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x14ac:dyDescent="0.2">
      <c r="A546" s="114">
        <f t="shared" si="234"/>
        <v>42006</v>
      </c>
      <c r="B546" s="98">
        <f t="shared" si="224"/>
        <v>111474.24567300001</v>
      </c>
      <c r="C546" s="10">
        <f t="shared" si="235"/>
        <v>100000</v>
      </c>
      <c r="D546" s="99">
        <f t="shared" si="236"/>
        <v>4028.44</v>
      </c>
      <c r="E546" s="21">
        <f>VLOOKUP(A545,[1]Plan1!$AY$80:$BA$314,3)</f>
        <v>4059.86</v>
      </c>
      <c r="F546" s="121">
        <f t="shared" si="237"/>
        <v>41989</v>
      </c>
      <c r="G546" s="100">
        <f t="shared" si="225"/>
        <v>7.7995452333905479E-3</v>
      </c>
      <c r="H546" s="20">
        <f t="shared" si="238"/>
        <v>42019</v>
      </c>
      <c r="I546" s="20">
        <f t="shared" si="226"/>
        <v>42019</v>
      </c>
      <c r="J546" s="1">
        <f t="shared" si="223"/>
        <v>21</v>
      </c>
      <c r="K546" s="1">
        <f t="shared" si="222"/>
        <v>12</v>
      </c>
      <c r="L546" s="10">
        <f t="shared" si="227"/>
        <v>1.00444946</v>
      </c>
      <c r="M546" s="22">
        <f t="shared" si="221"/>
        <v>1.0050998</v>
      </c>
      <c r="N546" s="22">
        <f t="shared" si="239"/>
        <v>1.0841029030584113</v>
      </c>
      <c r="O546" s="10">
        <f t="shared" si="240"/>
        <v>1.0889265699999999</v>
      </c>
      <c r="P546" s="10">
        <f t="shared" si="228"/>
        <v>108892.65700000001</v>
      </c>
      <c r="Q546" s="101">
        <f t="shared" si="229"/>
        <v>0</v>
      </c>
      <c r="R546" s="102">
        <f t="shared" si="230"/>
        <v>0</v>
      </c>
      <c r="S546" s="10">
        <f t="shared" si="231"/>
        <v>0</v>
      </c>
      <c r="T546" s="17">
        <f t="shared" si="241"/>
        <v>7.9699999999999993E-2</v>
      </c>
      <c r="U546" s="101">
        <f t="shared" si="220"/>
        <v>77</v>
      </c>
      <c r="V546" s="101">
        <v>252</v>
      </c>
      <c r="W546" s="22">
        <f t="shared" si="232"/>
        <v>1.0237076469999999</v>
      </c>
      <c r="X546" s="18">
        <f t="shared" si="233"/>
        <v>2581.5886730000002</v>
      </c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4"/>
      <c r="AJ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6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7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x14ac:dyDescent="0.2">
      <c r="A547" s="114">
        <f t="shared" si="234"/>
        <v>42007</v>
      </c>
      <c r="B547" s="98">
        <f t="shared" si="224"/>
        <v>111549.43420800001</v>
      </c>
      <c r="C547" s="10">
        <f t="shared" si="235"/>
        <v>100000</v>
      </c>
      <c r="D547" s="99">
        <f t="shared" si="236"/>
        <v>4028.44</v>
      </c>
      <c r="E547" s="21">
        <f>VLOOKUP(A546,[1]Plan1!$AY$80:$BA$314,3)</f>
        <v>4059.86</v>
      </c>
      <c r="F547" s="121">
        <f t="shared" si="237"/>
        <v>41989</v>
      </c>
      <c r="G547" s="100">
        <f t="shared" si="225"/>
        <v>7.7995452333905479E-3</v>
      </c>
      <c r="H547" s="20">
        <f t="shared" si="238"/>
        <v>42019</v>
      </c>
      <c r="I547" s="20">
        <f t="shared" si="226"/>
        <v>42019</v>
      </c>
      <c r="J547" s="1">
        <f t="shared" si="223"/>
        <v>21</v>
      </c>
      <c r="K547" s="1">
        <f t="shared" si="222"/>
        <v>13</v>
      </c>
      <c r="L547" s="10">
        <f t="shared" si="227"/>
        <v>1.00482114</v>
      </c>
      <c r="M547" s="22">
        <f t="shared" si="221"/>
        <v>1.0050998</v>
      </c>
      <c r="N547" s="22">
        <f t="shared" si="239"/>
        <v>1.0841029030584113</v>
      </c>
      <c r="O547" s="10">
        <f t="shared" si="240"/>
        <v>1.08932951</v>
      </c>
      <c r="P547" s="10">
        <f t="shared" si="228"/>
        <v>108932.951</v>
      </c>
      <c r="Q547" s="101">
        <f t="shared" si="229"/>
        <v>0</v>
      </c>
      <c r="R547" s="102">
        <f t="shared" si="230"/>
        <v>0</v>
      </c>
      <c r="S547" s="10">
        <f t="shared" si="231"/>
        <v>0</v>
      </c>
      <c r="T547" s="17">
        <f t="shared" si="241"/>
        <v>7.9699999999999993E-2</v>
      </c>
      <c r="U547" s="101">
        <f t="shared" si="220"/>
        <v>78</v>
      </c>
      <c r="V547" s="101">
        <v>252</v>
      </c>
      <c r="W547" s="22">
        <f t="shared" si="232"/>
        <v>1.0240192079999999</v>
      </c>
      <c r="X547" s="18">
        <f t="shared" si="233"/>
        <v>2616.4832080000001</v>
      </c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4"/>
      <c r="AJ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6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7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x14ac:dyDescent="0.2">
      <c r="A548" s="114">
        <f t="shared" si="234"/>
        <v>42008</v>
      </c>
      <c r="B548" s="98">
        <f t="shared" si="224"/>
        <v>111549.43420800001</v>
      </c>
      <c r="C548" s="10">
        <f t="shared" si="235"/>
        <v>100000</v>
      </c>
      <c r="D548" s="99">
        <f t="shared" si="236"/>
        <v>4028.44</v>
      </c>
      <c r="E548" s="21">
        <f>VLOOKUP(A547,[1]Plan1!$AY$80:$BA$314,3)</f>
        <v>4059.86</v>
      </c>
      <c r="F548" s="121">
        <f t="shared" si="237"/>
        <v>41989</v>
      </c>
      <c r="G548" s="100">
        <f t="shared" si="225"/>
        <v>7.7995452333905479E-3</v>
      </c>
      <c r="H548" s="20">
        <f t="shared" si="238"/>
        <v>42019</v>
      </c>
      <c r="I548" s="20">
        <f t="shared" si="226"/>
        <v>42019</v>
      </c>
      <c r="J548" s="1">
        <f t="shared" si="223"/>
        <v>21</v>
      </c>
      <c r="K548" s="1">
        <f t="shared" si="222"/>
        <v>13</v>
      </c>
      <c r="L548" s="10">
        <f t="shared" si="227"/>
        <v>1.00482114</v>
      </c>
      <c r="M548" s="22">
        <f t="shared" si="221"/>
        <v>1.0050998</v>
      </c>
      <c r="N548" s="22">
        <f t="shared" si="239"/>
        <v>1.0841029030584113</v>
      </c>
      <c r="O548" s="10">
        <f t="shared" si="240"/>
        <v>1.08932951</v>
      </c>
      <c r="P548" s="10">
        <f t="shared" si="228"/>
        <v>108932.951</v>
      </c>
      <c r="Q548" s="101">
        <f t="shared" si="229"/>
        <v>0</v>
      </c>
      <c r="R548" s="102">
        <f t="shared" si="230"/>
        <v>0</v>
      </c>
      <c r="S548" s="10">
        <f t="shared" si="231"/>
        <v>0</v>
      </c>
      <c r="T548" s="17">
        <f t="shared" si="241"/>
        <v>7.9699999999999993E-2</v>
      </c>
      <c r="U548" s="101">
        <f t="shared" si="220"/>
        <v>78</v>
      </c>
      <c r="V548" s="101">
        <v>252</v>
      </c>
      <c r="W548" s="22">
        <f t="shared" si="232"/>
        <v>1.0240192079999999</v>
      </c>
      <c r="X548" s="18">
        <f t="shared" si="233"/>
        <v>2616.4832080000001</v>
      </c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4"/>
      <c r="AJ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6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7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x14ac:dyDescent="0.2">
      <c r="A549" s="114">
        <f t="shared" si="234"/>
        <v>42009</v>
      </c>
      <c r="B549" s="98">
        <f t="shared" si="224"/>
        <v>111549.43420800001</v>
      </c>
      <c r="C549" s="10">
        <f t="shared" si="235"/>
        <v>100000</v>
      </c>
      <c r="D549" s="99">
        <f t="shared" si="236"/>
        <v>4028.44</v>
      </c>
      <c r="E549" s="21">
        <f>VLOOKUP(A548,[1]Plan1!$AY$80:$BA$314,3)</f>
        <v>4059.86</v>
      </c>
      <c r="F549" s="121">
        <f t="shared" si="237"/>
        <v>41989</v>
      </c>
      <c r="G549" s="100">
        <f t="shared" si="225"/>
        <v>7.7995452333905479E-3</v>
      </c>
      <c r="H549" s="20">
        <f t="shared" si="238"/>
        <v>42019</v>
      </c>
      <c r="I549" s="20">
        <f t="shared" si="226"/>
        <v>42019</v>
      </c>
      <c r="J549" s="1">
        <f t="shared" si="223"/>
        <v>21</v>
      </c>
      <c r="K549" s="1">
        <f t="shared" si="222"/>
        <v>13</v>
      </c>
      <c r="L549" s="10">
        <f t="shared" si="227"/>
        <v>1.00482114</v>
      </c>
      <c r="M549" s="22">
        <f t="shared" si="221"/>
        <v>1.0050998</v>
      </c>
      <c r="N549" s="22">
        <f t="shared" si="239"/>
        <v>1.0841029030584113</v>
      </c>
      <c r="O549" s="10">
        <f t="shared" si="240"/>
        <v>1.08932951</v>
      </c>
      <c r="P549" s="10">
        <f t="shared" si="228"/>
        <v>108932.951</v>
      </c>
      <c r="Q549" s="101">
        <f t="shared" si="229"/>
        <v>0</v>
      </c>
      <c r="R549" s="102">
        <f t="shared" si="230"/>
        <v>0</v>
      </c>
      <c r="S549" s="10">
        <f t="shared" si="231"/>
        <v>0</v>
      </c>
      <c r="T549" s="17">
        <f t="shared" si="241"/>
        <v>7.9699999999999993E-2</v>
      </c>
      <c r="U549" s="101">
        <f t="shared" ref="U549:U612" si="242">IF(Q548&gt;0,1,IF(K549=K548,U548,U548+1))</f>
        <v>78</v>
      </c>
      <c r="V549" s="101">
        <v>252</v>
      </c>
      <c r="W549" s="22">
        <f t="shared" si="232"/>
        <v>1.0240192079999999</v>
      </c>
      <c r="X549" s="18">
        <f t="shared" si="233"/>
        <v>2616.4832080000001</v>
      </c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4"/>
      <c r="AJ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6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7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x14ac:dyDescent="0.2">
      <c r="A550" s="114">
        <f t="shared" si="234"/>
        <v>42010</v>
      </c>
      <c r="B550" s="98">
        <f t="shared" si="224"/>
        <v>111624.67335</v>
      </c>
      <c r="C550" s="10">
        <f t="shared" si="235"/>
        <v>100000</v>
      </c>
      <c r="D550" s="99">
        <f t="shared" si="236"/>
        <v>4028.44</v>
      </c>
      <c r="E550" s="21">
        <f>VLOOKUP(A549,[1]Plan1!$AY$80:$BA$314,3)</f>
        <v>4059.86</v>
      </c>
      <c r="F550" s="121">
        <f t="shared" si="237"/>
        <v>41989</v>
      </c>
      <c r="G550" s="100">
        <f t="shared" si="225"/>
        <v>7.7995452333905479E-3</v>
      </c>
      <c r="H550" s="20">
        <f t="shared" si="238"/>
        <v>42019</v>
      </c>
      <c r="I550" s="20">
        <f t="shared" si="226"/>
        <v>42019</v>
      </c>
      <c r="J550" s="1">
        <f t="shared" si="223"/>
        <v>21</v>
      </c>
      <c r="K550" s="1">
        <f t="shared" si="222"/>
        <v>14</v>
      </c>
      <c r="L550" s="10">
        <f t="shared" si="227"/>
        <v>1.00519296</v>
      </c>
      <c r="M550" s="22">
        <f t="shared" si="221"/>
        <v>1.0050998</v>
      </c>
      <c r="N550" s="22">
        <f t="shared" si="239"/>
        <v>1.0841029030584113</v>
      </c>
      <c r="O550" s="10">
        <f t="shared" si="240"/>
        <v>1.0897326000000001</v>
      </c>
      <c r="P550" s="10">
        <f t="shared" si="228"/>
        <v>108973.26</v>
      </c>
      <c r="Q550" s="101">
        <f t="shared" si="229"/>
        <v>0</v>
      </c>
      <c r="R550" s="102">
        <f t="shared" si="230"/>
        <v>0</v>
      </c>
      <c r="S550" s="10">
        <f t="shared" si="231"/>
        <v>0</v>
      </c>
      <c r="T550" s="17">
        <f t="shared" si="241"/>
        <v>7.9699999999999993E-2</v>
      </c>
      <c r="U550" s="101">
        <f t="shared" si="242"/>
        <v>79</v>
      </c>
      <c r="V550" s="101">
        <v>252</v>
      </c>
      <c r="W550" s="22">
        <f t="shared" si="232"/>
        <v>1.024330862</v>
      </c>
      <c r="X550" s="18">
        <f t="shared" si="233"/>
        <v>2651.4133499999998</v>
      </c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4"/>
      <c r="AJ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6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7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x14ac:dyDescent="0.2">
      <c r="A551" s="114">
        <f t="shared" si="234"/>
        <v>42011</v>
      </c>
      <c r="B551" s="98">
        <f t="shared" si="224"/>
        <v>111699.962428</v>
      </c>
      <c r="C551" s="10">
        <f t="shared" si="235"/>
        <v>100000</v>
      </c>
      <c r="D551" s="99">
        <f t="shared" si="236"/>
        <v>4028.44</v>
      </c>
      <c r="E551" s="21">
        <f>VLOOKUP(A550,[1]Plan1!$AY$80:$BA$314,3)</f>
        <v>4059.86</v>
      </c>
      <c r="F551" s="121">
        <f t="shared" si="237"/>
        <v>41989</v>
      </c>
      <c r="G551" s="100">
        <f t="shared" si="225"/>
        <v>7.7995452333905479E-3</v>
      </c>
      <c r="H551" s="20">
        <f t="shared" si="238"/>
        <v>42019</v>
      </c>
      <c r="I551" s="20">
        <f t="shared" si="226"/>
        <v>42019</v>
      </c>
      <c r="J551" s="1">
        <f t="shared" si="223"/>
        <v>21</v>
      </c>
      <c r="K551" s="1">
        <f t="shared" si="222"/>
        <v>15</v>
      </c>
      <c r="L551" s="10">
        <f t="shared" si="227"/>
        <v>1.0055649099999999</v>
      </c>
      <c r="M551" s="22">
        <f t="shared" si="221"/>
        <v>1.0050998</v>
      </c>
      <c r="N551" s="22">
        <f t="shared" si="239"/>
        <v>1.0841029030584113</v>
      </c>
      <c r="O551" s="10">
        <f t="shared" si="240"/>
        <v>1.0901358299999999</v>
      </c>
      <c r="P551" s="10">
        <f t="shared" si="228"/>
        <v>109013.583</v>
      </c>
      <c r="Q551" s="101">
        <f t="shared" si="229"/>
        <v>0</v>
      </c>
      <c r="R551" s="102">
        <f t="shared" si="230"/>
        <v>0</v>
      </c>
      <c r="S551" s="10">
        <f t="shared" si="231"/>
        <v>0</v>
      </c>
      <c r="T551" s="17">
        <f t="shared" si="241"/>
        <v>7.9699999999999993E-2</v>
      </c>
      <c r="U551" s="101">
        <f t="shared" si="242"/>
        <v>80</v>
      </c>
      <c r="V551" s="101">
        <v>252</v>
      </c>
      <c r="W551" s="22">
        <f t="shared" si="232"/>
        <v>1.0246426120000001</v>
      </c>
      <c r="X551" s="18">
        <f t="shared" si="233"/>
        <v>2686.3794280000002</v>
      </c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4"/>
      <c r="AJ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6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7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x14ac:dyDescent="0.2">
      <c r="A552" s="114">
        <f t="shared" si="234"/>
        <v>42012</v>
      </c>
      <c r="B552" s="98">
        <f t="shared" si="224"/>
        <v>111775.30443199999</v>
      </c>
      <c r="C552" s="10">
        <f t="shared" si="235"/>
        <v>100000</v>
      </c>
      <c r="D552" s="99">
        <f t="shared" si="236"/>
        <v>4028.44</v>
      </c>
      <c r="E552" s="21">
        <f>VLOOKUP(A551,[1]Plan1!$AY$80:$BA$314,3)</f>
        <v>4059.86</v>
      </c>
      <c r="F552" s="121">
        <f t="shared" si="237"/>
        <v>41989</v>
      </c>
      <c r="G552" s="100">
        <f t="shared" si="225"/>
        <v>7.7995452333905479E-3</v>
      </c>
      <c r="H552" s="20">
        <f t="shared" si="238"/>
        <v>42019</v>
      </c>
      <c r="I552" s="20">
        <f t="shared" si="226"/>
        <v>42019</v>
      </c>
      <c r="J552" s="1">
        <f t="shared" si="223"/>
        <v>21</v>
      </c>
      <c r="K552" s="1">
        <f t="shared" si="222"/>
        <v>16</v>
      </c>
      <c r="L552" s="10">
        <f t="shared" si="227"/>
        <v>1.00593701</v>
      </c>
      <c r="M552" s="22">
        <f t="shared" si="221"/>
        <v>1.0050998</v>
      </c>
      <c r="N552" s="22">
        <f t="shared" si="239"/>
        <v>1.0841029030584113</v>
      </c>
      <c r="O552" s="10">
        <f t="shared" si="240"/>
        <v>1.0905392300000001</v>
      </c>
      <c r="P552" s="10">
        <f t="shared" si="228"/>
        <v>109053.923</v>
      </c>
      <c r="Q552" s="101">
        <f t="shared" si="229"/>
        <v>0</v>
      </c>
      <c r="R552" s="102">
        <f t="shared" si="230"/>
        <v>0</v>
      </c>
      <c r="S552" s="10">
        <f t="shared" si="231"/>
        <v>0</v>
      </c>
      <c r="T552" s="17">
        <f t="shared" si="241"/>
        <v>7.9699999999999993E-2</v>
      </c>
      <c r="U552" s="101">
        <f t="shared" si="242"/>
        <v>81</v>
      </c>
      <c r="V552" s="101">
        <v>252</v>
      </c>
      <c r="W552" s="22">
        <f t="shared" si="232"/>
        <v>1.024954457</v>
      </c>
      <c r="X552" s="18">
        <f t="shared" si="233"/>
        <v>2721.3814320000001</v>
      </c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4"/>
      <c r="AJ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6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7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x14ac:dyDescent="0.2">
      <c r="A553" s="114">
        <f t="shared" si="234"/>
        <v>42013</v>
      </c>
      <c r="B553" s="98">
        <f t="shared" si="224"/>
        <v>111850.695287</v>
      </c>
      <c r="C553" s="10">
        <f t="shared" si="235"/>
        <v>100000</v>
      </c>
      <c r="D553" s="99">
        <f t="shared" si="236"/>
        <v>4028.44</v>
      </c>
      <c r="E553" s="21">
        <f>VLOOKUP(A552,[1]Plan1!$AY$80:$BA$314,3)</f>
        <v>4059.86</v>
      </c>
      <c r="F553" s="121">
        <f t="shared" si="237"/>
        <v>41989</v>
      </c>
      <c r="G553" s="100">
        <f t="shared" si="225"/>
        <v>7.7995452333905479E-3</v>
      </c>
      <c r="H553" s="20">
        <f t="shared" si="238"/>
        <v>42019</v>
      </c>
      <c r="I553" s="20">
        <f t="shared" si="226"/>
        <v>42019</v>
      </c>
      <c r="J553" s="1">
        <f t="shared" si="223"/>
        <v>21</v>
      </c>
      <c r="K553" s="1">
        <f t="shared" si="222"/>
        <v>17</v>
      </c>
      <c r="L553" s="10">
        <f t="shared" si="227"/>
        <v>1.00630924</v>
      </c>
      <c r="M553" s="22">
        <f t="shared" si="221"/>
        <v>1.0050998</v>
      </c>
      <c r="N553" s="22">
        <f t="shared" si="239"/>
        <v>1.0841029030584113</v>
      </c>
      <c r="O553" s="10">
        <f t="shared" si="240"/>
        <v>1.0909427599999999</v>
      </c>
      <c r="P553" s="10">
        <f t="shared" si="228"/>
        <v>109094.276</v>
      </c>
      <c r="Q553" s="101">
        <f t="shared" si="229"/>
        <v>0</v>
      </c>
      <c r="R553" s="102">
        <f t="shared" si="230"/>
        <v>0</v>
      </c>
      <c r="S553" s="10">
        <f t="shared" si="231"/>
        <v>0</v>
      </c>
      <c r="T553" s="17">
        <f t="shared" si="241"/>
        <v>7.9699999999999993E-2</v>
      </c>
      <c r="U553" s="101">
        <f t="shared" si="242"/>
        <v>82</v>
      </c>
      <c r="V553" s="101">
        <v>252</v>
      </c>
      <c r="W553" s="22">
        <f t="shared" si="232"/>
        <v>1.025266397</v>
      </c>
      <c r="X553" s="18">
        <f t="shared" si="233"/>
        <v>2756.4192870000002</v>
      </c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4"/>
      <c r="AJ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6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7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x14ac:dyDescent="0.2">
      <c r="A554" s="114">
        <f t="shared" si="234"/>
        <v>42014</v>
      </c>
      <c r="B554" s="98">
        <f t="shared" si="224"/>
        <v>111926.137986</v>
      </c>
      <c r="C554" s="10">
        <f t="shared" si="235"/>
        <v>100000</v>
      </c>
      <c r="D554" s="99">
        <f t="shared" si="236"/>
        <v>4028.44</v>
      </c>
      <c r="E554" s="21">
        <f>VLOOKUP(A553,[1]Plan1!$AY$80:$BA$314,3)</f>
        <v>4059.86</v>
      </c>
      <c r="F554" s="121">
        <f t="shared" si="237"/>
        <v>41989</v>
      </c>
      <c r="G554" s="100">
        <f t="shared" si="225"/>
        <v>7.7995452333905479E-3</v>
      </c>
      <c r="H554" s="20">
        <f t="shared" si="238"/>
        <v>42019</v>
      </c>
      <c r="I554" s="20">
        <f t="shared" si="226"/>
        <v>42019</v>
      </c>
      <c r="J554" s="1">
        <f t="shared" si="223"/>
        <v>21</v>
      </c>
      <c r="K554" s="1">
        <f t="shared" si="222"/>
        <v>18</v>
      </c>
      <c r="L554" s="10">
        <f t="shared" si="227"/>
        <v>1.00668161</v>
      </c>
      <c r="M554" s="22">
        <f t="shared" ref="M554:M617" si="243">IF(I554&gt;I553,L553,M553)</f>
        <v>1.0050998</v>
      </c>
      <c r="N554" s="22">
        <f t="shared" si="239"/>
        <v>1.0841029030584113</v>
      </c>
      <c r="O554" s="10">
        <f t="shared" si="240"/>
        <v>1.0913464500000001</v>
      </c>
      <c r="P554" s="10">
        <f t="shared" si="228"/>
        <v>109134.645</v>
      </c>
      <c r="Q554" s="101">
        <f t="shared" si="229"/>
        <v>0</v>
      </c>
      <c r="R554" s="102">
        <f t="shared" si="230"/>
        <v>0</v>
      </c>
      <c r="S554" s="10">
        <f t="shared" si="231"/>
        <v>0</v>
      </c>
      <c r="T554" s="17">
        <f t="shared" si="241"/>
        <v>7.9699999999999993E-2</v>
      </c>
      <c r="U554" s="101">
        <f t="shared" si="242"/>
        <v>83</v>
      </c>
      <c r="V554" s="101">
        <v>252</v>
      </c>
      <c r="W554" s="22">
        <f t="shared" si="232"/>
        <v>1.025578431</v>
      </c>
      <c r="X554" s="18">
        <f t="shared" si="233"/>
        <v>2791.4929860000002</v>
      </c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4"/>
      <c r="AJ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6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7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x14ac:dyDescent="0.2">
      <c r="A555" s="114">
        <f t="shared" si="234"/>
        <v>42015</v>
      </c>
      <c r="B555" s="98">
        <f t="shared" si="224"/>
        <v>111926.137986</v>
      </c>
      <c r="C555" s="10">
        <f t="shared" si="235"/>
        <v>100000</v>
      </c>
      <c r="D555" s="99">
        <f t="shared" si="236"/>
        <v>4028.44</v>
      </c>
      <c r="E555" s="21">
        <f>VLOOKUP(A554,[1]Plan1!$AY$80:$BA$314,3)</f>
        <v>4059.86</v>
      </c>
      <c r="F555" s="121">
        <f t="shared" si="237"/>
        <v>41989</v>
      </c>
      <c r="G555" s="100">
        <f t="shared" si="225"/>
        <v>7.7995452333905479E-3</v>
      </c>
      <c r="H555" s="20">
        <f t="shared" si="238"/>
        <v>42019</v>
      </c>
      <c r="I555" s="20">
        <f t="shared" si="226"/>
        <v>42019</v>
      </c>
      <c r="J555" s="1">
        <f t="shared" si="223"/>
        <v>21</v>
      </c>
      <c r="K555" s="1">
        <f t="shared" ref="K555:K618" si="244">(J555-(NETWORKDAYS(A555,I555,AK$118:AK$502)-1))</f>
        <v>18</v>
      </c>
      <c r="L555" s="10">
        <f t="shared" si="227"/>
        <v>1.00668161</v>
      </c>
      <c r="M555" s="22">
        <f t="shared" si="243"/>
        <v>1.0050998</v>
      </c>
      <c r="N555" s="22">
        <f t="shared" si="239"/>
        <v>1.0841029030584113</v>
      </c>
      <c r="O555" s="10">
        <f t="shared" si="240"/>
        <v>1.0913464500000001</v>
      </c>
      <c r="P555" s="10">
        <f t="shared" si="228"/>
        <v>109134.645</v>
      </c>
      <c r="Q555" s="101">
        <f t="shared" si="229"/>
        <v>0</v>
      </c>
      <c r="R555" s="102">
        <f t="shared" si="230"/>
        <v>0</v>
      </c>
      <c r="S555" s="10">
        <f t="shared" si="231"/>
        <v>0</v>
      </c>
      <c r="T555" s="17">
        <f t="shared" si="241"/>
        <v>7.9699999999999993E-2</v>
      </c>
      <c r="U555" s="101">
        <f t="shared" si="242"/>
        <v>83</v>
      </c>
      <c r="V555" s="101">
        <v>252</v>
      </c>
      <c r="W555" s="22">
        <f t="shared" si="232"/>
        <v>1.025578431</v>
      </c>
      <c r="X555" s="18">
        <f t="shared" si="233"/>
        <v>2791.4929860000002</v>
      </c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4"/>
      <c r="AJ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6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7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x14ac:dyDescent="0.2">
      <c r="A556" s="114">
        <f t="shared" si="234"/>
        <v>42016</v>
      </c>
      <c r="B556" s="98">
        <f t="shared" si="224"/>
        <v>111926.137986</v>
      </c>
      <c r="C556" s="10">
        <f t="shared" si="235"/>
        <v>100000</v>
      </c>
      <c r="D556" s="99">
        <f t="shared" si="236"/>
        <v>4028.44</v>
      </c>
      <c r="E556" s="21">
        <f>VLOOKUP(A555,[1]Plan1!$AY$80:$BA$314,3)</f>
        <v>4059.86</v>
      </c>
      <c r="F556" s="121">
        <f t="shared" si="237"/>
        <v>41989</v>
      </c>
      <c r="G556" s="100">
        <f t="shared" si="225"/>
        <v>7.7995452333905479E-3</v>
      </c>
      <c r="H556" s="20">
        <f t="shared" si="238"/>
        <v>42019</v>
      </c>
      <c r="I556" s="20">
        <f t="shared" si="226"/>
        <v>42019</v>
      </c>
      <c r="J556" s="1">
        <f t="shared" si="223"/>
        <v>21</v>
      </c>
      <c r="K556" s="1">
        <f t="shared" si="244"/>
        <v>18</v>
      </c>
      <c r="L556" s="10">
        <f t="shared" si="227"/>
        <v>1.00668161</v>
      </c>
      <c r="M556" s="22">
        <f t="shared" si="243"/>
        <v>1.0050998</v>
      </c>
      <c r="N556" s="22">
        <f t="shared" si="239"/>
        <v>1.0841029030584113</v>
      </c>
      <c r="O556" s="10">
        <f t="shared" si="240"/>
        <v>1.0913464500000001</v>
      </c>
      <c r="P556" s="10">
        <f t="shared" si="228"/>
        <v>109134.645</v>
      </c>
      <c r="Q556" s="101">
        <f t="shared" si="229"/>
        <v>0</v>
      </c>
      <c r="R556" s="102">
        <f t="shared" si="230"/>
        <v>0</v>
      </c>
      <c r="S556" s="10">
        <f t="shared" si="231"/>
        <v>0</v>
      </c>
      <c r="T556" s="17">
        <f t="shared" si="241"/>
        <v>7.9699999999999993E-2</v>
      </c>
      <c r="U556" s="101">
        <f t="shared" si="242"/>
        <v>83</v>
      </c>
      <c r="V556" s="101">
        <v>252</v>
      </c>
      <c r="W556" s="22">
        <f t="shared" si="232"/>
        <v>1.025578431</v>
      </c>
      <c r="X556" s="18">
        <f t="shared" si="233"/>
        <v>2791.4929860000002</v>
      </c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4"/>
      <c r="AJ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6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7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x14ac:dyDescent="0.2">
      <c r="A557" s="114">
        <f t="shared" si="234"/>
        <v>42017</v>
      </c>
      <c r="B557" s="98">
        <f t="shared" si="224"/>
        <v>112001.630722</v>
      </c>
      <c r="C557" s="10">
        <f t="shared" si="235"/>
        <v>100000</v>
      </c>
      <c r="D557" s="99">
        <f t="shared" si="236"/>
        <v>4028.44</v>
      </c>
      <c r="E557" s="21">
        <f>VLOOKUP(A556,[1]Plan1!$AY$80:$BA$314,3)</f>
        <v>4059.86</v>
      </c>
      <c r="F557" s="121">
        <f t="shared" si="237"/>
        <v>41989</v>
      </c>
      <c r="G557" s="100">
        <f t="shared" si="225"/>
        <v>7.7995452333905479E-3</v>
      </c>
      <c r="H557" s="20">
        <f t="shared" si="238"/>
        <v>42019</v>
      </c>
      <c r="I557" s="20">
        <f t="shared" si="226"/>
        <v>42019</v>
      </c>
      <c r="J557" s="1">
        <f t="shared" si="223"/>
        <v>21</v>
      </c>
      <c r="K557" s="1">
        <f t="shared" si="244"/>
        <v>19</v>
      </c>
      <c r="L557" s="10">
        <f t="shared" si="227"/>
        <v>1.0070541099999999</v>
      </c>
      <c r="M557" s="22">
        <f t="shared" si="243"/>
        <v>1.0050998</v>
      </c>
      <c r="N557" s="22">
        <f t="shared" si="239"/>
        <v>1.0841029030584113</v>
      </c>
      <c r="O557" s="10">
        <f t="shared" si="240"/>
        <v>1.0917502800000001</v>
      </c>
      <c r="P557" s="10">
        <f t="shared" si="228"/>
        <v>109175.02800000001</v>
      </c>
      <c r="Q557" s="101">
        <f t="shared" si="229"/>
        <v>0</v>
      </c>
      <c r="R557" s="102">
        <f t="shared" si="230"/>
        <v>0</v>
      </c>
      <c r="S557" s="10">
        <f t="shared" si="231"/>
        <v>0</v>
      </c>
      <c r="T557" s="17">
        <f t="shared" si="241"/>
        <v>7.9699999999999993E-2</v>
      </c>
      <c r="U557" s="101">
        <f t="shared" si="242"/>
        <v>84</v>
      </c>
      <c r="V557" s="101">
        <v>252</v>
      </c>
      <c r="W557" s="22">
        <f t="shared" si="232"/>
        <v>1.025890561</v>
      </c>
      <c r="X557" s="18">
        <f t="shared" si="233"/>
        <v>2826.6027220000001</v>
      </c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4"/>
      <c r="AJ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6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7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x14ac:dyDescent="0.2">
      <c r="A558" s="114">
        <f t="shared" si="234"/>
        <v>42018</v>
      </c>
      <c r="B558" s="98">
        <f t="shared" si="224"/>
        <v>112077.17535199999</v>
      </c>
      <c r="C558" s="10">
        <f t="shared" si="235"/>
        <v>100000</v>
      </c>
      <c r="D558" s="99">
        <f t="shared" si="236"/>
        <v>4028.44</v>
      </c>
      <c r="E558" s="21">
        <f>VLOOKUP(A557,[1]Plan1!$AY$80:$BA$314,3)</f>
        <v>4059.86</v>
      </c>
      <c r="F558" s="121">
        <f t="shared" si="237"/>
        <v>41989</v>
      </c>
      <c r="G558" s="100">
        <f t="shared" si="225"/>
        <v>7.7995452333905479E-3</v>
      </c>
      <c r="H558" s="20">
        <f t="shared" si="238"/>
        <v>42019</v>
      </c>
      <c r="I558" s="20">
        <f t="shared" si="226"/>
        <v>42019</v>
      </c>
      <c r="J558" s="1">
        <f t="shared" si="223"/>
        <v>21</v>
      </c>
      <c r="K558" s="1">
        <f t="shared" si="244"/>
        <v>20</v>
      </c>
      <c r="L558" s="10">
        <f t="shared" si="227"/>
        <v>1.00742676</v>
      </c>
      <c r="M558" s="22">
        <f t="shared" si="243"/>
        <v>1.0050998</v>
      </c>
      <c r="N558" s="22">
        <f t="shared" si="239"/>
        <v>1.0841029030584113</v>
      </c>
      <c r="O558" s="10">
        <f t="shared" si="240"/>
        <v>1.09215427</v>
      </c>
      <c r="P558" s="10">
        <f t="shared" si="228"/>
        <v>109215.427</v>
      </c>
      <c r="Q558" s="101">
        <f t="shared" si="229"/>
        <v>0</v>
      </c>
      <c r="R558" s="102">
        <f t="shared" si="230"/>
        <v>0</v>
      </c>
      <c r="S558" s="10">
        <f t="shared" si="231"/>
        <v>0</v>
      </c>
      <c r="T558" s="17">
        <f t="shared" si="241"/>
        <v>7.9699999999999993E-2</v>
      </c>
      <c r="U558" s="101">
        <f t="shared" si="242"/>
        <v>85</v>
      </c>
      <c r="V558" s="101">
        <v>252</v>
      </c>
      <c r="W558" s="22">
        <f t="shared" si="232"/>
        <v>1.026202785</v>
      </c>
      <c r="X558" s="18">
        <f t="shared" si="233"/>
        <v>2861.7483520000001</v>
      </c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4"/>
      <c r="AJ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6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7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x14ac:dyDescent="0.2">
      <c r="A559" s="114">
        <f t="shared" si="234"/>
        <v>42019</v>
      </c>
      <c r="B559" s="98">
        <f t="shared" si="224"/>
        <v>112152.76995999999</v>
      </c>
      <c r="C559" s="10">
        <f t="shared" si="235"/>
        <v>100000</v>
      </c>
      <c r="D559" s="99">
        <f t="shared" si="236"/>
        <v>4028.44</v>
      </c>
      <c r="E559" s="21">
        <f>VLOOKUP(A558,[1]Plan1!$AY$80:$BA$314,3)</f>
        <v>4059.86</v>
      </c>
      <c r="F559" s="121">
        <f t="shared" si="237"/>
        <v>41989</v>
      </c>
      <c r="G559" s="100">
        <f t="shared" si="225"/>
        <v>7.7995452333905479E-3</v>
      </c>
      <c r="H559" s="20">
        <f t="shared" si="238"/>
        <v>42053</v>
      </c>
      <c r="I559" s="20">
        <f t="shared" si="226"/>
        <v>42019</v>
      </c>
      <c r="J559" s="1">
        <f t="shared" si="223"/>
        <v>21</v>
      </c>
      <c r="K559" s="1">
        <f t="shared" si="244"/>
        <v>21</v>
      </c>
      <c r="L559" s="10">
        <f t="shared" si="227"/>
        <v>1.0077995399999999</v>
      </c>
      <c r="M559" s="22">
        <f t="shared" si="243"/>
        <v>1.0050998</v>
      </c>
      <c r="N559" s="22">
        <f t="shared" si="239"/>
        <v>1.0841029030584113</v>
      </c>
      <c r="O559" s="10">
        <f t="shared" si="240"/>
        <v>1.0925583999999999</v>
      </c>
      <c r="P559" s="10">
        <f t="shared" si="228"/>
        <v>109255.84</v>
      </c>
      <c r="Q559" s="101">
        <f t="shared" si="229"/>
        <v>0</v>
      </c>
      <c r="R559" s="102">
        <f t="shared" si="230"/>
        <v>0</v>
      </c>
      <c r="S559" s="10">
        <f t="shared" si="231"/>
        <v>0</v>
      </c>
      <c r="T559" s="17">
        <f t="shared" si="241"/>
        <v>7.9699999999999993E-2</v>
      </c>
      <c r="U559" s="101">
        <f t="shared" si="242"/>
        <v>86</v>
      </c>
      <c r="V559" s="101">
        <v>252</v>
      </c>
      <c r="W559" s="22">
        <f t="shared" si="232"/>
        <v>1.026515104</v>
      </c>
      <c r="X559" s="18">
        <f t="shared" si="233"/>
        <v>2896.9299599999999</v>
      </c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4"/>
      <c r="AJ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6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7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x14ac:dyDescent="0.2">
      <c r="A560" s="114">
        <f t="shared" si="234"/>
        <v>42020</v>
      </c>
      <c r="B560" s="98">
        <f t="shared" si="224"/>
        <v>112249.761396</v>
      </c>
      <c r="C560" s="10">
        <f t="shared" si="235"/>
        <v>100000</v>
      </c>
      <c r="D560" s="99">
        <f t="shared" si="236"/>
        <v>4059.86</v>
      </c>
      <c r="E560" s="21">
        <f>VLOOKUP(A559,[1]Plan1!$AY$80:$BA$314,3)</f>
        <v>4110.2</v>
      </c>
      <c r="F560" s="121">
        <f t="shared" si="237"/>
        <v>42020</v>
      </c>
      <c r="G560" s="100">
        <f t="shared" si="225"/>
        <v>1.2399442345302436E-2</v>
      </c>
      <c r="H560" s="20">
        <f t="shared" si="238"/>
        <v>42053</v>
      </c>
      <c r="I560" s="20">
        <f t="shared" si="226"/>
        <v>42053</v>
      </c>
      <c r="J560" s="1">
        <f t="shared" si="223"/>
        <v>22</v>
      </c>
      <c r="K560" s="1">
        <f t="shared" si="244"/>
        <v>1</v>
      </c>
      <c r="L560" s="10">
        <f t="shared" si="227"/>
        <v>1.0005603000000001</v>
      </c>
      <c r="M560" s="22">
        <f t="shared" si="243"/>
        <v>1.0077995399999999</v>
      </c>
      <c r="N560" s="22">
        <f t="shared" si="239"/>
        <v>1.0925584070149315</v>
      </c>
      <c r="O560" s="10">
        <f t="shared" si="240"/>
        <v>1.0931705599999999</v>
      </c>
      <c r="P560" s="10">
        <f t="shared" si="228"/>
        <v>109317.056</v>
      </c>
      <c r="Q560" s="101">
        <f t="shared" si="229"/>
        <v>0</v>
      </c>
      <c r="R560" s="102">
        <f t="shared" si="230"/>
        <v>0</v>
      </c>
      <c r="S560" s="10">
        <f t="shared" si="231"/>
        <v>0</v>
      </c>
      <c r="T560" s="17">
        <f t="shared" si="241"/>
        <v>7.9699999999999993E-2</v>
      </c>
      <c r="U560" s="101">
        <f t="shared" si="242"/>
        <v>87</v>
      </c>
      <c r="V560" s="101">
        <v>252</v>
      </c>
      <c r="W560" s="22">
        <f t="shared" si="232"/>
        <v>1.026827519</v>
      </c>
      <c r="X560" s="18">
        <f t="shared" si="233"/>
        <v>2932.7053959999998</v>
      </c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4"/>
      <c r="AJ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6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7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x14ac:dyDescent="0.2">
      <c r="A561" s="114">
        <f t="shared" si="234"/>
        <v>42021</v>
      </c>
      <c r="B561" s="98">
        <f t="shared" si="224"/>
        <v>112346.836396</v>
      </c>
      <c r="C561" s="10">
        <f t="shared" si="235"/>
        <v>100000</v>
      </c>
      <c r="D561" s="99">
        <f t="shared" si="236"/>
        <v>4059.86</v>
      </c>
      <c r="E561" s="21">
        <f>VLOOKUP(A560,[1]Plan1!$AY$80:$BA$314,3)</f>
        <v>4110.2</v>
      </c>
      <c r="F561" s="121">
        <f t="shared" si="237"/>
        <v>42020</v>
      </c>
      <c r="G561" s="100">
        <f t="shared" si="225"/>
        <v>1.2399442345302436E-2</v>
      </c>
      <c r="H561" s="20">
        <f t="shared" si="238"/>
        <v>42053</v>
      </c>
      <c r="I561" s="20">
        <f t="shared" si="226"/>
        <v>42053</v>
      </c>
      <c r="J561" s="1">
        <f t="shared" si="223"/>
        <v>22</v>
      </c>
      <c r="K561" s="1">
        <f t="shared" si="244"/>
        <v>2</v>
      </c>
      <c r="L561" s="10">
        <f t="shared" si="227"/>
        <v>1.00112091</v>
      </c>
      <c r="M561" s="22">
        <f t="shared" si="243"/>
        <v>1.0077995399999999</v>
      </c>
      <c r="N561" s="22">
        <f t="shared" si="239"/>
        <v>1.0925584070149315</v>
      </c>
      <c r="O561" s="10">
        <f t="shared" si="240"/>
        <v>1.09378306</v>
      </c>
      <c r="P561" s="10">
        <f t="shared" si="228"/>
        <v>109378.306</v>
      </c>
      <c r="Q561" s="101">
        <f t="shared" si="229"/>
        <v>0</v>
      </c>
      <c r="R561" s="102">
        <f t="shared" si="230"/>
        <v>0</v>
      </c>
      <c r="S561" s="10">
        <f t="shared" si="231"/>
        <v>0</v>
      </c>
      <c r="T561" s="17">
        <f t="shared" si="241"/>
        <v>7.9699999999999993E-2</v>
      </c>
      <c r="U561" s="101">
        <f t="shared" si="242"/>
        <v>88</v>
      </c>
      <c r="V561" s="101">
        <v>252</v>
      </c>
      <c r="W561" s="22">
        <f t="shared" si="232"/>
        <v>1.0271400289999999</v>
      </c>
      <c r="X561" s="18">
        <f t="shared" si="233"/>
        <v>2968.5303960000001</v>
      </c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4"/>
      <c r="AJ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6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7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x14ac:dyDescent="0.2">
      <c r="A562" s="114">
        <f t="shared" si="234"/>
        <v>42022</v>
      </c>
      <c r="B562" s="98">
        <f t="shared" si="224"/>
        <v>112346.836396</v>
      </c>
      <c r="C562" s="10">
        <f t="shared" si="235"/>
        <v>100000</v>
      </c>
      <c r="D562" s="99">
        <f t="shared" si="236"/>
        <v>4059.86</v>
      </c>
      <c r="E562" s="21">
        <f>VLOOKUP(A561,[1]Plan1!$AY$80:$BA$314,3)</f>
        <v>4110.2</v>
      </c>
      <c r="F562" s="121">
        <f t="shared" si="237"/>
        <v>42020</v>
      </c>
      <c r="G562" s="100">
        <f t="shared" si="225"/>
        <v>1.2399442345302436E-2</v>
      </c>
      <c r="H562" s="20">
        <f t="shared" si="238"/>
        <v>42053</v>
      </c>
      <c r="I562" s="20">
        <f t="shared" si="226"/>
        <v>42053</v>
      </c>
      <c r="J562" s="1">
        <f t="shared" si="223"/>
        <v>22</v>
      </c>
      <c r="K562" s="1">
        <f t="shared" si="244"/>
        <v>2</v>
      </c>
      <c r="L562" s="10">
        <f t="shared" si="227"/>
        <v>1.00112091</v>
      </c>
      <c r="M562" s="22">
        <f t="shared" si="243"/>
        <v>1.0077995399999999</v>
      </c>
      <c r="N562" s="22">
        <f t="shared" si="239"/>
        <v>1.0925584070149315</v>
      </c>
      <c r="O562" s="10">
        <f t="shared" si="240"/>
        <v>1.09378306</v>
      </c>
      <c r="P562" s="10">
        <f t="shared" si="228"/>
        <v>109378.306</v>
      </c>
      <c r="Q562" s="101">
        <f t="shared" si="229"/>
        <v>0</v>
      </c>
      <c r="R562" s="102">
        <f t="shared" si="230"/>
        <v>0</v>
      </c>
      <c r="S562" s="10">
        <f t="shared" si="231"/>
        <v>0</v>
      </c>
      <c r="T562" s="17">
        <f t="shared" si="241"/>
        <v>7.9699999999999993E-2</v>
      </c>
      <c r="U562" s="101">
        <f t="shared" si="242"/>
        <v>88</v>
      </c>
      <c r="V562" s="101">
        <v>252</v>
      </c>
      <c r="W562" s="22">
        <f t="shared" si="232"/>
        <v>1.0271400289999999</v>
      </c>
      <c r="X562" s="18">
        <f t="shared" si="233"/>
        <v>2968.5303960000001</v>
      </c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4"/>
      <c r="AJ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6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7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x14ac:dyDescent="0.2">
      <c r="A563" s="114">
        <f t="shared" si="234"/>
        <v>42023</v>
      </c>
      <c r="B563" s="98">
        <f t="shared" si="224"/>
        <v>112346.836396</v>
      </c>
      <c r="C563" s="10">
        <f t="shared" si="235"/>
        <v>100000</v>
      </c>
      <c r="D563" s="99">
        <f t="shared" si="236"/>
        <v>4059.86</v>
      </c>
      <c r="E563" s="21">
        <f>VLOOKUP(A562,[1]Plan1!$AY$80:$BA$314,3)</f>
        <v>4110.2</v>
      </c>
      <c r="F563" s="121">
        <f t="shared" si="237"/>
        <v>42020</v>
      </c>
      <c r="G563" s="100">
        <f t="shared" si="225"/>
        <v>1.2399442345302436E-2</v>
      </c>
      <c r="H563" s="20">
        <f t="shared" si="238"/>
        <v>42053</v>
      </c>
      <c r="I563" s="20">
        <f t="shared" si="226"/>
        <v>42053</v>
      </c>
      <c r="J563" s="1">
        <f t="shared" si="223"/>
        <v>22</v>
      </c>
      <c r="K563" s="1">
        <f t="shared" si="244"/>
        <v>2</v>
      </c>
      <c r="L563" s="10">
        <f t="shared" si="227"/>
        <v>1.00112091</v>
      </c>
      <c r="M563" s="22">
        <f t="shared" si="243"/>
        <v>1.0077995399999999</v>
      </c>
      <c r="N563" s="22">
        <f t="shared" si="239"/>
        <v>1.0925584070149315</v>
      </c>
      <c r="O563" s="10">
        <f t="shared" si="240"/>
        <v>1.09378306</v>
      </c>
      <c r="P563" s="10">
        <f t="shared" si="228"/>
        <v>109378.306</v>
      </c>
      <c r="Q563" s="101">
        <f t="shared" si="229"/>
        <v>0</v>
      </c>
      <c r="R563" s="102">
        <f t="shared" si="230"/>
        <v>0</v>
      </c>
      <c r="S563" s="10">
        <f t="shared" si="231"/>
        <v>0</v>
      </c>
      <c r="T563" s="17">
        <f t="shared" si="241"/>
        <v>7.9699999999999993E-2</v>
      </c>
      <c r="U563" s="101">
        <f t="shared" si="242"/>
        <v>88</v>
      </c>
      <c r="V563" s="101">
        <v>252</v>
      </c>
      <c r="W563" s="22">
        <f t="shared" si="232"/>
        <v>1.0271400289999999</v>
      </c>
      <c r="X563" s="18">
        <f t="shared" si="233"/>
        <v>2968.5303960000001</v>
      </c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4"/>
      <c r="AJ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6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7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x14ac:dyDescent="0.2">
      <c r="A564" s="114">
        <f t="shared" si="234"/>
        <v>42024</v>
      </c>
      <c r="B564" s="98">
        <f t="shared" si="224"/>
        <v>112443.995927</v>
      </c>
      <c r="C564" s="10">
        <f t="shared" si="235"/>
        <v>100000</v>
      </c>
      <c r="D564" s="99">
        <f t="shared" si="236"/>
        <v>4059.86</v>
      </c>
      <c r="E564" s="21">
        <f>VLOOKUP(A563,[1]Plan1!$AY$80:$BA$314,3)</f>
        <v>4110.2</v>
      </c>
      <c r="F564" s="121">
        <f t="shared" si="237"/>
        <v>42020</v>
      </c>
      <c r="G564" s="100">
        <f t="shared" si="225"/>
        <v>1.2399442345302436E-2</v>
      </c>
      <c r="H564" s="20">
        <f t="shared" si="238"/>
        <v>42053</v>
      </c>
      <c r="I564" s="20">
        <f t="shared" si="226"/>
        <v>42053</v>
      </c>
      <c r="J564" s="1">
        <f t="shared" si="223"/>
        <v>22</v>
      </c>
      <c r="K564" s="1">
        <f t="shared" si="244"/>
        <v>3</v>
      </c>
      <c r="L564" s="10">
        <f t="shared" si="227"/>
        <v>1.00168184</v>
      </c>
      <c r="M564" s="22">
        <f t="shared" si="243"/>
        <v>1.0077995399999999</v>
      </c>
      <c r="N564" s="22">
        <f t="shared" si="239"/>
        <v>1.0925584070149315</v>
      </c>
      <c r="O564" s="10">
        <f t="shared" si="240"/>
        <v>1.09439591</v>
      </c>
      <c r="P564" s="10">
        <f t="shared" si="228"/>
        <v>109439.591</v>
      </c>
      <c r="Q564" s="101">
        <f t="shared" si="229"/>
        <v>0</v>
      </c>
      <c r="R564" s="102">
        <f t="shared" si="230"/>
        <v>0</v>
      </c>
      <c r="S564" s="10">
        <f t="shared" si="231"/>
        <v>0</v>
      </c>
      <c r="T564" s="17">
        <f t="shared" si="241"/>
        <v>7.9699999999999993E-2</v>
      </c>
      <c r="U564" s="101">
        <f t="shared" si="242"/>
        <v>89</v>
      </c>
      <c r="V564" s="101">
        <v>252</v>
      </c>
      <c r="W564" s="22">
        <f t="shared" si="232"/>
        <v>1.027452633</v>
      </c>
      <c r="X564" s="18">
        <f t="shared" si="233"/>
        <v>3004.404927</v>
      </c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4"/>
      <c r="AJ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6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7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x14ac:dyDescent="0.2">
      <c r="A565" s="114">
        <f t="shared" si="234"/>
        <v>42025</v>
      </c>
      <c r="B565" s="98">
        <f t="shared" si="224"/>
        <v>112541.240257</v>
      </c>
      <c r="C565" s="10">
        <f t="shared" si="235"/>
        <v>100000</v>
      </c>
      <c r="D565" s="99">
        <f t="shared" si="236"/>
        <v>4059.86</v>
      </c>
      <c r="E565" s="21">
        <f>VLOOKUP(A564,[1]Plan1!$AY$80:$BA$314,3)</f>
        <v>4110.2</v>
      </c>
      <c r="F565" s="121">
        <f t="shared" si="237"/>
        <v>42020</v>
      </c>
      <c r="G565" s="100">
        <f t="shared" si="225"/>
        <v>1.2399442345302436E-2</v>
      </c>
      <c r="H565" s="20">
        <f t="shared" si="238"/>
        <v>42053</v>
      </c>
      <c r="I565" s="20">
        <f t="shared" si="226"/>
        <v>42053</v>
      </c>
      <c r="J565" s="1">
        <f t="shared" si="223"/>
        <v>22</v>
      </c>
      <c r="K565" s="1">
        <f t="shared" si="244"/>
        <v>4</v>
      </c>
      <c r="L565" s="10">
        <f t="shared" si="227"/>
        <v>1.0022430899999999</v>
      </c>
      <c r="M565" s="22">
        <f t="shared" si="243"/>
        <v>1.0077995399999999</v>
      </c>
      <c r="N565" s="22">
        <f t="shared" si="239"/>
        <v>1.0925584070149315</v>
      </c>
      <c r="O565" s="10">
        <f t="shared" si="240"/>
        <v>1.0950091099999999</v>
      </c>
      <c r="P565" s="10">
        <f t="shared" si="228"/>
        <v>109500.91099999999</v>
      </c>
      <c r="Q565" s="101">
        <f t="shared" si="229"/>
        <v>0</v>
      </c>
      <c r="R565" s="102">
        <f t="shared" si="230"/>
        <v>0</v>
      </c>
      <c r="S565" s="10">
        <f t="shared" si="231"/>
        <v>0</v>
      </c>
      <c r="T565" s="17">
        <f t="shared" si="241"/>
        <v>7.9699999999999993E-2</v>
      </c>
      <c r="U565" s="101">
        <f t="shared" si="242"/>
        <v>90</v>
      </c>
      <c r="V565" s="101">
        <v>252</v>
      </c>
      <c r="W565" s="22">
        <f t="shared" si="232"/>
        <v>1.0277653330000001</v>
      </c>
      <c r="X565" s="18">
        <f t="shared" si="233"/>
        <v>3040.3292569999999</v>
      </c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4"/>
      <c r="AJ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6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7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x14ac:dyDescent="0.2">
      <c r="A566" s="114">
        <f t="shared" si="234"/>
        <v>42026</v>
      </c>
      <c r="B566" s="98">
        <f t="shared" si="224"/>
        <v>112638.5683</v>
      </c>
      <c r="C566" s="10">
        <f t="shared" si="235"/>
        <v>100000</v>
      </c>
      <c r="D566" s="99">
        <f t="shared" si="236"/>
        <v>4059.86</v>
      </c>
      <c r="E566" s="21">
        <f>VLOOKUP(A565,[1]Plan1!$AY$80:$BA$314,3)</f>
        <v>4110.2</v>
      </c>
      <c r="F566" s="121">
        <f t="shared" si="237"/>
        <v>42020</v>
      </c>
      <c r="G566" s="100">
        <f t="shared" si="225"/>
        <v>1.2399442345302436E-2</v>
      </c>
      <c r="H566" s="20">
        <f t="shared" si="238"/>
        <v>42053</v>
      </c>
      <c r="I566" s="20">
        <f t="shared" si="226"/>
        <v>42053</v>
      </c>
      <c r="J566" s="1">
        <f t="shared" si="223"/>
        <v>22</v>
      </c>
      <c r="K566" s="1">
        <f t="shared" si="244"/>
        <v>5</v>
      </c>
      <c r="L566" s="10">
        <f t="shared" si="227"/>
        <v>1.0028046500000001</v>
      </c>
      <c r="M566" s="22">
        <f t="shared" si="243"/>
        <v>1.0077995399999999</v>
      </c>
      <c r="N566" s="22">
        <f t="shared" si="239"/>
        <v>1.0925584070149315</v>
      </c>
      <c r="O566" s="10">
        <f t="shared" si="240"/>
        <v>1.0956226499999999</v>
      </c>
      <c r="P566" s="10">
        <f t="shared" si="228"/>
        <v>109562.265</v>
      </c>
      <c r="Q566" s="101">
        <f t="shared" si="229"/>
        <v>0</v>
      </c>
      <c r="R566" s="102">
        <f t="shared" si="230"/>
        <v>0</v>
      </c>
      <c r="S566" s="10">
        <f t="shared" si="231"/>
        <v>0</v>
      </c>
      <c r="T566" s="17">
        <f t="shared" si="241"/>
        <v>7.9699999999999993E-2</v>
      </c>
      <c r="U566" s="101">
        <f t="shared" si="242"/>
        <v>91</v>
      </c>
      <c r="V566" s="101">
        <v>252</v>
      </c>
      <c r="W566" s="22">
        <f t="shared" si="232"/>
        <v>1.028078128</v>
      </c>
      <c r="X566" s="18">
        <f t="shared" si="233"/>
        <v>3076.3033</v>
      </c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4"/>
      <c r="AJ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6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7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x14ac:dyDescent="0.2">
      <c r="A567" s="114">
        <f t="shared" si="234"/>
        <v>42027</v>
      </c>
      <c r="B567" s="98">
        <f t="shared" si="224"/>
        <v>112735.979186</v>
      </c>
      <c r="C567" s="10">
        <f t="shared" si="235"/>
        <v>100000</v>
      </c>
      <c r="D567" s="99">
        <f t="shared" si="236"/>
        <v>4059.86</v>
      </c>
      <c r="E567" s="21">
        <f>VLOOKUP(A566,[1]Plan1!$AY$80:$BA$314,3)</f>
        <v>4110.2</v>
      </c>
      <c r="F567" s="121">
        <f t="shared" si="237"/>
        <v>42020</v>
      </c>
      <c r="G567" s="100">
        <f t="shared" si="225"/>
        <v>1.2399442345302436E-2</v>
      </c>
      <c r="H567" s="20">
        <f t="shared" si="238"/>
        <v>42053</v>
      </c>
      <c r="I567" s="20">
        <f t="shared" si="226"/>
        <v>42053</v>
      </c>
      <c r="J567" s="1">
        <f t="shared" ref="J567:J630" si="245">IF(I567=I566,J566,NETWORKDAYS(I566,I567,$AK$118:$AK$502)-1)</f>
        <v>22</v>
      </c>
      <c r="K567" s="1">
        <f t="shared" si="244"/>
        <v>6</v>
      </c>
      <c r="L567" s="10">
        <f t="shared" si="227"/>
        <v>1.0033665199999999</v>
      </c>
      <c r="M567" s="22">
        <f t="shared" si="243"/>
        <v>1.0077995399999999</v>
      </c>
      <c r="N567" s="22">
        <f t="shared" si="239"/>
        <v>1.0925584070149315</v>
      </c>
      <c r="O567" s="10">
        <f t="shared" si="240"/>
        <v>1.0962365199999999</v>
      </c>
      <c r="P567" s="10">
        <f t="shared" si="228"/>
        <v>109623.652</v>
      </c>
      <c r="Q567" s="101">
        <f t="shared" si="229"/>
        <v>0</v>
      </c>
      <c r="R567" s="102">
        <f t="shared" si="230"/>
        <v>0</v>
      </c>
      <c r="S567" s="10">
        <f t="shared" si="231"/>
        <v>0</v>
      </c>
      <c r="T567" s="17">
        <f t="shared" si="241"/>
        <v>7.9699999999999993E-2</v>
      </c>
      <c r="U567" s="101">
        <f t="shared" si="242"/>
        <v>92</v>
      </c>
      <c r="V567" s="101">
        <v>252</v>
      </c>
      <c r="W567" s="22">
        <f t="shared" si="232"/>
        <v>1.0283910190000001</v>
      </c>
      <c r="X567" s="18">
        <f t="shared" si="233"/>
        <v>3112.327186</v>
      </c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4"/>
      <c r="AJ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6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7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x14ac:dyDescent="0.2">
      <c r="A568" s="114">
        <f t="shared" si="234"/>
        <v>42028</v>
      </c>
      <c r="B568" s="98">
        <f t="shared" si="224"/>
        <v>112833.475831</v>
      </c>
      <c r="C568" s="10">
        <f t="shared" si="235"/>
        <v>100000</v>
      </c>
      <c r="D568" s="99">
        <f t="shared" si="236"/>
        <v>4059.86</v>
      </c>
      <c r="E568" s="21">
        <f>VLOOKUP(A567,[1]Plan1!$AY$80:$BA$314,3)</f>
        <v>4110.2</v>
      </c>
      <c r="F568" s="121">
        <f t="shared" si="237"/>
        <v>42020</v>
      </c>
      <c r="G568" s="100">
        <f t="shared" si="225"/>
        <v>1.2399442345302436E-2</v>
      </c>
      <c r="H568" s="20">
        <f t="shared" si="238"/>
        <v>42053</v>
      </c>
      <c r="I568" s="20">
        <f t="shared" si="226"/>
        <v>42053</v>
      </c>
      <c r="J568" s="1">
        <f t="shared" si="245"/>
        <v>22</v>
      </c>
      <c r="K568" s="1">
        <f t="shared" si="244"/>
        <v>7</v>
      </c>
      <c r="L568" s="10">
        <f t="shared" si="227"/>
        <v>1.0039287100000001</v>
      </c>
      <c r="M568" s="22">
        <f t="shared" si="243"/>
        <v>1.0077995399999999</v>
      </c>
      <c r="N568" s="22">
        <f t="shared" si="239"/>
        <v>1.0925584070149315</v>
      </c>
      <c r="O568" s="10">
        <f t="shared" si="240"/>
        <v>1.09685075</v>
      </c>
      <c r="P568" s="10">
        <f t="shared" si="228"/>
        <v>109685.075</v>
      </c>
      <c r="Q568" s="101">
        <f t="shared" si="229"/>
        <v>0</v>
      </c>
      <c r="R568" s="102">
        <f t="shared" si="230"/>
        <v>0</v>
      </c>
      <c r="S568" s="10">
        <f t="shared" si="231"/>
        <v>0</v>
      </c>
      <c r="T568" s="17">
        <f t="shared" si="241"/>
        <v>7.9699999999999993E-2</v>
      </c>
      <c r="U568" s="101">
        <f t="shared" si="242"/>
        <v>93</v>
      </c>
      <c r="V568" s="101">
        <v>252</v>
      </c>
      <c r="W568" s="22">
        <f t="shared" si="232"/>
        <v>1.0287040039999999</v>
      </c>
      <c r="X568" s="18">
        <f t="shared" si="233"/>
        <v>3148.4008309999999</v>
      </c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4"/>
      <c r="AJ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6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7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x14ac:dyDescent="0.2">
      <c r="A569" s="114">
        <f t="shared" si="234"/>
        <v>42029</v>
      </c>
      <c r="B569" s="98">
        <f t="shared" si="224"/>
        <v>112833.475831</v>
      </c>
      <c r="C569" s="10">
        <f t="shared" si="235"/>
        <v>100000</v>
      </c>
      <c r="D569" s="99">
        <f t="shared" si="236"/>
        <v>4059.86</v>
      </c>
      <c r="E569" s="21">
        <f>VLOOKUP(A568,[1]Plan1!$AY$80:$BA$314,3)</f>
        <v>4110.2</v>
      </c>
      <c r="F569" s="121">
        <f t="shared" si="237"/>
        <v>42020</v>
      </c>
      <c r="G569" s="100">
        <f t="shared" si="225"/>
        <v>1.2399442345302436E-2</v>
      </c>
      <c r="H569" s="20">
        <f t="shared" si="238"/>
        <v>42053</v>
      </c>
      <c r="I569" s="20">
        <f t="shared" si="226"/>
        <v>42053</v>
      </c>
      <c r="J569" s="1">
        <f t="shared" si="245"/>
        <v>22</v>
      </c>
      <c r="K569" s="1">
        <f t="shared" si="244"/>
        <v>7</v>
      </c>
      <c r="L569" s="10">
        <f t="shared" si="227"/>
        <v>1.0039287100000001</v>
      </c>
      <c r="M569" s="22">
        <f t="shared" si="243"/>
        <v>1.0077995399999999</v>
      </c>
      <c r="N569" s="22">
        <f t="shared" si="239"/>
        <v>1.0925584070149315</v>
      </c>
      <c r="O569" s="10">
        <f t="shared" si="240"/>
        <v>1.09685075</v>
      </c>
      <c r="P569" s="10">
        <f t="shared" si="228"/>
        <v>109685.075</v>
      </c>
      <c r="Q569" s="101">
        <f t="shared" si="229"/>
        <v>0</v>
      </c>
      <c r="R569" s="102">
        <f t="shared" si="230"/>
        <v>0</v>
      </c>
      <c r="S569" s="10">
        <f t="shared" si="231"/>
        <v>0</v>
      </c>
      <c r="T569" s="17">
        <f t="shared" si="241"/>
        <v>7.9699999999999993E-2</v>
      </c>
      <c r="U569" s="101">
        <f t="shared" si="242"/>
        <v>93</v>
      </c>
      <c r="V569" s="101">
        <v>252</v>
      </c>
      <c r="W569" s="22">
        <f t="shared" si="232"/>
        <v>1.0287040039999999</v>
      </c>
      <c r="X569" s="18">
        <f t="shared" si="233"/>
        <v>3148.4008309999999</v>
      </c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4"/>
      <c r="AJ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6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7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x14ac:dyDescent="0.2">
      <c r="A570" s="114">
        <f t="shared" si="234"/>
        <v>42030</v>
      </c>
      <c r="B570" s="98">
        <f t="shared" si="224"/>
        <v>112833.475831</v>
      </c>
      <c r="C570" s="10">
        <f t="shared" si="235"/>
        <v>100000</v>
      </c>
      <c r="D570" s="99">
        <f t="shared" si="236"/>
        <v>4059.86</v>
      </c>
      <c r="E570" s="21">
        <f>VLOOKUP(A569,[1]Plan1!$AY$80:$BA$314,3)</f>
        <v>4110.2</v>
      </c>
      <c r="F570" s="121">
        <f t="shared" si="237"/>
        <v>42020</v>
      </c>
      <c r="G570" s="100">
        <f t="shared" si="225"/>
        <v>1.2399442345302436E-2</v>
      </c>
      <c r="H570" s="20">
        <f t="shared" si="238"/>
        <v>42053</v>
      </c>
      <c r="I570" s="20">
        <f t="shared" si="226"/>
        <v>42053</v>
      </c>
      <c r="J570" s="1">
        <f t="shared" si="245"/>
        <v>22</v>
      </c>
      <c r="K570" s="1">
        <f t="shared" si="244"/>
        <v>7</v>
      </c>
      <c r="L570" s="10">
        <f t="shared" si="227"/>
        <v>1.0039287100000001</v>
      </c>
      <c r="M570" s="22">
        <f t="shared" si="243"/>
        <v>1.0077995399999999</v>
      </c>
      <c r="N570" s="22">
        <f t="shared" si="239"/>
        <v>1.0925584070149315</v>
      </c>
      <c r="O570" s="10">
        <f t="shared" si="240"/>
        <v>1.09685075</v>
      </c>
      <c r="P570" s="10">
        <f t="shared" si="228"/>
        <v>109685.075</v>
      </c>
      <c r="Q570" s="101">
        <f t="shared" si="229"/>
        <v>0</v>
      </c>
      <c r="R570" s="102">
        <f t="shared" si="230"/>
        <v>0</v>
      </c>
      <c r="S570" s="10">
        <f t="shared" si="231"/>
        <v>0</v>
      </c>
      <c r="T570" s="17">
        <f t="shared" si="241"/>
        <v>7.9699999999999993E-2</v>
      </c>
      <c r="U570" s="101">
        <f t="shared" si="242"/>
        <v>93</v>
      </c>
      <c r="V570" s="101">
        <v>252</v>
      </c>
      <c r="W570" s="22">
        <f t="shared" si="232"/>
        <v>1.0287040039999999</v>
      </c>
      <c r="X570" s="18">
        <f t="shared" si="233"/>
        <v>3148.4008309999999</v>
      </c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4"/>
      <c r="AJ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6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7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x14ac:dyDescent="0.2">
      <c r="A571" s="114">
        <f t="shared" si="234"/>
        <v>42031</v>
      </c>
      <c r="B571" s="98">
        <f t="shared" si="224"/>
        <v>112931.055418</v>
      </c>
      <c r="C571" s="10">
        <f t="shared" si="235"/>
        <v>100000</v>
      </c>
      <c r="D571" s="99">
        <f t="shared" si="236"/>
        <v>4059.86</v>
      </c>
      <c r="E571" s="21">
        <f>VLOOKUP(A570,[1]Plan1!$AY$80:$BA$314,3)</f>
        <v>4110.2</v>
      </c>
      <c r="F571" s="121">
        <f t="shared" si="237"/>
        <v>42020</v>
      </c>
      <c r="G571" s="100">
        <f t="shared" si="225"/>
        <v>1.2399442345302436E-2</v>
      </c>
      <c r="H571" s="20">
        <f t="shared" si="238"/>
        <v>42053</v>
      </c>
      <c r="I571" s="20">
        <f t="shared" si="226"/>
        <v>42053</v>
      </c>
      <c r="J571" s="1">
        <f t="shared" si="245"/>
        <v>22</v>
      </c>
      <c r="K571" s="1">
        <f t="shared" si="244"/>
        <v>8</v>
      </c>
      <c r="L571" s="10">
        <f t="shared" si="227"/>
        <v>1.0044912100000001</v>
      </c>
      <c r="M571" s="22">
        <f t="shared" si="243"/>
        <v>1.0077995399999999</v>
      </c>
      <c r="N571" s="22">
        <f t="shared" si="239"/>
        <v>1.0925584070149315</v>
      </c>
      <c r="O571" s="10">
        <f t="shared" si="240"/>
        <v>1.09746531</v>
      </c>
      <c r="P571" s="10">
        <f t="shared" si="228"/>
        <v>109746.531</v>
      </c>
      <c r="Q571" s="101">
        <f t="shared" si="229"/>
        <v>0</v>
      </c>
      <c r="R571" s="102">
        <f t="shared" si="230"/>
        <v>0</v>
      </c>
      <c r="S571" s="10">
        <f t="shared" si="231"/>
        <v>0</v>
      </c>
      <c r="T571" s="17">
        <f t="shared" si="241"/>
        <v>7.9699999999999993E-2</v>
      </c>
      <c r="U571" s="101">
        <f t="shared" si="242"/>
        <v>94</v>
      </c>
      <c r="V571" s="101">
        <v>252</v>
      </c>
      <c r="W571" s="22">
        <f t="shared" si="232"/>
        <v>1.029017085</v>
      </c>
      <c r="X571" s="18">
        <f t="shared" si="233"/>
        <v>3184.524418</v>
      </c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4"/>
      <c r="AJ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6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7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x14ac:dyDescent="0.2">
      <c r="A572" s="114">
        <f t="shared" si="234"/>
        <v>42032</v>
      </c>
      <c r="B572" s="98">
        <f t="shared" si="224"/>
        <v>113028.71994499999</v>
      </c>
      <c r="C572" s="10">
        <f t="shared" si="235"/>
        <v>100000</v>
      </c>
      <c r="D572" s="99">
        <f t="shared" si="236"/>
        <v>4059.86</v>
      </c>
      <c r="E572" s="21">
        <f>VLOOKUP(A571,[1]Plan1!$AY$80:$BA$314,3)</f>
        <v>4110.2</v>
      </c>
      <c r="F572" s="121">
        <f t="shared" si="237"/>
        <v>42020</v>
      </c>
      <c r="G572" s="100">
        <f t="shared" si="225"/>
        <v>1.2399442345302436E-2</v>
      </c>
      <c r="H572" s="20">
        <f t="shared" si="238"/>
        <v>42053</v>
      </c>
      <c r="I572" s="20">
        <f t="shared" si="226"/>
        <v>42053</v>
      </c>
      <c r="J572" s="1">
        <f t="shared" si="245"/>
        <v>22</v>
      </c>
      <c r="K572" s="1">
        <f t="shared" si="244"/>
        <v>9</v>
      </c>
      <c r="L572" s="10">
        <f t="shared" si="227"/>
        <v>1.0050540299999999</v>
      </c>
      <c r="M572" s="22">
        <f t="shared" si="243"/>
        <v>1.0077995399999999</v>
      </c>
      <c r="N572" s="22">
        <f t="shared" si="239"/>
        <v>1.0925584070149315</v>
      </c>
      <c r="O572" s="10">
        <f t="shared" si="240"/>
        <v>1.0980802199999999</v>
      </c>
      <c r="P572" s="10">
        <f t="shared" si="228"/>
        <v>109808.022</v>
      </c>
      <c r="Q572" s="101">
        <f t="shared" si="229"/>
        <v>0</v>
      </c>
      <c r="R572" s="102">
        <f t="shared" si="230"/>
        <v>0</v>
      </c>
      <c r="S572" s="10">
        <f t="shared" si="231"/>
        <v>0</v>
      </c>
      <c r="T572" s="17">
        <f t="shared" si="241"/>
        <v>7.9699999999999993E-2</v>
      </c>
      <c r="U572" s="101">
        <f t="shared" si="242"/>
        <v>95</v>
      </c>
      <c r="V572" s="101">
        <v>252</v>
      </c>
      <c r="W572" s="22">
        <f t="shared" si="232"/>
        <v>1.0293302609999999</v>
      </c>
      <c r="X572" s="18">
        <f t="shared" si="233"/>
        <v>3220.6979449999999</v>
      </c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4"/>
      <c r="AJ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6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7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x14ac:dyDescent="0.2">
      <c r="A573" s="114">
        <f t="shared" si="234"/>
        <v>42033</v>
      </c>
      <c r="B573" s="98">
        <f t="shared" si="224"/>
        <v>113126.470491</v>
      </c>
      <c r="C573" s="10">
        <f t="shared" si="235"/>
        <v>100000</v>
      </c>
      <c r="D573" s="99">
        <f t="shared" si="236"/>
        <v>4059.86</v>
      </c>
      <c r="E573" s="21">
        <f>VLOOKUP(A572,[1]Plan1!$AY$80:$BA$314,3)</f>
        <v>4110.2</v>
      </c>
      <c r="F573" s="121">
        <f t="shared" si="237"/>
        <v>42020</v>
      </c>
      <c r="G573" s="100">
        <f t="shared" si="225"/>
        <v>1.2399442345302436E-2</v>
      </c>
      <c r="H573" s="20">
        <f t="shared" si="238"/>
        <v>42053</v>
      </c>
      <c r="I573" s="20">
        <f t="shared" si="226"/>
        <v>42053</v>
      </c>
      <c r="J573" s="1">
        <f t="shared" si="245"/>
        <v>22</v>
      </c>
      <c r="K573" s="1">
        <f t="shared" si="244"/>
        <v>10</v>
      </c>
      <c r="L573" s="10">
        <f t="shared" si="227"/>
        <v>1.0056171700000001</v>
      </c>
      <c r="M573" s="22">
        <f t="shared" si="243"/>
        <v>1.0077995399999999</v>
      </c>
      <c r="N573" s="22">
        <f t="shared" si="239"/>
        <v>1.0925584070149315</v>
      </c>
      <c r="O573" s="10">
        <f t="shared" si="240"/>
        <v>1.0986954900000001</v>
      </c>
      <c r="P573" s="10">
        <f t="shared" si="228"/>
        <v>109869.549</v>
      </c>
      <c r="Q573" s="101">
        <f t="shared" si="229"/>
        <v>0</v>
      </c>
      <c r="R573" s="102">
        <f t="shared" si="230"/>
        <v>0</v>
      </c>
      <c r="S573" s="10">
        <f t="shared" si="231"/>
        <v>0</v>
      </c>
      <c r="T573" s="17">
        <f t="shared" si="241"/>
        <v>7.9699999999999993E-2</v>
      </c>
      <c r="U573" s="101">
        <f t="shared" si="242"/>
        <v>96</v>
      </c>
      <c r="V573" s="101">
        <v>252</v>
      </c>
      <c r="W573" s="22">
        <f t="shared" si="232"/>
        <v>1.0296435319999999</v>
      </c>
      <c r="X573" s="18">
        <f t="shared" si="233"/>
        <v>3256.9214910000001</v>
      </c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4"/>
      <c r="AJ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6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7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x14ac:dyDescent="0.2">
      <c r="A574" s="114">
        <f t="shared" si="234"/>
        <v>42034</v>
      </c>
      <c r="B574" s="98">
        <f t="shared" si="224"/>
        <v>113224.304129</v>
      </c>
      <c r="C574" s="10">
        <f t="shared" si="235"/>
        <v>100000</v>
      </c>
      <c r="D574" s="99">
        <f t="shared" si="236"/>
        <v>4059.86</v>
      </c>
      <c r="E574" s="21">
        <f>VLOOKUP(A573,[1]Plan1!$AY$80:$BA$314,3)</f>
        <v>4110.2</v>
      </c>
      <c r="F574" s="121">
        <f t="shared" si="237"/>
        <v>42020</v>
      </c>
      <c r="G574" s="100">
        <f t="shared" si="225"/>
        <v>1.2399442345302436E-2</v>
      </c>
      <c r="H574" s="20">
        <f t="shared" si="238"/>
        <v>42053</v>
      </c>
      <c r="I574" s="20">
        <f t="shared" si="226"/>
        <v>42053</v>
      </c>
      <c r="J574" s="1">
        <f t="shared" si="245"/>
        <v>22</v>
      </c>
      <c r="K574" s="1">
        <f t="shared" si="244"/>
        <v>11</v>
      </c>
      <c r="L574" s="10">
        <f t="shared" si="227"/>
        <v>1.0061806200000001</v>
      </c>
      <c r="M574" s="22">
        <f t="shared" si="243"/>
        <v>1.0077995399999999</v>
      </c>
      <c r="N574" s="22">
        <f t="shared" si="239"/>
        <v>1.0925584070149315</v>
      </c>
      <c r="O574" s="10">
        <f t="shared" si="240"/>
        <v>1.09931109</v>
      </c>
      <c r="P574" s="10">
        <f t="shared" si="228"/>
        <v>109931.109</v>
      </c>
      <c r="Q574" s="101">
        <f t="shared" si="229"/>
        <v>0</v>
      </c>
      <c r="R574" s="102">
        <f t="shared" si="230"/>
        <v>0</v>
      </c>
      <c r="S574" s="10">
        <f t="shared" si="231"/>
        <v>0</v>
      </c>
      <c r="T574" s="17">
        <f t="shared" si="241"/>
        <v>7.9699999999999993E-2</v>
      </c>
      <c r="U574" s="101">
        <f t="shared" si="242"/>
        <v>97</v>
      </c>
      <c r="V574" s="101">
        <v>252</v>
      </c>
      <c r="W574" s="22">
        <f t="shared" si="232"/>
        <v>1.0299568990000001</v>
      </c>
      <c r="X574" s="18">
        <f t="shared" si="233"/>
        <v>3293.1951290000002</v>
      </c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4"/>
      <c r="AJ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6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7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x14ac:dyDescent="0.2">
      <c r="A575" s="114">
        <f t="shared" si="234"/>
        <v>42035</v>
      </c>
      <c r="B575" s="98">
        <f t="shared" si="224"/>
        <v>113322.221827</v>
      </c>
      <c r="C575" s="10">
        <f t="shared" si="235"/>
        <v>100000</v>
      </c>
      <c r="D575" s="99">
        <f t="shared" si="236"/>
        <v>4059.86</v>
      </c>
      <c r="E575" s="21">
        <f>VLOOKUP(A574,[1]Plan1!$AY$80:$BA$314,3)</f>
        <v>4110.2</v>
      </c>
      <c r="F575" s="121">
        <f t="shared" si="237"/>
        <v>42020</v>
      </c>
      <c r="G575" s="100">
        <f t="shared" si="225"/>
        <v>1.2399442345302436E-2</v>
      </c>
      <c r="H575" s="20">
        <f t="shared" si="238"/>
        <v>42053</v>
      </c>
      <c r="I575" s="20">
        <f t="shared" si="226"/>
        <v>42053</v>
      </c>
      <c r="J575" s="1">
        <f t="shared" si="245"/>
        <v>22</v>
      </c>
      <c r="K575" s="1">
        <f t="shared" si="244"/>
        <v>12</v>
      </c>
      <c r="L575" s="10">
        <f t="shared" si="227"/>
        <v>1.00674438</v>
      </c>
      <c r="M575" s="22">
        <f t="shared" si="243"/>
        <v>1.0077995399999999</v>
      </c>
      <c r="N575" s="22">
        <f t="shared" si="239"/>
        <v>1.0925584070149315</v>
      </c>
      <c r="O575" s="10">
        <f t="shared" si="240"/>
        <v>1.0999270299999999</v>
      </c>
      <c r="P575" s="10">
        <f t="shared" si="228"/>
        <v>109992.70299999999</v>
      </c>
      <c r="Q575" s="101">
        <f t="shared" si="229"/>
        <v>0</v>
      </c>
      <c r="R575" s="102">
        <f t="shared" si="230"/>
        <v>0</v>
      </c>
      <c r="S575" s="10">
        <f t="shared" si="231"/>
        <v>0</v>
      </c>
      <c r="T575" s="17">
        <f t="shared" si="241"/>
        <v>7.9699999999999993E-2</v>
      </c>
      <c r="U575" s="101">
        <f t="shared" si="242"/>
        <v>98</v>
      </c>
      <c r="V575" s="101">
        <v>252</v>
      </c>
      <c r="W575" s="22">
        <f t="shared" si="232"/>
        <v>1.0302703609999999</v>
      </c>
      <c r="X575" s="18">
        <f t="shared" si="233"/>
        <v>3329.5188269999999</v>
      </c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4"/>
      <c r="AJ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6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7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x14ac:dyDescent="0.2">
      <c r="A576" s="114">
        <f t="shared" si="234"/>
        <v>42036</v>
      </c>
      <c r="B576" s="98">
        <f t="shared" si="224"/>
        <v>113322.221827</v>
      </c>
      <c r="C576" s="10">
        <f t="shared" si="235"/>
        <v>100000</v>
      </c>
      <c r="D576" s="99">
        <f t="shared" si="236"/>
        <v>4059.86</v>
      </c>
      <c r="E576" s="21">
        <f>VLOOKUP(A575,[1]Plan1!$AY$80:$BA$314,3)</f>
        <v>4110.2</v>
      </c>
      <c r="F576" s="121">
        <f t="shared" si="237"/>
        <v>42020</v>
      </c>
      <c r="G576" s="100">
        <f t="shared" si="225"/>
        <v>1.2399442345302436E-2</v>
      </c>
      <c r="H576" s="20">
        <f t="shared" si="238"/>
        <v>42053</v>
      </c>
      <c r="I576" s="20">
        <f t="shared" si="226"/>
        <v>42053</v>
      </c>
      <c r="J576" s="1">
        <f t="shared" si="245"/>
        <v>22</v>
      </c>
      <c r="K576" s="1">
        <f t="shared" si="244"/>
        <v>12</v>
      </c>
      <c r="L576" s="10">
        <f t="shared" si="227"/>
        <v>1.00674438</v>
      </c>
      <c r="M576" s="22">
        <f t="shared" si="243"/>
        <v>1.0077995399999999</v>
      </c>
      <c r="N576" s="22">
        <f t="shared" si="239"/>
        <v>1.0925584070149315</v>
      </c>
      <c r="O576" s="10">
        <f t="shared" si="240"/>
        <v>1.0999270299999999</v>
      </c>
      <c r="P576" s="10">
        <f t="shared" si="228"/>
        <v>109992.70299999999</v>
      </c>
      <c r="Q576" s="101">
        <f t="shared" si="229"/>
        <v>0</v>
      </c>
      <c r="R576" s="102">
        <f t="shared" si="230"/>
        <v>0</v>
      </c>
      <c r="S576" s="10">
        <f t="shared" si="231"/>
        <v>0</v>
      </c>
      <c r="T576" s="17">
        <f t="shared" si="241"/>
        <v>7.9699999999999993E-2</v>
      </c>
      <c r="U576" s="101">
        <f t="shared" si="242"/>
        <v>98</v>
      </c>
      <c r="V576" s="101">
        <v>252</v>
      </c>
      <c r="W576" s="22">
        <f t="shared" si="232"/>
        <v>1.0302703609999999</v>
      </c>
      <c r="X576" s="18">
        <f t="shared" si="233"/>
        <v>3329.5188269999999</v>
      </c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4"/>
      <c r="AJ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6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7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x14ac:dyDescent="0.2">
      <c r="A577" s="114">
        <f t="shared" si="234"/>
        <v>42037</v>
      </c>
      <c r="B577" s="98">
        <f t="shared" si="224"/>
        <v>113322.221827</v>
      </c>
      <c r="C577" s="10">
        <f t="shared" si="235"/>
        <v>100000</v>
      </c>
      <c r="D577" s="99">
        <f t="shared" si="236"/>
        <v>4059.86</v>
      </c>
      <c r="E577" s="21">
        <f>VLOOKUP(A576,[1]Plan1!$AY$80:$BA$314,3)</f>
        <v>4110.2</v>
      </c>
      <c r="F577" s="121">
        <f t="shared" si="237"/>
        <v>42020</v>
      </c>
      <c r="G577" s="100">
        <f t="shared" si="225"/>
        <v>1.2399442345302436E-2</v>
      </c>
      <c r="H577" s="20">
        <f t="shared" si="238"/>
        <v>42053</v>
      </c>
      <c r="I577" s="20">
        <f t="shared" si="226"/>
        <v>42053</v>
      </c>
      <c r="J577" s="1">
        <f t="shared" si="245"/>
        <v>22</v>
      </c>
      <c r="K577" s="1">
        <f t="shared" si="244"/>
        <v>12</v>
      </c>
      <c r="L577" s="10">
        <f t="shared" si="227"/>
        <v>1.00674438</v>
      </c>
      <c r="M577" s="22">
        <f t="shared" si="243"/>
        <v>1.0077995399999999</v>
      </c>
      <c r="N577" s="22">
        <f t="shared" si="239"/>
        <v>1.0925584070149315</v>
      </c>
      <c r="O577" s="10">
        <f t="shared" si="240"/>
        <v>1.0999270299999999</v>
      </c>
      <c r="P577" s="10">
        <f t="shared" si="228"/>
        <v>109992.70299999999</v>
      </c>
      <c r="Q577" s="101">
        <f t="shared" si="229"/>
        <v>0</v>
      </c>
      <c r="R577" s="102">
        <f t="shared" si="230"/>
        <v>0</v>
      </c>
      <c r="S577" s="10">
        <f t="shared" si="231"/>
        <v>0</v>
      </c>
      <c r="T577" s="17">
        <f t="shared" si="241"/>
        <v>7.9699999999999993E-2</v>
      </c>
      <c r="U577" s="101">
        <f t="shared" si="242"/>
        <v>98</v>
      </c>
      <c r="V577" s="101">
        <v>252</v>
      </c>
      <c r="W577" s="22">
        <f t="shared" si="232"/>
        <v>1.0302703609999999</v>
      </c>
      <c r="X577" s="18">
        <f t="shared" si="233"/>
        <v>3329.5188269999999</v>
      </c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4"/>
      <c r="AJ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6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7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x14ac:dyDescent="0.2">
      <c r="A578" s="114">
        <f t="shared" si="234"/>
        <v>42038</v>
      </c>
      <c r="B578" s="98">
        <f t="shared" si="224"/>
        <v>113420.224665</v>
      </c>
      <c r="C578" s="10">
        <f t="shared" si="235"/>
        <v>100000</v>
      </c>
      <c r="D578" s="99">
        <f t="shared" si="236"/>
        <v>4059.86</v>
      </c>
      <c r="E578" s="21">
        <f>VLOOKUP(A577,[1]Plan1!$AY$80:$BA$314,3)</f>
        <v>4110.2</v>
      </c>
      <c r="F578" s="121">
        <f t="shared" si="237"/>
        <v>42020</v>
      </c>
      <c r="G578" s="100">
        <f t="shared" si="225"/>
        <v>1.2399442345302436E-2</v>
      </c>
      <c r="H578" s="20">
        <f t="shared" si="238"/>
        <v>42053</v>
      </c>
      <c r="I578" s="20">
        <f t="shared" si="226"/>
        <v>42053</v>
      </c>
      <c r="J578" s="1">
        <f t="shared" si="245"/>
        <v>22</v>
      </c>
      <c r="K578" s="1">
        <f t="shared" si="244"/>
        <v>13</v>
      </c>
      <c r="L578" s="10">
        <f t="shared" si="227"/>
        <v>1.00730846</v>
      </c>
      <c r="M578" s="22">
        <f t="shared" si="243"/>
        <v>1.0077995399999999</v>
      </c>
      <c r="N578" s="22">
        <f t="shared" si="239"/>
        <v>1.0925584070149315</v>
      </c>
      <c r="O578" s="10">
        <f t="shared" si="240"/>
        <v>1.1005433200000001</v>
      </c>
      <c r="P578" s="10">
        <f t="shared" si="228"/>
        <v>110054.33199999999</v>
      </c>
      <c r="Q578" s="101">
        <f t="shared" si="229"/>
        <v>0</v>
      </c>
      <c r="R578" s="102">
        <f t="shared" si="230"/>
        <v>0</v>
      </c>
      <c r="S578" s="10">
        <f t="shared" si="231"/>
        <v>0</v>
      </c>
      <c r="T578" s="17">
        <f t="shared" si="241"/>
        <v>7.9699999999999993E-2</v>
      </c>
      <c r="U578" s="101">
        <f t="shared" si="242"/>
        <v>99</v>
      </c>
      <c r="V578" s="101">
        <v>252</v>
      </c>
      <c r="W578" s="22">
        <f t="shared" si="232"/>
        <v>1.030583918</v>
      </c>
      <c r="X578" s="18">
        <f t="shared" si="233"/>
        <v>3365.8926649999999</v>
      </c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4"/>
      <c r="AJ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6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7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x14ac:dyDescent="0.2">
      <c r="A579" s="114">
        <f t="shared" si="234"/>
        <v>42039</v>
      </c>
      <c r="B579" s="98">
        <f t="shared" si="224"/>
        <v>113518.312804</v>
      </c>
      <c r="C579" s="10">
        <f t="shared" si="235"/>
        <v>100000</v>
      </c>
      <c r="D579" s="99">
        <f t="shared" si="236"/>
        <v>4059.86</v>
      </c>
      <c r="E579" s="21">
        <f>VLOOKUP(A578,[1]Plan1!$AY$80:$BA$314,3)</f>
        <v>4110.2</v>
      </c>
      <c r="F579" s="121">
        <f t="shared" si="237"/>
        <v>42020</v>
      </c>
      <c r="G579" s="100">
        <f t="shared" si="225"/>
        <v>1.2399442345302436E-2</v>
      </c>
      <c r="H579" s="20">
        <f t="shared" si="238"/>
        <v>42053</v>
      </c>
      <c r="I579" s="20">
        <f t="shared" si="226"/>
        <v>42053</v>
      </c>
      <c r="J579" s="1">
        <f t="shared" si="245"/>
        <v>22</v>
      </c>
      <c r="K579" s="1">
        <f t="shared" si="244"/>
        <v>14</v>
      </c>
      <c r="L579" s="10">
        <f t="shared" si="227"/>
        <v>1.00787286</v>
      </c>
      <c r="M579" s="22">
        <f t="shared" si="243"/>
        <v>1.0077995399999999</v>
      </c>
      <c r="N579" s="22">
        <f t="shared" si="239"/>
        <v>1.0925584070149315</v>
      </c>
      <c r="O579" s="10">
        <f t="shared" si="240"/>
        <v>1.1011599599999999</v>
      </c>
      <c r="P579" s="10">
        <f t="shared" si="228"/>
        <v>110115.996</v>
      </c>
      <c r="Q579" s="101">
        <f t="shared" si="229"/>
        <v>0</v>
      </c>
      <c r="R579" s="102">
        <f t="shared" si="230"/>
        <v>0</v>
      </c>
      <c r="S579" s="10">
        <f t="shared" si="231"/>
        <v>0</v>
      </c>
      <c r="T579" s="17">
        <f t="shared" si="241"/>
        <v>7.9699999999999993E-2</v>
      </c>
      <c r="U579" s="101">
        <f t="shared" si="242"/>
        <v>100</v>
      </c>
      <c r="V579" s="101">
        <v>252</v>
      </c>
      <c r="W579" s="22">
        <f t="shared" si="232"/>
        <v>1.0308975709999999</v>
      </c>
      <c r="X579" s="18">
        <f t="shared" si="233"/>
        <v>3402.316804</v>
      </c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4"/>
      <c r="AJ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6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7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x14ac:dyDescent="0.2">
      <c r="A580" s="114">
        <f t="shared" si="234"/>
        <v>42040</v>
      </c>
      <c r="B580" s="98">
        <f t="shared" si="224"/>
        <v>113616.48515400001</v>
      </c>
      <c r="C580" s="10">
        <f t="shared" si="235"/>
        <v>100000</v>
      </c>
      <c r="D580" s="99">
        <f t="shared" si="236"/>
        <v>4059.86</v>
      </c>
      <c r="E580" s="21">
        <f>VLOOKUP(A579,[1]Plan1!$AY$80:$BA$314,3)</f>
        <v>4110.2</v>
      </c>
      <c r="F580" s="121">
        <f t="shared" si="237"/>
        <v>42020</v>
      </c>
      <c r="G580" s="100">
        <f t="shared" si="225"/>
        <v>1.2399442345302436E-2</v>
      </c>
      <c r="H580" s="20">
        <f t="shared" si="238"/>
        <v>42053</v>
      </c>
      <c r="I580" s="20">
        <f t="shared" si="226"/>
        <v>42053</v>
      </c>
      <c r="J580" s="1">
        <f t="shared" si="245"/>
        <v>22</v>
      </c>
      <c r="K580" s="1">
        <f t="shared" si="244"/>
        <v>15</v>
      </c>
      <c r="L580" s="10">
        <f t="shared" si="227"/>
        <v>1.0084375699999999</v>
      </c>
      <c r="M580" s="22">
        <f t="shared" si="243"/>
        <v>1.0077995399999999</v>
      </c>
      <c r="N580" s="22">
        <f t="shared" si="239"/>
        <v>1.0925584070149315</v>
      </c>
      <c r="O580" s="10">
        <f t="shared" si="240"/>
        <v>1.1017769399999999</v>
      </c>
      <c r="P580" s="10">
        <f t="shared" si="228"/>
        <v>110177.694</v>
      </c>
      <c r="Q580" s="101">
        <f t="shared" si="229"/>
        <v>0</v>
      </c>
      <c r="R580" s="102">
        <f t="shared" si="230"/>
        <v>0</v>
      </c>
      <c r="S580" s="10">
        <f t="shared" si="231"/>
        <v>0</v>
      </c>
      <c r="T580" s="17">
        <f t="shared" si="241"/>
        <v>7.9699999999999993E-2</v>
      </c>
      <c r="U580" s="101">
        <f t="shared" si="242"/>
        <v>101</v>
      </c>
      <c r="V580" s="101">
        <v>252</v>
      </c>
      <c r="W580" s="22">
        <f t="shared" si="232"/>
        <v>1.0312113190000001</v>
      </c>
      <c r="X580" s="18">
        <f t="shared" si="233"/>
        <v>3438.791154</v>
      </c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4"/>
      <c r="AJ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6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7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x14ac:dyDescent="0.2">
      <c r="A581" s="114">
        <f t="shared" si="234"/>
        <v>42041</v>
      </c>
      <c r="B581" s="98">
        <f t="shared" si="224"/>
        <v>113714.74290499999</v>
      </c>
      <c r="C581" s="10">
        <f t="shared" si="235"/>
        <v>100000</v>
      </c>
      <c r="D581" s="99">
        <f t="shared" si="236"/>
        <v>4059.86</v>
      </c>
      <c r="E581" s="21">
        <f>VLOOKUP(A580,[1]Plan1!$AY$80:$BA$314,3)</f>
        <v>4110.2</v>
      </c>
      <c r="F581" s="121">
        <f t="shared" si="237"/>
        <v>42020</v>
      </c>
      <c r="G581" s="100">
        <f t="shared" si="225"/>
        <v>1.2399442345302436E-2</v>
      </c>
      <c r="H581" s="20">
        <f t="shared" si="238"/>
        <v>42053</v>
      </c>
      <c r="I581" s="20">
        <f t="shared" si="226"/>
        <v>42053</v>
      </c>
      <c r="J581" s="1">
        <f t="shared" si="245"/>
        <v>22</v>
      </c>
      <c r="K581" s="1">
        <f t="shared" si="244"/>
        <v>16</v>
      </c>
      <c r="L581" s="10">
        <f t="shared" si="227"/>
        <v>1.0090026000000001</v>
      </c>
      <c r="M581" s="22">
        <f t="shared" si="243"/>
        <v>1.0077995399999999</v>
      </c>
      <c r="N581" s="22">
        <f t="shared" si="239"/>
        <v>1.0925584070149315</v>
      </c>
      <c r="O581" s="10">
        <f t="shared" si="240"/>
        <v>1.10239427</v>
      </c>
      <c r="P581" s="10">
        <f t="shared" si="228"/>
        <v>110239.427</v>
      </c>
      <c r="Q581" s="101">
        <f t="shared" si="229"/>
        <v>0</v>
      </c>
      <c r="R581" s="102">
        <f t="shared" si="230"/>
        <v>0</v>
      </c>
      <c r="S581" s="10">
        <f t="shared" si="231"/>
        <v>0</v>
      </c>
      <c r="T581" s="17">
        <f t="shared" si="241"/>
        <v>7.9699999999999993E-2</v>
      </c>
      <c r="U581" s="101">
        <f t="shared" si="242"/>
        <v>102</v>
      </c>
      <c r="V581" s="101">
        <v>252</v>
      </c>
      <c r="W581" s="22">
        <f t="shared" si="232"/>
        <v>1.031525163</v>
      </c>
      <c r="X581" s="18">
        <f t="shared" si="233"/>
        <v>3475.3159049999999</v>
      </c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4"/>
      <c r="AJ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6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7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x14ac:dyDescent="0.2">
      <c r="A582" s="114">
        <f t="shared" si="234"/>
        <v>42042</v>
      </c>
      <c r="B582" s="98">
        <f t="shared" si="224"/>
        <v>113813.086108</v>
      </c>
      <c r="C582" s="10">
        <f t="shared" si="235"/>
        <v>100000</v>
      </c>
      <c r="D582" s="99">
        <f t="shared" si="236"/>
        <v>4059.86</v>
      </c>
      <c r="E582" s="21">
        <f>VLOOKUP(A581,[1]Plan1!$AY$80:$BA$314,3)</f>
        <v>4110.2</v>
      </c>
      <c r="F582" s="121">
        <f t="shared" si="237"/>
        <v>42020</v>
      </c>
      <c r="G582" s="100">
        <f t="shared" si="225"/>
        <v>1.2399442345302436E-2</v>
      </c>
      <c r="H582" s="20">
        <f t="shared" si="238"/>
        <v>42053</v>
      </c>
      <c r="I582" s="20">
        <f t="shared" si="226"/>
        <v>42053</v>
      </c>
      <c r="J582" s="1">
        <f t="shared" si="245"/>
        <v>22</v>
      </c>
      <c r="K582" s="1">
        <f t="shared" si="244"/>
        <v>17</v>
      </c>
      <c r="L582" s="10">
        <f t="shared" si="227"/>
        <v>1.0095679500000001</v>
      </c>
      <c r="M582" s="22">
        <f t="shared" si="243"/>
        <v>1.0077995399999999</v>
      </c>
      <c r="N582" s="22">
        <f t="shared" si="239"/>
        <v>1.0925584070149315</v>
      </c>
      <c r="O582" s="10">
        <f t="shared" si="240"/>
        <v>1.10301195</v>
      </c>
      <c r="P582" s="10">
        <f t="shared" si="228"/>
        <v>110301.19500000001</v>
      </c>
      <c r="Q582" s="101">
        <f t="shared" si="229"/>
        <v>0</v>
      </c>
      <c r="R582" s="102">
        <f t="shared" si="230"/>
        <v>0</v>
      </c>
      <c r="S582" s="10">
        <f t="shared" si="231"/>
        <v>0</v>
      </c>
      <c r="T582" s="17">
        <f t="shared" si="241"/>
        <v>7.9699999999999993E-2</v>
      </c>
      <c r="U582" s="101">
        <f t="shared" si="242"/>
        <v>103</v>
      </c>
      <c r="V582" s="101">
        <v>252</v>
      </c>
      <c r="W582" s="22">
        <f t="shared" si="232"/>
        <v>1.031839103</v>
      </c>
      <c r="X582" s="18">
        <f t="shared" si="233"/>
        <v>3511.8911079999998</v>
      </c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4"/>
      <c r="AJ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6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7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x14ac:dyDescent="0.2">
      <c r="A583" s="114">
        <f t="shared" si="234"/>
        <v>42043</v>
      </c>
      <c r="B583" s="98">
        <f t="shared" si="224"/>
        <v>113813.086108</v>
      </c>
      <c r="C583" s="10">
        <f t="shared" si="235"/>
        <v>100000</v>
      </c>
      <c r="D583" s="99">
        <f t="shared" si="236"/>
        <v>4059.86</v>
      </c>
      <c r="E583" s="21">
        <f>VLOOKUP(A582,[1]Plan1!$AY$80:$BA$314,3)</f>
        <v>4110.2</v>
      </c>
      <c r="F583" s="121">
        <f t="shared" si="237"/>
        <v>42020</v>
      </c>
      <c r="G583" s="100">
        <f t="shared" si="225"/>
        <v>1.2399442345302436E-2</v>
      </c>
      <c r="H583" s="20">
        <f t="shared" si="238"/>
        <v>42053</v>
      </c>
      <c r="I583" s="20">
        <f t="shared" si="226"/>
        <v>42053</v>
      </c>
      <c r="J583" s="1">
        <f t="shared" si="245"/>
        <v>22</v>
      </c>
      <c r="K583" s="1">
        <f t="shared" si="244"/>
        <v>17</v>
      </c>
      <c r="L583" s="10">
        <f t="shared" si="227"/>
        <v>1.0095679500000001</v>
      </c>
      <c r="M583" s="22">
        <f t="shared" si="243"/>
        <v>1.0077995399999999</v>
      </c>
      <c r="N583" s="22">
        <f t="shared" si="239"/>
        <v>1.0925584070149315</v>
      </c>
      <c r="O583" s="10">
        <f t="shared" si="240"/>
        <v>1.10301195</v>
      </c>
      <c r="P583" s="10">
        <f t="shared" si="228"/>
        <v>110301.19500000001</v>
      </c>
      <c r="Q583" s="101">
        <f t="shared" si="229"/>
        <v>0</v>
      </c>
      <c r="R583" s="102">
        <f t="shared" si="230"/>
        <v>0</v>
      </c>
      <c r="S583" s="10">
        <f t="shared" si="231"/>
        <v>0</v>
      </c>
      <c r="T583" s="17">
        <f t="shared" si="241"/>
        <v>7.9699999999999993E-2</v>
      </c>
      <c r="U583" s="101">
        <f t="shared" si="242"/>
        <v>103</v>
      </c>
      <c r="V583" s="101">
        <v>252</v>
      </c>
      <c r="W583" s="22">
        <f t="shared" si="232"/>
        <v>1.031839103</v>
      </c>
      <c r="X583" s="18">
        <f t="shared" si="233"/>
        <v>3511.8911079999998</v>
      </c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4"/>
      <c r="AJ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6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7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x14ac:dyDescent="0.2">
      <c r="A584" s="114">
        <f t="shared" si="234"/>
        <v>42044</v>
      </c>
      <c r="B584" s="98">
        <f t="shared" si="224"/>
        <v>113813.086108</v>
      </c>
      <c r="C584" s="10">
        <f t="shared" si="235"/>
        <v>100000</v>
      </c>
      <c r="D584" s="99">
        <f t="shared" si="236"/>
        <v>4059.86</v>
      </c>
      <c r="E584" s="21">
        <f>VLOOKUP(A583,[1]Plan1!$AY$80:$BA$314,3)</f>
        <v>4110.2</v>
      </c>
      <c r="F584" s="121">
        <f t="shared" si="237"/>
        <v>42020</v>
      </c>
      <c r="G584" s="100">
        <f t="shared" si="225"/>
        <v>1.2399442345302436E-2</v>
      </c>
      <c r="H584" s="20">
        <f t="shared" si="238"/>
        <v>42053</v>
      </c>
      <c r="I584" s="20">
        <f t="shared" si="226"/>
        <v>42053</v>
      </c>
      <c r="J584" s="1">
        <f t="shared" si="245"/>
        <v>22</v>
      </c>
      <c r="K584" s="1">
        <f t="shared" si="244"/>
        <v>17</v>
      </c>
      <c r="L584" s="10">
        <f t="shared" si="227"/>
        <v>1.0095679500000001</v>
      </c>
      <c r="M584" s="22">
        <f t="shared" si="243"/>
        <v>1.0077995399999999</v>
      </c>
      <c r="N584" s="22">
        <f t="shared" si="239"/>
        <v>1.0925584070149315</v>
      </c>
      <c r="O584" s="10">
        <f t="shared" si="240"/>
        <v>1.10301195</v>
      </c>
      <c r="P584" s="10">
        <f t="shared" si="228"/>
        <v>110301.19500000001</v>
      </c>
      <c r="Q584" s="101">
        <f t="shared" si="229"/>
        <v>0</v>
      </c>
      <c r="R584" s="102">
        <f t="shared" si="230"/>
        <v>0</v>
      </c>
      <c r="S584" s="10">
        <f t="shared" si="231"/>
        <v>0</v>
      </c>
      <c r="T584" s="17">
        <f t="shared" si="241"/>
        <v>7.9699999999999993E-2</v>
      </c>
      <c r="U584" s="101">
        <f t="shared" si="242"/>
        <v>103</v>
      </c>
      <c r="V584" s="101">
        <v>252</v>
      </c>
      <c r="W584" s="22">
        <f t="shared" si="232"/>
        <v>1.031839103</v>
      </c>
      <c r="X584" s="18">
        <f t="shared" si="233"/>
        <v>3511.8911079999998</v>
      </c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4"/>
      <c r="AJ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6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7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x14ac:dyDescent="0.2">
      <c r="A585" s="114">
        <f t="shared" si="234"/>
        <v>42045</v>
      </c>
      <c r="B585" s="98">
        <f t="shared" si="224"/>
        <v>113911.51252999999</v>
      </c>
      <c r="C585" s="10">
        <f t="shared" si="235"/>
        <v>100000</v>
      </c>
      <c r="D585" s="99">
        <f t="shared" si="236"/>
        <v>4059.86</v>
      </c>
      <c r="E585" s="21">
        <f>VLOOKUP(A584,[1]Plan1!$AY$80:$BA$314,3)</f>
        <v>4110.2</v>
      </c>
      <c r="F585" s="121">
        <f t="shared" si="237"/>
        <v>42020</v>
      </c>
      <c r="G585" s="100">
        <f t="shared" si="225"/>
        <v>1.2399442345302436E-2</v>
      </c>
      <c r="H585" s="20">
        <f t="shared" si="238"/>
        <v>42053</v>
      </c>
      <c r="I585" s="20">
        <f t="shared" si="226"/>
        <v>42053</v>
      </c>
      <c r="J585" s="1">
        <f t="shared" si="245"/>
        <v>22</v>
      </c>
      <c r="K585" s="1">
        <f t="shared" si="244"/>
        <v>18</v>
      </c>
      <c r="L585" s="10">
        <f t="shared" si="227"/>
        <v>1.01013361</v>
      </c>
      <c r="M585" s="22">
        <f t="shared" si="243"/>
        <v>1.0077995399999999</v>
      </c>
      <c r="N585" s="22">
        <f t="shared" si="239"/>
        <v>1.0925584070149315</v>
      </c>
      <c r="O585" s="10">
        <f t="shared" si="240"/>
        <v>1.1036299599999999</v>
      </c>
      <c r="P585" s="10">
        <f t="shared" si="228"/>
        <v>110362.996</v>
      </c>
      <c r="Q585" s="101">
        <f t="shared" si="229"/>
        <v>0</v>
      </c>
      <c r="R585" s="102">
        <f t="shared" si="230"/>
        <v>0</v>
      </c>
      <c r="S585" s="10">
        <f t="shared" si="231"/>
        <v>0</v>
      </c>
      <c r="T585" s="17">
        <f t="shared" si="241"/>
        <v>7.9699999999999993E-2</v>
      </c>
      <c r="U585" s="101">
        <f t="shared" si="242"/>
        <v>104</v>
      </c>
      <c r="V585" s="101">
        <v>252</v>
      </c>
      <c r="W585" s="22">
        <f t="shared" si="232"/>
        <v>1.0321531370000001</v>
      </c>
      <c r="X585" s="18">
        <f t="shared" si="233"/>
        <v>3548.5165299999999</v>
      </c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4"/>
      <c r="AJ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6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7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x14ac:dyDescent="0.2">
      <c r="A586" s="114">
        <f t="shared" si="234"/>
        <v>42046</v>
      </c>
      <c r="B586" s="98">
        <f t="shared" ref="B586:B649" si="246">(P586+X586)</f>
        <v>114010.02564599999</v>
      </c>
      <c r="C586" s="10">
        <f t="shared" si="235"/>
        <v>100000</v>
      </c>
      <c r="D586" s="99">
        <f t="shared" si="236"/>
        <v>4059.86</v>
      </c>
      <c r="E586" s="21">
        <f>VLOOKUP(A585,[1]Plan1!$AY$80:$BA$314,3)</f>
        <v>4110.2</v>
      </c>
      <c r="F586" s="121">
        <f t="shared" si="237"/>
        <v>42020</v>
      </c>
      <c r="G586" s="100">
        <f t="shared" ref="G586:G649" si="247">(E586/D586)-1</f>
        <v>1.2399442345302436E-2</v>
      </c>
      <c r="H586" s="20">
        <f t="shared" si="238"/>
        <v>42053</v>
      </c>
      <c r="I586" s="20">
        <f t="shared" ref="I586:I649" si="248">IF(A586&gt;I585,H586,I585)</f>
        <v>42053</v>
      </c>
      <c r="J586" s="1">
        <f t="shared" si="245"/>
        <v>22</v>
      </c>
      <c r="K586" s="1">
        <f t="shared" si="244"/>
        <v>19</v>
      </c>
      <c r="L586" s="10">
        <f t="shared" ref="L586:L649" si="249">TRUNC((E586/D586)^TRUNC((K586/J586),9),8)</f>
        <v>1.01069959</v>
      </c>
      <c r="M586" s="22">
        <f t="shared" si="243"/>
        <v>1.0077995399999999</v>
      </c>
      <c r="N586" s="22">
        <f t="shared" si="239"/>
        <v>1.0925584070149315</v>
      </c>
      <c r="O586" s="10">
        <f t="shared" si="240"/>
        <v>1.1042483299999999</v>
      </c>
      <c r="P586" s="10">
        <f t="shared" ref="P586:P649" si="250">TRUNC(C586*O586,8)</f>
        <v>110424.833</v>
      </c>
      <c r="Q586" s="101">
        <f t="shared" ref="Q586:Q649" si="251">IF(VLOOKUP(A586,AK$10:AR$114,8)=VLOOKUP(A585,AK$10:AR$114,8),0,VLOOKUP(A586,AK$10:AR$114,8))</f>
        <v>0</v>
      </c>
      <c r="R586" s="102">
        <f t="shared" ref="R586:R649" si="252">IF(Q586&gt;0,VLOOKUP($A586,$AK$10:$AP$114,6),0)</f>
        <v>0</v>
      </c>
      <c r="S586" s="10">
        <f t="shared" ref="S586:S649" si="253">IF(R586&gt;0,TRUNC(100000*R586*O586,8),0)</f>
        <v>0</v>
      </c>
      <c r="T586" s="17">
        <f t="shared" si="241"/>
        <v>7.9699999999999993E-2</v>
      </c>
      <c r="U586" s="101">
        <f t="shared" si="242"/>
        <v>105</v>
      </c>
      <c r="V586" s="101">
        <v>252</v>
      </c>
      <c r="W586" s="22">
        <f t="shared" ref="W586:W649" si="254">ROUND((1+T586)^TRUNC((U586/V586),9),9)</f>
        <v>1.032467268</v>
      </c>
      <c r="X586" s="18">
        <f t="shared" ref="X586:X649" si="255">TRUNC((P586*(W586-1)),6)</f>
        <v>3585.192646</v>
      </c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4"/>
      <c r="AJ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6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7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x14ac:dyDescent="0.2">
      <c r="A587" s="114">
        <f t="shared" ref="A587:A650" si="256">(A586+1)</f>
        <v>42047</v>
      </c>
      <c r="B587" s="98">
        <f t="shared" si="246"/>
        <v>114108.623224</v>
      </c>
      <c r="C587" s="10">
        <f t="shared" ref="C587:C650" si="257">TRUNC(IF(Q586&gt;0,VLOOKUP(A586,$AK$12:$AL$114,2),C586),8)</f>
        <v>100000</v>
      </c>
      <c r="D587" s="99">
        <f t="shared" ref="D587:D650" si="258">IF(E587=E586,D586,E586)</f>
        <v>4059.86</v>
      </c>
      <c r="E587" s="21">
        <f>VLOOKUP(A586,[1]Plan1!$AY$80:$BA$314,3)</f>
        <v>4110.2</v>
      </c>
      <c r="F587" s="121">
        <f t="shared" ref="F587:F650" si="259">IF(D587=D586,F586,A587)</f>
        <v>42020</v>
      </c>
      <c r="G587" s="100">
        <f t="shared" si="247"/>
        <v>1.2399442345302436E-2</v>
      </c>
      <c r="H587" s="20">
        <f t="shared" ref="H587:H650" si="260">IF(DAY(A587)=15,VLOOKUP(A587,AO$118:AT$450,4),H586)</f>
        <v>42053</v>
      </c>
      <c r="I587" s="20">
        <f t="shared" si="248"/>
        <v>42053</v>
      </c>
      <c r="J587" s="1">
        <f t="shared" si="245"/>
        <v>22</v>
      </c>
      <c r="K587" s="1">
        <f t="shared" si="244"/>
        <v>20</v>
      </c>
      <c r="L587" s="10">
        <f t="shared" si="249"/>
        <v>1.01126589</v>
      </c>
      <c r="M587" s="22">
        <f t="shared" si="243"/>
        <v>1.0077995399999999</v>
      </c>
      <c r="N587" s="22">
        <f t="shared" ref="N587:N650" si="261">IF(I587&gt;I586,N586*M587,N586)</f>
        <v>1.0925584070149315</v>
      </c>
      <c r="O587" s="10">
        <f t="shared" ref="O587:O650" si="262">TRUNC(TRUNC((L587*N587),15),8)</f>
        <v>1.10486704</v>
      </c>
      <c r="P587" s="10">
        <f t="shared" si="250"/>
        <v>110486.704</v>
      </c>
      <c r="Q587" s="101">
        <f t="shared" si="251"/>
        <v>0</v>
      </c>
      <c r="R587" s="102">
        <f t="shared" si="252"/>
        <v>0</v>
      </c>
      <c r="S587" s="10">
        <f t="shared" si="253"/>
        <v>0</v>
      </c>
      <c r="T587" s="17">
        <f t="shared" ref="T587:T650" si="263">(T586)</f>
        <v>7.9699999999999993E-2</v>
      </c>
      <c r="U587" s="101">
        <f t="shared" si="242"/>
        <v>106</v>
      </c>
      <c r="V587" s="101">
        <v>252</v>
      </c>
      <c r="W587" s="22">
        <f t="shared" si="254"/>
        <v>1.032781494</v>
      </c>
      <c r="X587" s="18">
        <f t="shared" si="255"/>
        <v>3621.9192240000002</v>
      </c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4"/>
      <c r="AJ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6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7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x14ac:dyDescent="0.2">
      <c r="A588" s="114">
        <f t="shared" si="256"/>
        <v>42048</v>
      </c>
      <c r="B588" s="98">
        <f t="shared" si="246"/>
        <v>114207.30748800001</v>
      </c>
      <c r="C588" s="10">
        <f t="shared" si="257"/>
        <v>100000</v>
      </c>
      <c r="D588" s="99">
        <f t="shared" si="258"/>
        <v>4059.86</v>
      </c>
      <c r="E588" s="21">
        <f>VLOOKUP(A587,[1]Plan1!$AY$80:$BA$314,3)</f>
        <v>4110.2</v>
      </c>
      <c r="F588" s="121">
        <f t="shared" si="259"/>
        <v>42020</v>
      </c>
      <c r="G588" s="100">
        <f t="shared" si="247"/>
        <v>1.2399442345302436E-2</v>
      </c>
      <c r="H588" s="20">
        <f t="shared" si="260"/>
        <v>42053</v>
      </c>
      <c r="I588" s="20">
        <f t="shared" si="248"/>
        <v>42053</v>
      </c>
      <c r="J588" s="1">
        <f t="shared" si="245"/>
        <v>22</v>
      </c>
      <c r="K588" s="1">
        <f t="shared" si="244"/>
        <v>21</v>
      </c>
      <c r="L588" s="10">
        <f t="shared" si="249"/>
        <v>1.0118325100000001</v>
      </c>
      <c r="M588" s="22">
        <f t="shared" si="243"/>
        <v>1.0077995399999999</v>
      </c>
      <c r="N588" s="22">
        <f t="shared" si="261"/>
        <v>1.0925584070149315</v>
      </c>
      <c r="O588" s="10">
        <f t="shared" si="262"/>
        <v>1.10548611</v>
      </c>
      <c r="P588" s="10">
        <f t="shared" si="250"/>
        <v>110548.611</v>
      </c>
      <c r="Q588" s="101">
        <f t="shared" si="251"/>
        <v>0</v>
      </c>
      <c r="R588" s="102">
        <f t="shared" si="252"/>
        <v>0</v>
      </c>
      <c r="S588" s="10">
        <f t="shared" si="253"/>
        <v>0</v>
      </c>
      <c r="T588" s="17">
        <f t="shared" si="263"/>
        <v>7.9699999999999993E-2</v>
      </c>
      <c r="U588" s="101">
        <f t="shared" si="242"/>
        <v>107</v>
      </c>
      <c r="V588" s="101">
        <v>252</v>
      </c>
      <c r="W588" s="22">
        <f t="shared" si="254"/>
        <v>1.0330958159999999</v>
      </c>
      <c r="X588" s="18">
        <f t="shared" si="255"/>
        <v>3658.696488</v>
      </c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4"/>
      <c r="AJ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6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7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x14ac:dyDescent="0.2">
      <c r="A589" s="114">
        <f t="shared" si="256"/>
        <v>42049</v>
      </c>
      <c r="B589" s="98">
        <f t="shared" si="246"/>
        <v>114306.07528100001</v>
      </c>
      <c r="C589" s="10">
        <f t="shared" si="257"/>
        <v>100000</v>
      </c>
      <c r="D589" s="99">
        <f t="shared" si="258"/>
        <v>4059.86</v>
      </c>
      <c r="E589" s="21">
        <f>VLOOKUP(A588,[1]Plan1!$AY$80:$BA$314,3)</f>
        <v>4110.2</v>
      </c>
      <c r="F589" s="121">
        <f t="shared" si="259"/>
        <v>42020</v>
      </c>
      <c r="G589" s="100">
        <f t="shared" si="247"/>
        <v>1.2399442345302436E-2</v>
      </c>
      <c r="H589" s="20">
        <f t="shared" si="260"/>
        <v>42053</v>
      </c>
      <c r="I589" s="20">
        <f t="shared" si="248"/>
        <v>42053</v>
      </c>
      <c r="J589" s="1">
        <f t="shared" si="245"/>
        <v>22</v>
      </c>
      <c r="K589" s="1">
        <f t="shared" si="244"/>
        <v>22</v>
      </c>
      <c r="L589" s="10">
        <f t="shared" si="249"/>
        <v>1.01239944</v>
      </c>
      <c r="M589" s="22">
        <f t="shared" si="243"/>
        <v>1.0077995399999999</v>
      </c>
      <c r="N589" s="22">
        <f t="shared" si="261"/>
        <v>1.0925584070149315</v>
      </c>
      <c r="O589" s="10">
        <f t="shared" si="262"/>
        <v>1.1061055099999999</v>
      </c>
      <c r="P589" s="10">
        <f t="shared" si="250"/>
        <v>110610.55100000001</v>
      </c>
      <c r="Q589" s="101">
        <f t="shared" si="251"/>
        <v>0</v>
      </c>
      <c r="R589" s="102">
        <f t="shared" si="252"/>
        <v>0</v>
      </c>
      <c r="S589" s="10">
        <f t="shared" si="253"/>
        <v>0</v>
      </c>
      <c r="T589" s="17">
        <f t="shared" si="263"/>
        <v>7.9699999999999993E-2</v>
      </c>
      <c r="U589" s="101">
        <f t="shared" si="242"/>
        <v>108</v>
      </c>
      <c r="V589" s="101">
        <v>252</v>
      </c>
      <c r="W589" s="22">
        <f t="shared" si="254"/>
        <v>1.0334102329999999</v>
      </c>
      <c r="X589" s="18">
        <f t="shared" si="255"/>
        <v>3695.524281</v>
      </c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4"/>
      <c r="AJ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6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7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x14ac:dyDescent="0.2">
      <c r="A590" s="114">
        <f t="shared" si="256"/>
        <v>42050</v>
      </c>
      <c r="B590" s="98">
        <f t="shared" si="246"/>
        <v>114306.07528100001</v>
      </c>
      <c r="C590" s="10">
        <f t="shared" si="257"/>
        <v>100000</v>
      </c>
      <c r="D590" s="99">
        <f t="shared" si="258"/>
        <v>4059.86</v>
      </c>
      <c r="E590" s="21">
        <f>VLOOKUP(A589,[1]Plan1!$AY$80:$BA$314,3)</f>
        <v>4110.2</v>
      </c>
      <c r="F590" s="121">
        <f t="shared" si="259"/>
        <v>42020</v>
      </c>
      <c r="G590" s="100">
        <f t="shared" si="247"/>
        <v>1.2399442345302436E-2</v>
      </c>
      <c r="H590" s="20">
        <f t="shared" si="260"/>
        <v>42079</v>
      </c>
      <c r="I590" s="20">
        <f t="shared" si="248"/>
        <v>42053</v>
      </c>
      <c r="J590" s="1">
        <f t="shared" si="245"/>
        <v>22</v>
      </c>
      <c r="K590" s="1">
        <f t="shared" si="244"/>
        <v>22</v>
      </c>
      <c r="L590" s="10">
        <f t="shared" si="249"/>
        <v>1.01239944</v>
      </c>
      <c r="M590" s="22">
        <f t="shared" si="243"/>
        <v>1.0077995399999999</v>
      </c>
      <c r="N590" s="22">
        <f t="shared" si="261"/>
        <v>1.0925584070149315</v>
      </c>
      <c r="O590" s="10">
        <f t="shared" si="262"/>
        <v>1.1061055099999999</v>
      </c>
      <c r="P590" s="10">
        <f t="shared" si="250"/>
        <v>110610.55100000001</v>
      </c>
      <c r="Q590" s="101">
        <f t="shared" si="251"/>
        <v>0</v>
      </c>
      <c r="R590" s="102">
        <f t="shared" si="252"/>
        <v>0</v>
      </c>
      <c r="S590" s="10">
        <f t="shared" si="253"/>
        <v>0</v>
      </c>
      <c r="T590" s="17">
        <f t="shared" si="263"/>
        <v>7.9699999999999993E-2</v>
      </c>
      <c r="U590" s="101">
        <f t="shared" si="242"/>
        <v>108</v>
      </c>
      <c r="V590" s="101">
        <v>252</v>
      </c>
      <c r="W590" s="22">
        <f t="shared" si="254"/>
        <v>1.0334102329999999</v>
      </c>
      <c r="X590" s="18">
        <f t="shared" si="255"/>
        <v>3695.524281</v>
      </c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4"/>
      <c r="AJ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6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7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x14ac:dyDescent="0.2">
      <c r="A591" s="114">
        <f t="shared" si="256"/>
        <v>42051</v>
      </c>
      <c r="B591" s="98">
        <f t="shared" si="246"/>
        <v>114306.07528100001</v>
      </c>
      <c r="C591" s="10">
        <f t="shared" si="257"/>
        <v>100000</v>
      </c>
      <c r="D591" s="99">
        <f t="shared" si="258"/>
        <v>4059.86</v>
      </c>
      <c r="E591" s="21">
        <f>VLOOKUP(A590,[1]Plan1!$AY$80:$BA$314,3)</f>
        <v>4110.2</v>
      </c>
      <c r="F591" s="121">
        <f t="shared" si="259"/>
        <v>42020</v>
      </c>
      <c r="G591" s="100">
        <f t="shared" si="247"/>
        <v>1.2399442345302436E-2</v>
      </c>
      <c r="H591" s="20">
        <f t="shared" si="260"/>
        <v>42079</v>
      </c>
      <c r="I591" s="20">
        <f t="shared" si="248"/>
        <v>42053</v>
      </c>
      <c r="J591" s="1">
        <f t="shared" si="245"/>
        <v>22</v>
      </c>
      <c r="K591" s="1">
        <f t="shared" si="244"/>
        <v>22</v>
      </c>
      <c r="L591" s="10">
        <f t="shared" si="249"/>
        <v>1.01239944</v>
      </c>
      <c r="M591" s="22">
        <f t="shared" si="243"/>
        <v>1.0077995399999999</v>
      </c>
      <c r="N591" s="22">
        <f t="shared" si="261"/>
        <v>1.0925584070149315</v>
      </c>
      <c r="O591" s="10">
        <f t="shared" si="262"/>
        <v>1.1061055099999999</v>
      </c>
      <c r="P591" s="10">
        <f t="shared" si="250"/>
        <v>110610.55100000001</v>
      </c>
      <c r="Q591" s="101">
        <f t="shared" si="251"/>
        <v>0</v>
      </c>
      <c r="R591" s="102">
        <f t="shared" si="252"/>
        <v>0</v>
      </c>
      <c r="S591" s="10">
        <f t="shared" si="253"/>
        <v>0</v>
      </c>
      <c r="T591" s="17">
        <f t="shared" si="263"/>
        <v>7.9699999999999993E-2</v>
      </c>
      <c r="U591" s="101">
        <f t="shared" si="242"/>
        <v>108</v>
      </c>
      <c r="V591" s="101">
        <v>252</v>
      </c>
      <c r="W591" s="22">
        <f t="shared" si="254"/>
        <v>1.0334102329999999</v>
      </c>
      <c r="X591" s="18">
        <f t="shared" si="255"/>
        <v>3695.524281</v>
      </c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4"/>
      <c r="AJ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6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7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x14ac:dyDescent="0.2">
      <c r="A592" s="114">
        <f t="shared" si="256"/>
        <v>42052</v>
      </c>
      <c r="B592" s="98">
        <f t="shared" si="246"/>
        <v>114306.07528100001</v>
      </c>
      <c r="C592" s="10">
        <f t="shared" si="257"/>
        <v>100000</v>
      </c>
      <c r="D592" s="99">
        <f t="shared" si="258"/>
        <v>4059.86</v>
      </c>
      <c r="E592" s="21">
        <f>VLOOKUP(A591,[1]Plan1!$AY$80:$BA$314,3)</f>
        <v>4110.2</v>
      </c>
      <c r="F592" s="121">
        <f t="shared" si="259"/>
        <v>42020</v>
      </c>
      <c r="G592" s="100">
        <f t="shared" si="247"/>
        <v>1.2399442345302436E-2</v>
      </c>
      <c r="H592" s="20">
        <f t="shared" si="260"/>
        <v>42079</v>
      </c>
      <c r="I592" s="20">
        <f t="shared" si="248"/>
        <v>42053</v>
      </c>
      <c r="J592" s="1">
        <f t="shared" si="245"/>
        <v>22</v>
      </c>
      <c r="K592" s="1">
        <f t="shared" si="244"/>
        <v>22</v>
      </c>
      <c r="L592" s="10">
        <f t="shared" si="249"/>
        <v>1.01239944</v>
      </c>
      <c r="M592" s="22">
        <f t="shared" si="243"/>
        <v>1.0077995399999999</v>
      </c>
      <c r="N592" s="22">
        <f t="shared" si="261"/>
        <v>1.0925584070149315</v>
      </c>
      <c r="O592" s="10">
        <f t="shared" si="262"/>
        <v>1.1061055099999999</v>
      </c>
      <c r="P592" s="10">
        <f t="shared" si="250"/>
        <v>110610.55100000001</v>
      </c>
      <c r="Q592" s="101">
        <f t="shared" si="251"/>
        <v>0</v>
      </c>
      <c r="R592" s="102">
        <f t="shared" si="252"/>
        <v>0</v>
      </c>
      <c r="S592" s="10">
        <f t="shared" si="253"/>
        <v>0</v>
      </c>
      <c r="T592" s="17">
        <f t="shared" si="263"/>
        <v>7.9699999999999993E-2</v>
      </c>
      <c r="U592" s="101">
        <f t="shared" si="242"/>
        <v>108</v>
      </c>
      <c r="V592" s="101">
        <v>252</v>
      </c>
      <c r="W592" s="22">
        <f t="shared" si="254"/>
        <v>1.0334102329999999</v>
      </c>
      <c r="X592" s="18">
        <f t="shared" si="255"/>
        <v>3695.524281</v>
      </c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4"/>
      <c r="AJ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6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7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x14ac:dyDescent="0.2">
      <c r="A593" s="114">
        <f t="shared" si="256"/>
        <v>42053</v>
      </c>
      <c r="B593" s="98">
        <f t="shared" si="246"/>
        <v>114306.07528100001</v>
      </c>
      <c r="C593" s="10">
        <f t="shared" si="257"/>
        <v>100000</v>
      </c>
      <c r="D593" s="99">
        <f t="shared" si="258"/>
        <v>4059.86</v>
      </c>
      <c r="E593" s="21">
        <f>VLOOKUP(A592,[1]Plan1!$AY$80:$BA$314,3)</f>
        <v>4110.2</v>
      </c>
      <c r="F593" s="121">
        <f t="shared" si="259"/>
        <v>42020</v>
      </c>
      <c r="G593" s="100">
        <f t="shared" si="247"/>
        <v>1.2399442345302436E-2</v>
      </c>
      <c r="H593" s="20">
        <f t="shared" si="260"/>
        <v>42079</v>
      </c>
      <c r="I593" s="20">
        <f t="shared" si="248"/>
        <v>42053</v>
      </c>
      <c r="J593" s="1">
        <f t="shared" si="245"/>
        <v>22</v>
      </c>
      <c r="K593" s="1">
        <f t="shared" si="244"/>
        <v>22</v>
      </c>
      <c r="L593" s="10">
        <f t="shared" si="249"/>
        <v>1.01239944</v>
      </c>
      <c r="M593" s="22">
        <f t="shared" si="243"/>
        <v>1.0077995399999999</v>
      </c>
      <c r="N593" s="22">
        <f t="shared" si="261"/>
        <v>1.0925584070149315</v>
      </c>
      <c r="O593" s="10">
        <f t="shared" si="262"/>
        <v>1.1061055099999999</v>
      </c>
      <c r="P593" s="10">
        <f t="shared" si="250"/>
        <v>110610.55100000001</v>
      </c>
      <c r="Q593" s="101">
        <f t="shared" si="251"/>
        <v>0</v>
      </c>
      <c r="R593" s="102">
        <f t="shared" si="252"/>
        <v>0</v>
      </c>
      <c r="S593" s="10">
        <f t="shared" si="253"/>
        <v>0</v>
      </c>
      <c r="T593" s="17">
        <f t="shared" si="263"/>
        <v>7.9699999999999993E-2</v>
      </c>
      <c r="U593" s="101">
        <f t="shared" si="242"/>
        <v>108</v>
      </c>
      <c r="V593" s="101">
        <v>252</v>
      </c>
      <c r="W593" s="22">
        <f t="shared" si="254"/>
        <v>1.0334102329999999</v>
      </c>
      <c r="X593" s="18">
        <f t="shared" si="255"/>
        <v>3695.524281</v>
      </c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4"/>
      <c r="AJ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6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7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x14ac:dyDescent="0.2">
      <c r="A594" s="114">
        <f t="shared" si="256"/>
        <v>42054</v>
      </c>
      <c r="B594" s="98">
        <f t="shared" si="246"/>
        <v>114417.91137700001</v>
      </c>
      <c r="C594" s="10">
        <f t="shared" si="257"/>
        <v>100000</v>
      </c>
      <c r="D594" s="99">
        <f t="shared" si="258"/>
        <v>4110.2</v>
      </c>
      <c r="E594" s="21">
        <f>VLOOKUP(A593,[1]Plan1!$AY$80:$BA$314,3)</f>
        <v>4160.34</v>
      </c>
      <c r="F594" s="121">
        <f t="shared" si="259"/>
        <v>42054</v>
      </c>
      <c r="G594" s="100">
        <f t="shared" si="247"/>
        <v>1.2198919760595617E-2</v>
      </c>
      <c r="H594" s="20">
        <f t="shared" si="260"/>
        <v>42079</v>
      </c>
      <c r="I594" s="20">
        <f t="shared" si="248"/>
        <v>42079</v>
      </c>
      <c r="J594" s="1">
        <f t="shared" si="245"/>
        <v>18</v>
      </c>
      <c r="K594" s="1">
        <f t="shared" si="244"/>
        <v>1</v>
      </c>
      <c r="L594" s="10">
        <f t="shared" si="249"/>
        <v>1.0006738399999999</v>
      </c>
      <c r="M594" s="22">
        <f t="shared" si="243"/>
        <v>1.01239944</v>
      </c>
      <c r="N594" s="22">
        <f t="shared" si="261"/>
        <v>1.1061055194292087</v>
      </c>
      <c r="O594" s="10">
        <f t="shared" si="262"/>
        <v>1.1068508500000001</v>
      </c>
      <c r="P594" s="10">
        <f t="shared" si="250"/>
        <v>110685.08500000001</v>
      </c>
      <c r="Q594" s="101">
        <f t="shared" si="251"/>
        <v>0</v>
      </c>
      <c r="R594" s="102">
        <f t="shared" si="252"/>
        <v>0</v>
      </c>
      <c r="S594" s="10">
        <f t="shared" si="253"/>
        <v>0</v>
      </c>
      <c r="T594" s="17">
        <f t="shared" si="263"/>
        <v>7.9699999999999993E-2</v>
      </c>
      <c r="U594" s="101">
        <f t="shared" si="242"/>
        <v>109</v>
      </c>
      <c r="V594" s="101">
        <v>252</v>
      </c>
      <c r="W594" s="22">
        <f t="shared" si="254"/>
        <v>1.0337247460000001</v>
      </c>
      <c r="X594" s="18">
        <f t="shared" si="255"/>
        <v>3732.8263769999999</v>
      </c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4"/>
      <c r="AJ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6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7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x14ac:dyDescent="0.2">
      <c r="A595" s="114">
        <f t="shared" si="256"/>
        <v>42055</v>
      </c>
      <c r="B595" s="98">
        <f t="shared" si="246"/>
        <v>114529.857726</v>
      </c>
      <c r="C595" s="10">
        <f t="shared" si="257"/>
        <v>100000</v>
      </c>
      <c r="D595" s="99">
        <f t="shared" si="258"/>
        <v>4110.2</v>
      </c>
      <c r="E595" s="21">
        <f>VLOOKUP(A594,[1]Plan1!$AY$80:$BA$314,3)</f>
        <v>4160.34</v>
      </c>
      <c r="F595" s="121">
        <f t="shared" si="259"/>
        <v>42054</v>
      </c>
      <c r="G595" s="100">
        <f t="shared" si="247"/>
        <v>1.2198919760595617E-2</v>
      </c>
      <c r="H595" s="20">
        <f t="shared" si="260"/>
        <v>42079</v>
      </c>
      <c r="I595" s="20">
        <f t="shared" si="248"/>
        <v>42079</v>
      </c>
      <c r="J595" s="1">
        <f t="shared" si="245"/>
        <v>18</v>
      </c>
      <c r="K595" s="1">
        <f t="shared" si="244"/>
        <v>2</v>
      </c>
      <c r="L595" s="10">
        <f t="shared" si="249"/>
        <v>1.0013481399999999</v>
      </c>
      <c r="M595" s="22">
        <f t="shared" si="243"/>
        <v>1.01239944</v>
      </c>
      <c r="N595" s="22">
        <f t="shared" si="261"/>
        <v>1.1061055194292087</v>
      </c>
      <c r="O595" s="10">
        <f t="shared" si="262"/>
        <v>1.1075967</v>
      </c>
      <c r="P595" s="10">
        <f t="shared" si="250"/>
        <v>110759.67</v>
      </c>
      <c r="Q595" s="101">
        <f t="shared" si="251"/>
        <v>0</v>
      </c>
      <c r="R595" s="102">
        <f t="shared" si="252"/>
        <v>0</v>
      </c>
      <c r="S595" s="10">
        <f t="shared" si="253"/>
        <v>0</v>
      </c>
      <c r="T595" s="17">
        <f t="shared" si="263"/>
        <v>7.9699999999999993E-2</v>
      </c>
      <c r="U595" s="101">
        <f t="shared" si="242"/>
        <v>110</v>
      </c>
      <c r="V595" s="101">
        <v>252</v>
      </c>
      <c r="W595" s="22">
        <f t="shared" si="254"/>
        <v>1.034039355</v>
      </c>
      <c r="X595" s="18">
        <f t="shared" si="255"/>
        <v>3770.1877260000001</v>
      </c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4"/>
      <c r="AJ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6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7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x14ac:dyDescent="0.2">
      <c r="A596" s="114">
        <f t="shared" si="256"/>
        <v>42056</v>
      </c>
      <c r="B596" s="98">
        <f t="shared" si="246"/>
        <v>114641.912218</v>
      </c>
      <c r="C596" s="10">
        <f t="shared" si="257"/>
        <v>100000</v>
      </c>
      <c r="D596" s="99">
        <f t="shared" si="258"/>
        <v>4110.2</v>
      </c>
      <c r="E596" s="21">
        <f>VLOOKUP(A595,[1]Plan1!$AY$80:$BA$314,3)</f>
        <v>4160.34</v>
      </c>
      <c r="F596" s="121">
        <f t="shared" si="259"/>
        <v>42054</v>
      </c>
      <c r="G596" s="100">
        <f t="shared" si="247"/>
        <v>1.2198919760595617E-2</v>
      </c>
      <c r="H596" s="20">
        <f t="shared" si="260"/>
        <v>42079</v>
      </c>
      <c r="I596" s="20">
        <f t="shared" si="248"/>
        <v>42079</v>
      </c>
      <c r="J596" s="1">
        <f t="shared" si="245"/>
        <v>18</v>
      </c>
      <c r="K596" s="1">
        <f t="shared" si="244"/>
        <v>3</v>
      </c>
      <c r="L596" s="10">
        <f t="shared" si="249"/>
        <v>1.0020228900000001</v>
      </c>
      <c r="M596" s="22">
        <f t="shared" si="243"/>
        <v>1.01239944</v>
      </c>
      <c r="N596" s="22">
        <f t="shared" si="261"/>
        <v>1.1061055194292087</v>
      </c>
      <c r="O596" s="10">
        <f t="shared" si="262"/>
        <v>1.1083430400000001</v>
      </c>
      <c r="P596" s="10">
        <f t="shared" si="250"/>
        <v>110834.304</v>
      </c>
      <c r="Q596" s="101">
        <f t="shared" si="251"/>
        <v>0</v>
      </c>
      <c r="R596" s="102">
        <f t="shared" si="252"/>
        <v>0</v>
      </c>
      <c r="S596" s="10">
        <f t="shared" si="253"/>
        <v>0</v>
      </c>
      <c r="T596" s="17">
        <f t="shared" si="263"/>
        <v>7.9699999999999993E-2</v>
      </c>
      <c r="U596" s="101">
        <f t="shared" si="242"/>
        <v>111</v>
      </c>
      <c r="V596" s="101">
        <v>252</v>
      </c>
      <c r="W596" s="22">
        <f t="shared" si="254"/>
        <v>1.034354059</v>
      </c>
      <c r="X596" s="18">
        <f t="shared" si="255"/>
        <v>3807.6082179999999</v>
      </c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4"/>
      <c r="AJ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6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7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x14ac:dyDescent="0.2">
      <c r="A597" s="114">
        <f t="shared" si="256"/>
        <v>42057</v>
      </c>
      <c r="B597" s="98">
        <f t="shared" si="246"/>
        <v>114641.912218</v>
      </c>
      <c r="C597" s="10">
        <f t="shared" si="257"/>
        <v>100000</v>
      </c>
      <c r="D597" s="99">
        <f t="shared" si="258"/>
        <v>4110.2</v>
      </c>
      <c r="E597" s="21">
        <f>VLOOKUP(A596,[1]Plan1!$AY$80:$BA$314,3)</f>
        <v>4160.34</v>
      </c>
      <c r="F597" s="121">
        <f t="shared" si="259"/>
        <v>42054</v>
      </c>
      <c r="G597" s="100">
        <f t="shared" si="247"/>
        <v>1.2198919760595617E-2</v>
      </c>
      <c r="H597" s="20">
        <f t="shared" si="260"/>
        <v>42079</v>
      </c>
      <c r="I597" s="20">
        <f t="shared" si="248"/>
        <v>42079</v>
      </c>
      <c r="J597" s="1">
        <f t="shared" si="245"/>
        <v>18</v>
      </c>
      <c r="K597" s="1">
        <f t="shared" si="244"/>
        <v>3</v>
      </c>
      <c r="L597" s="10">
        <f t="shared" si="249"/>
        <v>1.0020228900000001</v>
      </c>
      <c r="M597" s="22">
        <f t="shared" si="243"/>
        <v>1.01239944</v>
      </c>
      <c r="N597" s="22">
        <f t="shared" si="261"/>
        <v>1.1061055194292087</v>
      </c>
      <c r="O597" s="10">
        <f t="shared" si="262"/>
        <v>1.1083430400000001</v>
      </c>
      <c r="P597" s="10">
        <f t="shared" si="250"/>
        <v>110834.304</v>
      </c>
      <c r="Q597" s="101">
        <f t="shared" si="251"/>
        <v>0</v>
      </c>
      <c r="R597" s="102">
        <f t="shared" si="252"/>
        <v>0</v>
      </c>
      <c r="S597" s="10">
        <f t="shared" si="253"/>
        <v>0</v>
      </c>
      <c r="T597" s="17">
        <f t="shared" si="263"/>
        <v>7.9699999999999993E-2</v>
      </c>
      <c r="U597" s="101">
        <f t="shared" si="242"/>
        <v>111</v>
      </c>
      <c r="V597" s="101">
        <v>252</v>
      </c>
      <c r="W597" s="22">
        <f t="shared" si="254"/>
        <v>1.034354059</v>
      </c>
      <c r="X597" s="18">
        <f t="shared" si="255"/>
        <v>3807.6082179999999</v>
      </c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4"/>
      <c r="AJ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6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7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x14ac:dyDescent="0.2">
      <c r="A598" s="114">
        <f t="shared" si="256"/>
        <v>42058</v>
      </c>
      <c r="B598" s="98">
        <f t="shared" si="246"/>
        <v>114641.912218</v>
      </c>
      <c r="C598" s="10">
        <f t="shared" si="257"/>
        <v>100000</v>
      </c>
      <c r="D598" s="99">
        <f t="shared" si="258"/>
        <v>4110.2</v>
      </c>
      <c r="E598" s="21">
        <f>VLOOKUP(A597,[1]Plan1!$AY$80:$BA$314,3)</f>
        <v>4160.34</v>
      </c>
      <c r="F598" s="121">
        <f t="shared" si="259"/>
        <v>42054</v>
      </c>
      <c r="G598" s="100">
        <f t="shared" si="247"/>
        <v>1.2198919760595617E-2</v>
      </c>
      <c r="H598" s="20">
        <f t="shared" si="260"/>
        <v>42079</v>
      </c>
      <c r="I598" s="20">
        <f t="shared" si="248"/>
        <v>42079</v>
      </c>
      <c r="J598" s="1">
        <f t="shared" si="245"/>
        <v>18</v>
      </c>
      <c r="K598" s="1">
        <f t="shared" si="244"/>
        <v>3</v>
      </c>
      <c r="L598" s="10">
        <f t="shared" si="249"/>
        <v>1.0020228900000001</v>
      </c>
      <c r="M598" s="22">
        <f t="shared" si="243"/>
        <v>1.01239944</v>
      </c>
      <c r="N598" s="22">
        <f t="shared" si="261"/>
        <v>1.1061055194292087</v>
      </c>
      <c r="O598" s="10">
        <f t="shared" si="262"/>
        <v>1.1083430400000001</v>
      </c>
      <c r="P598" s="10">
        <f t="shared" si="250"/>
        <v>110834.304</v>
      </c>
      <c r="Q598" s="101">
        <f t="shared" si="251"/>
        <v>0</v>
      </c>
      <c r="R598" s="102">
        <f t="shared" si="252"/>
        <v>0</v>
      </c>
      <c r="S598" s="10">
        <f t="shared" si="253"/>
        <v>0</v>
      </c>
      <c r="T598" s="17">
        <f t="shared" si="263"/>
        <v>7.9699999999999993E-2</v>
      </c>
      <c r="U598" s="101">
        <f t="shared" si="242"/>
        <v>111</v>
      </c>
      <c r="V598" s="101">
        <v>252</v>
      </c>
      <c r="W598" s="22">
        <f t="shared" si="254"/>
        <v>1.034354059</v>
      </c>
      <c r="X598" s="18">
        <f t="shared" si="255"/>
        <v>3807.6082179999999</v>
      </c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4"/>
      <c r="AJ598" s="1"/>
      <c r="AK598" s="20"/>
      <c r="AL598" s="5"/>
      <c r="AM598" s="1"/>
      <c r="AN598" s="1"/>
      <c r="AO598" s="1"/>
      <c r="AP598" s="17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6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7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x14ac:dyDescent="0.2">
      <c r="A599" s="114">
        <f t="shared" si="256"/>
        <v>42059</v>
      </c>
      <c r="B599" s="98">
        <f t="shared" si="246"/>
        <v>114754.07824700001</v>
      </c>
      <c r="C599" s="10">
        <f t="shared" si="257"/>
        <v>100000</v>
      </c>
      <c r="D599" s="99">
        <f t="shared" si="258"/>
        <v>4110.2</v>
      </c>
      <c r="E599" s="21">
        <f>VLOOKUP(A598,[1]Plan1!$AY$80:$BA$314,3)</f>
        <v>4160.34</v>
      </c>
      <c r="F599" s="121">
        <f t="shared" si="259"/>
        <v>42054</v>
      </c>
      <c r="G599" s="100">
        <f t="shared" si="247"/>
        <v>1.2198919760595617E-2</v>
      </c>
      <c r="H599" s="20">
        <f t="shared" si="260"/>
        <v>42079</v>
      </c>
      <c r="I599" s="20">
        <f t="shared" si="248"/>
        <v>42079</v>
      </c>
      <c r="J599" s="1">
        <f t="shared" si="245"/>
        <v>18</v>
      </c>
      <c r="K599" s="1">
        <f t="shared" si="244"/>
        <v>4</v>
      </c>
      <c r="L599" s="10">
        <f t="shared" si="249"/>
        <v>1.0026980999999999</v>
      </c>
      <c r="M599" s="22">
        <f t="shared" si="243"/>
        <v>1.01239944</v>
      </c>
      <c r="N599" s="22">
        <f t="shared" si="261"/>
        <v>1.1061055194292087</v>
      </c>
      <c r="O599" s="10">
        <f t="shared" si="262"/>
        <v>1.1090899000000001</v>
      </c>
      <c r="P599" s="10">
        <f t="shared" si="250"/>
        <v>110908.99</v>
      </c>
      <c r="Q599" s="101">
        <f t="shared" si="251"/>
        <v>0</v>
      </c>
      <c r="R599" s="102">
        <f t="shared" si="252"/>
        <v>0</v>
      </c>
      <c r="S599" s="10">
        <f t="shared" si="253"/>
        <v>0</v>
      </c>
      <c r="T599" s="17">
        <f t="shared" si="263"/>
        <v>7.9699999999999993E-2</v>
      </c>
      <c r="U599" s="101">
        <f t="shared" si="242"/>
        <v>112</v>
      </c>
      <c r="V599" s="101">
        <v>252</v>
      </c>
      <c r="W599" s="22">
        <f t="shared" si="254"/>
        <v>1.03466886</v>
      </c>
      <c r="X599" s="18">
        <f t="shared" si="255"/>
        <v>3845.0882470000001</v>
      </c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4"/>
      <c r="AJ599" s="1"/>
      <c r="AK599" s="20"/>
      <c r="AL599" s="5"/>
      <c r="AM599" s="1"/>
      <c r="AN599" s="1"/>
      <c r="AO599" s="1"/>
      <c r="AP599" s="17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6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7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x14ac:dyDescent="0.2">
      <c r="A600" s="114">
        <f t="shared" si="256"/>
        <v>42060</v>
      </c>
      <c r="B600" s="98">
        <f t="shared" si="246"/>
        <v>114866.352555</v>
      </c>
      <c r="C600" s="10">
        <f t="shared" si="257"/>
        <v>100000</v>
      </c>
      <c r="D600" s="99">
        <f t="shared" si="258"/>
        <v>4110.2</v>
      </c>
      <c r="E600" s="21">
        <f>VLOOKUP(A599,[1]Plan1!$AY$80:$BA$314,3)</f>
        <v>4160.34</v>
      </c>
      <c r="F600" s="121">
        <f t="shared" si="259"/>
        <v>42054</v>
      </c>
      <c r="G600" s="100">
        <f t="shared" si="247"/>
        <v>1.2198919760595617E-2</v>
      </c>
      <c r="H600" s="20">
        <f t="shared" si="260"/>
        <v>42079</v>
      </c>
      <c r="I600" s="20">
        <f t="shared" si="248"/>
        <v>42079</v>
      </c>
      <c r="J600" s="1">
        <f t="shared" si="245"/>
        <v>18</v>
      </c>
      <c r="K600" s="1">
        <f t="shared" si="244"/>
        <v>5</v>
      </c>
      <c r="L600" s="10">
        <f t="shared" si="249"/>
        <v>1.0033737599999999</v>
      </c>
      <c r="M600" s="22">
        <f t="shared" si="243"/>
        <v>1.01239944</v>
      </c>
      <c r="N600" s="22">
        <f t="shared" si="261"/>
        <v>1.1061055194292087</v>
      </c>
      <c r="O600" s="10">
        <f t="shared" si="262"/>
        <v>1.10983725</v>
      </c>
      <c r="P600" s="10">
        <f t="shared" si="250"/>
        <v>110983.72500000001</v>
      </c>
      <c r="Q600" s="101">
        <f t="shared" si="251"/>
        <v>0</v>
      </c>
      <c r="R600" s="102">
        <f t="shared" si="252"/>
        <v>0</v>
      </c>
      <c r="S600" s="10">
        <f t="shared" si="253"/>
        <v>0</v>
      </c>
      <c r="T600" s="17">
        <f t="shared" si="263"/>
        <v>7.9699999999999993E-2</v>
      </c>
      <c r="U600" s="101">
        <f t="shared" si="242"/>
        <v>113</v>
      </c>
      <c r="V600" s="101">
        <v>252</v>
      </c>
      <c r="W600" s="22">
        <f t="shared" si="254"/>
        <v>1.0349837559999999</v>
      </c>
      <c r="X600" s="18">
        <f t="shared" si="255"/>
        <v>3882.627555</v>
      </c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4"/>
      <c r="AJ600" s="1"/>
      <c r="AK600" s="20"/>
      <c r="AL600" s="5"/>
      <c r="AM600" s="1"/>
      <c r="AN600" s="1"/>
      <c r="AO600" s="1"/>
      <c r="AP600" s="17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6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7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x14ac:dyDescent="0.2">
      <c r="A601" s="114">
        <f t="shared" si="256"/>
        <v>42061</v>
      </c>
      <c r="B601" s="98">
        <f t="shared" si="246"/>
        <v>114978.737393</v>
      </c>
      <c r="C601" s="10">
        <f t="shared" si="257"/>
        <v>100000</v>
      </c>
      <c r="D601" s="99">
        <f t="shared" si="258"/>
        <v>4110.2</v>
      </c>
      <c r="E601" s="21">
        <f>VLOOKUP(A600,[1]Plan1!$AY$80:$BA$314,3)</f>
        <v>4160.34</v>
      </c>
      <c r="F601" s="121">
        <f t="shared" si="259"/>
        <v>42054</v>
      </c>
      <c r="G601" s="100">
        <f t="shared" si="247"/>
        <v>1.2198919760595617E-2</v>
      </c>
      <c r="H601" s="20">
        <f t="shared" si="260"/>
        <v>42079</v>
      </c>
      <c r="I601" s="20">
        <f t="shared" si="248"/>
        <v>42079</v>
      </c>
      <c r="J601" s="1">
        <f t="shared" si="245"/>
        <v>18</v>
      </c>
      <c r="K601" s="1">
        <f t="shared" si="244"/>
        <v>6</v>
      </c>
      <c r="L601" s="10">
        <f t="shared" si="249"/>
        <v>1.00404988</v>
      </c>
      <c r="M601" s="22">
        <f t="shared" si="243"/>
        <v>1.01239944</v>
      </c>
      <c r="N601" s="22">
        <f t="shared" si="261"/>
        <v>1.1061055194292087</v>
      </c>
      <c r="O601" s="10">
        <f t="shared" si="262"/>
        <v>1.1105851099999999</v>
      </c>
      <c r="P601" s="10">
        <f t="shared" si="250"/>
        <v>111058.511</v>
      </c>
      <c r="Q601" s="101">
        <f t="shared" si="251"/>
        <v>0</v>
      </c>
      <c r="R601" s="102">
        <f t="shared" si="252"/>
        <v>0</v>
      </c>
      <c r="S601" s="10">
        <f t="shared" si="253"/>
        <v>0</v>
      </c>
      <c r="T601" s="17">
        <f t="shared" si="263"/>
        <v>7.9699999999999993E-2</v>
      </c>
      <c r="U601" s="101">
        <f t="shared" si="242"/>
        <v>114</v>
      </c>
      <c r="V601" s="101">
        <v>252</v>
      </c>
      <c r="W601" s="22">
        <f t="shared" si="254"/>
        <v>1.035298748</v>
      </c>
      <c r="X601" s="18">
        <f t="shared" si="255"/>
        <v>3920.2263929999999</v>
      </c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4"/>
      <c r="AJ601" s="1"/>
      <c r="AK601" s="20"/>
      <c r="AL601" s="5"/>
      <c r="AM601" s="1"/>
      <c r="AN601" s="1"/>
      <c r="AO601" s="1"/>
      <c r="AP601" s="17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6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7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x14ac:dyDescent="0.2">
      <c r="A602" s="114">
        <f t="shared" si="256"/>
        <v>42062</v>
      </c>
      <c r="B602" s="98">
        <f t="shared" si="246"/>
        <v>115091.23179399999</v>
      </c>
      <c r="C602" s="10">
        <f t="shared" si="257"/>
        <v>100000</v>
      </c>
      <c r="D602" s="99">
        <f t="shared" si="258"/>
        <v>4110.2</v>
      </c>
      <c r="E602" s="21">
        <f>VLOOKUP(A601,[1]Plan1!$AY$80:$BA$314,3)</f>
        <v>4160.34</v>
      </c>
      <c r="F602" s="121">
        <f t="shared" si="259"/>
        <v>42054</v>
      </c>
      <c r="G602" s="100">
        <f t="shared" si="247"/>
        <v>1.2198919760595617E-2</v>
      </c>
      <c r="H602" s="20">
        <f t="shared" si="260"/>
        <v>42079</v>
      </c>
      <c r="I602" s="20">
        <f t="shared" si="248"/>
        <v>42079</v>
      </c>
      <c r="J602" s="1">
        <f t="shared" si="245"/>
        <v>18</v>
      </c>
      <c r="K602" s="1">
        <f t="shared" si="244"/>
        <v>7</v>
      </c>
      <c r="L602" s="10">
        <f t="shared" si="249"/>
        <v>1.0047264499999999</v>
      </c>
      <c r="M602" s="22">
        <f t="shared" si="243"/>
        <v>1.01239944</v>
      </c>
      <c r="N602" s="22">
        <f t="shared" si="261"/>
        <v>1.1061055194292087</v>
      </c>
      <c r="O602" s="10">
        <f t="shared" si="262"/>
        <v>1.1113334699999999</v>
      </c>
      <c r="P602" s="10">
        <f t="shared" si="250"/>
        <v>111133.34699999999</v>
      </c>
      <c r="Q602" s="101">
        <f t="shared" si="251"/>
        <v>0</v>
      </c>
      <c r="R602" s="102">
        <f t="shared" si="252"/>
        <v>0</v>
      </c>
      <c r="S602" s="10">
        <f t="shared" si="253"/>
        <v>0</v>
      </c>
      <c r="T602" s="17">
        <f t="shared" si="263"/>
        <v>7.9699999999999993E-2</v>
      </c>
      <c r="U602" s="101">
        <f t="shared" si="242"/>
        <v>115</v>
      </c>
      <c r="V602" s="101">
        <v>252</v>
      </c>
      <c r="W602" s="22">
        <f t="shared" si="254"/>
        <v>1.035613836</v>
      </c>
      <c r="X602" s="18">
        <f t="shared" si="255"/>
        <v>3957.8847940000001</v>
      </c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4"/>
      <c r="AJ602" s="1"/>
      <c r="AK602" s="20"/>
      <c r="AL602" s="5"/>
      <c r="AM602" s="1"/>
      <c r="AN602" s="1"/>
      <c r="AO602" s="1"/>
      <c r="AP602" s="17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6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7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x14ac:dyDescent="0.2">
      <c r="A603" s="114">
        <f t="shared" si="256"/>
        <v>42063</v>
      </c>
      <c r="B603" s="98">
        <f t="shared" si="246"/>
        <v>115203.83571599999</v>
      </c>
      <c r="C603" s="10">
        <f t="shared" si="257"/>
        <v>100000</v>
      </c>
      <c r="D603" s="99">
        <f t="shared" si="258"/>
        <v>4110.2</v>
      </c>
      <c r="E603" s="21">
        <f>VLOOKUP(A602,[1]Plan1!$AY$80:$BA$314,3)</f>
        <v>4160.34</v>
      </c>
      <c r="F603" s="121">
        <f t="shared" si="259"/>
        <v>42054</v>
      </c>
      <c r="G603" s="100">
        <f t="shared" si="247"/>
        <v>1.2198919760595617E-2</v>
      </c>
      <c r="H603" s="20">
        <f t="shared" si="260"/>
        <v>42079</v>
      </c>
      <c r="I603" s="20">
        <f t="shared" si="248"/>
        <v>42079</v>
      </c>
      <c r="J603" s="1">
        <f t="shared" si="245"/>
        <v>18</v>
      </c>
      <c r="K603" s="1">
        <f t="shared" si="244"/>
        <v>8</v>
      </c>
      <c r="L603" s="10">
        <f t="shared" si="249"/>
        <v>1.00540348</v>
      </c>
      <c r="M603" s="22">
        <f t="shared" si="243"/>
        <v>1.01239944</v>
      </c>
      <c r="N603" s="22">
        <f t="shared" si="261"/>
        <v>1.1061055194292087</v>
      </c>
      <c r="O603" s="10">
        <f t="shared" si="262"/>
        <v>1.11208233</v>
      </c>
      <c r="P603" s="10">
        <f t="shared" si="250"/>
        <v>111208.23299999999</v>
      </c>
      <c r="Q603" s="101">
        <f t="shared" si="251"/>
        <v>0</v>
      </c>
      <c r="R603" s="102">
        <f t="shared" si="252"/>
        <v>0</v>
      </c>
      <c r="S603" s="10">
        <f t="shared" si="253"/>
        <v>0</v>
      </c>
      <c r="T603" s="17">
        <f t="shared" si="263"/>
        <v>7.9699999999999993E-2</v>
      </c>
      <c r="U603" s="101">
        <f t="shared" si="242"/>
        <v>116</v>
      </c>
      <c r="V603" s="101">
        <v>252</v>
      </c>
      <c r="W603" s="22">
        <f t="shared" si="254"/>
        <v>1.0359290189999999</v>
      </c>
      <c r="X603" s="18">
        <f t="shared" si="255"/>
        <v>3995.6027159999999</v>
      </c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4"/>
      <c r="AJ603" s="1"/>
      <c r="AK603" s="20"/>
      <c r="AL603" s="5"/>
      <c r="AM603" s="1"/>
      <c r="AN603" s="1"/>
      <c r="AO603" s="1"/>
      <c r="AP603" s="17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6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7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x14ac:dyDescent="0.2">
      <c r="A604" s="114">
        <f t="shared" si="256"/>
        <v>42064</v>
      </c>
      <c r="B604" s="98">
        <f t="shared" si="246"/>
        <v>115203.83571599999</v>
      </c>
      <c r="C604" s="10">
        <f t="shared" si="257"/>
        <v>100000</v>
      </c>
      <c r="D604" s="99">
        <f t="shared" si="258"/>
        <v>4110.2</v>
      </c>
      <c r="E604" s="21">
        <f>VLOOKUP(A603,[1]Plan1!$AY$80:$BA$314,3)</f>
        <v>4160.34</v>
      </c>
      <c r="F604" s="121">
        <f t="shared" si="259"/>
        <v>42054</v>
      </c>
      <c r="G604" s="100">
        <f t="shared" si="247"/>
        <v>1.2198919760595617E-2</v>
      </c>
      <c r="H604" s="20">
        <f t="shared" si="260"/>
        <v>42079</v>
      </c>
      <c r="I604" s="20">
        <f t="shared" si="248"/>
        <v>42079</v>
      </c>
      <c r="J604" s="1">
        <f t="shared" si="245"/>
        <v>18</v>
      </c>
      <c r="K604" s="1">
        <f t="shared" si="244"/>
        <v>8</v>
      </c>
      <c r="L604" s="10">
        <f t="shared" si="249"/>
        <v>1.00540348</v>
      </c>
      <c r="M604" s="22">
        <f t="shared" si="243"/>
        <v>1.01239944</v>
      </c>
      <c r="N604" s="22">
        <f t="shared" si="261"/>
        <v>1.1061055194292087</v>
      </c>
      <c r="O604" s="10">
        <f t="shared" si="262"/>
        <v>1.11208233</v>
      </c>
      <c r="P604" s="10">
        <f t="shared" si="250"/>
        <v>111208.23299999999</v>
      </c>
      <c r="Q604" s="101">
        <f t="shared" si="251"/>
        <v>0</v>
      </c>
      <c r="R604" s="102">
        <f t="shared" si="252"/>
        <v>0</v>
      </c>
      <c r="S604" s="10">
        <f t="shared" si="253"/>
        <v>0</v>
      </c>
      <c r="T604" s="17">
        <f t="shared" si="263"/>
        <v>7.9699999999999993E-2</v>
      </c>
      <c r="U604" s="101">
        <f t="shared" si="242"/>
        <v>116</v>
      </c>
      <c r="V604" s="101">
        <v>252</v>
      </c>
      <c r="W604" s="22">
        <f t="shared" si="254"/>
        <v>1.0359290189999999</v>
      </c>
      <c r="X604" s="18">
        <f t="shared" si="255"/>
        <v>3995.6027159999999</v>
      </c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4"/>
      <c r="AJ604" s="1"/>
      <c r="AK604" s="20"/>
      <c r="AL604" s="5"/>
      <c r="AM604" s="1"/>
      <c r="AN604" s="1"/>
      <c r="AO604" s="1"/>
      <c r="AP604" s="17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6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7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x14ac:dyDescent="0.2">
      <c r="A605" s="114">
        <f t="shared" si="256"/>
        <v>42065</v>
      </c>
      <c r="B605" s="98">
        <f t="shared" si="246"/>
        <v>115203.83571599999</v>
      </c>
      <c r="C605" s="10">
        <f t="shared" si="257"/>
        <v>100000</v>
      </c>
      <c r="D605" s="99">
        <f t="shared" si="258"/>
        <v>4110.2</v>
      </c>
      <c r="E605" s="21">
        <f>VLOOKUP(A604,[1]Plan1!$AY$80:$BA$314,3)</f>
        <v>4160.34</v>
      </c>
      <c r="F605" s="121">
        <f t="shared" si="259"/>
        <v>42054</v>
      </c>
      <c r="G605" s="100">
        <f t="shared" si="247"/>
        <v>1.2198919760595617E-2</v>
      </c>
      <c r="H605" s="20">
        <f t="shared" si="260"/>
        <v>42079</v>
      </c>
      <c r="I605" s="20">
        <f t="shared" si="248"/>
        <v>42079</v>
      </c>
      <c r="J605" s="1">
        <f t="shared" si="245"/>
        <v>18</v>
      </c>
      <c r="K605" s="1">
        <f t="shared" si="244"/>
        <v>8</v>
      </c>
      <c r="L605" s="10">
        <f t="shared" si="249"/>
        <v>1.00540348</v>
      </c>
      <c r="M605" s="22">
        <f t="shared" si="243"/>
        <v>1.01239944</v>
      </c>
      <c r="N605" s="22">
        <f t="shared" si="261"/>
        <v>1.1061055194292087</v>
      </c>
      <c r="O605" s="10">
        <f t="shared" si="262"/>
        <v>1.11208233</v>
      </c>
      <c r="P605" s="10">
        <f t="shared" si="250"/>
        <v>111208.23299999999</v>
      </c>
      <c r="Q605" s="101">
        <f t="shared" si="251"/>
        <v>0</v>
      </c>
      <c r="R605" s="102">
        <f t="shared" si="252"/>
        <v>0</v>
      </c>
      <c r="S605" s="10">
        <f t="shared" si="253"/>
        <v>0</v>
      </c>
      <c r="T605" s="17">
        <f t="shared" si="263"/>
        <v>7.9699999999999993E-2</v>
      </c>
      <c r="U605" s="101">
        <f t="shared" si="242"/>
        <v>116</v>
      </c>
      <c r="V605" s="101">
        <v>252</v>
      </c>
      <c r="W605" s="22">
        <f t="shared" si="254"/>
        <v>1.0359290189999999</v>
      </c>
      <c r="X605" s="18">
        <f t="shared" si="255"/>
        <v>3995.6027159999999</v>
      </c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4"/>
      <c r="AJ605" s="1"/>
      <c r="AK605" s="20"/>
      <c r="AL605" s="5"/>
      <c r="AM605" s="1"/>
      <c r="AN605" s="1"/>
      <c r="AO605" s="1"/>
      <c r="AP605" s="17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6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7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x14ac:dyDescent="0.2">
      <c r="A606" s="114">
        <f t="shared" si="256"/>
        <v>42066</v>
      </c>
      <c r="B606" s="98">
        <f t="shared" si="246"/>
        <v>115316.551523</v>
      </c>
      <c r="C606" s="10">
        <f t="shared" si="257"/>
        <v>100000</v>
      </c>
      <c r="D606" s="99">
        <f t="shared" si="258"/>
        <v>4110.2</v>
      </c>
      <c r="E606" s="21">
        <f>VLOOKUP(A605,[1]Plan1!$AY$80:$BA$314,3)</f>
        <v>4160.34</v>
      </c>
      <c r="F606" s="121">
        <f t="shared" si="259"/>
        <v>42054</v>
      </c>
      <c r="G606" s="100">
        <f t="shared" si="247"/>
        <v>1.2198919760595617E-2</v>
      </c>
      <c r="H606" s="20">
        <f t="shared" si="260"/>
        <v>42079</v>
      </c>
      <c r="I606" s="20">
        <f t="shared" si="248"/>
        <v>42079</v>
      </c>
      <c r="J606" s="1">
        <f t="shared" si="245"/>
        <v>18</v>
      </c>
      <c r="K606" s="1">
        <f t="shared" si="244"/>
        <v>9</v>
      </c>
      <c r="L606" s="10">
        <f t="shared" si="249"/>
        <v>1.00608097</v>
      </c>
      <c r="M606" s="22">
        <f t="shared" si="243"/>
        <v>1.01239944</v>
      </c>
      <c r="N606" s="22">
        <f t="shared" si="261"/>
        <v>1.1061055194292087</v>
      </c>
      <c r="O606" s="10">
        <f t="shared" si="262"/>
        <v>1.11283171</v>
      </c>
      <c r="P606" s="10">
        <f t="shared" si="250"/>
        <v>111283.171</v>
      </c>
      <c r="Q606" s="101">
        <f t="shared" si="251"/>
        <v>0</v>
      </c>
      <c r="R606" s="102">
        <f t="shared" si="252"/>
        <v>0</v>
      </c>
      <c r="S606" s="10">
        <f t="shared" si="253"/>
        <v>0</v>
      </c>
      <c r="T606" s="17">
        <f t="shared" si="263"/>
        <v>7.9699999999999993E-2</v>
      </c>
      <c r="U606" s="101">
        <f t="shared" si="242"/>
        <v>117</v>
      </c>
      <c r="V606" s="101">
        <v>252</v>
      </c>
      <c r="W606" s="22">
        <f t="shared" si="254"/>
        <v>1.036244299</v>
      </c>
      <c r="X606" s="18">
        <f t="shared" si="255"/>
        <v>4033.3805229999998</v>
      </c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4"/>
      <c r="AJ606" s="1"/>
      <c r="AK606" s="20"/>
      <c r="AL606" s="5"/>
      <c r="AM606" s="1"/>
      <c r="AN606" s="1"/>
      <c r="AO606" s="1"/>
      <c r="AP606" s="17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6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7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x14ac:dyDescent="0.2">
      <c r="A607" s="114">
        <f t="shared" si="256"/>
        <v>42067</v>
      </c>
      <c r="B607" s="98">
        <f t="shared" si="246"/>
        <v>115429.375953</v>
      </c>
      <c r="C607" s="10">
        <f t="shared" si="257"/>
        <v>100000</v>
      </c>
      <c r="D607" s="99">
        <f t="shared" si="258"/>
        <v>4110.2</v>
      </c>
      <c r="E607" s="21">
        <f>VLOOKUP(A606,[1]Plan1!$AY$80:$BA$314,3)</f>
        <v>4160.34</v>
      </c>
      <c r="F607" s="121">
        <f t="shared" si="259"/>
        <v>42054</v>
      </c>
      <c r="G607" s="100">
        <f t="shared" si="247"/>
        <v>1.2198919760595617E-2</v>
      </c>
      <c r="H607" s="20">
        <f t="shared" si="260"/>
        <v>42079</v>
      </c>
      <c r="I607" s="20">
        <f t="shared" si="248"/>
        <v>42079</v>
      </c>
      <c r="J607" s="1">
        <f t="shared" si="245"/>
        <v>18</v>
      </c>
      <c r="K607" s="1">
        <f t="shared" si="244"/>
        <v>10</v>
      </c>
      <c r="L607" s="10">
        <f t="shared" si="249"/>
        <v>1.0067589100000001</v>
      </c>
      <c r="M607" s="22">
        <f t="shared" si="243"/>
        <v>1.01239944</v>
      </c>
      <c r="N607" s="22">
        <f t="shared" si="261"/>
        <v>1.1061055194292087</v>
      </c>
      <c r="O607" s="10">
        <f t="shared" si="262"/>
        <v>1.11358158</v>
      </c>
      <c r="P607" s="10">
        <f t="shared" si="250"/>
        <v>111358.158</v>
      </c>
      <c r="Q607" s="101">
        <f t="shared" si="251"/>
        <v>0</v>
      </c>
      <c r="R607" s="102">
        <f t="shared" si="252"/>
        <v>0</v>
      </c>
      <c r="S607" s="10">
        <f t="shared" si="253"/>
        <v>0</v>
      </c>
      <c r="T607" s="17">
        <f t="shared" si="263"/>
        <v>7.9699999999999993E-2</v>
      </c>
      <c r="U607" s="101">
        <f t="shared" si="242"/>
        <v>118</v>
      </c>
      <c r="V607" s="101">
        <v>252</v>
      </c>
      <c r="W607" s="22">
        <f t="shared" si="254"/>
        <v>1.036559674</v>
      </c>
      <c r="X607" s="18">
        <f t="shared" si="255"/>
        <v>4071.2179529999999</v>
      </c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4"/>
      <c r="AJ607" s="1"/>
      <c r="AK607" s="20"/>
      <c r="AL607" s="5"/>
      <c r="AM607" s="1"/>
      <c r="AN607" s="1"/>
      <c r="AO607" s="1"/>
      <c r="AP607" s="17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6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7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x14ac:dyDescent="0.2">
      <c r="A608" s="114">
        <f t="shared" si="256"/>
        <v>42068</v>
      </c>
      <c r="B608" s="98">
        <f t="shared" si="246"/>
        <v>115542.31137099999</v>
      </c>
      <c r="C608" s="10">
        <f t="shared" si="257"/>
        <v>100000</v>
      </c>
      <c r="D608" s="99">
        <f t="shared" si="258"/>
        <v>4110.2</v>
      </c>
      <c r="E608" s="21">
        <f>VLOOKUP(A607,[1]Plan1!$AY$80:$BA$314,3)</f>
        <v>4160.34</v>
      </c>
      <c r="F608" s="121">
        <f t="shared" si="259"/>
        <v>42054</v>
      </c>
      <c r="G608" s="100">
        <f t="shared" si="247"/>
        <v>1.2198919760595617E-2</v>
      </c>
      <c r="H608" s="20">
        <f t="shared" si="260"/>
        <v>42079</v>
      </c>
      <c r="I608" s="20">
        <f t="shared" si="248"/>
        <v>42079</v>
      </c>
      <c r="J608" s="1">
        <f t="shared" si="245"/>
        <v>18</v>
      </c>
      <c r="K608" s="1">
        <f t="shared" si="244"/>
        <v>11</v>
      </c>
      <c r="L608" s="10">
        <f t="shared" si="249"/>
        <v>1.00743731</v>
      </c>
      <c r="M608" s="22">
        <f t="shared" si="243"/>
        <v>1.01239944</v>
      </c>
      <c r="N608" s="22">
        <f t="shared" si="261"/>
        <v>1.1061055194292087</v>
      </c>
      <c r="O608" s="10">
        <f t="shared" si="262"/>
        <v>1.1143319599999999</v>
      </c>
      <c r="P608" s="10">
        <f t="shared" si="250"/>
        <v>111433.196</v>
      </c>
      <c r="Q608" s="101">
        <f t="shared" si="251"/>
        <v>0</v>
      </c>
      <c r="R608" s="102">
        <f t="shared" si="252"/>
        <v>0</v>
      </c>
      <c r="S608" s="10">
        <f t="shared" si="253"/>
        <v>0</v>
      </c>
      <c r="T608" s="17">
        <f t="shared" si="263"/>
        <v>7.9699999999999993E-2</v>
      </c>
      <c r="U608" s="101">
        <f t="shared" si="242"/>
        <v>119</v>
      </c>
      <c r="V608" s="101">
        <v>252</v>
      </c>
      <c r="W608" s="22">
        <f t="shared" si="254"/>
        <v>1.0368751460000001</v>
      </c>
      <c r="X608" s="18">
        <f t="shared" si="255"/>
        <v>4109.1153709999999</v>
      </c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4"/>
      <c r="AJ608" s="1"/>
      <c r="AK608" s="20"/>
      <c r="AL608" s="5"/>
      <c r="AM608" s="1"/>
      <c r="AN608" s="1"/>
      <c r="AO608" s="1"/>
      <c r="AP608" s="17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6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7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x14ac:dyDescent="0.2">
      <c r="A609" s="114">
        <f t="shared" si="256"/>
        <v>42069</v>
      </c>
      <c r="B609" s="98">
        <f t="shared" si="246"/>
        <v>115655.356698</v>
      </c>
      <c r="C609" s="10">
        <f t="shared" si="257"/>
        <v>100000</v>
      </c>
      <c r="D609" s="99">
        <f t="shared" si="258"/>
        <v>4110.2</v>
      </c>
      <c r="E609" s="21">
        <f>VLOOKUP(A608,[1]Plan1!$AY$80:$BA$314,3)</f>
        <v>4160.34</v>
      </c>
      <c r="F609" s="121">
        <f t="shared" si="259"/>
        <v>42054</v>
      </c>
      <c r="G609" s="100">
        <f t="shared" si="247"/>
        <v>1.2198919760595617E-2</v>
      </c>
      <c r="H609" s="20">
        <f t="shared" si="260"/>
        <v>42079</v>
      </c>
      <c r="I609" s="20">
        <f t="shared" si="248"/>
        <v>42079</v>
      </c>
      <c r="J609" s="1">
        <f t="shared" si="245"/>
        <v>18</v>
      </c>
      <c r="K609" s="1">
        <f t="shared" si="244"/>
        <v>12</v>
      </c>
      <c r="L609" s="10">
        <f t="shared" si="249"/>
        <v>1.0081161599999999</v>
      </c>
      <c r="M609" s="22">
        <f t="shared" si="243"/>
        <v>1.01239944</v>
      </c>
      <c r="N609" s="22">
        <f t="shared" si="261"/>
        <v>1.1061055194292087</v>
      </c>
      <c r="O609" s="10">
        <f t="shared" si="262"/>
        <v>1.1150828399999999</v>
      </c>
      <c r="P609" s="10">
        <f t="shared" si="250"/>
        <v>111508.284</v>
      </c>
      <c r="Q609" s="101">
        <f t="shared" si="251"/>
        <v>0</v>
      </c>
      <c r="R609" s="102">
        <f t="shared" si="252"/>
        <v>0</v>
      </c>
      <c r="S609" s="10">
        <f t="shared" si="253"/>
        <v>0</v>
      </c>
      <c r="T609" s="17">
        <f t="shared" si="263"/>
        <v>7.9699999999999993E-2</v>
      </c>
      <c r="U609" s="101">
        <f t="shared" si="242"/>
        <v>120</v>
      </c>
      <c r="V609" s="101">
        <v>252</v>
      </c>
      <c r="W609" s="22">
        <f t="shared" si="254"/>
        <v>1.0371907140000001</v>
      </c>
      <c r="X609" s="18">
        <f t="shared" si="255"/>
        <v>4147.0726979999999</v>
      </c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4"/>
      <c r="AJ609" s="1"/>
      <c r="AK609" s="20"/>
      <c r="AL609" s="5"/>
      <c r="AM609" s="1"/>
      <c r="AN609" s="1"/>
      <c r="AO609" s="1"/>
      <c r="AP609" s="17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6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7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x14ac:dyDescent="0.2">
      <c r="A610" s="114">
        <f t="shared" si="256"/>
        <v>42070</v>
      </c>
      <c r="B610" s="98">
        <f t="shared" si="246"/>
        <v>115768.51396700001</v>
      </c>
      <c r="C610" s="10">
        <f t="shared" si="257"/>
        <v>100000</v>
      </c>
      <c r="D610" s="99">
        <f t="shared" si="258"/>
        <v>4110.2</v>
      </c>
      <c r="E610" s="21">
        <f>VLOOKUP(A609,[1]Plan1!$AY$80:$BA$314,3)</f>
        <v>4160.34</v>
      </c>
      <c r="F610" s="121">
        <f t="shared" si="259"/>
        <v>42054</v>
      </c>
      <c r="G610" s="100">
        <f t="shared" si="247"/>
        <v>1.2198919760595617E-2</v>
      </c>
      <c r="H610" s="20">
        <f t="shared" si="260"/>
        <v>42079</v>
      </c>
      <c r="I610" s="20">
        <f t="shared" si="248"/>
        <v>42079</v>
      </c>
      <c r="J610" s="1">
        <f t="shared" si="245"/>
        <v>18</v>
      </c>
      <c r="K610" s="1">
        <f t="shared" si="244"/>
        <v>13</v>
      </c>
      <c r="L610" s="10">
        <f t="shared" si="249"/>
        <v>1.0087954800000001</v>
      </c>
      <c r="M610" s="22">
        <f t="shared" si="243"/>
        <v>1.01239944</v>
      </c>
      <c r="N610" s="22">
        <f t="shared" si="261"/>
        <v>1.1061055194292087</v>
      </c>
      <c r="O610" s="10">
        <f t="shared" si="262"/>
        <v>1.1158342400000001</v>
      </c>
      <c r="P610" s="10">
        <f t="shared" si="250"/>
        <v>111583.424</v>
      </c>
      <c r="Q610" s="101">
        <f t="shared" si="251"/>
        <v>0</v>
      </c>
      <c r="R610" s="102">
        <f t="shared" si="252"/>
        <v>0</v>
      </c>
      <c r="S610" s="10">
        <f t="shared" si="253"/>
        <v>0</v>
      </c>
      <c r="T610" s="17">
        <f t="shared" si="263"/>
        <v>7.9699999999999993E-2</v>
      </c>
      <c r="U610" s="101">
        <f t="shared" si="242"/>
        <v>121</v>
      </c>
      <c r="V610" s="101">
        <v>252</v>
      </c>
      <c r="W610" s="22">
        <f t="shared" si="254"/>
        <v>1.0375063769999999</v>
      </c>
      <c r="X610" s="18">
        <f t="shared" si="255"/>
        <v>4185.0899669999999</v>
      </c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4"/>
      <c r="AJ610" s="1"/>
      <c r="AK610" s="20"/>
      <c r="AL610" s="5"/>
      <c r="AM610" s="1"/>
      <c r="AN610" s="1"/>
      <c r="AO610" s="1"/>
      <c r="AP610" s="17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6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7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x14ac:dyDescent="0.2">
      <c r="A611" s="114">
        <f t="shared" si="256"/>
        <v>42071</v>
      </c>
      <c r="B611" s="98">
        <f t="shared" si="246"/>
        <v>115768.51396700001</v>
      </c>
      <c r="C611" s="10">
        <f t="shared" si="257"/>
        <v>100000</v>
      </c>
      <c r="D611" s="99">
        <f t="shared" si="258"/>
        <v>4110.2</v>
      </c>
      <c r="E611" s="21">
        <f>VLOOKUP(A610,[1]Plan1!$AY$80:$BA$314,3)</f>
        <v>4160.34</v>
      </c>
      <c r="F611" s="121">
        <f t="shared" si="259"/>
        <v>42054</v>
      </c>
      <c r="G611" s="100">
        <f t="shared" si="247"/>
        <v>1.2198919760595617E-2</v>
      </c>
      <c r="H611" s="20">
        <f t="shared" si="260"/>
        <v>42079</v>
      </c>
      <c r="I611" s="20">
        <f t="shared" si="248"/>
        <v>42079</v>
      </c>
      <c r="J611" s="1">
        <f t="shared" si="245"/>
        <v>18</v>
      </c>
      <c r="K611" s="1">
        <f t="shared" si="244"/>
        <v>13</v>
      </c>
      <c r="L611" s="10">
        <f t="shared" si="249"/>
        <v>1.0087954800000001</v>
      </c>
      <c r="M611" s="22">
        <f t="shared" si="243"/>
        <v>1.01239944</v>
      </c>
      <c r="N611" s="22">
        <f t="shared" si="261"/>
        <v>1.1061055194292087</v>
      </c>
      <c r="O611" s="10">
        <f t="shared" si="262"/>
        <v>1.1158342400000001</v>
      </c>
      <c r="P611" s="10">
        <f t="shared" si="250"/>
        <v>111583.424</v>
      </c>
      <c r="Q611" s="101">
        <f t="shared" si="251"/>
        <v>0</v>
      </c>
      <c r="R611" s="102">
        <f t="shared" si="252"/>
        <v>0</v>
      </c>
      <c r="S611" s="10">
        <f t="shared" si="253"/>
        <v>0</v>
      </c>
      <c r="T611" s="17">
        <f t="shared" si="263"/>
        <v>7.9699999999999993E-2</v>
      </c>
      <c r="U611" s="101">
        <f t="shared" si="242"/>
        <v>121</v>
      </c>
      <c r="V611" s="101">
        <v>252</v>
      </c>
      <c r="W611" s="22">
        <f t="shared" si="254"/>
        <v>1.0375063769999999</v>
      </c>
      <c r="X611" s="18">
        <f t="shared" si="255"/>
        <v>4185.0899669999999</v>
      </c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4"/>
      <c r="AJ611" s="1"/>
      <c r="AK611" s="20"/>
      <c r="AL611" s="5"/>
      <c r="AM611" s="1"/>
      <c r="AN611" s="1"/>
      <c r="AO611" s="1"/>
      <c r="AP611" s="17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6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7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x14ac:dyDescent="0.2">
      <c r="A612" s="114">
        <f t="shared" si="256"/>
        <v>42072</v>
      </c>
      <c r="B612" s="98">
        <f t="shared" si="246"/>
        <v>115768.51396700001</v>
      </c>
      <c r="C612" s="10">
        <f t="shared" si="257"/>
        <v>100000</v>
      </c>
      <c r="D612" s="99">
        <f t="shared" si="258"/>
        <v>4110.2</v>
      </c>
      <c r="E612" s="21">
        <f>VLOOKUP(A611,[1]Plan1!$AY$80:$BA$314,3)</f>
        <v>4160.34</v>
      </c>
      <c r="F612" s="121">
        <f t="shared" si="259"/>
        <v>42054</v>
      </c>
      <c r="G612" s="100">
        <f t="shared" si="247"/>
        <v>1.2198919760595617E-2</v>
      </c>
      <c r="H612" s="20">
        <f t="shared" si="260"/>
        <v>42079</v>
      </c>
      <c r="I612" s="20">
        <f t="shared" si="248"/>
        <v>42079</v>
      </c>
      <c r="J612" s="1">
        <f t="shared" si="245"/>
        <v>18</v>
      </c>
      <c r="K612" s="1">
        <f t="shared" si="244"/>
        <v>13</v>
      </c>
      <c r="L612" s="10">
        <f t="shared" si="249"/>
        <v>1.0087954800000001</v>
      </c>
      <c r="M612" s="22">
        <f t="shared" si="243"/>
        <v>1.01239944</v>
      </c>
      <c r="N612" s="22">
        <f t="shared" si="261"/>
        <v>1.1061055194292087</v>
      </c>
      <c r="O612" s="10">
        <f t="shared" si="262"/>
        <v>1.1158342400000001</v>
      </c>
      <c r="P612" s="10">
        <f t="shared" si="250"/>
        <v>111583.424</v>
      </c>
      <c r="Q612" s="101">
        <f t="shared" si="251"/>
        <v>0</v>
      </c>
      <c r="R612" s="102">
        <f t="shared" si="252"/>
        <v>0</v>
      </c>
      <c r="S612" s="10">
        <f t="shared" si="253"/>
        <v>0</v>
      </c>
      <c r="T612" s="17">
        <f t="shared" si="263"/>
        <v>7.9699999999999993E-2</v>
      </c>
      <c r="U612" s="101">
        <f t="shared" si="242"/>
        <v>121</v>
      </c>
      <c r="V612" s="101">
        <v>252</v>
      </c>
      <c r="W612" s="22">
        <f t="shared" si="254"/>
        <v>1.0375063769999999</v>
      </c>
      <c r="X612" s="18">
        <f t="shared" si="255"/>
        <v>4185.0899669999999</v>
      </c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4"/>
      <c r="AJ612" s="1"/>
      <c r="AK612" s="20"/>
      <c r="AL612" s="5"/>
      <c r="AM612" s="1"/>
      <c r="AN612" s="1"/>
      <c r="AO612" s="1"/>
      <c r="AP612" s="17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6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7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x14ac:dyDescent="0.2">
      <c r="A613" s="114">
        <f t="shared" si="256"/>
        <v>42073</v>
      </c>
      <c r="B613" s="98">
        <f t="shared" si="246"/>
        <v>115881.781395</v>
      </c>
      <c r="C613" s="10">
        <f t="shared" si="257"/>
        <v>100000</v>
      </c>
      <c r="D613" s="99">
        <f t="shared" si="258"/>
        <v>4110.2</v>
      </c>
      <c r="E613" s="21">
        <f>VLOOKUP(A612,[1]Plan1!$AY$80:$BA$314,3)</f>
        <v>4160.34</v>
      </c>
      <c r="F613" s="121">
        <f t="shared" si="259"/>
        <v>42054</v>
      </c>
      <c r="G613" s="100">
        <f t="shared" si="247"/>
        <v>1.2198919760595617E-2</v>
      </c>
      <c r="H613" s="20">
        <f t="shared" si="260"/>
        <v>42079</v>
      </c>
      <c r="I613" s="20">
        <f t="shared" si="248"/>
        <v>42079</v>
      </c>
      <c r="J613" s="1">
        <f t="shared" si="245"/>
        <v>18</v>
      </c>
      <c r="K613" s="1">
        <f t="shared" si="244"/>
        <v>14</v>
      </c>
      <c r="L613" s="10">
        <f t="shared" si="249"/>
        <v>1.0094752499999999</v>
      </c>
      <c r="M613" s="22">
        <f t="shared" si="243"/>
        <v>1.01239944</v>
      </c>
      <c r="N613" s="22">
        <f t="shared" si="261"/>
        <v>1.1061055194292087</v>
      </c>
      <c r="O613" s="10">
        <f t="shared" si="262"/>
        <v>1.1165861399999999</v>
      </c>
      <c r="P613" s="10">
        <f t="shared" si="250"/>
        <v>111658.614</v>
      </c>
      <c r="Q613" s="101">
        <f t="shared" si="251"/>
        <v>0</v>
      </c>
      <c r="R613" s="102">
        <f t="shared" si="252"/>
        <v>0</v>
      </c>
      <c r="S613" s="10">
        <f t="shared" si="253"/>
        <v>0</v>
      </c>
      <c r="T613" s="17">
        <f t="shared" si="263"/>
        <v>7.9699999999999993E-2</v>
      </c>
      <c r="U613" s="101">
        <f t="shared" ref="U613:U676" si="264">IF(Q612&gt;0,1,IF(K613=K612,U612,U612+1))</f>
        <v>122</v>
      </c>
      <c r="V613" s="101">
        <v>252</v>
      </c>
      <c r="W613" s="22">
        <f t="shared" si="254"/>
        <v>1.037822137</v>
      </c>
      <c r="X613" s="18">
        <f t="shared" si="255"/>
        <v>4223.1673950000004</v>
      </c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4"/>
      <c r="AJ613" s="1"/>
      <c r="AK613" s="20"/>
      <c r="AL613" s="5"/>
      <c r="AM613" s="1"/>
      <c r="AN613" s="1"/>
      <c r="AO613" s="1"/>
      <c r="AP613" s="17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6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7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x14ac:dyDescent="0.2">
      <c r="A614" s="114">
        <f t="shared" si="256"/>
        <v>42074</v>
      </c>
      <c r="B614" s="98">
        <f t="shared" si="246"/>
        <v>115995.15997899999</v>
      </c>
      <c r="C614" s="10">
        <f t="shared" si="257"/>
        <v>100000</v>
      </c>
      <c r="D614" s="99">
        <f t="shared" si="258"/>
        <v>4110.2</v>
      </c>
      <c r="E614" s="21">
        <f>VLOOKUP(A613,[1]Plan1!$AY$80:$BA$314,3)</f>
        <v>4160.34</v>
      </c>
      <c r="F614" s="121">
        <f t="shared" si="259"/>
        <v>42054</v>
      </c>
      <c r="G614" s="100">
        <f t="shared" si="247"/>
        <v>1.2198919760595617E-2</v>
      </c>
      <c r="H614" s="20">
        <f t="shared" si="260"/>
        <v>42079</v>
      </c>
      <c r="I614" s="20">
        <f t="shared" si="248"/>
        <v>42079</v>
      </c>
      <c r="J614" s="1">
        <f t="shared" si="245"/>
        <v>18</v>
      </c>
      <c r="K614" s="1">
        <f t="shared" si="244"/>
        <v>15</v>
      </c>
      <c r="L614" s="10">
        <f t="shared" si="249"/>
        <v>1.0101554800000001</v>
      </c>
      <c r="M614" s="22">
        <f t="shared" si="243"/>
        <v>1.01239944</v>
      </c>
      <c r="N614" s="22">
        <f t="shared" si="261"/>
        <v>1.1061055194292087</v>
      </c>
      <c r="O614" s="10">
        <f t="shared" si="262"/>
        <v>1.1173385499999999</v>
      </c>
      <c r="P614" s="10">
        <f t="shared" si="250"/>
        <v>111733.855</v>
      </c>
      <c r="Q614" s="101">
        <f t="shared" si="251"/>
        <v>0</v>
      </c>
      <c r="R614" s="102">
        <f t="shared" si="252"/>
        <v>0</v>
      </c>
      <c r="S614" s="10">
        <f t="shared" si="253"/>
        <v>0</v>
      </c>
      <c r="T614" s="17">
        <f t="shared" si="263"/>
        <v>7.9699999999999993E-2</v>
      </c>
      <c r="U614" s="101">
        <f t="shared" si="264"/>
        <v>123</v>
      </c>
      <c r="V614" s="101">
        <v>252</v>
      </c>
      <c r="W614" s="22">
        <f t="shared" si="254"/>
        <v>1.0381379930000001</v>
      </c>
      <c r="X614" s="18">
        <f t="shared" si="255"/>
        <v>4261.3049789999995</v>
      </c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4"/>
      <c r="AJ614" s="1"/>
      <c r="AK614" s="20"/>
      <c r="AL614" s="5"/>
      <c r="AM614" s="1"/>
      <c r="AN614" s="1"/>
      <c r="AO614" s="1"/>
      <c r="AP614" s="17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6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7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x14ac:dyDescent="0.2">
      <c r="A615" s="114">
        <f t="shared" si="256"/>
        <v>42075</v>
      </c>
      <c r="B615" s="98">
        <f t="shared" si="246"/>
        <v>116108.64771200001</v>
      </c>
      <c r="C615" s="10">
        <f t="shared" si="257"/>
        <v>100000</v>
      </c>
      <c r="D615" s="99">
        <f t="shared" si="258"/>
        <v>4110.2</v>
      </c>
      <c r="E615" s="21">
        <f>VLOOKUP(A614,[1]Plan1!$AY$80:$BA$314,3)</f>
        <v>4160.34</v>
      </c>
      <c r="F615" s="121">
        <f t="shared" si="259"/>
        <v>42054</v>
      </c>
      <c r="G615" s="100">
        <f t="shared" si="247"/>
        <v>1.2198919760595617E-2</v>
      </c>
      <c r="H615" s="20">
        <f t="shared" si="260"/>
        <v>42079</v>
      </c>
      <c r="I615" s="20">
        <f t="shared" si="248"/>
        <v>42079</v>
      </c>
      <c r="J615" s="1">
        <f t="shared" si="245"/>
        <v>18</v>
      </c>
      <c r="K615" s="1">
        <f t="shared" si="244"/>
        <v>16</v>
      </c>
      <c r="L615" s="10">
        <f t="shared" si="249"/>
        <v>1.01083616</v>
      </c>
      <c r="M615" s="22">
        <f t="shared" si="243"/>
        <v>1.01239944</v>
      </c>
      <c r="N615" s="22">
        <f t="shared" si="261"/>
        <v>1.1061055194292087</v>
      </c>
      <c r="O615" s="10">
        <f t="shared" si="262"/>
        <v>1.1180914500000001</v>
      </c>
      <c r="P615" s="10">
        <f t="shared" si="250"/>
        <v>111809.145</v>
      </c>
      <c r="Q615" s="101">
        <f t="shared" si="251"/>
        <v>0</v>
      </c>
      <c r="R615" s="102">
        <f t="shared" si="252"/>
        <v>0</v>
      </c>
      <c r="S615" s="10">
        <f t="shared" si="253"/>
        <v>0</v>
      </c>
      <c r="T615" s="17">
        <f t="shared" si="263"/>
        <v>7.9699999999999993E-2</v>
      </c>
      <c r="U615" s="101">
        <f t="shared" si="264"/>
        <v>124</v>
      </c>
      <c r="V615" s="101">
        <v>252</v>
      </c>
      <c r="W615" s="22">
        <f t="shared" si="254"/>
        <v>1.0384539450000001</v>
      </c>
      <c r="X615" s="18">
        <f t="shared" si="255"/>
        <v>4299.5027120000004</v>
      </c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4"/>
      <c r="AJ615" s="1"/>
      <c r="AK615" s="20"/>
      <c r="AL615" s="5"/>
      <c r="AM615" s="1"/>
      <c r="AN615" s="1"/>
      <c r="AO615" s="1"/>
      <c r="AP615" s="17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6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7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x14ac:dyDescent="0.2">
      <c r="A616" s="114">
        <f t="shared" si="256"/>
        <v>42076</v>
      </c>
      <c r="B616" s="98">
        <f t="shared" si="246"/>
        <v>116222.247777</v>
      </c>
      <c r="C616" s="10">
        <f t="shared" si="257"/>
        <v>100000</v>
      </c>
      <c r="D616" s="99">
        <f t="shared" si="258"/>
        <v>4110.2</v>
      </c>
      <c r="E616" s="21">
        <f>VLOOKUP(A615,[1]Plan1!$AY$80:$BA$314,3)</f>
        <v>4160.34</v>
      </c>
      <c r="F616" s="121">
        <f t="shared" si="259"/>
        <v>42054</v>
      </c>
      <c r="G616" s="100">
        <f t="shared" si="247"/>
        <v>1.2198919760595617E-2</v>
      </c>
      <c r="H616" s="20">
        <f t="shared" si="260"/>
        <v>42079</v>
      </c>
      <c r="I616" s="20">
        <f t="shared" si="248"/>
        <v>42079</v>
      </c>
      <c r="J616" s="1">
        <f t="shared" si="245"/>
        <v>18</v>
      </c>
      <c r="K616" s="1">
        <f t="shared" si="244"/>
        <v>17</v>
      </c>
      <c r="L616" s="10">
        <f t="shared" si="249"/>
        <v>1.0115173099999999</v>
      </c>
      <c r="M616" s="22">
        <f t="shared" si="243"/>
        <v>1.01239944</v>
      </c>
      <c r="N616" s="22">
        <f t="shared" si="261"/>
        <v>1.1061055194292087</v>
      </c>
      <c r="O616" s="10">
        <f t="shared" si="262"/>
        <v>1.11884487</v>
      </c>
      <c r="P616" s="10">
        <f t="shared" si="250"/>
        <v>111884.48699999999</v>
      </c>
      <c r="Q616" s="101">
        <f t="shared" si="251"/>
        <v>0</v>
      </c>
      <c r="R616" s="102">
        <f t="shared" si="252"/>
        <v>0</v>
      </c>
      <c r="S616" s="10">
        <f t="shared" si="253"/>
        <v>0</v>
      </c>
      <c r="T616" s="17">
        <f t="shared" si="263"/>
        <v>7.9699999999999993E-2</v>
      </c>
      <c r="U616" s="101">
        <f t="shared" si="264"/>
        <v>125</v>
      </c>
      <c r="V616" s="101">
        <v>252</v>
      </c>
      <c r="W616" s="22">
        <f t="shared" si="254"/>
        <v>1.0387699930000001</v>
      </c>
      <c r="X616" s="18">
        <f t="shared" si="255"/>
        <v>4337.7607770000004</v>
      </c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4"/>
      <c r="AJ616" s="1"/>
      <c r="AK616" s="20"/>
      <c r="AL616" s="5"/>
      <c r="AM616" s="1"/>
      <c r="AN616" s="1"/>
      <c r="AO616" s="1"/>
      <c r="AP616" s="17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6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7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x14ac:dyDescent="0.2">
      <c r="A617" s="114">
        <f t="shared" si="256"/>
        <v>42077</v>
      </c>
      <c r="B617" s="98">
        <f t="shared" si="246"/>
        <v>116335.959208</v>
      </c>
      <c r="C617" s="10">
        <f t="shared" si="257"/>
        <v>100000</v>
      </c>
      <c r="D617" s="99">
        <f t="shared" si="258"/>
        <v>4110.2</v>
      </c>
      <c r="E617" s="21">
        <f>VLOOKUP(A616,[1]Plan1!$AY$80:$BA$314,3)</f>
        <v>4160.34</v>
      </c>
      <c r="F617" s="121">
        <f t="shared" si="259"/>
        <v>42054</v>
      </c>
      <c r="G617" s="100">
        <f t="shared" si="247"/>
        <v>1.2198919760595617E-2</v>
      </c>
      <c r="H617" s="20">
        <f t="shared" si="260"/>
        <v>42079</v>
      </c>
      <c r="I617" s="20">
        <f t="shared" si="248"/>
        <v>42079</v>
      </c>
      <c r="J617" s="1">
        <f t="shared" si="245"/>
        <v>18</v>
      </c>
      <c r="K617" s="1">
        <f t="shared" si="244"/>
        <v>18</v>
      </c>
      <c r="L617" s="10">
        <f t="shared" si="249"/>
        <v>1.01219891</v>
      </c>
      <c r="M617" s="22">
        <f t="shared" si="243"/>
        <v>1.01239944</v>
      </c>
      <c r="N617" s="22">
        <f t="shared" si="261"/>
        <v>1.1061055194292087</v>
      </c>
      <c r="O617" s="10">
        <f t="shared" si="262"/>
        <v>1.1195987999999999</v>
      </c>
      <c r="P617" s="10">
        <f t="shared" si="250"/>
        <v>111959.88</v>
      </c>
      <c r="Q617" s="101">
        <f t="shared" si="251"/>
        <v>0</v>
      </c>
      <c r="R617" s="102">
        <f t="shared" si="252"/>
        <v>0</v>
      </c>
      <c r="S617" s="10">
        <f t="shared" si="253"/>
        <v>0</v>
      </c>
      <c r="T617" s="17">
        <f t="shared" si="263"/>
        <v>7.9699999999999993E-2</v>
      </c>
      <c r="U617" s="101">
        <f t="shared" si="264"/>
        <v>126</v>
      </c>
      <c r="V617" s="101">
        <v>252</v>
      </c>
      <c r="W617" s="22">
        <f t="shared" si="254"/>
        <v>1.039086137</v>
      </c>
      <c r="X617" s="18">
        <f t="shared" si="255"/>
        <v>4376.0792080000001</v>
      </c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4"/>
      <c r="AJ617" s="1"/>
      <c r="AK617" s="20"/>
      <c r="AL617" s="5"/>
      <c r="AM617" s="1"/>
      <c r="AN617" s="1"/>
      <c r="AO617" s="1"/>
      <c r="AP617" s="17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6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7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x14ac:dyDescent="0.2">
      <c r="A618" s="114">
        <f t="shared" si="256"/>
        <v>42078</v>
      </c>
      <c r="B618" s="98">
        <f t="shared" si="246"/>
        <v>116335.959208</v>
      </c>
      <c r="C618" s="10">
        <f t="shared" si="257"/>
        <v>100000</v>
      </c>
      <c r="D618" s="99">
        <f t="shared" si="258"/>
        <v>4110.2</v>
      </c>
      <c r="E618" s="21">
        <f>VLOOKUP(A617,[1]Plan1!$AY$80:$BA$314,3)</f>
        <v>4160.34</v>
      </c>
      <c r="F618" s="121">
        <f t="shared" si="259"/>
        <v>42054</v>
      </c>
      <c r="G618" s="100">
        <f t="shared" si="247"/>
        <v>1.2198919760595617E-2</v>
      </c>
      <c r="H618" s="20">
        <f t="shared" si="260"/>
        <v>42109</v>
      </c>
      <c r="I618" s="20">
        <f t="shared" si="248"/>
        <v>42079</v>
      </c>
      <c r="J618" s="1">
        <f t="shared" si="245"/>
        <v>18</v>
      </c>
      <c r="K618" s="1">
        <f t="shared" si="244"/>
        <v>18</v>
      </c>
      <c r="L618" s="10">
        <f t="shared" si="249"/>
        <v>1.01219891</v>
      </c>
      <c r="M618" s="22">
        <f t="shared" ref="M618:M681" si="265">IF(I618&gt;I617,L617,M617)</f>
        <v>1.01239944</v>
      </c>
      <c r="N618" s="22">
        <f t="shared" si="261"/>
        <v>1.1061055194292087</v>
      </c>
      <c r="O618" s="10">
        <f t="shared" si="262"/>
        <v>1.1195987999999999</v>
      </c>
      <c r="P618" s="10">
        <f t="shared" si="250"/>
        <v>111959.88</v>
      </c>
      <c r="Q618" s="101">
        <f t="shared" si="251"/>
        <v>0</v>
      </c>
      <c r="R618" s="102">
        <f t="shared" si="252"/>
        <v>0</v>
      </c>
      <c r="S618" s="10">
        <f t="shared" si="253"/>
        <v>0</v>
      </c>
      <c r="T618" s="17">
        <f t="shared" si="263"/>
        <v>7.9699999999999993E-2</v>
      </c>
      <c r="U618" s="101">
        <f t="shared" si="264"/>
        <v>126</v>
      </c>
      <c r="V618" s="101">
        <v>252</v>
      </c>
      <c r="W618" s="22">
        <f t="shared" si="254"/>
        <v>1.039086137</v>
      </c>
      <c r="X618" s="18">
        <f t="shared" si="255"/>
        <v>4376.0792080000001</v>
      </c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4"/>
      <c r="AJ618" s="1"/>
      <c r="AK618" s="20"/>
      <c r="AL618" s="5"/>
      <c r="AM618" s="1"/>
      <c r="AN618" s="1"/>
      <c r="AO618" s="1"/>
      <c r="AP618" s="17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6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7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x14ac:dyDescent="0.2">
      <c r="A619" s="118">
        <f t="shared" si="256"/>
        <v>42079</v>
      </c>
      <c r="B619" s="103">
        <f t="shared" si="246"/>
        <v>116335.959208</v>
      </c>
      <c r="C619" s="104">
        <f t="shared" si="257"/>
        <v>100000</v>
      </c>
      <c r="D619" s="105">
        <f t="shared" si="258"/>
        <v>4110.2</v>
      </c>
      <c r="E619" s="106">
        <f>VLOOKUP(A618,[1]Plan1!$AY$80:$BA$314,3)</f>
        <v>4160.34</v>
      </c>
      <c r="F619" s="122">
        <f t="shared" si="259"/>
        <v>42054</v>
      </c>
      <c r="G619" s="107">
        <f t="shared" si="247"/>
        <v>1.2198919760595617E-2</v>
      </c>
      <c r="H619" s="81">
        <f t="shared" si="260"/>
        <v>42109</v>
      </c>
      <c r="I619" s="81">
        <f t="shared" si="248"/>
        <v>42079</v>
      </c>
      <c r="J619" s="7">
        <f t="shared" si="245"/>
        <v>18</v>
      </c>
      <c r="K619" s="7">
        <f t="shared" ref="K619:K682" si="266">(J619-(NETWORKDAYS(A619,I619,AK$118:AK$502)-1))</f>
        <v>18</v>
      </c>
      <c r="L619" s="104">
        <f t="shared" si="249"/>
        <v>1.01219891</v>
      </c>
      <c r="M619" s="108">
        <f t="shared" si="265"/>
        <v>1.01239944</v>
      </c>
      <c r="N619" s="108">
        <f t="shared" si="261"/>
        <v>1.1061055194292087</v>
      </c>
      <c r="O619" s="104">
        <f t="shared" si="262"/>
        <v>1.1195987999999999</v>
      </c>
      <c r="P619" s="104">
        <f t="shared" si="250"/>
        <v>111959.88</v>
      </c>
      <c r="Q619" s="101">
        <f t="shared" si="251"/>
        <v>4</v>
      </c>
      <c r="R619" s="107">
        <f t="shared" si="252"/>
        <v>0.01</v>
      </c>
      <c r="S619" s="106">
        <f t="shared" si="253"/>
        <v>1119.5988</v>
      </c>
      <c r="T619" s="77">
        <f t="shared" si="263"/>
        <v>7.9699999999999993E-2</v>
      </c>
      <c r="U619" s="110">
        <f t="shared" si="264"/>
        <v>126</v>
      </c>
      <c r="V619" s="110">
        <v>252</v>
      </c>
      <c r="W619" s="108">
        <f t="shared" si="254"/>
        <v>1.039086137</v>
      </c>
      <c r="X619" s="106">
        <f t="shared" si="255"/>
        <v>4376.0792080000001</v>
      </c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4"/>
      <c r="AJ619" s="1"/>
      <c r="AK619" s="20"/>
      <c r="AL619" s="5"/>
      <c r="AM619" s="1"/>
      <c r="AN619" s="1"/>
      <c r="AO619" s="1"/>
      <c r="AP619" s="17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6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7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x14ac:dyDescent="0.2">
      <c r="A620" s="114">
        <f t="shared" si="256"/>
        <v>42080</v>
      </c>
      <c r="B620" s="98">
        <f t="shared" si="246"/>
        <v>110943.276558</v>
      </c>
      <c r="C620" s="10">
        <f t="shared" si="257"/>
        <v>99000</v>
      </c>
      <c r="D620" s="99">
        <f t="shared" si="258"/>
        <v>4160.34</v>
      </c>
      <c r="E620" s="21">
        <f>VLOOKUP(A619,[1]Plan1!$AY$80:$BA$314,3)</f>
        <v>4215.26</v>
      </c>
      <c r="F620" s="121">
        <f t="shared" si="259"/>
        <v>42080</v>
      </c>
      <c r="G620" s="100">
        <f t="shared" si="247"/>
        <v>1.3200844161775249E-2</v>
      </c>
      <c r="H620" s="20">
        <f t="shared" si="260"/>
        <v>42109</v>
      </c>
      <c r="I620" s="20">
        <f t="shared" si="248"/>
        <v>42109</v>
      </c>
      <c r="J620" s="1">
        <f t="shared" si="245"/>
        <v>21</v>
      </c>
      <c r="K620" s="1">
        <f t="shared" si="266"/>
        <v>1</v>
      </c>
      <c r="L620" s="10">
        <f t="shared" si="249"/>
        <v>1.00062469</v>
      </c>
      <c r="M620" s="22">
        <f t="shared" si="265"/>
        <v>1.01219891</v>
      </c>
      <c r="N620" s="22">
        <f t="shared" si="261"/>
        <v>1.1195988011112288</v>
      </c>
      <c r="O620" s="10">
        <f t="shared" si="262"/>
        <v>1.1202981999999999</v>
      </c>
      <c r="P620" s="10">
        <f t="shared" si="250"/>
        <v>110909.5218</v>
      </c>
      <c r="Q620" s="101">
        <f t="shared" si="251"/>
        <v>0</v>
      </c>
      <c r="R620" s="102">
        <f t="shared" si="252"/>
        <v>0</v>
      </c>
      <c r="S620" s="10">
        <f t="shared" si="253"/>
        <v>0</v>
      </c>
      <c r="T620" s="17">
        <f t="shared" si="263"/>
        <v>7.9699999999999993E-2</v>
      </c>
      <c r="U620" s="101">
        <f t="shared" si="264"/>
        <v>1</v>
      </c>
      <c r="V620" s="101">
        <v>252</v>
      </c>
      <c r="W620" s="22">
        <f t="shared" si="254"/>
        <v>1.000304345</v>
      </c>
      <c r="X620" s="18">
        <f t="shared" si="255"/>
        <v>33.754758000000002</v>
      </c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4"/>
      <c r="AJ620" s="1"/>
      <c r="AK620" s="20"/>
      <c r="AL620" s="5"/>
      <c r="AM620" s="1"/>
      <c r="AN620" s="1"/>
      <c r="AO620" s="1"/>
      <c r="AP620" s="17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6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7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x14ac:dyDescent="0.2">
      <c r="A621" s="114">
        <f t="shared" si="256"/>
        <v>42081</v>
      </c>
      <c r="B621" s="98">
        <f t="shared" si="246"/>
        <v>111046.36785899999</v>
      </c>
      <c r="C621" s="10">
        <f t="shared" si="257"/>
        <v>99000</v>
      </c>
      <c r="D621" s="99">
        <f t="shared" si="258"/>
        <v>4160.34</v>
      </c>
      <c r="E621" s="21">
        <f>VLOOKUP(A620,[1]Plan1!$AY$80:$BA$314,3)</f>
        <v>4215.26</v>
      </c>
      <c r="F621" s="121">
        <f t="shared" si="259"/>
        <v>42080</v>
      </c>
      <c r="G621" s="100">
        <f t="shared" si="247"/>
        <v>1.3200844161775249E-2</v>
      </c>
      <c r="H621" s="20">
        <f t="shared" si="260"/>
        <v>42109</v>
      </c>
      <c r="I621" s="20">
        <f t="shared" si="248"/>
        <v>42109</v>
      </c>
      <c r="J621" s="1">
        <f t="shared" si="245"/>
        <v>21</v>
      </c>
      <c r="K621" s="1">
        <f t="shared" si="266"/>
        <v>2</v>
      </c>
      <c r="L621" s="10">
        <f t="shared" si="249"/>
        <v>1.00124977</v>
      </c>
      <c r="M621" s="22">
        <f t="shared" si="265"/>
        <v>1.01219891</v>
      </c>
      <c r="N621" s="22">
        <f t="shared" si="261"/>
        <v>1.1195988011112288</v>
      </c>
      <c r="O621" s="10">
        <f t="shared" si="262"/>
        <v>1.1209980399999999</v>
      </c>
      <c r="P621" s="10">
        <f t="shared" si="250"/>
        <v>110978.80596</v>
      </c>
      <c r="Q621" s="101">
        <f t="shared" si="251"/>
        <v>0</v>
      </c>
      <c r="R621" s="102">
        <f t="shared" si="252"/>
        <v>0</v>
      </c>
      <c r="S621" s="10">
        <f t="shared" si="253"/>
        <v>0</v>
      </c>
      <c r="T621" s="17">
        <f t="shared" si="263"/>
        <v>7.9699999999999993E-2</v>
      </c>
      <c r="U621" s="101">
        <f t="shared" si="264"/>
        <v>2</v>
      </c>
      <c r="V621" s="101">
        <v>252</v>
      </c>
      <c r="W621" s="22">
        <f t="shared" si="254"/>
        <v>1.000608782</v>
      </c>
      <c r="X621" s="18">
        <f t="shared" si="255"/>
        <v>67.561898999999997</v>
      </c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4"/>
      <c r="AJ621" s="1"/>
      <c r="AK621" s="20"/>
      <c r="AL621" s="5"/>
      <c r="AM621" s="1"/>
      <c r="AN621" s="1"/>
      <c r="AO621" s="1"/>
      <c r="AP621" s="17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6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7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x14ac:dyDescent="0.2">
      <c r="A622" s="114">
        <f t="shared" si="256"/>
        <v>42082</v>
      </c>
      <c r="B622" s="98">
        <f t="shared" si="246"/>
        <v>111149.55527300001</v>
      </c>
      <c r="C622" s="10">
        <f t="shared" si="257"/>
        <v>99000</v>
      </c>
      <c r="D622" s="99">
        <f t="shared" si="258"/>
        <v>4160.34</v>
      </c>
      <c r="E622" s="21">
        <f>VLOOKUP(A621,[1]Plan1!$AY$80:$BA$314,3)</f>
        <v>4215.26</v>
      </c>
      <c r="F622" s="121">
        <f t="shared" si="259"/>
        <v>42080</v>
      </c>
      <c r="G622" s="100">
        <f t="shared" si="247"/>
        <v>1.3200844161775249E-2</v>
      </c>
      <c r="H622" s="20">
        <f t="shared" si="260"/>
        <v>42109</v>
      </c>
      <c r="I622" s="20">
        <f t="shared" si="248"/>
        <v>42109</v>
      </c>
      <c r="J622" s="1">
        <f t="shared" si="245"/>
        <v>21</v>
      </c>
      <c r="K622" s="1">
        <f t="shared" si="266"/>
        <v>3</v>
      </c>
      <c r="L622" s="10">
        <f t="shared" si="249"/>
        <v>1.0018752500000001</v>
      </c>
      <c r="M622" s="22">
        <f t="shared" si="265"/>
        <v>1.01219891</v>
      </c>
      <c r="N622" s="22">
        <f t="shared" si="261"/>
        <v>1.1195988011112288</v>
      </c>
      <c r="O622" s="10">
        <f t="shared" si="262"/>
        <v>1.1216983199999999</v>
      </c>
      <c r="P622" s="10">
        <f t="shared" si="250"/>
        <v>111048.13368</v>
      </c>
      <c r="Q622" s="101">
        <f t="shared" si="251"/>
        <v>0</v>
      </c>
      <c r="R622" s="102">
        <f t="shared" si="252"/>
        <v>0</v>
      </c>
      <c r="S622" s="10">
        <f t="shared" si="253"/>
        <v>0</v>
      </c>
      <c r="T622" s="17">
        <f t="shared" si="263"/>
        <v>7.9699999999999993E-2</v>
      </c>
      <c r="U622" s="101">
        <f t="shared" si="264"/>
        <v>3</v>
      </c>
      <c r="V622" s="101">
        <v>252</v>
      </c>
      <c r="W622" s="22">
        <f t="shared" si="254"/>
        <v>1.000913312</v>
      </c>
      <c r="X622" s="18">
        <f t="shared" si="255"/>
        <v>101.421593</v>
      </c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4"/>
      <c r="AJ622" s="1"/>
      <c r="AK622" s="20"/>
      <c r="AL622" s="5"/>
      <c r="AM622" s="1"/>
      <c r="AN622" s="1"/>
      <c r="AO622" s="1"/>
      <c r="AP622" s="17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6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7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x14ac:dyDescent="0.2">
      <c r="A623" s="114">
        <f t="shared" si="256"/>
        <v>42083</v>
      </c>
      <c r="B623" s="98">
        <f t="shared" si="246"/>
        <v>111252.838858</v>
      </c>
      <c r="C623" s="10">
        <f t="shared" si="257"/>
        <v>99000</v>
      </c>
      <c r="D623" s="99">
        <f t="shared" si="258"/>
        <v>4160.34</v>
      </c>
      <c r="E623" s="21">
        <f>VLOOKUP(A622,[1]Plan1!$AY$80:$BA$314,3)</f>
        <v>4215.26</v>
      </c>
      <c r="F623" s="121">
        <f t="shared" si="259"/>
        <v>42080</v>
      </c>
      <c r="G623" s="100">
        <f t="shared" si="247"/>
        <v>1.3200844161775249E-2</v>
      </c>
      <c r="H623" s="20">
        <f t="shared" si="260"/>
        <v>42109</v>
      </c>
      <c r="I623" s="20">
        <f t="shared" si="248"/>
        <v>42109</v>
      </c>
      <c r="J623" s="1">
        <f t="shared" si="245"/>
        <v>21</v>
      </c>
      <c r="K623" s="1">
        <f t="shared" si="266"/>
        <v>4</v>
      </c>
      <c r="L623" s="10">
        <f t="shared" si="249"/>
        <v>1.0025011100000001</v>
      </c>
      <c r="M623" s="22">
        <f t="shared" si="265"/>
        <v>1.01219891</v>
      </c>
      <c r="N623" s="22">
        <f t="shared" si="261"/>
        <v>1.1195988011112288</v>
      </c>
      <c r="O623" s="10">
        <f t="shared" si="262"/>
        <v>1.1223990399999999</v>
      </c>
      <c r="P623" s="10">
        <f t="shared" si="250"/>
        <v>111117.50496000001</v>
      </c>
      <c r="Q623" s="101">
        <f t="shared" si="251"/>
        <v>0</v>
      </c>
      <c r="R623" s="102">
        <f t="shared" si="252"/>
        <v>0</v>
      </c>
      <c r="S623" s="10">
        <f t="shared" si="253"/>
        <v>0</v>
      </c>
      <c r="T623" s="17">
        <f t="shared" si="263"/>
        <v>7.9699999999999993E-2</v>
      </c>
      <c r="U623" s="101">
        <f t="shared" si="264"/>
        <v>4</v>
      </c>
      <c r="V623" s="101">
        <v>252</v>
      </c>
      <c r="W623" s="22">
        <f t="shared" si="254"/>
        <v>1.0012179349999999</v>
      </c>
      <c r="X623" s="18">
        <f t="shared" si="255"/>
        <v>135.333898</v>
      </c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4"/>
      <c r="AJ623" s="1"/>
      <c r="AK623" s="20"/>
      <c r="AL623" s="5"/>
      <c r="AM623" s="1"/>
      <c r="AN623" s="1"/>
      <c r="AO623" s="1"/>
      <c r="AP623" s="17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6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7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x14ac:dyDescent="0.2">
      <c r="A624" s="114">
        <f t="shared" si="256"/>
        <v>42084</v>
      </c>
      <c r="B624" s="98">
        <f t="shared" si="246"/>
        <v>111356.218674</v>
      </c>
      <c r="C624" s="10">
        <f t="shared" si="257"/>
        <v>99000</v>
      </c>
      <c r="D624" s="99">
        <f t="shared" si="258"/>
        <v>4160.34</v>
      </c>
      <c r="E624" s="21">
        <f>VLOOKUP(A623,[1]Plan1!$AY$80:$BA$314,3)</f>
        <v>4215.26</v>
      </c>
      <c r="F624" s="121">
        <f t="shared" si="259"/>
        <v>42080</v>
      </c>
      <c r="G624" s="100">
        <f t="shared" si="247"/>
        <v>1.3200844161775249E-2</v>
      </c>
      <c r="H624" s="20">
        <f t="shared" si="260"/>
        <v>42109</v>
      </c>
      <c r="I624" s="20">
        <f t="shared" si="248"/>
        <v>42109</v>
      </c>
      <c r="J624" s="1">
        <f t="shared" si="245"/>
        <v>21</v>
      </c>
      <c r="K624" s="1">
        <f t="shared" si="266"/>
        <v>5</v>
      </c>
      <c r="L624" s="10">
        <f t="shared" si="249"/>
        <v>1.0031273700000001</v>
      </c>
      <c r="M624" s="22">
        <f t="shared" si="265"/>
        <v>1.01219891</v>
      </c>
      <c r="N624" s="22">
        <f t="shared" si="261"/>
        <v>1.1195988011112288</v>
      </c>
      <c r="O624" s="10">
        <f t="shared" si="262"/>
        <v>1.1231002000000001</v>
      </c>
      <c r="P624" s="10">
        <f t="shared" si="250"/>
        <v>111186.9198</v>
      </c>
      <c r="Q624" s="101">
        <f t="shared" si="251"/>
        <v>0</v>
      </c>
      <c r="R624" s="102">
        <f t="shared" si="252"/>
        <v>0</v>
      </c>
      <c r="S624" s="10">
        <f t="shared" si="253"/>
        <v>0</v>
      </c>
      <c r="T624" s="17">
        <f t="shared" si="263"/>
        <v>7.9699999999999993E-2</v>
      </c>
      <c r="U624" s="101">
        <f t="shared" si="264"/>
        <v>5</v>
      </c>
      <c r="V624" s="101">
        <v>252</v>
      </c>
      <c r="W624" s="22">
        <f t="shared" si="254"/>
        <v>1.0015226509999999</v>
      </c>
      <c r="X624" s="18">
        <f t="shared" si="255"/>
        <v>169.29887400000001</v>
      </c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4"/>
      <c r="AJ624" s="1"/>
      <c r="AK624" s="20"/>
      <c r="AL624" s="5"/>
      <c r="AM624" s="1"/>
      <c r="AN624" s="1"/>
      <c r="AO624" s="1"/>
      <c r="AP624" s="17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6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7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x14ac:dyDescent="0.2">
      <c r="A625" s="114">
        <f t="shared" si="256"/>
        <v>42085</v>
      </c>
      <c r="B625" s="98">
        <f t="shared" si="246"/>
        <v>111356.218674</v>
      </c>
      <c r="C625" s="10">
        <f t="shared" si="257"/>
        <v>99000</v>
      </c>
      <c r="D625" s="99">
        <f t="shared" si="258"/>
        <v>4160.34</v>
      </c>
      <c r="E625" s="21">
        <f>VLOOKUP(A624,[1]Plan1!$AY$80:$BA$314,3)</f>
        <v>4215.26</v>
      </c>
      <c r="F625" s="121">
        <f t="shared" si="259"/>
        <v>42080</v>
      </c>
      <c r="G625" s="100">
        <f t="shared" si="247"/>
        <v>1.3200844161775249E-2</v>
      </c>
      <c r="H625" s="20">
        <f t="shared" si="260"/>
        <v>42109</v>
      </c>
      <c r="I625" s="20">
        <f t="shared" si="248"/>
        <v>42109</v>
      </c>
      <c r="J625" s="1">
        <f t="shared" si="245"/>
        <v>21</v>
      </c>
      <c r="K625" s="1">
        <f t="shared" si="266"/>
        <v>5</v>
      </c>
      <c r="L625" s="10">
        <f t="shared" si="249"/>
        <v>1.0031273700000001</v>
      </c>
      <c r="M625" s="22">
        <f t="shared" si="265"/>
        <v>1.01219891</v>
      </c>
      <c r="N625" s="22">
        <f t="shared" si="261"/>
        <v>1.1195988011112288</v>
      </c>
      <c r="O625" s="10">
        <f t="shared" si="262"/>
        <v>1.1231002000000001</v>
      </c>
      <c r="P625" s="10">
        <f t="shared" si="250"/>
        <v>111186.9198</v>
      </c>
      <c r="Q625" s="101">
        <f t="shared" si="251"/>
        <v>0</v>
      </c>
      <c r="R625" s="102">
        <f t="shared" si="252"/>
        <v>0</v>
      </c>
      <c r="S625" s="10">
        <f t="shared" si="253"/>
        <v>0</v>
      </c>
      <c r="T625" s="17">
        <f t="shared" si="263"/>
        <v>7.9699999999999993E-2</v>
      </c>
      <c r="U625" s="101">
        <f t="shared" si="264"/>
        <v>5</v>
      </c>
      <c r="V625" s="101">
        <v>252</v>
      </c>
      <c r="W625" s="22">
        <f t="shared" si="254"/>
        <v>1.0015226509999999</v>
      </c>
      <c r="X625" s="18">
        <f t="shared" si="255"/>
        <v>169.29887400000001</v>
      </c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4"/>
      <c r="AJ625" s="1"/>
      <c r="AK625" s="20"/>
      <c r="AL625" s="5"/>
      <c r="AM625" s="1"/>
      <c r="AN625" s="1"/>
      <c r="AO625" s="1"/>
      <c r="AP625" s="17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6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7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x14ac:dyDescent="0.2">
      <c r="A626" s="114">
        <f t="shared" si="256"/>
        <v>42086</v>
      </c>
      <c r="B626" s="98">
        <f t="shared" si="246"/>
        <v>111356.218674</v>
      </c>
      <c r="C626" s="10">
        <f t="shared" si="257"/>
        <v>99000</v>
      </c>
      <c r="D626" s="99">
        <f t="shared" si="258"/>
        <v>4160.34</v>
      </c>
      <c r="E626" s="21">
        <f>VLOOKUP(A625,[1]Plan1!$AY$80:$BA$314,3)</f>
        <v>4215.26</v>
      </c>
      <c r="F626" s="121">
        <f t="shared" si="259"/>
        <v>42080</v>
      </c>
      <c r="G626" s="100">
        <f t="shared" si="247"/>
        <v>1.3200844161775249E-2</v>
      </c>
      <c r="H626" s="20">
        <f t="shared" si="260"/>
        <v>42109</v>
      </c>
      <c r="I626" s="20">
        <f t="shared" si="248"/>
        <v>42109</v>
      </c>
      <c r="J626" s="1">
        <f t="shared" si="245"/>
        <v>21</v>
      </c>
      <c r="K626" s="1">
        <f t="shared" si="266"/>
        <v>5</v>
      </c>
      <c r="L626" s="10">
        <f t="shared" si="249"/>
        <v>1.0031273700000001</v>
      </c>
      <c r="M626" s="22">
        <f t="shared" si="265"/>
        <v>1.01219891</v>
      </c>
      <c r="N626" s="22">
        <f t="shared" si="261"/>
        <v>1.1195988011112288</v>
      </c>
      <c r="O626" s="10">
        <f t="shared" si="262"/>
        <v>1.1231002000000001</v>
      </c>
      <c r="P626" s="10">
        <f t="shared" si="250"/>
        <v>111186.9198</v>
      </c>
      <c r="Q626" s="101">
        <f t="shared" si="251"/>
        <v>0</v>
      </c>
      <c r="R626" s="102">
        <f t="shared" si="252"/>
        <v>0</v>
      </c>
      <c r="S626" s="10">
        <f t="shared" si="253"/>
        <v>0</v>
      </c>
      <c r="T626" s="17">
        <f t="shared" si="263"/>
        <v>7.9699999999999993E-2</v>
      </c>
      <c r="U626" s="101">
        <f t="shared" si="264"/>
        <v>5</v>
      </c>
      <c r="V626" s="101">
        <v>252</v>
      </c>
      <c r="W626" s="22">
        <f t="shared" si="254"/>
        <v>1.0015226509999999</v>
      </c>
      <c r="X626" s="18">
        <f t="shared" si="255"/>
        <v>169.29887400000001</v>
      </c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4"/>
      <c r="AJ626" s="1"/>
      <c r="AK626" s="20"/>
      <c r="AL626" s="5"/>
      <c r="AM626" s="1"/>
      <c r="AN626" s="1"/>
      <c r="AO626" s="1"/>
      <c r="AP626" s="17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6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7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x14ac:dyDescent="0.2">
      <c r="A627" s="114">
        <f t="shared" si="256"/>
        <v>42087</v>
      </c>
      <c r="B627" s="98">
        <f t="shared" si="246"/>
        <v>111459.693677</v>
      </c>
      <c r="C627" s="10">
        <f t="shared" si="257"/>
        <v>99000</v>
      </c>
      <c r="D627" s="99">
        <f t="shared" si="258"/>
        <v>4160.34</v>
      </c>
      <c r="E627" s="21">
        <f>VLOOKUP(A626,[1]Plan1!$AY$80:$BA$314,3)</f>
        <v>4215.26</v>
      </c>
      <c r="F627" s="121">
        <f t="shared" si="259"/>
        <v>42080</v>
      </c>
      <c r="G627" s="100">
        <f t="shared" si="247"/>
        <v>1.3200844161775249E-2</v>
      </c>
      <c r="H627" s="20">
        <f t="shared" si="260"/>
        <v>42109</v>
      </c>
      <c r="I627" s="20">
        <f t="shared" si="248"/>
        <v>42109</v>
      </c>
      <c r="J627" s="1">
        <f t="shared" si="245"/>
        <v>21</v>
      </c>
      <c r="K627" s="1">
        <f t="shared" si="266"/>
        <v>6</v>
      </c>
      <c r="L627" s="10">
        <f t="shared" si="249"/>
        <v>1.0037540199999999</v>
      </c>
      <c r="M627" s="22">
        <f t="shared" si="265"/>
        <v>1.01219891</v>
      </c>
      <c r="N627" s="22">
        <f t="shared" si="261"/>
        <v>1.1195988011112288</v>
      </c>
      <c r="O627" s="10">
        <f t="shared" si="262"/>
        <v>1.1238017899999999</v>
      </c>
      <c r="P627" s="10">
        <f t="shared" si="250"/>
        <v>111256.37721000001</v>
      </c>
      <c r="Q627" s="101">
        <f t="shared" si="251"/>
        <v>0</v>
      </c>
      <c r="R627" s="102">
        <f t="shared" si="252"/>
        <v>0</v>
      </c>
      <c r="S627" s="10">
        <f t="shared" si="253"/>
        <v>0</v>
      </c>
      <c r="T627" s="17">
        <f t="shared" si="263"/>
        <v>7.9699999999999993E-2</v>
      </c>
      <c r="U627" s="101">
        <f t="shared" si="264"/>
        <v>6</v>
      </c>
      <c r="V627" s="101">
        <v>252</v>
      </c>
      <c r="W627" s="22">
        <f t="shared" si="254"/>
        <v>1.001827459</v>
      </c>
      <c r="X627" s="18">
        <f t="shared" si="255"/>
        <v>203.31646699999999</v>
      </c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4"/>
      <c r="AJ627" s="1"/>
      <c r="AK627" s="20"/>
      <c r="AL627" s="5"/>
      <c r="AM627" s="1"/>
      <c r="AN627" s="1"/>
      <c r="AO627" s="1"/>
      <c r="AP627" s="17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6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7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x14ac:dyDescent="0.2">
      <c r="A628" s="114">
        <f t="shared" si="256"/>
        <v>42088</v>
      </c>
      <c r="B628" s="98">
        <f t="shared" si="246"/>
        <v>111563.264037</v>
      </c>
      <c r="C628" s="10">
        <f t="shared" si="257"/>
        <v>99000</v>
      </c>
      <c r="D628" s="99">
        <f t="shared" si="258"/>
        <v>4160.34</v>
      </c>
      <c r="E628" s="21">
        <f>VLOOKUP(A627,[1]Plan1!$AY$80:$BA$314,3)</f>
        <v>4215.26</v>
      </c>
      <c r="F628" s="121">
        <f t="shared" si="259"/>
        <v>42080</v>
      </c>
      <c r="G628" s="100">
        <f t="shared" si="247"/>
        <v>1.3200844161775249E-2</v>
      </c>
      <c r="H628" s="20">
        <f t="shared" si="260"/>
        <v>42109</v>
      </c>
      <c r="I628" s="20">
        <f t="shared" si="248"/>
        <v>42109</v>
      </c>
      <c r="J628" s="1">
        <f t="shared" si="245"/>
        <v>21</v>
      </c>
      <c r="K628" s="1">
        <f t="shared" si="266"/>
        <v>7</v>
      </c>
      <c r="L628" s="10">
        <f t="shared" si="249"/>
        <v>1.0043810500000001</v>
      </c>
      <c r="M628" s="22">
        <f t="shared" si="265"/>
        <v>1.01219891</v>
      </c>
      <c r="N628" s="22">
        <f t="shared" si="261"/>
        <v>1.1195988011112288</v>
      </c>
      <c r="O628" s="10">
        <f t="shared" si="262"/>
        <v>1.12450381</v>
      </c>
      <c r="P628" s="10">
        <f t="shared" si="250"/>
        <v>111325.87719</v>
      </c>
      <c r="Q628" s="101">
        <f t="shared" si="251"/>
        <v>0</v>
      </c>
      <c r="R628" s="102">
        <f t="shared" si="252"/>
        <v>0</v>
      </c>
      <c r="S628" s="10">
        <f t="shared" si="253"/>
        <v>0</v>
      </c>
      <c r="T628" s="17">
        <f t="shared" si="263"/>
        <v>7.9699999999999993E-2</v>
      </c>
      <c r="U628" s="101">
        <f t="shared" si="264"/>
        <v>7</v>
      </c>
      <c r="V628" s="101">
        <v>252</v>
      </c>
      <c r="W628" s="22">
        <f t="shared" si="254"/>
        <v>1.0021323600000001</v>
      </c>
      <c r="X628" s="18">
        <f t="shared" si="255"/>
        <v>237.38684699999999</v>
      </c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4"/>
      <c r="AJ628" s="1"/>
      <c r="AK628" s="20"/>
      <c r="AL628" s="5"/>
      <c r="AM628" s="1"/>
      <c r="AN628" s="1"/>
      <c r="AO628" s="1"/>
      <c r="AP628" s="17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6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7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x14ac:dyDescent="0.2">
      <c r="A629" s="114">
        <f t="shared" si="256"/>
        <v>42089</v>
      </c>
      <c r="B629" s="98">
        <f t="shared" si="246"/>
        <v>111666.933781</v>
      </c>
      <c r="C629" s="10">
        <f t="shared" si="257"/>
        <v>99000</v>
      </c>
      <c r="D629" s="99">
        <f t="shared" si="258"/>
        <v>4160.34</v>
      </c>
      <c r="E629" s="21">
        <f>VLOOKUP(A628,[1]Plan1!$AY$80:$BA$314,3)</f>
        <v>4215.26</v>
      </c>
      <c r="F629" s="121">
        <f t="shared" si="259"/>
        <v>42080</v>
      </c>
      <c r="G629" s="100">
        <f t="shared" si="247"/>
        <v>1.3200844161775249E-2</v>
      </c>
      <c r="H629" s="20">
        <f t="shared" si="260"/>
        <v>42109</v>
      </c>
      <c r="I629" s="20">
        <f t="shared" si="248"/>
        <v>42109</v>
      </c>
      <c r="J629" s="1">
        <f t="shared" si="245"/>
        <v>21</v>
      </c>
      <c r="K629" s="1">
        <f t="shared" si="266"/>
        <v>8</v>
      </c>
      <c r="L629" s="10">
        <f t="shared" si="249"/>
        <v>1.00500849</v>
      </c>
      <c r="M629" s="22">
        <f t="shared" si="265"/>
        <v>1.01219891</v>
      </c>
      <c r="N629" s="22">
        <f t="shared" si="261"/>
        <v>1.1195988011112288</v>
      </c>
      <c r="O629" s="10">
        <f t="shared" si="262"/>
        <v>1.1252063000000001</v>
      </c>
      <c r="P629" s="10">
        <f t="shared" si="250"/>
        <v>111395.4237</v>
      </c>
      <c r="Q629" s="101">
        <f t="shared" si="251"/>
        <v>0</v>
      </c>
      <c r="R629" s="102">
        <f t="shared" si="252"/>
        <v>0</v>
      </c>
      <c r="S629" s="10">
        <f t="shared" si="253"/>
        <v>0</v>
      </c>
      <c r="T629" s="17">
        <f t="shared" si="263"/>
        <v>7.9699999999999993E-2</v>
      </c>
      <c r="U629" s="101">
        <f t="shared" si="264"/>
        <v>8</v>
      </c>
      <c r="V629" s="101">
        <v>252</v>
      </c>
      <c r="W629" s="22">
        <f t="shared" si="254"/>
        <v>1.002437354</v>
      </c>
      <c r="X629" s="18">
        <f t="shared" si="255"/>
        <v>271.51008100000001</v>
      </c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4"/>
      <c r="AJ629" s="1"/>
      <c r="AK629" s="20"/>
      <c r="AL629" s="5"/>
      <c r="AM629" s="1"/>
      <c r="AN629" s="1"/>
      <c r="AO629" s="1"/>
      <c r="AP629" s="17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6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7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x14ac:dyDescent="0.2">
      <c r="A630" s="114">
        <f t="shared" si="256"/>
        <v>42090</v>
      </c>
      <c r="B630" s="98">
        <f t="shared" si="246"/>
        <v>111770.696904</v>
      </c>
      <c r="C630" s="10">
        <f t="shared" si="257"/>
        <v>99000</v>
      </c>
      <c r="D630" s="99">
        <f t="shared" si="258"/>
        <v>4160.34</v>
      </c>
      <c r="E630" s="21">
        <f>VLOOKUP(A629,[1]Plan1!$AY$80:$BA$314,3)</f>
        <v>4215.26</v>
      </c>
      <c r="F630" s="121">
        <f t="shared" si="259"/>
        <v>42080</v>
      </c>
      <c r="G630" s="100">
        <f t="shared" si="247"/>
        <v>1.3200844161775249E-2</v>
      </c>
      <c r="H630" s="20">
        <f t="shared" si="260"/>
        <v>42109</v>
      </c>
      <c r="I630" s="20">
        <f t="shared" si="248"/>
        <v>42109</v>
      </c>
      <c r="J630" s="1">
        <f t="shared" si="245"/>
        <v>21</v>
      </c>
      <c r="K630" s="1">
        <f t="shared" si="266"/>
        <v>9</v>
      </c>
      <c r="L630" s="10">
        <f t="shared" si="249"/>
        <v>1.0056363100000001</v>
      </c>
      <c r="M630" s="22">
        <f t="shared" si="265"/>
        <v>1.01219891</v>
      </c>
      <c r="N630" s="22">
        <f t="shared" si="261"/>
        <v>1.1195988011112288</v>
      </c>
      <c r="O630" s="10">
        <f t="shared" si="262"/>
        <v>1.1259091999999999</v>
      </c>
      <c r="P630" s="10">
        <f t="shared" si="250"/>
        <v>111465.0108</v>
      </c>
      <c r="Q630" s="101">
        <f t="shared" si="251"/>
        <v>0</v>
      </c>
      <c r="R630" s="102">
        <f t="shared" si="252"/>
        <v>0</v>
      </c>
      <c r="S630" s="10">
        <f t="shared" si="253"/>
        <v>0</v>
      </c>
      <c r="T630" s="17">
        <f t="shared" si="263"/>
        <v>7.9699999999999993E-2</v>
      </c>
      <c r="U630" s="101">
        <f t="shared" si="264"/>
        <v>9</v>
      </c>
      <c r="V630" s="101">
        <v>252</v>
      </c>
      <c r="W630" s="22">
        <f t="shared" si="254"/>
        <v>1.00274244</v>
      </c>
      <c r="X630" s="18">
        <f t="shared" si="255"/>
        <v>305.686104</v>
      </c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4"/>
      <c r="AJ630" s="1"/>
      <c r="AK630" s="20"/>
      <c r="AL630" s="5"/>
      <c r="AM630" s="1"/>
      <c r="AN630" s="1"/>
      <c r="AO630" s="1"/>
      <c r="AP630" s="17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6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7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x14ac:dyDescent="0.2">
      <c r="A631" s="114">
        <f t="shared" si="256"/>
        <v>42091</v>
      </c>
      <c r="B631" s="98">
        <f t="shared" si="246"/>
        <v>111874.557657</v>
      </c>
      <c r="C631" s="10">
        <f t="shared" si="257"/>
        <v>99000</v>
      </c>
      <c r="D631" s="99">
        <f t="shared" si="258"/>
        <v>4160.34</v>
      </c>
      <c r="E631" s="21">
        <f>VLOOKUP(A630,[1]Plan1!$AY$80:$BA$314,3)</f>
        <v>4215.26</v>
      </c>
      <c r="F631" s="121">
        <f t="shared" si="259"/>
        <v>42080</v>
      </c>
      <c r="G631" s="100">
        <f t="shared" si="247"/>
        <v>1.3200844161775249E-2</v>
      </c>
      <c r="H631" s="20">
        <f t="shared" si="260"/>
        <v>42109</v>
      </c>
      <c r="I631" s="20">
        <f t="shared" si="248"/>
        <v>42109</v>
      </c>
      <c r="J631" s="1">
        <f t="shared" ref="J631:J694" si="267">IF(I631=I630,J630,NETWORKDAYS(I630,I631,$AK$118:$AK$502)-1)</f>
        <v>21</v>
      </c>
      <c r="K631" s="1">
        <f t="shared" si="266"/>
        <v>10</v>
      </c>
      <c r="L631" s="10">
        <f t="shared" si="249"/>
        <v>1.00626452</v>
      </c>
      <c r="M631" s="22">
        <f t="shared" si="265"/>
        <v>1.01219891</v>
      </c>
      <c r="N631" s="22">
        <f t="shared" si="261"/>
        <v>1.1195988011112288</v>
      </c>
      <c r="O631" s="10">
        <f t="shared" si="262"/>
        <v>1.1266125499999999</v>
      </c>
      <c r="P631" s="10">
        <f t="shared" si="250"/>
        <v>111534.64245</v>
      </c>
      <c r="Q631" s="101">
        <f t="shared" si="251"/>
        <v>0</v>
      </c>
      <c r="R631" s="102">
        <f t="shared" si="252"/>
        <v>0</v>
      </c>
      <c r="S631" s="10">
        <f t="shared" si="253"/>
        <v>0</v>
      </c>
      <c r="T631" s="17">
        <f t="shared" si="263"/>
        <v>7.9699999999999993E-2</v>
      </c>
      <c r="U631" s="101">
        <f t="shared" si="264"/>
        <v>10</v>
      </c>
      <c r="V631" s="101">
        <v>252</v>
      </c>
      <c r="W631" s="22">
        <f t="shared" si="254"/>
        <v>1.00304762</v>
      </c>
      <c r="X631" s="18">
        <f t="shared" si="255"/>
        <v>339.91520700000001</v>
      </c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4"/>
      <c r="AJ631" s="1"/>
      <c r="AK631" s="20"/>
      <c r="AL631" s="5"/>
      <c r="AM631" s="1"/>
      <c r="AN631" s="1"/>
      <c r="AO631" s="1"/>
      <c r="AP631" s="17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6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7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x14ac:dyDescent="0.2">
      <c r="A632" s="114">
        <f t="shared" si="256"/>
        <v>42092</v>
      </c>
      <c r="B632" s="98">
        <f t="shared" si="246"/>
        <v>111874.557657</v>
      </c>
      <c r="C632" s="10">
        <f t="shared" si="257"/>
        <v>99000</v>
      </c>
      <c r="D632" s="99">
        <f t="shared" si="258"/>
        <v>4160.34</v>
      </c>
      <c r="E632" s="21">
        <f>VLOOKUP(A631,[1]Plan1!$AY$80:$BA$314,3)</f>
        <v>4215.26</v>
      </c>
      <c r="F632" s="121">
        <f t="shared" si="259"/>
        <v>42080</v>
      </c>
      <c r="G632" s="100">
        <f t="shared" si="247"/>
        <v>1.3200844161775249E-2</v>
      </c>
      <c r="H632" s="20">
        <f t="shared" si="260"/>
        <v>42109</v>
      </c>
      <c r="I632" s="20">
        <f t="shared" si="248"/>
        <v>42109</v>
      </c>
      <c r="J632" s="1">
        <f t="shared" si="267"/>
        <v>21</v>
      </c>
      <c r="K632" s="1">
        <f t="shared" si="266"/>
        <v>10</v>
      </c>
      <c r="L632" s="10">
        <f t="shared" si="249"/>
        <v>1.00626452</v>
      </c>
      <c r="M632" s="22">
        <f t="shared" si="265"/>
        <v>1.01219891</v>
      </c>
      <c r="N632" s="22">
        <f t="shared" si="261"/>
        <v>1.1195988011112288</v>
      </c>
      <c r="O632" s="10">
        <f t="shared" si="262"/>
        <v>1.1266125499999999</v>
      </c>
      <c r="P632" s="10">
        <f t="shared" si="250"/>
        <v>111534.64245</v>
      </c>
      <c r="Q632" s="101">
        <f t="shared" si="251"/>
        <v>0</v>
      </c>
      <c r="R632" s="102">
        <f t="shared" si="252"/>
        <v>0</v>
      </c>
      <c r="S632" s="10">
        <f t="shared" si="253"/>
        <v>0</v>
      </c>
      <c r="T632" s="17">
        <f t="shared" si="263"/>
        <v>7.9699999999999993E-2</v>
      </c>
      <c r="U632" s="101">
        <f t="shared" si="264"/>
        <v>10</v>
      </c>
      <c r="V632" s="101">
        <v>252</v>
      </c>
      <c r="W632" s="22">
        <f t="shared" si="254"/>
        <v>1.00304762</v>
      </c>
      <c r="X632" s="18">
        <f t="shared" si="255"/>
        <v>339.91520700000001</v>
      </c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4"/>
      <c r="AJ632" s="1"/>
      <c r="AK632" s="20"/>
      <c r="AL632" s="5"/>
      <c r="AM632" s="1"/>
      <c r="AN632" s="1"/>
      <c r="AO632" s="1"/>
      <c r="AP632" s="17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6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7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x14ac:dyDescent="0.2">
      <c r="A633" s="114">
        <f t="shared" si="256"/>
        <v>42093</v>
      </c>
      <c r="B633" s="98">
        <f t="shared" si="246"/>
        <v>111874.557657</v>
      </c>
      <c r="C633" s="10">
        <f t="shared" si="257"/>
        <v>99000</v>
      </c>
      <c r="D633" s="99">
        <f t="shared" si="258"/>
        <v>4160.34</v>
      </c>
      <c r="E633" s="21">
        <f>VLOOKUP(A632,[1]Plan1!$AY$80:$BA$314,3)</f>
        <v>4215.26</v>
      </c>
      <c r="F633" s="121">
        <f t="shared" si="259"/>
        <v>42080</v>
      </c>
      <c r="G633" s="100">
        <f t="shared" si="247"/>
        <v>1.3200844161775249E-2</v>
      </c>
      <c r="H633" s="20">
        <f t="shared" si="260"/>
        <v>42109</v>
      </c>
      <c r="I633" s="20">
        <f t="shared" si="248"/>
        <v>42109</v>
      </c>
      <c r="J633" s="1">
        <f t="shared" si="267"/>
        <v>21</v>
      </c>
      <c r="K633" s="1">
        <f t="shared" si="266"/>
        <v>10</v>
      </c>
      <c r="L633" s="10">
        <f t="shared" si="249"/>
        <v>1.00626452</v>
      </c>
      <c r="M633" s="22">
        <f t="shared" si="265"/>
        <v>1.01219891</v>
      </c>
      <c r="N633" s="22">
        <f t="shared" si="261"/>
        <v>1.1195988011112288</v>
      </c>
      <c r="O633" s="10">
        <f t="shared" si="262"/>
        <v>1.1266125499999999</v>
      </c>
      <c r="P633" s="10">
        <f t="shared" si="250"/>
        <v>111534.64245</v>
      </c>
      <c r="Q633" s="101">
        <f t="shared" si="251"/>
        <v>0</v>
      </c>
      <c r="R633" s="102">
        <f t="shared" si="252"/>
        <v>0</v>
      </c>
      <c r="S633" s="10">
        <f t="shared" si="253"/>
        <v>0</v>
      </c>
      <c r="T633" s="17">
        <f t="shared" si="263"/>
        <v>7.9699999999999993E-2</v>
      </c>
      <c r="U633" s="101">
        <f t="shared" si="264"/>
        <v>10</v>
      </c>
      <c r="V633" s="101">
        <v>252</v>
      </c>
      <c r="W633" s="22">
        <f t="shared" si="254"/>
        <v>1.00304762</v>
      </c>
      <c r="X633" s="18">
        <f t="shared" si="255"/>
        <v>339.91520700000001</v>
      </c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4"/>
      <c r="AJ633" s="1"/>
      <c r="AK633" s="20"/>
      <c r="AL633" s="5"/>
      <c r="AM633" s="1"/>
      <c r="AN633" s="1"/>
      <c r="AO633" s="1"/>
      <c r="AP633" s="17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6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7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x14ac:dyDescent="0.2">
      <c r="A634" s="114">
        <f t="shared" si="256"/>
        <v>42094</v>
      </c>
      <c r="B634" s="98">
        <f t="shared" si="246"/>
        <v>111978.514883</v>
      </c>
      <c r="C634" s="10">
        <f t="shared" si="257"/>
        <v>99000</v>
      </c>
      <c r="D634" s="99">
        <f t="shared" si="258"/>
        <v>4160.34</v>
      </c>
      <c r="E634" s="21">
        <f>VLOOKUP(A633,[1]Plan1!$AY$80:$BA$314,3)</f>
        <v>4215.26</v>
      </c>
      <c r="F634" s="121">
        <f t="shared" si="259"/>
        <v>42080</v>
      </c>
      <c r="G634" s="100">
        <f t="shared" si="247"/>
        <v>1.3200844161775249E-2</v>
      </c>
      <c r="H634" s="20">
        <f t="shared" si="260"/>
        <v>42109</v>
      </c>
      <c r="I634" s="20">
        <f t="shared" si="248"/>
        <v>42109</v>
      </c>
      <c r="J634" s="1">
        <f t="shared" si="267"/>
        <v>21</v>
      </c>
      <c r="K634" s="1">
        <f t="shared" si="266"/>
        <v>11</v>
      </c>
      <c r="L634" s="10">
        <f t="shared" si="249"/>
        <v>1.0068931299999999</v>
      </c>
      <c r="M634" s="22">
        <f t="shared" si="265"/>
        <v>1.01219891</v>
      </c>
      <c r="N634" s="22">
        <f t="shared" si="261"/>
        <v>1.1195988011112288</v>
      </c>
      <c r="O634" s="10">
        <f t="shared" si="262"/>
        <v>1.1273163399999999</v>
      </c>
      <c r="P634" s="10">
        <f t="shared" si="250"/>
        <v>111604.31766</v>
      </c>
      <c r="Q634" s="101">
        <f t="shared" si="251"/>
        <v>0</v>
      </c>
      <c r="R634" s="102">
        <f t="shared" si="252"/>
        <v>0</v>
      </c>
      <c r="S634" s="10">
        <f t="shared" si="253"/>
        <v>0</v>
      </c>
      <c r="T634" s="17">
        <f t="shared" si="263"/>
        <v>7.9699999999999993E-2</v>
      </c>
      <c r="U634" s="101">
        <f t="shared" si="264"/>
        <v>11</v>
      </c>
      <c r="V634" s="101">
        <v>252</v>
      </c>
      <c r="W634" s="22">
        <f t="shared" si="254"/>
        <v>1.0033528920000001</v>
      </c>
      <c r="X634" s="18">
        <f t="shared" si="255"/>
        <v>374.19722300000001</v>
      </c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4"/>
      <c r="AJ634" s="1"/>
      <c r="AK634" s="20"/>
      <c r="AL634" s="5"/>
      <c r="AM634" s="1"/>
      <c r="AN634" s="1"/>
      <c r="AO634" s="1"/>
      <c r="AP634" s="17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6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7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x14ac:dyDescent="0.2">
      <c r="A635" s="114">
        <f t="shared" si="256"/>
        <v>42095</v>
      </c>
      <c r="B635" s="98">
        <f t="shared" si="246"/>
        <v>112082.56776100001</v>
      </c>
      <c r="C635" s="10">
        <f t="shared" si="257"/>
        <v>99000</v>
      </c>
      <c r="D635" s="99">
        <f t="shared" si="258"/>
        <v>4160.34</v>
      </c>
      <c r="E635" s="21">
        <f>VLOOKUP(A634,[1]Plan1!$AY$80:$BA$314,3)</f>
        <v>4215.26</v>
      </c>
      <c r="F635" s="121">
        <f t="shared" si="259"/>
        <v>42080</v>
      </c>
      <c r="G635" s="100">
        <f t="shared" si="247"/>
        <v>1.3200844161775249E-2</v>
      </c>
      <c r="H635" s="20">
        <f t="shared" si="260"/>
        <v>42109</v>
      </c>
      <c r="I635" s="20">
        <f t="shared" si="248"/>
        <v>42109</v>
      </c>
      <c r="J635" s="1">
        <f t="shared" si="267"/>
        <v>21</v>
      </c>
      <c r="K635" s="1">
        <f t="shared" si="266"/>
        <v>12</v>
      </c>
      <c r="L635" s="10">
        <f t="shared" si="249"/>
        <v>1.0075221299999999</v>
      </c>
      <c r="M635" s="22">
        <f t="shared" si="265"/>
        <v>1.01219891</v>
      </c>
      <c r="N635" s="22">
        <f t="shared" si="261"/>
        <v>1.1195988011112288</v>
      </c>
      <c r="O635" s="10">
        <f t="shared" si="262"/>
        <v>1.1280205599999999</v>
      </c>
      <c r="P635" s="10">
        <f t="shared" si="250"/>
        <v>111674.03544000001</v>
      </c>
      <c r="Q635" s="101">
        <f t="shared" si="251"/>
        <v>0</v>
      </c>
      <c r="R635" s="102">
        <f t="shared" si="252"/>
        <v>0</v>
      </c>
      <c r="S635" s="10">
        <f t="shared" si="253"/>
        <v>0</v>
      </c>
      <c r="T635" s="17">
        <f t="shared" si="263"/>
        <v>7.9699999999999993E-2</v>
      </c>
      <c r="U635" s="101">
        <f t="shared" si="264"/>
        <v>12</v>
      </c>
      <c r="V635" s="101">
        <v>252</v>
      </c>
      <c r="W635" s="22">
        <f t="shared" si="254"/>
        <v>1.0036582570000001</v>
      </c>
      <c r="X635" s="18">
        <f t="shared" si="255"/>
        <v>408.53232100000002</v>
      </c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4"/>
      <c r="AJ635" s="1"/>
      <c r="AK635" s="20"/>
      <c r="AL635" s="5"/>
      <c r="AM635" s="1"/>
      <c r="AN635" s="1"/>
      <c r="AO635" s="1"/>
      <c r="AP635" s="17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6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7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x14ac:dyDescent="0.2">
      <c r="A636" s="114">
        <f t="shared" si="256"/>
        <v>42096</v>
      </c>
      <c r="B636" s="98">
        <f t="shared" si="246"/>
        <v>112186.718337</v>
      </c>
      <c r="C636" s="10">
        <f t="shared" si="257"/>
        <v>99000</v>
      </c>
      <c r="D636" s="99">
        <f t="shared" si="258"/>
        <v>4160.34</v>
      </c>
      <c r="E636" s="21">
        <f>VLOOKUP(A635,[1]Plan1!$AY$80:$BA$314,3)</f>
        <v>4215.26</v>
      </c>
      <c r="F636" s="121">
        <f t="shared" si="259"/>
        <v>42080</v>
      </c>
      <c r="G636" s="100">
        <f t="shared" si="247"/>
        <v>1.3200844161775249E-2</v>
      </c>
      <c r="H636" s="20">
        <f t="shared" si="260"/>
        <v>42109</v>
      </c>
      <c r="I636" s="20">
        <f t="shared" si="248"/>
        <v>42109</v>
      </c>
      <c r="J636" s="1">
        <f t="shared" si="267"/>
        <v>21</v>
      </c>
      <c r="K636" s="1">
        <f t="shared" si="266"/>
        <v>13</v>
      </c>
      <c r="L636" s="10">
        <f t="shared" si="249"/>
        <v>1.00815152</v>
      </c>
      <c r="M636" s="22">
        <f t="shared" si="265"/>
        <v>1.01219891</v>
      </c>
      <c r="N636" s="22">
        <f t="shared" si="261"/>
        <v>1.1195988011112288</v>
      </c>
      <c r="O636" s="10">
        <f t="shared" si="262"/>
        <v>1.1287252299999999</v>
      </c>
      <c r="P636" s="10">
        <f t="shared" si="250"/>
        <v>111743.79777</v>
      </c>
      <c r="Q636" s="101">
        <f t="shared" si="251"/>
        <v>0</v>
      </c>
      <c r="R636" s="102">
        <f t="shared" si="252"/>
        <v>0</v>
      </c>
      <c r="S636" s="10">
        <f t="shared" si="253"/>
        <v>0</v>
      </c>
      <c r="T636" s="17">
        <f t="shared" si="263"/>
        <v>7.9699999999999993E-2</v>
      </c>
      <c r="U636" s="101">
        <f t="shared" si="264"/>
        <v>13</v>
      </c>
      <c r="V636" s="101">
        <v>252</v>
      </c>
      <c r="W636" s="22">
        <f t="shared" si="254"/>
        <v>1.003963715</v>
      </c>
      <c r="X636" s="18">
        <f t="shared" si="255"/>
        <v>442.92056700000001</v>
      </c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4"/>
      <c r="AJ636" s="1"/>
      <c r="AK636" s="20"/>
      <c r="AL636" s="5"/>
      <c r="AM636" s="1"/>
      <c r="AN636" s="1"/>
      <c r="AO636" s="1"/>
      <c r="AP636" s="17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6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7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x14ac:dyDescent="0.2">
      <c r="A637" s="114">
        <f t="shared" si="256"/>
        <v>42097</v>
      </c>
      <c r="B637" s="98">
        <f t="shared" si="246"/>
        <v>112290.96578799999</v>
      </c>
      <c r="C637" s="10">
        <f t="shared" si="257"/>
        <v>99000</v>
      </c>
      <c r="D637" s="99">
        <f t="shared" si="258"/>
        <v>4160.34</v>
      </c>
      <c r="E637" s="21">
        <f>VLOOKUP(A636,[1]Plan1!$AY$80:$BA$314,3)</f>
        <v>4215.26</v>
      </c>
      <c r="F637" s="121">
        <f t="shared" si="259"/>
        <v>42080</v>
      </c>
      <c r="G637" s="100">
        <f t="shared" si="247"/>
        <v>1.3200844161775249E-2</v>
      </c>
      <c r="H637" s="20">
        <f t="shared" si="260"/>
        <v>42109</v>
      </c>
      <c r="I637" s="20">
        <f t="shared" si="248"/>
        <v>42109</v>
      </c>
      <c r="J637" s="1">
        <f t="shared" si="267"/>
        <v>21</v>
      </c>
      <c r="K637" s="1">
        <f t="shared" si="266"/>
        <v>14</v>
      </c>
      <c r="L637" s="10">
        <f t="shared" si="249"/>
        <v>1.00878131</v>
      </c>
      <c r="M637" s="22">
        <f t="shared" si="265"/>
        <v>1.01219891</v>
      </c>
      <c r="N637" s="22">
        <f t="shared" si="261"/>
        <v>1.1195988011112288</v>
      </c>
      <c r="O637" s="10">
        <f t="shared" si="262"/>
        <v>1.1294303400000001</v>
      </c>
      <c r="P637" s="10">
        <f t="shared" si="250"/>
        <v>111813.60365999999</v>
      </c>
      <c r="Q637" s="101">
        <f t="shared" si="251"/>
        <v>0</v>
      </c>
      <c r="R637" s="102">
        <f t="shared" si="252"/>
        <v>0</v>
      </c>
      <c r="S637" s="10">
        <f t="shared" si="253"/>
        <v>0</v>
      </c>
      <c r="T637" s="17">
        <f t="shared" si="263"/>
        <v>7.9699999999999993E-2</v>
      </c>
      <c r="U637" s="101">
        <f t="shared" si="264"/>
        <v>14</v>
      </c>
      <c r="V637" s="101">
        <v>252</v>
      </c>
      <c r="W637" s="22">
        <f t="shared" si="254"/>
        <v>1.004269267</v>
      </c>
      <c r="X637" s="18">
        <f t="shared" si="255"/>
        <v>477.36212799999998</v>
      </c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4"/>
      <c r="AJ637" s="1"/>
      <c r="AK637" s="20"/>
      <c r="AL637" s="5"/>
      <c r="AM637" s="1"/>
      <c r="AN637" s="1"/>
      <c r="AO637" s="1"/>
      <c r="AP637" s="17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6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7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x14ac:dyDescent="0.2">
      <c r="A638" s="114">
        <f t="shared" si="256"/>
        <v>42098</v>
      </c>
      <c r="B638" s="98">
        <f t="shared" si="246"/>
        <v>112290.96578799999</v>
      </c>
      <c r="C638" s="10">
        <f t="shared" si="257"/>
        <v>99000</v>
      </c>
      <c r="D638" s="99">
        <f t="shared" si="258"/>
        <v>4160.34</v>
      </c>
      <c r="E638" s="21">
        <f>VLOOKUP(A637,[1]Plan1!$AY$80:$BA$314,3)</f>
        <v>4215.26</v>
      </c>
      <c r="F638" s="121">
        <f t="shared" si="259"/>
        <v>42080</v>
      </c>
      <c r="G638" s="100">
        <f t="shared" si="247"/>
        <v>1.3200844161775249E-2</v>
      </c>
      <c r="H638" s="20">
        <f t="shared" si="260"/>
        <v>42109</v>
      </c>
      <c r="I638" s="20">
        <f t="shared" si="248"/>
        <v>42109</v>
      </c>
      <c r="J638" s="1">
        <f t="shared" si="267"/>
        <v>21</v>
      </c>
      <c r="K638" s="1">
        <f t="shared" si="266"/>
        <v>14</v>
      </c>
      <c r="L638" s="10">
        <f t="shared" si="249"/>
        <v>1.00878131</v>
      </c>
      <c r="M638" s="22">
        <f t="shared" si="265"/>
        <v>1.01219891</v>
      </c>
      <c r="N638" s="22">
        <f t="shared" si="261"/>
        <v>1.1195988011112288</v>
      </c>
      <c r="O638" s="10">
        <f t="shared" si="262"/>
        <v>1.1294303400000001</v>
      </c>
      <c r="P638" s="10">
        <f t="shared" si="250"/>
        <v>111813.60365999999</v>
      </c>
      <c r="Q638" s="101">
        <f t="shared" si="251"/>
        <v>0</v>
      </c>
      <c r="R638" s="102">
        <f t="shared" si="252"/>
        <v>0</v>
      </c>
      <c r="S638" s="10">
        <f t="shared" si="253"/>
        <v>0</v>
      </c>
      <c r="T638" s="17">
        <f t="shared" si="263"/>
        <v>7.9699999999999993E-2</v>
      </c>
      <c r="U638" s="101">
        <f t="shared" si="264"/>
        <v>14</v>
      </c>
      <c r="V638" s="101">
        <v>252</v>
      </c>
      <c r="W638" s="22">
        <f t="shared" si="254"/>
        <v>1.004269267</v>
      </c>
      <c r="X638" s="18">
        <f t="shared" si="255"/>
        <v>477.36212799999998</v>
      </c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4"/>
      <c r="AJ638" s="1"/>
      <c r="AK638" s="20"/>
      <c r="AL638" s="5"/>
      <c r="AM638" s="1"/>
      <c r="AN638" s="1"/>
      <c r="AO638" s="1"/>
      <c r="AP638" s="17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6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7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x14ac:dyDescent="0.2">
      <c r="A639" s="114">
        <f t="shared" si="256"/>
        <v>42099</v>
      </c>
      <c r="B639" s="98">
        <f t="shared" si="246"/>
        <v>112290.96578799999</v>
      </c>
      <c r="C639" s="10">
        <f t="shared" si="257"/>
        <v>99000</v>
      </c>
      <c r="D639" s="99">
        <f t="shared" si="258"/>
        <v>4160.34</v>
      </c>
      <c r="E639" s="21">
        <f>VLOOKUP(A638,[1]Plan1!$AY$80:$BA$314,3)</f>
        <v>4215.26</v>
      </c>
      <c r="F639" s="121">
        <f t="shared" si="259"/>
        <v>42080</v>
      </c>
      <c r="G639" s="100">
        <f t="shared" si="247"/>
        <v>1.3200844161775249E-2</v>
      </c>
      <c r="H639" s="20">
        <f t="shared" si="260"/>
        <v>42109</v>
      </c>
      <c r="I639" s="20">
        <f t="shared" si="248"/>
        <v>42109</v>
      </c>
      <c r="J639" s="1">
        <f t="shared" si="267"/>
        <v>21</v>
      </c>
      <c r="K639" s="1">
        <f t="shared" si="266"/>
        <v>14</v>
      </c>
      <c r="L639" s="10">
        <f t="shared" si="249"/>
        <v>1.00878131</v>
      </c>
      <c r="M639" s="22">
        <f t="shared" si="265"/>
        <v>1.01219891</v>
      </c>
      <c r="N639" s="22">
        <f t="shared" si="261"/>
        <v>1.1195988011112288</v>
      </c>
      <c r="O639" s="10">
        <f t="shared" si="262"/>
        <v>1.1294303400000001</v>
      </c>
      <c r="P639" s="10">
        <f t="shared" si="250"/>
        <v>111813.60365999999</v>
      </c>
      <c r="Q639" s="101">
        <f t="shared" si="251"/>
        <v>0</v>
      </c>
      <c r="R639" s="102">
        <f t="shared" si="252"/>
        <v>0</v>
      </c>
      <c r="S639" s="10">
        <f t="shared" si="253"/>
        <v>0</v>
      </c>
      <c r="T639" s="17">
        <f t="shared" si="263"/>
        <v>7.9699999999999993E-2</v>
      </c>
      <c r="U639" s="101">
        <f t="shared" si="264"/>
        <v>14</v>
      </c>
      <c r="V639" s="101">
        <v>252</v>
      </c>
      <c r="W639" s="22">
        <f t="shared" si="254"/>
        <v>1.004269267</v>
      </c>
      <c r="X639" s="18">
        <f t="shared" si="255"/>
        <v>477.36212799999998</v>
      </c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4"/>
      <c r="AJ639" s="1"/>
      <c r="AK639" s="20"/>
      <c r="AL639" s="5"/>
      <c r="AM639" s="1"/>
      <c r="AN639" s="1"/>
      <c r="AO639" s="1"/>
      <c r="AP639" s="17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6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7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x14ac:dyDescent="0.2">
      <c r="A640" s="114">
        <f t="shared" si="256"/>
        <v>42100</v>
      </c>
      <c r="B640" s="98">
        <f t="shared" si="246"/>
        <v>112290.96578799999</v>
      </c>
      <c r="C640" s="10">
        <f t="shared" si="257"/>
        <v>99000</v>
      </c>
      <c r="D640" s="99">
        <f t="shared" si="258"/>
        <v>4160.34</v>
      </c>
      <c r="E640" s="21">
        <f>VLOOKUP(A639,[1]Plan1!$AY$80:$BA$314,3)</f>
        <v>4215.26</v>
      </c>
      <c r="F640" s="121">
        <f t="shared" si="259"/>
        <v>42080</v>
      </c>
      <c r="G640" s="100">
        <f t="shared" si="247"/>
        <v>1.3200844161775249E-2</v>
      </c>
      <c r="H640" s="20">
        <f t="shared" si="260"/>
        <v>42109</v>
      </c>
      <c r="I640" s="20">
        <f t="shared" si="248"/>
        <v>42109</v>
      </c>
      <c r="J640" s="1">
        <f t="shared" si="267"/>
        <v>21</v>
      </c>
      <c r="K640" s="1">
        <f t="shared" si="266"/>
        <v>14</v>
      </c>
      <c r="L640" s="10">
        <f t="shared" si="249"/>
        <v>1.00878131</v>
      </c>
      <c r="M640" s="22">
        <f t="shared" si="265"/>
        <v>1.01219891</v>
      </c>
      <c r="N640" s="22">
        <f t="shared" si="261"/>
        <v>1.1195988011112288</v>
      </c>
      <c r="O640" s="10">
        <f t="shared" si="262"/>
        <v>1.1294303400000001</v>
      </c>
      <c r="P640" s="10">
        <f t="shared" si="250"/>
        <v>111813.60365999999</v>
      </c>
      <c r="Q640" s="101">
        <f t="shared" si="251"/>
        <v>0</v>
      </c>
      <c r="R640" s="102">
        <f t="shared" si="252"/>
        <v>0</v>
      </c>
      <c r="S640" s="10">
        <f t="shared" si="253"/>
        <v>0</v>
      </c>
      <c r="T640" s="17">
        <f t="shared" si="263"/>
        <v>7.9699999999999993E-2</v>
      </c>
      <c r="U640" s="101">
        <f t="shared" si="264"/>
        <v>14</v>
      </c>
      <c r="V640" s="101">
        <v>252</v>
      </c>
      <c r="W640" s="22">
        <f t="shared" si="254"/>
        <v>1.004269267</v>
      </c>
      <c r="X640" s="18">
        <f t="shared" si="255"/>
        <v>477.36212799999998</v>
      </c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4"/>
      <c r="AJ640" s="1"/>
      <c r="AK640" s="20"/>
      <c r="AL640" s="5"/>
      <c r="AM640" s="1"/>
      <c r="AN640" s="1"/>
      <c r="AO640" s="1"/>
      <c r="AP640" s="17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6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7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x14ac:dyDescent="0.2">
      <c r="A641" s="114">
        <f t="shared" si="256"/>
        <v>42101</v>
      </c>
      <c r="B641" s="98">
        <f t="shared" si="246"/>
        <v>112395.30995</v>
      </c>
      <c r="C641" s="10">
        <f t="shared" si="257"/>
        <v>99000</v>
      </c>
      <c r="D641" s="99">
        <f t="shared" si="258"/>
        <v>4160.34</v>
      </c>
      <c r="E641" s="21">
        <f>VLOOKUP(A640,[1]Plan1!$AY$80:$BA$314,3)</f>
        <v>4215.26</v>
      </c>
      <c r="F641" s="121">
        <f t="shared" si="259"/>
        <v>42080</v>
      </c>
      <c r="G641" s="100">
        <f t="shared" si="247"/>
        <v>1.3200844161775249E-2</v>
      </c>
      <c r="H641" s="20">
        <f t="shared" si="260"/>
        <v>42109</v>
      </c>
      <c r="I641" s="20">
        <f t="shared" si="248"/>
        <v>42109</v>
      </c>
      <c r="J641" s="1">
        <f t="shared" si="267"/>
        <v>21</v>
      </c>
      <c r="K641" s="1">
        <f t="shared" si="266"/>
        <v>15</v>
      </c>
      <c r="L641" s="10">
        <f t="shared" si="249"/>
        <v>1.00941149</v>
      </c>
      <c r="M641" s="22">
        <f t="shared" si="265"/>
        <v>1.01219891</v>
      </c>
      <c r="N641" s="22">
        <f t="shared" si="261"/>
        <v>1.1195988011112288</v>
      </c>
      <c r="O641" s="10">
        <f t="shared" si="262"/>
        <v>1.13013589</v>
      </c>
      <c r="P641" s="10">
        <f t="shared" si="250"/>
        <v>111883.45311</v>
      </c>
      <c r="Q641" s="101">
        <f t="shared" si="251"/>
        <v>0</v>
      </c>
      <c r="R641" s="102">
        <f t="shared" si="252"/>
        <v>0</v>
      </c>
      <c r="S641" s="10">
        <f t="shared" si="253"/>
        <v>0</v>
      </c>
      <c r="T641" s="17">
        <f t="shared" si="263"/>
        <v>7.9699999999999993E-2</v>
      </c>
      <c r="U641" s="101">
        <f t="shared" si="264"/>
        <v>15</v>
      </c>
      <c r="V641" s="101">
        <v>252</v>
      </c>
      <c r="W641" s="22">
        <f t="shared" si="254"/>
        <v>1.004574911</v>
      </c>
      <c r="X641" s="18">
        <f t="shared" si="255"/>
        <v>511.85683999999998</v>
      </c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4"/>
      <c r="AJ641" s="1"/>
      <c r="AK641" s="20"/>
      <c r="AL641" s="5"/>
      <c r="AM641" s="1"/>
      <c r="AN641" s="1"/>
      <c r="AO641" s="1"/>
      <c r="AP641" s="17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6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7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x14ac:dyDescent="0.2">
      <c r="A642" s="114">
        <f t="shared" si="256"/>
        <v>42102</v>
      </c>
      <c r="B642" s="98">
        <f t="shared" si="246"/>
        <v>112499.75</v>
      </c>
      <c r="C642" s="10">
        <f t="shared" si="257"/>
        <v>99000</v>
      </c>
      <c r="D642" s="99">
        <f t="shared" si="258"/>
        <v>4160.34</v>
      </c>
      <c r="E642" s="21">
        <f>VLOOKUP(A641,[1]Plan1!$AY$80:$BA$314,3)</f>
        <v>4215.26</v>
      </c>
      <c r="F642" s="121">
        <f t="shared" si="259"/>
        <v>42080</v>
      </c>
      <c r="G642" s="100">
        <f t="shared" si="247"/>
        <v>1.3200844161775249E-2</v>
      </c>
      <c r="H642" s="20">
        <f t="shared" si="260"/>
        <v>42109</v>
      </c>
      <c r="I642" s="20">
        <f t="shared" si="248"/>
        <v>42109</v>
      </c>
      <c r="J642" s="1">
        <f t="shared" si="267"/>
        <v>21</v>
      </c>
      <c r="K642" s="1">
        <f t="shared" si="266"/>
        <v>16</v>
      </c>
      <c r="L642" s="10">
        <f t="shared" si="249"/>
        <v>1.01004206</v>
      </c>
      <c r="M642" s="22">
        <f t="shared" si="265"/>
        <v>1.01219891</v>
      </c>
      <c r="N642" s="22">
        <f t="shared" si="261"/>
        <v>1.1195988011112288</v>
      </c>
      <c r="O642" s="10">
        <f t="shared" si="262"/>
        <v>1.13084187</v>
      </c>
      <c r="P642" s="10">
        <f t="shared" si="250"/>
        <v>111953.34513</v>
      </c>
      <c r="Q642" s="101">
        <f t="shared" si="251"/>
        <v>0</v>
      </c>
      <c r="R642" s="102">
        <f t="shared" si="252"/>
        <v>0</v>
      </c>
      <c r="S642" s="10">
        <f t="shared" si="253"/>
        <v>0</v>
      </c>
      <c r="T642" s="17">
        <f t="shared" si="263"/>
        <v>7.9699999999999993E-2</v>
      </c>
      <c r="U642" s="101">
        <f t="shared" si="264"/>
        <v>16</v>
      </c>
      <c r="V642" s="101">
        <v>252</v>
      </c>
      <c r="W642" s="22">
        <f t="shared" si="254"/>
        <v>1.0048806480000001</v>
      </c>
      <c r="X642" s="18">
        <f t="shared" si="255"/>
        <v>546.40486999999996</v>
      </c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4"/>
      <c r="AJ642" s="1"/>
      <c r="AK642" s="20"/>
      <c r="AL642" s="5"/>
      <c r="AM642" s="1"/>
      <c r="AN642" s="1"/>
      <c r="AO642" s="1"/>
      <c r="AP642" s="17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6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7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x14ac:dyDescent="0.2">
      <c r="A643" s="114">
        <f t="shared" si="256"/>
        <v>42103</v>
      </c>
      <c r="B643" s="98">
        <f t="shared" si="246"/>
        <v>112604.28898099999</v>
      </c>
      <c r="C643" s="10">
        <f t="shared" si="257"/>
        <v>99000</v>
      </c>
      <c r="D643" s="99">
        <f t="shared" si="258"/>
        <v>4160.34</v>
      </c>
      <c r="E643" s="21">
        <f>VLOOKUP(A642,[1]Plan1!$AY$80:$BA$314,3)</f>
        <v>4215.26</v>
      </c>
      <c r="F643" s="121">
        <f t="shared" si="259"/>
        <v>42080</v>
      </c>
      <c r="G643" s="100">
        <f t="shared" si="247"/>
        <v>1.3200844161775249E-2</v>
      </c>
      <c r="H643" s="20">
        <f t="shared" si="260"/>
        <v>42109</v>
      </c>
      <c r="I643" s="20">
        <f t="shared" si="248"/>
        <v>42109</v>
      </c>
      <c r="J643" s="1">
        <f t="shared" si="267"/>
        <v>21</v>
      </c>
      <c r="K643" s="1">
        <f t="shared" si="266"/>
        <v>17</v>
      </c>
      <c r="L643" s="10">
        <f t="shared" si="249"/>
        <v>1.01067303</v>
      </c>
      <c r="M643" s="22">
        <f t="shared" si="265"/>
        <v>1.01219891</v>
      </c>
      <c r="N643" s="22">
        <f t="shared" si="261"/>
        <v>1.1195988011112288</v>
      </c>
      <c r="O643" s="10">
        <f t="shared" si="262"/>
        <v>1.1315483099999999</v>
      </c>
      <c r="P643" s="10">
        <f t="shared" si="250"/>
        <v>112023.28268999999</v>
      </c>
      <c r="Q643" s="101">
        <f t="shared" si="251"/>
        <v>0</v>
      </c>
      <c r="R643" s="102">
        <f t="shared" si="252"/>
        <v>0</v>
      </c>
      <c r="S643" s="10">
        <f t="shared" si="253"/>
        <v>0</v>
      </c>
      <c r="T643" s="17">
        <f t="shared" si="263"/>
        <v>7.9699999999999993E-2</v>
      </c>
      <c r="U643" s="101">
        <f t="shared" si="264"/>
        <v>17</v>
      </c>
      <c r="V643" s="101">
        <v>252</v>
      </c>
      <c r="W643" s="22">
        <f t="shared" si="254"/>
        <v>1.0051864779999999</v>
      </c>
      <c r="X643" s="18">
        <f t="shared" si="255"/>
        <v>581.00629100000003</v>
      </c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4"/>
      <c r="AJ643" s="1"/>
      <c r="AK643" s="20"/>
      <c r="AL643" s="5"/>
      <c r="AM643" s="1"/>
      <c r="AN643" s="1"/>
      <c r="AO643" s="1"/>
      <c r="AP643" s="17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6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7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x14ac:dyDescent="0.2">
      <c r="A644" s="114">
        <f t="shared" si="256"/>
        <v>42104</v>
      </c>
      <c r="B644" s="98">
        <f t="shared" si="246"/>
        <v>112708.923968</v>
      </c>
      <c r="C644" s="10">
        <f t="shared" si="257"/>
        <v>99000</v>
      </c>
      <c r="D644" s="99">
        <f t="shared" si="258"/>
        <v>4160.34</v>
      </c>
      <c r="E644" s="21">
        <f>VLOOKUP(A643,[1]Plan1!$AY$80:$BA$314,3)</f>
        <v>4215.26</v>
      </c>
      <c r="F644" s="121">
        <f t="shared" si="259"/>
        <v>42080</v>
      </c>
      <c r="G644" s="100">
        <f t="shared" si="247"/>
        <v>1.3200844161775249E-2</v>
      </c>
      <c r="H644" s="20">
        <f t="shared" si="260"/>
        <v>42109</v>
      </c>
      <c r="I644" s="20">
        <f t="shared" si="248"/>
        <v>42109</v>
      </c>
      <c r="J644" s="1">
        <f t="shared" si="267"/>
        <v>21</v>
      </c>
      <c r="K644" s="1">
        <f t="shared" si="266"/>
        <v>18</v>
      </c>
      <c r="L644" s="10">
        <f t="shared" si="249"/>
        <v>1.0113043900000001</v>
      </c>
      <c r="M644" s="22">
        <f t="shared" si="265"/>
        <v>1.01219891</v>
      </c>
      <c r="N644" s="22">
        <f t="shared" si="261"/>
        <v>1.1195988011112288</v>
      </c>
      <c r="O644" s="10">
        <f t="shared" si="262"/>
        <v>1.13225518</v>
      </c>
      <c r="P644" s="10">
        <f t="shared" si="250"/>
        <v>112093.26282</v>
      </c>
      <c r="Q644" s="101">
        <f t="shared" si="251"/>
        <v>0</v>
      </c>
      <c r="R644" s="102">
        <f t="shared" si="252"/>
        <v>0</v>
      </c>
      <c r="S644" s="10">
        <f t="shared" si="253"/>
        <v>0</v>
      </c>
      <c r="T644" s="17">
        <f t="shared" si="263"/>
        <v>7.9699999999999993E-2</v>
      </c>
      <c r="U644" s="101">
        <f t="shared" si="264"/>
        <v>18</v>
      </c>
      <c r="V644" s="101">
        <v>252</v>
      </c>
      <c r="W644" s="22">
        <f t="shared" si="254"/>
        <v>1.0054924009999999</v>
      </c>
      <c r="X644" s="18">
        <f t="shared" si="255"/>
        <v>615.66114800000003</v>
      </c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4"/>
      <c r="AJ644" s="1"/>
      <c r="AK644" s="20"/>
      <c r="AL644" s="5"/>
      <c r="AM644" s="1"/>
      <c r="AN644" s="1"/>
      <c r="AO644" s="1"/>
      <c r="AP644" s="17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6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7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x14ac:dyDescent="0.2">
      <c r="A645" s="114">
        <f t="shared" si="256"/>
        <v>42105</v>
      </c>
      <c r="B645" s="98">
        <f t="shared" si="246"/>
        <v>112813.65513300001</v>
      </c>
      <c r="C645" s="10">
        <f t="shared" si="257"/>
        <v>99000</v>
      </c>
      <c r="D645" s="99">
        <f t="shared" si="258"/>
        <v>4160.34</v>
      </c>
      <c r="E645" s="21">
        <f>VLOOKUP(A644,[1]Plan1!$AY$80:$BA$314,3)</f>
        <v>4215.26</v>
      </c>
      <c r="F645" s="121">
        <f t="shared" si="259"/>
        <v>42080</v>
      </c>
      <c r="G645" s="100">
        <f t="shared" si="247"/>
        <v>1.3200844161775249E-2</v>
      </c>
      <c r="H645" s="20">
        <f t="shared" si="260"/>
        <v>42109</v>
      </c>
      <c r="I645" s="20">
        <f t="shared" si="248"/>
        <v>42109</v>
      </c>
      <c r="J645" s="1">
        <f t="shared" si="267"/>
        <v>21</v>
      </c>
      <c r="K645" s="1">
        <f t="shared" si="266"/>
        <v>19</v>
      </c>
      <c r="L645" s="10">
        <f t="shared" si="249"/>
        <v>1.01193614</v>
      </c>
      <c r="M645" s="22">
        <f t="shared" si="265"/>
        <v>1.01219891</v>
      </c>
      <c r="N645" s="22">
        <f t="shared" si="261"/>
        <v>1.1195988011112288</v>
      </c>
      <c r="O645" s="10">
        <f t="shared" si="262"/>
        <v>1.13296248</v>
      </c>
      <c r="P645" s="10">
        <f t="shared" si="250"/>
        <v>112163.28552</v>
      </c>
      <c r="Q645" s="101">
        <f t="shared" si="251"/>
        <v>0</v>
      </c>
      <c r="R645" s="102">
        <f t="shared" si="252"/>
        <v>0</v>
      </c>
      <c r="S645" s="10">
        <f t="shared" si="253"/>
        <v>0</v>
      </c>
      <c r="T645" s="17">
        <f t="shared" si="263"/>
        <v>7.9699999999999993E-2</v>
      </c>
      <c r="U645" s="101">
        <f t="shared" si="264"/>
        <v>19</v>
      </c>
      <c r="V645" s="101">
        <v>252</v>
      </c>
      <c r="W645" s="22">
        <f t="shared" si="254"/>
        <v>1.0057984179999999</v>
      </c>
      <c r="X645" s="18">
        <f t="shared" si="255"/>
        <v>650.36961299999996</v>
      </c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4"/>
      <c r="AJ645" s="1"/>
      <c r="AK645" s="20"/>
      <c r="AL645" s="5"/>
      <c r="AM645" s="1"/>
      <c r="AN645" s="1"/>
      <c r="AO645" s="1"/>
      <c r="AP645" s="17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6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7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x14ac:dyDescent="0.2">
      <c r="A646" s="114">
        <f t="shared" si="256"/>
        <v>42106</v>
      </c>
      <c r="B646" s="98">
        <f t="shared" si="246"/>
        <v>112813.65513300001</v>
      </c>
      <c r="C646" s="10">
        <f t="shared" si="257"/>
        <v>99000</v>
      </c>
      <c r="D646" s="99">
        <f t="shared" si="258"/>
        <v>4160.34</v>
      </c>
      <c r="E646" s="21">
        <f>VLOOKUP(A645,[1]Plan1!$AY$80:$BA$314,3)</f>
        <v>4215.26</v>
      </c>
      <c r="F646" s="121">
        <f t="shared" si="259"/>
        <v>42080</v>
      </c>
      <c r="G646" s="100">
        <f t="shared" si="247"/>
        <v>1.3200844161775249E-2</v>
      </c>
      <c r="H646" s="20">
        <f t="shared" si="260"/>
        <v>42109</v>
      </c>
      <c r="I646" s="20">
        <f t="shared" si="248"/>
        <v>42109</v>
      </c>
      <c r="J646" s="1">
        <f t="shared" si="267"/>
        <v>21</v>
      </c>
      <c r="K646" s="1">
        <f t="shared" si="266"/>
        <v>19</v>
      </c>
      <c r="L646" s="10">
        <f t="shared" si="249"/>
        <v>1.01193614</v>
      </c>
      <c r="M646" s="22">
        <f t="shared" si="265"/>
        <v>1.01219891</v>
      </c>
      <c r="N646" s="22">
        <f t="shared" si="261"/>
        <v>1.1195988011112288</v>
      </c>
      <c r="O646" s="10">
        <f t="shared" si="262"/>
        <v>1.13296248</v>
      </c>
      <c r="P646" s="10">
        <f t="shared" si="250"/>
        <v>112163.28552</v>
      </c>
      <c r="Q646" s="101">
        <f t="shared" si="251"/>
        <v>0</v>
      </c>
      <c r="R646" s="102">
        <f t="shared" si="252"/>
        <v>0</v>
      </c>
      <c r="S646" s="10">
        <f t="shared" si="253"/>
        <v>0</v>
      </c>
      <c r="T646" s="17">
        <f t="shared" si="263"/>
        <v>7.9699999999999993E-2</v>
      </c>
      <c r="U646" s="101">
        <f t="shared" si="264"/>
        <v>19</v>
      </c>
      <c r="V646" s="101">
        <v>252</v>
      </c>
      <c r="W646" s="22">
        <f t="shared" si="254"/>
        <v>1.0057984179999999</v>
      </c>
      <c r="X646" s="18">
        <f t="shared" si="255"/>
        <v>650.36961299999996</v>
      </c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4"/>
      <c r="AJ646" s="1"/>
      <c r="AK646" s="20"/>
      <c r="AL646" s="5"/>
      <c r="AM646" s="1"/>
      <c r="AN646" s="1"/>
      <c r="AO646" s="1"/>
      <c r="AP646" s="17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6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7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x14ac:dyDescent="0.2">
      <c r="A647" s="114">
        <f t="shared" si="256"/>
        <v>42107</v>
      </c>
      <c r="B647" s="98">
        <f t="shared" si="246"/>
        <v>112813.65513300001</v>
      </c>
      <c r="C647" s="10">
        <f t="shared" si="257"/>
        <v>99000</v>
      </c>
      <c r="D647" s="99">
        <f t="shared" si="258"/>
        <v>4160.34</v>
      </c>
      <c r="E647" s="21">
        <f>VLOOKUP(A646,[1]Plan1!$AY$80:$BA$314,3)</f>
        <v>4215.26</v>
      </c>
      <c r="F647" s="121">
        <f t="shared" si="259"/>
        <v>42080</v>
      </c>
      <c r="G647" s="100">
        <f t="shared" si="247"/>
        <v>1.3200844161775249E-2</v>
      </c>
      <c r="H647" s="20">
        <f t="shared" si="260"/>
        <v>42109</v>
      </c>
      <c r="I647" s="20">
        <f t="shared" si="248"/>
        <v>42109</v>
      </c>
      <c r="J647" s="1">
        <f t="shared" si="267"/>
        <v>21</v>
      </c>
      <c r="K647" s="1">
        <f t="shared" si="266"/>
        <v>19</v>
      </c>
      <c r="L647" s="10">
        <f t="shared" si="249"/>
        <v>1.01193614</v>
      </c>
      <c r="M647" s="22">
        <f t="shared" si="265"/>
        <v>1.01219891</v>
      </c>
      <c r="N647" s="22">
        <f t="shared" si="261"/>
        <v>1.1195988011112288</v>
      </c>
      <c r="O647" s="10">
        <f t="shared" si="262"/>
        <v>1.13296248</v>
      </c>
      <c r="P647" s="10">
        <f t="shared" si="250"/>
        <v>112163.28552</v>
      </c>
      <c r="Q647" s="101">
        <f t="shared" si="251"/>
        <v>0</v>
      </c>
      <c r="R647" s="102">
        <f t="shared" si="252"/>
        <v>0</v>
      </c>
      <c r="S647" s="10">
        <f t="shared" si="253"/>
        <v>0</v>
      </c>
      <c r="T647" s="17">
        <f t="shared" si="263"/>
        <v>7.9699999999999993E-2</v>
      </c>
      <c r="U647" s="101">
        <f t="shared" si="264"/>
        <v>19</v>
      </c>
      <c r="V647" s="101">
        <v>252</v>
      </c>
      <c r="W647" s="22">
        <f t="shared" si="254"/>
        <v>1.0057984179999999</v>
      </c>
      <c r="X647" s="18">
        <f t="shared" si="255"/>
        <v>650.36961299999996</v>
      </c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4"/>
      <c r="AJ647" s="1"/>
      <c r="AK647" s="20"/>
      <c r="AL647" s="5"/>
      <c r="AM647" s="1"/>
      <c r="AN647" s="1"/>
      <c r="AO647" s="1"/>
      <c r="AP647" s="17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6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7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x14ac:dyDescent="0.2">
      <c r="A648" s="114">
        <f t="shared" si="256"/>
        <v>42108</v>
      </c>
      <c r="B648" s="98">
        <f t="shared" si="246"/>
        <v>112918.485298</v>
      </c>
      <c r="C648" s="10">
        <f t="shared" si="257"/>
        <v>99000</v>
      </c>
      <c r="D648" s="99">
        <f t="shared" si="258"/>
        <v>4160.34</v>
      </c>
      <c r="E648" s="21">
        <f>VLOOKUP(A647,[1]Plan1!$AY$80:$BA$314,3)</f>
        <v>4215.26</v>
      </c>
      <c r="F648" s="121">
        <f t="shared" si="259"/>
        <v>42080</v>
      </c>
      <c r="G648" s="100">
        <f t="shared" si="247"/>
        <v>1.3200844161775249E-2</v>
      </c>
      <c r="H648" s="20">
        <f t="shared" si="260"/>
        <v>42109</v>
      </c>
      <c r="I648" s="20">
        <f t="shared" si="248"/>
        <v>42109</v>
      </c>
      <c r="J648" s="1">
        <f t="shared" si="267"/>
        <v>21</v>
      </c>
      <c r="K648" s="1">
        <f t="shared" si="266"/>
        <v>20</v>
      </c>
      <c r="L648" s="10">
        <f t="shared" si="249"/>
        <v>1.0125682899999999</v>
      </c>
      <c r="M648" s="22">
        <f t="shared" si="265"/>
        <v>1.01219891</v>
      </c>
      <c r="N648" s="22">
        <f t="shared" si="261"/>
        <v>1.1195988011112288</v>
      </c>
      <c r="O648" s="10">
        <f t="shared" si="262"/>
        <v>1.1336702400000001</v>
      </c>
      <c r="P648" s="10">
        <f t="shared" si="250"/>
        <v>112233.35376</v>
      </c>
      <c r="Q648" s="101">
        <f t="shared" si="251"/>
        <v>0</v>
      </c>
      <c r="R648" s="102">
        <f t="shared" si="252"/>
        <v>0</v>
      </c>
      <c r="S648" s="10">
        <f t="shared" si="253"/>
        <v>0</v>
      </c>
      <c r="T648" s="17">
        <f t="shared" si="263"/>
        <v>7.9699999999999993E-2</v>
      </c>
      <c r="U648" s="101">
        <f t="shared" si="264"/>
        <v>20</v>
      </c>
      <c r="V648" s="101">
        <v>252</v>
      </c>
      <c r="W648" s="22">
        <f t="shared" si="254"/>
        <v>1.006104527</v>
      </c>
      <c r="X648" s="18">
        <f t="shared" si="255"/>
        <v>685.13153799999998</v>
      </c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4"/>
      <c r="AJ648" s="1"/>
      <c r="AK648" s="20"/>
      <c r="AL648" s="5"/>
      <c r="AM648" s="1"/>
      <c r="AN648" s="1"/>
      <c r="AO648" s="1"/>
      <c r="AP648" s="17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6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7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x14ac:dyDescent="0.2">
      <c r="A649" s="114">
        <f t="shared" si="256"/>
        <v>42109</v>
      </c>
      <c r="B649" s="98">
        <f t="shared" si="246"/>
        <v>113023.412755</v>
      </c>
      <c r="C649" s="10">
        <f t="shared" si="257"/>
        <v>99000</v>
      </c>
      <c r="D649" s="99">
        <f t="shared" si="258"/>
        <v>4160.34</v>
      </c>
      <c r="E649" s="21">
        <f>VLOOKUP(A648,[1]Plan1!$AY$80:$BA$314,3)</f>
        <v>4215.26</v>
      </c>
      <c r="F649" s="121">
        <f t="shared" si="259"/>
        <v>42080</v>
      </c>
      <c r="G649" s="100">
        <f t="shared" si="247"/>
        <v>1.3200844161775249E-2</v>
      </c>
      <c r="H649" s="20">
        <f t="shared" si="260"/>
        <v>42139</v>
      </c>
      <c r="I649" s="20">
        <f t="shared" si="248"/>
        <v>42109</v>
      </c>
      <c r="J649" s="1">
        <f t="shared" si="267"/>
        <v>21</v>
      </c>
      <c r="K649" s="1">
        <f t="shared" si="266"/>
        <v>21</v>
      </c>
      <c r="L649" s="10">
        <f t="shared" si="249"/>
        <v>1.0132008400000001</v>
      </c>
      <c r="M649" s="22">
        <f t="shared" si="265"/>
        <v>1.01219891</v>
      </c>
      <c r="N649" s="22">
        <f t="shared" si="261"/>
        <v>1.1195988011112288</v>
      </c>
      <c r="O649" s="10">
        <f t="shared" si="262"/>
        <v>1.1343784400000001</v>
      </c>
      <c r="P649" s="10">
        <f t="shared" si="250"/>
        <v>112303.46556</v>
      </c>
      <c r="Q649" s="101">
        <f t="shared" si="251"/>
        <v>0</v>
      </c>
      <c r="R649" s="102">
        <f t="shared" si="252"/>
        <v>0</v>
      </c>
      <c r="S649" s="10">
        <f t="shared" si="253"/>
        <v>0</v>
      </c>
      <c r="T649" s="17">
        <f t="shared" si="263"/>
        <v>7.9699999999999993E-2</v>
      </c>
      <c r="U649" s="101">
        <f t="shared" si="264"/>
        <v>21</v>
      </c>
      <c r="V649" s="101">
        <v>252</v>
      </c>
      <c r="W649" s="22">
        <f t="shared" si="254"/>
        <v>1.00641073</v>
      </c>
      <c r="X649" s="18">
        <f t="shared" si="255"/>
        <v>719.94719499999997</v>
      </c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4"/>
      <c r="AJ649" s="1"/>
      <c r="AK649" s="20"/>
      <c r="AL649" s="5"/>
      <c r="AM649" s="1"/>
      <c r="AN649" s="1"/>
      <c r="AO649" s="1"/>
      <c r="AP649" s="17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6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7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x14ac:dyDescent="0.2">
      <c r="A650" s="114">
        <f t="shared" si="256"/>
        <v>42110</v>
      </c>
      <c r="B650" s="98">
        <f t="shared" ref="B650:B713" si="268">(P650+X650)</f>
        <v>113097.813393</v>
      </c>
      <c r="C650" s="10">
        <f t="shared" si="257"/>
        <v>99000</v>
      </c>
      <c r="D650" s="99">
        <f t="shared" si="258"/>
        <v>4215.26</v>
      </c>
      <c r="E650" s="21">
        <f>VLOOKUP(A649,[1]Plan1!$AY$80:$BA$314,3)</f>
        <v>4245.1899999999996</v>
      </c>
      <c r="F650" s="121">
        <f t="shared" si="259"/>
        <v>42110</v>
      </c>
      <c r="G650" s="100">
        <f t="shared" ref="G650:G713" si="269">(E650/D650)-1</f>
        <v>7.1003923838623972E-3</v>
      </c>
      <c r="H650" s="20">
        <f t="shared" si="260"/>
        <v>42139</v>
      </c>
      <c r="I650" s="20">
        <f t="shared" ref="I650:I713" si="270">IF(A650&gt;I649,H650,I649)</f>
        <v>42139</v>
      </c>
      <c r="J650" s="1">
        <f t="shared" si="267"/>
        <v>20</v>
      </c>
      <c r="K650" s="1">
        <f t="shared" si="266"/>
        <v>1</v>
      </c>
      <c r="L650" s="10">
        <f t="shared" ref="L650:L713" si="271">TRUNC((E650/D650)^TRUNC((K650/J650),9),8)</f>
        <v>1.0003538199999999</v>
      </c>
      <c r="M650" s="22">
        <f t="shared" si="265"/>
        <v>1.0132008400000001</v>
      </c>
      <c r="N650" s="22">
        <f t="shared" si="261"/>
        <v>1.1343784457488901</v>
      </c>
      <c r="O650" s="10">
        <f t="shared" si="262"/>
        <v>1.1347798099999999</v>
      </c>
      <c r="P650" s="10">
        <f t="shared" ref="P650:P713" si="272">TRUNC(C650*O650,8)</f>
        <v>112343.20119000001</v>
      </c>
      <c r="Q650" s="101">
        <f t="shared" ref="Q650:Q713" si="273">IF(VLOOKUP(A650,AK$10:AR$114,8)=VLOOKUP(A649,AK$10:AR$114,8),0,VLOOKUP(A650,AK$10:AR$114,8))</f>
        <v>0</v>
      </c>
      <c r="R650" s="102">
        <f t="shared" ref="R650:R713" si="274">IF(Q650&gt;0,VLOOKUP($A650,$AK$10:$AP$114,6),0)</f>
        <v>0</v>
      </c>
      <c r="S650" s="10">
        <f t="shared" ref="S650:S713" si="275">IF(R650&gt;0,TRUNC(100000*R650*O650,8),0)</f>
        <v>0</v>
      </c>
      <c r="T650" s="17">
        <f t="shared" si="263"/>
        <v>7.9699999999999993E-2</v>
      </c>
      <c r="U650" s="101">
        <f t="shared" si="264"/>
        <v>22</v>
      </c>
      <c r="V650" s="101">
        <v>252</v>
      </c>
      <c r="W650" s="22">
        <f t="shared" ref="W650:W713" si="276">ROUND((1+T650)^TRUNC((U650/V650),9),9)</f>
        <v>1.006717026</v>
      </c>
      <c r="X650" s="18">
        <f t="shared" ref="X650:X653" si="277">TRUNC((P650*(W650-1)),6)</f>
        <v>754.61220300000002</v>
      </c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4"/>
      <c r="AJ650" s="1"/>
      <c r="AK650" s="20"/>
      <c r="AL650" s="5"/>
      <c r="AM650" s="1"/>
      <c r="AN650" s="1"/>
      <c r="AO650" s="1"/>
      <c r="AP650" s="17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6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7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x14ac:dyDescent="0.2">
      <c r="A651" s="114">
        <f t="shared" ref="A651:A714" si="278">(A650+1)</f>
        <v>42111</v>
      </c>
      <c r="B651" s="98">
        <f t="shared" si="268"/>
        <v>113172.26377799999</v>
      </c>
      <c r="C651" s="10">
        <f t="shared" ref="C651:C714" si="279">TRUNC(IF(Q650&gt;0,VLOOKUP(A650,$AK$12:$AL$114,2),C650),8)</f>
        <v>99000</v>
      </c>
      <c r="D651" s="99">
        <f t="shared" ref="D651:D714" si="280">IF(E651=E650,D650,E650)</f>
        <v>4215.26</v>
      </c>
      <c r="E651" s="21">
        <f>VLOOKUP(A650,[1]Plan1!$AY$80:$BA$314,3)</f>
        <v>4245.1899999999996</v>
      </c>
      <c r="F651" s="121">
        <f t="shared" ref="F651:F714" si="281">IF(D651=D650,F650,A651)</f>
        <v>42110</v>
      </c>
      <c r="G651" s="100">
        <f t="shared" si="269"/>
        <v>7.1003923838623972E-3</v>
      </c>
      <c r="H651" s="20">
        <f t="shared" ref="H651:H714" si="282">IF(DAY(A651)=15,VLOOKUP(A651,AO$118:AT$450,4),H650)</f>
        <v>42139</v>
      </c>
      <c r="I651" s="20">
        <f t="shared" si="270"/>
        <v>42139</v>
      </c>
      <c r="J651" s="1">
        <f t="shared" si="267"/>
        <v>20</v>
      </c>
      <c r="K651" s="1">
        <f t="shared" si="266"/>
        <v>2</v>
      </c>
      <c r="L651" s="10">
        <f t="shared" si="271"/>
        <v>1.0007077799999999</v>
      </c>
      <c r="M651" s="22">
        <f t="shared" si="265"/>
        <v>1.0132008400000001</v>
      </c>
      <c r="N651" s="22">
        <f t="shared" ref="N651:N714" si="283">IF(I651&gt;I650,N650*M651,N650)</f>
        <v>1.1343784457488901</v>
      </c>
      <c r="O651" s="10">
        <f t="shared" ref="O651:O714" si="284">TRUNC(TRUNC((L651*N651),15),8)</f>
        <v>1.13518133</v>
      </c>
      <c r="P651" s="10">
        <f t="shared" si="272"/>
        <v>112382.95166999999</v>
      </c>
      <c r="Q651" s="101">
        <f t="shared" si="273"/>
        <v>0</v>
      </c>
      <c r="R651" s="102">
        <f t="shared" si="274"/>
        <v>0</v>
      </c>
      <c r="S651" s="10">
        <f t="shared" si="275"/>
        <v>0</v>
      </c>
      <c r="T651" s="17">
        <f t="shared" ref="T651:T714" si="285">(T650)</f>
        <v>7.9699999999999993E-2</v>
      </c>
      <c r="U651" s="101">
        <f t="shared" si="264"/>
        <v>23</v>
      </c>
      <c r="V651" s="101">
        <v>252</v>
      </c>
      <c r="W651" s="22">
        <f t="shared" si="276"/>
        <v>1.0070234149999999</v>
      </c>
      <c r="X651" s="18">
        <f t="shared" si="277"/>
        <v>789.31210799999997</v>
      </c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4"/>
      <c r="AJ651" s="1"/>
      <c r="AK651" s="20"/>
      <c r="AL651" s="5"/>
      <c r="AM651" s="1"/>
      <c r="AN651" s="1"/>
      <c r="AO651" s="1"/>
      <c r="AP651" s="17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6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7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x14ac:dyDescent="0.2">
      <c r="A652" s="114">
        <f t="shared" si="278"/>
        <v>42112</v>
      </c>
      <c r="B652" s="98">
        <f t="shared" si="268"/>
        <v>113246.761941</v>
      </c>
      <c r="C652" s="10">
        <f t="shared" si="279"/>
        <v>99000</v>
      </c>
      <c r="D652" s="99">
        <f t="shared" si="280"/>
        <v>4215.26</v>
      </c>
      <c r="E652" s="21">
        <f>VLOOKUP(A651,[1]Plan1!$AY$80:$BA$314,3)</f>
        <v>4245.1899999999996</v>
      </c>
      <c r="F652" s="121">
        <f t="shared" si="281"/>
        <v>42110</v>
      </c>
      <c r="G652" s="100">
        <f t="shared" si="269"/>
        <v>7.1003923838623972E-3</v>
      </c>
      <c r="H652" s="20">
        <f t="shared" si="282"/>
        <v>42139</v>
      </c>
      <c r="I652" s="20">
        <f t="shared" si="270"/>
        <v>42139</v>
      </c>
      <c r="J652" s="1">
        <f t="shared" si="267"/>
        <v>20</v>
      </c>
      <c r="K652" s="1">
        <f t="shared" si="266"/>
        <v>3</v>
      </c>
      <c r="L652" s="10">
        <f t="shared" si="271"/>
        <v>1.0010618499999999</v>
      </c>
      <c r="M652" s="22">
        <f t="shared" si="265"/>
        <v>1.0132008400000001</v>
      </c>
      <c r="N652" s="22">
        <f t="shared" si="283"/>
        <v>1.1343784457488901</v>
      </c>
      <c r="O652" s="10">
        <f t="shared" si="284"/>
        <v>1.1355829799999999</v>
      </c>
      <c r="P652" s="10">
        <f t="shared" si="272"/>
        <v>112422.71502</v>
      </c>
      <c r="Q652" s="101">
        <f t="shared" si="273"/>
        <v>0</v>
      </c>
      <c r="R652" s="102">
        <f t="shared" si="274"/>
        <v>0</v>
      </c>
      <c r="S652" s="10">
        <f t="shared" si="275"/>
        <v>0</v>
      </c>
      <c r="T652" s="17">
        <f t="shared" si="285"/>
        <v>7.9699999999999993E-2</v>
      </c>
      <c r="U652" s="101">
        <f t="shared" si="264"/>
        <v>24</v>
      </c>
      <c r="V652" s="101">
        <v>252</v>
      </c>
      <c r="W652" s="22">
        <f t="shared" si="276"/>
        <v>1.007329897</v>
      </c>
      <c r="X652" s="18">
        <f t="shared" si="277"/>
        <v>824.046921</v>
      </c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4"/>
      <c r="AJ652" s="1"/>
      <c r="AK652" s="20"/>
      <c r="AL652" s="5"/>
      <c r="AM652" s="1"/>
      <c r="AN652" s="1"/>
      <c r="AO652" s="1"/>
      <c r="AP652" s="17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6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7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x14ac:dyDescent="0.2">
      <c r="A653" s="114">
        <f t="shared" si="278"/>
        <v>42113</v>
      </c>
      <c r="B653" s="98">
        <f t="shared" si="268"/>
        <v>113246.761941</v>
      </c>
      <c r="C653" s="10">
        <f t="shared" si="279"/>
        <v>99000</v>
      </c>
      <c r="D653" s="99">
        <f t="shared" si="280"/>
        <v>4215.26</v>
      </c>
      <c r="E653" s="21">
        <f>VLOOKUP(A652,[1]Plan1!$AY$80:$BA$314,3)</f>
        <v>4245.1899999999996</v>
      </c>
      <c r="F653" s="121">
        <f t="shared" si="281"/>
        <v>42110</v>
      </c>
      <c r="G653" s="100">
        <f t="shared" si="269"/>
        <v>7.1003923838623972E-3</v>
      </c>
      <c r="H653" s="20">
        <f t="shared" si="282"/>
        <v>42139</v>
      </c>
      <c r="I653" s="20">
        <f t="shared" si="270"/>
        <v>42139</v>
      </c>
      <c r="J653" s="1">
        <f t="shared" si="267"/>
        <v>20</v>
      </c>
      <c r="K653" s="1">
        <f t="shared" si="266"/>
        <v>3</v>
      </c>
      <c r="L653" s="10">
        <f t="shared" si="271"/>
        <v>1.0010618499999999</v>
      </c>
      <c r="M653" s="22">
        <f t="shared" si="265"/>
        <v>1.0132008400000001</v>
      </c>
      <c r="N653" s="22">
        <f t="shared" si="283"/>
        <v>1.1343784457488901</v>
      </c>
      <c r="O653" s="10">
        <f t="shared" si="284"/>
        <v>1.1355829799999999</v>
      </c>
      <c r="P653" s="10">
        <f t="shared" si="272"/>
        <v>112422.71502</v>
      </c>
      <c r="Q653" s="101">
        <f t="shared" si="273"/>
        <v>0</v>
      </c>
      <c r="R653" s="102">
        <f t="shared" si="274"/>
        <v>0</v>
      </c>
      <c r="S653" s="10">
        <f t="shared" si="275"/>
        <v>0</v>
      </c>
      <c r="T653" s="17">
        <f t="shared" si="285"/>
        <v>7.9699999999999993E-2</v>
      </c>
      <c r="U653" s="101">
        <f t="shared" si="264"/>
        <v>24</v>
      </c>
      <c r="V653" s="101">
        <v>252</v>
      </c>
      <c r="W653" s="22">
        <f t="shared" si="276"/>
        <v>1.007329897</v>
      </c>
      <c r="X653" s="18">
        <f t="shared" si="277"/>
        <v>824.046921</v>
      </c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78"/>
      <c r="AJ653" s="31"/>
      <c r="AK653" s="48"/>
      <c r="AL653" s="79"/>
      <c r="AM653" s="31"/>
      <c r="AN653" s="31"/>
      <c r="AO653" s="31"/>
      <c r="AP653" s="28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80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78"/>
      <c r="DI653" s="31"/>
      <c r="DJ653" s="31"/>
      <c r="DK653" s="31"/>
      <c r="DL653" s="31"/>
      <c r="DM653" s="31"/>
      <c r="DN653" s="31"/>
    </row>
    <row r="654" spans="1:118" x14ac:dyDescent="0.2">
      <c r="A654" s="114">
        <f t="shared" si="278"/>
        <v>42114</v>
      </c>
      <c r="B654" s="98">
        <f t="shared" si="268"/>
        <v>113246.761941</v>
      </c>
      <c r="C654" s="10">
        <f t="shared" si="279"/>
        <v>99000</v>
      </c>
      <c r="D654" s="99">
        <f t="shared" si="280"/>
        <v>4215.26</v>
      </c>
      <c r="E654" s="21">
        <f>VLOOKUP(A653,[1]Plan1!$AY$80:$BA$314,3)</f>
        <v>4245.1899999999996</v>
      </c>
      <c r="F654" s="121">
        <f t="shared" si="281"/>
        <v>42110</v>
      </c>
      <c r="G654" s="100">
        <f t="shared" si="269"/>
        <v>7.1003923838623972E-3</v>
      </c>
      <c r="H654" s="20">
        <f t="shared" si="282"/>
        <v>42139</v>
      </c>
      <c r="I654" s="20">
        <f t="shared" si="270"/>
        <v>42139</v>
      </c>
      <c r="J654" s="1">
        <f t="shared" si="267"/>
        <v>20</v>
      </c>
      <c r="K654" s="1">
        <f t="shared" si="266"/>
        <v>3</v>
      </c>
      <c r="L654" s="10">
        <f t="shared" si="271"/>
        <v>1.0010618499999999</v>
      </c>
      <c r="M654" s="22">
        <f t="shared" si="265"/>
        <v>1.0132008400000001</v>
      </c>
      <c r="N654" s="22">
        <f t="shared" si="283"/>
        <v>1.1343784457488901</v>
      </c>
      <c r="O654" s="10">
        <f t="shared" si="284"/>
        <v>1.1355829799999999</v>
      </c>
      <c r="P654" s="10">
        <f t="shared" si="272"/>
        <v>112422.71502</v>
      </c>
      <c r="Q654" s="101">
        <f t="shared" si="273"/>
        <v>0</v>
      </c>
      <c r="R654" s="102">
        <f t="shared" si="274"/>
        <v>0</v>
      </c>
      <c r="S654" s="10">
        <f t="shared" si="275"/>
        <v>0</v>
      </c>
      <c r="T654" s="17">
        <f t="shared" si="285"/>
        <v>7.9699999999999993E-2</v>
      </c>
      <c r="U654" s="101">
        <f t="shared" si="264"/>
        <v>24</v>
      </c>
      <c r="V654" s="101">
        <v>252</v>
      </c>
      <c r="W654" s="22">
        <f t="shared" si="276"/>
        <v>1.007329897</v>
      </c>
      <c r="X654" s="18">
        <f>TRUNC((P653*(W654-1)),6)</f>
        <v>824.046921</v>
      </c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4"/>
      <c r="AJ654" s="1"/>
      <c r="AK654" s="20"/>
      <c r="AL654" s="5"/>
      <c r="AM654" s="1"/>
      <c r="AN654" s="1"/>
      <c r="AO654" s="1"/>
      <c r="AP654" s="17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6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7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x14ac:dyDescent="0.2">
      <c r="A655" s="114">
        <f t="shared" si="278"/>
        <v>42115</v>
      </c>
      <c r="B655" s="98">
        <f t="shared" si="268"/>
        <v>113321.007237</v>
      </c>
      <c r="C655" s="10">
        <f t="shared" si="279"/>
        <v>99000</v>
      </c>
      <c r="D655" s="99">
        <f t="shared" si="280"/>
        <v>4215.26</v>
      </c>
      <c r="E655" s="21">
        <f>VLOOKUP(A654,[1]Plan1!$AY$80:$BA$314,3)</f>
        <v>4245.1899999999996</v>
      </c>
      <c r="F655" s="121">
        <f t="shared" si="281"/>
        <v>42110</v>
      </c>
      <c r="G655" s="100">
        <f t="shared" si="269"/>
        <v>7.1003923838623972E-3</v>
      </c>
      <c r="H655" s="20">
        <f t="shared" si="282"/>
        <v>42139</v>
      </c>
      <c r="I655" s="20">
        <f t="shared" si="270"/>
        <v>42139</v>
      </c>
      <c r="J655" s="1">
        <f t="shared" si="267"/>
        <v>20</v>
      </c>
      <c r="K655" s="1">
        <f t="shared" si="266"/>
        <v>4</v>
      </c>
      <c r="L655" s="10">
        <f t="shared" si="271"/>
        <v>1.0014160599999999</v>
      </c>
      <c r="M655" s="22">
        <f t="shared" si="265"/>
        <v>1.0132008400000001</v>
      </c>
      <c r="N655" s="22">
        <f t="shared" si="283"/>
        <v>1.1343784457488901</v>
      </c>
      <c r="O655" s="10">
        <f t="shared" si="284"/>
        <v>1.13598479</v>
      </c>
      <c r="P655" s="10">
        <f t="shared" si="272"/>
        <v>112462.49421</v>
      </c>
      <c r="Q655" s="101">
        <f t="shared" si="273"/>
        <v>0</v>
      </c>
      <c r="R655" s="102">
        <f t="shared" si="274"/>
        <v>0</v>
      </c>
      <c r="S655" s="10">
        <f t="shared" si="275"/>
        <v>0</v>
      </c>
      <c r="T655" s="17">
        <f t="shared" si="285"/>
        <v>7.9699999999999993E-2</v>
      </c>
      <c r="U655" s="101">
        <f t="shared" si="264"/>
        <v>25</v>
      </c>
      <c r="V655" s="101">
        <v>252</v>
      </c>
      <c r="W655" s="22">
        <f t="shared" si="276"/>
        <v>1.007636473</v>
      </c>
      <c r="X655" s="18">
        <f>TRUNC((P653*(W655-1)),6)</f>
        <v>858.51302699999997</v>
      </c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64"/>
      <c r="AJ655" s="7"/>
      <c r="AK655" s="81"/>
      <c r="AL655" s="72"/>
      <c r="AM655" s="7"/>
      <c r="AN655" s="7"/>
      <c r="AO655" s="7"/>
      <c r="AP655" s="7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63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64"/>
      <c r="DI655" s="7"/>
      <c r="DJ655" s="7"/>
      <c r="DK655" s="7"/>
      <c r="DL655" s="7"/>
      <c r="DM655" s="7"/>
      <c r="DN655" s="7"/>
    </row>
    <row r="656" spans="1:118" x14ac:dyDescent="0.2">
      <c r="A656" s="114">
        <f t="shared" si="278"/>
        <v>42116</v>
      </c>
      <c r="B656" s="98">
        <f t="shared" si="268"/>
        <v>113321.31101</v>
      </c>
      <c r="C656" s="10">
        <f t="shared" si="279"/>
        <v>99000</v>
      </c>
      <c r="D656" s="99">
        <f t="shared" si="280"/>
        <v>4215.26</v>
      </c>
      <c r="E656" s="21">
        <f>VLOOKUP(A655,[1]Plan1!$AY$80:$BA$314,3)</f>
        <v>4245.1899999999996</v>
      </c>
      <c r="F656" s="121">
        <f t="shared" si="281"/>
        <v>42110</v>
      </c>
      <c r="G656" s="100">
        <f t="shared" si="269"/>
        <v>7.1003923838623972E-3</v>
      </c>
      <c r="H656" s="20">
        <f t="shared" si="282"/>
        <v>42139</v>
      </c>
      <c r="I656" s="20">
        <f t="shared" si="270"/>
        <v>42139</v>
      </c>
      <c r="J656" s="1">
        <f t="shared" si="267"/>
        <v>20</v>
      </c>
      <c r="K656" s="1">
        <f t="shared" si="266"/>
        <v>4</v>
      </c>
      <c r="L656" s="10">
        <f t="shared" si="271"/>
        <v>1.0014160599999999</v>
      </c>
      <c r="M656" s="22">
        <f t="shared" si="265"/>
        <v>1.0132008400000001</v>
      </c>
      <c r="N656" s="22">
        <f t="shared" si="283"/>
        <v>1.1343784457488901</v>
      </c>
      <c r="O656" s="10">
        <f t="shared" si="284"/>
        <v>1.13598479</v>
      </c>
      <c r="P656" s="10">
        <f t="shared" si="272"/>
        <v>112462.49421</v>
      </c>
      <c r="Q656" s="101">
        <f t="shared" si="273"/>
        <v>0</v>
      </c>
      <c r="R656" s="102">
        <f t="shared" si="274"/>
        <v>0</v>
      </c>
      <c r="S656" s="10">
        <f t="shared" si="275"/>
        <v>0</v>
      </c>
      <c r="T656" s="17">
        <f t="shared" si="285"/>
        <v>7.9699999999999993E-2</v>
      </c>
      <c r="U656" s="101">
        <f t="shared" si="264"/>
        <v>25</v>
      </c>
      <c r="V656" s="101">
        <v>252</v>
      </c>
      <c r="W656" s="22">
        <f t="shared" si="276"/>
        <v>1.007636473</v>
      </c>
      <c r="X656" s="18">
        <f t="shared" ref="X656:X719" si="286">TRUNC((P656*(W656-1)),6)</f>
        <v>858.81679999999994</v>
      </c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4"/>
      <c r="AJ656" s="1"/>
      <c r="AK656" s="20"/>
      <c r="AL656" s="5"/>
      <c r="AM656" s="1"/>
      <c r="AN656" s="1"/>
      <c r="AO656" s="1"/>
      <c r="AP656" s="17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6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7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x14ac:dyDescent="0.2">
      <c r="A657" s="114">
        <f t="shared" si="278"/>
        <v>42117</v>
      </c>
      <c r="B657" s="98">
        <f t="shared" si="268"/>
        <v>113395.907905</v>
      </c>
      <c r="C657" s="10">
        <f t="shared" si="279"/>
        <v>99000</v>
      </c>
      <c r="D657" s="99">
        <f t="shared" si="280"/>
        <v>4215.26</v>
      </c>
      <c r="E657" s="21">
        <f>VLOOKUP(A656,[1]Plan1!$AY$80:$BA$314,3)</f>
        <v>4245.1899999999996</v>
      </c>
      <c r="F657" s="121">
        <f t="shared" si="281"/>
        <v>42110</v>
      </c>
      <c r="G657" s="100">
        <f t="shared" si="269"/>
        <v>7.1003923838623972E-3</v>
      </c>
      <c r="H657" s="20">
        <f t="shared" si="282"/>
        <v>42139</v>
      </c>
      <c r="I657" s="20">
        <f t="shared" si="270"/>
        <v>42139</v>
      </c>
      <c r="J657" s="1">
        <f t="shared" si="267"/>
        <v>20</v>
      </c>
      <c r="K657" s="1">
        <f t="shared" si="266"/>
        <v>5</v>
      </c>
      <c r="L657" s="10">
        <f t="shared" si="271"/>
        <v>1.0017703899999999</v>
      </c>
      <c r="M657" s="22">
        <f t="shared" si="265"/>
        <v>1.0132008400000001</v>
      </c>
      <c r="N657" s="22">
        <f t="shared" si="283"/>
        <v>1.1343784457488901</v>
      </c>
      <c r="O657" s="10">
        <f t="shared" si="284"/>
        <v>1.1363867299999999</v>
      </c>
      <c r="P657" s="10">
        <f t="shared" si="272"/>
        <v>112502.28627</v>
      </c>
      <c r="Q657" s="101">
        <f t="shared" si="273"/>
        <v>0</v>
      </c>
      <c r="R657" s="102">
        <f t="shared" si="274"/>
        <v>0</v>
      </c>
      <c r="S657" s="10">
        <f t="shared" si="275"/>
        <v>0</v>
      </c>
      <c r="T657" s="17">
        <f t="shared" si="285"/>
        <v>7.9699999999999993E-2</v>
      </c>
      <c r="U657" s="101">
        <f t="shared" si="264"/>
        <v>26</v>
      </c>
      <c r="V657" s="101">
        <v>252</v>
      </c>
      <c r="W657" s="22">
        <f t="shared" si="276"/>
        <v>1.007943142</v>
      </c>
      <c r="X657" s="18">
        <f t="shared" si="286"/>
        <v>893.62163499999997</v>
      </c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4"/>
      <c r="AJ657" s="1"/>
      <c r="AK657" s="20"/>
      <c r="AL657" s="5"/>
      <c r="AM657" s="1"/>
      <c r="AN657" s="1"/>
      <c r="AO657" s="1"/>
      <c r="AP657" s="17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6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7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x14ac:dyDescent="0.2">
      <c r="A658" s="114">
        <f t="shared" si="278"/>
        <v>42118</v>
      </c>
      <c r="B658" s="98">
        <f t="shared" si="268"/>
        <v>113470.553646</v>
      </c>
      <c r="C658" s="10">
        <f t="shared" si="279"/>
        <v>99000</v>
      </c>
      <c r="D658" s="99">
        <f t="shared" si="280"/>
        <v>4215.26</v>
      </c>
      <c r="E658" s="21">
        <f>VLOOKUP(A657,[1]Plan1!$AY$80:$BA$314,3)</f>
        <v>4245.1899999999996</v>
      </c>
      <c r="F658" s="121">
        <f t="shared" si="281"/>
        <v>42110</v>
      </c>
      <c r="G658" s="100">
        <f t="shared" si="269"/>
        <v>7.1003923838623972E-3</v>
      </c>
      <c r="H658" s="20">
        <f t="shared" si="282"/>
        <v>42139</v>
      </c>
      <c r="I658" s="20">
        <f t="shared" si="270"/>
        <v>42139</v>
      </c>
      <c r="J658" s="1">
        <f t="shared" si="267"/>
        <v>20</v>
      </c>
      <c r="K658" s="1">
        <f t="shared" si="266"/>
        <v>6</v>
      </c>
      <c r="L658" s="10">
        <f t="shared" si="271"/>
        <v>1.00212484</v>
      </c>
      <c r="M658" s="22">
        <f t="shared" si="265"/>
        <v>1.0132008400000001</v>
      </c>
      <c r="N658" s="22">
        <f t="shared" si="283"/>
        <v>1.1343784457488901</v>
      </c>
      <c r="O658" s="10">
        <f t="shared" si="284"/>
        <v>1.1367888100000001</v>
      </c>
      <c r="P658" s="10">
        <f t="shared" si="272"/>
        <v>112542.09219</v>
      </c>
      <c r="Q658" s="101">
        <f t="shared" si="273"/>
        <v>0</v>
      </c>
      <c r="R658" s="102">
        <f t="shared" si="274"/>
        <v>0</v>
      </c>
      <c r="S658" s="10">
        <f t="shared" si="275"/>
        <v>0</v>
      </c>
      <c r="T658" s="17">
        <f t="shared" si="285"/>
        <v>7.9699999999999993E-2</v>
      </c>
      <c r="U658" s="101">
        <f t="shared" si="264"/>
        <v>27</v>
      </c>
      <c r="V658" s="101">
        <v>252</v>
      </c>
      <c r="W658" s="22">
        <f t="shared" si="276"/>
        <v>1.0082499039999999</v>
      </c>
      <c r="X658" s="18">
        <f t="shared" si="286"/>
        <v>928.461456</v>
      </c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4"/>
      <c r="AJ658" s="1"/>
      <c r="AK658" s="20"/>
      <c r="AL658" s="5"/>
      <c r="AM658" s="1"/>
      <c r="AN658" s="1"/>
      <c r="AO658" s="1"/>
      <c r="AP658" s="17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6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7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x14ac:dyDescent="0.2">
      <c r="A659" s="114">
        <f t="shared" si="278"/>
        <v>42119</v>
      </c>
      <c r="B659" s="98">
        <f t="shared" si="268"/>
        <v>113545.249369</v>
      </c>
      <c r="C659" s="10">
        <f t="shared" si="279"/>
        <v>99000</v>
      </c>
      <c r="D659" s="99">
        <f t="shared" si="280"/>
        <v>4215.26</v>
      </c>
      <c r="E659" s="21">
        <f>VLOOKUP(A658,[1]Plan1!$AY$80:$BA$314,3)</f>
        <v>4245.1899999999996</v>
      </c>
      <c r="F659" s="121">
        <f t="shared" si="281"/>
        <v>42110</v>
      </c>
      <c r="G659" s="100">
        <f t="shared" si="269"/>
        <v>7.1003923838623972E-3</v>
      </c>
      <c r="H659" s="20">
        <f t="shared" si="282"/>
        <v>42139</v>
      </c>
      <c r="I659" s="20">
        <f t="shared" si="270"/>
        <v>42139</v>
      </c>
      <c r="J659" s="1">
        <f t="shared" si="267"/>
        <v>20</v>
      </c>
      <c r="K659" s="1">
        <f t="shared" si="266"/>
        <v>7</v>
      </c>
      <c r="L659" s="10">
        <f t="shared" si="271"/>
        <v>1.00247942</v>
      </c>
      <c r="M659" s="22">
        <f t="shared" si="265"/>
        <v>1.0132008400000001</v>
      </c>
      <c r="N659" s="22">
        <f t="shared" si="283"/>
        <v>1.1343784457488901</v>
      </c>
      <c r="O659" s="10">
        <f t="shared" si="284"/>
        <v>1.13719104</v>
      </c>
      <c r="P659" s="10">
        <f t="shared" si="272"/>
        <v>112581.91296</v>
      </c>
      <c r="Q659" s="101">
        <f t="shared" si="273"/>
        <v>0</v>
      </c>
      <c r="R659" s="102">
        <f t="shared" si="274"/>
        <v>0</v>
      </c>
      <c r="S659" s="10">
        <f t="shared" si="275"/>
        <v>0</v>
      </c>
      <c r="T659" s="17">
        <f t="shared" si="285"/>
        <v>7.9699999999999993E-2</v>
      </c>
      <c r="U659" s="101">
        <f t="shared" si="264"/>
        <v>28</v>
      </c>
      <c r="V659" s="101">
        <v>252</v>
      </c>
      <c r="W659" s="22">
        <f t="shared" si="276"/>
        <v>1.0085567600000001</v>
      </c>
      <c r="X659" s="18">
        <f t="shared" si="286"/>
        <v>963.336409</v>
      </c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4"/>
      <c r="AJ659" s="1"/>
      <c r="AK659" s="20"/>
      <c r="AL659" s="5"/>
      <c r="AM659" s="1"/>
      <c r="AN659" s="1"/>
      <c r="AO659" s="1"/>
      <c r="AP659" s="17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6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7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x14ac:dyDescent="0.2">
      <c r="A660" s="114">
        <f t="shared" si="278"/>
        <v>42120</v>
      </c>
      <c r="B660" s="98">
        <f t="shared" si="268"/>
        <v>113545.249369</v>
      </c>
      <c r="C660" s="10">
        <f t="shared" si="279"/>
        <v>99000</v>
      </c>
      <c r="D660" s="99">
        <f t="shared" si="280"/>
        <v>4215.26</v>
      </c>
      <c r="E660" s="21">
        <f>VLOOKUP(A659,[1]Plan1!$AY$80:$BA$314,3)</f>
        <v>4245.1899999999996</v>
      </c>
      <c r="F660" s="121">
        <f t="shared" si="281"/>
        <v>42110</v>
      </c>
      <c r="G660" s="100">
        <f t="shared" si="269"/>
        <v>7.1003923838623972E-3</v>
      </c>
      <c r="H660" s="20">
        <f t="shared" si="282"/>
        <v>42139</v>
      </c>
      <c r="I660" s="20">
        <f t="shared" si="270"/>
        <v>42139</v>
      </c>
      <c r="J660" s="1">
        <f t="shared" si="267"/>
        <v>20</v>
      </c>
      <c r="K660" s="1">
        <f t="shared" si="266"/>
        <v>7</v>
      </c>
      <c r="L660" s="10">
        <f t="shared" si="271"/>
        <v>1.00247942</v>
      </c>
      <c r="M660" s="22">
        <f t="shared" si="265"/>
        <v>1.0132008400000001</v>
      </c>
      <c r="N660" s="22">
        <f t="shared" si="283"/>
        <v>1.1343784457488901</v>
      </c>
      <c r="O660" s="10">
        <f t="shared" si="284"/>
        <v>1.13719104</v>
      </c>
      <c r="P660" s="10">
        <f t="shared" si="272"/>
        <v>112581.91296</v>
      </c>
      <c r="Q660" s="101">
        <f t="shared" si="273"/>
        <v>0</v>
      </c>
      <c r="R660" s="102">
        <f t="shared" si="274"/>
        <v>0</v>
      </c>
      <c r="S660" s="10">
        <f t="shared" si="275"/>
        <v>0</v>
      </c>
      <c r="T660" s="17">
        <f t="shared" si="285"/>
        <v>7.9699999999999993E-2</v>
      </c>
      <c r="U660" s="101">
        <f t="shared" si="264"/>
        <v>28</v>
      </c>
      <c r="V660" s="101">
        <v>252</v>
      </c>
      <c r="W660" s="22">
        <f t="shared" si="276"/>
        <v>1.0085567600000001</v>
      </c>
      <c r="X660" s="18">
        <f t="shared" si="286"/>
        <v>963.336409</v>
      </c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4"/>
      <c r="AJ660" s="1"/>
      <c r="AK660" s="20"/>
      <c r="AL660" s="5"/>
      <c r="AM660" s="1"/>
      <c r="AN660" s="1"/>
      <c r="AO660" s="1"/>
      <c r="AP660" s="17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6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7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x14ac:dyDescent="0.2">
      <c r="A661" s="114">
        <f t="shared" si="278"/>
        <v>42121</v>
      </c>
      <c r="B661" s="98">
        <f t="shared" si="268"/>
        <v>113545.249369</v>
      </c>
      <c r="C661" s="10">
        <f t="shared" si="279"/>
        <v>99000</v>
      </c>
      <c r="D661" s="99">
        <f t="shared" si="280"/>
        <v>4215.26</v>
      </c>
      <c r="E661" s="21">
        <f>VLOOKUP(A660,[1]Plan1!$AY$80:$BA$314,3)</f>
        <v>4245.1899999999996</v>
      </c>
      <c r="F661" s="121">
        <f t="shared" si="281"/>
        <v>42110</v>
      </c>
      <c r="G661" s="100">
        <f t="shared" si="269"/>
        <v>7.1003923838623972E-3</v>
      </c>
      <c r="H661" s="20">
        <f t="shared" si="282"/>
        <v>42139</v>
      </c>
      <c r="I661" s="20">
        <f t="shared" si="270"/>
        <v>42139</v>
      </c>
      <c r="J661" s="1">
        <f t="shared" si="267"/>
        <v>20</v>
      </c>
      <c r="K661" s="1">
        <f t="shared" si="266"/>
        <v>7</v>
      </c>
      <c r="L661" s="10">
        <f t="shared" si="271"/>
        <v>1.00247942</v>
      </c>
      <c r="M661" s="22">
        <f t="shared" si="265"/>
        <v>1.0132008400000001</v>
      </c>
      <c r="N661" s="22">
        <f t="shared" si="283"/>
        <v>1.1343784457488901</v>
      </c>
      <c r="O661" s="10">
        <f t="shared" si="284"/>
        <v>1.13719104</v>
      </c>
      <c r="P661" s="10">
        <f t="shared" si="272"/>
        <v>112581.91296</v>
      </c>
      <c r="Q661" s="101">
        <f t="shared" si="273"/>
        <v>0</v>
      </c>
      <c r="R661" s="102">
        <f t="shared" si="274"/>
        <v>0</v>
      </c>
      <c r="S661" s="10">
        <f t="shared" si="275"/>
        <v>0</v>
      </c>
      <c r="T661" s="17">
        <f t="shared" si="285"/>
        <v>7.9699999999999993E-2</v>
      </c>
      <c r="U661" s="101">
        <f t="shared" si="264"/>
        <v>28</v>
      </c>
      <c r="V661" s="101">
        <v>252</v>
      </c>
      <c r="W661" s="22">
        <f t="shared" si="276"/>
        <v>1.0085567600000001</v>
      </c>
      <c r="X661" s="18">
        <f t="shared" si="286"/>
        <v>963.336409</v>
      </c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4"/>
      <c r="AJ661" s="1"/>
      <c r="AK661" s="20"/>
      <c r="AL661" s="5"/>
      <c r="AM661" s="1"/>
      <c r="AN661" s="1"/>
      <c r="AO661" s="1"/>
      <c r="AP661" s="17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6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7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x14ac:dyDescent="0.2">
      <c r="A662" s="114">
        <f t="shared" si="278"/>
        <v>42122</v>
      </c>
      <c r="B662" s="98">
        <f t="shared" si="268"/>
        <v>113619.99398699999</v>
      </c>
      <c r="C662" s="10">
        <f t="shared" si="279"/>
        <v>99000</v>
      </c>
      <c r="D662" s="99">
        <f t="shared" si="280"/>
        <v>4215.26</v>
      </c>
      <c r="E662" s="21">
        <f>VLOOKUP(A661,[1]Plan1!$AY$80:$BA$314,3)</f>
        <v>4245.1899999999996</v>
      </c>
      <c r="F662" s="121">
        <f t="shared" si="281"/>
        <v>42110</v>
      </c>
      <c r="G662" s="100">
        <f t="shared" si="269"/>
        <v>7.1003923838623972E-3</v>
      </c>
      <c r="H662" s="20">
        <f t="shared" si="282"/>
        <v>42139</v>
      </c>
      <c r="I662" s="20">
        <f t="shared" si="270"/>
        <v>42139</v>
      </c>
      <c r="J662" s="1">
        <f t="shared" si="267"/>
        <v>20</v>
      </c>
      <c r="K662" s="1">
        <f t="shared" si="266"/>
        <v>8</v>
      </c>
      <c r="L662" s="10">
        <f t="shared" si="271"/>
        <v>1.0028341199999999</v>
      </c>
      <c r="M662" s="22">
        <f t="shared" si="265"/>
        <v>1.0132008400000001</v>
      </c>
      <c r="N662" s="22">
        <f t="shared" si="283"/>
        <v>1.1343784457488901</v>
      </c>
      <c r="O662" s="10">
        <f t="shared" si="284"/>
        <v>1.13759341</v>
      </c>
      <c r="P662" s="10">
        <f t="shared" si="272"/>
        <v>112621.74759</v>
      </c>
      <c r="Q662" s="101">
        <f t="shared" si="273"/>
        <v>0</v>
      </c>
      <c r="R662" s="102">
        <f t="shared" si="274"/>
        <v>0</v>
      </c>
      <c r="S662" s="10">
        <f t="shared" si="275"/>
        <v>0</v>
      </c>
      <c r="T662" s="17">
        <f t="shared" si="285"/>
        <v>7.9699999999999993E-2</v>
      </c>
      <c r="U662" s="101">
        <f t="shared" si="264"/>
        <v>29</v>
      </c>
      <c r="V662" s="101">
        <v>252</v>
      </c>
      <c r="W662" s="22">
        <f t="shared" si="276"/>
        <v>1.0088637090000001</v>
      </c>
      <c r="X662" s="18">
        <f t="shared" si="286"/>
        <v>998.246397</v>
      </c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4"/>
      <c r="AJ662" s="1"/>
      <c r="AK662" s="20"/>
      <c r="AL662" s="5"/>
      <c r="AM662" s="1"/>
      <c r="AN662" s="1"/>
      <c r="AO662" s="1"/>
      <c r="AP662" s="17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6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7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x14ac:dyDescent="0.2">
      <c r="A663" s="114">
        <f t="shared" si="278"/>
        <v>42123</v>
      </c>
      <c r="B663" s="98">
        <f t="shared" si="268"/>
        <v>113694.78852300001</v>
      </c>
      <c r="C663" s="10">
        <f t="shared" si="279"/>
        <v>99000</v>
      </c>
      <c r="D663" s="99">
        <f t="shared" si="280"/>
        <v>4215.26</v>
      </c>
      <c r="E663" s="21">
        <f>VLOOKUP(A662,[1]Plan1!$AY$80:$BA$314,3)</f>
        <v>4245.1899999999996</v>
      </c>
      <c r="F663" s="121">
        <f t="shared" si="281"/>
        <v>42110</v>
      </c>
      <c r="G663" s="100">
        <f t="shared" si="269"/>
        <v>7.1003923838623972E-3</v>
      </c>
      <c r="H663" s="20">
        <f t="shared" si="282"/>
        <v>42139</v>
      </c>
      <c r="I663" s="20">
        <f t="shared" si="270"/>
        <v>42139</v>
      </c>
      <c r="J663" s="1">
        <f t="shared" si="267"/>
        <v>20</v>
      </c>
      <c r="K663" s="1">
        <f t="shared" si="266"/>
        <v>9</v>
      </c>
      <c r="L663" s="10">
        <f t="shared" si="271"/>
        <v>1.0031889599999999</v>
      </c>
      <c r="M663" s="22">
        <f t="shared" si="265"/>
        <v>1.0132008400000001</v>
      </c>
      <c r="N663" s="22">
        <f t="shared" si="283"/>
        <v>1.1343784457488901</v>
      </c>
      <c r="O663" s="10">
        <f t="shared" si="284"/>
        <v>1.13799593</v>
      </c>
      <c r="P663" s="10">
        <f t="shared" si="272"/>
        <v>112661.59707</v>
      </c>
      <c r="Q663" s="101">
        <f t="shared" si="273"/>
        <v>0</v>
      </c>
      <c r="R663" s="102">
        <f t="shared" si="274"/>
        <v>0</v>
      </c>
      <c r="S663" s="10">
        <f t="shared" si="275"/>
        <v>0</v>
      </c>
      <c r="T663" s="17">
        <f t="shared" si="285"/>
        <v>7.9699999999999993E-2</v>
      </c>
      <c r="U663" s="101">
        <f t="shared" si="264"/>
        <v>30</v>
      </c>
      <c r="V663" s="101">
        <v>252</v>
      </c>
      <c r="W663" s="22">
        <f t="shared" si="276"/>
        <v>1.0091707510000001</v>
      </c>
      <c r="X663" s="18">
        <f t="shared" si="286"/>
        <v>1033.1914529999999</v>
      </c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4"/>
      <c r="AJ663" s="1"/>
      <c r="AK663" s="20"/>
      <c r="AL663" s="5"/>
      <c r="AM663" s="1"/>
      <c r="AN663" s="1"/>
      <c r="AO663" s="1"/>
      <c r="AP663" s="17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6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7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x14ac:dyDescent="0.2">
      <c r="A664" s="114">
        <f t="shared" si="278"/>
        <v>42124</v>
      </c>
      <c r="B664" s="98">
        <f t="shared" si="268"/>
        <v>113769.631117</v>
      </c>
      <c r="C664" s="10">
        <f t="shared" si="279"/>
        <v>99000</v>
      </c>
      <c r="D664" s="99">
        <f t="shared" si="280"/>
        <v>4215.26</v>
      </c>
      <c r="E664" s="21">
        <f>VLOOKUP(A663,[1]Plan1!$AY$80:$BA$314,3)</f>
        <v>4245.1899999999996</v>
      </c>
      <c r="F664" s="121">
        <f t="shared" si="281"/>
        <v>42110</v>
      </c>
      <c r="G664" s="100">
        <f t="shared" si="269"/>
        <v>7.1003923838623972E-3</v>
      </c>
      <c r="H664" s="20">
        <f t="shared" si="282"/>
        <v>42139</v>
      </c>
      <c r="I664" s="20">
        <f t="shared" si="270"/>
        <v>42139</v>
      </c>
      <c r="J664" s="1">
        <f t="shared" si="267"/>
        <v>20</v>
      </c>
      <c r="K664" s="1">
        <f t="shared" si="266"/>
        <v>10</v>
      </c>
      <c r="L664" s="10">
        <f t="shared" si="271"/>
        <v>1.0035439100000001</v>
      </c>
      <c r="M664" s="22">
        <f t="shared" si="265"/>
        <v>1.0132008400000001</v>
      </c>
      <c r="N664" s="22">
        <f t="shared" si="283"/>
        <v>1.1343784457488901</v>
      </c>
      <c r="O664" s="10">
        <f t="shared" si="284"/>
        <v>1.13839858</v>
      </c>
      <c r="P664" s="10">
        <f t="shared" si="272"/>
        <v>112701.45942</v>
      </c>
      <c r="Q664" s="101">
        <f t="shared" si="273"/>
        <v>0</v>
      </c>
      <c r="R664" s="102">
        <f t="shared" si="274"/>
        <v>0</v>
      </c>
      <c r="S664" s="10">
        <f t="shared" si="275"/>
        <v>0</v>
      </c>
      <c r="T664" s="17">
        <f t="shared" si="285"/>
        <v>7.9699999999999993E-2</v>
      </c>
      <c r="U664" s="101">
        <f t="shared" si="264"/>
        <v>31</v>
      </c>
      <c r="V664" s="101">
        <v>252</v>
      </c>
      <c r="W664" s="22">
        <f t="shared" si="276"/>
        <v>1.0094778870000001</v>
      </c>
      <c r="X664" s="18">
        <f t="shared" si="286"/>
        <v>1068.171697</v>
      </c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4"/>
      <c r="AJ664" s="1"/>
      <c r="AK664" s="20"/>
      <c r="AL664" s="5"/>
      <c r="AM664" s="1"/>
      <c r="AN664" s="1"/>
      <c r="AO664" s="1"/>
      <c r="AP664" s="17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6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7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x14ac:dyDescent="0.2">
      <c r="A665" s="114">
        <f t="shared" si="278"/>
        <v>42125</v>
      </c>
      <c r="B665" s="98">
        <f t="shared" si="268"/>
        <v>113844.522677</v>
      </c>
      <c r="C665" s="10">
        <f t="shared" si="279"/>
        <v>99000</v>
      </c>
      <c r="D665" s="99">
        <f t="shared" si="280"/>
        <v>4215.26</v>
      </c>
      <c r="E665" s="21">
        <f>VLOOKUP(A664,[1]Plan1!$AY$80:$BA$314,3)</f>
        <v>4245.1899999999996</v>
      </c>
      <c r="F665" s="121">
        <f t="shared" si="281"/>
        <v>42110</v>
      </c>
      <c r="G665" s="100">
        <f t="shared" si="269"/>
        <v>7.1003923838623972E-3</v>
      </c>
      <c r="H665" s="20">
        <f t="shared" si="282"/>
        <v>42139</v>
      </c>
      <c r="I665" s="20">
        <f t="shared" si="270"/>
        <v>42139</v>
      </c>
      <c r="J665" s="1">
        <f t="shared" si="267"/>
        <v>20</v>
      </c>
      <c r="K665" s="1">
        <f t="shared" si="266"/>
        <v>11</v>
      </c>
      <c r="L665" s="10">
        <f t="shared" si="271"/>
        <v>1.0038989899999999</v>
      </c>
      <c r="M665" s="22">
        <f t="shared" si="265"/>
        <v>1.0132008400000001</v>
      </c>
      <c r="N665" s="22">
        <f t="shared" si="283"/>
        <v>1.1343784457488901</v>
      </c>
      <c r="O665" s="10">
        <f t="shared" si="284"/>
        <v>1.1388013699999999</v>
      </c>
      <c r="P665" s="10">
        <f t="shared" si="272"/>
        <v>112741.33563</v>
      </c>
      <c r="Q665" s="101">
        <f t="shared" si="273"/>
        <v>0</v>
      </c>
      <c r="R665" s="102">
        <f t="shared" si="274"/>
        <v>0</v>
      </c>
      <c r="S665" s="10">
        <f t="shared" si="275"/>
        <v>0</v>
      </c>
      <c r="T665" s="17">
        <f t="shared" si="285"/>
        <v>7.9699999999999993E-2</v>
      </c>
      <c r="U665" s="101">
        <f t="shared" si="264"/>
        <v>32</v>
      </c>
      <c r="V665" s="101">
        <v>252</v>
      </c>
      <c r="W665" s="22">
        <f t="shared" si="276"/>
        <v>1.009785116</v>
      </c>
      <c r="X665" s="18">
        <f t="shared" si="286"/>
        <v>1103.1870469999999</v>
      </c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4"/>
      <c r="AJ665" s="1"/>
      <c r="AK665" s="20"/>
      <c r="AL665" s="5"/>
      <c r="AM665" s="1"/>
      <c r="AN665" s="1"/>
      <c r="AO665" s="1"/>
      <c r="AP665" s="17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6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7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x14ac:dyDescent="0.2">
      <c r="A666" s="114">
        <f t="shared" si="278"/>
        <v>42126</v>
      </c>
      <c r="B666" s="98">
        <f t="shared" si="268"/>
        <v>113844.522677</v>
      </c>
      <c r="C666" s="10">
        <f t="shared" si="279"/>
        <v>99000</v>
      </c>
      <c r="D666" s="99">
        <f t="shared" si="280"/>
        <v>4215.26</v>
      </c>
      <c r="E666" s="21">
        <f>VLOOKUP(A665,[1]Plan1!$AY$80:$BA$314,3)</f>
        <v>4245.1899999999996</v>
      </c>
      <c r="F666" s="121">
        <f t="shared" si="281"/>
        <v>42110</v>
      </c>
      <c r="G666" s="100">
        <f t="shared" si="269"/>
        <v>7.1003923838623972E-3</v>
      </c>
      <c r="H666" s="20">
        <f t="shared" si="282"/>
        <v>42139</v>
      </c>
      <c r="I666" s="20">
        <f t="shared" si="270"/>
        <v>42139</v>
      </c>
      <c r="J666" s="1">
        <f t="shared" si="267"/>
        <v>20</v>
      </c>
      <c r="K666" s="1">
        <f t="shared" si="266"/>
        <v>11</v>
      </c>
      <c r="L666" s="10">
        <f t="shared" si="271"/>
        <v>1.0038989899999999</v>
      </c>
      <c r="M666" s="22">
        <f t="shared" si="265"/>
        <v>1.0132008400000001</v>
      </c>
      <c r="N666" s="22">
        <f t="shared" si="283"/>
        <v>1.1343784457488901</v>
      </c>
      <c r="O666" s="10">
        <f t="shared" si="284"/>
        <v>1.1388013699999999</v>
      </c>
      <c r="P666" s="10">
        <f t="shared" si="272"/>
        <v>112741.33563</v>
      </c>
      <c r="Q666" s="101">
        <f t="shared" si="273"/>
        <v>0</v>
      </c>
      <c r="R666" s="102">
        <f t="shared" si="274"/>
        <v>0</v>
      </c>
      <c r="S666" s="10">
        <f t="shared" si="275"/>
        <v>0</v>
      </c>
      <c r="T666" s="17">
        <f t="shared" si="285"/>
        <v>7.9699999999999993E-2</v>
      </c>
      <c r="U666" s="101">
        <f t="shared" si="264"/>
        <v>32</v>
      </c>
      <c r="V666" s="101">
        <v>252</v>
      </c>
      <c r="W666" s="22">
        <f t="shared" si="276"/>
        <v>1.009785116</v>
      </c>
      <c r="X666" s="18">
        <f t="shared" si="286"/>
        <v>1103.1870469999999</v>
      </c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4"/>
      <c r="AJ666" s="1"/>
      <c r="AK666" s="20"/>
      <c r="AL666" s="5"/>
      <c r="AM666" s="1"/>
      <c r="AN666" s="1"/>
      <c r="AO666" s="1"/>
      <c r="AP666" s="17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6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7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x14ac:dyDescent="0.2">
      <c r="A667" s="114">
        <f t="shared" si="278"/>
        <v>42127</v>
      </c>
      <c r="B667" s="98">
        <f t="shared" si="268"/>
        <v>113844.522677</v>
      </c>
      <c r="C667" s="10">
        <f t="shared" si="279"/>
        <v>99000</v>
      </c>
      <c r="D667" s="99">
        <f t="shared" si="280"/>
        <v>4215.26</v>
      </c>
      <c r="E667" s="21">
        <f>VLOOKUP(A666,[1]Plan1!$AY$80:$BA$314,3)</f>
        <v>4245.1899999999996</v>
      </c>
      <c r="F667" s="121">
        <f t="shared" si="281"/>
        <v>42110</v>
      </c>
      <c r="G667" s="100">
        <f t="shared" si="269"/>
        <v>7.1003923838623972E-3</v>
      </c>
      <c r="H667" s="20">
        <f t="shared" si="282"/>
        <v>42139</v>
      </c>
      <c r="I667" s="20">
        <f t="shared" si="270"/>
        <v>42139</v>
      </c>
      <c r="J667" s="1">
        <f t="shared" si="267"/>
        <v>20</v>
      </c>
      <c r="K667" s="1">
        <f t="shared" si="266"/>
        <v>11</v>
      </c>
      <c r="L667" s="10">
        <f t="shared" si="271"/>
        <v>1.0038989899999999</v>
      </c>
      <c r="M667" s="22">
        <f t="shared" si="265"/>
        <v>1.0132008400000001</v>
      </c>
      <c r="N667" s="22">
        <f t="shared" si="283"/>
        <v>1.1343784457488901</v>
      </c>
      <c r="O667" s="10">
        <f t="shared" si="284"/>
        <v>1.1388013699999999</v>
      </c>
      <c r="P667" s="10">
        <f t="shared" si="272"/>
        <v>112741.33563</v>
      </c>
      <c r="Q667" s="101">
        <f t="shared" si="273"/>
        <v>0</v>
      </c>
      <c r="R667" s="102">
        <f t="shared" si="274"/>
        <v>0</v>
      </c>
      <c r="S667" s="10">
        <f t="shared" si="275"/>
        <v>0</v>
      </c>
      <c r="T667" s="17">
        <f t="shared" si="285"/>
        <v>7.9699999999999993E-2</v>
      </c>
      <c r="U667" s="101">
        <f t="shared" si="264"/>
        <v>32</v>
      </c>
      <c r="V667" s="101">
        <v>252</v>
      </c>
      <c r="W667" s="22">
        <f t="shared" si="276"/>
        <v>1.009785116</v>
      </c>
      <c r="X667" s="18">
        <f t="shared" si="286"/>
        <v>1103.1870469999999</v>
      </c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4"/>
      <c r="AJ667" s="1"/>
      <c r="AK667" s="20"/>
      <c r="AL667" s="5"/>
      <c r="AM667" s="1"/>
      <c r="AN667" s="1"/>
      <c r="AO667" s="1"/>
      <c r="AP667" s="17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6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7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x14ac:dyDescent="0.2">
      <c r="A668" s="114">
        <f t="shared" si="278"/>
        <v>42128</v>
      </c>
      <c r="B668" s="98">
        <f t="shared" si="268"/>
        <v>113844.522677</v>
      </c>
      <c r="C668" s="10">
        <f t="shared" si="279"/>
        <v>99000</v>
      </c>
      <c r="D668" s="99">
        <f t="shared" si="280"/>
        <v>4215.26</v>
      </c>
      <c r="E668" s="21">
        <f>VLOOKUP(A667,[1]Plan1!$AY$80:$BA$314,3)</f>
        <v>4245.1899999999996</v>
      </c>
      <c r="F668" s="121">
        <f t="shared" si="281"/>
        <v>42110</v>
      </c>
      <c r="G668" s="100">
        <f t="shared" si="269"/>
        <v>7.1003923838623972E-3</v>
      </c>
      <c r="H668" s="20">
        <f t="shared" si="282"/>
        <v>42139</v>
      </c>
      <c r="I668" s="20">
        <f t="shared" si="270"/>
        <v>42139</v>
      </c>
      <c r="J668" s="1">
        <f t="shared" si="267"/>
        <v>20</v>
      </c>
      <c r="K668" s="1">
        <f t="shared" si="266"/>
        <v>11</v>
      </c>
      <c r="L668" s="10">
        <f t="shared" si="271"/>
        <v>1.0038989899999999</v>
      </c>
      <c r="M668" s="22">
        <f t="shared" si="265"/>
        <v>1.0132008400000001</v>
      </c>
      <c r="N668" s="22">
        <f t="shared" si="283"/>
        <v>1.1343784457488901</v>
      </c>
      <c r="O668" s="10">
        <f t="shared" si="284"/>
        <v>1.1388013699999999</v>
      </c>
      <c r="P668" s="10">
        <f t="shared" si="272"/>
        <v>112741.33563</v>
      </c>
      <c r="Q668" s="101">
        <f t="shared" si="273"/>
        <v>0</v>
      </c>
      <c r="R668" s="102">
        <f t="shared" si="274"/>
        <v>0</v>
      </c>
      <c r="S668" s="10">
        <f t="shared" si="275"/>
        <v>0</v>
      </c>
      <c r="T668" s="17">
        <f t="shared" si="285"/>
        <v>7.9699999999999993E-2</v>
      </c>
      <c r="U668" s="101">
        <f t="shared" si="264"/>
        <v>32</v>
      </c>
      <c r="V668" s="101">
        <v>252</v>
      </c>
      <c r="W668" s="22">
        <f t="shared" si="276"/>
        <v>1.009785116</v>
      </c>
      <c r="X668" s="18">
        <f t="shared" si="286"/>
        <v>1103.1870469999999</v>
      </c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4"/>
      <c r="AJ668" s="1"/>
      <c r="AK668" s="20"/>
      <c r="AL668" s="5"/>
      <c r="AM668" s="1"/>
      <c r="AN668" s="1"/>
      <c r="AO668" s="1"/>
      <c r="AP668" s="17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6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7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x14ac:dyDescent="0.2">
      <c r="A669" s="114">
        <f t="shared" si="278"/>
        <v>42129</v>
      </c>
      <c r="B669" s="98">
        <f t="shared" si="268"/>
        <v>113919.46433999999</v>
      </c>
      <c r="C669" s="10">
        <f t="shared" si="279"/>
        <v>99000</v>
      </c>
      <c r="D669" s="99">
        <f t="shared" si="280"/>
        <v>4215.26</v>
      </c>
      <c r="E669" s="21">
        <f>VLOOKUP(A668,[1]Plan1!$AY$80:$BA$314,3)</f>
        <v>4245.1899999999996</v>
      </c>
      <c r="F669" s="121">
        <f t="shared" si="281"/>
        <v>42110</v>
      </c>
      <c r="G669" s="100">
        <f t="shared" si="269"/>
        <v>7.1003923838623972E-3</v>
      </c>
      <c r="H669" s="20">
        <f t="shared" si="282"/>
        <v>42139</v>
      </c>
      <c r="I669" s="20">
        <f t="shared" si="270"/>
        <v>42139</v>
      </c>
      <c r="J669" s="1">
        <f t="shared" si="267"/>
        <v>20</v>
      </c>
      <c r="K669" s="1">
        <f t="shared" si="266"/>
        <v>12</v>
      </c>
      <c r="L669" s="10">
        <f t="shared" si="271"/>
        <v>1.0042542000000001</v>
      </c>
      <c r="M669" s="22">
        <f t="shared" si="265"/>
        <v>1.0132008400000001</v>
      </c>
      <c r="N669" s="22">
        <f t="shared" si="283"/>
        <v>1.1343784457488901</v>
      </c>
      <c r="O669" s="10">
        <f t="shared" si="284"/>
        <v>1.13920431</v>
      </c>
      <c r="P669" s="10">
        <f t="shared" si="272"/>
        <v>112781.22669</v>
      </c>
      <c r="Q669" s="101">
        <f t="shared" si="273"/>
        <v>0</v>
      </c>
      <c r="R669" s="102">
        <f t="shared" si="274"/>
        <v>0</v>
      </c>
      <c r="S669" s="10">
        <f t="shared" si="275"/>
        <v>0</v>
      </c>
      <c r="T669" s="17">
        <f t="shared" si="285"/>
        <v>7.9699999999999993E-2</v>
      </c>
      <c r="U669" s="101">
        <f t="shared" si="264"/>
        <v>33</v>
      </c>
      <c r="V669" s="101">
        <v>252</v>
      </c>
      <c r="W669" s="22">
        <f t="shared" si="276"/>
        <v>1.0100924389999999</v>
      </c>
      <c r="X669" s="18">
        <f t="shared" si="286"/>
        <v>1138.23765</v>
      </c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4"/>
      <c r="AJ669" s="1"/>
      <c r="AK669" s="20"/>
      <c r="AL669" s="5"/>
      <c r="AM669" s="1"/>
      <c r="AN669" s="1"/>
      <c r="AO669" s="1"/>
      <c r="AP669" s="17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6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7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x14ac:dyDescent="0.2">
      <c r="A670" s="114">
        <f t="shared" si="278"/>
        <v>42130</v>
      </c>
      <c r="B670" s="98">
        <f t="shared" si="268"/>
        <v>113994.455132</v>
      </c>
      <c r="C670" s="10">
        <f t="shared" si="279"/>
        <v>99000</v>
      </c>
      <c r="D670" s="99">
        <f t="shared" si="280"/>
        <v>4215.26</v>
      </c>
      <c r="E670" s="21">
        <f>VLOOKUP(A669,[1]Plan1!$AY$80:$BA$314,3)</f>
        <v>4245.1899999999996</v>
      </c>
      <c r="F670" s="121">
        <f t="shared" si="281"/>
        <v>42110</v>
      </c>
      <c r="G670" s="100">
        <f t="shared" si="269"/>
        <v>7.1003923838623972E-3</v>
      </c>
      <c r="H670" s="20">
        <f t="shared" si="282"/>
        <v>42139</v>
      </c>
      <c r="I670" s="20">
        <f t="shared" si="270"/>
        <v>42139</v>
      </c>
      <c r="J670" s="1">
        <f t="shared" si="267"/>
        <v>20</v>
      </c>
      <c r="K670" s="1">
        <f t="shared" si="266"/>
        <v>13</v>
      </c>
      <c r="L670" s="10">
        <f t="shared" si="271"/>
        <v>1.00460953</v>
      </c>
      <c r="M670" s="22">
        <f t="shared" si="265"/>
        <v>1.0132008400000001</v>
      </c>
      <c r="N670" s="22">
        <f t="shared" si="283"/>
        <v>1.1343784457488901</v>
      </c>
      <c r="O670" s="10">
        <f t="shared" si="284"/>
        <v>1.1396073900000001</v>
      </c>
      <c r="P670" s="10">
        <f t="shared" si="272"/>
        <v>112821.13161</v>
      </c>
      <c r="Q670" s="101">
        <f t="shared" si="273"/>
        <v>0</v>
      </c>
      <c r="R670" s="102">
        <f t="shared" si="274"/>
        <v>0</v>
      </c>
      <c r="S670" s="10">
        <f t="shared" si="275"/>
        <v>0</v>
      </c>
      <c r="T670" s="17">
        <f t="shared" si="285"/>
        <v>7.9699999999999993E-2</v>
      </c>
      <c r="U670" s="101">
        <f t="shared" si="264"/>
        <v>34</v>
      </c>
      <c r="V670" s="101">
        <v>252</v>
      </c>
      <c r="W670" s="22">
        <f t="shared" si="276"/>
        <v>1.010399856</v>
      </c>
      <c r="X670" s="18">
        <f t="shared" si="286"/>
        <v>1173.3235219999999</v>
      </c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4"/>
      <c r="AJ670" s="1"/>
      <c r="AK670" s="20"/>
      <c r="AL670" s="5"/>
      <c r="AM670" s="1"/>
      <c r="AN670" s="1"/>
      <c r="AO670" s="1"/>
      <c r="AP670" s="17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6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7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x14ac:dyDescent="0.2">
      <c r="A671" s="114">
        <f t="shared" si="278"/>
        <v>42131</v>
      </c>
      <c r="B671" s="98">
        <f t="shared" si="268"/>
        <v>114069.495964</v>
      </c>
      <c r="C671" s="10">
        <f t="shared" si="279"/>
        <v>99000</v>
      </c>
      <c r="D671" s="99">
        <f t="shared" si="280"/>
        <v>4215.26</v>
      </c>
      <c r="E671" s="21">
        <f>VLOOKUP(A670,[1]Plan1!$AY$80:$BA$314,3)</f>
        <v>4245.1899999999996</v>
      </c>
      <c r="F671" s="121">
        <f t="shared" si="281"/>
        <v>42110</v>
      </c>
      <c r="G671" s="100">
        <f t="shared" si="269"/>
        <v>7.1003923838623972E-3</v>
      </c>
      <c r="H671" s="20">
        <f t="shared" si="282"/>
        <v>42139</v>
      </c>
      <c r="I671" s="20">
        <f t="shared" si="270"/>
        <v>42139</v>
      </c>
      <c r="J671" s="1">
        <f t="shared" si="267"/>
        <v>20</v>
      </c>
      <c r="K671" s="1">
        <f t="shared" si="266"/>
        <v>14</v>
      </c>
      <c r="L671" s="10">
        <f t="shared" si="271"/>
        <v>1.0049649899999999</v>
      </c>
      <c r="M671" s="22">
        <f t="shared" si="265"/>
        <v>1.0132008400000001</v>
      </c>
      <c r="N671" s="22">
        <f t="shared" si="283"/>
        <v>1.1343784457488901</v>
      </c>
      <c r="O671" s="10">
        <f t="shared" si="284"/>
        <v>1.14001062</v>
      </c>
      <c r="P671" s="10">
        <f t="shared" si="272"/>
        <v>112861.05138</v>
      </c>
      <c r="Q671" s="101">
        <f t="shared" si="273"/>
        <v>0</v>
      </c>
      <c r="R671" s="102">
        <f t="shared" si="274"/>
        <v>0</v>
      </c>
      <c r="S671" s="10">
        <f t="shared" si="275"/>
        <v>0</v>
      </c>
      <c r="T671" s="17">
        <f t="shared" si="285"/>
        <v>7.9699999999999993E-2</v>
      </c>
      <c r="U671" s="101">
        <f t="shared" si="264"/>
        <v>35</v>
      </c>
      <c r="V671" s="101">
        <v>252</v>
      </c>
      <c r="W671" s="22">
        <f t="shared" si="276"/>
        <v>1.0107073660000001</v>
      </c>
      <c r="X671" s="18">
        <f t="shared" si="286"/>
        <v>1208.4445840000001</v>
      </c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4"/>
      <c r="AJ671" s="1"/>
      <c r="AK671" s="20"/>
      <c r="AL671" s="5"/>
      <c r="AM671" s="1"/>
      <c r="AN671" s="1"/>
      <c r="AO671" s="1"/>
      <c r="AP671" s="17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6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7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x14ac:dyDescent="0.2">
      <c r="A672" s="114">
        <f t="shared" si="278"/>
        <v>42132</v>
      </c>
      <c r="B672" s="98">
        <f t="shared" si="268"/>
        <v>114144.585859</v>
      </c>
      <c r="C672" s="10">
        <f t="shared" si="279"/>
        <v>99000</v>
      </c>
      <c r="D672" s="99">
        <f t="shared" si="280"/>
        <v>4215.26</v>
      </c>
      <c r="E672" s="21">
        <f>VLOOKUP(A671,[1]Plan1!$AY$80:$BA$314,3)</f>
        <v>4245.1899999999996</v>
      </c>
      <c r="F672" s="121">
        <f t="shared" si="281"/>
        <v>42110</v>
      </c>
      <c r="G672" s="100">
        <f t="shared" si="269"/>
        <v>7.1003923838623972E-3</v>
      </c>
      <c r="H672" s="20">
        <f t="shared" si="282"/>
        <v>42139</v>
      </c>
      <c r="I672" s="20">
        <f t="shared" si="270"/>
        <v>42139</v>
      </c>
      <c r="J672" s="1">
        <f t="shared" si="267"/>
        <v>20</v>
      </c>
      <c r="K672" s="1">
        <f t="shared" si="266"/>
        <v>15</v>
      </c>
      <c r="L672" s="10">
        <f t="shared" si="271"/>
        <v>1.00532058</v>
      </c>
      <c r="M672" s="22">
        <f t="shared" si="265"/>
        <v>1.0132008400000001</v>
      </c>
      <c r="N672" s="22">
        <f t="shared" si="283"/>
        <v>1.1343784457488901</v>
      </c>
      <c r="O672" s="10">
        <f t="shared" si="284"/>
        <v>1.1404139900000001</v>
      </c>
      <c r="P672" s="10">
        <f t="shared" si="272"/>
        <v>112900.98501</v>
      </c>
      <c r="Q672" s="101">
        <f t="shared" si="273"/>
        <v>0</v>
      </c>
      <c r="R672" s="102">
        <f t="shared" si="274"/>
        <v>0</v>
      </c>
      <c r="S672" s="10">
        <f t="shared" si="275"/>
        <v>0</v>
      </c>
      <c r="T672" s="17">
        <f t="shared" si="285"/>
        <v>7.9699999999999993E-2</v>
      </c>
      <c r="U672" s="101">
        <f t="shared" si="264"/>
        <v>36</v>
      </c>
      <c r="V672" s="101">
        <v>252</v>
      </c>
      <c r="W672" s="22">
        <f t="shared" si="276"/>
        <v>1.0110149690000001</v>
      </c>
      <c r="X672" s="18">
        <f t="shared" si="286"/>
        <v>1243.6008489999999</v>
      </c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4"/>
      <c r="AJ672" s="1"/>
      <c r="AK672" s="20"/>
      <c r="AL672" s="5"/>
      <c r="AM672" s="1"/>
      <c r="AN672" s="1"/>
      <c r="AO672" s="1"/>
      <c r="AP672" s="17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6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7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x14ac:dyDescent="0.2">
      <c r="A673" s="114">
        <f t="shared" si="278"/>
        <v>42133</v>
      </c>
      <c r="B673" s="98">
        <f t="shared" si="268"/>
        <v>114219.72495599999</v>
      </c>
      <c r="C673" s="10">
        <f t="shared" si="279"/>
        <v>99000</v>
      </c>
      <c r="D673" s="99">
        <f t="shared" si="280"/>
        <v>4215.26</v>
      </c>
      <c r="E673" s="21">
        <f>VLOOKUP(A672,[1]Plan1!$AY$80:$BA$314,3)</f>
        <v>4245.1899999999996</v>
      </c>
      <c r="F673" s="121">
        <f t="shared" si="281"/>
        <v>42110</v>
      </c>
      <c r="G673" s="100">
        <f t="shared" si="269"/>
        <v>7.1003923838623972E-3</v>
      </c>
      <c r="H673" s="20">
        <f t="shared" si="282"/>
        <v>42139</v>
      </c>
      <c r="I673" s="20">
        <f t="shared" si="270"/>
        <v>42139</v>
      </c>
      <c r="J673" s="1">
        <f t="shared" si="267"/>
        <v>20</v>
      </c>
      <c r="K673" s="1">
        <f t="shared" si="266"/>
        <v>16</v>
      </c>
      <c r="L673" s="10">
        <f t="shared" si="271"/>
        <v>1.00567629</v>
      </c>
      <c r="M673" s="22">
        <f t="shared" si="265"/>
        <v>1.0132008400000001</v>
      </c>
      <c r="N673" s="22">
        <f t="shared" si="283"/>
        <v>1.1343784457488901</v>
      </c>
      <c r="O673" s="10">
        <f t="shared" si="284"/>
        <v>1.1408175</v>
      </c>
      <c r="P673" s="10">
        <f t="shared" si="272"/>
        <v>112940.9325</v>
      </c>
      <c r="Q673" s="101">
        <f t="shared" si="273"/>
        <v>0</v>
      </c>
      <c r="R673" s="102">
        <f t="shared" si="274"/>
        <v>0</v>
      </c>
      <c r="S673" s="10">
        <f t="shared" si="275"/>
        <v>0</v>
      </c>
      <c r="T673" s="17">
        <f t="shared" si="285"/>
        <v>7.9699999999999993E-2</v>
      </c>
      <c r="U673" s="101">
        <f t="shared" si="264"/>
        <v>37</v>
      </c>
      <c r="V673" s="101">
        <v>252</v>
      </c>
      <c r="W673" s="22">
        <f t="shared" si="276"/>
        <v>1.0113226660000001</v>
      </c>
      <c r="X673" s="18">
        <f t="shared" si="286"/>
        <v>1278.7924559999999</v>
      </c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4"/>
      <c r="AJ673" s="1"/>
      <c r="AK673" s="20"/>
      <c r="AL673" s="5"/>
      <c r="AM673" s="1"/>
      <c r="AN673" s="1"/>
      <c r="AO673" s="1"/>
      <c r="AP673" s="17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6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7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x14ac:dyDescent="0.2">
      <c r="A674" s="114">
        <f t="shared" si="278"/>
        <v>42134</v>
      </c>
      <c r="B674" s="98">
        <f t="shared" si="268"/>
        <v>114219.72495599999</v>
      </c>
      <c r="C674" s="10">
        <f t="shared" si="279"/>
        <v>99000</v>
      </c>
      <c r="D674" s="99">
        <f t="shared" si="280"/>
        <v>4215.26</v>
      </c>
      <c r="E674" s="21">
        <f>VLOOKUP(A673,[1]Plan1!$AY$80:$BA$314,3)</f>
        <v>4245.1899999999996</v>
      </c>
      <c r="F674" s="121">
        <f t="shared" si="281"/>
        <v>42110</v>
      </c>
      <c r="G674" s="100">
        <f t="shared" si="269"/>
        <v>7.1003923838623972E-3</v>
      </c>
      <c r="H674" s="20">
        <f t="shared" si="282"/>
        <v>42139</v>
      </c>
      <c r="I674" s="20">
        <f t="shared" si="270"/>
        <v>42139</v>
      </c>
      <c r="J674" s="1">
        <f t="shared" si="267"/>
        <v>20</v>
      </c>
      <c r="K674" s="1">
        <f t="shared" si="266"/>
        <v>16</v>
      </c>
      <c r="L674" s="10">
        <f t="shared" si="271"/>
        <v>1.00567629</v>
      </c>
      <c r="M674" s="22">
        <f t="shared" si="265"/>
        <v>1.0132008400000001</v>
      </c>
      <c r="N674" s="22">
        <f t="shared" si="283"/>
        <v>1.1343784457488901</v>
      </c>
      <c r="O674" s="10">
        <f t="shared" si="284"/>
        <v>1.1408175</v>
      </c>
      <c r="P674" s="10">
        <f t="shared" si="272"/>
        <v>112940.9325</v>
      </c>
      <c r="Q674" s="101">
        <f t="shared" si="273"/>
        <v>0</v>
      </c>
      <c r="R674" s="102">
        <f t="shared" si="274"/>
        <v>0</v>
      </c>
      <c r="S674" s="10">
        <f t="shared" si="275"/>
        <v>0</v>
      </c>
      <c r="T674" s="17">
        <f t="shared" si="285"/>
        <v>7.9699999999999993E-2</v>
      </c>
      <c r="U674" s="101">
        <f t="shared" si="264"/>
        <v>37</v>
      </c>
      <c r="V674" s="101">
        <v>252</v>
      </c>
      <c r="W674" s="22">
        <f t="shared" si="276"/>
        <v>1.0113226660000001</v>
      </c>
      <c r="X674" s="18">
        <f t="shared" si="286"/>
        <v>1278.7924559999999</v>
      </c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4"/>
      <c r="AJ674" s="1"/>
      <c r="AK674" s="20"/>
      <c r="AL674" s="5"/>
      <c r="AM674" s="1"/>
      <c r="AN674" s="1"/>
      <c r="AO674" s="1"/>
      <c r="AP674" s="17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6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7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x14ac:dyDescent="0.2">
      <c r="A675" s="114">
        <f t="shared" si="278"/>
        <v>42135</v>
      </c>
      <c r="B675" s="98">
        <f t="shared" si="268"/>
        <v>114219.72495599999</v>
      </c>
      <c r="C675" s="10">
        <f t="shared" si="279"/>
        <v>99000</v>
      </c>
      <c r="D675" s="99">
        <f t="shared" si="280"/>
        <v>4215.26</v>
      </c>
      <c r="E675" s="21">
        <f>VLOOKUP(A674,[1]Plan1!$AY$80:$BA$314,3)</f>
        <v>4245.1899999999996</v>
      </c>
      <c r="F675" s="121">
        <f t="shared" si="281"/>
        <v>42110</v>
      </c>
      <c r="G675" s="100">
        <f t="shared" si="269"/>
        <v>7.1003923838623972E-3</v>
      </c>
      <c r="H675" s="20">
        <f t="shared" si="282"/>
        <v>42139</v>
      </c>
      <c r="I675" s="20">
        <f t="shared" si="270"/>
        <v>42139</v>
      </c>
      <c r="J675" s="1">
        <f t="shared" si="267"/>
        <v>20</v>
      </c>
      <c r="K675" s="1">
        <f t="shared" si="266"/>
        <v>16</v>
      </c>
      <c r="L675" s="10">
        <f t="shared" si="271"/>
        <v>1.00567629</v>
      </c>
      <c r="M675" s="22">
        <f t="shared" si="265"/>
        <v>1.0132008400000001</v>
      </c>
      <c r="N675" s="22">
        <f t="shared" si="283"/>
        <v>1.1343784457488901</v>
      </c>
      <c r="O675" s="10">
        <f t="shared" si="284"/>
        <v>1.1408175</v>
      </c>
      <c r="P675" s="10">
        <f t="shared" si="272"/>
        <v>112940.9325</v>
      </c>
      <c r="Q675" s="101">
        <f t="shared" si="273"/>
        <v>0</v>
      </c>
      <c r="R675" s="102">
        <f t="shared" si="274"/>
        <v>0</v>
      </c>
      <c r="S675" s="10">
        <f t="shared" si="275"/>
        <v>0</v>
      </c>
      <c r="T675" s="17">
        <f t="shared" si="285"/>
        <v>7.9699999999999993E-2</v>
      </c>
      <c r="U675" s="101">
        <f t="shared" si="264"/>
        <v>37</v>
      </c>
      <c r="V675" s="101">
        <v>252</v>
      </c>
      <c r="W675" s="22">
        <f t="shared" si="276"/>
        <v>1.0113226660000001</v>
      </c>
      <c r="X675" s="18">
        <f t="shared" si="286"/>
        <v>1278.7924559999999</v>
      </c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4"/>
      <c r="AJ675" s="1"/>
      <c r="AK675" s="20"/>
      <c r="AL675" s="5"/>
      <c r="AM675" s="1"/>
      <c r="AN675" s="1"/>
      <c r="AO675" s="1"/>
      <c r="AP675" s="17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6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7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x14ac:dyDescent="0.2">
      <c r="A676" s="114">
        <f t="shared" si="278"/>
        <v>42136</v>
      </c>
      <c r="B676" s="98">
        <f t="shared" si="268"/>
        <v>114294.913277</v>
      </c>
      <c r="C676" s="10">
        <f t="shared" si="279"/>
        <v>99000</v>
      </c>
      <c r="D676" s="99">
        <f t="shared" si="280"/>
        <v>4215.26</v>
      </c>
      <c r="E676" s="21">
        <f>VLOOKUP(A675,[1]Plan1!$AY$80:$BA$314,3)</f>
        <v>4245.1899999999996</v>
      </c>
      <c r="F676" s="121">
        <f t="shared" si="281"/>
        <v>42110</v>
      </c>
      <c r="G676" s="100">
        <f t="shared" si="269"/>
        <v>7.1003923838623972E-3</v>
      </c>
      <c r="H676" s="20">
        <f t="shared" si="282"/>
        <v>42139</v>
      </c>
      <c r="I676" s="20">
        <f t="shared" si="270"/>
        <v>42139</v>
      </c>
      <c r="J676" s="1">
        <f t="shared" si="267"/>
        <v>20</v>
      </c>
      <c r="K676" s="1">
        <f t="shared" si="266"/>
        <v>17</v>
      </c>
      <c r="L676" s="10">
        <f t="shared" si="271"/>
        <v>1.00603212</v>
      </c>
      <c r="M676" s="22">
        <f t="shared" si="265"/>
        <v>1.0132008400000001</v>
      </c>
      <c r="N676" s="22">
        <f t="shared" si="283"/>
        <v>1.1343784457488901</v>
      </c>
      <c r="O676" s="10">
        <f t="shared" si="284"/>
        <v>1.14122115</v>
      </c>
      <c r="P676" s="10">
        <f t="shared" si="272"/>
        <v>112980.89384999999</v>
      </c>
      <c r="Q676" s="101">
        <f t="shared" si="273"/>
        <v>0</v>
      </c>
      <c r="R676" s="102">
        <f t="shared" si="274"/>
        <v>0</v>
      </c>
      <c r="S676" s="10">
        <f t="shared" si="275"/>
        <v>0</v>
      </c>
      <c r="T676" s="17">
        <f t="shared" si="285"/>
        <v>7.9699999999999993E-2</v>
      </c>
      <c r="U676" s="101">
        <f t="shared" si="264"/>
        <v>38</v>
      </c>
      <c r="V676" s="101">
        <v>252</v>
      </c>
      <c r="W676" s="22">
        <f t="shared" si="276"/>
        <v>1.0116304570000001</v>
      </c>
      <c r="X676" s="18">
        <f t="shared" si="286"/>
        <v>1314.019427</v>
      </c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4"/>
      <c r="AJ676" s="1"/>
      <c r="AK676" s="20"/>
      <c r="AL676" s="5"/>
      <c r="AM676" s="1"/>
      <c r="AN676" s="1"/>
      <c r="AO676" s="1"/>
      <c r="AP676" s="17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6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7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x14ac:dyDescent="0.2">
      <c r="A677" s="114">
        <f t="shared" si="278"/>
        <v>42137</v>
      </c>
      <c r="B677" s="98">
        <f t="shared" si="268"/>
        <v>114370.151849</v>
      </c>
      <c r="C677" s="10">
        <f t="shared" si="279"/>
        <v>99000</v>
      </c>
      <c r="D677" s="99">
        <f t="shared" si="280"/>
        <v>4215.26</v>
      </c>
      <c r="E677" s="21">
        <f>VLOOKUP(A676,[1]Plan1!$AY$80:$BA$314,3)</f>
        <v>4245.1899999999996</v>
      </c>
      <c r="F677" s="121">
        <f t="shared" si="281"/>
        <v>42110</v>
      </c>
      <c r="G677" s="100">
        <f t="shared" si="269"/>
        <v>7.1003923838623972E-3</v>
      </c>
      <c r="H677" s="20">
        <f t="shared" si="282"/>
        <v>42139</v>
      </c>
      <c r="I677" s="20">
        <f t="shared" si="270"/>
        <v>42139</v>
      </c>
      <c r="J677" s="1">
        <f t="shared" si="267"/>
        <v>20</v>
      </c>
      <c r="K677" s="1">
        <f t="shared" si="266"/>
        <v>18</v>
      </c>
      <c r="L677" s="10">
        <f t="shared" si="271"/>
        <v>1.00638809</v>
      </c>
      <c r="M677" s="22">
        <f t="shared" si="265"/>
        <v>1.0132008400000001</v>
      </c>
      <c r="N677" s="22">
        <f t="shared" si="283"/>
        <v>1.1343784457488901</v>
      </c>
      <c r="O677" s="10">
        <f t="shared" si="284"/>
        <v>1.14162495</v>
      </c>
      <c r="P677" s="10">
        <f t="shared" si="272"/>
        <v>113020.87005</v>
      </c>
      <c r="Q677" s="101">
        <f t="shared" si="273"/>
        <v>0</v>
      </c>
      <c r="R677" s="102">
        <f t="shared" si="274"/>
        <v>0</v>
      </c>
      <c r="S677" s="10">
        <f t="shared" si="275"/>
        <v>0</v>
      </c>
      <c r="T677" s="17">
        <f t="shared" si="285"/>
        <v>7.9699999999999993E-2</v>
      </c>
      <c r="U677" s="101">
        <f t="shared" ref="U677:U740" si="287">IF(Q676&gt;0,1,IF(K677=K676,U676,U676+1))</f>
        <v>39</v>
      </c>
      <c r="V677" s="101">
        <v>252</v>
      </c>
      <c r="W677" s="22">
        <f t="shared" si="276"/>
        <v>1.0119383420000001</v>
      </c>
      <c r="X677" s="18">
        <f t="shared" si="286"/>
        <v>1349.2817990000001</v>
      </c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4"/>
      <c r="AJ677" s="1"/>
      <c r="AK677" s="20"/>
      <c r="AL677" s="5"/>
      <c r="AM677" s="1"/>
      <c r="AN677" s="1"/>
      <c r="AO677" s="1"/>
      <c r="AP677" s="17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6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7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x14ac:dyDescent="0.2">
      <c r="A678" s="114">
        <f t="shared" si="278"/>
        <v>42138</v>
      </c>
      <c r="B678" s="98">
        <f t="shared" si="268"/>
        <v>114445.43857999999</v>
      </c>
      <c r="C678" s="10">
        <f t="shared" si="279"/>
        <v>99000</v>
      </c>
      <c r="D678" s="99">
        <f t="shared" si="280"/>
        <v>4215.26</v>
      </c>
      <c r="E678" s="21">
        <f>VLOOKUP(A677,[1]Plan1!$AY$80:$BA$314,3)</f>
        <v>4245.1899999999996</v>
      </c>
      <c r="F678" s="121">
        <f t="shared" si="281"/>
        <v>42110</v>
      </c>
      <c r="G678" s="100">
        <f t="shared" si="269"/>
        <v>7.1003923838623972E-3</v>
      </c>
      <c r="H678" s="20">
        <f t="shared" si="282"/>
        <v>42139</v>
      </c>
      <c r="I678" s="20">
        <f t="shared" si="270"/>
        <v>42139</v>
      </c>
      <c r="J678" s="1">
        <f t="shared" si="267"/>
        <v>20</v>
      </c>
      <c r="K678" s="1">
        <f t="shared" si="266"/>
        <v>19</v>
      </c>
      <c r="L678" s="10">
        <f t="shared" si="271"/>
        <v>1.0067441699999999</v>
      </c>
      <c r="M678" s="22">
        <f t="shared" si="265"/>
        <v>1.0132008400000001</v>
      </c>
      <c r="N678" s="22">
        <f t="shared" si="283"/>
        <v>1.1343784457488901</v>
      </c>
      <c r="O678" s="10">
        <f t="shared" si="284"/>
        <v>1.14202888</v>
      </c>
      <c r="P678" s="10">
        <f t="shared" si="272"/>
        <v>113060.85911999999</v>
      </c>
      <c r="Q678" s="101">
        <f t="shared" si="273"/>
        <v>0</v>
      </c>
      <c r="R678" s="102">
        <f t="shared" si="274"/>
        <v>0</v>
      </c>
      <c r="S678" s="10">
        <f t="shared" si="275"/>
        <v>0</v>
      </c>
      <c r="T678" s="17">
        <f t="shared" si="285"/>
        <v>7.9699999999999993E-2</v>
      </c>
      <c r="U678" s="101">
        <f t="shared" si="287"/>
        <v>40</v>
      </c>
      <c r="V678" s="101">
        <v>252</v>
      </c>
      <c r="W678" s="22">
        <f t="shared" si="276"/>
        <v>1.01224632</v>
      </c>
      <c r="X678" s="18">
        <f t="shared" si="286"/>
        <v>1384.5794599999999</v>
      </c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4"/>
      <c r="AJ678" s="1"/>
      <c r="AK678" s="20"/>
      <c r="AL678" s="5"/>
      <c r="AM678" s="1"/>
      <c r="AN678" s="1"/>
      <c r="AO678" s="1"/>
      <c r="AP678" s="17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6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7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x14ac:dyDescent="0.2">
      <c r="A679" s="114">
        <f t="shared" si="278"/>
        <v>42139</v>
      </c>
      <c r="B679" s="98">
        <f t="shared" si="268"/>
        <v>114520.776612</v>
      </c>
      <c r="C679" s="10">
        <f t="shared" si="279"/>
        <v>99000</v>
      </c>
      <c r="D679" s="99">
        <f t="shared" si="280"/>
        <v>4215.26</v>
      </c>
      <c r="E679" s="21">
        <f>VLOOKUP(A678,[1]Plan1!$AY$80:$BA$314,3)</f>
        <v>4245.1899999999996</v>
      </c>
      <c r="F679" s="121">
        <f t="shared" si="281"/>
        <v>42110</v>
      </c>
      <c r="G679" s="100">
        <f t="shared" si="269"/>
        <v>7.1003923838623972E-3</v>
      </c>
      <c r="H679" s="20">
        <f t="shared" si="282"/>
        <v>42170</v>
      </c>
      <c r="I679" s="20">
        <f t="shared" si="270"/>
        <v>42139</v>
      </c>
      <c r="J679" s="1">
        <f t="shared" si="267"/>
        <v>20</v>
      </c>
      <c r="K679" s="1">
        <f t="shared" si="266"/>
        <v>20</v>
      </c>
      <c r="L679" s="10">
        <f t="shared" si="271"/>
        <v>1.00710039</v>
      </c>
      <c r="M679" s="22">
        <f t="shared" si="265"/>
        <v>1.0132008400000001</v>
      </c>
      <c r="N679" s="22">
        <f t="shared" si="283"/>
        <v>1.1343784457488901</v>
      </c>
      <c r="O679" s="10">
        <f t="shared" si="284"/>
        <v>1.14243297</v>
      </c>
      <c r="P679" s="10">
        <f t="shared" si="272"/>
        <v>113100.86403</v>
      </c>
      <c r="Q679" s="101">
        <f t="shared" si="273"/>
        <v>0</v>
      </c>
      <c r="R679" s="102">
        <f t="shared" si="274"/>
        <v>0</v>
      </c>
      <c r="S679" s="10">
        <f t="shared" si="275"/>
        <v>0</v>
      </c>
      <c r="T679" s="17">
        <f t="shared" si="285"/>
        <v>7.9699999999999993E-2</v>
      </c>
      <c r="U679" s="101">
        <f t="shared" si="287"/>
        <v>41</v>
      </c>
      <c r="V679" s="101">
        <v>252</v>
      </c>
      <c r="W679" s="22">
        <f t="shared" si="276"/>
        <v>1.012554392</v>
      </c>
      <c r="X679" s="18">
        <f t="shared" si="286"/>
        <v>1419.9125819999999</v>
      </c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4"/>
      <c r="AJ679" s="1"/>
      <c r="AK679" s="20"/>
      <c r="AL679" s="5"/>
      <c r="AM679" s="1"/>
      <c r="AN679" s="1"/>
      <c r="AO679" s="1"/>
      <c r="AP679" s="17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6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7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x14ac:dyDescent="0.2">
      <c r="A680" s="114">
        <f t="shared" si="278"/>
        <v>42140</v>
      </c>
      <c r="B680" s="98">
        <f t="shared" si="268"/>
        <v>114597.86159499999</v>
      </c>
      <c r="C680" s="10">
        <f t="shared" si="279"/>
        <v>99000</v>
      </c>
      <c r="D680" s="99">
        <f t="shared" si="280"/>
        <v>4245.1899999999996</v>
      </c>
      <c r="E680" s="21">
        <f>VLOOKUP(A679,[1]Plan1!$AY$80:$BA$314,3)</f>
        <v>4276.6000000000004</v>
      </c>
      <c r="F680" s="121">
        <f t="shared" si="281"/>
        <v>42140</v>
      </c>
      <c r="G680" s="100">
        <f t="shared" si="269"/>
        <v>7.3989621194812116E-3</v>
      </c>
      <c r="H680" s="20">
        <f t="shared" si="282"/>
        <v>42170</v>
      </c>
      <c r="I680" s="20">
        <f t="shared" si="270"/>
        <v>42170</v>
      </c>
      <c r="J680" s="1">
        <f t="shared" si="267"/>
        <v>20</v>
      </c>
      <c r="K680" s="1">
        <f t="shared" si="266"/>
        <v>1</v>
      </c>
      <c r="L680" s="10">
        <f t="shared" si="271"/>
        <v>1.00036865</v>
      </c>
      <c r="M680" s="22">
        <f t="shared" si="265"/>
        <v>1.00710039</v>
      </c>
      <c r="N680" s="22">
        <f t="shared" si="283"/>
        <v>1.1424329751213012</v>
      </c>
      <c r="O680" s="10">
        <f t="shared" si="284"/>
        <v>1.1428541299999999</v>
      </c>
      <c r="P680" s="10">
        <f t="shared" si="272"/>
        <v>113142.55886999999</v>
      </c>
      <c r="Q680" s="101">
        <f t="shared" si="273"/>
        <v>0</v>
      </c>
      <c r="R680" s="102">
        <f t="shared" si="274"/>
        <v>0</v>
      </c>
      <c r="S680" s="10">
        <f t="shared" si="275"/>
        <v>0</v>
      </c>
      <c r="T680" s="17">
        <f t="shared" si="285"/>
        <v>7.9699999999999993E-2</v>
      </c>
      <c r="U680" s="101">
        <f t="shared" si="287"/>
        <v>42</v>
      </c>
      <c r="V680" s="101">
        <v>252</v>
      </c>
      <c r="W680" s="22">
        <f t="shared" si="276"/>
        <v>1.0128625579999999</v>
      </c>
      <c r="X680" s="18">
        <f t="shared" si="286"/>
        <v>1455.302725</v>
      </c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4"/>
      <c r="AJ680" s="1"/>
      <c r="AK680" s="20"/>
      <c r="AL680" s="5"/>
      <c r="AM680" s="1"/>
      <c r="AN680" s="1"/>
      <c r="AO680" s="1"/>
      <c r="AP680" s="17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6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7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x14ac:dyDescent="0.2">
      <c r="A681" s="114">
        <f t="shared" si="278"/>
        <v>42141</v>
      </c>
      <c r="B681" s="98">
        <f t="shared" si="268"/>
        <v>114597.86159499999</v>
      </c>
      <c r="C681" s="10">
        <f t="shared" si="279"/>
        <v>99000</v>
      </c>
      <c r="D681" s="99">
        <f t="shared" si="280"/>
        <v>4245.1899999999996</v>
      </c>
      <c r="E681" s="21">
        <f>VLOOKUP(A680,[1]Plan1!$AY$80:$BA$314,3)</f>
        <v>4276.6000000000004</v>
      </c>
      <c r="F681" s="121">
        <f t="shared" si="281"/>
        <v>42140</v>
      </c>
      <c r="G681" s="100">
        <f t="shared" si="269"/>
        <v>7.3989621194812116E-3</v>
      </c>
      <c r="H681" s="20">
        <f t="shared" si="282"/>
        <v>42170</v>
      </c>
      <c r="I681" s="20">
        <f t="shared" si="270"/>
        <v>42170</v>
      </c>
      <c r="J681" s="1">
        <f t="shared" si="267"/>
        <v>20</v>
      </c>
      <c r="K681" s="1">
        <f t="shared" si="266"/>
        <v>1</v>
      </c>
      <c r="L681" s="10">
        <f t="shared" si="271"/>
        <v>1.00036865</v>
      </c>
      <c r="M681" s="22">
        <f t="shared" si="265"/>
        <v>1.00710039</v>
      </c>
      <c r="N681" s="22">
        <f t="shared" si="283"/>
        <v>1.1424329751213012</v>
      </c>
      <c r="O681" s="10">
        <f t="shared" si="284"/>
        <v>1.1428541299999999</v>
      </c>
      <c r="P681" s="10">
        <f t="shared" si="272"/>
        <v>113142.55886999999</v>
      </c>
      <c r="Q681" s="101">
        <f t="shared" si="273"/>
        <v>0</v>
      </c>
      <c r="R681" s="102">
        <f t="shared" si="274"/>
        <v>0</v>
      </c>
      <c r="S681" s="10">
        <f t="shared" si="275"/>
        <v>0</v>
      </c>
      <c r="T681" s="17">
        <f t="shared" si="285"/>
        <v>7.9699999999999993E-2</v>
      </c>
      <c r="U681" s="101">
        <f t="shared" si="287"/>
        <v>42</v>
      </c>
      <c r="V681" s="101">
        <v>252</v>
      </c>
      <c r="W681" s="22">
        <f t="shared" si="276"/>
        <v>1.0128625579999999</v>
      </c>
      <c r="X681" s="18">
        <f t="shared" si="286"/>
        <v>1455.302725</v>
      </c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4"/>
      <c r="AJ681" s="1"/>
      <c r="AK681" s="20"/>
      <c r="AL681" s="5"/>
      <c r="AM681" s="1"/>
      <c r="AN681" s="1"/>
      <c r="AO681" s="1"/>
      <c r="AP681" s="17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6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7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x14ac:dyDescent="0.2">
      <c r="A682" s="114">
        <f t="shared" si="278"/>
        <v>42142</v>
      </c>
      <c r="B682" s="98">
        <f t="shared" si="268"/>
        <v>114597.86159499999</v>
      </c>
      <c r="C682" s="10">
        <f t="shared" si="279"/>
        <v>99000</v>
      </c>
      <c r="D682" s="99">
        <f t="shared" si="280"/>
        <v>4245.1899999999996</v>
      </c>
      <c r="E682" s="21">
        <f>VLOOKUP(A681,[1]Plan1!$AY$80:$BA$314,3)</f>
        <v>4276.6000000000004</v>
      </c>
      <c r="F682" s="121">
        <f t="shared" si="281"/>
        <v>42140</v>
      </c>
      <c r="G682" s="100">
        <f t="shared" si="269"/>
        <v>7.3989621194812116E-3</v>
      </c>
      <c r="H682" s="20">
        <f t="shared" si="282"/>
        <v>42170</v>
      </c>
      <c r="I682" s="20">
        <f t="shared" si="270"/>
        <v>42170</v>
      </c>
      <c r="J682" s="1">
        <f t="shared" si="267"/>
        <v>20</v>
      </c>
      <c r="K682" s="1">
        <f t="shared" si="266"/>
        <v>1</v>
      </c>
      <c r="L682" s="10">
        <f t="shared" si="271"/>
        <v>1.00036865</v>
      </c>
      <c r="M682" s="22">
        <f t="shared" ref="M682:M745" si="288">IF(I682&gt;I681,L681,M681)</f>
        <v>1.00710039</v>
      </c>
      <c r="N682" s="22">
        <f t="shared" si="283"/>
        <v>1.1424329751213012</v>
      </c>
      <c r="O682" s="10">
        <f t="shared" si="284"/>
        <v>1.1428541299999999</v>
      </c>
      <c r="P682" s="10">
        <f t="shared" si="272"/>
        <v>113142.55886999999</v>
      </c>
      <c r="Q682" s="101">
        <f t="shared" si="273"/>
        <v>0</v>
      </c>
      <c r="R682" s="102">
        <f t="shared" si="274"/>
        <v>0</v>
      </c>
      <c r="S682" s="10">
        <f t="shared" si="275"/>
        <v>0</v>
      </c>
      <c r="T682" s="17">
        <f t="shared" si="285"/>
        <v>7.9699999999999993E-2</v>
      </c>
      <c r="U682" s="101">
        <f t="shared" si="287"/>
        <v>42</v>
      </c>
      <c r="V682" s="101">
        <v>252</v>
      </c>
      <c r="W682" s="22">
        <f t="shared" si="276"/>
        <v>1.0128625579999999</v>
      </c>
      <c r="X682" s="18">
        <f t="shared" si="286"/>
        <v>1455.302725</v>
      </c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4"/>
      <c r="AJ682" s="1"/>
      <c r="AK682" s="20"/>
      <c r="AL682" s="5"/>
      <c r="AM682" s="1"/>
      <c r="AN682" s="1"/>
      <c r="AO682" s="1"/>
      <c r="AP682" s="17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6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7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x14ac:dyDescent="0.2">
      <c r="A683" s="114">
        <f t="shared" si="278"/>
        <v>42143</v>
      </c>
      <c r="B683" s="98">
        <f t="shared" si="268"/>
        <v>114674.998851</v>
      </c>
      <c r="C683" s="10">
        <f t="shared" si="279"/>
        <v>99000</v>
      </c>
      <c r="D683" s="99">
        <f t="shared" si="280"/>
        <v>4245.1899999999996</v>
      </c>
      <c r="E683" s="21">
        <f>VLOOKUP(A682,[1]Plan1!$AY$80:$BA$314,3)</f>
        <v>4276.6000000000004</v>
      </c>
      <c r="F683" s="121">
        <f t="shared" si="281"/>
        <v>42140</v>
      </c>
      <c r="G683" s="100">
        <f t="shared" si="269"/>
        <v>7.3989621194812116E-3</v>
      </c>
      <c r="H683" s="20">
        <f t="shared" si="282"/>
        <v>42170</v>
      </c>
      <c r="I683" s="20">
        <f t="shared" si="270"/>
        <v>42170</v>
      </c>
      <c r="J683" s="1">
        <f t="shared" si="267"/>
        <v>20</v>
      </c>
      <c r="K683" s="1">
        <f t="shared" ref="K683:K746" si="289">(J683-(NETWORKDAYS(A683,I683,AK$118:AK$502)-1))</f>
        <v>2</v>
      </c>
      <c r="L683" s="10">
        <f t="shared" si="271"/>
        <v>1.00073744</v>
      </c>
      <c r="M683" s="22">
        <f t="shared" si="288"/>
        <v>1.00710039</v>
      </c>
      <c r="N683" s="22">
        <f t="shared" si="283"/>
        <v>1.1424329751213012</v>
      </c>
      <c r="O683" s="10">
        <f t="shared" si="284"/>
        <v>1.14327545</v>
      </c>
      <c r="P683" s="10">
        <f t="shared" si="272"/>
        <v>113184.26955</v>
      </c>
      <c r="Q683" s="101">
        <f t="shared" si="273"/>
        <v>0</v>
      </c>
      <c r="R683" s="102">
        <f t="shared" si="274"/>
        <v>0</v>
      </c>
      <c r="S683" s="10">
        <f t="shared" si="275"/>
        <v>0</v>
      </c>
      <c r="T683" s="17">
        <f t="shared" si="285"/>
        <v>7.9699999999999993E-2</v>
      </c>
      <c r="U683" s="101">
        <f t="shared" si="287"/>
        <v>43</v>
      </c>
      <c r="V683" s="101">
        <v>252</v>
      </c>
      <c r="W683" s="22">
        <f t="shared" si="276"/>
        <v>1.013170817</v>
      </c>
      <c r="X683" s="18">
        <f t="shared" si="286"/>
        <v>1490.7293010000001</v>
      </c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4"/>
      <c r="AJ683" s="1"/>
      <c r="AK683" s="20"/>
      <c r="AL683" s="5"/>
      <c r="AM683" s="1"/>
      <c r="AN683" s="1"/>
      <c r="AO683" s="1"/>
      <c r="AP683" s="17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6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7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x14ac:dyDescent="0.2">
      <c r="A684" s="114">
        <f t="shared" si="278"/>
        <v>42144</v>
      </c>
      <c r="B684" s="98">
        <f t="shared" si="268"/>
        <v>114752.18751599999</v>
      </c>
      <c r="C684" s="10">
        <f t="shared" si="279"/>
        <v>99000</v>
      </c>
      <c r="D684" s="99">
        <f t="shared" si="280"/>
        <v>4245.1899999999996</v>
      </c>
      <c r="E684" s="21">
        <f>VLOOKUP(A683,[1]Plan1!$AY$80:$BA$314,3)</f>
        <v>4276.6000000000004</v>
      </c>
      <c r="F684" s="121">
        <f t="shared" si="281"/>
        <v>42140</v>
      </c>
      <c r="G684" s="100">
        <f t="shared" si="269"/>
        <v>7.3989621194812116E-3</v>
      </c>
      <c r="H684" s="20">
        <f t="shared" si="282"/>
        <v>42170</v>
      </c>
      <c r="I684" s="20">
        <f t="shared" si="270"/>
        <v>42170</v>
      </c>
      <c r="J684" s="1">
        <f t="shared" si="267"/>
        <v>20</v>
      </c>
      <c r="K684" s="1">
        <f t="shared" si="289"/>
        <v>3</v>
      </c>
      <c r="L684" s="10">
        <f t="shared" si="271"/>
        <v>1.00110637</v>
      </c>
      <c r="M684" s="22">
        <f t="shared" si="288"/>
        <v>1.00710039</v>
      </c>
      <c r="N684" s="22">
        <f t="shared" si="283"/>
        <v>1.1424329751213012</v>
      </c>
      <c r="O684" s="10">
        <f t="shared" si="284"/>
        <v>1.14369692</v>
      </c>
      <c r="P684" s="10">
        <f t="shared" si="272"/>
        <v>113225.99507999999</v>
      </c>
      <c r="Q684" s="101">
        <f t="shared" si="273"/>
        <v>0</v>
      </c>
      <c r="R684" s="102">
        <f t="shared" si="274"/>
        <v>0</v>
      </c>
      <c r="S684" s="10">
        <f t="shared" si="275"/>
        <v>0</v>
      </c>
      <c r="T684" s="17">
        <f t="shared" si="285"/>
        <v>7.9699999999999993E-2</v>
      </c>
      <c r="U684" s="101">
        <f t="shared" si="287"/>
        <v>44</v>
      </c>
      <c r="V684" s="101">
        <v>252</v>
      </c>
      <c r="W684" s="22">
        <f t="shared" si="276"/>
        <v>1.0134791700000001</v>
      </c>
      <c r="X684" s="18">
        <f t="shared" si="286"/>
        <v>1526.192436</v>
      </c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4"/>
      <c r="AJ684" s="1"/>
      <c r="AK684" s="20"/>
      <c r="AL684" s="5"/>
      <c r="AM684" s="1"/>
      <c r="AN684" s="1"/>
      <c r="AO684" s="1"/>
      <c r="AP684" s="17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6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7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x14ac:dyDescent="0.2">
      <c r="A685" s="114">
        <f t="shared" si="278"/>
        <v>42145</v>
      </c>
      <c r="B685" s="98">
        <f t="shared" si="268"/>
        <v>114829.42861799999</v>
      </c>
      <c r="C685" s="10">
        <f t="shared" si="279"/>
        <v>99000</v>
      </c>
      <c r="D685" s="99">
        <f t="shared" si="280"/>
        <v>4245.1899999999996</v>
      </c>
      <c r="E685" s="21">
        <f>VLOOKUP(A684,[1]Plan1!$AY$80:$BA$314,3)</f>
        <v>4276.6000000000004</v>
      </c>
      <c r="F685" s="121">
        <f t="shared" si="281"/>
        <v>42140</v>
      </c>
      <c r="G685" s="100">
        <f t="shared" si="269"/>
        <v>7.3989621194812116E-3</v>
      </c>
      <c r="H685" s="20">
        <f t="shared" si="282"/>
        <v>42170</v>
      </c>
      <c r="I685" s="20">
        <f t="shared" si="270"/>
        <v>42170</v>
      </c>
      <c r="J685" s="1">
        <f t="shared" si="267"/>
        <v>20</v>
      </c>
      <c r="K685" s="1">
        <f t="shared" si="289"/>
        <v>4</v>
      </c>
      <c r="L685" s="10">
        <f t="shared" si="271"/>
        <v>1.0014754299999999</v>
      </c>
      <c r="M685" s="22">
        <f t="shared" si="288"/>
        <v>1.00710039</v>
      </c>
      <c r="N685" s="22">
        <f t="shared" si="283"/>
        <v>1.1424329751213012</v>
      </c>
      <c r="O685" s="10">
        <f t="shared" si="284"/>
        <v>1.14411855</v>
      </c>
      <c r="P685" s="10">
        <f t="shared" si="272"/>
        <v>113267.73645</v>
      </c>
      <c r="Q685" s="101">
        <f t="shared" si="273"/>
        <v>0</v>
      </c>
      <c r="R685" s="102">
        <f t="shared" si="274"/>
        <v>0</v>
      </c>
      <c r="S685" s="10">
        <f t="shared" si="275"/>
        <v>0</v>
      </c>
      <c r="T685" s="17">
        <f t="shared" si="285"/>
        <v>7.9699999999999993E-2</v>
      </c>
      <c r="U685" s="101">
        <f t="shared" si="287"/>
        <v>45</v>
      </c>
      <c r="V685" s="101">
        <v>252</v>
      </c>
      <c r="W685" s="22">
        <f t="shared" si="276"/>
        <v>1.013787617</v>
      </c>
      <c r="X685" s="18">
        <f t="shared" si="286"/>
        <v>1561.692168</v>
      </c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4"/>
      <c r="AJ685" s="1"/>
      <c r="AK685" s="20"/>
      <c r="AL685" s="5"/>
      <c r="AM685" s="1"/>
      <c r="AN685" s="1"/>
      <c r="AO685" s="1"/>
      <c r="AP685" s="17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6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7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x14ac:dyDescent="0.2">
      <c r="A686" s="114">
        <f t="shared" si="278"/>
        <v>42146</v>
      </c>
      <c r="B686" s="98">
        <f t="shared" si="268"/>
        <v>114906.72218499999</v>
      </c>
      <c r="C686" s="10">
        <f t="shared" si="279"/>
        <v>99000</v>
      </c>
      <c r="D686" s="99">
        <f t="shared" si="280"/>
        <v>4245.1899999999996</v>
      </c>
      <c r="E686" s="21">
        <f>VLOOKUP(A685,[1]Plan1!$AY$80:$BA$314,3)</f>
        <v>4276.6000000000004</v>
      </c>
      <c r="F686" s="121">
        <f t="shared" si="281"/>
        <v>42140</v>
      </c>
      <c r="G686" s="100">
        <f t="shared" si="269"/>
        <v>7.3989621194812116E-3</v>
      </c>
      <c r="H686" s="20">
        <f t="shared" si="282"/>
        <v>42170</v>
      </c>
      <c r="I686" s="20">
        <f t="shared" si="270"/>
        <v>42170</v>
      </c>
      <c r="J686" s="1">
        <f t="shared" si="267"/>
        <v>20</v>
      </c>
      <c r="K686" s="1">
        <f t="shared" si="289"/>
        <v>5</v>
      </c>
      <c r="L686" s="10">
        <f t="shared" si="271"/>
        <v>1.0018446299999999</v>
      </c>
      <c r="M686" s="22">
        <f t="shared" si="288"/>
        <v>1.00710039</v>
      </c>
      <c r="N686" s="22">
        <f t="shared" si="283"/>
        <v>1.1424329751213012</v>
      </c>
      <c r="O686" s="10">
        <f t="shared" si="284"/>
        <v>1.14454034</v>
      </c>
      <c r="P686" s="10">
        <f t="shared" si="272"/>
        <v>113309.49365999999</v>
      </c>
      <c r="Q686" s="101">
        <f t="shared" si="273"/>
        <v>0</v>
      </c>
      <c r="R686" s="102">
        <f t="shared" si="274"/>
        <v>0</v>
      </c>
      <c r="S686" s="10">
        <f t="shared" si="275"/>
        <v>0</v>
      </c>
      <c r="T686" s="17">
        <f t="shared" si="285"/>
        <v>7.9699999999999993E-2</v>
      </c>
      <c r="U686" s="101">
        <f t="shared" si="287"/>
        <v>46</v>
      </c>
      <c r="V686" s="101">
        <v>252</v>
      </c>
      <c r="W686" s="22">
        <f t="shared" si="276"/>
        <v>1.0140961580000001</v>
      </c>
      <c r="X686" s="18">
        <f t="shared" si="286"/>
        <v>1597.228525</v>
      </c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4"/>
      <c r="AJ686" s="1"/>
      <c r="AK686" s="20"/>
      <c r="AL686" s="5"/>
      <c r="AM686" s="1"/>
      <c r="AN686" s="1"/>
      <c r="AO686" s="1"/>
      <c r="AP686" s="17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6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7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x14ac:dyDescent="0.2">
      <c r="A687" s="114">
        <f t="shared" si="278"/>
        <v>42147</v>
      </c>
      <c r="B687" s="98">
        <f t="shared" si="268"/>
        <v>114984.066234</v>
      </c>
      <c r="C687" s="10">
        <f t="shared" si="279"/>
        <v>99000</v>
      </c>
      <c r="D687" s="99">
        <f t="shared" si="280"/>
        <v>4245.1899999999996</v>
      </c>
      <c r="E687" s="21">
        <f>VLOOKUP(A686,[1]Plan1!$AY$80:$BA$314,3)</f>
        <v>4276.6000000000004</v>
      </c>
      <c r="F687" s="121">
        <f t="shared" si="281"/>
        <v>42140</v>
      </c>
      <c r="G687" s="100">
        <f t="shared" si="269"/>
        <v>7.3989621194812116E-3</v>
      </c>
      <c r="H687" s="20">
        <f t="shared" si="282"/>
        <v>42170</v>
      </c>
      <c r="I687" s="20">
        <f t="shared" si="270"/>
        <v>42170</v>
      </c>
      <c r="J687" s="1">
        <f t="shared" si="267"/>
        <v>20</v>
      </c>
      <c r="K687" s="1">
        <f t="shared" si="289"/>
        <v>6</v>
      </c>
      <c r="L687" s="10">
        <f t="shared" si="271"/>
        <v>1.00221396</v>
      </c>
      <c r="M687" s="22">
        <f t="shared" si="288"/>
        <v>1.00710039</v>
      </c>
      <c r="N687" s="22">
        <f t="shared" si="283"/>
        <v>1.1424329751213012</v>
      </c>
      <c r="O687" s="10">
        <f t="shared" si="284"/>
        <v>1.1449622699999999</v>
      </c>
      <c r="P687" s="10">
        <f t="shared" si="272"/>
        <v>113351.26473</v>
      </c>
      <c r="Q687" s="101">
        <f t="shared" si="273"/>
        <v>0</v>
      </c>
      <c r="R687" s="102">
        <f t="shared" si="274"/>
        <v>0</v>
      </c>
      <c r="S687" s="10">
        <f t="shared" si="275"/>
        <v>0</v>
      </c>
      <c r="T687" s="17">
        <f t="shared" si="285"/>
        <v>7.9699999999999993E-2</v>
      </c>
      <c r="U687" s="101">
        <f t="shared" si="287"/>
        <v>47</v>
      </c>
      <c r="V687" s="101">
        <v>252</v>
      </c>
      <c r="W687" s="22">
        <f t="shared" si="276"/>
        <v>1.014404793</v>
      </c>
      <c r="X687" s="18">
        <f t="shared" si="286"/>
        <v>1632.801504</v>
      </c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4"/>
      <c r="AJ687" s="1"/>
      <c r="AK687" s="20"/>
      <c r="AL687" s="5"/>
      <c r="AM687" s="1"/>
      <c r="AN687" s="1"/>
      <c r="AO687" s="1"/>
      <c r="AP687" s="17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6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7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x14ac:dyDescent="0.2">
      <c r="A688" s="114">
        <f t="shared" si="278"/>
        <v>42148</v>
      </c>
      <c r="B688" s="98">
        <f t="shared" si="268"/>
        <v>114984.066234</v>
      </c>
      <c r="C688" s="10">
        <f t="shared" si="279"/>
        <v>99000</v>
      </c>
      <c r="D688" s="99">
        <f t="shared" si="280"/>
        <v>4245.1899999999996</v>
      </c>
      <c r="E688" s="21">
        <f>VLOOKUP(A687,[1]Plan1!$AY$80:$BA$314,3)</f>
        <v>4276.6000000000004</v>
      </c>
      <c r="F688" s="121">
        <f t="shared" si="281"/>
        <v>42140</v>
      </c>
      <c r="G688" s="100">
        <f t="shared" si="269"/>
        <v>7.3989621194812116E-3</v>
      </c>
      <c r="H688" s="20">
        <f t="shared" si="282"/>
        <v>42170</v>
      </c>
      <c r="I688" s="20">
        <f t="shared" si="270"/>
        <v>42170</v>
      </c>
      <c r="J688" s="1">
        <f t="shared" si="267"/>
        <v>20</v>
      </c>
      <c r="K688" s="1">
        <f t="shared" si="289"/>
        <v>6</v>
      </c>
      <c r="L688" s="10">
        <f t="shared" si="271"/>
        <v>1.00221396</v>
      </c>
      <c r="M688" s="22">
        <f t="shared" si="288"/>
        <v>1.00710039</v>
      </c>
      <c r="N688" s="22">
        <f t="shared" si="283"/>
        <v>1.1424329751213012</v>
      </c>
      <c r="O688" s="10">
        <f t="shared" si="284"/>
        <v>1.1449622699999999</v>
      </c>
      <c r="P688" s="10">
        <f t="shared" si="272"/>
        <v>113351.26473</v>
      </c>
      <c r="Q688" s="101">
        <f t="shared" si="273"/>
        <v>0</v>
      </c>
      <c r="R688" s="102">
        <f t="shared" si="274"/>
        <v>0</v>
      </c>
      <c r="S688" s="10">
        <f t="shared" si="275"/>
        <v>0</v>
      </c>
      <c r="T688" s="17">
        <f t="shared" si="285"/>
        <v>7.9699999999999993E-2</v>
      </c>
      <c r="U688" s="101">
        <f t="shared" si="287"/>
        <v>47</v>
      </c>
      <c r="V688" s="101">
        <v>252</v>
      </c>
      <c r="W688" s="22">
        <f t="shared" si="276"/>
        <v>1.014404793</v>
      </c>
      <c r="X688" s="18">
        <f t="shared" si="286"/>
        <v>1632.801504</v>
      </c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4"/>
      <c r="AJ688" s="1"/>
      <c r="AK688" s="20"/>
      <c r="AL688" s="5"/>
      <c r="AM688" s="1"/>
      <c r="AN688" s="1"/>
      <c r="AO688" s="1"/>
      <c r="AP688" s="17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6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7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x14ac:dyDescent="0.2">
      <c r="A689" s="114">
        <f t="shared" si="278"/>
        <v>42149</v>
      </c>
      <c r="B689" s="98">
        <f t="shared" si="268"/>
        <v>114984.066234</v>
      </c>
      <c r="C689" s="10">
        <f t="shared" si="279"/>
        <v>99000</v>
      </c>
      <c r="D689" s="99">
        <f t="shared" si="280"/>
        <v>4245.1899999999996</v>
      </c>
      <c r="E689" s="21">
        <f>VLOOKUP(A688,[1]Plan1!$AY$80:$BA$314,3)</f>
        <v>4276.6000000000004</v>
      </c>
      <c r="F689" s="121">
        <f t="shared" si="281"/>
        <v>42140</v>
      </c>
      <c r="G689" s="100">
        <f t="shared" si="269"/>
        <v>7.3989621194812116E-3</v>
      </c>
      <c r="H689" s="20">
        <f t="shared" si="282"/>
        <v>42170</v>
      </c>
      <c r="I689" s="20">
        <f t="shared" si="270"/>
        <v>42170</v>
      </c>
      <c r="J689" s="1">
        <f t="shared" si="267"/>
        <v>20</v>
      </c>
      <c r="K689" s="1">
        <f t="shared" si="289"/>
        <v>6</v>
      </c>
      <c r="L689" s="10">
        <f t="shared" si="271"/>
        <v>1.00221396</v>
      </c>
      <c r="M689" s="22">
        <f t="shared" si="288"/>
        <v>1.00710039</v>
      </c>
      <c r="N689" s="22">
        <f t="shared" si="283"/>
        <v>1.1424329751213012</v>
      </c>
      <c r="O689" s="10">
        <f t="shared" si="284"/>
        <v>1.1449622699999999</v>
      </c>
      <c r="P689" s="10">
        <f t="shared" si="272"/>
        <v>113351.26473</v>
      </c>
      <c r="Q689" s="101">
        <f t="shared" si="273"/>
        <v>0</v>
      </c>
      <c r="R689" s="102">
        <f t="shared" si="274"/>
        <v>0</v>
      </c>
      <c r="S689" s="10">
        <f t="shared" si="275"/>
        <v>0</v>
      </c>
      <c r="T689" s="17">
        <f t="shared" si="285"/>
        <v>7.9699999999999993E-2</v>
      </c>
      <c r="U689" s="101">
        <f t="shared" si="287"/>
        <v>47</v>
      </c>
      <c r="V689" s="101">
        <v>252</v>
      </c>
      <c r="W689" s="22">
        <f t="shared" si="276"/>
        <v>1.014404793</v>
      </c>
      <c r="X689" s="18">
        <f t="shared" si="286"/>
        <v>1632.801504</v>
      </c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4"/>
      <c r="AJ689" s="1"/>
      <c r="AK689" s="20"/>
      <c r="AL689" s="5"/>
      <c r="AM689" s="1"/>
      <c r="AN689" s="1"/>
      <c r="AO689" s="1"/>
      <c r="AP689" s="17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6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7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x14ac:dyDescent="0.2">
      <c r="A690" s="114">
        <f t="shared" si="278"/>
        <v>42150</v>
      </c>
      <c r="B690" s="98">
        <f t="shared" si="268"/>
        <v>115061.463804</v>
      </c>
      <c r="C690" s="10">
        <f t="shared" si="279"/>
        <v>99000</v>
      </c>
      <c r="D690" s="99">
        <f t="shared" si="280"/>
        <v>4245.1899999999996</v>
      </c>
      <c r="E690" s="21">
        <f>VLOOKUP(A689,[1]Plan1!$AY$80:$BA$314,3)</f>
        <v>4276.6000000000004</v>
      </c>
      <c r="F690" s="121">
        <f t="shared" si="281"/>
        <v>42140</v>
      </c>
      <c r="G690" s="100">
        <f t="shared" si="269"/>
        <v>7.3989621194812116E-3</v>
      </c>
      <c r="H690" s="20">
        <f t="shared" si="282"/>
        <v>42170</v>
      </c>
      <c r="I690" s="20">
        <f t="shared" si="270"/>
        <v>42170</v>
      </c>
      <c r="J690" s="1">
        <f t="shared" si="267"/>
        <v>20</v>
      </c>
      <c r="K690" s="1">
        <f t="shared" si="289"/>
        <v>7</v>
      </c>
      <c r="L690" s="10">
        <f t="shared" si="271"/>
        <v>1.0025834300000001</v>
      </c>
      <c r="M690" s="22">
        <f t="shared" si="288"/>
        <v>1.00710039</v>
      </c>
      <c r="N690" s="22">
        <f t="shared" si="283"/>
        <v>1.1424329751213012</v>
      </c>
      <c r="O690" s="10">
        <f t="shared" si="284"/>
        <v>1.1453843699999999</v>
      </c>
      <c r="P690" s="10">
        <f t="shared" si="272"/>
        <v>113393.05263000001</v>
      </c>
      <c r="Q690" s="101">
        <f t="shared" si="273"/>
        <v>0</v>
      </c>
      <c r="R690" s="102">
        <f t="shared" si="274"/>
        <v>0</v>
      </c>
      <c r="S690" s="10">
        <f t="shared" si="275"/>
        <v>0</v>
      </c>
      <c r="T690" s="17">
        <f t="shared" si="285"/>
        <v>7.9699999999999993E-2</v>
      </c>
      <c r="U690" s="101">
        <f t="shared" si="287"/>
        <v>48</v>
      </c>
      <c r="V690" s="101">
        <v>252</v>
      </c>
      <c r="W690" s="22">
        <f t="shared" si="276"/>
        <v>1.0147135220000001</v>
      </c>
      <c r="X690" s="18">
        <f t="shared" si="286"/>
        <v>1668.4111740000001</v>
      </c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4"/>
      <c r="AJ690" s="1"/>
      <c r="AK690" s="20"/>
      <c r="AL690" s="5"/>
      <c r="AM690" s="1"/>
      <c r="AN690" s="1"/>
      <c r="AO690" s="1"/>
      <c r="AP690" s="17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6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7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x14ac:dyDescent="0.2">
      <c r="A691" s="114">
        <f t="shared" si="278"/>
        <v>42151</v>
      </c>
      <c r="B691" s="98">
        <f t="shared" si="268"/>
        <v>115138.912912</v>
      </c>
      <c r="C691" s="10">
        <f t="shared" si="279"/>
        <v>99000</v>
      </c>
      <c r="D691" s="99">
        <f t="shared" si="280"/>
        <v>4245.1899999999996</v>
      </c>
      <c r="E691" s="21">
        <f>VLOOKUP(A690,[1]Plan1!$AY$80:$BA$314,3)</f>
        <v>4276.6000000000004</v>
      </c>
      <c r="F691" s="121">
        <f t="shared" si="281"/>
        <v>42140</v>
      </c>
      <c r="G691" s="100">
        <f t="shared" si="269"/>
        <v>7.3989621194812116E-3</v>
      </c>
      <c r="H691" s="20">
        <f t="shared" si="282"/>
        <v>42170</v>
      </c>
      <c r="I691" s="20">
        <f t="shared" si="270"/>
        <v>42170</v>
      </c>
      <c r="J691" s="1">
        <f t="shared" si="267"/>
        <v>20</v>
      </c>
      <c r="K691" s="1">
        <f t="shared" si="289"/>
        <v>8</v>
      </c>
      <c r="L691" s="10">
        <f t="shared" si="271"/>
        <v>1.00295304</v>
      </c>
      <c r="M691" s="22">
        <f t="shared" si="288"/>
        <v>1.00710039</v>
      </c>
      <c r="N691" s="22">
        <f t="shared" si="283"/>
        <v>1.1424329751213012</v>
      </c>
      <c r="O691" s="10">
        <f t="shared" si="284"/>
        <v>1.1458066200000001</v>
      </c>
      <c r="P691" s="10">
        <f t="shared" si="272"/>
        <v>113434.85537999999</v>
      </c>
      <c r="Q691" s="101">
        <f t="shared" si="273"/>
        <v>0</v>
      </c>
      <c r="R691" s="102">
        <f t="shared" si="274"/>
        <v>0</v>
      </c>
      <c r="S691" s="10">
        <f t="shared" si="275"/>
        <v>0</v>
      </c>
      <c r="T691" s="17">
        <f t="shared" si="285"/>
        <v>7.9699999999999993E-2</v>
      </c>
      <c r="U691" s="101">
        <f t="shared" si="287"/>
        <v>49</v>
      </c>
      <c r="V691" s="101">
        <v>252</v>
      </c>
      <c r="W691" s="22">
        <f t="shared" si="276"/>
        <v>1.015022345</v>
      </c>
      <c r="X691" s="18">
        <f t="shared" si="286"/>
        <v>1704.057532</v>
      </c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4"/>
      <c r="AJ691" s="1"/>
      <c r="AK691" s="20"/>
      <c r="AL691" s="5"/>
      <c r="AM691" s="1"/>
      <c r="AN691" s="1"/>
      <c r="AO691" s="1"/>
      <c r="AP691" s="17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6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7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x14ac:dyDescent="0.2">
      <c r="A692" s="114">
        <f t="shared" si="278"/>
        <v>42152</v>
      </c>
      <c r="B692" s="98">
        <f t="shared" si="268"/>
        <v>115216.41358400001</v>
      </c>
      <c r="C692" s="10">
        <f t="shared" si="279"/>
        <v>99000</v>
      </c>
      <c r="D692" s="99">
        <f t="shared" si="280"/>
        <v>4245.1899999999996</v>
      </c>
      <c r="E692" s="21">
        <f>VLOOKUP(A691,[1]Plan1!$AY$80:$BA$314,3)</f>
        <v>4276.6000000000004</v>
      </c>
      <c r="F692" s="121">
        <f t="shared" si="281"/>
        <v>42140</v>
      </c>
      <c r="G692" s="100">
        <f t="shared" si="269"/>
        <v>7.3989621194812116E-3</v>
      </c>
      <c r="H692" s="20">
        <f t="shared" si="282"/>
        <v>42170</v>
      </c>
      <c r="I692" s="20">
        <f t="shared" si="270"/>
        <v>42170</v>
      </c>
      <c r="J692" s="1">
        <f t="shared" si="267"/>
        <v>20</v>
      </c>
      <c r="K692" s="1">
        <f t="shared" si="289"/>
        <v>9</v>
      </c>
      <c r="L692" s="10">
        <f t="shared" si="271"/>
        <v>1.00332278</v>
      </c>
      <c r="M692" s="22">
        <f t="shared" si="288"/>
        <v>1.00710039</v>
      </c>
      <c r="N692" s="22">
        <f t="shared" si="283"/>
        <v>1.1424329751213012</v>
      </c>
      <c r="O692" s="10">
        <f t="shared" si="284"/>
        <v>1.14622902</v>
      </c>
      <c r="P692" s="10">
        <f t="shared" si="272"/>
        <v>113476.67298</v>
      </c>
      <c r="Q692" s="101">
        <f t="shared" si="273"/>
        <v>0</v>
      </c>
      <c r="R692" s="102">
        <f t="shared" si="274"/>
        <v>0</v>
      </c>
      <c r="S692" s="10">
        <f t="shared" si="275"/>
        <v>0</v>
      </c>
      <c r="T692" s="17">
        <f t="shared" si="285"/>
        <v>7.9699999999999993E-2</v>
      </c>
      <c r="U692" s="101">
        <f t="shared" si="287"/>
        <v>50</v>
      </c>
      <c r="V692" s="101">
        <v>252</v>
      </c>
      <c r="W692" s="22">
        <f t="shared" si="276"/>
        <v>1.0153312619999999</v>
      </c>
      <c r="X692" s="18">
        <f t="shared" si="286"/>
        <v>1739.7406040000001</v>
      </c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4"/>
      <c r="AJ692" s="1"/>
      <c r="AK692" s="20"/>
      <c r="AL692" s="5"/>
      <c r="AM692" s="1"/>
      <c r="AN692" s="1"/>
      <c r="AO692" s="1"/>
      <c r="AP692" s="17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6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7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x14ac:dyDescent="0.2">
      <c r="A693" s="114">
        <f t="shared" si="278"/>
        <v>42153</v>
      </c>
      <c r="B693" s="98">
        <f t="shared" si="268"/>
        <v>115293.967856</v>
      </c>
      <c r="C693" s="10">
        <f t="shared" si="279"/>
        <v>99000</v>
      </c>
      <c r="D693" s="99">
        <f t="shared" si="280"/>
        <v>4245.1899999999996</v>
      </c>
      <c r="E693" s="21">
        <f>VLOOKUP(A692,[1]Plan1!$AY$80:$BA$314,3)</f>
        <v>4276.6000000000004</v>
      </c>
      <c r="F693" s="121">
        <f t="shared" si="281"/>
        <v>42140</v>
      </c>
      <c r="G693" s="100">
        <f t="shared" si="269"/>
        <v>7.3989621194812116E-3</v>
      </c>
      <c r="H693" s="20">
        <f t="shared" si="282"/>
        <v>42170</v>
      </c>
      <c r="I693" s="20">
        <f t="shared" si="270"/>
        <v>42170</v>
      </c>
      <c r="J693" s="1">
        <f t="shared" si="267"/>
        <v>20</v>
      </c>
      <c r="K693" s="1">
        <f t="shared" si="289"/>
        <v>10</v>
      </c>
      <c r="L693" s="10">
        <f t="shared" si="271"/>
        <v>1.00369266</v>
      </c>
      <c r="M693" s="22">
        <f t="shared" si="288"/>
        <v>1.00710039</v>
      </c>
      <c r="N693" s="22">
        <f t="shared" si="283"/>
        <v>1.1424329751213012</v>
      </c>
      <c r="O693" s="10">
        <f t="shared" si="284"/>
        <v>1.1466515900000001</v>
      </c>
      <c r="P693" s="10">
        <f t="shared" si="272"/>
        <v>113518.50741000001</v>
      </c>
      <c r="Q693" s="101">
        <f t="shared" si="273"/>
        <v>0</v>
      </c>
      <c r="R693" s="102">
        <f t="shared" si="274"/>
        <v>0</v>
      </c>
      <c r="S693" s="10">
        <f t="shared" si="275"/>
        <v>0</v>
      </c>
      <c r="T693" s="17">
        <f t="shared" si="285"/>
        <v>7.9699999999999993E-2</v>
      </c>
      <c r="U693" s="101">
        <f t="shared" si="287"/>
        <v>51</v>
      </c>
      <c r="V693" s="101">
        <v>252</v>
      </c>
      <c r="W693" s="22">
        <f t="shared" si="276"/>
        <v>1.015640273</v>
      </c>
      <c r="X693" s="18">
        <f t="shared" si="286"/>
        <v>1775.460446</v>
      </c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4"/>
      <c r="AJ693" s="1"/>
      <c r="AK693" s="20"/>
      <c r="AL693" s="5"/>
      <c r="AM693" s="1"/>
      <c r="AN693" s="1"/>
      <c r="AO693" s="1"/>
      <c r="AP693" s="17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6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7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x14ac:dyDescent="0.2">
      <c r="A694" s="114">
        <f t="shared" si="278"/>
        <v>42154</v>
      </c>
      <c r="B694" s="98">
        <f t="shared" si="268"/>
        <v>115371.572625</v>
      </c>
      <c r="C694" s="10">
        <f t="shared" si="279"/>
        <v>99000</v>
      </c>
      <c r="D694" s="99">
        <f t="shared" si="280"/>
        <v>4245.1899999999996</v>
      </c>
      <c r="E694" s="21">
        <f>VLOOKUP(A693,[1]Plan1!$AY$80:$BA$314,3)</f>
        <v>4276.6000000000004</v>
      </c>
      <c r="F694" s="121">
        <f t="shared" si="281"/>
        <v>42140</v>
      </c>
      <c r="G694" s="100">
        <f t="shared" si="269"/>
        <v>7.3989621194812116E-3</v>
      </c>
      <c r="H694" s="20">
        <f t="shared" si="282"/>
        <v>42170</v>
      </c>
      <c r="I694" s="20">
        <f t="shared" si="270"/>
        <v>42170</v>
      </c>
      <c r="J694" s="1">
        <f t="shared" si="267"/>
        <v>20</v>
      </c>
      <c r="K694" s="1">
        <f t="shared" si="289"/>
        <v>11</v>
      </c>
      <c r="L694" s="10">
        <f t="shared" si="271"/>
        <v>1.0040626699999999</v>
      </c>
      <c r="M694" s="22">
        <f t="shared" si="288"/>
        <v>1.00710039</v>
      </c>
      <c r="N694" s="22">
        <f t="shared" si="283"/>
        <v>1.1424329751213012</v>
      </c>
      <c r="O694" s="10">
        <f t="shared" si="284"/>
        <v>1.1470743000000001</v>
      </c>
      <c r="P694" s="10">
        <f t="shared" si="272"/>
        <v>113560.3557</v>
      </c>
      <c r="Q694" s="101">
        <f t="shared" si="273"/>
        <v>0</v>
      </c>
      <c r="R694" s="102">
        <f t="shared" si="274"/>
        <v>0</v>
      </c>
      <c r="S694" s="10">
        <f t="shared" si="275"/>
        <v>0</v>
      </c>
      <c r="T694" s="17">
        <f t="shared" si="285"/>
        <v>7.9699999999999993E-2</v>
      </c>
      <c r="U694" s="101">
        <f t="shared" si="287"/>
        <v>52</v>
      </c>
      <c r="V694" s="101">
        <v>252</v>
      </c>
      <c r="W694" s="22">
        <f t="shared" si="276"/>
        <v>1.0159493770000001</v>
      </c>
      <c r="X694" s="18">
        <f t="shared" si="286"/>
        <v>1811.2169249999999</v>
      </c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4"/>
      <c r="AJ694" s="1"/>
      <c r="AK694" s="20"/>
      <c r="AL694" s="5"/>
      <c r="AM694" s="1"/>
      <c r="AN694" s="1"/>
      <c r="AO694" s="1"/>
      <c r="AP694" s="17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6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7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x14ac:dyDescent="0.2">
      <c r="A695" s="114">
        <f t="shared" si="278"/>
        <v>42155</v>
      </c>
      <c r="B695" s="98">
        <f t="shared" si="268"/>
        <v>115371.572625</v>
      </c>
      <c r="C695" s="10">
        <f t="shared" si="279"/>
        <v>99000</v>
      </c>
      <c r="D695" s="99">
        <f t="shared" si="280"/>
        <v>4245.1899999999996</v>
      </c>
      <c r="E695" s="21">
        <f>VLOOKUP(A694,[1]Plan1!$AY$80:$BA$314,3)</f>
        <v>4276.6000000000004</v>
      </c>
      <c r="F695" s="121">
        <f t="shared" si="281"/>
        <v>42140</v>
      </c>
      <c r="G695" s="100">
        <f t="shared" si="269"/>
        <v>7.3989621194812116E-3</v>
      </c>
      <c r="H695" s="20">
        <f t="shared" si="282"/>
        <v>42170</v>
      </c>
      <c r="I695" s="20">
        <f t="shared" si="270"/>
        <v>42170</v>
      </c>
      <c r="J695" s="1">
        <f t="shared" ref="J695:J758" si="290">IF(I695=I694,J694,NETWORKDAYS(I694,I695,$AK$118:$AK$502)-1)</f>
        <v>20</v>
      </c>
      <c r="K695" s="1">
        <f t="shared" si="289"/>
        <v>11</v>
      </c>
      <c r="L695" s="10">
        <f t="shared" si="271"/>
        <v>1.0040626699999999</v>
      </c>
      <c r="M695" s="22">
        <f t="shared" si="288"/>
        <v>1.00710039</v>
      </c>
      <c r="N695" s="22">
        <f t="shared" si="283"/>
        <v>1.1424329751213012</v>
      </c>
      <c r="O695" s="10">
        <f t="shared" si="284"/>
        <v>1.1470743000000001</v>
      </c>
      <c r="P695" s="10">
        <f t="shared" si="272"/>
        <v>113560.3557</v>
      </c>
      <c r="Q695" s="101">
        <f t="shared" si="273"/>
        <v>0</v>
      </c>
      <c r="R695" s="102">
        <f t="shared" si="274"/>
        <v>0</v>
      </c>
      <c r="S695" s="10">
        <f t="shared" si="275"/>
        <v>0</v>
      </c>
      <c r="T695" s="17">
        <f t="shared" si="285"/>
        <v>7.9699999999999993E-2</v>
      </c>
      <c r="U695" s="101">
        <f t="shared" si="287"/>
        <v>52</v>
      </c>
      <c r="V695" s="101">
        <v>252</v>
      </c>
      <c r="W695" s="22">
        <f t="shared" si="276"/>
        <v>1.0159493770000001</v>
      </c>
      <c r="X695" s="18">
        <f t="shared" si="286"/>
        <v>1811.2169249999999</v>
      </c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4"/>
      <c r="AJ695" s="1"/>
      <c r="AK695" s="20"/>
      <c r="AL695" s="5"/>
      <c r="AM695" s="1"/>
      <c r="AN695" s="1"/>
      <c r="AO695" s="1"/>
      <c r="AP695" s="17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6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7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x14ac:dyDescent="0.2">
      <c r="A696" s="114">
        <f t="shared" si="278"/>
        <v>42156</v>
      </c>
      <c r="B696" s="98">
        <f t="shared" si="268"/>
        <v>115371.572625</v>
      </c>
      <c r="C696" s="10">
        <f t="shared" si="279"/>
        <v>99000</v>
      </c>
      <c r="D696" s="99">
        <f t="shared" si="280"/>
        <v>4245.1899999999996</v>
      </c>
      <c r="E696" s="21">
        <f>VLOOKUP(A695,[1]Plan1!$AY$80:$BA$314,3)</f>
        <v>4276.6000000000004</v>
      </c>
      <c r="F696" s="121">
        <f t="shared" si="281"/>
        <v>42140</v>
      </c>
      <c r="G696" s="100">
        <f t="shared" si="269"/>
        <v>7.3989621194812116E-3</v>
      </c>
      <c r="H696" s="20">
        <f t="shared" si="282"/>
        <v>42170</v>
      </c>
      <c r="I696" s="20">
        <f t="shared" si="270"/>
        <v>42170</v>
      </c>
      <c r="J696" s="1">
        <f t="shared" si="290"/>
        <v>20</v>
      </c>
      <c r="K696" s="1">
        <f t="shared" si="289"/>
        <v>11</v>
      </c>
      <c r="L696" s="10">
        <f t="shared" si="271"/>
        <v>1.0040626699999999</v>
      </c>
      <c r="M696" s="22">
        <f t="shared" si="288"/>
        <v>1.00710039</v>
      </c>
      <c r="N696" s="22">
        <f t="shared" si="283"/>
        <v>1.1424329751213012</v>
      </c>
      <c r="O696" s="10">
        <f t="shared" si="284"/>
        <v>1.1470743000000001</v>
      </c>
      <c r="P696" s="10">
        <f t="shared" si="272"/>
        <v>113560.3557</v>
      </c>
      <c r="Q696" s="101">
        <f t="shared" si="273"/>
        <v>0</v>
      </c>
      <c r="R696" s="102">
        <f t="shared" si="274"/>
        <v>0</v>
      </c>
      <c r="S696" s="10">
        <f t="shared" si="275"/>
        <v>0</v>
      </c>
      <c r="T696" s="17">
        <f t="shared" si="285"/>
        <v>7.9699999999999993E-2</v>
      </c>
      <c r="U696" s="101">
        <f t="shared" si="287"/>
        <v>52</v>
      </c>
      <c r="V696" s="101">
        <v>252</v>
      </c>
      <c r="W696" s="22">
        <f t="shared" si="276"/>
        <v>1.0159493770000001</v>
      </c>
      <c r="X696" s="18">
        <f t="shared" si="286"/>
        <v>1811.2169249999999</v>
      </c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4"/>
      <c r="AJ696" s="1"/>
      <c r="AK696" s="20"/>
      <c r="AL696" s="5"/>
      <c r="AM696" s="1"/>
      <c r="AN696" s="1"/>
      <c r="AO696" s="1"/>
      <c r="AP696" s="17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6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7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x14ac:dyDescent="0.2">
      <c r="A697" s="114">
        <f t="shared" si="278"/>
        <v>42157</v>
      </c>
      <c r="B697" s="98">
        <f t="shared" si="268"/>
        <v>115449.23116</v>
      </c>
      <c r="C697" s="10">
        <f t="shared" si="279"/>
        <v>99000</v>
      </c>
      <c r="D697" s="99">
        <f t="shared" si="280"/>
        <v>4245.1899999999996</v>
      </c>
      <c r="E697" s="21">
        <f>VLOOKUP(A696,[1]Plan1!$AY$80:$BA$314,3)</f>
        <v>4276.6000000000004</v>
      </c>
      <c r="F697" s="121">
        <f t="shared" si="281"/>
        <v>42140</v>
      </c>
      <c r="G697" s="100">
        <f t="shared" si="269"/>
        <v>7.3989621194812116E-3</v>
      </c>
      <c r="H697" s="20">
        <f t="shared" si="282"/>
        <v>42170</v>
      </c>
      <c r="I697" s="20">
        <f t="shared" si="270"/>
        <v>42170</v>
      </c>
      <c r="J697" s="1">
        <f t="shared" si="290"/>
        <v>20</v>
      </c>
      <c r="K697" s="1">
        <f t="shared" si="289"/>
        <v>12</v>
      </c>
      <c r="L697" s="10">
        <f t="shared" si="271"/>
        <v>1.0044328300000001</v>
      </c>
      <c r="M697" s="22">
        <f t="shared" si="288"/>
        <v>1.00710039</v>
      </c>
      <c r="N697" s="22">
        <f t="shared" si="283"/>
        <v>1.1424329751213012</v>
      </c>
      <c r="O697" s="10">
        <f t="shared" si="284"/>
        <v>1.14749718</v>
      </c>
      <c r="P697" s="10">
        <f t="shared" si="272"/>
        <v>113602.22082</v>
      </c>
      <c r="Q697" s="101">
        <f t="shared" si="273"/>
        <v>0</v>
      </c>
      <c r="R697" s="102">
        <f t="shared" si="274"/>
        <v>0</v>
      </c>
      <c r="S697" s="10">
        <f t="shared" si="275"/>
        <v>0</v>
      </c>
      <c r="T697" s="17">
        <f t="shared" si="285"/>
        <v>7.9699999999999993E-2</v>
      </c>
      <c r="U697" s="101">
        <f t="shared" si="287"/>
        <v>53</v>
      </c>
      <c r="V697" s="101">
        <v>252</v>
      </c>
      <c r="W697" s="22">
        <f t="shared" si="276"/>
        <v>1.016258576</v>
      </c>
      <c r="X697" s="18">
        <f t="shared" si="286"/>
        <v>1847.01034</v>
      </c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4"/>
      <c r="AJ697" s="1"/>
      <c r="AK697" s="20"/>
      <c r="AL697" s="5"/>
      <c r="AM697" s="1"/>
      <c r="AN697" s="1"/>
      <c r="AO697" s="1"/>
      <c r="AP697" s="17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6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7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x14ac:dyDescent="0.2">
      <c r="A698" s="114">
        <f t="shared" si="278"/>
        <v>42158</v>
      </c>
      <c r="B698" s="98">
        <f t="shared" si="268"/>
        <v>115526.94035799999</v>
      </c>
      <c r="C698" s="10">
        <f t="shared" si="279"/>
        <v>99000</v>
      </c>
      <c r="D698" s="99">
        <f t="shared" si="280"/>
        <v>4245.1899999999996</v>
      </c>
      <c r="E698" s="21">
        <f>VLOOKUP(A697,[1]Plan1!$AY$80:$BA$314,3)</f>
        <v>4276.6000000000004</v>
      </c>
      <c r="F698" s="121">
        <f t="shared" si="281"/>
        <v>42140</v>
      </c>
      <c r="G698" s="100">
        <f t="shared" si="269"/>
        <v>7.3989621194812116E-3</v>
      </c>
      <c r="H698" s="20">
        <f t="shared" si="282"/>
        <v>42170</v>
      </c>
      <c r="I698" s="20">
        <f t="shared" si="270"/>
        <v>42170</v>
      </c>
      <c r="J698" s="1">
        <f t="shared" si="290"/>
        <v>20</v>
      </c>
      <c r="K698" s="1">
        <f t="shared" si="289"/>
        <v>13</v>
      </c>
      <c r="L698" s="10">
        <f t="shared" si="271"/>
        <v>1.0048031100000001</v>
      </c>
      <c r="M698" s="22">
        <f t="shared" si="288"/>
        <v>1.00710039</v>
      </c>
      <c r="N698" s="22">
        <f t="shared" si="283"/>
        <v>1.1424329751213012</v>
      </c>
      <c r="O698" s="10">
        <f t="shared" si="284"/>
        <v>1.1479201999999999</v>
      </c>
      <c r="P698" s="10">
        <f t="shared" si="272"/>
        <v>113644.0998</v>
      </c>
      <c r="Q698" s="101">
        <f t="shared" si="273"/>
        <v>0</v>
      </c>
      <c r="R698" s="102">
        <f t="shared" si="274"/>
        <v>0</v>
      </c>
      <c r="S698" s="10">
        <f t="shared" si="275"/>
        <v>0</v>
      </c>
      <c r="T698" s="17">
        <f t="shared" si="285"/>
        <v>7.9699999999999993E-2</v>
      </c>
      <c r="U698" s="101">
        <f t="shared" si="287"/>
        <v>54</v>
      </c>
      <c r="V698" s="101">
        <v>252</v>
      </c>
      <c r="W698" s="22">
        <f t="shared" si="276"/>
        <v>1.016567869</v>
      </c>
      <c r="X698" s="18">
        <f t="shared" si="286"/>
        <v>1882.8405580000001</v>
      </c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4"/>
      <c r="AJ698" s="1"/>
      <c r="AK698" s="20"/>
      <c r="AL698" s="5"/>
      <c r="AM698" s="1"/>
      <c r="AN698" s="1"/>
      <c r="AO698" s="1"/>
      <c r="AP698" s="17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6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7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x14ac:dyDescent="0.2">
      <c r="A699" s="114">
        <f t="shared" si="278"/>
        <v>42159</v>
      </c>
      <c r="B699" s="98">
        <f t="shared" si="268"/>
        <v>115604.703375</v>
      </c>
      <c r="C699" s="10">
        <f t="shared" si="279"/>
        <v>99000</v>
      </c>
      <c r="D699" s="99">
        <f t="shared" si="280"/>
        <v>4245.1899999999996</v>
      </c>
      <c r="E699" s="21">
        <f>VLOOKUP(A698,[1]Plan1!$AY$80:$BA$314,3)</f>
        <v>4276.6000000000004</v>
      </c>
      <c r="F699" s="121">
        <f t="shared" si="281"/>
        <v>42140</v>
      </c>
      <c r="G699" s="100">
        <f t="shared" si="269"/>
        <v>7.3989621194812116E-3</v>
      </c>
      <c r="H699" s="20">
        <f t="shared" si="282"/>
        <v>42170</v>
      </c>
      <c r="I699" s="20">
        <f t="shared" si="270"/>
        <v>42170</v>
      </c>
      <c r="J699" s="1">
        <f t="shared" si="290"/>
        <v>20</v>
      </c>
      <c r="K699" s="1">
        <f t="shared" si="289"/>
        <v>14</v>
      </c>
      <c r="L699" s="10">
        <f t="shared" si="271"/>
        <v>1.0051735399999999</v>
      </c>
      <c r="M699" s="22">
        <f t="shared" si="288"/>
        <v>1.00710039</v>
      </c>
      <c r="N699" s="22">
        <f t="shared" si="283"/>
        <v>1.1424329751213012</v>
      </c>
      <c r="O699" s="10">
        <f t="shared" si="284"/>
        <v>1.14834339</v>
      </c>
      <c r="P699" s="10">
        <f t="shared" si="272"/>
        <v>113685.99561</v>
      </c>
      <c r="Q699" s="101">
        <f t="shared" si="273"/>
        <v>0</v>
      </c>
      <c r="R699" s="102">
        <f t="shared" si="274"/>
        <v>0</v>
      </c>
      <c r="S699" s="10">
        <f t="shared" si="275"/>
        <v>0</v>
      </c>
      <c r="T699" s="17">
        <f t="shared" si="285"/>
        <v>7.9699999999999993E-2</v>
      </c>
      <c r="U699" s="101">
        <f t="shared" si="287"/>
        <v>55</v>
      </c>
      <c r="V699" s="101">
        <v>252</v>
      </c>
      <c r="W699" s="22">
        <f t="shared" si="276"/>
        <v>1.016877257</v>
      </c>
      <c r="X699" s="18">
        <f t="shared" si="286"/>
        <v>1918.7077650000001</v>
      </c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4"/>
      <c r="AJ699" s="1"/>
      <c r="AK699" s="20"/>
      <c r="AL699" s="5"/>
      <c r="AM699" s="1"/>
      <c r="AN699" s="1"/>
      <c r="AO699" s="1"/>
      <c r="AP699" s="17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6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7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x14ac:dyDescent="0.2">
      <c r="A700" s="114">
        <f t="shared" si="278"/>
        <v>42160</v>
      </c>
      <c r="B700" s="98">
        <f t="shared" si="268"/>
        <v>115604.703375</v>
      </c>
      <c r="C700" s="10">
        <f t="shared" si="279"/>
        <v>99000</v>
      </c>
      <c r="D700" s="99">
        <f t="shared" si="280"/>
        <v>4245.1899999999996</v>
      </c>
      <c r="E700" s="21">
        <f>VLOOKUP(A699,[1]Plan1!$AY$80:$BA$314,3)</f>
        <v>4276.6000000000004</v>
      </c>
      <c r="F700" s="121">
        <f t="shared" si="281"/>
        <v>42140</v>
      </c>
      <c r="G700" s="100">
        <f t="shared" si="269"/>
        <v>7.3989621194812116E-3</v>
      </c>
      <c r="H700" s="20">
        <f t="shared" si="282"/>
        <v>42170</v>
      </c>
      <c r="I700" s="20">
        <f t="shared" si="270"/>
        <v>42170</v>
      </c>
      <c r="J700" s="1">
        <f t="shared" si="290"/>
        <v>20</v>
      </c>
      <c r="K700" s="1">
        <f t="shared" si="289"/>
        <v>14</v>
      </c>
      <c r="L700" s="10">
        <f t="shared" si="271"/>
        <v>1.0051735399999999</v>
      </c>
      <c r="M700" s="22">
        <f t="shared" si="288"/>
        <v>1.00710039</v>
      </c>
      <c r="N700" s="22">
        <f t="shared" si="283"/>
        <v>1.1424329751213012</v>
      </c>
      <c r="O700" s="10">
        <f t="shared" si="284"/>
        <v>1.14834339</v>
      </c>
      <c r="P700" s="10">
        <f t="shared" si="272"/>
        <v>113685.99561</v>
      </c>
      <c r="Q700" s="101">
        <f t="shared" si="273"/>
        <v>0</v>
      </c>
      <c r="R700" s="102">
        <f t="shared" si="274"/>
        <v>0</v>
      </c>
      <c r="S700" s="10">
        <f t="shared" si="275"/>
        <v>0</v>
      </c>
      <c r="T700" s="17">
        <f t="shared" si="285"/>
        <v>7.9699999999999993E-2</v>
      </c>
      <c r="U700" s="101">
        <f t="shared" si="287"/>
        <v>55</v>
      </c>
      <c r="V700" s="101">
        <v>252</v>
      </c>
      <c r="W700" s="22">
        <f t="shared" si="276"/>
        <v>1.016877257</v>
      </c>
      <c r="X700" s="18">
        <f t="shared" si="286"/>
        <v>1918.7077650000001</v>
      </c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4"/>
      <c r="AJ700" s="1"/>
      <c r="AK700" s="20"/>
      <c r="AL700" s="5"/>
      <c r="AM700" s="1"/>
      <c r="AN700" s="1"/>
      <c r="AO700" s="1"/>
      <c r="AP700" s="17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6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7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x14ac:dyDescent="0.2">
      <c r="A701" s="114">
        <f t="shared" si="278"/>
        <v>42161</v>
      </c>
      <c r="B701" s="98">
        <f t="shared" si="268"/>
        <v>115682.51799800001</v>
      </c>
      <c r="C701" s="10">
        <f t="shared" si="279"/>
        <v>99000</v>
      </c>
      <c r="D701" s="99">
        <f t="shared" si="280"/>
        <v>4245.1899999999996</v>
      </c>
      <c r="E701" s="21">
        <f>VLOOKUP(A700,[1]Plan1!$AY$80:$BA$314,3)</f>
        <v>4276.6000000000004</v>
      </c>
      <c r="F701" s="121">
        <f t="shared" si="281"/>
        <v>42140</v>
      </c>
      <c r="G701" s="100">
        <f t="shared" si="269"/>
        <v>7.3989621194812116E-3</v>
      </c>
      <c r="H701" s="20">
        <f t="shared" si="282"/>
        <v>42170</v>
      </c>
      <c r="I701" s="20">
        <f t="shared" si="270"/>
        <v>42170</v>
      </c>
      <c r="J701" s="1">
        <f t="shared" si="290"/>
        <v>20</v>
      </c>
      <c r="K701" s="1">
        <f t="shared" si="289"/>
        <v>15</v>
      </c>
      <c r="L701" s="10">
        <f t="shared" si="271"/>
        <v>1.0055441000000001</v>
      </c>
      <c r="M701" s="22">
        <f t="shared" si="288"/>
        <v>1.00710039</v>
      </c>
      <c r="N701" s="22">
        <f t="shared" si="283"/>
        <v>1.1424329751213012</v>
      </c>
      <c r="O701" s="10">
        <f t="shared" si="284"/>
        <v>1.14876673</v>
      </c>
      <c r="P701" s="10">
        <f t="shared" si="272"/>
        <v>113727.90627000001</v>
      </c>
      <c r="Q701" s="101">
        <f t="shared" si="273"/>
        <v>0</v>
      </c>
      <c r="R701" s="102">
        <f t="shared" si="274"/>
        <v>0</v>
      </c>
      <c r="S701" s="10">
        <f t="shared" si="275"/>
        <v>0</v>
      </c>
      <c r="T701" s="17">
        <f t="shared" si="285"/>
        <v>7.9699999999999993E-2</v>
      </c>
      <c r="U701" s="101">
        <f t="shared" si="287"/>
        <v>56</v>
      </c>
      <c r="V701" s="101">
        <v>252</v>
      </c>
      <c r="W701" s="22">
        <f t="shared" si="276"/>
        <v>1.0171867379999999</v>
      </c>
      <c r="X701" s="18">
        <f t="shared" si="286"/>
        <v>1954.6117280000001</v>
      </c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4"/>
      <c r="AJ701" s="1"/>
      <c r="AK701" s="20"/>
      <c r="AL701" s="5"/>
      <c r="AM701" s="1"/>
      <c r="AN701" s="1"/>
      <c r="AO701" s="1"/>
      <c r="AP701" s="17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6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7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x14ac:dyDescent="0.2">
      <c r="A702" s="114">
        <f t="shared" si="278"/>
        <v>42162</v>
      </c>
      <c r="B702" s="98">
        <f t="shared" si="268"/>
        <v>115682.51799800001</v>
      </c>
      <c r="C702" s="10">
        <f t="shared" si="279"/>
        <v>99000</v>
      </c>
      <c r="D702" s="99">
        <f t="shared" si="280"/>
        <v>4245.1899999999996</v>
      </c>
      <c r="E702" s="21">
        <f>VLOOKUP(A701,[1]Plan1!$AY$80:$BA$314,3)</f>
        <v>4276.6000000000004</v>
      </c>
      <c r="F702" s="121">
        <f t="shared" si="281"/>
        <v>42140</v>
      </c>
      <c r="G702" s="100">
        <f t="shared" si="269"/>
        <v>7.3989621194812116E-3</v>
      </c>
      <c r="H702" s="20">
        <f t="shared" si="282"/>
        <v>42170</v>
      </c>
      <c r="I702" s="20">
        <f t="shared" si="270"/>
        <v>42170</v>
      </c>
      <c r="J702" s="1">
        <f t="shared" si="290"/>
        <v>20</v>
      </c>
      <c r="K702" s="1">
        <f t="shared" si="289"/>
        <v>15</v>
      </c>
      <c r="L702" s="10">
        <f t="shared" si="271"/>
        <v>1.0055441000000001</v>
      </c>
      <c r="M702" s="22">
        <f t="shared" si="288"/>
        <v>1.00710039</v>
      </c>
      <c r="N702" s="22">
        <f t="shared" si="283"/>
        <v>1.1424329751213012</v>
      </c>
      <c r="O702" s="10">
        <f t="shared" si="284"/>
        <v>1.14876673</v>
      </c>
      <c r="P702" s="10">
        <f t="shared" si="272"/>
        <v>113727.90627000001</v>
      </c>
      <c r="Q702" s="101">
        <f t="shared" si="273"/>
        <v>0</v>
      </c>
      <c r="R702" s="102">
        <f t="shared" si="274"/>
        <v>0</v>
      </c>
      <c r="S702" s="10">
        <f t="shared" si="275"/>
        <v>0</v>
      </c>
      <c r="T702" s="17">
        <f t="shared" si="285"/>
        <v>7.9699999999999993E-2</v>
      </c>
      <c r="U702" s="101">
        <f t="shared" si="287"/>
        <v>56</v>
      </c>
      <c r="V702" s="101">
        <v>252</v>
      </c>
      <c r="W702" s="22">
        <f t="shared" si="276"/>
        <v>1.0171867379999999</v>
      </c>
      <c r="X702" s="18">
        <f t="shared" si="286"/>
        <v>1954.6117280000001</v>
      </c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4"/>
      <c r="AJ702" s="1"/>
      <c r="AK702" s="20"/>
      <c r="AL702" s="5"/>
      <c r="AM702" s="1"/>
      <c r="AN702" s="1"/>
      <c r="AO702" s="1"/>
      <c r="AP702" s="17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6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7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x14ac:dyDescent="0.2">
      <c r="A703" s="114">
        <f t="shared" si="278"/>
        <v>42163</v>
      </c>
      <c r="B703" s="98">
        <f t="shared" si="268"/>
        <v>115682.51799800001</v>
      </c>
      <c r="C703" s="10">
        <f t="shared" si="279"/>
        <v>99000</v>
      </c>
      <c r="D703" s="99">
        <f t="shared" si="280"/>
        <v>4245.1899999999996</v>
      </c>
      <c r="E703" s="21">
        <f>VLOOKUP(A702,[1]Plan1!$AY$80:$BA$314,3)</f>
        <v>4276.6000000000004</v>
      </c>
      <c r="F703" s="121">
        <f t="shared" si="281"/>
        <v>42140</v>
      </c>
      <c r="G703" s="100">
        <f t="shared" si="269"/>
        <v>7.3989621194812116E-3</v>
      </c>
      <c r="H703" s="20">
        <f t="shared" si="282"/>
        <v>42170</v>
      </c>
      <c r="I703" s="20">
        <f t="shared" si="270"/>
        <v>42170</v>
      </c>
      <c r="J703" s="1">
        <f t="shared" si="290"/>
        <v>20</v>
      </c>
      <c r="K703" s="1">
        <f t="shared" si="289"/>
        <v>15</v>
      </c>
      <c r="L703" s="10">
        <f t="shared" si="271"/>
        <v>1.0055441000000001</v>
      </c>
      <c r="M703" s="22">
        <f t="shared" si="288"/>
        <v>1.00710039</v>
      </c>
      <c r="N703" s="22">
        <f t="shared" si="283"/>
        <v>1.1424329751213012</v>
      </c>
      <c r="O703" s="10">
        <f t="shared" si="284"/>
        <v>1.14876673</v>
      </c>
      <c r="P703" s="10">
        <f t="shared" si="272"/>
        <v>113727.90627000001</v>
      </c>
      <c r="Q703" s="101">
        <f t="shared" si="273"/>
        <v>0</v>
      </c>
      <c r="R703" s="102">
        <f t="shared" si="274"/>
        <v>0</v>
      </c>
      <c r="S703" s="10">
        <f t="shared" si="275"/>
        <v>0</v>
      </c>
      <c r="T703" s="17">
        <f t="shared" si="285"/>
        <v>7.9699999999999993E-2</v>
      </c>
      <c r="U703" s="101">
        <f t="shared" si="287"/>
        <v>56</v>
      </c>
      <c r="V703" s="101">
        <v>252</v>
      </c>
      <c r="W703" s="22">
        <f t="shared" si="276"/>
        <v>1.0171867379999999</v>
      </c>
      <c r="X703" s="18">
        <f t="shared" si="286"/>
        <v>1954.6117280000001</v>
      </c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4"/>
      <c r="AJ703" s="1"/>
      <c r="AK703" s="20"/>
      <c r="AL703" s="5"/>
      <c r="AM703" s="1"/>
      <c r="AN703" s="1"/>
      <c r="AO703" s="1"/>
      <c r="AP703" s="17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6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7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x14ac:dyDescent="0.2">
      <c r="A704" s="114">
        <f t="shared" si="278"/>
        <v>42164</v>
      </c>
      <c r="B704" s="98">
        <f t="shared" si="268"/>
        <v>115760.38537399999</v>
      </c>
      <c r="C704" s="10">
        <f t="shared" si="279"/>
        <v>99000</v>
      </c>
      <c r="D704" s="99">
        <f t="shared" si="280"/>
        <v>4245.1899999999996</v>
      </c>
      <c r="E704" s="21">
        <f>VLOOKUP(A703,[1]Plan1!$AY$80:$BA$314,3)</f>
        <v>4276.6000000000004</v>
      </c>
      <c r="F704" s="121">
        <f t="shared" si="281"/>
        <v>42140</v>
      </c>
      <c r="G704" s="100">
        <f t="shared" si="269"/>
        <v>7.3989621194812116E-3</v>
      </c>
      <c r="H704" s="20">
        <f t="shared" si="282"/>
        <v>42170</v>
      </c>
      <c r="I704" s="20">
        <f t="shared" si="270"/>
        <v>42170</v>
      </c>
      <c r="J704" s="1">
        <f t="shared" si="290"/>
        <v>20</v>
      </c>
      <c r="K704" s="1">
        <f t="shared" si="289"/>
        <v>16</v>
      </c>
      <c r="L704" s="10">
        <f t="shared" si="271"/>
        <v>1.0059148</v>
      </c>
      <c r="M704" s="22">
        <f t="shared" si="288"/>
        <v>1.00710039</v>
      </c>
      <c r="N704" s="22">
        <f t="shared" si="283"/>
        <v>1.1424329751213012</v>
      </c>
      <c r="O704" s="10">
        <f t="shared" si="284"/>
        <v>1.1491902300000001</v>
      </c>
      <c r="P704" s="10">
        <f t="shared" si="272"/>
        <v>113769.83276999999</v>
      </c>
      <c r="Q704" s="101">
        <f t="shared" si="273"/>
        <v>0</v>
      </c>
      <c r="R704" s="102">
        <f t="shared" si="274"/>
        <v>0</v>
      </c>
      <c r="S704" s="10">
        <f t="shared" si="275"/>
        <v>0</v>
      </c>
      <c r="T704" s="17">
        <f t="shared" si="285"/>
        <v>7.9699999999999993E-2</v>
      </c>
      <c r="U704" s="101">
        <f t="shared" si="287"/>
        <v>57</v>
      </c>
      <c r="V704" s="101">
        <v>252</v>
      </c>
      <c r="W704" s="22">
        <f t="shared" si="276"/>
        <v>1.0174963130000001</v>
      </c>
      <c r="X704" s="18">
        <f t="shared" si="286"/>
        <v>1990.552604</v>
      </c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4"/>
      <c r="AJ704" s="1"/>
      <c r="AK704" s="20"/>
      <c r="AL704" s="5"/>
      <c r="AM704" s="1"/>
      <c r="AN704" s="1"/>
      <c r="AO704" s="1"/>
      <c r="AP704" s="17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6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7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x14ac:dyDescent="0.2">
      <c r="A705" s="114">
        <f t="shared" si="278"/>
        <v>42165</v>
      </c>
      <c r="B705" s="98">
        <f t="shared" si="268"/>
        <v>115838.30463500001</v>
      </c>
      <c r="C705" s="10">
        <f t="shared" si="279"/>
        <v>99000</v>
      </c>
      <c r="D705" s="99">
        <f t="shared" si="280"/>
        <v>4245.1899999999996</v>
      </c>
      <c r="E705" s="21">
        <f>VLOOKUP(A704,[1]Plan1!$AY$80:$BA$314,3)</f>
        <v>4276.6000000000004</v>
      </c>
      <c r="F705" s="121">
        <f t="shared" si="281"/>
        <v>42140</v>
      </c>
      <c r="G705" s="100">
        <f t="shared" si="269"/>
        <v>7.3989621194812116E-3</v>
      </c>
      <c r="H705" s="20">
        <f t="shared" si="282"/>
        <v>42170</v>
      </c>
      <c r="I705" s="20">
        <f t="shared" si="270"/>
        <v>42170</v>
      </c>
      <c r="J705" s="1">
        <f t="shared" si="290"/>
        <v>20</v>
      </c>
      <c r="K705" s="1">
        <f t="shared" si="289"/>
        <v>17</v>
      </c>
      <c r="L705" s="10">
        <f t="shared" si="271"/>
        <v>1.00628563</v>
      </c>
      <c r="M705" s="22">
        <f t="shared" si="288"/>
        <v>1.00710039</v>
      </c>
      <c r="N705" s="22">
        <f t="shared" si="283"/>
        <v>1.1424329751213012</v>
      </c>
      <c r="O705" s="10">
        <f t="shared" si="284"/>
        <v>1.14961388</v>
      </c>
      <c r="P705" s="10">
        <f t="shared" si="272"/>
        <v>113811.77412</v>
      </c>
      <c r="Q705" s="101">
        <f t="shared" si="273"/>
        <v>0</v>
      </c>
      <c r="R705" s="102">
        <f t="shared" si="274"/>
        <v>0</v>
      </c>
      <c r="S705" s="10">
        <f t="shared" si="275"/>
        <v>0</v>
      </c>
      <c r="T705" s="17">
        <f t="shared" si="285"/>
        <v>7.9699999999999993E-2</v>
      </c>
      <c r="U705" s="101">
        <f t="shared" si="287"/>
        <v>58</v>
      </c>
      <c r="V705" s="101">
        <v>252</v>
      </c>
      <c r="W705" s="22">
        <f t="shared" si="276"/>
        <v>1.0178059829999999</v>
      </c>
      <c r="X705" s="18">
        <f t="shared" si="286"/>
        <v>2026.5305149999999</v>
      </c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4"/>
      <c r="AJ705" s="1"/>
      <c r="AK705" s="20"/>
      <c r="AL705" s="5"/>
      <c r="AM705" s="1"/>
      <c r="AN705" s="1"/>
      <c r="AO705" s="1"/>
      <c r="AP705" s="17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6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7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x14ac:dyDescent="0.2">
      <c r="A706" s="114">
        <f t="shared" si="278"/>
        <v>42166</v>
      </c>
      <c r="B706" s="98">
        <f t="shared" si="268"/>
        <v>115916.27670100001</v>
      </c>
      <c r="C706" s="10">
        <f t="shared" si="279"/>
        <v>99000</v>
      </c>
      <c r="D706" s="99">
        <f t="shared" si="280"/>
        <v>4245.1899999999996</v>
      </c>
      <c r="E706" s="21">
        <f>VLOOKUP(A705,[1]Plan1!$AY$80:$BA$314,3)</f>
        <v>4276.6000000000004</v>
      </c>
      <c r="F706" s="121">
        <f t="shared" si="281"/>
        <v>42140</v>
      </c>
      <c r="G706" s="100">
        <f t="shared" si="269"/>
        <v>7.3989621194812116E-3</v>
      </c>
      <c r="H706" s="20">
        <f t="shared" si="282"/>
        <v>42170</v>
      </c>
      <c r="I706" s="20">
        <f t="shared" si="270"/>
        <v>42170</v>
      </c>
      <c r="J706" s="1">
        <f t="shared" si="290"/>
        <v>20</v>
      </c>
      <c r="K706" s="1">
        <f t="shared" si="289"/>
        <v>18</v>
      </c>
      <c r="L706" s="10">
        <f t="shared" si="271"/>
        <v>1.0066565999999999</v>
      </c>
      <c r="M706" s="22">
        <f t="shared" si="288"/>
        <v>1.00710039</v>
      </c>
      <c r="N706" s="22">
        <f t="shared" si="283"/>
        <v>1.1424329751213012</v>
      </c>
      <c r="O706" s="10">
        <f t="shared" si="284"/>
        <v>1.15003769</v>
      </c>
      <c r="P706" s="10">
        <f t="shared" si="272"/>
        <v>113853.73131</v>
      </c>
      <c r="Q706" s="101">
        <f t="shared" si="273"/>
        <v>0</v>
      </c>
      <c r="R706" s="102">
        <f t="shared" si="274"/>
        <v>0</v>
      </c>
      <c r="S706" s="10">
        <f t="shared" si="275"/>
        <v>0</v>
      </c>
      <c r="T706" s="17">
        <f t="shared" si="285"/>
        <v>7.9699999999999993E-2</v>
      </c>
      <c r="U706" s="101">
        <f t="shared" si="287"/>
        <v>59</v>
      </c>
      <c r="V706" s="101">
        <v>252</v>
      </c>
      <c r="W706" s="22">
        <f t="shared" si="276"/>
        <v>1.018115747</v>
      </c>
      <c r="X706" s="18">
        <f t="shared" si="286"/>
        <v>2062.5453910000001</v>
      </c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4"/>
      <c r="AJ706" s="1"/>
      <c r="AK706" s="20"/>
      <c r="AL706" s="5"/>
      <c r="AM706" s="1"/>
      <c r="AN706" s="1"/>
      <c r="AO706" s="1"/>
      <c r="AP706" s="17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6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7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x14ac:dyDescent="0.2">
      <c r="A707" s="114">
        <f t="shared" si="278"/>
        <v>42167</v>
      </c>
      <c r="B707" s="98">
        <f t="shared" si="268"/>
        <v>115994.301599</v>
      </c>
      <c r="C707" s="10">
        <f t="shared" si="279"/>
        <v>99000</v>
      </c>
      <c r="D707" s="99">
        <f t="shared" si="280"/>
        <v>4245.1899999999996</v>
      </c>
      <c r="E707" s="21">
        <f>VLOOKUP(A706,[1]Plan1!$AY$80:$BA$314,3)</f>
        <v>4276.6000000000004</v>
      </c>
      <c r="F707" s="121">
        <f t="shared" si="281"/>
        <v>42140</v>
      </c>
      <c r="G707" s="100">
        <f t="shared" si="269"/>
        <v>7.3989621194812116E-3</v>
      </c>
      <c r="H707" s="20">
        <f t="shared" si="282"/>
        <v>42170</v>
      </c>
      <c r="I707" s="20">
        <f t="shared" si="270"/>
        <v>42170</v>
      </c>
      <c r="J707" s="1">
        <f t="shared" si="290"/>
        <v>20</v>
      </c>
      <c r="K707" s="1">
        <f t="shared" si="289"/>
        <v>19</v>
      </c>
      <c r="L707" s="10">
        <f t="shared" si="271"/>
        <v>1.00702771</v>
      </c>
      <c r="M707" s="22">
        <f t="shared" si="288"/>
        <v>1.00710039</v>
      </c>
      <c r="N707" s="22">
        <f t="shared" si="283"/>
        <v>1.1424329751213012</v>
      </c>
      <c r="O707" s="10">
        <f t="shared" si="284"/>
        <v>1.1504616599999999</v>
      </c>
      <c r="P707" s="10">
        <f t="shared" si="272"/>
        <v>113895.70434</v>
      </c>
      <c r="Q707" s="101">
        <f t="shared" si="273"/>
        <v>0</v>
      </c>
      <c r="R707" s="102">
        <f t="shared" si="274"/>
        <v>0</v>
      </c>
      <c r="S707" s="10">
        <f t="shared" si="275"/>
        <v>0</v>
      </c>
      <c r="T707" s="17">
        <f t="shared" si="285"/>
        <v>7.9699999999999993E-2</v>
      </c>
      <c r="U707" s="101">
        <f t="shared" si="287"/>
        <v>60</v>
      </c>
      <c r="V707" s="101">
        <v>252</v>
      </c>
      <c r="W707" s="22">
        <f t="shared" si="276"/>
        <v>1.018425605</v>
      </c>
      <c r="X707" s="18">
        <f t="shared" si="286"/>
        <v>2098.5972590000001</v>
      </c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4"/>
      <c r="AJ707" s="1"/>
      <c r="AK707" s="20"/>
      <c r="AL707" s="5"/>
      <c r="AM707" s="1"/>
      <c r="AN707" s="1"/>
      <c r="AO707" s="1"/>
      <c r="AP707" s="17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6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7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x14ac:dyDescent="0.2">
      <c r="A708" s="114">
        <f t="shared" si="278"/>
        <v>42168</v>
      </c>
      <c r="B708" s="98">
        <f t="shared" si="268"/>
        <v>116072.37946899999</v>
      </c>
      <c r="C708" s="10">
        <f t="shared" si="279"/>
        <v>99000</v>
      </c>
      <c r="D708" s="99">
        <f t="shared" si="280"/>
        <v>4245.1899999999996</v>
      </c>
      <c r="E708" s="21">
        <f>VLOOKUP(A707,[1]Plan1!$AY$80:$BA$314,3)</f>
        <v>4276.6000000000004</v>
      </c>
      <c r="F708" s="121">
        <f t="shared" si="281"/>
        <v>42140</v>
      </c>
      <c r="G708" s="100">
        <f t="shared" si="269"/>
        <v>7.3989621194812116E-3</v>
      </c>
      <c r="H708" s="20">
        <f t="shared" si="282"/>
        <v>42170</v>
      </c>
      <c r="I708" s="20">
        <f t="shared" si="270"/>
        <v>42170</v>
      </c>
      <c r="J708" s="1">
        <f t="shared" si="290"/>
        <v>20</v>
      </c>
      <c r="K708" s="1">
        <f t="shared" si="289"/>
        <v>20</v>
      </c>
      <c r="L708" s="10">
        <f t="shared" si="271"/>
        <v>1.00739896</v>
      </c>
      <c r="M708" s="22">
        <f t="shared" si="288"/>
        <v>1.00710039</v>
      </c>
      <c r="N708" s="22">
        <f t="shared" si="283"/>
        <v>1.1424329751213012</v>
      </c>
      <c r="O708" s="10">
        <f t="shared" si="284"/>
        <v>1.15088579</v>
      </c>
      <c r="P708" s="10">
        <f t="shared" si="272"/>
        <v>113937.69321</v>
      </c>
      <c r="Q708" s="101">
        <f t="shared" si="273"/>
        <v>0</v>
      </c>
      <c r="R708" s="102">
        <f t="shared" si="274"/>
        <v>0</v>
      </c>
      <c r="S708" s="10">
        <f t="shared" si="275"/>
        <v>0</v>
      </c>
      <c r="T708" s="17">
        <f t="shared" si="285"/>
        <v>7.9699999999999993E-2</v>
      </c>
      <c r="U708" s="101">
        <f t="shared" si="287"/>
        <v>61</v>
      </c>
      <c r="V708" s="101">
        <v>252</v>
      </c>
      <c r="W708" s="22">
        <f t="shared" si="276"/>
        <v>1.0187355579999999</v>
      </c>
      <c r="X708" s="18">
        <f t="shared" si="286"/>
        <v>2134.6862590000001</v>
      </c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4"/>
      <c r="AJ708" s="1"/>
      <c r="AK708" s="20"/>
      <c r="AL708" s="5"/>
      <c r="AM708" s="1"/>
      <c r="AN708" s="1"/>
      <c r="AO708" s="1"/>
      <c r="AP708" s="17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6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7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x14ac:dyDescent="0.2">
      <c r="A709" s="114">
        <f t="shared" si="278"/>
        <v>42169</v>
      </c>
      <c r="B709" s="98">
        <f t="shared" si="268"/>
        <v>116072.37946899999</v>
      </c>
      <c r="C709" s="10">
        <f t="shared" si="279"/>
        <v>99000</v>
      </c>
      <c r="D709" s="99">
        <f t="shared" si="280"/>
        <v>4245.1899999999996</v>
      </c>
      <c r="E709" s="21">
        <f>VLOOKUP(A708,[1]Plan1!$AY$80:$BA$314,3)</f>
        <v>4276.6000000000004</v>
      </c>
      <c r="F709" s="121">
        <f t="shared" si="281"/>
        <v>42140</v>
      </c>
      <c r="G709" s="100">
        <f t="shared" si="269"/>
        <v>7.3989621194812116E-3</v>
      </c>
      <c r="H709" s="20">
        <f t="shared" si="282"/>
        <v>42170</v>
      </c>
      <c r="I709" s="20">
        <f t="shared" si="270"/>
        <v>42170</v>
      </c>
      <c r="J709" s="1">
        <f t="shared" si="290"/>
        <v>20</v>
      </c>
      <c r="K709" s="1">
        <f t="shared" si="289"/>
        <v>20</v>
      </c>
      <c r="L709" s="10">
        <f t="shared" si="271"/>
        <v>1.00739896</v>
      </c>
      <c r="M709" s="22">
        <f t="shared" si="288"/>
        <v>1.00710039</v>
      </c>
      <c r="N709" s="22">
        <f t="shared" si="283"/>
        <v>1.1424329751213012</v>
      </c>
      <c r="O709" s="10">
        <f t="shared" si="284"/>
        <v>1.15088579</v>
      </c>
      <c r="P709" s="10">
        <f t="shared" si="272"/>
        <v>113937.69321</v>
      </c>
      <c r="Q709" s="101">
        <f t="shared" si="273"/>
        <v>0</v>
      </c>
      <c r="R709" s="102">
        <f t="shared" si="274"/>
        <v>0</v>
      </c>
      <c r="S709" s="10">
        <f t="shared" si="275"/>
        <v>0</v>
      </c>
      <c r="T709" s="17">
        <f t="shared" si="285"/>
        <v>7.9699999999999993E-2</v>
      </c>
      <c r="U709" s="101">
        <f t="shared" si="287"/>
        <v>61</v>
      </c>
      <c r="V709" s="101">
        <v>252</v>
      </c>
      <c r="W709" s="22">
        <f t="shared" si="276"/>
        <v>1.0187355579999999</v>
      </c>
      <c r="X709" s="18">
        <f t="shared" si="286"/>
        <v>2134.6862590000001</v>
      </c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4"/>
      <c r="AJ709" s="1"/>
      <c r="AK709" s="20"/>
      <c r="AL709" s="5"/>
      <c r="AM709" s="1"/>
      <c r="AN709" s="1"/>
      <c r="AO709" s="1"/>
      <c r="AP709" s="17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6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7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x14ac:dyDescent="0.2">
      <c r="A710" s="114">
        <f t="shared" si="278"/>
        <v>42170</v>
      </c>
      <c r="B710" s="98">
        <f t="shared" si="268"/>
        <v>116072.37946899999</v>
      </c>
      <c r="C710" s="10">
        <f t="shared" si="279"/>
        <v>99000</v>
      </c>
      <c r="D710" s="99">
        <f t="shared" si="280"/>
        <v>4245.1899999999996</v>
      </c>
      <c r="E710" s="21">
        <f>VLOOKUP(A709,[1]Plan1!$AY$80:$BA$314,3)</f>
        <v>4276.6000000000004</v>
      </c>
      <c r="F710" s="121">
        <f t="shared" si="281"/>
        <v>42140</v>
      </c>
      <c r="G710" s="100">
        <f t="shared" si="269"/>
        <v>7.3989621194812116E-3</v>
      </c>
      <c r="H710" s="20">
        <f t="shared" si="282"/>
        <v>42200</v>
      </c>
      <c r="I710" s="20">
        <f t="shared" si="270"/>
        <v>42170</v>
      </c>
      <c r="J710" s="1">
        <f t="shared" si="290"/>
        <v>20</v>
      </c>
      <c r="K710" s="1">
        <f t="shared" si="289"/>
        <v>20</v>
      </c>
      <c r="L710" s="10">
        <f t="shared" si="271"/>
        <v>1.00739896</v>
      </c>
      <c r="M710" s="22">
        <f t="shared" si="288"/>
        <v>1.00710039</v>
      </c>
      <c r="N710" s="22">
        <f t="shared" si="283"/>
        <v>1.1424329751213012</v>
      </c>
      <c r="O710" s="10">
        <f t="shared" si="284"/>
        <v>1.15088579</v>
      </c>
      <c r="P710" s="10">
        <f t="shared" si="272"/>
        <v>113937.69321</v>
      </c>
      <c r="Q710" s="101">
        <f t="shared" si="273"/>
        <v>0</v>
      </c>
      <c r="R710" s="102">
        <f t="shared" si="274"/>
        <v>0</v>
      </c>
      <c r="S710" s="10">
        <f t="shared" si="275"/>
        <v>0</v>
      </c>
      <c r="T710" s="17">
        <f t="shared" si="285"/>
        <v>7.9699999999999993E-2</v>
      </c>
      <c r="U710" s="101">
        <f t="shared" si="287"/>
        <v>61</v>
      </c>
      <c r="V710" s="101">
        <v>252</v>
      </c>
      <c r="W710" s="22">
        <f t="shared" si="276"/>
        <v>1.0187355579999999</v>
      </c>
      <c r="X710" s="18">
        <f t="shared" si="286"/>
        <v>2134.6862590000001</v>
      </c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4"/>
      <c r="AJ710" s="1"/>
      <c r="AK710" s="20"/>
      <c r="AL710" s="5"/>
      <c r="AM710" s="1"/>
      <c r="AN710" s="1"/>
      <c r="AO710" s="1"/>
      <c r="AP710" s="17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6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7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x14ac:dyDescent="0.2">
      <c r="A711" s="114">
        <f t="shared" si="278"/>
        <v>42171</v>
      </c>
      <c r="B711" s="98">
        <f t="shared" si="268"/>
        <v>116149.247137</v>
      </c>
      <c r="C711" s="10">
        <f t="shared" si="279"/>
        <v>99000</v>
      </c>
      <c r="D711" s="99">
        <f t="shared" si="280"/>
        <v>4276.6000000000004</v>
      </c>
      <c r="E711" s="21">
        <f>VLOOKUP(A710,[1]Plan1!$AY$80:$BA$314,3)</f>
        <v>4310.3900000000003</v>
      </c>
      <c r="F711" s="121">
        <f t="shared" si="281"/>
        <v>42171</v>
      </c>
      <c r="G711" s="100">
        <f t="shared" si="269"/>
        <v>7.9011364167795861E-3</v>
      </c>
      <c r="H711" s="20">
        <f t="shared" si="282"/>
        <v>42200</v>
      </c>
      <c r="I711" s="20">
        <f t="shared" si="270"/>
        <v>42200</v>
      </c>
      <c r="J711" s="1">
        <f t="shared" si="290"/>
        <v>22</v>
      </c>
      <c r="K711" s="1">
        <f t="shared" si="289"/>
        <v>1</v>
      </c>
      <c r="L711" s="10">
        <f t="shared" si="271"/>
        <v>1.00035779</v>
      </c>
      <c r="M711" s="22">
        <f t="shared" si="288"/>
        <v>1.00739896</v>
      </c>
      <c r="N711" s="22">
        <f t="shared" si="283"/>
        <v>1.1508857910069046</v>
      </c>
      <c r="O711" s="10">
        <f t="shared" si="284"/>
        <v>1.1512975599999999</v>
      </c>
      <c r="P711" s="10">
        <f t="shared" si="272"/>
        <v>113978.45844</v>
      </c>
      <c r="Q711" s="101">
        <f t="shared" si="273"/>
        <v>0</v>
      </c>
      <c r="R711" s="102">
        <f t="shared" si="274"/>
        <v>0</v>
      </c>
      <c r="S711" s="10">
        <f t="shared" si="275"/>
        <v>0</v>
      </c>
      <c r="T711" s="17">
        <f t="shared" si="285"/>
        <v>7.9699999999999993E-2</v>
      </c>
      <c r="U711" s="101">
        <f t="shared" si="287"/>
        <v>62</v>
      </c>
      <c r="V711" s="101">
        <v>252</v>
      </c>
      <c r="W711" s="22">
        <f t="shared" si="276"/>
        <v>1.0190456050000001</v>
      </c>
      <c r="X711" s="18">
        <f t="shared" si="286"/>
        <v>2170.788697</v>
      </c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4"/>
      <c r="AJ711" s="1"/>
      <c r="AK711" s="20"/>
      <c r="AL711" s="5"/>
      <c r="AM711" s="1"/>
      <c r="AN711" s="1"/>
      <c r="AO711" s="1"/>
      <c r="AP711" s="17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6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7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x14ac:dyDescent="0.2">
      <c r="A712" s="114">
        <f t="shared" si="278"/>
        <v>42172</v>
      </c>
      <c r="B712" s="98">
        <f t="shared" si="268"/>
        <v>116226.16694900001</v>
      </c>
      <c r="C712" s="10">
        <f t="shared" si="279"/>
        <v>99000</v>
      </c>
      <c r="D712" s="99">
        <f t="shared" si="280"/>
        <v>4276.6000000000004</v>
      </c>
      <c r="E712" s="21">
        <f>VLOOKUP(A711,[1]Plan1!$AY$80:$BA$314,3)</f>
        <v>4310.3900000000003</v>
      </c>
      <c r="F712" s="121">
        <f t="shared" si="281"/>
        <v>42171</v>
      </c>
      <c r="G712" s="100">
        <f t="shared" si="269"/>
        <v>7.9011364167795861E-3</v>
      </c>
      <c r="H712" s="20">
        <f t="shared" si="282"/>
        <v>42200</v>
      </c>
      <c r="I712" s="20">
        <f t="shared" si="270"/>
        <v>42200</v>
      </c>
      <c r="J712" s="1">
        <f t="shared" si="290"/>
        <v>22</v>
      </c>
      <c r="K712" s="1">
        <f t="shared" si="289"/>
        <v>2</v>
      </c>
      <c r="L712" s="10">
        <f t="shared" si="271"/>
        <v>1.0007157099999999</v>
      </c>
      <c r="M712" s="22">
        <f t="shared" si="288"/>
        <v>1.00739896</v>
      </c>
      <c r="N712" s="22">
        <f t="shared" si="283"/>
        <v>1.1508857910069046</v>
      </c>
      <c r="O712" s="10">
        <f t="shared" si="284"/>
        <v>1.15170949</v>
      </c>
      <c r="P712" s="10">
        <f t="shared" si="272"/>
        <v>114019.23951</v>
      </c>
      <c r="Q712" s="101">
        <f t="shared" si="273"/>
        <v>0</v>
      </c>
      <c r="R712" s="102">
        <f t="shared" si="274"/>
        <v>0</v>
      </c>
      <c r="S712" s="10">
        <f t="shared" si="275"/>
        <v>0</v>
      </c>
      <c r="T712" s="17">
        <f t="shared" si="285"/>
        <v>7.9699999999999993E-2</v>
      </c>
      <c r="U712" s="101">
        <f t="shared" si="287"/>
        <v>63</v>
      </c>
      <c r="V712" s="101">
        <v>252</v>
      </c>
      <c r="W712" s="22">
        <f t="shared" si="276"/>
        <v>1.019355746</v>
      </c>
      <c r="X712" s="18">
        <f t="shared" si="286"/>
        <v>2206.927439</v>
      </c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4"/>
      <c r="AJ712" s="1"/>
      <c r="AK712" s="20"/>
      <c r="AL712" s="5"/>
      <c r="AM712" s="1"/>
      <c r="AN712" s="1"/>
      <c r="AO712" s="1"/>
      <c r="AP712" s="17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6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7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x14ac:dyDescent="0.2">
      <c r="A713" s="114">
        <f t="shared" si="278"/>
        <v>42173</v>
      </c>
      <c r="B713" s="98">
        <f t="shared" si="268"/>
        <v>116303.137024</v>
      </c>
      <c r="C713" s="10">
        <f t="shared" si="279"/>
        <v>99000</v>
      </c>
      <c r="D713" s="99">
        <f t="shared" si="280"/>
        <v>4276.6000000000004</v>
      </c>
      <c r="E713" s="21">
        <f>VLOOKUP(A712,[1]Plan1!$AY$80:$BA$314,3)</f>
        <v>4310.3900000000003</v>
      </c>
      <c r="F713" s="121">
        <f t="shared" si="281"/>
        <v>42171</v>
      </c>
      <c r="G713" s="100">
        <f t="shared" si="269"/>
        <v>7.9011364167795861E-3</v>
      </c>
      <c r="H713" s="20">
        <f t="shared" si="282"/>
        <v>42200</v>
      </c>
      <c r="I713" s="20">
        <f t="shared" si="270"/>
        <v>42200</v>
      </c>
      <c r="J713" s="1">
        <f t="shared" si="290"/>
        <v>22</v>
      </c>
      <c r="K713" s="1">
        <f t="shared" si="289"/>
        <v>3</v>
      </c>
      <c r="L713" s="10">
        <f t="shared" si="271"/>
        <v>1.0010737599999999</v>
      </c>
      <c r="M713" s="22">
        <f t="shared" si="288"/>
        <v>1.00739896</v>
      </c>
      <c r="N713" s="22">
        <f t="shared" si="283"/>
        <v>1.1508857910069046</v>
      </c>
      <c r="O713" s="10">
        <f t="shared" si="284"/>
        <v>1.1521215600000001</v>
      </c>
      <c r="P713" s="10">
        <f t="shared" si="272"/>
        <v>114060.03444</v>
      </c>
      <c r="Q713" s="101">
        <f t="shared" si="273"/>
        <v>0</v>
      </c>
      <c r="R713" s="102">
        <f t="shared" si="274"/>
        <v>0</v>
      </c>
      <c r="S713" s="10">
        <f t="shared" si="275"/>
        <v>0</v>
      </c>
      <c r="T713" s="17">
        <f t="shared" si="285"/>
        <v>7.9699999999999993E-2</v>
      </c>
      <c r="U713" s="101">
        <f t="shared" si="287"/>
        <v>64</v>
      </c>
      <c r="V713" s="101">
        <v>252</v>
      </c>
      <c r="W713" s="22">
        <f t="shared" si="276"/>
        <v>1.019665982</v>
      </c>
      <c r="X713" s="18">
        <f t="shared" si="286"/>
        <v>2243.1025840000002</v>
      </c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4"/>
      <c r="AJ713" s="1"/>
      <c r="AK713" s="20"/>
      <c r="AL713" s="5"/>
      <c r="AM713" s="1"/>
      <c r="AN713" s="1"/>
      <c r="AO713" s="1"/>
      <c r="AP713" s="17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6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7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x14ac:dyDescent="0.2">
      <c r="A714" s="114">
        <f t="shared" si="278"/>
        <v>42174</v>
      </c>
      <c r="B714" s="98">
        <f t="shared" ref="B714:B777" si="291">(P714+X714)</f>
        <v>116380.159293</v>
      </c>
      <c r="C714" s="10">
        <f t="shared" si="279"/>
        <v>99000</v>
      </c>
      <c r="D714" s="99">
        <f t="shared" si="280"/>
        <v>4276.6000000000004</v>
      </c>
      <c r="E714" s="21">
        <f>VLOOKUP(A713,[1]Plan1!$AY$80:$BA$314,3)</f>
        <v>4310.3900000000003</v>
      </c>
      <c r="F714" s="121">
        <f t="shared" si="281"/>
        <v>42171</v>
      </c>
      <c r="G714" s="100">
        <f t="shared" ref="G714:G777" si="292">(E714/D714)-1</f>
        <v>7.9011364167795861E-3</v>
      </c>
      <c r="H714" s="20">
        <f t="shared" si="282"/>
        <v>42200</v>
      </c>
      <c r="I714" s="20">
        <f t="shared" ref="I714:I777" si="293">IF(A714&gt;I713,H714,I713)</f>
        <v>42200</v>
      </c>
      <c r="J714" s="1">
        <f t="shared" si="290"/>
        <v>22</v>
      </c>
      <c r="K714" s="1">
        <f t="shared" si="289"/>
        <v>4</v>
      </c>
      <c r="L714" s="10">
        <f t="shared" ref="L714:L777" si="294">TRUNC((E714/D714)^TRUNC((K714/J714),9),8)</f>
        <v>1.00143194</v>
      </c>
      <c r="M714" s="22">
        <f t="shared" si="288"/>
        <v>1.00739896</v>
      </c>
      <c r="N714" s="22">
        <f t="shared" si="283"/>
        <v>1.1508857910069046</v>
      </c>
      <c r="O714" s="10">
        <f t="shared" si="284"/>
        <v>1.1525337899999999</v>
      </c>
      <c r="P714" s="10">
        <f t="shared" ref="P714:P777" si="295">TRUNC(C714*O714,8)</f>
        <v>114100.84521</v>
      </c>
      <c r="Q714" s="101">
        <f t="shared" ref="Q714:Q777" si="296">IF(VLOOKUP(A714,AK$10:AR$114,8)=VLOOKUP(A713,AK$10:AR$114,8),0,VLOOKUP(A714,AK$10:AR$114,8))</f>
        <v>0</v>
      </c>
      <c r="R714" s="102">
        <f t="shared" ref="R714:R777" si="297">IF(Q714&gt;0,VLOOKUP($A714,$AK$10:$AP$114,6),0)</f>
        <v>0</v>
      </c>
      <c r="S714" s="10">
        <f t="shared" ref="S714:S777" si="298">IF(R714&gt;0,TRUNC(100000*R714*O714,8),0)</f>
        <v>0</v>
      </c>
      <c r="T714" s="17">
        <f t="shared" si="285"/>
        <v>7.9699999999999993E-2</v>
      </c>
      <c r="U714" s="101">
        <f t="shared" si="287"/>
        <v>65</v>
      </c>
      <c r="V714" s="101">
        <v>252</v>
      </c>
      <c r="W714" s="22">
        <f t="shared" ref="W714:W777" si="299">ROUND((1+T714)^TRUNC((U714/V714),9),9)</f>
        <v>1.0199763120000001</v>
      </c>
      <c r="X714" s="18">
        <f t="shared" si="286"/>
        <v>2279.3140830000002</v>
      </c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4"/>
      <c r="AJ714" s="1"/>
      <c r="AK714" s="20"/>
      <c r="AL714" s="5"/>
      <c r="AM714" s="1"/>
      <c r="AN714" s="1"/>
      <c r="AO714" s="1"/>
      <c r="AP714" s="17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6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7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x14ac:dyDescent="0.2">
      <c r="A715" s="114">
        <f t="shared" ref="A715:A778" si="300">(A714+1)</f>
        <v>42175</v>
      </c>
      <c r="B715" s="98">
        <f t="shared" si="291"/>
        <v>116457.231762</v>
      </c>
      <c r="C715" s="10">
        <f t="shared" ref="C715:C778" si="301">TRUNC(IF(Q714&gt;0,VLOOKUP(A714,$AK$12:$AL$114,2),C714),8)</f>
        <v>99000</v>
      </c>
      <c r="D715" s="99">
        <f t="shared" ref="D715:D778" si="302">IF(E715=E714,D714,E714)</f>
        <v>4276.6000000000004</v>
      </c>
      <c r="E715" s="21">
        <f>VLOOKUP(A714,[1]Plan1!$AY$80:$BA$314,3)</f>
        <v>4310.3900000000003</v>
      </c>
      <c r="F715" s="121">
        <f t="shared" ref="F715:F778" si="303">IF(D715=D714,F714,A715)</f>
        <v>42171</v>
      </c>
      <c r="G715" s="100">
        <f t="shared" si="292"/>
        <v>7.9011364167795861E-3</v>
      </c>
      <c r="H715" s="20">
        <f t="shared" ref="H715:H778" si="304">IF(DAY(A715)=15,VLOOKUP(A715,AO$118:AT$450,4),H714)</f>
        <v>42200</v>
      </c>
      <c r="I715" s="20">
        <f t="shared" si="293"/>
        <v>42200</v>
      </c>
      <c r="J715" s="1">
        <f t="shared" si="290"/>
        <v>22</v>
      </c>
      <c r="K715" s="1">
        <f t="shared" si="289"/>
        <v>5</v>
      </c>
      <c r="L715" s="10">
        <f t="shared" si="294"/>
        <v>1.00179025</v>
      </c>
      <c r="M715" s="22">
        <f t="shared" si="288"/>
        <v>1.00739896</v>
      </c>
      <c r="N715" s="22">
        <f t="shared" ref="N715:N778" si="305">IF(I715&gt;I714,N714*M715,N714)</f>
        <v>1.1508857910069046</v>
      </c>
      <c r="O715" s="10">
        <f t="shared" ref="O715:O778" si="306">TRUNC(TRUNC((L715*N715),15),8)</f>
        <v>1.1529461599999999</v>
      </c>
      <c r="P715" s="10">
        <f t="shared" si="295"/>
        <v>114141.66984</v>
      </c>
      <c r="Q715" s="101">
        <f t="shared" si="296"/>
        <v>0</v>
      </c>
      <c r="R715" s="102">
        <f t="shared" si="297"/>
        <v>0</v>
      </c>
      <c r="S715" s="10">
        <f t="shared" si="298"/>
        <v>0</v>
      </c>
      <c r="T715" s="17">
        <f t="shared" ref="T715:T778" si="307">(T714)</f>
        <v>7.9699999999999993E-2</v>
      </c>
      <c r="U715" s="101">
        <f t="shared" si="287"/>
        <v>66</v>
      </c>
      <c r="V715" s="101">
        <v>252</v>
      </c>
      <c r="W715" s="22">
        <f t="shared" si="299"/>
        <v>1.0202867360000001</v>
      </c>
      <c r="X715" s="18">
        <f t="shared" si="286"/>
        <v>2315.5619219999999</v>
      </c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4"/>
      <c r="AJ715" s="1"/>
      <c r="AK715" s="20"/>
      <c r="AL715" s="5"/>
      <c r="AM715" s="1"/>
      <c r="AN715" s="1"/>
      <c r="AO715" s="1"/>
      <c r="AP715" s="17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6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7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x14ac:dyDescent="0.2">
      <c r="A716" s="114">
        <f t="shared" si="300"/>
        <v>42176</v>
      </c>
      <c r="B716" s="98">
        <f t="shared" si="291"/>
        <v>116457.231762</v>
      </c>
      <c r="C716" s="10">
        <f t="shared" si="301"/>
        <v>99000</v>
      </c>
      <c r="D716" s="99">
        <f t="shared" si="302"/>
        <v>4276.6000000000004</v>
      </c>
      <c r="E716" s="21">
        <f>VLOOKUP(A715,[1]Plan1!$AY$80:$BA$314,3)</f>
        <v>4310.3900000000003</v>
      </c>
      <c r="F716" s="121">
        <f t="shared" si="303"/>
        <v>42171</v>
      </c>
      <c r="G716" s="100">
        <f t="shared" si="292"/>
        <v>7.9011364167795861E-3</v>
      </c>
      <c r="H716" s="20">
        <f t="shared" si="304"/>
        <v>42200</v>
      </c>
      <c r="I716" s="20">
        <f t="shared" si="293"/>
        <v>42200</v>
      </c>
      <c r="J716" s="1">
        <f t="shared" si="290"/>
        <v>22</v>
      </c>
      <c r="K716" s="1">
        <f t="shared" si="289"/>
        <v>5</v>
      </c>
      <c r="L716" s="10">
        <f t="shared" si="294"/>
        <v>1.00179025</v>
      </c>
      <c r="M716" s="22">
        <f t="shared" si="288"/>
        <v>1.00739896</v>
      </c>
      <c r="N716" s="22">
        <f t="shared" si="305"/>
        <v>1.1508857910069046</v>
      </c>
      <c r="O716" s="10">
        <f t="shared" si="306"/>
        <v>1.1529461599999999</v>
      </c>
      <c r="P716" s="10">
        <f t="shared" si="295"/>
        <v>114141.66984</v>
      </c>
      <c r="Q716" s="101">
        <f t="shared" si="296"/>
        <v>0</v>
      </c>
      <c r="R716" s="102">
        <f t="shared" si="297"/>
        <v>0</v>
      </c>
      <c r="S716" s="10">
        <f t="shared" si="298"/>
        <v>0</v>
      </c>
      <c r="T716" s="17">
        <f t="shared" si="307"/>
        <v>7.9699999999999993E-2</v>
      </c>
      <c r="U716" s="101">
        <f t="shared" si="287"/>
        <v>66</v>
      </c>
      <c r="V716" s="101">
        <v>252</v>
      </c>
      <c r="W716" s="22">
        <f t="shared" si="299"/>
        <v>1.0202867360000001</v>
      </c>
      <c r="X716" s="18">
        <f t="shared" si="286"/>
        <v>2315.5619219999999</v>
      </c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4"/>
      <c r="AJ716" s="1"/>
      <c r="AK716" s="20"/>
      <c r="AL716" s="5"/>
      <c r="AM716" s="1"/>
      <c r="AN716" s="1"/>
      <c r="AO716" s="1"/>
      <c r="AP716" s="17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6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7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x14ac:dyDescent="0.2">
      <c r="A717" s="114">
        <f t="shared" si="300"/>
        <v>42177</v>
      </c>
      <c r="B717" s="98">
        <f t="shared" si="291"/>
        <v>116457.231762</v>
      </c>
      <c r="C717" s="10">
        <f t="shared" si="301"/>
        <v>99000</v>
      </c>
      <c r="D717" s="99">
        <f t="shared" si="302"/>
        <v>4276.6000000000004</v>
      </c>
      <c r="E717" s="21">
        <f>VLOOKUP(A716,[1]Plan1!$AY$80:$BA$314,3)</f>
        <v>4310.3900000000003</v>
      </c>
      <c r="F717" s="121">
        <f t="shared" si="303"/>
        <v>42171</v>
      </c>
      <c r="G717" s="100">
        <f t="shared" si="292"/>
        <v>7.9011364167795861E-3</v>
      </c>
      <c r="H717" s="20">
        <f t="shared" si="304"/>
        <v>42200</v>
      </c>
      <c r="I717" s="20">
        <f t="shared" si="293"/>
        <v>42200</v>
      </c>
      <c r="J717" s="1">
        <f t="shared" si="290"/>
        <v>22</v>
      </c>
      <c r="K717" s="1">
        <f t="shared" si="289"/>
        <v>5</v>
      </c>
      <c r="L717" s="10">
        <f t="shared" si="294"/>
        <v>1.00179025</v>
      </c>
      <c r="M717" s="22">
        <f t="shared" si="288"/>
        <v>1.00739896</v>
      </c>
      <c r="N717" s="22">
        <f t="shared" si="305"/>
        <v>1.1508857910069046</v>
      </c>
      <c r="O717" s="10">
        <f t="shared" si="306"/>
        <v>1.1529461599999999</v>
      </c>
      <c r="P717" s="10">
        <f t="shared" si="295"/>
        <v>114141.66984</v>
      </c>
      <c r="Q717" s="101">
        <f t="shared" si="296"/>
        <v>0</v>
      </c>
      <c r="R717" s="102">
        <f t="shared" si="297"/>
        <v>0</v>
      </c>
      <c r="S717" s="10">
        <f t="shared" si="298"/>
        <v>0</v>
      </c>
      <c r="T717" s="17">
        <f t="shared" si="307"/>
        <v>7.9699999999999993E-2</v>
      </c>
      <c r="U717" s="101">
        <f t="shared" si="287"/>
        <v>66</v>
      </c>
      <c r="V717" s="101">
        <v>252</v>
      </c>
      <c r="W717" s="22">
        <f t="shared" si="299"/>
        <v>1.0202867360000001</v>
      </c>
      <c r="X717" s="18">
        <f t="shared" si="286"/>
        <v>2315.5619219999999</v>
      </c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4"/>
      <c r="AJ717" s="1"/>
      <c r="AK717" s="20"/>
      <c r="AL717" s="5"/>
      <c r="AM717" s="1"/>
      <c r="AN717" s="1"/>
      <c r="AO717" s="1"/>
      <c r="AP717" s="17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6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7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x14ac:dyDescent="0.2">
      <c r="A718" s="114">
        <f t="shared" si="300"/>
        <v>42178</v>
      </c>
      <c r="B718" s="98">
        <f t="shared" si="291"/>
        <v>116534.355581</v>
      </c>
      <c r="C718" s="10">
        <f t="shared" si="301"/>
        <v>99000</v>
      </c>
      <c r="D718" s="99">
        <f t="shared" si="302"/>
        <v>4276.6000000000004</v>
      </c>
      <c r="E718" s="21">
        <f>VLOOKUP(A717,[1]Plan1!$AY$80:$BA$314,3)</f>
        <v>4310.3900000000003</v>
      </c>
      <c r="F718" s="121">
        <f t="shared" si="303"/>
        <v>42171</v>
      </c>
      <c r="G718" s="100">
        <f t="shared" si="292"/>
        <v>7.9011364167795861E-3</v>
      </c>
      <c r="H718" s="20">
        <f t="shared" si="304"/>
        <v>42200</v>
      </c>
      <c r="I718" s="20">
        <f t="shared" si="293"/>
        <v>42200</v>
      </c>
      <c r="J718" s="1">
        <f t="shared" si="290"/>
        <v>22</v>
      </c>
      <c r="K718" s="1">
        <f t="shared" si="289"/>
        <v>6</v>
      </c>
      <c r="L718" s="10">
        <f t="shared" si="294"/>
        <v>1.0021486900000001</v>
      </c>
      <c r="M718" s="22">
        <f t="shared" si="288"/>
        <v>1.00739896</v>
      </c>
      <c r="N718" s="22">
        <f t="shared" si="305"/>
        <v>1.1508857910069046</v>
      </c>
      <c r="O718" s="10">
        <f t="shared" si="306"/>
        <v>1.15335868</v>
      </c>
      <c r="P718" s="10">
        <f t="shared" si="295"/>
        <v>114182.50932</v>
      </c>
      <c r="Q718" s="101">
        <f t="shared" si="296"/>
        <v>0</v>
      </c>
      <c r="R718" s="102">
        <f t="shared" si="297"/>
        <v>0</v>
      </c>
      <c r="S718" s="10">
        <f t="shared" si="298"/>
        <v>0</v>
      </c>
      <c r="T718" s="17">
        <f t="shared" si="307"/>
        <v>7.9699999999999993E-2</v>
      </c>
      <c r="U718" s="101">
        <f t="shared" si="287"/>
        <v>67</v>
      </c>
      <c r="V718" s="101">
        <v>252</v>
      </c>
      <c r="W718" s="22">
        <f t="shared" si="299"/>
        <v>1.020597255</v>
      </c>
      <c r="X718" s="18">
        <f t="shared" si="286"/>
        <v>2351.8462610000001</v>
      </c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4"/>
      <c r="AJ718" s="1"/>
      <c r="AK718" s="20"/>
      <c r="AL718" s="5"/>
      <c r="AM718" s="1"/>
      <c r="AN718" s="1"/>
      <c r="AO718" s="1"/>
      <c r="AP718" s="17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6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7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x14ac:dyDescent="0.2">
      <c r="A719" s="114">
        <f t="shared" si="300"/>
        <v>42179</v>
      </c>
      <c r="B719" s="98">
        <f t="shared" si="291"/>
        <v>116611.529763</v>
      </c>
      <c r="C719" s="10">
        <f t="shared" si="301"/>
        <v>99000</v>
      </c>
      <c r="D719" s="99">
        <f t="shared" si="302"/>
        <v>4276.6000000000004</v>
      </c>
      <c r="E719" s="21">
        <f>VLOOKUP(A718,[1]Plan1!$AY$80:$BA$314,3)</f>
        <v>4310.3900000000003</v>
      </c>
      <c r="F719" s="121">
        <f t="shared" si="303"/>
        <v>42171</v>
      </c>
      <c r="G719" s="100">
        <f t="shared" si="292"/>
        <v>7.9011364167795861E-3</v>
      </c>
      <c r="H719" s="20">
        <f t="shared" si="304"/>
        <v>42200</v>
      </c>
      <c r="I719" s="20">
        <f t="shared" si="293"/>
        <v>42200</v>
      </c>
      <c r="J719" s="1">
        <f t="shared" si="290"/>
        <v>22</v>
      </c>
      <c r="K719" s="1">
        <f t="shared" si="289"/>
        <v>7</v>
      </c>
      <c r="L719" s="10">
        <f t="shared" si="294"/>
        <v>1.0025072500000001</v>
      </c>
      <c r="M719" s="22">
        <f t="shared" si="288"/>
        <v>1.00739896</v>
      </c>
      <c r="N719" s="22">
        <f t="shared" si="305"/>
        <v>1.1508857910069046</v>
      </c>
      <c r="O719" s="10">
        <f t="shared" si="306"/>
        <v>1.15377134</v>
      </c>
      <c r="P719" s="10">
        <f t="shared" si="295"/>
        <v>114223.36266</v>
      </c>
      <c r="Q719" s="101">
        <f t="shared" si="296"/>
        <v>0</v>
      </c>
      <c r="R719" s="102">
        <f t="shared" si="297"/>
        <v>0</v>
      </c>
      <c r="S719" s="10">
        <f t="shared" si="298"/>
        <v>0</v>
      </c>
      <c r="T719" s="17">
        <f t="shared" si="307"/>
        <v>7.9699999999999993E-2</v>
      </c>
      <c r="U719" s="101">
        <f t="shared" si="287"/>
        <v>68</v>
      </c>
      <c r="V719" s="101">
        <v>252</v>
      </c>
      <c r="W719" s="22">
        <f t="shared" si="299"/>
        <v>1.020907869</v>
      </c>
      <c r="X719" s="18">
        <f t="shared" si="286"/>
        <v>2388.1671030000002</v>
      </c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4"/>
      <c r="AJ719" s="1"/>
      <c r="AK719" s="20"/>
      <c r="AL719" s="5"/>
      <c r="AM719" s="1"/>
      <c r="AN719" s="1"/>
      <c r="AO719" s="1"/>
      <c r="AP719" s="17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6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7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x14ac:dyDescent="0.2">
      <c r="A720" s="114">
        <f t="shared" si="300"/>
        <v>42180</v>
      </c>
      <c r="B720" s="98">
        <f t="shared" si="291"/>
        <v>116688.756241</v>
      </c>
      <c r="C720" s="10">
        <f t="shared" si="301"/>
        <v>99000</v>
      </c>
      <c r="D720" s="99">
        <f t="shared" si="302"/>
        <v>4276.6000000000004</v>
      </c>
      <c r="E720" s="21">
        <f>VLOOKUP(A719,[1]Plan1!$AY$80:$BA$314,3)</f>
        <v>4310.3900000000003</v>
      </c>
      <c r="F720" s="121">
        <f t="shared" si="303"/>
        <v>42171</v>
      </c>
      <c r="G720" s="100">
        <f t="shared" si="292"/>
        <v>7.9011364167795861E-3</v>
      </c>
      <c r="H720" s="20">
        <f t="shared" si="304"/>
        <v>42200</v>
      </c>
      <c r="I720" s="20">
        <f t="shared" si="293"/>
        <v>42200</v>
      </c>
      <c r="J720" s="1">
        <f t="shared" si="290"/>
        <v>22</v>
      </c>
      <c r="K720" s="1">
        <f t="shared" si="289"/>
        <v>8</v>
      </c>
      <c r="L720" s="10">
        <f t="shared" si="294"/>
        <v>1.00286594</v>
      </c>
      <c r="M720" s="22">
        <f t="shared" si="288"/>
        <v>1.00739896</v>
      </c>
      <c r="N720" s="22">
        <f t="shared" si="305"/>
        <v>1.1508857910069046</v>
      </c>
      <c r="O720" s="10">
        <f t="shared" si="306"/>
        <v>1.15418416</v>
      </c>
      <c r="P720" s="10">
        <f t="shared" si="295"/>
        <v>114264.23183999999</v>
      </c>
      <c r="Q720" s="101">
        <f t="shared" si="296"/>
        <v>0</v>
      </c>
      <c r="R720" s="102">
        <f t="shared" si="297"/>
        <v>0</v>
      </c>
      <c r="S720" s="10">
        <f t="shared" si="298"/>
        <v>0</v>
      </c>
      <c r="T720" s="17">
        <f t="shared" si="307"/>
        <v>7.9699999999999993E-2</v>
      </c>
      <c r="U720" s="101">
        <f t="shared" si="287"/>
        <v>69</v>
      </c>
      <c r="V720" s="101">
        <v>252</v>
      </c>
      <c r="W720" s="22">
        <f t="shared" si="299"/>
        <v>1.021218577</v>
      </c>
      <c r="X720" s="18">
        <f t="shared" ref="X720:X783" si="308">TRUNC((P720*(W720-1)),6)</f>
        <v>2424.5244010000001</v>
      </c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4"/>
      <c r="AJ720" s="1"/>
      <c r="AK720" s="20"/>
      <c r="AL720" s="5"/>
      <c r="AM720" s="1"/>
      <c r="AN720" s="1"/>
      <c r="AO720" s="1"/>
      <c r="AP720" s="17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6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7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x14ac:dyDescent="0.2">
      <c r="A721" s="114">
        <f t="shared" si="300"/>
        <v>42181</v>
      </c>
      <c r="B721" s="98">
        <f t="shared" si="291"/>
        <v>116766.03301899999</v>
      </c>
      <c r="C721" s="10">
        <f t="shared" si="301"/>
        <v>99000</v>
      </c>
      <c r="D721" s="99">
        <f t="shared" si="302"/>
        <v>4276.6000000000004</v>
      </c>
      <c r="E721" s="21">
        <f>VLOOKUP(A720,[1]Plan1!$AY$80:$BA$314,3)</f>
        <v>4310.3900000000003</v>
      </c>
      <c r="F721" s="121">
        <f t="shared" si="303"/>
        <v>42171</v>
      </c>
      <c r="G721" s="100">
        <f t="shared" si="292"/>
        <v>7.9011364167795861E-3</v>
      </c>
      <c r="H721" s="20">
        <f t="shared" si="304"/>
        <v>42200</v>
      </c>
      <c r="I721" s="20">
        <f t="shared" si="293"/>
        <v>42200</v>
      </c>
      <c r="J721" s="1">
        <f t="shared" si="290"/>
        <v>22</v>
      </c>
      <c r="K721" s="1">
        <f t="shared" si="289"/>
        <v>9</v>
      </c>
      <c r="L721" s="10">
        <f t="shared" si="294"/>
        <v>1.0032247599999999</v>
      </c>
      <c r="M721" s="22">
        <f t="shared" si="288"/>
        <v>1.00739896</v>
      </c>
      <c r="N721" s="22">
        <f t="shared" si="305"/>
        <v>1.1508857910069046</v>
      </c>
      <c r="O721" s="10">
        <f t="shared" si="306"/>
        <v>1.15459712</v>
      </c>
      <c r="P721" s="10">
        <f t="shared" si="295"/>
        <v>114305.11487999999</v>
      </c>
      <c r="Q721" s="101">
        <f t="shared" si="296"/>
        <v>0</v>
      </c>
      <c r="R721" s="102">
        <f t="shared" si="297"/>
        <v>0</v>
      </c>
      <c r="S721" s="10">
        <f t="shared" si="298"/>
        <v>0</v>
      </c>
      <c r="T721" s="17">
        <f t="shared" si="307"/>
        <v>7.9699999999999993E-2</v>
      </c>
      <c r="U721" s="101">
        <f t="shared" si="287"/>
        <v>70</v>
      </c>
      <c r="V721" s="101">
        <v>252</v>
      </c>
      <c r="W721" s="22">
        <f t="shared" si="299"/>
        <v>1.021529379</v>
      </c>
      <c r="X721" s="18">
        <f t="shared" si="308"/>
        <v>2460.9181389999999</v>
      </c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4"/>
      <c r="AJ721" s="1"/>
      <c r="AK721" s="20"/>
      <c r="AL721" s="5"/>
      <c r="AM721" s="1"/>
      <c r="AN721" s="1"/>
      <c r="AO721" s="1"/>
      <c r="AP721" s="17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6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7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x14ac:dyDescent="0.2">
      <c r="A722" s="114">
        <f t="shared" si="300"/>
        <v>42182</v>
      </c>
      <c r="B722" s="98">
        <f t="shared" si="291"/>
        <v>116843.361248</v>
      </c>
      <c r="C722" s="10">
        <f t="shared" si="301"/>
        <v>99000</v>
      </c>
      <c r="D722" s="99">
        <f t="shared" si="302"/>
        <v>4276.6000000000004</v>
      </c>
      <c r="E722" s="21">
        <f>VLOOKUP(A721,[1]Plan1!$AY$80:$BA$314,3)</f>
        <v>4310.3900000000003</v>
      </c>
      <c r="F722" s="121">
        <f t="shared" si="303"/>
        <v>42171</v>
      </c>
      <c r="G722" s="100">
        <f t="shared" si="292"/>
        <v>7.9011364167795861E-3</v>
      </c>
      <c r="H722" s="20">
        <f t="shared" si="304"/>
        <v>42200</v>
      </c>
      <c r="I722" s="20">
        <f t="shared" si="293"/>
        <v>42200</v>
      </c>
      <c r="J722" s="1">
        <f t="shared" si="290"/>
        <v>22</v>
      </c>
      <c r="K722" s="1">
        <f t="shared" si="289"/>
        <v>10</v>
      </c>
      <c r="L722" s="10">
        <f t="shared" si="294"/>
        <v>1.00358371</v>
      </c>
      <c r="M722" s="22">
        <f t="shared" si="288"/>
        <v>1.00739896</v>
      </c>
      <c r="N722" s="22">
        <f t="shared" si="305"/>
        <v>1.1508857910069046</v>
      </c>
      <c r="O722" s="10">
        <f t="shared" si="306"/>
        <v>1.15501023</v>
      </c>
      <c r="P722" s="10">
        <f t="shared" si="295"/>
        <v>114346.01277</v>
      </c>
      <c r="Q722" s="101">
        <f t="shared" si="296"/>
        <v>0</v>
      </c>
      <c r="R722" s="102">
        <f t="shared" si="297"/>
        <v>0</v>
      </c>
      <c r="S722" s="10">
        <f t="shared" si="298"/>
        <v>0</v>
      </c>
      <c r="T722" s="17">
        <f t="shared" si="307"/>
        <v>7.9699999999999993E-2</v>
      </c>
      <c r="U722" s="101">
        <f t="shared" si="287"/>
        <v>71</v>
      </c>
      <c r="V722" s="101">
        <v>252</v>
      </c>
      <c r="W722" s="22">
        <f t="shared" si="299"/>
        <v>1.021840276</v>
      </c>
      <c r="X722" s="18">
        <f t="shared" si="308"/>
        <v>2497.3484779999999</v>
      </c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4"/>
      <c r="AJ722" s="1"/>
      <c r="AK722" s="20"/>
      <c r="AL722" s="5"/>
      <c r="AM722" s="1"/>
      <c r="AN722" s="1"/>
      <c r="AO722" s="1"/>
      <c r="AP722" s="17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6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7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x14ac:dyDescent="0.2">
      <c r="A723" s="114">
        <f t="shared" si="300"/>
        <v>42183</v>
      </c>
      <c r="B723" s="98">
        <f t="shared" si="291"/>
        <v>116843.361248</v>
      </c>
      <c r="C723" s="10">
        <f t="shared" si="301"/>
        <v>99000</v>
      </c>
      <c r="D723" s="99">
        <f t="shared" si="302"/>
        <v>4276.6000000000004</v>
      </c>
      <c r="E723" s="21">
        <f>VLOOKUP(A722,[1]Plan1!$AY$80:$BA$314,3)</f>
        <v>4310.3900000000003</v>
      </c>
      <c r="F723" s="121">
        <f t="shared" si="303"/>
        <v>42171</v>
      </c>
      <c r="G723" s="100">
        <f t="shared" si="292"/>
        <v>7.9011364167795861E-3</v>
      </c>
      <c r="H723" s="20">
        <f t="shared" si="304"/>
        <v>42200</v>
      </c>
      <c r="I723" s="20">
        <f t="shared" si="293"/>
        <v>42200</v>
      </c>
      <c r="J723" s="1">
        <f t="shared" si="290"/>
        <v>22</v>
      </c>
      <c r="K723" s="1">
        <f t="shared" si="289"/>
        <v>10</v>
      </c>
      <c r="L723" s="10">
        <f t="shared" si="294"/>
        <v>1.00358371</v>
      </c>
      <c r="M723" s="22">
        <f t="shared" si="288"/>
        <v>1.00739896</v>
      </c>
      <c r="N723" s="22">
        <f t="shared" si="305"/>
        <v>1.1508857910069046</v>
      </c>
      <c r="O723" s="10">
        <f t="shared" si="306"/>
        <v>1.15501023</v>
      </c>
      <c r="P723" s="10">
        <f t="shared" si="295"/>
        <v>114346.01277</v>
      </c>
      <c r="Q723" s="101">
        <f t="shared" si="296"/>
        <v>0</v>
      </c>
      <c r="R723" s="102">
        <f t="shared" si="297"/>
        <v>0</v>
      </c>
      <c r="S723" s="10">
        <f t="shared" si="298"/>
        <v>0</v>
      </c>
      <c r="T723" s="17">
        <f t="shared" si="307"/>
        <v>7.9699999999999993E-2</v>
      </c>
      <c r="U723" s="101">
        <f t="shared" si="287"/>
        <v>71</v>
      </c>
      <c r="V723" s="101">
        <v>252</v>
      </c>
      <c r="W723" s="22">
        <f t="shared" si="299"/>
        <v>1.021840276</v>
      </c>
      <c r="X723" s="18">
        <f t="shared" si="308"/>
        <v>2497.3484779999999</v>
      </c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4"/>
      <c r="AJ723" s="1"/>
      <c r="AK723" s="20"/>
      <c r="AL723" s="5"/>
      <c r="AM723" s="1"/>
      <c r="AN723" s="1"/>
      <c r="AO723" s="1"/>
      <c r="AP723" s="17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6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7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x14ac:dyDescent="0.2">
      <c r="A724" s="114">
        <f t="shared" si="300"/>
        <v>42184</v>
      </c>
      <c r="B724" s="98">
        <f t="shared" si="291"/>
        <v>116843.361248</v>
      </c>
      <c r="C724" s="10">
        <f t="shared" si="301"/>
        <v>99000</v>
      </c>
      <c r="D724" s="99">
        <f t="shared" si="302"/>
        <v>4276.6000000000004</v>
      </c>
      <c r="E724" s="21">
        <f>VLOOKUP(A723,[1]Plan1!$AY$80:$BA$314,3)</f>
        <v>4310.3900000000003</v>
      </c>
      <c r="F724" s="121">
        <f t="shared" si="303"/>
        <v>42171</v>
      </c>
      <c r="G724" s="100">
        <f t="shared" si="292"/>
        <v>7.9011364167795861E-3</v>
      </c>
      <c r="H724" s="20">
        <f t="shared" si="304"/>
        <v>42200</v>
      </c>
      <c r="I724" s="20">
        <f t="shared" si="293"/>
        <v>42200</v>
      </c>
      <c r="J724" s="1">
        <f t="shared" si="290"/>
        <v>22</v>
      </c>
      <c r="K724" s="1">
        <f t="shared" si="289"/>
        <v>10</v>
      </c>
      <c r="L724" s="10">
        <f t="shared" si="294"/>
        <v>1.00358371</v>
      </c>
      <c r="M724" s="22">
        <f t="shared" si="288"/>
        <v>1.00739896</v>
      </c>
      <c r="N724" s="22">
        <f t="shared" si="305"/>
        <v>1.1508857910069046</v>
      </c>
      <c r="O724" s="10">
        <f t="shared" si="306"/>
        <v>1.15501023</v>
      </c>
      <c r="P724" s="10">
        <f t="shared" si="295"/>
        <v>114346.01277</v>
      </c>
      <c r="Q724" s="101">
        <f t="shared" si="296"/>
        <v>0</v>
      </c>
      <c r="R724" s="102">
        <f t="shared" si="297"/>
        <v>0</v>
      </c>
      <c r="S724" s="10">
        <f t="shared" si="298"/>
        <v>0</v>
      </c>
      <c r="T724" s="17">
        <f t="shared" si="307"/>
        <v>7.9699999999999993E-2</v>
      </c>
      <c r="U724" s="101">
        <f t="shared" si="287"/>
        <v>71</v>
      </c>
      <c r="V724" s="101">
        <v>252</v>
      </c>
      <c r="W724" s="22">
        <f t="shared" si="299"/>
        <v>1.021840276</v>
      </c>
      <c r="X724" s="18">
        <f t="shared" si="308"/>
        <v>2497.3484779999999</v>
      </c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4"/>
      <c r="AJ724" s="1"/>
      <c r="AK724" s="20"/>
      <c r="AL724" s="5"/>
      <c r="AM724" s="1"/>
      <c r="AN724" s="1"/>
      <c r="AO724" s="1"/>
      <c r="AP724" s="17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6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7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x14ac:dyDescent="0.2">
      <c r="A725" s="114">
        <f t="shared" si="300"/>
        <v>42185</v>
      </c>
      <c r="B725" s="98">
        <f t="shared" si="291"/>
        <v>116920.74095200001</v>
      </c>
      <c r="C725" s="10">
        <f t="shared" si="301"/>
        <v>99000</v>
      </c>
      <c r="D725" s="99">
        <f t="shared" si="302"/>
        <v>4276.6000000000004</v>
      </c>
      <c r="E725" s="21">
        <f>VLOOKUP(A724,[1]Plan1!$AY$80:$BA$314,3)</f>
        <v>4310.3900000000003</v>
      </c>
      <c r="F725" s="121">
        <f t="shared" si="303"/>
        <v>42171</v>
      </c>
      <c r="G725" s="100">
        <f t="shared" si="292"/>
        <v>7.9011364167795861E-3</v>
      </c>
      <c r="H725" s="20">
        <f t="shared" si="304"/>
        <v>42200</v>
      </c>
      <c r="I725" s="20">
        <f t="shared" si="293"/>
        <v>42200</v>
      </c>
      <c r="J725" s="1">
        <f t="shared" si="290"/>
        <v>22</v>
      </c>
      <c r="K725" s="1">
        <f t="shared" si="289"/>
        <v>11</v>
      </c>
      <c r="L725" s="10">
        <f t="shared" si="294"/>
        <v>1.00394279</v>
      </c>
      <c r="M725" s="22">
        <f t="shared" si="288"/>
        <v>1.00739896</v>
      </c>
      <c r="N725" s="22">
        <f t="shared" si="305"/>
        <v>1.1508857910069046</v>
      </c>
      <c r="O725" s="10">
        <f t="shared" si="306"/>
        <v>1.15542349</v>
      </c>
      <c r="P725" s="10">
        <f t="shared" si="295"/>
        <v>114386.92551</v>
      </c>
      <c r="Q725" s="101">
        <f t="shared" si="296"/>
        <v>0</v>
      </c>
      <c r="R725" s="102">
        <f t="shared" si="297"/>
        <v>0</v>
      </c>
      <c r="S725" s="10">
        <f t="shared" si="298"/>
        <v>0</v>
      </c>
      <c r="T725" s="17">
        <f t="shared" si="307"/>
        <v>7.9699999999999993E-2</v>
      </c>
      <c r="U725" s="101">
        <f t="shared" si="287"/>
        <v>72</v>
      </c>
      <c r="V725" s="101">
        <v>252</v>
      </c>
      <c r="W725" s="22">
        <f t="shared" si="299"/>
        <v>1.022151268</v>
      </c>
      <c r="X725" s="18">
        <f t="shared" si="308"/>
        <v>2533.8154420000001</v>
      </c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4"/>
      <c r="AJ725" s="1"/>
      <c r="AK725" s="20"/>
      <c r="AL725" s="5"/>
      <c r="AM725" s="1"/>
      <c r="AN725" s="1"/>
      <c r="AO725" s="1"/>
      <c r="AP725" s="17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6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7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x14ac:dyDescent="0.2">
      <c r="A726" s="114">
        <f t="shared" si="300"/>
        <v>42186</v>
      </c>
      <c r="B726" s="98">
        <f t="shared" si="291"/>
        <v>116998.17215799999</v>
      </c>
      <c r="C726" s="10">
        <f t="shared" si="301"/>
        <v>99000</v>
      </c>
      <c r="D726" s="99">
        <f t="shared" si="302"/>
        <v>4276.6000000000004</v>
      </c>
      <c r="E726" s="21">
        <f>VLOOKUP(A725,[1]Plan1!$AY$80:$BA$314,3)</f>
        <v>4310.3900000000003</v>
      </c>
      <c r="F726" s="121">
        <f t="shared" si="303"/>
        <v>42171</v>
      </c>
      <c r="G726" s="100">
        <f t="shared" si="292"/>
        <v>7.9011364167795861E-3</v>
      </c>
      <c r="H726" s="20">
        <f t="shared" si="304"/>
        <v>42200</v>
      </c>
      <c r="I726" s="20">
        <f t="shared" si="293"/>
        <v>42200</v>
      </c>
      <c r="J726" s="1">
        <f t="shared" si="290"/>
        <v>22</v>
      </c>
      <c r="K726" s="1">
        <f t="shared" si="289"/>
        <v>12</v>
      </c>
      <c r="L726" s="10">
        <f t="shared" si="294"/>
        <v>1.004302</v>
      </c>
      <c r="M726" s="22">
        <f t="shared" si="288"/>
        <v>1.00739896</v>
      </c>
      <c r="N726" s="22">
        <f t="shared" si="305"/>
        <v>1.1508857910069046</v>
      </c>
      <c r="O726" s="10">
        <f t="shared" si="306"/>
        <v>1.1558368999999999</v>
      </c>
      <c r="P726" s="10">
        <f t="shared" si="295"/>
        <v>114427.85309999999</v>
      </c>
      <c r="Q726" s="101">
        <f t="shared" si="296"/>
        <v>0</v>
      </c>
      <c r="R726" s="102">
        <f t="shared" si="297"/>
        <v>0</v>
      </c>
      <c r="S726" s="10">
        <f t="shared" si="298"/>
        <v>0</v>
      </c>
      <c r="T726" s="17">
        <f t="shared" si="307"/>
        <v>7.9699999999999993E-2</v>
      </c>
      <c r="U726" s="101">
        <f t="shared" si="287"/>
        <v>73</v>
      </c>
      <c r="V726" s="101">
        <v>252</v>
      </c>
      <c r="W726" s="22">
        <f t="shared" si="299"/>
        <v>1.022462355</v>
      </c>
      <c r="X726" s="18">
        <f t="shared" si="308"/>
        <v>2570.319058</v>
      </c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4"/>
      <c r="AJ726" s="1"/>
      <c r="AK726" s="20"/>
      <c r="AL726" s="5"/>
      <c r="AM726" s="1"/>
      <c r="AN726" s="1"/>
      <c r="AO726" s="1"/>
      <c r="AP726" s="17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6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7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x14ac:dyDescent="0.2">
      <c r="A727" s="114">
        <f t="shared" si="300"/>
        <v>42187</v>
      </c>
      <c r="B727" s="98">
        <f t="shared" si="291"/>
        <v>117075.652751</v>
      </c>
      <c r="C727" s="10">
        <f t="shared" si="301"/>
        <v>99000</v>
      </c>
      <c r="D727" s="99">
        <f t="shared" si="302"/>
        <v>4276.6000000000004</v>
      </c>
      <c r="E727" s="21">
        <f>VLOOKUP(A726,[1]Plan1!$AY$80:$BA$314,3)</f>
        <v>4310.3900000000003</v>
      </c>
      <c r="F727" s="121">
        <f t="shared" si="303"/>
        <v>42171</v>
      </c>
      <c r="G727" s="100">
        <f t="shared" si="292"/>
        <v>7.9011364167795861E-3</v>
      </c>
      <c r="H727" s="20">
        <f t="shared" si="304"/>
        <v>42200</v>
      </c>
      <c r="I727" s="20">
        <f t="shared" si="293"/>
        <v>42200</v>
      </c>
      <c r="J727" s="1">
        <f t="shared" si="290"/>
        <v>22</v>
      </c>
      <c r="K727" s="1">
        <f t="shared" si="289"/>
        <v>13</v>
      </c>
      <c r="L727" s="10">
        <f t="shared" si="294"/>
        <v>1.00466133</v>
      </c>
      <c r="M727" s="22">
        <f t="shared" si="288"/>
        <v>1.00739896</v>
      </c>
      <c r="N727" s="22">
        <f t="shared" si="305"/>
        <v>1.1508857910069046</v>
      </c>
      <c r="O727" s="10">
        <f t="shared" si="306"/>
        <v>1.15625044</v>
      </c>
      <c r="P727" s="10">
        <f t="shared" si="295"/>
        <v>114468.79356000001</v>
      </c>
      <c r="Q727" s="101">
        <f t="shared" si="296"/>
        <v>0</v>
      </c>
      <c r="R727" s="102">
        <f t="shared" si="297"/>
        <v>0</v>
      </c>
      <c r="S727" s="10">
        <f t="shared" si="298"/>
        <v>0</v>
      </c>
      <c r="T727" s="17">
        <f t="shared" si="307"/>
        <v>7.9699999999999993E-2</v>
      </c>
      <c r="U727" s="101">
        <f t="shared" si="287"/>
        <v>74</v>
      </c>
      <c r="V727" s="101">
        <v>252</v>
      </c>
      <c r="W727" s="22">
        <f t="shared" si="299"/>
        <v>1.0227735360000001</v>
      </c>
      <c r="X727" s="18">
        <f t="shared" si="308"/>
        <v>2606.859191</v>
      </c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4"/>
      <c r="AJ727" s="1"/>
      <c r="AK727" s="20"/>
      <c r="AL727" s="5"/>
      <c r="AM727" s="1"/>
      <c r="AN727" s="1"/>
      <c r="AO727" s="1"/>
      <c r="AP727" s="17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6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7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x14ac:dyDescent="0.2">
      <c r="A728" s="114">
        <f t="shared" si="300"/>
        <v>42188</v>
      </c>
      <c r="B728" s="98">
        <f t="shared" si="291"/>
        <v>117153.18590699999</v>
      </c>
      <c r="C728" s="10">
        <f t="shared" si="301"/>
        <v>99000</v>
      </c>
      <c r="D728" s="99">
        <f t="shared" si="302"/>
        <v>4276.6000000000004</v>
      </c>
      <c r="E728" s="21">
        <f>VLOOKUP(A727,[1]Plan1!$AY$80:$BA$314,3)</f>
        <v>4310.3900000000003</v>
      </c>
      <c r="F728" s="121">
        <f t="shared" si="303"/>
        <v>42171</v>
      </c>
      <c r="G728" s="100">
        <f t="shared" si="292"/>
        <v>7.9011364167795861E-3</v>
      </c>
      <c r="H728" s="20">
        <f t="shared" si="304"/>
        <v>42200</v>
      </c>
      <c r="I728" s="20">
        <f t="shared" si="293"/>
        <v>42200</v>
      </c>
      <c r="J728" s="1">
        <f t="shared" si="290"/>
        <v>22</v>
      </c>
      <c r="K728" s="1">
        <f t="shared" si="289"/>
        <v>14</v>
      </c>
      <c r="L728" s="10">
        <f t="shared" si="294"/>
        <v>1.0050207900000001</v>
      </c>
      <c r="M728" s="22">
        <f t="shared" si="288"/>
        <v>1.00739896</v>
      </c>
      <c r="N728" s="22">
        <f t="shared" si="305"/>
        <v>1.1508857910069046</v>
      </c>
      <c r="O728" s="10">
        <f t="shared" si="306"/>
        <v>1.15666414</v>
      </c>
      <c r="P728" s="10">
        <f t="shared" si="295"/>
        <v>114509.74986</v>
      </c>
      <c r="Q728" s="101">
        <f t="shared" si="296"/>
        <v>0</v>
      </c>
      <c r="R728" s="102">
        <f t="shared" si="297"/>
        <v>0</v>
      </c>
      <c r="S728" s="10">
        <f t="shared" si="298"/>
        <v>0</v>
      </c>
      <c r="T728" s="17">
        <f t="shared" si="307"/>
        <v>7.9699999999999993E-2</v>
      </c>
      <c r="U728" s="101">
        <f t="shared" si="287"/>
        <v>75</v>
      </c>
      <c r="V728" s="101">
        <v>252</v>
      </c>
      <c r="W728" s="22">
        <f t="shared" si="299"/>
        <v>1.023084812</v>
      </c>
      <c r="X728" s="18">
        <f t="shared" si="308"/>
        <v>2643.4360470000001</v>
      </c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4"/>
      <c r="AJ728" s="1"/>
      <c r="AK728" s="20"/>
      <c r="AL728" s="5"/>
      <c r="AM728" s="1"/>
      <c r="AN728" s="1"/>
      <c r="AO728" s="1"/>
      <c r="AP728" s="17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6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7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x14ac:dyDescent="0.2">
      <c r="A729" s="114">
        <f t="shared" si="300"/>
        <v>42189</v>
      </c>
      <c r="B729" s="98">
        <f t="shared" si="291"/>
        <v>117230.77153999999</v>
      </c>
      <c r="C729" s="10">
        <f t="shared" si="301"/>
        <v>99000</v>
      </c>
      <c r="D729" s="99">
        <f t="shared" si="302"/>
        <v>4276.6000000000004</v>
      </c>
      <c r="E729" s="21">
        <f>VLOOKUP(A728,[1]Plan1!$AY$80:$BA$314,3)</f>
        <v>4310.3900000000003</v>
      </c>
      <c r="F729" s="121">
        <f t="shared" si="303"/>
        <v>42171</v>
      </c>
      <c r="G729" s="100">
        <f t="shared" si="292"/>
        <v>7.9011364167795861E-3</v>
      </c>
      <c r="H729" s="20">
        <f t="shared" si="304"/>
        <v>42200</v>
      </c>
      <c r="I729" s="20">
        <f t="shared" si="293"/>
        <v>42200</v>
      </c>
      <c r="J729" s="1">
        <f t="shared" si="290"/>
        <v>22</v>
      </c>
      <c r="K729" s="1">
        <f t="shared" si="289"/>
        <v>15</v>
      </c>
      <c r="L729" s="10">
        <f t="shared" si="294"/>
        <v>1.00538039</v>
      </c>
      <c r="M729" s="22">
        <f t="shared" si="288"/>
        <v>1.00739896</v>
      </c>
      <c r="N729" s="22">
        <f t="shared" si="305"/>
        <v>1.1508857910069046</v>
      </c>
      <c r="O729" s="10">
        <f t="shared" si="306"/>
        <v>1.1570780000000001</v>
      </c>
      <c r="P729" s="10">
        <f t="shared" si="295"/>
        <v>114550.72199999999</v>
      </c>
      <c r="Q729" s="101">
        <f t="shared" si="296"/>
        <v>0</v>
      </c>
      <c r="R729" s="102">
        <f t="shared" si="297"/>
        <v>0</v>
      </c>
      <c r="S729" s="10">
        <f t="shared" si="298"/>
        <v>0</v>
      </c>
      <c r="T729" s="17">
        <f t="shared" si="307"/>
        <v>7.9699999999999993E-2</v>
      </c>
      <c r="U729" s="101">
        <f t="shared" si="287"/>
        <v>76</v>
      </c>
      <c r="V729" s="101">
        <v>252</v>
      </c>
      <c r="W729" s="22">
        <f t="shared" si="299"/>
        <v>1.0233961819999999</v>
      </c>
      <c r="X729" s="18">
        <f t="shared" si="308"/>
        <v>2680.04954</v>
      </c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4"/>
      <c r="AJ729" s="1"/>
      <c r="AK729" s="20"/>
      <c r="AL729" s="5"/>
      <c r="AM729" s="1"/>
      <c r="AN729" s="1"/>
      <c r="AO729" s="1"/>
      <c r="AP729" s="17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6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7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x14ac:dyDescent="0.2">
      <c r="A730" s="114">
        <f t="shared" si="300"/>
        <v>42190</v>
      </c>
      <c r="B730" s="98">
        <f t="shared" si="291"/>
        <v>117230.77153999999</v>
      </c>
      <c r="C730" s="10">
        <f t="shared" si="301"/>
        <v>99000</v>
      </c>
      <c r="D730" s="99">
        <f t="shared" si="302"/>
        <v>4276.6000000000004</v>
      </c>
      <c r="E730" s="21">
        <f>VLOOKUP(A729,[1]Plan1!$AY$80:$BA$314,3)</f>
        <v>4310.3900000000003</v>
      </c>
      <c r="F730" s="121">
        <f t="shared" si="303"/>
        <v>42171</v>
      </c>
      <c r="G730" s="100">
        <f t="shared" si="292"/>
        <v>7.9011364167795861E-3</v>
      </c>
      <c r="H730" s="20">
        <f t="shared" si="304"/>
        <v>42200</v>
      </c>
      <c r="I730" s="20">
        <f t="shared" si="293"/>
        <v>42200</v>
      </c>
      <c r="J730" s="1">
        <f t="shared" si="290"/>
        <v>22</v>
      </c>
      <c r="K730" s="1">
        <f t="shared" si="289"/>
        <v>15</v>
      </c>
      <c r="L730" s="10">
        <f t="shared" si="294"/>
        <v>1.00538039</v>
      </c>
      <c r="M730" s="22">
        <f t="shared" si="288"/>
        <v>1.00739896</v>
      </c>
      <c r="N730" s="22">
        <f t="shared" si="305"/>
        <v>1.1508857910069046</v>
      </c>
      <c r="O730" s="10">
        <f t="shared" si="306"/>
        <v>1.1570780000000001</v>
      </c>
      <c r="P730" s="10">
        <f t="shared" si="295"/>
        <v>114550.72199999999</v>
      </c>
      <c r="Q730" s="101">
        <f t="shared" si="296"/>
        <v>0</v>
      </c>
      <c r="R730" s="102">
        <f t="shared" si="297"/>
        <v>0</v>
      </c>
      <c r="S730" s="10">
        <f t="shared" si="298"/>
        <v>0</v>
      </c>
      <c r="T730" s="17">
        <f t="shared" si="307"/>
        <v>7.9699999999999993E-2</v>
      </c>
      <c r="U730" s="101">
        <f t="shared" si="287"/>
        <v>76</v>
      </c>
      <c r="V730" s="101">
        <v>252</v>
      </c>
      <c r="W730" s="22">
        <f t="shared" si="299"/>
        <v>1.0233961819999999</v>
      </c>
      <c r="X730" s="18">
        <f t="shared" si="308"/>
        <v>2680.04954</v>
      </c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4"/>
      <c r="AJ730" s="1"/>
      <c r="AK730" s="20"/>
      <c r="AL730" s="5"/>
      <c r="AM730" s="1"/>
      <c r="AN730" s="1"/>
      <c r="AO730" s="1"/>
      <c r="AP730" s="17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6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7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x14ac:dyDescent="0.2">
      <c r="A731" s="114">
        <f t="shared" si="300"/>
        <v>42191</v>
      </c>
      <c r="B731" s="98">
        <f t="shared" si="291"/>
        <v>117230.77153999999</v>
      </c>
      <c r="C731" s="10">
        <f t="shared" si="301"/>
        <v>99000</v>
      </c>
      <c r="D731" s="99">
        <f t="shared" si="302"/>
        <v>4276.6000000000004</v>
      </c>
      <c r="E731" s="21">
        <f>VLOOKUP(A730,[1]Plan1!$AY$80:$BA$314,3)</f>
        <v>4310.3900000000003</v>
      </c>
      <c r="F731" s="121">
        <f t="shared" si="303"/>
        <v>42171</v>
      </c>
      <c r="G731" s="100">
        <f t="shared" si="292"/>
        <v>7.9011364167795861E-3</v>
      </c>
      <c r="H731" s="20">
        <f t="shared" si="304"/>
        <v>42200</v>
      </c>
      <c r="I731" s="20">
        <f t="shared" si="293"/>
        <v>42200</v>
      </c>
      <c r="J731" s="1">
        <f t="shared" si="290"/>
        <v>22</v>
      </c>
      <c r="K731" s="1">
        <f t="shared" si="289"/>
        <v>15</v>
      </c>
      <c r="L731" s="10">
        <f t="shared" si="294"/>
        <v>1.00538039</v>
      </c>
      <c r="M731" s="22">
        <f t="shared" si="288"/>
        <v>1.00739896</v>
      </c>
      <c r="N731" s="22">
        <f t="shared" si="305"/>
        <v>1.1508857910069046</v>
      </c>
      <c r="O731" s="10">
        <f t="shared" si="306"/>
        <v>1.1570780000000001</v>
      </c>
      <c r="P731" s="10">
        <f t="shared" si="295"/>
        <v>114550.72199999999</v>
      </c>
      <c r="Q731" s="101">
        <f t="shared" si="296"/>
        <v>0</v>
      </c>
      <c r="R731" s="102">
        <f t="shared" si="297"/>
        <v>0</v>
      </c>
      <c r="S731" s="10">
        <f t="shared" si="298"/>
        <v>0</v>
      </c>
      <c r="T731" s="17">
        <f t="shared" si="307"/>
        <v>7.9699999999999993E-2</v>
      </c>
      <c r="U731" s="101">
        <f t="shared" si="287"/>
        <v>76</v>
      </c>
      <c r="V731" s="101">
        <v>252</v>
      </c>
      <c r="W731" s="22">
        <f t="shared" si="299"/>
        <v>1.0233961819999999</v>
      </c>
      <c r="X731" s="18">
        <f t="shared" si="308"/>
        <v>2680.04954</v>
      </c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4"/>
      <c r="AJ731" s="1"/>
      <c r="AK731" s="20"/>
      <c r="AL731" s="5"/>
      <c r="AM731" s="1"/>
      <c r="AN731" s="1"/>
      <c r="AO731" s="1"/>
      <c r="AP731" s="17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6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7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x14ac:dyDescent="0.2">
      <c r="A732" s="114">
        <f t="shared" si="300"/>
        <v>42192</v>
      </c>
      <c r="B732" s="98">
        <f t="shared" si="291"/>
        <v>117308.407762</v>
      </c>
      <c r="C732" s="10">
        <f t="shared" si="301"/>
        <v>99000</v>
      </c>
      <c r="D732" s="99">
        <f t="shared" si="302"/>
        <v>4276.6000000000004</v>
      </c>
      <c r="E732" s="21">
        <f>VLOOKUP(A731,[1]Plan1!$AY$80:$BA$314,3)</f>
        <v>4310.3900000000003</v>
      </c>
      <c r="F732" s="121">
        <f t="shared" si="303"/>
        <v>42171</v>
      </c>
      <c r="G732" s="100">
        <f t="shared" si="292"/>
        <v>7.9011364167795861E-3</v>
      </c>
      <c r="H732" s="20">
        <f t="shared" si="304"/>
        <v>42200</v>
      </c>
      <c r="I732" s="20">
        <f t="shared" si="293"/>
        <v>42200</v>
      </c>
      <c r="J732" s="1">
        <f t="shared" si="290"/>
        <v>22</v>
      </c>
      <c r="K732" s="1">
        <f t="shared" si="289"/>
        <v>16</v>
      </c>
      <c r="L732" s="10">
        <f t="shared" si="294"/>
        <v>1.0057401100000001</v>
      </c>
      <c r="M732" s="22">
        <f t="shared" si="288"/>
        <v>1.00739896</v>
      </c>
      <c r="N732" s="22">
        <f t="shared" si="305"/>
        <v>1.1508857910069046</v>
      </c>
      <c r="O732" s="10">
        <f t="shared" si="306"/>
        <v>1.157492</v>
      </c>
      <c r="P732" s="10">
        <f t="shared" si="295"/>
        <v>114591.708</v>
      </c>
      <c r="Q732" s="101">
        <f t="shared" si="296"/>
        <v>0</v>
      </c>
      <c r="R732" s="102">
        <f t="shared" si="297"/>
        <v>0</v>
      </c>
      <c r="S732" s="10">
        <f t="shared" si="298"/>
        <v>0</v>
      </c>
      <c r="T732" s="17">
        <f t="shared" si="307"/>
        <v>7.9699999999999993E-2</v>
      </c>
      <c r="U732" s="101">
        <f t="shared" si="287"/>
        <v>77</v>
      </c>
      <c r="V732" s="101">
        <v>252</v>
      </c>
      <c r="W732" s="22">
        <f t="shared" si="299"/>
        <v>1.0237076469999999</v>
      </c>
      <c r="X732" s="18">
        <f t="shared" si="308"/>
        <v>2716.6997620000002</v>
      </c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4"/>
      <c r="AJ732" s="1"/>
      <c r="AK732" s="20"/>
      <c r="AL732" s="5"/>
      <c r="AM732" s="1"/>
      <c r="AN732" s="1"/>
      <c r="AO732" s="1"/>
      <c r="AP732" s="17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6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7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x14ac:dyDescent="0.2">
      <c r="A733" s="114">
        <f t="shared" si="300"/>
        <v>42193</v>
      </c>
      <c r="B733" s="98">
        <f t="shared" si="291"/>
        <v>117386.09369899999</v>
      </c>
      <c r="C733" s="10">
        <f t="shared" si="301"/>
        <v>99000</v>
      </c>
      <c r="D733" s="99">
        <f t="shared" si="302"/>
        <v>4276.6000000000004</v>
      </c>
      <c r="E733" s="21">
        <f>VLOOKUP(A732,[1]Plan1!$AY$80:$BA$314,3)</f>
        <v>4310.3900000000003</v>
      </c>
      <c r="F733" s="121">
        <f t="shared" si="303"/>
        <v>42171</v>
      </c>
      <c r="G733" s="100">
        <f t="shared" si="292"/>
        <v>7.9011364167795861E-3</v>
      </c>
      <c r="H733" s="20">
        <f t="shared" si="304"/>
        <v>42200</v>
      </c>
      <c r="I733" s="20">
        <f t="shared" si="293"/>
        <v>42200</v>
      </c>
      <c r="J733" s="1">
        <f t="shared" si="290"/>
        <v>22</v>
      </c>
      <c r="K733" s="1">
        <f t="shared" si="289"/>
        <v>17</v>
      </c>
      <c r="L733" s="10">
        <f t="shared" si="294"/>
        <v>1.0060999500000001</v>
      </c>
      <c r="M733" s="22">
        <f t="shared" si="288"/>
        <v>1.00739896</v>
      </c>
      <c r="N733" s="22">
        <f t="shared" si="305"/>
        <v>1.1508857910069046</v>
      </c>
      <c r="O733" s="10">
        <f t="shared" si="306"/>
        <v>1.15790613</v>
      </c>
      <c r="P733" s="10">
        <f t="shared" si="295"/>
        <v>114632.70686999999</v>
      </c>
      <c r="Q733" s="101">
        <f t="shared" si="296"/>
        <v>0</v>
      </c>
      <c r="R733" s="102">
        <f t="shared" si="297"/>
        <v>0</v>
      </c>
      <c r="S733" s="10">
        <f t="shared" si="298"/>
        <v>0</v>
      </c>
      <c r="T733" s="17">
        <f t="shared" si="307"/>
        <v>7.9699999999999993E-2</v>
      </c>
      <c r="U733" s="101">
        <f t="shared" si="287"/>
        <v>78</v>
      </c>
      <c r="V733" s="101">
        <v>252</v>
      </c>
      <c r="W733" s="22">
        <f t="shared" si="299"/>
        <v>1.0240192079999999</v>
      </c>
      <c r="X733" s="18">
        <f t="shared" si="308"/>
        <v>2753.386829</v>
      </c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4"/>
      <c r="AJ733" s="1"/>
      <c r="AK733" s="20"/>
      <c r="AL733" s="5"/>
      <c r="AM733" s="1"/>
      <c r="AN733" s="1"/>
      <c r="AO733" s="1"/>
      <c r="AP733" s="17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6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7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x14ac:dyDescent="0.2">
      <c r="A734" s="114">
        <f t="shared" si="300"/>
        <v>42194</v>
      </c>
      <c r="B734" s="98">
        <f t="shared" si="291"/>
        <v>117463.833088</v>
      </c>
      <c r="C734" s="10">
        <f t="shared" si="301"/>
        <v>99000</v>
      </c>
      <c r="D734" s="99">
        <f t="shared" si="302"/>
        <v>4276.6000000000004</v>
      </c>
      <c r="E734" s="21">
        <f>VLOOKUP(A733,[1]Plan1!$AY$80:$BA$314,3)</f>
        <v>4310.3900000000003</v>
      </c>
      <c r="F734" s="121">
        <f t="shared" si="303"/>
        <v>42171</v>
      </c>
      <c r="G734" s="100">
        <f t="shared" si="292"/>
        <v>7.9011364167795861E-3</v>
      </c>
      <c r="H734" s="20">
        <f t="shared" si="304"/>
        <v>42200</v>
      </c>
      <c r="I734" s="20">
        <f t="shared" si="293"/>
        <v>42200</v>
      </c>
      <c r="J734" s="1">
        <f t="shared" si="290"/>
        <v>22</v>
      </c>
      <c r="K734" s="1">
        <f t="shared" si="289"/>
        <v>18</v>
      </c>
      <c r="L734" s="10">
        <f t="shared" si="294"/>
        <v>1.0064599299999999</v>
      </c>
      <c r="M734" s="22">
        <f t="shared" si="288"/>
        <v>1.00739896</v>
      </c>
      <c r="N734" s="22">
        <f t="shared" si="305"/>
        <v>1.1508857910069046</v>
      </c>
      <c r="O734" s="10">
        <f t="shared" si="306"/>
        <v>1.1583204300000001</v>
      </c>
      <c r="P734" s="10">
        <f t="shared" si="295"/>
        <v>114673.72257</v>
      </c>
      <c r="Q734" s="101">
        <f t="shared" si="296"/>
        <v>0</v>
      </c>
      <c r="R734" s="102">
        <f t="shared" si="297"/>
        <v>0</v>
      </c>
      <c r="S734" s="10">
        <f t="shared" si="298"/>
        <v>0</v>
      </c>
      <c r="T734" s="17">
        <f t="shared" si="307"/>
        <v>7.9699999999999993E-2</v>
      </c>
      <c r="U734" s="101">
        <f t="shared" si="287"/>
        <v>79</v>
      </c>
      <c r="V734" s="101">
        <v>252</v>
      </c>
      <c r="W734" s="22">
        <f t="shared" si="299"/>
        <v>1.024330862</v>
      </c>
      <c r="X734" s="18">
        <f t="shared" si="308"/>
        <v>2790.110518</v>
      </c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4"/>
      <c r="AJ734" s="1"/>
      <c r="AK734" s="20"/>
      <c r="AL734" s="5"/>
      <c r="AM734" s="1"/>
      <c r="AN734" s="1"/>
      <c r="AO734" s="1"/>
      <c r="AP734" s="17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6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7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x14ac:dyDescent="0.2">
      <c r="A735" s="114">
        <f t="shared" si="300"/>
        <v>42195</v>
      </c>
      <c r="B735" s="98">
        <f t="shared" si="291"/>
        <v>117541.623257</v>
      </c>
      <c r="C735" s="10">
        <f t="shared" si="301"/>
        <v>99000</v>
      </c>
      <c r="D735" s="99">
        <f t="shared" si="302"/>
        <v>4276.6000000000004</v>
      </c>
      <c r="E735" s="21">
        <f>VLOOKUP(A734,[1]Plan1!$AY$80:$BA$314,3)</f>
        <v>4310.3900000000003</v>
      </c>
      <c r="F735" s="121">
        <f t="shared" si="303"/>
        <v>42171</v>
      </c>
      <c r="G735" s="100">
        <f t="shared" si="292"/>
        <v>7.9011364167795861E-3</v>
      </c>
      <c r="H735" s="20">
        <f t="shared" si="304"/>
        <v>42200</v>
      </c>
      <c r="I735" s="20">
        <f t="shared" si="293"/>
        <v>42200</v>
      </c>
      <c r="J735" s="1">
        <f t="shared" si="290"/>
        <v>22</v>
      </c>
      <c r="K735" s="1">
        <f t="shared" si="289"/>
        <v>19</v>
      </c>
      <c r="L735" s="10">
        <f t="shared" si="294"/>
        <v>1.00682004</v>
      </c>
      <c r="M735" s="22">
        <f t="shared" si="288"/>
        <v>1.00739896</v>
      </c>
      <c r="N735" s="22">
        <f t="shared" si="305"/>
        <v>1.1508857910069046</v>
      </c>
      <c r="O735" s="10">
        <f t="shared" si="306"/>
        <v>1.15873487</v>
      </c>
      <c r="P735" s="10">
        <f t="shared" si="295"/>
        <v>114714.75212999999</v>
      </c>
      <c r="Q735" s="101">
        <f t="shared" si="296"/>
        <v>0</v>
      </c>
      <c r="R735" s="102">
        <f t="shared" si="297"/>
        <v>0</v>
      </c>
      <c r="S735" s="10">
        <f t="shared" si="298"/>
        <v>0</v>
      </c>
      <c r="T735" s="17">
        <f t="shared" si="307"/>
        <v>7.9699999999999993E-2</v>
      </c>
      <c r="U735" s="101">
        <f t="shared" si="287"/>
        <v>80</v>
      </c>
      <c r="V735" s="101">
        <v>252</v>
      </c>
      <c r="W735" s="22">
        <f t="shared" si="299"/>
        <v>1.0246426120000001</v>
      </c>
      <c r="X735" s="18">
        <f t="shared" si="308"/>
        <v>2826.8711269999999</v>
      </c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4"/>
      <c r="AJ735" s="1"/>
      <c r="AK735" s="20"/>
      <c r="AL735" s="5"/>
      <c r="AM735" s="1"/>
      <c r="AN735" s="1"/>
      <c r="AO735" s="1"/>
      <c r="AP735" s="17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6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7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x14ac:dyDescent="0.2">
      <c r="A736" s="114">
        <f t="shared" si="300"/>
        <v>42196</v>
      </c>
      <c r="B736" s="98">
        <f t="shared" si="291"/>
        <v>117619.46513</v>
      </c>
      <c r="C736" s="10">
        <f t="shared" si="301"/>
        <v>99000</v>
      </c>
      <c r="D736" s="99">
        <f t="shared" si="302"/>
        <v>4276.6000000000004</v>
      </c>
      <c r="E736" s="21">
        <f>VLOOKUP(A735,[1]Plan1!$AY$80:$BA$314,3)</f>
        <v>4310.3900000000003</v>
      </c>
      <c r="F736" s="121">
        <f t="shared" si="303"/>
        <v>42171</v>
      </c>
      <c r="G736" s="100">
        <f t="shared" si="292"/>
        <v>7.9011364167795861E-3</v>
      </c>
      <c r="H736" s="20">
        <f t="shared" si="304"/>
        <v>42200</v>
      </c>
      <c r="I736" s="20">
        <f t="shared" si="293"/>
        <v>42200</v>
      </c>
      <c r="J736" s="1">
        <f t="shared" si="290"/>
        <v>22</v>
      </c>
      <c r="K736" s="1">
        <f t="shared" si="289"/>
        <v>20</v>
      </c>
      <c r="L736" s="10">
        <f t="shared" si="294"/>
        <v>1.0071802700000001</v>
      </c>
      <c r="M736" s="22">
        <f t="shared" si="288"/>
        <v>1.00739896</v>
      </c>
      <c r="N736" s="22">
        <f t="shared" si="305"/>
        <v>1.1508857910069046</v>
      </c>
      <c r="O736" s="10">
        <f t="shared" si="306"/>
        <v>1.1591494600000001</v>
      </c>
      <c r="P736" s="10">
        <f t="shared" si="295"/>
        <v>114755.79654</v>
      </c>
      <c r="Q736" s="101">
        <f t="shared" si="296"/>
        <v>0</v>
      </c>
      <c r="R736" s="102">
        <f t="shared" si="297"/>
        <v>0</v>
      </c>
      <c r="S736" s="10">
        <f t="shared" si="298"/>
        <v>0</v>
      </c>
      <c r="T736" s="17">
        <f t="shared" si="307"/>
        <v>7.9699999999999993E-2</v>
      </c>
      <c r="U736" s="101">
        <f t="shared" si="287"/>
        <v>81</v>
      </c>
      <c r="V736" s="101">
        <v>252</v>
      </c>
      <c r="W736" s="22">
        <f t="shared" si="299"/>
        <v>1.024954457</v>
      </c>
      <c r="X736" s="18">
        <f t="shared" si="308"/>
        <v>2863.6685900000002</v>
      </c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4"/>
      <c r="AJ736" s="1"/>
      <c r="AK736" s="20"/>
      <c r="AL736" s="5"/>
      <c r="AM736" s="1"/>
      <c r="AN736" s="1"/>
      <c r="AO736" s="1"/>
      <c r="AP736" s="17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6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7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x14ac:dyDescent="0.2">
      <c r="A737" s="114">
        <f t="shared" si="300"/>
        <v>42197</v>
      </c>
      <c r="B737" s="98">
        <f t="shared" si="291"/>
        <v>117619.46513</v>
      </c>
      <c r="C737" s="10">
        <f t="shared" si="301"/>
        <v>99000</v>
      </c>
      <c r="D737" s="99">
        <f t="shared" si="302"/>
        <v>4276.6000000000004</v>
      </c>
      <c r="E737" s="21">
        <f>VLOOKUP(A736,[1]Plan1!$AY$80:$BA$314,3)</f>
        <v>4310.3900000000003</v>
      </c>
      <c r="F737" s="121">
        <f t="shared" si="303"/>
        <v>42171</v>
      </c>
      <c r="G737" s="100">
        <f t="shared" si="292"/>
        <v>7.9011364167795861E-3</v>
      </c>
      <c r="H737" s="20">
        <f t="shared" si="304"/>
        <v>42200</v>
      </c>
      <c r="I737" s="20">
        <f t="shared" si="293"/>
        <v>42200</v>
      </c>
      <c r="J737" s="1">
        <f t="shared" si="290"/>
        <v>22</v>
      </c>
      <c r="K737" s="1">
        <f t="shared" si="289"/>
        <v>20</v>
      </c>
      <c r="L737" s="10">
        <f t="shared" si="294"/>
        <v>1.0071802700000001</v>
      </c>
      <c r="M737" s="22">
        <f t="shared" si="288"/>
        <v>1.00739896</v>
      </c>
      <c r="N737" s="22">
        <f t="shared" si="305"/>
        <v>1.1508857910069046</v>
      </c>
      <c r="O737" s="10">
        <f t="shared" si="306"/>
        <v>1.1591494600000001</v>
      </c>
      <c r="P737" s="10">
        <f t="shared" si="295"/>
        <v>114755.79654</v>
      </c>
      <c r="Q737" s="101">
        <f t="shared" si="296"/>
        <v>0</v>
      </c>
      <c r="R737" s="102">
        <f t="shared" si="297"/>
        <v>0</v>
      </c>
      <c r="S737" s="10">
        <f t="shared" si="298"/>
        <v>0</v>
      </c>
      <c r="T737" s="17">
        <f t="shared" si="307"/>
        <v>7.9699999999999993E-2</v>
      </c>
      <c r="U737" s="101">
        <f t="shared" si="287"/>
        <v>81</v>
      </c>
      <c r="V737" s="101">
        <v>252</v>
      </c>
      <c r="W737" s="22">
        <f t="shared" si="299"/>
        <v>1.024954457</v>
      </c>
      <c r="X737" s="18">
        <f t="shared" si="308"/>
        <v>2863.6685900000002</v>
      </c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4"/>
      <c r="AJ737" s="1"/>
      <c r="AK737" s="20"/>
      <c r="AL737" s="5"/>
      <c r="AM737" s="1"/>
      <c r="AN737" s="1"/>
      <c r="AO737" s="1"/>
      <c r="AP737" s="17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6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7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x14ac:dyDescent="0.2">
      <c r="A738" s="114">
        <f t="shared" si="300"/>
        <v>42198</v>
      </c>
      <c r="B738" s="98">
        <f t="shared" si="291"/>
        <v>117619.46513</v>
      </c>
      <c r="C738" s="10">
        <f t="shared" si="301"/>
        <v>99000</v>
      </c>
      <c r="D738" s="99">
        <f t="shared" si="302"/>
        <v>4276.6000000000004</v>
      </c>
      <c r="E738" s="21">
        <f>VLOOKUP(A737,[1]Plan1!$AY$80:$BA$314,3)</f>
        <v>4310.3900000000003</v>
      </c>
      <c r="F738" s="121">
        <f t="shared" si="303"/>
        <v>42171</v>
      </c>
      <c r="G738" s="100">
        <f t="shared" si="292"/>
        <v>7.9011364167795861E-3</v>
      </c>
      <c r="H738" s="20">
        <f t="shared" si="304"/>
        <v>42200</v>
      </c>
      <c r="I738" s="20">
        <f t="shared" si="293"/>
        <v>42200</v>
      </c>
      <c r="J738" s="1">
        <f t="shared" si="290"/>
        <v>22</v>
      </c>
      <c r="K738" s="1">
        <f t="shared" si="289"/>
        <v>20</v>
      </c>
      <c r="L738" s="10">
        <f t="shared" si="294"/>
        <v>1.0071802700000001</v>
      </c>
      <c r="M738" s="22">
        <f t="shared" si="288"/>
        <v>1.00739896</v>
      </c>
      <c r="N738" s="22">
        <f t="shared" si="305"/>
        <v>1.1508857910069046</v>
      </c>
      <c r="O738" s="10">
        <f t="shared" si="306"/>
        <v>1.1591494600000001</v>
      </c>
      <c r="P738" s="10">
        <f t="shared" si="295"/>
        <v>114755.79654</v>
      </c>
      <c r="Q738" s="101">
        <f t="shared" si="296"/>
        <v>0</v>
      </c>
      <c r="R738" s="102">
        <f t="shared" si="297"/>
        <v>0</v>
      </c>
      <c r="S738" s="10">
        <f t="shared" si="298"/>
        <v>0</v>
      </c>
      <c r="T738" s="17">
        <f t="shared" si="307"/>
        <v>7.9699999999999993E-2</v>
      </c>
      <c r="U738" s="101">
        <f t="shared" si="287"/>
        <v>81</v>
      </c>
      <c r="V738" s="101">
        <v>252</v>
      </c>
      <c r="W738" s="22">
        <f t="shared" si="299"/>
        <v>1.024954457</v>
      </c>
      <c r="X738" s="18">
        <f t="shared" si="308"/>
        <v>2863.6685900000002</v>
      </c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4"/>
      <c r="AJ738" s="1"/>
      <c r="AK738" s="20"/>
      <c r="AL738" s="5"/>
      <c r="AM738" s="1"/>
      <c r="AN738" s="1"/>
      <c r="AO738" s="1"/>
      <c r="AP738" s="17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6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7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x14ac:dyDescent="0.2">
      <c r="A739" s="114">
        <f t="shared" si="300"/>
        <v>42199</v>
      </c>
      <c r="B739" s="98">
        <f t="shared" si="291"/>
        <v>117697.35873200001</v>
      </c>
      <c r="C739" s="10">
        <f t="shared" si="301"/>
        <v>99000</v>
      </c>
      <c r="D739" s="99">
        <f t="shared" si="302"/>
        <v>4276.6000000000004</v>
      </c>
      <c r="E739" s="21">
        <f>VLOOKUP(A738,[1]Plan1!$AY$80:$BA$314,3)</f>
        <v>4310.3900000000003</v>
      </c>
      <c r="F739" s="121">
        <f t="shared" si="303"/>
        <v>42171</v>
      </c>
      <c r="G739" s="100">
        <f t="shared" si="292"/>
        <v>7.9011364167795861E-3</v>
      </c>
      <c r="H739" s="20">
        <f t="shared" si="304"/>
        <v>42200</v>
      </c>
      <c r="I739" s="20">
        <f t="shared" si="293"/>
        <v>42200</v>
      </c>
      <c r="J739" s="1">
        <f t="shared" si="290"/>
        <v>22</v>
      </c>
      <c r="K739" s="1">
        <f t="shared" si="289"/>
        <v>21</v>
      </c>
      <c r="L739" s="10">
        <f t="shared" si="294"/>
        <v>1.00754064</v>
      </c>
      <c r="M739" s="22">
        <f t="shared" si="288"/>
        <v>1.00739896</v>
      </c>
      <c r="N739" s="22">
        <f t="shared" si="305"/>
        <v>1.1508857910069046</v>
      </c>
      <c r="O739" s="10">
        <f t="shared" si="306"/>
        <v>1.1595641999999999</v>
      </c>
      <c r="P739" s="10">
        <f t="shared" si="295"/>
        <v>114796.8558</v>
      </c>
      <c r="Q739" s="101">
        <f t="shared" si="296"/>
        <v>0</v>
      </c>
      <c r="R739" s="102">
        <f t="shared" si="297"/>
        <v>0</v>
      </c>
      <c r="S739" s="10">
        <f t="shared" si="298"/>
        <v>0</v>
      </c>
      <c r="T739" s="17">
        <f t="shared" si="307"/>
        <v>7.9699999999999993E-2</v>
      </c>
      <c r="U739" s="101">
        <f t="shared" si="287"/>
        <v>82</v>
      </c>
      <c r="V739" s="101">
        <v>252</v>
      </c>
      <c r="W739" s="22">
        <f t="shared" si="299"/>
        <v>1.025266397</v>
      </c>
      <c r="X739" s="18">
        <f t="shared" si="308"/>
        <v>2900.5029319999999</v>
      </c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4"/>
      <c r="AJ739" s="1"/>
      <c r="AK739" s="20"/>
      <c r="AL739" s="5"/>
      <c r="AM739" s="1"/>
      <c r="AN739" s="1"/>
      <c r="AO739" s="1"/>
      <c r="AP739" s="17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6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7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x14ac:dyDescent="0.2">
      <c r="A740" s="114">
        <f t="shared" si="300"/>
        <v>42200</v>
      </c>
      <c r="B740" s="98">
        <f t="shared" si="291"/>
        <v>117775.30296100001</v>
      </c>
      <c r="C740" s="10">
        <f t="shared" si="301"/>
        <v>99000</v>
      </c>
      <c r="D740" s="99">
        <f t="shared" si="302"/>
        <v>4276.6000000000004</v>
      </c>
      <c r="E740" s="21">
        <f>VLOOKUP(A739,[1]Plan1!$AY$80:$BA$314,3)</f>
        <v>4310.3900000000003</v>
      </c>
      <c r="F740" s="121">
        <f t="shared" si="303"/>
        <v>42171</v>
      </c>
      <c r="G740" s="100">
        <f t="shared" si="292"/>
        <v>7.9011364167795861E-3</v>
      </c>
      <c r="H740" s="20">
        <f t="shared" si="304"/>
        <v>42233</v>
      </c>
      <c r="I740" s="20">
        <f t="shared" si="293"/>
        <v>42200</v>
      </c>
      <c r="J740" s="1">
        <f t="shared" si="290"/>
        <v>22</v>
      </c>
      <c r="K740" s="1">
        <f t="shared" si="289"/>
        <v>22</v>
      </c>
      <c r="L740" s="10">
        <f t="shared" si="294"/>
        <v>1.00790113</v>
      </c>
      <c r="M740" s="22">
        <f t="shared" si="288"/>
        <v>1.00739896</v>
      </c>
      <c r="N740" s="22">
        <f t="shared" si="305"/>
        <v>1.1508857910069046</v>
      </c>
      <c r="O740" s="10">
        <f t="shared" si="306"/>
        <v>1.1599790800000001</v>
      </c>
      <c r="P740" s="10">
        <f t="shared" si="295"/>
        <v>114837.92892000001</v>
      </c>
      <c r="Q740" s="101">
        <f t="shared" si="296"/>
        <v>0</v>
      </c>
      <c r="R740" s="102">
        <f t="shared" si="297"/>
        <v>0</v>
      </c>
      <c r="S740" s="10">
        <f t="shared" si="298"/>
        <v>0</v>
      </c>
      <c r="T740" s="17">
        <f t="shared" si="307"/>
        <v>7.9699999999999993E-2</v>
      </c>
      <c r="U740" s="101">
        <f t="shared" si="287"/>
        <v>83</v>
      </c>
      <c r="V740" s="101">
        <v>252</v>
      </c>
      <c r="W740" s="22">
        <f t="shared" si="299"/>
        <v>1.025578431</v>
      </c>
      <c r="X740" s="18">
        <f t="shared" si="308"/>
        <v>2937.374041</v>
      </c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64"/>
      <c r="AJ740" s="7"/>
      <c r="AK740" s="81"/>
      <c r="AL740" s="72"/>
      <c r="AM740" s="7"/>
      <c r="AN740" s="7"/>
      <c r="AO740" s="7"/>
      <c r="AP740" s="7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1"/>
      <c r="CI740" s="63"/>
      <c r="CJ740" s="1"/>
      <c r="CK740" s="7"/>
      <c r="CL740" s="7"/>
      <c r="CM740" s="7"/>
      <c r="CN740" s="7"/>
      <c r="CO740" s="1"/>
      <c r="CP740" s="7"/>
      <c r="CQ740" s="1"/>
      <c r="CR740" s="7"/>
      <c r="CS740" s="7"/>
      <c r="CT740" s="7"/>
      <c r="CU740" s="7"/>
      <c r="CV740" s="7"/>
      <c r="CW740" s="1"/>
      <c r="CX740" s="7"/>
      <c r="CY740" s="7"/>
      <c r="CZ740" s="7"/>
      <c r="DA740" s="7"/>
      <c r="DB740" s="1"/>
      <c r="DC740" s="7"/>
      <c r="DD740" s="7"/>
      <c r="DE740" s="7"/>
      <c r="DF740" s="7"/>
      <c r="DG740" s="7"/>
      <c r="DH740" s="64"/>
      <c r="DI740" s="7"/>
      <c r="DJ740" s="7"/>
      <c r="DK740" s="7"/>
      <c r="DL740" s="7"/>
      <c r="DM740" s="7"/>
      <c r="DN740" s="7"/>
    </row>
    <row r="741" spans="1:118" x14ac:dyDescent="0.2">
      <c r="A741" s="114">
        <f t="shared" si="300"/>
        <v>42201</v>
      </c>
      <c r="B741" s="98">
        <f t="shared" si="291"/>
        <v>117842.805578</v>
      </c>
      <c r="C741" s="10">
        <f t="shared" si="301"/>
        <v>99000</v>
      </c>
      <c r="D741" s="99">
        <f t="shared" si="302"/>
        <v>4310.3900000000003</v>
      </c>
      <c r="E741" s="21">
        <f>VLOOKUP(A740,[1]Plan1!$AY$80:$BA$314,3)</f>
        <v>4337.1099999999997</v>
      </c>
      <c r="F741" s="121">
        <f t="shared" si="303"/>
        <v>42201</v>
      </c>
      <c r="G741" s="100">
        <f t="shared" si="292"/>
        <v>6.1989750347415384E-3</v>
      </c>
      <c r="H741" s="20">
        <f t="shared" si="304"/>
        <v>42233</v>
      </c>
      <c r="I741" s="20">
        <f t="shared" si="293"/>
        <v>42233</v>
      </c>
      <c r="J741" s="1">
        <f t="shared" si="290"/>
        <v>23</v>
      </c>
      <c r="K741" s="1">
        <f t="shared" si="289"/>
        <v>1</v>
      </c>
      <c r="L741" s="10">
        <f t="shared" si="294"/>
        <v>1.00026872</v>
      </c>
      <c r="M741" s="22">
        <f t="shared" si="288"/>
        <v>1.00790113</v>
      </c>
      <c r="N741" s="22">
        <f t="shared" si="305"/>
        <v>1.1599790892568029</v>
      </c>
      <c r="O741" s="10">
        <f t="shared" si="306"/>
        <v>1.1602907899999999</v>
      </c>
      <c r="P741" s="10">
        <f t="shared" si="295"/>
        <v>114868.78821</v>
      </c>
      <c r="Q741" s="101">
        <f t="shared" si="296"/>
        <v>0</v>
      </c>
      <c r="R741" s="102">
        <f t="shared" si="297"/>
        <v>0</v>
      </c>
      <c r="S741" s="10">
        <f t="shared" si="298"/>
        <v>0</v>
      </c>
      <c r="T741" s="17">
        <f t="shared" si="307"/>
        <v>7.9699999999999993E-2</v>
      </c>
      <c r="U741" s="101">
        <f t="shared" ref="U741:U804" si="309">IF(Q740&gt;0,1,IF(K741=K740,U740,U740+1))</f>
        <v>84</v>
      </c>
      <c r="V741" s="101">
        <v>252</v>
      </c>
      <c r="W741" s="22">
        <f t="shared" si="299"/>
        <v>1.025890561</v>
      </c>
      <c r="X741" s="18">
        <f t="shared" si="308"/>
        <v>2974.0173679999998</v>
      </c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64"/>
      <c r="AJ741" s="7"/>
      <c r="AK741" s="81"/>
      <c r="AL741" s="72"/>
      <c r="AM741" s="7"/>
      <c r="AN741" s="7"/>
      <c r="AO741" s="7"/>
      <c r="AP741" s="7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1"/>
      <c r="CH741" s="1"/>
      <c r="CI741" s="6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7"/>
      <c r="CY741" s="1"/>
      <c r="CZ741" s="1"/>
      <c r="DA741" s="1"/>
      <c r="DB741" s="1"/>
      <c r="DC741" s="1"/>
      <c r="DD741" s="1"/>
      <c r="DE741" s="1"/>
      <c r="DF741" s="1"/>
      <c r="DG741" s="1"/>
      <c r="DH741" s="64"/>
      <c r="DI741" s="7"/>
      <c r="DJ741" s="7"/>
      <c r="DK741" s="7"/>
      <c r="DL741" s="7"/>
      <c r="DM741" s="7"/>
      <c r="DN741" s="7"/>
    </row>
    <row r="742" spans="1:118" x14ac:dyDescent="0.2">
      <c r="A742" s="114">
        <f t="shared" si="300"/>
        <v>42202</v>
      </c>
      <c r="B742" s="98">
        <f t="shared" si="291"/>
        <v>117910.348419</v>
      </c>
      <c r="C742" s="10">
        <f t="shared" si="301"/>
        <v>99000</v>
      </c>
      <c r="D742" s="99">
        <f t="shared" si="302"/>
        <v>4310.3900000000003</v>
      </c>
      <c r="E742" s="21">
        <f>VLOOKUP(A741,[1]Plan1!$AY$80:$BA$314,3)</f>
        <v>4337.1099999999997</v>
      </c>
      <c r="F742" s="121">
        <f t="shared" si="303"/>
        <v>42201</v>
      </c>
      <c r="G742" s="100">
        <f t="shared" si="292"/>
        <v>6.1989750347415384E-3</v>
      </c>
      <c r="H742" s="20">
        <f t="shared" si="304"/>
        <v>42233</v>
      </c>
      <c r="I742" s="20">
        <f t="shared" si="293"/>
        <v>42233</v>
      </c>
      <c r="J742" s="1">
        <f t="shared" si="290"/>
        <v>23</v>
      </c>
      <c r="K742" s="1">
        <f t="shared" si="289"/>
        <v>2</v>
      </c>
      <c r="L742" s="10">
        <f t="shared" si="294"/>
        <v>1.00053752</v>
      </c>
      <c r="M742" s="22">
        <f t="shared" si="288"/>
        <v>1.00790113</v>
      </c>
      <c r="N742" s="22">
        <f t="shared" si="305"/>
        <v>1.1599790892568029</v>
      </c>
      <c r="O742" s="10">
        <f t="shared" si="306"/>
        <v>1.1606026</v>
      </c>
      <c r="P742" s="10">
        <f t="shared" si="295"/>
        <v>114899.6574</v>
      </c>
      <c r="Q742" s="101">
        <f t="shared" si="296"/>
        <v>0</v>
      </c>
      <c r="R742" s="102">
        <f t="shared" si="297"/>
        <v>0</v>
      </c>
      <c r="S742" s="10">
        <f t="shared" si="298"/>
        <v>0</v>
      </c>
      <c r="T742" s="17">
        <f t="shared" si="307"/>
        <v>7.9699999999999993E-2</v>
      </c>
      <c r="U742" s="101">
        <f t="shared" si="309"/>
        <v>85</v>
      </c>
      <c r="V742" s="101">
        <v>252</v>
      </c>
      <c r="W742" s="22">
        <f t="shared" si="299"/>
        <v>1.026202785</v>
      </c>
      <c r="X742" s="18">
        <f t="shared" si="308"/>
        <v>3010.6910189999999</v>
      </c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4"/>
      <c r="AJ742" s="1"/>
      <c r="AK742" s="20"/>
      <c r="AL742" s="5"/>
      <c r="AM742" s="1"/>
      <c r="AN742" s="1"/>
      <c r="AO742" s="1"/>
      <c r="AP742" s="17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6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7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x14ac:dyDescent="0.2">
      <c r="A743" s="114">
        <f t="shared" si="300"/>
        <v>42203</v>
      </c>
      <c r="B743" s="98">
        <f t="shared" si="291"/>
        <v>117977.928569</v>
      </c>
      <c r="C743" s="10">
        <f t="shared" si="301"/>
        <v>99000</v>
      </c>
      <c r="D743" s="99">
        <f t="shared" si="302"/>
        <v>4310.3900000000003</v>
      </c>
      <c r="E743" s="21">
        <f>VLOOKUP(A742,[1]Plan1!$AY$80:$BA$314,3)</f>
        <v>4337.1099999999997</v>
      </c>
      <c r="F743" s="121">
        <f t="shared" si="303"/>
        <v>42201</v>
      </c>
      <c r="G743" s="100">
        <f t="shared" si="292"/>
        <v>6.1989750347415384E-3</v>
      </c>
      <c r="H743" s="20">
        <f t="shared" si="304"/>
        <v>42233</v>
      </c>
      <c r="I743" s="20">
        <f t="shared" si="293"/>
        <v>42233</v>
      </c>
      <c r="J743" s="1">
        <f t="shared" si="290"/>
        <v>23</v>
      </c>
      <c r="K743" s="1">
        <f t="shared" si="289"/>
        <v>3</v>
      </c>
      <c r="L743" s="10">
        <f t="shared" si="294"/>
        <v>1.0008063899999999</v>
      </c>
      <c r="M743" s="22">
        <f t="shared" si="288"/>
        <v>1.00790113</v>
      </c>
      <c r="N743" s="22">
        <f t="shared" si="305"/>
        <v>1.1599790892568029</v>
      </c>
      <c r="O743" s="10">
        <f t="shared" si="306"/>
        <v>1.16091448</v>
      </c>
      <c r="P743" s="10">
        <f t="shared" si="295"/>
        <v>114930.53352</v>
      </c>
      <c r="Q743" s="101">
        <f t="shared" si="296"/>
        <v>0</v>
      </c>
      <c r="R743" s="102">
        <f t="shared" si="297"/>
        <v>0</v>
      </c>
      <c r="S743" s="10">
        <f t="shared" si="298"/>
        <v>0</v>
      </c>
      <c r="T743" s="17">
        <f t="shared" si="307"/>
        <v>7.9699999999999993E-2</v>
      </c>
      <c r="U743" s="101">
        <f t="shared" si="309"/>
        <v>86</v>
      </c>
      <c r="V743" s="101">
        <v>252</v>
      </c>
      <c r="W743" s="22">
        <f t="shared" si="299"/>
        <v>1.026515104</v>
      </c>
      <c r="X743" s="18">
        <f t="shared" si="308"/>
        <v>3047.3950490000002</v>
      </c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4"/>
      <c r="AJ743" s="1"/>
      <c r="AK743" s="20"/>
      <c r="AL743" s="5"/>
      <c r="AM743" s="1"/>
      <c r="AN743" s="1"/>
      <c r="AO743" s="1"/>
      <c r="AP743" s="17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6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7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x14ac:dyDescent="0.2">
      <c r="A744" s="114">
        <f t="shared" si="300"/>
        <v>42204</v>
      </c>
      <c r="B744" s="98">
        <f t="shared" si="291"/>
        <v>117977.928569</v>
      </c>
      <c r="C744" s="10">
        <f t="shared" si="301"/>
        <v>99000</v>
      </c>
      <c r="D744" s="99">
        <f t="shared" si="302"/>
        <v>4310.3900000000003</v>
      </c>
      <c r="E744" s="21">
        <f>VLOOKUP(A743,[1]Plan1!$AY$80:$BA$314,3)</f>
        <v>4337.1099999999997</v>
      </c>
      <c r="F744" s="121">
        <f t="shared" si="303"/>
        <v>42201</v>
      </c>
      <c r="G744" s="100">
        <f t="shared" si="292"/>
        <v>6.1989750347415384E-3</v>
      </c>
      <c r="H744" s="20">
        <f t="shared" si="304"/>
        <v>42233</v>
      </c>
      <c r="I744" s="20">
        <f t="shared" si="293"/>
        <v>42233</v>
      </c>
      <c r="J744" s="1">
        <f t="shared" si="290"/>
        <v>23</v>
      </c>
      <c r="K744" s="1">
        <f t="shared" si="289"/>
        <v>3</v>
      </c>
      <c r="L744" s="10">
        <f t="shared" si="294"/>
        <v>1.0008063899999999</v>
      </c>
      <c r="M744" s="22">
        <f t="shared" si="288"/>
        <v>1.00790113</v>
      </c>
      <c r="N744" s="22">
        <f t="shared" si="305"/>
        <v>1.1599790892568029</v>
      </c>
      <c r="O744" s="10">
        <f t="shared" si="306"/>
        <v>1.16091448</v>
      </c>
      <c r="P744" s="10">
        <f t="shared" si="295"/>
        <v>114930.53352</v>
      </c>
      <c r="Q744" s="101">
        <f t="shared" si="296"/>
        <v>0</v>
      </c>
      <c r="R744" s="102">
        <f t="shared" si="297"/>
        <v>0</v>
      </c>
      <c r="S744" s="10">
        <f t="shared" si="298"/>
        <v>0</v>
      </c>
      <c r="T744" s="17">
        <f t="shared" si="307"/>
        <v>7.9699999999999993E-2</v>
      </c>
      <c r="U744" s="101">
        <f t="shared" si="309"/>
        <v>86</v>
      </c>
      <c r="V744" s="101">
        <v>252</v>
      </c>
      <c r="W744" s="22">
        <f t="shared" si="299"/>
        <v>1.026515104</v>
      </c>
      <c r="X744" s="18">
        <f t="shared" si="308"/>
        <v>3047.3950490000002</v>
      </c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4"/>
      <c r="AJ744" s="1"/>
      <c r="AK744" s="20"/>
      <c r="AL744" s="5"/>
      <c r="AM744" s="1"/>
      <c r="AN744" s="1"/>
      <c r="AO744" s="1"/>
      <c r="AP744" s="17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6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7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x14ac:dyDescent="0.2">
      <c r="A745" s="114">
        <f t="shared" si="300"/>
        <v>42205</v>
      </c>
      <c r="B745" s="98">
        <f t="shared" si="291"/>
        <v>117977.928569</v>
      </c>
      <c r="C745" s="10">
        <f t="shared" si="301"/>
        <v>99000</v>
      </c>
      <c r="D745" s="99">
        <f t="shared" si="302"/>
        <v>4310.3900000000003</v>
      </c>
      <c r="E745" s="21">
        <f>VLOOKUP(A744,[1]Plan1!$AY$80:$BA$314,3)</f>
        <v>4337.1099999999997</v>
      </c>
      <c r="F745" s="121">
        <f t="shared" si="303"/>
        <v>42201</v>
      </c>
      <c r="G745" s="100">
        <f t="shared" si="292"/>
        <v>6.1989750347415384E-3</v>
      </c>
      <c r="H745" s="20">
        <f t="shared" si="304"/>
        <v>42233</v>
      </c>
      <c r="I745" s="20">
        <f t="shared" si="293"/>
        <v>42233</v>
      </c>
      <c r="J745" s="1">
        <f t="shared" si="290"/>
        <v>23</v>
      </c>
      <c r="K745" s="1">
        <f t="shared" si="289"/>
        <v>3</v>
      </c>
      <c r="L745" s="10">
        <f t="shared" si="294"/>
        <v>1.0008063899999999</v>
      </c>
      <c r="M745" s="22">
        <f t="shared" si="288"/>
        <v>1.00790113</v>
      </c>
      <c r="N745" s="22">
        <f t="shared" si="305"/>
        <v>1.1599790892568029</v>
      </c>
      <c r="O745" s="10">
        <f t="shared" si="306"/>
        <v>1.16091448</v>
      </c>
      <c r="P745" s="10">
        <f t="shared" si="295"/>
        <v>114930.53352</v>
      </c>
      <c r="Q745" s="101">
        <f t="shared" si="296"/>
        <v>0</v>
      </c>
      <c r="R745" s="102">
        <f t="shared" si="297"/>
        <v>0</v>
      </c>
      <c r="S745" s="10">
        <f t="shared" si="298"/>
        <v>0</v>
      </c>
      <c r="T745" s="17">
        <f t="shared" si="307"/>
        <v>7.9699999999999993E-2</v>
      </c>
      <c r="U745" s="101">
        <f t="shared" si="309"/>
        <v>86</v>
      </c>
      <c r="V745" s="101">
        <v>252</v>
      </c>
      <c r="W745" s="22">
        <f t="shared" si="299"/>
        <v>1.026515104</v>
      </c>
      <c r="X745" s="18">
        <f t="shared" si="308"/>
        <v>3047.3950490000002</v>
      </c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4"/>
      <c r="AJ745" s="1"/>
      <c r="AK745" s="20"/>
      <c r="AL745" s="5"/>
      <c r="AM745" s="1"/>
      <c r="AN745" s="1"/>
      <c r="AO745" s="1"/>
      <c r="AP745" s="17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6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7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x14ac:dyDescent="0.2">
      <c r="A746" s="114">
        <f t="shared" si="300"/>
        <v>42206</v>
      </c>
      <c r="B746" s="98">
        <f t="shared" si="291"/>
        <v>118045.547173</v>
      </c>
      <c r="C746" s="10">
        <f t="shared" si="301"/>
        <v>99000</v>
      </c>
      <c r="D746" s="99">
        <f t="shared" si="302"/>
        <v>4310.3900000000003</v>
      </c>
      <c r="E746" s="21">
        <f>VLOOKUP(A745,[1]Plan1!$AY$80:$BA$314,3)</f>
        <v>4337.1099999999997</v>
      </c>
      <c r="F746" s="121">
        <f t="shared" si="303"/>
        <v>42201</v>
      </c>
      <c r="G746" s="100">
        <f t="shared" si="292"/>
        <v>6.1989750347415384E-3</v>
      </c>
      <c r="H746" s="20">
        <f t="shared" si="304"/>
        <v>42233</v>
      </c>
      <c r="I746" s="20">
        <f t="shared" si="293"/>
        <v>42233</v>
      </c>
      <c r="J746" s="1">
        <f t="shared" si="290"/>
        <v>23</v>
      </c>
      <c r="K746" s="1">
        <f t="shared" si="289"/>
        <v>4</v>
      </c>
      <c r="L746" s="10">
        <f t="shared" si="294"/>
        <v>1.0010753299999999</v>
      </c>
      <c r="M746" s="22">
        <f t="shared" ref="M746:M809" si="310">IF(I746&gt;I745,L745,M745)</f>
        <v>1.00790113</v>
      </c>
      <c r="N746" s="22">
        <f t="shared" si="305"/>
        <v>1.1599790892568029</v>
      </c>
      <c r="O746" s="10">
        <f t="shared" si="306"/>
        <v>1.1612264400000001</v>
      </c>
      <c r="P746" s="10">
        <f t="shared" si="295"/>
        <v>114961.41756</v>
      </c>
      <c r="Q746" s="101">
        <f t="shared" si="296"/>
        <v>0</v>
      </c>
      <c r="R746" s="102">
        <f t="shared" si="297"/>
        <v>0</v>
      </c>
      <c r="S746" s="10">
        <f t="shared" si="298"/>
        <v>0</v>
      </c>
      <c r="T746" s="17">
        <f t="shared" si="307"/>
        <v>7.9699999999999993E-2</v>
      </c>
      <c r="U746" s="101">
        <f t="shared" si="309"/>
        <v>87</v>
      </c>
      <c r="V746" s="101">
        <v>252</v>
      </c>
      <c r="W746" s="22">
        <f t="shared" si="299"/>
        <v>1.026827519</v>
      </c>
      <c r="X746" s="18">
        <f t="shared" si="308"/>
        <v>3084.1296130000001</v>
      </c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4"/>
      <c r="AJ746" s="1"/>
      <c r="AK746" s="20"/>
      <c r="AL746" s="5"/>
      <c r="AM746" s="1"/>
      <c r="AN746" s="1"/>
      <c r="AO746" s="1"/>
      <c r="AP746" s="17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6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7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x14ac:dyDescent="0.2">
      <c r="A747" s="114">
        <f t="shared" si="300"/>
        <v>42207</v>
      </c>
      <c r="B747" s="98">
        <f t="shared" si="291"/>
        <v>118113.20515199999</v>
      </c>
      <c r="C747" s="10">
        <f t="shared" si="301"/>
        <v>99000</v>
      </c>
      <c r="D747" s="99">
        <f t="shared" si="302"/>
        <v>4310.3900000000003</v>
      </c>
      <c r="E747" s="21">
        <f>VLOOKUP(A746,[1]Plan1!$AY$80:$BA$314,3)</f>
        <v>4337.1099999999997</v>
      </c>
      <c r="F747" s="121">
        <f t="shared" si="303"/>
        <v>42201</v>
      </c>
      <c r="G747" s="100">
        <f t="shared" si="292"/>
        <v>6.1989750347415384E-3</v>
      </c>
      <c r="H747" s="20">
        <f t="shared" si="304"/>
        <v>42233</v>
      </c>
      <c r="I747" s="20">
        <f t="shared" si="293"/>
        <v>42233</v>
      </c>
      <c r="J747" s="1">
        <f t="shared" si="290"/>
        <v>23</v>
      </c>
      <c r="K747" s="1">
        <f t="shared" ref="K747:K810" si="311">(J747-(NETWORKDAYS(A747,I747,AK$118:AK$502)-1))</f>
        <v>5</v>
      </c>
      <c r="L747" s="10">
        <f t="shared" si="294"/>
        <v>1.0013443399999999</v>
      </c>
      <c r="M747" s="22">
        <f t="shared" si="310"/>
        <v>1.00790113</v>
      </c>
      <c r="N747" s="22">
        <f t="shared" si="305"/>
        <v>1.1599790892568029</v>
      </c>
      <c r="O747" s="10">
        <f t="shared" si="306"/>
        <v>1.1615384900000001</v>
      </c>
      <c r="P747" s="10">
        <f t="shared" si="295"/>
        <v>114992.31051</v>
      </c>
      <c r="Q747" s="101">
        <f t="shared" si="296"/>
        <v>0</v>
      </c>
      <c r="R747" s="102">
        <f t="shared" si="297"/>
        <v>0</v>
      </c>
      <c r="S747" s="10">
        <f t="shared" si="298"/>
        <v>0</v>
      </c>
      <c r="T747" s="17">
        <f t="shared" si="307"/>
        <v>7.9699999999999993E-2</v>
      </c>
      <c r="U747" s="101">
        <f t="shared" si="309"/>
        <v>88</v>
      </c>
      <c r="V747" s="101">
        <v>252</v>
      </c>
      <c r="W747" s="22">
        <f t="shared" si="299"/>
        <v>1.0271400289999999</v>
      </c>
      <c r="X747" s="18">
        <f t="shared" si="308"/>
        <v>3120.8946420000002</v>
      </c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4"/>
      <c r="AJ747" s="1"/>
      <c r="AK747" s="20"/>
      <c r="AL747" s="5"/>
      <c r="AM747" s="1"/>
      <c r="AN747" s="1"/>
      <c r="AO747" s="1"/>
      <c r="AP747" s="17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6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7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x14ac:dyDescent="0.2">
      <c r="A748" s="114">
        <f t="shared" si="300"/>
        <v>42208</v>
      </c>
      <c r="B748" s="98">
        <f t="shared" si="291"/>
        <v>118180.902405</v>
      </c>
      <c r="C748" s="10">
        <f t="shared" si="301"/>
        <v>99000</v>
      </c>
      <c r="D748" s="99">
        <f t="shared" si="302"/>
        <v>4310.3900000000003</v>
      </c>
      <c r="E748" s="21">
        <f>VLOOKUP(A747,[1]Plan1!$AY$80:$BA$314,3)</f>
        <v>4337.1099999999997</v>
      </c>
      <c r="F748" s="121">
        <f t="shared" si="303"/>
        <v>42201</v>
      </c>
      <c r="G748" s="100">
        <f t="shared" si="292"/>
        <v>6.1989750347415384E-3</v>
      </c>
      <c r="H748" s="20">
        <f t="shared" si="304"/>
        <v>42233</v>
      </c>
      <c r="I748" s="20">
        <f t="shared" si="293"/>
        <v>42233</v>
      </c>
      <c r="J748" s="1">
        <f t="shared" si="290"/>
        <v>23</v>
      </c>
      <c r="K748" s="1">
        <f t="shared" si="311"/>
        <v>6</v>
      </c>
      <c r="L748" s="10">
        <f t="shared" si="294"/>
        <v>1.0016134299999999</v>
      </c>
      <c r="M748" s="22">
        <f t="shared" si="310"/>
        <v>1.00790113</v>
      </c>
      <c r="N748" s="22">
        <f t="shared" si="305"/>
        <v>1.1599790892568029</v>
      </c>
      <c r="O748" s="10">
        <f t="shared" si="306"/>
        <v>1.16185063</v>
      </c>
      <c r="P748" s="10">
        <f t="shared" si="295"/>
        <v>115023.21236999999</v>
      </c>
      <c r="Q748" s="101">
        <f t="shared" si="296"/>
        <v>0</v>
      </c>
      <c r="R748" s="102">
        <f t="shared" si="297"/>
        <v>0</v>
      </c>
      <c r="S748" s="10">
        <f t="shared" si="298"/>
        <v>0</v>
      </c>
      <c r="T748" s="17">
        <f t="shared" si="307"/>
        <v>7.9699999999999993E-2</v>
      </c>
      <c r="U748" s="101">
        <f t="shared" si="309"/>
        <v>89</v>
      </c>
      <c r="V748" s="101">
        <v>252</v>
      </c>
      <c r="W748" s="22">
        <f t="shared" si="299"/>
        <v>1.027452633</v>
      </c>
      <c r="X748" s="18">
        <f t="shared" si="308"/>
        <v>3157.6900350000001</v>
      </c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4"/>
      <c r="AJ748" s="1"/>
      <c r="AK748" s="20"/>
      <c r="AL748" s="5"/>
      <c r="AM748" s="1"/>
      <c r="AN748" s="1"/>
      <c r="AO748" s="1"/>
      <c r="AP748" s="17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6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7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x14ac:dyDescent="0.2">
      <c r="A749" s="114">
        <f t="shared" si="300"/>
        <v>42209</v>
      </c>
      <c r="B749" s="98">
        <f t="shared" si="291"/>
        <v>118248.63816399999</v>
      </c>
      <c r="C749" s="10">
        <f t="shared" si="301"/>
        <v>99000</v>
      </c>
      <c r="D749" s="99">
        <f t="shared" si="302"/>
        <v>4310.3900000000003</v>
      </c>
      <c r="E749" s="21">
        <f>VLOOKUP(A748,[1]Plan1!$AY$80:$BA$314,3)</f>
        <v>4337.1099999999997</v>
      </c>
      <c r="F749" s="121">
        <f t="shared" si="303"/>
        <v>42201</v>
      </c>
      <c r="G749" s="100">
        <f t="shared" si="292"/>
        <v>6.1989750347415384E-3</v>
      </c>
      <c r="H749" s="20">
        <f t="shared" si="304"/>
        <v>42233</v>
      </c>
      <c r="I749" s="20">
        <f t="shared" si="293"/>
        <v>42233</v>
      </c>
      <c r="J749" s="1">
        <f t="shared" si="290"/>
        <v>23</v>
      </c>
      <c r="K749" s="1">
        <f t="shared" si="311"/>
        <v>7</v>
      </c>
      <c r="L749" s="10">
        <f t="shared" si="294"/>
        <v>1.0018825899999999</v>
      </c>
      <c r="M749" s="22">
        <f t="shared" si="310"/>
        <v>1.00790113</v>
      </c>
      <c r="N749" s="22">
        <f t="shared" si="305"/>
        <v>1.1599790892568029</v>
      </c>
      <c r="O749" s="10">
        <f t="shared" si="306"/>
        <v>1.1621628500000001</v>
      </c>
      <c r="P749" s="10">
        <f t="shared" si="295"/>
        <v>115054.12215</v>
      </c>
      <c r="Q749" s="101">
        <f t="shared" si="296"/>
        <v>0</v>
      </c>
      <c r="R749" s="102">
        <f t="shared" si="297"/>
        <v>0</v>
      </c>
      <c r="S749" s="10">
        <f t="shared" si="298"/>
        <v>0</v>
      </c>
      <c r="T749" s="17">
        <f t="shared" si="307"/>
        <v>7.9699999999999993E-2</v>
      </c>
      <c r="U749" s="101">
        <f t="shared" si="309"/>
        <v>90</v>
      </c>
      <c r="V749" s="101">
        <v>252</v>
      </c>
      <c r="W749" s="22">
        <f t="shared" si="299"/>
        <v>1.0277653330000001</v>
      </c>
      <c r="X749" s="18">
        <f t="shared" si="308"/>
        <v>3194.5160139999998</v>
      </c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4"/>
      <c r="AJ749" s="1"/>
      <c r="AK749" s="20"/>
      <c r="AL749" s="5"/>
      <c r="AM749" s="1"/>
      <c r="AN749" s="1"/>
      <c r="AO749" s="1"/>
      <c r="AP749" s="17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6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7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x14ac:dyDescent="0.2">
      <c r="A750" s="114">
        <f t="shared" si="300"/>
        <v>42210</v>
      </c>
      <c r="B750" s="98">
        <f t="shared" si="291"/>
        <v>118316.412329</v>
      </c>
      <c r="C750" s="10">
        <f t="shared" si="301"/>
        <v>99000</v>
      </c>
      <c r="D750" s="99">
        <f t="shared" si="302"/>
        <v>4310.3900000000003</v>
      </c>
      <c r="E750" s="21">
        <f>VLOOKUP(A749,[1]Plan1!$AY$80:$BA$314,3)</f>
        <v>4337.1099999999997</v>
      </c>
      <c r="F750" s="121">
        <f t="shared" si="303"/>
        <v>42201</v>
      </c>
      <c r="G750" s="100">
        <f t="shared" si="292"/>
        <v>6.1989750347415384E-3</v>
      </c>
      <c r="H750" s="20">
        <f t="shared" si="304"/>
        <v>42233</v>
      </c>
      <c r="I750" s="20">
        <f t="shared" si="293"/>
        <v>42233</v>
      </c>
      <c r="J750" s="1">
        <f t="shared" si="290"/>
        <v>23</v>
      </c>
      <c r="K750" s="1">
        <f t="shared" si="311"/>
        <v>8</v>
      </c>
      <c r="L750" s="10">
        <f t="shared" si="294"/>
        <v>1.0021518199999999</v>
      </c>
      <c r="M750" s="22">
        <f t="shared" si="310"/>
        <v>1.00790113</v>
      </c>
      <c r="N750" s="22">
        <f t="shared" si="305"/>
        <v>1.1599790892568029</v>
      </c>
      <c r="O750" s="10">
        <f t="shared" si="306"/>
        <v>1.1624751499999999</v>
      </c>
      <c r="P750" s="10">
        <f t="shared" si="295"/>
        <v>115085.03985</v>
      </c>
      <c r="Q750" s="101">
        <f t="shared" si="296"/>
        <v>0</v>
      </c>
      <c r="R750" s="102">
        <f t="shared" si="297"/>
        <v>0</v>
      </c>
      <c r="S750" s="10">
        <f t="shared" si="298"/>
        <v>0</v>
      </c>
      <c r="T750" s="17">
        <f t="shared" si="307"/>
        <v>7.9699999999999993E-2</v>
      </c>
      <c r="U750" s="101">
        <f t="shared" si="309"/>
        <v>91</v>
      </c>
      <c r="V750" s="101">
        <v>252</v>
      </c>
      <c r="W750" s="22">
        <f t="shared" si="299"/>
        <v>1.028078128</v>
      </c>
      <c r="X750" s="18">
        <f t="shared" si="308"/>
        <v>3231.3724790000001</v>
      </c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4"/>
      <c r="AJ750" s="1"/>
      <c r="AK750" s="20"/>
      <c r="AL750" s="5"/>
      <c r="AM750" s="1"/>
      <c r="AN750" s="1"/>
      <c r="AO750" s="1"/>
      <c r="AP750" s="17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6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7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x14ac:dyDescent="0.2">
      <c r="A751" s="114">
        <f t="shared" si="300"/>
        <v>42211</v>
      </c>
      <c r="B751" s="98">
        <f t="shared" si="291"/>
        <v>118316.412329</v>
      </c>
      <c r="C751" s="10">
        <f t="shared" si="301"/>
        <v>99000</v>
      </c>
      <c r="D751" s="99">
        <f t="shared" si="302"/>
        <v>4310.3900000000003</v>
      </c>
      <c r="E751" s="21">
        <f>VLOOKUP(A750,[1]Plan1!$AY$80:$BA$314,3)</f>
        <v>4337.1099999999997</v>
      </c>
      <c r="F751" s="121">
        <f t="shared" si="303"/>
        <v>42201</v>
      </c>
      <c r="G751" s="100">
        <f t="shared" si="292"/>
        <v>6.1989750347415384E-3</v>
      </c>
      <c r="H751" s="20">
        <f t="shared" si="304"/>
        <v>42233</v>
      </c>
      <c r="I751" s="20">
        <f t="shared" si="293"/>
        <v>42233</v>
      </c>
      <c r="J751" s="1">
        <f t="shared" si="290"/>
        <v>23</v>
      </c>
      <c r="K751" s="1">
        <f t="shared" si="311"/>
        <v>8</v>
      </c>
      <c r="L751" s="10">
        <f t="shared" si="294"/>
        <v>1.0021518199999999</v>
      </c>
      <c r="M751" s="22">
        <f t="shared" si="310"/>
        <v>1.00790113</v>
      </c>
      <c r="N751" s="22">
        <f t="shared" si="305"/>
        <v>1.1599790892568029</v>
      </c>
      <c r="O751" s="10">
        <f t="shared" si="306"/>
        <v>1.1624751499999999</v>
      </c>
      <c r="P751" s="10">
        <f t="shared" si="295"/>
        <v>115085.03985</v>
      </c>
      <c r="Q751" s="101">
        <f t="shared" si="296"/>
        <v>0</v>
      </c>
      <c r="R751" s="102">
        <f t="shared" si="297"/>
        <v>0</v>
      </c>
      <c r="S751" s="10">
        <f t="shared" si="298"/>
        <v>0</v>
      </c>
      <c r="T751" s="17">
        <f t="shared" si="307"/>
        <v>7.9699999999999993E-2</v>
      </c>
      <c r="U751" s="101">
        <f t="shared" si="309"/>
        <v>91</v>
      </c>
      <c r="V751" s="101">
        <v>252</v>
      </c>
      <c r="W751" s="22">
        <f t="shared" si="299"/>
        <v>1.028078128</v>
      </c>
      <c r="X751" s="18">
        <f t="shared" si="308"/>
        <v>3231.3724790000001</v>
      </c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4"/>
      <c r="AJ751" s="1"/>
      <c r="AK751" s="20"/>
      <c r="AL751" s="5"/>
      <c r="AM751" s="1"/>
      <c r="AN751" s="1"/>
      <c r="AO751" s="1"/>
      <c r="AP751" s="17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6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7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x14ac:dyDescent="0.2">
      <c r="A752" s="114">
        <f t="shared" si="300"/>
        <v>42212</v>
      </c>
      <c r="B752" s="98">
        <f t="shared" si="291"/>
        <v>118316.412329</v>
      </c>
      <c r="C752" s="10">
        <f t="shared" si="301"/>
        <v>99000</v>
      </c>
      <c r="D752" s="99">
        <f t="shared" si="302"/>
        <v>4310.3900000000003</v>
      </c>
      <c r="E752" s="21">
        <f>VLOOKUP(A751,[1]Plan1!$AY$80:$BA$314,3)</f>
        <v>4337.1099999999997</v>
      </c>
      <c r="F752" s="121">
        <f t="shared" si="303"/>
        <v>42201</v>
      </c>
      <c r="G752" s="100">
        <f t="shared" si="292"/>
        <v>6.1989750347415384E-3</v>
      </c>
      <c r="H752" s="20">
        <f t="shared" si="304"/>
        <v>42233</v>
      </c>
      <c r="I752" s="20">
        <f t="shared" si="293"/>
        <v>42233</v>
      </c>
      <c r="J752" s="1">
        <f t="shared" si="290"/>
        <v>23</v>
      </c>
      <c r="K752" s="1">
        <f t="shared" si="311"/>
        <v>8</v>
      </c>
      <c r="L752" s="10">
        <f t="shared" si="294"/>
        <v>1.0021518199999999</v>
      </c>
      <c r="M752" s="22">
        <f t="shared" si="310"/>
        <v>1.00790113</v>
      </c>
      <c r="N752" s="22">
        <f t="shared" si="305"/>
        <v>1.1599790892568029</v>
      </c>
      <c r="O752" s="10">
        <f t="shared" si="306"/>
        <v>1.1624751499999999</v>
      </c>
      <c r="P752" s="10">
        <f t="shared" si="295"/>
        <v>115085.03985</v>
      </c>
      <c r="Q752" s="101">
        <f t="shared" si="296"/>
        <v>0</v>
      </c>
      <c r="R752" s="102">
        <f t="shared" si="297"/>
        <v>0</v>
      </c>
      <c r="S752" s="10">
        <f t="shared" si="298"/>
        <v>0</v>
      </c>
      <c r="T752" s="17">
        <f t="shared" si="307"/>
        <v>7.9699999999999993E-2</v>
      </c>
      <c r="U752" s="101">
        <f t="shared" si="309"/>
        <v>91</v>
      </c>
      <c r="V752" s="101">
        <v>252</v>
      </c>
      <c r="W752" s="22">
        <f t="shared" si="299"/>
        <v>1.028078128</v>
      </c>
      <c r="X752" s="18">
        <f t="shared" si="308"/>
        <v>3231.3724790000001</v>
      </c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4"/>
      <c r="AJ752" s="1"/>
      <c r="AK752" s="20"/>
      <c r="AL752" s="5"/>
      <c r="AM752" s="1"/>
      <c r="AN752" s="1"/>
      <c r="AO752" s="1"/>
      <c r="AP752" s="17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6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7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x14ac:dyDescent="0.2">
      <c r="A753" s="114">
        <f t="shared" si="300"/>
        <v>42213</v>
      </c>
      <c r="B753" s="98">
        <f t="shared" si="291"/>
        <v>118384.225032</v>
      </c>
      <c r="C753" s="10">
        <f t="shared" si="301"/>
        <v>99000</v>
      </c>
      <c r="D753" s="99">
        <f t="shared" si="302"/>
        <v>4310.3900000000003</v>
      </c>
      <c r="E753" s="21">
        <f>VLOOKUP(A752,[1]Plan1!$AY$80:$BA$314,3)</f>
        <v>4337.1099999999997</v>
      </c>
      <c r="F753" s="121">
        <f t="shared" si="303"/>
        <v>42201</v>
      </c>
      <c r="G753" s="100">
        <f t="shared" si="292"/>
        <v>6.1989750347415384E-3</v>
      </c>
      <c r="H753" s="20">
        <f t="shared" si="304"/>
        <v>42233</v>
      </c>
      <c r="I753" s="20">
        <f t="shared" si="293"/>
        <v>42233</v>
      </c>
      <c r="J753" s="1">
        <f t="shared" si="290"/>
        <v>23</v>
      </c>
      <c r="K753" s="1">
        <f t="shared" si="311"/>
        <v>9</v>
      </c>
      <c r="L753" s="10">
        <f t="shared" si="294"/>
        <v>1.0024211199999999</v>
      </c>
      <c r="M753" s="22">
        <f t="shared" si="310"/>
        <v>1.00790113</v>
      </c>
      <c r="N753" s="22">
        <f t="shared" si="305"/>
        <v>1.1599790892568029</v>
      </c>
      <c r="O753" s="10">
        <f t="shared" si="306"/>
        <v>1.1627875299999999</v>
      </c>
      <c r="P753" s="10">
        <f t="shared" si="295"/>
        <v>115115.96547</v>
      </c>
      <c r="Q753" s="101">
        <f t="shared" si="296"/>
        <v>0</v>
      </c>
      <c r="R753" s="102">
        <f t="shared" si="297"/>
        <v>0</v>
      </c>
      <c r="S753" s="10">
        <f t="shared" si="298"/>
        <v>0</v>
      </c>
      <c r="T753" s="17">
        <f t="shared" si="307"/>
        <v>7.9699999999999993E-2</v>
      </c>
      <c r="U753" s="101">
        <f t="shared" si="309"/>
        <v>92</v>
      </c>
      <c r="V753" s="101">
        <v>252</v>
      </c>
      <c r="W753" s="22">
        <f t="shared" si="299"/>
        <v>1.0283910190000001</v>
      </c>
      <c r="X753" s="18">
        <f t="shared" si="308"/>
        <v>3268.2595620000002</v>
      </c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4"/>
      <c r="AJ753" s="1"/>
      <c r="AK753" s="20"/>
      <c r="AL753" s="5"/>
      <c r="AM753" s="1"/>
      <c r="AN753" s="1"/>
      <c r="AO753" s="1"/>
      <c r="AP753" s="17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6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7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x14ac:dyDescent="0.2">
      <c r="A754" s="114">
        <f t="shared" si="300"/>
        <v>42214</v>
      </c>
      <c r="B754" s="98">
        <f t="shared" si="291"/>
        <v>118452.078096</v>
      </c>
      <c r="C754" s="10">
        <f t="shared" si="301"/>
        <v>99000</v>
      </c>
      <c r="D754" s="99">
        <f t="shared" si="302"/>
        <v>4310.3900000000003</v>
      </c>
      <c r="E754" s="21">
        <f>VLOOKUP(A753,[1]Plan1!$AY$80:$BA$314,3)</f>
        <v>4337.1099999999997</v>
      </c>
      <c r="F754" s="121">
        <f t="shared" si="303"/>
        <v>42201</v>
      </c>
      <c r="G754" s="100">
        <f t="shared" si="292"/>
        <v>6.1989750347415384E-3</v>
      </c>
      <c r="H754" s="20">
        <f t="shared" si="304"/>
        <v>42233</v>
      </c>
      <c r="I754" s="20">
        <f t="shared" si="293"/>
        <v>42233</v>
      </c>
      <c r="J754" s="1">
        <f t="shared" si="290"/>
        <v>23</v>
      </c>
      <c r="K754" s="1">
        <f t="shared" si="311"/>
        <v>10</v>
      </c>
      <c r="L754" s="10">
        <f t="shared" si="294"/>
        <v>1.0026904999999999</v>
      </c>
      <c r="M754" s="22">
        <f t="shared" si="310"/>
        <v>1.00790113</v>
      </c>
      <c r="N754" s="22">
        <f t="shared" si="305"/>
        <v>1.1599790892568029</v>
      </c>
      <c r="O754" s="10">
        <f t="shared" si="306"/>
        <v>1.16310001</v>
      </c>
      <c r="P754" s="10">
        <f t="shared" si="295"/>
        <v>115146.90098999999</v>
      </c>
      <c r="Q754" s="101">
        <f t="shared" si="296"/>
        <v>0</v>
      </c>
      <c r="R754" s="102">
        <f t="shared" si="297"/>
        <v>0</v>
      </c>
      <c r="S754" s="10">
        <f t="shared" si="298"/>
        <v>0</v>
      </c>
      <c r="T754" s="17">
        <f t="shared" si="307"/>
        <v>7.9699999999999993E-2</v>
      </c>
      <c r="U754" s="101">
        <f t="shared" si="309"/>
        <v>93</v>
      </c>
      <c r="V754" s="101">
        <v>252</v>
      </c>
      <c r="W754" s="22">
        <f t="shared" si="299"/>
        <v>1.0287040039999999</v>
      </c>
      <c r="X754" s="18">
        <f t="shared" si="308"/>
        <v>3305.1771060000001</v>
      </c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4"/>
      <c r="AJ754" s="1"/>
      <c r="AK754" s="20"/>
      <c r="AL754" s="5"/>
      <c r="AM754" s="1"/>
      <c r="AN754" s="1"/>
      <c r="AO754" s="1"/>
      <c r="AP754" s="17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6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7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x14ac:dyDescent="0.2">
      <c r="A755" s="114">
        <f t="shared" si="300"/>
        <v>42215</v>
      </c>
      <c r="B755" s="98">
        <f t="shared" si="291"/>
        <v>118519.96769399999</v>
      </c>
      <c r="C755" s="10">
        <f t="shared" si="301"/>
        <v>99000</v>
      </c>
      <c r="D755" s="99">
        <f t="shared" si="302"/>
        <v>4310.3900000000003</v>
      </c>
      <c r="E755" s="21">
        <f>VLOOKUP(A754,[1]Plan1!$AY$80:$BA$314,3)</f>
        <v>4337.1099999999997</v>
      </c>
      <c r="F755" s="121">
        <f t="shared" si="303"/>
        <v>42201</v>
      </c>
      <c r="G755" s="100">
        <f t="shared" si="292"/>
        <v>6.1989750347415384E-3</v>
      </c>
      <c r="H755" s="20">
        <f t="shared" si="304"/>
        <v>42233</v>
      </c>
      <c r="I755" s="20">
        <f t="shared" si="293"/>
        <v>42233</v>
      </c>
      <c r="J755" s="1">
        <f t="shared" si="290"/>
        <v>23</v>
      </c>
      <c r="K755" s="1">
        <f t="shared" si="311"/>
        <v>11</v>
      </c>
      <c r="L755" s="10">
        <f t="shared" si="294"/>
        <v>1.00295994</v>
      </c>
      <c r="M755" s="22">
        <f t="shared" si="310"/>
        <v>1.00790113</v>
      </c>
      <c r="N755" s="22">
        <f t="shared" si="305"/>
        <v>1.1599790892568029</v>
      </c>
      <c r="O755" s="10">
        <f t="shared" si="306"/>
        <v>1.1634125500000001</v>
      </c>
      <c r="P755" s="10">
        <f t="shared" si="295"/>
        <v>115177.84245</v>
      </c>
      <c r="Q755" s="101">
        <f t="shared" si="296"/>
        <v>0</v>
      </c>
      <c r="R755" s="102">
        <f t="shared" si="297"/>
        <v>0</v>
      </c>
      <c r="S755" s="10">
        <f t="shared" si="298"/>
        <v>0</v>
      </c>
      <c r="T755" s="17">
        <f t="shared" si="307"/>
        <v>7.9699999999999993E-2</v>
      </c>
      <c r="U755" s="101">
        <f t="shared" si="309"/>
        <v>94</v>
      </c>
      <c r="V755" s="101">
        <v>252</v>
      </c>
      <c r="W755" s="22">
        <f t="shared" si="299"/>
        <v>1.029017085</v>
      </c>
      <c r="X755" s="18">
        <f t="shared" si="308"/>
        <v>3342.1252439999998</v>
      </c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4"/>
      <c r="AJ755" s="1"/>
      <c r="AK755" s="20"/>
      <c r="AL755" s="5"/>
      <c r="AM755" s="1"/>
      <c r="AN755" s="1"/>
      <c r="AO755" s="1"/>
      <c r="AP755" s="17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6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7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x14ac:dyDescent="0.2">
      <c r="A756" s="114">
        <f t="shared" si="300"/>
        <v>42216</v>
      </c>
      <c r="B756" s="98">
        <f t="shared" si="291"/>
        <v>118587.897801</v>
      </c>
      <c r="C756" s="10">
        <f t="shared" si="301"/>
        <v>99000</v>
      </c>
      <c r="D756" s="99">
        <f t="shared" si="302"/>
        <v>4310.3900000000003</v>
      </c>
      <c r="E756" s="21">
        <f>VLOOKUP(A755,[1]Plan1!$AY$80:$BA$314,3)</f>
        <v>4337.1099999999997</v>
      </c>
      <c r="F756" s="121">
        <f t="shared" si="303"/>
        <v>42201</v>
      </c>
      <c r="G756" s="100">
        <f t="shared" si="292"/>
        <v>6.1989750347415384E-3</v>
      </c>
      <c r="H756" s="20">
        <f t="shared" si="304"/>
        <v>42233</v>
      </c>
      <c r="I756" s="20">
        <f t="shared" si="293"/>
        <v>42233</v>
      </c>
      <c r="J756" s="1">
        <f t="shared" si="290"/>
        <v>23</v>
      </c>
      <c r="K756" s="1">
        <f t="shared" si="311"/>
        <v>12</v>
      </c>
      <c r="L756" s="10">
        <f t="shared" si="294"/>
        <v>1.00322946</v>
      </c>
      <c r="M756" s="22">
        <f t="shared" si="310"/>
        <v>1.00790113</v>
      </c>
      <c r="N756" s="22">
        <f t="shared" si="305"/>
        <v>1.1599790892568029</v>
      </c>
      <c r="O756" s="10">
        <f t="shared" si="306"/>
        <v>1.1637251900000001</v>
      </c>
      <c r="P756" s="10">
        <f t="shared" si="295"/>
        <v>115208.79381</v>
      </c>
      <c r="Q756" s="101">
        <f t="shared" si="296"/>
        <v>0</v>
      </c>
      <c r="R756" s="102">
        <f t="shared" si="297"/>
        <v>0</v>
      </c>
      <c r="S756" s="10">
        <f t="shared" si="298"/>
        <v>0</v>
      </c>
      <c r="T756" s="17">
        <f t="shared" si="307"/>
        <v>7.9699999999999993E-2</v>
      </c>
      <c r="U756" s="101">
        <f t="shared" si="309"/>
        <v>95</v>
      </c>
      <c r="V756" s="101">
        <v>252</v>
      </c>
      <c r="W756" s="22">
        <f t="shared" si="299"/>
        <v>1.0293302609999999</v>
      </c>
      <c r="X756" s="18">
        <f t="shared" si="308"/>
        <v>3379.103991</v>
      </c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4"/>
      <c r="AJ756" s="1"/>
      <c r="AK756" s="20"/>
      <c r="AL756" s="5"/>
      <c r="AM756" s="1"/>
      <c r="AN756" s="1"/>
      <c r="AO756" s="1"/>
      <c r="AP756" s="17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6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7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x14ac:dyDescent="0.2">
      <c r="A757" s="114">
        <f t="shared" si="300"/>
        <v>42217</v>
      </c>
      <c r="B757" s="98">
        <f t="shared" si="291"/>
        <v>118655.867417</v>
      </c>
      <c r="C757" s="10">
        <f t="shared" si="301"/>
        <v>99000</v>
      </c>
      <c r="D757" s="99">
        <f t="shared" si="302"/>
        <v>4310.3900000000003</v>
      </c>
      <c r="E757" s="21">
        <f>VLOOKUP(A756,[1]Plan1!$AY$80:$BA$314,3)</f>
        <v>4337.1099999999997</v>
      </c>
      <c r="F757" s="121">
        <f t="shared" si="303"/>
        <v>42201</v>
      </c>
      <c r="G757" s="100">
        <f t="shared" si="292"/>
        <v>6.1989750347415384E-3</v>
      </c>
      <c r="H757" s="20">
        <f t="shared" si="304"/>
        <v>42233</v>
      </c>
      <c r="I757" s="20">
        <f t="shared" si="293"/>
        <v>42233</v>
      </c>
      <c r="J757" s="1">
        <f t="shared" si="290"/>
        <v>23</v>
      </c>
      <c r="K757" s="1">
        <f t="shared" si="311"/>
        <v>13</v>
      </c>
      <c r="L757" s="10">
        <f t="shared" si="294"/>
        <v>1.00349906</v>
      </c>
      <c r="M757" s="22">
        <f t="shared" si="310"/>
        <v>1.00790113</v>
      </c>
      <c r="N757" s="22">
        <f t="shared" si="305"/>
        <v>1.1599790892568029</v>
      </c>
      <c r="O757" s="10">
        <f t="shared" si="306"/>
        <v>1.1640379199999999</v>
      </c>
      <c r="P757" s="10">
        <f t="shared" si="295"/>
        <v>115239.75408</v>
      </c>
      <c r="Q757" s="101">
        <f t="shared" si="296"/>
        <v>0</v>
      </c>
      <c r="R757" s="102">
        <f t="shared" si="297"/>
        <v>0</v>
      </c>
      <c r="S757" s="10">
        <f t="shared" si="298"/>
        <v>0</v>
      </c>
      <c r="T757" s="17">
        <f t="shared" si="307"/>
        <v>7.9699999999999993E-2</v>
      </c>
      <c r="U757" s="101">
        <f t="shared" si="309"/>
        <v>96</v>
      </c>
      <c r="V757" s="101">
        <v>252</v>
      </c>
      <c r="W757" s="22">
        <f t="shared" si="299"/>
        <v>1.0296435319999999</v>
      </c>
      <c r="X757" s="18">
        <f t="shared" si="308"/>
        <v>3416.1133369999998</v>
      </c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4"/>
      <c r="AJ757" s="1"/>
      <c r="AK757" s="20"/>
      <c r="AL757" s="5"/>
      <c r="AM757" s="1"/>
      <c r="AN757" s="1"/>
      <c r="AO757" s="1"/>
      <c r="AP757" s="17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6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7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x14ac:dyDescent="0.2">
      <c r="A758" s="114">
        <f t="shared" si="300"/>
        <v>42218</v>
      </c>
      <c r="B758" s="98">
        <f t="shared" si="291"/>
        <v>118655.867417</v>
      </c>
      <c r="C758" s="10">
        <f t="shared" si="301"/>
        <v>99000</v>
      </c>
      <c r="D758" s="99">
        <f t="shared" si="302"/>
        <v>4310.3900000000003</v>
      </c>
      <c r="E758" s="21">
        <f>VLOOKUP(A757,[1]Plan1!$AY$80:$BA$314,3)</f>
        <v>4337.1099999999997</v>
      </c>
      <c r="F758" s="121">
        <f t="shared" si="303"/>
        <v>42201</v>
      </c>
      <c r="G758" s="100">
        <f t="shared" si="292"/>
        <v>6.1989750347415384E-3</v>
      </c>
      <c r="H758" s="20">
        <f t="shared" si="304"/>
        <v>42233</v>
      </c>
      <c r="I758" s="20">
        <f t="shared" si="293"/>
        <v>42233</v>
      </c>
      <c r="J758" s="1">
        <f t="shared" si="290"/>
        <v>23</v>
      </c>
      <c r="K758" s="1">
        <f t="shared" si="311"/>
        <v>13</v>
      </c>
      <c r="L758" s="10">
        <f t="shared" si="294"/>
        <v>1.00349906</v>
      </c>
      <c r="M758" s="22">
        <f t="shared" si="310"/>
        <v>1.00790113</v>
      </c>
      <c r="N758" s="22">
        <f t="shared" si="305"/>
        <v>1.1599790892568029</v>
      </c>
      <c r="O758" s="10">
        <f t="shared" si="306"/>
        <v>1.1640379199999999</v>
      </c>
      <c r="P758" s="10">
        <f t="shared" si="295"/>
        <v>115239.75408</v>
      </c>
      <c r="Q758" s="101">
        <f t="shared" si="296"/>
        <v>0</v>
      </c>
      <c r="R758" s="102">
        <f t="shared" si="297"/>
        <v>0</v>
      </c>
      <c r="S758" s="10">
        <f t="shared" si="298"/>
        <v>0</v>
      </c>
      <c r="T758" s="17">
        <f t="shared" si="307"/>
        <v>7.9699999999999993E-2</v>
      </c>
      <c r="U758" s="101">
        <f t="shared" si="309"/>
        <v>96</v>
      </c>
      <c r="V758" s="101">
        <v>252</v>
      </c>
      <c r="W758" s="22">
        <f t="shared" si="299"/>
        <v>1.0296435319999999</v>
      </c>
      <c r="X758" s="18">
        <f t="shared" si="308"/>
        <v>3416.1133369999998</v>
      </c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4"/>
      <c r="AJ758" s="1"/>
      <c r="AK758" s="20"/>
      <c r="AL758" s="5"/>
      <c r="AM758" s="1"/>
      <c r="AN758" s="1"/>
      <c r="AO758" s="1"/>
      <c r="AP758" s="17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6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7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x14ac:dyDescent="0.2">
      <c r="A759" s="114">
        <f t="shared" si="300"/>
        <v>42219</v>
      </c>
      <c r="B759" s="98">
        <f t="shared" si="291"/>
        <v>118655.867417</v>
      </c>
      <c r="C759" s="10">
        <f t="shared" si="301"/>
        <v>99000</v>
      </c>
      <c r="D759" s="99">
        <f t="shared" si="302"/>
        <v>4310.3900000000003</v>
      </c>
      <c r="E759" s="21">
        <f>VLOOKUP(A758,[1]Plan1!$AY$80:$BA$314,3)</f>
        <v>4337.1099999999997</v>
      </c>
      <c r="F759" s="121">
        <f t="shared" si="303"/>
        <v>42201</v>
      </c>
      <c r="G759" s="100">
        <f t="shared" si="292"/>
        <v>6.1989750347415384E-3</v>
      </c>
      <c r="H759" s="20">
        <f t="shared" si="304"/>
        <v>42233</v>
      </c>
      <c r="I759" s="20">
        <f t="shared" si="293"/>
        <v>42233</v>
      </c>
      <c r="J759" s="1">
        <f t="shared" ref="J759:J822" si="312">IF(I759=I758,J758,NETWORKDAYS(I758,I759,$AK$118:$AK$502)-1)</f>
        <v>23</v>
      </c>
      <c r="K759" s="1">
        <f t="shared" si="311"/>
        <v>13</v>
      </c>
      <c r="L759" s="10">
        <f t="shared" si="294"/>
        <v>1.00349906</v>
      </c>
      <c r="M759" s="22">
        <f t="shared" si="310"/>
        <v>1.00790113</v>
      </c>
      <c r="N759" s="22">
        <f t="shared" si="305"/>
        <v>1.1599790892568029</v>
      </c>
      <c r="O759" s="10">
        <f t="shared" si="306"/>
        <v>1.1640379199999999</v>
      </c>
      <c r="P759" s="10">
        <f t="shared" si="295"/>
        <v>115239.75408</v>
      </c>
      <c r="Q759" s="101">
        <f t="shared" si="296"/>
        <v>0</v>
      </c>
      <c r="R759" s="102">
        <f t="shared" si="297"/>
        <v>0</v>
      </c>
      <c r="S759" s="10">
        <f t="shared" si="298"/>
        <v>0</v>
      </c>
      <c r="T759" s="17">
        <f t="shared" si="307"/>
        <v>7.9699999999999993E-2</v>
      </c>
      <c r="U759" s="101">
        <f t="shared" si="309"/>
        <v>96</v>
      </c>
      <c r="V759" s="101">
        <v>252</v>
      </c>
      <c r="W759" s="22">
        <f t="shared" si="299"/>
        <v>1.0296435319999999</v>
      </c>
      <c r="X759" s="18">
        <f t="shared" si="308"/>
        <v>3416.1133369999998</v>
      </c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4"/>
      <c r="AJ759" s="1"/>
      <c r="AK759" s="20"/>
      <c r="AL759" s="5"/>
      <c r="AM759" s="1"/>
      <c r="AN759" s="1"/>
      <c r="AO759" s="1"/>
      <c r="AP759" s="17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6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7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x14ac:dyDescent="0.2">
      <c r="A760" s="114">
        <f t="shared" si="300"/>
        <v>42220</v>
      </c>
      <c r="B760" s="98">
        <f t="shared" si="291"/>
        <v>118723.874635</v>
      </c>
      <c r="C760" s="10">
        <f t="shared" si="301"/>
        <v>99000</v>
      </c>
      <c r="D760" s="99">
        <f t="shared" si="302"/>
        <v>4310.3900000000003</v>
      </c>
      <c r="E760" s="21">
        <f>VLOOKUP(A759,[1]Plan1!$AY$80:$BA$314,3)</f>
        <v>4337.1099999999997</v>
      </c>
      <c r="F760" s="121">
        <f t="shared" si="303"/>
        <v>42201</v>
      </c>
      <c r="G760" s="100">
        <f t="shared" si="292"/>
        <v>6.1989750347415384E-3</v>
      </c>
      <c r="H760" s="20">
        <f t="shared" si="304"/>
        <v>42233</v>
      </c>
      <c r="I760" s="20">
        <f t="shared" si="293"/>
        <v>42233</v>
      </c>
      <c r="J760" s="1">
        <f t="shared" si="312"/>
        <v>23</v>
      </c>
      <c r="K760" s="1">
        <f t="shared" si="311"/>
        <v>14</v>
      </c>
      <c r="L760" s="10">
        <f t="shared" si="294"/>
        <v>1.0037687200000001</v>
      </c>
      <c r="M760" s="22">
        <f t="shared" si="310"/>
        <v>1.00790113</v>
      </c>
      <c r="N760" s="22">
        <f t="shared" si="305"/>
        <v>1.1599790892568029</v>
      </c>
      <c r="O760" s="10">
        <f t="shared" si="306"/>
        <v>1.1643507200000001</v>
      </c>
      <c r="P760" s="10">
        <f t="shared" si="295"/>
        <v>115270.72128</v>
      </c>
      <c r="Q760" s="101">
        <f t="shared" si="296"/>
        <v>0</v>
      </c>
      <c r="R760" s="102">
        <f t="shared" si="297"/>
        <v>0</v>
      </c>
      <c r="S760" s="10">
        <f t="shared" si="298"/>
        <v>0</v>
      </c>
      <c r="T760" s="17">
        <f t="shared" si="307"/>
        <v>7.9699999999999993E-2</v>
      </c>
      <c r="U760" s="101">
        <f t="shared" si="309"/>
        <v>97</v>
      </c>
      <c r="V760" s="101">
        <v>252</v>
      </c>
      <c r="W760" s="22">
        <f t="shared" si="299"/>
        <v>1.0299568990000001</v>
      </c>
      <c r="X760" s="18">
        <f t="shared" si="308"/>
        <v>3453.1533549999999</v>
      </c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4"/>
      <c r="AJ760" s="1"/>
      <c r="AK760" s="20"/>
      <c r="AL760" s="5"/>
      <c r="AM760" s="1"/>
      <c r="AN760" s="1"/>
      <c r="AO760" s="1"/>
      <c r="AP760" s="17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6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7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x14ac:dyDescent="0.2">
      <c r="A761" s="114">
        <f t="shared" si="300"/>
        <v>42221</v>
      </c>
      <c r="B761" s="98">
        <f t="shared" si="291"/>
        <v>118791.921393</v>
      </c>
      <c r="C761" s="10">
        <f t="shared" si="301"/>
        <v>99000</v>
      </c>
      <c r="D761" s="99">
        <f t="shared" si="302"/>
        <v>4310.3900000000003</v>
      </c>
      <c r="E761" s="21">
        <f>VLOOKUP(A760,[1]Plan1!$AY$80:$BA$314,3)</f>
        <v>4337.1099999999997</v>
      </c>
      <c r="F761" s="121">
        <f t="shared" si="303"/>
        <v>42201</v>
      </c>
      <c r="G761" s="100">
        <f t="shared" si="292"/>
        <v>6.1989750347415384E-3</v>
      </c>
      <c r="H761" s="20">
        <f t="shared" si="304"/>
        <v>42233</v>
      </c>
      <c r="I761" s="20">
        <f t="shared" si="293"/>
        <v>42233</v>
      </c>
      <c r="J761" s="1">
        <f t="shared" si="312"/>
        <v>23</v>
      </c>
      <c r="K761" s="1">
        <f t="shared" si="311"/>
        <v>15</v>
      </c>
      <c r="L761" s="10">
        <f t="shared" si="294"/>
        <v>1.0040384600000001</v>
      </c>
      <c r="M761" s="22">
        <f t="shared" si="310"/>
        <v>1.00790113</v>
      </c>
      <c r="N761" s="22">
        <f t="shared" si="305"/>
        <v>1.1599790892568029</v>
      </c>
      <c r="O761" s="10">
        <f t="shared" si="306"/>
        <v>1.1646636100000001</v>
      </c>
      <c r="P761" s="10">
        <f t="shared" si="295"/>
        <v>115301.69739</v>
      </c>
      <c r="Q761" s="101">
        <f t="shared" si="296"/>
        <v>0</v>
      </c>
      <c r="R761" s="102">
        <f t="shared" si="297"/>
        <v>0</v>
      </c>
      <c r="S761" s="10">
        <f t="shared" si="298"/>
        <v>0</v>
      </c>
      <c r="T761" s="17">
        <f t="shared" si="307"/>
        <v>7.9699999999999993E-2</v>
      </c>
      <c r="U761" s="101">
        <f t="shared" si="309"/>
        <v>98</v>
      </c>
      <c r="V761" s="101">
        <v>252</v>
      </c>
      <c r="W761" s="22">
        <f t="shared" si="299"/>
        <v>1.0302703609999999</v>
      </c>
      <c r="X761" s="18">
        <f t="shared" si="308"/>
        <v>3490.2240029999998</v>
      </c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4"/>
      <c r="AJ761" s="1"/>
      <c r="AK761" s="20"/>
      <c r="AL761" s="5"/>
      <c r="AM761" s="1"/>
      <c r="AN761" s="1"/>
      <c r="AO761" s="1"/>
      <c r="AP761" s="17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6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7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x14ac:dyDescent="0.2">
      <c r="A762" s="114">
        <f t="shared" si="300"/>
        <v>42222</v>
      </c>
      <c r="B762" s="98">
        <f t="shared" si="291"/>
        <v>118860.007711</v>
      </c>
      <c r="C762" s="10">
        <f t="shared" si="301"/>
        <v>99000</v>
      </c>
      <c r="D762" s="99">
        <f t="shared" si="302"/>
        <v>4310.3900000000003</v>
      </c>
      <c r="E762" s="21">
        <f>VLOOKUP(A761,[1]Plan1!$AY$80:$BA$314,3)</f>
        <v>4337.1099999999997</v>
      </c>
      <c r="F762" s="121">
        <f t="shared" si="303"/>
        <v>42201</v>
      </c>
      <c r="G762" s="100">
        <f t="shared" si="292"/>
        <v>6.1989750347415384E-3</v>
      </c>
      <c r="H762" s="20">
        <f t="shared" si="304"/>
        <v>42233</v>
      </c>
      <c r="I762" s="20">
        <f t="shared" si="293"/>
        <v>42233</v>
      </c>
      <c r="J762" s="1">
        <f t="shared" si="312"/>
        <v>23</v>
      </c>
      <c r="K762" s="1">
        <f t="shared" si="311"/>
        <v>16</v>
      </c>
      <c r="L762" s="10">
        <f t="shared" si="294"/>
        <v>1.0043082699999999</v>
      </c>
      <c r="M762" s="22">
        <f t="shared" si="310"/>
        <v>1.00790113</v>
      </c>
      <c r="N762" s="22">
        <f t="shared" si="305"/>
        <v>1.1599790892568029</v>
      </c>
      <c r="O762" s="10">
        <f t="shared" si="306"/>
        <v>1.16497659</v>
      </c>
      <c r="P762" s="10">
        <f t="shared" si="295"/>
        <v>115332.68240999999</v>
      </c>
      <c r="Q762" s="101">
        <f t="shared" si="296"/>
        <v>0</v>
      </c>
      <c r="R762" s="102">
        <f t="shared" si="297"/>
        <v>0</v>
      </c>
      <c r="S762" s="10">
        <f t="shared" si="298"/>
        <v>0</v>
      </c>
      <c r="T762" s="17">
        <f t="shared" si="307"/>
        <v>7.9699999999999993E-2</v>
      </c>
      <c r="U762" s="101">
        <f t="shared" si="309"/>
        <v>99</v>
      </c>
      <c r="V762" s="101">
        <v>252</v>
      </c>
      <c r="W762" s="22">
        <f t="shared" si="299"/>
        <v>1.030583918</v>
      </c>
      <c r="X762" s="18">
        <f t="shared" si="308"/>
        <v>3527.3253009999999</v>
      </c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4"/>
      <c r="AJ762" s="1"/>
      <c r="AK762" s="20"/>
      <c r="AL762" s="5"/>
      <c r="AM762" s="1"/>
      <c r="AN762" s="1"/>
      <c r="AO762" s="1"/>
      <c r="AP762" s="17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6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7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x14ac:dyDescent="0.2">
      <c r="A763" s="114">
        <f t="shared" si="300"/>
        <v>42223</v>
      </c>
      <c r="B763" s="98">
        <f t="shared" si="291"/>
        <v>118928.131679</v>
      </c>
      <c r="C763" s="10">
        <f t="shared" si="301"/>
        <v>99000</v>
      </c>
      <c r="D763" s="99">
        <f t="shared" si="302"/>
        <v>4310.3900000000003</v>
      </c>
      <c r="E763" s="21">
        <f>VLOOKUP(A762,[1]Plan1!$AY$80:$BA$314,3)</f>
        <v>4337.1099999999997</v>
      </c>
      <c r="F763" s="121">
        <f t="shared" si="303"/>
        <v>42201</v>
      </c>
      <c r="G763" s="100">
        <f t="shared" si="292"/>
        <v>6.1989750347415384E-3</v>
      </c>
      <c r="H763" s="20">
        <f t="shared" si="304"/>
        <v>42233</v>
      </c>
      <c r="I763" s="20">
        <f t="shared" si="293"/>
        <v>42233</v>
      </c>
      <c r="J763" s="1">
        <f t="shared" si="312"/>
        <v>23</v>
      </c>
      <c r="K763" s="1">
        <f t="shared" si="311"/>
        <v>17</v>
      </c>
      <c r="L763" s="10">
        <f t="shared" si="294"/>
        <v>1.0045781499999999</v>
      </c>
      <c r="M763" s="22">
        <f t="shared" si="310"/>
        <v>1.00790113</v>
      </c>
      <c r="N763" s="22">
        <f t="shared" si="305"/>
        <v>1.1599790892568029</v>
      </c>
      <c r="O763" s="10">
        <f t="shared" si="306"/>
        <v>1.1652896399999999</v>
      </c>
      <c r="P763" s="10">
        <f t="shared" si="295"/>
        <v>115363.67436</v>
      </c>
      <c r="Q763" s="101">
        <f t="shared" si="296"/>
        <v>0</v>
      </c>
      <c r="R763" s="102">
        <f t="shared" si="297"/>
        <v>0</v>
      </c>
      <c r="S763" s="10">
        <f t="shared" si="298"/>
        <v>0</v>
      </c>
      <c r="T763" s="17">
        <f t="shared" si="307"/>
        <v>7.9699999999999993E-2</v>
      </c>
      <c r="U763" s="101">
        <f t="shared" si="309"/>
        <v>100</v>
      </c>
      <c r="V763" s="101">
        <v>252</v>
      </c>
      <c r="W763" s="22">
        <f t="shared" si="299"/>
        <v>1.0308975709999999</v>
      </c>
      <c r="X763" s="18">
        <f t="shared" si="308"/>
        <v>3564.4573190000001</v>
      </c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4"/>
      <c r="AJ763" s="1"/>
      <c r="AK763" s="20"/>
      <c r="AL763" s="5"/>
      <c r="AM763" s="1"/>
      <c r="AN763" s="1"/>
      <c r="AO763" s="1"/>
      <c r="AP763" s="17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6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7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x14ac:dyDescent="0.2">
      <c r="A764" s="114">
        <f t="shared" si="300"/>
        <v>42224</v>
      </c>
      <c r="B764" s="98">
        <f t="shared" si="291"/>
        <v>118996.29626</v>
      </c>
      <c r="C764" s="10">
        <f t="shared" si="301"/>
        <v>99000</v>
      </c>
      <c r="D764" s="99">
        <f t="shared" si="302"/>
        <v>4310.3900000000003</v>
      </c>
      <c r="E764" s="21">
        <f>VLOOKUP(A763,[1]Plan1!$AY$80:$BA$314,3)</f>
        <v>4337.1099999999997</v>
      </c>
      <c r="F764" s="121">
        <f t="shared" si="303"/>
        <v>42201</v>
      </c>
      <c r="G764" s="100">
        <f t="shared" si="292"/>
        <v>6.1989750347415384E-3</v>
      </c>
      <c r="H764" s="20">
        <f t="shared" si="304"/>
        <v>42233</v>
      </c>
      <c r="I764" s="20">
        <f t="shared" si="293"/>
        <v>42233</v>
      </c>
      <c r="J764" s="1">
        <f t="shared" si="312"/>
        <v>23</v>
      </c>
      <c r="K764" s="1">
        <f t="shared" si="311"/>
        <v>18</v>
      </c>
      <c r="L764" s="10">
        <f t="shared" si="294"/>
        <v>1.00484811</v>
      </c>
      <c r="M764" s="22">
        <f t="shared" si="310"/>
        <v>1.00790113</v>
      </c>
      <c r="N764" s="22">
        <f t="shared" si="305"/>
        <v>1.1599790892568029</v>
      </c>
      <c r="O764" s="10">
        <f t="shared" si="306"/>
        <v>1.1656027900000001</v>
      </c>
      <c r="P764" s="10">
        <f t="shared" si="295"/>
        <v>115394.67621000001</v>
      </c>
      <c r="Q764" s="101">
        <f t="shared" si="296"/>
        <v>0</v>
      </c>
      <c r="R764" s="102">
        <f t="shared" si="297"/>
        <v>0</v>
      </c>
      <c r="S764" s="10">
        <f t="shared" si="298"/>
        <v>0</v>
      </c>
      <c r="T764" s="17">
        <f t="shared" si="307"/>
        <v>7.9699999999999993E-2</v>
      </c>
      <c r="U764" s="101">
        <f t="shared" si="309"/>
        <v>101</v>
      </c>
      <c r="V764" s="101">
        <v>252</v>
      </c>
      <c r="W764" s="22">
        <f t="shared" si="299"/>
        <v>1.0312113190000001</v>
      </c>
      <c r="X764" s="18">
        <f t="shared" si="308"/>
        <v>3601.62005</v>
      </c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4"/>
      <c r="AJ764" s="1"/>
      <c r="AK764" s="20"/>
      <c r="AL764" s="5"/>
      <c r="AM764" s="1"/>
      <c r="AN764" s="1"/>
      <c r="AO764" s="1"/>
      <c r="AP764" s="17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6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7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x14ac:dyDescent="0.2">
      <c r="A765" s="114">
        <f t="shared" si="300"/>
        <v>42225</v>
      </c>
      <c r="B765" s="98">
        <f t="shared" si="291"/>
        <v>118996.29626</v>
      </c>
      <c r="C765" s="10">
        <f t="shared" si="301"/>
        <v>99000</v>
      </c>
      <c r="D765" s="99">
        <f t="shared" si="302"/>
        <v>4310.3900000000003</v>
      </c>
      <c r="E765" s="21">
        <f>VLOOKUP(A764,[1]Plan1!$AY$80:$BA$314,3)</f>
        <v>4337.1099999999997</v>
      </c>
      <c r="F765" s="121">
        <f t="shared" si="303"/>
        <v>42201</v>
      </c>
      <c r="G765" s="100">
        <f t="shared" si="292"/>
        <v>6.1989750347415384E-3</v>
      </c>
      <c r="H765" s="20">
        <f t="shared" si="304"/>
        <v>42233</v>
      </c>
      <c r="I765" s="20">
        <f t="shared" si="293"/>
        <v>42233</v>
      </c>
      <c r="J765" s="1">
        <f t="shared" si="312"/>
        <v>23</v>
      </c>
      <c r="K765" s="1">
        <f t="shared" si="311"/>
        <v>18</v>
      </c>
      <c r="L765" s="10">
        <f t="shared" si="294"/>
        <v>1.00484811</v>
      </c>
      <c r="M765" s="22">
        <f t="shared" si="310"/>
        <v>1.00790113</v>
      </c>
      <c r="N765" s="22">
        <f t="shared" si="305"/>
        <v>1.1599790892568029</v>
      </c>
      <c r="O765" s="10">
        <f t="shared" si="306"/>
        <v>1.1656027900000001</v>
      </c>
      <c r="P765" s="10">
        <f t="shared" si="295"/>
        <v>115394.67621000001</v>
      </c>
      <c r="Q765" s="101">
        <f t="shared" si="296"/>
        <v>0</v>
      </c>
      <c r="R765" s="102">
        <f t="shared" si="297"/>
        <v>0</v>
      </c>
      <c r="S765" s="10">
        <f t="shared" si="298"/>
        <v>0</v>
      </c>
      <c r="T765" s="17">
        <f t="shared" si="307"/>
        <v>7.9699999999999993E-2</v>
      </c>
      <c r="U765" s="101">
        <f t="shared" si="309"/>
        <v>101</v>
      </c>
      <c r="V765" s="101">
        <v>252</v>
      </c>
      <c r="W765" s="22">
        <f t="shared" si="299"/>
        <v>1.0312113190000001</v>
      </c>
      <c r="X765" s="18">
        <f t="shared" si="308"/>
        <v>3601.62005</v>
      </c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4"/>
      <c r="AJ765" s="1"/>
      <c r="AK765" s="20"/>
      <c r="AL765" s="5"/>
      <c r="AM765" s="1"/>
      <c r="AN765" s="1"/>
      <c r="AO765" s="1"/>
      <c r="AP765" s="17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6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7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x14ac:dyDescent="0.2">
      <c r="A766" s="114">
        <f t="shared" si="300"/>
        <v>42226</v>
      </c>
      <c r="B766" s="98">
        <f t="shared" si="291"/>
        <v>118996.29626</v>
      </c>
      <c r="C766" s="10">
        <f t="shared" si="301"/>
        <v>99000</v>
      </c>
      <c r="D766" s="99">
        <f t="shared" si="302"/>
        <v>4310.3900000000003</v>
      </c>
      <c r="E766" s="21">
        <f>VLOOKUP(A765,[1]Plan1!$AY$80:$BA$314,3)</f>
        <v>4337.1099999999997</v>
      </c>
      <c r="F766" s="121">
        <f t="shared" si="303"/>
        <v>42201</v>
      </c>
      <c r="G766" s="100">
        <f t="shared" si="292"/>
        <v>6.1989750347415384E-3</v>
      </c>
      <c r="H766" s="20">
        <f t="shared" si="304"/>
        <v>42233</v>
      </c>
      <c r="I766" s="20">
        <f t="shared" si="293"/>
        <v>42233</v>
      </c>
      <c r="J766" s="1">
        <f t="shared" si="312"/>
        <v>23</v>
      </c>
      <c r="K766" s="1">
        <f t="shared" si="311"/>
        <v>18</v>
      </c>
      <c r="L766" s="10">
        <f t="shared" si="294"/>
        <v>1.00484811</v>
      </c>
      <c r="M766" s="22">
        <f t="shared" si="310"/>
        <v>1.00790113</v>
      </c>
      <c r="N766" s="22">
        <f t="shared" si="305"/>
        <v>1.1599790892568029</v>
      </c>
      <c r="O766" s="10">
        <f t="shared" si="306"/>
        <v>1.1656027900000001</v>
      </c>
      <c r="P766" s="10">
        <f t="shared" si="295"/>
        <v>115394.67621000001</v>
      </c>
      <c r="Q766" s="101">
        <f t="shared" si="296"/>
        <v>0</v>
      </c>
      <c r="R766" s="102">
        <f t="shared" si="297"/>
        <v>0</v>
      </c>
      <c r="S766" s="10">
        <f t="shared" si="298"/>
        <v>0</v>
      </c>
      <c r="T766" s="17">
        <f t="shared" si="307"/>
        <v>7.9699999999999993E-2</v>
      </c>
      <c r="U766" s="101">
        <f t="shared" si="309"/>
        <v>101</v>
      </c>
      <c r="V766" s="101">
        <v>252</v>
      </c>
      <c r="W766" s="22">
        <f t="shared" si="299"/>
        <v>1.0312113190000001</v>
      </c>
      <c r="X766" s="18">
        <f t="shared" si="308"/>
        <v>3601.62005</v>
      </c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4"/>
      <c r="AJ766" s="1"/>
      <c r="AK766" s="20"/>
      <c r="AL766" s="5"/>
      <c r="AM766" s="1"/>
      <c r="AN766" s="1"/>
      <c r="AO766" s="1"/>
      <c r="AP766" s="17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6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7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x14ac:dyDescent="0.2">
      <c r="A767" s="114">
        <f t="shared" si="300"/>
        <v>42227</v>
      </c>
      <c r="B767" s="98">
        <f t="shared" si="291"/>
        <v>119064.49852299999</v>
      </c>
      <c r="C767" s="10">
        <f t="shared" si="301"/>
        <v>99000</v>
      </c>
      <c r="D767" s="99">
        <f t="shared" si="302"/>
        <v>4310.3900000000003</v>
      </c>
      <c r="E767" s="21">
        <f>VLOOKUP(A766,[1]Plan1!$AY$80:$BA$314,3)</f>
        <v>4337.1099999999997</v>
      </c>
      <c r="F767" s="121">
        <f t="shared" si="303"/>
        <v>42201</v>
      </c>
      <c r="G767" s="100">
        <f t="shared" si="292"/>
        <v>6.1989750347415384E-3</v>
      </c>
      <c r="H767" s="20">
        <f t="shared" si="304"/>
        <v>42233</v>
      </c>
      <c r="I767" s="20">
        <f t="shared" si="293"/>
        <v>42233</v>
      </c>
      <c r="J767" s="1">
        <f t="shared" si="312"/>
        <v>23</v>
      </c>
      <c r="K767" s="1">
        <f t="shared" si="311"/>
        <v>19</v>
      </c>
      <c r="L767" s="10">
        <f t="shared" si="294"/>
        <v>1.0051181300000001</v>
      </c>
      <c r="M767" s="22">
        <f t="shared" si="310"/>
        <v>1.00790113</v>
      </c>
      <c r="N767" s="22">
        <f t="shared" si="305"/>
        <v>1.1599790892568029</v>
      </c>
      <c r="O767" s="10">
        <f t="shared" si="306"/>
        <v>1.1659160099999999</v>
      </c>
      <c r="P767" s="10">
        <f t="shared" si="295"/>
        <v>115425.68498999999</v>
      </c>
      <c r="Q767" s="101">
        <f t="shared" si="296"/>
        <v>0</v>
      </c>
      <c r="R767" s="102">
        <f t="shared" si="297"/>
        <v>0</v>
      </c>
      <c r="S767" s="10">
        <f t="shared" si="298"/>
        <v>0</v>
      </c>
      <c r="T767" s="17">
        <f t="shared" si="307"/>
        <v>7.9699999999999993E-2</v>
      </c>
      <c r="U767" s="101">
        <f t="shared" si="309"/>
        <v>102</v>
      </c>
      <c r="V767" s="101">
        <v>252</v>
      </c>
      <c r="W767" s="22">
        <f t="shared" si="299"/>
        <v>1.031525163</v>
      </c>
      <c r="X767" s="18">
        <f t="shared" si="308"/>
        <v>3638.813533</v>
      </c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4"/>
      <c r="AJ767" s="1"/>
      <c r="AK767" s="20"/>
      <c r="AL767" s="5"/>
      <c r="AM767" s="1"/>
      <c r="AN767" s="1"/>
      <c r="AO767" s="1"/>
      <c r="AP767" s="17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6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7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x14ac:dyDescent="0.2">
      <c r="A768" s="114">
        <f t="shared" si="300"/>
        <v>42228</v>
      </c>
      <c r="B768" s="98">
        <f t="shared" si="291"/>
        <v>119132.74052799999</v>
      </c>
      <c r="C768" s="10">
        <f t="shared" si="301"/>
        <v>99000</v>
      </c>
      <c r="D768" s="99">
        <f t="shared" si="302"/>
        <v>4310.3900000000003</v>
      </c>
      <c r="E768" s="21">
        <f>VLOOKUP(A767,[1]Plan1!$AY$80:$BA$314,3)</f>
        <v>4337.1099999999997</v>
      </c>
      <c r="F768" s="121">
        <f t="shared" si="303"/>
        <v>42201</v>
      </c>
      <c r="G768" s="100">
        <f t="shared" si="292"/>
        <v>6.1989750347415384E-3</v>
      </c>
      <c r="H768" s="20">
        <f t="shared" si="304"/>
        <v>42233</v>
      </c>
      <c r="I768" s="20">
        <f t="shared" si="293"/>
        <v>42233</v>
      </c>
      <c r="J768" s="1">
        <f t="shared" si="312"/>
        <v>23</v>
      </c>
      <c r="K768" s="1">
        <f t="shared" si="311"/>
        <v>20</v>
      </c>
      <c r="L768" s="10">
        <f t="shared" si="294"/>
        <v>1.0053882300000001</v>
      </c>
      <c r="M768" s="22">
        <f t="shared" si="310"/>
        <v>1.00790113</v>
      </c>
      <c r="N768" s="22">
        <f t="shared" si="305"/>
        <v>1.1599790892568029</v>
      </c>
      <c r="O768" s="10">
        <f t="shared" si="306"/>
        <v>1.16622932</v>
      </c>
      <c r="P768" s="10">
        <f t="shared" si="295"/>
        <v>115456.70268</v>
      </c>
      <c r="Q768" s="101">
        <f t="shared" si="296"/>
        <v>0</v>
      </c>
      <c r="R768" s="102">
        <f t="shared" si="297"/>
        <v>0</v>
      </c>
      <c r="S768" s="10">
        <f t="shared" si="298"/>
        <v>0</v>
      </c>
      <c r="T768" s="17">
        <f t="shared" si="307"/>
        <v>7.9699999999999993E-2</v>
      </c>
      <c r="U768" s="101">
        <f t="shared" si="309"/>
        <v>103</v>
      </c>
      <c r="V768" s="101">
        <v>252</v>
      </c>
      <c r="W768" s="22">
        <f t="shared" si="299"/>
        <v>1.031839103</v>
      </c>
      <c r="X768" s="18">
        <f t="shared" si="308"/>
        <v>3676.0378479999999</v>
      </c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4"/>
      <c r="AJ768" s="1"/>
      <c r="AK768" s="20"/>
      <c r="AL768" s="5"/>
      <c r="AM768" s="1"/>
      <c r="AN768" s="1"/>
      <c r="AO768" s="1"/>
      <c r="AP768" s="17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6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7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x14ac:dyDescent="0.2">
      <c r="A769" s="114">
        <f t="shared" si="300"/>
        <v>42229</v>
      </c>
      <c r="B769" s="98">
        <f t="shared" si="291"/>
        <v>119201.022061</v>
      </c>
      <c r="C769" s="10">
        <f t="shared" si="301"/>
        <v>99000</v>
      </c>
      <c r="D769" s="99">
        <f t="shared" si="302"/>
        <v>4310.3900000000003</v>
      </c>
      <c r="E769" s="21">
        <f>VLOOKUP(A768,[1]Plan1!$AY$80:$BA$314,3)</f>
        <v>4337.1099999999997</v>
      </c>
      <c r="F769" s="121">
        <f t="shared" si="303"/>
        <v>42201</v>
      </c>
      <c r="G769" s="100">
        <f t="shared" si="292"/>
        <v>6.1989750347415384E-3</v>
      </c>
      <c r="H769" s="20">
        <f t="shared" si="304"/>
        <v>42233</v>
      </c>
      <c r="I769" s="20">
        <f t="shared" si="293"/>
        <v>42233</v>
      </c>
      <c r="J769" s="1">
        <f t="shared" si="312"/>
        <v>23</v>
      </c>
      <c r="K769" s="1">
        <f t="shared" si="311"/>
        <v>21</v>
      </c>
      <c r="L769" s="10">
        <f t="shared" si="294"/>
        <v>1.0056584099999999</v>
      </c>
      <c r="M769" s="22">
        <f t="shared" si="310"/>
        <v>1.00790113</v>
      </c>
      <c r="N769" s="22">
        <f t="shared" si="305"/>
        <v>1.1599790892568029</v>
      </c>
      <c r="O769" s="10">
        <f t="shared" si="306"/>
        <v>1.16654272</v>
      </c>
      <c r="P769" s="10">
        <f t="shared" si="295"/>
        <v>115487.72928</v>
      </c>
      <c r="Q769" s="101">
        <f t="shared" si="296"/>
        <v>0</v>
      </c>
      <c r="R769" s="102">
        <f t="shared" si="297"/>
        <v>0</v>
      </c>
      <c r="S769" s="10">
        <f t="shared" si="298"/>
        <v>0</v>
      </c>
      <c r="T769" s="17">
        <f t="shared" si="307"/>
        <v>7.9699999999999993E-2</v>
      </c>
      <c r="U769" s="101">
        <f t="shared" si="309"/>
        <v>104</v>
      </c>
      <c r="V769" s="101">
        <v>252</v>
      </c>
      <c r="W769" s="22">
        <f t="shared" si="299"/>
        <v>1.0321531370000001</v>
      </c>
      <c r="X769" s="18">
        <f t="shared" si="308"/>
        <v>3713.2927810000001</v>
      </c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4"/>
      <c r="AJ769" s="1"/>
      <c r="AK769" s="20"/>
      <c r="AL769" s="5"/>
      <c r="AM769" s="1"/>
      <c r="AN769" s="1"/>
      <c r="AO769" s="1"/>
      <c r="AP769" s="17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6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7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x14ac:dyDescent="0.2">
      <c r="A770" s="114">
        <f t="shared" si="300"/>
        <v>42230</v>
      </c>
      <c r="B770" s="98">
        <f t="shared" si="291"/>
        <v>119269.341441</v>
      </c>
      <c r="C770" s="10">
        <f t="shared" si="301"/>
        <v>99000</v>
      </c>
      <c r="D770" s="99">
        <f t="shared" si="302"/>
        <v>4310.3900000000003</v>
      </c>
      <c r="E770" s="21">
        <f>VLOOKUP(A769,[1]Plan1!$AY$80:$BA$314,3)</f>
        <v>4337.1099999999997</v>
      </c>
      <c r="F770" s="121">
        <f t="shared" si="303"/>
        <v>42201</v>
      </c>
      <c r="G770" s="100">
        <f t="shared" si="292"/>
        <v>6.1989750347415384E-3</v>
      </c>
      <c r="H770" s="20">
        <f t="shared" si="304"/>
        <v>42233</v>
      </c>
      <c r="I770" s="20">
        <f t="shared" si="293"/>
        <v>42233</v>
      </c>
      <c r="J770" s="1">
        <f t="shared" si="312"/>
        <v>23</v>
      </c>
      <c r="K770" s="1">
        <f t="shared" si="311"/>
        <v>22</v>
      </c>
      <c r="L770" s="10">
        <f t="shared" si="294"/>
        <v>1.00592865</v>
      </c>
      <c r="M770" s="22">
        <f t="shared" si="310"/>
        <v>1.00790113</v>
      </c>
      <c r="N770" s="22">
        <f t="shared" si="305"/>
        <v>1.1599790892568029</v>
      </c>
      <c r="O770" s="10">
        <f t="shared" si="306"/>
        <v>1.1668561900000001</v>
      </c>
      <c r="P770" s="10">
        <f t="shared" si="295"/>
        <v>115518.76281</v>
      </c>
      <c r="Q770" s="101">
        <f t="shared" si="296"/>
        <v>0</v>
      </c>
      <c r="R770" s="102">
        <f t="shared" si="297"/>
        <v>0</v>
      </c>
      <c r="S770" s="10">
        <f t="shared" si="298"/>
        <v>0</v>
      </c>
      <c r="T770" s="17">
        <f t="shared" si="307"/>
        <v>7.9699999999999993E-2</v>
      </c>
      <c r="U770" s="101">
        <f t="shared" si="309"/>
        <v>105</v>
      </c>
      <c r="V770" s="101">
        <v>252</v>
      </c>
      <c r="W770" s="22">
        <f t="shared" si="299"/>
        <v>1.032467268</v>
      </c>
      <c r="X770" s="18">
        <f t="shared" si="308"/>
        <v>3750.5786309999999</v>
      </c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4"/>
      <c r="AJ770" s="1"/>
      <c r="AK770" s="20"/>
      <c r="AL770" s="5"/>
      <c r="AM770" s="1"/>
      <c r="AN770" s="1"/>
      <c r="AO770" s="1"/>
      <c r="AP770" s="17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6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7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x14ac:dyDescent="0.2">
      <c r="A771" s="114">
        <f t="shared" si="300"/>
        <v>42231</v>
      </c>
      <c r="B771" s="98">
        <f t="shared" si="291"/>
        <v>119337.70151900001</v>
      </c>
      <c r="C771" s="10">
        <f t="shared" si="301"/>
        <v>99000</v>
      </c>
      <c r="D771" s="99">
        <f t="shared" si="302"/>
        <v>4310.3900000000003</v>
      </c>
      <c r="E771" s="21">
        <f>VLOOKUP(A770,[1]Plan1!$AY$80:$BA$314,3)</f>
        <v>4337.1099999999997</v>
      </c>
      <c r="F771" s="121">
        <f t="shared" si="303"/>
        <v>42201</v>
      </c>
      <c r="G771" s="100">
        <f t="shared" si="292"/>
        <v>6.1989750347415384E-3</v>
      </c>
      <c r="H771" s="20">
        <f t="shared" si="304"/>
        <v>42262</v>
      </c>
      <c r="I771" s="20">
        <f t="shared" si="293"/>
        <v>42233</v>
      </c>
      <c r="J771" s="1">
        <f t="shared" si="312"/>
        <v>23</v>
      </c>
      <c r="K771" s="1">
        <f t="shared" si="311"/>
        <v>23</v>
      </c>
      <c r="L771" s="10">
        <f t="shared" si="294"/>
        <v>1.00619897</v>
      </c>
      <c r="M771" s="22">
        <f t="shared" si="310"/>
        <v>1.00790113</v>
      </c>
      <c r="N771" s="22">
        <f t="shared" si="305"/>
        <v>1.1599790892568029</v>
      </c>
      <c r="O771" s="10">
        <f t="shared" si="306"/>
        <v>1.1671697599999999</v>
      </c>
      <c r="P771" s="10">
        <f t="shared" si="295"/>
        <v>115549.80624000001</v>
      </c>
      <c r="Q771" s="101">
        <f t="shared" si="296"/>
        <v>0</v>
      </c>
      <c r="R771" s="102">
        <f t="shared" si="297"/>
        <v>0</v>
      </c>
      <c r="S771" s="10">
        <f t="shared" si="298"/>
        <v>0</v>
      </c>
      <c r="T771" s="17">
        <f t="shared" si="307"/>
        <v>7.9699999999999993E-2</v>
      </c>
      <c r="U771" s="101">
        <f t="shared" si="309"/>
        <v>106</v>
      </c>
      <c r="V771" s="101">
        <v>252</v>
      </c>
      <c r="W771" s="22">
        <f t="shared" si="299"/>
        <v>1.032781494</v>
      </c>
      <c r="X771" s="18">
        <f t="shared" si="308"/>
        <v>3787.8952789999998</v>
      </c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4"/>
      <c r="AJ771" s="1"/>
      <c r="AK771" s="20"/>
      <c r="AL771" s="5"/>
      <c r="AM771" s="1"/>
      <c r="AN771" s="1"/>
      <c r="AO771" s="1"/>
      <c r="AP771" s="17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6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7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x14ac:dyDescent="0.2">
      <c r="A772" s="114">
        <f t="shared" si="300"/>
        <v>42232</v>
      </c>
      <c r="B772" s="98">
        <f t="shared" si="291"/>
        <v>119337.70151900001</v>
      </c>
      <c r="C772" s="10">
        <f t="shared" si="301"/>
        <v>99000</v>
      </c>
      <c r="D772" s="99">
        <f t="shared" si="302"/>
        <v>4310.3900000000003</v>
      </c>
      <c r="E772" s="21">
        <f>VLOOKUP(A771,[1]Plan1!$AY$80:$BA$314,3)</f>
        <v>4337.1099999999997</v>
      </c>
      <c r="F772" s="121">
        <f t="shared" si="303"/>
        <v>42201</v>
      </c>
      <c r="G772" s="100">
        <f t="shared" si="292"/>
        <v>6.1989750347415384E-3</v>
      </c>
      <c r="H772" s="20">
        <f t="shared" si="304"/>
        <v>42262</v>
      </c>
      <c r="I772" s="20">
        <f t="shared" si="293"/>
        <v>42233</v>
      </c>
      <c r="J772" s="1">
        <f t="shared" si="312"/>
        <v>23</v>
      </c>
      <c r="K772" s="1">
        <f t="shared" si="311"/>
        <v>23</v>
      </c>
      <c r="L772" s="10">
        <f t="shared" si="294"/>
        <v>1.00619897</v>
      </c>
      <c r="M772" s="22">
        <f t="shared" si="310"/>
        <v>1.00790113</v>
      </c>
      <c r="N772" s="22">
        <f t="shared" si="305"/>
        <v>1.1599790892568029</v>
      </c>
      <c r="O772" s="10">
        <f t="shared" si="306"/>
        <v>1.1671697599999999</v>
      </c>
      <c r="P772" s="10">
        <f t="shared" si="295"/>
        <v>115549.80624000001</v>
      </c>
      <c r="Q772" s="101">
        <f t="shared" si="296"/>
        <v>0</v>
      </c>
      <c r="R772" s="102">
        <f t="shared" si="297"/>
        <v>0</v>
      </c>
      <c r="S772" s="10">
        <f t="shared" si="298"/>
        <v>0</v>
      </c>
      <c r="T772" s="17">
        <f t="shared" si="307"/>
        <v>7.9699999999999993E-2</v>
      </c>
      <c r="U772" s="101">
        <f t="shared" si="309"/>
        <v>106</v>
      </c>
      <c r="V772" s="101">
        <v>252</v>
      </c>
      <c r="W772" s="22">
        <f t="shared" si="299"/>
        <v>1.032781494</v>
      </c>
      <c r="X772" s="18">
        <f t="shared" si="308"/>
        <v>3787.8952789999998</v>
      </c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4"/>
      <c r="AJ772" s="1"/>
      <c r="AK772" s="20"/>
      <c r="AL772" s="5"/>
      <c r="AM772" s="1"/>
      <c r="AN772" s="1"/>
      <c r="AO772" s="1"/>
      <c r="AP772" s="17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6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7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x14ac:dyDescent="0.2">
      <c r="A773" s="114">
        <f t="shared" si="300"/>
        <v>42233</v>
      </c>
      <c r="B773" s="98">
        <f t="shared" si="291"/>
        <v>119337.70151900001</v>
      </c>
      <c r="C773" s="10">
        <f t="shared" si="301"/>
        <v>99000</v>
      </c>
      <c r="D773" s="99">
        <f t="shared" si="302"/>
        <v>4310.3900000000003</v>
      </c>
      <c r="E773" s="21">
        <f>VLOOKUP(A772,[1]Plan1!$AY$80:$BA$314,3)</f>
        <v>4337.1099999999997</v>
      </c>
      <c r="F773" s="121">
        <f t="shared" si="303"/>
        <v>42201</v>
      </c>
      <c r="G773" s="100">
        <f t="shared" si="292"/>
        <v>6.1989750347415384E-3</v>
      </c>
      <c r="H773" s="20">
        <f t="shared" si="304"/>
        <v>42262</v>
      </c>
      <c r="I773" s="20">
        <f t="shared" si="293"/>
        <v>42233</v>
      </c>
      <c r="J773" s="1">
        <f t="shared" si="312"/>
        <v>23</v>
      </c>
      <c r="K773" s="1">
        <f t="shared" si="311"/>
        <v>23</v>
      </c>
      <c r="L773" s="10">
        <f t="shared" si="294"/>
        <v>1.00619897</v>
      </c>
      <c r="M773" s="22">
        <f t="shared" si="310"/>
        <v>1.00790113</v>
      </c>
      <c r="N773" s="22">
        <f t="shared" si="305"/>
        <v>1.1599790892568029</v>
      </c>
      <c r="O773" s="10">
        <f t="shared" si="306"/>
        <v>1.1671697599999999</v>
      </c>
      <c r="P773" s="10">
        <f t="shared" si="295"/>
        <v>115549.80624000001</v>
      </c>
      <c r="Q773" s="101">
        <f t="shared" si="296"/>
        <v>0</v>
      </c>
      <c r="R773" s="102">
        <f t="shared" si="297"/>
        <v>0</v>
      </c>
      <c r="S773" s="10">
        <f t="shared" si="298"/>
        <v>0</v>
      </c>
      <c r="T773" s="17">
        <f t="shared" si="307"/>
        <v>7.9699999999999993E-2</v>
      </c>
      <c r="U773" s="101">
        <f t="shared" si="309"/>
        <v>106</v>
      </c>
      <c r="V773" s="101">
        <v>252</v>
      </c>
      <c r="W773" s="22">
        <f t="shared" si="299"/>
        <v>1.032781494</v>
      </c>
      <c r="X773" s="18">
        <f t="shared" si="308"/>
        <v>3787.8952789999998</v>
      </c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4"/>
      <c r="AJ773" s="1"/>
      <c r="AK773" s="20"/>
      <c r="AL773" s="5"/>
      <c r="AM773" s="1"/>
      <c r="AN773" s="1"/>
      <c r="AO773" s="1"/>
      <c r="AP773" s="17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6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7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x14ac:dyDescent="0.2">
      <c r="A774" s="114">
        <f t="shared" si="300"/>
        <v>42234</v>
      </c>
      <c r="B774" s="98">
        <f t="shared" si="291"/>
        <v>119387.13627900001</v>
      </c>
      <c r="C774" s="10">
        <f t="shared" si="301"/>
        <v>99000</v>
      </c>
      <c r="D774" s="99">
        <f t="shared" si="302"/>
        <v>4337.1099999999997</v>
      </c>
      <c r="E774" s="21">
        <f>VLOOKUP(A773,[1]Plan1!$AY$80:$BA$314,3)</f>
        <v>4346.6499999999996</v>
      </c>
      <c r="F774" s="121">
        <f t="shared" si="303"/>
        <v>42234</v>
      </c>
      <c r="G774" s="100">
        <f t="shared" si="292"/>
        <v>2.1996214068815689E-3</v>
      </c>
      <c r="H774" s="20">
        <f t="shared" si="304"/>
        <v>42262</v>
      </c>
      <c r="I774" s="20">
        <f t="shared" si="293"/>
        <v>42262</v>
      </c>
      <c r="J774" s="1">
        <f t="shared" si="312"/>
        <v>20</v>
      </c>
      <c r="K774" s="1">
        <f t="shared" si="311"/>
        <v>1</v>
      </c>
      <c r="L774" s="10">
        <f t="shared" si="294"/>
        <v>1.00010986</v>
      </c>
      <c r="M774" s="22">
        <f t="shared" si="310"/>
        <v>1.00619897</v>
      </c>
      <c r="N774" s="22">
        <f t="shared" si="305"/>
        <v>1.1671697648317332</v>
      </c>
      <c r="O774" s="10">
        <f t="shared" si="306"/>
        <v>1.16729799</v>
      </c>
      <c r="P774" s="10">
        <f t="shared" si="295"/>
        <v>115562.50101000001</v>
      </c>
      <c r="Q774" s="101">
        <f t="shared" si="296"/>
        <v>0</v>
      </c>
      <c r="R774" s="102">
        <f t="shared" si="297"/>
        <v>0</v>
      </c>
      <c r="S774" s="10">
        <f t="shared" si="298"/>
        <v>0</v>
      </c>
      <c r="T774" s="17">
        <f t="shared" si="307"/>
        <v>7.9699999999999993E-2</v>
      </c>
      <c r="U774" s="101">
        <f t="shared" si="309"/>
        <v>107</v>
      </c>
      <c r="V774" s="101">
        <v>252</v>
      </c>
      <c r="W774" s="22">
        <f t="shared" si="299"/>
        <v>1.0330958159999999</v>
      </c>
      <c r="X774" s="18">
        <f t="shared" si="308"/>
        <v>3824.6352689999999</v>
      </c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4"/>
      <c r="AJ774" s="1"/>
      <c r="AK774" s="20"/>
      <c r="AL774" s="5"/>
      <c r="AM774" s="1"/>
      <c r="AN774" s="1"/>
      <c r="AO774" s="1"/>
      <c r="AP774" s="17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6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7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x14ac:dyDescent="0.2">
      <c r="A775" s="114">
        <f t="shared" si="300"/>
        <v>42235</v>
      </c>
      <c r="B775" s="98">
        <f t="shared" si="291"/>
        <v>119436.591023</v>
      </c>
      <c r="C775" s="10">
        <f t="shared" si="301"/>
        <v>99000</v>
      </c>
      <c r="D775" s="99">
        <f t="shared" si="302"/>
        <v>4337.1099999999997</v>
      </c>
      <c r="E775" s="21">
        <f>VLOOKUP(A774,[1]Plan1!$AY$80:$BA$314,3)</f>
        <v>4346.6499999999996</v>
      </c>
      <c r="F775" s="121">
        <f t="shared" si="303"/>
        <v>42234</v>
      </c>
      <c r="G775" s="100">
        <f t="shared" si="292"/>
        <v>2.1996214068815689E-3</v>
      </c>
      <c r="H775" s="20">
        <f t="shared" si="304"/>
        <v>42262</v>
      </c>
      <c r="I775" s="20">
        <f t="shared" si="293"/>
        <v>42262</v>
      </c>
      <c r="J775" s="1">
        <f t="shared" si="312"/>
        <v>20</v>
      </c>
      <c r="K775" s="1">
        <f t="shared" si="311"/>
        <v>2</v>
      </c>
      <c r="L775" s="10">
        <f t="shared" si="294"/>
        <v>1.0002197399999999</v>
      </c>
      <c r="M775" s="22">
        <f t="shared" si="310"/>
        <v>1.00619897</v>
      </c>
      <c r="N775" s="22">
        <f t="shared" si="305"/>
        <v>1.1671697648317332</v>
      </c>
      <c r="O775" s="10">
        <f t="shared" si="306"/>
        <v>1.16742623</v>
      </c>
      <c r="P775" s="10">
        <f t="shared" si="295"/>
        <v>115575.19677</v>
      </c>
      <c r="Q775" s="101">
        <f t="shared" si="296"/>
        <v>0</v>
      </c>
      <c r="R775" s="102">
        <f t="shared" si="297"/>
        <v>0</v>
      </c>
      <c r="S775" s="10">
        <f t="shared" si="298"/>
        <v>0</v>
      </c>
      <c r="T775" s="17">
        <f t="shared" si="307"/>
        <v>7.9699999999999993E-2</v>
      </c>
      <c r="U775" s="101">
        <f t="shared" si="309"/>
        <v>108</v>
      </c>
      <c r="V775" s="101">
        <v>252</v>
      </c>
      <c r="W775" s="22">
        <f t="shared" si="299"/>
        <v>1.0334102329999999</v>
      </c>
      <c r="X775" s="18">
        <f t="shared" si="308"/>
        <v>3861.3942529999999</v>
      </c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4"/>
      <c r="AJ775" s="1"/>
      <c r="AK775" s="20"/>
      <c r="AL775" s="5"/>
      <c r="AM775" s="1"/>
      <c r="AN775" s="1"/>
      <c r="AO775" s="1"/>
      <c r="AP775" s="17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6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7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x14ac:dyDescent="0.2">
      <c r="A776" s="114">
        <f t="shared" si="300"/>
        <v>42236</v>
      </c>
      <c r="B776" s="98">
        <f t="shared" si="291"/>
        <v>119486.066893</v>
      </c>
      <c r="C776" s="10">
        <f t="shared" si="301"/>
        <v>99000</v>
      </c>
      <c r="D776" s="99">
        <f t="shared" si="302"/>
        <v>4337.1099999999997</v>
      </c>
      <c r="E776" s="21">
        <f>VLOOKUP(A775,[1]Plan1!$AY$80:$BA$314,3)</f>
        <v>4346.6499999999996</v>
      </c>
      <c r="F776" s="121">
        <f t="shared" si="303"/>
        <v>42234</v>
      </c>
      <c r="G776" s="100">
        <f t="shared" si="292"/>
        <v>2.1996214068815689E-3</v>
      </c>
      <c r="H776" s="20">
        <f t="shared" si="304"/>
        <v>42262</v>
      </c>
      <c r="I776" s="20">
        <f t="shared" si="293"/>
        <v>42262</v>
      </c>
      <c r="J776" s="1">
        <f t="shared" si="312"/>
        <v>20</v>
      </c>
      <c r="K776" s="1">
        <f t="shared" si="311"/>
        <v>3</v>
      </c>
      <c r="L776" s="10">
        <f t="shared" si="294"/>
        <v>1.00032963</v>
      </c>
      <c r="M776" s="22">
        <f t="shared" si="310"/>
        <v>1.00619897</v>
      </c>
      <c r="N776" s="22">
        <f t="shared" si="305"/>
        <v>1.1671697648317332</v>
      </c>
      <c r="O776" s="10">
        <f t="shared" si="306"/>
        <v>1.1675544899999999</v>
      </c>
      <c r="P776" s="10">
        <f t="shared" si="295"/>
        <v>115587.89451</v>
      </c>
      <c r="Q776" s="101">
        <f t="shared" si="296"/>
        <v>0</v>
      </c>
      <c r="R776" s="102">
        <f t="shared" si="297"/>
        <v>0</v>
      </c>
      <c r="S776" s="10">
        <f t="shared" si="298"/>
        <v>0</v>
      </c>
      <c r="T776" s="17">
        <f t="shared" si="307"/>
        <v>7.9699999999999993E-2</v>
      </c>
      <c r="U776" s="101">
        <f t="shared" si="309"/>
        <v>109</v>
      </c>
      <c r="V776" s="101">
        <v>252</v>
      </c>
      <c r="W776" s="22">
        <f t="shared" si="299"/>
        <v>1.0337247460000001</v>
      </c>
      <c r="X776" s="18">
        <f t="shared" si="308"/>
        <v>3898.1723830000001</v>
      </c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4"/>
      <c r="AJ776" s="1"/>
      <c r="AK776" s="20"/>
      <c r="AL776" s="5"/>
      <c r="AM776" s="1"/>
      <c r="AN776" s="1"/>
      <c r="AO776" s="1"/>
      <c r="AP776" s="17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6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7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x14ac:dyDescent="0.2">
      <c r="A777" s="114">
        <f t="shared" si="300"/>
        <v>42237</v>
      </c>
      <c r="B777" s="98">
        <f t="shared" si="291"/>
        <v>119535.563895</v>
      </c>
      <c r="C777" s="10">
        <f t="shared" si="301"/>
        <v>99000</v>
      </c>
      <c r="D777" s="99">
        <f t="shared" si="302"/>
        <v>4337.1099999999997</v>
      </c>
      <c r="E777" s="21">
        <f>VLOOKUP(A776,[1]Plan1!$AY$80:$BA$314,3)</f>
        <v>4346.6499999999996</v>
      </c>
      <c r="F777" s="121">
        <f t="shared" si="303"/>
        <v>42234</v>
      </c>
      <c r="G777" s="100">
        <f t="shared" si="292"/>
        <v>2.1996214068815689E-3</v>
      </c>
      <c r="H777" s="20">
        <f t="shared" si="304"/>
        <v>42262</v>
      </c>
      <c r="I777" s="20">
        <f t="shared" si="293"/>
        <v>42262</v>
      </c>
      <c r="J777" s="1">
        <f t="shared" si="312"/>
        <v>20</v>
      </c>
      <c r="K777" s="1">
        <f t="shared" si="311"/>
        <v>4</v>
      </c>
      <c r="L777" s="10">
        <f t="shared" si="294"/>
        <v>1.00043953</v>
      </c>
      <c r="M777" s="22">
        <f t="shared" si="310"/>
        <v>1.00619897</v>
      </c>
      <c r="N777" s="22">
        <f t="shared" si="305"/>
        <v>1.1671697648317332</v>
      </c>
      <c r="O777" s="10">
        <f t="shared" si="306"/>
        <v>1.1676827700000001</v>
      </c>
      <c r="P777" s="10">
        <f t="shared" si="295"/>
        <v>115600.59423</v>
      </c>
      <c r="Q777" s="101">
        <f t="shared" si="296"/>
        <v>0</v>
      </c>
      <c r="R777" s="102">
        <f t="shared" si="297"/>
        <v>0</v>
      </c>
      <c r="S777" s="10">
        <f t="shared" si="298"/>
        <v>0</v>
      </c>
      <c r="T777" s="17">
        <f t="shared" si="307"/>
        <v>7.9699999999999993E-2</v>
      </c>
      <c r="U777" s="101">
        <f t="shared" si="309"/>
        <v>110</v>
      </c>
      <c r="V777" s="101">
        <v>252</v>
      </c>
      <c r="W777" s="22">
        <f t="shared" si="299"/>
        <v>1.034039355</v>
      </c>
      <c r="X777" s="18">
        <f t="shared" si="308"/>
        <v>3934.9696650000001</v>
      </c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4"/>
      <c r="AJ777" s="1"/>
      <c r="AK777" s="20"/>
      <c r="AL777" s="5"/>
      <c r="AM777" s="1"/>
      <c r="AN777" s="1"/>
      <c r="AO777" s="1"/>
      <c r="AP777" s="17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6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7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x14ac:dyDescent="0.2">
      <c r="A778" s="114">
        <f t="shared" si="300"/>
        <v>42238</v>
      </c>
      <c r="B778" s="98">
        <f t="shared" ref="B778:B841" si="313">(P778+X778)</f>
        <v>119585.08089500001</v>
      </c>
      <c r="C778" s="10">
        <f t="shared" si="301"/>
        <v>99000</v>
      </c>
      <c r="D778" s="99">
        <f t="shared" si="302"/>
        <v>4337.1099999999997</v>
      </c>
      <c r="E778" s="21">
        <f>VLOOKUP(A777,[1]Plan1!$AY$80:$BA$314,3)</f>
        <v>4346.6499999999996</v>
      </c>
      <c r="F778" s="121">
        <f t="shared" si="303"/>
        <v>42234</v>
      </c>
      <c r="G778" s="100">
        <f t="shared" ref="G778:G841" si="314">(E778/D778)-1</f>
        <v>2.1996214068815689E-3</v>
      </c>
      <c r="H778" s="20">
        <f t="shared" si="304"/>
        <v>42262</v>
      </c>
      <c r="I778" s="20">
        <f t="shared" ref="I778:I841" si="315">IF(A778&gt;I777,H778,I777)</f>
        <v>42262</v>
      </c>
      <c r="J778" s="1">
        <f t="shared" si="312"/>
        <v>20</v>
      </c>
      <c r="K778" s="1">
        <f t="shared" si="311"/>
        <v>5</v>
      </c>
      <c r="L778" s="10">
        <f t="shared" ref="L778:L841" si="316">TRUNC((E778/D778)^TRUNC((K778/J778),9),8)</f>
        <v>1.0005494500000001</v>
      </c>
      <c r="M778" s="22">
        <f t="shared" si="310"/>
        <v>1.00619897</v>
      </c>
      <c r="N778" s="22">
        <f t="shared" si="305"/>
        <v>1.1671697648317332</v>
      </c>
      <c r="O778" s="10">
        <f t="shared" si="306"/>
        <v>1.16781106</v>
      </c>
      <c r="P778" s="10">
        <f t="shared" ref="P778:P841" si="317">TRUNC(C778*O778,8)</f>
        <v>115613.29494000001</v>
      </c>
      <c r="Q778" s="101">
        <f t="shared" ref="Q778:Q841" si="318">IF(VLOOKUP(A778,AK$10:AR$114,8)=VLOOKUP(A777,AK$10:AR$114,8),0,VLOOKUP(A778,AK$10:AR$114,8))</f>
        <v>0</v>
      </c>
      <c r="R778" s="102">
        <f t="shared" ref="R778:R841" si="319">IF(Q778&gt;0,VLOOKUP($A778,$AK$10:$AP$114,6),0)</f>
        <v>0</v>
      </c>
      <c r="S778" s="10">
        <f t="shared" ref="S778:S841" si="320">IF(R778&gt;0,TRUNC(100000*R778*O778,8),0)</f>
        <v>0</v>
      </c>
      <c r="T778" s="17">
        <f t="shared" si="307"/>
        <v>7.9699999999999993E-2</v>
      </c>
      <c r="U778" s="101">
        <f t="shared" si="309"/>
        <v>111</v>
      </c>
      <c r="V778" s="101">
        <v>252</v>
      </c>
      <c r="W778" s="22">
        <f t="shared" ref="W778:W841" si="321">ROUND((1+T778)^TRUNC((U778/V778),9),9)</f>
        <v>1.034354059</v>
      </c>
      <c r="X778" s="18">
        <f t="shared" si="308"/>
        <v>3971.7859549999998</v>
      </c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4"/>
      <c r="AJ778" s="1"/>
      <c r="AK778" s="20"/>
      <c r="AL778" s="5"/>
      <c r="AM778" s="1"/>
      <c r="AN778" s="1"/>
      <c r="AO778" s="1"/>
      <c r="AP778" s="17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6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7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x14ac:dyDescent="0.2">
      <c r="A779" s="114">
        <f t="shared" ref="A779:A842" si="322">(A778+1)</f>
        <v>42239</v>
      </c>
      <c r="B779" s="98">
        <f t="shared" si="313"/>
        <v>119585.08089500001</v>
      </c>
      <c r="C779" s="10">
        <f t="shared" ref="C779:C842" si="323">TRUNC(IF(Q778&gt;0,VLOOKUP(A778,$AK$12:$AL$114,2),C778),8)</f>
        <v>99000</v>
      </c>
      <c r="D779" s="99">
        <f t="shared" ref="D779:D842" si="324">IF(E779=E778,D778,E778)</f>
        <v>4337.1099999999997</v>
      </c>
      <c r="E779" s="21">
        <f>VLOOKUP(A778,[1]Plan1!$AY$80:$BA$314,3)</f>
        <v>4346.6499999999996</v>
      </c>
      <c r="F779" s="121">
        <f t="shared" ref="F779:F842" si="325">IF(D779=D778,F778,A779)</f>
        <v>42234</v>
      </c>
      <c r="G779" s="100">
        <f t="shared" si="314"/>
        <v>2.1996214068815689E-3</v>
      </c>
      <c r="H779" s="20">
        <f t="shared" ref="H779:H842" si="326">IF(DAY(A779)=15,VLOOKUP(A779,AO$118:AT$450,4),H778)</f>
        <v>42262</v>
      </c>
      <c r="I779" s="20">
        <f t="shared" si="315"/>
        <v>42262</v>
      </c>
      <c r="J779" s="1">
        <f t="shared" si="312"/>
        <v>20</v>
      </c>
      <c r="K779" s="1">
        <f t="shared" si="311"/>
        <v>5</v>
      </c>
      <c r="L779" s="10">
        <f t="shared" si="316"/>
        <v>1.0005494500000001</v>
      </c>
      <c r="M779" s="22">
        <f t="shared" si="310"/>
        <v>1.00619897</v>
      </c>
      <c r="N779" s="22">
        <f t="shared" ref="N779:N842" si="327">IF(I779&gt;I778,N778*M779,N778)</f>
        <v>1.1671697648317332</v>
      </c>
      <c r="O779" s="10">
        <f t="shared" ref="O779:O842" si="328">TRUNC(TRUNC((L779*N779),15),8)</f>
        <v>1.16781106</v>
      </c>
      <c r="P779" s="10">
        <f t="shared" si="317"/>
        <v>115613.29494000001</v>
      </c>
      <c r="Q779" s="101">
        <f t="shared" si="318"/>
        <v>0</v>
      </c>
      <c r="R779" s="102">
        <f t="shared" si="319"/>
        <v>0</v>
      </c>
      <c r="S779" s="10">
        <f t="shared" si="320"/>
        <v>0</v>
      </c>
      <c r="T779" s="17">
        <f t="shared" ref="T779:T842" si="329">(T778)</f>
        <v>7.9699999999999993E-2</v>
      </c>
      <c r="U779" s="101">
        <f t="shared" si="309"/>
        <v>111</v>
      </c>
      <c r="V779" s="101">
        <v>252</v>
      </c>
      <c r="W779" s="22">
        <f t="shared" si="321"/>
        <v>1.034354059</v>
      </c>
      <c r="X779" s="18">
        <f t="shared" si="308"/>
        <v>3971.7859549999998</v>
      </c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4"/>
      <c r="AJ779" s="1"/>
      <c r="AK779" s="20"/>
      <c r="AL779" s="5"/>
      <c r="AM779" s="1"/>
      <c r="AN779" s="1"/>
      <c r="AO779" s="1"/>
      <c r="AP779" s="17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6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7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x14ac:dyDescent="0.2">
      <c r="A780" s="114">
        <f t="shared" si="322"/>
        <v>42240</v>
      </c>
      <c r="B780" s="98">
        <f t="shared" si="313"/>
        <v>119585.08089500001</v>
      </c>
      <c r="C780" s="10">
        <f t="shared" si="323"/>
        <v>99000</v>
      </c>
      <c r="D780" s="99">
        <f t="shared" si="324"/>
        <v>4337.1099999999997</v>
      </c>
      <c r="E780" s="21">
        <f>VLOOKUP(A779,[1]Plan1!$AY$80:$BA$314,3)</f>
        <v>4346.6499999999996</v>
      </c>
      <c r="F780" s="121">
        <f t="shared" si="325"/>
        <v>42234</v>
      </c>
      <c r="G780" s="100">
        <f t="shared" si="314"/>
        <v>2.1996214068815689E-3</v>
      </c>
      <c r="H780" s="20">
        <f t="shared" si="326"/>
        <v>42262</v>
      </c>
      <c r="I780" s="20">
        <f t="shared" si="315"/>
        <v>42262</v>
      </c>
      <c r="J780" s="1">
        <f t="shared" si="312"/>
        <v>20</v>
      </c>
      <c r="K780" s="1">
        <f t="shared" si="311"/>
        <v>5</v>
      </c>
      <c r="L780" s="10">
        <f t="shared" si="316"/>
        <v>1.0005494500000001</v>
      </c>
      <c r="M780" s="22">
        <f t="shared" si="310"/>
        <v>1.00619897</v>
      </c>
      <c r="N780" s="22">
        <f t="shared" si="327"/>
        <v>1.1671697648317332</v>
      </c>
      <c r="O780" s="10">
        <f t="shared" si="328"/>
        <v>1.16781106</v>
      </c>
      <c r="P780" s="10">
        <f t="shared" si="317"/>
        <v>115613.29494000001</v>
      </c>
      <c r="Q780" s="101">
        <f t="shared" si="318"/>
        <v>0</v>
      </c>
      <c r="R780" s="102">
        <f t="shared" si="319"/>
        <v>0</v>
      </c>
      <c r="S780" s="10">
        <f t="shared" si="320"/>
        <v>0</v>
      </c>
      <c r="T780" s="17">
        <f t="shared" si="329"/>
        <v>7.9699999999999993E-2</v>
      </c>
      <c r="U780" s="101">
        <f t="shared" si="309"/>
        <v>111</v>
      </c>
      <c r="V780" s="101">
        <v>252</v>
      </c>
      <c r="W780" s="22">
        <f t="shared" si="321"/>
        <v>1.034354059</v>
      </c>
      <c r="X780" s="18">
        <f t="shared" si="308"/>
        <v>3971.7859549999998</v>
      </c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4"/>
      <c r="AJ780" s="1"/>
      <c r="AK780" s="20"/>
      <c r="AL780" s="5"/>
      <c r="AM780" s="1"/>
      <c r="AN780" s="1"/>
      <c r="AO780" s="1"/>
      <c r="AP780" s="17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6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7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x14ac:dyDescent="0.2">
      <c r="A781" s="114">
        <f t="shared" si="322"/>
        <v>42241</v>
      </c>
      <c r="B781" s="98">
        <f t="shared" si="313"/>
        <v>119634.61812899999</v>
      </c>
      <c r="C781" s="10">
        <f t="shared" si="323"/>
        <v>99000</v>
      </c>
      <c r="D781" s="99">
        <f t="shared" si="324"/>
        <v>4337.1099999999997</v>
      </c>
      <c r="E781" s="21">
        <f>VLOOKUP(A780,[1]Plan1!$AY$80:$BA$314,3)</f>
        <v>4346.6499999999996</v>
      </c>
      <c r="F781" s="121">
        <f t="shared" si="325"/>
        <v>42234</v>
      </c>
      <c r="G781" s="100">
        <f t="shared" si="314"/>
        <v>2.1996214068815689E-3</v>
      </c>
      <c r="H781" s="20">
        <f t="shared" si="326"/>
        <v>42262</v>
      </c>
      <c r="I781" s="20">
        <f t="shared" si="315"/>
        <v>42262</v>
      </c>
      <c r="J781" s="1">
        <f t="shared" si="312"/>
        <v>20</v>
      </c>
      <c r="K781" s="1">
        <f t="shared" si="311"/>
        <v>6</v>
      </c>
      <c r="L781" s="10">
        <f t="shared" si="316"/>
        <v>1.0006593699999999</v>
      </c>
      <c r="M781" s="22">
        <f t="shared" si="310"/>
        <v>1.00619897</v>
      </c>
      <c r="N781" s="22">
        <f t="shared" si="327"/>
        <v>1.1671697648317332</v>
      </c>
      <c r="O781" s="10">
        <f t="shared" si="328"/>
        <v>1.1679393600000001</v>
      </c>
      <c r="P781" s="10">
        <f t="shared" si="317"/>
        <v>115625.99664</v>
      </c>
      <c r="Q781" s="101">
        <f t="shared" si="318"/>
        <v>0</v>
      </c>
      <c r="R781" s="102">
        <f t="shared" si="319"/>
        <v>0</v>
      </c>
      <c r="S781" s="10">
        <f t="shared" si="320"/>
        <v>0</v>
      </c>
      <c r="T781" s="17">
        <f t="shared" si="329"/>
        <v>7.9699999999999993E-2</v>
      </c>
      <c r="U781" s="101">
        <f t="shared" si="309"/>
        <v>112</v>
      </c>
      <c r="V781" s="101">
        <v>252</v>
      </c>
      <c r="W781" s="22">
        <f t="shared" si="321"/>
        <v>1.03466886</v>
      </c>
      <c r="X781" s="18">
        <f t="shared" si="308"/>
        <v>4008.6214890000001</v>
      </c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4"/>
      <c r="AJ781" s="1"/>
      <c r="AK781" s="20"/>
      <c r="AL781" s="5"/>
      <c r="AM781" s="1"/>
      <c r="AN781" s="1"/>
      <c r="AO781" s="1"/>
      <c r="AP781" s="17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6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7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x14ac:dyDescent="0.2">
      <c r="A782" s="114">
        <f t="shared" si="322"/>
        <v>42242</v>
      </c>
      <c r="B782" s="98">
        <f t="shared" si="313"/>
        <v>119684.17639600001</v>
      </c>
      <c r="C782" s="10">
        <f t="shared" si="323"/>
        <v>99000</v>
      </c>
      <c r="D782" s="99">
        <f t="shared" si="324"/>
        <v>4337.1099999999997</v>
      </c>
      <c r="E782" s="21">
        <f>VLOOKUP(A781,[1]Plan1!$AY$80:$BA$314,3)</f>
        <v>4346.6499999999996</v>
      </c>
      <c r="F782" s="121">
        <f t="shared" si="325"/>
        <v>42234</v>
      </c>
      <c r="G782" s="100">
        <f t="shared" si="314"/>
        <v>2.1996214068815689E-3</v>
      </c>
      <c r="H782" s="20">
        <f t="shared" si="326"/>
        <v>42262</v>
      </c>
      <c r="I782" s="20">
        <f t="shared" si="315"/>
        <v>42262</v>
      </c>
      <c r="J782" s="1">
        <f t="shared" si="312"/>
        <v>20</v>
      </c>
      <c r="K782" s="1">
        <f t="shared" si="311"/>
        <v>7</v>
      </c>
      <c r="L782" s="10">
        <f t="shared" si="316"/>
        <v>1.0007693099999999</v>
      </c>
      <c r="M782" s="22">
        <f t="shared" si="310"/>
        <v>1.00619897</v>
      </c>
      <c r="N782" s="22">
        <f t="shared" si="327"/>
        <v>1.1671697648317332</v>
      </c>
      <c r="O782" s="10">
        <f t="shared" si="328"/>
        <v>1.1680676800000001</v>
      </c>
      <c r="P782" s="10">
        <f t="shared" si="317"/>
        <v>115638.70032</v>
      </c>
      <c r="Q782" s="101">
        <f t="shared" si="318"/>
        <v>0</v>
      </c>
      <c r="R782" s="102">
        <f t="shared" si="319"/>
        <v>0</v>
      </c>
      <c r="S782" s="10">
        <f t="shared" si="320"/>
        <v>0</v>
      </c>
      <c r="T782" s="17">
        <f t="shared" si="329"/>
        <v>7.9699999999999993E-2</v>
      </c>
      <c r="U782" s="101">
        <f t="shared" si="309"/>
        <v>113</v>
      </c>
      <c r="V782" s="101">
        <v>252</v>
      </c>
      <c r="W782" s="22">
        <f t="shared" si="321"/>
        <v>1.0349837559999999</v>
      </c>
      <c r="X782" s="18">
        <f t="shared" si="308"/>
        <v>4045.4760759999999</v>
      </c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4"/>
      <c r="AJ782" s="1"/>
      <c r="AK782" s="20"/>
      <c r="AL782" s="5"/>
      <c r="AM782" s="1"/>
      <c r="AN782" s="1"/>
      <c r="AO782" s="1"/>
      <c r="AP782" s="17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6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7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x14ac:dyDescent="0.2">
      <c r="A783" s="114">
        <f t="shared" si="322"/>
        <v>42243</v>
      </c>
      <c r="B783" s="98">
        <f t="shared" si="313"/>
        <v>119733.75478999999</v>
      </c>
      <c r="C783" s="10">
        <f t="shared" si="323"/>
        <v>99000</v>
      </c>
      <c r="D783" s="99">
        <f t="shared" si="324"/>
        <v>4337.1099999999997</v>
      </c>
      <c r="E783" s="21">
        <f>VLOOKUP(A782,[1]Plan1!$AY$80:$BA$314,3)</f>
        <v>4346.6499999999996</v>
      </c>
      <c r="F783" s="121">
        <f t="shared" si="325"/>
        <v>42234</v>
      </c>
      <c r="G783" s="100">
        <f t="shared" si="314"/>
        <v>2.1996214068815689E-3</v>
      </c>
      <c r="H783" s="20">
        <f t="shared" si="326"/>
        <v>42262</v>
      </c>
      <c r="I783" s="20">
        <f t="shared" si="315"/>
        <v>42262</v>
      </c>
      <c r="J783" s="1">
        <f t="shared" si="312"/>
        <v>20</v>
      </c>
      <c r="K783" s="1">
        <f t="shared" si="311"/>
        <v>8</v>
      </c>
      <c r="L783" s="10">
        <f t="shared" si="316"/>
        <v>1.00087926</v>
      </c>
      <c r="M783" s="22">
        <f t="shared" si="310"/>
        <v>1.00619897</v>
      </c>
      <c r="N783" s="22">
        <f t="shared" si="327"/>
        <v>1.1671697648317332</v>
      </c>
      <c r="O783" s="10">
        <f t="shared" si="328"/>
        <v>1.16819601</v>
      </c>
      <c r="P783" s="10">
        <f t="shared" si="317"/>
        <v>115651.40499</v>
      </c>
      <c r="Q783" s="101">
        <f t="shared" si="318"/>
        <v>0</v>
      </c>
      <c r="R783" s="102">
        <f t="shared" si="319"/>
        <v>0</v>
      </c>
      <c r="S783" s="10">
        <f t="shared" si="320"/>
        <v>0</v>
      </c>
      <c r="T783" s="17">
        <f t="shared" si="329"/>
        <v>7.9699999999999993E-2</v>
      </c>
      <c r="U783" s="101">
        <f t="shared" si="309"/>
        <v>114</v>
      </c>
      <c r="V783" s="101">
        <v>252</v>
      </c>
      <c r="W783" s="22">
        <f t="shared" si="321"/>
        <v>1.035298748</v>
      </c>
      <c r="X783" s="18">
        <f t="shared" si="308"/>
        <v>4082.3498</v>
      </c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4"/>
      <c r="AJ783" s="1"/>
      <c r="AK783" s="20"/>
      <c r="AL783" s="5"/>
      <c r="AM783" s="1"/>
      <c r="AN783" s="1"/>
      <c r="AO783" s="1"/>
      <c r="AP783" s="17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6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7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x14ac:dyDescent="0.2">
      <c r="A784" s="114">
        <f t="shared" si="322"/>
        <v>42244</v>
      </c>
      <c r="B784" s="98">
        <f t="shared" si="313"/>
        <v>119783.354343</v>
      </c>
      <c r="C784" s="10">
        <f t="shared" si="323"/>
        <v>99000</v>
      </c>
      <c r="D784" s="99">
        <f t="shared" si="324"/>
        <v>4337.1099999999997</v>
      </c>
      <c r="E784" s="21">
        <f>VLOOKUP(A783,[1]Plan1!$AY$80:$BA$314,3)</f>
        <v>4346.6499999999996</v>
      </c>
      <c r="F784" s="121">
        <f t="shared" si="325"/>
        <v>42234</v>
      </c>
      <c r="G784" s="100">
        <f t="shared" si="314"/>
        <v>2.1996214068815689E-3</v>
      </c>
      <c r="H784" s="20">
        <f t="shared" si="326"/>
        <v>42262</v>
      </c>
      <c r="I784" s="20">
        <f t="shared" si="315"/>
        <v>42262</v>
      </c>
      <c r="J784" s="1">
        <f t="shared" si="312"/>
        <v>20</v>
      </c>
      <c r="K784" s="1">
        <f t="shared" si="311"/>
        <v>9</v>
      </c>
      <c r="L784" s="10">
        <f t="shared" si="316"/>
        <v>1.0009892300000001</v>
      </c>
      <c r="M784" s="22">
        <f t="shared" si="310"/>
        <v>1.00619897</v>
      </c>
      <c r="N784" s="22">
        <f t="shared" si="327"/>
        <v>1.1671697648317332</v>
      </c>
      <c r="O784" s="10">
        <f t="shared" si="328"/>
        <v>1.16832436</v>
      </c>
      <c r="P784" s="10">
        <f t="shared" si="317"/>
        <v>115664.11164</v>
      </c>
      <c r="Q784" s="101">
        <f t="shared" si="318"/>
        <v>0</v>
      </c>
      <c r="R784" s="102">
        <f t="shared" si="319"/>
        <v>0</v>
      </c>
      <c r="S784" s="10">
        <f t="shared" si="320"/>
        <v>0</v>
      </c>
      <c r="T784" s="17">
        <f t="shared" si="329"/>
        <v>7.9699999999999993E-2</v>
      </c>
      <c r="U784" s="101">
        <f t="shared" si="309"/>
        <v>115</v>
      </c>
      <c r="V784" s="101">
        <v>252</v>
      </c>
      <c r="W784" s="22">
        <f t="shared" si="321"/>
        <v>1.035613836</v>
      </c>
      <c r="X784" s="18">
        <f t="shared" ref="X784:X847" si="330">TRUNC((P784*(W784-1)),6)</f>
        <v>4119.2427029999999</v>
      </c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4"/>
      <c r="AJ784" s="1"/>
      <c r="AK784" s="20"/>
      <c r="AL784" s="5"/>
      <c r="AM784" s="1"/>
      <c r="AN784" s="1"/>
      <c r="AO784" s="1"/>
      <c r="AP784" s="17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6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7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x14ac:dyDescent="0.2">
      <c r="A785" s="114">
        <f t="shared" si="322"/>
        <v>42245</v>
      </c>
      <c r="B785" s="98">
        <f t="shared" si="313"/>
        <v>119832.97289199999</v>
      </c>
      <c r="C785" s="10">
        <f t="shared" si="323"/>
        <v>99000</v>
      </c>
      <c r="D785" s="99">
        <f t="shared" si="324"/>
        <v>4337.1099999999997</v>
      </c>
      <c r="E785" s="21">
        <f>VLOOKUP(A784,[1]Plan1!$AY$80:$BA$314,3)</f>
        <v>4346.6499999999996</v>
      </c>
      <c r="F785" s="121">
        <f t="shared" si="325"/>
        <v>42234</v>
      </c>
      <c r="G785" s="100">
        <f t="shared" si="314"/>
        <v>2.1996214068815689E-3</v>
      </c>
      <c r="H785" s="20">
        <f t="shared" si="326"/>
        <v>42262</v>
      </c>
      <c r="I785" s="20">
        <f t="shared" si="315"/>
        <v>42262</v>
      </c>
      <c r="J785" s="1">
        <f t="shared" si="312"/>
        <v>20</v>
      </c>
      <c r="K785" s="1">
        <f t="shared" si="311"/>
        <v>10</v>
      </c>
      <c r="L785" s="10">
        <f t="shared" si="316"/>
        <v>1.0010992000000001</v>
      </c>
      <c r="M785" s="22">
        <f t="shared" si="310"/>
        <v>1.00619897</v>
      </c>
      <c r="N785" s="22">
        <f t="shared" si="327"/>
        <v>1.1671697648317332</v>
      </c>
      <c r="O785" s="10">
        <f t="shared" si="328"/>
        <v>1.1684527099999999</v>
      </c>
      <c r="P785" s="10">
        <f t="shared" si="317"/>
        <v>115676.81829</v>
      </c>
      <c r="Q785" s="101">
        <f t="shared" si="318"/>
        <v>0</v>
      </c>
      <c r="R785" s="102">
        <f t="shared" si="319"/>
        <v>0</v>
      </c>
      <c r="S785" s="10">
        <f t="shared" si="320"/>
        <v>0</v>
      </c>
      <c r="T785" s="17">
        <f t="shared" si="329"/>
        <v>7.9699999999999993E-2</v>
      </c>
      <c r="U785" s="101">
        <f t="shared" si="309"/>
        <v>116</v>
      </c>
      <c r="V785" s="101">
        <v>252</v>
      </c>
      <c r="W785" s="22">
        <f t="shared" si="321"/>
        <v>1.0359290189999999</v>
      </c>
      <c r="X785" s="18">
        <f t="shared" si="330"/>
        <v>4156.1546019999996</v>
      </c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4"/>
      <c r="AJ785" s="1"/>
      <c r="AK785" s="20"/>
      <c r="AL785" s="5"/>
      <c r="AM785" s="1"/>
      <c r="AN785" s="1"/>
      <c r="AO785" s="1"/>
      <c r="AP785" s="17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6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7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x14ac:dyDescent="0.2">
      <c r="A786" s="114">
        <f t="shared" si="322"/>
        <v>42246</v>
      </c>
      <c r="B786" s="98">
        <f t="shared" si="313"/>
        <v>119832.97289199999</v>
      </c>
      <c r="C786" s="10">
        <f t="shared" si="323"/>
        <v>99000</v>
      </c>
      <c r="D786" s="99">
        <f t="shared" si="324"/>
        <v>4337.1099999999997</v>
      </c>
      <c r="E786" s="21">
        <f>VLOOKUP(A785,[1]Plan1!$AY$80:$BA$314,3)</f>
        <v>4346.6499999999996</v>
      </c>
      <c r="F786" s="121">
        <f t="shared" si="325"/>
        <v>42234</v>
      </c>
      <c r="G786" s="100">
        <f t="shared" si="314"/>
        <v>2.1996214068815689E-3</v>
      </c>
      <c r="H786" s="20">
        <f t="shared" si="326"/>
        <v>42262</v>
      </c>
      <c r="I786" s="20">
        <f t="shared" si="315"/>
        <v>42262</v>
      </c>
      <c r="J786" s="1">
        <f t="shared" si="312"/>
        <v>20</v>
      </c>
      <c r="K786" s="1">
        <f t="shared" si="311"/>
        <v>10</v>
      </c>
      <c r="L786" s="10">
        <f t="shared" si="316"/>
        <v>1.0010992000000001</v>
      </c>
      <c r="M786" s="22">
        <f t="shared" si="310"/>
        <v>1.00619897</v>
      </c>
      <c r="N786" s="22">
        <f t="shared" si="327"/>
        <v>1.1671697648317332</v>
      </c>
      <c r="O786" s="10">
        <f t="shared" si="328"/>
        <v>1.1684527099999999</v>
      </c>
      <c r="P786" s="10">
        <f t="shared" si="317"/>
        <v>115676.81829</v>
      </c>
      <c r="Q786" s="101">
        <f t="shared" si="318"/>
        <v>0</v>
      </c>
      <c r="R786" s="102">
        <f t="shared" si="319"/>
        <v>0</v>
      </c>
      <c r="S786" s="10">
        <f t="shared" si="320"/>
        <v>0</v>
      </c>
      <c r="T786" s="17">
        <f t="shared" si="329"/>
        <v>7.9699999999999993E-2</v>
      </c>
      <c r="U786" s="101">
        <f t="shared" si="309"/>
        <v>116</v>
      </c>
      <c r="V786" s="101">
        <v>252</v>
      </c>
      <c r="W786" s="22">
        <f t="shared" si="321"/>
        <v>1.0359290189999999</v>
      </c>
      <c r="X786" s="18">
        <f t="shared" si="330"/>
        <v>4156.1546019999996</v>
      </c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4"/>
      <c r="AJ786" s="1"/>
      <c r="AK786" s="20"/>
      <c r="AL786" s="5"/>
      <c r="AM786" s="1"/>
      <c r="AN786" s="1"/>
      <c r="AO786" s="1"/>
      <c r="AP786" s="17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6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7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x14ac:dyDescent="0.2">
      <c r="A787" s="114">
        <f t="shared" si="322"/>
        <v>42247</v>
      </c>
      <c r="B787" s="98">
        <f t="shared" si="313"/>
        <v>119832.97289199999</v>
      </c>
      <c r="C787" s="10">
        <f t="shared" si="323"/>
        <v>99000</v>
      </c>
      <c r="D787" s="99">
        <f t="shared" si="324"/>
        <v>4337.1099999999997</v>
      </c>
      <c r="E787" s="21">
        <f>VLOOKUP(A786,[1]Plan1!$AY$80:$BA$314,3)</f>
        <v>4346.6499999999996</v>
      </c>
      <c r="F787" s="121">
        <f t="shared" si="325"/>
        <v>42234</v>
      </c>
      <c r="G787" s="100">
        <f t="shared" si="314"/>
        <v>2.1996214068815689E-3</v>
      </c>
      <c r="H787" s="20">
        <f t="shared" si="326"/>
        <v>42262</v>
      </c>
      <c r="I787" s="20">
        <f t="shared" si="315"/>
        <v>42262</v>
      </c>
      <c r="J787" s="1">
        <f t="shared" si="312"/>
        <v>20</v>
      </c>
      <c r="K787" s="1">
        <f t="shared" si="311"/>
        <v>10</v>
      </c>
      <c r="L787" s="10">
        <f t="shared" si="316"/>
        <v>1.0010992000000001</v>
      </c>
      <c r="M787" s="22">
        <f t="shared" si="310"/>
        <v>1.00619897</v>
      </c>
      <c r="N787" s="22">
        <f t="shared" si="327"/>
        <v>1.1671697648317332</v>
      </c>
      <c r="O787" s="10">
        <f t="shared" si="328"/>
        <v>1.1684527099999999</v>
      </c>
      <c r="P787" s="10">
        <f t="shared" si="317"/>
        <v>115676.81829</v>
      </c>
      <c r="Q787" s="101">
        <f t="shared" si="318"/>
        <v>0</v>
      </c>
      <c r="R787" s="102">
        <f t="shared" si="319"/>
        <v>0</v>
      </c>
      <c r="S787" s="10">
        <f t="shared" si="320"/>
        <v>0</v>
      </c>
      <c r="T787" s="17">
        <f t="shared" si="329"/>
        <v>7.9699999999999993E-2</v>
      </c>
      <c r="U787" s="101">
        <f t="shared" si="309"/>
        <v>116</v>
      </c>
      <c r="V787" s="101">
        <v>252</v>
      </c>
      <c r="W787" s="22">
        <f t="shared" si="321"/>
        <v>1.0359290189999999</v>
      </c>
      <c r="X787" s="18">
        <f t="shared" si="330"/>
        <v>4156.1546019999996</v>
      </c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4"/>
      <c r="AJ787" s="1"/>
      <c r="AK787" s="20"/>
      <c r="AL787" s="5"/>
      <c r="AM787" s="1"/>
      <c r="AN787" s="1"/>
      <c r="AO787" s="1"/>
      <c r="AP787" s="17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6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7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x14ac:dyDescent="0.2">
      <c r="A788" s="114">
        <f t="shared" si="322"/>
        <v>42248</v>
      </c>
      <c r="B788" s="98">
        <f t="shared" si="313"/>
        <v>119882.61375</v>
      </c>
      <c r="C788" s="10">
        <f t="shared" si="323"/>
        <v>99000</v>
      </c>
      <c r="D788" s="99">
        <f t="shared" si="324"/>
        <v>4337.1099999999997</v>
      </c>
      <c r="E788" s="21">
        <f>VLOOKUP(A787,[1]Plan1!$AY$80:$BA$314,3)</f>
        <v>4346.6499999999996</v>
      </c>
      <c r="F788" s="121">
        <f t="shared" si="325"/>
        <v>42234</v>
      </c>
      <c r="G788" s="100">
        <f t="shared" si="314"/>
        <v>2.1996214068815689E-3</v>
      </c>
      <c r="H788" s="20">
        <f t="shared" si="326"/>
        <v>42262</v>
      </c>
      <c r="I788" s="20">
        <f t="shared" si="315"/>
        <v>42262</v>
      </c>
      <c r="J788" s="1">
        <f t="shared" si="312"/>
        <v>20</v>
      </c>
      <c r="K788" s="1">
        <f t="shared" si="311"/>
        <v>11</v>
      </c>
      <c r="L788" s="10">
        <f t="shared" si="316"/>
        <v>1.00120919</v>
      </c>
      <c r="M788" s="22">
        <f t="shared" si="310"/>
        <v>1.00619897</v>
      </c>
      <c r="N788" s="22">
        <f t="shared" si="327"/>
        <v>1.1671697648317332</v>
      </c>
      <c r="O788" s="10">
        <f t="shared" si="328"/>
        <v>1.16858109</v>
      </c>
      <c r="P788" s="10">
        <f t="shared" si="317"/>
        <v>115689.52791</v>
      </c>
      <c r="Q788" s="101">
        <f t="shared" si="318"/>
        <v>0</v>
      </c>
      <c r="R788" s="102">
        <f t="shared" si="319"/>
        <v>0</v>
      </c>
      <c r="S788" s="10">
        <f t="shared" si="320"/>
        <v>0</v>
      </c>
      <c r="T788" s="17">
        <f t="shared" si="329"/>
        <v>7.9699999999999993E-2</v>
      </c>
      <c r="U788" s="101">
        <f t="shared" si="309"/>
        <v>117</v>
      </c>
      <c r="V788" s="101">
        <v>252</v>
      </c>
      <c r="W788" s="22">
        <f t="shared" si="321"/>
        <v>1.036244299</v>
      </c>
      <c r="X788" s="18">
        <f t="shared" si="330"/>
        <v>4193.0858399999997</v>
      </c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4"/>
      <c r="AJ788" s="1"/>
      <c r="AK788" s="20"/>
      <c r="AL788" s="5"/>
      <c r="AM788" s="1"/>
      <c r="AN788" s="1"/>
      <c r="AO788" s="1"/>
      <c r="AP788" s="17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6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7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x14ac:dyDescent="0.2">
      <c r="A789" s="114">
        <f t="shared" si="322"/>
        <v>42249</v>
      </c>
      <c r="B789" s="98">
        <f t="shared" si="313"/>
        <v>119932.274641</v>
      </c>
      <c r="C789" s="10">
        <f t="shared" si="323"/>
        <v>99000</v>
      </c>
      <c r="D789" s="99">
        <f t="shared" si="324"/>
        <v>4337.1099999999997</v>
      </c>
      <c r="E789" s="21">
        <f>VLOOKUP(A788,[1]Plan1!$AY$80:$BA$314,3)</f>
        <v>4346.6499999999996</v>
      </c>
      <c r="F789" s="121">
        <f t="shared" si="325"/>
        <v>42234</v>
      </c>
      <c r="G789" s="100">
        <f t="shared" si="314"/>
        <v>2.1996214068815689E-3</v>
      </c>
      <c r="H789" s="20">
        <f t="shared" si="326"/>
        <v>42262</v>
      </c>
      <c r="I789" s="20">
        <f t="shared" si="315"/>
        <v>42262</v>
      </c>
      <c r="J789" s="1">
        <f t="shared" si="312"/>
        <v>20</v>
      </c>
      <c r="K789" s="1">
        <f t="shared" si="311"/>
        <v>12</v>
      </c>
      <c r="L789" s="10">
        <f t="shared" si="316"/>
        <v>1.00131919</v>
      </c>
      <c r="M789" s="22">
        <f t="shared" si="310"/>
        <v>1.00619897</v>
      </c>
      <c r="N789" s="22">
        <f t="shared" si="327"/>
        <v>1.1671697648317332</v>
      </c>
      <c r="O789" s="10">
        <f t="shared" si="328"/>
        <v>1.16870948</v>
      </c>
      <c r="P789" s="10">
        <f t="shared" si="317"/>
        <v>115702.23852</v>
      </c>
      <c r="Q789" s="101">
        <f t="shared" si="318"/>
        <v>0</v>
      </c>
      <c r="R789" s="102">
        <f t="shared" si="319"/>
        <v>0</v>
      </c>
      <c r="S789" s="10">
        <f t="shared" si="320"/>
        <v>0</v>
      </c>
      <c r="T789" s="17">
        <f t="shared" si="329"/>
        <v>7.9699999999999993E-2</v>
      </c>
      <c r="U789" s="101">
        <f t="shared" si="309"/>
        <v>118</v>
      </c>
      <c r="V789" s="101">
        <v>252</v>
      </c>
      <c r="W789" s="22">
        <f t="shared" si="321"/>
        <v>1.036559674</v>
      </c>
      <c r="X789" s="18">
        <f t="shared" si="330"/>
        <v>4230.0361210000001</v>
      </c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4"/>
      <c r="AJ789" s="1"/>
      <c r="AK789" s="20"/>
      <c r="AL789" s="5"/>
      <c r="AM789" s="1"/>
      <c r="AN789" s="1"/>
      <c r="AO789" s="1"/>
      <c r="AP789" s="17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6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7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x14ac:dyDescent="0.2">
      <c r="A790" s="114">
        <f t="shared" si="322"/>
        <v>42250</v>
      </c>
      <c r="B790" s="98">
        <f t="shared" si="313"/>
        <v>119981.9558</v>
      </c>
      <c r="C790" s="10">
        <f t="shared" si="323"/>
        <v>99000</v>
      </c>
      <c r="D790" s="99">
        <f t="shared" si="324"/>
        <v>4337.1099999999997</v>
      </c>
      <c r="E790" s="21">
        <f>VLOOKUP(A789,[1]Plan1!$AY$80:$BA$314,3)</f>
        <v>4346.6499999999996</v>
      </c>
      <c r="F790" s="121">
        <f t="shared" si="325"/>
        <v>42234</v>
      </c>
      <c r="G790" s="100">
        <f t="shared" si="314"/>
        <v>2.1996214068815689E-3</v>
      </c>
      <c r="H790" s="20">
        <f t="shared" si="326"/>
        <v>42262</v>
      </c>
      <c r="I790" s="20">
        <f t="shared" si="315"/>
        <v>42262</v>
      </c>
      <c r="J790" s="1">
        <f t="shared" si="312"/>
        <v>20</v>
      </c>
      <c r="K790" s="1">
        <f t="shared" si="311"/>
        <v>13</v>
      </c>
      <c r="L790" s="10">
        <f t="shared" si="316"/>
        <v>1.0014292</v>
      </c>
      <c r="M790" s="22">
        <f t="shared" si="310"/>
        <v>1.00619897</v>
      </c>
      <c r="N790" s="22">
        <f t="shared" si="327"/>
        <v>1.1671697648317332</v>
      </c>
      <c r="O790" s="10">
        <f t="shared" si="328"/>
        <v>1.1688378800000001</v>
      </c>
      <c r="P790" s="10">
        <f t="shared" si="317"/>
        <v>115714.95011999999</v>
      </c>
      <c r="Q790" s="101">
        <f t="shared" si="318"/>
        <v>0</v>
      </c>
      <c r="R790" s="102">
        <f t="shared" si="319"/>
        <v>0</v>
      </c>
      <c r="S790" s="10">
        <f t="shared" si="320"/>
        <v>0</v>
      </c>
      <c r="T790" s="17">
        <f t="shared" si="329"/>
        <v>7.9699999999999993E-2</v>
      </c>
      <c r="U790" s="101">
        <f t="shared" si="309"/>
        <v>119</v>
      </c>
      <c r="V790" s="101">
        <v>252</v>
      </c>
      <c r="W790" s="22">
        <f t="shared" si="321"/>
        <v>1.0368751460000001</v>
      </c>
      <c r="X790" s="18">
        <f t="shared" si="330"/>
        <v>4267.0056800000002</v>
      </c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4"/>
      <c r="AJ790" s="1"/>
      <c r="AK790" s="20"/>
      <c r="AL790" s="5"/>
      <c r="AM790" s="1"/>
      <c r="AN790" s="1"/>
      <c r="AO790" s="1"/>
      <c r="AP790" s="17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6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7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x14ac:dyDescent="0.2">
      <c r="A791" s="114">
        <f t="shared" si="322"/>
        <v>42251</v>
      </c>
      <c r="B791" s="98">
        <f t="shared" si="313"/>
        <v>120031.65711500001</v>
      </c>
      <c r="C791" s="10">
        <f t="shared" si="323"/>
        <v>99000</v>
      </c>
      <c r="D791" s="99">
        <f t="shared" si="324"/>
        <v>4337.1099999999997</v>
      </c>
      <c r="E791" s="21">
        <f>VLOOKUP(A790,[1]Plan1!$AY$80:$BA$314,3)</f>
        <v>4346.6499999999996</v>
      </c>
      <c r="F791" s="121">
        <f t="shared" si="325"/>
        <v>42234</v>
      </c>
      <c r="G791" s="100">
        <f t="shared" si="314"/>
        <v>2.1996214068815689E-3</v>
      </c>
      <c r="H791" s="20">
        <f t="shared" si="326"/>
        <v>42262</v>
      </c>
      <c r="I791" s="20">
        <f t="shared" si="315"/>
        <v>42262</v>
      </c>
      <c r="J791" s="1">
        <f t="shared" si="312"/>
        <v>20</v>
      </c>
      <c r="K791" s="1">
        <f t="shared" si="311"/>
        <v>14</v>
      </c>
      <c r="L791" s="10">
        <f t="shared" si="316"/>
        <v>1.00153922</v>
      </c>
      <c r="M791" s="22">
        <f t="shared" si="310"/>
        <v>1.00619897</v>
      </c>
      <c r="N791" s="22">
        <f t="shared" si="327"/>
        <v>1.1671697648317332</v>
      </c>
      <c r="O791" s="10">
        <f t="shared" si="328"/>
        <v>1.16896629</v>
      </c>
      <c r="P791" s="10">
        <f t="shared" si="317"/>
        <v>115727.66271</v>
      </c>
      <c r="Q791" s="101">
        <f t="shared" si="318"/>
        <v>0</v>
      </c>
      <c r="R791" s="102">
        <f t="shared" si="319"/>
        <v>0</v>
      </c>
      <c r="S791" s="10">
        <f t="shared" si="320"/>
        <v>0</v>
      </c>
      <c r="T791" s="17">
        <f t="shared" si="329"/>
        <v>7.9699999999999993E-2</v>
      </c>
      <c r="U791" s="101">
        <f t="shared" si="309"/>
        <v>120</v>
      </c>
      <c r="V791" s="101">
        <v>252</v>
      </c>
      <c r="W791" s="22">
        <f t="shared" si="321"/>
        <v>1.0371907140000001</v>
      </c>
      <c r="X791" s="18">
        <f t="shared" si="330"/>
        <v>4303.9944050000004</v>
      </c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4"/>
      <c r="AJ791" s="1"/>
      <c r="AK791" s="20"/>
      <c r="AL791" s="5"/>
      <c r="AM791" s="1"/>
      <c r="AN791" s="1"/>
      <c r="AO791" s="1"/>
      <c r="AP791" s="17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6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7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x14ac:dyDescent="0.2">
      <c r="A792" s="114">
        <f t="shared" si="322"/>
        <v>42252</v>
      </c>
      <c r="B792" s="98">
        <f t="shared" si="313"/>
        <v>120081.380531</v>
      </c>
      <c r="C792" s="10">
        <f t="shared" si="323"/>
        <v>99000</v>
      </c>
      <c r="D792" s="99">
        <f t="shared" si="324"/>
        <v>4337.1099999999997</v>
      </c>
      <c r="E792" s="21">
        <f>VLOOKUP(A791,[1]Plan1!$AY$80:$BA$314,3)</f>
        <v>4346.6499999999996</v>
      </c>
      <c r="F792" s="121">
        <f t="shared" si="325"/>
        <v>42234</v>
      </c>
      <c r="G792" s="100">
        <f t="shared" si="314"/>
        <v>2.1996214068815689E-3</v>
      </c>
      <c r="H792" s="20">
        <f t="shared" si="326"/>
        <v>42262</v>
      </c>
      <c r="I792" s="20">
        <f t="shared" si="315"/>
        <v>42262</v>
      </c>
      <c r="J792" s="1">
        <f t="shared" si="312"/>
        <v>20</v>
      </c>
      <c r="K792" s="1">
        <f t="shared" si="311"/>
        <v>15</v>
      </c>
      <c r="L792" s="10">
        <f t="shared" si="316"/>
        <v>1.00164926</v>
      </c>
      <c r="M792" s="22">
        <f t="shared" si="310"/>
        <v>1.00619897</v>
      </c>
      <c r="N792" s="22">
        <f t="shared" si="327"/>
        <v>1.1671697648317332</v>
      </c>
      <c r="O792" s="10">
        <f t="shared" si="328"/>
        <v>1.1690947300000001</v>
      </c>
      <c r="P792" s="10">
        <f t="shared" si="317"/>
        <v>115740.37827</v>
      </c>
      <c r="Q792" s="101">
        <f t="shared" si="318"/>
        <v>0</v>
      </c>
      <c r="R792" s="102">
        <f t="shared" si="319"/>
        <v>0</v>
      </c>
      <c r="S792" s="10">
        <f t="shared" si="320"/>
        <v>0</v>
      </c>
      <c r="T792" s="17">
        <f t="shared" si="329"/>
        <v>7.9699999999999993E-2</v>
      </c>
      <c r="U792" s="101">
        <f t="shared" si="309"/>
        <v>121</v>
      </c>
      <c r="V792" s="101">
        <v>252</v>
      </c>
      <c r="W792" s="22">
        <f t="shared" si="321"/>
        <v>1.0375063769999999</v>
      </c>
      <c r="X792" s="18">
        <f t="shared" si="330"/>
        <v>4341.0022609999996</v>
      </c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4"/>
      <c r="AJ792" s="1"/>
      <c r="AK792" s="20"/>
      <c r="AL792" s="5"/>
      <c r="AM792" s="1"/>
      <c r="AN792" s="1"/>
      <c r="AO792" s="1"/>
      <c r="AP792" s="17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6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7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x14ac:dyDescent="0.2">
      <c r="A793" s="114">
        <f t="shared" si="322"/>
        <v>42253</v>
      </c>
      <c r="B793" s="98">
        <f t="shared" si="313"/>
        <v>120081.380531</v>
      </c>
      <c r="C793" s="10">
        <f t="shared" si="323"/>
        <v>99000</v>
      </c>
      <c r="D793" s="99">
        <f t="shared" si="324"/>
        <v>4337.1099999999997</v>
      </c>
      <c r="E793" s="21">
        <f>VLOOKUP(A792,[1]Plan1!$AY$80:$BA$314,3)</f>
        <v>4346.6499999999996</v>
      </c>
      <c r="F793" s="121">
        <f t="shared" si="325"/>
        <v>42234</v>
      </c>
      <c r="G793" s="100">
        <f t="shared" si="314"/>
        <v>2.1996214068815689E-3</v>
      </c>
      <c r="H793" s="20">
        <f t="shared" si="326"/>
        <v>42262</v>
      </c>
      <c r="I793" s="20">
        <f t="shared" si="315"/>
        <v>42262</v>
      </c>
      <c r="J793" s="1">
        <f t="shared" si="312"/>
        <v>20</v>
      </c>
      <c r="K793" s="1">
        <f t="shared" si="311"/>
        <v>15</v>
      </c>
      <c r="L793" s="10">
        <f t="shared" si="316"/>
        <v>1.00164926</v>
      </c>
      <c r="M793" s="22">
        <f t="shared" si="310"/>
        <v>1.00619897</v>
      </c>
      <c r="N793" s="22">
        <f t="shared" si="327"/>
        <v>1.1671697648317332</v>
      </c>
      <c r="O793" s="10">
        <f t="shared" si="328"/>
        <v>1.1690947300000001</v>
      </c>
      <c r="P793" s="10">
        <f t="shared" si="317"/>
        <v>115740.37827</v>
      </c>
      <c r="Q793" s="101">
        <f t="shared" si="318"/>
        <v>0</v>
      </c>
      <c r="R793" s="102">
        <f t="shared" si="319"/>
        <v>0</v>
      </c>
      <c r="S793" s="10">
        <f t="shared" si="320"/>
        <v>0</v>
      </c>
      <c r="T793" s="17">
        <f t="shared" si="329"/>
        <v>7.9699999999999993E-2</v>
      </c>
      <c r="U793" s="101">
        <f t="shared" si="309"/>
        <v>121</v>
      </c>
      <c r="V793" s="101">
        <v>252</v>
      </c>
      <c r="W793" s="22">
        <f t="shared" si="321"/>
        <v>1.0375063769999999</v>
      </c>
      <c r="X793" s="18">
        <f t="shared" si="330"/>
        <v>4341.0022609999996</v>
      </c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4"/>
      <c r="AJ793" s="1"/>
      <c r="AK793" s="20"/>
      <c r="AL793" s="5"/>
      <c r="AM793" s="1"/>
      <c r="AN793" s="1"/>
      <c r="AO793" s="1"/>
      <c r="AP793" s="17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6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7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x14ac:dyDescent="0.2">
      <c r="A794" s="114">
        <f t="shared" si="322"/>
        <v>42254</v>
      </c>
      <c r="B794" s="98">
        <f t="shared" si="313"/>
        <v>120081.380531</v>
      </c>
      <c r="C794" s="10">
        <f t="shared" si="323"/>
        <v>99000</v>
      </c>
      <c r="D794" s="99">
        <f t="shared" si="324"/>
        <v>4337.1099999999997</v>
      </c>
      <c r="E794" s="21">
        <f>VLOOKUP(A793,[1]Plan1!$AY$80:$BA$314,3)</f>
        <v>4346.6499999999996</v>
      </c>
      <c r="F794" s="121">
        <f t="shared" si="325"/>
        <v>42234</v>
      </c>
      <c r="G794" s="100">
        <f t="shared" si="314"/>
        <v>2.1996214068815689E-3</v>
      </c>
      <c r="H794" s="20">
        <f t="shared" si="326"/>
        <v>42262</v>
      </c>
      <c r="I794" s="20">
        <f t="shared" si="315"/>
        <v>42262</v>
      </c>
      <c r="J794" s="1">
        <f t="shared" si="312"/>
        <v>20</v>
      </c>
      <c r="K794" s="1">
        <f t="shared" si="311"/>
        <v>15</v>
      </c>
      <c r="L794" s="10">
        <f t="shared" si="316"/>
        <v>1.00164926</v>
      </c>
      <c r="M794" s="22">
        <f t="shared" si="310"/>
        <v>1.00619897</v>
      </c>
      <c r="N794" s="22">
        <f t="shared" si="327"/>
        <v>1.1671697648317332</v>
      </c>
      <c r="O794" s="10">
        <f t="shared" si="328"/>
        <v>1.1690947300000001</v>
      </c>
      <c r="P794" s="10">
        <f t="shared" si="317"/>
        <v>115740.37827</v>
      </c>
      <c r="Q794" s="101">
        <f t="shared" si="318"/>
        <v>0</v>
      </c>
      <c r="R794" s="102">
        <f t="shared" si="319"/>
        <v>0</v>
      </c>
      <c r="S794" s="10">
        <f t="shared" si="320"/>
        <v>0</v>
      </c>
      <c r="T794" s="17">
        <f t="shared" si="329"/>
        <v>7.9699999999999993E-2</v>
      </c>
      <c r="U794" s="101">
        <f t="shared" si="309"/>
        <v>121</v>
      </c>
      <c r="V794" s="101">
        <v>252</v>
      </c>
      <c r="W794" s="22">
        <f t="shared" si="321"/>
        <v>1.0375063769999999</v>
      </c>
      <c r="X794" s="18">
        <f t="shared" si="330"/>
        <v>4341.0022609999996</v>
      </c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4"/>
      <c r="AJ794" s="1"/>
      <c r="AK794" s="20"/>
      <c r="AL794" s="5"/>
      <c r="AM794" s="1"/>
      <c r="AN794" s="1"/>
      <c r="AO794" s="1"/>
      <c r="AP794" s="17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6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7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x14ac:dyDescent="0.2">
      <c r="A795" s="114">
        <f t="shared" si="322"/>
        <v>42255</v>
      </c>
      <c r="B795" s="98">
        <f t="shared" si="313"/>
        <v>120081.380531</v>
      </c>
      <c r="C795" s="10">
        <f t="shared" si="323"/>
        <v>99000</v>
      </c>
      <c r="D795" s="99">
        <f t="shared" si="324"/>
        <v>4337.1099999999997</v>
      </c>
      <c r="E795" s="21">
        <f>VLOOKUP(A794,[1]Plan1!$AY$80:$BA$314,3)</f>
        <v>4346.6499999999996</v>
      </c>
      <c r="F795" s="121">
        <f t="shared" si="325"/>
        <v>42234</v>
      </c>
      <c r="G795" s="100">
        <f t="shared" si="314"/>
        <v>2.1996214068815689E-3</v>
      </c>
      <c r="H795" s="20">
        <f t="shared" si="326"/>
        <v>42262</v>
      </c>
      <c r="I795" s="20">
        <f t="shared" si="315"/>
        <v>42262</v>
      </c>
      <c r="J795" s="1">
        <f t="shared" si="312"/>
        <v>20</v>
      </c>
      <c r="K795" s="1">
        <f t="shared" si="311"/>
        <v>15</v>
      </c>
      <c r="L795" s="10">
        <f t="shared" si="316"/>
        <v>1.00164926</v>
      </c>
      <c r="M795" s="22">
        <f t="shared" si="310"/>
        <v>1.00619897</v>
      </c>
      <c r="N795" s="22">
        <f t="shared" si="327"/>
        <v>1.1671697648317332</v>
      </c>
      <c r="O795" s="10">
        <f t="shared" si="328"/>
        <v>1.1690947300000001</v>
      </c>
      <c r="P795" s="10">
        <f t="shared" si="317"/>
        <v>115740.37827</v>
      </c>
      <c r="Q795" s="101">
        <f t="shared" si="318"/>
        <v>0</v>
      </c>
      <c r="R795" s="102">
        <f t="shared" si="319"/>
        <v>0</v>
      </c>
      <c r="S795" s="10">
        <f t="shared" si="320"/>
        <v>0</v>
      </c>
      <c r="T795" s="17">
        <f t="shared" si="329"/>
        <v>7.9699999999999993E-2</v>
      </c>
      <c r="U795" s="101">
        <f t="shared" si="309"/>
        <v>121</v>
      </c>
      <c r="V795" s="101">
        <v>252</v>
      </c>
      <c r="W795" s="22">
        <f t="shared" si="321"/>
        <v>1.0375063769999999</v>
      </c>
      <c r="X795" s="18">
        <f t="shared" si="330"/>
        <v>4341.0022609999996</v>
      </c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4"/>
      <c r="AJ795" s="1"/>
      <c r="AK795" s="20"/>
      <c r="AL795" s="5"/>
      <c r="AM795" s="1"/>
      <c r="AN795" s="1"/>
      <c r="AO795" s="1"/>
      <c r="AP795" s="17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6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7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x14ac:dyDescent="0.2">
      <c r="A796" s="114">
        <f t="shared" si="322"/>
        <v>42256</v>
      </c>
      <c r="B796" s="98">
        <f t="shared" si="313"/>
        <v>120131.123203</v>
      </c>
      <c r="C796" s="10">
        <f t="shared" si="323"/>
        <v>99000</v>
      </c>
      <c r="D796" s="99">
        <f t="shared" si="324"/>
        <v>4337.1099999999997</v>
      </c>
      <c r="E796" s="21">
        <f>VLOOKUP(A795,[1]Plan1!$AY$80:$BA$314,3)</f>
        <v>4346.6499999999996</v>
      </c>
      <c r="F796" s="121">
        <f t="shared" si="325"/>
        <v>42234</v>
      </c>
      <c r="G796" s="100">
        <f t="shared" si="314"/>
        <v>2.1996214068815689E-3</v>
      </c>
      <c r="H796" s="20">
        <f t="shared" si="326"/>
        <v>42262</v>
      </c>
      <c r="I796" s="20">
        <f t="shared" si="315"/>
        <v>42262</v>
      </c>
      <c r="J796" s="1">
        <f t="shared" si="312"/>
        <v>20</v>
      </c>
      <c r="K796" s="1">
        <f t="shared" si="311"/>
        <v>16</v>
      </c>
      <c r="L796" s="10">
        <f t="shared" si="316"/>
        <v>1.00175931</v>
      </c>
      <c r="M796" s="22">
        <f t="shared" si="310"/>
        <v>1.00619897</v>
      </c>
      <c r="N796" s="22">
        <f t="shared" si="327"/>
        <v>1.1671697648317332</v>
      </c>
      <c r="O796" s="10">
        <f t="shared" si="328"/>
        <v>1.16922317</v>
      </c>
      <c r="P796" s="10">
        <f t="shared" si="317"/>
        <v>115753.09383</v>
      </c>
      <c r="Q796" s="101">
        <f t="shared" si="318"/>
        <v>0</v>
      </c>
      <c r="R796" s="102">
        <f t="shared" si="319"/>
        <v>0</v>
      </c>
      <c r="S796" s="10">
        <f t="shared" si="320"/>
        <v>0</v>
      </c>
      <c r="T796" s="17">
        <f t="shared" si="329"/>
        <v>7.9699999999999993E-2</v>
      </c>
      <c r="U796" s="101">
        <f t="shared" si="309"/>
        <v>122</v>
      </c>
      <c r="V796" s="101">
        <v>252</v>
      </c>
      <c r="W796" s="22">
        <f t="shared" si="321"/>
        <v>1.037822137</v>
      </c>
      <c r="X796" s="18">
        <f t="shared" si="330"/>
        <v>4378.0293730000003</v>
      </c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4"/>
      <c r="AJ796" s="1"/>
      <c r="AK796" s="20"/>
      <c r="AL796" s="5"/>
      <c r="AM796" s="1"/>
      <c r="AN796" s="1"/>
      <c r="AO796" s="1"/>
      <c r="AP796" s="17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6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7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x14ac:dyDescent="0.2">
      <c r="A797" s="114">
        <f t="shared" si="322"/>
        <v>42257</v>
      </c>
      <c r="B797" s="98">
        <f t="shared" si="313"/>
        <v>120180.88707299999</v>
      </c>
      <c r="C797" s="10">
        <f t="shared" si="323"/>
        <v>99000</v>
      </c>
      <c r="D797" s="99">
        <f t="shared" si="324"/>
        <v>4337.1099999999997</v>
      </c>
      <c r="E797" s="21">
        <f>VLOOKUP(A796,[1]Plan1!$AY$80:$BA$314,3)</f>
        <v>4346.6499999999996</v>
      </c>
      <c r="F797" s="121">
        <f t="shared" si="325"/>
        <v>42234</v>
      </c>
      <c r="G797" s="100">
        <f t="shared" si="314"/>
        <v>2.1996214068815689E-3</v>
      </c>
      <c r="H797" s="20">
        <f t="shared" si="326"/>
        <v>42262</v>
      </c>
      <c r="I797" s="20">
        <f t="shared" si="315"/>
        <v>42262</v>
      </c>
      <c r="J797" s="1">
        <f t="shared" si="312"/>
        <v>20</v>
      </c>
      <c r="K797" s="1">
        <f t="shared" si="311"/>
        <v>17</v>
      </c>
      <c r="L797" s="10">
        <f t="shared" si="316"/>
        <v>1.0018693700000001</v>
      </c>
      <c r="M797" s="22">
        <f t="shared" si="310"/>
        <v>1.00619897</v>
      </c>
      <c r="N797" s="22">
        <f t="shared" si="327"/>
        <v>1.1671697648317332</v>
      </c>
      <c r="O797" s="10">
        <f t="shared" si="328"/>
        <v>1.16935163</v>
      </c>
      <c r="P797" s="10">
        <f t="shared" si="317"/>
        <v>115765.81137</v>
      </c>
      <c r="Q797" s="101">
        <f t="shared" si="318"/>
        <v>0</v>
      </c>
      <c r="R797" s="102">
        <f t="shared" si="319"/>
        <v>0</v>
      </c>
      <c r="S797" s="10">
        <f t="shared" si="320"/>
        <v>0</v>
      </c>
      <c r="T797" s="17">
        <f t="shared" si="329"/>
        <v>7.9699999999999993E-2</v>
      </c>
      <c r="U797" s="101">
        <f t="shared" si="309"/>
        <v>123</v>
      </c>
      <c r="V797" s="101">
        <v>252</v>
      </c>
      <c r="W797" s="22">
        <f t="shared" si="321"/>
        <v>1.0381379930000001</v>
      </c>
      <c r="X797" s="18">
        <f t="shared" si="330"/>
        <v>4415.0757030000004</v>
      </c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4"/>
      <c r="AJ797" s="1"/>
      <c r="AK797" s="20"/>
      <c r="AL797" s="5"/>
      <c r="AM797" s="1"/>
      <c r="AN797" s="1"/>
      <c r="AO797" s="1"/>
      <c r="AP797" s="17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6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7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x14ac:dyDescent="0.2">
      <c r="A798" s="114">
        <f t="shared" si="322"/>
        <v>42258</v>
      </c>
      <c r="B798" s="98">
        <f t="shared" si="313"/>
        <v>120230.67112</v>
      </c>
      <c r="C798" s="10">
        <f t="shared" si="323"/>
        <v>99000</v>
      </c>
      <c r="D798" s="99">
        <f t="shared" si="324"/>
        <v>4337.1099999999997</v>
      </c>
      <c r="E798" s="21">
        <f>VLOOKUP(A797,[1]Plan1!$AY$80:$BA$314,3)</f>
        <v>4346.6499999999996</v>
      </c>
      <c r="F798" s="121">
        <f t="shared" si="325"/>
        <v>42234</v>
      </c>
      <c r="G798" s="100">
        <f t="shared" si="314"/>
        <v>2.1996214068815689E-3</v>
      </c>
      <c r="H798" s="20">
        <f t="shared" si="326"/>
        <v>42262</v>
      </c>
      <c r="I798" s="20">
        <f t="shared" si="315"/>
        <v>42262</v>
      </c>
      <c r="J798" s="1">
        <f t="shared" si="312"/>
        <v>20</v>
      </c>
      <c r="K798" s="1">
        <f t="shared" si="311"/>
        <v>18</v>
      </c>
      <c r="L798" s="10">
        <f t="shared" si="316"/>
        <v>1.0019794399999999</v>
      </c>
      <c r="M798" s="22">
        <f t="shared" si="310"/>
        <v>1.00619897</v>
      </c>
      <c r="N798" s="22">
        <f t="shared" si="327"/>
        <v>1.1671697648317332</v>
      </c>
      <c r="O798" s="10">
        <f t="shared" si="328"/>
        <v>1.1694800999999999</v>
      </c>
      <c r="P798" s="10">
        <f t="shared" si="317"/>
        <v>115778.52989999999</v>
      </c>
      <c r="Q798" s="101">
        <f t="shared" si="318"/>
        <v>0</v>
      </c>
      <c r="R798" s="102">
        <f t="shared" si="319"/>
        <v>0</v>
      </c>
      <c r="S798" s="10">
        <f t="shared" si="320"/>
        <v>0</v>
      </c>
      <c r="T798" s="17">
        <f t="shared" si="329"/>
        <v>7.9699999999999993E-2</v>
      </c>
      <c r="U798" s="101">
        <f t="shared" si="309"/>
        <v>124</v>
      </c>
      <c r="V798" s="101">
        <v>252</v>
      </c>
      <c r="W798" s="22">
        <f t="shared" si="321"/>
        <v>1.0384539450000001</v>
      </c>
      <c r="X798" s="18">
        <f t="shared" si="330"/>
        <v>4452.1412200000004</v>
      </c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4"/>
      <c r="AJ798" s="1"/>
      <c r="AK798" s="20"/>
      <c r="AL798" s="5"/>
      <c r="AM798" s="1"/>
      <c r="AN798" s="1"/>
      <c r="AO798" s="1"/>
      <c r="AP798" s="17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6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7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x14ac:dyDescent="0.2">
      <c r="A799" s="114">
        <f t="shared" si="322"/>
        <v>42259</v>
      </c>
      <c r="B799" s="98">
        <f t="shared" si="313"/>
        <v>120280.47534899999</v>
      </c>
      <c r="C799" s="10">
        <f t="shared" si="323"/>
        <v>99000</v>
      </c>
      <c r="D799" s="99">
        <f t="shared" si="324"/>
        <v>4337.1099999999997</v>
      </c>
      <c r="E799" s="21">
        <f>VLOOKUP(A798,[1]Plan1!$AY$80:$BA$314,3)</f>
        <v>4346.6499999999996</v>
      </c>
      <c r="F799" s="121">
        <f t="shared" si="325"/>
        <v>42234</v>
      </c>
      <c r="G799" s="100">
        <f t="shared" si="314"/>
        <v>2.1996214068815689E-3</v>
      </c>
      <c r="H799" s="20">
        <f t="shared" si="326"/>
        <v>42262</v>
      </c>
      <c r="I799" s="20">
        <f t="shared" si="315"/>
        <v>42262</v>
      </c>
      <c r="J799" s="1">
        <f t="shared" si="312"/>
        <v>20</v>
      </c>
      <c r="K799" s="1">
        <f t="shared" si="311"/>
        <v>19</v>
      </c>
      <c r="L799" s="10">
        <f t="shared" si="316"/>
        <v>1.00208952</v>
      </c>
      <c r="M799" s="22">
        <f t="shared" si="310"/>
        <v>1.00619897</v>
      </c>
      <c r="N799" s="22">
        <f t="shared" si="327"/>
        <v>1.1671697648317332</v>
      </c>
      <c r="O799" s="10">
        <f t="shared" si="328"/>
        <v>1.16960858</v>
      </c>
      <c r="P799" s="10">
        <f t="shared" si="317"/>
        <v>115791.24941999999</v>
      </c>
      <c r="Q799" s="101">
        <f t="shared" si="318"/>
        <v>0</v>
      </c>
      <c r="R799" s="102">
        <f t="shared" si="319"/>
        <v>0</v>
      </c>
      <c r="S799" s="10">
        <f t="shared" si="320"/>
        <v>0</v>
      </c>
      <c r="T799" s="17">
        <f t="shared" si="329"/>
        <v>7.9699999999999993E-2</v>
      </c>
      <c r="U799" s="101">
        <f t="shared" si="309"/>
        <v>125</v>
      </c>
      <c r="V799" s="101">
        <v>252</v>
      </c>
      <c r="W799" s="22">
        <f t="shared" si="321"/>
        <v>1.0387699930000001</v>
      </c>
      <c r="X799" s="18">
        <f t="shared" si="330"/>
        <v>4489.2259290000002</v>
      </c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4"/>
      <c r="AJ799" s="1"/>
      <c r="AK799" s="20"/>
      <c r="AL799" s="5"/>
      <c r="AM799" s="1"/>
      <c r="AN799" s="1"/>
      <c r="AO799" s="1"/>
      <c r="AP799" s="17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6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7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x14ac:dyDescent="0.2">
      <c r="A800" s="114">
        <f t="shared" si="322"/>
        <v>42260</v>
      </c>
      <c r="B800" s="98">
        <f t="shared" si="313"/>
        <v>120280.47534899999</v>
      </c>
      <c r="C800" s="10">
        <f t="shared" si="323"/>
        <v>99000</v>
      </c>
      <c r="D800" s="99">
        <f t="shared" si="324"/>
        <v>4337.1099999999997</v>
      </c>
      <c r="E800" s="21">
        <f>VLOOKUP(A799,[1]Plan1!$AY$80:$BA$314,3)</f>
        <v>4346.6499999999996</v>
      </c>
      <c r="F800" s="121">
        <f t="shared" si="325"/>
        <v>42234</v>
      </c>
      <c r="G800" s="100">
        <f t="shared" si="314"/>
        <v>2.1996214068815689E-3</v>
      </c>
      <c r="H800" s="20">
        <f t="shared" si="326"/>
        <v>42262</v>
      </c>
      <c r="I800" s="20">
        <f t="shared" si="315"/>
        <v>42262</v>
      </c>
      <c r="J800" s="1">
        <f t="shared" si="312"/>
        <v>20</v>
      </c>
      <c r="K800" s="1">
        <f t="shared" si="311"/>
        <v>19</v>
      </c>
      <c r="L800" s="10">
        <f t="shared" si="316"/>
        <v>1.00208952</v>
      </c>
      <c r="M800" s="22">
        <f t="shared" si="310"/>
        <v>1.00619897</v>
      </c>
      <c r="N800" s="22">
        <f t="shared" si="327"/>
        <v>1.1671697648317332</v>
      </c>
      <c r="O800" s="10">
        <f t="shared" si="328"/>
        <v>1.16960858</v>
      </c>
      <c r="P800" s="10">
        <f t="shared" si="317"/>
        <v>115791.24941999999</v>
      </c>
      <c r="Q800" s="101">
        <f t="shared" si="318"/>
        <v>0</v>
      </c>
      <c r="R800" s="102">
        <f t="shared" si="319"/>
        <v>0</v>
      </c>
      <c r="S800" s="10">
        <f t="shared" si="320"/>
        <v>0</v>
      </c>
      <c r="T800" s="17">
        <f t="shared" si="329"/>
        <v>7.9699999999999993E-2</v>
      </c>
      <c r="U800" s="101">
        <f t="shared" si="309"/>
        <v>125</v>
      </c>
      <c r="V800" s="101">
        <v>252</v>
      </c>
      <c r="W800" s="22">
        <f t="shared" si="321"/>
        <v>1.0387699930000001</v>
      </c>
      <c r="X800" s="18">
        <f t="shared" si="330"/>
        <v>4489.2259290000002</v>
      </c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4"/>
      <c r="AJ800" s="1"/>
      <c r="AK800" s="20"/>
      <c r="AL800" s="5"/>
      <c r="AM800" s="1"/>
      <c r="AN800" s="1"/>
      <c r="AO800" s="1"/>
      <c r="AP800" s="17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6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7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x14ac:dyDescent="0.2">
      <c r="A801" s="114">
        <f t="shared" si="322"/>
        <v>42261</v>
      </c>
      <c r="B801" s="98">
        <f t="shared" si="313"/>
        <v>120280.47534899999</v>
      </c>
      <c r="C801" s="10">
        <f t="shared" si="323"/>
        <v>99000</v>
      </c>
      <c r="D801" s="99">
        <f t="shared" si="324"/>
        <v>4337.1099999999997</v>
      </c>
      <c r="E801" s="21">
        <f>VLOOKUP(A800,[1]Plan1!$AY$80:$BA$314,3)</f>
        <v>4346.6499999999996</v>
      </c>
      <c r="F801" s="121">
        <f t="shared" si="325"/>
        <v>42234</v>
      </c>
      <c r="G801" s="100">
        <f t="shared" si="314"/>
        <v>2.1996214068815689E-3</v>
      </c>
      <c r="H801" s="20">
        <f t="shared" si="326"/>
        <v>42262</v>
      </c>
      <c r="I801" s="20">
        <f t="shared" si="315"/>
        <v>42262</v>
      </c>
      <c r="J801" s="1">
        <f t="shared" si="312"/>
        <v>20</v>
      </c>
      <c r="K801" s="1">
        <f t="shared" si="311"/>
        <v>19</v>
      </c>
      <c r="L801" s="10">
        <f t="shared" si="316"/>
        <v>1.00208952</v>
      </c>
      <c r="M801" s="22">
        <f t="shared" si="310"/>
        <v>1.00619897</v>
      </c>
      <c r="N801" s="22">
        <f t="shared" si="327"/>
        <v>1.1671697648317332</v>
      </c>
      <c r="O801" s="10">
        <f t="shared" si="328"/>
        <v>1.16960858</v>
      </c>
      <c r="P801" s="10">
        <f t="shared" si="317"/>
        <v>115791.24941999999</v>
      </c>
      <c r="Q801" s="101">
        <f t="shared" si="318"/>
        <v>0</v>
      </c>
      <c r="R801" s="102">
        <f t="shared" si="319"/>
        <v>0</v>
      </c>
      <c r="S801" s="10">
        <f t="shared" si="320"/>
        <v>0</v>
      </c>
      <c r="T801" s="17">
        <f t="shared" si="329"/>
        <v>7.9699999999999993E-2</v>
      </c>
      <c r="U801" s="101">
        <f t="shared" si="309"/>
        <v>125</v>
      </c>
      <c r="V801" s="101">
        <v>252</v>
      </c>
      <c r="W801" s="22">
        <f t="shared" si="321"/>
        <v>1.0387699930000001</v>
      </c>
      <c r="X801" s="18">
        <f t="shared" si="330"/>
        <v>4489.2259290000002</v>
      </c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4"/>
      <c r="AJ801" s="1"/>
      <c r="AK801" s="20"/>
      <c r="AL801" s="5"/>
      <c r="AM801" s="1"/>
      <c r="AN801" s="1"/>
      <c r="AO801" s="1"/>
      <c r="AP801" s="17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6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7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x14ac:dyDescent="0.2">
      <c r="A802" s="114">
        <f t="shared" si="322"/>
        <v>42262</v>
      </c>
      <c r="B802" s="98">
        <f t="shared" si="313"/>
        <v>120330.30182099999</v>
      </c>
      <c r="C802" s="10">
        <f t="shared" si="323"/>
        <v>99000</v>
      </c>
      <c r="D802" s="99">
        <f t="shared" si="324"/>
        <v>4337.1099999999997</v>
      </c>
      <c r="E802" s="21">
        <f>VLOOKUP(A801,[1]Plan1!$AY$80:$BA$314,3)</f>
        <v>4346.6499999999996</v>
      </c>
      <c r="F802" s="121">
        <f t="shared" si="325"/>
        <v>42234</v>
      </c>
      <c r="G802" s="100">
        <f t="shared" si="314"/>
        <v>2.1996214068815689E-3</v>
      </c>
      <c r="H802" s="20">
        <f t="shared" si="326"/>
        <v>42292</v>
      </c>
      <c r="I802" s="20">
        <f t="shared" si="315"/>
        <v>42262</v>
      </c>
      <c r="J802" s="1">
        <f t="shared" si="312"/>
        <v>20</v>
      </c>
      <c r="K802" s="1">
        <f t="shared" si="311"/>
        <v>20</v>
      </c>
      <c r="L802" s="10">
        <f t="shared" si="316"/>
        <v>1.0021996200000001</v>
      </c>
      <c r="M802" s="22">
        <f t="shared" si="310"/>
        <v>1.00619897</v>
      </c>
      <c r="N802" s="22">
        <f t="shared" si="327"/>
        <v>1.1671697648317332</v>
      </c>
      <c r="O802" s="10">
        <f t="shared" si="328"/>
        <v>1.1697370899999999</v>
      </c>
      <c r="P802" s="10">
        <f t="shared" si="317"/>
        <v>115803.97190999999</v>
      </c>
      <c r="Q802" s="101">
        <f t="shared" si="318"/>
        <v>0</v>
      </c>
      <c r="R802" s="102">
        <f t="shared" si="319"/>
        <v>0</v>
      </c>
      <c r="S802" s="10">
        <f t="shared" si="320"/>
        <v>0</v>
      </c>
      <c r="T802" s="17">
        <f t="shared" si="329"/>
        <v>7.9699999999999993E-2</v>
      </c>
      <c r="U802" s="101">
        <f t="shared" si="309"/>
        <v>126</v>
      </c>
      <c r="V802" s="101">
        <v>252</v>
      </c>
      <c r="W802" s="22">
        <f t="shared" si="321"/>
        <v>1.039086137</v>
      </c>
      <c r="X802" s="18">
        <f t="shared" si="330"/>
        <v>4526.3299109999998</v>
      </c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4"/>
      <c r="AJ802" s="1"/>
      <c r="AK802" s="20"/>
      <c r="AL802" s="5"/>
      <c r="AM802" s="1"/>
      <c r="AN802" s="1"/>
      <c r="AO802" s="1"/>
      <c r="AP802" s="17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6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7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x14ac:dyDescent="0.2">
      <c r="A803" s="114">
        <f t="shared" si="322"/>
        <v>42263</v>
      </c>
      <c r="B803" s="98">
        <f t="shared" si="313"/>
        <v>120397.79289000001</v>
      </c>
      <c r="C803" s="10">
        <f t="shared" si="323"/>
        <v>99000</v>
      </c>
      <c r="D803" s="99">
        <f t="shared" si="324"/>
        <v>4346.6499999999996</v>
      </c>
      <c r="E803" s="21">
        <f>VLOOKUP(A802,[1]Plan1!$AY$80:$BA$314,3)</f>
        <v>4370.12</v>
      </c>
      <c r="F803" s="121">
        <f t="shared" si="325"/>
        <v>42263</v>
      </c>
      <c r="G803" s="100">
        <f t="shared" si="314"/>
        <v>5.3995605811372194E-3</v>
      </c>
      <c r="H803" s="20">
        <f t="shared" si="326"/>
        <v>42292</v>
      </c>
      <c r="I803" s="20">
        <f t="shared" si="315"/>
        <v>42292</v>
      </c>
      <c r="J803" s="1">
        <f t="shared" si="312"/>
        <v>21</v>
      </c>
      <c r="K803" s="1">
        <f t="shared" si="311"/>
        <v>1</v>
      </c>
      <c r="L803" s="10">
        <f t="shared" si="316"/>
        <v>1.0002564599999999</v>
      </c>
      <c r="M803" s="22">
        <f t="shared" si="310"/>
        <v>1.0021996200000001</v>
      </c>
      <c r="N803" s="22">
        <f t="shared" si="327"/>
        <v>1.1697370947898524</v>
      </c>
      <c r="O803" s="10">
        <f t="shared" si="328"/>
        <v>1.17003708</v>
      </c>
      <c r="P803" s="10">
        <f t="shared" si="317"/>
        <v>115833.67092</v>
      </c>
      <c r="Q803" s="101">
        <f t="shared" si="318"/>
        <v>0</v>
      </c>
      <c r="R803" s="102">
        <f t="shared" si="319"/>
        <v>0</v>
      </c>
      <c r="S803" s="10">
        <f t="shared" si="320"/>
        <v>0</v>
      </c>
      <c r="T803" s="17">
        <f t="shared" si="329"/>
        <v>7.9699999999999993E-2</v>
      </c>
      <c r="U803" s="101">
        <f t="shared" si="309"/>
        <v>127</v>
      </c>
      <c r="V803" s="101">
        <v>252</v>
      </c>
      <c r="W803" s="22">
        <f t="shared" si="321"/>
        <v>1.039402377</v>
      </c>
      <c r="X803" s="18">
        <f t="shared" si="330"/>
        <v>4564.1219700000001</v>
      </c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4"/>
      <c r="AJ803" s="1"/>
      <c r="AK803" s="20"/>
      <c r="AL803" s="5"/>
      <c r="AM803" s="1"/>
      <c r="AN803" s="1"/>
      <c r="AO803" s="1"/>
      <c r="AP803" s="17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6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7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x14ac:dyDescent="0.2">
      <c r="A804" s="114">
        <f t="shared" si="322"/>
        <v>42264</v>
      </c>
      <c r="B804" s="98">
        <f t="shared" si="313"/>
        <v>120465.32221700001</v>
      </c>
      <c r="C804" s="10">
        <f t="shared" si="323"/>
        <v>99000</v>
      </c>
      <c r="D804" s="99">
        <f t="shared" si="324"/>
        <v>4346.6499999999996</v>
      </c>
      <c r="E804" s="21">
        <f>VLOOKUP(A803,[1]Plan1!$AY$80:$BA$314,3)</f>
        <v>4370.12</v>
      </c>
      <c r="F804" s="121">
        <f t="shared" si="325"/>
        <v>42263</v>
      </c>
      <c r="G804" s="100">
        <f t="shared" si="314"/>
        <v>5.3995605811372194E-3</v>
      </c>
      <c r="H804" s="20">
        <f t="shared" si="326"/>
        <v>42292</v>
      </c>
      <c r="I804" s="20">
        <f t="shared" si="315"/>
        <v>42292</v>
      </c>
      <c r="J804" s="1">
        <f t="shared" si="312"/>
        <v>21</v>
      </c>
      <c r="K804" s="1">
        <f t="shared" si="311"/>
        <v>2</v>
      </c>
      <c r="L804" s="10">
        <f t="shared" si="316"/>
        <v>1.00051299</v>
      </c>
      <c r="M804" s="22">
        <f t="shared" si="310"/>
        <v>1.0021996200000001</v>
      </c>
      <c r="N804" s="22">
        <f t="shared" si="327"/>
        <v>1.1697370947898524</v>
      </c>
      <c r="O804" s="10">
        <f t="shared" si="328"/>
        <v>1.1703371499999999</v>
      </c>
      <c r="P804" s="10">
        <f t="shared" si="317"/>
        <v>115863.37785</v>
      </c>
      <c r="Q804" s="101">
        <f t="shared" si="318"/>
        <v>0</v>
      </c>
      <c r="R804" s="102">
        <f t="shared" si="319"/>
        <v>0</v>
      </c>
      <c r="S804" s="10">
        <f t="shared" si="320"/>
        <v>0</v>
      </c>
      <c r="T804" s="17">
        <f t="shared" si="329"/>
        <v>7.9699999999999993E-2</v>
      </c>
      <c r="U804" s="101">
        <f t="shared" si="309"/>
        <v>128</v>
      </c>
      <c r="V804" s="101">
        <v>252</v>
      </c>
      <c r="W804" s="22">
        <f t="shared" si="321"/>
        <v>1.0397187139999999</v>
      </c>
      <c r="X804" s="18">
        <f t="shared" si="330"/>
        <v>4601.9443670000001</v>
      </c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4"/>
      <c r="AJ804" s="1"/>
      <c r="AK804" s="20"/>
      <c r="AL804" s="5"/>
      <c r="AM804" s="1"/>
      <c r="AN804" s="1"/>
      <c r="AO804" s="1"/>
      <c r="AP804" s="17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6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7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x14ac:dyDescent="0.2">
      <c r="A805" s="114">
        <f t="shared" si="322"/>
        <v>42265</v>
      </c>
      <c r="B805" s="98">
        <f t="shared" si="313"/>
        <v>120532.889702</v>
      </c>
      <c r="C805" s="10">
        <f t="shared" si="323"/>
        <v>99000</v>
      </c>
      <c r="D805" s="99">
        <f t="shared" si="324"/>
        <v>4346.6499999999996</v>
      </c>
      <c r="E805" s="21">
        <f>VLOOKUP(A804,[1]Plan1!$AY$80:$BA$314,3)</f>
        <v>4370.12</v>
      </c>
      <c r="F805" s="121">
        <f t="shared" si="325"/>
        <v>42263</v>
      </c>
      <c r="G805" s="100">
        <f t="shared" si="314"/>
        <v>5.3995605811372194E-3</v>
      </c>
      <c r="H805" s="20">
        <f t="shared" si="326"/>
        <v>42292</v>
      </c>
      <c r="I805" s="20">
        <f t="shared" si="315"/>
        <v>42292</v>
      </c>
      <c r="J805" s="1">
        <f t="shared" si="312"/>
        <v>21</v>
      </c>
      <c r="K805" s="1">
        <f t="shared" si="311"/>
        <v>3</v>
      </c>
      <c r="L805" s="10">
        <f t="shared" si="316"/>
        <v>1.00076958</v>
      </c>
      <c r="M805" s="22">
        <f t="shared" si="310"/>
        <v>1.0021996200000001</v>
      </c>
      <c r="N805" s="22">
        <f t="shared" si="327"/>
        <v>1.1697370947898524</v>
      </c>
      <c r="O805" s="10">
        <f t="shared" si="328"/>
        <v>1.1706373000000001</v>
      </c>
      <c r="P805" s="10">
        <f t="shared" si="317"/>
        <v>115893.09269999999</v>
      </c>
      <c r="Q805" s="101">
        <f t="shared" si="318"/>
        <v>0</v>
      </c>
      <c r="R805" s="102">
        <f t="shared" si="319"/>
        <v>0</v>
      </c>
      <c r="S805" s="10">
        <f t="shared" si="320"/>
        <v>0</v>
      </c>
      <c r="T805" s="17">
        <f t="shared" si="329"/>
        <v>7.9699999999999993E-2</v>
      </c>
      <c r="U805" s="101">
        <f t="shared" ref="U805:U868" si="331">IF(Q804&gt;0,1,IF(K805=K804,U804,U804+1))</f>
        <v>129</v>
      </c>
      <c r="V805" s="101">
        <v>252</v>
      </c>
      <c r="W805" s="22">
        <f t="shared" si="321"/>
        <v>1.040035147</v>
      </c>
      <c r="X805" s="18">
        <f t="shared" si="330"/>
        <v>4639.7970020000002</v>
      </c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4"/>
      <c r="AJ805" s="1"/>
      <c r="AK805" s="20"/>
      <c r="AL805" s="5"/>
      <c r="AM805" s="1"/>
      <c r="AN805" s="1"/>
      <c r="AO805" s="1"/>
      <c r="AP805" s="17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6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7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x14ac:dyDescent="0.2">
      <c r="A806" s="114">
        <f t="shared" si="322"/>
        <v>42266</v>
      </c>
      <c r="B806" s="98">
        <f t="shared" si="313"/>
        <v>120600.49433</v>
      </c>
      <c r="C806" s="10">
        <f t="shared" si="323"/>
        <v>99000</v>
      </c>
      <c r="D806" s="99">
        <f t="shared" si="324"/>
        <v>4346.6499999999996</v>
      </c>
      <c r="E806" s="21">
        <f>VLOOKUP(A805,[1]Plan1!$AY$80:$BA$314,3)</f>
        <v>4370.12</v>
      </c>
      <c r="F806" s="121">
        <f t="shared" si="325"/>
        <v>42263</v>
      </c>
      <c r="G806" s="100">
        <f t="shared" si="314"/>
        <v>5.3995605811372194E-3</v>
      </c>
      <c r="H806" s="20">
        <f t="shared" si="326"/>
        <v>42292</v>
      </c>
      <c r="I806" s="20">
        <f t="shared" si="315"/>
        <v>42292</v>
      </c>
      <c r="J806" s="1">
        <f t="shared" si="312"/>
        <v>21</v>
      </c>
      <c r="K806" s="1">
        <f t="shared" si="311"/>
        <v>4</v>
      </c>
      <c r="L806" s="10">
        <f t="shared" si="316"/>
        <v>1.0010262400000001</v>
      </c>
      <c r="M806" s="22">
        <f t="shared" si="310"/>
        <v>1.0021996200000001</v>
      </c>
      <c r="N806" s="22">
        <f t="shared" si="327"/>
        <v>1.1697370947898524</v>
      </c>
      <c r="O806" s="10">
        <f t="shared" si="328"/>
        <v>1.1709375200000001</v>
      </c>
      <c r="P806" s="10">
        <f t="shared" si="317"/>
        <v>115922.81448</v>
      </c>
      <c r="Q806" s="101">
        <f t="shared" si="318"/>
        <v>0</v>
      </c>
      <c r="R806" s="102">
        <f t="shared" si="319"/>
        <v>0</v>
      </c>
      <c r="S806" s="10">
        <f t="shared" si="320"/>
        <v>0</v>
      </c>
      <c r="T806" s="17">
        <f t="shared" si="329"/>
        <v>7.9699999999999993E-2</v>
      </c>
      <c r="U806" s="101">
        <f t="shared" si="331"/>
        <v>130</v>
      </c>
      <c r="V806" s="101">
        <v>252</v>
      </c>
      <c r="W806" s="22">
        <f t="shared" si="321"/>
        <v>1.040351676</v>
      </c>
      <c r="X806" s="18">
        <f t="shared" si="330"/>
        <v>4677.6798500000004</v>
      </c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4"/>
      <c r="AJ806" s="1"/>
      <c r="AK806" s="20"/>
      <c r="AL806" s="5"/>
      <c r="AM806" s="1"/>
      <c r="AN806" s="1"/>
      <c r="AO806" s="1"/>
      <c r="AP806" s="17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6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7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x14ac:dyDescent="0.2">
      <c r="A807" s="114">
        <f t="shared" si="322"/>
        <v>42267</v>
      </c>
      <c r="B807" s="98">
        <f t="shared" si="313"/>
        <v>120600.49433</v>
      </c>
      <c r="C807" s="10">
        <f t="shared" si="323"/>
        <v>99000</v>
      </c>
      <c r="D807" s="99">
        <f t="shared" si="324"/>
        <v>4346.6499999999996</v>
      </c>
      <c r="E807" s="21">
        <f>VLOOKUP(A806,[1]Plan1!$AY$80:$BA$314,3)</f>
        <v>4370.12</v>
      </c>
      <c r="F807" s="121">
        <f t="shared" si="325"/>
        <v>42263</v>
      </c>
      <c r="G807" s="100">
        <f t="shared" si="314"/>
        <v>5.3995605811372194E-3</v>
      </c>
      <c r="H807" s="20">
        <f t="shared" si="326"/>
        <v>42292</v>
      </c>
      <c r="I807" s="20">
        <f t="shared" si="315"/>
        <v>42292</v>
      </c>
      <c r="J807" s="1">
        <f t="shared" si="312"/>
        <v>21</v>
      </c>
      <c r="K807" s="1">
        <f t="shared" si="311"/>
        <v>4</v>
      </c>
      <c r="L807" s="10">
        <f t="shared" si="316"/>
        <v>1.0010262400000001</v>
      </c>
      <c r="M807" s="22">
        <f t="shared" si="310"/>
        <v>1.0021996200000001</v>
      </c>
      <c r="N807" s="22">
        <f t="shared" si="327"/>
        <v>1.1697370947898524</v>
      </c>
      <c r="O807" s="10">
        <f t="shared" si="328"/>
        <v>1.1709375200000001</v>
      </c>
      <c r="P807" s="10">
        <f t="shared" si="317"/>
        <v>115922.81448</v>
      </c>
      <c r="Q807" s="101">
        <f t="shared" si="318"/>
        <v>0</v>
      </c>
      <c r="R807" s="102">
        <f t="shared" si="319"/>
        <v>0</v>
      </c>
      <c r="S807" s="10">
        <f t="shared" si="320"/>
        <v>0</v>
      </c>
      <c r="T807" s="17">
        <f t="shared" si="329"/>
        <v>7.9699999999999993E-2</v>
      </c>
      <c r="U807" s="101">
        <f t="shared" si="331"/>
        <v>130</v>
      </c>
      <c r="V807" s="101">
        <v>252</v>
      </c>
      <c r="W807" s="22">
        <f t="shared" si="321"/>
        <v>1.040351676</v>
      </c>
      <c r="X807" s="18">
        <f t="shared" si="330"/>
        <v>4677.6798500000004</v>
      </c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4"/>
      <c r="AJ807" s="1"/>
      <c r="AK807" s="20"/>
      <c r="AL807" s="5"/>
      <c r="AM807" s="1"/>
      <c r="AN807" s="1"/>
      <c r="AO807" s="1"/>
      <c r="AP807" s="17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6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7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x14ac:dyDescent="0.2">
      <c r="A808" s="114">
        <f t="shared" si="322"/>
        <v>42268</v>
      </c>
      <c r="B808" s="98">
        <f t="shared" si="313"/>
        <v>120600.49433</v>
      </c>
      <c r="C808" s="10">
        <f t="shared" si="323"/>
        <v>99000</v>
      </c>
      <c r="D808" s="99">
        <f t="shared" si="324"/>
        <v>4346.6499999999996</v>
      </c>
      <c r="E808" s="21">
        <f>VLOOKUP(A807,[1]Plan1!$AY$80:$BA$314,3)</f>
        <v>4370.12</v>
      </c>
      <c r="F808" s="121">
        <f t="shared" si="325"/>
        <v>42263</v>
      </c>
      <c r="G808" s="100">
        <f t="shared" si="314"/>
        <v>5.3995605811372194E-3</v>
      </c>
      <c r="H808" s="20">
        <f t="shared" si="326"/>
        <v>42292</v>
      </c>
      <c r="I808" s="20">
        <f t="shared" si="315"/>
        <v>42292</v>
      </c>
      <c r="J808" s="1">
        <f t="shared" si="312"/>
        <v>21</v>
      </c>
      <c r="K808" s="1">
        <f t="shared" si="311"/>
        <v>4</v>
      </c>
      <c r="L808" s="10">
        <f t="shared" si="316"/>
        <v>1.0010262400000001</v>
      </c>
      <c r="M808" s="22">
        <f t="shared" si="310"/>
        <v>1.0021996200000001</v>
      </c>
      <c r="N808" s="22">
        <f t="shared" si="327"/>
        <v>1.1697370947898524</v>
      </c>
      <c r="O808" s="10">
        <f t="shared" si="328"/>
        <v>1.1709375200000001</v>
      </c>
      <c r="P808" s="10">
        <f t="shared" si="317"/>
        <v>115922.81448</v>
      </c>
      <c r="Q808" s="101">
        <f t="shared" si="318"/>
        <v>0</v>
      </c>
      <c r="R808" s="102">
        <f t="shared" si="319"/>
        <v>0</v>
      </c>
      <c r="S808" s="10">
        <f t="shared" si="320"/>
        <v>0</v>
      </c>
      <c r="T808" s="17">
        <f t="shared" si="329"/>
        <v>7.9699999999999993E-2</v>
      </c>
      <c r="U808" s="101">
        <f t="shared" si="331"/>
        <v>130</v>
      </c>
      <c r="V808" s="101">
        <v>252</v>
      </c>
      <c r="W808" s="22">
        <f t="shared" si="321"/>
        <v>1.040351676</v>
      </c>
      <c r="X808" s="18">
        <f t="shared" si="330"/>
        <v>4677.6798500000004</v>
      </c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4"/>
      <c r="AJ808" s="1"/>
      <c r="AK808" s="20"/>
      <c r="AL808" s="5"/>
      <c r="AM808" s="1"/>
      <c r="AN808" s="1"/>
      <c r="AO808" s="1"/>
      <c r="AP808" s="17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6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7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x14ac:dyDescent="0.2">
      <c r="A809" s="114">
        <f t="shared" si="322"/>
        <v>42269</v>
      </c>
      <c r="B809" s="98">
        <f t="shared" si="313"/>
        <v>120668.138294</v>
      </c>
      <c r="C809" s="10">
        <f t="shared" si="323"/>
        <v>99000</v>
      </c>
      <c r="D809" s="99">
        <f t="shared" si="324"/>
        <v>4346.6499999999996</v>
      </c>
      <c r="E809" s="21">
        <f>VLOOKUP(A808,[1]Plan1!$AY$80:$BA$314,3)</f>
        <v>4370.12</v>
      </c>
      <c r="F809" s="121">
        <f t="shared" si="325"/>
        <v>42263</v>
      </c>
      <c r="G809" s="100">
        <f t="shared" si="314"/>
        <v>5.3995605811372194E-3</v>
      </c>
      <c r="H809" s="20">
        <f t="shared" si="326"/>
        <v>42292</v>
      </c>
      <c r="I809" s="20">
        <f t="shared" si="315"/>
        <v>42292</v>
      </c>
      <c r="J809" s="1">
        <f t="shared" si="312"/>
        <v>21</v>
      </c>
      <c r="K809" s="1">
        <f t="shared" si="311"/>
        <v>5</v>
      </c>
      <c r="L809" s="10">
        <f t="shared" si="316"/>
        <v>1.0012829700000001</v>
      </c>
      <c r="M809" s="22">
        <f t="shared" si="310"/>
        <v>1.0021996200000001</v>
      </c>
      <c r="N809" s="22">
        <f t="shared" si="327"/>
        <v>1.1697370947898524</v>
      </c>
      <c r="O809" s="10">
        <f t="shared" si="328"/>
        <v>1.1712378299999999</v>
      </c>
      <c r="P809" s="10">
        <f t="shared" si="317"/>
        <v>115952.54517</v>
      </c>
      <c r="Q809" s="101">
        <f t="shared" si="318"/>
        <v>0</v>
      </c>
      <c r="R809" s="102">
        <f t="shared" si="319"/>
        <v>0</v>
      </c>
      <c r="S809" s="10">
        <f t="shared" si="320"/>
        <v>0</v>
      </c>
      <c r="T809" s="17">
        <f t="shared" si="329"/>
        <v>7.9699999999999993E-2</v>
      </c>
      <c r="U809" s="101">
        <f t="shared" si="331"/>
        <v>131</v>
      </c>
      <c r="V809" s="101">
        <v>252</v>
      </c>
      <c r="W809" s="22">
        <f t="shared" si="321"/>
        <v>1.040668302</v>
      </c>
      <c r="X809" s="18">
        <f t="shared" si="330"/>
        <v>4715.593124</v>
      </c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4"/>
      <c r="AJ809" s="1"/>
      <c r="AK809" s="20"/>
      <c r="AL809" s="5"/>
      <c r="AM809" s="1"/>
      <c r="AN809" s="1"/>
      <c r="AO809" s="1"/>
      <c r="AP809" s="17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6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7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x14ac:dyDescent="0.2">
      <c r="A810" s="114">
        <f t="shared" si="322"/>
        <v>42270</v>
      </c>
      <c r="B810" s="98">
        <f t="shared" si="313"/>
        <v>120735.818403</v>
      </c>
      <c r="C810" s="10">
        <f t="shared" si="323"/>
        <v>99000</v>
      </c>
      <c r="D810" s="99">
        <f t="shared" si="324"/>
        <v>4346.6499999999996</v>
      </c>
      <c r="E810" s="21">
        <f>VLOOKUP(A809,[1]Plan1!$AY$80:$BA$314,3)</f>
        <v>4370.12</v>
      </c>
      <c r="F810" s="121">
        <f t="shared" si="325"/>
        <v>42263</v>
      </c>
      <c r="G810" s="100">
        <f t="shared" si="314"/>
        <v>5.3995605811372194E-3</v>
      </c>
      <c r="H810" s="20">
        <f t="shared" si="326"/>
        <v>42292</v>
      </c>
      <c r="I810" s="20">
        <f t="shared" si="315"/>
        <v>42292</v>
      </c>
      <c r="J810" s="1">
        <f t="shared" si="312"/>
        <v>21</v>
      </c>
      <c r="K810" s="1">
        <f t="shared" si="311"/>
        <v>6</v>
      </c>
      <c r="L810" s="10">
        <f t="shared" si="316"/>
        <v>1.00153976</v>
      </c>
      <c r="M810" s="22">
        <f t="shared" ref="M810:M873" si="332">IF(I810&gt;I809,L809,M809)</f>
        <v>1.0021996200000001</v>
      </c>
      <c r="N810" s="22">
        <f t="shared" si="327"/>
        <v>1.1697370947898524</v>
      </c>
      <c r="O810" s="10">
        <f t="shared" si="328"/>
        <v>1.1715382000000001</v>
      </c>
      <c r="P810" s="10">
        <f t="shared" si="317"/>
        <v>115982.2818</v>
      </c>
      <c r="Q810" s="101">
        <f t="shared" si="318"/>
        <v>0</v>
      </c>
      <c r="R810" s="102">
        <f t="shared" si="319"/>
        <v>0</v>
      </c>
      <c r="S810" s="10">
        <f t="shared" si="320"/>
        <v>0</v>
      </c>
      <c r="T810" s="17">
        <f t="shared" si="329"/>
        <v>7.9699999999999993E-2</v>
      </c>
      <c r="U810" s="101">
        <f t="shared" si="331"/>
        <v>132</v>
      </c>
      <c r="V810" s="101">
        <v>252</v>
      </c>
      <c r="W810" s="22">
        <f t="shared" si="321"/>
        <v>1.040985024</v>
      </c>
      <c r="X810" s="18">
        <f t="shared" si="330"/>
        <v>4753.5366029999996</v>
      </c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4"/>
      <c r="AJ810" s="1"/>
      <c r="AK810" s="20"/>
      <c r="AL810" s="5"/>
      <c r="AM810" s="1"/>
      <c r="AN810" s="1"/>
      <c r="AO810" s="1"/>
      <c r="AP810" s="17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6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7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x14ac:dyDescent="0.2">
      <c r="A811" s="114">
        <f t="shared" si="322"/>
        <v>42271</v>
      </c>
      <c r="B811" s="98">
        <f t="shared" si="313"/>
        <v>120803.537763</v>
      </c>
      <c r="C811" s="10">
        <f t="shared" si="323"/>
        <v>99000</v>
      </c>
      <c r="D811" s="99">
        <f t="shared" si="324"/>
        <v>4346.6499999999996</v>
      </c>
      <c r="E811" s="21">
        <f>VLOOKUP(A810,[1]Plan1!$AY$80:$BA$314,3)</f>
        <v>4370.12</v>
      </c>
      <c r="F811" s="121">
        <f t="shared" si="325"/>
        <v>42263</v>
      </c>
      <c r="G811" s="100">
        <f t="shared" si="314"/>
        <v>5.3995605811372194E-3</v>
      </c>
      <c r="H811" s="20">
        <f t="shared" si="326"/>
        <v>42292</v>
      </c>
      <c r="I811" s="20">
        <f t="shared" si="315"/>
        <v>42292</v>
      </c>
      <c r="J811" s="1">
        <f t="shared" si="312"/>
        <v>21</v>
      </c>
      <c r="K811" s="1">
        <f t="shared" ref="K811:K874" si="333">(J811-(NETWORKDAYS(A811,I811,AK$118:AK$502)-1))</f>
        <v>7</v>
      </c>
      <c r="L811" s="10">
        <f t="shared" si="316"/>
        <v>1.0017966199999999</v>
      </c>
      <c r="M811" s="22">
        <f t="shared" si="332"/>
        <v>1.0021996200000001</v>
      </c>
      <c r="N811" s="22">
        <f t="shared" si="327"/>
        <v>1.1697370947898524</v>
      </c>
      <c r="O811" s="10">
        <f t="shared" si="328"/>
        <v>1.1718386599999999</v>
      </c>
      <c r="P811" s="10">
        <f t="shared" si="317"/>
        <v>116012.02734</v>
      </c>
      <c r="Q811" s="101">
        <f t="shared" si="318"/>
        <v>0</v>
      </c>
      <c r="R811" s="102">
        <f t="shared" si="319"/>
        <v>0</v>
      </c>
      <c r="S811" s="10">
        <f t="shared" si="320"/>
        <v>0</v>
      </c>
      <c r="T811" s="17">
        <f t="shared" si="329"/>
        <v>7.9699999999999993E-2</v>
      </c>
      <c r="U811" s="101">
        <f t="shared" si="331"/>
        <v>133</v>
      </c>
      <c r="V811" s="101">
        <v>252</v>
      </c>
      <c r="W811" s="22">
        <f t="shared" si="321"/>
        <v>1.041301842</v>
      </c>
      <c r="X811" s="18">
        <f t="shared" si="330"/>
        <v>4791.5104229999997</v>
      </c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4"/>
      <c r="AJ811" s="1"/>
      <c r="AK811" s="20"/>
      <c r="AL811" s="5"/>
      <c r="AM811" s="1"/>
      <c r="AN811" s="1"/>
      <c r="AO811" s="1"/>
      <c r="AP811" s="17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6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7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x14ac:dyDescent="0.2">
      <c r="A812" s="114">
        <f t="shared" si="322"/>
        <v>42272</v>
      </c>
      <c r="B812" s="98">
        <f t="shared" si="313"/>
        <v>120871.29444500001</v>
      </c>
      <c r="C812" s="10">
        <f t="shared" si="323"/>
        <v>99000</v>
      </c>
      <c r="D812" s="99">
        <f t="shared" si="324"/>
        <v>4346.6499999999996</v>
      </c>
      <c r="E812" s="21">
        <f>VLOOKUP(A811,[1]Plan1!$AY$80:$BA$314,3)</f>
        <v>4370.12</v>
      </c>
      <c r="F812" s="121">
        <f t="shared" si="325"/>
        <v>42263</v>
      </c>
      <c r="G812" s="100">
        <f t="shared" si="314"/>
        <v>5.3995605811372194E-3</v>
      </c>
      <c r="H812" s="20">
        <f t="shared" si="326"/>
        <v>42292</v>
      </c>
      <c r="I812" s="20">
        <f t="shared" si="315"/>
        <v>42292</v>
      </c>
      <c r="J812" s="1">
        <f t="shared" si="312"/>
        <v>21</v>
      </c>
      <c r="K812" s="1">
        <f t="shared" si="333"/>
        <v>8</v>
      </c>
      <c r="L812" s="10">
        <f t="shared" si="316"/>
        <v>1.0020535399999999</v>
      </c>
      <c r="M812" s="22">
        <f t="shared" si="332"/>
        <v>1.0021996200000001</v>
      </c>
      <c r="N812" s="22">
        <f t="shared" si="327"/>
        <v>1.1697370947898524</v>
      </c>
      <c r="O812" s="10">
        <f t="shared" si="328"/>
        <v>1.17213919</v>
      </c>
      <c r="P812" s="10">
        <f t="shared" si="317"/>
        <v>116041.77981000001</v>
      </c>
      <c r="Q812" s="101">
        <f t="shared" si="318"/>
        <v>0</v>
      </c>
      <c r="R812" s="102">
        <f t="shared" si="319"/>
        <v>0</v>
      </c>
      <c r="S812" s="10">
        <f t="shared" si="320"/>
        <v>0</v>
      </c>
      <c r="T812" s="17">
        <f t="shared" si="329"/>
        <v>7.9699999999999993E-2</v>
      </c>
      <c r="U812" s="101">
        <f t="shared" si="331"/>
        <v>134</v>
      </c>
      <c r="V812" s="101">
        <v>252</v>
      </c>
      <c r="W812" s="22">
        <f t="shared" si="321"/>
        <v>1.041618757</v>
      </c>
      <c r="X812" s="18">
        <f t="shared" si="330"/>
        <v>4829.5146350000005</v>
      </c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4"/>
      <c r="AJ812" s="1"/>
      <c r="AK812" s="20"/>
      <c r="AL812" s="5"/>
      <c r="AM812" s="1"/>
      <c r="AN812" s="1"/>
      <c r="AO812" s="1"/>
      <c r="AP812" s="17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6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7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x14ac:dyDescent="0.2">
      <c r="A813" s="114">
        <f t="shared" si="322"/>
        <v>42273</v>
      </c>
      <c r="B813" s="98">
        <f t="shared" si="313"/>
        <v>120939.08949700001</v>
      </c>
      <c r="C813" s="10">
        <f t="shared" si="323"/>
        <v>99000</v>
      </c>
      <c r="D813" s="99">
        <f t="shared" si="324"/>
        <v>4346.6499999999996</v>
      </c>
      <c r="E813" s="21">
        <f>VLOOKUP(A812,[1]Plan1!$AY$80:$BA$314,3)</f>
        <v>4370.12</v>
      </c>
      <c r="F813" s="121">
        <f t="shared" si="325"/>
        <v>42263</v>
      </c>
      <c r="G813" s="100">
        <f t="shared" si="314"/>
        <v>5.3995605811372194E-3</v>
      </c>
      <c r="H813" s="20">
        <f t="shared" si="326"/>
        <v>42292</v>
      </c>
      <c r="I813" s="20">
        <f t="shared" si="315"/>
        <v>42292</v>
      </c>
      <c r="J813" s="1">
        <f t="shared" si="312"/>
        <v>21</v>
      </c>
      <c r="K813" s="1">
        <f t="shared" si="333"/>
        <v>9</v>
      </c>
      <c r="L813" s="10">
        <f t="shared" si="316"/>
        <v>1.0023105299999999</v>
      </c>
      <c r="M813" s="22">
        <f t="shared" si="332"/>
        <v>1.0021996200000001</v>
      </c>
      <c r="N813" s="22">
        <f t="shared" si="327"/>
        <v>1.1697370947898524</v>
      </c>
      <c r="O813" s="10">
        <f t="shared" si="328"/>
        <v>1.1724398</v>
      </c>
      <c r="P813" s="10">
        <f t="shared" si="317"/>
        <v>116071.5402</v>
      </c>
      <c r="Q813" s="101">
        <f t="shared" si="318"/>
        <v>0</v>
      </c>
      <c r="R813" s="102">
        <f t="shared" si="319"/>
        <v>0</v>
      </c>
      <c r="S813" s="10">
        <f t="shared" si="320"/>
        <v>0</v>
      </c>
      <c r="T813" s="17">
        <f t="shared" si="329"/>
        <v>7.9699999999999993E-2</v>
      </c>
      <c r="U813" s="101">
        <f t="shared" si="331"/>
        <v>135</v>
      </c>
      <c r="V813" s="101">
        <v>252</v>
      </c>
      <c r="W813" s="22">
        <f t="shared" si="321"/>
        <v>1.041935769</v>
      </c>
      <c r="X813" s="18">
        <f t="shared" si="330"/>
        <v>4867.5492969999996</v>
      </c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4"/>
      <c r="AJ813" s="1"/>
      <c r="AK813" s="20"/>
      <c r="AL813" s="5"/>
      <c r="AM813" s="1"/>
      <c r="AN813" s="1"/>
      <c r="AO813" s="1"/>
      <c r="AP813" s="17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6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7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x14ac:dyDescent="0.2">
      <c r="A814" s="114">
        <f t="shared" si="322"/>
        <v>42274</v>
      </c>
      <c r="B814" s="98">
        <f t="shared" si="313"/>
        <v>120939.08949700001</v>
      </c>
      <c r="C814" s="10">
        <f t="shared" si="323"/>
        <v>99000</v>
      </c>
      <c r="D814" s="99">
        <f t="shared" si="324"/>
        <v>4346.6499999999996</v>
      </c>
      <c r="E814" s="21">
        <f>VLOOKUP(A813,[1]Plan1!$AY$80:$BA$314,3)</f>
        <v>4370.12</v>
      </c>
      <c r="F814" s="121">
        <f t="shared" si="325"/>
        <v>42263</v>
      </c>
      <c r="G814" s="100">
        <f t="shared" si="314"/>
        <v>5.3995605811372194E-3</v>
      </c>
      <c r="H814" s="20">
        <f t="shared" si="326"/>
        <v>42292</v>
      </c>
      <c r="I814" s="20">
        <f t="shared" si="315"/>
        <v>42292</v>
      </c>
      <c r="J814" s="1">
        <f t="shared" si="312"/>
        <v>21</v>
      </c>
      <c r="K814" s="1">
        <f t="shared" si="333"/>
        <v>9</v>
      </c>
      <c r="L814" s="10">
        <f t="shared" si="316"/>
        <v>1.0023105299999999</v>
      </c>
      <c r="M814" s="22">
        <f t="shared" si="332"/>
        <v>1.0021996200000001</v>
      </c>
      <c r="N814" s="22">
        <f t="shared" si="327"/>
        <v>1.1697370947898524</v>
      </c>
      <c r="O814" s="10">
        <f t="shared" si="328"/>
        <v>1.1724398</v>
      </c>
      <c r="P814" s="10">
        <f t="shared" si="317"/>
        <v>116071.5402</v>
      </c>
      <c r="Q814" s="101">
        <f t="shared" si="318"/>
        <v>0</v>
      </c>
      <c r="R814" s="102">
        <f t="shared" si="319"/>
        <v>0</v>
      </c>
      <c r="S814" s="10">
        <f t="shared" si="320"/>
        <v>0</v>
      </c>
      <c r="T814" s="17">
        <f t="shared" si="329"/>
        <v>7.9699999999999993E-2</v>
      </c>
      <c r="U814" s="101">
        <f t="shared" si="331"/>
        <v>135</v>
      </c>
      <c r="V814" s="101">
        <v>252</v>
      </c>
      <c r="W814" s="22">
        <f t="shared" si="321"/>
        <v>1.041935769</v>
      </c>
      <c r="X814" s="18">
        <f t="shared" si="330"/>
        <v>4867.5492969999996</v>
      </c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4"/>
      <c r="AJ814" s="1"/>
      <c r="AK814" s="20"/>
      <c r="AL814" s="5"/>
      <c r="AM814" s="1"/>
      <c r="AN814" s="1"/>
      <c r="AO814" s="1"/>
      <c r="AP814" s="17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6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7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x14ac:dyDescent="0.2">
      <c r="A815" s="114">
        <f t="shared" si="322"/>
        <v>42275</v>
      </c>
      <c r="B815" s="98">
        <f t="shared" si="313"/>
        <v>120939.08949700001</v>
      </c>
      <c r="C815" s="10">
        <f t="shared" si="323"/>
        <v>99000</v>
      </c>
      <c r="D815" s="99">
        <f t="shared" si="324"/>
        <v>4346.6499999999996</v>
      </c>
      <c r="E815" s="21">
        <f>VLOOKUP(A814,[1]Plan1!$AY$80:$BA$314,3)</f>
        <v>4370.12</v>
      </c>
      <c r="F815" s="121">
        <f t="shared" si="325"/>
        <v>42263</v>
      </c>
      <c r="G815" s="100">
        <f t="shared" si="314"/>
        <v>5.3995605811372194E-3</v>
      </c>
      <c r="H815" s="20">
        <f t="shared" si="326"/>
        <v>42292</v>
      </c>
      <c r="I815" s="20">
        <f t="shared" si="315"/>
        <v>42292</v>
      </c>
      <c r="J815" s="1">
        <f t="shared" si="312"/>
        <v>21</v>
      </c>
      <c r="K815" s="1">
        <f t="shared" si="333"/>
        <v>9</v>
      </c>
      <c r="L815" s="10">
        <f t="shared" si="316"/>
        <v>1.0023105299999999</v>
      </c>
      <c r="M815" s="22">
        <f t="shared" si="332"/>
        <v>1.0021996200000001</v>
      </c>
      <c r="N815" s="22">
        <f t="shared" si="327"/>
        <v>1.1697370947898524</v>
      </c>
      <c r="O815" s="10">
        <f t="shared" si="328"/>
        <v>1.1724398</v>
      </c>
      <c r="P815" s="10">
        <f t="shared" si="317"/>
        <v>116071.5402</v>
      </c>
      <c r="Q815" s="101">
        <f t="shared" si="318"/>
        <v>0</v>
      </c>
      <c r="R815" s="102">
        <f t="shared" si="319"/>
        <v>0</v>
      </c>
      <c r="S815" s="10">
        <f t="shared" si="320"/>
        <v>0</v>
      </c>
      <c r="T815" s="17">
        <f t="shared" si="329"/>
        <v>7.9699999999999993E-2</v>
      </c>
      <c r="U815" s="101">
        <f t="shared" si="331"/>
        <v>135</v>
      </c>
      <c r="V815" s="101">
        <v>252</v>
      </c>
      <c r="W815" s="22">
        <f t="shared" si="321"/>
        <v>1.041935769</v>
      </c>
      <c r="X815" s="18">
        <f t="shared" si="330"/>
        <v>4867.5492969999996</v>
      </c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4"/>
      <c r="AJ815" s="1"/>
      <c r="AK815" s="20"/>
      <c r="AL815" s="5"/>
      <c r="AM815" s="1"/>
      <c r="AN815" s="1"/>
      <c r="AO815" s="1"/>
      <c r="AP815" s="17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6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7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x14ac:dyDescent="0.2">
      <c r="A816" s="114">
        <f t="shared" si="322"/>
        <v>42276</v>
      </c>
      <c r="B816" s="98">
        <f t="shared" si="313"/>
        <v>121006.923733</v>
      </c>
      <c r="C816" s="10">
        <f t="shared" si="323"/>
        <v>99000</v>
      </c>
      <c r="D816" s="99">
        <f t="shared" si="324"/>
        <v>4346.6499999999996</v>
      </c>
      <c r="E816" s="21">
        <f>VLOOKUP(A815,[1]Plan1!$AY$80:$BA$314,3)</f>
        <v>4370.12</v>
      </c>
      <c r="F816" s="121">
        <f t="shared" si="325"/>
        <v>42263</v>
      </c>
      <c r="G816" s="100">
        <f t="shared" si="314"/>
        <v>5.3995605811372194E-3</v>
      </c>
      <c r="H816" s="20">
        <f t="shared" si="326"/>
        <v>42292</v>
      </c>
      <c r="I816" s="20">
        <f t="shared" si="315"/>
        <v>42292</v>
      </c>
      <c r="J816" s="1">
        <f t="shared" si="312"/>
        <v>21</v>
      </c>
      <c r="K816" s="1">
        <f t="shared" si="333"/>
        <v>10</v>
      </c>
      <c r="L816" s="10">
        <f t="shared" si="316"/>
        <v>1.00256759</v>
      </c>
      <c r="M816" s="22">
        <f t="shared" si="332"/>
        <v>1.0021996200000001</v>
      </c>
      <c r="N816" s="22">
        <f t="shared" si="327"/>
        <v>1.1697370947898524</v>
      </c>
      <c r="O816" s="10">
        <f t="shared" si="328"/>
        <v>1.1727405</v>
      </c>
      <c r="P816" s="10">
        <f t="shared" si="317"/>
        <v>116101.3095</v>
      </c>
      <c r="Q816" s="101">
        <f t="shared" si="318"/>
        <v>0</v>
      </c>
      <c r="R816" s="102">
        <f t="shared" si="319"/>
        <v>0</v>
      </c>
      <c r="S816" s="10">
        <f t="shared" si="320"/>
        <v>0</v>
      </c>
      <c r="T816" s="17">
        <f t="shared" si="329"/>
        <v>7.9699999999999993E-2</v>
      </c>
      <c r="U816" s="101">
        <f t="shared" si="331"/>
        <v>136</v>
      </c>
      <c r="V816" s="101">
        <v>252</v>
      </c>
      <c r="W816" s="22">
        <f t="shared" si="321"/>
        <v>1.0422528760000001</v>
      </c>
      <c r="X816" s="18">
        <f t="shared" si="330"/>
        <v>4905.6142330000002</v>
      </c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4"/>
      <c r="AJ816" s="1"/>
      <c r="AK816" s="20"/>
      <c r="AL816" s="5"/>
      <c r="AM816" s="1"/>
      <c r="AN816" s="1"/>
      <c r="AO816" s="1"/>
      <c r="AP816" s="17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6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7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x14ac:dyDescent="0.2">
      <c r="A817" s="114">
        <f t="shared" si="322"/>
        <v>42277</v>
      </c>
      <c r="B817" s="98">
        <f t="shared" si="313"/>
        <v>121074.794423</v>
      </c>
      <c r="C817" s="10">
        <f t="shared" si="323"/>
        <v>99000</v>
      </c>
      <c r="D817" s="99">
        <f t="shared" si="324"/>
        <v>4346.6499999999996</v>
      </c>
      <c r="E817" s="21">
        <f>VLOOKUP(A816,[1]Plan1!$AY$80:$BA$314,3)</f>
        <v>4370.12</v>
      </c>
      <c r="F817" s="121">
        <f t="shared" si="325"/>
        <v>42263</v>
      </c>
      <c r="G817" s="100">
        <f t="shared" si="314"/>
        <v>5.3995605811372194E-3</v>
      </c>
      <c r="H817" s="20">
        <f t="shared" si="326"/>
        <v>42292</v>
      </c>
      <c r="I817" s="20">
        <f t="shared" si="315"/>
        <v>42292</v>
      </c>
      <c r="J817" s="1">
        <f t="shared" si="312"/>
        <v>21</v>
      </c>
      <c r="K817" s="1">
        <f t="shared" si="333"/>
        <v>11</v>
      </c>
      <c r="L817" s="10">
        <f t="shared" si="316"/>
        <v>1.0028247100000001</v>
      </c>
      <c r="M817" s="22">
        <f t="shared" si="332"/>
        <v>1.0021996200000001</v>
      </c>
      <c r="N817" s="22">
        <f t="shared" si="327"/>
        <v>1.1697370947898524</v>
      </c>
      <c r="O817" s="10">
        <f t="shared" si="328"/>
        <v>1.17304126</v>
      </c>
      <c r="P817" s="10">
        <f t="shared" si="317"/>
        <v>116131.08474000001</v>
      </c>
      <c r="Q817" s="101">
        <f t="shared" si="318"/>
        <v>0</v>
      </c>
      <c r="R817" s="102">
        <f t="shared" si="319"/>
        <v>0</v>
      </c>
      <c r="S817" s="10">
        <f t="shared" si="320"/>
        <v>0</v>
      </c>
      <c r="T817" s="17">
        <f t="shared" si="329"/>
        <v>7.9699999999999993E-2</v>
      </c>
      <c r="U817" s="101">
        <f t="shared" si="331"/>
        <v>137</v>
      </c>
      <c r="V817" s="101">
        <v>252</v>
      </c>
      <c r="W817" s="22">
        <f t="shared" si="321"/>
        <v>1.042570081</v>
      </c>
      <c r="X817" s="18">
        <f t="shared" si="330"/>
        <v>4943.709683</v>
      </c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4"/>
      <c r="AJ817" s="1"/>
      <c r="AK817" s="20"/>
      <c r="AL817" s="5"/>
      <c r="AM817" s="1"/>
      <c r="AN817" s="1"/>
      <c r="AO817" s="1"/>
      <c r="AP817" s="17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6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7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x14ac:dyDescent="0.2">
      <c r="A818" s="114">
        <f t="shared" si="322"/>
        <v>42278</v>
      </c>
      <c r="B818" s="98">
        <f t="shared" si="313"/>
        <v>121142.70329799999</v>
      </c>
      <c r="C818" s="10">
        <f t="shared" si="323"/>
        <v>99000</v>
      </c>
      <c r="D818" s="99">
        <f t="shared" si="324"/>
        <v>4346.6499999999996</v>
      </c>
      <c r="E818" s="21">
        <f>VLOOKUP(A817,[1]Plan1!$AY$80:$BA$314,3)</f>
        <v>4370.12</v>
      </c>
      <c r="F818" s="121">
        <f t="shared" si="325"/>
        <v>42263</v>
      </c>
      <c r="G818" s="100">
        <f t="shared" si="314"/>
        <v>5.3995605811372194E-3</v>
      </c>
      <c r="H818" s="20">
        <f t="shared" si="326"/>
        <v>42292</v>
      </c>
      <c r="I818" s="20">
        <f t="shared" si="315"/>
        <v>42292</v>
      </c>
      <c r="J818" s="1">
        <f t="shared" si="312"/>
        <v>21</v>
      </c>
      <c r="K818" s="1">
        <f t="shared" si="333"/>
        <v>12</v>
      </c>
      <c r="L818" s="10">
        <f t="shared" si="316"/>
        <v>1.0030819</v>
      </c>
      <c r="M818" s="22">
        <f t="shared" si="332"/>
        <v>1.0021996200000001</v>
      </c>
      <c r="N818" s="22">
        <f t="shared" si="327"/>
        <v>1.1697370947898524</v>
      </c>
      <c r="O818" s="10">
        <f t="shared" si="328"/>
        <v>1.1733420999999999</v>
      </c>
      <c r="P818" s="10">
        <f t="shared" si="317"/>
        <v>116160.8679</v>
      </c>
      <c r="Q818" s="101">
        <f t="shared" si="318"/>
        <v>0</v>
      </c>
      <c r="R818" s="102">
        <f t="shared" si="319"/>
        <v>0</v>
      </c>
      <c r="S818" s="10">
        <f t="shared" si="320"/>
        <v>0</v>
      </c>
      <c r="T818" s="17">
        <f t="shared" si="329"/>
        <v>7.9699999999999993E-2</v>
      </c>
      <c r="U818" s="101">
        <f t="shared" si="331"/>
        <v>138</v>
      </c>
      <c r="V818" s="101">
        <v>252</v>
      </c>
      <c r="W818" s="22">
        <f t="shared" si="321"/>
        <v>1.0428873809999999</v>
      </c>
      <c r="X818" s="18">
        <f t="shared" si="330"/>
        <v>4981.8353980000002</v>
      </c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4"/>
      <c r="AJ818" s="1"/>
      <c r="AK818" s="20"/>
      <c r="AL818" s="5"/>
      <c r="AM818" s="1"/>
      <c r="AN818" s="1"/>
      <c r="AO818" s="1"/>
      <c r="AP818" s="17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6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7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x14ac:dyDescent="0.2">
      <c r="A819" s="114">
        <f t="shared" si="322"/>
        <v>42279</v>
      </c>
      <c r="B819" s="98">
        <f t="shared" si="313"/>
        <v>121210.650723</v>
      </c>
      <c r="C819" s="10">
        <f t="shared" si="323"/>
        <v>99000</v>
      </c>
      <c r="D819" s="99">
        <f t="shared" si="324"/>
        <v>4346.6499999999996</v>
      </c>
      <c r="E819" s="21">
        <f>VLOOKUP(A818,[1]Plan1!$AY$80:$BA$314,3)</f>
        <v>4370.12</v>
      </c>
      <c r="F819" s="121">
        <f t="shared" si="325"/>
        <v>42263</v>
      </c>
      <c r="G819" s="100">
        <f t="shared" si="314"/>
        <v>5.3995605811372194E-3</v>
      </c>
      <c r="H819" s="20">
        <f t="shared" si="326"/>
        <v>42292</v>
      </c>
      <c r="I819" s="20">
        <f t="shared" si="315"/>
        <v>42292</v>
      </c>
      <c r="J819" s="1">
        <f t="shared" si="312"/>
        <v>21</v>
      </c>
      <c r="K819" s="1">
        <f t="shared" si="333"/>
        <v>13</v>
      </c>
      <c r="L819" s="10">
        <f t="shared" si="316"/>
        <v>1.00333915</v>
      </c>
      <c r="M819" s="22">
        <f t="shared" si="332"/>
        <v>1.0021996200000001</v>
      </c>
      <c r="N819" s="22">
        <f t="shared" si="327"/>
        <v>1.1697370947898524</v>
      </c>
      <c r="O819" s="10">
        <f t="shared" si="328"/>
        <v>1.1736430200000001</v>
      </c>
      <c r="P819" s="10">
        <f t="shared" si="317"/>
        <v>116190.65897999999</v>
      </c>
      <c r="Q819" s="101">
        <f t="shared" si="318"/>
        <v>0</v>
      </c>
      <c r="R819" s="102">
        <f t="shared" si="319"/>
        <v>0</v>
      </c>
      <c r="S819" s="10">
        <f t="shared" si="320"/>
        <v>0</v>
      </c>
      <c r="T819" s="17">
        <f t="shared" si="329"/>
        <v>7.9699999999999993E-2</v>
      </c>
      <c r="U819" s="101">
        <f t="shared" si="331"/>
        <v>139</v>
      </c>
      <c r="V819" s="101">
        <v>252</v>
      </c>
      <c r="W819" s="22">
        <f t="shared" si="321"/>
        <v>1.0432047790000001</v>
      </c>
      <c r="X819" s="18">
        <f t="shared" si="330"/>
        <v>5019.9917429999996</v>
      </c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4"/>
      <c r="AJ819" s="1"/>
      <c r="AK819" s="20"/>
      <c r="AL819" s="5"/>
      <c r="AM819" s="1"/>
      <c r="AN819" s="1"/>
      <c r="AO819" s="1"/>
      <c r="AP819" s="17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6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7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x14ac:dyDescent="0.2">
      <c r="A820" s="114">
        <f t="shared" si="322"/>
        <v>42280</v>
      </c>
      <c r="B820" s="98">
        <f t="shared" si="313"/>
        <v>121278.63544700001</v>
      </c>
      <c r="C820" s="10">
        <f t="shared" si="323"/>
        <v>99000</v>
      </c>
      <c r="D820" s="99">
        <f t="shared" si="324"/>
        <v>4346.6499999999996</v>
      </c>
      <c r="E820" s="21">
        <f>VLOOKUP(A819,[1]Plan1!$AY$80:$BA$314,3)</f>
        <v>4370.12</v>
      </c>
      <c r="F820" s="121">
        <f t="shared" si="325"/>
        <v>42263</v>
      </c>
      <c r="G820" s="100">
        <f t="shared" si="314"/>
        <v>5.3995605811372194E-3</v>
      </c>
      <c r="H820" s="20">
        <f t="shared" si="326"/>
        <v>42292</v>
      </c>
      <c r="I820" s="20">
        <f t="shared" si="315"/>
        <v>42292</v>
      </c>
      <c r="J820" s="1">
        <f t="shared" si="312"/>
        <v>21</v>
      </c>
      <c r="K820" s="1">
        <f t="shared" si="333"/>
        <v>14</v>
      </c>
      <c r="L820" s="10">
        <f t="shared" si="316"/>
        <v>1.00359647</v>
      </c>
      <c r="M820" s="22">
        <f t="shared" si="332"/>
        <v>1.0021996200000001</v>
      </c>
      <c r="N820" s="22">
        <f t="shared" si="327"/>
        <v>1.1697370947898524</v>
      </c>
      <c r="O820" s="10">
        <f t="shared" si="328"/>
        <v>1.17394401</v>
      </c>
      <c r="P820" s="10">
        <f t="shared" si="317"/>
        <v>116220.45699000001</v>
      </c>
      <c r="Q820" s="101">
        <f t="shared" si="318"/>
        <v>0</v>
      </c>
      <c r="R820" s="102">
        <f t="shared" si="319"/>
        <v>0</v>
      </c>
      <c r="S820" s="10">
        <f t="shared" si="320"/>
        <v>0</v>
      </c>
      <c r="T820" s="17">
        <f t="shared" si="329"/>
        <v>7.9699999999999993E-2</v>
      </c>
      <c r="U820" s="101">
        <f t="shared" si="331"/>
        <v>140</v>
      </c>
      <c r="V820" s="101">
        <v>252</v>
      </c>
      <c r="W820" s="22">
        <f t="shared" si="321"/>
        <v>1.043522273</v>
      </c>
      <c r="X820" s="18">
        <f t="shared" si="330"/>
        <v>5058.178457</v>
      </c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4"/>
      <c r="AJ820" s="1"/>
      <c r="AK820" s="20"/>
      <c r="AL820" s="5"/>
      <c r="AM820" s="1"/>
      <c r="AN820" s="1"/>
      <c r="AO820" s="1"/>
      <c r="AP820" s="17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6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7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x14ac:dyDescent="0.2">
      <c r="A821" s="114">
        <f t="shared" si="322"/>
        <v>42281</v>
      </c>
      <c r="B821" s="98">
        <f t="shared" si="313"/>
        <v>121278.63544700001</v>
      </c>
      <c r="C821" s="10">
        <f t="shared" si="323"/>
        <v>99000</v>
      </c>
      <c r="D821" s="99">
        <f t="shared" si="324"/>
        <v>4346.6499999999996</v>
      </c>
      <c r="E821" s="21">
        <f>VLOOKUP(A820,[1]Plan1!$AY$80:$BA$314,3)</f>
        <v>4370.12</v>
      </c>
      <c r="F821" s="121">
        <f t="shared" si="325"/>
        <v>42263</v>
      </c>
      <c r="G821" s="100">
        <f t="shared" si="314"/>
        <v>5.3995605811372194E-3</v>
      </c>
      <c r="H821" s="20">
        <f t="shared" si="326"/>
        <v>42292</v>
      </c>
      <c r="I821" s="20">
        <f t="shared" si="315"/>
        <v>42292</v>
      </c>
      <c r="J821" s="1">
        <f t="shared" si="312"/>
        <v>21</v>
      </c>
      <c r="K821" s="1">
        <f t="shared" si="333"/>
        <v>14</v>
      </c>
      <c r="L821" s="10">
        <f t="shared" si="316"/>
        <v>1.00359647</v>
      </c>
      <c r="M821" s="22">
        <f t="shared" si="332"/>
        <v>1.0021996200000001</v>
      </c>
      <c r="N821" s="22">
        <f t="shared" si="327"/>
        <v>1.1697370947898524</v>
      </c>
      <c r="O821" s="10">
        <f t="shared" si="328"/>
        <v>1.17394401</v>
      </c>
      <c r="P821" s="10">
        <f t="shared" si="317"/>
        <v>116220.45699000001</v>
      </c>
      <c r="Q821" s="101">
        <f t="shared" si="318"/>
        <v>0</v>
      </c>
      <c r="R821" s="102">
        <f t="shared" si="319"/>
        <v>0</v>
      </c>
      <c r="S821" s="10">
        <f t="shared" si="320"/>
        <v>0</v>
      </c>
      <c r="T821" s="17">
        <f t="shared" si="329"/>
        <v>7.9699999999999993E-2</v>
      </c>
      <c r="U821" s="101">
        <f t="shared" si="331"/>
        <v>140</v>
      </c>
      <c r="V821" s="101">
        <v>252</v>
      </c>
      <c r="W821" s="22">
        <f t="shared" si="321"/>
        <v>1.043522273</v>
      </c>
      <c r="X821" s="18">
        <f t="shared" si="330"/>
        <v>5058.178457</v>
      </c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4"/>
      <c r="AJ821" s="1"/>
      <c r="AK821" s="20"/>
      <c r="AL821" s="5"/>
      <c r="AM821" s="1"/>
      <c r="AN821" s="1"/>
      <c r="AO821" s="1"/>
      <c r="AP821" s="17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6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7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x14ac:dyDescent="0.2">
      <c r="A822" s="114">
        <f t="shared" si="322"/>
        <v>42282</v>
      </c>
      <c r="B822" s="98">
        <f t="shared" si="313"/>
        <v>121278.63544700001</v>
      </c>
      <c r="C822" s="10">
        <f t="shared" si="323"/>
        <v>99000</v>
      </c>
      <c r="D822" s="99">
        <f t="shared" si="324"/>
        <v>4346.6499999999996</v>
      </c>
      <c r="E822" s="21">
        <f>VLOOKUP(A821,[1]Plan1!$AY$80:$BA$314,3)</f>
        <v>4370.12</v>
      </c>
      <c r="F822" s="121">
        <f t="shared" si="325"/>
        <v>42263</v>
      </c>
      <c r="G822" s="100">
        <f t="shared" si="314"/>
        <v>5.3995605811372194E-3</v>
      </c>
      <c r="H822" s="20">
        <f t="shared" si="326"/>
        <v>42292</v>
      </c>
      <c r="I822" s="20">
        <f t="shared" si="315"/>
        <v>42292</v>
      </c>
      <c r="J822" s="1">
        <f t="shared" si="312"/>
        <v>21</v>
      </c>
      <c r="K822" s="1">
        <f t="shared" si="333"/>
        <v>14</v>
      </c>
      <c r="L822" s="10">
        <f t="shared" si="316"/>
        <v>1.00359647</v>
      </c>
      <c r="M822" s="22">
        <f t="shared" si="332"/>
        <v>1.0021996200000001</v>
      </c>
      <c r="N822" s="22">
        <f t="shared" si="327"/>
        <v>1.1697370947898524</v>
      </c>
      <c r="O822" s="10">
        <f t="shared" si="328"/>
        <v>1.17394401</v>
      </c>
      <c r="P822" s="10">
        <f t="shared" si="317"/>
        <v>116220.45699000001</v>
      </c>
      <c r="Q822" s="101">
        <f t="shared" si="318"/>
        <v>0</v>
      </c>
      <c r="R822" s="102">
        <f t="shared" si="319"/>
        <v>0</v>
      </c>
      <c r="S822" s="10">
        <f t="shared" si="320"/>
        <v>0</v>
      </c>
      <c r="T822" s="17">
        <f t="shared" si="329"/>
        <v>7.9699999999999993E-2</v>
      </c>
      <c r="U822" s="101">
        <f t="shared" si="331"/>
        <v>140</v>
      </c>
      <c r="V822" s="101">
        <v>252</v>
      </c>
      <c r="W822" s="22">
        <f t="shared" si="321"/>
        <v>1.043522273</v>
      </c>
      <c r="X822" s="18">
        <f t="shared" si="330"/>
        <v>5058.178457</v>
      </c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4"/>
      <c r="AJ822" s="1"/>
      <c r="AK822" s="20"/>
      <c r="AL822" s="5"/>
      <c r="AM822" s="1"/>
      <c r="AN822" s="1"/>
      <c r="AO822" s="1"/>
      <c r="AP822" s="17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6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7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x14ac:dyDescent="0.2">
      <c r="A823" s="114">
        <f t="shared" si="322"/>
        <v>42283</v>
      </c>
      <c r="B823" s="98">
        <f t="shared" si="313"/>
        <v>121346.65955299999</v>
      </c>
      <c r="C823" s="10">
        <f t="shared" si="323"/>
        <v>99000</v>
      </c>
      <c r="D823" s="99">
        <f t="shared" si="324"/>
        <v>4346.6499999999996</v>
      </c>
      <c r="E823" s="21">
        <f>VLOOKUP(A822,[1]Plan1!$AY$80:$BA$314,3)</f>
        <v>4370.12</v>
      </c>
      <c r="F823" s="121">
        <f t="shared" si="325"/>
        <v>42263</v>
      </c>
      <c r="G823" s="100">
        <f t="shared" si="314"/>
        <v>5.3995605811372194E-3</v>
      </c>
      <c r="H823" s="20">
        <f t="shared" si="326"/>
        <v>42292</v>
      </c>
      <c r="I823" s="20">
        <f t="shared" si="315"/>
        <v>42292</v>
      </c>
      <c r="J823" s="1">
        <f t="shared" ref="J823:J886" si="334">IF(I823=I822,J822,NETWORKDAYS(I822,I823,$AK$118:$AK$502)-1)</f>
        <v>21</v>
      </c>
      <c r="K823" s="1">
        <f t="shared" si="333"/>
        <v>15</v>
      </c>
      <c r="L823" s="10">
        <f t="shared" si="316"/>
        <v>1.00385386</v>
      </c>
      <c r="M823" s="22">
        <f t="shared" si="332"/>
        <v>1.0021996200000001</v>
      </c>
      <c r="N823" s="22">
        <f t="shared" si="327"/>
        <v>1.1697370947898524</v>
      </c>
      <c r="O823" s="10">
        <f t="shared" si="328"/>
        <v>1.1742450900000001</v>
      </c>
      <c r="P823" s="10">
        <f t="shared" si="317"/>
        <v>116250.26390999999</v>
      </c>
      <c r="Q823" s="101">
        <f t="shared" si="318"/>
        <v>0</v>
      </c>
      <c r="R823" s="102">
        <f t="shared" si="319"/>
        <v>0</v>
      </c>
      <c r="S823" s="10">
        <f t="shared" si="320"/>
        <v>0</v>
      </c>
      <c r="T823" s="17">
        <f t="shared" si="329"/>
        <v>7.9699999999999993E-2</v>
      </c>
      <c r="U823" s="101">
        <f t="shared" si="331"/>
        <v>141</v>
      </c>
      <c r="V823" s="101">
        <v>252</v>
      </c>
      <c r="W823" s="22">
        <f t="shared" si="321"/>
        <v>1.0438398630000001</v>
      </c>
      <c r="X823" s="18">
        <f t="shared" si="330"/>
        <v>5096.3956429999998</v>
      </c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4"/>
      <c r="AJ823" s="1"/>
      <c r="AK823" s="20"/>
      <c r="AL823" s="5"/>
      <c r="AM823" s="1"/>
      <c r="AN823" s="1"/>
      <c r="AO823" s="1"/>
      <c r="AP823" s="17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6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7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x14ac:dyDescent="0.2">
      <c r="A824" s="114">
        <f t="shared" si="322"/>
        <v>42284</v>
      </c>
      <c r="B824" s="98">
        <f t="shared" si="313"/>
        <v>121414.721223</v>
      </c>
      <c r="C824" s="10">
        <f t="shared" si="323"/>
        <v>99000</v>
      </c>
      <c r="D824" s="99">
        <f t="shared" si="324"/>
        <v>4346.6499999999996</v>
      </c>
      <c r="E824" s="21">
        <f>VLOOKUP(A823,[1]Plan1!$AY$80:$BA$314,3)</f>
        <v>4370.12</v>
      </c>
      <c r="F824" s="121">
        <f t="shared" si="325"/>
        <v>42263</v>
      </c>
      <c r="G824" s="100">
        <f t="shared" si="314"/>
        <v>5.3995605811372194E-3</v>
      </c>
      <c r="H824" s="20">
        <f t="shared" si="326"/>
        <v>42292</v>
      </c>
      <c r="I824" s="20">
        <f t="shared" si="315"/>
        <v>42292</v>
      </c>
      <c r="J824" s="1">
        <f t="shared" si="334"/>
        <v>21</v>
      </c>
      <c r="K824" s="1">
        <f t="shared" si="333"/>
        <v>16</v>
      </c>
      <c r="L824" s="10">
        <f t="shared" si="316"/>
        <v>1.0041113100000001</v>
      </c>
      <c r="M824" s="22">
        <f t="shared" si="332"/>
        <v>1.0021996200000001</v>
      </c>
      <c r="N824" s="22">
        <f t="shared" si="327"/>
        <v>1.1697370947898524</v>
      </c>
      <c r="O824" s="10">
        <f t="shared" si="328"/>
        <v>1.17454624</v>
      </c>
      <c r="P824" s="10">
        <f t="shared" si="317"/>
        <v>116280.07776</v>
      </c>
      <c r="Q824" s="101">
        <f t="shared" si="318"/>
        <v>0</v>
      </c>
      <c r="R824" s="102">
        <f t="shared" si="319"/>
        <v>0</v>
      </c>
      <c r="S824" s="10">
        <f t="shared" si="320"/>
        <v>0</v>
      </c>
      <c r="T824" s="17">
        <f t="shared" si="329"/>
        <v>7.9699999999999993E-2</v>
      </c>
      <c r="U824" s="101">
        <f t="shared" si="331"/>
        <v>142</v>
      </c>
      <c r="V824" s="101">
        <v>252</v>
      </c>
      <c r="W824" s="22">
        <f t="shared" si="321"/>
        <v>1.0441575510000001</v>
      </c>
      <c r="X824" s="18">
        <f t="shared" si="330"/>
        <v>5134.6434630000003</v>
      </c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4"/>
      <c r="AJ824" s="1"/>
      <c r="AK824" s="20"/>
      <c r="AL824" s="5"/>
      <c r="AM824" s="1"/>
      <c r="AN824" s="1"/>
      <c r="AO824" s="1"/>
      <c r="AP824" s="17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6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7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x14ac:dyDescent="0.2">
      <c r="A825" s="114">
        <f t="shared" si="322"/>
        <v>42285</v>
      </c>
      <c r="B825" s="98">
        <f t="shared" si="313"/>
        <v>121482.820125</v>
      </c>
      <c r="C825" s="10">
        <f t="shared" si="323"/>
        <v>99000</v>
      </c>
      <c r="D825" s="99">
        <f t="shared" si="324"/>
        <v>4346.6499999999996</v>
      </c>
      <c r="E825" s="21">
        <f>VLOOKUP(A824,[1]Plan1!$AY$80:$BA$314,3)</f>
        <v>4370.12</v>
      </c>
      <c r="F825" s="121">
        <f t="shared" si="325"/>
        <v>42263</v>
      </c>
      <c r="G825" s="100">
        <f t="shared" si="314"/>
        <v>5.3995605811372194E-3</v>
      </c>
      <c r="H825" s="20">
        <f t="shared" si="326"/>
        <v>42292</v>
      </c>
      <c r="I825" s="20">
        <f t="shared" si="315"/>
        <v>42292</v>
      </c>
      <c r="J825" s="1">
        <f t="shared" si="334"/>
        <v>21</v>
      </c>
      <c r="K825" s="1">
        <f t="shared" si="333"/>
        <v>17</v>
      </c>
      <c r="L825" s="10">
        <f t="shared" si="316"/>
        <v>1.0043688200000001</v>
      </c>
      <c r="M825" s="22">
        <f t="shared" si="332"/>
        <v>1.0021996200000001</v>
      </c>
      <c r="N825" s="22">
        <f t="shared" si="327"/>
        <v>1.1697370947898524</v>
      </c>
      <c r="O825" s="10">
        <f t="shared" si="328"/>
        <v>1.1748474600000001</v>
      </c>
      <c r="P825" s="10">
        <f t="shared" si="317"/>
        <v>116309.89853999999</v>
      </c>
      <c r="Q825" s="101">
        <f t="shared" si="318"/>
        <v>0</v>
      </c>
      <c r="R825" s="102">
        <f t="shared" si="319"/>
        <v>0</v>
      </c>
      <c r="S825" s="10">
        <f t="shared" si="320"/>
        <v>0</v>
      </c>
      <c r="T825" s="17">
        <f t="shared" si="329"/>
        <v>7.9699999999999993E-2</v>
      </c>
      <c r="U825" s="101">
        <f t="shared" si="331"/>
        <v>143</v>
      </c>
      <c r="V825" s="101">
        <v>252</v>
      </c>
      <c r="W825" s="22">
        <f t="shared" si="321"/>
        <v>1.0444753339999999</v>
      </c>
      <c r="X825" s="18">
        <f t="shared" si="330"/>
        <v>5172.9215850000001</v>
      </c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4"/>
      <c r="AJ825" s="1"/>
      <c r="AK825" s="20"/>
      <c r="AL825" s="5"/>
      <c r="AM825" s="1"/>
      <c r="AN825" s="1"/>
      <c r="AO825" s="1"/>
      <c r="AP825" s="17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6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7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x14ac:dyDescent="0.2">
      <c r="A826" s="114">
        <f t="shared" si="322"/>
        <v>42286</v>
      </c>
      <c r="B826" s="98">
        <f t="shared" si="313"/>
        <v>121550.95868899999</v>
      </c>
      <c r="C826" s="10">
        <f t="shared" si="323"/>
        <v>99000</v>
      </c>
      <c r="D826" s="99">
        <f t="shared" si="324"/>
        <v>4346.6499999999996</v>
      </c>
      <c r="E826" s="21">
        <f>VLOOKUP(A825,[1]Plan1!$AY$80:$BA$314,3)</f>
        <v>4370.12</v>
      </c>
      <c r="F826" s="121">
        <f t="shared" si="325"/>
        <v>42263</v>
      </c>
      <c r="G826" s="100">
        <f t="shared" si="314"/>
        <v>5.3995605811372194E-3</v>
      </c>
      <c r="H826" s="20">
        <f t="shared" si="326"/>
        <v>42292</v>
      </c>
      <c r="I826" s="20">
        <f t="shared" si="315"/>
        <v>42292</v>
      </c>
      <c r="J826" s="1">
        <f t="shared" si="334"/>
        <v>21</v>
      </c>
      <c r="K826" s="1">
        <f t="shared" si="333"/>
        <v>18</v>
      </c>
      <c r="L826" s="10">
        <f t="shared" si="316"/>
        <v>1.00462641</v>
      </c>
      <c r="M826" s="22">
        <f t="shared" si="332"/>
        <v>1.0021996200000001</v>
      </c>
      <c r="N826" s="22">
        <f t="shared" si="327"/>
        <v>1.1697370947898524</v>
      </c>
      <c r="O826" s="10">
        <f t="shared" si="328"/>
        <v>1.1751487700000001</v>
      </c>
      <c r="P826" s="10">
        <f t="shared" si="317"/>
        <v>116339.72822999999</v>
      </c>
      <c r="Q826" s="101">
        <f t="shared" si="318"/>
        <v>0</v>
      </c>
      <c r="R826" s="102">
        <f t="shared" si="319"/>
        <v>0</v>
      </c>
      <c r="S826" s="10">
        <f t="shared" si="320"/>
        <v>0</v>
      </c>
      <c r="T826" s="17">
        <f t="shared" si="329"/>
        <v>7.9699999999999993E-2</v>
      </c>
      <c r="U826" s="101">
        <f t="shared" si="331"/>
        <v>144</v>
      </c>
      <c r="V826" s="101">
        <v>252</v>
      </c>
      <c r="W826" s="22">
        <f t="shared" si="321"/>
        <v>1.0447932150000001</v>
      </c>
      <c r="X826" s="18">
        <f t="shared" si="330"/>
        <v>5211.2304590000003</v>
      </c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4"/>
      <c r="AJ826" s="1"/>
      <c r="AK826" s="20"/>
      <c r="AL826" s="5"/>
      <c r="AM826" s="1"/>
      <c r="AN826" s="1"/>
      <c r="AO826" s="1"/>
      <c r="AP826" s="17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6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7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x14ac:dyDescent="0.2">
      <c r="A827" s="114">
        <f t="shared" si="322"/>
        <v>42287</v>
      </c>
      <c r="B827" s="98">
        <f t="shared" si="313"/>
        <v>121619.13578299999</v>
      </c>
      <c r="C827" s="10">
        <f t="shared" si="323"/>
        <v>99000</v>
      </c>
      <c r="D827" s="99">
        <f t="shared" si="324"/>
        <v>4346.6499999999996</v>
      </c>
      <c r="E827" s="21">
        <f>VLOOKUP(A826,[1]Plan1!$AY$80:$BA$314,3)</f>
        <v>4370.12</v>
      </c>
      <c r="F827" s="121">
        <f t="shared" si="325"/>
        <v>42263</v>
      </c>
      <c r="G827" s="100">
        <f t="shared" si="314"/>
        <v>5.3995605811372194E-3</v>
      </c>
      <c r="H827" s="20">
        <f t="shared" si="326"/>
        <v>42292</v>
      </c>
      <c r="I827" s="20">
        <f t="shared" si="315"/>
        <v>42292</v>
      </c>
      <c r="J827" s="1">
        <f t="shared" si="334"/>
        <v>21</v>
      </c>
      <c r="K827" s="1">
        <f t="shared" si="333"/>
        <v>19</v>
      </c>
      <c r="L827" s="10">
        <f t="shared" si="316"/>
        <v>1.00488406</v>
      </c>
      <c r="M827" s="22">
        <f t="shared" si="332"/>
        <v>1.0021996200000001</v>
      </c>
      <c r="N827" s="22">
        <f t="shared" si="327"/>
        <v>1.1697370947898524</v>
      </c>
      <c r="O827" s="10">
        <f t="shared" si="328"/>
        <v>1.17545016</v>
      </c>
      <c r="P827" s="10">
        <f t="shared" si="317"/>
        <v>116369.56584</v>
      </c>
      <c r="Q827" s="101">
        <f t="shared" si="318"/>
        <v>0</v>
      </c>
      <c r="R827" s="102">
        <f t="shared" si="319"/>
        <v>0</v>
      </c>
      <c r="S827" s="10">
        <f t="shared" si="320"/>
        <v>0</v>
      </c>
      <c r="T827" s="17">
        <f t="shared" si="329"/>
        <v>7.9699999999999993E-2</v>
      </c>
      <c r="U827" s="101">
        <f t="shared" si="331"/>
        <v>145</v>
      </c>
      <c r="V827" s="101">
        <v>252</v>
      </c>
      <c r="W827" s="22">
        <f t="shared" si="321"/>
        <v>1.0451111930000001</v>
      </c>
      <c r="X827" s="18">
        <f t="shared" si="330"/>
        <v>5249.5699430000004</v>
      </c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4"/>
      <c r="AJ827" s="1"/>
      <c r="AK827" s="20"/>
      <c r="AL827" s="5"/>
      <c r="AM827" s="1"/>
      <c r="AN827" s="1"/>
      <c r="AO827" s="1"/>
      <c r="AP827" s="17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6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7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x14ac:dyDescent="0.2">
      <c r="A828" s="114">
        <f t="shared" si="322"/>
        <v>42288</v>
      </c>
      <c r="B828" s="98">
        <f t="shared" si="313"/>
        <v>121619.13578299999</v>
      </c>
      <c r="C828" s="10">
        <f t="shared" si="323"/>
        <v>99000</v>
      </c>
      <c r="D828" s="99">
        <f t="shared" si="324"/>
        <v>4346.6499999999996</v>
      </c>
      <c r="E828" s="21">
        <f>VLOOKUP(A827,[1]Plan1!$AY$80:$BA$314,3)</f>
        <v>4370.12</v>
      </c>
      <c r="F828" s="121">
        <f t="shared" si="325"/>
        <v>42263</v>
      </c>
      <c r="G828" s="100">
        <f t="shared" si="314"/>
        <v>5.3995605811372194E-3</v>
      </c>
      <c r="H828" s="20">
        <f t="shared" si="326"/>
        <v>42292</v>
      </c>
      <c r="I828" s="20">
        <f t="shared" si="315"/>
        <v>42292</v>
      </c>
      <c r="J828" s="1">
        <f t="shared" si="334"/>
        <v>21</v>
      </c>
      <c r="K828" s="1">
        <f t="shared" si="333"/>
        <v>19</v>
      </c>
      <c r="L828" s="10">
        <f t="shared" si="316"/>
        <v>1.00488406</v>
      </c>
      <c r="M828" s="22">
        <f t="shared" si="332"/>
        <v>1.0021996200000001</v>
      </c>
      <c r="N828" s="22">
        <f t="shared" si="327"/>
        <v>1.1697370947898524</v>
      </c>
      <c r="O828" s="10">
        <f t="shared" si="328"/>
        <v>1.17545016</v>
      </c>
      <c r="P828" s="10">
        <f t="shared" si="317"/>
        <v>116369.56584</v>
      </c>
      <c r="Q828" s="101">
        <f t="shared" si="318"/>
        <v>0</v>
      </c>
      <c r="R828" s="102">
        <f t="shared" si="319"/>
        <v>0</v>
      </c>
      <c r="S828" s="10">
        <f t="shared" si="320"/>
        <v>0</v>
      </c>
      <c r="T828" s="17">
        <f t="shared" si="329"/>
        <v>7.9699999999999993E-2</v>
      </c>
      <c r="U828" s="101">
        <f t="shared" si="331"/>
        <v>145</v>
      </c>
      <c r="V828" s="101">
        <v>252</v>
      </c>
      <c r="W828" s="22">
        <f t="shared" si="321"/>
        <v>1.0451111930000001</v>
      </c>
      <c r="X828" s="18">
        <f t="shared" si="330"/>
        <v>5249.5699430000004</v>
      </c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4"/>
      <c r="AJ828" s="1"/>
      <c r="AK828" s="20"/>
      <c r="AL828" s="5"/>
      <c r="AM828" s="1"/>
      <c r="AN828" s="1"/>
      <c r="AO828" s="1"/>
      <c r="AP828" s="17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6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7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x14ac:dyDescent="0.2">
      <c r="A829" s="114">
        <f t="shared" si="322"/>
        <v>42289</v>
      </c>
      <c r="B829" s="98">
        <f t="shared" si="313"/>
        <v>121619.13578299999</v>
      </c>
      <c r="C829" s="10">
        <f t="shared" si="323"/>
        <v>99000</v>
      </c>
      <c r="D829" s="99">
        <f t="shared" si="324"/>
        <v>4346.6499999999996</v>
      </c>
      <c r="E829" s="21">
        <f>VLOOKUP(A828,[1]Plan1!$AY$80:$BA$314,3)</f>
        <v>4370.12</v>
      </c>
      <c r="F829" s="121">
        <f t="shared" si="325"/>
        <v>42263</v>
      </c>
      <c r="G829" s="100">
        <f t="shared" si="314"/>
        <v>5.3995605811372194E-3</v>
      </c>
      <c r="H829" s="20">
        <f t="shared" si="326"/>
        <v>42292</v>
      </c>
      <c r="I829" s="20">
        <f t="shared" si="315"/>
        <v>42292</v>
      </c>
      <c r="J829" s="1">
        <f t="shared" si="334"/>
        <v>21</v>
      </c>
      <c r="K829" s="1">
        <f t="shared" si="333"/>
        <v>19</v>
      </c>
      <c r="L829" s="10">
        <f t="shared" si="316"/>
        <v>1.00488406</v>
      </c>
      <c r="M829" s="22">
        <f t="shared" si="332"/>
        <v>1.0021996200000001</v>
      </c>
      <c r="N829" s="22">
        <f t="shared" si="327"/>
        <v>1.1697370947898524</v>
      </c>
      <c r="O829" s="10">
        <f t="shared" si="328"/>
        <v>1.17545016</v>
      </c>
      <c r="P829" s="10">
        <f t="shared" si="317"/>
        <v>116369.56584</v>
      </c>
      <c r="Q829" s="101">
        <f t="shared" si="318"/>
        <v>0</v>
      </c>
      <c r="R829" s="102">
        <f t="shared" si="319"/>
        <v>0</v>
      </c>
      <c r="S829" s="10">
        <f t="shared" si="320"/>
        <v>0</v>
      </c>
      <c r="T829" s="17">
        <f t="shared" si="329"/>
        <v>7.9699999999999993E-2</v>
      </c>
      <c r="U829" s="101">
        <f t="shared" si="331"/>
        <v>145</v>
      </c>
      <c r="V829" s="101">
        <v>252</v>
      </c>
      <c r="W829" s="22">
        <f t="shared" si="321"/>
        <v>1.0451111930000001</v>
      </c>
      <c r="X829" s="18">
        <f t="shared" si="330"/>
        <v>5249.5699430000004</v>
      </c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4"/>
      <c r="AJ829" s="1"/>
      <c r="AK829" s="20"/>
      <c r="AL829" s="5"/>
      <c r="AM829" s="1"/>
      <c r="AN829" s="1"/>
      <c r="AO829" s="1"/>
      <c r="AP829" s="17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6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7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x14ac:dyDescent="0.2">
      <c r="A830" s="114">
        <f t="shared" si="322"/>
        <v>42290</v>
      </c>
      <c r="B830" s="98">
        <f t="shared" si="313"/>
        <v>121619.13578299999</v>
      </c>
      <c r="C830" s="10">
        <f t="shared" si="323"/>
        <v>99000</v>
      </c>
      <c r="D830" s="99">
        <f t="shared" si="324"/>
        <v>4346.6499999999996</v>
      </c>
      <c r="E830" s="21">
        <f>VLOOKUP(A829,[1]Plan1!$AY$80:$BA$314,3)</f>
        <v>4370.12</v>
      </c>
      <c r="F830" s="121">
        <f t="shared" si="325"/>
        <v>42263</v>
      </c>
      <c r="G830" s="100">
        <f t="shared" si="314"/>
        <v>5.3995605811372194E-3</v>
      </c>
      <c r="H830" s="20">
        <f t="shared" si="326"/>
        <v>42292</v>
      </c>
      <c r="I830" s="20">
        <f t="shared" si="315"/>
        <v>42292</v>
      </c>
      <c r="J830" s="1">
        <f t="shared" si="334"/>
        <v>21</v>
      </c>
      <c r="K830" s="1">
        <f t="shared" si="333"/>
        <v>19</v>
      </c>
      <c r="L830" s="10">
        <f t="shared" si="316"/>
        <v>1.00488406</v>
      </c>
      <c r="M830" s="22">
        <f t="shared" si="332"/>
        <v>1.0021996200000001</v>
      </c>
      <c r="N830" s="22">
        <f t="shared" si="327"/>
        <v>1.1697370947898524</v>
      </c>
      <c r="O830" s="10">
        <f t="shared" si="328"/>
        <v>1.17545016</v>
      </c>
      <c r="P830" s="10">
        <f t="shared" si="317"/>
        <v>116369.56584</v>
      </c>
      <c r="Q830" s="101">
        <f t="shared" si="318"/>
        <v>0</v>
      </c>
      <c r="R830" s="102">
        <f t="shared" si="319"/>
        <v>0</v>
      </c>
      <c r="S830" s="10">
        <f t="shared" si="320"/>
        <v>0</v>
      </c>
      <c r="T830" s="17">
        <f t="shared" si="329"/>
        <v>7.9699999999999993E-2</v>
      </c>
      <c r="U830" s="101">
        <f t="shared" si="331"/>
        <v>145</v>
      </c>
      <c r="V830" s="101">
        <v>252</v>
      </c>
      <c r="W830" s="22">
        <f t="shared" si="321"/>
        <v>1.0451111930000001</v>
      </c>
      <c r="X830" s="18">
        <f t="shared" si="330"/>
        <v>5249.5699430000004</v>
      </c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4"/>
      <c r="AJ830" s="1"/>
      <c r="AK830" s="20"/>
      <c r="AL830" s="5"/>
      <c r="AM830" s="1"/>
      <c r="AN830" s="1"/>
      <c r="AO830" s="1"/>
      <c r="AP830" s="17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6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7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x14ac:dyDescent="0.2">
      <c r="A831" s="114">
        <f t="shared" si="322"/>
        <v>42291</v>
      </c>
      <c r="B831" s="98">
        <f t="shared" si="313"/>
        <v>121687.349237</v>
      </c>
      <c r="C831" s="10">
        <f t="shared" si="323"/>
        <v>99000</v>
      </c>
      <c r="D831" s="99">
        <f t="shared" si="324"/>
        <v>4346.6499999999996</v>
      </c>
      <c r="E831" s="21">
        <f>VLOOKUP(A830,[1]Plan1!$AY$80:$BA$314,3)</f>
        <v>4370.12</v>
      </c>
      <c r="F831" s="121">
        <f t="shared" si="325"/>
        <v>42263</v>
      </c>
      <c r="G831" s="100">
        <f t="shared" si="314"/>
        <v>5.3995605811372194E-3</v>
      </c>
      <c r="H831" s="20">
        <f t="shared" si="326"/>
        <v>42292</v>
      </c>
      <c r="I831" s="20">
        <f t="shared" si="315"/>
        <v>42292</v>
      </c>
      <c r="J831" s="1">
        <f t="shared" si="334"/>
        <v>21</v>
      </c>
      <c r="K831" s="1">
        <f t="shared" si="333"/>
        <v>20</v>
      </c>
      <c r="L831" s="10">
        <f t="shared" si="316"/>
        <v>1.00514177</v>
      </c>
      <c r="M831" s="22">
        <f t="shared" si="332"/>
        <v>1.0021996200000001</v>
      </c>
      <c r="N831" s="22">
        <f t="shared" si="327"/>
        <v>1.1697370947898524</v>
      </c>
      <c r="O831" s="10">
        <f t="shared" si="328"/>
        <v>1.1757516100000001</v>
      </c>
      <c r="P831" s="10">
        <f t="shared" si="317"/>
        <v>116399.40939</v>
      </c>
      <c r="Q831" s="101">
        <f t="shared" si="318"/>
        <v>0</v>
      </c>
      <c r="R831" s="102">
        <f t="shared" si="319"/>
        <v>0</v>
      </c>
      <c r="S831" s="10">
        <f t="shared" si="320"/>
        <v>0</v>
      </c>
      <c r="T831" s="17">
        <f t="shared" si="329"/>
        <v>7.9699999999999993E-2</v>
      </c>
      <c r="U831" s="101">
        <f t="shared" si="331"/>
        <v>146</v>
      </c>
      <c r="V831" s="101">
        <v>252</v>
      </c>
      <c r="W831" s="22">
        <f t="shared" si="321"/>
        <v>1.0454292670000001</v>
      </c>
      <c r="X831" s="18">
        <f t="shared" si="330"/>
        <v>5287.9398469999996</v>
      </c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4"/>
      <c r="AJ831" s="1"/>
      <c r="AK831" s="20"/>
      <c r="AL831" s="5"/>
      <c r="AM831" s="1"/>
      <c r="AN831" s="1"/>
      <c r="AO831" s="1"/>
      <c r="AP831" s="17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6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7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x14ac:dyDescent="0.2">
      <c r="A832" s="114">
        <f t="shared" si="322"/>
        <v>42292</v>
      </c>
      <c r="B832" s="98">
        <f t="shared" si="313"/>
        <v>121755.60332299999</v>
      </c>
      <c r="C832" s="10">
        <f t="shared" si="323"/>
        <v>99000</v>
      </c>
      <c r="D832" s="99">
        <f t="shared" si="324"/>
        <v>4346.6499999999996</v>
      </c>
      <c r="E832" s="21">
        <f>VLOOKUP(A831,[1]Plan1!$AY$80:$BA$314,3)</f>
        <v>4370.12</v>
      </c>
      <c r="F832" s="121">
        <f t="shared" si="325"/>
        <v>42263</v>
      </c>
      <c r="G832" s="100">
        <f t="shared" si="314"/>
        <v>5.3995605811372194E-3</v>
      </c>
      <c r="H832" s="20">
        <f t="shared" si="326"/>
        <v>42324</v>
      </c>
      <c r="I832" s="20">
        <f t="shared" si="315"/>
        <v>42292</v>
      </c>
      <c r="J832" s="1">
        <f t="shared" si="334"/>
        <v>21</v>
      </c>
      <c r="K832" s="1">
        <f t="shared" si="333"/>
        <v>21</v>
      </c>
      <c r="L832" s="10">
        <f t="shared" si="316"/>
        <v>1.0053995600000001</v>
      </c>
      <c r="M832" s="22">
        <f t="shared" si="332"/>
        <v>1.0021996200000001</v>
      </c>
      <c r="N832" s="22">
        <f t="shared" si="327"/>
        <v>1.1697370947898524</v>
      </c>
      <c r="O832" s="10">
        <f t="shared" si="328"/>
        <v>1.1760531599999999</v>
      </c>
      <c r="P832" s="10">
        <f t="shared" si="317"/>
        <v>116429.26284</v>
      </c>
      <c r="Q832" s="101">
        <f t="shared" si="318"/>
        <v>0</v>
      </c>
      <c r="R832" s="102">
        <f t="shared" si="319"/>
        <v>0</v>
      </c>
      <c r="S832" s="10">
        <f t="shared" si="320"/>
        <v>0</v>
      </c>
      <c r="T832" s="17">
        <f t="shared" si="329"/>
        <v>7.9699999999999993E-2</v>
      </c>
      <c r="U832" s="101">
        <f t="shared" si="331"/>
        <v>147</v>
      </c>
      <c r="V832" s="101">
        <v>252</v>
      </c>
      <c r="W832" s="22">
        <f t="shared" si="321"/>
        <v>1.045747438</v>
      </c>
      <c r="X832" s="18">
        <f t="shared" si="330"/>
        <v>5326.3404829999999</v>
      </c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4"/>
      <c r="AJ832" s="1"/>
      <c r="AK832" s="20"/>
      <c r="AL832" s="5"/>
      <c r="AM832" s="1"/>
      <c r="AN832" s="1"/>
      <c r="AO832" s="1"/>
      <c r="AP832" s="17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6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7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x14ac:dyDescent="0.2">
      <c r="A833" s="114">
        <f t="shared" si="322"/>
        <v>42293</v>
      </c>
      <c r="B833" s="98">
        <f t="shared" si="313"/>
        <v>121840.02334699999</v>
      </c>
      <c r="C833" s="10">
        <f t="shared" si="323"/>
        <v>99000</v>
      </c>
      <c r="D833" s="99">
        <f t="shared" si="324"/>
        <v>4370.12</v>
      </c>
      <c r="E833" s="21">
        <f>VLOOKUP(A832,[1]Plan1!$AY$80:$BA$314,3)</f>
        <v>4405.95</v>
      </c>
      <c r="F833" s="121">
        <f t="shared" si="325"/>
        <v>42293</v>
      </c>
      <c r="G833" s="100">
        <f t="shared" si="314"/>
        <v>8.1988595278847942E-3</v>
      </c>
      <c r="H833" s="20">
        <f t="shared" si="326"/>
        <v>42324</v>
      </c>
      <c r="I833" s="20">
        <f t="shared" si="315"/>
        <v>42324</v>
      </c>
      <c r="J833" s="1">
        <f t="shared" si="334"/>
        <v>21</v>
      </c>
      <c r="K833" s="1">
        <f t="shared" si="333"/>
        <v>1</v>
      </c>
      <c r="L833" s="10">
        <f t="shared" si="316"/>
        <v>1.0003888999999999</v>
      </c>
      <c r="M833" s="22">
        <f t="shared" si="332"/>
        <v>1.0053995600000001</v>
      </c>
      <c r="N833" s="22">
        <f t="shared" si="327"/>
        <v>1.176053160417396</v>
      </c>
      <c r="O833" s="10">
        <f t="shared" si="328"/>
        <v>1.1765105199999999</v>
      </c>
      <c r="P833" s="10">
        <f t="shared" si="317"/>
        <v>116474.54148</v>
      </c>
      <c r="Q833" s="101">
        <f t="shared" si="318"/>
        <v>0</v>
      </c>
      <c r="R833" s="102">
        <f t="shared" si="319"/>
        <v>0</v>
      </c>
      <c r="S833" s="10">
        <f t="shared" si="320"/>
        <v>0</v>
      </c>
      <c r="T833" s="17">
        <f t="shared" si="329"/>
        <v>7.9699999999999993E-2</v>
      </c>
      <c r="U833" s="101">
        <f t="shared" si="331"/>
        <v>148</v>
      </c>
      <c r="V833" s="101">
        <v>252</v>
      </c>
      <c r="W833" s="22">
        <f t="shared" si="321"/>
        <v>1.046065705</v>
      </c>
      <c r="X833" s="18">
        <f t="shared" si="330"/>
        <v>5365.4818670000004</v>
      </c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4"/>
      <c r="AJ833" s="1"/>
      <c r="AK833" s="20"/>
      <c r="AL833" s="5"/>
      <c r="AM833" s="1"/>
      <c r="AN833" s="1"/>
      <c r="AO833" s="1"/>
      <c r="AP833" s="17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6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7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x14ac:dyDescent="0.2">
      <c r="A834" s="114">
        <f t="shared" si="322"/>
        <v>42294</v>
      </c>
      <c r="B834" s="98">
        <f t="shared" si="313"/>
        <v>121924.504331</v>
      </c>
      <c r="C834" s="10">
        <f t="shared" si="323"/>
        <v>99000</v>
      </c>
      <c r="D834" s="99">
        <f t="shared" si="324"/>
        <v>4370.12</v>
      </c>
      <c r="E834" s="21">
        <f>VLOOKUP(A833,[1]Plan1!$AY$80:$BA$314,3)</f>
        <v>4405.95</v>
      </c>
      <c r="F834" s="121">
        <f t="shared" si="325"/>
        <v>42293</v>
      </c>
      <c r="G834" s="100">
        <f t="shared" si="314"/>
        <v>8.1988595278847942E-3</v>
      </c>
      <c r="H834" s="20">
        <f t="shared" si="326"/>
        <v>42324</v>
      </c>
      <c r="I834" s="20">
        <f t="shared" si="315"/>
        <v>42324</v>
      </c>
      <c r="J834" s="1">
        <f t="shared" si="334"/>
        <v>21</v>
      </c>
      <c r="K834" s="1">
        <f t="shared" si="333"/>
        <v>2</v>
      </c>
      <c r="L834" s="10">
        <f t="shared" si="316"/>
        <v>1.00077796</v>
      </c>
      <c r="M834" s="22">
        <f t="shared" si="332"/>
        <v>1.0053995600000001</v>
      </c>
      <c r="N834" s="22">
        <f t="shared" si="327"/>
        <v>1.176053160417396</v>
      </c>
      <c r="O834" s="10">
        <f t="shared" si="328"/>
        <v>1.17696808</v>
      </c>
      <c r="P834" s="10">
        <f t="shared" si="317"/>
        <v>116519.83992</v>
      </c>
      <c r="Q834" s="101">
        <f t="shared" si="318"/>
        <v>0</v>
      </c>
      <c r="R834" s="102">
        <f t="shared" si="319"/>
        <v>0</v>
      </c>
      <c r="S834" s="10">
        <f t="shared" si="320"/>
        <v>0</v>
      </c>
      <c r="T834" s="17">
        <f t="shared" si="329"/>
        <v>7.9699999999999993E-2</v>
      </c>
      <c r="U834" s="101">
        <f t="shared" si="331"/>
        <v>149</v>
      </c>
      <c r="V834" s="101">
        <v>252</v>
      </c>
      <c r="W834" s="22">
        <f t="shared" si="321"/>
        <v>1.04638407</v>
      </c>
      <c r="X834" s="18">
        <f t="shared" si="330"/>
        <v>5404.6644109999997</v>
      </c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4"/>
      <c r="AJ834" s="1"/>
      <c r="AK834" s="20"/>
      <c r="AL834" s="5"/>
      <c r="AM834" s="1"/>
      <c r="AN834" s="1"/>
      <c r="AO834" s="1"/>
      <c r="AP834" s="17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6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7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x14ac:dyDescent="0.2">
      <c r="A835" s="114">
        <f t="shared" si="322"/>
        <v>42295</v>
      </c>
      <c r="B835" s="98">
        <f t="shared" si="313"/>
        <v>121924.504331</v>
      </c>
      <c r="C835" s="10">
        <f t="shared" si="323"/>
        <v>99000</v>
      </c>
      <c r="D835" s="99">
        <f t="shared" si="324"/>
        <v>4370.12</v>
      </c>
      <c r="E835" s="21">
        <f>VLOOKUP(A834,[1]Plan1!$AY$80:$BA$314,3)</f>
        <v>4405.95</v>
      </c>
      <c r="F835" s="121">
        <f t="shared" si="325"/>
        <v>42293</v>
      </c>
      <c r="G835" s="100">
        <f t="shared" si="314"/>
        <v>8.1988595278847942E-3</v>
      </c>
      <c r="H835" s="20">
        <f t="shared" si="326"/>
        <v>42324</v>
      </c>
      <c r="I835" s="20">
        <f t="shared" si="315"/>
        <v>42324</v>
      </c>
      <c r="J835" s="1">
        <f t="shared" si="334"/>
        <v>21</v>
      </c>
      <c r="K835" s="1">
        <f t="shared" si="333"/>
        <v>2</v>
      </c>
      <c r="L835" s="10">
        <f t="shared" si="316"/>
        <v>1.00077796</v>
      </c>
      <c r="M835" s="22">
        <f t="shared" si="332"/>
        <v>1.0053995600000001</v>
      </c>
      <c r="N835" s="22">
        <f t="shared" si="327"/>
        <v>1.176053160417396</v>
      </c>
      <c r="O835" s="10">
        <f t="shared" si="328"/>
        <v>1.17696808</v>
      </c>
      <c r="P835" s="10">
        <f t="shared" si="317"/>
        <v>116519.83992</v>
      </c>
      <c r="Q835" s="101">
        <f t="shared" si="318"/>
        <v>0</v>
      </c>
      <c r="R835" s="102">
        <f t="shared" si="319"/>
        <v>0</v>
      </c>
      <c r="S835" s="10">
        <f t="shared" si="320"/>
        <v>0</v>
      </c>
      <c r="T835" s="17">
        <f t="shared" si="329"/>
        <v>7.9699999999999993E-2</v>
      </c>
      <c r="U835" s="101">
        <f t="shared" si="331"/>
        <v>149</v>
      </c>
      <c r="V835" s="101">
        <v>252</v>
      </c>
      <c r="W835" s="22">
        <f t="shared" si="321"/>
        <v>1.04638407</v>
      </c>
      <c r="X835" s="18">
        <f t="shared" si="330"/>
        <v>5404.6644109999997</v>
      </c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4"/>
      <c r="AJ835" s="1"/>
      <c r="AK835" s="20"/>
      <c r="AL835" s="5"/>
      <c r="AM835" s="1"/>
      <c r="AN835" s="1"/>
      <c r="AO835" s="1"/>
      <c r="AP835" s="17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6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7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x14ac:dyDescent="0.2">
      <c r="A836" s="114">
        <f t="shared" si="322"/>
        <v>42296</v>
      </c>
      <c r="B836" s="98">
        <f t="shared" si="313"/>
        <v>121924.504331</v>
      </c>
      <c r="C836" s="10">
        <f t="shared" si="323"/>
        <v>99000</v>
      </c>
      <c r="D836" s="99">
        <f t="shared" si="324"/>
        <v>4370.12</v>
      </c>
      <c r="E836" s="21">
        <f>VLOOKUP(A835,[1]Plan1!$AY$80:$BA$314,3)</f>
        <v>4405.95</v>
      </c>
      <c r="F836" s="121">
        <f t="shared" si="325"/>
        <v>42293</v>
      </c>
      <c r="G836" s="100">
        <f t="shared" si="314"/>
        <v>8.1988595278847942E-3</v>
      </c>
      <c r="H836" s="20">
        <f t="shared" si="326"/>
        <v>42324</v>
      </c>
      <c r="I836" s="20">
        <f t="shared" si="315"/>
        <v>42324</v>
      </c>
      <c r="J836" s="1">
        <f t="shared" si="334"/>
        <v>21</v>
      </c>
      <c r="K836" s="1">
        <f t="shared" si="333"/>
        <v>2</v>
      </c>
      <c r="L836" s="10">
        <f t="shared" si="316"/>
        <v>1.00077796</v>
      </c>
      <c r="M836" s="22">
        <f t="shared" si="332"/>
        <v>1.0053995600000001</v>
      </c>
      <c r="N836" s="22">
        <f t="shared" si="327"/>
        <v>1.176053160417396</v>
      </c>
      <c r="O836" s="10">
        <f t="shared" si="328"/>
        <v>1.17696808</v>
      </c>
      <c r="P836" s="10">
        <f t="shared" si="317"/>
        <v>116519.83992</v>
      </c>
      <c r="Q836" s="101">
        <f t="shared" si="318"/>
        <v>0</v>
      </c>
      <c r="R836" s="102">
        <f t="shared" si="319"/>
        <v>0</v>
      </c>
      <c r="S836" s="10">
        <f t="shared" si="320"/>
        <v>0</v>
      </c>
      <c r="T836" s="17">
        <f t="shared" si="329"/>
        <v>7.9699999999999993E-2</v>
      </c>
      <c r="U836" s="101">
        <f t="shared" si="331"/>
        <v>149</v>
      </c>
      <c r="V836" s="101">
        <v>252</v>
      </c>
      <c r="W836" s="22">
        <f t="shared" si="321"/>
        <v>1.04638407</v>
      </c>
      <c r="X836" s="18">
        <f t="shared" si="330"/>
        <v>5404.6644109999997</v>
      </c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4"/>
      <c r="AJ836" s="1"/>
      <c r="AK836" s="20"/>
      <c r="AL836" s="5"/>
      <c r="AM836" s="1"/>
      <c r="AN836" s="1"/>
      <c r="AO836" s="1"/>
      <c r="AP836" s="17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6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7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x14ac:dyDescent="0.2">
      <c r="A837" s="114">
        <f t="shared" si="322"/>
        <v>42297</v>
      </c>
      <c r="B837" s="98">
        <f t="shared" si="313"/>
        <v>122009.04308</v>
      </c>
      <c r="C837" s="10">
        <f t="shared" si="323"/>
        <v>99000</v>
      </c>
      <c r="D837" s="99">
        <f t="shared" si="324"/>
        <v>4370.12</v>
      </c>
      <c r="E837" s="21">
        <f>VLOOKUP(A836,[1]Plan1!$AY$80:$BA$314,3)</f>
        <v>4405.95</v>
      </c>
      <c r="F837" s="121">
        <f t="shared" si="325"/>
        <v>42293</v>
      </c>
      <c r="G837" s="100">
        <f t="shared" si="314"/>
        <v>8.1988595278847942E-3</v>
      </c>
      <c r="H837" s="20">
        <f t="shared" si="326"/>
        <v>42324</v>
      </c>
      <c r="I837" s="20">
        <f t="shared" si="315"/>
        <v>42324</v>
      </c>
      <c r="J837" s="1">
        <f t="shared" si="334"/>
        <v>21</v>
      </c>
      <c r="K837" s="1">
        <f t="shared" si="333"/>
        <v>3</v>
      </c>
      <c r="L837" s="10">
        <f t="shared" si="316"/>
        <v>1.00116717</v>
      </c>
      <c r="M837" s="22">
        <f t="shared" si="332"/>
        <v>1.0053995600000001</v>
      </c>
      <c r="N837" s="22">
        <f t="shared" si="327"/>
        <v>1.176053160417396</v>
      </c>
      <c r="O837" s="10">
        <f t="shared" si="328"/>
        <v>1.1774258099999999</v>
      </c>
      <c r="P837" s="10">
        <f t="shared" si="317"/>
        <v>116565.15519</v>
      </c>
      <c r="Q837" s="101">
        <f t="shared" si="318"/>
        <v>0</v>
      </c>
      <c r="R837" s="102">
        <f t="shared" si="319"/>
        <v>0</v>
      </c>
      <c r="S837" s="10">
        <f t="shared" si="320"/>
        <v>0</v>
      </c>
      <c r="T837" s="17">
        <f t="shared" si="329"/>
        <v>7.9699999999999993E-2</v>
      </c>
      <c r="U837" s="101">
        <f t="shared" si="331"/>
        <v>150</v>
      </c>
      <c r="V837" s="101">
        <v>252</v>
      </c>
      <c r="W837" s="22">
        <f t="shared" si="321"/>
        <v>1.0467025320000001</v>
      </c>
      <c r="X837" s="18">
        <f t="shared" si="330"/>
        <v>5443.88789</v>
      </c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4"/>
      <c r="AJ837" s="1"/>
      <c r="AK837" s="20"/>
      <c r="AL837" s="5"/>
      <c r="AM837" s="1"/>
      <c r="AN837" s="1"/>
      <c r="AO837" s="1"/>
      <c r="AP837" s="17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6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7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x14ac:dyDescent="0.2">
      <c r="A838" s="114">
        <f t="shared" si="322"/>
        <v>42298</v>
      </c>
      <c r="B838" s="98">
        <f t="shared" si="313"/>
        <v>122093.64054400001</v>
      </c>
      <c r="C838" s="10">
        <f t="shared" si="323"/>
        <v>99000</v>
      </c>
      <c r="D838" s="99">
        <f t="shared" si="324"/>
        <v>4370.12</v>
      </c>
      <c r="E838" s="21">
        <f>VLOOKUP(A837,[1]Plan1!$AY$80:$BA$314,3)</f>
        <v>4405.95</v>
      </c>
      <c r="F838" s="121">
        <f t="shared" si="325"/>
        <v>42293</v>
      </c>
      <c r="G838" s="100">
        <f t="shared" si="314"/>
        <v>8.1988595278847942E-3</v>
      </c>
      <c r="H838" s="20">
        <f t="shared" si="326"/>
        <v>42324</v>
      </c>
      <c r="I838" s="20">
        <f t="shared" si="315"/>
        <v>42324</v>
      </c>
      <c r="J838" s="1">
        <f t="shared" si="334"/>
        <v>21</v>
      </c>
      <c r="K838" s="1">
        <f t="shared" si="333"/>
        <v>4</v>
      </c>
      <c r="L838" s="10">
        <f t="shared" si="316"/>
        <v>1.00155653</v>
      </c>
      <c r="M838" s="22">
        <f t="shared" si="332"/>
        <v>1.0053995600000001</v>
      </c>
      <c r="N838" s="22">
        <f t="shared" si="327"/>
        <v>1.176053160417396</v>
      </c>
      <c r="O838" s="10">
        <f t="shared" si="328"/>
        <v>1.1778837200000001</v>
      </c>
      <c r="P838" s="10">
        <f t="shared" si="317"/>
        <v>116610.48828000001</v>
      </c>
      <c r="Q838" s="101">
        <f t="shared" si="318"/>
        <v>0</v>
      </c>
      <c r="R838" s="102">
        <f t="shared" si="319"/>
        <v>0</v>
      </c>
      <c r="S838" s="10">
        <f t="shared" si="320"/>
        <v>0</v>
      </c>
      <c r="T838" s="17">
        <f t="shared" si="329"/>
        <v>7.9699999999999993E-2</v>
      </c>
      <c r="U838" s="101">
        <f t="shared" si="331"/>
        <v>151</v>
      </c>
      <c r="V838" s="101">
        <v>252</v>
      </c>
      <c r="W838" s="22">
        <f t="shared" si="321"/>
        <v>1.0470210900000001</v>
      </c>
      <c r="X838" s="18">
        <f t="shared" si="330"/>
        <v>5483.1522640000003</v>
      </c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4"/>
      <c r="AJ838" s="1"/>
      <c r="AK838" s="20"/>
      <c r="AL838" s="5"/>
      <c r="AM838" s="1"/>
      <c r="AN838" s="1"/>
      <c r="AO838" s="1"/>
      <c r="AP838" s="17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6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7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x14ac:dyDescent="0.2">
      <c r="A839" s="114">
        <f t="shared" si="322"/>
        <v>42299</v>
      </c>
      <c r="B839" s="98">
        <f t="shared" si="313"/>
        <v>122178.29594899999</v>
      </c>
      <c r="C839" s="10">
        <f t="shared" si="323"/>
        <v>99000</v>
      </c>
      <c r="D839" s="99">
        <f t="shared" si="324"/>
        <v>4370.12</v>
      </c>
      <c r="E839" s="21">
        <f>VLOOKUP(A838,[1]Plan1!$AY$80:$BA$314,3)</f>
        <v>4405.95</v>
      </c>
      <c r="F839" s="121">
        <f t="shared" si="325"/>
        <v>42293</v>
      </c>
      <c r="G839" s="100">
        <f t="shared" si="314"/>
        <v>8.1988595278847942E-3</v>
      </c>
      <c r="H839" s="20">
        <f t="shared" si="326"/>
        <v>42324</v>
      </c>
      <c r="I839" s="20">
        <f t="shared" si="315"/>
        <v>42324</v>
      </c>
      <c r="J839" s="1">
        <f t="shared" si="334"/>
        <v>21</v>
      </c>
      <c r="K839" s="1">
        <f t="shared" si="333"/>
        <v>5</v>
      </c>
      <c r="L839" s="10">
        <f t="shared" si="316"/>
        <v>1.00194604</v>
      </c>
      <c r="M839" s="22">
        <f t="shared" si="332"/>
        <v>1.0053995600000001</v>
      </c>
      <c r="N839" s="22">
        <f t="shared" si="327"/>
        <v>1.176053160417396</v>
      </c>
      <c r="O839" s="10">
        <f t="shared" si="328"/>
        <v>1.1783418000000001</v>
      </c>
      <c r="P839" s="10">
        <f t="shared" si="317"/>
        <v>116655.8382</v>
      </c>
      <c r="Q839" s="101">
        <f t="shared" si="318"/>
        <v>0</v>
      </c>
      <c r="R839" s="102">
        <f t="shared" si="319"/>
        <v>0</v>
      </c>
      <c r="S839" s="10">
        <f t="shared" si="320"/>
        <v>0</v>
      </c>
      <c r="T839" s="17">
        <f t="shared" si="329"/>
        <v>7.9699999999999993E-2</v>
      </c>
      <c r="U839" s="101">
        <f t="shared" si="331"/>
        <v>152</v>
      </c>
      <c r="V839" s="101">
        <v>252</v>
      </c>
      <c r="W839" s="22">
        <f t="shared" si="321"/>
        <v>1.047339746</v>
      </c>
      <c r="X839" s="18">
        <f t="shared" si="330"/>
        <v>5522.4577490000001</v>
      </c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4"/>
      <c r="AJ839" s="1"/>
      <c r="AK839" s="20"/>
      <c r="AL839" s="5"/>
      <c r="AM839" s="1"/>
      <c r="AN839" s="1"/>
      <c r="AO839" s="1"/>
      <c r="AP839" s="17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6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7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x14ac:dyDescent="0.2">
      <c r="A840" s="114">
        <f t="shared" si="322"/>
        <v>42300</v>
      </c>
      <c r="B840" s="98">
        <f t="shared" si="313"/>
        <v>122263.010129</v>
      </c>
      <c r="C840" s="10">
        <f t="shared" si="323"/>
        <v>99000</v>
      </c>
      <c r="D840" s="99">
        <f t="shared" si="324"/>
        <v>4370.12</v>
      </c>
      <c r="E840" s="21">
        <f>VLOOKUP(A839,[1]Plan1!$AY$80:$BA$314,3)</f>
        <v>4405.95</v>
      </c>
      <c r="F840" s="121">
        <f t="shared" si="325"/>
        <v>42293</v>
      </c>
      <c r="G840" s="100">
        <f t="shared" si="314"/>
        <v>8.1988595278847942E-3</v>
      </c>
      <c r="H840" s="20">
        <f t="shared" si="326"/>
        <v>42324</v>
      </c>
      <c r="I840" s="20">
        <f t="shared" si="315"/>
        <v>42324</v>
      </c>
      <c r="J840" s="1">
        <f t="shared" si="334"/>
        <v>21</v>
      </c>
      <c r="K840" s="1">
        <f t="shared" si="333"/>
        <v>6</v>
      </c>
      <c r="L840" s="10">
        <f t="shared" si="316"/>
        <v>1.0023356999999999</v>
      </c>
      <c r="M840" s="22">
        <f t="shared" si="332"/>
        <v>1.0053995600000001</v>
      </c>
      <c r="N840" s="22">
        <f t="shared" si="327"/>
        <v>1.176053160417396</v>
      </c>
      <c r="O840" s="10">
        <f t="shared" si="328"/>
        <v>1.1788000599999999</v>
      </c>
      <c r="P840" s="10">
        <f t="shared" si="317"/>
        <v>116701.20594</v>
      </c>
      <c r="Q840" s="101">
        <f t="shared" si="318"/>
        <v>0</v>
      </c>
      <c r="R840" s="102">
        <f t="shared" si="319"/>
        <v>0</v>
      </c>
      <c r="S840" s="10">
        <f t="shared" si="320"/>
        <v>0</v>
      </c>
      <c r="T840" s="17">
        <f t="shared" si="329"/>
        <v>7.9699999999999993E-2</v>
      </c>
      <c r="U840" s="101">
        <f t="shared" si="331"/>
        <v>153</v>
      </c>
      <c r="V840" s="101">
        <v>252</v>
      </c>
      <c r="W840" s="22">
        <f t="shared" si="321"/>
        <v>1.0476584980000001</v>
      </c>
      <c r="X840" s="18">
        <f t="shared" si="330"/>
        <v>5561.8041890000004</v>
      </c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4"/>
      <c r="AJ840" s="1"/>
      <c r="AK840" s="20"/>
      <c r="AL840" s="5"/>
      <c r="AM840" s="1"/>
      <c r="AN840" s="1"/>
      <c r="AO840" s="1"/>
      <c r="AP840" s="17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6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7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x14ac:dyDescent="0.2">
      <c r="A841" s="114">
        <f t="shared" si="322"/>
        <v>42301</v>
      </c>
      <c r="B841" s="98">
        <f t="shared" si="313"/>
        <v>122347.783348</v>
      </c>
      <c r="C841" s="10">
        <f t="shared" si="323"/>
        <v>99000</v>
      </c>
      <c r="D841" s="99">
        <f t="shared" si="324"/>
        <v>4370.12</v>
      </c>
      <c r="E841" s="21">
        <f>VLOOKUP(A840,[1]Plan1!$AY$80:$BA$314,3)</f>
        <v>4405.95</v>
      </c>
      <c r="F841" s="121">
        <f t="shared" si="325"/>
        <v>42293</v>
      </c>
      <c r="G841" s="100">
        <f t="shared" si="314"/>
        <v>8.1988595278847942E-3</v>
      </c>
      <c r="H841" s="20">
        <f t="shared" si="326"/>
        <v>42324</v>
      </c>
      <c r="I841" s="20">
        <f t="shared" si="315"/>
        <v>42324</v>
      </c>
      <c r="J841" s="1">
        <f t="shared" si="334"/>
        <v>21</v>
      </c>
      <c r="K841" s="1">
        <f t="shared" si="333"/>
        <v>7</v>
      </c>
      <c r="L841" s="10">
        <f t="shared" si="316"/>
        <v>1.0027255100000001</v>
      </c>
      <c r="M841" s="22">
        <f t="shared" si="332"/>
        <v>1.0053995600000001</v>
      </c>
      <c r="N841" s="22">
        <f t="shared" si="327"/>
        <v>1.176053160417396</v>
      </c>
      <c r="O841" s="10">
        <f t="shared" si="328"/>
        <v>1.1792585</v>
      </c>
      <c r="P841" s="10">
        <f t="shared" si="317"/>
        <v>116746.59149999999</v>
      </c>
      <c r="Q841" s="101">
        <f t="shared" si="318"/>
        <v>0</v>
      </c>
      <c r="R841" s="102">
        <f t="shared" si="319"/>
        <v>0</v>
      </c>
      <c r="S841" s="10">
        <f t="shared" si="320"/>
        <v>0</v>
      </c>
      <c r="T841" s="17">
        <f t="shared" si="329"/>
        <v>7.9699999999999993E-2</v>
      </c>
      <c r="U841" s="101">
        <f t="shared" si="331"/>
        <v>154</v>
      </c>
      <c r="V841" s="101">
        <v>252</v>
      </c>
      <c r="W841" s="22">
        <f t="shared" si="321"/>
        <v>1.0479773480000001</v>
      </c>
      <c r="X841" s="18">
        <f t="shared" si="330"/>
        <v>5601.1918480000004</v>
      </c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4"/>
      <c r="AJ841" s="1"/>
      <c r="AK841" s="20"/>
      <c r="AL841" s="5"/>
      <c r="AM841" s="1"/>
      <c r="AN841" s="1"/>
      <c r="AO841" s="1"/>
      <c r="AP841" s="17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6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7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x14ac:dyDescent="0.2">
      <c r="A842" s="114">
        <f t="shared" si="322"/>
        <v>42302</v>
      </c>
      <c r="B842" s="98">
        <f t="shared" ref="B842:B905" si="335">(P842+X842)</f>
        <v>122347.783348</v>
      </c>
      <c r="C842" s="10">
        <f t="shared" si="323"/>
        <v>99000</v>
      </c>
      <c r="D842" s="99">
        <f t="shared" si="324"/>
        <v>4370.12</v>
      </c>
      <c r="E842" s="21">
        <f>VLOOKUP(A841,[1]Plan1!$AY$80:$BA$314,3)</f>
        <v>4405.95</v>
      </c>
      <c r="F842" s="121">
        <f t="shared" si="325"/>
        <v>42293</v>
      </c>
      <c r="G842" s="100">
        <f t="shared" ref="G842:G905" si="336">(E842/D842)-1</f>
        <v>8.1988595278847942E-3</v>
      </c>
      <c r="H842" s="20">
        <f t="shared" si="326"/>
        <v>42324</v>
      </c>
      <c r="I842" s="20">
        <f t="shared" ref="I842:I905" si="337">IF(A842&gt;I841,H842,I841)</f>
        <v>42324</v>
      </c>
      <c r="J842" s="1">
        <f t="shared" si="334"/>
        <v>21</v>
      </c>
      <c r="K842" s="1">
        <f t="shared" si="333"/>
        <v>7</v>
      </c>
      <c r="L842" s="10">
        <f t="shared" ref="L842:L905" si="338">TRUNC((E842/D842)^TRUNC((K842/J842),9),8)</f>
        <v>1.0027255100000001</v>
      </c>
      <c r="M842" s="22">
        <f t="shared" si="332"/>
        <v>1.0053995600000001</v>
      </c>
      <c r="N842" s="22">
        <f t="shared" si="327"/>
        <v>1.176053160417396</v>
      </c>
      <c r="O842" s="10">
        <f t="shared" si="328"/>
        <v>1.1792585</v>
      </c>
      <c r="P842" s="10">
        <f t="shared" ref="P842:P905" si="339">TRUNC(C842*O842,8)</f>
        <v>116746.59149999999</v>
      </c>
      <c r="Q842" s="101">
        <f t="shared" ref="Q842:Q905" si="340">IF(VLOOKUP(A842,AK$10:AR$114,8)=VLOOKUP(A841,AK$10:AR$114,8),0,VLOOKUP(A842,AK$10:AR$114,8))</f>
        <v>0</v>
      </c>
      <c r="R842" s="102">
        <f t="shared" ref="R842:R905" si="341">IF(Q842&gt;0,VLOOKUP($A842,$AK$10:$AP$114,6),0)</f>
        <v>0</v>
      </c>
      <c r="S842" s="10">
        <f t="shared" ref="S842:S905" si="342">IF(R842&gt;0,TRUNC(100000*R842*O842,8),0)</f>
        <v>0</v>
      </c>
      <c r="T842" s="17">
        <f t="shared" si="329"/>
        <v>7.9699999999999993E-2</v>
      </c>
      <c r="U842" s="101">
        <f t="shared" si="331"/>
        <v>154</v>
      </c>
      <c r="V842" s="101">
        <v>252</v>
      </c>
      <c r="W842" s="22">
        <f t="shared" ref="W842:W905" si="343">ROUND((1+T842)^TRUNC((U842/V842),9),9)</f>
        <v>1.0479773480000001</v>
      </c>
      <c r="X842" s="18">
        <f t="shared" si="330"/>
        <v>5601.1918480000004</v>
      </c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4"/>
      <c r="AJ842" s="1"/>
      <c r="AK842" s="20"/>
      <c r="AL842" s="5"/>
      <c r="AM842" s="1"/>
      <c r="AN842" s="1"/>
      <c r="AO842" s="1"/>
      <c r="AP842" s="17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6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7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x14ac:dyDescent="0.2">
      <c r="A843" s="114">
        <f t="shared" ref="A843:A906" si="344">(A842+1)</f>
        <v>42303</v>
      </c>
      <c r="B843" s="98">
        <f t="shared" si="335"/>
        <v>122347.783348</v>
      </c>
      <c r="C843" s="10">
        <f t="shared" ref="C843:C906" si="345">TRUNC(IF(Q842&gt;0,VLOOKUP(A842,$AK$12:$AL$114,2),C842),8)</f>
        <v>99000</v>
      </c>
      <c r="D843" s="99">
        <f t="shared" ref="D843:D906" si="346">IF(E843=E842,D842,E842)</f>
        <v>4370.12</v>
      </c>
      <c r="E843" s="21">
        <f>VLOOKUP(A842,[1]Plan1!$AY$80:$BA$314,3)</f>
        <v>4405.95</v>
      </c>
      <c r="F843" s="121">
        <f t="shared" ref="F843:F906" si="347">IF(D843=D842,F842,A843)</f>
        <v>42293</v>
      </c>
      <c r="G843" s="100">
        <f t="shared" si="336"/>
        <v>8.1988595278847942E-3</v>
      </c>
      <c r="H843" s="20">
        <f t="shared" ref="H843:H906" si="348">IF(DAY(A843)=15,VLOOKUP(A843,AO$118:AT$450,4),H842)</f>
        <v>42324</v>
      </c>
      <c r="I843" s="20">
        <f t="shared" si="337"/>
        <v>42324</v>
      </c>
      <c r="J843" s="1">
        <f t="shared" si="334"/>
        <v>21</v>
      </c>
      <c r="K843" s="1">
        <f t="shared" si="333"/>
        <v>7</v>
      </c>
      <c r="L843" s="10">
        <f t="shared" si="338"/>
        <v>1.0027255100000001</v>
      </c>
      <c r="M843" s="22">
        <f t="shared" si="332"/>
        <v>1.0053995600000001</v>
      </c>
      <c r="N843" s="22">
        <f t="shared" ref="N843:N906" si="349">IF(I843&gt;I842,N842*M843,N842)</f>
        <v>1.176053160417396</v>
      </c>
      <c r="O843" s="10">
        <f t="shared" ref="O843:O906" si="350">TRUNC(TRUNC((L843*N843),15),8)</f>
        <v>1.1792585</v>
      </c>
      <c r="P843" s="10">
        <f t="shared" si="339"/>
        <v>116746.59149999999</v>
      </c>
      <c r="Q843" s="101">
        <f t="shared" si="340"/>
        <v>0</v>
      </c>
      <c r="R843" s="102">
        <f t="shared" si="341"/>
        <v>0</v>
      </c>
      <c r="S843" s="10">
        <f t="shared" si="342"/>
        <v>0</v>
      </c>
      <c r="T843" s="17">
        <f t="shared" ref="T843:T906" si="351">(T842)</f>
        <v>7.9699999999999993E-2</v>
      </c>
      <c r="U843" s="101">
        <f t="shared" si="331"/>
        <v>154</v>
      </c>
      <c r="V843" s="101">
        <v>252</v>
      </c>
      <c r="W843" s="22">
        <f t="shared" si="343"/>
        <v>1.0479773480000001</v>
      </c>
      <c r="X843" s="18">
        <f t="shared" si="330"/>
        <v>5601.1918480000004</v>
      </c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4"/>
      <c r="AJ843" s="1"/>
      <c r="AK843" s="20"/>
      <c r="AL843" s="5"/>
      <c r="AM843" s="1"/>
      <c r="AN843" s="1"/>
      <c r="AO843" s="1"/>
      <c r="AP843" s="17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6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7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x14ac:dyDescent="0.2">
      <c r="A844" s="114">
        <f t="shared" si="344"/>
        <v>42304</v>
      </c>
      <c r="B844" s="98">
        <f t="shared" si="335"/>
        <v>122432.616439</v>
      </c>
      <c r="C844" s="10">
        <f t="shared" si="345"/>
        <v>99000</v>
      </c>
      <c r="D844" s="99">
        <f t="shared" si="346"/>
        <v>4370.12</v>
      </c>
      <c r="E844" s="21">
        <f>VLOOKUP(A843,[1]Plan1!$AY$80:$BA$314,3)</f>
        <v>4405.95</v>
      </c>
      <c r="F844" s="121">
        <f t="shared" si="347"/>
        <v>42293</v>
      </c>
      <c r="G844" s="100">
        <f t="shared" si="336"/>
        <v>8.1988595278847942E-3</v>
      </c>
      <c r="H844" s="20">
        <f t="shared" si="348"/>
        <v>42324</v>
      </c>
      <c r="I844" s="20">
        <f t="shared" si="337"/>
        <v>42324</v>
      </c>
      <c r="J844" s="1">
        <f t="shared" si="334"/>
        <v>21</v>
      </c>
      <c r="K844" s="1">
        <f t="shared" si="333"/>
        <v>8</v>
      </c>
      <c r="L844" s="10">
        <f t="shared" si="338"/>
        <v>1.0031154799999999</v>
      </c>
      <c r="M844" s="22">
        <f t="shared" si="332"/>
        <v>1.0053995600000001</v>
      </c>
      <c r="N844" s="22">
        <f t="shared" si="349"/>
        <v>1.176053160417396</v>
      </c>
      <c r="O844" s="10">
        <f t="shared" si="350"/>
        <v>1.17971713</v>
      </c>
      <c r="P844" s="10">
        <f t="shared" si="339"/>
        <v>116791.99587</v>
      </c>
      <c r="Q844" s="101">
        <f t="shared" si="340"/>
        <v>0</v>
      </c>
      <c r="R844" s="102">
        <f t="shared" si="341"/>
        <v>0</v>
      </c>
      <c r="S844" s="10">
        <f t="shared" si="342"/>
        <v>0</v>
      </c>
      <c r="T844" s="17">
        <f t="shared" si="351"/>
        <v>7.9699999999999993E-2</v>
      </c>
      <c r="U844" s="101">
        <f t="shared" si="331"/>
        <v>155</v>
      </c>
      <c r="V844" s="101">
        <v>252</v>
      </c>
      <c r="W844" s="22">
        <f t="shared" si="343"/>
        <v>1.048296294</v>
      </c>
      <c r="X844" s="18">
        <f t="shared" si="330"/>
        <v>5640.6205689999997</v>
      </c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4"/>
      <c r="AJ844" s="1"/>
      <c r="AK844" s="20"/>
      <c r="AL844" s="5"/>
      <c r="AM844" s="1"/>
      <c r="AN844" s="1"/>
      <c r="AO844" s="1"/>
      <c r="AP844" s="17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6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7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x14ac:dyDescent="0.2">
      <c r="A845" s="114">
        <f t="shared" si="344"/>
        <v>42305</v>
      </c>
      <c r="B845" s="98">
        <f t="shared" si="335"/>
        <v>122517.507591</v>
      </c>
      <c r="C845" s="10">
        <f t="shared" si="345"/>
        <v>99000</v>
      </c>
      <c r="D845" s="99">
        <f t="shared" si="346"/>
        <v>4370.12</v>
      </c>
      <c r="E845" s="21">
        <f>VLOOKUP(A844,[1]Plan1!$AY$80:$BA$314,3)</f>
        <v>4405.95</v>
      </c>
      <c r="F845" s="121">
        <f t="shared" si="347"/>
        <v>42293</v>
      </c>
      <c r="G845" s="100">
        <f t="shared" si="336"/>
        <v>8.1988595278847942E-3</v>
      </c>
      <c r="H845" s="20">
        <f t="shared" si="348"/>
        <v>42324</v>
      </c>
      <c r="I845" s="20">
        <f t="shared" si="337"/>
        <v>42324</v>
      </c>
      <c r="J845" s="1">
        <f t="shared" si="334"/>
        <v>21</v>
      </c>
      <c r="K845" s="1">
        <f t="shared" si="333"/>
        <v>9</v>
      </c>
      <c r="L845" s="10">
        <f t="shared" si="338"/>
        <v>1.0035056</v>
      </c>
      <c r="M845" s="22">
        <f t="shared" si="332"/>
        <v>1.0053995600000001</v>
      </c>
      <c r="N845" s="22">
        <f t="shared" si="349"/>
        <v>1.176053160417396</v>
      </c>
      <c r="O845" s="10">
        <f t="shared" si="350"/>
        <v>1.1801759300000001</v>
      </c>
      <c r="P845" s="10">
        <f t="shared" si="339"/>
        <v>116837.41707</v>
      </c>
      <c r="Q845" s="101">
        <f t="shared" si="340"/>
        <v>0</v>
      </c>
      <c r="R845" s="102">
        <f t="shared" si="341"/>
        <v>0</v>
      </c>
      <c r="S845" s="10">
        <f t="shared" si="342"/>
        <v>0</v>
      </c>
      <c r="T845" s="17">
        <f t="shared" si="351"/>
        <v>7.9699999999999993E-2</v>
      </c>
      <c r="U845" s="101">
        <f t="shared" si="331"/>
        <v>156</v>
      </c>
      <c r="V845" s="101">
        <v>252</v>
      </c>
      <c r="W845" s="22">
        <f t="shared" si="343"/>
        <v>1.0486153380000001</v>
      </c>
      <c r="X845" s="18">
        <f t="shared" si="330"/>
        <v>5680.0905210000001</v>
      </c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4"/>
      <c r="AJ845" s="1"/>
      <c r="AK845" s="20"/>
      <c r="AL845" s="5"/>
      <c r="AM845" s="1"/>
      <c r="AN845" s="1"/>
      <c r="AO845" s="1"/>
      <c r="AP845" s="17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6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7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x14ac:dyDescent="0.2">
      <c r="A846" s="114">
        <f t="shared" si="344"/>
        <v>42306</v>
      </c>
      <c r="B846" s="98">
        <f t="shared" si="335"/>
        <v>122602.455563</v>
      </c>
      <c r="C846" s="10">
        <f t="shared" si="345"/>
        <v>99000</v>
      </c>
      <c r="D846" s="99">
        <f t="shared" si="346"/>
        <v>4370.12</v>
      </c>
      <c r="E846" s="21">
        <f>VLOOKUP(A845,[1]Plan1!$AY$80:$BA$314,3)</f>
        <v>4405.95</v>
      </c>
      <c r="F846" s="121">
        <f t="shared" si="347"/>
        <v>42293</v>
      </c>
      <c r="G846" s="100">
        <f t="shared" si="336"/>
        <v>8.1988595278847942E-3</v>
      </c>
      <c r="H846" s="20">
        <f t="shared" si="348"/>
        <v>42324</v>
      </c>
      <c r="I846" s="20">
        <f t="shared" si="337"/>
        <v>42324</v>
      </c>
      <c r="J846" s="1">
        <f t="shared" si="334"/>
        <v>21</v>
      </c>
      <c r="K846" s="1">
        <f t="shared" si="333"/>
        <v>10</v>
      </c>
      <c r="L846" s="10">
        <f t="shared" si="338"/>
        <v>1.0038958600000001</v>
      </c>
      <c r="M846" s="22">
        <f t="shared" si="332"/>
        <v>1.0053995600000001</v>
      </c>
      <c r="N846" s="22">
        <f t="shared" si="349"/>
        <v>1.176053160417396</v>
      </c>
      <c r="O846" s="10">
        <f t="shared" si="350"/>
        <v>1.1806348900000001</v>
      </c>
      <c r="P846" s="10">
        <f t="shared" si="339"/>
        <v>116882.85411</v>
      </c>
      <c r="Q846" s="101">
        <f t="shared" si="340"/>
        <v>0</v>
      </c>
      <c r="R846" s="102">
        <f t="shared" si="341"/>
        <v>0</v>
      </c>
      <c r="S846" s="10">
        <f t="shared" si="342"/>
        <v>0</v>
      </c>
      <c r="T846" s="17">
        <f t="shared" si="351"/>
        <v>7.9699999999999993E-2</v>
      </c>
      <c r="U846" s="101">
        <f t="shared" si="331"/>
        <v>157</v>
      </c>
      <c r="V846" s="101">
        <v>252</v>
      </c>
      <c r="W846" s="22">
        <f t="shared" si="343"/>
        <v>1.0489344780000001</v>
      </c>
      <c r="X846" s="18">
        <f t="shared" si="330"/>
        <v>5719.6014530000002</v>
      </c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4"/>
      <c r="AJ846" s="1"/>
      <c r="AK846" s="20"/>
      <c r="AL846" s="5"/>
      <c r="AM846" s="1"/>
      <c r="AN846" s="1"/>
      <c r="AO846" s="1"/>
      <c r="AP846" s="17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6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7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x14ac:dyDescent="0.2">
      <c r="A847" s="114">
        <f t="shared" si="344"/>
        <v>42307</v>
      </c>
      <c r="B847" s="98">
        <f t="shared" si="335"/>
        <v>122687.46580799999</v>
      </c>
      <c r="C847" s="10">
        <f t="shared" si="345"/>
        <v>99000</v>
      </c>
      <c r="D847" s="99">
        <f t="shared" si="346"/>
        <v>4370.12</v>
      </c>
      <c r="E847" s="21">
        <f>VLOOKUP(A846,[1]Plan1!$AY$80:$BA$314,3)</f>
        <v>4405.95</v>
      </c>
      <c r="F847" s="121">
        <f t="shared" si="347"/>
        <v>42293</v>
      </c>
      <c r="G847" s="100">
        <f t="shared" si="336"/>
        <v>8.1988595278847942E-3</v>
      </c>
      <c r="H847" s="20">
        <f t="shared" si="348"/>
        <v>42324</v>
      </c>
      <c r="I847" s="20">
        <f t="shared" si="337"/>
        <v>42324</v>
      </c>
      <c r="J847" s="1">
        <f t="shared" si="334"/>
        <v>21</v>
      </c>
      <c r="K847" s="1">
        <f t="shared" si="333"/>
        <v>11</v>
      </c>
      <c r="L847" s="10">
        <f t="shared" si="338"/>
        <v>1.00428629</v>
      </c>
      <c r="M847" s="22">
        <f t="shared" si="332"/>
        <v>1.0053995600000001</v>
      </c>
      <c r="N847" s="22">
        <f t="shared" si="349"/>
        <v>1.176053160417396</v>
      </c>
      <c r="O847" s="10">
        <f t="shared" si="350"/>
        <v>1.1810940599999999</v>
      </c>
      <c r="P847" s="10">
        <f t="shared" si="339"/>
        <v>116928.31194</v>
      </c>
      <c r="Q847" s="101">
        <f t="shared" si="340"/>
        <v>0</v>
      </c>
      <c r="R847" s="102">
        <f t="shared" si="341"/>
        <v>0</v>
      </c>
      <c r="S847" s="10">
        <f t="shared" si="342"/>
        <v>0</v>
      </c>
      <c r="T847" s="17">
        <f t="shared" si="351"/>
        <v>7.9699999999999993E-2</v>
      </c>
      <c r="U847" s="101">
        <f t="shared" si="331"/>
        <v>158</v>
      </c>
      <c r="V847" s="101">
        <v>252</v>
      </c>
      <c r="W847" s="22">
        <f t="shared" si="343"/>
        <v>1.0492537159999999</v>
      </c>
      <c r="X847" s="18">
        <f t="shared" si="330"/>
        <v>5759.1538680000003</v>
      </c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4"/>
      <c r="AJ847" s="1"/>
      <c r="AK847" s="20"/>
      <c r="AL847" s="5"/>
      <c r="AM847" s="1"/>
      <c r="AN847" s="1"/>
      <c r="AO847" s="1"/>
      <c r="AP847" s="17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6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7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x14ac:dyDescent="0.2">
      <c r="A848" s="114">
        <f t="shared" si="344"/>
        <v>42308</v>
      </c>
      <c r="B848" s="98">
        <f t="shared" si="335"/>
        <v>122772.53304900001</v>
      </c>
      <c r="C848" s="10">
        <f t="shared" si="345"/>
        <v>99000</v>
      </c>
      <c r="D848" s="99">
        <f t="shared" si="346"/>
        <v>4370.12</v>
      </c>
      <c r="E848" s="21">
        <f>VLOOKUP(A847,[1]Plan1!$AY$80:$BA$314,3)</f>
        <v>4405.95</v>
      </c>
      <c r="F848" s="121">
        <f t="shared" si="347"/>
        <v>42293</v>
      </c>
      <c r="G848" s="100">
        <f t="shared" si="336"/>
        <v>8.1988595278847942E-3</v>
      </c>
      <c r="H848" s="20">
        <f t="shared" si="348"/>
        <v>42324</v>
      </c>
      <c r="I848" s="20">
        <f t="shared" si="337"/>
        <v>42324</v>
      </c>
      <c r="J848" s="1">
        <f t="shared" si="334"/>
        <v>21</v>
      </c>
      <c r="K848" s="1">
        <f t="shared" si="333"/>
        <v>12</v>
      </c>
      <c r="L848" s="10">
        <f t="shared" si="338"/>
        <v>1.00467686</v>
      </c>
      <c r="M848" s="22">
        <f t="shared" si="332"/>
        <v>1.0053995600000001</v>
      </c>
      <c r="N848" s="22">
        <f t="shared" si="349"/>
        <v>1.176053160417396</v>
      </c>
      <c r="O848" s="10">
        <f t="shared" si="350"/>
        <v>1.1815533899999999</v>
      </c>
      <c r="P848" s="10">
        <f t="shared" si="339"/>
        <v>116973.78561000001</v>
      </c>
      <c r="Q848" s="101">
        <f t="shared" si="340"/>
        <v>0</v>
      </c>
      <c r="R848" s="102">
        <f t="shared" si="341"/>
        <v>0</v>
      </c>
      <c r="S848" s="10">
        <f t="shared" si="342"/>
        <v>0</v>
      </c>
      <c r="T848" s="17">
        <f t="shared" si="351"/>
        <v>7.9699999999999993E-2</v>
      </c>
      <c r="U848" s="101">
        <f t="shared" si="331"/>
        <v>159</v>
      </c>
      <c r="V848" s="101">
        <v>252</v>
      </c>
      <c r="W848" s="22">
        <f t="shared" si="343"/>
        <v>1.0495730510000001</v>
      </c>
      <c r="X848" s="18">
        <f t="shared" ref="X848:X911" si="352">TRUNC((P848*(W848-1)),6)</f>
        <v>5798.7474389999998</v>
      </c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4"/>
      <c r="AJ848" s="1"/>
      <c r="AK848" s="20"/>
      <c r="AL848" s="5"/>
      <c r="AM848" s="1"/>
      <c r="AN848" s="1"/>
      <c r="AO848" s="1"/>
      <c r="AP848" s="17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6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7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x14ac:dyDescent="0.2">
      <c r="A849" s="114">
        <f t="shared" si="344"/>
        <v>42309</v>
      </c>
      <c r="B849" s="98">
        <f t="shared" si="335"/>
        <v>122772.53304900001</v>
      </c>
      <c r="C849" s="10">
        <f t="shared" si="345"/>
        <v>99000</v>
      </c>
      <c r="D849" s="99">
        <f t="shared" si="346"/>
        <v>4370.12</v>
      </c>
      <c r="E849" s="21">
        <f>VLOOKUP(A848,[1]Plan1!$AY$80:$BA$314,3)</f>
        <v>4405.95</v>
      </c>
      <c r="F849" s="121">
        <f t="shared" si="347"/>
        <v>42293</v>
      </c>
      <c r="G849" s="100">
        <f t="shared" si="336"/>
        <v>8.1988595278847942E-3</v>
      </c>
      <c r="H849" s="20">
        <f t="shared" si="348"/>
        <v>42324</v>
      </c>
      <c r="I849" s="20">
        <f t="shared" si="337"/>
        <v>42324</v>
      </c>
      <c r="J849" s="1">
        <f t="shared" si="334"/>
        <v>21</v>
      </c>
      <c r="K849" s="1">
        <f t="shared" si="333"/>
        <v>12</v>
      </c>
      <c r="L849" s="10">
        <f t="shared" si="338"/>
        <v>1.00467686</v>
      </c>
      <c r="M849" s="22">
        <f t="shared" si="332"/>
        <v>1.0053995600000001</v>
      </c>
      <c r="N849" s="22">
        <f t="shared" si="349"/>
        <v>1.176053160417396</v>
      </c>
      <c r="O849" s="10">
        <f t="shared" si="350"/>
        <v>1.1815533899999999</v>
      </c>
      <c r="P849" s="10">
        <f t="shared" si="339"/>
        <v>116973.78561000001</v>
      </c>
      <c r="Q849" s="101">
        <f t="shared" si="340"/>
        <v>0</v>
      </c>
      <c r="R849" s="102">
        <f t="shared" si="341"/>
        <v>0</v>
      </c>
      <c r="S849" s="10">
        <f t="shared" si="342"/>
        <v>0</v>
      </c>
      <c r="T849" s="17">
        <f t="shared" si="351"/>
        <v>7.9699999999999993E-2</v>
      </c>
      <c r="U849" s="101">
        <f t="shared" si="331"/>
        <v>159</v>
      </c>
      <c r="V849" s="101">
        <v>252</v>
      </c>
      <c r="W849" s="22">
        <f t="shared" si="343"/>
        <v>1.0495730510000001</v>
      </c>
      <c r="X849" s="18">
        <f t="shared" si="352"/>
        <v>5798.7474389999998</v>
      </c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4"/>
      <c r="AJ849" s="1"/>
      <c r="AK849" s="20"/>
      <c r="AL849" s="5"/>
      <c r="AM849" s="1"/>
      <c r="AN849" s="1"/>
      <c r="AO849" s="1"/>
      <c r="AP849" s="17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6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7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x14ac:dyDescent="0.2">
      <c r="A850" s="114">
        <f t="shared" si="344"/>
        <v>42310</v>
      </c>
      <c r="B850" s="98">
        <f t="shared" si="335"/>
        <v>122772.53304900001</v>
      </c>
      <c r="C850" s="10">
        <f t="shared" si="345"/>
        <v>99000</v>
      </c>
      <c r="D850" s="99">
        <f t="shared" si="346"/>
        <v>4370.12</v>
      </c>
      <c r="E850" s="21">
        <f>VLOOKUP(A849,[1]Plan1!$AY$80:$BA$314,3)</f>
        <v>4405.95</v>
      </c>
      <c r="F850" s="121">
        <f t="shared" si="347"/>
        <v>42293</v>
      </c>
      <c r="G850" s="100">
        <f t="shared" si="336"/>
        <v>8.1988595278847942E-3</v>
      </c>
      <c r="H850" s="20">
        <f t="shared" si="348"/>
        <v>42324</v>
      </c>
      <c r="I850" s="20">
        <f t="shared" si="337"/>
        <v>42324</v>
      </c>
      <c r="J850" s="1">
        <f t="shared" si="334"/>
        <v>21</v>
      </c>
      <c r="K850" s="1">
        <f t="shared" si="333"/>
        <v>12</v>
      </c>
      <c r="L850" s="10">
        <f t="shared" si="338"/>
        <v>1.00467686</v>
      </c>
      <c r="M850" s="22">
        <f t="shared" si="332"/>
        <v>1.0053995600000001</v>
      </c>
      <c r="N850" s="22">
        <f t="shared" si="349"/>
        <v>1.176053160417396</v>
      </c>
      <c r="O850" s="10">
        <f t="shared" si="350"/>
        <v>1.1815533899999999</v>
      </c>
      <c r="P850" s="10">
        <f t="shared" si="339"/>
        <v>116973.78561000001</v>
      </c>
      <c r="Q850" s="101">
        <f t="shared" si="340"/>
        <v>0</v>
      </c>
      <c r="R850" s="102">
        <f t="shared" si="341"/>
        <v>0</v>
      </c>
      <c r="S850" s="10">
        <f t="shared" si="342"/>
        <v>0</v>
      </c>
      <c r="T850" s="17">
        <f t="shared" si="351"/>
        <v>7.9699999999999993E-2</v>
      </c>
      <c r="U850" s="101">
        <f t="shared" si="331"/>
        <v>159</v>
      </c>
      <c r="V850" s="101">
        <v>252</v>
      </c>
      <c r="W850" s="22">
        <f t="shared" si="343"/>
        <v>1.0495730510000001</v>
      </c>
      <c r="X850" s="18">
        <f t="shared" si="352"/>
        <v>5798.7474389999998</v>
      </c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4"/>
      <c r="AJ850" s="1"/>
      <c r="AK850" s="20"/>
      <c r="AL850" s="5"/>
      <c r="AM850" s="1"/>
      <c r="AN850" s="1"/>
      <c r="AO850" s="1"/>
      <c r="AP850" s="17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6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7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x14ac:dyDescent="0.2">
      <c r="A851" s="114">
        <f t="shared" si="344"/>
        <v>42311</v>
      </c>
      <c r="B851" s="98">
        <f t="shared" si="335"/>
        <v>122772.53304900001</v>
      </c>
      <c r="C851" s="10">
        <f t="shared" si="345"/>
        <v>99000</v>
      </c>
      <c r="D851" s="99">
        <f t="shared" si="346"/>
        <v>4370.12</v>
      </c>
      <c r="E851" s="21">
        <f>VLOOKUP(A850,[1]Plan1!$AY$80:$BA$314,3)</f>
        <v>4405.95</v>
      </c>
      <c r="F851" s="121">
        <f t="shared" si="347"/>
        <v>42293</v>
      </c>
      <c r="G851" s="100">
        <f t="shared" si="336"/>
        <v>8.1988595278847942E-3</v>
      </c>
      <c r="H851" s="20">
        <f t="shared" si="348"/>
        <v>42324</v>
      </c>
      <c r="I851" s="20">
        <f t="shared" si="337"/>
        <v>42324</v>
      </c>
      <c r="J851" s="1">
        <f t="shared" si="334"/>
        <v>21</v>
      </c>
      <c r="K851" s="1">
        <f t="shared" si="333"/>
        <v>12</v>
      </c>
      <c r="L851" s="10">
        <f t="shared" si="338"/>
        <v>1.00467686</v>
      </c>
      <c r="M851" s="22">
        <f t="shared" si="332"/>
        <v>1.0053995600000001</v>
      </c>
      <c r="N851" s="22">
        <f t="shared" si="349"/>
        <v>1.176053160417396</v>
      </c>
      <c r="O851" s="10">
        <f t="shared" si="350"/>
        <v>1.1815533899999999</v>
      </c>
      <c r="P851" s="10">
        <f t="shared" si="339"/>
        <v>116973.78561000001</v>
      </c>
      <c r="Q851" s="101">
        <f t="shared" si="340"/>
        <v>0</v>
      </c>
      <c r="R851" s="102">
        <f t="shared" si="341"/>
        <v>0</v>
      </c>
      <c r="S851" s="10">
        <f t="shared" si="342"/>
        <v>0</v>
      </c>
      <c r="T851" s="17">
        <f t="shared" si="351"/>
        <v>7.9699999999999993E-2</v>
      </c>
      <c r="U851" s="101">
        <f t="shared" si="331"/>
        <v>159</v>
      </c>
      <c r="V851" s="101">
        <v>252</v>
      </c>
      <c r="W851" s="22">
        <f t="shared" si="343"/>
        <v>1.0495730510000001</v>
      </c>
      <c r="X851" s="18">
        <f t="shared" si="352"/>
        <v>5798.7474389999998</v>
      </c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4"/>
      <c r="AJ851" s="1"/>
      <c r="AK851" s="20"/>
      <c r="AL851" s="5"/>
      <c r="AM851" s="1"/>
      <c r="AN851" s="1"/>
      <c r="AO851" s="1"/>
      <c r="AP851" s="17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6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7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x14ac:dyDescent="0.2">
      <c r="A852" s="114">
        <f t="shared" si="344"/>
        <v>42312</v>
      </c>
      <c r="B852" s="98">
        <f t="shared" si="335"/>
        <v>122857.65939300001</v>
      </c>
      <c r="C852" s="10">
        <f t="shared" si="345"/>
        <v>99000</v>
      </c>
      <c r="D852" s="99">
        <f t="shared" si="346"/>
        <v>4370.12</v>
      </c>
      <c r="E852" s="21">
        <f>VLOOKUP(A851,[1]Plan1!$AY$80:$BA$314,3)</f>
        <v>4405.95</v>
      </c>
      <c r="F852" s="121">
        <f t="shared" si="347"/>
        <v>42293</v>
      </c>
      <c r="G852" s="100">
        <f t="shared" si="336"/>
        <v>8.1988595278847942E-3</v>
      </c>
      <c r="H852" s="20">
        <f t="shared" si="348"/>
        <v>42324</v>
      </c>
      <c r="I852" s="20">
        <f t="shared" si="337"/>
        <v>42324</v>
      </c>
      <c r="J852" s="1">
        <f t="shared" si="334"/>
        <v>21</v>
      </c>
      <c r="K852" s="1">
        <f t="shared" si="333"/>
        <v>13</v>
      </c>
      <c r="L852" s="10">
        <f t="shared" si="338"/>
        <v>1.00506758</v>
      </c>
      <c r="M852" s="22">
        <f t="shared" si="332"/>
        <v>1.0053995600000001</v>
      </c>
      <c r="N852" s="22">
        <f t="shared" si="349"/>
        <v>1.176053160417396</v>
      </c>
      <c r="O852" s="10">
        <f t="shared" si="350"/>
        <v>1.1820128999999999</v>
      </c>
      <c r="P852" s="10">
        <f t="shared" si="339"/>
        <v>117019.27710000001</v>
      </c>
      <c r="Q852" s="101">
        <f t="shared" si="340"/>
        <v>0</v>
      </c>
      <c r="R852" s="102">
        <f t="shared" si="341"/>
        <v>0</v>
      </c>
      <c r="S852" s="10">
        <f t="shared" si="342"/>
        <v>0</v>
      </c>
      <c r="T852" s="17">
        <f t="shared" si="351"/>
        <v>7.9699999999999993E-2</v>
      </c>
      <c r="U852" s="101">
        <f t="shared" si="331"/>
        <v>160</v>
      </c>
      <c r="V852" s="101">
        <v>252</v>
      </c>
      <c r="W852" s="22">
        <f t="shared" si="343"/>
        <v>1.049892483</v>
      </c>
      <c r="X852" s="18">
        <f t="shared" si="352"/>
        <v>5838.3822929999997</v>
      </c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4"/>
      <c r="AJ852" s="1"/>
      <c r="AK852" s="20"/>
      <c r="AL852" s="5"/>
      <c r="AM852" s="1"/>
      <c r="AN852" s="1"/>
      <c r="AO852" s="1"/>
      <c r="AP852" s="17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6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7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x14ac:dyDescent="0.2">
      <c r="A853" s="114">
        <f t="shared" si="344"/>
        <v>42313</v>
      </c>
      <c r="B853" s="98">
        <f t="shared" si="335"/>
        <v>122942.84486899999</v>
      </c>
      <c r="C853" s="10">
        <f t="shared" si="345"/>
        <v>99000</v>
      </c>
      <c r="D853" s="99">
        <f t="shared" si="346"/>
        <v>4370.12</v>
      </c>
      <c r="E853" s="21">
        <f>VLOOKUP(A852,[1]Plan1!$AY$80:$BA$314,3)</f>
        <v>4405.95</v>
      </c>
      <c r="F853" s="121">
        <f t="shared" si="347"/>
        <v>42293</v>
      </c>
      <c r="G853" s="100">
        <f t="shared" si="336"/>
        <v>8.1988595278847942E-3</v>
      </c>
      <c r="H853" s="20">
        <f t="shared" si="348"/>
        <v>42324</v>
      </c>
      <c r="I853" s="20">
        <f t="shared" si="337"/>
        <v>42324</v>
      </c>
      <c r="J853" s="1">
        <f t="shared" si="334"/>
        <v>21</v>
      </c>
      <c r="K853" s="1">
        <f t="shared" si="333"/>
        <v>14</v>
      </c>
      <c r="L853" s="10">
        <f t="shared" si="338"/>
        <v>1.0054584600000001</v>
      </c>
      <c r="M853" s="22">
        <f t="shared" si="332"/>
        <v>1.0053995600000001</v>
      </c>
      <c r="N853" s="22">
        <f t="shared" si="349"/>
        <v>1.176053160417396</v>
      </c>
      <c r="O853" s="10">
        <f t="shared" si="350"/>
        <v>1.1824725899999999</v>
      </c>
      <c r="P853" s="10">
        <f t="shared" si="339"/>
        <v>117064.78641</v>
      </c>
      <c r="Q853" s="101">
        <f t="shared" si="340"/>
        <v>0</v>
      </c>
      <c r="R853" s="102">
        <f t="shared" si="341"/>
        <v>0</v>
      </c>
      <c r="S853" s="10">
        <f t="shared" si="342"/>
        <v>0</v>
      </c>
      <c r="T853" s="17">
        <f t="shared" si="351"/>
        <v>7.9699999999999993E-2</v>
      </c>
      <c r="U853" s="101">
        <f t="shared" si="331"/>
        <v>161</v>
      </c>
      <c r="V853" s="101">
        <v>252</v>
      </c>
      <c r="W853" s="22">
        <f t="shared" si="343"/>
        <v>1.050212012</v>
      </c>
      <c r="X853" s="18">
        <f t="shared" si="352"/>
        <v>5878.0584589999999</v>
      </c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4"/>
      <c r="AJ853" s="1"/>
      <c r="AK853" s="20"/>
      <c r="AL853" s="5"/>
      <c r="AM853" s="1"/>
      <c r="AN853" s="1"/>
      <c r="AO853" s="1"/>
      <c r="AP853" s="17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6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7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x14ac:dyDescent="0.2">
      <c r="A854" s="114">
        <f t="shared" si="344"/>
        <v>42314</v>
      </c>
      <c r="B854" s="98">
        <f t="shared" si="335"/>
        <v>123028.090667</v>
      </c>
      <c r="C854" s="10">
        <f t="shared" si="345"/>
        <v>99000</v>
      </c>
      <c r="D854" s="99">
        <f t="shared" si="346"/>
        <v>4370.12</v>
      </c>
      <c r="E854" s="21">
        <f>VLOOKUP(A853,[1]Plan1!$AY$80:$BA$314,3)</f>
        <v>4405.95</v>
      </c>
      <c r="F854" s="121">
        <f t="shared" si="347"/>
        <v>42293</v>
      </c>
      <c r="G854" s="100">
        <f t="shared" si="336"/>
        <v>8.1988595278847942E-3</v>
      </c>
      <c r="H854" s="20">
        <f t="shared" si="348"/>
        <v>42324</v>
      </c>
      <c r="I854" s="20">
        <f t="shared" si="337"/>
        <v>42324</v>
      </c>
      <c r="J854" s="1">
        <f t="shared" si="334"/>
        <v>21</v>
      </c>
      <c r="K854" s="1">
        <f t="shared" si="333"/>
        <v>15</v>
      </c>
      <c r="L854" s="10">
        <f t="shared" si="338"/>
        <v>1.0058494899999999</v>
      </c>
      <c r="M854" s="22">
        <f t="shared" si="332"/>
        <v>1.0053995600000001</v>
      </c>
      <c r="N854" s="22">
        <f t="shared" si="349"/>
        <v>1.176053160417396</v>
      </c>
      <c r="O854" s="10">
        <f t="shared" si="350"/>
        <v>1.1829324699999999</v>
      </c>
      <c r="P854" s="10">
        <f t="shared" si="339"/>
        <v>117110.31453</v>
      </c>
      <c r="Q854" s="101">
        <f t="shared" si="340"/>
        <v>0</v>
      </c>
      <c r="R854" s="102">
        <f t="shared" si="341"/>
        <v>0</v>
      </c>
      <c r="S854" s="10">
        <f t="shared" si="342"/>
        <v>0</v>
      </c>
      <c r="T854" s="17">
        <f t="shared" si="351"/>
        <v>7.9699999999999993E-2</v>
      </c>
      <c r="U854" s="101">
        <f t="shared" si="331"/>
        <v>162</v>
      </c>
      <c r="V854" s="101">
        <v>252</v>
      </c>
      <c r="W854" s="22">
        <f t="shared" si="343"/>
        <v>1.0505316389999999</v>
      </c>
      <c r="X854" s="18">
        <f t="shared" si="352"/>
        <v>5917.7761369999998</v>
      </c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4"/>
      <c r="AJ854" s="1"/>
      <c r="AK854" s="20"/>
      <c r="AL854" s="5"/>
      <c r="AM854" s="1"/>
      <c r="AN854" s="1"/>
      <c r="AO854" s="1"/>
      <c r="AP854" s="17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6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7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x14ac:dyDescent="0.2">
      <c r="A855" s="114">
        <f t="shared" si="344"/>
        <v>42315</v>
      </c>
      <c r="B855" s="98">
        <f t="shared" si="335"/>
        <v>123113.394617</v>
      </c>
      <c r="C855" s="10">
        <f t="shared" si="345"/>
        <v>99000</v>
      </c>
      <c r="D855" s="99">
        <f t="shared" si="346"/>
        <v>4370.12</v>
      </c>
      <c r="E855" s="21">
        <f>VLOOKUP(A854,[1]Plan1!$AY$80:$BA$314,3)</f>
        <v>4405.95</v>
      </c>
      <c r="F855" s="121">
        <f t="shared" si="347"/>
        <v>42293</v>
      </c>
      <c r="G855" s="100">
        <f t="shared" si="336"/>
        <v>8.1988595278847942E-3</v>
      </c>
      <c r="H855" s="20">
        <f t="shared" si="348"/>
        <v>42324</v>
      </c>
      <c r="I855" s="20">
        <f t="shared" si="337"/>
        <v>42324</v>
      </c>
      <c r="J855" s="1">
        <f t="shared" si="334"/>
        <v>21</v>
      </c>
      <c r="K855" s="1">
        <f t="shared" si="333"/>
        <v>16</v>
      </c>
      <c r="L855" s="10">
        <f t="shared" si="338"/>
        <v>1.0062406699999999</v>
      </c>
      <c r="M855" s="22">
        <f t="shared" si="332"/>
        <v>1.0053995600000001</v>
      </c>
      <c r="N855" s="22">
        <f t="shared" si="349"/>
        <v>1.176053160417396</v>
      </c>
      <c r="O855" s="10">
        <f t="shared" si="350"/>
        <v>1.1833925199999999</v>
      </c>
      <c r="P855" s="10">
        <f t="shared" si="339"/>
        <v>117155.85948</v>
      </c>
      <c r="Q855" s="101">
        <f t="shared" si="340"/>
        <v>0</v>
      </c>
      <c r="R855" s="102">
        <f t="shared" si="341"/>
        <v>0</v>
      </c>
      <c r="S855" s="10">
        <f t="shared" si="342"/>
        <v>0</v>
      </c>
      <c r="T855" s="17">
        <f t="shared" si="351"/>
        <v>7.9699999999999993E-2</v>
      </c>
      <c r="U855" s="101">
        <f t="shared" si="331"/>
        <v>163</v>
      </c>
      <c r="V855" s="101">
        <v>252</v>
      </c>
      <c r="W855" s="22">
        <f t="shared" si="343"/>
        <v>1.050851363</v>
      </c>
      <c r="X855" s="18">
        <f t="shared" si="352"/>
        <v>5957.5351369999998</v>
      </c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4"/>
      <c r="AJ855" s="1"/>
      <c r="AK855" s="20"/>
      <c r="AL855" s="5"/>
      <c r="AM855" s="1"/>
      <c r="AN855" s="1"/>
      <c r="AO855" s="1"/>
      <c r="AP855" s="17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6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7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x14ac:dyDescent="0.2">
      <c r="A856" s="114">
        <f t="shared" si="344"/>
        <v>42316</v>
      </c>
      <c r="B856" s="98">
        <f t="shared" si="335"/>
        <v>123113.394617</v>
      </c>
      <c r="C856" s="10">
        <f t="shared" si="345"/>
        <v>99000</v>
      </c>
      <c r="D856" s="99">
        <f t="shared" si="346"/>
        <v>4370.12</v>
      </c>
      <c r="E856" s="21">
        <f>VLOOKUP(A855,[1]Plan1!$AY$80:$BA$314,3)</f>
        <v>4405.95</v>
      </c>
      <c r="F856" s="121">
        <f t="shared" si="347"/>
        <v>42293</v>
      </c>
      <c r="G856" s="100">
        <f t="shared" si="336"/>
        <v>8.1988595278847942E-3</v>
      </c>
      <c r="H856" s="20">
        <f t="shared" si="348"/>
        <v>42324</v>
      </c>
      <c r="I856" s="20">
        <f t="shared" si="337"/>
        <v>42324</v>
      </c>
      <c r="J856" s="1">
        <f t="shared" si="334"/>
        <v>21</v>
      </c>
      <c r="K856" s="1">
        <f t="shared" si="333"/>
        <v>16</v>
      </c>
      <c r="L856" s="10">
        <f t="shared" si="338"/>
        <v>1.0062406699999999</v>
      </c>
      <c r="M856" s="22">
        <f t="shared" si="332"/>
        <v>1.0053995600000001</v>
      </c>
      <c r="N856" s="22">
        <f t="shared" si="349"/>
        <v>1.176053160417396</v>
      </c>
      <c r="O856" s="10">
        <f t="shared" si="350"/>
        <v>1.1833925199999999</v>
      </c>
      <c r="P856" s="10">
        <f t="shared" si="339"/>
        <v>117155.85948</v>
      </c>
      <c r="Q856" s="101">
        <f t="shared" si="340"/>
        <v>0</v>
      </c>
      <c r="R856" s="102">
        <f t="shared" si="341"/>
        <v>0</v>
      </c>
      <c r="S856" s="10">
        <f t="shared" si="342"/>
        <v>0</v>
      </c>
      <c r="T856" s="17">
        <f t="shared" si="351"/>
        <v>7.9699999999999993E-2</v>
      </c>
      <c r="U856" s="101">
        <f t="shared" si="331"/>
        <v>163</v>
      </c>
      <c r="V856" s="101">
        <v>252</v>
      </c>
      <c r="W856" s="22">
        <f t="shared" si="343"/>
        <v>1.050851363</v>
      </c>
      <c r="X856" s="18">
        <f t="shared" si="352"/>
        <v>5957.5351369999998</v>
      </c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4"/>
      <c r="AJ856" s="1"/>
      <c r="AK856" s="20"/>
      <c r="AL856" s="5"/>
      <c r="AM856" s="1"/>
      <c r="AN856" s="1"/>
      <c r="AO856" s="1"/>
      <c r="AP856" s="17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6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7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x14ac:dyDescent="0.2">
      <c r="A857" s="114">
        <f t="shared" si="344"/>
        <v>42317</v>
      </c>
      <c r="B857" s="98">
        <f t="shared" si="335"/>
        <v>123113.394617</v>
      </c>
      <c r="C857" s="10">
        <f t="shared" si="345"/>
        <v>99000</v>
      </c>
      <c r="D857" s="99">
        <f t="shared" si="346"/>
        <v>4370.12</v>
      </c>
      <c r="E857" s="21">
        <f>VLOOKUP(A856,[1]Plan1!$AY$80:$BA$314,3)</f>
        <v>4405.95</v>
      </c>
      <c r="F857" s="121">
        <f t="shared" si="347"/>
        <v>42293</v>
      </c>
      <c r="G857" s="100">
        <f t="shared" si="336"/>
        <v>8.1988595278847942E-3</v>
      </c>
      <c r="H857" s="20">
        <f t="shared" si="348"/>
        <v>42324</v>
      </c>
      <c r="I857" s="20">
        <f t="shared" si="337"/>
        <v>42324</v>
      </c>
      <c r="J857" s="1">
        <f t="shared" si="334"/>
        <v>21</v>
      </c>
      <c r="K857" s="1">
        <f t="shared" si="333"/>
        <v>16</v>
      </c>
      <c r="L857" s="10">
        <f t="shared" si="338"/>
        <v>1.0062406699999999</v>
      </c>
      <c r="M857" s="22">
        <f t="shared" si="332"/>
        <v>1.0053995600000001</v>
      </c>
      <c r="N857" s="22">
        <f t="shared" si="349"/>
        <v>1.176053160417396</v>
      </c>
      <c r="O857" s="10">
        <f t="shared" si="350"/>
        <v>1.1833925199999999</v>
      </c>
      <c r="P857" s="10">
        <f t="shared" si="339"/>
        <v>117155.85948</v>
      </c>
      <c r="Q857" s="101">
        <f t="shared" si="340"/>
        <v>0</v>
      </c>
      <c r="R857" s="102">
        <f t="shared" si="341"/>
        <v>0</v>
      </c>
      <c r="S857" s="10">
        <f t="shared" si="342"/>
        <v>0</v>
      </c>
      <c r="T857" s="17">
        <f t="shared" si="351"/>
        <v>7.9699999999999993E-2</v>
      </c>
      <c r="U857" s="101">
        <f t="shared" si="331"/>
        <v>163</v>
      </c>
      <c r="V857" s="101">
        <v>252</v>
      </c>
      <c r="W857" s="22">
        <f t="shared" si="343"/>
        <v>1.050851363</v>
      </c>
      <c r="X857" s="18">
        <f t="shared" si="352"/>
        <v>5957.5351369999998</v>
      </c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4"/>
      <c r="AJ857" s="1"/>
      <c r="AK857" s="20"/>
      <c r="AL857" s="5"/>
      <c r="AM857" s="1"/>
      <c r="AN857" s="1"/>
      <c r="AO857" s="1"/>
      <c r="AP857" s="17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6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7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x14ac:dyDescent="0.2">
      <c r="A858" s="114">
        <f t="shared" si="344"/>
        <v>42318</v>
      </c>
      <c r="B858" s="98">
        <f t="shared" si="335"/>
        <v>123198.756752</v>
      </c>
      <c r="C858" s="10">
        <f t="shared" si="345"/>
        <v>99000</v>
      </c>
      <c r="D858" s="99">
        <f t="shared" si="346"/>
        <v>4370.12</v>
      </c>
      <c r="E858" s="21">
        <f>VLOOKUP(A857,[1]Plan1!$AY$80:$BA$314,3)</f>
        <v>4405.95</v>
      </c>
      <c r="F858" s="121">
        <f t="shared" si="347"/>
        <v>42293</v>
      </c>
      <c r="G858" s="100">
        <f t="shared" si="336"/>
        <v>8.1988595278847942E-3</v>
      </c>
      <c r="H858" s="20">
        <f t="shared" si="348"/>
        <v>42324</v>
      </c>
      <c r="I858" s="20">
        <f t="shared" si="337"/>
        <v>42324</v>
      </c>
      <c r="J858" s="1">
        <f t="shared" si="334"/>
        <v>21</v>
      </c>
      <c r="K858" s="1">
        <f t="shared" si="333"/>
        <v>17</v>
      </c>
      <c r="L858" s="10">
        <f t="shared" si="338"/>
        <v>1.006632</v>
      </c>
      <c r="M858" s="22">
        <f t="shared" si="332"/>
        <v>1.0053995600000001</v>
      </c>
      <c r="N858" s="22">
        <f t="shared" si="349"/>
        <v>1.176053160417396</v>
      </c>
      <c r="O858" s="10">
        <f t="shared" si="350"/>
        <v>1.1838527400000001</v>
      </c>
      <c r="P858" s="10">
        <f t="shared" si="339"/>
        <v>117201.42126</v>
      </c>
      <c r="Q858" s="101">
        <f t="shared" si="340"/>
        <v>0</v>
      </c>
      <c r="R858" s="102">
        <f t="shared" si="341"/>
        <v>0</v>
      </c>
      <c r="S858" s="10">
        <f t="shared" si="342"/>
        <v>0</v>
      </c>
      <c r="T858" s="17">
        <f t="shared" si="351"/>
        <v>7.9699999999999993E-2</v>
      </c>
      <c r="U858" s="101">
        <f t="shared" si="331"/>
        <v>164</v>
      </c>
      <c r="V858" s="101">
        <v>252</v>
      </c>
      <c r="W858" s="22">
        <f t="shared" si="343"/>
        <v>1.051171184</v>
      </c>
      <c r="X858" s="18">
        <f t="shared" si="352"/>
        <v>5997.3354920000002</v>
      </c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4"/>
      <c r="AJ858" s="1"/>
      <c r="AK858" s="20"/>
      <c r="AL858" s="5"/>
      <c r="AM858" s="1"/>
      <c r="AN858" s="1"/>
      <c r="AO858" s="1"/>
      <c r="AP858" s="17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6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7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x14ac:dyDescent="0.2">
      <c r="A859" s="114">
        <f t="shared" si="344"/>
        <v>42319</v>
      </c>
      <c r="B859" s="98">
        <f t="shared" si="335"/>
        <v>123284.179181</v>
      </c>
      <c r="C859" s="10">
        <f t="shared" si="345"/>
        <v>99000</v>
      </c>
      <c r="D859" s="99">
        <f t="shared" si="346"/>
        <v>4370.12</v>
      </c>
      <c r="E859" s="21">
        <f>VLOOKUP(A858,[1]Plan1!$AY$80:$BA$314,3)</f>
        <v>4405.95</v>
      </c>
      <c r="F859" s="121">
        <f t="shared" si="347"/>
        <v>42293</v>
      </c>
      <c r="G859" s="100">
        <f t="shared" si="336"/>
        <v>8.1988595278847942E-3</v>
      </c>
      <c r="H859" s="20">
        <f t="shared" si="348"/>
        <v>42324</v>
      </c>
      <c r="I859" s="20">
        <f t="shared" si="337"/>
        <v>42324</v>
      </c>
      <c r="J859" s="1">
        <f t="shared" si="334"/>
        <v>21</v>
      </c>
      <c r="K859" s="1">
        <f t="shared" si="333"/>
        <v>18</v>
      </c>
      <c r="L859" s="10">
        <f t="shared" si="338"/>
        <v>1.0070234899999999</v>
      </c>
      <c r="M859" s="22">
        <f t="shared" si="332"/>
        <v>1.0053995600000001</v>
      </c>
      <c r="N859" s="22">
        <f t="shared" si="349"/>
        <v>1.176053160417396</v>
      </c>
      <c r="O859" s="10">
        <f t="shared" si="350"/>
        <v>1.1843131499999999</v>
      </c>
      <c r="P859" s="10">
        <f t="shared" si="339"/>
        <v>117247.00185</v>
      </c>
      <c r="Q859" s="101">
        <f t="shared" si="340"/>
        <v>0</v>
      </c>
      <c r="R859" s="102">
        <f t="shared" si="341"/>
        <v>0</v>
      </c>
      <c r="S859" s="10">
        <f t="shared" si="342"/>
        <v>0</v>
      </c>
      <c r="T859" s="17">
        <f t="shared" si="351"/>
        <v>7.9699999999999993E-2</v>
      </c>
      <c r="U859" s="101">
        <f t="shared" si="331"/>
        <v>165</v>
      </c>
      <c r="V859" s="101">
        <v>252</v>
      </c>
      <c r="W859" s="22">
        <f t="shared" si="343"/>
        <v>1.051491102</v>
      </c>
      <c r="X859" s="18">
        <f t="shared" si="352"/>
        <v>6037.1773309999999</v>
      </c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4"/>
      <c r="AJ859" s="1"/>
      <c r="AK859" s="20"/>
      <c r="AL859" s="5"/>
      <c r="AM859" s="1"/>
      <c r="AN859" s="1"/>
      <c r="AO859" s="1"/>
      <c r="AP859" s="17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6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7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x14ac:dyDescent="0.2">
      <c r="A860" s="114">
        <f t="shared" si="344"/>
        <v>42320</v>
      </c>
      <c r="B860" s="98">
        <f t="shared" si="335"/>
        <v>123369.659971</v>
      </c>
      <c r="C860" s="10">
        <f t="shared" si="345"/>
        <v>99000</v>
      </c>
      <c r="D860" s="99">
        <f t="shared" si="346"/>
        <v>4370.12</v>
      </c>
      <c r="E860" s="21">
        <f>VLOOKUP(A859,[1]Plan1!$AY$80:$BA$314,3)</f>
        <v>4405.95</v>
      </c>
      <c r="F860" s="121">
        <f t="shared" si="347"/>
        <v>42293</v>
      </c>
      <c r="G860" s="100">
        <f t="shared" si="336"/>
        <v>8.1988595278847942E-3</v>
      </c>
      <c r="H860" s="20">
        <f t="shared" si="348"/>
        <v>42324</v>
      </c>
      <c r="I860" s="20">
        <f t="shared" si="337"/>
        <v>42324</v>
      </c>
      <c r="J860" s="1">
        <f t="shared" si="334"/>
        <v>21</v>
      </c>
      <c r="K860" s="1">
        <f t="shared" si="333"/>
        <v>19</v>
      </c>
      <c r="L860" s="10">
        <f t="shared" si="338"/>
        <v>1.0074151200000001</v>
      </c>
      <c r="M860" s="22">
        <f t="shared" si="332"/>
        <v>1.0053995600000001</v>
      </c>
      <c r="N860" s="22">
        <f t="shared" si="349"/>
        <v>1.176053160417396</v>
      </c>
      <c r="O860" s="10">
        <f t="shared" si="350"/>
        <v>1.1847737300000001</v>
      </c>
      <c r="P860" s="10">
        <f t="shared" si="339"/>
        <v>117292.59927000001</v>
      </c>
      <c r="Q860" s="101">
        <f t="shared" si="340"/>
        <v>0</v>
      </c>
      <c r="R860" s="102">
        <f t="shared" si="341"/>
        <v>0</v>
      </c>
      <c r="S860" s="10">
        <f t="shared" si="342"/>
        <v>0</v>
      </c>
      <c r="T860" s="17">
        <f t="shared" si="351"/>
        <v>7.9699999999999993E-2</v>
      </c>
      <c r="U860" s="101">
        <f t="shared" si="331"/>
        <v>166</v>
      </c>
      <c r="V860" s="101">
        <v>252</v>
      </c>
      <c r="W860" s="22">
        <f t="shared" si="343"/>
        <v>1.051811118</v>
      </c>
      <c r="X860" s="18">
        <f t="shared" si="352"/>
        <v>6077.0607010000003</v>
      </c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4"/>
      <c r="AJ860" s="1"/>
      <c r="AK860" s="20"/>
      <c r="AL860" s="5"/>
      <c r="AM860" s="1"/>
      <c r="AN860" s="1"/>
      <c r="AO860" s="1"/>
      <c r="AP860" s="17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6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7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x14ac:dyDescent="0.2">
      <c r="A861" s="114">
        <f t="shared" si="344"/>
        <v>42321</v>
      </c>
      <c r="B861" s="98">
        <f t="shared" si="335"/>
        <v>123455.201117</v>
      </c>
      <c r="C861" s="10">
        <f t="shared" si="345"/>
        <v>99000</v>
      </c>
      <c r="D861" s="99">
        <f t="shared" si="346"/>
        <v>4370.12</v>
      </c>
      <c r="E861" s="21">
        <f>VLOOKUP(A860,[1]Plan1!$AY$80:$BA$314,3)</f>
        <v>4405.95</v>
      </c>
      <c r="F861" s="121">
        <f t="shared" si="347"/>
        <v>42293</v>
      </c>
      <c r="G861" s="100">
        <f t="shared" si="336"/>
        <v>8.1988595278847942E-3</v>
      </c>
      <c r="H861" s="20">
        <f t="shared" si="348"/>
        <v>42324</v>
      </c>
      <c r="I861" s="20">
        <f t="shared" si="337"/>
        <v>42324</v>
      </c>
      <c r="J861" s="1">
        <f t="shared" si="334"/>
        <v>21</v>
      </c>
      <c r="K861" s="1">
        <f t="shared" si="333"/>
        <v>20</v>
      </c>
      <c r="L861" s="10">
        <f t="shared" si="338"/>
        <v>1.00780691</v>
      </c>
      <c r="M861" s="22">
        <f t="shared" si="332"/>
        <v>1.0053995600000001</v>
      </c>
      <c r="N861" s="22">
        <f t="shared" si="349"/>
        <v>1.176053160417396</v>
      </c>
      <c r="O861" s="10">
        <f t="shared" si="350"/>
        <v>1.1852345</v>
      </c>
      <c r="P861" s="10">
        <f t="shared" si="339"/>
        <v>117338.21550000001</v>
      </c>
      <c r="Q861" s="101">
        <f t="shared" si="340"/>
        <v>0</v>
      </c>
      <c r="R861" s="102">
        <f t="shared" si="341"/>
        <v>0</v>
      </c>
      <c r="S861" s="10">
        <f t="shared" si="342"/>
        <v>0</v>
      </c>
      <c r="T861" s="17">
        <f t="shared" si="351"/>
        <v>7.9699999999999993E-2</v>
      </c>
      <c r="U861" s="101">
        <f t="shared" si="331"/>
        <v>167</v>
      </c>
      <c r="V861" s="101">
        <v>252</v>
      </c>
      <c r="W861" s="22">
        <f t="shared" si="343"/>
        <v>1.0521312309999999</v>
      </c>
      <c r="X861" s="18">
        <f t="shared" si="352"/>
        <v>6116.9856170000003</v>
      </c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4"/>
      <c r="AJ861" s="1"/>
      <c r="AK861" s="20"/>
      <c r="AL861" s="5"/>
      <c r="AM861" s="1"/>
      <c r="AN861" s="1"/>
      <c r="AO861" s="1"/>
      <c r="AP861" s="17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6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7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x14ac:dyDescent="0.2">
      <c r="A862" s="114">
        <f t="shared" si="344"/>
        <v>42322</v>
      </c>
      <c r="B862" s="98">
        <f t="shared" si="335"/>
        <v>123540.800684</v>
      </c>
      <c r="C862" s="10">
        <f t="shared" si="345"/>
        <v>99000</v>
      </c>
      <c r="D862" s="99">
        <f t="shared" si="346"/>
        <v>4370.12</v>
      </c>
      <c r="E862" s="21">
        <f>VLOOKUP(A861,[1]Plan1!$AY$80:$BA$314,3)</f>
        <v>4405.95</v>
      </c>
      <c r="F862" s="121">
        <f t="shared" si="347"/>
        <v>42293</v>
      </c>
      <c r="G862" s="100">
        <f t="shared" si="336"/>
        <v>8.1988595278847942E-3</v>
      </c>
      <c r="H862" s="20">
        <f t="shared" si="348"/>
        <v>42324</v>
      </c>
      <c r="I862" s="20">
        <f t="shared" si="337"/>
        <v>42324</v>
      </c>
      <c r="J862" s="1">
        <f t="shared" si="334"/>
        <v>21</v>
      </c>
      <c r="K862" s="1">
        <f t="shared" si="333"/>
        <v>21</v>
      </c>
      <c r="L862" s="10">
        <f t="shared" si="338"/>
        <v>1.0081988500000001</v>
      </c>
      <c r="M862" s="22">
        <f t="shared" si="332"/>
        <v>1.0053995600000001</v>
      </c>
      <c r="N862" s="22">
        <f t="shared" si="349"/>
        <v>1.176053160417396</v>
      </c>
      <c r="O862" s="10">
        <f t="shared" si="350"/>
        <v>1.1856954399999999</v>
      </c>
      <c r="P862" s="10">
        <f t="shared" si="339"/>
        <v>117383.84856</v>
      </c>
      <c r="Q862" s="101">
        <f t="shared" si="340"/>
        <v>0</v>
      </c>
      <c r="R862" s="102">
        <f t="shared" si="341"/>
        <v>0</v>
      </c>
      <c r="S862" s="10">
        <f t="shared" si="342"/>
        <v>0</v>
      </c>
      <c r="T862" s="17">
        <f t="shared" si="351"/>
        <v>7.9699999999999993E-2</v>
      </c>
      <c r="U862" s="101">
        <f t="shared" si="331"/>
        <v>168</v>
      </c>
      <c r="V862" s="101">
        <v>252</v>
      </c>
      <c r="W862" s="22">
        <f t="shared" si="343"/>
        <v>1.052451442</v>
      </c>
      <c r="X862" s="18">
        <f t="shared" si="352"/>
        <v>6156.9521240000004</v>
      </c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4"/>
      <c r="AJ862" s="1"/>
      <c r="AK862" s="20"/>
      <c r="AL862" s="5"/>
      <c r="AM862" s="1"/>
      <c r="AN862" s="1"/>
      <c r="AO862" s="1"/>
      <c r="AP862" s="17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6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7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x14ac:dyDescent="0.2">
      <c r="A863" s="114">
        <f t="shared" si="344"/>
        <v>42323</v>
      </c>
      <c r="B863" s="98">
        <f t="shared" si="335"/>
        <v>123540.800684</v>
      </c>
      <c r="C863" s="10">
        <f t="shared" si="345"/>
        <v>99000</v>
      </c>
      <c r="D863" s="99">
        <f t="shared" si="346"/>
        <v>4370.12</v>
      </c>
      <c r="E863" s="21">
        <f>VLOOKUP(A862,[1]Plan1!$AY$80:$BA$314,3)</f>
        <v>4405.95</v>
      </c>
      <c r="F863" s="121">
        <f t="shared" si="347"/>
        <v>42293</v>
      </c>
      <c r="G863" s="100">
        <f t="shared" si="336"/>
        <v>8.1988595278847942E-3</v>
      </c>
      <c r="H863" s="20">
        <f t="shared" si="348"/>
        <v>42353</v>
      </c>
      <c r="I863" s="20">
        <f t="shared" si="337"/>
        <v>42324</v>
      </c>
      <c r="J863" s="1">
        <f t="shared" si="334"/>
        <v>21</v>
      </c>
      <c r="K863" s="1">
        <f t="shared" si="333"/>
        <v>21</v>
      </c>
      <c r="L863" s="10">
        <f t="shared" si="338"/>
        <v>1.0081988500000001</v>
      </c>
      <c r="M863" s="22">
        <f t="shared" si="332"/>
        <v>1.0053995600000001</v>
      </c>
      <c r="N863" s="22">
        <f t="shared" si="349"/>
        <v>1.176053160417396</v>
      </c>
      <c r="O863" s="10">
        <f t="shared" si="350"/>
        <v>1.1856954399999999</v>
      </c>
      <c r="P863" s="10">
        <f t="shared" si="339"/>
        <v>117383.84856</v>
      </c>
      <c r="Q863" s="101">
        <f t="shared" si="340"/>
        <v>0</v>
      </c>
      <c r="R863" s="102">
        <f t="shared" si="341"/>
        <v>0</v>
      </c>
      <c r="S863" s="10">
        <f t="shared" si="342"/>
        <v>0</v>
      </c>
      <c r="T863" s="17">
        <f t="shared" si="351"/>
        <v>7.9699999999999993E-2</v>
      </c>
      <c r="U863" s="101">
        <f t="shared" si="331"/>
        <v>168</v>
      </c>
      <c r="V863" s="101">
        <v>252</v>
      </c>
      <c r="W863" s="22">
        <f t="shared" si="343"/>
        <v>1.052451442</v>
      </c>
      <c r="X863" s="18">
        <f t="shared" si="352"/>
        <v>6156.9521240000004</v>
      </c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4"/>
      <c r="AJ863" s="1"/>
      <c r="AK863" s="20"/>
      <c r="AL863" s="5"/>
      <c r="AM863" s="1"/>
      <c r="AN863" s="1"/>
      <c r="AO863" s="1"/>
      <c r="AP863" s="17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6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7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x14ac:dyDescent="0.2">
      <c r="A864" s="114">
        <f t="shared" si="344"/>
        <v>42324</v>
      </c>
      <c r="B864" s="98">
        <f t="shared" si="335"/>
        <v>123540.800684</v>
      </c>
      <c r="C864" s="10">
        <f t="shared" si="345"/>
        <v>99000</v>
      </c>
      <c r="D864" s="99">
        <f t="shared" si="346"/>
        <v>4370.12</v>
      </c>
      <c r="E864" s="21">
        <f>VLOOKUP(A863,[1]Plan1!$AY$80:$BA$314,3)</f>
        <v>4405.95</v>
      </c>
      <c r="F864" s="121">
        <f t="shared" si="347"/>
        <v>42293</v>
      </c>
      <c r="G864" s="100">
        <f t="shared" si="336"/>
        <v>8.1988595278847942E-3</v>
      </c>
      <c r="H864" s="20">
        <f t="shared" si="348"/>
        <v>42353</v>
      </c>
      <c r="I864" s="20">
        <f t="shared" si="337"/>
        <v>42324</v>
      </c>
      <c r="J864" s="1">
        <f t="shared" si="334"/>
        <v>21</v>
      </c>
      <c r="K864" s="1">
        <f t="shared" si="333"/>
        <v>21</v>
      </c>
      <c r="L864" s="10">
        <f t="shared" si="338"/>
        <v>1.0081988500000001</v>
      </c>
      <c r="M864" s="22">
        <f t="shared" si="332"/>
        <v>1.0053995600000001</v>
      </c>
      <c r="N864" s="22">
        <f t="shared" si="349"/>
        <v>1.176053160417396</v>
      </c>
      <c r="O864" s="10">
        <f t="shared" si="350"/>
        <v>1.1856954399999999</v>
      </c>
      <c r="P864" s="10">
        <f t="shared" si="339"/>
        <v>117383.84856</v>
      </c>
      <c r="Q864" s="101">
        <f t="shared" si="340"/>
        <v>0</v>
      </c>
      <c r="R864" s="102">
        <f t="shared" si="341"/>
        <v>0</v>
      </c>
      <c r="S864" s="10">
        <f t="shared" si="342"/>
        <v>0</v>
      </c>
      <c r="T864" s="17">
        <f t="shared" si="351"/>
        <v>7.9699999999999993E-2</v>
      </c>
      <c r="U864" s="101">
        <f t="shared" si="331"/>
        <v>168</v>
      </c>
      <c r="V864" s="101">
        <v>252</v>
      </c>
      <c r="W864" s="22">
        <f t="shared" si="343"/>
        <v>1.052451442</v>
      </c>
      <c r="X864" s="18">
        <f t="shared" si="352"/>
        <v>6156.9521240000004</v>
      </c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4"/>
      <c r="AJ864" s="1"/>
      <c r="AK864" s="20"/>
      <c r="AL864" s="5"/>
      <c r="AM864" s="1"/>
      <c r="AN864" s="1"/>
      <c r="AO864" s="1"/>
      <c r="AP864" s="17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6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7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x14ac:dyDescent="0.2">
      <c r="A865" s="114">
        <f t="shared" si="344"/>
        <v>42325</v>
      </c>
      <c r="B865" s="98">
        <f t="shared" si="335"/>
        <v>123637.550145</v>
      </c>
      <c r="C865" s="10">
        <f t="shared" si="345"/>
        <v>99000</v>
      </c>
      <c r="D865" s="99">
        <f t="shared" si="346"/>
        <v>4405.95</v>
      </c>
      <c r="E865" s="21">
        <f>VLOOKUP(A864,[1]Plan1!$AY$80:$BA$314,3)</f>
        <v>4450.45</v>
      </c>
      <c r="F865" s="121">
        <f t="shared" si="347"/>
        <v>42325</v>
      </c>
      <c r="G865" s="100">
        <f t="shared" si="336"/>
        <v>1.009997843824828E-2</v>
      </c>
      <c r="H865" s="20">
        <f t="shared" si="348"/>
        <v>42353</v>
      </c>
      <c r="I865" s="20">
        <f t="shared" si="337"/>
        <v>42353</v>
      </c>
      <c r="J865" s="1">
        <f t="shared" si="334"/>
        <v>21</v>
      </c>
      <c r="K865" s="1">
        <f t="shared" si="333"/>
        <v>1</v>
      </c>
      <c r="L865" s="10">
        <f t="shared" si="338"/>
        <v>1.00047865</v>
      </c>
      <c r="M865" s="22">
        <f t="shared" si="332"/>
        <v>1.0081988500000001</v>
      </c>
      <c r="N865" s="22">
        <f t="shared" si="349"/>
        <v>1.1856954438716842</v>
      </c>
      <c r="O865" s="10">
        <f t="shared" si="350"/>
        <v>1.18626297</v>
      </c>
      <c r="P865" s="10">
        <f t="shared" si="339"/>
        <v>117440.03403</v>
      </c>
      <c r="Q865" s="101">
        <f t="shared" si="340"/>
        <v>0</v>
      </c>
      <c r="R865" s="102">
        <f t="shared" si="341"/>
        <v>0</v>
      </c>
      <c r="S865" s="10">
        <f t="shared" si="342"/>
        <v>0</v>
      </c>
      <c r="T865" s="17">
        <f t="shared" si="351"/>
        <v>7.9699999999999993E-2</v>
      </c>
      <c r="U865" s="101">
        <f t="shared" si="331"/>
        <v>169</v>
      </c>
      <c r="V865" s="101">
        <v>252</v>
      </c>
      <c r="W865" s="22">
        <f t="shared" si="343"/>
        <v>1.05277175</v>
      </c>
      <c r="X865" s="18">
        <f t="shared" si="352"/>
        <v>6197.5161150000004</v>
      </c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4"/>
      <c r="AJ865" s="1"/>
      <c r="AK865" s="20"/>
      <c r="AL865" s="5"/>
      <c r="AM865" s="1"/>
      <c r="AN865" s="1"/>
      <c r="AO865" s="1"/>
      <c r="AP865" s="17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6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7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x14ac:dyDescent="0.2">
      <c r="A866" s="114">
        <f t="shared" si="344"/>
        <v>42326</v>
      </c>
      <c r="B866" s="98">
        <f t="shared" si="335"/>
        <v>123734.37630600001</v>
      </c>
      <c r="C866" s="10">
        <f t="shared" si="345"/>
        <v>99000</v>
      </c>
      <c r="D866" s="99">
        <f t="shared" si="346"/>
        <v>4405.95</v>
      </c>
      <c r="E866" s="21">
        <f>VLOOKUP(A865,[1]Plan1!$AY$80:$BA$314,3)</f>
        <v>4450.45</v>
      </c>
      <c r="F866" s="121">
        <f t="shared" si="347"/>
        <v>42325</v>
      </c>
      <c r="G866" s="100">
        <f t="shared" si="336"/>
        <v>1.009997843824828E-2</v>
      </c>
      <c r="H866" s="20">
        <f t="shared" si="348"/>
        <v>42353</v>
      </c>
      <c r="I866" s="20">
        <f t="shared" si="337"/>
        <v>42353</v>
      </c>
      <c r="J866" s="1">
        <f t="shared" si="334"/>
        <v>21</v>
      </c>
      <c r="K866" s="1">
        <f t="shared" si="333"/>
        <v>2</v>
      </c>
      <c r="L866" s="10">
        <f t="shared" si="338"/>
        <v>1.00095753</v>
      </c>
      <c r="M866" s="22">
        <f t="shared" si="332"/>
        <v>1.0081988500000001</v>
      </c>
      <c r="N866" s="22">
        <f t="shared" si="349"/>
        <v>1.1856954438716842</v>
      </c>
      <c r="O866" s="10">
        <f t="shared" si="350"/>
        <v>1.18683078</v>
      </c>
      <c r="P866" s="10">
        <f t="shared" si="339"/>
        <v>117496.24722</v>
      </c>
      <c r="Q866" s="101">
        <f t="shared" si="340"/>
        <v>0</v>
      </c>
      <c r="R866" s="102">
        <f t="shared" si="341"/>
        <v>0</v>
      </c>
      <c r="S866" s="10">
        <f t="shared" si="342"/>
        <v>0</v>
      </c>
      <c r="T866" s="17">
        <f t="shared" si="351"/>
        <v>7.9699999999999993E-2</v>
      </c>
      <c r="U866" s="101">
        <f t="shared" si="331"/>
        <v>170</v>
      </c>
      <c r="V866" s="101">
        <v>252</v>
      </c>
      <c r="W866" s="22">
        <f t="shared" si="343"/>
        <v>1.0530921559999999</v>
      </c>
      <c r="X866" s="18">
        <f t="shared" si="352"/>
        <v>6238.1290859999999</v>
      </c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4"/>
      <c r="AJ866" s="1"/>
      <c r="AK866" s="20"/>
      <c r="AL866" s="5"/>
      <c r="AM866" s="1"/>
      <c r="AN866" s="1"/>
      <c r="AO866" s="1"/>
      <c r="AP866" s="17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6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7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x14ac:dyDescent="0.2">
      <c r="A867" s="114">
        <f t="shared" si="344"/>
        <v>42327</v>
      </c>
      <c r="B867" s="98">
        <f t="shared" si="335"/>
        <v>123831.27804999999</v>
      </c>
      <c r="C867" s="10">
        <f t="shared" si="345"/>
        <v>99000</v>
      </c>
      <c r="D867" s="99">
        <f t="shared" si="346"/>
        <v>4405.95</v>
      </c>
      <c r="E867" s="21">
        <f>VLOOKUP(A866,[1]Plan1!$AY$80:$BA$314,3)</f>
        <v>4450.45</v>
      </c>
      <c r="F867" s="121">
        <f t="shared" si="347"/>
        <v>42325</v>
      </c>
      <c r="G867" s="100">
        <f t="shared" si="336"/>
        <v>1.009997843824828E-2</v>
      </c>
      <c r="H867" s="20">
        <f t="shared" si="348"/>
        <v>42353</v>
      </c>
      <c r="I867" s="20">
        <f t="shared" si="337"/>
        <v>42353</v>
      </c>
      <c r="J867" s="1">
        <f t="shared" si="334"/>
        <v>21</v>
      </c>
      <c r="K867" s="1">
        <f t="shared" si="333"/>
        <v>3</v>
      </c>
      <c r="L867" s="10">
        <f t="shared" si="338"/>
        <v>1.0014366400000001</v>
      </c>
      <c r="M867" s="22">
        <f t="shared" si="332"/>
        <v>1.0081988500000001</v>
      </c>
      <c r="N867" s="22">
        <f t="shared" si="349"/>
        <v>1.1856954438716842</v>
      </c>
      <c r="O867" s="10">
        <f t="shared" si="350"/>
        <v>1.1873988600000001</v>
      </c>
      <c r="P867" s="10">
        <f t="shared" si="339"/>
        <v>117552.48714</v>
      </c>
      <c r="Q867" s="101">
        <f t="shared" si="340"/>
        <v>0</v>
      </c>
      <c r="R867" s="102">
        <f t="shared" si="341"/>
        <v>0</v>
      </c>
      <c r="S867" s="10">
        <f t="shared" si="342"/>
        <v>0</v>
      </c>
      <c r="T867" s="17">
        <f t="shared" si="351"/>
        <v>7.9699999999999993E-2</v>
      </c>
      <c r="U867" s="101">
        <f t="shared" si="331"/>
        <v>171</v>
      </c>
      <c r="V867" s="101">
        <v>252</v>
      </c>
      <c r="W867" s="22">
        <f t="shared" si="343"/>
        <v>1.0534126589999999</v>
      </c>
      <c r="X867" s="18">
        <f t="shared" si="352"/>
        <v>6278.7909099999997</v>
      </c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4"/>
      <c r="AJ867" s="1"/>
      <c r="AK867" s="20"/>
      <c r="AL867" s="5"/>
      <c r="AM867" s="1"/>
      <c r="AN867" s="1"/>
      <c r="AO867" s="1"/>
      <c r="AP867" s="17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6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7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x14ac:dyDescent="0.2">
      <c r="A868" s="114">
        <f t="shared" si="344"/>
        <v>42328</v>
      </c>
      <c r="B868" s="98">
        <f t="shared" si="335"/>
        <v>123928.255535</v>
      </c>
      <c r="C868" s="10">
        <f t="shared" si="345"/>
        <v>99000</v>
      </c>
      <c r="D868" s="99">
        <f t="shared" si="346"/>
        <v>4405.95</v>
      </c>
      <c r="E868" s="21">
        <f>VLOOKUP(A867,[1]Plan1!$AY$80:$BA$314,3)</f>
        <v>4450.45</v>
      </c>
      <c r="F868" s="121">
        <f t="shared" si="347"/>
        <v>42325</v>
      </c>
      <c r="G868" s="100">
        <f t="shared" si="336"/>
        <v>1.009997843824828E-2</v>
      </c>
      <c r="H868" s="20">
        <f t="shared" si="348"/>
        <v>42353</v>
      </c>
      <c r="I868" s="20">
        <f t="shared" si="337"/>
        <v>42353</v>
      </c>
      <c r="J868" s="1">
        <f t="shared" si="334"/>
        <v>21</v>
      </c>
      <c r="K868" s="1">
        <f t="shared" si="333"/>
        <v>4</v>
      </c>
      <c r="L868" s="10">
        <f t="shared" si="338"/>
        <v>1.0019159799999999</v>
      </c>
      <c r="M868" s="22">
        <f t="shared" si="332"/>
        <v>1.0081988500000001</v>
      </c>
      <c r="N868" s="22">
        <f t="shared" si="349"/>
        <v>1.1856954438716842</v>
      </c>
      <c r="O868" s="10">
        <f t="shared" si="350"/>
        <v>1.1879672100000001</v>
      </c>
      <c r="P868" s="10">
        <f t="shared" si="339"/>
        <v>117608.75379</v>
      </c>
      <c r="Q868" s="101">
        <f t="shared" si="340"/>
        <v>0</v>
      </c>
      <c r="R868" s="102">
        <f t="shared" si="341"/>
        <v>0</v>
      </c>
      <c r="S868" s="10">
        <f t="shared" si="342"/>
        <v>0</v>
      </c>
      <c r="T868" s="17">
        <f t="shared" si="351"/>
        <v>7.9699999999999993E-2</v>
      </c>
      <c r="U868" s="101">
        <f t="shared" si="331"/>
        <v>172</v>
      </c>
      <c r="V868" s="101">
        <v>252</v>
      </c>
      <c r="W868" s="22">
        <f t="shared" si="343"/>
        <v>1.05373326</v>
      </c>
      <c r="X868" s="18">
        <f t="shared" si="352"/>
        <v>6319.5017449999996</v>
      </c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4"/>
      <c r="AJ868" s="1"/>
      <c r="AK868" s="20"/>
      <c r="AL868" s="5"/>
      <c r="AM868" s="1"/>
      <c r="AN868" s="1"/>
      <c r="AO868" s="1"/>
      <c r="AP868" s="17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6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7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x14ac:dyDescent="0.2">
      <c r="A869" s="114">
        <f t="shared" si="344"/>
        <v>42329</v>
      </c>
      <c r="B869" s="98">
        <f t="shared" si="335"/>
        <v>124025.30868700001</v>
      </c>
      <c r="C869" s="10">
        <f t="shared" si="345"/>
        <v>99000</v>
      </c>
      <c r="D869" s="99">
        <f t="shared" si="346"/>
        <v>4405.95</v>
      </c>
      <c r="E869" s="21">
        <f>VLOOKUP(A868,[1]Plan1!$AY$80:$BA$314,3)</f>
        <v>4450.45</v>
      </c>
      <c r="F869" s="121">
        <f t="shared" si="347"/>
        <v>42325</v>
      </c>
      <c r="G869" s="100">
        <f t="shared" si="336"/>
        <v>1.009997843824828E-2</v>
      </c>
      <c r="H869" s="20">
        <f t="shared" si="348"/>
        <v>42353</v>
      </c>
      <c r="I869" s="20">
        <f t="shared" si="337"/>
        <v>42353</v>
      </c>
      <c r="J869" s="1">
        <f t="shared" si="334"/>
        <v>21</v>
      </c>
      <c r="K869" s="1">
        <f t="shared" si="333"/>
        <v>5</v>
      </c>
      <c r="L869" s="10">
        <f t="shared" si="338"/>
        <v>1.0023955499999999</v>
      </c>
      <c r="M869" s="22">
        <f t="shared" si="332"/>
        <v>1.0081988500000001</v>
      </c>
      <c r="N869" s="22">
        <f t="shared" si="349"/>
        <v>1.1856954438716842</v>
      </c>
      <c r="O869" s="10">
        <f t="shared" si="350"/>
        <v>1.18853583</v>
      </c>
      <c r="P869" s="10">
        <f t="shared" si="339"/>
        <v>117665.04717000001</v>
      </c>
      <c r="Q869" s="101">
        <f t="shared" si="340"/>
        <v>0</v>
      </c>
      <c r="R869" s="102">
        <f t="shared" si="341"/>
        <v>0</v>
      </c>
      <c r="S869" s="10">
        <f t="shared" si="342"/>
        <v>0</v>
      </c>
      <c r="T869" s="17">
        <f t="shared" si="351"/>
        <v>7.9699999999999993E-2</v>
      </c>
      <c r="U869" s="101">
        <f t="shared" ref="U869:U932" si="353">IF(Q868&gt;0,1,IF(K869=K868,U868,U868+1))</f>
        <v>173</v>
      </c>
      <c r="V869" s="101">
        <v>252</v>
      </c>
      <c r="W869" s="22">
        <f t="shared" si="343"/>
        <v>1.0540539579999999</v>
      </c>
      <c r="X869" s="18">
        <f t="shared" si="352"/>
        <v>6360.2615169999999</v>
      </c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4"/>
      <c r="AJ869" s="1"/>
      <c r="AK869" s="20"/>
      <c r="AL869" s="5"/>
      <c r="AM869" s="1"/>
      <c r="AN869" s="1"/>
      <c r="AO869" s="1"/>
      <c r="AP869" s="17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6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7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x14ac:dyDescent="0.2">
      <c r="A870" s="114">
        <f t="shared" si="344"/>
        <v>42330</v>
      </c>
      <c r="B870" s="98">
        <f t="shared" si="335"/>
        <v>124025.30868700001</v>
      </c>
      <c r="C870" s="10">
        <f t="shared" si="345"/>
        <v>99000</v>
      </c>
      <c r="D870" s="99">
        <f t="shared" si="346"/>
        <v>4405.95</v>
      </c>
      <c r="E870" s="21">
        <f>VLOOKUP(A869,[1]Plan1!$AY$80:$BA$314,3)</f>
        <v>4450.45</v>
      </c>
      <c r="F870" s="121">
        <f t="shared" si="347"/>
        <v>42325</v>
      </c>
      <c r="G870" s="100">
        <f t="shared" si="336"/>
        <v>1.009997843824828E-2</v>
      </c>
      <c r="H870" s="20">
        <f t="shared" si="348"/>
        <v>42353</v>
      </c>
      <c r="I870" s="20">
        <f t="shared" si="337"/>
        <v>42353</v>
      </c>
      <c r="J870" s="1">
        <f t="shared" si="334"/>
        <v>21</v>
      </c>
      <c r="K870" s="1">
        <f t="shared" si="333"/>
        <v>5</v>
      </c>
      <c r="L870" s="10">
        <f t="shared" si="338"/>
        <v>1.0023955499999999</v>
      </c>
      <c r="M870" s="22">
        <f t="shared" si="332"/>
        <v>1.0081988500000001</v>
      </c>
      <c r="N870" s="22">
        <f t="shared" si="349"/>
        <v>1.1856954438716842</v>
      </c>
      <c r="O870" s="10">
        <f t="shared" si="350"/>
        <v>1.18853583</v>
      </c>
      <c r="P870" s="10">
        <f t="shared" si="339"/>
        <v>117665.04717000001</v>
      </c>
      <c r="Q870" s="101">
        <f t="shared" si="340"/>
        <v>0</v>
      </c>
      <c r="R870" s="102">
        <f t="shared" si="341"/>
        <v>0</v>
      </c>
      <c r="S870" s="10">
        <f t="shared" si="342"/>
        <v>0</v>
      </c>
      <c r="T870" s="17">
        <f t="shared" si="351"/>
        <v>7.9699999999999993E-2</v>
      </c>
      <c r="U870" s="101">
        <f t="shared" si="353"/>
        <v>173</v>
      </c>
      <c r="V870" s="101">
        <v>252</v>
      </c>
      <c r="W870" s="22">
        <f t="shared" si="343"/>
        <v>1.0540539579999999</v>
      </c>
      <c r="X870" s="18">
        <f t="shared" si="352"/>
        <v>6360.2615169999999</v>
      </c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4"/>
      <c r="AJ870" s="1"/>
      <c r="AK870" s="20"/>
      <c r="AL870" s="5"/>
      <c r="AM870" s="1"/>
      <c r="AN870" s="1"/>
      <c r="AO870" s="1"/>
      <c r="AP870" s="17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6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7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x14ac:dyDescent="0.2">
      <c r="A871" s="114">
        <f t="shared" si="344"/>
        <v>42331</v>
      </c>
      <c r="B871" s="98">
        <f t="shared" si="335"/>
        <v>124025.30868700001</v>
      </c>
      <c r="C871" s="10">
        <f t="shared" si="345"/>
        <v>99000</v>
      </c>
      <c r="D871" s="99">
        <f t="shared" si="346"/>
        <v>4405.95</v>
      </c>
      <c r="E871" s="21">
        <f>VLOOKUP(A870,[1]Plan1!$AY$80:$BA$314,3)</f>
        <v>4450.45</v>
      </c>
      <c r="F871" s="121">
        <f t="shared" si="347"/>
        <v>42325</v>
      </c>
      <c r="G871" s="100">
        <f t="shared" si="336"/>
        <v>1.009997843824828E-2</v>
      </c>
      <c r="H871" s="20">
        <f t="shared" si="348"/>
        <v>42353</v>
      </c>
      <c r="I871" s="20">
        <f t="shared" si="337"/>
        <v>42353</v>
      </c>
      <c r="J871" s="1">
        <f t="shared" si="334"/>
        <v>21</v>
      </c>
      <c r="K871" s="1">
        <f t="shared" si="333"/>
        <v>5</v>
      </c>
      <c r="L871" s="10">
        <f t="shared" si="338"/>
        <v>1.0023955499999999</v>
      </c>
      <c r="M871" s="22">
        <f t="shared" si="332"/>
        <v>1.0081988500000001</v>
      </c>
      <c r="N871" s="22">
        <f t="shared" si="349"/>
        <v>1.1856954438716842</v>
      </c>
      <c r="O871" s="10">
        <f t="shared" si="350"/>
        <v>1.18853583</v>
      </c>
      <c r="P871" s="10">
        <f t="shared" si="339"/>
        <v>117665.04717000001</v>
      </c>
      <c r="Q871" s="101">
        <f t="shared" si="340"/>
        <v>0</v>
      </c>
      <c r="R871" s="102">
        <f t="shared" si="341"/>
        <v>0</v>
      </c>
      <c r="S871" s="10">
        <f t="shared" si="342"/>
        <v>0</v>
      </c>
      <c r="T871" s="17">
        <f t="shared" si="351"/>
        <v>7.9699999999999993E-2</v>
      </c>
      <c r="U871" s="101">
        <f t="shared" si="353"/>
        <v>173</v>
      </c>
      <c r="V871" s="101">
        <v>252</v>
      </c>
      <c r="W871" s="22">
        <f t="shared" si="343"/>
        <v>1.0540539579999999</v>
      </c>
      <c r="X871" s="18">
        <f t="shared" si="352"/>
        <v>6360.2615169999999</v>
      </c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4"/>
      <c r="AJ871" s="1"/>
      <c r="AK871" s="20"/>
      <c r="AL871" s="5"/>
      <c r="AM871" s="1"/>
      <c r="AN871" s="1"/>
      <c r="AO871" s="1"/>
      <c r="AP871" s="17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6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7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x14ac:dyDescent="0.2">
      <c r="A872" s="114">
        <f t="shared" si="344"/>
        <v>42332</v>
      </c>
      <c r="B872" s="98">
        <f t="shared" si="335"/>
        <v>124122.43871</v>
      </c>
      <c r="C872" s="10">
        <f t="shared" si="345"/>
        <v>99000</v>
      </c>
      <c r="D872" s="99">
        <f t="shared" si="346"/>
        <v>4405.95</v>
      </c>
      <c r="E872" s="21">
        <f>VLOOKUP(A871,[1]Plan1!$AY$80:$BA$314,3)</f>
        <v>4450.45</v>
      </c>
      <c r="F872" s="121">
        <f t="shared" si="347"/>
        <v>42325</v>
      </c>
      <c r="G872" s="100">
        <f t="shared" si="336"/>
        <v>1.009997843824828E-2</v>
      </c>
      <c r="H872" s="20">
        <f t="shared" si="348"/>
        <v>42353</v>
      </c>
      <c r="I872" s="20">
        <f t="shared" si="337"/>
        <v>42353</v>
      </c>
      <c r="J872" s="1">
        <f t="shared" si="334"/>
        <v>21</v>
      </c>
      <c r="K872" s="1">
        <f t="shared" si="333"/>
        <v>6</v>
      </c>
      <c r="L872" s="10">
        <f t="shared" si="338"/>
        <v>1.0028753500000001</v>
      </c>
      <c r="M872" s="22">
        <f t="shared" si="332"/>
        <v>1.0081988500000001</v>
      </c>
      <c r="N872" s="22">
        <f t="shared" si="349"/>
        <v>1.1856954438716842</v>
      </c>
      <c r="O872" s="10">
        <f t="shared" si="350"/>
        <v>1.1891047299999999</v>
      </c>
      <c r="P872" s="10">
        <f t="shared" si="339"/>
        <v>117721.36827000001</v>
      </c>
      <c r="Q872" s="101">
        <f t="shared" si="340"/>
        <v>0</v>
      </c>
      <c r="R872" s="102">
        <f t="shared" si="341"/>
        <v>0</v>
      </c>
      <c r="S872" s="10">
        <f t="shared" si="342"/>
        <v>0</v>
      </c>
      <c r="T872" s="17">
        <f t="shared" si="351"/>
        <v>7.9699999999999993E-2</v>
      </c>
      <c r="U872" s="101">
        <f t="shared" si="353"/>
        <v>174</v>
      </c>
      <c r="V872" s="101">
        <v>252</v>
      </c>
      <c r="W872" s="22">
        <f t="shared" si="343"/>
        <v>1.0543747539999999</v>
      </c>
      <c r="X872" s="18">
        <f t="shared" si="352"/>
        <v>6401.0704400000004</v>
      </c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4"/>
      <c r="AJ872" s="1"/>
      <c r="AK872" s="20"/>
      <c r="AL872" s="5"/>
      <c r="AM872" s="1"/>
      <c r="AN872" s="1"/>
      <c r="AO872" s="1"/>
      <c r="AP872" s="17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6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7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x14ac:dyDescent="0.2">
      <c r="A873" s="114">
        <f t="shared" si="344"/>
        <v>42333</v>
      </c>
      <c r="B873" s="98">
        <f t="shared" si="335"/>
        <v>124219.644484</v>
      </c>
      <c r="C873" s="10">
        <f t="shared" si="345"/>
        <v>99000</v>
      </c>
      <c r="D873" s="99">
        <f t="shared" si="346"/>
        <v>4405.95</v>
      </c>
      <c r="E873" s="21">
        <f>VLOOKUP(A872,[1]Plan1!$AY$80:$BA$314,3)</f>
        <v>4450.45</v>
      </c>
      <c r="F873" s="121">
        <f t="shared" si="347"/>
        <v>42325</v>
      </c>
      <c r="G873" s="100">
        <f t="shared" si="336"/>
        <v>1.009997843824828E-2</v>
      </c>
      <c r="H873" s="20">
        <f t="shared" si="348"/>
        <v>42353</v>
      </c>
      <c r="I873" s="20">
        <f t="shared" si="337"/>
        <v>42353</v>
      </c>
      <c r="J873" s="1">
        <f t="shared" si="334"/>
        <v>21</v>
      </c>
      <c r="K873" s="1">
        <f t="shared" si="333"/>
        <v>7</v>
      </c>
      <c r="L873" s="10">
        <f t="shared" si="338"/>
        <v>1.0033553799999999</v>
      </c>
      <c r="M873" s="22">
        <f t="shared" si="332"/>
        <v>1.0081988500000001</v>
      </c>
      <c r="N873" s="22">
        <f t="shared" si="349"/>
        <v>1.1856954438716842</v>
      </c>
      <c r="O873" s="10">
        <f t="shared" si="350"/>
        <v>1.1896739000000001</v>
      </c>
      <c r="P873" s="10">
        <f t="shared" si="339"/>
        <v>117777.71610000001</v>
      </c>
      <c r="Q873" s="101">
        <f t="shared" si="340"/>
        <v>0</v>
      </c>
      <c r="R873" s="102">
        <f t="shared" si="341"/>
        <v>0</v>
      </c>
      <c r="S873" s="10">
        <f t="shared" si="342"/>
        <v>0</v>
      </c>
      <c r="T873" s="17">
        <f t="shared" si="351"/>
        <v>7.9699999999999993E-2</v>
      </c>
      <c r="U873" s="101">
        <f t="shared" si="353"/>
        <v>175</v>
      </c>
      <c r="V873" s="101">
        <v>252</v>
      </c>
      <c r="W873" s="22">
        <f t="shared" si="343"/>
        <v>1.054695647</v>
      </c>
      <c r="X873" s="18">
        <f t="shared" si="352"/>
        <v>6441.9283839999998</v>
      </c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4"/>
      <c r="AJ873" s="1"/>
      <c r="AK873" s="20"/>
      <c r="AL873" s="5"/>
      <c r="AM873" s="1"/>
      <c r="AN873" s="1"/>
      <c r="AO873" s="1"/>
      <c r="AP873" s="17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6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7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x14ac:dyDescent="0.2">
      <c r="A874" s="114">
        <f t="shared" si="344"/>
        <v>42334</v>
      </c>
      <c r="B874" s="98">
        <f t="shared" si="335"/>
        <v>124316.92628700001</v>
      </c>
      <c r="C874" s="10">
        <f t="shared" si="345"/>
        <v>99000</v>
      </c>
      <c r="D874" s="99">
        <f t="shared" si="346"/>
        <v>4405.95</v>
      </c>
      <c r="E874" s="21">
        <f>VLOOKUP(A873,[1]Plan1!$AY$80:$BA$314,3)</f>
        <v>4450.45</v>
      </c>
      <c r="F874" s="121">
        <f t="shared" si="347"/>
        <v>42325</v>
      </c>
      <c r="G874" s="100">
        <f t="shared" si="336"/>
        <v>1.009997843824828E-2</v>
      </c>
      <c r="H874" s="20">
        <f t="shared" si="348"/>
        <v>42353</v>
      </c>
      <c r="I874" s="20">
        <f t="shared" si="337"/>
        <v>42353</v>
      </c>
      <c r="J874" s="1">
        <f t="shared" si="334"/>
        <v>21</v>
      </c>
      <c r="K874" s="1">
        <f t="shared" si="333"/>
        <v>8</v>
      </c>
      <c r="L874" s="10">
        <f t="shared" si="338"/>
        <v>1.0038356399999999</v>
      </c>
      <c r="M874" s="22">
        <f t="shared" ref="M874:M937" si="354">IF(I874&gt;I873,L873,M873)</f>
        <v>1.0081988500000001</v>
      </c>
      <c r="N874" s="22">
        <f t="shared" si="349"/>
        <v>1.1856954438716842</v>
      </c>
      <c r="O874" s="10">
        <f t="shared" si="350"/>
        <v>1.1902433400000001</v>
      </c>
      <c r="P874" s="10">
        <f t="shared" si="339"/>
        <v>117834.09066</v>
      </c>
      <c r="Q874" s="101">
        <f t="shared" si="340"/>
        <v>0</v>
      </c>
      <c r="R874" s="102">
        <f t="shared" si="341"/>
        <v>0</v>
      </c>
      <c r="S874" s="10">
        <f t="shared" si="342"/>
        <v>0</v>
      </c>
      <c r="T874" s="17">
        <f t="shared" si="351"/>
        <v>7.9699999999999993E-2</v>
      </c>
      <c r="U874" s="101">
        <f t="shared" si="353"/>
        <v>176</v>
      </c>
      <c r="V874" s="101">
        <v>252</v>
      </c>
      <c r="W874" s="22">
        <f t="shared" si="343"/>
        <v>1.055016639</v>
      </c>
      <c r="X874" s="18">
        <f t="shared" si="352"/>
        <v>6482.8356270000004</v>
      </c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4"/>
      <c r="AJ874" s="1"/>
      <c r="AK874" s="20"/>
      <c r="AL874" s="5"/>
      <c r="AM874" s="1"/>
      <c r="AN874" s="1"/>
      <c r="AO874" s="1"/>
      <c r="AP874" s="17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6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7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x14ac:dyDescent="0.2">
      <c r="A875" s="114">
        <f t="shared" si="344"/>
        <v>42335</v>
      </c>
      <c r="B875" s="98">
        <f t="shared" si="335"/>
        <v>124414.283809</v>
      </c>
      <c r="C875" s="10">
        <f t="shared" si="345"/>
        <v>99000</v>
      </c>
      <c r="D875" s="99">
        <f t="shared" si="346"/>
        <v>4405.95</v>
      </c>
      <c r="E875" s="21">
        <f>VLOOKUP(A874,[1]Plan1!$AY$80:$BA$314,3)</f>
        <v>4450.45</v>
      </c>
      <c r="F875" s="121">
        <f t="shared" si="347"/>
        <v>42325</v>
      </c>
      <c r="G875" s="100">
        <f t="shared" si="336"/>
        <v>1.009997843824828E-2</v>
      </c>
      <c r="H875" s="20">
        <f t="shared" si="348"/>
        <v>42353</v>
      </c>
      <c r="I875" s="20">
        <f t="shared" si="337"/>
        <v>42353</v>
      </c>
      <c r="J875" s="1">
        <f t="shared" si="334"/>
        <v>21</v>
      </c>
      <c r="K875" s="1">
        <f t="shared" ref="K875:K938" si="355">(J875-(NETWORKDAYS(A875,I875,AK$118:AK$502)-1))</f>
        <v>9</v>
      </c>
      <c r="L875" s="10">
        <f t="shared" si="338"/>
        <v>1.0043161300000001</v>
      </c>
      <c r="M875" s="22">
        <f t="shared" si="354"/>
        <v>1.0081988500000001</v>
      </c>
      <c r="N875" s="22">
        <f t="shared" si="349"/>
        <v>1.1856954438716842</v>
      </c>
      <c r="O875" s="10">
        <f t="shared" si="350"/>
        <v>1.19081305</v>
      </c>
      <c r="P875" s="10">
        <f t="shared" si="339"/>
        <v>117890.49195</v>
      </c>
      <c r="Q875" s="101">
        <f t="shared" si="340"/>
        <v>0</v>
      </c>
      <c r="R875" s="102">
        <f t="shared" si="341"/>
        <v>0</v>
      </c>
      <c r="S875" s="10">
        <f t="shared" si="342"/>
        <v>0</v>
      </c>
      <c r="T875" s="17">
        <f t="shared" si="351"/>
        <v>7.9699999999999993E-2</v>
      </c>
      <c r="U875" s="101">
        <f t="shared" si="353"/>
        <v>177</v>
      </c>
      <c r="V875" s="101">
        <v>252</v>
      </c>
      <c r="W875" s="22">
        <f t="shared" si="343"/>
        <v>1.0553377269999999</v>
      </c>
      <c r="X875" s="18">
        <f t="shared" si="352"/>
        <v>6523.7918589999999</v>
      </c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4"/>
      <c r="AJ875" s="1"/>
      <c r="AK875" s="20"/>
      <c r="AL875" s="5"/>
      <c r="AM875" s="1"/>
      <c r="AN875" s="1"/>
      <c r="AO875" s="1"/>
      <c r="AP875" s="17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6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7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x14ac:dyDescent="0.2">
      <c r="A876" s="114">
        <f t="shared" si="344"/>
        <v>42336</v>
      </c>
      <c r="B876" s="98">
        <f t="shared" si="335"/>
        <v>124511.71849</v>
      </c>
      <c r="C876" s="10">
        <f t="shared" si="345"/>
        <v>99000</v>
      </c>
      <c r="D876" s="99">
        <f t="shared" si="346"/>
        <v>4405.95</v>
      </c>
      <c r="E876" s="21">
        <f>VLOOKUP(A875,[1]Plan1!$AY$80:$BA$314,3)</f>
        <v>4450.45</v>
      </c>
      <c r="F876" s="121">
        <f t="shared" si="347"/>
        <v>42325</v>
      </c>
      <c r="G876" s="100">
        <f t="shared" si="336"/>
        <v>1.009997843824828E-2</v>
      </c>
      <c r="H876" s="20">
        <f t="shared" si="348"/>
        <v>42353</v>
      </c>
      <c r="I876" s="20">
        <f t="shared" si="337"/>
        <v>42353</v>
      </c>
      <c r="J876" s="1">
        <f t="shared" si="334"/>
        <v>21</v>
      </c>
      <c r="K876" s="1">
        <f t="shared" si="355"/>
        <v>10</v>
      </c>
      <c r="L876" s="10">
        <f t="shared" si="338"/>
        <v>1.00479685</v>
      </c>
      <c r="M876" s="22">
        <f t="shared" si="354"/>
        <v>1.0081988500000001</v>
      </c>
      <c r="N876" s="22">
        <f t="shared" si="349"/>
        <v>1.1856954438716842</v>
      </c>
      <c r="O876" s="10">
        <f t="shared" si="350"/>
        <v>1.1913830400000001</v>
      </c>
      <c r="P876" s="10">
        <f t="shared" si="339"/>
        <v>117946.92096</v>
      </c>
      <c r="Q876" s="101">
        <f t="shared" si="340"/>
        <v>0</v>
      </c>
      <c r="R876" s="102">
        <f t="shared" si="341"/>
        <v>0</v>
      </c>
      <c r="S876" s="10">
        <f t="shared" si="342"/>
        <v>0</v>
      </c>
      <c r="T876" s="17">
        <f t="shared" si="351"/>
        <v>7.9699999999999993E-2</v>
      </c>
      <c r="U876" s="101">
        <f t="shared" si="353"/>
        <v>178</v>
      </c>
      <c r="V876" s="101">
        <v>252</v>
      </c>
      <c r="W876" s="22">
        <f t="shared" si="343"/>
        <v>1.0556589139999999</v>
      </c>
      <c r="X876" s="18">
        <f t="shared" si="352"/>
        <v>6564.7975299999998</v>
      </c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4"/>
      <c r="AJ876" s="1"/>
      <c r="AK876" s="20"/>
      <c r="AL876" s="5"/>
      <c r="AM876" s="1"/>
      <c r="AN876" s="1"/>
      <c r="AO876" s="1"/>
      <c r="AP876" s="17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6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7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x14ac:dyDescent="0.2">
      <c r="A877" s="114">
        <f t="shared" si="344"/>
        <v>42337</v>
      </c>
      <c r="B877" s="98">
        <f t="shared" si="335"/>
        <v>124511.71849</v>
      </c>
      <c r="C877" s="10">
        <f t="shared" si="345"/>
        <v>99000</v>
      </c>
      <c r="D877" s="99">
        <f t="shared" si="346"/>
        <v>4405.95</v>
      </c>
      <c r="E877" s="21">
        <f>VLOOKUP(A876,[1]Plan1!$AY$80:$BA$314,3)</f>
        <v>4450.45</v>
      </c>
      <c r="F877" s="121">
        <f t="shared" si="347"/>
        <v>42325</v>
      </c>
      <c r="G877" s="100">
        <f t="shared" si="336"/>
        <v>1.009997843824828E-2</v>
      </c>
      <c r="H877" s="20">
        <f t="shared" si="348"/>
        <v>42353</v>
      </c>
      <c r="I877" s="20">
        <f t="shared" si="337"/>
        <v>42353</v>
      </c>
      <c r="J877" s="1">
        <f t="shared" si="334"/>
        <v>21</v>
      </c>
      <c r="K877" s="1">
        <f t="shared" si="355"/>
        <v>10</v>
      </c>
      <c r="L877" s="10">
        <f t="shared" si="338"/>
        <v>1.00479685</v>
      </c>
      <c r="M877" s="22">
        <f t="shared" si="354"/>
        <v>1.0081988500000001</v>
      </c>
      <c r="N877" s="22">
        <f t="shared" si="349"/>
        <v>1.1856954438716842</v>
      </c>
      <c r="O877" s="10">
        <f t="shared" si="350"/>
        <v>1.1913830400000001</v>
      </c>
      <c r="P877" s="10">
        <f t="shared" si="339"/>
        <v>117946.92096</v>
      </c>
      <c r="Q877" s="101">
        <f t="shared" si="340"/>
        <v>0</v>
      </c>
      <c r="R877" s="102">
        <f t="shared" si="341"/>
        <v>0</v>
      </c>
      <c r="S877" s="10">
        <f t="shared" si="342"/>
        <v>0</v>
      </c>
      <c r="T877" s="17">
        <f t="shared" si="351"/>
        <v>7.9699999999999993E-2</v>
      </c>
      <c r="U877" s="101">
        <f t="shared" si="353"/>
        <v>178</v>
      </c>
      <c r="V877" s="101">
        <v>252</v>
      </c>
      <c r="W877" s="22">
        <f t="shared" si="343"/>
        <v>1.0556589139999999</v>
      </c>
      <c r="X877" s="18">
        <f t="shared" si="352"/>
        <v>6564.7975299999998</v>
      </c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4"/>
      <c r="AJ877" s="1"/>
      <c r="AK877" s="20"/>
      <c r="AL877" s="5"/>
      <c r="AM877" s="1"/>
      <c r="AN877" s="1"/>
      <c r="AO877" s="1"/>
      <c r="AP877" s="17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6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7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x14ac:dyDescent="0.2">
      <c r="A878" s="114">
        <f t="shared" si="344"/>
        <v>42338</v>
      </c>
      <c r="B878" s="98">
        <f t="shared" si="335"/>
        <v>124511.71849</v>
      </c>
      <c r="C878" s="10">
        <f t="shared" si="345"/>
        <v>99000</v>
      </c>
      <c r="D878" s="99">
        <f t="shared" si="346"/>
        <v>4405.95</v>
      </c>
      <c r="E878" s="21">
        <f>VLOOKUP(A877,[1]Plan1!$AY$80:$BA$314,3)</f>
        <v>4450.45</v>
      </c>
      <c r="F878" s="121">
        <f t="shared" si="347"/>
        <v>42325</v>
      </c>
      <c r="G878" s="100">
        <f t="shared" si="336"/>
        <v>1.009997843824828E-2</v>
      </c>
      <c r="H878" s="20">
        <f t="shared" si="348"/>
        <v>42353</v>
      </c>
      <c r="I878" s="20">
        <f t="shared" si="337"/>
        <v>42353</v>
      </c>
      <c r="J878" s="1">
        <f t="shared" si="334"/>
        <v>21</v>
      </c>
      <c r="K878" s="1">
        <f t="shared" si="355"/>
        <v>10</v>
      </c>
      <c r="L878" s="10">
        <f t="shared" si="338"/>
        <v>1.00479685</v>
      </c>
      <c r="M878" s="22">
        <f t="shared" si="354"/>
        <v>1.0081988500000001</v>
      </c>
      <c r="N878" s="22">
        <f t="shared" si="349"/>
        <v>1.1856954438716842</v>
      </c>
      <c r="O878" s="10">
        <f t="shared" si="350"/>
        <v>1.1913830400000001</v>
      </c>
      <c r="P878" s="10">
        <f t="shared" si="339"/>
        <v>117946.92096</v>
      </c>
      <c r="Q878" s="101">
        <f t="shared" si="340"/>
        <v>0</v>
      </c>
      <c r="R878" s="102">
        <f t="shared" si="341"/>
        <v>0</v>
      </c>
      <c r="S878" s="10">
        <f t="shared" si="342"/>
        <v>0</v>
      </c>
      <c r="T878" s="17">
        <f t="shared" si="351"/>
        <v>7.9699999999999993E-2</v>
      </c>
      <c r="U878" s="101">
        <f t="shared" si="353"/>
        <v>178</v>
      </c>
      <c r="V878" s="101">
        <v>252</v>
      </c>
      <c r="W878" s="22">
        <f t="shared" si="343"/>
        <v>1.0556589139999999</v>
      </c>
      <c r="X878" s="18">
        <f t="shared" si="352"/>
        <v>6564.7975299999998</v>
      </c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4"/>
      <c r="AJ878" s="1"/>
      <c r="AK878" s="20"/>
      <c r="AL878" s="5"/>
      <c r="AM878" s="1"/>
      <c r="AN878" s="1"/>
      <c r="AO878" s="1"/>
      <c r="AP878" s="17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6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7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x14ac:dyDescent="0.2">
      <c r="A879" s="114">
        <f t="shared" si="344"/>
        <v>42339</v>
      </c>
      <c r="B879" s="98">
        <f t="shared" si="335"/>
        <v>124609.22909199999</v>
      </c>
      <c r="C879" s="10">
        <f t="shared" si="345"/>
        <v>99000</v>
      </c>
      <c r="D879" s="99">
        <f t="shared" si="346"/>
        <v>4405.95</v>
      </c>
      <c r="E879" s="21">
        <f>VLOOKUP(A878,[1]Plan1!$AY$80:$BA$314,3)</f>
        <v>4450.45</v>
      </c>
      <c r="F879" s="121">
        <f t="shared" si="347"/>
        <v>42325</v>
      </c>
      <c r="G879" s="100">
        <f t="shared" si="336"/>
        <v>1.009997843824828E-2</v>
      </c>
      <c r="H879" s="20">
        <f t="shared" si="348"/>
        <v>42353</v>
      </c>
      <c r="I879" s="20">
        <f t="shared" si="337"/>
        <v>42353</v>
      </c>
      <c r="J879" s="1">
        <f t="shared" si="334"/>
        <v>21</v>
      </c>
      <c r="K879" s="1">
        <f t="shared" si="355"/>
        <v>11</v>
      </c>
      <c r="L879" s="10">
        <f t="shared" si="338"/>
        <v>1.0052778</v>
      </c>
      <c r="M879" s="22">
        <f t="shared" si="354"/>
        <v>1.0081988500000001</v>
      </c>
      <c r="N879" s="22">
        <f t="shared" si="349"/>
        <v>1.1856954438716842</v>
      </c>
      <c r="O879" s="10">
        <f t="shared" si="350"/>
        <v>1.1919533</v>
      </c>
      <c r="P879" s="10">
        <f t="shared" si="339"/>
        <v>118003.37669999999</v>
      </c>
      <c r="Q879" s="101">
        <f t="shared" si="340"/>
        <v>0</v>
      </c>
      <c r="R879" s="102">
        <f t="shared" si="341"/>
        <v>0</v>
      </c>
      <c r="S879" s="10">
        <f t="shared" si="342"/>
        <v>0</v>
      </c>
      <c r="T879" s="17">
        <f t="shared" si="351"/>
        <v>7.9699999999999993E-2</v>
      </c>
      <c r="U879" s="101">
        <f t="shared" si="353"/>
        <v>179</v>
      </c>
      <c r="V879" s="101">
        <v>252</v>
      </c>
      <c r="W879" s="22">
        <f t="shared" si="343"/>
        <v>1.0559801980000001</v>
      </c>
      <c r="X879" s="18">
        <f t="shared" si="352"/>
        <v>6605.8523919999998</v>
      </c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4"/>
      <c r="AJ879" s="1"/>
      <c r="AK879" s="20"/>
      <c r="AL879" s="5"/>
      <c r="AM879" s="1"/>
      <c r="AN879" s="1"/>
      <c r="AO879" s="1"/>
      <c r="AP879" s="17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6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7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x14ac:dyDescent="0.2">
      <c r="A880" s="114">
        <f t="shared" si="344"/>
        <v>42340</v>
      </c>
      <c r="B880" s="98">
        <f t="shared" si="335"/>
        <v>124706.816821</v>
      </c>
      <c r="C880" s="10">
        <f t="shared" si="345"/>
        <v>99000</v>
      </c>
      <c r="D880" s="99">
        <f t="shared" si="346"/>
        <v>4405.95</v>
      </c>
      <c r="E880" s="21">
        <f>VLOOKUP(A879,[1]Plan1!$AY$80:$BA$314,3)</f>
        <v>4450.45</v>
      </c>
      <c r="F880" s="121">
        <f t="shared" si="347"/>
        <v>42325</v>
      </c>
      <c r="G880" s="100">
        <f t="shared" si="336"/>
        <v>1.009997843824828E-2</v>
      </c>
      <c r="H880" s="20">
        <f t="shared" si="348"/>
        <v>42353</v>
      </c>
      <c r="I880" s="20">
        <f t="shared" si="337"/>
        <v>42353</v>
      </c>
      <c r="J880" s="1">
        <f t="shared" si="334"/>
        <v>21</v>
      </c>
      <c r="K880" s="1">
        <f t="shared" si="355"/>
        <v>12</v>
      </c>
      <c r="L880" s="10">
        <f t="shared" si="338"/>
        <v>1.00575898</v>
      </c>
      <c r="M880" s="22">
        <f t="shared" si="354"/>
        <v>1.0081988500000001</v>
      </c>
      <c r="N880" s="22">
        <f t="shared" si="349"/>
        <v>1.1856954438716842</v>
      </c>
      <c r="O880" s="10">
        <f t="shared" si="350"/>
        <v>1.19252384</v>
      </c>
      <c r="P880" s="10">
        <f t="shared" si="339"/>
        <v>118059.86016</v>
      </c>
      <c r="Q880" s="101">
        <f t="shared" si="340"/>
        <v>0</v>
      </c>
      <c r="R880" s="102">
        <f t="shared" si="341"/>
        <v>0</v>
      </c>
      <c r="S880" s="10">
        <f t="shared" si="342"/>
        <v>0</v>
      </c>
      <c r="T880" s="17">
        <f t="shared" si="351"/>
        <v>7.9699999999999993E-2</v>
      </c>
      <c r="U880" s="101">
        <f t="shared" si="353"/>
        <v>180</v>
      </c>
      <c r="V880" s="101">
        <v>252</v>
      </c>
      <c r="W880" s="22">
        <f t="shared" si="343"/>
        <v>1.05630158</v>
      </c>
      <c r="X880" s="18">
        <f t="shared" si="352"/>
        <v>6646.9566610000002</v>
      </c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4"/>
      <c r="AJ880" s="1"/>
      <c r="AK880" s="20"/>
      <c r="AL880" s="5"/>
      <c r="AM880" s="1"/>
      <c r="AN880" s="1"/>
      <c r="AO880" s="1"/>
      <c r="AP880" s="17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6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7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x14ac:dyDescent="0.2">
      <c r="A881" s="114">
        <f t="shared" si="344"/>
        <v>42341</v>
      </c>
      <c r="B881" s="98">
        <f t="shared" si="335"/>
        <v>124804.47962899999</v>
      </c>
      <c r="C881" s="10">
        <f t="shared" si="345"/>
        <v>99000</v>
      </c>
      <c r="D881" s="99">
        <f t="shared" si="346"/>
        <v>4405.95</v>
      </c>
      <c r="E881" s="21">
        <f>VLOOKUP(A880,[1]Plan1!$AY$80:$BA$314,3)</f>
        <v>4450.45</v>
      </c>
      <c r="F881" s="121">
        <f t="shared" si="347"/>
        <v>42325</v>
      </c>
      <c r="G881" s="100">
        <f t="shared" si="336"/>
        <v>1.009997843824828E-2</v>
      </c>
      <c r="H881" s="20">
        <f t="shared" si="348"/>
        <v>42353</v>
      </c>
      <c r="I881" s="20">
        <f t="shared" si="337"/>
        <v>42353</v>
      </c>
      <c r="J881" s="1">
        <f t="shared" si="334"/>
        <v>21</v>
      </c>
      <c r="K881" s="1">
        <f t="shared" si="355"/>
        <v>13</v>
      </c>
      <c r="L881" s="10">
        <f t="shared" si="338"/>
        <v>1.0062403900000001</v>
      </c>
      <c r="M881" s="22">
        <f t="shared" si="354"/>
        <v>1.0081988500000001</v>
      </c>
      <c r="N881" s="22">
        <f t="shared" si="349"/>
        <v>1.1856954438716842</v>
      </c>
      <c r="O881" s="10">
        <f t="shared" si="350"/>
        <v>1.19309464</v>
      </c>
      <c r="P881" s="10">
        <f t="shared" si="339"/>
        <v>118116.36936</v>
      </c>
      <c r="Q881" s="101">
        <f t="shared" si="340"/>
        <v>0</v>
      </c>
      <c r="R881" s="102">
        <f t="shared" si="341"/>
        <v>0</v>
      </c>
      <c r="S881" s="10">
        <f t="shared" si="342"/>
        <v>0</v>
      </c>
      <c r="T881" s="17">
        <f t="shared" si="351"/>
        <v>7.9699999999999993E-2</v>
      </c>
      <c r="U881" s="101">
        <f t="shared" si="353"/>
        <v>181</v>
      </c>
      <c r="V881" s="101">
        <v>252</v>
      </c>
      <c r="W881" s="22">
        <f t="shared" si="343"/>
        <v>1.0566230599999999</v>
      </c>
      <c r="X881" s="18">
        <f t="shared" si="352"/>
        <v>6688.1102689999998</v>
      </c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4"/>
      <c r="AJ881" s="1"/>
      <c r="AK881" s="20"/>
      <c r="AL881" s="5"/>
      <c r="AM881" s="1"/>
      <c r="AN881" s="1"/>
      <c r="AO881" s="1"/>
      <c r="AP881" s="17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6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7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x14ac:dyDescent="0.2">
      <c r="A882" s="114">
        <f t="shared" si="344"/>
        <v>42342</v>
      </c>
      <c r="B882" s="98">
        <f t="shared" si="335"/>
        <v>124902.21964899999</v>
      </c>
      <c r="C882" s="10">
        <f t="shared" si="345"/>
        <v>99000</v>
      </c>
      <c r="D882" s="99">
        <f t="shared" si="346"/>
        <v>4405.95</v>
      </c>
      <c r="E882" s="21">
        <f>VLOOKUP(A881,[1]Plan1!$AY$80:$BA$314,3)</f>
        <v>4450.45</v>
      </c>
      <c r="F882" s="121">
        <f t="shared" si="347"/>
        <v>42325</v>
      </c>
      <c r="G882" s="100">
        <f t="shared" si="336"/>
        <v>1.009997843824828E-2</v>
      </c>
      <c r="H882" s="20">
        <f t="shared" si="348"/>
        <v>42353</v>
      </c>
      <c r="I882" s="20">
        <f t="shared" si="337"/>
        <v>42353</v>
      </c>
      <c r="J882" s="1">
        <f t="shared" si="334"/>
        <v>21</v>
      </c>
      <c r="K882" s="1">
        <f t="shared" si="355"/>
        <v>14</v>
      </c>
      <c r="L882" s="10">
        <f t="shared" si="338"/>
        <v>1.0067220299999999</v>
      </c>
      <c r="M882" s="22">
        <f t="shared" si="354"/>
        <v>1.0081988500000001</v>
      </c>
      <c r="N882" s="22">
        <f t="shared" si="349"/>
        <v>1.1856954438716842</v>
      </c>
      <c r="O882" s="10">
        <f t="shared" si="350"/>
        <v>1.19366572</v>
      </c>
      <c r="P882" s="10">
        <f t="shared" si="339"/>
        <v>118172.90628</v>
      </c>
      <c r="Q882" s="101">
        <f t="shared" si="340"/>
        <v>0</v>
      </c>
      <c r="R882" s="102">
        <f t="shared" si="341"/>
        <v>0</v>
      </c>
      <c r="S882" s="10">
        <f t="shared" si="342"/>
        <v>0</v>
      </c>
      <c r="T882" s="17">
        <f t="shared" si="351"/>
        <v>7.9699999999999993E-2</v>
      </c>
      <c r="U882" s="101">
        <f t="shared" si="353"/>
        <v>182</v>
      </c>
      <c r="V882" s="101">
        <v>252</v>
      </c>
      <c r="W882" s="22">
        <f t="shared" si="343"/>
        <v>1.056944638</v>
      </c>
      <c r="X882" s="18">
        <f t="shared" si="352"/>
        <v>6729.3133690000004</v>
      </c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4"/>
      <c r="AJ882" s="1"/>
      <c r="AK882" s="20"/>
      <c r="AL882" s="5"/>
      <c r="AM882" s="1"/>
      <c r="AN882" s="1"/>
      <c r="AO882" s="1"/>
      <c r="AP882" s="17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6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7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x14ac:dyDescent="0.2">
      <c r="A883" s="114">
        <f t="shared" si="344"/>
        <v>42343</v>
      </c>
      <c r="B883" s="98">
        <f t="shared" si="335"/>
        <v>125000.035879</v>
      </c>
      <c r="C883" s="10">
        <f t="shared" si="345"/>
        <v>99000</v>
      </c>
      <c r="D883" s="99">
        <f t="shared" si="346"/>
        <v>4405.95</v>
      </c>
      <c r="E883" s="21">
        <f>VLOOKUP(A882,[1]Plan1!$AY$80:$BA$314,3)</f>
        <v>4450.45</v>
      </c>
      <c r="F883" s="121">
        <f t="shared" si="347"/>
        <v>42325</v>
      </c>
      <c r="G883" s="100">
        <f t="shared" si="336"/>
        <v>1.009997843824828E-2</v>
      </c>
      <c r="H883" s="20">
        <f t="shared" si="348"/>
        <v>42353</v>
      </c>
      <c r="I883" s="20">
        <f t="shared" si="337"/>
        <v>42353</v>
      </c>
      <c r="J883" s="1">
        <f t="shared" si="334"/>
        <v>21</v>
      </c>
      <c r="K883" s="1">
        <f t="shared" si="355"/>
        <v>15</v>
      </c>
      <c r="L883" s="10">
        <f t="shared" si="338"/>
        <v>1.0072038999999999</v>
      </c>
      <c r="M883" s="22">
        <f t="shared" si="354"/>
        <v>1.0081988500000001</v>
      </c>
      <c r="N883" s="22">
        <f t="shared" si="349"/>
        <v>1.1856954438716842</v>
      </c>
      <c r="O883" s="10">
        <f t="shared" si="350"/>
        <v>1.19423707</v>
      </c>
      <c r="P883" s="10">
        <f t="shared" si="339"/>
        <v>118229.46993000001</v>
      </c>
      <c r="Q883" s="101">
        <f t="shared" si="340"/>
        <v>0</v>
      </c>
      <c r="R883" s="102">
        <f t="shared" si="341"/>
        <v>0</v>
      </c>
      <c r="S883" s="10">
        <f t="shared" si="342"/>
        <v>0</v>
      </c>
      <c r="T883" s="17">
        <f t="shared" si="351"/>
        <v>7.9699999999999993E-2</v>
      </c>
      <c r="U883" s="101">
        <f t="shared" si="353"/>
        <v>183</v>
      </c>
      <c r="V883" s="101">
        <v>252</v>
      </c>
      <c r="W883" s="22">
        <f t="shared" si="343"/>
        <v>1.057266314</v>
      </c>
      <c r="X883" s="18">
        <f t="shared" si="352"/>
        <v>6770.5659489999998</v>
      </c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4"/>
      <c r="AJ883" s="1"/>
      <c r="AK883" s="20"/>
      <c r="AL883" s="5"/>
      <c r="AM883" s="1"/>
      <c r="AN883" s="1"/>
      <c r="AO883" s="1"/>
      <c r="AP883" s="17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6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7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x14ac:dyDescent="0.2">
      <c r="A884" s="114">
        <f t="shared" si="344"/>
        <v>42344</v>
      </c>
      <c r="B884" s="98">
        <f t="shared" si="335"/>
        <v>125000.035879</v>
      </c>
      <c r="C884" s="10">
        <f t="shared" si="345"/>
        <v>99000</v>
      </c>
      <c r="D884" s="99">
        <f t="shared" si="346"/>
        <v>4405.95</v>
      </c>
      <c r="E884" s="21">
        <f>VLOOKUP(A883,[1]Plan1!$AY$80:$BA$314,3)</f>
        <v>4450.45</v>
      </c>
      <c r="F884" s="121">
        <f t="shared" si="347"/>
        <v>42325</v>
      </c>
      <c r="G884" s="100">
        <f t="shared" si="336"/>
        <v>1.009997843824828E-2</v>
      </c>
      <c r="H884" s="20">
        <f t="shared" si="348"/>
        <v>42353</v>
      </c>
      <c r="I884" s="20">
        <f t="shared" si="337"/>
        <v>42353</v>
      </c>
      <c r="J884" s="1">
        <f t="shared" si="334"/>
        <v>21</v>
      </c>
      <c r="K884" s="1">
        <f t="shared" si="355"/>
        <v>15</v>
      </c>
      <c r="L884" s="10">
        <f t="shared" si="338"/>
        <v>1.0072038999999999</v>
      </c>
      <c r="M884" s="22">
        <f t="shared" si="354"/>
        <v>1.0081988500000001</v>
      </c>
      <c r="N884" s="22">
        <f t="shared" si="349"/>
        <v>1.1856954438716842</v>
      </c>
      <c r="O884" s="10">
        <f t="shared" si="350"/>
        <v>1.19423707</v>
      </c>
      <c r="P884" s="10">
        <f t="shared" si="339"/>
        <v>118229.46993000001</v>
      </c>
      <c r="Q884" s="101">
        <f t="shared" si="340"/>
        <v>0</v>
      </c>
      <c r="R884" s="102">
        <f t="shared" si="341"/>
        <v>0</v>
      </c>
      <c r="S884" s="10">
        <f t="shared" si="342"/>
        <v>0</v>
      </c>
      <c r="T884" s="17">
        <f t="shared" si="351"/>
        <v>7.9699999999999993E-2</v>
      </c>
      <c r="U884" s="101">
        <f t="shared" si="353"/>
        <v>183</v>
      </c>
      <c r="V884" s="101">
        <v>252</v>
      </c>
      <c r="W884" s="22">
        <f t="shared" si="343"/>
        <v>1.057266314</v>
      </c>
      <c r="X884" s="18">
        <f t="shared" si="352"/>
        <v>6770.5659489999998</v>
      </c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4"/>
      <c r="AJ884" s="1"/>
      <c r="AK884" s="20"/>
      <c r="AL884" s="5"/>
      <c r="AM884" s="1"/>
      <c r="AN884" s="1"/>
      <c r="AO884" s="1"/>
      <c r="AP884" s="17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6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7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x14ac:dyDescent="0.2">
      <c r="A885" s="114">
        <f t="shared" si="344"/>
        <v>42345</v>
      </c>
      <c r="B885" s="98">
        <f t="shared" si="335"/>
        <v>125000.035879</v>
      </c>
      <c r="C885" s="10">
        <f t="shared" si="345"/>
        <v>99000</v>
      </c>
      <c r="D885" s="99">
        <f t="shared" si="346"/>
        <v>4405.95</v>
      </c>
      <c r="E885" s="21">
        <f>VLOOKUP(A884,[1]Plan1!$AY$80:$BA$314,3)</f>
        <v>4450.45</v>
      </c>
      <c r="F885" s="121">
        <f t="shared" si="347"/>
        <v>42325</v>
      </c>
      <c r="G885" s="100">
        <f t="shared" si="336"/>
        <v>1.009997843824828E-2</v>
      </c>
      <c r="H885" s="20">
        <f t="shared" si="348"/>
        <v>42353</v>
      </c>
      <c r="I885" s="20">
        <f t="shared" si="337"/>
        <v>42353</v>
      </c>
      <c r="J885" s="1">
        <f t="shared" si="334"/>
        <v>21</v>
      </c>
      <c r="K885" s="1">
        <f t="shared" si="355"/>
        <v>15</v>
      </c>
      <c r="L885" s="10">
        <f t="shared" si="338"/>
        <v>1.0072038999999999</v>
      </c>
      <c r="M885" s="22">
        <f t="shared" si="354"/>
        <v>1.0081988500000001</v>
      </c>
      <c r="N885" s="22">
        <f t="shared" si="349"/>
        <v>1.1856954438716842</v>
      </c>
      <c r="O885" s="10">
        <f t="shared" si="350"/>
        <v>1.19423707</v>
      </c>
      <c r="P885" s="10">
        <f t="shared" si="339"/>
        <v>118229.46993000001</v>
      </c>
      <c r="Q885" s="101">
        <f t="shared" si="340"/>
        <v>0</v>
      </c>
      <c r="R885" s="102">
        <f t="shared" si="341"/>
        <v>0</v>
      </c>
      <c r="S885" s="10">
        <f t="shared" si="342"/>
        <v>0</v>
      </c>
      <c r="T885" s="17">
        <f t="shared" si="351"/>
        <v>7.9699999999999993E-2</v>
      </c>
      <c r="U885" s="101">
        <f t="shared" si="353"/>
        <v>183</v>
      </c>
      <c r="V885" s="101">
        <v>252</v>
      </c>
      <c r="W885" s="22">
        <f t="shared" si="343"/>
        <v>1.057266314</v>
      </c>
      <c r="X885" s="18">
        <f t="shared" si="352"/>
        <v>6770.5659489999998</v>
      </c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4"/>
      <c r="AJ885" s="1"/>
      <c r="AK885" s="20"/>
      <c r="AL885" s="5"/>
      <c r="AM885" s="1"/>
      <c r="AN885" s="1"/>
      <c r="AO885" s="1"/>
      <c r="AP885" s="17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6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7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x14ac:dyDescent="0.2">
      <c r="A886" s="114">
        <f t="shared" si="344"/>
        <v>42346</v>
      </c>
      <c r="B886" s="98">
        <f t="shared" si="335"/>
        <v>125097.92824199999</v>
      </c>
      <c r="C886" s="10">
        <f t="shared" si="345"/>
        <v>99000</v>
      </c>
      <c r="D886" s="99">
        <f t="shared" si="346"/>
        <v>4405.95</v>
      </c>
      <c r="E886" s="21">
        <f>VLOOKUP(A885,[1]Plan1!$AY$80:$BA$314,3)</f>
        <v>4450.45</v>
      </c>
      <c r="F886" s="121">
        <f t="shared" si="347"/>
        <v>42325</v>
      </c>
      <c r="G886" s="100">
        <f t="shared" si="336"/>
        <v>1.009997843824828E-2</v>
      </c>
      <c r="H886" s="20">
        <f t="shared" si="348"/>
        <v>42353</v>
      </c>
      <c r="I886" s="20">
        <f t="shared" si="337"/>
        <v>42353</v>
      </c>
      <c r="J886" s="1">
        <f t="shared" si="334"/>
        <v>21</v>
      </c>
      <c r="K886" s="1">
        <f t="shared" si="355"/>
        <v>16</v>
      </c>
      <c r="L886" s="10">
        <f t="shared" si="338"/>
        <v>1.0076860000000001</v>
      </c>
      <c r="M886" s="22">
        <f t="shared" si="354"/>
        <v>1.0081988500000001</v>
      </c>
      <c r="N886" s="22">
        <f t="shared" si="349"/>
        <v>1.1856954438716842</v>
      </c>
      <c r="O886" s="10">
        <f t="shared" si="350"/>
        <v>1.1948086899999999</v>
      </c>
      <c r="P886" s="10">
        <f t="shared" si="339"/>
        <v>118286.06031</v>
      </c>
      <c r="Q886" s="101">
        <f t="shared" si="340"/>
        <v>0</v>
      </c>
      <c r="R886" s="102">
        <f t="shared" si="341"/>
        <v>0</v>
      </c>
      <c r="S886" s="10">
        <f t="shared" si="342"/>
        <v>0</v>
      </c>
      <c r="T886" s="17">
        <f t="shared" si="351"/>
        <v>7.9699999999999993E-2</v>
      </c>
      <c r="U886" s="101">
        <f t="shared" si="353"/>
        <v>184</v>
      </c>
      <c r="V886" s="101">
        <v>252</v>
      </c>
      <c r="W886" s="22">
        <f t="shared" si="343"/>
        <v>1.0575880870000001</v>
      </c>
      <c r="X886" s="18">
        <f t="shared" si="352"/>
        <v>6811.8679320000001</v>
      </c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4"/>
      <c r="AJ886" s="1"/>
      <c r="AK886" s="20"/>
      <c r="AL886" s="5"/>
      <c r="AM886" s="1"/>
      <c r="AN886" s="1"/>
      <c r="AO886" s="1"/>
      <c r="AP886" s="17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6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7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x14ac:dyDescent="0.2">
      <c r="A887" s="114">
        <f t="shared" si="344"/>
        <v>42347</v>
      </c>
      <c r="B887" s="98">
        <f t="shared" si="335"/>
        <v>125195.89806399999</v>
      </c>
      <c r="C887" s="10">
        <f t="shared" si="345"/>
        <v>99000</v>
      </c>
      <c r="D887" s="99">
        <f t="shared" si="346"/>
        <v>4405.95</v>
      </c>
      <c r="E887" s="21">
        <f>VLOOKUP(A886,[1]Plan1!$AY$80:$BA$314,3)</f>
        <v>4450.45</v>
      </c>
      <c r="F887" s="121">
        <f t="shared" si="347"/>
        <v>42325</v>
      </c>
      <c r="G887" s="100">
        <f t="shared" si="336"/>
        <v>1.009997843824828E-2</v>
      </c>
      <c r="H887" s="20">
        <f t="shared" si="348"/>
        <v>42353</v>
      </c>
      <c r="I887" s="20">
        <f t="shared" si="337"/>
        <v>42353</v>
      </c>
      <c r="J887" s="1">
        <f t="shared" ref="J887:J950" si="356">IF(I887=I886,J886,NETWORKDAYS(I886,I887,$AK$118:$AK$502)-1)</f>
        <v>21</v>
      </c>
      <c r="K887" s="1">
        <f t="shared" si="355"/>
        <v>17</v>
      </c>
      <c r="L887" s="10">
        <f t="shared" si="338"/>
        <v>1.0081683299999999</v>
      </c>
      <c r="M887" s="22">
        <f t="shared" si="354"/>
        <v>1.0081988500000001</v>
      </c>
      <c r="N887" s="22">
        <f t="shared" si="349"/>
        <v>1.1856954438716842</v>
      </c>
      <c r="O887" s="10">
        <f t="shared" si="350"/>
        <v>1.1953805900000001</v>
      </c>
      <c r="P887" s="10">
        <f t="shared" si="339"/>
        <v>118342.67840999999</v>
      </c>
      <c r="Q887" s="101">
        <f t="shared" si="340"/>
        <v>0</v>
      </c>
      <c r="R887" s="102">
        <f t="shared" si="341"/>
        <v>0</v>
      </c>
      <c r="S887" s="10">
        <f t="shared" si="342"/>
        <v>0</v>
      </c>
      <c r="T887" s="17">
        <f t="shared" si="351"/>
        <v>7.9699999999999993E-2</v>
      </c>
      <c r="U887" s="101">
        <f t="shared" si="353"/>
        <v>185</v>
      </c>
      <c r="V887" s="101">
        <v>252</v>
      </c>
      <c r="W887" s="22">
        <f t="shared" si="343"/>
        <v>1.0579099590000001</v>
      </c>
      <c r="X887" s="18">
        <f t="shared" si="352"/>
        <v>6853.2196540000004</v>
      </c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4"/>
      <c r="AJ887" s="1"/>
      <c r="AK887" s="20"/>
      <c r="AL887" s="5"/>
      <c r="AM887" s="1"/>
      <c r="AN887" s="1"/>
      <c r="AO887" s="1"/>
      <c r="AP887" s="17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6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7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x14ac:dyDescent="0.2">
      <c r="A888" s="114">
        <f t="shared" si="344"/>
        <v>42348</v>
      </c>
      <c r="B888" s="98">
        <f t="shared" si="335"/>
        <v>125293.94515299999</v>
      </c>
      <c r="C888" s="10">
        <f t="shared" si="345"/>
        <v>99000</v>
      </c>
      <c r="D888" s="99">
        <f t="shared" si="346"/>
        <v>4405.95</v>
      </c>
      <c r="E888" s="21">
        <f>VLOOKUP(A887,[1]Plan1!$AY$80:$BA$314,3)</f>
        <v>4450.45</v>
      </c>
      <c r="F888" s="121">
        <f t="shared" si="347"/>
        <v>42325</v>
      </c>
      <c r="G888" s="100">
        <f t="shared" si="336"/>
        <v>1.009997843824828E-2</v>
      </c>
      <c r="H888" s="20">
        <f t="shared" si="348"/>
        <v>42353</v>
      </c>
      <c r="I888" s="20">
        <f t="shared" si="337"/>
        <v>42353</v>
      </c>
      <c r="J888" s="1">
        <f t="shared" si="356"/>
        <v>21</v>
      </c>
      <c r="K888" s="1">
        <f t="shared" si="355"/>
        <v>18</v>
      </c>
      <c r="L888" s="10">
        <f t="shared" si="338"/>
        <v>1.0086508999999999</v>
      </c>
      <c r="M888" s="22">
        <f t="shared" si="354"/>
        <v>1.0081988500000001</v>
      </c>
      <c r="N888" s="22">
        <f t="shared" si="349"/>
        <v>1.1856954438716842</v>
      </c>
      <c r="O888" s="10">
        <f t="shared" si="350"/>
        <v>1.1959527700000001</v>
      </c>
      <c r="P888" s="10">
        <f t="shared" si="339"/>
        <v>118399.32423</v>
      </c>
      <c r="Q888" s="101">
        <f t="shared" si="340"/>
        <v>0</v>
      </c>
      <c r="R888" s="102">
        <f t="shared" si="341"/>
        <v>0</v>
      </c>
      <c r="S888" s="10">
        <f t="shared" si="342"/>
        <v>0</v>
      </c>
      <c r="T888" s="17">
        <f t="shared" si="351"/>
        <v>7.9699999999999993E-2</v>
      </c>
      <c r="U888" s="101">
        <f t="shared" si="353"/>
        <v>186</v>
      </c>
      <c r="V888" s="101">
        <v>252</v>
      </c>
      <c r="W888" s="22">
        <f t="shared" si="343"/>
        <v>1.0582319280000001</v>
      </c>
      <c r="X888" s="18">
        <f t="shared" si="352"/>
        <v>6894.6209230000004</v>
      </c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4"/>
      <c r="AJ888" s="1"/>
      <c r="AK888" s="20"/>
      <c r="AL888" s="5"/>
      <c r="AM888" s="1"/>
      <c r="AN888" s="1"/>
      <c r="AO888" s="1"/>
      <c r="AP888" s="17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6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7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x14ac:dyDescent="0.2">
      <c r="A889" s="114">
        <f t="shared" si="344"/>
        <v>42349</v>
      </c>
      <c r="B889" s="98">
        <f t="shared" si="335"/>
        <v>125392.06757499999</v>
      </c>
      <c r="C889" s="10">
        <f t="shared" si="345"/>
        <v>99000</v>
      </c>
      <c r="D889" s="99">
        <f t="shared" si="346"/>
        <v>4405.95</v>
      </c>
      <c r="E889" s="21">
        <f>VLOOKUP(A888,[1]Plan1!$AY$80:$BA$314,3)</f>
        <v>4450.45</v>
      </c>
      <c r="F889" s="121">
        <f t="shared" si="347"/>
        <v>42325</v>
      </c>
      <c r="G889" s="100">
        <f t="shared" si="336"/>
        <v>1.009997843824828E-2</v>
      </c>
      <c r="H889" s="20">
        <f t="shared" si="348"/>
        <v>42353</v>
      </c>
      <c r="I889" s="20">
        <f t="shared" si="337"/>
        <v>42353</v>
      </c>
      <c r="J889" s="1">
        <f t="shared" si="356"/>
        <v>21</v>
      </c>
      <c r="K889" s="1">
        <f t="shared" si="355"/>
        <v>19</v>
      </c>
      <c r="L889" s="10">
        <f t="shared" si="338"/>
        <v>1.0091336900000001</v>
      </c>
      <c r="M889" s="22">
        <f t="shared" si="354"/>
        <v>1.0081988500000001</v>
      </c>
      <c r="N889" s="22">
        <f t="shared" si="349"/>
        <v>1.1856954438716842</v>
      </c>
      <c r="O889" s="10">
        <f t="shared" si="350"/>
        <v>1.1965252099999999</v>
      </c>
      <c r="P889" s="10">
        <f t="shared" si="339"/>
        <v>118455.99579</v>
      </c>
      <c r="Q889" s="101">
        <f t="shared" si="340"/>
        <v>0</v>
      </c>
      <c r="R889" s="102">
        <f t="shared" si="341"/>
        <v>0</v>
      </c>
      <c r="S889" s="10">
        <f t="shared" si="342"/>
        <v>0</v>
      </c>
      <c r="T889" s="17">
        <f t="shared" si="351"/>
        <v>7.9699999999999993E-2</v>
      </c>
      <c r="U889" s="101">
        <f t="shared" si="353"/>
        <v>187</v>
      </c>
      <c r="V889" s="101">
        <v>252</v>
      </c>
      <c r="W889" s="22">
        <f t="shared" si="343"/>
        <v>1.058553995</v>
      </c>
      <c r="X889" s="18">
        <f t="shared" si="352"/>
        <v>6936.0717850000001</v>
      </c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4"/>
      <c r="AJ889" s="1"/>
      <c r="AK889" s="20"/>
      <c r="AL889" s="5"/>
      <c r="AM889" s="1"/>
      <c r="AN889" s="1"/>
      <c r="AO889" s="1"/>
      <c r="AP889" s="17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6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7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x14ac:dyDescent="0.2">
      <c r="A890" s="114">
        <f t="shared" si="344"/>
        <v>42350</v>
      </c>
      <c r="B890" s="98">
        <f t="shared" si="335"/>
        <v>125490.268633</v>
      </c>
      <c r="C890" s="10">
        <f t="shared" si="345"/>
        <v>99000</v>
      </c>
      <c r="D890" s="99">
        <f t="shared" si="346"/>
        <v>4405.95</v>
      </c>
      <c r="E890" s="21">
        <f>VLOOKUP(A889,[1]Plan1!$AY$80:$BA$314,3)</f>
        <v>4450.45</v>
      </c>
      <c r="F890" s="121">
        <f t="shared" si="347"/>
        <v>42325</v>
      </c>
      <c r="G890" s="100">
        <f t="shared" si="336"/>
        <v>1.009997843824828E-2</v>
      </c>
      <c r="H890" s="20">
        <f t="shared" si="348"/>
        <v>42353</v>
      </c>
      <c r="I890" s="20">
        <f t="shared" si="337"/>
        <v>42353</v>
      </c>
      <c r="J890" s="1">
        <f t="shared" si="356"/>
        <v>21</v>
      </c>
      <c r="K890" s="1">
        <f t="shared" si="355"/>
        <v>20</v>
      </c>
      <c r="L890" s="10">
        <f t="shared" si="338"/>
        <v>1.0096167199999999</v>
      </c>
      <c r="M890" s="22">
        <f t="shared" si="354"/>
        <v>1.0081988500000001</v>
      </c>
      <c r="N890" s="22">
        <f t="shared" si="349"/>
        <v>1.1856954438716842</v>
      </c>
      <c r="O890" s="10">
        <f t="shared" si="350"/>
        <v>1.1970979399999999</v>
      </c>
      <c r="P890" s="10">
        <f t="shared" si="339"/>
        <v>118512.69606</v>
      </c>
      <c r="Q890" s="101">
        <f t="shared" si="340"/>
        <v>0</v>
      </c>
      <c r="R890" s="102">
        <f t="shared" si="341"/>
        <v>0</v>
      </c>
      <c r="S890" s="10">
        <f t="shared" si="342"/>
        <v>0</v>
      </c>
      <c r="T890" s="17">
        <f t="shared" si="351"/>
        <v>7.9699999999999993E-2</v>
      </c>
      <c r="U890" s="101">
        <f t="shared" si="353"/>
        <v>188</v>
      </c>
      <c r="V890" s="101">
        <v>252</v>
      </c>
      <c r="W890" s="22">
        <f t="shared" si="343"/>
        <v>1.0588761609999999</v>
      </c>
      <c r="X890" s="18">
        <f t="shared" si="352"/>
        <v>6977.5725730000004</v>
      </c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4"/>
      <c r="AJ890" s="1"/>
      <c r="AK890" s="20"/>
      <c r="AL890" s="5"/>
      <c r="AM890" s="1"/>
      <c r="AN890" s="1"/>
      <c r="AO890" s="1"/>
      <c r="AP890" s="17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6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7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x14ac:dyDescent="0.2">
      <c r="A891" s="114">
        <f t="shared" si="344"/>
        <v>42351</v>
      </c>
      <c r="B891" s="98">
        <f t="shared" si="335"/>
        <v>125490.268633</v>
      </c>
      <c r="C891" s="10">
        <f t="shared" si="345"/>
        <v>99000</v>
      </c>
      <c r="D891" s="99">
        <f t="shared" si="346"/>
        <v>4405.95</v>
      </c>
      <c r="E891" s="21">
        <f>VLOOKUP(A890,[1]Plan1!$AY$80:$BA$314,3)</f>
        <v>4450.45</v>
      </c>
      <c r="F891" s="121">
        <f t="shared" si="347"/>
        <v>42325</v>
      </c>
      <c r="G891" s="100">
        <f t="shared" si="336"/>
        <v>1.009997843824828E-2</v>
      </c>
      <c r="H891" s="20">
        <f t="shared" si="348"/>
        <v>42353</v>
      </c>
      <c r="I891" s="20">
        <f t="shared" si="337"/>
        <v>42353</v>
      </c>
      <c r="J891" s="1">
        <f t="shared" si="356"/>
        <v>21</v>
      </c>
      <c r="K891" s="1">
        <f t="shared" si="355"/>
        <v>20</v>
      </c>
      <c r="L891" s="10">
        <f t="shared" si="338"/>
        <v>1.0096167199999999</v>
      </c>
      <c r="M891" s="22">
        <f t="shared" si="354"/>
        <v>1.0081988500000001</v>
      </c>
      <c r="N891" s="22">
        <f t="shared" si="349"/>
        <v>1.1856954438716842</v>
      </c>
      <c r="O891" s="10">
        <f t="shared" si="350"/>
        <v>1.1970979399999999</v>
      </c>
      <c r="P891" s="10">
        <f t="shared" si="339"/>
        <v>118512.69606</v>
      </c>
      <c r="Q891" s="101">
        <f t="shared" si="340"/>
        <v>0</v>
      </c>
      <c r="R891" s="102">
        <f t="shared" si="341"/>
        <v>0</v>
      </c>
      <c r="S891" s="10">
        <f t="shared" si="342"/>
        <v>0</v>
      </c>
      <c r="T891" s="17">
        <f t="shared" si="351"/>
        <v>7.9699999999999993E-2</v>
      </c>
      <c r="U891" s="101">
        <f t="shared" si="353"/>
        <v>188</v>
      </c>
      <c r="V891" s="101">
        <v>252</v>
      </c>
      <c r="W891" s="22">
        <f t="shared" si="343"/>
        <v>1.0588761609999999</v>
      </c>
      <c r="X891" s="18">
        <f t="shared" si="352"/>
        <v>6977.5725730000004</v>
      </c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4"/>
      <c r="AJ891" s="1"/>
      <c r="AK891" s="20"/>
      <c r="AL891" s="5"/>
      <c r="AM891" s="1"/>
      <c r="AN891" s="1"/>
      <c r="AO891" s="1"/>
      <c r="AP891" s="17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6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7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x14ac:dyDescent="0.2">
      <c r="A892" s="114">
        <f t="shared" si="344"/>
        <v>42352</v>
      </c>
      <c r="B892" s="98">
        <f t="shared" si="335"/>
        <v>125490.268633</v>
      </c>
      <c r="C892" s="10">
        <f t="shared" si="345"/>
        <v>99000</v>
      </c>
      <c r="D892" s="99">
        <f t="shared" si="346"/>
        <v>4405.95</v>
      </c>
      <c r="E892" s="21">
        <f>VLOOKUP(A891,[1]Plan1!$AY$80:$BA$314,3)</f>
        <v>4450.45</v>
      </c>
      <c r="F892" s="121">
        <f t="shared" si="347"/>
        <v>42325</v>
      </c>
      <c r="G892" s="100">
        <f t="shared" si="336"/>
        <v>1.009997843824828E-2</v>
      </c>
      <c r="H892" s="20">
        <f t="shared" si="348"/>
        <v>42353</v>
      </c>
      <c r="I892" s="20">
        <f t="shared" si="337"/>
        <v>42353</v>
      </c>
      <c r="J892" s="1">
        <f t="shared" si="356"/>
        <v>21</v>
      </c>
      <c r="K892" s="1">
        <f t="shared" si="355"/>
        <v>20</v>
      </c>
      <c r="L892" s="10">
        <f t="shared" si="338"/>
        <v>1.0096167199999999</v>
      </c>
      <c r="M892" s="22">
        <f t="shared" si="354"/>
        <v>1.0081988500000001</v>
      </c>
      <c r="N892" s="22">
        <f t="shared" si="349"/>
        <v>1.1856954438716842</v>
      </c>
      <c r="O892" s="10">
        <f t="shared" si="350"/>
        <v>1.1970979399999999</v>
      </c>
      <c r="P892" s="10">
        <f t="shared" si="339"/>
        <v>118512.69606</v>
      </c>
      <c r="Q892" s="101">
        <f t="shared" si="340"/>
        <v>0</v>
      </c>
      <c r="R892" s="102">
        <f t="shared" si="341"/>
        <v>0</v>
      </c>
      <c r="S892" s="10">
        <f t="shared" si="342"/>
        <v>0</v>
      </c>
      <c r="T892" s="17">
        <f t="shared" si="351"/>
        <v>7.9699999999999993E-2</v>
      </c>
      <c r="U892" s="101">
        <f t="shared" si="353"/>
        <v>188</v>
      </c>
      <c r="V892" s="101">
        <v>252</v>
      </c>
      <c r="W892" s="22">
        <f t="shared" si="343"/>
        <v>1.0588761609999999</v>
      </c>
      <c r="X892" s="18">
        <f t="shared" si="352"/>
        <v>6977.5725730000004</v>
      </c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4"/>
      <c r="AJ892" s="1"/>
      <c r="AK892" s="20"/>
      <c r="AL892" s="5"/>
      <c r="AM892" s="1"/>
      <c r="AN892" s="1"/>
      <c r="AO892" s="1"/>
      <c r="AP892" s="17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6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7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x14ac:dyDescent="0.2">
      <c r="A893" s="114">
        <f t="shared" si="344"/>
        <v>42353</v>
      </c>
      <c r="B893" s="98">
        <f t="shared" si="335"/>
        <v>125588.544991</v>
      </c>
      <c r="C893" s="10">
        <f t="shared" si="345"/>
        <v>99000</v>
      </c>
      <c r="D893" s="99">
        <f t="shared" si="346"/>
        <v>4405.95</v>
      </c>
      <c r="E893" s="21">
        <f>VLOOKUP(A892,[1]Plan1!$AY$80:$BA$314,3)</f>
        <v>4450.45</v>
      </c>
      <c r="F893" s="121">
        <f t="shared" si="347"/>
        <v>42325</v>
      </c>
      <c r="G893" s="100">
        <f t="shared" si="336"/>
        <v>1.009997843824828E-2</v>
      </c>
      <c r="H893" s="20">
        <f t="shared" si="348"/>
        <v>42384</v>
      </c>
      <c r="I893" s="20">
        <f t="shared" si="337"/>
        <v>42353</v>
      </c>
      <c r="J893" s="1">
        <f t="shared" si="356"/>
        <v>21</v>
      </c>
      <c r="K893" s="1">
        <f t="shared" si="355"/>
        <v>21</v>
      </c>
      <c r="L893" s="10">
        <f t="shared" si="338"/>
        <v>1.01009997</v>
      </c>
      <c r="M893" s="22">
        <f t="shared" si="354"/>
        <v>1.0081988500000001</v>
      </c>
      <c r="N893" s="22">
        <f t="shared" si="349"/>
        <v>1.1856954438716842</v>
      </c>
      <c r="O893" s="10">
        <f t="shared" si="350"/>
        <v>1.1976709299999999</v>
      </c>
      <c r="P893" s="10">
        <f t="shared" si="339"/>
        <v>118569.42207</v>
      </c>
      <c r="Q893" s="101">
        <f t="shared" si="340"/>
        <v>0</v>
      </c>
      <c r="R893" s="102">
        <f t="shared" si="341"/>
        <v>0</v>
      </c>
      <c r="S893" s="10">
        <f t="shared" si="342"/>
        <v>0</v>
      </c>
      <c r="T893" s="17">
        <f t="shared" si="351"/>
        <v>7.9699999999999993E-2</v>
      </c>
      <c r="U893" s="101">
        <f t="shared" si="353"/>
        <v>189</v>
      </c>
      <c r="V893" s="101">
        <v>252</v>
      </c>
      <c r="W893" s="22">
        <f t="shared" si="343"/>
        <v>1.0591984240000001</v>
      </c>
      <c r="X893" s="18">
        <f t="shared" si="352"/>
        <v>7019.1229210000001</v>
      </c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4"/>
      <c r="AJ893" s="1"/>
      <c r="AK893" s="20"/>
      <c r="AL893" s="5"/>
      <c r="AM893" s="1"/>
      <c r="AN893" s="1"/>
      <c r="AO893" s="1"/>
      <c r="AP893" s="17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6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7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x14ac:dyDescent="0.2">
      <c r="A894" s="114">
        <f t="shared" si="344"/>
        <v>42354</v>
      </c>
      <c r="B894" s="98">
        <f t="shared" si="335"/>
        <v>125683.929515</v>
      </c>
      <c r="C894" s="10">
        <f t="shared" si="345"/>
        <v>99000</v>
      </c>
      <c r="D894" s="99">
        <f t="shared" si="346"/>
        <v>4450.45</v>
      </c>
      <c r="E894" s="21">
        <f>VLOOKUP(A893,[1]Plan1!$AY$80:$BA$314,3)</f>
        <v>4493.17</v>
      </c>
      <c r="F894" s="121">
        <f t="shared" si="347"/>
        <v>42354</v>
      </c>
      <c r="G894" s="100">
        <f t="shared" si="336"/>
        <v>9.5990293116428038E-3</v>
      </c>
      <c r="H894" s="20">
        <f t="shared" si="348"/>
        <v>42384</v>
      </c>
      <c r="I894" s="20">
        <f t="shared" si="337"/>
        <v>42384</v>
      </c>
      <c r="J894" s="1">
        <f t="shared" si="356"/>
        <v>21</v>
      </c>
      <c r="K894" s="1">
        <f t="shared" si="355"/>
        <v>1</v>
      </c>
      <c r="L894" s="10">
        <f t="shared" si="338"/>
        <v>1.00045502</v>
      </c>
      <c r="M894" s="22">
        <f t="shared" si="354"/>
        <v>1.01009997</v>
      </c>
      <c r="N894" s="22">
        <f t="shared" si="349"/>
        <v>1.197670932283925</v>
      </c>
      <c r="O894" s="10">
        <f t="shared" si="350"/>
        <v>1.19821589</v>
      </c>
      <c r="P894" s="10">
        <f t="shared" si="339"/>
        <v>118623.37311</v>
      </c>
      <c r="Q894" s="101">
        <f t="shared" si="340"/>
        <v>0</v>
      </c>
      <c r="R894" s="102">
        <f t="shared" si="341"/>
        <v>0</v>
      </c>
      <c r="S894" s="10">
        <f t="shared" si="342"/>
        <v>0</v>
      </c>
      <c r="T894" s="17">
        <f t="shared" si="351"/>
        <v>7.9699999999999993E-2</v>
      </c>
      <c r="U894" s="101">
        <f t="shared" si="353"/>
        <v>190</v>
      </c>
      <c r="V894" s="101">
        <v>252</v>
      </c>
      <c r="W894" s="22">
        <f t="shared" si="343"/>
        <v>1.059520786</v>
      </c>
      <c r="X894" s="18">
        <f t="shared" si="352"/>
        <v>7060.5564050000003</v>
      </c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4"/>
      <c r="AJ894" s="1"/>
      <c r="AK894" s="20"/>
      <c r="AL894" s="5"/>
      <c r="AM894" s="1"/>
      <c r="AN894" s="1"/>
      <c r="AO894" s="1"/>
      <c r="AP894" s="17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6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7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x14ac:dyDescent="0.2">
      <c r="A895" s="114">
        <f t="shared" si="344"/>
        <v>42355</v>
      </c>
      <c r="B895" s="98">
        <f t="shared" si="335"/>
        <v>125779.386566</v>
      </c>
      <c r="C895" s="10">
        <f t="shared" si="345"/>
        <v>99000</v>
      </c>
      <c r="D895" s="99">
        <f t="shared" si="346"/>
        <v>4450.45</v>
      </c>
      <c r="E895" s="21">
        <f>VLOOKUP(A894,[1]Plan1!$AY$80:$BA$314,3)</f>
        <v>4493.17</v>
      </c>
      <c r="F895" s="121">
        <f t="shared" si="347"/>
        <v>42354</v>
      </c>
      <c r="G895" s="100">
        <f t="shared" si="336"/>
        <v>9.5990293116428038E-3</v>
      </c>
      <c r="H895" s="20">
        <f t="shared" si="348"/>
        <v>42384</v>
      </c>
      <c r="I895" s="20">
        <f t="shared" si="337"/>
        <v>42384</v>
      </c>
      <c r="J895" s="1">
        <f t="shared" si="356"/>
        <v>21</v>
      </c>
      <c r="K895" s="1">
        <f t="shared" si="355"/>
        <v>2</v>
      </c>
      <c r="L895" s="10">
        <f t="shared" si="338"/>
        <v>1.0009102400000001</v>
      </c>
      <c r="M895" s="22">
        <f t="shared" si="354"/>
        <v>1.01009997</v>
      </c>
      <c r="N895" s="22">
        <f t="shared" si="349"/>
        <v>1.197670932283925</v>
      </c>
      <c r="O895" s="10">
        <f t="shared" si="350"/>
        <v>1.1987611</v>
      </c>
      <c r="P895" s="10">
        <f t="shared" si="339"/>
        <v>118677.3489</v>
      </c>
      <c r="Q895" s="101">
        <f t="shared" si="340"/>
        <v>0</v>
      </c>
      <c r="R895" s="102">
        <f t="shared" si="341"/>
        <v>0</v>
      </c>
      <c r="S895" s="10">
        <f t="shared" si="342"/>
        <v>0</v>
      </c>
      <c r="T895" s="17">
        <f t="shared" si="351"/>
        <v>7.9699999999999993E-2</v>
      </c>
      <c r="U895" s="101">
        <f t="shared" si="353"/>
        <v>191</v>
      </c>
      <c r="V895" s="101">
        <v>252</v>
      </c>
      <c r="W895" s="22">
        <f t="shared" si="343"/>
        <v>1.0598432449999999</v>
      </c>
      <c r="X895" s="18">
        <f t="shared" si="352"/>
        <v>7102.0376660000002</v>
      </c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4"/>
      <c r="AJ895" s="1"/>
      <c r="AK895" s="20"/>
      <c r="AL895" s="5"/>
      <c r="AM895" s="1"/>
      <c r="AN895" s="1"/>
      <c r="AO895" s="1"/>
      <c r="AP895" s="17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6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7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x14ac:dyDescent="0.2">
      <c r="A896" s="114">
        <f t="shared" si="344"/>
        <v>42356</v>
      </c>
      <c r="B896" s="98">
        <f t="shared" si="335"/>
        <v>125874.91642000001</v>
      </c>
      <c r="C896" s="10">
        <f t="shared" si="345"/>
        <v>99000</v>
      </c>
      <c r="D896" s="99">
        <f t="shared" si="346"/>
        <v>4450.45</v>
      </c>
      <c r="E896" s="21">
        <f>VLOOKUP(A895,[1]Plan1!$AY$80:$BA$314,3)</f>
        <v>4493.17</v>
      </c>
      <c r="F896" s="121">
        <f t="shared" si="347"/>
        <v>42354</v>
      </c>
      <c r="G896" s="100">
        <f t="shared" si="336"/>
        <v>9.5990293116428038E-3</v>
      </c>
      <c r="H896" s="20">
        <f t="shared" si="348"/>
        <v>42384</v>
      </c>
      <c r="I896" s="20">
        <f t="shared" si="337"/>
        <v>42384</v>
      </c>
      <c r="J896" s="1">
        <f t="shared" si="356"/>
        <v>21</v>
      </c>
      <c r="K896" s="1">
        <f t="shared" si="355"/>
        <v>3</v>
      </c>
      <c r="L896" s="10">
        <f t="shared" si="338"/>
        <v>1.0013656799999999</v>
      </c>
      <c r="M896" s="22">
        <f t="shared" si="354"/>
        <v>1.01009997</v>
      </c>
      <c r="N896" s="22">
        <f t="shared" si="349"/>
        <v>1.197670932283925</v>
      </c>
      <c r="O896" s="10">
        <f t="shared" si="350"/>
        <v>1.1993065599999999</v>
      </c>
      <c r="P896" s="10">
        <f t="shared" si="339"/>
        <v>118731.34944000001</v>
      </c>
      <c r="Q896" s="101">
        <f t="shared" si="340"/>
        <v>0</v>
      </c>
      <c r="R896" s="102">
        <f t="shared" si="341"/>
        <v>0</v>
      </c>
      <c r="S896" s="10">
        <f t="shared" si="342"/>
        <v>0</v>
      </c>
      <c r="T896" s="17">
        <f t="shared" si="351"/>
        <v>7.9699999999999993E-2</v>
      </c>
      <c r="U896" s="101">
        <f t="shared" si="353"/>
        <v>192</v>
      </c>
      <c r="V896" s="101">
        <v>252</v>
      </c>
      <c r="W896" s="22">
        <f t="shared" si="343"/>
        <v>1.0601658030000001</v>
      </c>
      <c r="X896" s="18">
        <f t="shared" si="352"/>
        <v>7143.5669799999996</v>
      </c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4"/>
      <c r="AJ896" s="1"/>
      <c r="AK896" s="20"/>
      <c r="AL896" s="5"/>
      <c r="AM896" s="1"/>
      <c r="AN896" s="1"/>
      <c r="AO896" s="1"/>
      <c r="AP896" s="17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6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7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x14ac:dyDescent="0.2">
      <c r="A897" s="114">
        <f t="shared" si="344"/>
        <v>42357</v>
      </c>
      <c r="B897" s="98">
        <f t="shared" si="335"/>
        <v>125970.51899899999</v>
      </c>
      <c r="C897" s="10">
        <f t="shared" si="345"/>
        <v>99000</v>
      </c>
      <c r="D897" s="99">
        <f t="shared" si="346"/>
        <v>4450.45</v>
      </c>
      <c r="E897" s="21">
        <f>VLOOKUP(A896,[1]Plan1!$AY$80:$BA$314,3)</f>
        <v>4493.17</v>
      </c>
      <c r="F897" s="121">
        <f t="shared" si="347"/>
        <v>42354</v>
      </c>
      <c r="G897" s="100">
        <f t="shared" si="336"/>
        <v>9.5990293116428038E-3</v>
      </c>
      <c r="H897" s="20">
        <f t="shared" si="348"/>
        <v>42384</v>
      </c>
      <c r="I897" s="20">
        <f t="shared" si="337"/>
        <v>42384</v>
      </c>
      <c r="J897" s="1">
        <f t="shared" si="356"/>
        <v>21</v>
      </c>
      <c r="K897" s="1">
        <f t="shared" si="355"/>
        <v>4</v>
      </c>
      <c r="L897" s="10">
        <f t="shared" si="338"/>
        <v>1.0018213199999999</v>
      </c>
      <c r="M897" s="22">
        <f t="shared" si="354"/>
        <v>1.01009997</v>
      </c>
      <c r="N897" s="22">
        <f t="shared" si="349"/>
        <v>1.197670932283925</v>
      </c>
      <c r="O897" s="10">
        <f t="shared" si="350"/>
        <v>1.1998522700000001</v>
      </c>
      <c r="P897" s="10">
        <f t="shared" si="339"/>
        <v>118785.37473</v>
      </c>
      <c r="Q897" s="101">
        <f t="shared" si="340"/>
        <v>0</v>
      </c>
      <c r="R897" s="102">
        <f t="shared" si="341"/>
        <v>0</v>
      </c>
      <c r="S897" s="10">
        <f t="shared" si="342"/>
        <v>0</v>
      </c>
      <c r="T897" s="17">
        <f t="shared" si="351"/>
        <v>7.9699999999999993E-2</v>
      </c>
      <c r="U897" s="101">
        <f t="shared" si="353"/>
        <v>193</v>
      </c>
      <c r="V897" s="101">
        <v>252</v>
      </c>
      <c r="W897" s="22">
        <f t="shared" si="343"/>
        <v>1.0604884590000001</v>
      </c>
      <c r="X897" s="18">
        <f t="shared" si="352"/>
        <v>7185.1442690000003</v>
      </c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4"/>
      <c r="AJ897" s="1"/>
      <c r="AK897" s="20"/>
      <c r="AL897" s="5"/>
      <c r="AM897" s="1"/>
      <c r="AN897" s="1"/>
      <c r="AO897" s="1"/>
      <c r="AP897" s="17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6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7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x14ac:dyDescent="0.2">
      <c r="A898" s="114">
        <f t="shared" si="344"/>
        <v>42358</v>
      </c>
      <c r="B898" s="98">
        <f t="shared" si="335"/>
        <v>125970.51899899999</v>
      </c>
      <c r="C898" s="10">
        <f t="shared" si="345"/>
        <v>99000</v>
      </c>
      <c r="D898" s="99">
        <f t="shared" si="346"/>
        <v>4450.45</v>
      </c>
      <c r="E898" s="21">
        <f>VLOOKUP(A897,[1]Plan1!$AY$80:$BA$314,3)</f>
        <v>4493.17</v>
      </c>
      <c r="F898" s="121">
        <f t="shared" si="347"/>
        <v>42354</v>
      </c>
      <c r="G898" s="100">
        <f t="shared" si="336"/>
        <v>9.5990293116428038E-3</v>
      </c>
      <c r="H898" s="20">
        <f t="shared" si="348"/>
        <v>42384</v>
      </c>
      <c r="I898" s="20">
        <f t="shared" si="337"/>
        <v>42384</v>
      </c>
      <c r="J898" s="1">
        <f t="shared" si="356"/>
        <v>21</v>
      </c>
      <c r="K898" s="1">
        <f t="shared" si="355"/>
        <v>4</v>
      </c>
      <c r="L898" s="10">
        <f t="shared" si="338"/>
        <v>1.0018213199999999</v>
      </c>
      <c r="M898" s="22">
        <f t="shared" si="354"/>
        <v>1.01009997</v>
      </c>
      <c r="N898" s="22">
        <f t="shared" si="349"/>
        <v>1.197670932283925</v>
      </c>
      <c r="O898" s="10">
        <f t="shared" si="350"/>
        <v>1.1998522700000001</v>
      </c>
      <c r="P898" s="10">
        <f t="shared" si="339"/>
        <v>118785.37473</v>
      </c>
      <c r="Q898" s="101">
        <f t="shared" si="340"/>
        <v>0</v>
      </c>
      <c r="R898" s="102">
        <f t="shared" si="341"/>
        <v>0</v>
      </c>
      <c r="S898" s="10">
        <f t="shared" si="342"/>
        <v>0</v>
      </c>
      <c r="T898" s="17">
        <f t="shared" si="351"/>
        <v>7.9699999999999993E-2</v>
      </c>
      <c r="U898" s="101">
        <f t="shared" si="353"/>
        <v>193</v>
      </c>
      <c r="V898" s="101">
        <v>252</v>
      </c>
      <c r="W898" s="22">
        <f t="shared" si="343"/>
        <v>1.0604884590000001</v>
      </c>
      <c r="X898" s="18">
        <f t="shared" si="352"/>
        <v>7185.1442690000003</v>
      </c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4"/>
      <c r="AJ898" s="1"/>
      <c r="AK898" s="20"/>
      <c r="AL898" s="5"/>
      <c r="AM898" s="1"/>
      <c r="AN898" s="1"/>
      <c r="AO898" s="1"/>
      <c r="AP898" s="17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6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7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x14ac:dyDescent="0.2">
      <c r="A899" s="114">
        <f t="shared" si="344"/>
        <v>42359</v>
      </c>
      <c r="B899" s="98">
        <f t="shared" si="335"/>
        <v>125970.51899899999</v>
      </c>
      <c r="C899" s="10">
        <f t="shared" si="345"/>
        <v>99000</v>
      </c>
      <c r="D899" s="99">
        <f t="shared" si="346"/>
        <v>4450.45</v>
      </c>
      <c r="E899" s="21">
        <f>VLOOKUP(A898,[1]Plan1!$AY$80:$BA$314,3)</f>
        <v>4493.17</v>
      </c>
      <c r="F899" s="121">
        <f t="shared" si="347"/>
        <v>42354</v>
      </c>
      <c r="G899" s="100">
        <f t="shared" si="336"/>
        <v>9.5990293116428038E-3</v>
      </c>
      <c r="H899" s="20">
        <f t="shared" si="348"/>
        <v>42384</v>
      </c>
      <c r="I899" s="20">
        <f t="shared" si="337"/>
        <v>42384</v>
      </c>
      <c r="J899" s="1">
        <f t="shared" si="356"/>
        <v>21</v>
      </c>
      <c r="K899" s="1">
        <f t="shared" si="355"/>
        <v>4</v>
      </c>
      <c r="L899" s="10">
        <f t="shared" si="338"/>
        <v>1.0018213199999999</v>
      </c>
      <c r="M899" s="22">
        <f t="shared" si="354"/>
        <v>1.01009997</v>
      </c>
      <c r="N899" s="22">
        <f t="shared" si="349"/>
        <v>1.197670932283925</v>
      </c>
      <c r="O899" s="10">
        <f t="shared" si="350"/>
        <v>1.1998522700000001</v>
      </c>
      <c r="P899" s="10">
        <f t="shared" si="339"/>
        <v>118785.37473</v>
      </c>
      <c r="Q899" s="101">
        <f t="shared" si="340"/>
        <v>0</v>
      </c>
      <c r="R899" s="102">
        <f t="shared" si="341"/>
        <v>0</v>
      </c>
      <c r="S899" s="10">
        <f t="shared" si="342"/>
        <v>0</v>
      </c>
      <c r="T899" s="17">
        <f t="shared" si="351"/>
        <v>7.9699999999999993E-2</v>
      </c>
      <c r="U899" s="101">
        <f t="shared" si="353"/>
        <v>193</v>
      </c>
      <c r="V899" s="101">
        <v>252</v>
      </c>
      <c r="W899" s="22">
        <f t="shared" si="343"/>
        <v>1.0604884590000001</v>
      </c>
      <c r="X899" s="18">
        <f t="shared" si="352"/>
        <v>7185.1442690000003</v>
      </c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4"/>
      <c r="AJ899" s="1"/>
      <c r="AK899" s="20"/>
      <c r="AL899" s="5"/>
      <c r="AM899" s="1"/>
      <c r="AN899" s="1"/>
      <c r="AO899" s="1"/>
      <c r="AP899" s="17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6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7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x14ac:dyDescent="0.2">
      <c r="A900" s="114">
        <f t="shared" si="344"/>
        <v>42360</v>
      </c>
      <c r="B900" s="98">
        <f t="shared" si="335"/>
        <v>126066.194342</v>
      </c>
      <c r="C900" s="10">
        <f t="shared" si="345"/>
        <v>99000</v>
      </c>
      <c r="D900" s="99">
        <f t="shared" si="346"/>
        <v>4450.45</v>
      </c>
      <c r="E900" s="21">
        <f>VLOOKUP(A899,[1]Plan1!$AY$80:$BA$314,3)</f>
        <v>4493.17</v>
      </c>
      <c r="F900" s="121">
        <f t="shared" si="347"/>
        <v>42354</v>
      </c>
      <c r="G900" s="100">
        <f t="shared" si="336"/>
        <v>9.5990293116428038E-3</v>
      </c>
      <c r="H900" s="20">
        <f t="shared" si="348"/>
        <v>42384</v>
      </c>
      <c r="I900" s="20">
        <f t="shared" si="337"/>
        <v>42384</v>
      </c>
      <c r="J900" s="1">
        <f t="shared" si="356"/>
        <v>21</v>
      </c>
      <c r="K900" s="1">
        <f t="shared" si="355"/>
        <v>5</v>
      </c>
      <c r="L900" s="10">
        <f t="shared" si="338"/>
        <v>1.0022771699999999</v>
      </c>
      <c r="M900" s="22">
        <f t="shared" si="354"/>
        <v>1.01009997</v>
      </c>
      <c r="N900" s="22">
        <f t="shared" si="349"/>
        <v>1.197670932283925</v>
      </c>
      <c r="O900" s="10">
        <f t="shared" si="350"/>
        <v>1.20039823</v>
      </c>
      <c r="P900" s="10">
        <f t="shared" si="339"/>
        <v>118839.42477</v>
      </c>
      <c r="Q900" s="101">
        <f t="shared" si="340"/>
        <v>0</v>
      </c>
      <c r="R900" s="102">
        <f t="shared" si="341"/>
        <v>0</v>
      </c>
      <c r="S900" s="10">
        <f t="shared" si="342"/>
        <v>0</v>
      </c>
      <c r="T900" s="17">
        <f t="shared" si="351"/>
        <v>7.9699999999999993E-2</v>
      </c>
      <c r="U900" s="101">
        <f t="shared" si="353"/>
        <v>194</v>
      </c>
      <c r="V900" s="101">
        <v>252</v>
      </c>
      <c r="W900" s="22">
        <f t="shared" si="343"/>
        <v>1.060811213</v>
      </c>
      <c r="X900" s="18">
        <f t="shared" si="352"/>
        <v>7226.7695720000002</v>
      </c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4"/>
      <c r="AJ900" s="1"/>
      <c r="AK900" s="20"/>
      <c r="AL900" s="5"/>
      <c r="AM900" s="1"/>
      <c r="AN900" s="1"/>
      <c r="AO900" s="1"/>
      <c r="AP900" s="17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6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7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x14ac:dyDescent="0.2">
      <c r="A901" s="114">
        <f t="shared" si="344"/>
        <v>42361</v>
      </c>
      <c r="B901" s="98">
        <f t="shared" si="335"/>
        <v>126161.94155799999</v>
      </c>
      <c r="C901" s="10">
        <f t="shared" si="345"/>
        <v>99000</v>
      </c>
      <c r="D901" s="99">
        <f t="shared" si="346"/>
        <v>4450.45</v>
      </c>
      <c r="E901" s="21">
        <f>VLOOKUP(A900,[1]Plan1!$AY$80:$BA$314,3)</f>
        <v>4493.17</v>
      </c>
      <c r="F901" s="121">
        <f t="shared" si="347"/>
        <v>42354</v>
      </c>
      <c r="G901" s="100">
        <f t="shared" si="336"/>
        <v>9.5990293116428038E-3</v>
      </c>
      <c r="H901" s="20">
        <f t="shared" si="348"/>
        <v>42384</v>
      </c>
      <c r="I901" s="20">
        <f t="shared" si="337"/>
        <v>42384</v>
      </c>
      <c r="J901" s="1">
        <f t="shared" si="356"/>
        <v>21</v>
      </c>
      <c r="K901" s="1">
        <f t="shared" si="355"/>
        <v>6</v>
      </c>
      <c r="L901" s="10">
        <f t="shared" si="338"/>
        <v>1.0027332200000001</v>
      </c>
      <c r="M901" s="22">
        <f t="shared" si="354"/>
        <v>1.01009997</v>
      </c>
      <c r="N901" s="22">
        <f t="shared" si="349"/>
        <v>1.197670932283925</v>
      </c>
      <c r="O901" s="10">
        <f t="shared" si="350"/>
        <v>1.2009444300000001</v>
      </c>
      <c r="P901" s="10">
        <f t="shared" si="339"/>
        <v>118893.49857</v>
      </c>
      <c r="Q901" s="101">
        <f t="shared" si="340"/>
        <v>0</v>
      </c>
      <c r="R901" s="102">
        <f t="shared" si="341"/>
        <v>0</v>
      </c>
      <c r="S901" s="10">
        <f t="shared" si="342"/>
        <v>0</v>
      </c>
      <c r="T901" s="17">
        <f t="shared" si="351"/>
        <v>7.9699999999999993E-2</v>
      </c>
      <c r="U901" s="101">
        <f t="shared" si="353"/>
        <v>195</v>
      </c>
      <c r="V901" s="101">
        <v>252</v>
      </c>
      <c r="W901" s="22">
        <f t="shared" si="343"/>
        <v>1.0611340659999999</v>
      </c>
      <c r="X901" s="18">
        <f t="shared" si="352"/>
        <v>7268.4429879999998</v>
      </c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4"/>
      <c r="AJ901" s="1"/>
      <c r="AK901" s="20"/>
      <c r="AL901" s="5"/>
      <c r="AM901" s="1"/>
      <c r="AN901" s="1"/>
      <c r="AO901" s="1"/>
      <c r="AP901" s="17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6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7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x14ac:dyDescent="0.2">
      <c r="A902" s="114">
        <f t="shared" si="344"/>
        <v>42362</v>
      </c>
      <c r="B902" s="98">
        <f t="shared" si="335"/>
        <v>126257.76255</v>
      </c>
      <c r="C902" s="10">
        <f t="shared" si="345"/>
        <v>99000</v>
      </c>
      <c r="D902" s="99">
        <f t="shared" si="346"/>
        <v>4450.45</v>
      </c>
      <c r="E902" s="21">
        <f>VLOOKUP(A901,[1]Plan1!$AY$80:$BA$314,3)</f>
        <v>4493.17</v>
      </c>
      <c r="F902" s="121">
        <f t="shared" si="347"/>
        <v>42354</v>
      </c>
      <c r="G902" s="100">
        <f t="shared" si="336"/>
        <v>9.5990293116428038E-3</v>
      </c>
      <c r="H902" s="20">
        <f t="shared" si="348"/>
        <v>42384</v>
      </c>
      <c r="I902" s="20">
        <f t="shared" si="337"/>
        <v>42384</v>
      </c>
      <c r="J902" s="1">
        <f t="shared" si="356"/>
        <v>21</v>
      </c>
      <c r="K902" s="1">
        <f t="shared" si="355"/>
        <v>7</v>
      </c>
      <c r="L902" s="10">
        <f t="shared" si="338"/>
        <v>1.00318949</v>
      </c>
      <c r="M902" s="22">
        <f t="shared" si="354"/>
        <v>1.01009997</v>
      </c>
      <c r="N902" s="22">
        <f t="shared" si="349"/>
        <v>1.197670932283925</v>
      </c>
      <c r="O902" s="10">
        <f t="shared" si="350"/>
        <v>1.2014908900000001</v>
      </c>
      <c r="P902" s="10">
        <f t="shared" si="339"/>
        <v>118947.59811000001</v>
      </c>
      <c r="Q902" s="101">
        <f t="shared" si="340"/>
        <v>0</v>
      </c>
      <c r="R902" s="102">
        <f t="shared" si="341"/>
        <v>0</v>
      </c>
      <c r="S902" s="10">
        <f t="shared" si="342"/>
        <v>0</v>
      </c>
      <c r="T902" s="17">
        <f t="shared" si="351"/>
        <v>7.9699999999999993E-2</v>
      </c>
      <c r="U902" s="101">
        <f t="shared" si="353"/>
        <v>196</v>
      </c>
      <c r="V902" s="101">
        <v>252</v>
      </c>
      <c r="W902" s="22">
        <f t="shared" si="343"/>
        <v>1.0614570160000001</v>
      </c>
      <c r="X902" s="18">
        <f t="shared" si="352"/>
        <v>7310.1644399999996</v>
      </c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4"/>
      <c r="AJ902" s="1"/>
      <c r="AK902" s="20"/>
      <c r="AL902" s="5"/>
      <c r="AM902" s="1"/>
      <c r="AN902" s="1"/>
      <c r="AO902" s="1"/>
      <c r="AP902" s="17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6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7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x14ac:dyDescent="0.2">
      <c r="A903" s="114">
        <f t="shared" si="344"/>
        <v>42363</v>
      </c>
      <c r="B903" s="98">
        <f t="shared" si="335"/>
        <v>126353.655493</v>
      </c>
      <c r="C903" s="10">
        <f t="shared" si="345"/>
        <v>99000</v>
      </c>
      <c r="D903" s="99">
        <f t="shared" si="346"/>
        <v>4450.45</v>
      </c>
      <c r="E903" s="21">
        <f>VLOOKUP(A902,[1]Plan1!$AY$80:$BA$314,3)</f>
        <v>4493.17</v>
      </c>
      <c r="F903" s="121">
        <f t="shared" si="347"/>
        <v>42354</v>
      </c>
      <c r="G903" s="100">
        <f t="shared" si="336"/>
        <v>9.5990293116428038E-3</v>
      </c>
      <c r="H903" s="20">
        <f t="shared" si="348"/>
        <v>42384</v>
      </c>
      <c r="I903" s="20">
        <f t="shared" si="337"/>
        <v>42384</v>
      </c>
      <c r="J903" s="1">
        <f t="shared" si="356"/>
        <v>21</v>
      </c>
      <c r="K903" s="1">
        <f t="shared" si="355"/>
        <v>8</v>
      </c>
      <c r="L903" s="10">
        <f t="shared" si="338"/>
        <v>1.0036459600000001</v>
      </c>
      <c r="M903" s="22">
        <f t="shared" si="354"/>
        <v>1.01009997</v>
      </c>
      <c r="N903" s="22">
        <f t="shared" si="349"/>
        <v>1.197670932283925</v>
      </c>
      <c r="O903" s="10">
        <f t="shared" si="350"/>
        <v>1.20203759</v>
      </c>
      <c r="P903" s="10">
        <f t="shared" si="339"/>
        <v>119001.72141</v>
      </c>
      <c r="Q903" s="101">
        <f t="shared" si="340"/>
        <v>0</v>
      </c>
      <c r="R903" s="102">
        <f t="shared" si="341"/>
        <v>0</v>
      </c>
      <c r="S903" s="10">
        <f t="shared" si="342"/>
        <v>0</v>
      </c>
      <c r="T903" s="17">
        <f t="shared" si="351"/>
        <v>7.9699999999999993E-2</v>
      </c>
      <c r="U903" s="101">
        <f t="shared" si="353"/>
        <v>197</v>
      </c>
      <c r="V903" s="101">
        <v>252</v>
      </c>
      <c r="W903" s="22">
        <f t="shared" si="343"/>
        <v>1.061780065</v>
      </c>
      <c r="X903" s="18">
        <f t="shared" si="352"/>
        <v>7351.9340830000001</v>
      </c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4"/>
      <c r="AJ903" s="1"/>
      <c r="AK903" s="20"/>
      <c r="AL903" s="5"/>
      <c r="AM903" s="1"/>
      <c r="AN903" s="1"/>
      <c r="AO903" s="1"/>
      <c r="AP903" s="17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6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7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x14ac:dyDescent="0.2">
      <c r="A904" s="114">
        <f t="shared" si="344"/>
        <v>42364</v>
      </c>
      <c r="B904" s="98">
        <f t="shared" si="335"/>
        <v>126353.655493</v>
      </c>
      <c r="C904" s="10">
        <f t="shared" si="345"/>
        <v>99000</v>
      </c>
      <c r="D904" s="99">
        <f t="shared" si="346"/>
        <v>4450.45</v>
      </c>
      <c r="E904" s="21">
        <f>VLOOKUP(A903,[1]Plan1!$AY$80:$BA$314,3)</f>
        <v>4493.17</v>
      </c>
      <c r="F904" s="121">
        <f t="shared" si="347"/>
        <v>42354</v>
      </c>
      <c r="G904" s="100">
        <f t="shared" si="336"/>
        <v>9.5990293116428038E-3</v>
      </c>
      <c r="H904" s="20">
        <f t="shared" si="348"/>
        <v>42384</v>
      </c>
      <c r="I904" s="20">
        <f t="shared" si="337"/>
        <v>42384</v>
      </c>
      <c r="J904" s="1">
        <f t="shared" si="356"/>
        <v>21</v>
      </c>
      <c r="K904" s="1">
        <f t="shared" si="355"/>
        <v>8</v>
      </c>
      <c r="L904" s="10">
        <f t="shared" si="338"/>
        <v>1.0036459600000001</v>
      </c>
      <c r="M904" s="22">
        <f t="shared" si="354"/>
        <v>1.01009997</v>
      </c>
      <c r="N904" s="22">
        <f t="shared" si="349"/>
        <v>1.197670932283925</v>
      </c>
      <c r="O904" s="10">
        <f t="shared" si="350"/>
        <v>1.20203759</v>
      </c>
      <c r="P904" s="10">
        <f t="shared" si="339"/>
        <v>119001.72141</v>
      </c>
      <c r="Q904" s="101">
        <f t="shared" si="340"/>
        <v>0</v>
      </c>
      <c r="R904" s="102">
        <f t="shared" si="341"/>
        <v>0</v>
      </c>
      <c r="S904" s="10">
        <f t="shared" si="342"/>
        <v>0</v>
      </c>
      <c r="T904" s="17">
        <f t="shared" si="351"/>
        <v>7.9699999999999993E-2</v>
      </c>
      <c r="U904" s="101">
        <f t="shared" si="353"/>
        <v>197</v>
      </c>
      <c r="V904" s="101">
        <v>252</v>
      </c>
      <c r="W904" s="22">
        <f t="shared" si="343"/>
        <v>1.061780065</v>
      </c>
      <c r="X904" s="18">
        <f t="shared" si="352"/>
        <v>7351.9340830000001</v>
      </c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4"/>
      <c r="AJ904" s="1"/>
      <c r="AK904" s="20"/>
      <c r="AL904" s="5"/>
      <c r="AM904" s="1"/>
      <c r="AN904" s="1"/>
      <c r="AO904" s="1"/>
      <c r="AP904" s="17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6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7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x14ac:dyDescent="0.2">
      <c r="A905" s="114">
        <f t="shared" si="344"/>
        <v>42365</v>
      </c>
      <c r="B905" s="98">
        <f t="shared" si="335"/>
        <v>126353.655493</v>
      </c>
      <c r="C905" s="10">
        <f t="shared" si="345"/>
        <v>99000</v>
      </c>
      <c r="D905" s="99">
        <f t="shared" si="346"/>
        <v>4450.45</v>
      </c>
      <c r="E905" s="21">
        <f>VLOOKUP(A904,[1]Plan1!$AY$80:$BA$314,3)</f>
        <v>4493.17</v>
      </c>
      <c r="F905" s="121">
        <f t="shared" si="347"/>
        <v>42354</v>
      </c>
      <c r="G905" s="100">
        <f t="shared" si="336"/>
        <v>9.5990293116428038E-3</v>
      </c>
      <c r="H905" s="20">
        <f t="shared" si="348"/>
        <v>42384</v>
      </c>
      <c r="I905" s="20">
        <f t="shared" si="337"/>
        <v>42384</v>
      </c>
      <c r="J905" s="1">
        <f t="shared" si="356"/>
        <v>21</v>
      </c>
      <c r="K905" s="1">
        <f t="shared" si="355"/>
        <v>8</v>
      </c>
      <c r="L905" s="10">
        <f t="shared" si="338"/>
        <v>1.0036459600000001</v>
      </c>
      <c r="M905" s="22">
        <f t="shared" si="354"/>
        <v>1.01009997</v>
      </c>
      <c r="N905" s="22">
        <f t="shared" si="349"/>
        <v>1.197670932283925</v>
      </c>
      <c r="O905" s="10">
        <f t="shared" si="350"/>
        <v>1.20203759</v>
      </c>
      <c r="P905" s="10">
        <f t="shared" si="339"/>
        <v>119001.72141</v>
      </c>
      <c r="Q905" s="101">
        <f t="shared" si="340"/>
        <v>0</v>
      </c>
      <c r="R905" s="102">
        <f t="shared" si="341"/>
        <v>0</v>
      </c>
      <c r="S905" s="10">
        <f t="shared" si="342"/>
        <v>0</v>
      </c>
      <c r="T905" s="17">
        <f t="shared" si="351"/>
        <v>7.9699999999999993E-2</v>
      </c>
      <c r="U905" s="101">
        <f t="shared" si="353"/>
        <v>197</v>
      </c>
      <c r="V905" s="101">
        <v>252</v>
      </c>
      <c r="W905" s="22">
        <f t="shared" si="343"/>
        <v>1.061780065</v>
      </c>
      <c r="X905" s="18">
        <f t="shared" si="352"/>
        <v>7351.9340830000001</v>
      </c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4"/>
      <c r="AJ905" s="1"/>
      <c r="AK905" s="20"/>
      <c r="AL905" s="5"/>
      <c r="AM905" s="1"/>
      <c r="AN905" s="1"/>
      <c r="AO905" s="1"/>
      <c r="AP905" s="17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6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7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x14ac:dyDescent="0.2">
      <c r="A906" s="114">
        <f t="shared" si="344"/>
        <v>42366</v>
      </c>
      <c r="B906" s="98">
        <f t="shared" ref="B906:B969" si="357">(P906+X906)</f>
        <v>126353.655493</v>
      </c>
      <c r="C906" s="10">
        <f t="shared" si="345"/>
        <v>99000</v>
      </c>
      <c r="D906" s="99">
        <f t="shared" si="346"/>
        <v>4450.45</v>
      </c>
      <c r="E906" s="21">
        <f>VLOOKUP(A905,[1]Plan1!$AY$80:$BA$314,3)</f>
        <v>4493.17</v>
      </c>
      <c r="F906" s="121">
        <f t="shared" si="347"/>
        <v>42354</v>
      </c>
      <c r="G906" s="100">
        <f t="shared" ref="G906:G969" si="358">(E906/D906)-1</f>
        <v>9.5990293116428038E-3</v>
      </c>
      <c r="H906" s="20">
        <f t="shared" si="348"/>
        <v>42384</v>
      </c>
      <c r="I906" s="20">
        <f t="shared" ref="I906:I969" si="359">IF(A906&gt;I905,H906,I905)</f>
        <v>42384</v>
      </c>
      <c r="J906" s="1">
        <f t="shared" si="356"/>
        <v>21</v>
      </c>
      <c r="K906" s="1">
        <f t="shared" si="355"/>
        <v>8</v>
      </c>
      <c r="L906" s="10">
        <f t="shared" ref="L906:L969" si="360">TRUNC((E906/D906)^TRUNC((K906/J906),9),8)</f>
        <v>1.0036459600000001</v>
      </c>
      <c r="M906" s="22">
        <f t="shared" si="354"/>
        <v>1.01009997</v>
      </c>
      <c r="N906" s="22">
        <f t="shared" si="349"/>
        <v>1.197670932283925</v>
      </c>
      <c r="O906" s="10">
        <f t="shared" si="350"/>
        <v>1.20203759</v>
      </c>
      <c r="P906" s="10">
        <f t="shared" ref="P906:P969" si="361">TRUNC(C906*O906,8)</f>
        <v>119001.72141</v>
      </c>
      <c r="Q906" s="101">
        <f t="shared" ref="Q906:Q969" si="362">IF(VLOOKUP(A906,AK$10:AR$114,8)=VLOOKUP(A905,AK$10:AR$114,8),0,VLOOKUP(A906,AK$10:AR$114,8))</f>
        <v>0</v>
      </c>
      <c r="R906" s="102">
        <f t="shared" ref="R906:R969" si="363">IF(Q906&gt;0,VLOOKUP($A906,$AK$10:$AP$114,6),0)</f>
        <v>0</v>
      </c>
      <c r="S906" s="10">
        <f t="shared" ref="S906:S969" si="364">IF(R906&gt;0,TRUNC(100000*R906*O906,8),0)</f>
        <v>0</v>
      </c>
      <c r="T906" s="17">
        <f t="shared" si="351"/>
        <v>7.9699999999999993E-2</v>
      </c>
      <c r="U906" s="101">
        <f t="shared" si="353"/>
        <v>197</v>
      </c>
      <c r="V906" s="101">
        <v>252</v>
      </c>
      <c r="W906" s="22">
        <f t="shared" ref="W906:W969" si="365">ROUND((1+T906)^TRUNC((U906/V906),9),9)</f>
        <v>1.061780065</v>
      </c>
      <c r="X906" s="18">
        <f t="shared" si="352"/>
        <v>7351.9340830000001</v>
      </c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4"/>
      <c r="AJ906" s="1"/>
      <c r="AK906" s="20"/>
      <c r="AL906" s="5"/>
      <c r="AM906" s="1"/>
      <c r="AN906" s="1"/>
      <c r="AO906" s="1"/>
      <c r="AP906" s="17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6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7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x14ac:dyDescent="0.2">
      <c r="A907" s="114">
        <f t="shared" ref="A907:A970" si="366">(A906+1)</f>
        <v>42367</v>
      </c>
      <c r="B907" s="98">
        <f t="shared" si="357"/>
        <v>126449.62147899999</v>
      </c>
      <c r="C907" s="10">
        <f t="shared" ref="C907:C970" si="367">TRUNC(IF(Q906&gt;0,VLOOKUP(A906,$AK$12:$AL$114,2),C906),8)</f>
        <v>99000</v>
      </c>
      <c r="D907" s="99">
        <f t="shared" ref="D907:D970" si="368">IF(E907=E906,D906,E906)</f>
        <v>4450.45</v>
      </c>
      <c r="E907" s="21">
        <f>VLOOKUP(A906,[1]Plan1!$AY$80:$BA$314,3)</f>
        <v>4493.17</v>
      </c>
      <c r="F907" s="121">
        <f t="shared" ref="F907:F970" si="369">IF(D907=D906,F906,A907)</f>
        <v>42354</v>
      </c>
      <c r="G907" s="100">
        <f t="shared" si="358"/>
        <v>9.5990293116428038E-3</v>
      </c>
      <c r="H907" s="20">
        <f t="shared" ref="H907:H970" si="370">IF(DAY(A907)=15,VLOOKUP(A907,AO$118:AT$450,4),H906)</f>
        <v>42384</v>
      </c>
      <c r="I907" s="20">
        <f t="shared" si="359"/>
        <v>42384</v>
      </c>
      <c r="J907" s="1">
        <f t="shared" si="356"/>
        <v>21</v>
      </c>
      <c r="K907" s="1">
        <f t="shared" si="355"/>
        <v>9</v>
      </c>
      <c r="L907" s="10">
        <f t="shared" si="360"/>
        <v>1.0041026399999999</v>
      </c>
      <c r="M907" s="22">
        <f t="shared" si="354"/>
        <v>1.01009997</v>
      </c>
      <c r="N907" s="22">
        <f t="shared" ref="N907:N970" si="371">IF(I907&gt;I906,N906*M907,N906)</f>
        <v>1.197670932283925</v>
      </c>
      <c r="O907" s="10">
        <f t="shared" ref="O907:O970" si="372">TRUNC(TRUNC((L907*N907),15),8)</f>
        <v>1.2025845399999999</v>
      </c>
      <c r="P907" s="10">
        <f t="shared" si="361"/>
        <v>119055.86946</v>
      </c>
      <c r="Q907" s="101">
        <f t="shared" si="362"/>
        <v>0</v>
      </c>
      <c r="R907" s="102">
        <f t="shared" si="363"/>
        <v>0</v>
      </c>
      <c r="S907" s="10">
        <f t="shared" si="364"/>
        <v>0</v>
      </c>
      <c r="T907" s="17">
        <f t="shared" ref="T907:T970" si="373">(T906)</f>
        <v>7.9699999999999993E-2</v>
      </c>
      <c r="U907" s="101">
        <f t="shared" si="353"/>
        <v>198</v>
      </c>
      <c r="V907" s="101">
        <v>252</v>
      </c>
      <c r="W907" s="22">
        <f t="shared" si="365"/>
        <v>1.0621032130000001</v>
      </c>
      <c r="X907" s="18">
        <f t="shared" si="352"/>
        <v>7393.7520189999996</v>
      </c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4"/>
      <c r="AJ907" s="1"/>
      <c r="AK907" s="20"/>
      <c r="AL907" s="5"/>
      <c r="AM907" s="1"/>
      <c r="AN907" s="1"/>
      <c r="AO907" s="1"/>
      <c r="AP907" s="17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6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7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x14ac:dyDescent="0.2">
      <c r="A908" s="114">
        <f t="shared" si="366"/>
        <v>42368</v>
      </c>
      <c r="B908" s="98">
        <f t="shared" si="357"/>
        <v>126545.66031000001</v>
      </c>
      <c r="C908" s="10">
        <f t="shared" si="367"/>
        <v>99000</v>
      </c>
      <c r="D908" s="99">
        <f t="shared" si="368"/>
        <v>4450.45</v>
      </c>
      <c r="E908" s="21">
        <f>VLOOKUP(A907,[1]Plan1!$AY$80:$BA$314,3)</f>
        <v>4493.17</v>
      </c>
      <c r="F908" s="121">
        <f t="shared" si="369"/>
        <v>42354</v>
      </c>
      <c r="G908" s="100">
        <f t="shared" si="358"/>
        <v>9.5990293116428038E-3</v>
      </c>
      <c r="H908" s="20">
        <f t="shared" si="370"/>
        <v>42384</v>
      </c>
      <c r="I908" s="20">
        <f t="shared" si="359"/>
        <v>42384</v>
      </c>
      <c r="J908" s="1">
        <f t="shared" si="356"/>
        <v>21</v>
      </c>
      <c r="K908" s="1">
        <f t="shared" si="355"/>
        <v>10</v>
      </c>
      <c r="L908" s="10">
        <f t="shared" si="360"/>
        <v>1.0045595300000001</v>
      </c>
      <c r="M908" s="22">
        <f t="shared" si="354"/>
        <v>1.01009997</v>
      </c>
      <c r="N908" s="22">
        <f t="shared" si="371"/>
        <v>1.197670932283925</v>
      </c>
      <c r="O908" s="10">
        <f t="shared" si="372"/>
        <v>1.2031317399999999</v>
      </c>
      <c r="P908" s="10">
        <f t="shared" si="361"/>
        <v>119110.04226</v>
      </c>
      <c r="Q908" s="101">
        <f t="shared" si="362"/>
        <v>0</v>
      </c>
      <c r="R908" s="102">
        <f t="shared" si="363"/>
        <v>0</v>
      </c>
      <c r="S908" s="10">
        <f t="shared" si="364"/>
        <v>0</v>
      </c>
      <c r="T908" s="17">
        <f t="shared" si="373"/>
        <v>7.9699999999999993E-2</v>
      </c>
      <c r="U908" s="101">
        <f t="shared" si="353"/>
        <v>199</v>
      </c>
      <c r="V908" s="101">
        <v>252</v>
      </c>
      <c r="W908" s="22">
        <f t="shared" si="365"/>
        <v>1.062426458</v>
      </c>
      <c r="X908" s="18">
        <f t="shared" si="352"/>
        <v>7435.61805</v>
      </c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4"/>
      <c r="AJ908" s="1"/>
      <c r="AK908" s="20"/>
      <c r="AL908" s="5"/>
      <c r="AM908" s="1"/>
      <c r="AN908" s="1"/>
      <c r="AO908" s="1"/>
      <c r="AP908" s="17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6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7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x14ac:dyDescent="0.2">
      <c r="A909" s="114">
        <f t="shared" si="366"/>
        <v>42369</v>
      </c>
      <c r="B909" s="98">
        <f t="shared" si="357"/>
        <v>126641.77226299999</v>
      </c>
      <c r="C909" s="10">
        <f t="shared" si="367"/>
        <v>99000</v>
      </c>
      <c r="D909" s="99">
        <f t="shared" si="368"/>
        <v>4450.45</v>
      </c>
      <c r="E909" s="21">
        <f>VLOOKUP(A908,[1]Plan1!$AY$80:$BA$314,3)</f>
        <v>4493.17</v>
      </c>
      <c r="F909" s="121">
        <f t="shared" si="369"/>
        <v>42354</v>
      </c>
      <c r="G909" s="100">
        <f t="shared" si="358"/>
        <v>9.5990293116428038E-3</v>
      </c>
      <c r="H909" s="20">
        <f t="shared" si="370"/>
        <v>42384</v>
      </c>
      <c r="I909" s="20">
        <f t="shared" si="359"/>
        <v>42384</v>
      </c>
      <c r="J909" s="1">
        <f t="shared" si="356"/>
        <v>21</v>
      </c>
      <c r="K909" s="1">
        <f t="shared" si="355"/>
        <v>11</v>
      </c>
      <c r="L909" s="10">
        <f t="shared" si="360"/>
        <v>1.0050166199999999</v>
      </c>
      <c r="M909" s="22">
        <f t="shared" si="354"/>
        <v>1.01009997</v>
      </c>
      <c r="N909" s="22">
        <f t="shared" si="371"/>
        <v>1.197670932283925</v>
      </c>
      <c r="O909" s="10">
        <f t="shared" si="372"/>
        <v>1.2036791899999999</v>
      </c>
      <c r="P909" s="10">
        <f t="shared" si="361"/>
        <v>119164.23981</v>
      </c>
      <c r="Q909" s="101">
        <f t="shared" si="362"/>
        <v>0</v>
      </c>
      <c r="R909" s="102">
        <f t="shared" si="363"/>
        <v>0</v>
      </c>
      <c r="S909" s="10">
        <f t="shared" si="364"/>
        <v>0</v>
      </c>
      <c r="T909" s="17">
        <f t="shared" si="373"/>
        <v>7.9699999999999993E-2</v>
      </c>
      <c r="U909" s="101">
        <f t="shared" si="353"/>
        <v>200</v>
      </c>
      <c r="V909" s="101">
        <v>252</v>
      </c>
      <c r="W909" s="22">
        <f t="shared" si="365"/>
        <v>1.0627498019999999</v>
      </c>
      <c r="X909" s="18">
        <f t="shared" si="352"/>
        <v>7477.5324529999998</v>
      </c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4"/>
      <c r="AJ909" s="1"/>
      <c r="AK909" s="20"/>
      <c r="AL909" s="5"/>
      <c r="AM909" s="1"/>
      <c r="AN909" s="1"/>
      <c r="AO909" s="1"/>
      <c r="AP909" s="17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6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7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x14ac:dyDescent="0.2">
      <c r="A910" s="114">
        <f t="shared" si="366"/>
        <v>42370</v>
      </c>
      <c r="B910" s="98">
        <f t="shared" si="357"/>
        <v>126737.95632600001</v>
      </c>
      <c r="C910" s="10">
        <f t="shared" si="367"/>
        <v>99000</v>
      </c>
      <c r="D910" s="99">
        <f t="shared" si="368"/>
        <v>4450.45</v>
      </c>
      <c r="E910" s="21">
        <f>VLOOKUP(A909,[1]Plan1!$AY$80:$BA$314,3)</f>
        <v>4493.17</v>
      </c>
      <c r="F910" s="121">
        <f t="shared" si="369"/>
        <v>42354</v>
      </c>
      <c r="G910" s="100">
        <f t="shared" si="358"/>
        <v>9.5990293116428038E-3</v>
      </c>
      <c r="H910" s="20">
        <f t="shared" si="370"/>
        <v>42384</v>
      </c>
      <c r="I910" s="20">
        <f t="shared" si="359"/>
        <v>42384</v>
      </c>
      <c r="J910" s="1">
        <f t="shared" si="356"/>
        <v>21</v>
      </c>
      <c r="K910" s="1">
        <f t="shared" si="355"/>
        <v>12</v>
      </c>
      <c r="L910" s="10">
        <f t="shared" si="360"/>
        <v>1.00547392</v>
      </c>
      <c r="M910" s="22">
        <f t="shared" si="354"/>
        <v>1.01009997</v>
      </c>
      <c r="N910" s="22">
        <f t="shared" si="371"/>
        <v>1.197670932283925</v>
      </c>
      <c r="O910" s="10">
        <f t="shared" si="372"/>
        <v>1.20422688</v>
      </c>
      <c r="P910" s="10">
        <f t="shared" si="361"/>
        <v>119218.46112000001</v>
      </c>
      <c r="Q910" s="101">
        <f t="shared" si="362"/>
        <v>0</v>
      </c>
      <c r="R910" s="102">
        <f t="shared" si="363"/>
        <v>0</v>
      </c>
      <c r="S910" s="10">
        <f t="shared" si="364"/>
        <v>0</v>
      </c>
      <c r="T910" s="17">
        <f t="shared" si="373"/>
        <v>7.9699999999999993E-2</v>
      </c>
      <c r="U910" s="101">
        <f t="shared" si="353"/>
        <v>201</v>
      </c>
      <c r="V910" s="101">
        <v>252</v>
      </c>
      <c r="W910" s="22">
        <f t="shared" si="365"/>
        <v>1.063073245</v>
      </c>
      <c r="X910" s="18">
        <f t="shared" si="352"/>
        <v>7519.4952059999996</v>
      </c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4"/>
      <c r="AJ910" s="1"/>
      <c r="AK910" s="20"/>
      <c r="AL910" s="5"/>
      <c r="AM910" s="1"/>
      <c r="AN910" s="1"/>
      <c r="AO910" s="1"/>
      <c r="AP910" s="17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6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7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x14ac:dyDescent="0.2">
      <c r="A911" s="114">
        <f t="shared" si="366"/>
        <v>42371</v>
      </c>
      <c r="B911" s="98">
        <f t="shared" si="357"/>
        <v>126737.95632600001</v>
      </c>
      <c r="C911" s="10">
        <f t="shared" si="367"/>
        <v>99000</v>
      </c>
      <c r="D911" s="99">
        <f t="shared" si="368"/>
        <v>4450.45</v>
      </c>
      <c r="E911" s="21">
        <f>VLOOKUP(A910,[1]Plan1!$AY$80:$BA$314,3)</f>
        <v>4493.17</v>
      </c>
      <c r="F911" s="121">
        <f t="shared" si="369"/>
        <v>42354</v>
      </c>
      <c r="G911" s="100">
        <f t="shared" si="358"/>
        <v>9.5990293116428038E-3</v>
      </c>
      <c r="H911" s="20">
        <f t="shared" si="370"/>
        <v>42384</v>
      </c>
      <c r="I911" s="20">
        <f t="shared" si="359"/>
        <v>42384</v>
      </c>
      <c r="J911" s="1">
        <f t="shared" si="356"/>
        <v>21</v>
      </c>
      <c r="K911" s="1">
        <f t="shared" si="355"/>
        <v>12</v>
      </c>
      <c r="L911" s="10">
        <f t="shared" si="360"/>
        <v>1.00547392</v>
      </c>
      <c r="M911" s="22">
        <f t="shared" si="354"/>
        <v>1.01009997</v>
      </c>
      <c r="N911" s="22">
        <f t="shared" si="371"/>
        <v>1.197670932283925</v>
      </c>
      <c r="O911" s="10">
        <f t="shared" si="372"/>
        <v>1.20422688</v>
      </c>
      <c r="P911" s="10">
        <f t="shared" si="361"/>
        <v>119218.46112000001</v>
      </c>
      <c r="Q911" s="101">
        <f t="shared" si="362"/>
        <v>0</v>
      </c>
      <c r="R911" s="102">
        <f t="shared" si="363"/>
        <v>0</v>
      </c>
      <c r="S911" s="10">
        <f t="shared" si="364"/>
        <v>0</v>
      </c>
      <c r="T911" s="17">
        <f t="shared" si="373"/>
        <v>7.9699999999999993E-2</v>
      </c>
      <c r="U911" s="101">
        <f t="shared" si="353"/>
        <v>201</v>
      </c>
      <c r="V911" s="101">
        <v>252</v>
      </c>
      <c r="W911" s="22">
        <f t="shared" si="365"/>
        <v>1.063073245</v>
      </c>
      <c r="X911" s="18">
        <f t="shared" si="352"/>
        <v>7519.4952059999996</v>
      </c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4"/>
      <c r="AJ911" s="1"/>
      <c r="AK911" s="20"/>
      <c r="AL911" s="5"/>
      <c r="AM911" s="1"/>
      <c r="AN911" s="1"/>
      <c r="AO911" s="1"/>
      <c r="AP911" s="17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6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7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x14ac:dyDescent="0.2">
      <c r="A912" s="114">
        <f t="shared" si="366"/>
        <v>42372</v>
      </c>
      <c r="B912" s="98">
        <f t="shared" si="357"/>
        <v>126737.95632600001</v>
      </c>
      <c r="C912" s="10">
        <f t="shared" si="367"/>
        <v>99000</v>
      </c>
      <c r="D912" s="99">
        <f t="shared" si="368"/>
        <v>4450.45</v>
      </c>
      <c r="E912" s="21">
        <f>VLOOKUP(A911,[1]Plan1!$AY$80:$BA$314,3)</f>
        <v>4493.17</v>
      </c>
      <c r="F912" s="121">
        <f t="shared" si="369"/>
        <v>42354</v>
      </c>
      <c r="G912" s="100">
        <f t="shared" si="358"/>
        <v>9.5990293116428038E-3</v>
      </c>
      <c r="H912" s="20">
        <f t="shared" si="370"/>
        <v>42384</v>
      </c>
      <c r="I912" s="20">
        <f t="shared" si="359"/>
        <v>42384</v>
      </c>
      <c r="J912" s="1">
        <f t="shared" si="356"/>
        <v>21</v>
      </c>
      <c r="K912" s="1">
        <f t="shared" si="355"/>
        <v>12</v>
      </c>
      <c r="L912" s="10">
        <f t="shared" si="360"/>
        <v>1.00547392</v>
      </c>
      <c r="M912" s="22">
        <f t="shared" si="354"/>
        <v>1.01009997</v>
      </c>
      <c r="N912" s="22">
        <f t="shared" si="371"/>
        <v>1.197670932283925</v>
      </c>
      <c r="O912" s="10">
        <f t="shared" si="372"/>
        <v>1.20422688</v>
      </c>
      <c r="P912" s="10">
        <f t="shared" si="361"/>
        <v>119218.46112000001</v>
      </c>
      <c r="Q912" s="101">
        <f t="shared" si="362"/>
        <v>0</v>
      </c>
      <c r="R912" s="102">
        <f t="shared" si="363"/>
        <v>0</v>
      </c>
      <c r="S912" s="10">
        <f t="shared" si="364"/>
        <v>0</v>
      </c>
      <c r="T912" s="17">
        <f t="shared" si="373"/>
        <v>7.9699999999999993E-2</v>
      </c>
      <c r="U912" s="101">
        <f t="shared" si="353"/>
        <v>201</v>
      </c>
      <c r="V912" s="101">
        <v>252</v>
      </c>
      <c r="W912" s="22">
        <f t="shared" si="365"/>
        <v>1.063073245</v>
      </c>
      <c r="X912" s="18">
        <f t="shared" ref="X912:X975" si="374">TRUNC((P912*(W912-1)),6)</f>
        <v>7519.4952059999996</v>
      </c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4"/>
      <c r="AJ912" s="1"/>
      <c r="AK912" s="20"/>
      <c r="AL912" s="5"/>
      <c r="AM912" s="1"/>
      <c r="AN912" s="1"/>
      <c r="AO912" s="1"/>
      <c r="AP912" s="17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6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7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x14ac:dyDescent="0.2">
      <c r="A913" s="114">
        <f t="shared" si="366"/>
        <v>42373</v>
      </c>
      <c r="B913" s="98">
        <f t="shared" si="357"/>
        <v>126737.95632600001</v>
      </c>
      <c r="C913" s="10">
        <f t="shared" si="367"/>
        <v>99000</v>
      </c>
      <c r="D913" s="99">
        <f t="shared" si="368"/>
        <v>4450.45</v>
      </c>
      <c r="E913" s="21">
        <f>VLOOKUP(A912,[1]Plan1!$AY$80:$BA$314,3)</f>
        <v>4493.17</v>
      </c>
      <c r="F913" s="121">
        <f t="shared" si="369"/>
        <v>42354</v>
      </c>
      <c r="G913" s="100">
        <f t="shared" si="358"/>
        <v>9.5990293116428038E-3</v>
      </c>
      <c r="H913" s="20">
        <f t="shared" si="370"/>
        <v>42384</v>
      </c>
      <c r="I913" s="20">
        <f t="shared" si="359"/>
        <v>42384</v>
      </c>
      <c r="J913" s="1">
        <f t="shared" si="356"/>
        <v>21</v>
      </c>
      <c r="K913" s="1">
        <f t="shared" si="355"/>
        <v>12</v>
      </c>
      <c r="L913" s="10">
        <f t="shared" si="360"/>
        <v>1.00547392</v>
      </c>
      <c r="M913" s="22">
        <f t="shared" si="354"/>
        <v>1.01009997</v>
      </c>
      <c r="N913" s="22">
        <f t="shared" si="371"/>
        <v>1.197670932283925</v>
      </c>
      <c r="O913" s="10">
        <f t="shared" si="372"/>
        <v>1.20422688</v>
      </c>
      <c r="P913" s="10">
        <f t="shared" si="361"/>
        <v>119218.46112000001</v>
      </c>
      <c r="Q913" s="101">
        <f t="shared" si="362"/>
        <v>0</v>
      </c>
      <c r="R913" s="102">
        <f t="shared" si="363"/>
        <v>0</v>
      </c>
      <c r="S913" s="10">
        <f t="shared" si="364"/>
        <v>0</v>
      </c>
      <c r="T913" s="17">
        <f t="shared" si="373"/>
        <v>7.9699999999999993E-2</v>
      </c>
      <c r="U913" s="101">
        <f t="shared" si="353"/>
        <v>201</v>
      </c>
      <c r="V913" s="101">
        <v>252</v>
      </c>
      <c r="W913" s="22">
        <f t="shared" si="365"/>
        <v>1.063073245</v>
      </c>
      <c r="X913" s="18">
        <f t="shared" si="374"/>
        <v>7519.4952059999996</v>
      </c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4"/>
      <c r="AJ913" s="1"/>
      <c r="AK913" s="20"/>
      <c r="AL913" s="5"/>
      <c r="AM913" s="1"/>
      <c r="AN913" s="1"/>
      <c r="AO913" s="1"/>
      <c r="AP913" s="17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6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7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x14ac:dyDescent="0.2">
      <c r="A914" s="114">
        <f t="shared" si="366"/>
        <v>42374</v>
      </c>
      <c r="B914" s="98">
        <f t="shared" si="357"/>
        <v>126834.214406</v>
      </c>
      <c r="C914" s="10">
        <f t="shared" si="367"/>
        <v>99000</v>
      </c>
      <c r="D914" s="99">
        <f t="shared" si="368"/>
        <v>4450.45</v>
      </c>
      <c r="E914" s="21">
        <f>VLOOKUP(A913,[1]Plan1!$AY$80:$BA$314,3)</f>
        <v>4493.17</v>
      </c>
      <c r="F914" s="121">
        <f t="shared" si="369"/>
        <v>42354</v>
      </c>
      <c r="G914" s="100">
        <f t="shared" si="358"/>
        <v>9.5990293116428038E-3</v>
      </c>
      <c r="H914" s="20">
        <f t="shared" si="370"/>
        <v>42384</v>
      </c>
      <c r="I914" s="20">
        <f t="shared" si="359"/>
        <v>42384</v>
      </c>
      <c r="J914" s="1">
        <f t="shared" si="356"/>
        <v>21</v>
      </c>
      <c r="K914" s="1">
        <f t="shared" si="355"/>
        <v>13</v>
      </c>
      <c r="L914" s="10">
        <f t="shared" si="360"/>
        <v>1.00593143</v>
      </c>
      <c r="M914" s="22">
        <f t="shared" si="354"/>
        <v>1.01009997</v>
      </c>
      <c r="N914" s="22">
        <f t="shared" si="371"/>
        <v>1.197670932283925</v>
      </c>
      <c r="O914" s="10">
        <f t="shared" si="372"/>
        <v>1.2047748300000001</v>
      </c>
      <c r="P914" s="10">
        <f t="shared" si="361"/>
        <v>119272.70817</v>
      </c>
      <c r="Q914" s="101">
        <f t="shared" si="362"/>
        <v>0</v>
      </c>
      <c r="R914" s="102">
        <f t="shared" si="363"/>
        <v>0</v>
      </c>
      <c r="S914" s="10">
        <f t="shared" si="364"/>
        <v>0</v>
      </c>
      <c r="T914" s="17">
        <f t="shared" si="373"/>
        <v>7.9699999999999993E-2</v>
      </c>
      <c r="U914" s="101">
        <f t="shared" si="353"/>
        <v>202</v>
      </c>
      <c r="V914" s="101">
        <v>252</v>
      </c>
      <c r="W914" s="22">
        <f t="shared" si="365"/>
        <v>1.0633967849999999</v>
      </c>
      <c r="X914" s="18">
        <f t="shared" si="374"/>
        <v>7561.5062360000002</v>
      </c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4"/>
      <c r="AJ914" s="1"/>
      <c r="AK914" s="20"/>
      <c r="AL914" s="5"/>
      <c r="AM914" s="1"/>
      <c r="AN914" s="1"/>
      <c r="AO914" s="1"/>
      <c r="AP914" s="17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6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7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x14ac:dyDescent="0.2">
      <c r="A915" s="114">
        <f t="shared" si="366"/>
        <v>42375</v>
      </c>
      <c r="B915" s="98">
        <f t="shared" si="357"/>
        <v>126930.545847</v>
      </c>
      <c r="C915" s="10">
        <f t="shared" si="367"/>
        <v>99000</v>
      </c>
      <c r="D915" s="99">
        <f t="shared" si="368"/>
        <v>4450.45</v>
      </c>
      <c r="E915" s="21">
        <f>VLOOKUP(A914,[1]Plan1!$AY$80:$BA$314,3)</f>
        <v>4493.17</v>
      </c>
      <c r="F915" s="121">
        <f t="shared" si="369"/>
        <v>42354</v>
      </c>
      <c r="G915" s="100">
        <f t="shared" si="358"/>
        <v>9.5990293116428038E-3</v>
      </c>
      <c r="H915" s="20">
        <f t="shared" si="370"/>
        <v>42384</v>
      </c>
      <c r="I915" s="20">
        <f t="shared" si="359"/>
        <v>42384</v>
      </c>
      <c r="J915" s="1">
        <f t="shared" si="356"/>
        <v>21</v>
      </c>
      <c r="K915" s="1">
        <f t="shared" si="355"/>
        <v>14</v>
      </c>
      <c r="L915" s="10">
        <f t="shared" si="360"/>
        <v>1.00638915</v>
      </c>
      <c r="M915" s="22">
        <f t="shared" si="354"/>
        <v>1.01009997</v>
      </c>
      <c r="N915" s="22">
        <f t="shared" si="371"/>
        <v>1.197670932283925</v>
      </c>
      <c r="O915" s="10">
        <f t="shared" si="372"/>
        <v>1.20532303</v>
      </c>
      <c r="P915" s="10">
        <f t="shared" si="361"/>
        <v>119326.97997</v>
      </c>
      <c r="Q915" s="101">
        <f t="shared" si="362"/>
        <v>0</v>
      </c>
      <c r="R915" s="102">
        <f t="shared" si="363"/>
        <v>0</v>
      </c>
      <c r="S915" s="10">
        <f t="shared" si="364"/>
        <v>0</v>
      </c>
      <c r="T915" s="17">
        <f t="shared" si="373"/>
        <v>7.9699999999999993E-2</v>
      </c>
      <c r="U915" s="101">
        <f t="shared" si="353"/>
        <v>203</v>
      </c>
      <c r="V915" s="101">
        <v>252</v>
      </c>
      <c r="W915" s="22">
        <f t="shared" si="365"/>
        <v>1.0637204250000001</v>
      </c>
      <c r="X915" s="18">
        <f t="shared" si="374"/>
        <v>7603.565877</v>
      </c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4"/>
      <c r="AJ915" s="1"/>
      <c r="AK915" s="20"/>
      <c r="AL915" s="5"/>
      <c r="AM915" s="1"/>
      <c r="AN915" s="1"/>
      <c r="AO915" s="1"/>
      <c r="AP915" s="17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6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7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x14ac:dyDescent="0.2">
      <c r="A916" s="114">
        <f t="shared" si="366"/>
        <v>42376</v>
      </c>
      <c r="B916" s="98">
        <f t="shared" si="357"/>
        <v>127026.950452</v>
      </c>
      <c r="C916" s="10">
        <f t="shared" si="367"/>
        <v>99000</v>
      </c>
      <c r="D916" s="99">
        <f t="shared" si="368"/>
        <v>4450.45</v>
      </c>
      <c r="E916" s="21">
        <f>VLOOKUP(A915,[1]Plan1!$AY$80:$BA$314,3)</f>
        <v>4493.17</v>
      </c>
      <c r="F916" s="121">
        <f t="shared" si="369"/>
        <v>42354</v>
      </c>
      <c r="G916" s="100">
        <f t="shared" si="358"/>
        <v>9.5990293116428038E-3</v>
      </c>
      <c r="H916" s="20">
        <f t="shared" si="370"/>
        <v>42384</v>
      </c>
      <c r="I916" s="20">
        <f t="shared" si="359"/>
        <v>42384</v>
      </c>
      <c r="J916" s="1">
        <f t="shared" si="356"/>
        <v>21</v>
      </c>
      <c r="K916" s="1">
        <f t="shared" si="355"/>
        <v>15</v>
      </c>
      <c r="L916" s="10">
        <f t="shared" si="360"/>
        <v>1.00684708</v>
      </c>
      <c r="M916" s="22">
        <f t="shared" si="354"/>
        <v>1.01009997</v>
      </c>
      <c r="N916" s="22">
        <f t="shared" si="371"/>
        <v>1.197670932283925</v>
      </c>
      <c r="O916" s="10">
        <f t="shared" si="372"/>
        <v>1.2058714800000001</v>
      </c>
      <c r="P916" s="10">
        <f t="shared" si="361"/>
        <v>119381.27652</v>
      </c>
      <c r="Q916" s="101">
        <f t="shared" si="362"/>
        <v>0</v>
      </c>
      <c r="R916" s="102">
        <f t="shared" si="363"/>
        <v>0</v>
      </c>
      <c r="S916" s="10">
        <f t="shared" si="364"/>
        <v>0</v>
      </c>
      <c r="T916" s="17">
        <f t="shared" si="373"/>
        <v>7.9699999999999993E-2</v>
      </c>
      <c r="U916" s="101">
        <f t="shared" si="353"/>
        <v>204</v>
      </c>
      <c r="V916" s="101">
        <v>252</v>
      </c>
      <c r="W916" s="22">
        <f t="shared" si="365"/>
        <v>1.0640441629999999</v>
      </c>
      <c r="X916" s="18">
        <f t="shared" si="374"/>
        <v>7645.6739319999997</v>
      </c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4"/>
      <c r="AJ916" s="1"/>
      <c r="AK916" s="20"/>
      <c r="AL916" s="5"/>
      <c r="AM916" s="1"/>
      <c r="AN916" s="1"/>
      <c r="AO916" s="1"/>
      <c r="AP916" s="17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6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7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x14ac:dyDescent="0.2">
      <c r="A917" s="114">
        <f t="shared" si="366"/>
        <v>42377</v>
      </c>
      <c r="B917" s="98">
        <f t="shared" si="357"/>
        <v>127123.42826099999</v>
      </c>
      <c r="C917" s="10">
        <f t="shared" si="367"/>
        <v>99000</v>
      </c>
      <c r="D917" s="99">
        <f t="shared" si="368"/>
        <v>4450.45</v>
      </c>
      <c r="E917" s="21">
        <f>VLOOKUP(A916,[1]Plan1!$AY$80:$BA$314,3)</f>
        <v>4493.17</v>
      </c>
      <c r="F917" s="121">
        <f t="shared" si="369"/>
        <v>42354</v>
      </c>
      <c r="G917" s="100">
        <f t="shared" si="358"/>
        <v>9.5990293116428038E-3</v>
      </c>
      <c r="H917" s="20">
        <f t="shared" si="370"/>
        <v>42384</v>
      </c>
      <c r="I917" s="20">
        <f t="shared" si="359"/>
        <v>42384</v>
      </c>
      <c r="J917" s="1">
        <f t="shared" si="356"/>
        <v>21</v>
      </c>
      <c r="K917" s="1">
        <f t="shared" si="355"/>
        <v>16</v>
      </c>
      <c r="L917" s="10">
        <f t="shared" si="360"/>
        <v>1.0073052199999999</v>
      </c>
      <c r="M917" s="22">
        <f t="shared" si="354"/>
        <v>1.01009997</v>
      </c>
      <c r="N917" s="22">
        <f t="shared" si="371"/>
        <v>1.197670932283925</v>
      </c>
      <c r="O917" s="10">
        <f t="shared" si="372"/>
        <v>1.2064201800000001</v>
      </c>
      <c r="P917" s="10">
        <f t="shared" si="361"/>
        <v>119435.59782</v>
      </c>
      <c r="Q917" s="101">
        <f t="shared" si="362"/>
        <v>0</v>
      </c>
      <c r="R917" s="102">
        <f t="shared" si="363"/>
        <v>0</v>
      </c>
      <c r="S917" s="10">
        <f t="shared" si="364"/>
        <v>0</v>
      </c>
      <c r="T917" s="17">
        <f t="shared" si="373"/>
        <v>7.9699999999999993E-2</v>
      </c>
      <c r="U917" s="101">
        <f t="shared" si="353"/>
        <v>205</v>
      </c>
      <c r="V917" s="101">
        <v>252</v>
      </c>
      <c r="W917" s="22">
        <f t="shared" si="365"/>
        <v>1.0643679989999999</v>
      </c>
      <c r="X917" s="18">
        <f t="shared" si="374"/>
        <v>7687.8304410000001</v>
      </c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4"/>
      <c r="AJ917" s="1"/>
      <c r="AK917" s="20"/>
      <c r="AL917" s="5"/>
      <c r="AM917" s="1"/>
      <c r="AN917" s="1"/>
      <c r="AO917" s="1"/>
      <c r="AP917" s="17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6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7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x14ac:dyDescent="0.2">
      <c r="A918" s="114">
        <f t="shared" si="366"/>
        <v>42378</v>
      </c>
      <c r="B918" s="98">
        <f t="shared" si="357"/>
        <v>127219.978378</v>
      </c>
      <c r="C918" s="10">
        <f t="shared" si="367"/>
        <v>99000</v>
      </c>
      <c r="D918" s="99">
        <f t="shared" si="368"/>
        <v>4450.45</v>
      </c>
      <c r="E918" s="21">
        <f>VLOOKUP(A917,[1]Plan1!$AY$80:$BA$314,3)</f>
        <v>4493.17</v>
      </c>
      <c r="F918" s="121">
        <f t="shared" si="369"/>
        <v>42354</v>
      </c>
      <c r="G918" s="100">
        <f t="shared" si="358"/>
        <v>9.5990293116428038E-3</v>
      </c>
      <c r="H918" s="20">
        <f t="shared" si="370"/>
        <v>42384</v>
      </c>
      <c r="I918" s="20">
        <f t="shared" si="359"/>
        <v>42384</v>
      </c>
      <c r="J918" s="1">
        <f t="shared" si="356"/>
        <v>21</v>
      </c>
      <c r="K918" s="1">
        <f t="shared" si="355"/>
        <v>17</v>
      </c>
      <c r="L918" s="10">
        <f t="shared" si="360"/>
        <v>1.0077635599999999</v>
      </c>
      <c r="M918" s="22">
        <f t="shared" si="354"/>
        <v>1.01009997</v>
      </c>
      <c r="N918" s="22">
        <f t="shared" si="371"/>
        <v>1.197670932283925</v>
      </c>
      <c r="O918" s="10">
        <f t="shared" si="372"/>
        <v>1.2069691199999999</v>
      </c>
      <c r="P918" s="10">
        <f t="shared" si="361"/>
        <v>119489.94288</v>
      </c>
      <c r="Q918" s="101">
        <f t="shared" si="362"/>
        <v>0</v>
      </c>
      <c r="R918" s="102">
        <f t="shared" si="363"/>
        <v>0</v>
      </c>
      <c r="S918" s="10">
        <f t="shared" si="364"/>
        <v>0</v>
      </c>
      <c r="T918" s="17">
        <f t="shared" si="373"/>
        <v>7.9699999999999993E-2</v>
      </c>
      <c r="U918" s="101">
        <f t="shared" si="353"/>
        <v>206</v>
      </c>
      <c r="V918" s="101">
        <v>252</v>
      </c>
      <c r="W918" s="22">
        <f t="shared" si="365"/>
        <v>1.0646919340000001</v>
      </c>
      <c r="X918" s="18">
        <f t="shared" si="374"/>
        <v>7730.0354980000002</v>
      </c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4"/>
      <c r="AJ918" s="1"/>
      <c r="AK918" s="20"/>
      <c r="AL918" s="5"/>
      <c r="AM918" s="1"/>
      <c r="AN918" s="1"/>
      <c r="AO918" s="1"/>
      <c r="AP918" s="17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6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7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x14ac:dyDescent="0.2">
      <c r="A919" s="114">
        <f t="shared" si="366"/>
        <v>42379</v>
      </c>
      <c r="B919" s="98">
        <f t="shared" si="357"/>
        <v>127219.978378</v>
      </c>
      <c r="C919" s="10">
        <f t="shared" si="367"/>
        <v>99000</v>
      </c>
      <c r="D919" s="99">
        <f t="shared" si="368"/>
        <v>4450.45</v>
      </c>
      <c r="E919" s="21">
        <f>VLOOKUP(A918,[1]Plan1!$AY$80:$BA$314,3)</f>
        <v>4493.17</v>
      </c>
      <c r="F919" s="121">
        <f t="shared" si="369"/>
        <v>42354</v>
      </c>
      <c r="G919" s="100">
        <f t="shared" si="358"/>
        <v>9.5990293116428038E-3</v>
      </c>
      <c r="H919" s="20">
        <f t="shared" si="370"/>
        <v>42384</v>
      </c>
      <c r="I919" s="20">
        <f t="shared" si="359"/>
        <v>42384</v>
      </c>
      <c r="J919" s="1">
        <f t="shared" si="356"/>
        <v>21</v>
      </c>
      <c r="K919" s="1">
        <f t="shared" si="355"/>
        <v>17</v>
      </c>
      <c r="L919" s="10">
        <f t="shared" si="360"/>
        <v>1.0077635599999999</v>
      </c>
      <c r="M919" s="22">
        <f t="shared" si="354"/>
        <v>1.01009997</v>
      </c>
      <c r="N919" s="22">
        <f t="shared" si="371"/>
        <v>1.197670932283925</v>
      </c>
      <c r="O919" s="10">
        <f t="shared" si="372"/>
        <v>1.2069691199999999</v>
      </c>
      <c r="P919" s="10">
        <f t="shared" si="361"/>
        <v>119489.94288</v>
      </c>
      <c r="Q919" s="101">
        <f t="shared" si="362"/>
        <v>0</v>
      </c>
      <c r="R919" s="102">
        <f t="shared" si="363"/>
        <v>0</v>
      </c>
      <c r="S919" s="10">
        <f t="shared" si="364"/>
        <v>0</v>
      </c>
      <c r="T919" s="17">
        <f t="shared" si="373"/>
        <v>7.9699999999999993E-2</v>
      </c>
      <c r="U919" s="101">
        <f t="shared" si="353"/>
        <v>206</v>
      </c>
      <c r="V919" s="101">
        <v>252</v>
      </c>
      <c r="W919" s="22">
        <f t="shared" si="365"/>
        <v>1.0646919340000001</v>
      </c>
      <c r="X919" s="18">
        <f t="shared" si="374"/>
        <v>7730.0354980000002</v>
      </c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4"/>
      <c r="AJ919" s="1"/>
      <c r="AK919" s="20"/>
      <c r="AL919" s="5"/>
      <c r="AM919" s="1"/>
      <c r="AN919" s="1"/>
      <c r="AO919" s="1"/>
      <c r="AP919" s="17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6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7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x14ac:dyDescent="0.2">
      <c r="A920" s="114">
        <f t="shared" si="366"/>
        <v>42380</v>
      </c>
      <c r="B920" s="98">
        <f t="shared" si="357"/>
        <v>127219.978378</v>
      </c>
      <c r="C920" s="10">
        <f t="shared" si="367"/>
        <v>99000</v>
      </c>
      <c r="D920" s="99">
        <f t="shared" si="368"/>
        <v>4450.45</v>
      </c>
      <c r="E920" s="21">
        <f>VLOOKUP(A919,[1]Plan1!$AY$80:$BA$314,3)</f>
        <v>4493.17</v>
      </c>
      <c r="F920" s="121">
        <f t="shared" si="369"/>
        <v>42354</v>
      </c>
      <c r="G920" s="100">
        <f t="shared" si="358"/>
        <v>9.5990293116428038E-3</v>
      </c>
      <c r="H920" s="20">
        <f t="shared" si="370"/>
        <v>42384</v>
      </c>
      <c r="I920" s="20">
        <f t="shared" si="359"/>
        <v>42384</v>
      </c>
      <c r="J920" s="1">
        <f t="shared" si="356"/>
        <v>21</v>
      </c>
      <c r="K920" s="1">
        <f t="shared" si="355"/>
        <v>17</v>
      </c>
      <c r="L920" s="10">
        <f t="shared" si="360"/>
        <v>1.0077635599999999</v>
      </c>
      <c r="M920" s="22">
        <f t="shared" si="354"/>
        <v>1.01009997</v>
      </c>
      <c r="N920" s="22">
        <f t="shared" si="371"/>
        <v>1.197670932283925</v>
      </c>
      <c r="O920" s="10">
        <f t="shared" si="372"/>
        <v>1.2069691199999999</v>
      </c>
      <c r="P920" s="10">
        <f t="shared" si="361"/>
        <v>119489.94288</v>
      </c>
      <c r="Q920" s="101">
        <f t="shared" si="362"/>
        <v>0</v>
      </c>
      <c r="R920" s="102">
        <f t="shared" si="363"/>
        <v>0</v>
      </c>
      <c r="S920" s="10">
        <f t="shared" si="364"/>
        <v>0</v>
      </c>
      <c r="T920" s="17">
        <f t="shared" si="373"/>
        <v>7.9699999999999993E-2</v>
      </c>
      <c r="U920" s="101">
        <f t="shared" si="353"/>
        <v>206</v>
      </c>
      <c r="V920" s="101">
        <v>252</v>
      </c>
      <c r="W920" s="22">
        <f t="shared" si="365"/>
        <v>1.0646919340000001</v>
      </c>
      <c r="X920" s="18">
        <f t="shared" si="374"/>
        <v>7730.0354980000002</v>
      </c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4"/>
      <c r="AJ920" s="1"/>
      <c r="AK920" s="20"/>
      <c r="AL920" s="5"/>
      <c r="AM920" s="1"/>
      <c r="AN920" s="1"/>
      <c r="AO920" s="1"/>
      <c r="AP920" s="17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6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7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x14ac:dyDescent="0.2">
      <c r="A921" s="114">
        <f t="shared" si="366"/>
        <v>42381</v>
      </c>
      <c r="B921" s="98">
        <f t="shared" si="357"/>
        <v>127316.60177800001</v>
      </c>
      <c r="C921" s="10">
        <f t="shared" si="367"/>
        <v>99000</v>
      </c>
      <c r="D921" s="99">
        <f t="shared" si="368"/>
        <v>4450.45</v>
      </c>
      <c r="E921" s="21">
        <f>VLOOKUP(A920,[1]Plan1!$AY$80:$BA$314,3)</f>
        <v>4493.17</v>
      </c>
      <c r="F921" s="121">
        <f t="shared" si="369"/>
        <v>42354</v>
      </c>
      <c r="G921" s="100">
        <f t="shared" si="358"/>
        <v>9.5990293116428038E-3</v>
      </c>
      <c r="H921" s="20">
        <f t="shared" si="370"/>
        <v>42384</v>
      </c>
      <c r="I921" s="20">
        <f t="shared" si="359"/>
        <v>42384</v>
      </c>
      <c r="J921" s="1">
        <f t="shared" si="356"/>
        <v>21</v>
      </c>
      <c r="K921" s="1">
        <f t="shared" si="355"/>
        <v>18</v>
      </c>
      <c r="L921" s="10">
        <f t="shared" si="360"/>
        <v>1.0082221099999999</v>
      </c>
      <c r="M921" s="22">
        <f t="shared" si="354"/>
        <v>1.01009997</v>
      </c>
      <c r="N921" s="22">
        <f t="shared" si="371"/>
        <v>1.197670932283925</v>
      </c>
      <c r="O921" s="10">
        <f t="shared" si="372"/>
        <v>1.20751831</v>
      </c>
      <c r="P921" s="10">
        <f t="shared" si="361"/>
        <v>119544.31269000001</v>
      </c>
      <c r="Q921" s="101">
        <f t="shared" si="362"/>
        <v>0</v>
      </c>
      <c r="R921" s="102">
        <f t="shared" si="363"/>
        <v>0</v>
      </c>
      <c r="S921" s="10">
        <f t="shared" si="364"/>
        <v>0</v>
      </c>
      <c r="T921" s="17">
        <f t="shared" si="373"/>
        <v>7.9699999999999993E-2</v>
      </c>
      <c r="U921" s="101">
        <f t="shared" si="353"/>
        <v>207</v>
      </c>
      <c r="V921" s="101">
        <v>252</v>
      </c>
      <c r="W921" s="22">
        <f t="shared" si="365"/>
        <v>1.0650159669999999</v>
      </c>
      <c r="X921" s="18">
        <f t="shared" si="374"/>
        <v>7772.2890880000004</v>
      </c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4"/>
      <c r="AJ921" s="1"/>
      <c r="AK921" s="20"/>
      <c r="AL921" s="5"/>
      <c r="AM921" s="1"/>
      <c r="AN921" s="1"/>
      <c r="AO921" s="1"/>
      <c r="AP921" s="17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6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7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x14ac:dyDescent="0.2">
      <c r="A922" s="114">
        <f t="shared" si="366"/>
        <v>42382</v>
      </c>
      <c r="B922" s="98">
        <f t="shared" si="357"/>
        <v>127413.29967600001</v>
      </c>
      <c r="C922" s="10">
        <f t="shared" si="367"/>
        <v>99000</v>
      </c>
      <c r="D922" s="99">
        <f t="shared" si="368"/>
        <v>4450.45</v>
      </c>
      <c r="E922" s="21">
        <f>VLOOKUP(A921,[1]Plan1!$AY$80:$BA$314,3)</f>
        <v>4493.17</v>
      </c>
      <c r="F922" s="121">
        <f t="shared" si="369"/>
        <v>42354</v>
      </c>
      <c r="G922" s="100">
        <f t="shared" si="358"/>
        <v>9.5990293116428038E-3</v>
      </c>
      <c r="H922" s="20">
        <f t="shared" si="370"/>
        <v>42384</v>
      </c>
      <c r="I922" s="20">
        <f t="shared" si="359"/>
        <v>42384</v>
      </c>
      <c r="J922" s="1">
        <f t="shared" si="356"/>
        <v>21</v>
      </c>
      <c r="K922" s="1">
        <f t="shared" si="355"/>
        <v>19</v>
      </c>
      <c r="L922" s="10">
        <f t="shared" si="360"/>
        <v>1.00868088</v>
      </c>
      <c r="M922" s="22">
        <f t="shared" si="354"/>
        <v>1.01009997</v>
      </c>
      <c r="N922" s="22">
        <f t="shared" si="371"/>
        <v>1.197670932283925</v>
      </c>
      <c r="O922" s="10">
        <f t="shared" si="372"/>
        <v>1.20806776</v>
      </c>
      <c r="P922" s="10">
        <f t="shared" si="361"/>
        <v>119598.70824000001</v>
      </c>
      <c r="Q922" s="101">
        <f t="shared" si="362"/>
        <v>0</v>
      </c>
      <c r="R922" s="102">
        <f t="shared" si="363"/>
        <v>0</v>
      </c>
      <c r="S922" s="10">
        <f t="shared" si="364"/>
        <v>0</v>
      </c>
      <c r="T922" s="17">
        <f t="shared" si="373"/>
        <v>7.9699999999999993E-2</v>
      </c>
      <c r="U922" s="101">
        <f t="shared" si="353"/>
        <v>208</v>
      </c>
      <c r="V922" s="101">
        <v>252</v>
      </c>
      <c r="W922" s="22">
        <f t="shared" si="365"/>
        <v>1.0653400989999999</v>
      </c>
      <c r="X922" s="18">
        <f t="shared" si="374"/>
        <v>7814.5914359999997</v>
      </c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4"/>
      <c r="AJ922" s="1"/>
      <c r="AK922" s="20"/>
      <c r="AL922" s="5"/>
      <c r="AM922" s="1"/>
      <c r="AN922" s="1"/>
      <c r="AO922" s="1"/>
      <c r="AP922" s="17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6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7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x14ac:dyDescent="0.2">
      <c r="A923" s="114">
        <f t="shared" si="366"/>
        <v>42383</v>
      </c>
      <c r="B923" s="98">
        <f t="shared" si="357"/>
        <v>127510.07105700001</v>
      </c>
      <c r="C923" s="10">
        <f t="shared" si="367"/>
        <v>99000</v>
      </c>
      <c r="D923" s="99">
        <f t="shared" si="368"/>
        <v>4450.45</v>
      </c>
      <c r="E923" s="21">
        <f>VLOOKUP(A922,[1]Plan1!$AY$80:$BA$314,3)</f>
        <v>4493.17</v>
      </c>
      <c r="F923" s="121">
        <f t="shared" si="369"/>
        <v>42354</v>
      </c>
      <c r="G923" s="100">
        <f t="shared" si="358"/>
        <v>9.5990293116428038E-3</v>
      </c>
      <c r="H923" s="20">
        <f t="shared" si="370"/>
        <v>42384</v>
      </c>
      <c r="I923" s="20">
        <f t="shared" si="359"/>
        <v>42384</v>
      </c>
      <c r="J923" s="1">
        <f t="shared" si="356"/>
        <v>21</v>
      </c>
      <c r="K923" s="1">
        <f t="shared" si="355"/>
        <v>20</v>
      </c>
      <c r="L923" s="10">
        <f t="shared" si="360"/>
        <v>1.0091398499999999</v>
      </c>
      <c r="M923" s="22">
        <f t="shared" si="354"/>
        <v>1.01009997</v>
      </c>
      <c r="N923" s="22">
        <f t="shared" si="371"/>
        <v>1.197670932283925</v>
      </c>
      <c r="O923" s="10">
        <f t="shared" si="372"/>
        <v>1.2086174599999999</v>
      </c>
      <c r="P923" s="10">
        <f t="shared" si="361"/>
        <v>119653.12854000001</v>
      </c>
      <c r="Q923" s="101">
        <f t="shared" si="362"/>
        <v>0</v>
      </c>
      <c r="R923" s="102">
        <f t="shared" si="363"/>
        <v>0</v>
      </c>
      <c r="S923" s="10">
        <f t="shared" si="364"/>
        <v>0</v>
      </c>
      <c r="T923" s="17">
        <f t="shared" si="373"/>
        <v>7.9699999999999993E-2</v>
      </c>
      <c r="U923" s="101">
        <f t="shared" si="353"/>
        <v>209</v>
      </c>
      <c r="V923" s="101">
        <v>252</v>
      </c>
      <c r="W923" s="22">
        <f t="shared" si="365"/>
        <v>1.0656643299999999</v>
      </c>
      <c r="X923" s="18">
        <f t="shared" si="374"/>
        <v>7856.9425170000004</v>
      </c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4"/>
      <c r="AJ923" s="1"/>
      <c r="AK923" s="20"/>
      <c r="AL923" s="5"/>
      <c r="AM923" s="1"/>
      <c r="AN923" s="1"/>
      <c r="AO923" s="1"/>
      <c r="AP923" s="17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6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7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x14ac:dyDescent="0.2">
      <c r="A924" s="114">
        <f t="shared" si="366"/>
        <v>42384</v>
      </c>
      <c r="B924" s="98">
        <f t="shared" si="357"/>
        <v>127606.913732</v>
      </c>
      <c r="C924" s="10">
        <f t="shared" si="367"/>
        <v>99000</v>
      </c>
      <c r="D924" s="99">
        <f t="shared" si="368"/>
        <v>4450.45</v>
      </c>
      <c r="E924" s="21">
        <f>VLOOKUP(A923,[1]Plan1!$AY$80:$BA$314,3)</f>
        <v>4493.17</v>
      </c>
      <c r="F924" s="121">
        <f t="shared" si="369"/>
        <v>42354</v>
      </c>
      <c r="G924" s="100">
        <f t="shared" si="358"/>
        <v>9.5990293116428038E-3</v>
      </c>
      <c r="H924" s="20">
        <f t="shared" si="370"/>
        <v>42415</v>
      </c>
      <c r="I924" s="20">
        <f t="shared" si="359"/>
        <v>42384</v>
      </c>
      <c r="J924" s="1">
        <f t="shared" si="356"/>
        <v>21</v>
      </c>
      <c r="K924" s="1">
        <f t="shared" si="355"/>
        <v>21</v>
      </c>
      <c r="L924" s="10">
        <f t="shared" si="360"/>
        <v>1.00959902</v>
      </c>
      <c r="M924" s="22">
        <f t="shared" si="354"/>
        <v>1.01009997</v>
      </c>
      <c r="N924" s="22">
        <f t="shared" si="371"/>
        <v>1.197670932283925</v>
      </c>
      <c r="O924" s="10">
        <f t="shared" si="372"/>
        <v>1.20916739</v>
      </c>
      <c r="P924" s="10">
        <f t="shared" si="361"/>
        <v>119707.57161</v>
      </c>
      <c r="Q924" s="101">
        <f t="shared" si="362"/>
        <v>0</v>
      </c>
      <c r="R924" s="102">
        <f t="shared" si="363"/>
        <v>0</v>
      </c>
      <c r="S924" s="10">
        <f t="shared" si="364"/>
        <v>0</v>
      </c>
      <c r="T924" s="17">
        <f t="shared" si="373"/>
        <v>7.9699999999999993E-2</v>
      </c>
      <c r="U924" s="101">
        <f t="shared" si="353"/>
        <v>210</v>
      </c>
      <c r="V924" s="101">
        <v>252</v>
      </c>
      <c r="W924" s="22">
        <f t="shared" si="365"/>
        <v>1.0659886590000001</v>
      </c>
      <c r="X924" s="18">
        <f t="shared" si="374"/>
        <v>7899.342122</v>
      </c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4"/>
      <c r="AJ924" s="1"/>
      <c r="AK924" s="20"/>
      <c r="AL924" s="5"/>
      <c r="AM924" s="1"/>
      <c r="AN924" s="1"/>
      <c r="AO924" s="1"/>
      <c r="AP924" s="17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6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7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x14ac:dyDescent="0.2">
      <c r="A925" s="114">
        <f t="shared" si="366"/>
        <v>42385</v>
      </c>
      <c r="B925" s="98">
        <f t="shared" si="357"/>
        <v>127730.55703500001</v>
      </c>
      <c r="C925" s="10">
        <f t="shared" si="367"/>
        <v>99000</v>
      </c>
      <c r="D925" s="99">
        <f t="shared" si="368"/>
        <v>4493.17</v>
      </c>
      <c r="E925" s="21">
        <f>VLOOKUP(A924,[1]Plan1!$AY$80:$BA$314,3)</f>
        <v>4550.2299999999996</v>
      </c>
      <c r="F925" s="121">
        <f t="shared" si="369"/>
        <v>42385</v>
      </c>
      <c r="G925" s="100">
        <f t="shared" si="358"/>
        <v>1.2699274676898353E-2</v>
      </c>
      <c r="H925" s="20">
        <f t="shared" si="370"/>
        <v>42415</v>
      </c>
      <c r="I925" s="20">
        <f t="shared" si="359"/>
        <v>42415</v>
      </c>
      <c r="J925" s="1">
        <f t="shared" si="356"/>
        <v>19</v>
      </c>
      <c r="K925" s="1">
        <f t="shared" si="355"/>
        <v>1</v>
      </c>
      <c r="L925" s="10">
        <f t="shared" si="360"/>
        <v>1.0006643900000001</v>
      </c>
      <c r="M925" s="22">
        <f t="shared" si="354"/>
        <v>1.00959902</v>
      </c>
      <c r="N925" s="22">
        <f t="shared" si="371"/>
        <v>1.209167399516337</v>
      </c>
      <c r="O925" s="10">
        <f t="shared" si="372"/>
        <v>1.2099707500000001</v>
      </c>
      <c r="P925" s="10">
        <f t="shared" si="361"/>
        <v>119787.10425</v>
      </c>
      <c r="Q925" s="101">
        <f t="shared" si="362"/>
        <v>0</v>
      </c>
      <c r="R925" s="102">
        <f t="shared" si="363"/>
        <v>0</v>
      </c>
      <c r="S925" s="10">
        <f t="shared" si="364"/>
        <v>0</v>
      </c>
      <c r="T925" s="17">
        <f t="shared" si="373"/>
        <v>7.9699999999999993E-2</v>
      </c>
      <c r="U925" s="101">
        <f t="shared" si="353"/>
        <v>211</v>
      </c>
      <c r="V925" s="101">
        <v>252</v>
      </c>
      <c r="W925" s="22">
        <f t="shared" si="365"/>
        <v>1.066313088</v>
      </c>
      <c r="X925" s="18">
        <f t="shared" si="374"/>
        <v>7943.4527850000004</v>
      </c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4"/>
      <c r="AJ925" s="1"/>
      <c r="AK925" s="20"/>
      <c r="AL925" s="5"/>
      <c r="AM925" s="1"/>
      <c r="AN925" s="1"/>
      <c r="AO925" s="1"/>
      <c r="AP925" s="17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6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7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x14ac:dyDescent="0.2">
      <c r="A926" s="114">
        <f t="shared" si="366"/>
        <v>42386</v>
      </c>
      <c r="B926" s="98">
        <f t="shared" si="357"/>
        <v>127730.55703500001</v>
      </c>
      <c r="C926" s="10">
        <f t="shared" si="367"/>
        <v>99000</v>
      </c>
      <c r="D926" s="99">
        <f t="shared" si="368"/>
        <v>4493.17</v>
      </c>
      <c r="E926" s="21">
        <f>VLOOKUP(A925,[1]Plan1!$AY$80:$BA$314,3)</f>
        <v>4550.2299999999996</v>
      </c>
      <c r="F926" s="121">
        <f t="shared" si="369"/>
        <v>42385</v>
      </c>
      <c r="G926" s="100">
        <f t="shared" si="358"/>
        <v>1.2699274676898353E-2</v>
      </c>
      <c r="H926" s="20">
        <f t="shared" si="370"/>
        <v>42415</v>
      </c>
      <c r="I926" s="20">
        <f t="shared" si="359"/>
        <v>42415</v>
      </c>
      <c r="J926" s="1">
        <f t="shared" si="356"/>
        <v>19</v>
      </c>
      <c r="K926" s="1">
        <f t="shared" si="355"/>
        <v>1</v>
      </c>
      <c r="L926" s="10">
        <f t="shared" si="360"/>
        <v>1.0006643900000001</v>
      </c>
      <c r="M926" s="22">
        <f t="shared" si="354"/>
        <v>1.00959902</v>
      </c>
      <c r="N926" s="22">
        <f t="shared" si="371"/>
        <v>1.209167399516337</v>
      </c>
      <c r="O926" s="10">
        <f t="shared" si="372"/>
        <v>1.2099707500000001</v>
      </c>
      <c r="P926" s="10">
        <f t="shared" si="361"/>
        <v>119787.10425</v>
      </c>
      <c r="Q926" s="101">
        <f t="shared" si="362"/>
        <v>0</v>
      </c>
      <c r="R926" s="102">
        <f t="shared" si="363"/>
        <v>0</v>
      </c>
      <c r="S926" s="10">
        <f t="shared" si="364"/>
        <v>0</v>
      </c>
      <c r="T926" s="17">
        <f t="shared" si="373"/>
        <v>7.9699999999999993E-2</v>
      </c>
      <c r="U926" s="101">
        <f t="shared" si="353"/>
        <v>211</v>
      </c>
      <c r="V926" s="101">
        <v>252</v>
      </c>
      <c r="W926" s="22">
        <f t="shared" si="365"/>
        <v>1.066313088</v>
      </c>
      <c r="X926" s="18">
        <f t="shared" si="374"/>
        <v>7943.4527850000004</v>
      </c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4"/>
      <c r="AJ926" s="1"/>
      <c r="AK926" s="20"/>
      <c r="AL926" s="5"/>
      <c r="AM926" s="1"/>
      <c r="AN926" s="1"/>
      <c r="AO926" s="1"/>
      <c r="AP926" s="17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x14ac:dyDescent="0.2">
      <c r="A927" s="114">
        <f t="shared" si="366"/>
        <v>42387</v>
      </c>
      <c r="B927" s="98">
        <f t="shared" si="357"/>
        <v>127730.55703500001</v>
      </c>
      <c r="C927" s="10">
        <f t="shared" si="367"/>
        <v>99000</v>
      </c>
      <c r="D927" s="99">
        <f t="shared" si="368"/>
        <v>4493.17</v>
      </c>
      <c r="E927" s="21">
        <f>VLOOKUP(A926,[1]Plan1!$AY$80:$BA$314,3)</f>
        <v>4550.2299999999996</v>
      </c>
      <c r="F927" s="121">
        <f t="shared" si="369"/>
        <v>42385</v>
      </c>
      <c r="G927" s="100">
        <f t="shared" si="358"/>
        <v>1.2699274676898353E-2</v>
      </c>
      <c r="H927" s="20">
        <f t="shared" si="370"/>
        <v>42415</v>
      </c>
      <c r="I927" s="20">
        <f t="shared" si="359"/>
        <v>42415</v>
      </c>
      <c r="J927" s="1">
        <f t="shared" si="356"/>
        <v>19</v>
      </c>
      <c r="K927" s="1">
        <f t="shared" si="355"/>
        <v>1</v>
      </c>
      <c r="L927" s="10">
        <f t="shared" si="360"/>
        <v>1.0006643900000001</v>
      </c>
      <c r="M927" s="22">
        <f t="shared" si="354"/>
        <v>1.00959902</v>
      </c>
      <c r="N927" s="22">
        <f t="shared" si="371"/>
        <v>1.209167399516337</v>
      </c>
      <c r="O927" s="10">
        <f t="shared" si="372"/>
        <v>1.2099707500000001</v>
      </c>
      <c r="P927" s="10">
        <f t="shared" si="361"/>
        <v>119787.10425</v>
      </c>
      <c r="Q927" s="101">
        <f t="shared" si="362"/>
        <v>0</v>
      </c>
      <c r="R927" s="102">
        <f t="shared" si="363"/>
        <v>0</v>
      </c>
      <c r="S927" s="10">
        <f t="shared" si="364"/>
        <v>0</v>
      </c>
      <c r="T927" s="17">
        <f t="shared" si="373"/>
        <v>7.9699999999999993E-2</v>
      </c>
      <c r="U927" s="101">
        <f t="shared" si="353"/>
        <v>211</v>
      </c>
      <c r="V927" s="101">
        <v>252</v>
      </c>
      <c r="W927" s="22">
        <f t="shared" si="365"/>
        <v>1.066313088</v>
      </c>
      <c r="X927" s="18">
        <f t="shared" si="374"/>
        <v>7943.4527850000004</v>
      </c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4"/>
      <c r="AJ927" s="1"/>
      <c r="AK927" s="20"/>
      <c r="AL927" s="5"/>
      <c r="AM927" s="1"/>
      <c r="AN927" s="1"/>
      <c r="AO927" s="1"/>
      <c r="AP927" s="17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x14ac:dyDescent="0.2">
      <c r="A928" s="114">
        <f t="shared" si="366"/>
        <v>42388</v>
      </c>
      <c r="B928" s="98">
        <f t="shared" si="357"/>
        <v>127854.32164800001</v>
      </c>
      <c r="C928" s="10">
        <f t="shared" si="367"/>
        <v>99000</v>
      </c>
      <c r="D928" s="99">
        <f t="shared" si="368"/>
        <v>4493.17</v>
      </c>
      <c r="E928" s="21">
        <f>VLOOKUP(A927,[1]Plan1!$AY$80:$BA$314,3)</f>
        <v>4550.2299999999996</v>
      </c>
      <c r="F928" s="121">
        <f t="shared" si="369"/>
        <v>42385</v>
      </c>
      <c r="G928" s="100">
        <f t="shared" si="358"/>
        <v>1.2699274676898353E-2</v>
      </c>
      <c r="H928" s="20">
        <f t="shared" si="370"/>
        <v>42415</v>
      </c>
      <c r="I928" s="20">
        <f t="shared" si="359"/>
        <v>42415</v>
      </c>
      <c r="J928" s="1">
        <f t="shared" si="356"/>
        <v>19</v>
      </c>
      <c r="K928" s="1">
        <f t="shared" si="355"/>
        <v>2</v>
      </c>
      <c r="L928" s="10">
        <f t="shared" si="360"/>
        <v>1.0013292300000001</v>
      </c>
      <c r="M928" s="22">
        <f t="shared" si="354"/>
        <v>1.00959902</v>
      </c>
      <c r="N928" s="22">
        <f t="shared" si="371"/>
        <v>1.209167399516337</v>
      </c>
      <c r="O928" s="10">
        <f t="shared" si="372"/>
        <v>1.21077466</v>
      </c>
      <c r="P928" s="10">
        <f t="shared" si="361"/>
        <v>119866.69134</v>
      </c>
      <c r="Q928" s="101">
        <f t="shared" si="362"/>
        <v>0</v>
      </c>
      <c r="R928" s="102">
        <f t="shared" si="363"/>
        <v>0</v>
      </c>
      <c r="S928" s="10">
        <f t="shared" si="364"/>
        <v>0</v>
      </c>
      <c r="T928" s="17">
        <f t="shared" si="373"/>
        <v>7.9699999999999993E-2</v>
      </c>
      <c r="U928" s="101">
        <f t="shared" si="353"/>
        <v>212</v>
      </c>
      <c r="V928" s="101">
        <v>252</v>
      </c>
      <c r="W928" s="22">
        <f t="shared" si="365"/>
        <v>1.066637614</v>
      </c>
      <c r="X928" s="18">
        <f t="shared" si="374"/>
        <v>7987.6303079999998</v>
      </c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4"/>
      <c r="AJ928" s="1"/>
      <c r="AK928" s="20"/>
      <c r="AL928" s="5"/>
      <c r="AM928" s="1"/>
      <c r="AN928" s="1"/>
      <c r="AO928" s="1"/>
      <c r="AP928" s="17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x14ac:dyDescent="0.2">
      <c r="A929" s="114">
        <f t="shared" si="366"/>
        <v>42389</v>
      </c>
      <c r="B929" s="98">
        <f t="shared" si="357"/>
        <v>127978.203784</v>
      </c>
      <c r="C929" s="10">
        <f t="shared" si="367"/>
        <v>99000</v>
      </c>
      <c r="D929" s="99">
        <f t="shared" si="368"/>
        <v>4493.17</v>
      </c>
      <c r="E929" s="21">
        <f>VLOOKUP(A928,[1]Plan1!$AY$80:$BA$314,3)</f>
        <v>4550.2299999999996</v>
      </c>
      <c r="F929" s="121">
        <f t="shared" si="369"/>
        <v>42385</v>
      </c>
      <c r="G929" s="100">
        <f t="shared" si="358"/>
        <v>1.2699274676898353E-2</v>
      </c>
      <c r="H929" s="20">
        <f t="shared" si="370"/>
        <v>42415</v>
      </c>
      <c r="I929" s="20">
        <f t="shared" si="359"/>
        <v>42415</v>
      </c>
      <c r="J929" s="1">
        <f t="shared" si="356"/>
        <v>19</v>
      </c>
      <c r="K929" s="1">
        <f t="shared" si="355"/>
        <v>3</v>
      </c>
      <c r="L929" s="10">
        <f t="shared" si="360"/>
        <v>1.0019944999999999</v>
      </c>
      <c r="M929" s="22">
        <f t="shared" si="354"/>
        <v>1.00959902</v>
      </c>
      <c r="N929" s="22">
        <f t="shared" si="371"/>
        <v>1.209167399516337</v>
      </c>
      <c r="O929" s="10">
        <f t="shared" si="372"/>
        <v>1.2115790799999999</v>
      </c>
      <c r="P929" s="10">
        <f t="shared" si="361"/>
        <v>119946.32892</v>
      </c>
      <c r="Q929" s="101">
        <f t="shared" si="362"/>
        <v>0</v>
      </c>
      <c r="R929" s="102">
        <f t="shared" si="363"/>
        <v>0</v>
      </c>
      <c r="S929" s="10">
        <f t="shared" si="364"/>
        <v>0</v>
      </c>
      <c r="T929" s="17">
        <f t="shared" si="373"/>
        <v>7.9699999999999993E-2</v>
      </c>
      <c r="U929" s="101">
        <f t="shared" si="353"/>
        <v>213</v>
      </c>
      <c r="V929" s="101">
        <v>252</v>
      </c>
      <c r="W929" s="22">
        <f t="shared" si="365"/>
        <v>1.0669622400000001</v>
      </c>
      <c r="X929" s="18">
        <f t="shared" si="374"/>
        <v>8031.8748640000003</v>
      </c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4"/>
      <c r="AJ929" s="1"/>
      <c r="AK929" s="20"/>
      <c r="AL929" s="5"/>
      <c r="AM929" s="1"/>
      <c r="AN929" s="1"/>
      <c r="AO929" s="1"/>
      <c r="AP929" s="17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x14ac:dyDescent="0.2">
      <c r="A930" s="114">
        <f t="shared" si="366"/>
        <v>42390</v>
      </c>
      <c r="B930" s="98">
        <f t="shared" si="357"/>
        <v>128102.208677</v>
      </c>
      <c r="C930" s="10">
        <f t="shared" si="367"/>
        <v>99000</v>
      </c>
      <c r="D930" s="99">
        <f t="shared" si="368"/>
        <v>4493.17</v>
      </c>
      <c r="E930" s="21">
        <f>VLOOKUP(A929,[1]Plan1!$AY$80:$BA$314,3)</f>
        <v>4550.2299999999996</v>
      </c>
      <c r="F930" s="121">
        <f t="shared" si="369"/>
        <v>42385</v>
      </c>
      <c r="G930" s="100">
        <f t="shared" si="358"/>
        <v>1.2699274676898353E-2</v>
      </c>
      <c r="H930" s="20">
        <f t="shared" si="370"/>
        <v>42415</v>
      </c>
      <c r="I930" s="20">
        <f t="shared" si="359"/>
        <v>42415</v>
      </c>
      <c r="J930" s="1">
        <f t="shared" si="356"/>
        <v>19</v>
      </c>
      <c r="K930" s="1">
        <f t="shared" si="355"/>
        <v>4</v>
      </c>
      <c r="L930" s="10">
        <f t="shared" si="360"/>
        <v>1.00266023</v>
      </c>
      <c r="M930" s="22">
        <f t="shared" si="354"/>
        <v>1.00959902</v>
      </c>
      <c r="N930" s="22">
        <f t="shared" si="371"/>
        <v>1.209167399516337</v>
      </c>
      <c r="O930" s="10">
        <f t="shared" si="372"/>
        <v>1.21238406</v>
      </c>
      <c r="P930" s="10">
        <f t="shared" si="361"/>
        <v>120026.02194000001</v>
      </c>
      <c r="Q930" s="101">
        <f t="shared" si="362"/>
        <v>0</v>
      </c>
      <c r="R930" s="102">
        <f t="shared" si="363"/>
        <v>0</v>
      </c>
      <c r="S930" s="10">
        <f t="shared" si="364"/>
        <v>0</v>
      </c>
      <c r="T930" s="17">
        <f t="shared" si="373"/>
        <v>7.9699999999999993E-2</v>
      </c>
      <c r="U930" s="101">
        <f t="shared" si="353"/>
        <v>214</v>
      </c>
      <c r="V930" s="101">
        <v>252</v>
      </c>
      <c r="W930" s="22">
        <f t="shared" si="365"/>
        <v>1.0672869650000001</v>
      </c>
      <c r="X930" s="18">
        <f t="shared" si="374"/>
        <v>8076.186737</v>
      </c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4"/>
      <c r="AJ930" s="1"/>
      <c r="AK930" s="20"/>
      <c r="AL930" s="5"/>
      <c r="AM930" s="1"/>
      <c r="AN930" s="1"/>
      <c r="AO930" s="1"/>
      <c r="AP930" s="17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x14ac:dyDescent="0.2">
      <c r="A931" s="114">
        <f t="shared" si="366"/>
        <v>42391</v>
      </c>
      <c r="B931" s="98">
        <f t="shared" si="357"/>
        <v>128226.332058</v>
      </c>
      <c r="C931" s="10">
        <f t="shared" si="367"/>
        <v>99000</v>
      </c>
      <c r="D931" s="99">
        <f t="shared" si="368"/>
        <v>4493.17</v>
      </c>
      <c r="E931" s="21">
        <f>VLOOKUP(A930,[1]Plan1!$AY$80:$BA$314,3)</f>
        <v>4550.2299999999996</v>
      </c>
      <c r="F931" s="121">
        <f t="shared" si="369"/>
        <v>42385</v>
      </c>
      <c r="G931" s="100">
        <f t="shared" si="358"/>
        <v>1.2699274676898353E-2</v>
      </c>
      <c r="H931" s="20">
        <f t="shared" si="370"/>
        <v>42415</v>
      </c>
      <c r="I931" s="20">
        <f t="shared" si="359"/>
        <v>42415</v>
      </c>
      <c r="J931" s="1">
        <f t="shared" si="356"/>
        <v>19</v>
      </c>
      <c r="K931" s="1">
        <f t="shared" si="355"/>
        <v>5</v>
      </c>
      <c r="L931" s="10">
        <f t="shared" si="360"/>
        <v>1.00332639</v>
      </c>
      <c r="M931" s="22">
        <f t="shared" si="354"/>
        <v>1.00959902</v>
      </c>
      <c r="N931" s="22">
        <f t="shared" si="371"/>
        <v>1.209167399516337</v>
      </c>
      <c r="O931" s="10">
        <f t="shared" si="372"/>
        <v>1.21318956</v>
      </c>
      <c r="P931" s="10">
        <f t="shared" si="361"/>
        <v>120105.76644000001</v>
      </c>
      <c r="Q931" s="101">
        <f t="shared" si="362"/>
        <v>0</v>
      </c>
      <c r="R931" s="102">
        <f t="shared" si="363"/>
        <v>0</v>
      </c>
      <c r="S931" s="10">
        <f t="shared" si="364"/>
        <v>0</v>
      </c>
      <c r="T931" s="17">
        <f t="shared" si="373"/>
        <v>7.9699999999999993E-2</v>
      </c>
      <c r="U931" s="101">
        <f t="shared" si="353"/>
        <v>215</v>
      </c>
      <c r="V931" s="101">
        <v>252</v>
      </c>
      <c r="W931" s="22">
        <f t="shared" si="365"/>
        <v>1.067611788</v>
      </c>
      <c r="X931" s="18">
        <f t="shared" si="374"/>
        <v>8120.5656179999996</v>
      </c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4"/>
      <c r="AJ931" s="1"/>
      <c r="AK931" s="20"/>
      <c r="AL931" s="5"/>
      <c r="AM931" s="1"/>
      <c r="AN931" s="1"/>
      <c r="AO931" s="1"/>
      <c r="AP931" s="17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x14ac:dyDescent="0.2">
      <c r="A932" s="114">
        <f t="shared" si="366"/>
        <v>42392</v>
      </c>
      <c r="B932" s="98">
        <f t="shared" si="357"/>
        <v>128350.57517700001</v>
      </c>
      <c r="C932" s="10">
        <f t="shared" si="367"/>
        <v>99000</v>
      </c>
      <c r="D932" s="99">
        <f t="shared" si="368"/>
        <v>4493.17</v>
      </c>
      <c r="E932" s="21">
        <f>VLOOKUP(A931,[1]Plan1!$AY$80:$BA$314,3)</f>
        <v>4550.2299999999996</v>
      </c>
      <c r="F932" s="121">
        <f t="shared" si="369"/>
        <v>42385</v>
      </c>
      <c r="G932" s="100">
        <f t="shared" si="358"/>
        <v>1.2699274676898353E-2</v>
      </c>
      <c r="H932" s="20">
        <f t="shared" si="370"/>
        <v>42415</v>
      </c>
      <c r="I932" s="20">
        <f t="shared" si="359"/>
        <v>42415</v>
      </c>
      <c r="J932" s="1">
        <f t="shared" si="356"/>
        <v>19</v>
      </c>
      <c r="K932" s="1">
        <f t="shared" si="355"/>
        <v>6</v>
      </c>
      <c r="L932" s="10">
        <f t="shared" si="360"/>
        <v>1.00399299</v>
      </c>
      <c r="M932" s="22">
        <f t="shared" si="354"/>
        <v>1.00959902</v>
      </c>
      <c r="N932" s="22">
        <f t="shared" si="371"/>
        <v>1.209167399516337</v>
      </c>
      <c r="O932" s="10">
        <f t="shared" si="372"/>
        <v>1.2139955899999999</v>
      </c>
      <c r="P932" s="10">
        <f t="shared" si="361"/>
        <v>120185.56341</v>
      </c>
      <c r="Q932" s="101">
        <f t="shared" si="362"/>
        <v>0</v>
      </c>
      <c r="R932" s="102">
        <f t="shared" si="363"/>
        <v>0</v>
      </c>
      <c r="S932" s="10">
        <f t="shared" si="364"/>
        <v>0</v>
      </c>
      <c r="T932" s="17">
        <f t="shared" si="373"/>
        <v>7.9699999999999993E-2</v>
      </c>
      <c r="U932" s="101">
        <f t="shared" si="353"/>
        <v>216</v>
      </c>
      <c r="V932" s="101">
        <v>252</v>
      </c>
      <c r="W932" s="22">
        <f t="shared" si="365"/>
        <v>1.0679367099999999</v>
      </c>
      <c r="X932" s="18">
        <f t="shared" si="374"/>
        <v>8165.011767</v>
      </c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4"/>
      <c r="AJ932" s="1"/>
      <c r="AK932" s="20"/>
      <c r="AL932" s="5"/>
      <c r="AM932" s="1"/>
      <c r="AN932" s="1"/>
      <c r="AO932" s="1"/>
      <c r="AP932" s="17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x14ac:dyDescent="0.2">
      <c r="A933" s="114">
        <f t="shared" si="366"/>
        <v>42393</v>
      </c>
      <c r="B933" s="98">
        <f t="shared" si="357"/>
        <v>128350.57517700001</v>
      </c>
      <c r="C933" s="10">
        <f t="shared" si="367"/>
        <v>99000</v>
      </c>
      <c r="D933" s="99">
        <f t="shared" si="368"/>
        <v>4493.17</v>
      </c>
      <c r="E933" s="21">
        <f>VLOOKUP(A932,[1]Plan1!$AY$80:$BA$314,3)</f>
        <v>4550.2299999999996</v>
      </c>
      <c r="F933" s="121">
        <f t="shared" si="369"/>
        <v>42385</v>
      </c>
      <c r="G933" s="100">
        <f t="shared" si="358"/>
        <v>1.2699274676898353E-2</v>
      </c>
      <c r="H933" s="20">
        <f t="shared" si="370"/>
        <v>42415</v>
      </c>
      <c r="I933" s="20">
        <f t="shared" si="359"/>
        <v>42415</v>
      </c>
      <c r="J933" s="1">
        <f t="shared" si="356"/>
        <v>19</v>
      </c>
      <c r="K933" s="1">
        <f t="shared" si="355"/>
        <v>6</v>
      </c>
      <c r="L933" s="10">
        <f t="shared" si="360"/>
        <v>1.00399299</v>
      </c>
      <c r="M933" s="22">
        <f t="shared" si="354"/>
        <v>1.00959902</v>
      </c>
      <c r="N933" s="22">
        <f t="shared" si="371"/>
        <v>1.209167399516337</v>
      </c>
      <c r="O933" s="10">
        <f t="shared" si="372"/>
        <v>1.2139955899999999</v>
      </c>
      <c r="P933" s="10">
        <f t="shared" si="361"/>
        <v>120185.56341</v>
      </c>
      <c r="Q933" s="101">
        <f t="shared" si="362"/>
        <v>0</v>
      </c>
      <c r="R933" s="102">
        <f t="shared" si="363"/>
        <v>0</v>
      </c>
      <c r="S933" s="10">
        <f t="shared" si="364"/>
        <v>0</v>
      </c>
      <c r="T933" s="17">
        <f t="shared" si="373"/>
        <v>7.9699999999999993E-2</v>
      </c>
      <c r="U933" s="101">
        <f t="shared" ref="U933:U996" si="375">IF(Q932&gt;0,1,IF(K933=K932,U932,U932+1))</f>
        <v>216</v>
      </c>
      <c r="V933" s="101">
        <v>252</v>
      </c>
      <c r="W933" s="22">
        <f t="shared" si="365"/>
        <v>1.0679367099999999</v>
      </c>
      <c r="X933" s="18">
        <f t="shared" si="374"/>
        <v>8165.011767</v>
      </c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4"/>
      <c r="AJ933" s="1"/>
      <c r="AK933" s="20"/>
      <c r="AL933" s="5"/>
      <c r="AM933" s="1"/>
      <c r="AN933" s="1"/>
      <c r="AO933" s="1"/>
      <c r="AP933" s="17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x14ac:dyDescent="0.2">
      <c r="A934" s="114">
        <f t="shared" si="366"/>
        <v>42394</v>
      </c>
      <c r="B934" s="98">
        <f t="shared" si="357"/>
        <v>128350.57517700001</v>
      </c>
      <c r="C934" s="10">
        <f t="shared" si="367"/>
        <v>99000</v>
      </c>
      <c r="D934" s="99">
        <f t="shared" si="368"/>
        <v>4493.17</v>
      </c>
      <c r="E934" s="21">
        <f>VLOOKUP(A933,[1]Plan1!$AY$80:$BA$314,3)</f>
        <v>4550.2299999999996</v>
      </c>
      <c r="F934" s="121">
        <f t="shared" si="369"/>
        <v>42385</v>
      </c>
      <c r="G934" s="100">
        <f t="shared" si="358"/>
        <v>1.2699274676898353E-2</v>
      </c>
      <c r="H934" s="20">
        <f t="shared" si="370"/>
        <v>42415</v>
      </c>
      <c r="I934" s="20">
        <f t="shared" si="359"/>
        <v>42415</v>
      </c>
      <c r="J934" s="1">
        <f t="shared" si="356"/>
        <v>19</v>
      </c>
      <c r="K934" s="1">
        <f t="shared" si="355"/>
        <v>6</v>
      </c>
      <c r="L934" s="10">
        <f t="shared" si="360"/>
        <v>1.00399299</v>
      </c>
      <c r="M934" s="22">
        <f t="shared" si="354"/>
        <v>1.00959902</v>
      </c>
      <c r="N934" s="22">
        <f t="shared" si="371"/>
        <v>1.209167399516337</v>
      </c>
      <c r="O934" s="10">
        <f t="shared" si="372"/>
        <v>1.2139955899999999</v>
      </c>
      <c r="P934" s="10">
        <f t="shared" si="361"/>
        <v>120185.56341</v>
      </c>
      <c r="Q934" s="101">
        <f t="shared" si="362"/>
        <v>0</v>
      </c>
      <c r="R934" s="102">
        <f t="shared" si="363"/>
        <v>0</v>
      </c>
      <c r="S934" s="10">
        <f t="shared" si="364"/>
        <v>0</v>
      </c>
      <c r="T934" s="17">
        <f t="shared" si="373"/>
        <v>7.9699999999999993E-2</v>
      </c>
      <c r="U934" s="101">
        <f t="shared" si="375"/>
        <v>216</v>
      </c>
      <c r="V934" s="101">
        <v>252</v>
      </c>
      <c r="W934" s="22">
        <f t="shared" si="365"/>
        <v>1.0679367099999999</v>
      </c>
      <c r="X934" s="18">
        <f t="shared" si="374"/>
        <v>8165.011767</v>
      </c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4"/>
      <c r="AJ934" s="1"/>
      <c r="AK934" s="20"/>
      <c r="AL934" s="5"/>
      <c r="AM934" s="1"/>
      <c r="AN934" s="1"/>
      <c r="AO934" s="1"/>
      <c r="AP934" s="17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x14ac:dyDescent="0.2">
      <c r="A935" s="114">
        <f t="shared" si="366"/>
        <v>42395</v>
      </c>
      <c r="B935" s="98">
        <f t="shared" si="357"/>
        <v>128474.939168</v>
      </c>
      <c r="C935" s="10">
        <f t="shared" si="367"/>
        <v>99000</v>
      </c>
      <c r="D935" s="99">
        <f t="shared" si="368"/>
        <v>4493.17</v>
      </c>
      <c r="E935" s="21">
        <f>VLOOKUP(A934,[1]Plan1!$AY$80:$BA$314,3)</f>
        <v>4550.2299999999996</v>
      </c>
      <c r="F935" s="121">
        <f t="shared" si="369"/>
        <v>42385</v>
      </c>
      <c r="G935" s="100">
        <f t="shared" si="358"/>
        <v>1.2699274676898353E-2</v>
      </c>
      <c r="H935" s="20">
        <f t="shared" si="370"/>
        <v>42415</v>
      </c>
      <c r="I935" s="20">
        <f t="shared" si="359"/>
        <v>42415</v>
      </c>
      <c r="J935" s="1">
        <f t="shared" si="356"/>
        <v>19</v>
      </c>
      <c r="K935" s="1">
        <f t="shared" si="355"/>
        <v>7</v>
      </c>
      <c r="L935" s="10">
        <f t="shared" si="360"/>
        <v>1.0046600400000001</v>
      </c>
      <c r="M935" s="22">
        <f t="shared" si="354"/>
        <v>1.00959902</v>
      </c>
      <c r="N935" s="22">
        <f t="shared" si="371"/>
        <v>1.209167399516337</v>
      </c>
      <c r="O935" s="10">
        <f t="shared" si="372"/>
        <v>1.2148021600000001</v>
      </c>
      <c r="P935" s="10">
        <f t="shared" si="361"/>
        <v>120265.41383999999</v>
      </c>
      <c r="Q935" s="101">
        <f t="shared" si="362"/>
        <v>0</v>
      </c>
      <c r="R935" s="102">
        <f t="shared" si="363"/>
        <v>0</v>
      </c>
      <c r="S935" s="10">
        <f t="shared" si="364"/>
        <v>0</v>
      </c>
      <c r="T935" s="17">
        <f t="shared" si="373"/>
        <v>7.9699999999999993E-2</v>
      </c>
      <c r="U935" s="101">
        <f t="shared" si="375"/>
        <v>217</v>
      </c>
      <c r="V935" s="101">
        <v>252</v>
      </c>
      <c r="W935" s="22">
        <f t="shared" si="365"/>
        <v>1.068261731</v>
      </c>
      <c r="X935" s="18">
        <f t="shared" si="374"/>
        <v>8209.5253279999997</v>
      </c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4"/>
      <c r="AJ935" s="1"/>
      <c r="AK935" s="20"/>
      <c r="AL935" s="5"/>
      <c r="AM935" s="1"/>
      <c r="AN935" s="1"/>
      <c r="AO935" s="1"/>
      <c r="AP935" s="17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x14ac:dyDescent="0.2">
      <c r="A936" s="114">
        <f t="shared" si="366"/>
        <v>42396</v>
      </c>
      <c r="B936" s="98">
        <f t="shared" si="357"/>
        <v>128599.424105</v>
      </c>
      <c r="C936" s="10">
        <f t="shared" si="367"/>
        <v>99000</v>
      </c>
      <c r="D936" s="99">
        <f t="shared" si="368"/>
        <v>4493.17</v>
      </c>
      <c r="E936" s="21">
        <f>VLOOKUP(A935,[1]Plan1!$AY$80:$BA$314,3)</f>
        <v>4550.2299999999996</v>
      </c>
      <c r="F936" s="121">
        <f t="shared" si="369"/>
        <v>42385</v>
      </c>
      <c r="G936" s="100">
        <f t="shared" si="358"/>
        <v>1.2699274676898353E-2</v>
      </c>
      <c r="H936" s="20">
        <f t="shared" si="370"/>
        <v>42415</v>
      </c>
      <c r="I936" s="20">
        <f t="shared" si="359"/>
        <v>42415</v>
      </c>
      <c r="J936" s="1">
        <f t="shared" si="356"/>
        <v>19</v>
      </c>
      <c r="K936" s="1">
        <f t="shared" si="355"/>
        <v>8</v>
      </c>
      <c r="L936" s="10">
        <f t="shared" si="360"/>
        <v>1.00532753</v>
      </c>
      <c r="M936" s="22">
        <f t="shared" si="354"/>
        <v>1.00959902</v>
      </c>
      <c r="N936" s="22">
        <f t="shared" si="371"/>
        <v>1.209167399516337</v>
      </c>
      <c r="O936" s="10">
        <f t="shared" si="372"/>
        <v>1.2156092700000001</v>
      </c>
      <c r="P936" s="10">
        <f t="shared" si="361"/>
        <v>120345.31773</v>
      </c>
      <c r="Q936" s="101">
        <f t="shared" si="362"/>
        <v>0</v>
      </c>
      <c r="R936" s="102">
        <f t="shared" si="363"/>
        <v>0</v>
      </c>
      <c r="S936" s="10">
        <f t="shared" si="364"/>
        <v>0</v>
      </c>
      <c r="T936" s="17">
        <f t="shared" si="373"/>
        <v>7.9699999999999993E-2</v>
      </c>
      <c r="U936" s="101">
        <f t="shared" si="375"/>
        <v>218</v>
      </c>
      <c r="V936" s="101">
        <v>252</v>
      </c>
      <c r="W936" s="22">
        <f t="shared" si="365"/>
        <v>1.0685868510000001</v>
      </c>
      <c r="X936" s="18">
        <f t="shared" si="374"/>
        <v>8254.1063749999994</v>
      </c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4"/>
      <c r="AJ936" s="1"/>
      <c r="AK936" s="20"/>
      <c r="AL936" s="5"/>
      <c r="AM936" s="1"/>
      <c r="AN936" s="1"/>
      <c r="AO936" s="1"/>
      <c r="AP936" s="17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x14ac:dyDescent="0.2">
      <c r="A937" s="114">
        <f t="shared" si="366"/>
        <v>42397</v>
      </c>
      <c r="B937" s="98">
        <f t="shared" si="357"/>
        <v>128724.03006600001</v>
      </c>
      <c r="C937" s="10">
        <f t="shared" si="367"/>
        <v>99000</v>
      </c>
      <c r="D937" s="99">
        <f t="shared" si="368"/>
        <v>4493.17</v>
      </c>
      <c r="E937" s="21">
        <f>VLOOKUP(A936,[1]Plan1!$AY$80:$BA$314,3)</f>
        <v>4550.2299999999996</v>
      </c>
      <c r="F937" s="121">
        <f t="shared" si="369"/>
        <v>42385</v>
      </c>
      <c r="G937" s="100">
        <f t="shared" si="358"/>
        <v>1.2699274676898353E-2</v>
      </c>
      <c r="H937" s="20">
        <f t="shared" si="370"/>
        <v>42415</v>
      </c>
      <c r="I937" s="20">
        <f t="shared" si="359"/>
        <v>42415</v>
      </c>
      <c r="J937" s="1">
        <f t="shared" si="356"/>
        <v>19</v>
      </c>
      <c r="K937" s="1">
        <f t="shared" si="355"/>
        <v>9</v>
      </c>
      <c r="L937" s="10">
        <f t="shared" si="360"/>
        <v>1.00599547</v>
      </c>
      <c r="M937" s="22">
        <f t="shared" si="354"/>
        <v>1.00959902</v>
      </c>
      <c r="N937" s="22">
        <f t="shared" si="371"/>
        <v>1.209167399516337</v>
      </c>
      <c r="O937" s="10">
        <f t="shared" si="372"/>
        <v>1.2164169199999999</v>
      </c>
      <c r="P937" s="10">
        <f t="shared" si="361"/>
        <v>120425.27508000001</v>
      </c>
      <c r="Q937" s="101">
        <f t="shared" si="362"/>
        <v>0</v>
      </c>
      <c r="R937" s="102">
        <f t="shared" si="363"/>
        <v>0</v>
      </c>
      <c r="S937" s="10">
        <f t="shared" si="364"/>
        <v>0</v>
      </c>
      <c r="T937" s="17">
        <f t="shared" si="373"/>
        <v>7.9699999999999993E-2</v>
      </c>
      <c r="U937" s="101">
        <f t="shared" si="375"/>
        <v>219</v>
      </c>
      <c r="V937" s="101">
        <v>252</v>
      </c>
      <c r="W937" s="22">
        <f t="shared" si="365"/>
        <v>1.0689120700000001</v>
      </c>
      <c r="X937" s="18">
        <f t="shared" si="374"/>
        <v>8298.7549859999999</v>
      </c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4"/>
      <c r="AJ937" s="1"/>
      <c r="AK937" s="20"/>
      <c r="AL937" s="5"/>
      <c r="AM937" s="1"/>
      <c r="AN937" s="1"/>
      <c r="AO937" s="1"/>
      <c r="AP937" s="17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x14ac:dyDescent="0.2">
      <c r="A938" s="114">
        <f t="shared" si="366"/>
        <v>42398</v>
      </c>
      <c r="B938" s="98">
        <f t="shared" si="357"/>
        <v>128848.756066</v>
      </c>
      <c r="C938" s="10">
        <f t="shared" si="367"/>
        <v>99000</v>
      </c>
      <c r="D938" s="99">
        <f t="shared" si="368"/>
        <v>4493.17</v>
      </c>
      <c r="E938" s="21">
        <f>VLOOKUP(A937,[1]Plan1!$AY$80:$BA$314,3)</f>
        <v>4550.2299999999996</v>
      </c>
      <c r="F938" s="121">
        <f t="shared" si="369"/>
        <v>42385</v>
      </c>
      <c r="G938" s="100">
        <f t="shared" si="358"/>
        <v>1.2699274676898353E-2</v>
      </c>
      <c r="H938" s="20">
        <f t="shared" si="370"/>
        <v>42415</v>
      </c>
      <c r="I938" s="20">
        <f t="shared" si="359"/>
        <v>42415</v>
      </c>
      <c r="J938" s="1">
        <f t="shared" si="356"/>
        <v>19</v>
      </c>
      <c r="K938" s="1">
        <f t="shared" si="355"/>
        <v>10</v>
      </c>
      <c r="L938" s="10">
        <f t="shared" si="360"/>
        <v>1.00666385</v>
      </c>
      <c r="M938" s="22">
        <f t="shared" ref="M938:M1001" si="376">IF(I938&gt;I937,L937,M937)</f>
        <v>1.00959902</v>
      </c>
      <c r="N938" s="22">
        <f t="shared" si="371"/>
        <v>1.209167399516337</v>
      </c>
      <c r="O938" s="10">
        <f t="shared" si="372"/>
        <v>1.2172251000000001</v>
      </c>
      <c r="P938" s="10">
        <f t="shared" si="361"/>
        <v>120505.2849</v>
      </c>
      <c r="Q938" s="101">
        <f t="shared" si="362"/>
        <v>0</v>
      </c>
      <c r="R938" s="102">
        <f t="shared" si="363"/>
        <v>0</v>
      </c>
      <c r="S938" s="10">
        <f t="shared" si="364"/>
        <v>0</v>
      </c>
      <c r="T938" s="17">
        <f t="shared" si="373"/>
        <v>7.9699999999999993E-2</v>
      </c>
      <c r="U938" s="101">
        <f t="shared" si="375"/>
        <v>220</v>
      </c>
      <c r="V938" s="101">
        <v>252</v>
      </c>
      <c r="W938" s="22">
        <f t="shared" si="365"/>
        <v>1.0692373879999999</v>
      </c>
      <c r="X938" s="18">
        <f t="shared" si="374"/>
        <v>8343.4711659999994</v>
      </c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4"/>
      <c r="AJ938" s="1"/>
      <c r="AK938" s="20"/>
      <c r="AL938" s="5"/>
      <c r="AM938" s="1"/>
      <c r="AN938" s="1"/>
      <c r="AO938" s="1"/>
      <c r="AP938" s="17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x14ac:dyDescent="0.2">
      <c r="A939" s="114">
        <f t="shared" si="366"/>
        <v>42399</v>
      </c>
      <c r="B939" s="98">
        <f t="shared" si="357"/>
        <v>128973.60312</v>
      </c>
      <c r="C939" s="10">
        <f t="shared" si="367"/>
        <v>99000</v>
      </c>
      <c r="D939" s="99">
        <f t="shared" si="368"/>
        <v>4493.17</v>
      </c>
      <c r="E939" s="21">
        <f>VLOOKUP(A938,[1]Plan1!$AY$80:$BA$314,3)</f>
        <v>4550.2299999999996</v>
      </c>
      <c r="F939" s="121">
        <f t="shared" si="369"/>
        <v>42385</v>
      </c>
      <c r="G939" s="100">
        <f t="shared" si="358"/>
        <v>1.2699274676898353E-2</v>
      </c>
      <c r="H939" s="20">
        <f t="shared" si="370"/>
        <v>42415</v>
      </c>
      <c r="I939" s="20">
        <f t="shared" si="359"/>
        <v>42415</v>
      </c>
      <c r="J939" s="1">
        <f t="shared" si="356"/>
        <v>19</v>
      </c>
      <c r="K939" s="1">
        <f t="shared" ref="K939:K1002" si="377">(J939-(NETWORKDAYS(A939,I939,AK$118:AK$502)-1))</f>
        <v>11</v>
      </c>
      <c r="L939" s="10">
        <f t="shared" si="360"/>
        <v>1.00733267</v>
      </c>
      <c r="M939" s="22">
        <f t="shared" si="376"/>
        <v>1.00959902</v>
      </c>
      <c r="N939" s="22">
        <f t="shared" si="371"/>
        <v>1.209167399516337</v>
      </c>
      <c r="O939" s="10">
        <f t="shared" si="372"/>
        <v>1.21803382</v>
      </c>
      <c r="P939" s="10">
        <f t="shared" si="361"/>
        <v>120585.34818</v>
      </c>
      <c r="Q939" s="101">
        <f t="shared" si="362"/>
        <v>0</v>
      </c>
      <c r="R939" s="102">
        <f t="shared" si="363"/>
        <v>0</v>
      </c>
      <c r="S939" s="10">
        <f t="shared" si="364"/>
        <v>0</v>
      </c>
      <c r="T939" s="17">
        <f t="shared" si="373"/>
        <v>7.9699999999999993E-2</v>
      </c>
      <c r="U939" s="101">
        <f t="shared" si="375"/>
        <v>221</v>
      </c>
      <c r="V939" s="101">
        <v>252</v>
      </c>
      <c r="W939" s="22">
        <f t="shared" si="365"/>
        <v>1.069562804</v>
      </c>
      <c r="X939" s="18">
        <f t="shared" si="374"/>
        <v>8388.2549400000007</v>
      </c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4"/>
      <c r="AJ939" s="1"/>
      <c r="AK939" s="20"/>
      <c r="AL939" s="5"/>
      <c r="AM939" s="1"/>
      <c r="AN939" s="1"/>
      <c r="AO939" s="1"/>
      <c r="AP939" s="17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x14ac:dyDescent="0.2">
      <c r="A940" s="114">
        <f t="shared" si="366"/>
        <v>42400</v>
      </c>
      <c r="B940" s="98">
        <f t="shared" si="357"/>
        <v>128973.60312</v>
      </c>
      <c r="C940" s="10">
        <f t="shared" si="367"/>
        <v>99000</v>
      </c>
      <c r="D940" s="99">
        <f t="shared" si="368"/>
        <v>4493.17</v>
      </c>
      <c r="E940" s="21">
        <f>VLOOKUP(A939,[1]Plan1!$AY$80:$BA$314,3)</f>
        <v>4550.2299999999996</v>
      </c>
      <c r="F940" s="121">
        <f t="shared" si="369"/>
        <v>42385</v>
      </c>
      <c r="G940" s="100">
        <f t="shared" si="358"/>
        <v>1.2699274676898353E-2</v>
      </c>
      <c r="H940" s="20">
        <f t="shared" si="370"/>
        <v>42415</v>
      </c>
      <c r="I940" s="20">
        <f t="shared" si="359"/>
        <v>42415</v>
      </c>
      <c r="J940" s="1">
        <f t="shared" si="356"/>
        <v>19</v>
      </c>
      <c r="K940" s="1">
        <f t="shared" si="377"/>
        <v>11</v>
      </c>
      <c r="L940" s="10">
        <f t="shared" si="360"/>
        <v>1.00733267</v>
      </c>
      <c r="M940" s="22">
        <f t="shared" si="376"/>
        <v>1.00959902</v>
      </c>
      <c r="N940" s="22">
        <f t="shared" si="371"/>
        <v>1.209167399516337</v>
      </c>
      <c r="O940" s="10">
        <f t="shared" si="372"/>
        <v>1.21803382</v>
      </c>
      <c r="P940" s="10">
        <f t="shared" si="361"/>
        <v>120585.34818</v>
      </c>
      <c r="Q940" s="101">
        <f t="shared" si="362"/>
        <v>0</v>
      </c>
      <c r="R940" s="102">
        <f t="shared" si="363"/>
        <v>0</v>
      </c>
      <c r="S940" s="10">
        <f t="shared" si="364"/>
        <v>0</v>
      </c>
      <c r="T940" s="17">
        <f t="shared" si="373"/>
        <v>7.9699999999999993E-2</v>
      </c>
      <c r="U940" s="101">
        <f t="shared" si="375"/>
        <v>221</v>
      </c>
      <c r="V940" s="101">
        <v>252</v>
      </c>
      <c r="W940" s="22">
        <f t="shared" si="365"/>
        <v>1.069562804</v>
      </c>
      <c r="X940" s="18">
        <f t="shared" si="374"/>
        <v>8388.2549400000007</v>
      </c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4"/>
      <c r="AJ940" s="1"/>
      <c r="AK940" s="20"/>
      <c r="AL940" s="5"/>
      <c r="AM940" s="1"/>
      <c r="AN940" s="1"/>
      <c r="AO940" s="1"/>
      <c r="AP940" s="17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x14ac:dyDescent="0.2">
      <c r="A941" s="114">
        <f t="shared" si="366"/>
        <v>42401</v>
      </c>
      <c r="B941" s="98">
        <f t="shared" si="357"/>
        <v>128973.60312</v>
      </c>
      <c r="C941" s="10">
        <f t="shared" si="367"/>
        <v>99000</v>
      </c>
      <c r="D941" s="99">
        <f t="shared" si="368"/>
        <v>4493.17</v>
      </c>
      <c r="E941" s="21">
        <f>VLOOKUP(A940,[1]Plan1!$AY$80:$BA$314,3)</f>
        <v>4550.2299999999996</v>
      </c>
      <c r="F941" s="121">
        <f t="shared" si="369"/>
        <v>42385</v>
      </c>
      <c r="G941" s="100">
        <f t="shared" si="358"/>
        <v>1.2699274676898353E-2</v>
      </c>
      <c r="H941" s="20">
        <f t="shared" si="370"/>
        <v>42415</v>
      </c>
      <c r="I941" s="20">
        <f t="shared" si="359"/>
        <v>42415</v>
      </c>
      <c r="J941" s="1">
        <f t="shared" si="356"/>
        <v>19</v>
      </c>
      <c r="K941" s="1">
        <f t="shared" si="377"/>
        <v>11</v>
      </c>
      <c r="L941" s="10">
        <f t="shared" si="360"/>
        <v>1.00733267</v>
      </c>
      <c r="M941" s="22">
        <f t="shared" si="376"/>
        <v>1.00959902</v>
      </c>
      <c r="N941" s="22">
        <f t="shared" si="371"/>
        <v>1.209167399516337</v>
      </c>
      <c r="O941" s="10">
        <f t="shared" si="372"/>
        <v>1.21803382</v>
      </c>
      <c r="P941" s="10">
        <f t="shared" si="361"/>
        <v>120585.34818</v>
      </c>
      <c r="Q941" s="101">
        <f t="shared" si="362"/>
        <v>0</v>
      </c>
      <c r="R941" s="102">
        <f t="shared" si="363"/>
        <v>0</v>
      </c>
      <c r="S941" s="10">
        <f t="shared" si="364"/>
        <v>0</v>
      </c>
      <c r="T941" s="17">
        <f t="shared" si="373"/>
        <v>7.9699999999999993E-2</v>
      </c>
      <c r="U941" s="101">
        <f t="shared" si="375"/>
        <v>221</v>
      </c>
      <c r="V941" s="101">
        <v>252</v>
      </c>
      <c r="W941" s="22">
        <f t="shared" si="365"/>
        <v>1.069562804</v>
      </c>
      <c r="X941" s="18">
        <f t="shared" si="374"/>
        <v>8388.2549400000007</v>
      </c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4"/>
      <c r="AJ941" s="1"/>
      <c r="AK941" s="20"/>
      <c r="AL941" s="5"/>
      <c r="AM941" s="1"/>
      <c r="AN941" s="1"/>
      <c r="AO941" s="1"/>
      <c r="AP941" s="17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x14ac:dyDescent="0.2">
      <c r="A942" s="114">
        <f t="shared" si="366"/>
        <v>42402</v>
      </c>
      <c r="B942" s="98">
        <f t="shared" si="357"/>
        <v>129098.570486</v>
      </c>
      <c r="C942" s="10">
        <f t="shared" si="367"/>
        <v>99000</v>
      </c>
      <c r="D942" s="99">
        <f t="shared" si="368"/>
        <v>4493.17</v>
      </c>
      <c r="E942" s="21">
        <f>VLOOKUP(A941,[1]Plan1!$AY$80:$BA$314,3)</f>
        <v>4550.2299999999996</v>
      </c>
      <c r="F942" s="121">
        <f t="shared" si="369"/>
        <v>42385</v>
      </c>
      <c r="G942" s="100">
        <f t="shared" si="358"/>
        <v>1.2699274676898353E-2</v>
      </c>
      <c r="H942" s="20">
        <f t="shared" si="370"/>
        <v>42415</v>
      </c>
      <c r="I942" s="20">
        <f t="shared" si="359"/>
        <v>42415</v>
      </c>
      <c r="J942" s="1">
        <f t="shared" si="356"/>
        <v>19</v>
      </c>
      <c r="K942" s="1">
        <f t="shared" si="377"/>
        <v>12</v>
      </c>
      <c r="L942" s="10">
        <f t="shared" si="360"/>
        <v>1.00800193</v>
      </c>
      <c r="M942" s="22">
        <f t="shared" si="376"/>
        <v>1.00959902</v>
      </c>
      <c r="N942" s="22">
        <f t="shared" si="371"/>
        <v>1.209167399516337</v>
      </c>
      <c r="O942" s="10">
        <f t="shared" si="372"/>
        <v>1.2188430699999999</v>
      </c>
      <c r="P942" s="10">
        <f t="shared" si="361"/>
        <v>120665.46393</v>
      </c>
      <c r="Q942" s="101">
        <f t="shared" si="362"/>
        <v>0</v>
      </c>
      <c r="R942" s="102">
        <f t="shared" si="363"/>
        <v>0</v>
      </c>
      <c r="S942" s="10">
        <f t="shared" si="364"/>
        <v>0</v>
      </c>
      <c r="T942" s="17">
        <f t="shared" si="373"/>
        <v>7.9699999999999993E-2</v>
      </c>
      <c r="U942" s="101">
        <f t="shared" si="375"/>
        <v>222</v>
      </c>
      <c r="V942" s="101">
        <v>252</v>
      </c>
      <c r="W942" s="22">
        <f t="shared" si="365"/>
        <v>1.06988832</v>
      </c>
      <c r="X942" s="18">
        <f t="shared" si="374"/>
        <v>8433.1065560000006</v>
      </c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4"/>
      <c r="AJ942" s="1"/>
      <c r="AK942" s="20"/>
      <c r="AL942" s="5"/>
      <c r="AM942" s="1"/>
      <c r="AN942" s="1"/>
      <c r="AO942" s="1"/>
      <c r="AP942" s="17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x14ac:dyDescent="0.2">
      <c r="A943" s="114">
        <f t="shared" si="366"/>
        <v>42403</v>
      </c>
      <c r="B943" s="98">
        <f t="shared" si="357"/>
        <v>129223.66023600001</v>
      </c>
      <c r="C943" s="10">
        <f t="shared" si="367"/>
        <v>99000</v>
      </c>
      <c r="D943" s="99">
        <f t="shared" si="368"/>
        <v>4493.17</v>
      </c>
      <c r="E943" s="21">
        <f>VLOOKUP(A942,[1]Plan1!$AY$80:$BA$314,3)</f>
        <v>4550.2299999999996</v>
      </c>
      <c r="F943" s="121">
        <f t="shared" si="369"/>
        <v>42385</v>
      </c>
      <c r="G943" s="100">
        <f t="shared" si="358"/>
        <v>1.2699274676898353E-2</v>
      </c>
      <c r="H943" s="20">
        <f t="shared" si="370"/>
        <v>42415</v>
      </c>
      <c r="I943" s="20">
        <f t="shared" si="359"/>
        <v>42415</v>
      </c>
      <c r="J943" s="1">
        <f t="shared" si="356"/>
        <v>19</v>
      </c>
      <c r="K943" s="1">
        <f t="shared" si="377"/>
        <v>13</v>
      </c>
      <c r="L943" s="10">
        <f t="shared" si="360"/>
        <v>1.0086716499999999</v>
      </c>
      <c r="M943" s="22">
        <f t="shared" si="376"/>
        <v>1.00959902</v>
      </c>
      <c r="N943" s="22">
        <f t="shared" si="371"/>
        <v>1.209167399516337</v>
      </c>
      <c r="O943" s="10">
        <f t="shared" si="372"/>
        <v>1.21965287</v>
      </c>
      <c r="P943" s="10">
        <f t="shared" si="361"/>
        <v>120745.63413000001</v>
      </c>
      <c r="Q943" s="101">
        <f t="shared" si="362"/>
        <v>0</v>
      </c>
      <c r="R943" s="102">
        <f t="shared" si="363"/>
        <v>0</v>
      </c>
      <c r="S943" s="10">
        <f t="shared" si="364"/>
        <v>0</v>
      </c>
      <c r="T943" s="17">
        <f t="shared" si="373"/>
        <v>7.9699999999999993E-2</v>
      </c>
      <c r="U943" s="101">
        <f t="shared" si="375"/>
        <v>223</v>
      </c>
      <c r="V943" s="101">
        <v>252</v>
      </c>
      <c r="W943" s="22">
        <f t="shared" si="365"/>
        <v>1.0702139349999999</v>
      </c>
      <c r="X943" s="18">
        <f t="shared" si="374"/>
        <v>8478.0261059999993</v>
      </c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4"/>
      <c r="AJ943" s="1"/>
      <c r="AK943" s="20"/>
      <c r="AL943" s="5"/>
      <c r="AM943" s="1"/>
      <c r="AN943" s="1"/>
      <c r="AO943" s="1"/>
      <c r="AP943" s="17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x14ac:dyDescent="0.2">
      <c r="A944" s="114">
        <f t="shared" si="366"/>
        <v>42404</v>
      </c>
      <c r="B944" s="98">
        <f t="shared" si="357"/>
        <v>129348.86926799999</v>
      </c>
      <c r="C944" s="10">
        <f t="shared" si="367"/>
        <v>99000</v>
      </c>
      <c r="D944" s="99">
        <f t="shared" si="368"/>
        <v>4493.17</v>
      </c>
      <c r="E944" s="21">
        <f>VLOOKUP(A943,[1]Plan1!$AY$80:$BA$314,3)</f>
        <v>4550.2299999999996</v>
      </c>
      <c r="F944" s="121">
        <f t="shared" si="369"/>
        <v>42385</v>
      </c>
      <c r="G944" s="100">
        <f t="shared" si="358"/>
        <v>1.2699274676898353E-2</v>
      </c>
      <c r="H944" s="20">
        <f t="shared" si="370"/>
        <v>42415</v>
      </c>
      <c r="I944" s="20">
        <f t="shared" si="359"/>
        <v>42415</v>
      </c>
      <c r="J944" s="1">
        <f t="shared" si="356"/>
        <v>19</v>
      </c>
      <c r="K944" s="1">
        <f t="shared" si="377"/>
        <v>14</v>
      </c>
      <c r="L944" s="10">
        <f t="shared" si="360"/>
        <v>1.0093418000000001</v>
      </c>
      <c r="M944" s="22">
        <f t="shared" si="376"/>
        <v>1.00959902</v>
      </c>
      <c r="N944" s="22">
        <f t="shared" si="371"/>
        <v>1.209167399516337</v>
      </c>
      <c r="O944" s="10">
        <f t="shared" si="372"/>
        <v>1.22046319</v>
      </c>
      <c r="P944" s="10">
        <f t="shared" si="361"/>
        <v>120825.85580999999</v>
      </c>
      <c r="Q944" s="101">
        <f t="shared" si="362"/>
        <v>0</v>
      </c>
      <c r="R944" s="102">
        <f t="shared" si="363"/>
        <v>0</v>
      </c>
      <c r="S944" s="10">
        <f t="shared" si="364"/>
        <v>0</v>
      </c>
      <c r="T944" s="17">
        <f t="shared" si="373"/>
        <v>7.9699999999999993E-2</v>
      </c>
      <c r="U944" s="101">
        <f t="shared" si="375"/>
        <v>224</v>
      </c>
      <c r="V944" s="101">
        <v>252</v>
      </c>
      <c r="W944" s="22">
        <f t="shared" si="365"/>
        <v>1.0705396490000001</v>
      </c>
      <c r="X944" s="18">
        <f t="shared" si="374"/>
        <v>8523.0134579999994</v>
      </c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4"/>
      <c r="AJ944" s="1"/>
      <c r="AK944" s="20"/>
      <c r="AL944" s="5"/>
      <c r="AM944" s="1"/>
      <c r="AN944" s="1"/>
      <c r="AO944" s="1"/>
      <c r="AP944" s="17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x14ac:dyDescent="0.2">
      <c r="A945" s="114">
        <f t="shared" si="366"/>
        <v>42405</v>
      </c>
      <c r="B945" s="98">
        <f t="shared" si="357"/>
        <v>129474.200838</v>
      </c>
      <c r="C945" s="10">
        <f t="shared" si="367"/>
        <v>99000</v>
      </c>
      <c r="D945" s="99">
        <f t="shared" si="368"/>
        <v>4493.17</v>
      </c>
      <c r="E945" s="21">
        <f>VLOOKUP(A944,[1]Plan1!$AY$80:$BA$314,3)</f>
        <v>4550.2299999999996</v>
      </c>
      <c r="F945" s="121">
        <f t="shared" si="369"/>
        <v>42385</v>
      </c>
      <c r="G945" s="100">
        <f t="shared" si="358"/>
        <v>1.2699274676898353E-2</v>
      </c>
      <c r="H945" s="20">
        <f t="shared" si="370"/>
        <v>42415</v>
      </c>
      <c r="I945" s="20">
        <f t="shared" si="359"/>
        <v>42415</v>
      </c>
      <c r="J945" s="1">
        <f t="shared" si="356"/>
        <v>19</v>
      </c>
      <c r="K945" s="1">
        <f t="shared" si="377"/>
        <v>15</v>
      </c>
      <c r="L945" s="10">
        <f t="shared" si="360"/>
        <v>1.0100123999999999</v>
      </c>
      <c r="M945" s="22">
        <f t="shared" si="376"/>
        <v>1.00959902</v>
      </c>
      <c r="N945" s="22">
        <f t="shared" si="371"/>
        <v>1.209167399516337</v>
      </c>
      <c r="O945" s="10">
        <f t="shared" si="372"/>
        <v>1.2212740600000001</v>
      </c>
      <c r="P945" s="10">
        <f t="shared" si="361"/>
        <v>120906.13194000001</v>
      </c>
      <c r="Q945" s="101">
        <f t="shared" si="362"/>
        <v>0</v>
      </c>
      <c r="R945" s="102">
        <f t="shared" si="363"/>
        <v>0</v>
      </c>
      <c r="S945" s="10">
        <f t="shared" si="364"/>
        <v>0</v>
      </c>
      <c r="T945" s="17">
        <f t="shared" si="373"/>
        <v>7.9699999999999993E-2</v>
      </c>
      <c r="U945" s="101">
        <f t="shared" si="375"/>
        <v>225</v>
      </c>
      <c r="V945" s="101">
        <v>252</v>
      </c>
      <c r="W945" s="22">
        <f t="shared" si="365"/>
        <v>1.070865462</v>
      </c>
      <c r="X945" s="18">
        <f t="shared" si="374"/>
        <v>8568.0688979999995</v>
      </c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4"/>
      <c r="AJ945" s="1"/>
      <c r="AK945" s="20"/>
      <c r="AL945" s="5"/>
      <c r="AM945" s="1"/>
      <c r="AN945" s="1"/>
      <c r="AO945" s="1"/>
      <c r="AP945" s="17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x14ac:dyDescent="0.2">
      <c r="A946" s="114">
        <f t="shared" si="366"/>
        <v>42406</v>
      </c>
      <c r="B946" s="98">
        <f t="shared" si="357"/>
        <v>129599.65408199999</v>
      </c>
      <c r="C946" s="10">
        <f t="shared" si="367"/>
        <v>99000</v>
      </c>
      <c r="D946" s="99">
        <f t="shared" si="368"/>
        <v>4493.17</v>
      </c>
      <c r="E946" s="21">
        <f>VLOOKUP(A945,[1]Plan1!$AY$80:$BA$314,3)</f>
        <v>4550.2299999999996</v>
      </c>
      <c r="F946" s="121">
        <f t="shared" si="369"/>
        <v>42385</v>
      </c>
      <c r="G946" s="100">
        <f t="shared" si="358"/>
        <v>1.2699274676898353E-2</v>
      </c>
      <c r="H946" s="20">
        <f t="shared" si="370"/>
        <v>42415</v>
      </c>
      <c r="I946" s="20">
        <f t="shared" si="359"/>
        <v>42415</v>
      </c>
      <c r="J946" s="1">
        <f t="shared" si="356"/>
        <v>19</v>
      </c>
      <c r="K946" s="1">
        <f t="shared" si="377"/>
        <v>16</v>
      </c>
      <c r="L946" s="10">
        <f t="shared" si="360"/>
        <v>1.0106834499999999</v>
      </c>
      <c r="M946" s="22">
        <f t="shared" si="376"/>
        <v>1.00959902</v>
      </c>
      <c r="N946" s="22">
        <f t="shared" si="371"/>
        <v>1.209167399516337</v>
      </c>
      <c r="O946" s="10">
        <f t="shared" si="372"/>
        <v>1.2220854699999999</v>
      </c>
      <c r="P946" s="10">
        <f t="shared" si="361"/>
        <v>120986.46153</v>
      </c>
      <c r="Q946" s="101">
        <f t="shared" si="362"/>
        <v>0</v>
      </c>
      <c r="R946" s="102">
        <f t="shared" si="363"/>
        <v>0</v>
      </c>
      <c r="S946" s="10">
        <f t="shared" si="364"/>
        <v>0</v>
      </c>
      <c r="T946" s="17">
        <f t="shared" si="373"/>
        <v>7.9699999999999993E-2</v>
      </c>
      <c r="U946" s="101">
        <f t="shared" si="375"/>
        <v>226</v>
      </c>
      <c r="V946" s="101">
        <v>252</v>
      </c>
      <c r="W946" s="22">
        <f t="shared" si="365"/>
        <v>1.0711913749999999</v>
      </c>
      <c r="X946" s="18">
        <f t="shared" si="374"/>
        <v>8613.1925520000004</v>
      </c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4"/>
      <c r="AJ946" s="1"/>
      <c r="AK946" s="20"/>
      <c r="AL946" s="5"/>
      <c r="AM946" s="1"/>
      <c r="AN946" s="1"/>
      <c r="AO946" s="1"/>
      <c r="AP946" s="17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x14ac:dyDescent="0.2">
      <c r="A947" s="114">
        <f t="shared" si="366"/>
        <v>42407</v>
      </c>
      <c r="B947" s="98">
        <f t="shared" si="357"/>
        <v>129599.65408199999</v>
      </c>
      <c r="C947" s="10">
        <f t="shared" si="367"/>
        <v>99000</v>
      </c>
      <c r="D947" s="99">
        <f t="shared" si="368"/>
        <v>4493.17</v>
      </c>
      <c r="E947" s="21">
        <f>VLOOKUP(A946,[1]Plan1!$AY$80:$BA$314,3)</f>
        <v>4550.2299999999996</v>
      </c>
      <c r="F947" s="121">
        <f t="shared" si="369"/>
        <v>42385</v>
      </c>
      <c r="G947" s="100">
        <f t="shared" si="358"/>
        <v>1.2699274676898353E-2</v>
      </c>
      <c r="H947" s="20">
        <f t="shared" si="370"/>
        <v>42415</v>
      </c>
      <c r="I947" s="20">
        <f t="shared" si="359"/>
        <v>42415</v>
      </c>
      <c r="J947" s="1">
        <f t="shared" si="356"/>
        <v>19</v>
      </c>
      <c r="K947" s="1">
        <f t="shared" si="377"/>
        <v>16</v>
      </c>
      <c r="L947" s="10">
        <f t="shared" si="360"/>
        <v>1.0106834499999999</v>
      </c>
      <c r="M947" s="22">
        <f t="shared" si="376"/>
        <v>1.00959902</v>
      </c>
      <c r="N947" s="22">
        <f t="shared" si="371"/>
        <v>1.209167399516337</v>
      </c>
      <c r="O947" s="10">
        <f t="shared" si="372"/>
        <v>1.2220854699999999</v>
      </c>
      <c r="P947" s="10">
        <f t="shared" si="361"/>
        <v>120986.46153</v>
      </c>
      <c r="Q947" s="101">
        <f t="shared" si="362"/>
        <v>0</v>
      </c>
      <c r="R947" s="102">
        <f t="shared" si="363"/>
        <v>0</v>
      </c>
      <c r="S947" s="10">
        <f t="shared" si="364"/>
        <v>0</v>
      </c>
      <c r="T947" s="17">
        <f t="shared" si="373"/>
        <v>7.9699999999999993E-2</v>
      </c>
      <c r="U947" s="101">
        <f t="shared" si="375"/>
        <v>226</v>
      </c>
      <c r="V947" s="101">
        <v>252</v>
      </c>
      <c r="W947" s="22">
        <f t="shared" si="365"/>
        <v>1.0711913749999999</v>
      </c>
      <c r="X947" s="18">
        <f t="shared" si="374"/>
        <v>8613.1925520000004</v>
      </c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4"/>
      <c r="AJ947" s="1"/>
      <c r="AK947" s="20"/>
      <c r="AL947" s="5"/>
      <c r="AM947" s="1"/>
      <c r="AN947" s="1"/>
      <c r="AO947" s="1"/>
      <c r="AP947" s="17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x14ac:dyDescent="0.2">
      <c r="A948" s="114">
        <f t="shared" si="366"/>
        <v>42408</v>
      </c>
      <c r="B948" s="98">
        <f t="shared" si="357"/>
        <v>129599.65408199999</v>
      </c>
      <c r="C948" s="10">
        <f t="shared" si="367"/>
        <v>99000</v>
      </c>
      <c r="D948" s="99">
        <f t="shared" si="368"/>
        <v>4493.17</v>
      </c>
      <c r="E948" s="21">
        <f>VLOOKUP(A947,[1]Plan1!$AY$80:$BA$314,3)</f>
        <v>4550.2299999999996</v>
      </c>
      <c r="F948" s="121">
        <f t="shared" si="369"/>
        <v>42385</v>
      </c>
      <c r="G948" s="100">
        <f t="shared" si="358"/>
        <v>1.2699274676898353E-2</v>
      </c>
      <c r="H948" s="20">
        <f t="shared" si="370"/>
        <v>42415</v>
      </c>
      <c r="I948" s="20">
        <f t="shared" si="359"/>
        <v>42415</v>
      </c>
      <c r="J948" s="1">
        <f t="shared" si="356"/>
        <v>19</v>
      </c>
      <c r="K948" s="1">
        <f t="shared" si="377"/>
        <v>16</v>
      </c>
      <c r="L948" s="10">
        <f t="shared" si="360"/>
        <v>1.0106834499999999</v>
      </c>
      <c r="M948" s="22">
        <f t="shared" si="376"/>
        <v>1.00959902</v>
      </c>
      <c r="N948" s="22">
        <f t="shared" si="371"/>
        <v>1.209167399516337</v>
      </c>
      <c r="O948" s="10">
        <f t="shared" si="372"/>
        <v>1.2220854699999999</v>
      </c>
      <c r="P948" s="10">
        <f t="shared" si="361"/>
        <v>120986.46153</v>
      </c>
      <c r="Q948" s="101">
        <f t="shared" si="362"/>
        <v>0</v>
      </c>
      <c r="R948" s="102">
        <f t="shared" si="363"/>
        <v>0</v>
      </c>
      <c r="S948" s="10">
        <f t="shared" si="364"/>
        <v>0</v>
      </c>
      <c r="T948" s="17">
        <f t="shared" si="373"/>
        <v>7.9699999999999993E-2</v>
      </c>
      <c r="U948" s="101">
        <f t="shared" si="375"/>
        <v>226</v>
      </c>
      <c r="V948" s="101">
        <v>252</v>
      </c>
      <c r="W948" s="22">
        <f t="shared" si="365"/>
        <v>1.0711913749999999</v>
      </c>
      <c r="X948" s="18">
        <f t="shared" si="374"/>
        <v>8613.1925520000004</v>
      </c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4"/>
      <c r="AJ948" s="1"/>
      <c r="AK948" s="20"/>
      <c r="AL948" s="5"/>
      <c r="AM948" s="1"/>
      <c r="AN948" s="1"/>
      <c r="AO948" s="1"/>
      <c r="AP948" s="17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x14ac:dyDescent="0.2">
      <c r="A949" s="114">
        <f t="shared" si="366"/>
        <v>42409</v>
      </c>
      <c r="B949" s="98">
        <f t="shared" si="357"/>
        <v>129599.65408199999</v>
      </c>
      <c r="C949" s="10">
        <f t="shared" si="367"/>
        <v>99000</v>
      </c>
      <c r="D949" s="99">
        <f t="shared" si="368"/>
        <v>4493.17</v>
      </c>
      <c r="E949" s="21">
        <f>VLOOKUP(A948,[1]Plan1!$AY$80:$BA$314,3)</f>
        <v>4550.2299999999996</v>
      </c>
      <c r="F949" s="121">
        <f t="shared" si="369"/>
        <v>42385</v>
      </c>
      <c r="G949" s="100">
        <f t="shared" si="358"/>
        <v>1.2699274676898353E-2</v>
      </c>
      <c r="H949" s="20">
        <f t="shared" si="370"/>
        <v>42415</v>
      </c>
      <c r="I949" s="20">
        <f t="shared" si="359"/>
        <v>42415</v>
      </c>
      <c r="J949" s="1">
        <f t="shared" si="356"/>
        <v>19</v>
      </c>
      <c r="K949" s="1">
        <f t="shared" si="377"/>
        <v>16</v>
      </c>
      <c r="L949" s="10">
        <f t="shared" si="360"/>
        <v>1.0106834499999999</v>
      </c>
      <c r="M949" s="22">
        <f t="shared" si="376"/>
        <v>1.00959902</v>
      </c>
      <c r="N949" s="22">
        <f t="shared" si="371"/>
        <v>1.209167399516337</v>
      </c>
      <c r="O949" s="10">
        <f t="shared" si="372"/>
        <v>1.2220854699999999</v>
      </c>
      <c r="P949" s="10">
        <f t="shared" si="361"/>
        <v>120986.46153</v>
      </c>
      <c r="Q949" s="101">
        <f t="shared" si="362"/>
        <v>0</v>
      </c>
      <c r="R949" s="102">
        <f t="shared" si="363"/>
        <v>0</v>
      </c>
      <c r="S949" s="10">
        <f t="shared" si="364"/>
        <v>0</v>
      </c>
      <c r="T949" s="17">
        <f t="shared" si="373"/>
        <v>7.9699999999999993E-2</v>
      </c>
      <c r="U949" s="101">
        <f t="shared" si="375"/>
        <v>226</v>
      </c>
      <c r="V949" s="101">
        <v>252</v>
      </c>
      <c r="W949" s="22">
        <f t="shared" si="365"/>
        <v>1.0711913749999999</v>
      </c>
      <c r="X949" s="18">
        <f t="shared" si="374"/>
        <v>8613.1925520000004</v>
      </c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4"/>
      <c r="AJ949" s="1"/>
      <c r="AK949" s="20"/>
      <c r="AL949" s="5"/>
      <c r="AM949" s="1"/>
      <c r="AN949" s="1"/>
      <c r="AO949" s="1"/>
      <c r="AP949" s="17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x14ac:dyDescent="0.2">
      <c r="A950" s="114">
        <f t="shared" si="366"/>
        <v>42410</v>
      </c>
      <c r="B950" s="98">
        <f t="shared" si="357"/>
        <v>129599.65408199999</v>
      </c>
      <c r="C950" s="10">
        <f t="shared" si="367"/>
        <v>99000</v>
      </c>
      <c r="D950" s="99">
        <f t="shared" si="368"/>
        <v>4493.17</v>
      </c>
      <c r="E950" s="21">
        <f>VLOOKUP(A949,[1]Plan1!$AY$80:$BA$314,3)</f>
        <v>4550.2299999999996</v>
      </c>
      <c r="F950" s="121">
        <f t="shared" si="369"/>
        <v>42385</v>
      </c>
      <c r="G950" s="100">
        <f t="shared" si="358"/>
        <v>1.2699274676898353E-2</v>
      </c>
      <c r="H950" s="20">
        <f t="shared" si="370"/>
        <v>42415</v>
      </c>
      <c r="I950" s="20">
        <f t="shared" si="359"/>
        <v>42415</v>
      </c>
      <c r="J950" s="1">
        <f t="shared" si="356"/>
        <v>19</v>
      </c>
      <c r="K950" s="1">
        <f t="shared" si="377"/>
        <v>16</v>
      </c>
      <c r="L950" s="10">
        <f t="shared" si="360"/>
        <v>1.0106834499999999</v>
      </c>
      <c r="M950" s="22">
        <f t="shared" si="376"/>
        <v>1.00959902</v>
      </c>
      <c r="N950" s="22">
        <f t="shared" si="371"/>
        <v>1.209167399516337</v>
      </c>
      <c r="O950" s="10">
        <f t="shared" si="372"/>
        <v>1.2220854699999999</v>
      </c>
      <c r="P950" s="10">
        <f t="shared" si="361"/>
        <v>120986.46153</v>
      </c>
      <c r="Q950" s="101">
        <f t="shared" si="362"/>
        <v>0</v>
      </c>
      <c r="R950" s="102">
        <f t="shared" si="363"/>
        <v>0</v>
      </c>
      <c r="S950" s="10">
        <f t="shared" si="364"/>
        <v>0</v>
      </c>
      <c r="T950" s="17">
        <f t="shared" si="373"/>
        <v>7.9699999999999993E-2</v>
      </c>
      <c r="U950" s="101">
        <f t="shared" si="375"/>
        <v>226</v>
      </c>
      <c r="V950" s="101">
        <v>252</v>
      </c>
      <c r="W950" s="22">
        <f t="shared" si="365"/>
        <v>1.0711913749999999</v>
      </c>
      <c r="X950" s="18">
        <f t="shared" si="374"/>
        <v>8613.1925520000004</v>
      </c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4"/>
      <c r="AJ950" s="1"/>
      <c r="AK950" s="20"/>
      <c r="AL950" s="5"/>
      <c r="AM950" s="1"/>
      <c r="AN950" s="1"/>
      <c r="AO950" s="1"/>
      <c r="AP950" s="17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x14ac:dyDescent="0.2">
      <c r="A951" s="114">
        <f t="shared" si="366"/>
        <v>42411</v>
      </c>
      <c r="B951" s="98">
        <f t="shared" si="357"/>
        <v>129725.228835</v>
      </c>
      <c r="C951" s="10">
        <f t="shared" si="367"/>
        <v>99000</v>
      </c>
      <c r="D951" s="99">
        <f t="shared" si="368"/>
        <v>4493.17</v>
      </c>
      <c r="E951" s="21">
        <f>VLOOKUP(A950,[1]Plan1!$AY$80:$BA$314,3)</f>
        <v>4550.2299999999996</v>
      </c>
      <c r="F951" s="121">
        <f t="shared" si="369"/>
        <v>42385</v>
      </c>
      <c r="G951" s="100">
        <f t="shared" si="358"/>
        <v>1.2699274676898353E-2</v>
      </c>
      <c r="H951" s="20">
        <f t="shared" si="370"/>
        <v>42415</v>
      </c>
      <c r="I951" s="20">
        <f t="shared" si="359"/>
        <v>42415</v>
      </c>
      <c r="J951" s="1">
        <f t="shared" ref="J951:J1014" si="378">IF(I951=I950,J950,NETWORKDAYS(I950,I951,$AK$118:$AK$502)-1)</f>
        <v>19</v>
      </c>
      <c r="K951" s="1">
        <f t="shared" si="377"/>
        <v>17</v>
      </c>
      <c r="L951" s="10">
        <f t="shared" si="360"/>
        <v>1.0113549399999999</v>
      </c>
      <c r="M951" s="22">
        <f t="shared" si="376"/>
        <v>1.00959902</v>
      </c>
      <c r="N951" s="22">
        <f t="shared" si="371"/>
        <v>1.209167399516337</v>
      </c>
      <c r="O951" s="10">
        <f t="shared" si="372"/>
        <v>1.22289742</v>
      </c>
      <c r="P951" s="10">
        <f t="shared" si="361"/>
        <v>121066.84458</v>
      </c>
      <c r="Q951" s="101">
        <f t="shared" si="362"/>
        <v>0</v>
      </c>
      <c r="R951" s="102">
        <f t="shared" si="363"/>
        <v>0</v>
      </c>
      <c r="S951" s="10">
        <f t="shared" si="364"/>
        <v>0</v>
      </c>
      <c r="T951" s="17">
        <f t="shared" si="373"/>
        <v>7.9699999999999993E-2</v>
      </c>
      <c r="U951" s="101">
        <f t="shared" si="375"/>
        <v>227</v>
      </c>
      <c r="V951" s="101">
        <v>252</v>
      </c>
      <c r="W951" s="22">
        <f t="shared" si="365"/>
        <v>1.071517386</v>
      </c>
      <c r="X951" s="18">
        <f t="shared" si="374"/>
        <v>8658.3842550000008</v>
      </c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4"/>
      <c r="AJ951" s="1"/>
      <c r="AK951" s="20"/>
      <c r="AL951" s="5"/>
      <c r="AM951" s="1"/>
      <c r="AN951" s="1"/>
      <c r="AO951" s="1"/>
      <c r="AP951" s="17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x14ac:dyDescent="0.2">
      <c r="A952" s="114">
        <f t="shared" si="366"/>
        <v>42412</v>
      </c>
      <c r="B952" s="98">
        <f t="shared" si="357"/>
        <v>129850.92541500001</v>
      </c>
      <c r="C952" s="10">
        <f t="shared" si="367"/>
        <v>99000</v>
      </c>
      <c r="D952" s="99">
        <f t="shared" si="368"/>
        <v>4493.17</v>
      </c>
      <c r="E952" s="21">
        <f>VLOOKUP(A951,[1]Plan1!$AY$80:$BA$314,3)</f>
        <v>4550.2299999999996</v>
      </c>
      <c r="F952" s="121">
        <f t="shared" si="369"/>
        <v>42385</v>
      </c>
      <c r="G952" s="100">
        <f t="shared" si="358"/>
        <v>1.2699274676898353E-2</v>
      </c>
      <c r="H952" s="20">
        <f t="shared" si="370"/>
        <v>42415</v>
      </c>
      <c r="I952" s="20">
        <f t="shared" si="359"/>
        <v>42415</v>
      </c>
      <c r="J952" s="1">
        <f t="shared" si="378"/>
        <v>19</v>
      </c>
      <c r="K952" s="1">
        <f t="shared" si="377"/>
        <v>18</v>
      </c>
      <c r="L952" s="10">
        <f t="shared" si="360"/>
        <v>1.0120268800000001</v>
      </c>
      <c r="M952" s="22">
        <f t="shared" si="376"/>
        <v>1.00959902</v>
      </c>
      <c r="N952" s="22">
        <f t="shared" si="371"/>
        <v>1.209167399516337</v>
      </c>
      <c r="O952" s="10">
        <f t="shared" si="372"/>
        <v>1.22370991</v>
      </c>
      <c r="P952" s="10">
        <f t="shared" si="361"/>
        <v>121147.28109</v>
      </c>
      <c r="Q952" s="101">
        <f t="shared" si="362"/>
        <v>0</v>
      </c>
      <c r="R952" s="102">
        <f t="shared" si="363"/>
        <v>0</v>
      </c>
      <c r="S952" s="10">
        <f t="shared" si="364"/>
        <v>0</v>
      </c>
      <c r="T952" s="17">
        <f t="shared" si="373"/>
        <v>7.9699999999999993E-2</v>
      </c>
      <c r="U952" s="101">
        <f t="shared" si="375"/>
        <v>228</v>
      </c>
      <c r="V952" s="101">
        <v>252</v>
      </c>
      <c r="W952" s="22">
        <f t="shared" si="365"/>
        <v>1.0718434969999999</v>
      </c>
      <c r="X952" s="18">
        <f t="shared" si="374"/>
        <v>8703.6443249999993</v>
      </c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4"/>
      <c r="AJ952" s="1"/>
      <c r="AK952" s="20"/>
      <c r="AL952" s="5"/>
      <c r="AM952" s="1"/>
      <c r="AN952" s="1"/>
      <c r="AO952" s="1"/>
      <c r="AP952" s="17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x14ac:dyDescent="0.2">
      <c r="A953" s="114">
        <f t="shared" si="366"/>
        <v>42413</v>
      </c>
      <c r="B953" s="98">
        <f t="shared" si="357"/>
        <v>129976.743777</v>
      </c>
      <c r="C953" s="10">
        <f t="shared" si="367"/>
        <v>99000</v>
      </c>
      <c r="D953" s="99">
        <f t="shared" si="368"/>
        <v>4493.17</v>
      </c>
      <c r="E953" s="21">
        <f>VLOOKUP(A952,[1]Plan1!$AY$80:$BA$314,3)</f>
        <v>4550.2299999999996</v>
      </c>
      <c r="F953" s="121">
        <f t="shared" si="369"/>
        <v>42385</v>
      </c>
      <c r="G953" s="100">
        <f t="shared" si="358"/>
        <v>1.2699274676898353E-2</v>
      </c>
      <c r="H953" s="20">
        <f t="shared" si="370"/>
        <v>42415</v>
      </c>
      <c r="I953" s="20">
        <f t="shared" si="359"/>
        <v>42415</v>
      </c>
      <c r="J953" s="1">
        <f t="shared" si="378"/>
        <v>19</v>
      </c>
      <c r="K953" s="1">
        <f t="shared" si="377"/>
        <v>19</v>
      </c>
      <c r="L953" s="10">
        <f t="shared" si="360"/>
        <v>1.0126992699999999</v>
      </c>
      <c r="M953" s="22">
        <f t="shared" si="376"/>
        <v>1.00959902</v>
      </c>
      <c r="N953" s="22">
        <f t="shared" si="371"/>
        <v>1.209167399516337</v>
      </c>
      <c r="O953" s="10">
        <f t="shared" si="372"/>
        <v>1.2245229399999999</v>
      </c>
      <c r="P953" s="10">
        <f t="shared" si="361"/>
        <v>121227.77106</v>
      </c>
      <c r="Q953" s="101">
        <f t="shared" si="362"/>
        <v>0</v>
      </c>
      <c r="R953" s="102">
        <f t="shared" si="363"/>
        <v>0</v>
      </c>
      <c r="S953" s="10">
        <f t="shared" si="364"/>
        <v>0</v>
      </c>
      <c r="T953" s="17">
        <f t="shared" si="373"/>
        <v>7.9699999999999993E-2</v>
      </c>
      <c r="U953" s="101">
        <f t="shared" si="375"/>
        <v>229</v>
      </c>
      <c r="V953" s="101">
        <v>252</v>
      </c>
      <c r="W953" s="22">
        <f t="shared" si="365"/>
        <v>1.072169707</v>
      </c>
      <c r="X953" s="18">
        <f t="shared" si="374"/>
        <v>8748.9727170000006</v>
      </c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4"/>
      <c r="AJ953" s="1"/>
      <c r="AK953" s="20"/>
      <c r="AL953" s="5"/>
      <c r="AM953" s="1"/>
      <c r="AN953" s="1"/>
      <c r="AO953" s="1"/>
      <c r="AP953" s="17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x14ac:dyDescent="0.2">
      <c r="A954" s="114">
        <f t="shared" si="366"/>
        <v>42414</v>
      </c>
      <c r="B954" s="98">
        <f t="shared" si="357"/>
        <v>129976.743777</v>
      </c>
      <c r="C954" s="10">
        <f t="shared" si="367"/>
        <v>99000</v>
      </c>
      <c r="D954" s="99">
        <f t="shared" si="368"/>
        <v>4493.17</v>
      </c>
      <c r="E954" s="21">
        <f>VLOOKUP(A953,[1]Plan1!$AY$80:$BA$314,3)</f>
        <v>4550.2299999999996</v>
      </c>
      <c r="F954" s="121">
        <f t="shared" si="369"/>
        <v>42385</v>
      </c>
      <c r="G954" s="100">
        <f t="shared" si="358"/>
        <v>1.2699274676898353E-2</v>
      </c>
      <c r="H954" s="20">
        <f t="shared" si="370"/>
        <v>42415</v>
      </c>
      <c r="I954" s="20">
        <f t="shared" si="359"/>
        <v>42415</v>
      </c>
      <c r="J954" s="1">
        <f t="shared" si="378"/>
        <v>19</v>
      </c>
      <c r="K954" s="1">
        <f t="shared" si="377"/>
        <v>19</v>
      </c>
      <c r="L954" s="10">
        <f t="shared" si="360"/>
        <v>1.0126992699999999</v>
      </c>
      <c r="M954" s="22">
        <f t="shared" si="376"/>
        <v>1.00959902</v>
      </c>
      <c r="N954" s="22">
        <f t="shared" si="371"/>
        <v>1.209167399516337</v>
      </c>
      <c r="O954" s="10">
        <f t="shared" si="372"/>
        <v>1.2245229399999999</v>
      </c>
      <c r="P954" s="10">
        <f t="shared" si="361"/>
        <v>121227.77106</v>
      </c>
      <c r="Q954" s="101">
        <f t="shared" si="362"/>
        <v>0</v>
      </c>
      <c r="R954" s="102">
        <f t="shared" si="363"/>
        <v>0</v>
      </c>
      <c r="S954" s="10">
        <f t="shared" si="364"/>
        <v>0</v>
      </c>
      <c r="T954" s="17">
        <f t="shared" si="373"/>
        <v>7.9699999999999993E-2</v>
      </c>
      <c r="U954" s="101">
        <f t="shared" si="375"/>
        <v>229</v>
      </c>
      <c r="V954" s="101">
        <v>252</v>
      </c>
      <c r="W954" s="22">
        <f t="shared" si="365"/>
        <v>1.072169707</v>
      </c>
      <c r="X954" s="18">
        <f t="shared" si="374"/>
        <v>8748.9727170000006</v>
      </c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4"/>
      <c r="AJ954" s="1"/>
      <c r="AK954" s="20"/>
      <c r="AL954" s="5"/>
      <c r="AM954" s="1"/>
      <c r="AN954" s="1"/>
      <c r="AO954" s="1"/>
      <c r="AP954" s="17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x14ac:dyDescent="0.2">
      <c r="A955" s="114">
        <f t="shared" si="366"/>
        <v>42415</v>
      </c>
      <c r="B955" s="98">
        <f t="shared" si="357"/>
        <v>129976.743777</v>
      </c>
      <c r="C955" s="10">
        <f t="shared" si="367"/>
        <v>99000</v>
      </c>
      <c r="D955" s="99">
        <f t="shared" si="368"/>
        <v>4493.17</v>
      </c>
      <c r="E955" s="21">
        <f>VLOOKUP(A954,[1]Plan1!$AY$80:$BA$314,3)</f>
        <v>4550.2299999999996</v>
      </c>
      <c r="F955" s="121">
        <f t="shared" si="369"/>
        <v>42385</v>
      </c>
      <c r="G955" s="100">
        <f t="shared" si="358"/>
        <v>1.2699274676898353E-2</v>
      </c>
      <c r="H955" s="20">
        <f t="shared" si="370"/>
        <v>42444</v>
      </c>
      <c r="I955" s="20">
        <f t="shared" si="359"/>
        <v>42415</v>
      </c>
      <c r="J955" s="1">
        <f t="shared" si="378"/>
        <v>19</v>
      </c>
      <c r="K955" s="1">
        <f t="shared" si="377"/>
        <v>19</v>
      </c>
      <c r="L955" s="10">
        <f t="shared" si="360"/>
        <v>1.0126992699999999</v>
      </c>
      <c r="M955" s="22">
        <f t="shared" si="376"/>
        <v>1.00959902</v>
      </c>
      <c r="N955" s="22">
        <f t="shared" si="371"/>
        <v>1.209167399516337</v>
      </c>
      <c r="O955" s="10">
        <f t="shared" si="372"/>
        <v>1.2245229399999999</v>
      </c>
      <c r="P955" s="10">
        <f t="shared" si="361"/>
        <v>121227.77106</v>
      </c>
      <c r="Q955" s="101">
        <f t="shared" si="362"/>
        <v>0</v>
      </c>
      <c r="R955" s="102">
        <f t="shared" si="363"/>
        <v>0</v>
      </c>
      <c r="S955" s="10">
        <f t="shared" si="364"/>
        <v>0</v>
      </c>
      <c r="T955" s="17">
        <f t="shared" si="373"/>
        <v>7.9699999999999993E-2</v>
      </c>
      <c r="U955" s="101">
        <f t="shared" si="375"/>
        <v>229</v>
      </c>
      <c r="V955" s="101">
        <v>252</v>
      </c>
      <c r="W955" s="22">
        <f t="shared" si="365"/>
        <v>1.072169707</v>
      </c>
      <c r="X955" s="18">
        <f t="shared" si="374"/>
        <v>8748.9727170000006</v>
      </c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4"/>
      <c r="AJ955" s="1"/>
      <c r="AK955" s="20"/>
      <c r="AL955" s="5"/>
      <c r="AM955" s="1"/>
      <c r="AN955" s="1"/>
      <c r="AO955" s="1"/>
      <c r="AP955" s="17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x14ac:dyDescent="0.2">
      <c r="A956" s="114">
        <f t="shared" si="366"/>
        <v>42416</v>
      </c>
      <c r="B956" s="98">
        <f t="shared" si="357"/>
        <v>130071.782213</v>
      </c>
      <c r="C956" s="10">
        <f t="shared" si="367"/>
        <v>99000</v>
      </c>
      <c r="D956" s="99">
        <f t="shared" si="368"/>
        <v>4550.2299999999996</v>
      </c>
      <c r="E956" s="21">
        <f>VLOOKUP(A955,[1]Plan1!$AY$80:$BA$314,3)</f>
        <v>4591.18</v>
      </c>
      <c r="F956" s="121">
        <f t="shared" si="369"/>
        <v>42416</v>
      </c>
      <c r="G956" s="100">
        <f t="shared" si="358"/>
        <v>8.9995450779412067E-3</v>
      </c>
      <c r="H956" s="20">
        <f t="shared" si="370"/>
        <v>42444</v>
      </c>
      <c r="I956" s="20">
        <f t="shared" si="359"/>
        <v>42444</v>
      </c>
      <c r="J956" s="1">
        <f t="shared" si="378"/>
        <v>21</v>
      </c>
      <c r="K956" s="1">
        <f t="shared" si="377"/>
        <v>1</v>
      </c>
      <c r="L956" s="10">
        <f t="shared" si="360"/>
        <v>1.0004267200000001</v>
      </c>
      <c r="M956" s="22">
        <f t="shared" si="376"/>
        <v>1.0126992699999999</v>
      </c>
      <c r="N956" s="22">
        <f t="shared" si="371"/>
        <v>1.2245229427979927</v>
      </c>
      <c r="O956" s="10">
        <f t="shared" si="372"/>
        <v>1.22504547</v>
      </c>
      <c r="P956" s="10">
        <f t="shared" si="361"/>
        <v>121279.50152999999</v>
      </c>
      <c r="Q956" s="101">
        <f t="shared" si="362"/>
        <v>0</v>
      </c>
      <c r="R956" s="102">
        <f t="shared" si="363"/>
        <v>0</v>
      </c>
      <c r="S956" s="10">
        <f t="shared" si="364"/>
        <v>0</v>
      </c>
      <c r="T956" s="17">
        <f t="shared" si="373"/>
        <v>7.9699999999999993E-2</v>
      </c>
      <c r="U956" s="101">
        <f t="shared" si="375"/>
        <v>230</v>
      </c>
      <c r="V956" s="101">
        <v>252</v>
      </c>
      <c r="W956" s="22">
        <f t="shared" si="365"/>
        <v>1.0724960160000001</v>
      </c>
      <c r="X956" s="18">
        <f t="shared" si="374"/>
        <v>8792.2806830000009</v>
      </c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4"/>
      <c r="AJ956" s="1"/>
      <c r="AK956" s="20"/>
      <c r="AL956" s="5"/>
      <c r="AM956" s="1"/>
      <c r="AN956" s="1"/>
      <c r="AO956" s="1"/>
      <c r="AP956" s="17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x14ac:dyDescent="0.2">
      <c r="A957" s="114">
        <f t="shared" si="366"/>
        <v>42417</v>
      </c>
      <c r="B957" s="98">
        <f t="shared" si="357"/>
        <v>130166.889908</v>
      </c>
      <c r="C957" s="10">
        <f t="shared" si="367"/>
        <v>99000</v>
      </c>
      <c r="D957" s="99">
        <f t="shared" si="368"/>
        <v>4550.2299999999996</v>
      </c>
      <c r="E957" s="21">
        <f>VLOOKUP(A956,[1]Plan1!$AY$80:$BA$314,3)</f>
        <v>4591.18</v>
      </c>
      <c r="F957" s="121">
        <f t="shared" si="369"/>
        <v>42416</v>
      </c>
      <c r="G957" s="100">
        <f t="shared" si="358"/>
        <v>8.9995450779412067E-3</v>
      </c>
      <c r="H957" s="20">
        <f t="shared" si="370"/>
        <v>42444</v>
      </c>
      <c r="I957" s="20">
        <f t="shared" si="359"/>
        <v>42444</v>
      </c>
      <c r="J957" s="1">
        <f t="shared" si="378"/>
        <v>21</v>
      </c>
      <c r="K957" s="1">
        <f t="shared" si="377"/>
        <v>2</v>
      </c>
      <c r="L957" s="10">
        <f t="shared" si="360"/>
        <v>1.00085362</v>
      </c>
      <c r="M957" s="22">
        <f t="shared" si="376"/>
        <v>1.0126992699999999</v>
      </c>
      <c r="N957" s="22">
        <f t="shared" si="371"/>
        <v>1.2245229427979927</v>
      </c>
      <c r="O957" s="10">
        <f t="shared" si="372"/>
        <v>1.22556822</v>
      </c>
      <c r="P957" s="10">
        <f t="shared" si="361"/>
        <v>121331.25378</v>
      </c>
      <c r="Q957" s="101">
        <f t="shared" si="362"/>
        <v>0</v>
      </c>
      <c r="R957" s="102">
        <f t="shared" si="363"/>
        <v>0</v>
      </c>
      <c r="S957" s="10">
        <f t="shared" si="364"/>
        <v>0</v>
      </c>
      <c r="T957" s="17">
        <f t="shared" si="373"/>
        <v>7.9699999999999993E-2</v>
      </c>
      <c r="U957" s="101">
        <f t="shared" si="375"/>
        <v>231</v>
      </c>
      <c r="V957" s="101">
        <v>252</v>
      </c>
      <c r="W957" s="22">
        <f t="shared" si="365"/>
        <v>1.072822425</v>
      </c>
      <c r="X957" s="18">
        <f t="shared" si="374"/>
        <v>8835.6361280000001</v>
      </c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4"/>
      <c r="AJ957" s="1"/>
      <c r="AK957" s="20"/>
      <c r="AL957" s="5"/>
      <c r="AM957" s="1"/>
      <c r="AN957" s="1"/>
      <c r="AO957" s="1"/>
      <c r="AP957" s="17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x14ac:dyDescent="0.2">
      <c r="A958" s="114">
        <f t="shared" si="366"/>
        <v>42418</v>
      </c>
      <c r="B958" s="98">
        <f t="shared" si="357"/>
        <v>130262.067841</v>
      </c>
      <c r="C958" s="10">
        <f t="shared" si="367"/>
        <v>99000</v>
      </c>
      <c r="D958" s="99">
        <f t="shared" si="368"/>
        <v>4550.2299999999996</v>
      </c>
      <c r="E958" s="21">
        <f>VLOOKUP(A957,[1]Plan1!$AY$80:$BA$314,3)</f>
        <v>4591.18</v>
      </c>
      <c r="F958" s="121">
        <f t="shared" si="369"/>
        <v>42416</v>
      </c>
      <c r="G958" s="100">
        <f t="shared" si="358"/>
        <v>8.9995450779412067E-3</v>
      </c>
      <c r="H958" s="20">
        <f t="shared" si="370"/>
        <v>42444</v>
      </c>
      <c r="I958" s="20">
        <f t="shared" si="359"/>
        <v>42444</v>
      </c>
      <c r="J958" s="1">
        <f t="shared" si="378"/>
        <v>21</v>
      </c>
      <c r="K958" s="1">
        <f t="shared" si="377"/>
        <v>3</v>
      </c>
      <c r="L958" s="10">
        <f t="shared" si="360"/>
        <v>1.0012807100000001</v>
      </c>
      <c r="M958" s="22">
        <f t="shared" si="376"/>
        <v>1.0126992699999999</v>
      </c>
      <c r="N958" s="22">
        <f t="shared" si="371"/>
        <v>1.2245229427979927</v>
      </c>
      <c r="O958" s="10">
        <f t="shared" si="372"/>
        <v>1.2260911999999999</v>
      </c>
      <c r="P958" s="10">
        <f t="shared" si="361"/>
        <v>121383.0288</v>
      </c>
      <c r="Q958" s="101">
        <f t="shared" si="362"/>
        <v>0</v>
      </c>
      <c r="R958" s="102">
        <f t="shared" si="363"/>
        <v>0</v>
      </c>
      <c r="S958" s="10">
        <f t="shared" si="364"/>
        <v>0</v>
      </c>
      <c r="T958" s="17">
        <f t="shared" si="373"/>
        <v>7.9699999999999993E-2</v>
      </c>
      <c r="U958" s="101">
        <f t="shared" si="375"/>
        <v>232</v>
      </c>
      <c r="V958" s="101">
        <v>252</v>
      </c>
      <c r="W958" s="22">
        <f t="shared" si="365"/>
        <v>1.0731489329999999</v>
      </c>
      <c r="X958" s="18">
        <f t="shared" si="374"/>
        <v>8879.039041</v>
      </c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4"/>
      <c r="AJ958" s="1"/>
      <c r="AK958" s="20"/>
      <c r="AL958" s="5"/>
      <c r="AM958" s="1"/>
      <c r="AN958" s="1"/>
      <c r="AO958" s="1"/>
      <c r="AP958" s="17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x14ac:dyDescent="0.2">
      <c r="A959" s="114">
        <f t="shared" si="366"/>
        <v>42419</v>
      </c>
      <c r="B959" s="98">
        <f t="shared" si="357"/>
        <v>130357.314985</v>
      </c>
      <c r="C959" s="10">
        <f t="shared" si="367"/>
        <v>99000</v>
      </c>
      <c r="D959" s="99">
        <f t="shared" si="368"/>
        <v>4550.2299999999996</v>
      </c>
      <c r="E959" s="21">
        <f>VLOOKUP(A958,[1]Plan1!$AY$80:$BA$314,3)</f>
        <v>4591.18</v>
      </c>
      <c r="F959" s="121">
        <f t="shared" si="369"/>
        <v>42416</v>
      </c>
      <c r="G959" s="100">
        <f t="shared" si="358"/>
        <v>8.9995450779412067E-3</v>
      </c>
      <c r="H959" s="20">
        <f t="shared" si="370"/>
        <v>42444</v>
      </c>
      <c r="I959" s="20">
        <f t="shared" si="359"/>
        <v>42444</v>
      </c>
      <c r="J959" s="1">
        <f t="shared" si="378"/>
        <v>21</v>
      </c>
      <c r="K959" s="1">
        <f t="shared" si="377"/>
        <v>4</v>
      </c>
      <c r="L959" s="10">
        <f t="shared" si="360"/>
        <v>1.0017079799999999</v>
      </c>
      <c r="M959" s="22">
        <f t="shared" si="376"/>
        <v>1.0126992699999999</v>
      </c>
      <c r="N959" s="22">
        <f t="shared" si="371"/>
        <v>1.2245229427979927</v>
      </c>
      <c r="O959" s="10">
        <f t="shared" si="372"/>
        <v>1.2266144000000001</v>
      </c>
      <c r="P959" s="10">
        <f t="shared" si="361"/>
        <v>121434.8256</v>
      </c>
      <c r="Q959" s="101">
        <f t="shared" si="362"/>
        <v>0</v>
      </c>
      <c r="R959" s="102">
        <f t="shared" si="363"/>
        <v>0</v>
      </c>
      <c r="S959" s="10">
        <f t="shared" si="364"/>
        <v>0</v>
      </c>
      <c r="T959" s="17">
        <f t="shared" si="373"/>
        <v>7.9699999999999993E-2</v>
      </c>
      <c r="U959" s="101">
        <f t="shared" si="375"/>
        <v>233</v>
      </c>
      <c r="V959" s="101">
        <v>252</v>
      </c>
      <c r="W959" s="22">
        <f t="shared" si="365"/>
        <v>1.07347554</v>
      </c>
      <c r="X959" s="18">
        <f t="shared" si="374"/>
        <v>8922.4893850000008</v>
      </c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4"/>
      <c r="AJ959" s="1"/>
      <c r="AK959" s="20"/>
      <c r="AL959" s="5"/>
      <c r="AM959" s="1"/>
      <c r="AN959" s="1"/>
      <c r="AO959" s="1"/>
      <c r="AP959" s="17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x14ac:dyDescent="0.2">
      <c r="A960" s="114">
        <f t="shared" si="366"/>
        <v>42420</v>
      </c>
      <c r="B960" s="98">
        <f t="shared" si="357"/>
        <v>130452.632564</v>
      </c>
      <c r="C960" s="10">
        <f t="shared" si="367"/>
        <v>99000</v>
      </c>
      <c r="D960" s="99">
        <f t="shared" si="368"/>
        <v>4550.2299999999996</v>
      </c>
      <c r="E960" s="21">
        <f>VLOOKUP(A959,[1]Plan1!$AY$80:$BA$314,3)</f>
        <v>4591.18</v>
      </c>
      <c r="F960" s="121">
        <f t="shared" si="369"/>
        <v>42416</v>
      </c>
      <c r="G960" s="100">
        <f t="shared" si="358"/>
        <v>8.9995450779412067E-3</v>
      </c>
      <c r="H960" s="20">
        <f t="shared" si="370"/>
        <v>42444</v>
      </c>
      <c r="I960" s="20">
        <f t="shared" si="359"/>
        <v>42444</v>
      </c>
      <c r="J960" s="1">
        <f t="shared" si="378"/>
        <v>21</v>
      </c>
      <c r="K960" s="1">
        <f t="shared" si="377"/>
        <v>5</v>
      </c>
      <c r="L960" s="10">
        <f t="shared" si="360"/>
        <v>1.00213544</v>
      </c>
      <c r="M960" s="22">
        <f t="shared" si="376"/>
        <v>1.0126992699999999</v>
      </c>
      <c r="N960" s="22">
        <f t="shared" si="371"/>
        <v>1.2245229427979927</v>
      </c>
      <c r="O960" s="10">
        <f t="shared" si="372"/>
        <v>1.22713783</v>
      </c>
      <c r="P960" s="10">
        <f t="shared" si="361"/>
        <v>121486.64517</v>
      </c>
      <c r="Q960" s="101">
        <f t="shared" si="362"/>
        <v>0</v>
      </c>
      <c r="R960" s="102">
        <f t="shared" si="363"/>
        <v>0</v>
      </c>
      <c r="S960" s="10">
        <f t="shared" si="364"/>
        <v>0</v>
      </c>
      <c r="T960" s="17">
        <f t="shared" si="373"/>
        <v>7.9699999999999993E-2</v>
      </c>
      <c r="U960" s="101">
        <f t="shared" si="375"/>
        <v>234</v>
      </c>
      <c r="V960" s="101">
        <v>252</v>
      </c>
      <c r="W960" s="22">
        <f t="shared" si="365"/>
        <v>1.0738022469999999</v>
      </c>
      <c r="X960" s="18">
        <f t="shared" si="374"/>
        <v>8965.9873939999998</v>
      </c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4"/>
      <c r="AJ960" s="1"/>
      <c r="AK960" s="20"/>
      <c r="AL960" s="5"/>
      <c r="AM960" s="1"/>
      <c r="AN960" s="1"/>
      <c r="AO960" s="1"/>
      <c r="AP960" s="17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x14ac:dyDescent="0.2">
      <c r="A961" s="114">
        <f t="shared" si="366"/>
        <v>42421</v>
      </c>
      <c r="B961" s="98">
        <f t="shared" si="357"/>
        <v>130452.632564</v>
      </c>
      <c r="C961" s="10">
        <f t="shared" si="367"/>
        <v>99000</v>
      </c>
      <c r="D961" s="99">
        <f t="shared" si="368"/>
        <v>4550.2299999999996</v>
      </c>
      <c r="E961" s="21">
        <f>VLOOKUP(A960,[1]Plan1!$AY$80:$BA$314,3)</f>
        <v>4591.18</v>
      </c>
      <c r="F961" s="121">
        <f t="shared" si="369"/>
        <v>42416</v>
      </c>
      <c r="G961" s="100">
        <f t="shared" si="358"/>
        <v>8.9995450779412067E-3</v>
      </c>
      <c r="H961" s="20">
        <f t="shared" si="370"/>
        <v>42444</v>
      </c>
      <c r="I961" s="20">
        <f t="shared" si="359"/>
        <v>42444</v>
      </c>
      <c r="J961" s="1">
        <f t="shared" si="378"/>
        <v>21</v>
      </c>
      <c r="K961" s="1">
        <f t="shared" si="377"/>
        <v>5</v>
      </c>
      <c r="L961" s="10">
        <f t="shared" si="360"/>
        <v>1.00213544</v>
      </c>
      <c r="M961" s="22">
        <f t="shared" si="376"/>
        <v>1.0126992699999999</v>
      </c>
      <c r="N961" s="22">
        <f t="shared" si="371"/>
        <v>1.2245229427979927</v>
      </c>
      <c r="O961" s="10">
        <f t="shared" si="372"/>
        <v>1.22713783</v>
      </c>
      <c r="P961" s="10">
        <f t="shared" si="361"/>
        <v>121486.64517</v>
      </c>
      <c r="Q961" s="101">
        <f t="shared" si="362"/>
        <v>0</v>
      </c>
      <c r="R961" s="102">
        <f t="shared" si="363"/>
        <v>0</v>
      </c>
      <c r="S961" s="10">
        <f t="shared" si="364"/>
        <v>0</v>
      </c>
      <c r="T961" s="17">
        <f t="shared" si="373"/>
        <v>7.9699999999999993E-2</v>
      </c>
      <c r="U961" s="101">
        <f t="shared" si="375"/>
        <v>234</v>
      </c>
      <c r="V961" s="101">
        <v>252</v>
      </c>
      <c r="W961" s="22">
        <f t="shared" si="365"/>
        <v>1.0738022469999999</v>
      </c>
      <c r="X961" s="18">
        <f t="shared" si="374"/>
        <v>8965.9873939999998</v>
      </c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4"/>
      <c r="AJ961" s="1"/>
      <c r="AK961" s="20"/>
      <c r="AL961" s="5"/>
      <c r="AM961" s="1"/>
      <c r="AN961" s="1"/>
      <c r="AO961" s="1"/>
      <c r="AP961" s="17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x14ac:dyDescent="0.2">
      <c r="A962" s="114">
        <f t="shared" si="366"/>
        <v>42422</v>
      </c>
      <c r="B962" s="98">
        <f t="shared" si="357"/>
        <v>130452.632564</v>
      </c>
      <c r="C962" s="10">
        <f t="shared" si="367"/>
        <v>99000</v>
      </c>
      <c r="D962" s="99">
        <f t="shared" si="368"/>
        <v>4550.2299999999996</v>
      </c>
      <c r="E962" s="21">
        <f>VLOOKUP(A961,[1]Plan1!$AY$80:$BA$314,3)</f>
        <v>4591.18</v>
      </c>
      <c r="F962" s="121">
        <f t="shared" si="369"/>
        <v>42416</v>
      </c>
      <c r="G962" s="100">
        <f t="shared" si="358"/>
        <v>8.9995450779412067E-3</v>
      </c>
      <c r="H962" s="20">
        <f t="shared" si="370"/>
        <v>42444</v>
      </c>
      <c r="I962" s="20">
        <f t="shared" si="359"/>
        <v>42444</v>
      </c>
      <c r="J962" s="1">
        <f t="shared" si="378"/>
        <v>21</v>
      </c>
      <c r="K962" s="1">
        <f t="shared" si="377"/>
        <v>5</v>
      </c>
      <c r="L962" s="10">
        <f t="shared" si="360"/>
        <v>1.00213544</v>
      </c>
      <c r="M962" s="22">
        <f t="shared" si="376"/>
        <v>1.0126992699999999</v>
      </c>
      <c r="N962" s="22">
        <f t="shared" si="371"/>
        <v>1.2245229427979927</v>
      </c>
      <c r="O962" s="10">
        <f t="shared" si="372"/>
        <v>1.22713783</v>
      </c>
      <c r="P962" s="10">
        <f t="shared" si="361"/>
        <v>121486.64517</v>
      </c>
      <c r="Q962" s="101">
        <f t="shared" si="362"/>
        <v>0</v>
      </c>
      <c r="R962" s="102">
        <f t="shared" si="363"/>
        <v>0</v>
      </c>
      <c r="S962" s="10">
        <f t="shared" si="364"/>
        <v>0</v>
      </c>
      <c r="T962" s="17">
        <f t="shared" si="373"/>
        <v>7.9699999999999993E-2</v>
      </c>
      <c r="U962" s="101">
        <f t="shared" si="375"/>
        <v>234</v>
      </c>
      <c r="V962" s="101">
        <v>252</v>
      </c>
      <c r="W962" s="22">
        <f t="shared" si="365"/>
        <v>1.0738022469999999</v>
      </c>
      <c r="X962" s="18">
        <f t="shared" si="374"/>
        <v>8965.9873939999998</v>
      </c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4"/>
      <c r="AJ962" s="1"/>
      <c r="AK962" s="20"/>
      <c r="AL962" s="5"/>
      <c r="AM962" s="1"/>
      <c r="AN962" s="1"/>
      <c r="AO962" s="1"/>
      <c r="AP962" s="17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x14ac:dyDescent="0.2">
      <c r="A963" s="114">
        <f t="shared" si="366"/>
        <v>42423</v>
      </c>
      <c r="B963" s="98">
        <f t="shared" si="357"/>
        <v>130548.019428</v>
      </c>
      <c r="C963" s="10">
        <f t="shared" si="367"/>
        <v>99000</v>
      </c>
      <c r="D963" s="99">
        <f t="shared" si="368"/>
        <v>4550.2299999999996</v>
      </c>
      <c r="E963" s="21">
        <f>VLOOKUP(A962,[1]Plan1!$AY$80:$BA$314,3)</f>
        <v>4591.18</v>
      </c>
      <c r="F963" s="121">
        <f t="shared" si="369"/>
        <v>42416</v>
      </c>
      <c r="G963" s="100">
        <f t="shared" si="358"/>
        <v>8.9995450779412067E-3</v>
      </c>
      <c r="H963" s="20">
        <f t="shared" si="370"/>
        <v>42444</v>
      </c>
      <c r="I963" s="20">
        <f t="shared" si="359"/>
        <v>42444</v>
      </c>
      <c r="J963" s="1">
        <f t="shared" si="378"/>
        <v>21</v>
      </c>
      <c r="K963" s="1">
        <f t="shared" si="377"/>
        <v>6</v>
      </c>
      <c r="L963" s="10">
        <f t="shared" si="360"/>
        <v>1.0025630699999999</v>
      </c>
      <c r="M963" s="22">
        <f t="shared" si="376"/>
        <v>1.0126992699999999</v>
      </c>
      <c r="N963" s="22">
        <f t="shared" si="371"/>
        <v>1.2245229427979927</v>
      </c>
      <c r="O963" s="10">
        <f t="shared" si="372"/>
        <v>1.2276614800000001</v>
      </c>
      <c r="P963" s="10">
        <f t="shared" si="361"/>
        <v>121538.48652000001</v>
      </c>
      <c r="Q963" s="101">
        <f t="shared" si="362"/>
        <v>0</v>
      </c>
      <c r="R963" s="102">
        <f t="shared" si="363"/>
        <v>0</v>
      </c>
      <c r="S963" s="10">
        <f t="shared" si="364"/>
        <v>0</v>
      </c>
      <c r="T963" s="17">
        <f t="shared" si="373"/>
        <v>7.9699999999999993E-2</v>
      </c>
      <c r="U963" s="101">
        <f t="shared" si="375"/>
        <v>235</v>
      </c>
      <c r="V963" s="101">
        <v>252</v>
      </c>
      <c r="W963" s="22">
        <f t="shared" si="365"/>
        <v>1.0741290530000001</v>
      </c>
      <c r="X963" s="18">
        <f t="shared" si="374"/>
        <v>9009.5329079999992</v>
      </c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4"/>
      <c r="AJ963" s="1"/>
      <c r="AK963" s="20"/>
      <c r="AL963" s="5"/>
      <c r="AM963" s="1"/>
      <c r="AN963" s="1"/>
      <c r="AO963" s="1"/>
      <c r="AP963" s="17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x14ac:dyDescent="0.2">
      <c r="A964" s="114">
        <f t="shared" si="366"/>
        <v>42424</v>
      </c>
      <c r="B964" s="98">
        <f t="shared" si="357"/>
        <v>130643.47573800001</v>
      </c>
      <c r="C964" s="10">
        <f t="shared" si="367"/>
        <v>99000</v>
      </c>
      <c r="D964" s="99">
        <f t="shared" si="368"/>
        <v>4550.2299999999996</v>
      </c>
      <c r="E964" s="21">
        <f>VLOOKUP(A963,[1]Plan1!$AY$80:$BA$314,3)</f>
        <v>4591.18</v>
      </c>
      <c r="F964" s="121">
        <f t="shared" si="369"/>
        <v>42416</v>
      </c>
      <c r="G964" s="100">
        <f t="shared" si="358"/>
        <v>8.9995450779412067E-3</v>
      </c>
      <c r="H964" s="20">
        <f t="shared" si="370"/>
        <v>42444</v>
      </c>
      <c r="I964" s="20">
        <f t="shared" si="359"/>
        <v>42444</v>
      </c>
      <c r="J964" s="1">
        <f t="shared" si="378"/>
        <v>21</v>
      </c>
      <c r="K964" s="1">
        <f t="shared" si="377"/>
        <v>7</v>
      </c>
      <c r="L964" s="10">
        <f t="shared" si="360"/>
        <v>1.00299089</v>
      </c>
      <c r="M964" s="22">
        <f t="shared" si="376"/>
        <v>1.0126992699999999</v>
      </c>
      <c r="N964" s="22">
        <f t="shared" si="371"/>
        <v>1.2245229427979927</v>
      </c>
      <c r="O964" s="10">
        <f t="shared" si="372"/>
        <v>1.22818535</v>
      </c>
      <c r="P964" s="10">
        <f t="shared" si="361"/>
        <v>121590.34965</v>
      </c>
      <c r="Q964" s="101">
        <f t="shared" si="362"/>
        <v>0</v>
      </c>
      <c r="R964" s="102">
        <f t="shared" si="363"/>
        <v>0</v>
      </c>
      <c r="S964" s="10">
        <f t="shared" si="364"/>
        <v>0</v>
      </c>
      <c r="T964" s="17">
        <f t="shared" si="373"/>
        <v>7.9699999999999993E-2</v>
      </c>
      <c r="U964" s="101">
        <f t="shared" si="375"/>
        <v>236</v>
      </c>
      <c r="V964" s="101">
        <v>252</v>
      </c>
      <c r="W964" s="22">
        <f t="shared" si="365"/>
        <v>1.074455959</v>
      </c>
      <c r="X964" s="18">
        <f t="shared" si="374"/>
        <v>9053.1260880000009</v>
      </c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4"/>
      <c r="AJ964" s="1"/>
      <c r="AK964" s="20"/>
      <c r="AL964" s="5"/>
      <c r="AM964" s="1"/>
      <c r="AN964" s="1"/>
      <c r="AO964" s="1"/>
      <c r="AP964" s="17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x14ac:dyDescent="0.2">
      <c r="A965" s="114">
        <f t="shared" si="366"/>
        <v>42425</v>
      </c>
      <c r="B965" s="98">
        <f t="shared" si="357"/>
        <v>130739.00247199999</v>
      </c>
      <c r="C965" s="10">
        <f t="shared" si="367"/>
        <v>99000</v>
      </c>
      <c r="D965" s="99">
        <f t="shared" si="368"/>
        <v>4550.2299999999996</v>
      </c>
      <c r="E965" s="21">
        <f>VLOOKUP(A964,[1]Plan1!$AY$80:$BA$314,3)</f>
        <v>4591.18</v>
      </c>
      <c r="F965" s="121">
        <f t="shared" si="369"/>
        <v>42416</v>
      </c>
      <c r="G965" s="100">
        <f t="shared" si="358"/>
        <v>8.9995450779412067E-3</v>
      </c>
      <c r="H965" s="20">
        <f t="shared" si="370"/>
        <v>42444</v>
      </c>
      <c r="I965" s="20">
        <f t="shared" si="359"/>
        <v>42444</v>
      </c>
      <c r="J965" s="1">
        <f t="shared" si="378"/>
        <v>21</v>
      </c>
      <c r="K965" s="1">
        <f t="shared" si="377"/>
        <v>8</v>
      </c>
      <c r="L965" s="10">
        <f t="shared" si="360"/>
        <v>1.0034188900000001</v>
      </c>
      <c r="M965" s="22">
        <f t="shared" si="376"/>
        <v>1.0126992699999999</v>
      </c>
      <c r="N965" s="22">
        <f t="shared" si="371"/>
        <v>1.2245229427979927</v>
      </c>
      <c r="O965" s="10">
        <f t="shared" si="372"/>
        <v>1.22870945</v>
      </c>
      <c r="P965" s="10">
        <f t="shared" si="361"/>
        <v>121642.23555</v>
      </c>
      <c r="Q965" s="101">
        <f t="shared" si="362"/>
        <v>0</v>
      </c>
      <c r="R965" s="102">
        <f t="shared" si="363"/>
        <v>0</v>
      </c>
      <c r="S965" s="10">
        <f t="shared" si="364"/>
        <v>0</v>
      </c>
      <c r="T965" s="17">
        <f t="shared" si="373"/>
        <v>7.9699999999999993E-2</v>
      </c>
      <c r="U965" s="101">
        <f t="shared" si="375"/>
        <v>237</v>
      </c>
      <c r="V965" s="101">
        <v>252</v>
      </c>
      <c r="W965" s="22">
        <f t="shared" si="365"/>
        <v>1.074782964</v>
      </c>
      <c r="X965" s="18">
        <f t="shared" si="374"/>
        <v>9096.7669220000007</v>
      </c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4"/>
      <c r="AJ965" s="1"/>
      <c r="AK965" s="20"/>
      <c r="AL965" s="5"/>
      <c r="AM965" s="1"/>
      <c r="AN965" s="1"/>
      <c r="AO965" s="1"/>
      <c r="AP965" s="17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x14ac:dyDescent="0.2">
      <c r="A966" s="114">
        <f t="shared" si="366"/>
        <v>42426</v>
      </c>
      <c r="B966" s="98">
        <f t="shared" si="357"/>
        <v>130834.597538</v>
      </c>
      <c r="C966" s="10">
        <f t="shared" si="367"/>
        <v>99000</v>
      </c>
      <c r="D966" s="99">
        <f t="shared" si="368"/>
        <v>4550.2299999999996</v>
      </c>
      <c r="E966" s="21">
        <f>VLOOKUP(A965,[1]Plan1!$AY$80:$BA$314,3)</f>
        <v>4591.18</v>
      </c>
      <c r="F966" s="121">
        <f t="shared" si="369"/>
        <v>42416</v>
      </c>
      <c r="G966" s="100">
        <f t="shared" si="358"/>
        <v>8.9995450779412067E-3</v>
      </c>
      <c r="H966" s="20">
        <f t="shared" si="370"/>
        <v>42444</v>
      </c>
      <c r="I966" s="20">
        <f t="shared" si="359"/>
        <v>42444</v>
      </c>
      <c r="J966" s="1">
        <f t="shared" si="378"/>
        <v>21</v>
      </c>
      <c r="K966" s="1">
        <f t="shared" si="377"/>
        <v>9</v>
      </c>
      <c r="L966" s="10">
        <f t="shared" si="360"/>
        <v>1.00384707</v>
      </c>
      <c r="M966" s="22">
        <f t="shared" si="376"/>
        <v>1.0126992699999999</v>
      </c>
      <c r="N966" s="22">
        <f t="shared" si="371"/>
        <v>1.2245229427979927</v>
      </c>
      <c r="O966" s="10">
        <f t="shared" si="372"/>
        <v>1.2292337600000001</v>
      </c>
      <c r="P966" s="10">
        <f t="shared" si="361"/>
        <v>121694.14224</v>
      </c>
      <c r="Q966" s="101">
        <f t="shared" si="362"/>
        <v>0</v>
      </c>
      <c r="R966" s="102">
        <f t="shared" si="363"/>
        <v>0</v>
      </c>
      <c r="S966" s="10">
        <f t="shared" si="364"/>
        <v>0</v>
      </c>
      <c r="T966" s="17">
        <f t="shared" si="373"/>
        <v>7.9699999999999993E-2</v>
      </c>
      <c r="U966" s="101">
        <f t="shared" si="375"/>
        <v>238</v>
      </c>
      <c r="V966" s="101">
        <v>252</v>
      </c>
      <c r="W966" s="22">
        <f t="shared" si="365"/>
        <v>1.0751100680000001</v>
      </c>
      <c r="X966" s="18">
        <f t="shared" si="374"/>
        <v>9140.4552980000008</v>
      </c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4"/>
      <c r="AJ966" s="1"/>
      <c r="AK966" s="20"/>
      <c r="AL966" s="5"/>
      <c r="AM966" s="1"/>
      <c r="AN966" s="1"/>
      <c r="AO966" s="1"/>
      <c r="AP966" s="17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x14ac:dyDescent="0.2">
      <c r="A967" s="114">
        <f t="shared" si="366"/>
        <v>42427</v>
      </c>
      <c r="B967" s="98">
        <f t="shared" si="357"/>
        <v>130930.264412</v>
      </c>
      <c r="C967" s="10">
        <f t="shared" si="367"/>
        <v>99000</v>
      </c>
      <c r="D967" s="99">
        <f t="shared" si="368"/>
        <v>4550.2299999999996</v>
      </c>
      <c r="E967" s="21">
        <f>VLOOKUP(A966,[1]Plan1!$AY$80:$BA$314,3)</f>
        <v>4591.18</v>
      </c>
      <c r="F967" s="121">
        <f t="shared" si="369"/>
        <v>42416</v>
      </c>
      <c r="G967" s="100">
        <f t="shared" si="358"/>
        <v>8.9995450779412067E-3</v>
      </c>
      <c r="H967" s="20">
        <f t="shared" si="370"/>
        <v>42444</v>
      </c>
      <c r="I967" s="20">
        <f t="shared" si="359"/>
        <v>42444</v>
      </c>
      <c r="J967" s="1">
        <f t="shared" si="378"/>
        <v>21</v>
      </c>
      <c r="K967" s="1">
        <f t="shared" si="377"/>
        <v>10</v>
      </c>
      <c r="L967" s="10">
        <f t="shared" si="360"/>
        <v>1.00427544</v>
      </c>
      <c r="M967" s="22">
        <f t="shared" si="376"/>
        <v>1.0126992699999999</v>
      </c>
      <c r="N967" s="22">
        <f t="shared" si="371"/>
        <v>1.2245229427979927</v>
      </c>
      <c r="O967" s="10">
        <f t="shared" si="372"/>
        <v>1.22975831</v>
      </c>
      <c r="P967" s="10">
        <f t="shared" si="361"/>
        <v>121746.07269</v>
      </c>
      <c r="Q967" s="101">
        <f t="shared" si="362"/>
        <v>0</v>
      </c>
      <c r="R967" s="102">
        <f t="shared" si="363"/>
        <v>0</v>
      </c>
      <c r="S967" s="10">
        <f t="shared" si="364"/>
        <v>0</v>
      </c>
      <c r="T967" s="17">
        <f t="shared" si="373"/>
        <v>7.9699999999999993E-2</v>
      </c>
      <c r="U967" s="101">
        <f t="shared" si="375"/>
        <v>239</v>
      </c>
      <c r="V967" s="101">
        <v>252</v>
      </c>
      <c r="W967" s="22">
        <f t="shared" si="365"/>
        <v>1.0754372729999999</v>
      </c>
      <c r="X967" s="18">
        <f t="shared" si="374"/>
        <v>9184.1917219999996</v>
      </c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4"/>
      <c r="AJ967" s="1"/>
      <c r="AK967" s="20"/>
      <c r="AL967" s="5"/>
      <c r="AM967" s="1"/>
      <c r="AN967" s="1"/>
      <c r="AO967" s="1"/>
      <c r="AP967" s="17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x14ac:dyDescent="0.2">
      <c r="A968" s="114">
        <f t="shared" si="366"/>
        <v>42428</v>
      </c>
      <c r="B968" s="98">
        <f t="shared" si="357"/>
        <v>130930.264412</v>
      </c>
      <c r="C968" s="10">
        <f t="shared" si="367"/>
        <v>99000</v>
      </c>
      <c r="D968" s="99">
        <f t="shared" si="368"/>
        <v>4550.2299999999996</v>
      </c>
      <c r="E968" s="21">
        <f>VLOOKUP(A967,[1]Plan1!$AY$80:$BA$314,3)</f>
        <v>4591.18</v>
      </c>
      <c r="F968" s="121">
        <f t="shared" si="369"/>
        <v>42416</v>
      </c>
      <c r="G968" s="100">
        <f t="shared" si="358"/>
        <v>8.9995450779412067E-3</v>
      </c>
      <c r="H968" s="20">
        <f t="shared" si="370"/>
        <v>42444</v>
      </c>
      <c r="I968" s="20">
        <f t="shared" si="359"/>
        <v>42444</v>
      </c>
      <c r="J968" s="1">
        <f t="shared" si="378"/>
        <v>21</v>
      </c>
      <c r="K968" s="1">
        <f t="shared" si="377"/>
        <v>10</v>
      </c>
      <c r="L968" s="10">
        <f t="shared" si="360"/>
        <v>1.00427544</v>
      </c>
      <c r="M968" s="22">
        <f t="shared" si="376"/>
        <v>1.0126992699999999</v>
      </c>
      <c r="N968" s="22">
        <f t="shared" si="371"/>
        <v>1.2245229427979927</v>
      </c>
      <c r="O968" s="10">
        <f t="shared" si="372"/>
        <v>1.22975831</v>
      </c>
      <c r="P968" s="10">
        <f t="shared" si="361"/>
        <v>121746.07269</v>
      </c>
      <c r="Q968" s="101">
        <f t="shared" si="362"/>
        <v>0</v>
      </c>
      <c r="R968" s="102">
        <f t="shared" si="363"/>
        <v>0</v>
      </c>
      <c r="S968" s="10">
        <f t="shared" si="364"/>
        <v>0</v>
      </c>
      <c r="T968" s="17">
        <f t="shared" si="373"/>
        <v>7.9699999999999993E-2</v>
      </c>
      <c r="U968" s="101">
        <f t="shared" si="375"/>
        <v>239</v>
      </c>
      <c r="V968" s="101">
        <v>252</v>
      </c>
      <c r="W968" s="22">
        <f t="shared" si="365"/>
        <v>1.0754372729999999</v>
      </c>
      <c r="X968" s="18">
        <f t="shared" si="374"/>
        <v>9184.1917219999996</v>
      </c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4"/>
      <c r="AJ968" s="1"/>
      <c r="AK968" s="20"/>
      <c r="AL968" s="5"/>
      <c r="AM968" s="1"/>
      <c r="AN968" s="1"/>
      <c r="AO968" s="1"/>
      <c r="AP968" s="17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x14ac:dyDescent="0.2">
      <c r="A969" s="114">
        <f t="shared" si="366"/>
        <v>42429</v>
      </c>
      <c r="B969" s="98">
        <f t="shared" si="357"/>
        <v>130930.264412</v>
      </c>
      <c r="C969" s="10">
        <f t="shared" si="367"/>
        <v>99000</v>
      </c>
      <c r="D969" s="99">
        <f t="shared" si="368"/>
        <v>4550.2299999999996</v>
      </c>
      <c r="E969" s="21">
        <f>VLOOKUP(A968,[1]Plan1!$AY$80:$BA$314,3)</f>
        <v>4591.18</v>
      </c>
      <c r="F969" s="121">
        <f t="shared" si="369"/>
        <v>42416</v>
      </c>
      <c r="G969" s="100">
        <f t="shared" si="358"/>
        <v>8.9995450779412067E-3</v>
      </c>
      <c r="H969" s="20">
        <f t="shared" si="370"/>
        <v>42444</v>
      </c>
      <c r="I969" s="20">
        <f t="shared" si="359"/>
        <v>42444</v>
      </c>
      <c r="J969" s="1">
        <f t="shared" si="378"/>
        <v>21</v>
      </c>
      <c r="K969" s="1">
        <f t="shared" si="377"/>
        <v>10</v>
      </c>
      <c r="L969" s="10">
        <f t="shared" si="360"/>
        <v>1.00427544</v>
      </c>
      <c r="M969" s="22">
        <f t="shared" si="376"/>
        <v>1.0126992699999999</v>
      </c>
      <c r="N969" s="22">
        <f t="shared" si="371"/>
        <v>1.2245229427979927</v>
      </c>
      <c r="O969" s="10">
        <f t="shared" si="372"/>
        <v>1.22975831</v>
      </c>
      <c r="P969" s="10">
        <f t="shared" si="361"/>
        <v>121746.07269</v>
      </c>
      <c r="Q969" s="101">
        <f t="shared" si="362"/>
        <v>0</v>
      </c>
      <c r="R969" s="102">
        <f t="shared" si="363"/>
        <v>0</v>
      </c>
      <c r="S969" s="10">
        <f t="shared" si="364"/>
        <v>0</v>
      </c>
      <c r="T969" s="17">
        <f t="shared" si="373"/>
        <v>7.9699999999999993E-2</v>
      </c>
      <c r="U969" s="101">
        <f t="shared" si="375"/>
        <v>239</v>
      </c>
      <c r="V969" s="101">
        <v>252</v>
      </c>
      <c r="W969" s="22">
        <f t="shared" si="365"/>
        <v>1.0754372729999999</v>
      </c>
      <c r="X969" s="18">
        <f t="shared" si="374"/>
        <v>9184.1917219999996</v>
      </c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4"/>
      <c r="AJ969" s="1"/>
      <c r="AK969" s="20"/>
      <c r="AL969" s="5"/>
      <c r="AM969" s="1"/>
      <c r="AN969" s="1"/>
      <c r="AO969" s="1"/>
      <c r="AP969" s="17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x14ac:dyDescent="0.2">
      <c r="A970" s="114">
        <f t="shared" si="366"/>
        <v>42430</v>
      </c>
      <c r="B970" s="98">
        <f t="shared" ref="B970:B1033" si="379">(P970+X970)</f>
        <v>131026.000635</v>
      </c>
      <c r="C970" s="10">
        <f t="shared" si="367"/>
        <v>99000</v>
      </c>
      <c r="D970" s="99">
        <f t="shared" si="368"/>
        <v>4550.2299999999996</v>
      </c>
      <c r="E970" s="21">
        <f>VLOOKUP(A969,[1]Plan1!$AY$80:$BA$314,3)</f>
        <v>4591.18</v>
      </c>
      <c r="F970" s="121">
        <f t="shared" si="369"/>
        <v>42416</v>
      </c>
      <c r="G970" s="100">
        <f t="shared" ref="G970:G1033" si="380">(E970/D970)-1</f>
        <v>8.9995450779412067E-3</v>
      </c>
      <c r="H970" s="20">
        <f t="shared" si="370"/>
        <v>42444</v>
      </c>
      <c r="I970" s="20">
        <f t="shared" ref="I970:I1033" si="381">IF(A970&gt;I969,H970,I969)</f>
        <v>42444</v>
      </c>
      <c r="J970" s="1">
        <f t="shared" si="378"/>
        <v>21</v>
      </c>
      <c r="K970" s="1">
        <f t="shared" si="377"/>
        <v>11</v>
      </c>
      <c r="L970" s="10">
        <f t="shared" ref="L970:L1033" si="382">TRUNC((E970/D970)^TRUNC((K970/J970),9),8)</f>
        <v>1.0047039900000001</v>
      </c>
      <c r="M970" s="22">
        <f t="shared" si="376"/>
        <v>1.0126992699999999</v>
      </c>
      <c r="N970" s="22">
        <f t="shared" si="371"/>
        <v>1.2245229427979927</v>
      </c>
      <c r="O970" s="10">
        <f t="shared" si="372"/>
        <v>1.23028308</v>
      </c>
      <c r="P970" s="10">
        <f t="shared" ref="P970:P1033" si="383">TRUNC(C970*O970,8)</f>
        <v>121798.02492</v>
      </c>
      <c r="Q970" s="101">
        <f t="shared" ref="Q970:Q1033" si="384">IF(VLOOKUP(A970,AK$10:AR$114,8)=VLOOKUP(A969,AK$10:AR$114,8),0,VLOOKUP(A970,AK$10:AR$114,8))</f>
        <v>0</v>
      </c>
      <c r="R970" s="102">
        <f t="shared" ref="R970:R1033" si="385">IF(Q970&gt;0,VLOOKUP($A970,$AK$10:$AP$114,6),0)</f>
        <v>0</v>
      </c>
      <c r="S970" s="10">
        <f t="shared" ref="S970:S1033" si="386">IF(R970&gt;0,TRUNC(100000*R970*O970,8),0)</f>
        <v>0</v>
      </c>
      <c r="T970" s="17">
        <f t="shared" si="373"/>
        <v>7.9699999999999993E-2</v>
      </c>
      <c r="U970" s="101">
        <f t="shared" si="375"/>
        <v>240</v>
      </c>
      <c r="V970" s="101">
        <v>252</v>
      </c>
      <c r="W970" s="22">
        <f t="shared" ref="W970:W1000" si="387">ROUND((1+T970)^TRUNC((U970/V970),9),9)</f>
        <v>1.0757645760000001</v>
      </c>
      <c r="X970" s="18">
        <f t="shared" si="374"/>
        <v>9227.9757150000005</v>
      </c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4"/>
      <c r="AJ970" s="1"/>
      <c r="AK970" s="20"/>
      <c r="AL970" s="5"/>
      <c r="AM970" s="1"/>
      <c r="AN970" s="1"/>
      <c r="AO970" s="1"/>
      <c r="AP970" s="17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x14ac:dyDescent="0.2">
      <c r="A971" s="114">
        <f t="shared" ref="A971:A1034" si="388">(A970+1)</f>
        <v>42431</v>
      </c>
      <c r="B971" s="98">
        <f t="shared" si="379"/>
        <v>131121.80661100001</v>
      </c>
      <c r="C971" s="10">
        <f t="shared" ref="C971:C1034" si="389">TRUNC(IF(Q970&gt;0,VLOOKUP(A970,$AK$12:$AL$114,2),C970),8)</f>
        <v>99000</v>
      </c>
      <c r="D971" s="99">
        <f t="shared" ref="D971:D1034" si="390">IF(E971=E970,D970,E970)</f>
        <v>4550.2299999999996</v>
      </c>
      <c r="E971" s="21">
        <f>VLOOKUP(A970,[1]Plan1!$AY$80:$BA$314,3)</f>
        <v>4591.18</v>
      </c>
      <c r="F971" s="121">
        <f t="shared" ref="F971:F1034" si="391">IF(D971=D970,F970,A971)</f>
        <v>42416</v>
      </c>
      <c r="G971" s="100">
        <f t="shared" si="380"/>
        <v>8.9995450779412067E-3</v>
      </c>
      <c r="H971" s="20">
        <f t="shared" ref="H971:H1034" si="392">IF(DAY(A971)=15,VLOOKUP(A971,AO$118:AT$450,4),H970)</f>
        <v>42444</v>
      </c>
      <c r="I971" s="20">
        <f t="shared" si="381"/>
        <v>42444</v>
      </c>
      <c r="J971" s="1">
        <f t="shared" si="378"/>
        <v>21</v>
      </c>
      <c r="K971" s="1">
        <f t="shared" si="377"/>
        <v>12</v>
      </c>
      <c r="L971" s="10">
        <f t="shared" si="382"/>
        <v>1.00513272</v>
      </c>
      <c r="M971" s="22">
        <f t="shared" si="376"/>
        <v>1.0126992699999999</v>
      </c>
      <c r="N971" s="22">
        <f t="shared" ref="N971:N1034" si="393">IF(I971&gt;I970,N970*M971,N970)</f>
        <v>1.2245229427979927</v>
      </c>
      <c r="O971" s="10">
        <f t="shared" ref="O971:O1034" si="394">TRUNC(TRUNC((L971*N971),15),8)</f>
        <v>1.2308080699999999</v>
      </c>
      <c r="P971" s="10">
        <f t="shared" si="383"/>
        <v>121849.99893</v>
      </c>
      <c r="Q971" s="101">
        <f t="shared" si="384"/>
        <v>0</v>
      </c>
      <c r="R971" s="102">
        <f t="shared" si="385"/>
        <v>0</v>
      </c>
      <c r="S971" s="10">
        <f t="shared" si="386"/>
        <v>0</v>
      </c>
      <c r="T971" s="17">
        <f t="shared" ref="T971:T1034" si="395">(T970)</f>
        <v>7.9699999999999993E-2</v>
      </c>
      <c r="U971" s="101">
        <f t="shared" si="375"/>
        <v>241</v>
      </c>
      <c r="V971" s="101">
        <v>252</v>
      </c>
      <c r="W971" s="22">
        <f t="shared" si="387"/>
        <v>1.0760919799999999</v>
      </c>
      <c r="X971" s="18">
        <f t="shared" si="374"/>
        <v>9271.8076810000002</v>
      </c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4"/>
      <c r="AJ971" s="1"/>
      <c r="AK971" s="20"/>
      <c r="AL971" s="5"/>
      <c r="AM971" s="1"/>
      <c r="AN971" s="1"/>
      <c r="AO971" s="1"/>
      <c r="AP971" s="17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x14ac:dyDescent="0.2">
      <c r="A972" s="114">
        <f t="shared" si="388"/>
        <v>42432</v>
      </c>
      <c r="B972" s="98">
        <f t="shared" si="379"/>
        <v>131217.68213299999</v>
      </c>
      <c r="C972" s="10">
        <f t="shared" si="389"/>
        <v>99000</v>
      </c>
      <c r="D972" s="99">
        <f t="shared" si="390"/>
        <v>4550.2299999999996</v>
      </c>
      <c r="E972" s="21">
        <f>VLOOKUP(A971,[1]Plan1!$AY$80:$BA$314,3)</f>
        <v>4591.18</v>
      </c>
      <c r="F972" s="121">
        <f t="shared" si="391"/>
        <v>42416</v>
      </c>
      <c r="G972" s="100">
        <f t="shared" si="380"/>
        <v>8.9995450779412067E-3</v>
      </c>
      <c r="H972" s="20">
        <f t="shared" si="392"/>
        <v>42444</v>
      </c>
      <c r="I972" s="20">
        <f t="shared" si="381"/>
        <v>42444</v>
      </c>
      <c r="J972" s="1">
        <f t="shared" si="378"/>
        <v>21</v>
      </c>
      <c r="K972" s="1">
        <f t="shared" si="377"/>
        <v>13</v>
      </c>
      <c r="L972" s="10">
        <f t="shared" si="382"/>
        <v>1.0055616300000001</v>
      </c>
      <c r="M972" s="22">
        <f t="shared" si="376"/>
        <v>1.0126992699999999</v>
      </c>
      <c r="N972" s="22">
        <f t="shared" si="393"/>
        <v>1.2245229427979927</v>
      </c>
      <c r="O972" s="10">
        <f t="shared" si="394"/>
        <v>1.2313332800000001</v>
      </c>
      <c r="P972" s="10">
        <f t="shared" si="383"/>
        <v>121901.99472</v>
      </c>
      <c r="Q972" s="101">
        <f t="shared" si="384"/>
        <v>0</v>
      </c>
      <c r="R972" s="102">
        <f t="shared" si="385"/>
        <v>0</v>
      </c>
      <c r="S972" s="10">
        <f t="shared" si="386"/>
        <v>0</v>
      </c>
      <c r="T972" s="17">
        <f t="shared" si="395"/>
        <v>7.9699999999999993E-2</v>
      </c>
      <c r="U972" s="101">
        <f t="shared" si="375"/>
        <v>242</v>
      </c>
      <c r="V972" s="101">
        <v>252</v>
      </c>
      <c r="W972" s="22">
        <f t="shared" si="387"/>
        <v>1.076419483</v>
      </c>
      <c r="X972" s="18">
        <f t="shared" si="374"/>
        <v>9315.6874129999997</v>
      </c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4"/>
      <c r="AJ972" s="1"/>
      <c r="AK972" s="20"/>
      <c r="AL972" s="5"/>
      <c r="AM972" s="1"/>
      <c r="AN972" s="1"/>
      <c r="AO972" s="1"/>
      <c r="AP972" s="17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x14ac:dyDescent="0.2">
      <c r="A973" s="114">
        <f t="shared" si="388"/>
        <v>42433</v>
      </c>
      <c r="B973" s="98">
        <f t="shared" si="379"/>
        <v>131313.628303</v>
      </c>
      <c r="C973" s="10">
        <f t="shared" si="389"/>
        <v>99000</v>
      </c>
      <c r="D973" s="99">
        <f t="shared" si="390"/>
        <v>4550.2299999999996</v>
      </c>
      <c r="E973" s="21">
        <f>VLOOKUP(A972,[1]Plan1!$AY$80:$BA$314,3)</f>
        <v>4591.18</v>
      </c>
      <c r="F973" s="121">
        <f t="shared" si="391"/>
        <v>42416</v>
      </c>
      <c r="G973" s="100">
        <f t="shared" si="380"/>
        <v>8.9995450779412067E-3</v>
      </c>
      <c r="H973" s="20">
        <f t="shared" si="392"/>
        <v>42444</v>
      </c>
      <c r="I973" s="20">
        <f t="shared" si="381"/>
        <v>42444</v>
      </c>
      <c r="J973" s="1">
        <f t="shared" si="378"/>
        <v>21</v>
      </c>
      <c r="K973" s="1">
        <f t="shared" si="377"/>
        <v>14</v>
      </c>
      <c r="L973" s="10">
        <f t="shared" si="382"/>
        <v>1.0059907299999999</v>
      </c>
      <c r="M973" s="22">
        <f t="shared" si="376"/>
        <v>1.0126992699999999</v>
      </c>
      <c r="N973" s="22">
        <f t="shared" si="393"/>
        <v>1.2245229427979927</v>
      </c>
      <c r="O973" s="10">
        <f t="shared" si="394"/>
        <v>1.23185872</v>
      </c>
      <c r="P973" s="10">
        <f t="shared" si="383"/>
        <v>121954.01328</v>
      </c>
      <c r="Q973" s="101">
        <f t="shared" si="384"/>
        <v>0</v>
      </c>
      <c r="R973" s="102">
        <f t="shared" si="385"/>
        <v>0</v>
      </c>
      <c r="S973" s="10">
        <f t="shared" si="386"/>
        <v>0</v>
      </c>
      <c r="T973" s="17">
        <f t="shared" si="395"/>
        <v>7.9699999999999993E-2</v>
      </c>
      <c r="U973" s="101">
        <f t="shared" si="375"/>
        <v>243</v>
      </c>
      <c r="V973" s="101">
        <v>252</v>
      </c>
      <c r="W973" s="22">
        <f t="shared" si="387"/>
        <v>1.076747085</v>
      </c>
      <c r="X973" s="18">
        <f t="shared" si="374"/>
        <v>9359.6150230000003</v>
      </c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4"/>
      <c r="AJ973" s="1"/>
      <c r="AK973" s="20"/>
      <c r="AL973" s="5"/>
      <c r="AM973" s="1"/>
      <c r="AN973" s="1"/>
      <c r="AO973" s="1"/>
      <c r="AP973" s="17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x14ac:dyDescent="0.2">
      <c r="A974" s="114">
        <f t="shared" si="388"/>
        <v>42434</v>
      </c>
      <c r="B974" s="98">
        <f t="shared" si="379"/>
        <v>131409.645403</v>
      </c>
      <c r="C974" s="10">
        <f t="shared" si="389"/>
        <v>99000</v>
      </c>
      <c r="D974" s="99">
        <f t="shared" si="390"/>
        <v>4550.2299999999996</v>
      </c>
      <c r="E974" s="21">
        <f>VLOOKUP(A973,[1]Plan1!$AY$80:$BA$314,3)</f>
        <v>4591.18</v>
      </c>
      <c r="F974" s="121">
        <f t="shared" si="391"/>
        <v>42416</v>
      </c>
      <c r="G974" s="100">
        <f t="shared" si="380"/>
        <v>8.9995450779412067E-3</v>
      </c>
      <c r="H974" s="20">
        <f t="shared" si="392"/>
        <v>42444</v>
      </c>
      <c r="I974" s="20">
        <f t="shared" si="381"/>
        <v>42444</v>
      </c>
      <c r="J974" s="1">
        <f t="shared" si="378"/>
        <v>21</v>
      </c>
      <c r="K974" s="1">
        <f t="shared" si="377"/>
        <v>15</v>
      </c>
      <c r="L974" s="10">
        <f t="shared" si="382"/>
        <v>1.00642001</v>
      </c>
      <c r="M974" s="22">
        <f t="shared" si="376"/>
        <v>1.0126992699999999</v>
      </c>
      <c r="N974" s="22">
        <f t="shared" si="393"/>
        <v>1.2245229427979927</v>
      </c>
      <c r="O974" s="10">
        <f t="shared" si="394"/>
        <v>1.23238439</v>
      </c>
      <c r="P974" s="10">
        <f t="shared" si="383"/>
        <v>122006.05461000001</v>
      </c>
      <c r="Q974" s="101">
        <f t="shared" si="384"/>
        <v>0</v>
      </c>
      <c r="R974" s="102">
        <f t="shared" si="385"/>
        <v>0</v>
      </c>
      <c r="S974" s="10">
        <f t="shared" si="386"/>
        <v>0</v>
      </c>
      <c r="T974" s="17">
        <f t="shared" si="395"/>
        <v>7.9699999999999993E-2</v>
      </c>
      <c r="U974" s="101">
        <f t="shared" si="375"/>
        <v>244</v>
      </c>
      <c r="V974" s="101">
        <v>252</v>
      </c>
      <c r="W974" s="22">
        <f t="shared" si="387"/>
        <v>1.077074788</v>
      </c>
      <c r="X974" s="18">
        <f t="shared" si="374"/>
        <v>9403.5907929999994</v>
      </c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4"/>
      <c r="AJ974" s="1"/>
      <c r="AK974" s="20"/>
      <c r="AL974" s="5"/>
      <c r="AM974" s="1"/>
      <c r="AN974" s="1"/>
      <c r="AO974" s="1"/>
      <c r="AP974" s="17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x14ac:dyDescent="0.2">
      <c r="A975" s="114">
        <f t="shared" si="388"/>
        <v>42435</v>
      </c>
      <c r="B975" s="98">
        <f t="shared" si="379"/>
        <v>131409.645403</v>
      </c>
      <c r="C975" s="10">
        <f t="shared" si="389"/>
        <v>99000</v>
      </c>
      <c r="D975" s="99">
        <f t="shared" si="390"/>
        <v>4550.2299999999996</v>
      </c>
      <c r="E975" s="21">
        <f>VLOOKUP(A974,[1]Plan1!$AY$80:$BA$314,3)</f>
        <v>4591.18</v>
      </c>
      <c r="F975" s="121">
        <f t="shared" si="391"/>
        <v>42416</v>
      </c>
      <c r="G975" s="100">
        <f t="shared" si="380"/>
        <v>8.9995450779412067E-3</v>
      </c>
      <c r="H975" s="20">
        <f t="shared" si="392"/>
        <v>42444</v>
      </c>
      <c r="I975" s="20">
        <f t="shared" si="381"/>
        <v>42444</v>
      </c>
      <c r="J975" s="1">
        <f t="shared" si="378"/>
        <v>21</v>
      </c>
      <c r="K975" s="1">
        <f t="shared" si="377"/>
        <v>15</v>
      </c>
      <c r="L975" s="10">
        <f t="shared" si="382"/>
        <v>1.00642001</v>
      </c>
      <c r="M975" s="22">
        <f t="shared" si="376"/>
        <v>1.0126992699999999</v>
      </c>
      <c r="N975" s="22">
        <f t="shared" si="393"/>
        <v>1.2245229427979927</v>
      </c>
      <c r="O975" s="10">
        <f t="shared" si="394"/>
        <v>1.23238439</v>
      </c>
      <c r="P975" s="10">
        <f t="shared" si="383"/>
        <v>122006.05461000001</v>
      </c>
      <c r="Q975" s="101">
        <f t="shared" si="384"/>
        <v>0</v>
      </c>
      <c r="R975" s="102">
        <f t="shared" si="385"/>
        <v>0</v>
      </c>
      <c r="S975" s="10">
        <f t="shared" si="386"/>
        <v>0</v>
      </c>
      <c r="T975" s="17">
        <f t="shared" si="395"/>
        <v>7.9699999999999993E-2</v>
      </c>
      <c r="U975" s="101">
        <f t="shared" si="375"/>
        <v>244</v>
      </c>
      <c r="V975" s="101">
        <v>252</v>
      </c>
      <c r="W975" s="22">
        <f t="shared" si="387"/>
        <v>1.077074788</v>
      </c>
      <c r="X975" s="18">
        <f t="shared" si="374"/>
        <v>9403.5907929999994</v>
      </c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4"/>
      <c r="AJ975" s="1"/>
      <c r="AK975" s="20"/>
      <c r="AL975" s="5"/>
      <c r="AM975" s="1"/>
      <c r="AN975" s="1"/>
      <c r="AO975" s="1"/>
      <c r="AP975" s="17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x14ac:dyDescent="0.2">
      <c r="A976" s="114">
        <f t="shared" si="388"/>
        <v>42436</v>
      </c>
      <c r="B976" s="98">
        <f t="shared" si="379"/>
        <v>131409.645403</v>
      </c>
      <c r="C976" s="10">
        <f t="shared" si="389"/>
        <v>99000</v>
      </c>
      <c r="D976" s="99">
        <f t="shared" si="390"/>
        <v>4550.2299999999996</v>
      </c>
      <c r="E976" s="21">
        <f>VLOOKUP(A975,[1]Plan1!$AY$80:$BA$314,3)</f>
        <v>4591.18</v>
      </c>
      <c r="F976" s="121">
        <f t="shared" si="391"/>
        <v>42416</v>
      </c>
      <c r="G976" s="100">
        <f t="shared" si="380"/>
        <v>8.9995450779412067E-3</v>
      </c>
      <c r="H976" s="20">
        <f t="shared" si="392"/>
        <v>42444</v>
      </c>
      <c r="I976" s="20">
        <f t="shared" si="381"/>
        <v>42444</v>
      </c>
      <c r="J976" s="1">
        <f t="shared" si="378"/>
        <v>21</v>
      </c>
      <c r="K976" s="1">
        <f t="shared" si="377"/>
        <v>15</v>
      </c>
      <c r="L976" s="10">
        <f t="shared" si="382"/>
        <v>1.00642001</v>
      </c>
      <c r="M976" s="22">
        <f t="shared" si="376"/>
        <v>1.0126992699999999</v>
      </c>
      <c r="N976" s="22">
        <f t="shared" si="393"/>
        <v>1.2245229427979927</v>
      </c>
      <c r="O976" s="10">
        <f t="shared" si="394"/>
        <v>1.23238439</v>
      </c>
      <c r="P976" s="10">
        <f t="shared" si="383"/>
        <v>122006.05461000001</v>
      </c>
      <c r="Q976" s="101">
        <f t="shared" si="384"/>
        <v>0</v>
      </c>
      <c r="R976" s="102">
        <f t="shared" si="385"/>
        <v>0</v>
      </c>
      <c r="S976" s="10">
        <f t="shared" si="386"/>
        <v>0</v>
      </c>
      <c r="T976" s="17">
        <f t="shared" si="395"/>
        <v>7.9699999999999993E-2</v>
      </c>
      <c r="U976" s="101">
        <f t="shared" si="375"/>
        <v>244</v>
      </c>
      <c r="V976" s="101">
        <v>252</v>
      </c>
      <c r="W976" s="22">
        <f t="shared" si="387"/>
        <v>1.077074788</v>
      </c>
      <c r="X976" s="18">
        <f t="shared" ref="X976:X999" si="396">TRUNC((P976*(W976-1)),6)</f>
        <v>9403.5907929999994</v>
      </c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4"/>
      <c r="AJ976" s="1"/>
      <c r="AK976" s="20"/>
      <c r="AL976" s="5"/>
      <c r="AM976" s="1"/>
      <c r="AN976" s="1"/>
      <c r="AO976" s="1"/>
      <c r="AP976" s="17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x14ac:dyDescent="0.2">
      <c r="A977" s="114">
        <f t="shared" si="388"/>
        <v>42437</v>
      </c>
      <c r="B977" s="98">
        <f t="shared" si="379"/>
        <v>131505.731095</v>
      </c>
      <c r="C977" s="10">
        <f t="shared" si="389"/>
        <v>99000</v>
      </c>
      <c r="D977" s="99">
        <f t="shared" si="390"/>
        <v>4550.2299999999996</v>
      </c>
      <c r="E977" s="21">
        <f>VLOOKUP(A976,[1]Plan1!$AY$80:$BA$314,3)</f>
        <v>4591.18</v>
      </c>
      <c r="F977" s="121">
        <f t="shared" si="391"/>
        <v>42416</v>
      </c>
      <c r="G977" s="100">
        <f t="shared" si="380"/>
        <v>8.9995450779412067E-3</v>
      </c>
      <c r="H977" s="20">
        <f t="shared" si="392"/>
        <v>42444</v>
      </c>
      <c r="I977" s="20">
        <f t="shared" si="381"/>
        <v>42444</v>
      </c>
      <c r="J977" s="1">
        <f t="shared" si="378"/>
        <v>21</v>
      </c>
      <c r="K977" s="1">
        <f t="shared" si="377"/>
        <v>16</v>
      </c>
      <c r="L977" s="10">
        <f t="shared" si="382"/>
        <v>1.0068494699999999</v>
      </c>
      <c r="M977" s="22">
        <f t="shared" si="376"/>
        <v>1.0126992699999999</v>
      </c>
      <c r="N977" s="22">
        <f t="shared" si="393"/>
        <v>1.2245229427979927</v>
      </c>
      <c r="O977" s="10">
        <f t="shared" si="394"/>
        <v>1.2329102700000001</v>
      </c>
      <c r="P977" s="10">
        <f t="shared" si="383"/>
        <v>122058.11672999999</v>
      </c>
      <c r="Q977" s="101">
        <f t="shared" si="384"/>
        <v>0</v>
      </c>
      <c r="R977" s="102">
        <f t="shared" si="385"/>
        <v>0</v>
      </c>
      <c r="S977" s="10">
        <f t="shared" si="386"/>
        <v>0</v>
      </c>
      <c r="T977" s="17">
        <f t="shared" si="395"/>
        <v>7.9699999999999993E-2</v>
      </c>
      <c r="U977" s="101">
        <f t="shared" si="375"/>
        <v>245</v>
      </c>
      <c r="V977" s="101">
        <v>252</v>
      </c>
      <c r="W977" s="22">
        <f t="shared" si="387"/>
        <v>1.0774025899999999</v>
      </c>
      <c r="X977" s="18">
        <f t="shared" si="396"/>
        <v>9447.6143649999995</v>
      </c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4"/>
      <c r="AJ977" s="1"/>
      <c r="AK977" s="20"/>
      <c r="AL977" s="5"/>
      <c r="AM977" s="1"/>
      <c r="AN977" s="1"/>
      <c r="AO977" s="1"/>
      <c r="AP977" s="17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x14ac:dyDescent="0.2">
      <c r="A978" s="114">
        <f t="shared" si="388"/>
        <v>42438</v>
      </c>
      <c r="B978" s="98">
        <f t="shared" si="379"/>
        <v>131601.888737</v>
      </c>
      <c r="C978" s="10">
        <f t="shared" si="389"/>
        <v>99000</v>
      </c>
      <c r="D978" s="99">
        <f t="shared" si="390"/>
        <v>4550.2299999999996</v>
      </c>
      <c r="E978" s="21">
        <f>VLOOKUP(A977,[1]Plan1!$AY$80:$BA$314,3)</f>
        <v>4591.18</v>
      </c>
      <c r="F978" s="121">
        <f t="shared" si="391"/>
        <v>42416</v>
      </c>
      <c r="G978" s="100">
        <f t="shared" si="380"/>
        <v>8.9995450779412067E-3</v>
      </c>
      <c r="H978" s="20">
        <f t="shared" si="392"/>
        <v>42444</v>
      </c>
      <c r="I978" s="20">
        <f t="shared" si="381"/>
        <v>42444</v>
      </c>
      <c r="J978" s="1">
        <f t="shared" si="378"/>
        <v>21</v>
      </c>
      <c r="K978" s="1">
        <f t="shared" si="377"/>
        <v>17</v>
      </c>
      <c r="L978" s="10">
        <f t="shared" si="382"/>
        <v>1.00727912</v>
      </c>
      <c r="M978" s="22">
        <f t="shared" si="376"/>
        <v>1.0126992699999999</v>
      </c>
      <c r="N978" s="22">
        <f t="shared" si="393"/>
        <v>1.2245229427979927</v>
      </c>
      <c r="O978" s="10">
        <f t="shared" si="394"/>
        <v>1.23343639</v>
      </c>
      <c r="P978" s="10">
        <f t="shared" si="383"/>
        <v>122110.20260999999</v>
      </c>
      <c r="Q978" s="101">
        <f t="shared" si="384"/>
        <v>0</v>
      </c>
      <c r="R978" s="102">
        <f t="shared" si="385"/>
        <v>0</v>
      </c>
      <c r="S978" s="10">
        <f t="shared" si="386"/>
        <v>0</v>
      </c>
      <c r="T978" s="17">
        <f t="shared" si="395"/>
        <v>7.9699999999999993E-2</v>
      </c>
      <c r="U978" s="101">
        <f t="shared" si="375"/>
        <v>246</v>
      </c>
      <c r="V978" s="101">
        <v>252</v>
      </c>
      <c r="W978" s="22">
        <f t="shared" si="387"/>
        <v>1.0777304919999999</v>
      </c>
      <c r="X978" s="18">
        <f t="shared" si="396"/>
        <v>9491.6861270000009</v>
      </c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4"/>
      <c r="AJ978" s="1"/>
      <c r="AK978" s="20"/>
      <c r="AL978" s="5"/>
      <c r="AM978" s="1"/>
      <c r="AN978" s="1"/>
      <c r="AO978" s="1"/>
      <c r="AP978" s="17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x14ac:dyDescent="0.2">
      <c r="A979" s="114">
        <f t="shared" si="388"/>
        <v>42439</v>
      </c>
      <c r="B979" s="98">
        <f t="shared" si="379"/>
        <v>131698.115165</v>
      </c>
      <c r="C979" s="10">
        <f t="shared" si="389"/>
        <v>99000</v>
      </c>
      <c r="D979" s="99">
        <f t="shared" si="390"/>
        <v>4550.2299999999996</v>
      </c>
      <c r="E979" s="21">
        <f>VLOOKUP(A978,[1]Plan1!$AY$80:$BA$314,3)</f>
        <v>4591.18</v>
      </c>
      <c r="F979" s="121">
        <f t="shared" si="391"/>
        <v>42416</v>
      </c>
      <c r="G979" s="100">
        <f t="shared" si="380"/>
        <v>8.9995450779412067E-3</v>
      </c>
      <c r="H979" s="20">
        <f t="shared" si="392"/>
        <v>42444</v>
      </c>
      <c r="I979" s="20">
        <f t="shared" si="381"/>
        <v>42444</v>
      </c>
      <c r="J979" s="1">
        <f t="shared" si="378"/>
        <v>21</v>
      </c>
      <c r="K979" s="1">
        <f t="shared" si="377"/>
        <v>18</v>
      </c>
      <c r="L979" s="10">
        <f t="shared" si="382"/>
        <v>1.00770895</v>
      </c>
      <c r="M979" s="22">
        <f t="shared" si="376"/>
        <v>1.0126992699999999</v>
      </c>
      <c r="N979" s="22">
        <f t="shared" si="393"/>
        <v>1.2245229427979927</v>
      </c>
      <c r="O979" s="10">
        <f t="shared" si="394"/>
        <v>1.2339627200000001</v>
      </c>
      <c r="P979" s="10">
        <f t="shared" si="383"/>
        <v>122162.30928</v>
      </c>
      <c r="Q979" s="101">
        <f t="shared" si="384"/>
        <v>0</v>
      </c>
      <c r="R979" s="102">
        <f t="shared" si="385"/>
        <v>0</v>
      </c>
      <c r="S979" s="10">
        <f t="shared" si="386"/>
        <v>0</v>
      </c>
      <c r="T979" s="17">
        <f t="shared" si="395"/>
        <v>7.9699999999999993E-2</v>
      </c>
      <c r="U979" s="101">
        <f t="shared" si="375"/>
        <v>247</v>
      </c>
      <c r="V979" s="101">
        <v>252</v>
      </c>
      <c r="W979" s="22">
        <f t="shared" si="387"/>
        <v>1.078058494</v>
      </c>
      <c r="X979" s="18">
        <f t="shared" si="396"/>
        <v>9535.8058849999998</v>
      </c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4"/>
      <c r="AJ979" s="1"/>
      <c r="AK979" s="20"/>
      <c r="AL979" s="5"/>
      <c r="AM979" s="1"/>
      <c r="AN979" s="1"/>
      <c r="AO979" s="1"/>
      <c r="AP979" s="17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x14ac:dyDescent="0.2">
      <c r="A980" s="114">
        <f t="shared" si="388"/>
        <v>42440</v>
      </c>
      <c r="B980" s="98">
        <f t="shared" si="379"/>
        <v>131794.412431</v>
      </c>
      <c r="C980" s="10">
        <f t="shared" si="389"/>
        <v>99000</v>
      </c>
      <c r="D980" s="99">
        <f t="shared" si="390"/>
        <v>4550.2299999999996</v>
      </c>
      <c r="E980" s="21">
        <f>VLOOKUP(A979,[1]Plan1!$AY$80:$BA$314,3)</f>
        <v>4591.18</v>
      </c>
      <c r="F980" s="121">
        <f t="shared" si="391"/>
        <v>42416</v>
      </c>
      <c r="G980" s="100">
        <f t="shared" si="380"/>
        <v>8.9995450779412067E-3</v>
      </c>
      <c r="H980" s="20">
        <f t="shared" si="392"/>
        <v>42444</v>
      </c>
      <c r="I980" s="20">
        <f t="shared" si="381"/>
        <v>42444</v>
      </c>
      <c r="J980" s="1">
        <f t="shared" si="378"/>
        <v>21</v>
      </c>
      <c r="K980" s="1">
        <f t="shared" si="377"/>
        <v>19</v>
      </c>
      <c r="L980" s="10">
        <f t="shared" si="382"/>
        <v>1.0081389599999999</v>
      </c>
      <c r="M980" s="22">
        <f t="shared" si="376"/>
        <v>1.0126992699999999</v>
      </c>
      <c r="N980" s="22">
        <f t="shared" si="393"/>
        <v>1.2245229427979927</v>
      </c>
      <c r="O980" s="10">
        <f t="shared" si="394"/>
        <v>1.23448928</v>
      </c>
      <c r="P980" s="10">
        <f t="shared" si="383"/>
        <v>122214.43872000001</v>
      </c>
      <c r="Q980" s="101">
        <f t="shared" si="384"/>
        <v>0</v>
      </c>
      <c r="R980" s="102">
        <f t="shared" si="385"/>
        <v>0</v>
      </c>
      <c r="S980" s="10">
        <f t="shared" si="386"/>
        <v>0</v>
      </c>
      <c r="T980" s="17">
        <f t="shared" si="395"/>
        <v>7.9699999999999993E-2</v>
      </c>
      <c r="U980" s="101">
        <f t="shared" si="375"/>
        <v>248</v>
      </c>
      <c r="V980" s="101">
        <v>252</v>
      </c>
      <c r="W980" s="22">
        <f t="shared" si="387"/>
        <v>1.078386595</v>
      </c>
      <c r="X980" s="18">
        <f t="shared" si="396"/>
        <v>9579.9737110000005</v>
      </c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4"/>
      <c r="AJ980" s="1"/>
      <c r="AK980" s="20"/>
      <c r="AL980" s="5"/>
      <c r="AM980" s="1"/>
      <c r="AN980" s="1"/>
      <c r="AO980" s="1"/>
      <c r="AP980" s="17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x14ac:dyDescent="0.2">
      <c r="A981" s="114">
        <f t="shared" si="388"/>
        <v>42441</v>
      </c>
      <c r="B981" s="98">
        <f t="shared" si="379"/>
        <v>131890.780692</v>
      </c>
      <c r="C981" s="10">
        <f t="shared" si="389"/>
        <v>99000</v>
      </c>
      <c r="D981" s="99">
        <f t="shared" si="390"/>
        <v>4550.2299999999996</v>
      </c>
      <c r="E981" s="21">
        <f>VLOOKUP(A980,[1]Plan1!$AY$80:$BA$314,3)</f>
        <v>4591.18</v>
      </c>
      <c r="F981" s="121">
        <f t="shared" si="391"/>
        <v>42416</v>
      </c>
      <c r="G981" s="100">
        <f t="shared" si="380"/>
        <v>8.9995450779412067E-3</v>
      </c>
      <c r="H981" s="20">
        <f t="shared" si="392"/>
        <v>42444</v>
      </c>
      <c r="I981" s="20">
        <f t="shared" si="381"/>
        <v>42444</v>
      </c>
      <c r="J981" s="1">
        <f t="shared" si="378"/>
        <v>21</v>
      </c>
      <c r="K981" s="1">
        <f t="shared" si="377"/>
        <v>20</v>
      </c>
      <c r="L981" s="10">
        <f t="shared" si="382"/>
        <v>1.00856916</v>
      </c>
      <c r="M981" s="22">
        <f t="shared" si="376"/>
        <v>1.0126992699999999</v>
      </c>
      <c r="N981" s="22">
        <f t="shared" si="393"/>
        <v>1.2245229427979927</v>
      </c>
      <c r="O981" s="10">
        <f t="shared" si="394"/>
        <v>1.2350160699999999</v>
      </c>
      <c r="P981" s="10">
        <f t="shared" si="383"/>
        <v>122266.59093000001</v>
      </c>
      <c r="Q981" s="101">
        <f t="shared" si="384"/>
        <v>0</v>
      </c>
      <c r="R981" s="102">
        <f t="shared" si="385"/>
        <v>0</v>
      </c>
      <c r="S981" s="10">
        <f t="shared" si="386"/>
        <v>0</v>
      </c>
      <c r="T981" s="17">
        <f t="shared" si="395"/>
        <v>7.9699999999999993E-2</v>
      </c>
      <c r="U981" s="101">
        <f t="shared" si="375"/>
        <v>249</v>
      </c>
      <c r="V981" s="101">
        <v>252</v>
      </c>
      <c r="W981" s="22">
        <f t="shared" si="387"/>
        <v>1.0787147960000001</v>
      </c>
      <c r="X981" s="18">
        <f t="shared" si="396"/>
        <v>9624.189762</v>
      </c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4"/>
      <c r="AJ981" s="1"/>
      <c r="AK981" s="20"/>
      <c r="AL981" s="5"/>
      <c r="AM981" s="1"/>
      <c r="AN981" s="1"/>
      <c r="AO981" s="1"/>
      <c r="AP981" s="17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x14ac:dyDescent="0.2">
      <c r="A982" s="114">
        <f t="shared" si="388"/>
        <v>42442</v>
      </c>
      <c r="B982" s="98">
        <f t="shared" si="379"/>
        <v>131890.780692</v>
      </c>
      <c r="C982" s="10">
        <f t="shared" si="389"/>
        <v>99000</v>
      </c>
      <c r="D982" s="99">
        <f t="shared" si="390"/>
        <v>4550.2299999999996</v>
      </c>
      <c r="E982" s="21">
        <f>VLOOKUP(A981,[1]Plan1!$AY$80:$BA$314,3)</f>
        <v>4591.18</v>
      </c>
      <c r="F982" s="121">
        <f t="shared" si="391"/>
        <v>42416</v>
      </c>
      <c r="G982" s="100">
        <f t="shared" si="380"/>
        <v>8.9995450779412067E-3</v>
      </c>
      <c r="H982" s="20">
        <f t="shared" si="392"/>
        <v>42444</v>
      </c>
      <c r="I982" s="20">
        <f t="shared" si="381"/>
        <v>42444</v>
      </c>
      <c r="J982" s="1">
        <f t="shared" si="378"/>
        <v>21</v>
      </c>
      <c r="K982" s="1">
        <f t="shared" si="377"/>
        <v>20</v>
      </c>
      <c r="L982" s="10">
        <f t="shared" si="382"/>
        <v>1.00856916</v>
      </c>
      <c r="M982" s="22">
        <f t="shared" si="376"/>
        <v>1.0126992699999999</v>
      </c>
      <c r="N982" s="22">
        <f t="shared" si="393"/>
        <v>1.2245229427979927</v>
      </c>
      <c r="O982" s="10">
        <f t="shared" si="394"/>
        <v>1.2350160699999999</v>
      </c>
      <c r="P982" s="10">
        <f t="shared" si="383"/>
        <v>122266.59093000001</v>
      </c>
      <c r="Q982" s="101">
        <f t="shared" si="384"/>
        <v>0</v>
      </c>
      <c r="R982" s="102">
        <f t="shared" si="385"/>
        <v>0</v>
      </c>
      <c r="S982" s="10">
        <f t="shared" si="386"/>
        <v>0</v>
      </c>
      <c r="T982" s="17">
        <f t="shared" si="395"/>
        <v>7.9699999999999993E-2</v>
      </c>
      <c r="U982" s="101">
        <f t="shared" si="375"/>
        <v>249</v>
      </c>
      <c r="V982" s="101">
        <v>252</v>
      </c>
      <c r="W982" s="22">
        <f t="shared" si="387"/>
        <v>1.0787147960000001</v>
      </c>
      <c r="X982" s="18">
        <f t="shared" si="396"/>
        <v>9624.189762</v>
      </c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4"/>
      <c r="AJ982" s="1"/>
      <c r="AK982" s="20"/>
      <c r="AL982" s="5"/>
      <c r="AM982" s="1"/>
      <c r="AN982" s="1"/>
      <c r="AO982" s="1"/>
      <c r="AP982" s="17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x14ac:dyDescent="0.2">
      <c r="A983" s="114">
        <f t="shared" si="388"/>
        <v>42443</v>
      </c>
      <c r="B983" s="98">
        <f t="shared" si="379"/>
        <v>131890.780692</v>
      </c>
      <c r="C983" s="10">
        <f t="shared" si="389"/>
        <v>99000</v>
      </c>
      <c r="D983" s="99">
        <f t="shared" si="390"/>
        <v>4550.2299999999996</v>
      </c>
      <c r="E983" s="21">
        <f>VLOOKUP(A982,[1]Plan1!$AY$80:$BA$314,3)</f>
        <v>4591.18</v>
      </c>
      <c r="F983" s="121">
        <f t="shared" si="391"/>
        <v>42416</v>
      </c>
      <c r="G983" s="100">
        <f t="shared" si="380"/>
        <v>8.9995450779412067E-3</v>
      </c>
      <c r="H983" s="20">
        <f t="shared" si="392"/>
        <v>42444</v>
      </c>
      <c r="I983" s="20">
        <f t="shared" si="381"/>
        <v>42444</v>
      </c>
      <c r="J983" s="1">
        <f t="shared" si="378"/>
        <v>21</v>
      </c>
      <c r="K983" s="1">
        <f t="shared" si="377"/>
        <v>20</v>
      </c>
      <c r="L983" s="10">
        <f t="shared" si="382"/>
        <v>1.00856916</v>
      </c>
      <c r="M983" s="22">
        <f t="shared" si="376"/>
        <v>1.0126992699999999</v>
      </c>
      <c r="N983" s="22">
        <f t="shared" si="393"/>
        <v>1.2245229427979927</v>
      </c>
      <c r="O983" s="10">
        <f t="shared" si="394"/>
        <v>1.2350160699999999</v>
      </c>
      <c r="P983" s="10">
        <f t="shared" si="383"/>
        <v>122266.59093000001</v>
      </c>
      <c r="Q983" s="101">
        <f t="shared" si="384"/>
        <v>0</v>
      </c>
      <c r="R983" s="102">
        <f t="shared" si="385"/>
        <v>0</v>
      </c>
      <c r="S983" s="10">
        <f t="shared" si="386"/>
        <v>0</v>
      </c>
      <c r="T983" s="17">
        <f t="shared" si="395"/>
        <v>7.9699999999999993E-2</v>
      </c>
      <c r="U983" s="101">
        <f t="shared" si="375"/>
        <v>249</v>
      </c>
      <c r="V983" s="101">
        <v>252</v>
      </c>
      <c r="W983" s="22">
        <f t="shared" si="387"/>
        <v>1.0787147960000001</v>
      </c>
      <c r="X983" s="18">
        <f t="shared" si="396"/>
        <v>9624.189762</v>
      </c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4"/>
      <c r="AJ983" s="1"/>
      <c r="AK983" s="20"/>
      <c r="AL983" s="5"/>
      <c r="AM983" s="1"/>
      <c r="AN983" s="1"/>
      <c r="AO983" s="1"/>
      <c r="AP983" s="17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x14ac:dyDescent="0.2">
      <c r="A984" s="118">
        <f t="shared" si="388"/>
        <v>42444</v>
      </c>
      <c r="B984" s="103">
        <f t="shared" si="379"/>
        <v>131987.21904200001</v>
      </c>
      <c r="C984" s="104">
        <f t="shared" si="389"/>
        <v>99000</v>
      </c>
      <c r="D984" s="105">
        <f t="shared" si="390"/>
        <v>4550.2299999999996</v>
      </c>
      <c r="E984" s="106">
        <f>VLOOKUP(A983,[1]Plan1!$AY$80:$BA$314,3)</f>
        <v>4591.18</v>
      </c>
      <c r="F984" s="122">
        <f t="shared" si="391"/>
        <v>42416</v>
      </c>
      <c r="G984" s="107">
        <f t="shared" si="380"/>
        <v>8.9995450779412067E-3</v>
      </c>
      <c r="H984" s="81">
        <f t="shared" si="392"/>
        <v>42475</v>
      </c>
      <c r="I984" s="81">
        <f t="shared" si="381"/>
        <v>42444</v>
      </c>
      <c r="J984" s="7">
        <f t="shared" si="378"/>
        <v>21</v>
      </c>
      <c r="K984" s="7">
        <f t="shared" si="377"/>
        <v>21</v>
      </c>
      <c r="L984" s="104">
        <f t="shared" si="382"/>
        <v>1.00899954</v>
      </c>
      <c r="M984" s="108">
        <f t="shared" si="376"/>
        <v>1.0126992699999999</v>
      </c>
      <c r="N984" s="108">
        <f t="shared" si="393"/>
        <v>1.2245229427979927</v>
      </c>
      <c r="O984" s="104">
        <f t="shared" si="394"/>
        <v>1.23554308</v>
      </c>
      <c r="P984" s="104">
        <f t="shared" si="383"/>
        <v>122318.76492</v>
      </c>
      <c r="Q984" s="101">
        <f t="shared" si="384"/>
        <v>0</v>
      </c>
      <c r="R984" s="102">
        <f t="shared" si="385"/>
        <v>0</v>
      </c>
      <c r="S984" s="106">
        <f t="shared" si="386"/>
        <v>0</v>
      </c>
      <c r="T984" s="77">
        <f t="shared" si="395"/>
        <v>7.9699999999999993E-2</v>
      </c>
      <c r="U984" s="110">
        <f t="shared" si="375"/>
        <v>250</v>
      </c>
      <c r="V984" s="110">
        <v>252</v>
      </c>
      <c r="W984" s="108">
        <f t="shared" si="387"/>
        <v>1.0790430980000001</v>
      </c>
      <c r="X984" s="18">
        <f t="shared" si="396"/>
        <v>9668.4541219999992</v>
      </c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4"/>
      <c r="AJ984" s="1"/>
      <c r="AK984" s="20"/>
      <c r="AL984" s="5"/>
      <c r="AM984" s="1"/>
      <c r="AN984" s="1"/>
      <c r="AO984" s="1"/>
      <c r="AP984" s="17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x14ac:dyDescent="0.2">
      <c r="A985" s="114">
        <f t="shared" si="388"/>
        <v>42445</v>
      </c>
      <c r="B985" s="98">
        <f t="shared" si="379"/>
        <v>132053.13816599999</v>
      </c>
      <c r="C985" s="10">
        <f t="shared" si="389"/>
        <v>99000</v>
      </c>
      <c r="D985" s="99">
        <f t="shared" si="390"/>
        <v>4591.18</v>
      </c>
      <c r="E985" s="21">
        <f>VLOOKUP(A984,[1]Plan1!$AY$80:$BA$314,3)</f>
        <v>4610.92</v>
      </c>
      <c r="F985" s="121">
        <f t="shared" si="391"/>
        <v>42445</v>
      </c>
      <c r="G985" s="100">
        <f t="shared" si="380"/>
        <v>4.2995482642806948E-3</v>
      </c>
      <c r="H985" s="20">
        <f t="shared" si="392"/>
        <v>42475</v>
      </c>
      <c r="I985" s="20">
        <f t="shared" si="381"/>
        <v>42475</v>
      </c>
      <c r="J985" s="1">
        <f t="shared" si="378"/>
        <v>22</v>
      </c>
      <c r="K985" s="1">
        <f t="shared" si="377"/>
        <v>1</v>
      </c>
      <c r="L985" s="10">
        <f t="shared" si="382"/>
        <v>1.00019503</v>
      </c>
      <c r="M985" s="22">
        <f t="shared" si="376"/>
        <v>1.00899954</v>
      </c>
      <c r="N985" s="22">
        <f t="shared" si="393"/>
        <v>1.2355430860026209</v>
      </c>
      <c r="O985" s="10">
        <f t="shared" si="394"/>
        <v>1.2357840499999999</v>
      </c>
      <c r="P985" s="10">
        <f t="shared" si="383"/>
        <v>122342.62095</v>
      </c>
      <c r="Q985" s="101">
        <f t="shared" si="384"/>
        <v>0</v>
      </c>
      <c r="R985" s="102">
        <f t="shared" si="385"/>
        <v>0</v>
      </c>
      <c r="S985" s="10">
        <f t="shared" si="386"/>
        <v>0</v>
      </c>
      <c r="T985" s="17">
        <f t="shared" si="395"/>
        <v>7.9699999999999993E-2</v>
      </c>
      <c r="U985" s="101">
        <f t="shared" si="375"/>
        <v>251</v>
      </c>
      <c r="V985" s="101">
        <v>252</v>
      </c>
      <c r="W985" s="22">
        <f t="shared" si="387"/>
        <v>1.0793714990000001</v>
      </c>
      <c r="X985" s="18">
        <f t="shared" si="396"/>
        <v>9710.5172160000002</v>
      </c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4"/>
      <c r="AJ985" s="1"/>
      <c r="AK985" s="20"/>
      <c r="AL985" s="5"/>
      <c r="AM985" s="1"/>
      <c r="AN985" s="1"/>
      <c r="AO985" s="1"/>
      <c r="AP985" s="17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x14ac:dyDescent="0.2">
      <c r="A986" s="114">
        <f t="shared" si="388"/>
        <v>42446</v>
      </c>
      <c r="B986" s="98">
        <f t="shared" si="379"/>
        <v>132119.090539</v>
      </c>
      <c r="C986" s="10">
        <f t="shared" si="389"/>
        <v>99000</v>
      </c>
      <c r="D986" s="99">
        <f t="shared" si="390"/>
        <v>4591.18</v>
      </c>
      <c r="E986" s="21">
        <f>VLOOKUP(A985,[1]Plan1!$AY$80:$BA$314,3)</f>
        <v>4610.92</v>
      </c>
      <c r="F986" s="121">
        <f t="shared" si="391"/>
        <v>42445</v>
      </c>
      <c r="G986" s="100">
        <f t="shared" si="380"/>
        <v>4.2995482642806948E-3</v>
      </c>
      <c r="H986" s="20">
        <f t="shared" si="392"/>
        <v>42475</v>
      </c>
      <c r="I986" s="20">
        <f t="shared" si="381"/>
        <v>42475</v>
      </c>
      <c r="J986" s="1">
        <f t="shared" si="378"/>
        <v>22</v>
      </c>
      <c r="K986" s="1">
        <f t="shared" si="377"/>
        <v>2</v>
      </c>
      <c r="L986" s="10">
        <f t="shared" si="382"/>
        <v>1.0003900999999999</v>
      </c>
      <c r="M986" s="22">
        <f t="shared" si="376"/>
        <v>1.00899954</v>
      </c>
      <c r="N986" s="22">
        <f t="shared" si="393"/>
        <v>1.2355430860026209</v>
      </c>
      <c r="O986" s="10">
        <f t="shared" si="394"/>
        <v>1.2360250699999999</v>
      </c>
      <c r="P986" s="10">
        <f t="shared" si="383"/>
        <v>122366.48192999999</v>
      </c>
      <c r="Q986" s="101">
        <f t="shared" si="384"/>
        <v>0</v>
      </c>
      <c r="R986" s="102">
        <f t="shared" si="385"/>
        <v>0</v>
      </c>
      <c r="S986" s="10">
        <f t="shared" si="386"/>
        <v>0</v>
      </c>
      <c r="T986" s="17">
        <f t="shared" si="395"/>
        <v>7.9699999999999993E-2</v>
      </c>
      <c r="U986" s="101">
        <f t="shared" si="375"/>
        <v>252</v>
      </c>
      <c r="V986" s="101">
        <v>252</v>
      </c>
      <c r="W986" s="22">
        <f t="shared" si="387"/>
        <v>1.0797000000000001</v>
      </c>
      <c r="X986" s="18">
        <f t="shared" si="396"/>
        <v>9752.6086090000008</v>
      </c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4"/>
      <c r="AJ986" s="1"/>
      <c r="AK986" s="20"/>
      <c r="AL986" s="5"/>
      <c r="AM986" s="1"/>
      <c r="AN986" s="1"/>
      <c r="AO986" s="1"/>
      <c r="AP986" s="17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x14ac:dyDescent="0.2">
      <c r="A987" s="114">
        <f t="shared" si="388"/>
        <v>42447</v>
      </c>
      <c r="B987" s="98">
        <f t="shared" si="379"/>
        <v>132185.075105</v>
      </c>
      <c r="C987" s="10">
        <f t="shared" si="389"/>
        <v>99000</v>
      </c>
      <c r="D987" s="99">
        <f t="shared" si="390"/>
        <v>4591.18</v>
      </c>
      <c r="E987" s="21">
        <f>VLOOKUP(A986,[1]Plan1!$AY$80:$BA$314,3)</f>
        <v>4610.92</v>
      </c>
      <c r="F987" s="121">
        <f t="shared" si="391"/>
        <v>42445</v>
      </c>
      <c r="G987" s="100">
        <f t="shared" si="380"/>
        <v>4.2995482642806948E-3</v>
      </c>
      <c r="H987" s="20">
        <f t="shared" si="392"/>
        <v>42475</v>
      </c>
      <c r="I987" s="20">
        <f t="shared" si="381"/>
        <v>42475</v>
      </c>
      <c r="J987" s="1">
        <f t="shared" si="378"/>
        <v>22</v>
      </c>
      <c r="K987" s="1">
        <f t="shared" si="377"/>
        <v>3</v>
      </c>
      <c r="L987" s="10">
        <f t="shared" si="382"/>
        <v>1.0005852099999999</v>
      </c>
      <c r="M987" s="22">
        <f t="shared" si="376"/>
        <v>1.00899954</v>
      </c>
      <c r="N987" s="22">
        <f t="shared" si="393"/>
        <v>1.2355430860026209</v>
      </c>
      <c r="O987" s="10">
        <f t="shared" si="394"/>
        <v>1.23626613</v>
      </c>
      <c r="P987" s="10">
        <f t="shared" si="383"/>
        <v>122390.34686999999</v>
      </c>
      <c r="Q987" s="101">
        <f t="shared" si="384"/>
        <v>0</v>
      </c>
      <c r="R987" s="102">
        <f t="shared" si="385"/>
        <v>0</v>
      </c>
      <c r="S987" s="10">
        <f t="shared" si="386"/>
        <v>0</v>
      </c>
      <c r="T987" s="17">
        <f t="shared" si="395"/>
        <v>7.9699999999999993E-2</v>
      </c>
      <c r="U987" s="101">
        <f t="shared" si="375"/>
        <v>253</v>
      </c>
      <c r="V987" s="101">
        <v>252</v>
      </c>
      <c r="W987" s="22">
        <f t="shared" si="387"/>
        <v>1.080028601</v>
      </c>
      <c r="X987" s="18">
        <f t="shared" si="396"/>
        <v>9794.7282350000005</v>
      </c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4"/>
      <c r="AJ987" s="1"/>
      <c r="AK987" s="20"/>
      <c r="AL987" s="5"/>
      <c r="AM987" s="1"/>
      <c r="AN987" s="1"/>
      <c r="AO987" s="1"/>
      <c r="AP987" s="17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x14ac:dyDescent="0.2">
      <c r="A988" s="114">
        <f t="shared" si="388"/>
        <v>42448</v>
      </c>
      <c r="B988" s="98">
        <f t="shared" si="379"/>
        <v>132251.094014</v>
      </c>
      <c r="C988" s="10">
        <f t="shared" si="389"/>
        <v>99000</v>
      </c>
      <c r="D988" s="99">
        <f t="shared" si="390"/>
        <v>4591.18</v>
      </c>
      <c r="E988" s="21">
        <f>VLOOKUP(A987,[1]Plan1!$AY$80:$BA$314,3)</f>
        <v>4610.92</v>
      </c>
      <c r="F988" s="121">
        <f t="shared" si="391"/>
        <v>42445</v>
      </c>
      <c r="G988" s="100">
        <f t="shared" si="380"/>
        <v>4.2995482642806948E-3</v>
      </c>
      <c r="H988" s="20">
        <f t="shared" si="392"/>
        <v>42475</v>
      </c>
      <c r="I988" s="20">
        <f t="shared" si="381"/>
        <v>42475</v>
      </c>
      <c r="J988" s="1">
        <f t="shared" si="378"/>
        <v>22</v>
      </c>
      <c r="K988" s="1">
        <f t="shared" si="377"/>
        <v>4</v>
      </c>
      <c r="L988" s="10">
        <f t="shared" si="382"/>
        <v>1.00078036</v>
      </c>
      <c r="M988" s="22">
        <f t="shared" si="376"/>
        <v>1.00899954</v>
      </c>
      <c r="N988" s="22">
        <f t="shared" si="393"/>
        <v>1.2355430860026209</v>
      </c>
      <c r="O988" s="10">
        <f t="shared" si="394"/>
        <v>1.2365072500000001</v>
      </c>
      <c r="P988" s="10">
        <f t="shared" si="383"/>
        <v>122414.21775</v>
      </c>
      <c r="Q988" s="101">
        <f t="shared" si="384"/>
        <v>0</v>
      </c>
      <c r="R988" s="102">
        <f t="shared" si="385"/>
        <v>0</v>
      </c>
      <c r="S988" s="10">
        <f t="shared" si="386"/>
        <v>0</v>
      </c>
      <c r="T988" s="17">
        <f t="shared" si="395"/>
        <v>7.9699999999999993E-2</v>
      </c>
      <c r="U988" s="101">
        <f t="shared" si="375"/>
        <v>254</v>
      </c>
      <c r="V988" s="101">
        <v>252</v>
      </c>
      <c r="W988" s="22">
        <f t="shared" si="387"/>
        <v>1.0803573019999999</v>
      </c>
      <c r="X988" s="18">
        <f t="shared" si="396"/>
        <v>9836.8762640000004</v>
      </c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4"/>
      <c r="AJ988" s="1"/>
      <c r="AK988" s="20"/>
      <c r="AL988" s="5"/>
      <c r="AM988" s="1"/>
      <c r="AN988" s="1"/>
      <c r="AO988" s="1"/>
      <c r="AP988" s="17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x14ac:dyDescent="0.2">
      <c r="A989" s="114">
        <f t="shared" si="388"/>
        <v>42449</v>
      </c>
      <c r="B989" s="98">
        <f t="shared" si="379"/>
        <v>132251.094014</v>
      </c>
      <c r="C989" s="10">
        <f t="shared" si="389"/>
        <v>99000</v>
      </c>
      <c r="D989" s="99">
        <f t="shared" si="390"/>
        <v>4591.18</v>
      </c>
      <c r="E989" s="21">
        <f>VLOOKUP(A988,[1]Plan1!$AY$80:$BA$314,3)</f>
        <v>4610.92</v>
      </c>
      <c r="F989" s="121">
        <f t="shared" si="391"/>
        <v>42445</v>
      </c>
      <c r="G989" s="100">
        <f t="shared" si="380"/>
        <v>4.2995482642806948E-3</v>
      </c>
      <c r="H989" s="20">
        <f t="shared" si="392"/>
        <v>42475</v>
      </c>
      <c r="I989" s="20">
        <f t="shared" si="381"/>
        <v>42475</v>
      </c>
      <c r="J989" s="1">
        <f t="shared" si="378"/>
        <v>22</v>
      </c>
      <c r="K989" s="1">
        <f t="shared" si="377"/>
        <v>4</v>
      </c>
      <c r="L989" s="10">
        <f t="shared" si="382"/>
        <v>1.00078036</v>
      </c>
      <c r="M989" s="22">
        <f t="shared" si="376"/>
        <v>1.00899954</v>
      </c>
      <c r="N989" s="22">
        <f t="shared" si="393"/>
        <v>1.2355430860026209</v>
      </c>
      <c r="O989" s="10">
        <f t="shared" si="394"/>
        <v>1.2365072500000001</v>
      </c>
      <c r="P989" s="10">
        <f t="shared" si="383"/>
        <v>122414.21775</v>
      </c>
      <c r="Q989" s="101">
        <f t="shared" si="384"/>
        <v>0</v>
      </c>
      <c r="R989" s="102">
        <f t="shared" si="385"/>
        <v>0</v>
      </c>
      <c r="S989" s="10">
        <f t="shared" si="386"/>
        <v>0</v>
      </c>
      <c r="T989" s="17">
        <f t="shared" si="395"/>
        <v>7.9699999999999993E-2</v>
      </c>
      <c r="U989" s="101">
        <f t="shared" si="375"/>
        <v>254</v>
      </c>
      <c r="V989" s="101">
        <v>252</v>
      </c>
      <c r="W989" s="22">
        <f t="shared" si="387"/>
        <v>1.0803573019999999</v>
      </c>
      <c r="X989" s="18">
        <f t="shared" si="396"/>
        <v>9836.8762640000004</v>
      </c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4"/>
      <c r="AJ989" s="1"/>
      <c r="AK989" s="20"/>
      <c r="AL989" s="5"/>
      <c r="AM989" s="1"/>
      <c r="AN989" s="1"/>
      <c r="AO989" s="1"/>
      <c r="AP989" s="17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x14ac:dyDescent="0.2">
      <c r="A990" s="114">
        <f t="shared" si="388"/>
        <v>42450</v>
      </c>
      <c r="B990" s="98">
        <f t="shared" si="379"/>
        <v>132251.094014</v>
      </c>
      <c r="C990" s="10">
        <f t="shared" si="389"/>
        <v>99000</v>
      </c>
      <c r="D990" s="99">
        <f t="shared" si="390"/>
        <v>4591.18</v>
      </c>
      <c r="E990" s="21">
        <f>VLOOKUP(A989,[1]Plan1!$AY$80:$BA$314,3)</f>
        <v>4610.92</v>
      </c>
      <c r="F990" s="121">
        <f t="shared" si="391"/>
        <v>42445</v>
      </c>
      <c r="G990" s="100">
        <f t="shared" si="380"/>
        <v>4.2995482642806948E-3</v>
      </c>
      <c r="H990" s="20">
        <f t="shared" si="392"/>
        <v>42475</v>
      </c>
      <c r="I990" s="20">
        <f t="shared" si="381"/>
        <v>42475</v>
      </c>
      <c r="J990" s="1">
        <f t="shared" si="378"/>
        <v>22</v>
      </c>
      <c r="K990" s="1">
        <f t="shared" si="377"/>
        <v>4</v>
      </c>
      <c r="L990" s="10">
        <f t="shared" si="382"/>
        <v>1.00078036</v>
      </c>
      <c r="M990" s="22">
        <f t="shared" si="376"/>
        <v>1.00899954</v>
      </c>
      <c r="N990" s="22">
        <f t="shared" si="393"/>
        <v>1.2355430860026209</v>
      </c>
      <c r="O990" s="10">
        <f t="shared" si="394"/>
        <v>1.2365072500000001</v>
      </c>
      <c r="P990" s="10">
        <f t="shared" si="383"/>
        <v>122414.21775</v>
      </c>
      <c r="Q990" s="101">
        <f t="shared" si="384"/>
        <v>0</v>
      </c>
      <c r="R990" s="102">
        <f t="shared" si="385"/>
        <v>0</v>
      </c>
      <c r="S990" s="10">
        <f t="shared" si="386"/>
        <v>0</v>
      </c>
      <c r="T990" s="17">
        <f t="shared" si="395"/>
        <v>7.9699999999999993E-2</v>
      </c>
      <c r="U990" s="101">
        <f t="shared" si="375"/>
        <v>254</v>
      </c>
      <c r="V990" s="101">
        <v>252</v>
      </c>
      <c r="W990" s="22">
        <f t="shared" si="387"/>
        <v>1.0803573019999999</v>
      </c>
      <c r="X990" s="18">
        <f t="shared" si="396"/>
        <v>9836.8762640000004</v>
      </c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4"/>
      <c r="AJ990" s="1"/>
      <c r="AK990" s="20"/>
      <c r="AL990" s="5"/>
      <c r="AM990" s="1"/>
      <c r="AN990" s="1"/>
      <c r="AO990" s="1"/>
      <c r="AP990" s="17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x14ac:dyDescent="0.2">
      <c r="A991" s="114">
        <f t="shared" si="388"/>
        <v>42451</v>
      </c>
      <c r="B991" s="98">
        <f t="shared" si="379"/>
        <v>132317.146209</v>
      </c>
      <c r="C991" s="10">
        <f t="shared" si="389"/>
        <v>99000</v>
      </c>
      <c r="D991" s="99">
        <f t="shared" si="390"/>
        <v>4591.18</v>
      </c>
      <c r="E991" s="21">
        <f>VLOOKUP(A990,[1]Plan1!$AY$80:$BA$314,3)</f>
        <v>4610.92</v>
      </c>
      <c r="F991" s="121">
        <f t="shared" si="391"/>
        <v>42445</v>
      </c>
      <c r="G991" s="100">
        <f t="shared" si="380"/>
        <v>4.2995482642806948E-3</v>
      </c>
      <c r="H991" s="20">
        <f t="shared" si="392"/>
        <v>42475</v>
      </c>
      <c r="I991" s="20">
        <f t="shared" si="381"/>
        <v>42475</v>
      </c>
      <c r="J991" s="1">
        <f t="shared" si="378"/>
        <v>22</v>
      </c>
      <c r="K991" s="1">
        <f t="shared" si="377"/>
        <v>5</v>
      </c>
      <c r="L991" s="10">
        <f t="shared" si="382"/>
        <v>1.0009755499999999</v>
      </c>
      <c r="M991" s="22">
        <f t="shared" si="376"/>
        <v>1.00899954</v>
      </c>
      <c r="N991" s="22">
        <f t="shared" si="393"/>
        <v>1.2355430860026209</v>
      </c>
      <c r="O991" s="10">
        <f t="shared" si="394"/>
        <v>1.2367484200000001</v>
      </c>
      <c r="P991" s="10">
        <f t="shared" si="383"/>
        <v>122438.09358</v>
      </c>
      <c r="Q991" s="101">
        <f t="shared" si="384"/>
        <v>0</v>
      </c>
      <c r="R991" s="102">
        <f t="shared" si="385"/>
        <v>0</v>
      </c>
      <c r="S991" s="10">
        <f t="shared" si="386"/>
        <v>0</v>
      </c>
      <c r="T991" s="17">
        <f t="shared" si="395"/>
        <v>7.9699999999999993E-2</v>
      </c>
      <c r="U991" s="101">
        <f t="shared" si="375"/>
        <v>255</v>
      </c>
      <c r="V991" s="101">
        <v>252</v>
      </c>
      <c r="W991" s="22">
        <f t="shared" si="387"/>
        <v>1.0806861029999999</v>
      </c>
      <c r="X991" s="18">
        <f t="shared" si="396"/>
        <v>9879.0526289999998</v>
      </c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4"/>
      <c r="AJ991" s="1"/>
      <c r="AK991" s="20"/>
      <c r="AL991" s="5"/>
      <c r="AM991" s="1"/>
      <c r="AN991" s="1"/>
      <c r="AO991" s="1"/>
      <c r="AP991" s="17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x14ac:dyDescent="0.2">
      <c r="A992" s="114">
        <f t="shared" si="388"/>
        <v>42452</v>
      </c>
      <c r="B992" s="98">
        <f t="shared" si="379"/>
        <v>132383.22956199999</v>
      </c>
      <c r="C992" s="10">
        <f t="shared" si="389"/>
        <v>99000</v>
      </c>
      <c r="D992" s="99">
        <f t="shared" si="390"/>
        <v>4591.18</v>
      </c>
      <c r="E992" s="21">
        <f>VLOOKUP(A991,[1]Plan1!$AY$80:$BA$314,3)</f>
        <v>4610.92</v>
      </c>
      <c r="F992" s="121">
        <f t="shared" si="391"/>
        <v>42445</v>
      </c>
      <c r="G992" s="100">
        <f t="shared" si="380"/>
        <v>4.2995482642806948E-3</v>
      </c>
      <c r="H992" s="20">
        <f t="shared" si="392"/>
        <v>42475</v>
      </c>
      <c r="I992" s="20">
        <f t="shared" si="381"/>
        <v>42475</v>
      </c>
      <c r="J992" s="1">
        <f t="shared" si="378"/>
        <v>22</v>
      </c>
      <c r="K992" s="1">
        <f t="shared" si="377"/>
        <v>6</v>
      </c>
      <c r="L992" s="10">
        <f t="shared" si="382"/>
        <v>1.0011707700000001</v>
      </c>
      <c r="M992" s="22">
        <f t="shared" si="376"/>
        <v>1.00899954</v>
      </c>
      <c r="N992" s="22">
        <f t="shared" si="393"/>
        <v>1.2355430860026209</v>
      </c>
      <c r="O992" s="10">
        <f t="shared" si="394"/>
        <v>1.2369896199999999</v>
      </c>
      <c r="P992" s="10">
        <f t="shared" si="383"/>
        <v>122461.97238000001</v>
      </c>
      <c r="Q992" s="101">
        <f t="shared" si="384"/>
        <v>0</v>
      </c>
      <c r="R992" s="102">
        <f t="shared" si="385"/>
        <v>0</v>
      </c>
      <c r="S992" s="10">
        <f t="shared" si="386"/>
        <v>0</v>
      </c>
      <c r="T992" s="17">
        <f t="shared" si="395"/>
        <v>7.9699999999999993E-2</v>
      </c>
      <c r="U992" s="101">
        <f t="shared" si="375"/>
        <v>256</v>
      </c>
      <c r="V992" s="101">
        <v>252</v>
      </c>
      <c r="W992" s="22">
        <f t="shared" si="387"/>
        <v>1.0810150039999999</v>
      </c>
      <c r="X992" s="18">
        <f t="shared" si="396"/>
        <v>9921.2571819999994</v>
      </c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4"/>
      <c r="AJ992" s="1"/>
      <c r="AK992" s="20"/>
      <c r="AL992" s="5"/>
      <c r="AM992" s="1"/>
      <c r="AN992" s="1"/>
      <c r="AO992" s="1"/>
      <c r="AP992" s="17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205" x14ac:dyDescent="0.2">
      <c r="A993" s="114">
        <f t="shared" si="388"/>
        <v>42453</v>
      </c>
      <c r="B993" s="98">
        <f t="shared" si="379"/>
        <v>132449.346345</v>
      </c>
      <c r="C993" s="10">
        <f t="shared" si="389"/>
        <v>99000</v>
      </c>
      <c r="D993" s="99">
        <f t="shared" si="390"/>
        <v>4591.18</v>
      </c>
      <c r="E993" s="21">
        <f>VLOOKUP(A992,[1]Plan1!$AY$80:$BA$314,3)</f>
        <v>4610.92</v>
      </c>
      <c r="F993" s="121">
        <f t="shared" si="391"/>
        <v>42445</v>
      </c>
      <c r="G993" s="100">
        <f t="shared" si="380"/>
        <v>4.2995482642806948E-3</v>
      </c>
      <c r="H993" s="20">
        <f t="shared" si="392"/>
        <v>42475</v>
      </c>
      <c r="I993" s="20">
        <f t="shared" si="381"/>
        <v>42475</v>
      </c>
      <c r="J993" s="1">
        <f t="shared" si="378"/>
        <v>22</v>
      </c>
      <c r="K993" s="1">
        <f t="shared" si="377"/>
        <v>7</v>
      </c>
      <c r="L993" s="10">
        <f t="shared" si="382"/>
        <v>1.00136603</v>
      </c>
      <c r="M993" s="22">
        <f t="shared" si="376"/>
        <v>1.00899954</v>
      </c>
      <c r="N993" s="22">
        <f t="shared" si="393"/>
        <v>1.2355430860026209</v>
      </c>
      <c r="O993" s="10">
        <f t="shared" si="394"/>
        <v>1.2372308700000001</v>
      </c>
      <c r="P993" s="10">
        <f t="shared" si="383"/>
        <v>122485.85613</v>
      </c>
      <c r="Q993" s="101">
        <f t="shared" si="384"/>
        <v>0</v>
      </c>
      <c r="R993" s="102">
        <f t="shared" si="385"/>
        <v>0</v>
      </c>
      <c r="S993" s="10">
        <f t="shared" si="386"/>
        <v>0</v>
      </c>
      <c r="T993" s="17">
        <f t="shared" si="395"/>
        <v>7.9699999999999993E-2</v>
      </c>
      <c r="U993" s="101">
        <f t="shared" si="375"/>
        <v>257</v>
      </c>
      <c r="V993" s="101">
        <v>252</v>
      </c>
      <c r="W993" s="22">
        <f t="shared" si="387"/>
        <v>1.0813440059999999</v>
      </c>
      <c r="X993" s="18">
        <f t="shared" si="396"/>
        <v>9963.4902149999998</v>
      </c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4"/>
      <c r="AJ993" s="1"/>
      <c r="AK993" s="20"/>
      <c r="AL993" s="5"/>
      <c r="AM993" s="1"/>
      <c r="AN993" s="1"/>
      <c r="AO993" s="1"/>
      <c r="AP993" s="17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205" x14ac:dyDescent="0.2">
      <c r="A994" s="114">
        <f t="shared" si="388"/>
        <v>42454</v>
      </c>
      <c r="B994" s="98">
        <f t="shared" si="379"/>
        <v>132515.49632800001</v>
      </c>
      <c r="C994" s="10">
        <f t="shared" si="389"/>
        <v>99000</v>
      </c>
      <c r="D994" s="99">
        <f t="shared" si="390"/>
        <v>4591.18</v>
      </c>
      <c r="E994" s="21">
        <f>VLOOKUP(A993,[1]Plan1!$AY$80:$BA$314,3)</f>
        <v>4610.92</v>
      </c>
      <c r="F994" s="121">
        <f t="shared" si="391"/>
        <v>42445</v>
      </c>
      <c r="G994" s="100">
        <f t="shared" si="380"/>
        <v>4.2995482642806948E-3</v>
      </c>
      <c r="H994" s="20">
        <f t="shared" si="392"/>
        <v>42475</v>
      </c>
      <c r="I994" s="20">
        <f t="shared" si="381"/>
        <v>42475</v>
      </c>
      <c r="J994" s="1">
        <f t="shared" si="378"/>
        <v>22</v>
      </c>
      <c r="K994" s="1">
        <f t="shared" si="377"/>
        <v>8</v>
      </c>
      <c r="L994" s="10">
        <f t="shared" si="382"/>
        <v>1.0015613299999999</v>
      </c>
      <c r="M994" s="22">
        <f t="shared" si="376"/>
        <v>1.00899954</v>
      </c>
      <c r="N994" s="22">
        <f t="shared" si="393"/>
        <v>1.2355430860026209</v>
      </c>
      <c r="O994" s="10">
        <f t="shared" si="394"/>
        <v>1.23747217</v>
      </c>
      <c r="P994" s="10">
        <f t="shared" si="383"/>
        <v>122509.74483</v>
      </c>
      <c r="Q994" s="101">
        <f t="shared" si="384"/>
        <v>0</v>
      </c>
      <c r="R994" s="102">
        <f t="shared" si="385"/>
        <v>0</v>
      </c>
      <c r="S994" s="10">
        <f t="shared" si="386"/>
        <v>0</v>
      </c>
      <c r="T994" s="17">
        <f t="shared" si="395"/>
        <v>7.9699999999999993E-2</v>
      </c>
      <c r="U994" s="101">
        <f t="shared" si="375"/>
        <v>258</v>
      </c>
      <c r="V994" s="101">
        <v>252</v>
      </c>
      <c r="W994" s="22">
        <f t="shared" si="387"/>
        <v>1.0816731070000001</v>
      </c>
      <c r="X994" s="18">
        <f t="shared" si="396"/>
        <v>10005.751498</v>
      </c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4"/>
      <c r="AJ994" s="1"/>
      <c r="AK994" s="20"/>
      <c r="AL994" s="5"/>
      <c r="AM994" s="1"/>
      <c r="AN994" s="1"/>
      <c r="AO994" s="1"/>
      <c r="AP994" s="17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205" x14ac:dyDescent="0.2">
      <c r="A995" s="114">
        <f t="shared" si="388"/>
        <v>42455</v>
      </c>
      <c r="B995" s="98">
        <f t="shared" si="379"/>
        <v>132515.49632800001</v>
      </c>
      <c r="C995" s="10">
        <f t="shared" si="389"/>
        <v>99000</v>
      </c>
      <c r="D995" s="99">
        <f t="shared" si="390"/>
        <v>4591.18</v>
      </c>
      <c r="E995" s="21">
        <f>VLOOKUP(A994,[1]Plan1!$AY$80:$BA$314,3)</f>
        <v>4610.92</v>
      </c>
      <c r="F995" s="121">
        <f t="shared" si="391"/>
        <v>42445</v>
      </c>
      <c r="G995" s="100">
        <f t="shared" si="380"/>
        <v>4.2995482642806948E-3</v>
      </c>
      <c r="H995" s="20">
        <f t="shared" si="392"/>
        <v>42475</v>
      </c>
      <c r="I995" s="20">
        <f t="shared" si="381"/>
        <v>42475</v>
      </c>
      <c r="J995" s="1">
        <f t="shared" si="378"/>
        <v>22</v>
      </c>
      <c r="K995" s="1">
        <f t="shared" si="377"/>
        <v>8</v>
      </c>
      <c r="L995" s="10">
        <f t="shared" si="382"/>
        <v>1.0015613299999999</v>
      </c>
      <c r="M995" s="22">
        <f t="shared" si="376"/>
        <v>1.00899954</v>
      </c>
      <c r="N995" s="22">
        <f t="shared" si="393"/>
        <v>1.2355430860026209</v>
      </c>
      <c r="O995" s="10">
        <f t="shared" si="394"/>
        <v>1.23747217</v>
      </c>
      <c r="P995" s="10">
        <f t="shared" si="383"/>
        <v>122509.74483</v>
      </c>
      <c r="Q995" s="101">
        <f t="shared" si="384"/>
        <v>0</v>
      </c>
      <c r="R995" s="102">
        <f t="shared" si="385"/>
        <v>0</v>
      </c>
      <c r="S995" s="10">
        <f t="shared" si="386"/>
        <v>0</v>
      </c>
      <c r="T995" s="17">
        <f t="shared" si="395"/>
        <v>7.9699999999999993E-2</v>
      </c>
      <c r="U995" s="101">
        <f t="shared" si="375"/>
        <v>258</v>
      </c>
      <c r="V995" s="101">
        <v>252</v>
      </c>
      <c r="W995" s="22">
        <f t="shared" si="387"/>
        <v>1.0816731070000001</v>
      </c>
      <c r="X995" s="18">
        <f t="shared" si="396"/>
        <v>10005.751498</v>
      </c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4"/>
      <c r="AJ995" s="1"/>
      <c r="AK995" s="20"/>
      <c r="AL995" s="5"/>
      <c r="AM995" s="1"/>
      <c r="AN995" s="1"/>
      <c r="AO995" s="1"/>
      <c r="AP995" s="17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205" x14ac:dyDescent="0.2">
      <c r="A996" s="114">
        <f t="shared" si="388"/>
        <v>42456</v>
      </c>
      <c r="B996" s="98">
        <f t="shared" si="379"/>
        <v>132515.49632800001</v>
      </c>
      <c r="C996" s="10">
        <f t="shared" si="389"/>
        <v>99000</v>
      </c>
      <c r="D996" s="99">
        <f t="shared" si="390"/>
        <v>4591.18</v>
      </c>
      <c r="E996" s="21">
        <f>VLOOKUP(A995,[1]Plan1!$AY$80:$BA$314,3)</f>
        <v>4610.92</v>
      </c>
      <c r="F996" s="121">
        <f t="shared" si="391"/>
        <v>42445</v>
      </c>
      <c r="G996" s="100">
        <f t="shared" si="380"/>
        <v>4.2995482642806948E-3</v>
      </c>
      <c r="H996" s="20">
        <f t="shared" si="392"/>
        <v>42475</v>
      </c>
      <c r="I996" s="20">
        <f t="shared" si="381"/>
        <v>42475</v>
      </c>
      <c r="J996" s="1">
        <f t="shared" si="378"/>
        <v>22</v>
      </c>
      <c r="K996" s="1">
        <f t="shared" si="377"/>
        <v>8</v>
      </c>
      <c r="L996" s="10">
        <f t="shared" si="382"/>
        <v>1.0015613299999999</v>
      </c>
      <c r="M996" s="22">
        <f t="shared" si="376"/>
        <v>1.00899954</v>
      </c>
      <c r="N996" s="22">
        <f t="shared" si="393"/>
        <v>1.2355430860026209</v>
      </c>
      <c r="O996" s="10">
        <f t="shared" si="394"/>
        <v>1.23747217</v>
      </c>
      <c r="P996" s="10">
        <f t="shared" si="383"/>
        <v>122509.74483</v>
      </c>
      <c r="Q996" s="101">
        <f t="shared" si="384"/>
        <v>0</v>
      </c>
      <c r="R996" s="102">
        <f t="shared" si="385"/>
        <v>0</v>
      </c>
      <c r="S996" s="10">
        <f t="shared" si="386"/>
        <v>0</v>
      </c>
      <c r="T996" s="17">
        <f t="shared" si="395"/>
        <v>7.9699999999999993E-2</v>
      </c>
      <c r="U996" s="101">
        <f t="shared" si="375"/>
        <v>258</v>
      </c>
      <c r="V996" s="101">
        <v>252</v>
      </c>
      <c r="W996" s="22">
        <f t="shared" si="387"/>
        <v>1.0816731070000001</v>
      </c>
      <c r="X996" s="18">
        <f t="shared" si="396"/>
        <v>10005.751498</v>
      </c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4"/>
      <c r="AJ996" s="1"/>
      <c r="AK996" s="20"/>
      <c r="AL996" s="5"/>
      <c r="AM996" s="1"/>
      <c r="AN996" s="1"/>
      <c r="AO996" s="1"/>
      <c r="AP996" s="17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205" x14ac:dyDescent="0.2">
      <c r="A997" s="114">
        <f t="shared" si="388"/>
        <v>42457</v>
      </c>
      <c r="B997" s="98">
        <f t="shared" si="379"/>
        <v>132515.49632800001</v>
      </c>
      <c r="C997" s="10">
        <f t="shared" si="389"/>
        <v>99000</v>
      </c>
      <c r="D997" s="99">
        <f t="shared" si="390"/>
        <v>4591.18</v>
      </c>
      <c r="E997" s="21">
        <f>VLOOKUP(A996,[1]Plan1!$AY$80:$BA$314,3)</f>
        <v>4610.92</v>
      </c>
      <c r="F997" s="121">
        <f t="shared" si="391"/>
        <v>42445</v>
      </c>
      <c r="G997" s="100">
        <f t="shared" si="380"/>
        <v>4.2995482642806948E-3</v>
      </c>
      <c r="H997" s="20">
        <f t="shared" si="392"/>
        <v>42475</v>
      </c>
      <c r="I997" s="20">
        <f t="shared" si="381"/>
        <v>42475</v>
      </c>
      <c r="J997" s="1">
        <f t="shared" si="378"/>
        <v>22</v>
      </c>
      <c r="K997" s="1">
        <f t="shared" si="377"/>
        <v>8</v>
      </c>
      <c r="L997" s="10">
        <f t="shared" si="382"/>
        <v>1.0015613299999999</v>
      </c>
      <c r="M997" s="22">
        <f t="shared" si="376"/>
        <v>1.00899954</v>
      </c>
      <c r="N997" s="22">
        <f t="shared" si="393"/>
        <v>1.2355430860026209</v>
      </c>
      <c r="O997" s="10">
        <f t="shared" si="394"/>
        <v>1.23747217</v>
      </c>
      <c r="P997" s="10">
        <f t="shared" si="383"/>
        <v>122509.74483</v>
      </c>
      <c r="Q997" s="101">
        <f t="shared" si="384"/>
        <v>0</v>
      </c>
      <c r="R997" s="102">
        <f t="shared" si="385"/>
        <v>0</v>
      </c>
      <c r="S997" s="10">
        <f t="shared" si="386"/>
        <v>0</v>
      </c>
      <c r="T997" s="17">
        <f t="shared" si="395"/>
        <v>7.9699999999999993E-2</v>
      </c>
      <c r="U997" s="101">
        <f t="shared" ref="U997:U1060" si="397">IF(Q996&gt;0,1,IF(K997=K996,U996,U996+1))</f>
        <v>258</v>
      </c>
      <c r="V997" s="101">
        <v>252</v>
      </c>
      <c r="W997" s="22">
        <f t="shared" si="387"/>
        <v>1.0816731070000001</v>
      </c>
      <c r="X997" s="18">
        <f t="shared" si="396"/>
        <v>10005.751498</v>
      </c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4"/>
      <c r="AJ997" s="1"/>
      <c r="AK997" s="20"/>
      <c r="AL997" s="5"/>
      <c r="AM997" s="1"/>
      <c r="AN997" s="1"/>
      <c r="AO997" s="1"/>
      <c r="AP997" s="17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205" x14ac:dyDescent="0.2">
      <c r="A998" s="114">
        <f t="shared" si="388"/>
        <v>42458</v>
      </c>
      <c r="B998" s="98">
        <f t="shared" si="379"/>
        <v>132581.67976500001</v>
      </c>
      <c r="C998" s="10">
        <f t="shared" si="389"/>
        <v>99000</v>
      </c>
      <c r="D998" s="99">
        <f t="shared" si="390"/>
        <v>4591.18</v>
      </c>
      <c r="E998" s="21">
        <f>VLOOKUP(A997,[1]Plan1!$AY$80:$BA$314,3)</f>
        <v>4610.92</v>
      </c>
      <c r="F998" s="121">
        <f t="shared" si="391"/>
        <v>42445</v>
      </c>
      <c r="G998" s="100">
        <f t="shared" si="380"/>
        <v>4.2995482642806948E-3</v>
      </c>
      <c r="H998" s="20">
        <f t="shared" si="392"/>
        <v>42475</v>
      </c>
      <c r="I998" s="20">
        <f t="shared" si="381"/>
        <v>42475</v>
      </c>
      <c r="J998" s="1">
        <f t="shared" si="378"/>
        <v>22</v>
      </c>
      <c r="K998" s="1">
        <f t="shared" si="377"/>
        <v>9</v>
      </c>
      <c r="L998" s="10">
        <f t="shared" si="382"/>
        <v>1.00175667</v>
      </c>
      <c r="M998" s="22">
        <f t="shared" si="376"/>
        <v>1.00899954</v>
      </c>
      <c r="N998" s="22">
        <f t="shared" si="393"/>
        <v>1.2355430860026209</v>
      </c>
      <c r="O998" s="10">
        <f t="shared" si="394"/>
        <v>1.23771352</v>
      </c>
      <c r="P998" s="10">
        <f t="shared" si="383"/>
        <v>122533.63847999999</v>
      </c>
      <c r="Q998" s="101">
        <f t="shared" si="384"/>
        <v>0</v>
      </c>
      <c r="R998" s="102">
        <f t="shared" si="385"/>
        <v>0</v>
      </c>
      <c r="S998" s="10">
        <f t="shared" si="386"/>
        <v>0</v>
      </c>
      <c r="T998" s="17">
        <f t="shared" si="395"/>
        <v>7.9699999999999993E-2</v>
      </c>
      <c r="U998" s="101">
        <f t="shared" si="397"/>
        <v>259</v>
      </c>
      <c r="V998" s="101">
        <v>252</v>
      </c>
      <c r="W998" s="22">
        <f t="shared" si="387"/>
        <v>1.0820023089999999</v>
      </c>
      <c r="X998" s="18">
        <f t="shared" si="396"/>
        <v>10048.041284999999</v>
      </c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4"/>
      <c r="AJ998" s="1"/>
      <c r="AK998" s="20"/>
      <c r="AL998" s="5"/>
      <c r="AM998" s="1"/>
      <c r="AN998" s="1"/>
      <c r="AO998" s="1"/>
      <c r="AP998" s="17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205" x14ac:dyDescent="0.2">
      <c r="A999" s="114">
        <f t="shared" si="388"/>
        <v>42459</v>
      </c>
      <c r="B999" s="98">
        <f t="shared" si="379"/>
        <v>132647.89654699998</v>
      </c>
      <c r="C999" s="10">
        <f t="shared" si="389"/>
        <v>99000</v>
      </c>
      <c r="D999" s="99">
        <f t="shared" si="390"/>
        <v>4591.18</v>
      </c>
      <c r="E999" s="21">
        <f>VLOOKUP(A998,[1]Plan1!$AY$80:$BA$314,3)</f>
        <v>4610.92</v>
      </c>
      <c r="F999" s="121">
        <f t="shared" si="391"/>
        <v>42445</v>
      </c>
      <c r="G999" s="100">
        <f t="shared" si="380"/>
        <v>4.2995482642806948E-3</v>
      </c>
      <c r="H999" s="20">
        <f t="shared" si="392"/>
        <v>42475</v>
      </c>
      <c r="I999" s="20">
        <f t="shared" si="381"/>
        <v>42475</v>
      </c>
      <c r="J999" s="1">
        <f t="shared" si="378"/>
        <v>22</v>
      </c>
      <c r="K999" s="1">
        <f t="shared" si="377"/>
        <v>10</v>
      </c>
      <c r="L999" s="10">
        <f t="shared" si="382"/>
        <v>1.0019520500000001</v>
      </c>
      <c r="M999" s="22">
        <f t="shared" si="376"/>
        <v>1.00899954</v>
      </c>
      <c r="N999" s="22">
        <f t="shared" si="393"/>
        <v>1.2355430860026209</v>
      </c>
      <c r="O999" s="10">
        <f t="shared" si="394"/>
        <v>1.23795492</v>
      </c>
      <c r="P999" s="10">
        <f t="shared" si="383"/>
        <v>122557.53707999999</v>
      </c>
      <c r="Q999" s="101">
        <f t="shared" si="384"/>
        <v>0</v>
      </c>
      <c r="R999" s="102">
        <f t="shared" si="385"/>
        <v>0</v>
      </c>
      <c r="S999" s="10">
        <f t="shared" si="386"/>
        <v>0</v>
      </c>
      <c r="T999" s="17">
        <f t="shared" si="395"/>
        <v>7.9699999999999993E-2</v>
      </c>
      <c r="U999" s="101">
        <f t="shared" si="397"/>
        <v>260</v>
      </c>
      <c r="V999" s="101">
        <v>252</v>
      </c>
      <c r="W999" s="22">
        <f t="shared" si="387"/>
        <v>1.0823316110000001</v>
      </c>
      <c r="X999" s="18">
        <f t="shared" si="396"/>
        <v>10090.359467</v>
      </c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4"/>
      <c r="AJ999" s="1"/>
      <c r="AK999" s="20"/>
      <c r="AL999" s="5"/>
      <c r="AM999" s="1"/>
      <c r="AN999" s="1"/>
      <c r="AO999" s="1"/>
      <c r="AP999" s="17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205" x14ac:dyDescent="0.2">
      <c r="A1000" s="118">
        <f t="shared" si="388"/>
        <v>42460</v>
      </c>
      <c r="B1000" s="103">
        <f t="shared" si="379"/>
        <v>131206.73963999999</v>
      </c>
      <c r="C1000" s="104">
        <f t="shared" si="389"/>
        <v>99000</v>
      </c>
      <c r="D1000" s="105">
        <f t="shared" si="390"/>
        <v>4591.18</v>
      </c>
      <c r="E1000" s="106">
        <f>VLOOKUP(A999,[1]Plan1!$AY$80:$BA$314,3)</f>
        <v>4610.92</v>
      </c>
      <c r="F1000" s="122">
        <f t="shared" si="391"/>
        <v>42445</v>
      </c>
      <c r="G1000" s="107">
        <f t="shared" si="380"/>
        <v>4.2995482642806948E-3</v>
      </c>
      <c r="H1000" s="81">
        <f t="shared" si="392"/>
        <v>42475</v>
      </c>
      <c r="I1000" s="81">
        <f t="shared" si="381"/>
        <v>42475</v>
      </c>
      <c r="J1000" s="7">
        <f t="shared" si="378"/>
        <v>22</v>
      </c>
      <c r="K1000" s="7">
        <f t="shared" si="377"/>
        <v>11</v>
      </c>
      <c r="L1000" s="104">
        <f t="shared" si="382"/>
        <v>1.00214746</v>
      </c>
      <c r="M1000" s="108">
        <f t="shared" si="376"/>
        <v>1.00899954</v>
      </c>
      <c r="N1000" s="108">
        <f t="shared" si="393"/>
        <v>1.2355430860026209</v>
      </c>
      <c r="O1000" s="104">
        <f t="shared" si="394"/>
        <v>1.2381963600000001</v>
      </c>
      <c r="P1000" s="104">
        <f t="shared" si="383"/>
        <v>122581.43964</v>
      </c>
      <c r="Q1000" s="110">
        <f t="shared" si="384"/>
        <v>5</v>
      </c>
      <c r="R1000" s="109">
        <f t="shared" si="385"/>
        <v>0</v>
      </c>
      <c r="S1000" s="104">
        <f t="shared" si="386"/>
        <v>0</v>
      </c>
      <c r="T1000" s="77">
        <f t="shared" si="395"/>
        <v>7.9699999999999993E-2</v>
      </c>
      <c r="U1000" s="110">
        <f t="shared" si="397"/>
        <v>261</v>
      </c>
      <c r="V1000" s="110">
        <v>252</v>
      </c>
      <c r="W1000" s="108">
        <f t="shared" si="387"/>
        <v>1.0826610130000001</v>
      </c>
      <c r="X1000" s="112">
        <v>8625.2999999999993</v>
      </c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64"/>
      <c r="AJ1000" s="7"/>
      <c r="AK1000" s="81"/>
      <c r="AL1000" s="72"/>
      <c r="AM1000" s="7"/>
      <c r="AN1000" s="7"/>
      <c r="AO1000" s="7"/>
      <c r="AP1000" s="7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64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</row>
    <row r="1001" spans="1:205" x14ac:dyDescent="0.2">
      <c r="A1001" s="114">
        <f t="shared" si="388"/>
        <v>42461</v>
      </c>
      <c r="B1001" s="98">
        <f t="shared" si="379"/>
        <v>124051.677645</v>
      </c>
      <c r="C1001" s="10">
        <f t="shared" si="389"/>
        <v>99000</v>
      </c>
      <c r="D1001" s="99">
        <f t="shared" si="390"/>
        <v>4591.18</v>
      </c>
      <c r="E1001" s="21">
        <f>VLOOKUP(A1000,[1]Plan1!$AY$80:$BA$314,3)</f>
        <v>4610.92</v>
      </c>
      <c r="F1001" s="121">
        <f t="shared" si="391"/>
        <v>42445</v>
      </c>
      <c r="G1001" s="100">
        <f t="shared" si="380"/>
        <v>4.2995482642806948E-3</v>
      </c>
      <c r="H1001" s="20">
        <f t="shared" si="392"/>
        <v>42475</v>
      </c>
      <c r="I1001" s="20">
        <f t="shared" si="381"/>
        <v>42475</v>
      </c>
      <c r="J1001" s="1">
        <f t="shared" si="378"/>
        <v>22</v>
      </c>
      <c r="K1001" s="1">
        <f t="shared" si="377"/>
        <v>12</v>
      </c>
      <c r="L1001" s="10">
        <f t="shared" si="382"/>
        <v>1.00234292</v>
      </c>
      <c r="M1001" s="22">
        <f t="shared" si="376"/>
        <v>1.00899954</v>
      </c>
      <c r="N1001" s="22">
        <f t="shared" si="393"/>
        <v>1.2355430860026209</v>
      </c>
      <c r="O1001" s="10">
        <f t="shared" si="394"/>
        <v>1.2384378599999999</v>
      </c>
      <c r="P1001" s="10">
        <f t="shared" si="383"/>
        <v>122605.34814</v>
      </c>
      <c r="Q1001" s="101">
        <f t="shared" si="384"/>
        <v>0</v>
      </c>
      <c r="R1001" s="102">
        <f t="shared" si="385"/>
        <v>0</v>
      </c>
      <c r="S1001" s="10">
        <f t="shared" si="386"/>
        <v>0</v>
      </c>
      <c r="T1001" s="17">
        <f t="shared" si="395"/>
        <v>7.9699999999999993E-2</v>
      </c>
      <c r="U1001" s="101">
        <f t="shared" si="397"/>
        <v>1</v>
      </c>
      <c r="V1001" s="101">
        <v>252</v>
      </c>
      <c r="W1001" s="113">
        <f t="shared" ref="W1001:W1064" si="398">ROUND((1+T1001)^TRUNC((U1001/V1001),9),9)*ROUND((W$1000/((8625.3/P$1000)+1)),9)</f>
        <v>1.0117966265542708</v>
      </c>
      <c r="X1001" s="18">
        <f t="shared" ref="X1001:X1064" si="399">TRUNC((P1001*(W1001-1)),6)</f>
        <v>1446.3295049999999</v>
      </c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4"/>
      <c r="AJ1001" s="1"/>
      <c r="AK1001" s="20"/>
      <c r="AL1001" s="5"/>
      <c r="AM1001" s="1"/>
      <c r="AN1001" s="1"/>
      <c r="AO1001" s="1"/>
      <c r="AP1001" s="17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205" x14ac:dyDescent="0.2">
      <c r="A1002" s="114">
        <f t="shared" si="388"/>
        <v>42462</v>
      </c>
      <c r="B1002" s="98">
        <f t="shared" si="379"/>
        <v>124113.63398499999</v>
      </c>
      <c r="C1002" s="10">
        <f t="shared" si="389"/>
        <v>99000</v>
      </c>
      <c r="D1002" s="99">
        <f t="shared" si="390"/>
        <v>4591.18</v>
      </c>
      <c r="E1002" s="21">
        <f>VLOOKUP(A1001,[1]Plan1!$AY$80:$BA$314,3)</f>
        <v>4610.92</v>
      </c>
      <c r="F1002" s="121">
        <f t="shared" si="391"/>
        <v>42445</v>
      </c>
      <c r="G1002" s="100">
        <f t="shared" si="380"/>
        <v>4.2995482642806948E-3</v>
      </c>
      <c r="H1002" s="20">
        <f t="shared" si="392"/>
        <v>42475</v>
      </c>
      <c r="I1002" s="20">
        <f t="shared" si="381"/>
        <v>42475</v>
      </c>
      <c r="J1002" s="1">
        <f t="shared" si="378"/>
        <v>22</v>
      </c>
      <c r="K1002" s="1">
        <f t="shared" si="377"/>
        <v>13</v>
      </c>
      <c r="L1002" s="10">
        <f t="shared" si="382"/>
        <v>1.0025384100000001</v>
      </c>
      <c r="M1002" s="22">
        <f t="shared" ref="M1002:M1065" si="400">IF(I1002&gt;I1001,L1001,M1001)</f>
        <v>1.00899954</v>
      </c>
      <c r="N1002" s="22">
        <f t="shared" si="393"/>
        <v>1.2355430860026209</v>
      </c>
      <c r="O1002" s="10">
        <f t="shared" si="394"/>
        <v>1.2386794000000001</v>
      </c>
      <c r="P1002" s="10">
        <f t="shared" si="383"/>
        <v>122629.26059999999</v>
      </c>
      <c r="Q1002" s="101">
        <f t="shared" si="384"/>
        <v>0</v>
      </c>
      <c r="R1002" s="102">
        <f t="shared" si="385"/>
        <v>0</v>
      </c>
      <c r="S1002" s="10">
        <f t="shared" si="386"/>
        <v>0</v>
      </c>
      <c r="T1002" s="17">
        <f t="shared" si="395"/>
        <v>7.9699999999999993E-2</v>
      </c>
      <c r="U1002" s="101">
        <f t="shared" si="397"/>
        <v>2</v>
      </c>
      <c r="V1002" s="101">
        <v>252</v>
      </c>
      <c r="W1002" s="22">
        <f t="shared" si="398"/>
        <v>1.01210456116551</v>
      </c>
      <c r="X1002" s="18">
        <f t="shared" si="399"/>
        <v>1484.3733850000001</v>
      </c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4"/>
      <c r="AJ1002" s="1"/>
      <c r="AK1002" s="20"/>
      <c r="AL1002" s="5"/>
      <c r="AM1002" s="1"/>
      <c r="AN1002" s="1"/>
      <c r="AO1002" s="1"/>
      <c r="AP1002" s="17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205" x14ac:dyDescent="0.2">
      <c r="A1003" s="114">
        <f t="shared" si="388"/>
        <v>42463</v>
      </c>
      <c r="B1003" s="98">
        <f t="shared" si="379"/>
        <v>124113.63398499999</v>
      </c>
      <c r="C1003" s="10">
        <f t="shared" si="389"/>
        <v>99000</v>
      </c>
      <c r="D1003" s="99">
        <f t="shared" si="390"/>
        <v>4591.18</v>
      </c>
      <c r="E1003" s="21">
        <f>VLOOKUP(A1002,[1]Plan1!$AY$80:$BA$314,3)</f>
        <v>4610.92</v>
      </c>
      <c r="F1003" s="121">
        <f t="shared" si="391"/>
        <v>42445</v>
      </c>
      <c r="G1003" s="100">
        <f t="shared" si="380"/>
        <v>4.2995482642806948E-3</v>
      </c>
      <c r="H1003" s="20">
        <f t="shared" si="392"/>
        <v>42475</v>
      </c>
      <c r="I1003" s="20">
        <f t="shared" si="381"/>
        <v>42475</v>
      </c>
      <c r="J1003" s="1">
        <f t="shared" si="378"/>
        <v>22</v>
      </c>
      <c r="K1003" s="1">
        <f t="shared" ref="K1003:K1066" si="401">(J1003-(NETWORKDAYS(A1003,I1003,AK$118:AK$502)-1))</f>
        <v>13</v>
      </c>
      <c r="L1003" s="10">
        <f t="shared" si="382"/>
        <v>1.0025384100000001</v>
      </c>
      <c r="M1003" s="22">
        <f t="shared" si="400"/>
        <v>1.00899954</v>
      </c>
      <c r="N1003" s="22">
        <f t="shared" si="393"/>
        <v>1.2355430860026209</v>
      </c>
      <c r="O1003" s="10">
        <f t="shared" si="394"/>
        <v>1.2386794000000001</v>
      </c>
      <c r="P1003" s="10">
        <f t="shared" si="383"/>
        <v>122629.26059999999</v>
      </c>
      <c r="Q1003" s="101">
        <f t="shared" si="384"/>
        <v>0</v>
      </c>
      <c r="R1003" s="102">
        <f t="shared" si="385"/>
        <v>0</v>
      </c>
      <c r="S1003" s="10">
        <f t="shared" si="386"/>
        <v>0</v>
      </c>
      <c r="T1003" s="17">
        <f t="shared" si="395"/>
        <v>7.9699999999999993E-2</v>
      </c>
      <c r="U1003" s="101">
        <f t="shared" si="397"/>
        <v>2</v>
      </c>
      <c r="V1003" s="101">
        <v>252</v>
      </c>
      <c r="W1003" s="22">
        <f t="shared" si="398"/>
        <v>1.01210456116551</v>
      </c>
      <c r="X1003" s="18">
        <f t="shared" si="399"/>
        <v>1484.3733850000001</v>
      </c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4"/>
      <c r="AJ1003" s="1"/>
      <c r="AK1003" s="20"/>
      <c r="AL1003" s="5"/>
      <c r="AM1003" s="1"/>
      <c r="AN1003" s="1"/>
      <c r="AO1003" s="1"/>
      <c r="AP1003" s="17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205" x14ac:dyDescent="0.2">
      <c r="A1004" s="114">
        <f t="shared" si="388"/>
        <v>42464</v>
      </c>
      <c r="B1004" s="98">
        <f t="shared" si="379"/>
        <v>124113.63398499999</v>
      </c>
      <c r="C1004" s="10">
        <f t="shared" si="389"/>
        <v>99000</v>
      </c>
      <c r="D1004" s="99">
        <f t="shared" si="390"/>
        <v>4591.18</v>
      </c>
      <c r="E1004" s="21">
        <f>VLOOKUP(A1003,[1]Plan1!$AY$80:$BA$314,3)</f>
        <v>4610.92</v>
      </c>
      <c r="F1004" s="121">
        <f t="shared" si="391"/>
        <v>42445</v>
      </c>
      <c r="G1004" s="100">
        <f t="shared" si="380"/>
        <v>4.2995482642806948E-3</v>
      </c>
      <c r="H1004" s="20">
        <f t="shared" si="392"/>
        <v>42475</v>
      </c>
      <c r="I1004" s="20">
        <f t="shared" si="381"/>
        <v>42475</v>
      </c>
      <c r="J1004" s="1">
        <f t="shared" si="378"/>
        <v>22</v>
      </c>
      <c r="K1004" s="1">
        <f t="shared" si="401"/>
        <v>13</v>
      </c>
      <c r="L1004" s="10">
        <f t="shared" si="382"/>
        <v>1.0025384100000001</v>
      </c>
      <c r="M1004" s="22">
        <f t="shared" si="400"/>
        <v>1.00899954</v>
      </c>
      <c r="N1004" s="22">
        <f t="shared" si="393"/>
        <v>1.2355430860026209</v>
      </c>
      <c r="O1004" s="10">
        <f t="shared" si="394"/>
        <v>1.2386794000000001</v>
      </c>
      <c r="P1004" s="10">
        <f t="shared" si="383"/>
        <v>122629.26059999999</v>
      </c>
      <c r="Q1004" s="101">
        <f t="shared" si="384"/>
        <v>0</v>
      </c>
      <c r="R1004" s="102">
        <f t="shared" si="385"/>
        <v>0</v>
      </c>
      <c r="S1004" s="10">
        <f t="shared" si="386"/>
        <v>0</v>
      </c>
      <c r="T1004" s="17">
        <f t="shared" si="395"/>
        <v>7.9699999999999993E-2</v>
      </c>
      <c r="U1004" s="101">
        <f t="shared" si="397"/>
        <v>2</v>
      </c>
      <c r="V1004" s="101">
        <v>252</v>
      </c>
      <c r="W1004" s="22">
        <f t="shared" si="398"/>
        <v>1.01210456116551</v>
      </c>
      <c r="X1004" s="18">
        <f t="shared" si="399"/>
        <v>1484.3733850000001</v>
      </c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4"/>
      <c r="AJ1004" s="1"/>
      <c r="AK1004" s="20"/>
      <c r="AL1004" s="5"/>
      <c r="AM1004" s="1"/>
      <c r="AN1004" s="1"/>
      <c r="AO1004" s="1"/>
      <c r="AP1004" s="17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205" x14ac:dyDescent="0.2">
      <c r="A1005" s="114">
        <f t="shared" si="388"/>
        <v>42465</v>
      </c>
      <c r="B1005" s="98">
        <f t="shared" si="379"/>
        <v>124175.620599</v>
      </c>
      <c r="C1005" s="10">
        <f t="shared" si="389"/>
        <v>99000</v>
      </c>
      <c r="D1005" s="99">
        <f t="shared" si="390"/>
        <v>4591.18</v>
      </c>
      <c r="E1005" s="21">
        <f>VLOOKUP(A1004,[1]Plan1!$AY$80:$BA$314,3)</f>
        <v>4610.92</v>
      </c>
      <c r="F1005" s="121">
        <f t="shared" si="391"/>
        <v>42445</v>
      </c>
      <c r="G1005" s="100">
        <f t="shared" si="380"/>
        <v>4.2995482642806948E-3</v>
      </c>
      <c r="H1005" s="20">
        <f t="shared" si="392"/>
        <v>42475</v>
      </c>
      <c r="I1005" s="20">
        <f t="shared" si="381"/>
        <v>42475</v>
      </c>
      <c r="J1005" s="1">
        <f t="shared" si="378"/>
        <v>22</v>
      </c>
      <c r="K1005" s="1">
        <f t="shared" si="401"/>
        <v>14</v>
      </c>
      <c r="L1005" s="10">
        <f t="shared" si="382"/>
        <v>1.0027339399999999</v>
      </c>
      <c r="M1005" s="22">
        <f t="shared" si="400"/>
        <v>1.00899954</v>
      </c>
      <c r="N1005" s="22">
        <f t="shared" si="393"/>
        <v>1.2355430860026209</v>
      </c>
      <c r="O1005" s="10">
        <f t="shared" si="394"/>
        <v>1.2389209800000001</v>
      </c>
      <c r="P1005" s="10">
        <f t="shared" si="383"/>
        <v>122653.17702</v>
      </c>
      <c r="Q1005" s="101">
        <f t="shared" si="384"/>
        <v>0</v>
      </c>
      <c r="R1005" s="102">
        <f t="shared" si="385"/>
        <v>0</v>
      </c>
      <c r="S1005" s="10">
        <f t="shared" si="386"/>
        <v>0</v>
      </c>
      <c r="T1005" s="17">
        <f t="shared" si="395"/>
        <v>7.9699999999999993E-2</v>
      </c>
      <c r="U1005" s="101">
        <f t="shared" si="397"/>
        <v>3</v>
      </c>
      <c r="V1005" s="101">
        <v>252</v>
      </c>
      <c r="W1005" s="22">
        <f t="shared" si="398"/>
        <v>1.0124125898452059</v>
      </c>
      <c r="X1005" s="18">
        <f t="shared" si="399"/>
        <v>1522.443579</v>
      </c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4"/>
      <c r="AJ1005" s="1"/>
      <c r="AK1005" s="20"/>
      <c r="AL1005" s="5"/>
      <c r="AM1005" s="1"/>
      <c r="AN1005" s="1"/>
      <c r="AO1005" s="1"/>
      <c r="AP1005" s="17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205" x14ac:dyDescent="0.2">
      <c r="A1006" s="114">
        <f t="shared" si="388"/>
        <v>42466</v>
      </c>
      <c r="B1006" s="98">
        <f t="shared" si="379"/>
        <v>124237.637497</v>
      </c>
      <c r="C1006" s="10">
        <f t="shared" si="389"/>
        <v>99000</v>
      </c>
      <c r="D1006" s="99">
        <f t="shared" si="390"/>
        <v>4591.18</v>
      </c>
      <c r="E1006" s="21">
        <f>VLOOKUP(A1005,[1]Plan1!$AY$80:$BA$314,3)</f>
        <v>4610.92</v>
      </c>
      <c r="F1006" s="121">
        <f t="shared" si="391"/>
        <v>42445</v>
      </c>
      <c r="G1006" s="100">
        <f t="shared" si="380"/>
        <v>4.2995482642806948E-3</v>
      </c>
      <c r="H1006" s="20">
        <f t="shared" si="392"/>
        <v>42475</v>
      </c>
      <c r="I1006" s="20">
        <f t="shared" si="381"/>
        <v>42475</v>
      </c>
      <c r="J1006" s="1">
        <f t="shared" si="378"/>
        <v>22</v>
      </c>
      <c r="K1006" s="1">
        <f t="shared" si="401"/>
        <v>15</v>
      </c>
      <c r="L1006" s="10">
        <f t="shared" si="382"/>
        <v>1.0029295</v>
      </c>
      <c r="M1006" s="22">
        <f t="shared" si="400"/>
        <v>1.00899954</v>
      </c>
      <c r="N1006" s="22">
        <f t="shared" si="393"/>
        <v>1.2355430860026209</v>
      </c>
      <c r="O1006" s="10">
        <f t="shared" si="394"/>
        <v>1.2391626</v>
      </c>
      <c r="P1006" s="10">
        <f t="shared" si="383"/>
        <v>122677.0974</v>
      </c>
      <c r="Q1006" s="101">
        <f t="shared" si="384"/>
        <v>0</v>
      </c>
      <c r="R1006" s="102">
        <f t="shared" si="385"/>
        <v>0</v>
      </c>
      <c r="S1006" s="10">
        <f t="shared" si="386"/>
        <v>0</v>
      </c>
      <c r="T1006" s="17">
        <f t="shared" si="395"/>
        <v>7.9699999999999993E-2</v>
      </c>
      <c r="U1006" s="101">
        <f t="shared" si="397"/>
        <v>4</v>
      </c>
      <c r="V1006" s="101">
        <v>252</v>
      </c>
      <c r="W1006" s="22">
        <f t="shared" si="398"/>
        <v>1.0127207125933588</v>
      </c>
      <c r="X1006" s="18">
        <f t="shared" si="399"/>
        <v>1560.5400970000001</v>
      </c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4"/>
      <c r="AJ1006" s="1"/>
      <c r="AK1006" s="20"/>
      <c r="AL1006" s="5"/>
      <c r="AM1006" s="1"/>
      <c r="AN1006" s="1"/>
      <c r="AO1006" s="1"/>
      <c r="AP1006" s="17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205" x14ac:dyDescent="0.2">
      <c r="A1007" s="114">
        <f t="shared" si="388"/>
        <v>42467</v>
      </c>
      <c r="B1007" s="98">
        <f t="shared" si="379"/>
        <v>124299.687699</v>
      </c>
      <c r="C1007" s="10">
        <f t="shared" si="389"/>
        <v>99000</v>
      </c>
      <c r="D1007" s="99">
        <f t="shared" si="390"/>
        <v>4591.18</v>
      </c>
      <c r="E1007" s="21">
        <f>VLOOKUP(A1006,[1]Plan1!$AY$80:$BA$314,3)</f>
        <v>4610.92</v>
      </c>
      <c r="F1007" s="121">
        <f t="shared" si="391"/>
        <v>42445</v>
      </c>
      <c r="G1007" s="100">
        <f t="shared" si="380"/>
        <v>4.2995482642806948E-3</v>
      </c>
      <c r="H1007" s="20">
        <f t="shared" si="392"/>
        <v>42475</v>
      </c>
      <c r="I1007" s="20">
        <f t="shared" si="381"/>
        <v>42475</v>
      </c>
      <c r="J1007" s="1">
        <f t="shared" si="378"/>
        <v>22</v>
      </c>
      <c r="K1007" s="1">
        <f t="shared" si="401"/>
        <v>16</v>
      </c>
      <c r="L1007" s="10">
        <f t="shared" si="382"/>
        <v>1.00312511</v>
      </c>
      <c r="M1007" s="22">
        <f t="shared" si="400"/>
        <v>1.00899954</v>
      </c>
      <c r="N1007" s="22">
        <f t="shared" si="393"/>
        <v>1.2355430860026209</v>
      </c>
      <c r="O1007" s="10">
        <f t="shared" si="394"/>
        <v>1.23940429</v>
      </c>
      <c r="P1007" s="10">
        <f t="shared" si="383"/>
        <v>122701.02471</v>
      </c>
      <c r="Q1007" s="101">
        <f t="shared" si="384"/>
        <v>0</v>
      </c>
      <c r="R1007" s="102">
        <f t="shared" si="385"/>
        <v>0</v>
      </c>
      <c r="S1007" s="10">
        <f t="shared" si="386"/>
        <v>0</v>
      </c>
      <c r="T1007" s="17">
        <f t="shared" si="395"/>
        <v>7.9699999999999993E-2</v>
      </c>
      <c r="U1007" s="101">
        <f t="shared" si="397"/>
        <v>5</v>
      </c>
      <c r="V1007" s="101">
        <v>252</v>
      </c>
      <c r="W1007" s="22">
        <f t="shared" si="398"/>
        <v>1.013028929409969</v>
      </c>
      <c r="X1007" s="18">
        <f t="shared" si="399"/>
        <v>1598.6629889999999</v>
      </c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4"/>
      <c r="AJ1007" s="1"/>
      <c r="AK1007" s="20"/>
      <c r="AL1007" s="5"/>
      <c r="AM1007" s="1"/>
      <c r="AN1007" s="1"/>
      <c r="AO1007" s="1"/>
      <c r="AP1007" s="17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205" x14ac:dyDescent="0.2">
      <c r="A1008" s="114">
        <f t="shared" si="388"/>
        <v>42468</v>
      </c>
      <c r="B1008" s="98">
        <f t="shared" si="379"/>
        <v>124361.76708000001</v>
      </c>
      <c r="C1008" s="10">
        <f t="shared" si="389"/>
        <v>99000</v>
      </c>
      <c r="D1008" s="99">
        <f t="shared" si="390"/>
        <v>4591.18</v>
      </c>
      <c r="E1008" s="21">
        <f>VLOOKUP(A1007,[1]Plan1!$AY$80:$BA$314,3)</f>
        <v>4610.92</v>
      </c>
      <c r="F1008" s="121">
        <f t="shared" si="391"/>
        <v>42445</v>
      </c>
      <c r="G1008" s="100">
        <f t="shared" si="380"/>
        <v>4.2995482642806948E-3</v>
      </c>
      <c r="H1008" s="20">
        <f t="shared" si="392"/>
        <v>42475</v>
      </c>
      <c r="I1008" s="20">
        <f t="shared" si="381"/>
        <v>42475</v>
      </c>
      <c r="J1008" s="1">
        <f t="shared" si="378"/>
        <v>22</v>
      </c>
      <c r="K1008" s="1">
        <f t="shared" si="401"/>
        <v>17</v>
      </c>
      <c r="L1008" s="10">
        <f t="shared" si="382"/>
        <v>1.0033207500000001</v>
      </c>
      <c r="M1008" s="22">
        <f t="shared" si="400"/>
        <v>1.00899954</v>
      </c>
      <c r="N1008" s="22">
        <f t="shared" si="393"/>
        <v>1.2355430860026209</v>
      </c>
      <c r="O1008" s="10">
        <f t="shared" si="394"/>
        <v>1.23964601</v>
      </c>
      <c r="P1008" s="10">
        <f t="shared" si="383"/>
        <v>122724.95499</v>
      </c>
      <c r="Q1008" s="101">
        <f t="shared" si="384"/>
        <v>0</v>
      </c>
      <c r="R1008" s="102">
        <f t="shared" si="385"/>
        <v>0</v>
      </c>
      <c r="S1008" s="10">
        <f t="shared" si="386"/>
        <v>0</v>
      </c>
      <c r="T1008" s="17">
        <f t="shared" si="395"/>
        <v>7.9699999999999993E-2</v>
      </c>
      <c r="U1008" s="101">
        <f t="shared" si="397"/>
        <v>6</v>
      </c>
      <c r="V1008" s="101">
        <v>252</v>
      </c>
      <c r="W1008" s="22">
        <f t="shared" si="398"/>
        <v>1.0133372392835474</v>
      </c>
      <c r="X1008" s="18">
        <f t="shared" si="399"/>
        <v>1636.8120899999999</v>
      </c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4"/>
      <c r="AJ1008" s="1"/>
      <c r="AK1008" s="20"/>
      <c r="AL1008" s="5"/>
      <c r="AM1008" s="1"/>
      <c r="AN1008" s="1"/>
      <c r="AO1008" s="1"/>
      <c r="AP1008" s="17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x14ac:dyDescent="0.2">
      <c r="A1009" s="114">
        <f t="shared" si="388"/>
        <v>42469</v>
      </c>
      <c r="B1009" s="98">
        <f t="shared" si="379"/>
        <v>124423.877782</v>
      </c>
      <c r="C1009" s="10">
        <f t="shared" si="389"/>
        <v>99000</v>
      </c>
      <c r="D1009" s="99">
        <f t="shared" si="390"/>
        <v>4591.18</v>
      </c>
      <c r="E1009" s="21">
        <f>VLOOKUP(A1008,[1]Plan1!$AY$80:$BA$314,3)</f>
        <v>4610.92</v>
      </c>
      <c r="F1009" s="121">
        <f t="shared" si="391"/>
        <v>42445</v>
      </c>
      <c r="G1009" s="100">
        <f t="shared" si="380"/>
        <v>4.2995482642806948E-3</v>
      </c>
      <c r="H1009" s="20">
        <f t="shared" si="392"/>
        <v>42475</v>
      </c>
      <c r="I1009" s="20">
        <f t="shared" si="381"/>
        <v>42475</v>
      </c>
      <c r="J1009" s="1">
        <f t="shared" si="378"/>
        <v>22</v>
      </c>
      <c r="K1009" s="1">
        <f t="shared" si="401"/>
        <v>18</v>
      </c>
      <c r="L1009" s="10">
        <f t="shared" si="382"/>
        <v>1.0035164299999999</v>
      </c>
      <c r="M1009" s="22">
        <f t="shared" si="400"/>
        <v>1.00899954</v>
      </c>
      <c r="N1009" s="22">
        <f t="shared" si="393"/>
        <v>1.2355430860026209</v>
      </c>
      <c r="O1009" s="10">
        <f t="shared" si="394"/>
        <v>1.2398877800000001</v>
      </c>
      <c r="P1009" s="10">
        <f t="shared" si="383"/>
        <v>122748.89022</v>
      </c>
      <c r="Q1009" s="101">
        <f t="shared" si="384"/>
        <v>0</v>
      </c>
      <c r="R1009" s="102">
        <f t="shared" si="385"/>
        <v>0</v>
      </c>
      <c r="S1009" s="10">
        <f t="shared" si="386"/>
        <v>0</v>
      </c>
      <c r="T1009" s="17">
        <f t="shared" si="395"/>
        <v>7.9699999999999993E-2</v>
      </c>
      <c r="U1009" s="101">
        <f t="shared" si="397"/>
        <v>7</v>
      </c>
      <c r="V1009" s="101">
        <v>252</v>
      </c>
      <c r="W1009" s="22">
        <f t="shared" si="398"/>
        <v>1.0136456432255827</v>
      </c>
      <c r="X1009" s="18">
        <f t="shared" si="399"/>
        <v>1674.987562</v>
      </c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4"/>
      <c r="AJ1009" s="1"/>
      <c r="AK1009" s="20"/>
      <c r="AL1009" s="5"/>
      <c r="AM1009" s="1"/>
      <c r="AN1009" s="1"/>
      <c r="AO1009" s="1"/>
      <c r="AP1009" s="17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x14ac:dyDescent="0.2">
      <c r="A1010" s="114">
        <f t="shared" si="388"/>
        <v>42470</v>
      </c>
      <c r="B1010" s="98">
        <f t="shared" si="379"/>
        <v>124423.877782</v>
      </c>
      <c r="C1010" s="10">
        <f t="shared" si="389"/>
        <v>99000</v>
      </c>
      <c r="D1010" s="99">
        <f t="shared" si="390"/>
        <v>4591.18</v>
      </c>
      <c r="E1010" s="21">
        <f>VLOOKUP(A1009,[1]Plan1!$AY$80:$BA$314,3)</f>
        <v>4610.92</v>
      </c>
      <c r="F1010" s="121">
        <f t="shared" si="391"/>
        <v>42445</v>
      </c>
      <c r="G1010" s="100">
        <f t="shared" si="380"/>
        <v>4.2995482642806948E-3</v>
      </c>
      <c r="H1010" s="20">
        <f t="shared" si="392"/>
        <v>42475</v>
      </c>
      <c r="I1010" s="20">
        <f t="shared" si="381"/>
        <v>42475</v>
      </c>
      <c r="J1010" s="1">
        <f t="shared" si="378"/>
        <v>22</v>
      </c>
      <c r="K1010" s="1">
        <f t="shared" si="401"/>
        <v>18</v>
      </c>
      <c r="L1010" s="10">
        <f t="shared" si="382"/>
        <v>1.0035164299999999</v>
      </c>
      <c r="M1010" s="22">
        <f t="shared" si="400"/>
        <v>1.00899954</v>
      </c>
      <c r="N1010" s="22">
        <f t="shared" si="393"/>
        <v>1.2355430860026209</v>
      </c>
      <c r="O1010" s="10">
        <f t="shared" si="394"/>
        <v>1.2398877800000001</v>
      </c>
      <c r="P1010" s="10">
        <f t="shared" si="383"/>
        <v>122748.89022</v>
      </c>
      <c r="Q1010" s="101">
        <f t="shared" si="384"/>
        <v>0</v>
      </c>
      <c r="R1010" s="102">
        <f t="shared" si="385"/>
        <v>0</v>
      </c>
      <c r="S1010" s="10">
        <f t="shared" si="386"/>
        <v>0</v>
      </c>
      <c r="T1010" s="17">
        <f t="shared" si="395"/>
        <v>7.9699999999999993E-2</v>
      </c>
      <c r="U1010" s="101">
        <f t="shared" si="397"/>
        <v>7</v>
      </c>
      <c r="V1010" s="101">
        <v>252</v>
      </c>
      <c r="W1010" s="22">
        <f t="shared" si="398"/>
        <v>1.0136456432255827</v>
      </c>
      <c r="X1010" s="18">
        <f t="shared" si="399"/>
        <v>1674.987562</v>
      </c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4"/>
      <c r="AJ1010" s="1"/>
      <c r="AK1010" s="20"/>
      <c r="AL1010" s="5"/>
      <c r="AM1010" s="1"/>
      <c r="AN1010" s="1"/>
      <c r="AO1010" s="1"/>
      <c r="AP1010" s="17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x14ac:dyDescent="0.2">
      <c r="A1011" s="114">
        <f t="shared" si="388"/>
        <v>42471</v>
      </c>
      <c r="B1011" s="98">
        <f t="shared" si="379"/>
        <v>124423.877782</v>
      </c>
      <c r="C1011" s="10">
        <f t="shared" si="389"/>
        <v>99000</v>
      </c>
      <c r="D1011" s="99">
        <f t="shared" si="390"/>
        <v>4591.18</v>
      </c>
      <c r="E1011" s="21">
        <f>VLOOKUP(A1010,[1]Plan1!$AY$80:$BA$314,3)</f>
        <v>4610.92</v>
      </c>
      <c r="F1011" s="121">
        <f t="shared" si="391"/>
        <v>42445</v>
      </c>
      <c r="G1011" s="100">
        <f t="shared" si="380"/>
        <v>4.2995482642806948E-3</v>
      </c>
      <c r="H1011" s="20">
        <f t="shared" si="392"/>
        <v>42475</v>
      </c>
      <c r="I1011" s="20">
        <f t="shared" si="381"/>
        <v>42475</v>
      </c>
      <c r="J1011" s="1">
        <f t="shared" si="378"/>
        <v>22</v>
      </c>
      <c r="K1011" s="1">
        <f t="shared" si="401"/>
        <v>18</v>
      </c>
      <c r="L1011" s="10">
        <f t="shared" si="382"/>
        <v>1.0035164299999999</v>
      </c>
      <c r="M1011" s="22">
        <f t="shared" si="400"/>
        <v>1.00899954</v>
      </c>
      <c r="N1011" s="22">
        <f t="shared" si="393"/>
        <v>1.2355430860026209</v>
      </c>
      <c r="O1011" s="10">
        <f t="shared" si="394"/>
        <v>1.2398877800000001</v>
      </c>
      <c r="P1011" s="10">
        <f t="shared" si="383"/>
        <v>122748.89022</v>
      </c>
      <c r="Q1011" s="101">
        <f t="shared" si="384"/>
        <v>0</v>
      </c>
      <c r="R1011" s="102">
        <f t="shared" si="385"/>
        <v>0</v>
      </c>
      <c r="S1011" s="10">
        <f t="shared" si="386"/>
        <v>0</v>
      </c>
      <c r="T1011" s="17">
        <f t="shared" si="395"/>
        <v>7.9699999999999993E-2</v>
      </c>
      <c r="U1011" s="101">
        <f t="shared" si="397"/>
        <v>7</v>
      </c>
      <c r="V1011" s="101">
        <v>252</v>
      </c>
      <c r="W1011" s="22">
        <f t="shared" si="398"/>
        <v>1.0136456432255827</v>
      </c>
      <c r="X1011" s="18">
        <f t="shared" si="399"/>
        <v>1674.987562</v>
      </c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4"/>
      <c r="AJ1011" s="1"/>
      <c r="AK1011" s="20"/>
      <c r="AL1011" s="5"/>
      <c r="AM1011" s="1"/>
      <c r="AN1011" s="1"/>
      <c r="AO1011" s="1"/>
      <c r="AP1011" s="17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x14ac:dyDescent="0.2">
      <c r="A1012" s="114">
        <f t="shared" si="388"/>
        <v>42472</v>
      </c>
      <c r="B1012" s="98">
        <f t="shared" si="379"/>
        <v>124486.01981500001</v>
      </c>
      <c r="C1012" s="10">
        <f t="shared" si="389"/>
        <v>99000</v>
      </c>
      <c r="D1012" s="99">
        <f t="shared" si="390"/>
        <v>4591.18</v>
      </c>
      <c r="E1012" s="21">
        <f>VLOOKUP(A1011,[1]Plan1!$AY$80:$BA$314,3)</f>
        <v>4610.92</v>
      </c>
      <c r="F1012" s="121">
        <f t="shared" si="391"/>
        <v>42445</v>
      </c>
      <c r="G1012" s="100">
        <f t="shared" si="380"/>
        <v>4.2995482642806948E-3</v>
      </c>
      <c r="H1012" s="20">
        <f t="shared" si="392"/>
        <v>42475</v>
      </c>
      <c r="I1012" s="20">
        <f t="shared" si="381"/>
        <v>42475</v>
      </c>
      <c r="J1012" s="1">
        <f t="shared" si="378"/>
        <v>22</v>
      </c>
      <c r="K1012" s="1">
        <f t="shared" si="401"/>
        <v>19</v>
      </c>
      <c r="L1012" s="10">
        <f t="shared" si="382"/>
        <v>1.0037121499999999</v>
      </c>
      <c r="M1012" s="22">
        <f t="shared" si="400"/>
        <v>1.00899954</v>
      </c>
      <c r="N1012" s="22">
        <f t="shared" si="393"/>
        <v>1.2355430860026209</v>
      </c>
      <c r="O1012" s="10">
        <f t="shared" si="394"/>
        <v>1.2401295999999999</v>
      </c>
      <c r="P1012" s="10">
        <f t="shared" si="383"/>
        <v>122772.83040000001</v>
      </c>
      <c r="Q1012" s="101">
        <f t="shared" si="384"/>
        <v>0</v>
      </c>
      <c r="R1012" s="102">
        <f t="shared" si="385"/>
        <v>0</v>
      </c>
      <c r="S1012" s="10">
        <f t="shared" si="386"/>
        <v>0</v>
      </c>
      <c r="T1012" s="17">
        <f t="shared" si="395"/>
        <v>7.9699999999999993E-2</v>
      </c>
      <c r="U1012" s="101">
        <f t="shared" si="397"/>
        <v>8</v>
      </c>
      <c r="V1012" s="101">
        <v>252</v>
      </c>
      <c r="W1012" s="22">
        <f t="shared" si="398"/>
        <v>1.0139541412360749</v>
      </c>
      <c r="X1012" s="18">
        <f t="shared" si="399"/>
        <v>1713.1894150000001</v>
      </c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4"/>
      <c r="AJ1012" s="1"/>
      <c r="AK1012" s="20"/>
      <c r="AL1012" s="5"/>
      <c r="AM1012" s="1"/>
      <c r="AN1012" s="1"/>
      <c r="AO1012" s="1"/>
      <c r="AP1012" s="17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x14ac:dyDescent="0.2">
      <c r="A1013" s="114">
        <f t="shared" si="388"/>
        <v>42473</v>
      </c>
      <c r="B1013" s="98">
        <f t="shared" si="379"/>
        <v>124548.193067</v>
      </c>
      <c r="C1013" s="10">
        <f t="shared" si="389"/>
        <v>99000</v>
      </c>
      <c r="D1013" s="99">
        <f t="shared" si="390"/>
        <v>4591.18</v>
      </c>
      <c r="E1013" s="21">
        <f>VLOOKUP(A1012,[1]Plan1!$AY$80:$BA$314,3)</f>
        <v>4610.92</v>
      </c>
      <c r="F1013" s="121">
        <f t="shared" si="391"/>
        <v>42445</v>
      </c>
      <c r="G1013" s="100">
        <f t="shared" si="380"/>
        <v>4.2995482642806948E-3</v>
      </c>
      <c r="H1013" s="20">
        <f t="shared" si="392"/>
        <v>42475</v>
      </c>
      <c r="I1013" s="20">
        <f t="shared" si="381"/>
        <v>42475</v>
      </c>
      <c r="J1013" s="1">
        <f t="shared" si="378"/>
        <v>22</v>
      </c>
      <c r="K1013" s="1">
        <f t="shared" si="401"/>
        <v>20</v>
      </c>
      <c r="L1013" s="10">
        <f t="shared" si="382"/>
        <v>1.0039079099999999</v>
      </c>
      <c r="M1013" s="22">
        <f t="shared" si="400"/>
        <v>1.00899954</v>
      </c>
      <c r="N1013" s="22">
        <f t="shared" si="393"/>
        <v>1.2355430860026209</v>
      </c>
      <c r="O1013" s="10">
        <f t="shared" si="394"/>
        <v>1.2403714699999999</v>
      </c>
      <c r="P1013" s="10">
        <f t="shared" si="383"/>
        <v>122796.77553</v>
      </c>
      <c r="Q1013" s="101">
        <f t="shared" si="384"/>
        <v>0</v>
      </c>
      <c r="R1013" s="102">
        <f t="shared" si="385"/>
        <v>0</v>
      </c>
      <c r="S1013" s="10">
        <f t="shared" si="386"/>
        <v>0</v>
      </c>
      <c r="T1013" s="17">
        <f t="shared" si="395"/>
        <v>7.9699999999999993E-2</v>
      </c>
      <c r="U1013" s="101">
        <f t="shared" si="397"/>
        <v>9</v>
      </c>
      <c r="V1013" s="101">
        <v>252</v>
      </c>
      <c r="W1013" s="22">
        <f t="shared" si="398"/>
        <v>1.0142627323035354</v>
      </c>
      <c r="X1013" s="18">
        <f t="shared" si="399"/>
        <v>1751.417537</v>
      </c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4"/>
      <c r="AJ1013" s="1"/>
      <c r="AK1013" s="20"/>
      <c r="AL1013" s="5"/>
      <c r="AM1013" s="1"/>
      <c r="AN1013" s="1"/>
      <c r="AO1013" s="1"/>
      <c r="AP1013" s="17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x14ac:dyDescent="0.2">
      <c r="A1014" s="114">
        <f t="shared" si="388"/>
        <v>42474</v>
      </c>
      <c r="B1014" s="98">
        <f t="shared" si="379"/>
        <v>124610.397797</v>
      </c>
      <c r="C1014" s="10">
        <f t="shared" si="389"/>
        <v>99000</v>
      </c>
      <c r="D1014" s="99">
        <f t="shared" si="390"/>
        <v>4591.18</v>
      </c>
      <c r="E1014" s="21">
        <f>VLOOKUP(A1013,[1]Plan1!$AY$80:$BA$314,3)</f>
        <v>4610.92</v>
      </c>
      <c r="F1014" s="121">
        <f t="shared" si="391"/>
        <v>42445</v>
      </c>
      <c r="G1014" s="100">
        <f t="shared" si="380"/>
        <v>4.2995482642806948E-3</v>
      </c>
      <c r="H1014" s="20">
        <f t="shared" si="392"/>
        <v>42475</v>
      </c>
      <c r="I1014" s="20">
        <f t="shared" si="381"/>
        <v>42475</v>
      </c>
      <c r="J1014" s="1">
        <f t="shared" si="378"/>
        <v>22</v>
      </c>
      <c r="K1014" s="1">
        <f t="shared" si="401"/>
        <v>21</v>
      </c>
      <c r="L1014" s="10">
        <f t="shared" si="382"/>
        <v>1.0041037100000001</v>
      </c>
      <c r="M1014" s="22">
        <f t="shared" si="400"/>
        <v>1.00899954</v>
      </c>
      <c r="N1014" s="22">
        <f t="shared" si="393"/>
        <v>1.2355430860026209</v>
      </c>
      <c r="O1014" s="10">
        <f t="shared" si="394"/>
        <v>1.24061339</v>
      </c>
      <c r="P1014" s="10">
        <f t="shared" si="383"/>
        <v>122820.72560999999</v>
      </c>
      <c r="Q1014" s="101">
        <f t="shared" si="384"/>
        <v>0</v>
      </c>
      <c r="R1014" s="102">
        <f t="shared" si="385"/>
        <v>0</v>
      </c>
      <c r="S1014" s="10">
        <f t="shared" si="386"/>
        <v>0</v>
      </c>
      <c r="T1014" s="17">
        <f t="shared" si="395"/>
        <v>7.9699999999999993E-2</v>
      </c>
      <c r="U1014" s="101">
        <f t="shared" si="397"/>
        <v>10</v>
      </c>
      <c r="V1014" s="101">
        <v>252</v>
      </c>
      <c r="W1014" s="22">
        <f t="shared" si="398"/>
        <v>1.0145714184509418</v>
      </c>
      <c r="X1014" s="18">
        <f t="shared" si="399"/>
        <v>1789.6721869999999</v>
      </c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4"/>
      <c r="AJ1014" s="1"/>
      <c r="AK1014" s="20"/>
      <c r="AL1014" s="5"/>
      <c r="AM1014" s="1"/>
      <c r="AN1014" s="1"/>
      <c r="AO1014" s="1"/>
      <c r="AP1014" s="17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x14ac:dyDescent="0.2">
      <c r="A1015" s="114">
        <f t="shared" si="388"/>
        <v>42475</v>
      </c>
      <c r="B1015" s="98">
        <f t="shared" si="379"/>
        <v>124672.63276400001</v>
      </c>
      <c r="C1015" s="10">
        <f t="shared" si="389"/>
        <v>99000</v>
      </c>
      <c r="D1015" s="99">
        <f t="shared" si="390"/>
        <v>4591.18</v>
      </c>
      <c r="E1015" s="21">
        <f>VLOOKUP(A1014,[1]Plan1!$AY$80:$BA$314,3)</f>
        <v>4610.92</v>
      </c>
      <c r="F1015" s="121">
        <f t="shared" si="391"/>
        <v>42445</v>
      </c>
      <c r="G1015" s="100">
        <f t="shared" si="380"/>
        <v>4.2995482642806948E-3</v>
      </c>
      <c r="H1015" s="20">
        <f t="shared" si="392"/>
        <v>42506</v>
      </c>
      <c r="I1015" s="20">
        <f t="shared" si="381"/>
        <v>42475</v>
      </c>
      <c r="J1015" s="1">
        <f t="shared" ref="J1015:J1078" si="402">IF(I1015=I1014,J1014,NETWORKDAYS(I1014,I1015,$AK$118:$AK$502)-1)</f>
        <v>22</v>
      </c>
      <c r="K1015" s="1">
        <f t="shared" si="401"/>
        <v>22</v>
      </c>
      <c r="L1015" s="10">
        <f t="shared" si="382"/>
        <v>1.0042995400000001</v>
      </c>
      <c r="M1015" s="22">
        <f t="shared" si="400"/>
        <v>1.00899954</v>
      </c>
      <c r="N1015" s="22">
        <f t="shared" si="393"/>
        <v>1.2355430860026209</v>
      </c>
      <c r="O1015" s="10">
        <f t="shared" si="394"/>
        <v>1.2408553499999999</v>
      </c>
      <c r="P1015" s="10">
        <f t="shared" si="383"/>
        <v>122844.67965000001</v>
      </c>
      <c r="Q1015" s="101">
        <f t="shared" si="384"/>
        <v>0</v>
      </c>
      <c r="R1015" s="102">
        <f t="shared" si="385"/>
        <v>0</v>
      </c>
      <c r="S1015" s="10">
        <f t="shared" si="386"/>
        <v>0</v>
      </c>
      <c r="T1015" s="17">
        <f t="shared" si="395"/>
        <v>7.9699999999999993E-2</v>
      </c>
      <c r="U1015" s="101">
        <f t="shared" si="397"/>
        <v>11</v>
      </c>
      <c r="V1015" s="101">
        <v>252</v>
      </c>
      <c r="W1015" s="22">
        <f t="shared" si="398"/>
        <v>1.0148801976553163</v>
      </c>
      <c r="X1015" s="18">
        <f t="shared" si="399"/>
        <v>1827.9531139999999</v>
      </c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4"/>
      <c r="AJ1015" s="1"/>
      <c r="AK1015" s="20"/>
      <c r="AL1015" s="5"/>
      <c r="AM1015" s="1"/>
      <c r="AN1015" s="1"/>
      <c r="AO1015" s="1"/>
      <c r="AP1015" s="17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x14ac:dyDescent="0.2">
      <c r="A1016" s="114">
        <f t="shared" si="388"/>
        <v>42476</v>
      </c>
      <c r="B1016" s="98">
        <f t="shared" si="379"/>
        <v>124748.506305</v>
      </c>
      <c r="C1016" s="10">
        <f t="shared" si="389"/>
        <v>99000</v>
      </c>
      <c r="D1016" s="99">
        <f t="shared" si="390"/>
        <v>4610.92</v>
      </c>
      <c r="E1016" s="21">
        <f>VLOOKUP(A1015,[1]Plan1!$AY$80:$BA$314,3)</f>
        <v>4639.05</v>
      </c>
      <c r="F1016" s="121">
        <f t="shared" si="391"/>
        <v>42476</v>
      </c>
      <c r="G1016" s="100">
        <f t="shared" si="380"/>
        <v>6.1007347774413301E-3</v>
      </c>
      <c r="H1016" s="20">
        <f t="shared" si="392"/>
        <v>42506</v>
      </c>
      <c r="I1016" s="20">
        <f t="shared" si="381"/>
        <v>42506</v>
      </c>
      <c r="J1016" s="1">
        <f t="shared" si="402"/>
        <v>20</v>
      </c>
      <c r="K1016" s="1">
        <f t="shared" si="401"/>
        <v>1</v>
      </c>
      <c r="L1016" s="10">
        <f t="shared" si="382"/>
        <v>1.0003041500000001</v>
      </c>
      <c r="M1016" s="22">
        <f t="shared" si="400"/>
        <v>1.0042995400000001</v>
      </c>
      <c r="N1016" s="22">
        <f t="shared" si="393"/>
        <v>1.2408553529226127</v>
      </c>
      <c r="O1016" s="10">
        <f t="shared" si="394"/>
        <v>1.24123275</v>
      </c>
      <c r="P1016" s="10">
        <f t="shared" si="383"/>
        <v>122882.04225</v>
      </c>
      <c r="Q1016" s="101">
        <f t="shared" si="384"/>
        <v>0</v>
      </c>
      <c r="R1016" s="102">
        <f t="shared" si="385"/>
        <v>0</v>
      </c>
      <c r="S1016" s="10">
        <f t="shared" si="386"/>
        <v>0</v>
      </c>
      <c r="T1016" s="17">
        <f t="shared" si="395"/>
        <v>7.9699999999999993E-2</v>
      </c>
      <c r="U1016" s="101">
        <f t="shared" si="397"/>
        <v>12</v>
      </c>
      <c r="V1016" s="101">
        <v>252</v>
      </c>
      <c r="W1016" s="22">
        <f t="shared" si="398"/>
        <v>1.0151890709281479</v>
      </c>
      <c r="X1016" s="18">
        <f t="shared" si="399"/>
        <v>1866.4640549999999</v>
      </c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4"/>
      <c r="AJ1016" s="1"/>
      <c r="AK1016" s="20"/>
      <c r="AL1016" s="5"/>
      <c r="AM1016" s="1"/>
      <c r="AN1016" s="1"/>
      <c r="AO1016" s="1"/>
      <c r="AP1016" s="17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x14ac:dyDescent="0.2">
      <c r="A1017" s="114">
        <f t="shared" si="388"/>
        <v>42477</v>
      </c>
      <c r="B1017" s="98">
        <f t="shared" si="379"/>
        <v>124748.506305</v>
      </c>
      <c r="C1017" s="10">
        <f t="shared" si="389"/>
        <v>99000</v>
      </c>
      <c r="D1017" s="99">
        <f t="shared" si="390"/>
        <v>4610.92</v>
      </c>
      <c r="E1017" s="21">
        <f>VLOOKUP(A1016,[1]Plan1!$AY$80:$BA$314,3)</f>
        <v>4639.05</v>
      </c>
      <c r="F1017" s="121">
        <f t="shared" si="391"/>
        <v>42476</v>
      </c>
      <c r="G1017" s="100">
        <f t="shared" si="380"/>
        <v>6.1007347774413301E-3</v>
      </c>
      <c r="H1017" s="20">
        <f t="shared" si="392"/>
        <v>42506</v>
      </c>
      <c r="I1017" s="20">
        <f t="shared" si="381"/>
        <v>42506</v>
      </c>
      <c r="J1017" s="1">
        <f t="shared" si="402"/>
        <v>20</v>
      </c>
      <c r="K1017" s="1">
        <f t="shared" si="401"/>
        <v>1</v>
      </c>
      <c r="L1017" s="10">
        <f t="shared" si="382"/>
        <v>1.0003041500000001</v>
      </c>
      <c r="M1017" s="22">
        <f t="shared" si="400"/>
        <v>1.0042995400000001</v>
      </c>
      <c r="N1017" s="22">
        <f t="shared" si="393"/>
        <v>1.2408553529226127</v>
      </c>
      <c r="O1017" s="10">
        <f t="shared" si="394"/>
        <v>1.24123275</v>
      </c>
      <c r="P1017" s="10">
        <f t="shared" si="383"/>
        <v>122882.04225</v>
      </c>
      <c r="Q1017" s="101">
        <f t="shared" si="384"/>
        <v>0</v>
      </c>
      <c r="R1017" s="102">
        <f t="shared" si="385"/>
        <v>0</v>
      </c>
      <c r="S1017" s="10">
        <f t="shared" si="386"/>
        <v>0</v>
      </c>
      <c r="T1017" s="17">
        <f t="shared" si="395"/>
        <v>7.9699999999999993E-2</v>
      </c>
      <c r="U1017" s="101">
        <f t="shared" si="397"/>
        <v>12</v>
      </c>
      <c r="V1017" s="101">
        <v>252</v>
      </c>
      <c r="W1017" s="22">
        <f t="shared" si="398"/>
        <v>1.0151890709281479</v>
      </c>
      <c r="X1017" s="18">
        <f t="shared" si="399"/>
        <v>1866.4640549999999</v>
      </c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4"/>
      <c r="AJ1017" s="1"/>
      <c r="AK1017" s="20"/>
      <c r="AL1017" s="5"/>
      <c r="AM1017" s="1"/>
      <c r="AN1017" s="1"/>
      <c r="AO1017" s="1"/>
      <c r="AP1017" s="17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x14ac:dyDescent="0.2">
      <c r="A1018" s="114">
        <f t="shared" si="388"/>
        <v>42478</v>
      </c>
      <c r="B1018" s="98">
        <f t="shared" si="379"/>
        <v>124748.506305</v>
      </c>
      <c r="C1018" s="10">
        <f t="shared" si="389"/>
        <v>99000</v>
      </c>
      <c r="D1018" s="99">
        <f t="shared" si="390"/>
        <v>4610.92</v>
      </c>
      <c r="E1018" s="21">
        <f>VLOOKUP(A1017,[1]Plan1!$AY$80:$BA$314,3)</f>
        <v>4639.05</v>
      </c>
      <c r="F1018" s="121">
        <f t="shared" si="391"/>
        <v>42476</v>
      </c>
      <c r="G1018" s="100">
        <f t="shared" si="380"/>
        <v>6.1007347774413301E-3</v>
      </c>
      <c r="H1018" s="20">
        <f t="shared" si="392"/>
        <v>42506</v>
      </c>
      <c r="I1018" s="20">
        <f t="shared" si="381"/>
        <v>42506</v>
      </c>
      <c r="J1018" s="1">
        <f t="shared" si="402"/>
        <v>20</v>
      </c>
      <c r="K1018" s="1">
        <f t="shared" si="401"/>
        <v>1</v>
      </c>
      <c r="L1018" s="10">
        <f t="shared" si="382"/>
        <v>1.0003041500000001</v>
      </c>
      <c r="M1018" s="22">
        <f t="shared" si="400"/>
        <v>1.0042995400000001</v>
      </c>
      <c r="N1018" s="22">
        <f t="shared" si="393"/>
        <v>1.2408553529226127</v>
      </c>
      <c r="O1018" s="10">
        <f t="shared" si="394"/>
        <v>1.24123275</v>
      </c>
      <c r="P1018" s="10">
        <f t="shared" si="383"/>
        <v>122882.04225</v>
      </c>
      <c r="Q1018" s="101">
        <f t="shared" si="384"/>
        <v>0</v>
      </c>
      <c r="R1018" s="102">
        <f t="shared" si="385"/>
        <v>0</v>
      </c>
      <c r="S1018" s="10">
        <f t="shared" si="386"/>
        <v>0</v>
      </c>
      <c r="T1018" s="17">
        <f t="shared" si="395"/>
        <v>7.9699999999999993E-2</v>
      </c>
      <c r="U1018" s="101">
        <f t="shared" si="397"/>
        <v>12</v>
      </c>
      <c r="V1018" s="101">
        <v>252</v>
      </c>
      <c r="W1018" s="22">
        <f t="shared" si="398"/>
        <v>1.0151890709281479</v>
      </c>
      <c r="X1018" s="18">
        <f t="shared" si="399"/>
        <v>1866.4640549999999</v>
      </c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4"/>
      <c r="AJ1018" s="1"/>
      <c r="AK1018" s="20"/>
      <c r="AL1018" s="5"/>
      <c r="AM1018" s="1"/>
      <c r="AN1018" s="1"/>
      <c r="AO1018" s="1"/>
      <c r="AP1018" s="17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x14ac:dyDescent="0.2">
      <c r="A1019" s="114">
        <f t="shared" si="388"/>
        <v>42479</v>
      </c>
      <c r="B1019" s="98">
        <f t="shared" si="379"/>
        <v>124824.427559</v>
      </c>
      <c r="C1019" s="10">
        <f t="shared" si="389"/>
        <v>99000</v>
      </c>
      <c r="D1019" s="99">
        <f t="shared" si="390"/>
        <v>4610.92</v>
      </c>
      <c r="E1019" s="21">
        <f>VLOOKUP(A1018,[1]Plan1!$AY$80:$BA$314,3)</f>
        <v>4639.05</v>
      </c>
      <c r="F1019" s="121">
        <f t="shared" si="391"/>
        <v>42476</v>
      </c>
      <c r="G1019" s="100">
        <f t="shared" si="380"/>
        <v>6.1007347774413301E-3</v>
      </c>
      <c r="H1019" s="20">
        <f t="shared" si="392"/>
        <v>42506</v>
      </c>
      <c r="I1019" s="20">
        <f t="shared" si="381"/>
        <v>42506</v>
      </c>
      <c r="J1019" s="1">
        <f t="shared" si="402"/>
        <v>20</v>
      </c>
      <c r="K1019" s="1">
        <f t="shared" si="401"/>
        <v>2</v>
      </c>
      <c r="L1019" s="10">
        <f t="shared" si="382"/>
        <v>1.0006084</v>
      </c>
      <c r="M1019" s="22">
        <f t="shared" si="400"/>
        <v>1.0042995400000001</v>
      </c>
      <c r="N1019" s="22">
        <f t="shared" si="393"/>
        <v>1.2408553529226127</v>
      </c>
      <c r="O1019" s="10">
        <f t="shared" si="394"/>
        <v>1.24161028</v>
      </c>
      <c r="P1019" s="10">
        <f t="shared" si="383"/>
        <v>122919.41772</v>
      </c>
      <c r="Q1019" s="101">
        <f t="shared" si="384"/>
        <v>0</v>
      </c>
      <c r="R1019" s="102">
        <f t="shared" si="385"/>
        <v>0</v>
      </c>
      <c r="S1019" s="10">
        <f t="shared" si="386"/>
        <v>0</v>
      </c>
      <c r="T1019" s="17">
        <f t="shared" si="395"/>
        <v>7.9699999999999993E-2</v>
      </c>
      <c r="U1019" s="101">
        <f t="shared" si="397"/>
        <v>13</v>
      </c>
      <c r="V1019" s="101">
        <v>252</v>
      </c>
      <c r="W1019" s="22">
        <f t="shared" si="398"/>
        <v>1.0154980382694363</v>
      </c>
      <c r="X1019" s="18">
        <f t="shared" si="399"/>
        <v>1905.0098390000001</v>
      </c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4"/>
      <c r="AJ1019" s="1"/>
      <c r="AK1019" s="20"/>
      <c r="AL1019" s="5"/>
      <c r="AM1019" s="1"/>
      <c r="AN1019" s="1"/>
      <c r="AO1019" s="1"/>
      <c r="AP1019" s="17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x14ac:dyDescent="0.2">
      <c r="A1020" s="114">
        <f t="shared" si="388"/>
        <v>42480</v>
      </c>
      <c r="B1020" s="98">
        <f t="shared" si="379"/>
        <v>124900.395668</v>
      </c>
      <c r="C1020" s="10">
        <f t="shared" si="389"/>
        <v>99000</v>
      </c>
      <c r="D1020" s="99">
        <f t="shared" si="390"/>
        <v>4610.92</v>
      </c>
      <c r="E1020" s="21">
        <f>VLOOKUP(A1019,[1]Plan1!$AY$80:$BA$314,3)</f>
        <v>4639.05</v>
      </c>
      <c r="F1020" s="121">
        <f t="shared" si="391"/>
        <v>42476</v>
      </c>
      <c r="G1020" s="100">
        <f t="shared" si="380"/>
        <v>6.1007347774413301E-3</v>
      </c>
      <c r="H1020" s="20">
        <f t="shared" si="392"/>
        <v>42506</v>
      </c>
      <c r="I1020" s="20">
        <f t="shared" si="381"/>
        <v>42506</v>
      </c>
      <c r="J1020" s="1">
        <f t="shared" si="402"/>
        <v>20</v>
      </c>
      <c r="K1020" s="1">
        <f t="shared" si="401"/>
        <v>3</v>
      </c>
      <c r="L1020" s="10">
        <f t="shared" si="382"/>
        <v>1.00091274</v>
      </c>
      <c r="M1020" s="22">
        <f t="shared" si="400"/>
        <v>1.0042995400000001</v>
      </c>
      <c r="N1020" s="22">
        <f t="shared" si="393"/>
        <v>1.2408553529226127</v>
      </c>
      <c r="O1020" s="10">
        <f t="shared" si="394"/>
        <v>1.2419879300000001</v>
      </c>
      <c r="P1020" s="10">
        <f t="shared" si="383"/>
        <v>122956.80507</v>
      </c>
      <c r="Q1020" s="101">
        <f t="shared" si="384"/>
        <v>0</v>
      </c>
      <c r="R1020" s="102">
        <f t="shared" si="385"/>
        <v>0</v>
      </c>
      <c r="S1020" s="10">
        <f t="shared" si="386"/>
        <v>0</v>
      </c>
      <c r="T1020" s="17">
        <f t="shared" si="395"/>
        <v>7.9699999999999993E-2</v>
      </c>
      <c r="U1020" s="101">
        <f t="shared" si="397"/>
        <v>14</v>
      </c>
      <c r="V1020" s="101">
        <v>252</v>
      </c>
      <c r="W1020" s="22">
        <f t="shared" si="398"/>
        <v>1.0158071006906706</v>
      </c>
      <c r="X1020" s="18">
        <f t="shared" si="399"/>
        <v>1943.590598</v>
      </c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4"/>
      <c r="AJ1020" s="1"/>
      <c r="AK1020" s="20"/>
      <c r="AL1020" s="5"/>
      <c r="AM1020" s="1"/>
      <c r="AN1020" s="1"/>
      <c r="AO1020" s="1"/>
      <c r="AP1020" s="17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x14ac:dyDescent="0.2">
      <c r="A1021" s="114">
        <f t="shared" si="388"/>
        <v>42481</v>
      </c>
      <c r="B1021" s="98">
        <f t="shared" si="379"/>
        <v>124976.409397</v>
      </c>
      <c r="C1021" s="10">
        <f t="shared" si="389"/>
        <v>99000</v>
      </c>
      <c r="D1021" s="99">
        <f t="shared" si="390"/>
        <v>4610.92</v>
      </c>
      <c r="E1021" s="21">
        <f>VLOOKUP(A1020,[1]Plan1!$AY$80:$BA$314,3)</f>
        <v>4639.05</v>
      </c>
      <c r="F1021" s="121">
        <f t="shared" si="391"/>
        <v>42476</v>
      </c>
      <c r="G1021" s="100">
        <f t="shared" si="380"/>
        <v>6.1007347774413301E-3</v>
      </c>
      <c r="H1021" s="20">
        <f t="shared" si="392"/>
        <v>42506</v>
      </c>
      <c r="I1021" s="20">
        <f t="shared" si="381"/>
        <v>42506</v>
      </c>
      <c r="J1021" s="1">
        <f t="shared" si="402"/>
        <v>20</v>
      </c>
      <c r="K1021" s="1">
        <f t="shared" si="401"/>
        <v>4</v>
      </c>
      <c r="L1021" s="10">
        <f t="shared" si="382"/>
        <v>1.00121718</v>
      </c>
      <c r="M1021" s="22">
        <f t="shared" si="400"/>
        <v>1.0042995400000001</v>
      </c>
      <c r="N1021" s="22">
        <f t="shared" si="393"/>
        <v>1.2408553529226127</v>
      </c>
      <c r="O1021" s="10">
        <f t="shared" si="394"/>
        <v>1.24236569</v>
      </c>
      <c r="P1021" s="10">
        <f t="shared" si="383"/>
        <v>122994.20331</v>
      </c>
      <c r="Q1021" s="101">
        <f t="shared" si="384"/>
        <v>0</v>
      </c>
      <c r="R1021" s="102">
        <f t="shared" si="385"/>
        <v>0</v>
      </c>
      <c r="S1021" s="10">
        <f t="shared" si="386"/>
        <v>0</v>
      </c>
      <c r="T1021" s="17">
        <f t="shared" si="395"/>
        <v>7.9699999999999993E-2</v>
      </c>
      <c r="U1021" s="101">
        <f t="shared" si="397"/>
        <v>15</v>
      </c>
      <c r="V1021" s="101">
        <v>252</v>
      </c>
      <c r="W1021" s="22">
        <f t="shared" si="398"/>
        <v>1.0161162561688732</v>
      </c>
      <c r="X1021" s="18">
        <f t="shared" si="399"/>
        <v>1982.206087</v>
      </c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4"/>
      <c r="AJ1021" s="1"/>
      <c r="AK1021" s="20"/>
      <c r="AL1021" s="5"/>
      <c r="AM1021" s="1"/>
      <c r="AN1021" s="1"/>
      <c r="AO1021" s="1"/>
      <c r="AP1021" s="17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x14ac:dyDescent="0.2">
      <c r="A1022" s="114">
        <f t="shared" si="388"/>
        <v>42482</v>
      </c>
      <c r="B1022" s="98">
        <f t="shared" si="379"/>
        <v>124976.409397</v>
      </c>
      <c r="C1022" s="10">
        <f t="shared" si="389"/>
        <v>99000</v>
      </c>
      <c r="D1022" s="99">
        <f t="shared" si="390"/>
        <v>4610.92</v>
      </c>
      <c r="E1022" s="21">
        <f>VLOOKUP(A1021,[1]Plan1!$AY$80:$BA$314,3)</f>
        <v>4639.05</v>
      </c>
      <c r="F1022" s="121">
        <f t="shared" si="391"/>
        <v>42476</v>
      </c>
      <c r="G1022" s="100">
        <f t="shared" si="380"/>
        <v>6.1007347774413301E-3</v>
      </c>
      <c r="H1022" s="20">
        <f t="shared" si="392"/>
        <v>42506</v>
      </c>
      <c r="I1022" s="20">
        <f t="shared" si="381"/>
        <v>42506</v>
      </c>
      <c r="J1022" s="1">
        <f t="shared" si="402"/>
        <v>20</v>
      </c>
      <c r="K1022" s="1">
        <f t="shared" si="401"/>
        <v>4</v>
      </c>
      <c r="L1022" s="10">
        <f t="shared" si="382"/>
        <v>1.00121718</v>
      </c>
      <c r="M1022" s="22">
        <f t="shared" si="400"/>
        <v>1.0042995400000001</v>
      </c>
      <c r="N1022" s="22">
        <f t="shared" si="393"/>
        <v>1.2408553529226127</v>
      </c>
      <c r="O1022" s="10">
        <f t="shared" si="394"/>
        <v>1.24236569</v>
      </c>
      <c r="P1022" s="10">
        <f t="shared" si="383"/>
        <v>122994.20331</v>
      </c>
      <c r="Q1022" s="101">
        <f t="shared" si="384"/>
        <v>0</v>
      </c>
      <c r="R1022" s="102">
        <f t="shared" si="385"/>
        <v>0</v>
      </c>
      <c r="S1022" s="10">
        <f t="shared" si="386"/>
        <v>0</v>
      </c>
      <c r="T1022" s="17">
        <f t="shared" si="395"/>
        <v>7.9699999999999993E-2</v>
      </c>
      <c r="U1022" s="101">
        <f t="shared" si="397"/>
        <v>15</v>
      </c>
      <c r="V1022" s="101">
        <v>252</v>
      </c>
      <c r="W1022" s="22">
        <f t="shared" si="398"/>
        <v>1.0161162561688732</v>
      </c>
      <c r="X1022" s="18">
        <f t="shared" si="399"/>
        <v>1982.206087</v>
      </c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4"/>
      <c r="AJ1022" s="1"/>
      <c r="AK1022" s="20"/>
      <c r="AL1022" s="5"/>
      <c r="AM1022" s="1"/>
      <c r="AN1022" s="1"/>
      <c r="AO1022" s="1"/>
      <c r="AP1022" s="17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x14ac:dyDescent="0.2">
      <c r="A1023" s="114">
        <f t="shared" si="388"/>
        <v>42483</v>
      </c>
      <c r="B1023" s="98">
        <f t="shared" si="379"/>
        <v>125052.468893</v>
      </c>
      <c r="C1023" s="10">
        <f t="shared" si="389"/>
        <v>99000</v>
      </c>
      <c r="D1023" s="99">
        <f t="shared" si="390"/>
        <v>4610.92</v>
      </c>
      <c r="E1023" s="21">
        <f>VLOOKUP(A1022,[1]Plan1!$AY$80:$BA$314,3)</f>
        <v>4639.05</v>
      </c>
      <c r="F1023" s="121">
        <f t="shared" si="391"/>
        <v>42476</v>
      </c>
      <c r="G1023" s="100">
        <f t="shared" si="380"/>
        <v>6.1007347774413301E-3</v>
      </c>
      <c r="H1023" s="20">
        <f t="shared" si="392"/>
        <v>42506</v>
      </c>
      <c r="I1023" s="20">
        <f t="shared" si="381"/>
        <v>42506</v>
      </c>
      <c r="J1023" s="1">
        <f t="shared" si="402"/>
        <v>20</v>
      </c>
      <c r="K1023" s="1">
        <f t="shared" si="401"/>
        <v>5</v>
      </c>
      <c r="L1023" s="10">
        <f t="shared" si="382"/>
        <v>1.0015217000000001</v>
      </c>
      <c r="M1023" s="22">
        <f t="shared" si="400"/>
        <v>1.0042995400000001</v>
      </c>
      <c r="N1023" s="22">
        <f t="shared" si="393"/>
        <v>1.2408553529226127</v>
      </c>
      <c r="O1023" s="10">
        <f t="shared" si="394"/>
        <v>1.2427435600000001</v>
      </c>
      <c r="P1023" s="10">
        <f t="shared" si="383"/>
        <v>123031.61244</v>
      </c>
      <c r="Q1023" s="101">
        <f t="shared" si="384"/>
        <v>0</v>
      </c>
      <c r="R1023" s="102">
        <f t="shared" si="385"/>
        <v>0</v>
      </c>
      <c r="S1023" s="10">
        <f t="shared" si="386"/>
        <v>0</v>
      </c>
      <c r="T1023" s="17">
        <f t="shared" si="395"/>
        <v>7.9699999999999993E-2</v>
      </c>
      <c r="U1023" s="101">
        <f t="shared" si="397"/>
        <v>16</v>
      </c>
      <c r="V1023" s="101">
        <v>252</v>
      </c>
      <c r="W1023" s="22">
        <f t="shared" si="398"/>
        <v>1.0164255057155329</v>
      </c>
      <c r="X1023" s="18">
        <f t="shared" si="399"/>
        <v>2020.8564530000001</v>
      </c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4"/>
      <c r="AJ1023" s="1"/>
      <c r="AK1023" s="20"/>
      <c r="AL1023" s="5"/>
      <c r="AM1023" s="1"/>
      <c r="AN1023" s="1"/>
      <c r="AO1023" s="1"/>
      <c r="AP1023" s="17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x14ac:dyDescent="0.2">
      <c r="A1024" s="114">
        <f t="shared" si="388"/>
        <v>42484</v>
      </c>
      <c r="B1024" s="98">
        <f t="shared" si="379"/>
        <v>125052.468893</v>
      </c>
      <c r="C1024" s="10">
        <f t="shared" si="389"/>
        <v>99000</v>
      </c>
      <c r="D1024" s="99">
        <f t="shared" si="390"/>
        <v>4610.92</v>
      </c>
      <c r="E1024" s="21">
        <f>VLOOKUP(A1023,[1]Plan1!$AY$80:$BA$314,3)</f>
        <v>4639.05</v>
      </c>
      <c r="F1024" s="121">
        <f t="shared" si="391"/>
        <v>42476</v>
      </c>
      <c r="G1024" s="100">
        <f t="shared" si="380"/>
        <v>6.1007347774413301E-3</v>
      </c>
      <c r="H1024" s="20">
        <f t="shared" si="392"/>
        <v>42506</v>
      </c>
      <c r="I1024" s="20">
        <f t="shared" si="381"/>
        <v>42506</v>
      </c>
      <c r="J1024" s="1">
        <f t="shared" si="402"/>
        <v>20</v>
      </c>
      <c r="K1024" s="1">
        <f t="shared" si="401"/>
        <v>5</v>
      </c>
      <c r="L1024" s="10">
        <f t="shared" si="382"/>
        <v>1.0015217000000001</v>
      </c>
      <c r="M1024" s="22">
        <f t="shared" si="400"/>
        <v>1.0042995400000001</v>
      </c>
      <c r="N1024" s="22">
        <f t="shared" si="393"/>
        <v>1.2408553529226127</v>
      </c>
      <c r="O1024" s="10">
        <f t="shared" si="394"/>
        <v>1.2427435600000001</v>
      </c>
      <c r="P1024" s="10">
        <f t="shared" si="383"/>
        <v>123031.61244</v>
      </c>
      <c r="Q1024" s="101">
        <f t="shared" si="384"/>
        <v>0</v>
      </c>
      <c r="R1024" s="102">
        <f t="shared" si="385"/>
        <v>0</v>
      </c>
      <c r="S1024" s="10">
        <f t="shared" si="386"/>
        <v>0</v>
      </c>
      <c r="T1024" s="17">
        <f t="shared" si="395"/>
        <v>7.9699999999999993E-2</v>
      </c>
      <c r="U1024" s="101">
        <f t="shared" si="397"/>
        <v>16</v>
      </c>
      <c r="V1024" s="101">
        <v>252</v>
      </c>
      <c r="W1024" s="22">
        <f t="shared" si="398"/>
        <v>1.0164255057155329</v>
      </c>
      <c r="X1024" s="18">
        <f t="shared" si="399"/>
        <v>2020.8564530000001</v>
      </c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4"/>
      <c r="AJ1024" s="1"/>
      <c r="AK1024" s="20"/>
      <c r="AL1024" s="5"/>
      <c r="AM1024" s="1"/>
      <c r="AN1024" s="1"/>
      <c r="AO1024" s="1"/>
      <c r="AP1024" s="17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x14ac:dyDescent="0.2">
      <c r="A1025" s="114">
        <f t="shared" si="388"/>
        <v>42485</v>
      </c>
      <c r="B1025" s="98">
        <f t="shared" si="379"/>
        <v>125052.468893</v>
      </c>
      <c r="C1025" s="10">
        <f t="shared" si="389"/>
        <v>99000</v>
      </c>
      <c r="D1025" s="99">
        <f t="shared" si="390"/>
        <v>4610.92</v>
      </c>
      <c r="E1025" s="21">
        <f>VLOOKUP(A1024,[1]Plan1!$AY$80:$BA$314,3)</f>
        <v>4639.05</v>
      </c>
      <c r="F1025" s="121">
        <f t="shared" si="391"/>
        <v>42476</v>
      </c>
      <c r="G1025" s="100">
        <f t="shared" si="380"/>
        <v>6.1007347774413301E-3</v>
      </c>
      <c r="H1025" s="20">
        <f t="shared" si="392"/>
        <v>42506</v>
      </c>
      <c r="I1025" s="20">
        <f t="shared" si="381"/>
        <v>42506</v>
      </c>
      <c r="J1025" s="1">
        <f t="shared" si="402"/>
        <v>20</v>
      </c>
      <c r="K1025" s="1">
        <f t="shared" si="401"/>
        <v>5</v>
      </c>
      <c r="L1025" s="10">
        <f t="shared" si="382"/>
        <v>1.0015217000000001</v>
      </c>
      <c r="M1025" s="22">
        <f t="shared" si="400"/>
        <v>1.0042995400000001</v>
      </c>
      <c r="N1025" s="22">
        <f t="shared" si="393"/>
        <v>1.2408553529226127</v>
      </c>
      <c r="O1025" s="10">
        <f t="shared" si="394"/>
        <v>1.2427435600000001</v>
      </c>
      <c r="P1025" s="10">
        <f t="shared" si="383"/>
        <v>123031.61244</v>
      </c>
      <c r="Q1025" s="101">
        <f t="shared" si="384"/>
        <v>0</v>
      </c>
      <c r="R1025" s="102">
        <f t="shared" si="385"/>
        <v>0</v>
      </c>
      <c r="S1025" s="10">
        <f t="shared" si="386"/>
        <v>0</v>
      </c>
      <c r="T1025" s="17">
        <f t="shared" si="395"/>
        <v>7.9699999999999993E-2</v>
      </c>
      <c r="U1025" s="101">
        <f t="shared" si="397"/>
        <v>16</v>
      </c>
      <c r="V1025" s="101">
        <v>252</v>
      </c>
      <c r="W1025" s="22">
        <f t="shared" si="398"/>
        <v>1.0164255057155329</v>
      </c>
      <c r="X1025" s="18">
        <f t="shared" si="399"/>
        <v>2020.8564530000001</v>
      </c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4"/>
      <c r="AJ1025" s="1"/>
      <c r="AK1025" s="20"/>
      <c r="AL1025" s="5"/>
      <c r="AM1025" s="1"/>
      <c r="AN1025" s="1"/>
      <c r="AO1025" s="1"/>
      <c r="AP1025" s="17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x14ac:dyDescent="0.2">
      <c r="A1026" s="114">
        <f t="shared" si="388"/>
        <v>42486</v>
      </c>
      <c r="B1026" s="98">
        <f t="shared" si="379"/>
        <v>125128.575182</v>
      </c>
      <c r="C1026" s="10">
        <f t="shared" si="389"/>
        <v>99000</v>
      </c>
      <c r="D1026" s="99">
        <f t="shared" si="390"/>
        <v>4610.92</v>
      </c>
      <c r="E1026" s="21">
        <f>VLOOKUP(A1025,[1]Plan1!$AY$80:$BA$314,3)</f>
        <v>4639.05</v>
      </c>
      <c r="F1026" s="121">
        <f t="shared" si="391"/>
        <v>42476</v>
      </c>
      <c r="G1026" s="100">
        <f t="shared" si="380"/>
        <v>6.1007347774413301E-3</v>
      </c>
      <c r="H1026" s="20">
        <f t="shared" si="392"/>
        <v>42506</v>
      </c>
      <c r="I1026" s="20">
        <f t="shared" si="381"/>
        <v>42506</v>
      </c>
      <c r="J1026" s="1">
        <f t="shared" si="402"/>
        <v>20</v>
      </c>
      <c r="K1026" s="1">
        <f t="shared" si="401"/>
        <v>6</v>
      </c>
      <c r="L1026" s="10">
        <f t="shared" si="382"/>
        <v>1.0018263199999999</v>
      </c>
      <c r="M1026" s="22">
        <f t="shared" si="400"/>
        <v>1.0042995400000001</v>
      </c>
      <c r="N1026" s="22">
        <f t="shared" si="393"/>
        <v>1.2408553529226127</v>
      </c>
      <c r="O1026" s="10">
        <f t="shared" si="394"/>
        <v>1.2431215499999999</v>
      </c>
      <c r="P1026" s="10">
        <f t="shared" si="383"/>
        <v>123069.03345</v>
      </c>
      <c r="Q1026" s="101">
        <f t="shared" si="384"/>
        <v>0</v>
      </c>
      <c r="R1026" s="102">
        <f t="shared" si="385"/>
        <v>0</v>
      </c>
      <c r="S1026" s="10">
        <f t="shared" si="386"/>
        <v>0</v>
      </c>
      <c r="T1026" s="17">
        <f t="shared" si="395"/>
        <v>7.9699999999999993E-2</v>
      </c>
      <c r="U1026" s="101">
        <f t="shared" si="397"/>
        <v>17</v>
      </c>
      <c r="V1026" s="101">
        <v>252</v>
      </c>
      <c r="W1026" s="22">
        <f t="shared" si="398"/>
        <v>1.0167348493306492</v>
      </c>
      <c r="X1026" s="18">
        <f t="shared" si="399"/>
        <v>2059.5417320000001</v>
      </c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4"/>
      <c r="AJ1026" s="1"/>
      <c r="AK1026" s="20"/>
      <c r="AL1026" s="5"/>
      <c r="AM1026" s="1"/>
      <c r="AN1026" s="1"/>
      <c r="AO1026" s="1"/>
      <c r="AP1026" s="17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x14ac:dyDescent="0.2">
      <c r="A1027" s="114">
        <f t="shared" si="388"/>
        <v>42487</v>
      </c>
      <c r="B1027" s="98">
        <f t="shared" si="379"/>
        <v>125204.72727800001</v>
      </c>
      <c r="C1027" s="10">
        <f t="shared" si="389"/>
        <v>99000</v>
      </c>
      <c r="D1027" s="99">
        <f t="shared" si="390"/>
        <v>4610.92</v>
      </c>
      <c r="E1027" s="21">
        <f>VLOOKUP(A1026,[1]Plan1!$AY$80:$BA$314,3)</f>
        <v>4639.05</v>
      </c>
      <c r="F1027" s="121">
        <f t="shared" si="391"/>
        <v>42476</v>
      </c>
      <c r="G1027" s="100">
        <f t="shared" si="380"/>
        <v>6.1007347774413301E-3</v>
      </c>
      <c r="H1027" s="20">
        <f t="shared" si="392"/>
        <v>42506</v>
      </c>
      <c r="I1027" s="20">
        <f t="shared" si="381"/>
        <v>42506</v>
      </c>
      <c r="J1027" s="1">
        <f t="shared" si="402"/>
        <v>20</v>
      </c>
      <c r="K1027" s="1">
        <f t="shared" si="401"/>
        <v>7</v>
      </c>
      <c r="L1027" s="10">
        <f t="shared" si="382"/>
        <v>1.0021310299999999</v>
      </c>
      <c r="M1027" s="22">
        <f t="shared" si="400"/>
        <v>1.0042995400000001</v>
      </c>
      <c r="N1027" s="22">
        <f t="shared" si="393"/>
        <v>1.2408553529226127</v>
      </c>
      <c r="O1027" s="10">
        <f t="shared" si="394"/>
        <v>1.24349965</v>
      </c>
      <c r="P1027" s="10">
        <f t="shared" si="383"/>
        <v>123106.46535</v>
      </c>
      <c r="Q1027" s="101">
        <f t="shared" si="384"/>
        <v>0</v>
      </c>
      <c r="R1027" s="102">
        <f t="shared" si="385"/>
        <v>0</v>
      </c>
      <c r="S1027" s="10">
        <f t="shared" si="386"/>
        <v>0</v>
      </c>
      <c r="T1027" s="17">
        <f t="shared" si="395"/>
        <v>7.9699999999999993E-2</v>
      </c>
      <c r="U1027" s="101">
        <f t="shared" si="397"/>
        <v>18</v>
      </c>
      <c r="V1027" s="101">
        <v>252</v>
      </c>
      <c r="W1027" s="22">
        <f t="shared" si="398"/>
        <v>1.0170442870142227</v>
      </c>
      <c r="X1027" s="18">
        <f t="shared" si="399"/>
        <v>2098.2619279999999</v>
      </c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4"/>
      <c r="AJ1027" s="1"/>
      <c r="AK1027" s="20"/>
      <c r="AL1027" s="5"/>
      <c r="AM1027" s="1"/>
      <c r="AN1027" s="1"/>
      <c r="AO1027" s="1"/>
      <c r="AP1027" s="17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x14ac:dyDescent="0.2">
      <c r="A1028" s="114">
        <f t="shared" si="388"/>
        <v>42488</v>
      </c>
      <c r="B1028" s="98">
        <f t="shared" si="379"/>
        <v>125280.926335</v>
      </c>
      <c r="C1028" s="10">
        <f t="shared" si="389"/>
        <v>99000</v>
      </c>
      <c r="D1028" s="99">
        <f t="shared" si="390"/>
        <v>4610.92</v>
      </c>
      <c r="E1028" s="21">
        <f>VLOOKUP(A1027,[1]Plan1!$AY$80:$BA$314,3)</f>
        <v>4639.05</v>
      </c>
      <c r="F1028" s="121">
        <f t="shared" si="391"/>
        <v>42476</v>
      </c>
      <c r="G1028" s="100">
        <f t="shared" si="380"/>
        <v>6.1007347774413301E-3</v>
      </c>
      <c r="H1028" s="20">
        <f t="shared" si="392"/>
        <v>42506</v>
      </c>
      <c r="I1028" s="20">
        <f t="shared" si="381"/>
        <v>42506</v>
      </c>
      <c r="J1028" s="1">
        <f t="shared" si="402"/>
        <v>20</v>
      </c>
      <c r="K1028" s="1">
        <f t="shared" si="401"/>
        <v>8</v>
      </c>
      <c r="L1028" s="10">
        <f t="shared" si="382"/>
        <v>1.00243584</v>
      </c>
      <c r="M1028" s="22">
        <f t="shared" si="400"/>
        <v>1.0042995400000001</v>
      </c>
      <c r="N1028" s="22">
        <f t="shared" si="393"/>
        <v>1.2408553529226127</v>
      </c>
      <c r="O1028" s="10">
        <f t="shared" si="394"/>
        <v>1.2438778699999999</v>
      </c>
      <c r="P1028" s="10">
        <f t="shared" si="383"/>
        <v>123143.90913</v>
      </c>
      <c r="Q1028" s="101">
        <f t="shared" si="384"/>
        <v>0</v>
      </c>
      <c r="R1028" s="102">
        <f t="shared" si="385"/>
        <v>0</v>
      </c>
      <c r="S1028" s="10">
        <f t="shared" si="386"/>
        <v>0</v>
      </c>
      <c r="T1028" s="17">
        <f t="shared" si="395"/>
        <v>7.9699999999999993E-2</v>
      </c>
      <c r="U1028" s="101">
        <f t="shared" si="397"/>
        <v>19</v>
      </c>
      <c r="V1028" s="101">
        <v>252</v>
      </c>
      <c r="W1028" s="22">
        <f t="shared" si="398"/>
        <v>1.0173538197777421</v>
      </c>
      <c r="X1028" s="18">
        <f t="shared" si="399"/>
        <v>2137.0172050000001</v>
      </c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4"/>
      <c r="AJ1028" s="1"/>
      <c r="AK1028" s="20"/>
      <c r="AL1028" s="5"/>
      <c r="AM1028" s="1"/>
      <c r="AN1028" s="1"/>
      <c r="AO1028" s="1"/>
      <c r="AP1028" s="17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x14ac:dyDescent="0.2">
      <c r="A1029" s="114">
        <f t="shared" si="388"/>
        <v>42489</v>
      </c>
      <c r="B1029" s="98">
        <f t="shared" si="379"/>
        <v>125357.17111800001</v>
      </c>
      <c r="C1029" s="10">
        <f t="shared" si="389"/>
        <v>99000</v>
      </c>
      <c r="D1029" s="99">
        <f t="shared" si="390"/>
        <v>4610.92</v>
      </c>
      <c r="E1029" s="21">
        <f>VLOOKUP(A1028,[1]Plan1!$AY$80:$BA$314,3)</f>
        <v>4639.05</v>
      </c>
      <c r="F1029" s="121">
        <f t="shared" si="391"/>
        <v>42476</v>
      </c>
      <c r="G1029" s="100">
        <f t="shared" si="380"/>
        <v>6.1007347774413301E-3</v>
      </c>
      <c r="H1029" s="20">
        <f t="shared" si="392"/>
        <v>42506</v>
      </c>
      <c r="I1029" s="20">
        <f t="shared" si="381"/>
        <v>42506</v>
      </c>
      <c r="J1029" s="1">
        <f t="shared" si="402"/>
        <v>20</v>
      </c>
      <c r="K1029" s="1">
        <f t="shared" si="401"/>
        <v>9</v>
      </c>
      <c r="L1029" s="10">
        <f t="shared" si="382"/>
        <v>1.00274073</v>
      </c>
      <c r="M1029" s="22">
        <f t="shared" si="400"/>
        <v>1.0042995400000001</v>
      </c>
      <c r="N1029" s="22">
        <f t="shared" si="393"/>
        <v>1.2408553529226127</v>
      </c>
      <c r="O1029" s="10">
        <f t="shared" si="394"/>
        <v>1.2442561999999999</v>
      </c>
      <c r="P1029" s="10">
        <f t="shared" si="383"/>
        <v>123181.36380000001</v>
      </c>
      <c r="Q1029" s="101">
        <f t="shared" si="384"/>
        <v>0</v>
      </c>
      <c r="R1029" s="102">
        <f t="shared" si="385"/>
        <v>0</v>
      </c>
      <c r="S1029" s="10">
        <f t="shared" si="386"/>
        <v>0</v>
      </c>
      <c r="T1029" s="17">
        <f t="shared" si="395"/>
        <v>7.9699999999999993E-2</v>
      </c>
      <c r="U1029" s="101">
        <f t="shared" si="397"/>
        <v>20</v>
      </c>
      <c r="V1029" s="101">
        <v>252</v>
      </c>
      <c r="W1029" s="22">
        <f t="shared" si="398"/>
        <v>1.0176634455982296</v>
      </c>
      <c r="X1029" s="18">
        <f t="shared" si="399"/>
        <v>2175.8073180000001</v>
      </c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4"/>
      <c r="AJ1029" s="1"/>
      <c r="AK1029" s="20"/>
      <c r="AL1029" s="5"/>
      <c r="AM1029" s="1"/>
      <c r="AN1029" s="1"/>
      <c r="AO1029" s="1"/>
      <c r="AP1029" s="17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x14ac:dyDescent="0.2">
      <c r="A1030" s="114">
        <f t="shared" si="388"/>
        <v>42490</v>
      </c>
      <c r="B1030" s="98">
        <f t="shared" si="379"/>
        <v>125433.46290300001</v>
      </c>
      <c r="C1030" s="10">
        <f t="shared" si="389"/>
        <v>99000</v>
      </c>
      <c r="D1030" s="99">
        <f t="shared" si="390"/>
        <v>4610.92</v>
      </c>
      <c r="E1030" s="21">
        <f>VLOOKUP(A1029,[1]Plan1!$AY$80:$BA$314,3)</f>
        <v>4639.05</v>
      </c>
      <c r="F1030" s="121">
        <f t="shared" si="391"/>
        <v>42476</v>
      </c>
      <c r="G1030" s="100">
        <f t="shared" si="380"/>
        <v>6.1007347774413301E-3</v>
      </c>
      <c r="H1030" s="20">
        <f t="shared" si="392"/>
        <v>42506</v>
      </c>
      <c r="I1030" s="20">
        <f t="shared" si="381"/>
        <v>42506</v>
      </c>
      <c r="J1030" s="1">
        <f t="shared" si="402"/>
        <v>20</v>
      </c>
      <c r="K1030" s="1">
        <f t="shared" si="401"/>
        <v>10</v>
      </c>
      <c r="L1030" s="10">
        <f t="shared" si="382"/>
        <v>1.00304572</v>
      </c>
      <c r="M1030" s="22">
        <f t="shared" si="400"/>
        <v>1.0042995400000001</v>
      </c>
      <c r="N1030" s="22">
        <f t="shared" si="393"/>
        <v>1.2408553529226127</v>
      </c>
      <c r="O1030" s="10">
        <f t="shared" si="394"/>
        <v>1.2446346500000001</v>
      </c>
      <c r="P1030" s="10">
        <f t="shared" si="383"/>
        <v>123218.83035</v>
      </c>
      <c r="Q1030" s="101">
        <f t="shared" si="384"/>
        <v>0</v>
      </c>
      <c r="R1030" s="102">
        <f t="shared" si="385"/>
        <v>0</v>
      </c>
      <c r="S1030" s="10">
        <f t="shared" si="386"/>
        <v>0</v>
      </c>
      <c r="T1030" s="17">
        <f t="shared" si="395"/>
        <v>7.9699999999999993E-2</v>
      </c>
      <c r="U1030" s="101">
        <f t="shared" si="397"/>
        <v>21</v>
      </c>
      <c r="V1030" s="101">
        <v>252</v>
      </c>
      <c r="W1030" s="22">
        <f t="shared" si="398"/>
        <v>1.0179731664986631</v>
      </c>
      <c r="X1030" s="18">
        <f t="shared" si="399"/>
        <v>2214.6325529999999</v>
      </c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4"/>
      <c r="AJ1030" s="1"/>
      <c r="AK1030" s="20"/>
      <c r="AL1030" s="5"/>
      <c r="AM1030" s="1"/>
      <c r="AN1030" s="1"/>
      <c r="AO1030" s="1"/>
      <c r="AP1030" s="17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x14ac:dyDescent="0.2">
      <c r="A1031" s="114">
        <f t="shared" si="388"/>
        <v>42491</v>
      </c>
      <c r="B1031" s="98">
        <f t="shared" si="379"/>
        <v>125433.46290300001</v>
      </c>
      <c r="C1031" s="10">
        <f t="shared" si="389"/>
        <v>99000</v>
      </c>
      <c r="D1031" s="99">
        <f t="shared" si="390"/>
        <v>4610.92</v>
      </c>
      <c r="E1031" s="21">
        <f>VLOOKUP(A1030,[1]Plan1!$AY$80:$BA$314,3)</f>
        <v>4639.05</v>
      </c>
      <c r="F1031" s="121">
        <f t="shared" si="391"/>
        <v>42476</v>
      </c>
      <c r="G1031" s="100">
        <f t="shared" si="380"/>
        <v>6.1007347774413301E-3</v>
      </c>
      <c r="H1031" s="20">
        <f t="shared" si="392"/>
        <v>42506</v>
      </c>
      <c r="I1031" s="20">
        <f t="shared" si="381"/>
        <v>42506</v>
      </c>
      <c r="J1031" s="1">
        <f t="shared" si="402"/>
        <v>20</v>
      </c>
      <c r="K1031" s="1">
        <f t="shared" si="401"/>
        <v>10</v>
      </c>
      <c r="L1031" s="10">
        <f t="shared" si="382"/>
        <v>1.00304572</v>
      </c>
      <c r="M1031" s="22">
        <f t="shared" si="400"/>
        <v>1.0042995400000001</v>
      </c>
      <c r="N1031" s="22">
        <f t="shared" si="393"/>
        <v>1.2408553529226127</v>
      </c>
      <c r="O1031" s="10">
        <f t="shared" si="394"/>
        <v>1.2446346500000001</v>
      </c>
      <c r="P1031" s="10">
        <f t="shared" si="383"/>
        <v>123218.83035</v>
      </c>
      <c r="Q1031" s="101">
        <f t="shared" si="384"/>
        <v>0</v>
      </c>
      <c r="R1031" s="102">
        <f t="shared" si="385"/>
        <v>0</v>
      </c>
      <c r="S1031" s="10">
        <f t="shared" si="386"/>
        <v>0</v>
      </c>
      <c r="T1031" s="17">
        <f t="shared" si="395"/>
        <v>7.9699999999999993E-2</v>
      </c>
      <c r="U1031" s="101">
        <f t="shared" si="397"/>
        <v>21</v>
      </c>
      <c r="V1031" s="101">
        <v>252</v>
      </c>
      <c r="W1031" s="22">
        <f t="shared" si="398"/>
        <v>1.0179731664986631</v>
      </c>
      <c r="X1031" s="18">
        <f t="shared" si="399"/>
        <v>2214.6325529999999</v>
      </c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4"/>
      <c r="AJ1031" s="1"/>
      <c r="AK1031" s="20"/>
      <c r="AL1031" s="5"/>
      <c r="AM1031" s="1"/>
      <c r="AN1031" s="1"/>
      <c r="AO1031" s="1"/>
      <c r="AP1031" s="17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x14ac:dyDescent="0.2">
      <c r="A1032" s="114">
        <f t="shared" si="388"/>
        <v>42492</v>
      </c>
      <c r="B1032" s="98">
        <f t="shared" si="379"/>
        <v>125433.46290300001</v>
      </c>
      <c r="C1032" s="10">
        <f t="shared" si="389"/>
        <v>99000</v>
      </c>
      <c r="D1032" s="99">
        <f t="shared" si="390"/>
        <v>4610.92</v>
      </c>
      <c r="E1032" s="21">
        <f>VLOOKUP(A1031,[1]Plan1!$AY$80:$BA$314,3)</f>
        <v>4639.05</v>
      </c>
      <c r="F1032" s="121">
        <f t="shared" si="391"/>
        <v>42476</v>
      </c>
      <c r="G1032" s="100">
        <f t="shared" si="380"/>
        <v>6.1007347774413301E-3</v>
      </c>
      <c r="H1032" s="20">
        <f t="shared" si="392"/>
        <v>42506</v>
      </c>
      <c r="I1032" s="20">
        <f t="shared" si="381"/>
        <v>42506</v>
      </c>
      <c r="J1032" s="1">
        <f t="shared" si="402"/>
        <v>20</v>
      </c>
      <c r="K1032" s="1">
        <f t="shared" si="401"/>
        <v>10</v>
      </c>
      <c r="L1032" s="10">
        <f t="shared" si="382"/>
        <v>1.00304572</v>
      </c>
      <c r="M1032" s="22">
        <f t="shared" si="400"/>
        <v>1.0042995400000001</v>
      </c>
      <c r="N1032" s="22">
        <f t="shared" si="393"/>
        <v>1.2408553529226127</v>
      </c>
      <c r="O1032" s="10">
        <f t="shared" si="394"/>
        <v>1.2446346500000001</v>
      </c>
      <c r="P1032" s="10">
        <f t="shared" si="383"/>
        <v>123218.83035</v>
      </c>
      <c r="Q1032" s="101">
        <f t="shared" si="384"/>
        <v>0</v>
      </c>
      <c r="R1032" s="102">
        <f t="shared" si="385"/>
        <v>0</v>
      </c>
      <c r="S1032" s="10">
        <f t="shared" si="386"/>
        <v>0</v>
      </c>
      <c r="T1032" s="17">
        <f t="shared" si="395"/>
        <v>7.9699999999999993E-2</v>
      </c>
      <c r="U1032" s="101">
        <f t="shared" si="397"/>
        <v>21</v>
      </c>
      <c r="V1032" s="101">
        <v>252</v>
      </c>
      <c r="W1032" s="22">
        <f t="shared" si="398"/>
        <v>1.0179731664986631</v>
      </c>
      <c r="X1032" s="18">
        <f t="shared" si="399"/>
        <v>2214.6325529999999</v>
      </c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4"/>
      <c r="AJ1032" s="1"/>
      <c r="AK1032" s="20"/>
      <c r="AL1032" s="5"/>
      <c r="AM1032" s="1"/>
      <c r="AN1032" s="1"/>
      <c r="AO1032" s="1"/>
      <c r="AP1032" s="17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x14ac:dyDescent="0.2">
      <c r="A1033" s="114">
        <f t="shared" si="388"/>
        <v>42493</v>
      </c>
      <c r="B1033" s="98">
        <f t="shared" si="379"/>
        <v>125509.80158900001</v>
      </c>
      <c r="C1033" s="10">
        <f t="shared" si="389"/>
        <v>99000</v>
      </c>
      <c r="D1033" s="99">
        <f t="shared" si="390"/>
        <v>4610.92</v>
      </c>
      <c r="E1033" s="21">
        <f>VLOOKUP(A1032,[1]Plan1!$AY$80:$BA$314,3)</f>
        <v>4639.05</v>
      </c>
      <c r="F1033" s="121">
        <f t="shared" si="391"/>
        <v>42476</v>
      </c>
      <c r="G1033" s="100">
        <f t="shared" si="380"/>
        <v>6.1007347774413301E-3</v>
      </c>
      <c r="H1033" s="20">
        <f t="shared" si="392"/>
        <v>42506</v>
      </c>
      <c r="I1033" s="20">
        <f t="shared" si="381"/>
        <v>42506</v>
      </c>
      <c r="J1033" s="1">
        <f t="shared" si="402"/>
        <v>20</v>
      </c>
      <c r="K1033" s="1">
        <f t="shared" si="401"/>
        <v>11</v>
      </c>
      <c r="L1033" s="10">
        <f t="shared" si="382"/>
        <v>1.0033508099999999</v>
      </c>
      <c r="M1033" s="22">
        <f t="shared" si="400"/>
        <v>1.0042995400000001</v>
      </c>
      <c r="N1033" s="22">
        <f t="shared" si="393"/>
        <v>1.2408553529226127</v>
      </c>
      <c r="O1033" s="10">
        <f t="shared" si="394"/>
        <v>1.2450132199999999</v>
      </c>
      <c r="P1033" s="10">
        <f t="shared" si="383"/>
        <v>123256.30878000001</v>
      </c>
      <c r="Q1033" s="101">
        <f t="shared" si="384"/>
        <v>0</v>
      </c>
      <c r="R1033" s="102">
        <f t="shared" si="385"/>
        <v>0</v>
      </c>
      <c r="S1033" s="10">
        <f t="shared" si="386"/>
        <v>0</v>
      </c>
      <c r="T1033" s="17">
        <f t="shared" si="395"/>
        <v>7.9699999999999993E-2</v>
      </c>
      <c r="U1033" s="101">
        <f t="shared" si="397"/>
        <v>22</v>
      </c>
      <c r="V1033" s="101">
        <v>252</v>
      </c>
      <c r="W1033" s="22">
        <f t="shared" si="398"/>
        <v>1.0182829814675536</v>
      </c>
      <c r="X1033" s="18">
        <f t="shared" si="399"/>
        <v>2253.4928089999999</v>
      </c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4"/>
      <c r="AJ1033" s="1"/>
      <c r="AK1033" s="20"/>
      <c r="AL1033" s="5"/>
      <c r="AM1033" s="1"/>
      <c r="AN1033" s="1"/>
      <c r="AO1033" s="1"/>
      <c r="AP1033" s="17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x14ac:dyDescent="0.2">
      <c r="A1034" s="114">
        <f t="shared" si="388"/>
        <v>42494</v>
      </c>
      <c r="B1034" s="98">
        <f t="shared" ref="B1034:B1097" si="403">(P1034+X1034)</f>
        <v>125586.18517899999</v>
      </c>
      <c r="C1034" s="10">
        <f t="shared" si="389"/>
        <v>99000</v>
      </c>
      <c r="D1034" s="99">
        <f t="shared" si="390"/>
        <v>4610.92</v>
      </c>
      <c r="E1034" s="21">
        <f>VLOOKUP(A1033,[1]Plan1!$AY$80:$BA$314,3)</f>
        <v>4639.05</v>
      </c>
      <c r="F1034" s="121">
        <f t="shared" si="391"/>
        <v>42476</v>
      </c>
      <c r="G1034" s="100">
        <f t="shared" ref="G1034:G1097" si="404">(E1034/D1034)-1</f>
        <v>6.1007347774413301E-3</v>
      </c>
      <c r="H1034" s="20">
        <f t="shared" si="392"/>
        <v>42506</v>
      </c>
      <c r="I1034" s="20">
        <f t="shared" ref="I1034:I1097" si="405">IF(A1034&gt;I1033,H1034,I1033)</f>
        <v>42506</v>
      </c>
      <c r="J1034" s="1">
        <f t="shared" si="402"/>
        <v>20</v>
      </c>
      <c r="K1034" s="1">
        <f t="shared" si="401"/>
        <v>12</v>
      </c>
      <c r="L1034" s="10">
        <f t="shared" ref="L1034:L1097" si="406">TRUNC((E1034/D1034)^TRUNC((K1034/J1034),9),8)</f>
        <v>1.00365598</v>
      </c>
      <c r="M1034" s="22">
        <f t="shared" si="400"/>
        <v>1.0042995400000001</v>
      </c>
      <c r="N1034" s="22">
        <f t="shared" si="393"/>
        <v>1.2408553529226127</v>
      </c>
      <c r="O1034" s="10">
        <f t="shared" si="394"/>
        <v>1.2453918900000001</v>
      </c>
      <c r="P1034" s="10">
        <f t="shared" ref="P1034:P1097" si="407">TRUNC(C1034*O1034,8)</f>
        <v>123293.79711</v>
      </c>
      <c r="Q1034" s="101">
        <f t="shared" ref="Q1034:Q1097" si="408">IF(VLOOKUP(A1034,AK$10:AR$114,8)=VLOOKUP(A1033,AK$10:AR$114,8),0,VLOOKUP(A1034,AK$10:AR$114,8))</f>
        <v>0</v>
      </c>
      <c r="R1034" s="102">
        <f t="shared" ref="R1034:R1097" si="409">IF(Q1034&gt;0,VLOOKUP($A1034,$AK$10:$AP$114,6),0)</f>
        <v>0</v>
      </c>
      <c r="S1034" s="10">
        <f t="shared" ref="S1034:S1097" si="410">IF(R1034&gt;0,TRUNC(100000*R1034*O1034,8),0)</f>
        <v>0</v>
      </c>
      <c r="T1034" s="17">
        <f t="shared" si="395"/>
        <v>7.9699999999999993E-2</v>
      </c>
      <c r="U1034" s="101">
        <f t="shared" si="397"/>
        <v>23</v>
      </c>
      <c r="V1034" s="101">
        <v>252</v>
      </c>
      <c r="W1034" s="22">
        <f t="shared" si="398"/>
        <v>1.0185928905049006</v>
      </c>
      <c r="X1034" s="18">
        <f t="shared" si="399"/>
        <v>2292.3880690000001</v>
      </c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4"/>
      <c r="AJ1034" s="1"/>
      <c r="AK1034" s="20"/>
      <c r="AL1034" s="5"/>
      <c r="AM1034" s="1"/>
      <c r="AN1034" s="1"/>
      <c r="AO1034" s="1"/>
      <c r="AP1034" s="17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x14ac:dyDescent="0.2">
      <c r="A1035" s="114">
        <f t="shared" ref="A1035:A1098" si="411">(A1034+1)</f>
        <v>42495</v>
      </c>
      <c r="B1035" s="98">
        <f t="shared" si="403"/>
        <v>125662.61671999999</v>
      </c>
      <c r="C1035" s="10">
        <f t="shared" ref="C1035:C1098" si="412">TRUNC(IF(Q1034&gt;0,VLOOKUP(A1034,$AK$12:$AL$114,2),C1034),8)</f>
        <v>99000</v>
      </c>
      <c r="D1035" s="99">
        <f t="shared" ref="D1035:D1098" si="413">IF(E1035=E1034,D1034,E1034)</f>
        <v>4610.92</v>
      </c>
      <c r="E1035" s="21">
        <f>VLOOKUP(A1034,[1]Plan1!$AY$80:$BA$314,3)</f>
        <v>4639.05</v>
      </c>
      <c r="F1035" s="121">
        <f t="shared" ref="F1035:F1098" si="414">IF(D1035=D1034,F1034,A1035)</f>
        <v>42476</v>
      </c>
      <c r="G1035" s="100">
        <f t="shared" si="404"/>
        <v>6.1007347774413301E-3</v>
      </c>
      <c r="H1035" s="20">
        <f t="shared" ref="H1035:H1098" si="415">IF(DAY(A1035)=15,VLOOKUP(A1035,AO$118:AT$450,4),H1034)</f>
        <v>42506</v>
      </c>
      <c r="I1035" s="20">
        <f t="shared" si="405"/>
        <v>42506</v>
      </c>
      <c r="J1035" s="1">
        <f t="shared" si="402"/>
        <v>20</v>
      </c>
      <c r="K1035" s="1">
        <f t="shared" si="401"/>
        <v>13</v>
      </c>
      <c r="L1035" s="10">
        <f t="shared" si="406"/>
        <v>1.0039612499999999</v>
      </c>
      <c r="M1035" s="22">
        <f t="shared" si="400"/>
        <v>1.0042995400000001</v>
      </c>
      <c r="N1035" s="22">
        <f t="shared" ref="N1035:N1098" si="416">IF(I1035&gt;I1034,N1034*M1035,N1034)</f>
        <v>1.2408553529226127</v>
      </c>
      <c r="O1035" s="10">
        <f t="shared" ref="O1035:O1098" si="417">TRUNC(TRUNC((L1035*N1035),15),8)</f>
        <v>1.2457706900000001</v>
      </c>
      <c r="P1035" s="10">
        <f t="shared" si="407"/>
        <v>123331.29831</v>
      </c>
      <c r="Q1035" s="101">
        <f t="shared" si="408"/>
        <v>0</v>
      </c>
      <c r="R1035" s="102">
        <f t="shared" si="409"/>
        <v>0</v>
      </c>
      <c r="S1035" s="10">
        <f t="shared" si="410"/>
        <v>0</v>
      </c>
      <c r="T1035" s="17">
        <f t="shared" ref="T1035:T1098" si="418">(T1034)</f>
        <v>7.9699999999999993E-2</v>
      </c>
      <c r="U1035" s="101">
        <f t="shared" si="397"/>
        <v>24</v>
      </c>
      <c r="V1035" s="101">
        <v>252</v>
      </c>
      <c r="W1035" s="22">
        <f t="shared" si="398"/>
        <v>1.0189028936107052</v>
      </c>
      <c r="X1035" s="18">
        <f t="shared" si="399"/>
        <v>2331.3184099999999</v>
      </c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4"/>
      <c r="AJ1035" s="1"/>
      <c r="AK1035" s="20"/>
      <c r="AL1035" s="5"/>
      <c r="AM1035" s="1"/>
      <c r="AN1035" s="1"/>
      <c r="AO1035" s="1"/>
      <c r="AP1035" s="17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x14ac:dyDescent="0.2">
      <c r="A1036" s="114">
        <f t="shared" si="411"/>
        <v>42496</v>
      </c>
      <c r="B1036" s="98">
        <f t="shared" si="403"/>
        <v>125739.093333</v>
      </c>
      <c r="C1036" s="10">
        <f t="shared" si="412"/>
        <v>99000</v>
      </c>
      <c r="D1036" s="99">
        <f t="shared" si="413"/>
        <v>4610.92</v>
      </c>
      <c r="E1036" s="21">
        <f>VLOOKUP(A1035,[1]Plan1!$AY$80:$BA$314,3)</f>
        <v>4639.05</v>
      </c>
      <c r="F1036" s="121">
        <f t="shared" si="414"/>
        <v>42476</v>
      </c>
      <c r="G1036" s="100">
        <f t="shared" si="404"/>
        <v>6.1007347774413301E-3</v>
      </c>
      <c r="H1036" s="20">
        <f t="shared" si="415"/>
        <v>42506</v>
      </c>
      <c r="I1036" s="20">
        <f t="shared" si="405"/>
        <v>42506</v>
      </c>
      <c r="J1036" s="1">
        <f t="shared" si="402"/>
        <v>20</v>
      </c>
      <c r="K1036" s="1">
        <f t="shared" si="401"/>
        <v>14</v>
      </c>
      <c r="L1036" s="10">
        <f t="shared" si="406"/>
        <v>1.0042666099999999</v>
      </c>
      <c r="M1036" s="22">
        <f t="shared" si="400"/>
        <v>1.0042995400000001</v>
      </c>
      <c r="N1036" s="22">
        <f t="shared" si="416"/>
        <v>1.2408553529226127</v>
      </c>
      <c r="O1036" s="10">
        <f t="shared" si="417"/>
        <v>1.2461495899999999</v>
      </c>
      <c r="P1036" s="10">
        <f t="shared" si="407"/>
        <v>123368.80941</v>
      </c>
      <c r="Q1036" s="101">
        <f t="shared" si="408"/>
        <v>0</v>
      </c>
      <c r="R1036" s="102">
        <f t="shared" si="409"/>
        <v>0</v>
      </c>
      <c r="S1036" s="10">
        <f t="shared" si="410"/>
        <v>0</v>
      </c>
      <c r="T1036" s="17">
        <f t="shared" si="418"/>
        <v>7.9699999999999993E-2</v>
      </c>
      <c r="U1036" s="101">
        <f t="shared" si="397"/>
        <v>25</v>
      </c>
      <c r="V1036" s="101">
        <v>252</v>
      </c>
      <c r="W1036" s="22">
        <f t="shared" si="398"/>
        <v>1.0192129917964554</v>
      </c>
      <c r="X1036" s="18">
        <f t="shared" si="399"/>
        <v>2370.283923</v>
      </c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4"/>
      <c r="AJ1036" s="1"/>
      <c r="AK1036" s="20"/>
      <c r="AL1036" s="5"/>
      <c r="AM1036" s="1"/>
      <c r="AN1036" s="1"/>
      <c r="AO1036" s="1"/>
      <c r="AP1036" s="17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x14ac:dyDescent="0.2">
      <c r="A1037" s="114">
        <f t="shared" si="411"/>
        <v>42497</v>
      </c>
      <c r="B1037" s="98">
        <f t="shared" si="403"/>
        <v>125815.618948</v>
      </c>
      <c r="C1037" s="10">
        <f t="shared" si="412"/>
        <v>99000</v>
      </c>
      <c r="D1037" s="99">
        <f t="shared" si="413"/>
        <v>4610.92</v>
      </c>
      <c r="E1037" s="21">
        <f>VLOOKUP(A1036,[1]Plan1!$AY$80:$BA$314,3)</f>
        <v>4639.05</v>
      </c>
      <c r="F1037" s="121">
        <f t="shared" si="414"/>
        <v>42476</v>
      </c>
      <c r="G1037" s="100">
        <f t="shared" si="404"/>
        <v>6.1007347774413301E-3</v>
      </c>
      <c r="H1037" s="20">
        <f t="shared" si="415"/>
        <v>42506</v>
      </c>
      <c r="I1037" s="20">
        <f t="shared" si="405"/>
        <v>42506</v>
      </c>
      <c r="J1037" s="1">
        <f t="shared" si="402"/>
        <v>20</v>
      </c>
      <c r="K1037" s="1">
        <f t="shared" si="401"/>
        <v>15</v>
      </c>
      <c r="L1037" s="10">
        <f t="shared" si="406"/>
        <v>1.00457207</v>
      </c>
      <c r="M1037" s="22">
        <f t="shared" si="400"/>
        <v>1.0042995400000001</v>
      </c>
      <c r="N1037" s="22">
        <f t="shared" si="416"/>
        <v>1.2408553529226127</v>
      </c>
      <c r="O1037" s="10">
        <f t="shared" si="417"/>
        <v>1.24652863</v>
      </c>
      <c r="P1037" s="10">
        <f t="shared" si="407"/>
        <v>123406.33437</v>
      </c>
      <c r="Q1037" s="101">
        <f t="shared" si="408"/>
        <v>0</v>
      </c>
      <c r="R1037" s="102">
        <f t="shared" si="409"/>
        <v>0</v>
      </c>
      <c r="S1037" s="10">
        <f t="shared" si="410"/>
        <v>0</v>
      </c>
      <c r="T1037" s="17">
        <f t="shared" si="418"/>
        <v>7.9699999999999993E-2</v>
      </c>
      <c r="U1037" s="101">
        <f t="shared" si="397"/>
        <v>26</v>
      </c>
      <c r="V1037" s="101">
        <v>252</v>
      </c>
      <c r="W1037" s="22">
        <f t="shared" si="398"/>
        <v>1.0195231840506624</v>
      </c>
      <c r="X1037" s="18">
        <f t="shared" si="399"/>
        <v>2409.2845779999998</v>
      </c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4"/>
      <c r="AJ1037" s="1"/>
      <c r="AK1037" s="20"/>
      <c r="AL1037" s="5"/>
      <c r="AM1037" s="1"/>
      <c r="AN1037" s="1"/>
      <c r="AO1037" s="1"/>
      <c r="AP1037" s="17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x14ac:dyDescent="0.2">
      <c r="A1038" s="114">
        <f t="shared" si="411"/>
        <v>42498</v>
      </c>
      <c r="B1038" s="98">
        <f t="shared" si="403"/>
        <v>125815.618948</v>
      </c>
      <c r="C1038" s="10">
        <f t="shared" si="412"/>
        <v>99000</v>
      </c>
      <c r="D1038" s="99">
        <f t="shared" si="413"/>
        <v>4610.92</v>
      </c>
      <c r="E1038" s="21">
        <f>VLOOKUP(A1037,[1]Plan1!$AY$80:$BA$314,3)</f>
        <v>4639.05</v>
      </c>
      <c r="F1038" s="121">
        <f t="shared" si="414"/>
        <v>42476</v>
      </c>
      <c r="G1038" s="100">
        <f t="shared" si="404"/>
        <v>6.1007347774413301E-3</v>
      </c>
      <c r="H1038" s="20">
        <f t="shared" si="415"/>
        <v>42506</v>
      </c>
      <c r="I1038" s="20">
        <f t="shared" si="405"/>
        <v>42506</v>
      </c>
      <c r="J1038" s="1">
        <f t="shared" si="402"/>
        <v>20</v>
      </c>
      <c r="K1038" s="1">
        <f t="shared" si="401"/>
        <v>15</v>
      </c>
      <c r="L1038" s="10">
        <f t="shared" si="406"/>
        <v>1.00457207</v>
      </c>
      <c r="M1038" s="22">
        <f t="shared" si="400"/>
        <v>1.0042995400000001</v>
      </c>
      <c r="N1038" s="22">
        <f t="shared" si="416"/>
        <v>1.2408553529226127</v>
      </c>
      <c r="O1038" s="10">
        <f t="shared" si="417"/>
        <v>1.24652863</v>
      </c>
      <c r="P1038" s="10">
        <f t="shared" si="407"/>
        <v>123406.33437</v>
      </c>
      <c r="Q1038" s="101">
        <f t="shared" si="408"/>
        <v>0</v>
      </c>
      <c r="R1038" s="102">
        <f t="shared" si="409"/>
        <v>0</v>
      </c>
      <c r="S1038" s="10">
        <f t="shared" si="410"/>
        <v>0</v>
      </c>
      <c r="T1038" s="17">
        <f t="shared" si="418"/>
        <v>7.9699999999999993E-2</v>
      </c>
      <c r="U1038" s="101">
        <f t="shared" si="397"/>
        <v>26</v>
      </c>
      <c r="V1038" s="101">
        <v>252</v>
      </c>
      <c r="W1038" s="22">
        <f t="shared" si="398"/>
        <v>1.0195231840506624</v>
      </c>
      <c r="X1038" s="18">
        <f t="shared" si="399"/>
        <v>2409.2845779999998</v>
      </c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4"/>
      <c r="AJ1038" s="1"/>
      <c r="AK1038" s="20"/>
      <c r="AL1038" s="5"/>
      <c r="AM1038" s="1"/>
      <c r="AN1038" s="1"/>
      <c r="AO1038" s="1"/>
      <c r="AP1038" s="17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x14ac:dyDescent="0.2">
      <c r="A1039" s="114">
        <f t="shared" si="411"/>
        <v>42499</v>
      </c>
      <c r="B1039" s="98">
        <f t="shared" si="403"/>
        <v>125815.618948</v>
      </c>
      <c r="C1039" s="10">
        <f t="shared" si="412"/>
        <v>99000</v>
      </c>
      <c r="D1039" s="99">
        <f t="shared" si="413"/>
        <v>4610.92</v>
      </c>
      <c r="E1039" s="21">
        <f>VLOOKUP(A1038,[1]Plan1!$AY$80:$BA$314,3)</f>
        <v>4639.05</v>
      </c>
      <c r="F1039" s="121">
        <f t="shared" si="414"/>
        <v>42476</v>
      </c>
      <c r="G1039" s="100">
        <f t="shared" si="404"/>
        <v>6.1007347774413301E-3</v>
      </c>
      <c r="H1039" s="20">
        <f t="shared" si="415"/>
        <v>42506</v>
      </c>
      <c r="I1039" s="20">
        <f t="shared" si="405"/>
        <v>42506</v>
      </c>
      <c r="J1039" s="1">
        <f t="shared" si="402"/>
        <v>20</v>
      </c>
      <c r="K1039" s="1">
        <f t="shared" si="401"/>
        <v>15</v>
      </c>
      <c r="L1039" s="10">
        <f t="shared" si="406"/>
        <v>1.00457207</v>
      </c>
      <c r="M1039" s="22">
        <f t="shared" si="400"/>
        <v>1.0042995400000001</v>
      </c>
      <c r="N1039" s="22">
        <f t="shared" si="416"/>
        <v>1.2408553529226127</v>
      </c>
      <c r="O1039" s="10">
        <f t="shared" si="417"/>
        <v>1.24652863</v>
      </c>
      <c r="P1039" s="10">
        <f t="shared" si="407"/>
        <v>123406.33437</v>
      </c>
      <c r="Q1039" s="101">
        <f t="shared" si="408"/>
        <v>0</v>
      </c>
      <c r="R1039" s="102">
        <f t="shared" si="409"/>
        <v>0</v>
      </c>
      <c r="S1039" s="10">
        <f t="shared" si="410"/>
        <v>0</v>
      </c>
      <c r="T1039" s="17">
        <f t="shared" si="418"/>
        <v>7.9699999999999993E-2</v>
      </c>
      <c r="U1039" s="101">
        <f t="shared" si="397"/>
        <v>26</v>
      </c>
      <c r="V1039" s="101">
        <v>252</v>
      </c>
      <c r="W1039" s="22">
        <f t="shared" si="398"/>
        <v>1.0195231840506624</v>
      </c>
      <c r="X1039" s="18">
        <f t="shared" si="399"/>
        <v>2409.2845779999998</v>
      </c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4"/>
      <c r="AJ1039" s="1"/>
      <c r="AK1039" s="20"/>
      <c r="AL1039" s="5"/>
      <c r="AM1039" s="1"/>
      <c r="AN1039" s="1"/>
      <c r="AO1039" s="1"/>
      <c r="AP1039" s="17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x14ac:dyDescent="0.2">
      <c r="A1040" s="114">
        <f t="shared" si="411"/>
        <v>42500</v>
      </c>
      <c r="B1040" s="98">
        <f t="shared" si="403"/>
        <v>125892.188543</v>
      </c>
      <c r="C1040" s="10">
        <f t="shared" si="412"/>
        <v>99000</v>
      </c>
      <c r="D1040" s="99">
        <f t="shared" si="413"/>
        <v>4610.92</v>
      </c>
      <c r="E1040" s="21">
        <f>VLOOKUP(A1039,[1]Plan1!$AY$80:$BA$314,3)</f>
        <v>4639.05</v>
      </c>
      <c r="F1040" s="121">
        <f t="shared" si="414"/>
        <v>42476</v>
      </c>
      <c r="G1040" s="100">
        <f t="shared" si="404"/>
        <v>6.1007347774413301E-3</v>
      </c>
      <c r="H1040" s="20">
        <f t="shared" si="415"/>
        <v>42506</v>
      </c>
      <c r="I1040" s="20">
        <f t="shared" si="405"/>
        <v>42506</v>
      </c>
      <c r="J1040" s="1">
        <f t="shared" si="402"/>
        <v>20</v>
      </c>
      <c r="K1040" s="1">
        <f t="shared" si="401"/>
        <v>16</v>
      </c>
      <c r="L1040" s="10">
        <f t="shared" si="406"/>
        <v>1.0048776100000001</v>
      </c>
      <c r="M1040" s="22">
        <f t="shared" si="400"/>
        <v>1.0042995400000001</v>
      </c>
      <c r="N1040" s="22">
        <f t="shared" si="416"/>
        <v>1.2408553529226127</v>
      </c>
      <c r="O1040" s="10">
        <f t="shared" si="417"/>
        <v>1.24690776</v>
      </c>
      <c r="P1040" s="10">
        <f t="shared" si="407"/>
        <v>123443.86824</v>
      </c>
      <c r="Q1040" s="101">
        <f t="shared" si="408"/>
        <v>0</v>
      </c>
      <c r="R1040" s="102">
        <f t="shared" si="409"/>
        <v>0</v>
      </c>
      <c r="S1040" s="10">
        <f t="shared" si="410"/>
        <v>0</v>
      </c>
      <c r="T1040" s="17">
        <f t="shared" si="418"/>
        <v>7.9699999999999993E-2</v>
      </c>
      <c r="U1040" s="101">
        <f t="shared" si="397"/>
        <v>27</v>
      </c>
      <c r="V1040" s="101">
        <v>252</v>
      </c>
      <c r="W1040" s="22">
        <f t="shared" si="398"/>
        <v>1.0198334703733267</v>
      </c>
      <c r="X1040" s="18">
        <f t="shared" si="399"/>
        <v>2448.320303</v>
      </c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4"/>
      <c r="AJ1040" s="1"/>
      <c r="AK1040" s="20"/>
      <c r="AL1040" s="5"/>
      <c r="AM1040" s="1"/>
      <c r="AN1040" s="1"/>
      <c r="AO1040" s="1"/>
      <c r="AP1040" s="17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x14ac:dyDescent="0.2">
      <c r="A1041" s="114">
        <f t="shared" si="411"/>
        <v>42501</v>
      </c>
      <c r="B1041" s="98">
        <f t="shared" si="403"/>
        <v>125968.80529</v>
      </c>
      <c r="C1041" s="10">
        <f t="shared" si="412"/>
        <v>99000</v>
      </c>
      <c r="D1041" s="99">
        <f t="shared" si="413"/>
        <v>4610.92</v>
      </c>
      <c r="E1041" s="21">
        <f>VLOOKUP(A1040,[1]Plan1!$AY$80:$BA$314,3)</f>
        <v>4639.05</v>
      </c>
      <c r="F1041" s="121">
        <f t="shared" si="414"/>
        <v>42476</v>
      </c>
      <c r="G1041" s="100">
        <f t="shared" si="404"/>
        <v>6.1007347774413301E-3</v>
      </c>
      <c r="H1041" s="20">
        <f t="shared" si="415"/>
        <v>42506</v>
      </c>
      <c r="I1041" s="20">
        <f t="shared" si="405"/>
        <v>42506</v>
      </c>
      <c r="J1041" s="1">
        <f t="shared" si="402"/>
        <v>20</v>
      </c>
      <c r="K1041" s="1">
        <f t="shared" si="401"/>
        <v>17</v>
      </c>
      <c r="L1041" s="10">
        <f t="shared" si="406"/>
        <v>1.00518325</v>
      </c>
      <c r="M1041" s="22">
        <f t="shared" si="400"/>
        <v>1.0042995400000001</v>
      </c>
      <c r="N1041" s="22">
        <f t="shared" si="416"/>
        <v>1.2408553529226127</v>
      </c>
      <c r="O1041" s="10">
        <f t="shared" si="417"/>
        <v>1.24728701</v>
      </c>
      <c r="P1041" s="10">
        <f t="shared" si="407"/>
        <v>123481.41399</v>
      </c>
      <c r="Q1041" s="101">
        <f t="shared" si="408"/>
        <v>0</v>
      </c>
      <c r="R1041" s="102">
        <f t="shared" si="409"/>
        <v>0</v>
      </c>
      <c r="S1041" s="10">
        <f t="shared" si="410"/>
        <v>0</v>
      </c>
      <c r="T1041" s="17">
        <f t="shared" si="418"/>
        <v>7.9699999999999993E-2</v>
      </c>
      <c r="U1041" s="101">
        <f t="shared" si="397"/>
        <v>28</v>
      </c>
      <c r="V1041" s="101">
        <v>252</v>
      </c>
      <c r="W1041" s="22">
        <f t="shared" si="398"/>
        <v>1.0201438517759367</v>
      </c>
      <c r="X1041" s="18">
        <f t="shared" si="399"/>
        <v>2487.3912999999998</v>
      </c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4"/>
      <c r="AJ1041" s="1"/>
      <c r="AK1041" s="20"/>
      <c r="AL1041" s="5"/>
      <c r="AM1041" s="1"/>
      <c r="AN1041" s="1"/>
      <c r="AO1041" s="1"/>
      <c r="AP1041" s="17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x14ac:dyDescent="0.2">
      <c r="A1042" s="114">
        <f t="shared" si="411"/>
        <v>42502</v>
      </c>
      <c r="B1042" s="98">
        <f t="shared" si="403"/>
        <v>126045.470096</v>
      </c>
      <c r="C1042" s="10">
        <f t="shared" si="412"/>
        <v>99000</v>
      </c>
      <c r="D1042" s="99">
        <f t="shared" si="413"/>
        <v>4610.92</v>
      </c>
      <c r="E1042" s="21">
        <f>VLOOKUP(A1041,[1]Plan1!$AY$80:$BA$314,3)</f>
        <v>4639.05</v>
      </c>
      <c r="F1042" s="121">
        <f t="shared" si="414"/>
        <v>42476</v>
      </c>
      <c r="G1042" s="100">
        <f t="shared" si="404"/>
        <v>6.1007347774413301E-3</v>
      </c>
      <c r="H1042" s="20">
        <f t="shared" si="415"/>
        <v>42506</v>
      </c>
      <c r="I1042" s="20">
        <f t="shared" si="405"/>
        <v>42506</v>
      </c>
      <c r="J1042" s="1">
        <f t="shared" si="402"/>
        <v>20</v>
      </c>
      <c r="K1042" s="1">
        <f t="shared" si="401"/>
        <v>18</v>
      </c>
      <c r="L1042" s="10">
        <f t="shared" si="406"/>
        <v>1.0054889899999999</v>
      </c>
      <c r="M1042" s="22">
        <f t="shared" si="400"/>
        <v>1.0042995400000001</v>
      </c>
      <c r="N1042" s="22">
        <f t="shared" si="416"/>
        <v>1.2408553529226127</v>
      </c>
      <c r="O1042" s="10">
        <f t="shared" si="417"/>
        <v>1.24766639</v>
      </c>
      <c r="P1042" s="10">
        <f t="shared" si="407"/>
        <v>123518.97261</v>
      </c>
      <c r="Q1042" s="101">
        <f t="shared" si="408"/>
        <v>0</v>
      </c>
      <c r="R1042" s="102">
        <f t="shared" si="409"/>
        <v>0</v>
      </c>
      <c r="S1042" s="10">
        <f t="shared" si="410"/>
        <v>0</v>
      </c>
      <c r="T1042" s="17">
        <f t="shared" si="418"/>
        <v>7.9699999999999993E-2</v>
      </c>
      <c r="U1042" s="101">
        <f t="shared" si="397"/>
        <v>29</v>
      </c>
      <c r="V1042" s="101">
        <v>252</v>
      </c>
      <c r="W1042" s="22">
        <f t="shared" si="398"/>
        <v>1.0204543272470037</v>
      </c>
      <c r="X1042" s="18">
        <f t="shared" si="399"/>
        <v>2526.4974860000002</v>
      </c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4"/>
      <c r="AJ1042" s="1"/>
      <c r="AK1042" s="20"/>
      <c r="AL1042" s="5"/>
      <c r="AM1042" s="1"/>
      <c r="AN1042" s="1"/>
      <c r="AO1042" s="1"/>
      <c r="AP1042" s="17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x14ac:dyDescent="0.2">
      <c r="A1043" s="114">
        <f t="shared" si="411"/>
        <v>42503</v>
      </c>
      <c r="B1043" s="98">
        <f t="shared" si="403"/>
        <v>126122.179953</v>
      </c>
      <c r="C1043" s="10">
        <f t="shared" si="412"/>
        <v>99000</v>
      </c>
      <c r="D1043" s="99">
        <f t="shared" si="413"/>
        <v>4610.92</v>
      </c>
      <c r="E1043" s="21">
        <f>VLOOKUP(A1042,[1]Plan1!$AY$80:$BA$314,3)</f>
        <v>4639.05</v>
      </c>
      <c r="F1043" s="121">
        <f t="shared" si="414"/>
        <v>42476</v>
      </c>
      <c r="G1043" s="100">
        <f t="shared" si="404"/>
        <v>6.1007347774413301E-3</v>
      </c>
      <c r="H1043" s="20">
        <f t="shared" si="415"/>
        <v>42506</v>
      </c>
      <c r="I1043" s="20">
        <f t="shared" si="405"/>
        <v>42506</v>
      </c>
      <c r="J1043" s="1">
        <f t="shared" si="402"/>
        <v>20</v>
      </c>
      <c r="K1043" s="1">
        <f t="shared" si="401"/>
        <v>19</v>
      </c>
      <c r="L1043" s="10">
        <f t="shared" si="406"/>
        <v>1.00579481</v>
      </c>
      <c r="M1043" s="22">
        <f t="shared" si="400"/>
        <v>1.0042995400000001</v>
      </c>
      <c r="N1043" s="22">
        <f t="shared" si="416"/>
        <v>1.2408553529226127</v>
      </c>
      <c r="O1043" s="10">
        <f t="shared" si="417"/>
        <v>1.2480458699999999</v>
      </c>
      <c r="P1043" s="10">
        <f t="shared" si="407"/>
        <v>123556.54113</v>
      </c>
      <c r="Q1043" s="101">
        <f t="shared" si="408"/>
        <v>0</v>
      </c>
      <c r="R1043" s="102">
        <f t="shared" si="409"/>
        <v>0</v>
      </c>
      <c r="S1043" s="10">
        <f t="shared" si="410"/>
        <v>0</v>
      </c>
      <c r="T1043" s="17">
        <f t="shared" si="418"/>
        <v>7.9699999999999993E-2</v>
      </c>
      <c r="U1043" s="101">
        <f t="shared" si="397"/>
        <v>30</v>
      </c>
      <c r="V1043" s="101">
        <v>252</v>
      </c>
      <c r="W1043" s="22">
        <f t="shared" si="398"/>
        <v>1.0207648967865277</v>
      </c>
      <c r="X1043" s="18">
        <f t="shared" si="399"/>
        <v>2565.6388229999998</v>
      </c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4"/>
      <c r="AJ1043" s="1"/>
      <c r="AK1043" s="20"/>
      <c r="AL1043" s="5"/>
      <c r="AM1043" s="1"/>
      <c r="AN1043" s="1"/>
      <c r="AO1043" s="1"/>
      <c r="AP1043" s="17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x14ac:dyDescent="0.2">
      <c r="A1044" s="114">
        <f t="shared" si="411"/>
        <v>42504</v>
      </c>
      <c r="B1044" s="98">
        <f t="shared" si="403"/>
        <v>126198.93702700001</v>
      </c>
      <c r="C1044" s="10">
        <f t="shared" si="412"/>
        <v>99000</v>
      </c>
      <c r="D1044" s="99">
        <f t="shared" si="413"/>
        <v>4610.92</v>
      </c>
      <c r="E1044" s="21">
        <f>VLOOKUP(A1043,[1]Plan1!$AY$80:$BA$314,3)</f>
        <v>4639.05</v>
      </c>
      <c r="F1044" s="121">
        <f t="shared" si="414"/>
        <v>42476</v>
      </c>
      <c r="G1044" s="100">
        <f t="shared" si="404"/>
        <v>6.1007347774413301E-3</v>
      </c>
      <c r="H1044" s="20">
        <f t="shared" si="415"/>
        <v>42506</v>
      </c>
      <c r="I1044" s="20">
        <f t="shared" si="405"/>
        <v>42506</v>
      </c>
      <c r="J1044" s="1">
        <f t="shared" si="402"/>
        <v>20</v>
      </c>
      <c r="K1044" s="1">
        <f t="shared" si="401"/>
        <v>20</v>
      </c>
      <c r="L1044" s="10">
        <f t="shared" si="406"/>
        <v>1.00610073</v>
      </c>
      <c r="M1044" s="22">
        <f t="shared" si="400"/>
        <v>1.0042995400000001</v>
      </c>
      <c r="N1044" s="22">
        <f t="shared" si="416"/>
        <v>1.2408553529226127</v>
      </c>
      <c r="O1044" s="10">
        <f t="shared" si="417"/>
        <v>1.2484254699999999</v>
      </c>
      <c r="P1044" s="10">
        <f t="shared" si="407"/>
        <v>123594.12153</v>
      </c>
      <c r="Q1044" s="101">
        <f t="shared" si="408"/>
        <v>0</v>
      </c>
      <c r="R1044" s="102">
        <f t="shared" si="409"/>
        <v>0</v>
      </c>
      <c r="S1044" s="10">
        <f t="shared" si="410"/>
        <v>0</v>
      </c>
      <c r="T1044" s="17">
        <f t="shared" si="418"/>
        <v>7.9699999999999993E-2</v>
      </c>
      <c r="U1044" s="101">
        <f t="shared" si="397"/>
        <v>31</v>
      </c>
      <c r="V1044" s="101">
        <v>252</v>
      </c>
      <c r="W1044" s="22">
        <f t="shared" si="398"/>
        <v>1.0210755614059974</v>
      </c>
      <c r="X1044" s="18">
        <f t="shared" si="399"/>
        <v>2604.8154970000001</v>
      </c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4"/>
      <c r="AJ1044" s="1"/>
      <c r="AK1044" s="20"/>
      <c r="AL1044" s="5"/>
      <c r="AM1044" s="1"/>
      <c r="AN1044" s="1"/>
      <c r="AO1044" s="1"/>
      <c r="AP1044" s="17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x14ac:dyDescent="0.2">
      <c r="A1045" s="114">
        <f t="shared" si="411"/>
        <v>42505</v>
      </c>
      <c r="B1045" s="98">
        <f t="shared" si="403"/>
        <v>126198.93702700001</v>
      </c>
      <c r="C1045" s="10">
        <f t="shared" si="412"/>
        <v>99000</v>
      </c>
      <c r="D1045" s="99">
        <f t="shared" si="413"/>
        <v>4610.92</v>
      </c>
      <c r="E1045" s="21">
        <f>VLOOKUP(A1044,[1]Plan1!$AY$80:$BA$314,3)</f>
        <v>4639.05</v>
      </c>
      <c r="F1045" s="121">
        <f t="shared" si="414"/>
        <v>42476</v>
      </c>
      <c r="G1045" s="100">
        <f t="shared" si="404"/>
        <v>6.1007347774413301E-3</v>
      </c>
      <c r="H1045" s="20">
        <f t="shared" si="415"/>
        <v>42536</v>
      </c>
      <c r="I1045" s="20">
        <f t="shared" si="405"/>
        <v>42506</v>
      </c>
      <c r="J1045" s="1">
        <f t="shared" si="402"/>
        <v>20</v>
      </c>
      <c r="K1045" s="1">
        <f t="shared" si="401"/>
        <v>20</v>
      </c>
      <c r="L1045" s="10">
        <f t="shared" si="406"/>
        <v>1.00610073</v>
      </c>
      <c r="M1045" s="22">
        <f t="shared" si="400"/>
        <v>1.0042995400000001</v>
      </c>
      <c r="N1045" s="22">
        <f t="shared" si="416"/>
        <v>1.2408553529226127</v>
      </c>
      <c r="O1045" s="10">
        <f t="shared" si="417"/>
        <v>1.2484254699999999</v>
      </c>
      <c r="P1045" s="10">
        <f t="shared" si="407"/>
        <v>123594.12153</v>
      </c>
      <c r="Q1045" s="101">
        <f t="shared" si="408"/>
        <v>0</v>
      </c>
      <c r="R1045" s="102">
        <f t="shared" si="409"/>
        <v>0</v>
      </c>
      <c r="S1045" s="10">
        <f t="shared" si="410"/>
        <v>0</v>
      </c>
      <c r="T1045" s="17">
        <f t="shared" si="418"/>
        <v>7.9699999999999993E-2</v>
      </c>
      <c r="U1045" s="101">
        <f t="shared" si="397"/>
        <v>31</v>
      </c>
      <c r="V1045" s="101">
        <v>252</v>
      </c>
      <c r="W1045" s="22">
        <f t="shared" si="398"/>
        <v>1.0210755614059974</v>
      </c>
      <c r="X1045" s="18">
        <f t="shared" si="399"/>
        <v>2604.8154970000001</v>
      </c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4"/>
      <c r="AJ1045" s="1"/>
      <c r="AK1045" s="20"/>
      <c r="AL1045" s="5"/>
      <c r="AM1045" s="1"/>
      <c r="AN1045" s="1"/>
      <c r="AO1045" s="1"/>
      <c r="AP1045" s="17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x14ac:dyDescent="0.2">
      <c r="A1046" s="114">
        <f t="shared" si="411"/>
        <v>42506</v>
      </c>
      <c r="B1046" s="98">
        <f t="shared" si="403"/>
        <v>126198.93702700001</v>
      </c>
      <c r="C1046" s="10">
        <f t="shared" si="412"/>
        <v>99000</v>
      </c>
      <c r="D1046" s="99">
        <f t="shared" si="413"/>
        <v>4610.92</v>
      </c>
      <c r="E1046" s="21">
        <f>VLOOKUP(A1045,[1]Plan1!$AY$80:$BA$314,3)</f>
        <v>4639.05</v>
      </c>
      <c r="F1046" s="121">
        <f t="shared" si="414"/>
        <v>42476</v>
      </c>
      <c r="G1046" s="100">
        <f t="shared" si="404"/>
        <v>6.1007347774413301E-3</v>
      </c>
      <c r="H1046" s="20">
        <f t="shared" si="415"/>
        <v>42536</v>
      </c>
      <c r="I1046" s="20">
        <f t="shared" si="405"/>
        <v>42506</v>
      </c>
      <c r="J1046" s="1">
        <f t="shared" si="402"/>
        <v>20</v>
      </c>
      <c r="K1046" s="1">
        <f t="shared" si="401"/>
        <v>20</v>
      </c>
      <c r="L1046" s="10">
        <f t="shared" si="406"/>
        <v>1.00610073</v>
      </c>
      <c r="M1046" s="22">
        <f t="shared" si="400"/>
        <v>1.0042995400000001</v>
      </c>
      <c r="N1046" s="22">
        <f t="shared" si="416"/>
        <v>1.2408553529226127</v>
      </c>
      <c r="O1046" s="10">
        <f t="shared" si="417"/>
        <v>1.2484254699999999</v>
      </c>
      <c r="P1046" s="10">
        <f t="shared" si="407"/>
        <v>123594.12153</v>
      </c>
      <c r="Q1046" s="101">
        <f t="shared" si="408"/>
        <v>0</v>
      </c>
      <c r="R1046" s="102">
        <f t="shared" si="409"/>
        <v>0</v>
      </c>
      <c r="S1046" s="10">
        <f t="shared" si="410"/>
        <v>0</v>
      </c>
      <c r="T1046" s="17">
        <f t="shared" si="418"/>
        <v>7.9699999999999993E-2</v>
      </c>
      <c r="U1046" s="101">
        <f t="shared" si="397"/>
        <v>31</v>
      </c>
      <c r="V1046" s="101">
        <v>252</v>
      </c>
      <c r="W1046" s="22">
        <f t="shared" si="398"/>
        <v>1.0210755614059974</v>
      </c>
      <c r="X1046" s="18">
        <f t="shared" si="399"/>
        <v>2604.8154970000001</v>
      </c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4"/>
      <c r="AJ1046" s="1"/>
      <c r="AK1046" s="20"/>
      <c r="AL1046" s="5"/>
      <c r="AM1046" s="1"/>
      <c r="AN1046" s="1"/>
      <c r="AO1046" s="1"/>
      <c r="AP1046" s="17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x14ac:dyDescent="0.2">
      <c r="A1047" s="114">
        <f t="shared" si="411"/>
        <v>42507</v>
      </c>
      <c r="B1047" s="98">
        <f t="shared" si="403"/>
        <v>126284.053052</v>
      </c>
      <c r="C1047" s="10">
        <f t="shared" si="412"/>
        <v>99000</v>
      </c>
      <c r="D1047" s="99">
        <f t="shared" si="413"/>
        <v>4639.05</v>
      </c>
      <c r="E1047" s="21">
        <f>VLOOKUP(A1046,[1]Plan1!$AY$80:$BA$314,3)</f>
        <v>4675.2299999999996</v>
      </c>
      <c r="F1047" s="121">
        <f t="shared" si="414"/>
        <v>42507</v>
      </c>
      <c r="G1047" s="100">
        <f t="shared" si="404"/>
        <v>7.7990105732852477E-3</v>
      </c>
      <c r="H1047" s="20">
        <f t="shared" si="415"/>
        <v>42536</v>
      </c>
      <c r="I1047" s="20">
        <f t="shared" si="405"/>
        <v>42536</v>
      </c>
      <c r="J1047" s="1">
        <f t="shared" si="402"/>
        <v>21</v>
      </c>
      <c r="K1047" s="1">
        <f t="shared" si="401"/>
        <v>1</v>
      </c>
      <c r="L1047" s="10">
        <f t="shared" si="406"/>
        <v>1.00037</v>
      </c>
      <c r="M1047" s="22">
        <f t="shared" si="400"/>
        <v>1.00610073</v>
      </c>
      <c r="N1047" s="22">
        <f t="shared" si="416"/>
        <v>1.2484254763998484</v>
      </c>
      <c r="O1047" s="10">
        <f t="shared" si="417"/>
        <v>1.2488873899999999</v>
      </c>
      <c r="P1047" s="10">
        <f t="shared" si="407"/>
        <v>123639.85161</v>
      </c>
      <c r="Q1047" s="101">
        <f t="shared" si="408"/>
        <v>0</v>
      </c>
      <c r="R1047" s="102">
        <f t="shared" si="409"/>
        <v>0</v>
      </c>
      <c r="S1047" s="10">
        <f t="shared" si="410"/>
        <v>0</v>
      </c>
      <c r="T1047" s="17">
        <f t="shared" si="418"/>
        <v>7.9699999999999993E-2</v>
      </c>
      <c r="U1047" s="101">
        <f t="shared" si="397"/>
        <v>32</v>
      </c>
      <c r="V1047" s="101">
        <v>252</v>
      </c>
      <c r="W1047" s="22">
        <f t="shared" si="398"/>
        <v>1.0213863200939242</v>
      </c>
      <c r="X1047" s="18">
        <f t="shared" si="399"/>
        <v>2644.201442</v>
      </c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4"/>
      <c r="AJ1047" s="1"/>
      <c r="AK1047" s="20"/>
      <c r="AL1047" s="5"/>
      <c r="AM1047" s="1"/>
      <c r="AN1047" s="1"/>
      <c r="AO1047" s="1"/>
      <c r="AP1047" s="17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x14ac:dyDescent="0.2">
      <c r="A1048" s="114">
        <f t="shared" si="411"/>
        <v>42508</v>
      </c>
      <c r="B1048" s="98">
        <f t="shared" si="403"/>
        <v>126369.227466</v>
      </c>
      <c r="C1048" s="10">
        <f t="shared" si="412"/>
        <v>99000</v>
      </c>
      <c r="D1048" s="99">
        <f t="shared" si="413"/>
        <v>4639.05</v>
      </c>
      <c r="E1048" s="21">
        <f>VLOOKUP(A1047,[1]Plan1!$AY$80:$BA$314,3)</f>
        <v>4675.2299999999996</v>
      </c>
      <c r="F1048" s="121">
        <f t="shared" si="414"/>
        <v>42507</v>
      </c>
      <c r="G1048" s="100">
        <f t="shared" si="404"/>
        <v>7.7990105732852477E-3</v>
      </c>
      <c r="H1048" s="20">
        <f t="shared" si="415"/>
        <v>42536</v>
      </c>
      <c r="I1048" s="20">
        <f t="shared" si="405"/>
        <v>42536</v>
      </c>
      <c r="J1048" s="1">
        <f t="shared" si="402"/>
        <v>21</v>
      </c>
      <c r="K1048" s="1">
        <f t="shared" si="401"/>
        <v>2</v>
      </c>
      <c r="L1048" s="10">
        <f t="shared" si="406"/>
        <v>1.0007401499999999</v>
      </c>
      <c r="M1048" s="22">
        <f t="shared" si="400"/>
        <v>1.00610073</v>
      </c>
      <c r="N1048" s="22">
        <f t="shared" si="416"/>
        <v>1.2484254763998484</v>
      </c>
      <c r="O1048" s="10">
        <f t="shared" si="417"/>
        <v>1.24934949</v>
      </c>
      <c r="P1048" s="10">
        <f t="shared" si="407"/>
        <v>123685.59951</v>
      </c>
      <c r="Q1048" s="101">
        <f t="shared" si="408"/>
        <v>0</v>
      </c>
      <c r="R1048" s="102">
        <f t="shared" si="409"/>
        <v>0</v>
      </c>
      <c r="S1048" s="10">
        <f t="shared" si="410"/>
        <v>0</v>
      </c>
      <c r="T1048" s="17">
        <f t="shared" si="418"/>
        <v>7.9699999999999993E-2</v>
      </c>
      <c r="U1048" s="101">
        <f t="shared" si="397"/>
        <v>33</v>
      </c>
      <c r="V1048" s="101">
        <v>252</v>
      </c>
      <c r="W1048" s="22">
        <f t="shared" si="398"/>
        <v>1.0216971738617966</v>
      </c>
      <c r="X1048" s="18">
        <f t="shared" si="399"/>
        <v>2683.6279559999998</v>
      </c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4"/>
      <c r="AJ1048" s="1"/>
      <c r="AK1048" s="20"/>
      <c r="AL1048" s="5"/>
      <c r="AM1048" s="1"/>
      <c r="AN1048" s="1"/>
      <c r="AO1048" s="1"/>
      <c r="AP1048" s="17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x14ac:dyDescent="0.2">
      <c r="A1049" s="114">
        <f t="shared" si="411"/>
        <v>42509</v>
      </c>
      <c r="B1049" s="98">
        <f t="shared" si="403"/>
        <v>126454.45928699999</v>
      </c>
      <c r="C1049" s="10">
        <f t="shared" si="412"/>
        <v>99000</v>
      </c>
      <c r="D1049" s="99">
        <f t="shared" si="413"/>
        <v>4639.05</v>
      </c>
      <c r="E1049" s="21">
        <f>VLOOKUP(A1048,[1]Plan1!$AY$80:$BA$314,3)</f>
        <v>4675.2299999999996</v>
      </c>
      <c r="F1049" s="121">
        <f t="shared" si="414"/>
        <v>42507</v>
      </c>
      <c r="G1049" s="100">
        <f t="shared" si="404"/>
        <v>7.7990105732852477E-3</v>
      </c>
      <c r="H1049" s="20">
        <f t="shared" si="415"/>
        <v>42536</v>
      </c>
      <c r="I1049" s="20">
        <f t="shared" si="405"/>
        <v>42536</v>
      </c>
      <c r="J1049" s="1">
        <f t="shared" si="402"/>
        <v>21</v>
      </c>
      <c r="K1049" s="1">
        <f t="shared" si="401"/>
        <v>3</v>
      </c>
      <c r="L1049" s="10">
        <f t="shared" si="406"/>
        <v>1.00111043</v>
      </c>
      <c r="M1049" s="22">
        <f t="shared" si="400"/>
        <v>1.00610073</v>
      </c>
      <c r="N1049" s="22">
        <f t="shared" si="416"/>
        <v>1.2484254763998484</v>
      </c>
      <c r="O1049" s="10">
        <f t="shared" si="417"/>
        <v>1.24981176</v>
      </c>
      <c r="P1049" s="10">
        <f t="shared" si="407"/>
        <v>123731.36424</v>
      </c>
      <c r="Q1049" s="101">
        <f t="shared" si="408"/>
        <v>0</v>
      </c>
      <c r="R1049" s="102">
        <f t="shared" si="409"/>
        <v>0</v>
      </c>
      <c r="S1049" s="10">
        <f t="shared" si="410"/>
        <v>0</v>
      </c>
      <c r="T1049" s="17">
        <f t="shared" si="418"/>
        <v>7.9699999999999993E-2</v>
      </c>
      <c r="U1049" s="101">
        <f t="shared" si="397"/>
        <v>34</v>
      </c>
      <c r="V1049" s="101">
        <v>252</v>
      </c>
      <c r="W1049" s="22">
        <f t="shared" si="398"/>
        <v>1.0220081227096152</v>
      </c>
      <c r="X1049" s="18">
        <f t="shared" si="399"/>
        <v>2723.0950469999998</v>
      </c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4"/>
      <c r="AJ1049" s="1"/>
      <c r="AK1049" s="20"/>
      <c r="AL1049" s="5"/>
      <c r="AM1049" s="1"/>
      <c r="AN1049" s="1"/>
      <c r="AO1049" s="1"/>
      <c r="AP1049" s="17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x14ac:dyDescent="0.2">
      <c r="A1050" s="114">
        <f t="shared" si="411"/>
        <v>42510</v>
      </c>
      <c r="B1050" s="98">
        <f t="shared" si="403"/>
        <v>126539.748417</v>
      </c>
      <c r="C1050" s="10">
        <f t="shared" si="412"/>
        <v>99000</v>
      </c>
      <c r="D1050" s="99">
        <f t="shared" si="413"/>
        <v>4639.05</v>
      </c>
      <c r="E1050" s="21">
        <f>VLOOKUP(A1049,[1]Plan1!$AY$80:$BA$314,3)</f>
        <v>4675.2299999999996</v>
      </c>
      <c r="F1050" s="121">
        <f t="shared" si="414"/>
        <v>42507</v>
      </c>
      <c r="G1050" s="100">
        <f t="shared" si="404"/>
        <v>7.7990105732852477E-3</v>
      </c>
      <c r="H1050" s="20">
        <f t="shared" si="415"/>
        <v>42536</v>
      </c>
      <c r="I1050" s="20">
        <f t="shared" si="405"/>
        <v>42536</v>
      </c>
      <c r="J1050" s="1">
        <f t="shared" si="402"/>
        <v>21</v>
      </c>
      <c r="K1050" s="1">
        <f t="shared" si="401"/>
        <v>4</v>
      </c>
      <c r="L1050" s="10">
        <f t="shared" si="406"/>
        <v>1.0014808500000001</v>
      </c>
      <c r="M1050" s="22">
        <f t="shared" si="400"/>
        <v>1.00610073</v>
      </c>
      <c r="N1050" s="22">
        <f t="shared" si="416"/>
        <v>1.2484254763998484</v>
      </c>
      <c r="O1050" s="10">
        <f t="shared" si="417"/>
        <v>1.2502742</v>
      </c>
      <c r="P1050" s="10">
        <f t="shared" si="407"/>
        <v>123777.1458</v>
      </c>
      <c r="Q1050" s="101">
        <f t="shared" si="408"/>
        <v>0</v>
      </c>
      <c r="R1050" s="102">
        <f t="shared" si="409"/>
        <v>0</v>
      </c>
      <c r="S1050" s="10">
        <f t="shared" si="410"/>
        <v>0</v>
      </c>
      <c r="T1050" s="17">
        <f t="shared" si="418"/>
        <v>7.9699999999999993E-2</v>
      </c>
      <c r="U1050" s="101">
        <f t="shared" si="397"/>
        <v>35</v>
      </c>
      <c r="V1050" s="101">
        <v>252</v>
      </c>
      <c r="W1050" s="22">
        <f t="shared" si="398"/>
        <v>1.0223191656258905</v>
      </c>
      <c r="X1050" s="18">
        <f t="shared" si="399"/>
        <v>2762.602617</v>
      </c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4"/>
      <c r="AJ1050" s="1"/>
      <c r="AK1050" s="20"/>
      <c r="AL1050" s="5"/>
      <c r="AM1050" s="1"/>
      <c r="AN1050" s="1"/>
      <c r="AO1050" s="1"/>
      <c r="AP1050" s="17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x14ac:dyDescent="0.2">
      <c r="A1051" s="114">
        <f t="shared" si="411"/>
        <v>42511</v>
      </c>
      <c r="B1051" s="98">
        <f t="shared" si="403"/>
        <v>126625.09589899999</v>
      </c>
      <c r="C1051" s="10">
        <f t="shared" si="412"/>
        <v>99000</v>
      </c>
      <c r="D1051" s="99">
        <f t="shared" si="413"/>
        <v>4639.05</v>
      </c>
      <c r="E1051" s="21">
        <f>VLOOKUP(A1050,[1]Plan1!$AY$80:$BA$314,3)</f>
        <v>4675.2299999999996</v>
      </c>
      <c r="F1051" s="121">
        <f t="shared" si="414"/>
        <v>42507</v>
      </c>
      <c r="G1051" s="100">
        <f t="shared" si="404"/>
        <v>7.7990105732852477E-3</v>
      </c>
      <c r="H1051" s="20">
        <f t="shared" si="415"/>
        <v>42536</v>
      </c>
      <c r="I1051" s="20">
        <f t="shared" si="405"/>
        <v>42536</v>
      </c>
      <c r="J1051" s="1">
        <f t="shared" si="402"/>
        <v>21</v>
      </c>
      <c r="K1051" s="1">
        <f t="shared" si="401"/>
        <v>5</v>
      </c>
      <c r="L1051" s="10">
        <f t="shared" si="406"/>
        <v>1.00185141</v>
      </c>
      <c r="M1051" s="22">
        <f t="shared" si="400"/>
        <v>1.00610073</v>
      </c>
      <c r="N1051" s="22">
        <f t="shared" si="416"/>
        <v>1.2484254763998484</v>
      </c>
      <c r="O1051" s="10">
        <f t="shared" si="417"/>
        <v>1.25073682</v>
      </c>
      <c r="P1051" s="10">
        <f t="shared" si="407"/>
        <v>123822.94518</v>
      </c>
      <c r="Q1051" s="101">
        <f t="shared" si="408"/>
        <v>0</v>
      </c>
      <c r="R1051" s="102">
        <f t="shared" si="409"/>
        <v>0</v>
      </c>
      <c r="S1051" s="10">
        <f t="shared" si="410"/>
        <v>0</v>
      </c>
      <c r="T1051" s="17">
        <f t="shared" si="418"/>
        <v>7.9699999999999993E-2</v>
      </c>
      <c r="U1051" s="101">
        <f t="shared" si="397"/>
        <v>36</v>
      </c>
      <c r="V1051" s="101">
        <v>252</v>
      </c>
      <c r="W1051" s="22">
        <f t="shared" si="398"/>
        <v>1.0226303026106227</v>
      </c>
      <c r="X1051" s="18">
        <f t="shared" si="399"/>
        <v>2802.1507190000002</v>
      </c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4"/>
      <c r="AJ1051" s="1"/>
      <c r="AK1051" s="20"/>
      <c r="AL1051" s="5"/>
      <c r="AM1051" s="1"/>
      <c r="AN1051" s="1"/>
      <c r="AO1051" s="1"/>
      <c r="AP1051" s="17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x14ac:dyDescent="0.2">
      <c r="A1052" s="114">
        <f t="shared" si="411"/>
        <v>42512</v>
      </c>
      <c r="B1052" s="98">
        <f t="shared" si="403"/>
        <v>126625.09589899999</v>
      </c>
      <c r="C1052" s="10">
        <f t="shared" si="412"/>
        <v>99000</v>
      </c>
      <c r="D1052" s="99">
        <f t="shared" si="413"/>
        <v>4639.05</v>
      </c>
      <c r="E1052" s="21">
        <f>VLOOKUP(A1051,[1]Plan1!$AY$80:$BA$314,3)</f>
        <v>4675.2299999999996</v>
      </c>
      <c r="F1052" s="121">
        <f t="shared" si="414"/>
        <v>42507</v>
      </c>
      <c r="G1052" s="100">
        <f t="shared" si="404"/>
        <v>7.7990105732852477E-3</v>
      </c>
      <c r="H1052" s="20">
        <f t="shared" si="415"/>
        <v>42536</v>
      </c>
      <c r="I1052" s="20">
        <f t="shared" si="405"/>
        <v>42536</v>
      </c>
      <c r="J1052" s="1">
        <f t="shared" si="402"/>
        <v>21</v>
      </c>
      <c r="K1052" s="1">
        <f t="shared" si="401"/>
        <v>5</v>
      </c>
      <c r="L1052" s="10">
        <f t="shared" si="406"/>
        <v>1.00185141</v>
      </c>
      <c r="M1052" s="22">
        <f t="shared" si="400"/>
        <v>1.00610073</v>
      </c>
      <c r="N1052" s="22">
        <f t="shared" si="416"/>
        <v>1.2484254763998484</v>
      </c>
      <c r="O1052" s="10">
        <f t="shared" si="417"/>
        <v>1.25073682</v>
      </c>
      <c r="P1052" s="10">
        <f t="shared" si="407"/>
        <v>123822.94518</v>
      </c>
      <c r="Q1052" s="101">
        <f t="shared" si="408"/>
        <v>0</v>
      </c>
      <c r="R1052" s="102">
        <f t="shared" si="409"/>
        <v>0</v>
      </c>
      <c r="S1052" s="10">
        <f t="shared" si="410"/>
        <v>0</v>
      </c>
      <c r="T1052" s="17">
        <f t="shared" si="418"/>
        <v>7.9699999999999993E-2</v>
      </c>
      <c r="U1052" s="101">
        <f t="shared" si="397"/>
        <v>36</v>
      </c>
      <c r="V1052" s="101">
        <v>252</v>
      </c>
      <c r="W1052" s="22">
        <f t="shared" si="398"/>
        <v>1.0226303026106227</v>
      </c>
      <c r="X1052" s="18">
        <f t="shared" si="399"/>
        <v>2802.1507190000002</v>
      </c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4"/>
      <c r="AJ1052" s="1"/>
      <c r="AK1052" s="20"/>
      <c r="AL1052" s="5"/>
      <c r="AM1052" s="1"/>
      <c r="AN1052" s="1"/>
      <c r="AO1052" s="1"/>
      <c r="AP1052" s="17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x14ac:dyDescent="0.2">
      <c r="A1053" s="114">
        <f t="shared" si="411"/>
        <v>42513</v>
      </c>
      <c r="B1053" s="98">
        <f t="shared" si="403"/>
        <v>126625.09589899999</v>
      </c>
      <c r="C1053" s="10">
        <f t="shared" si="412"/>
        <v>99000</v>
      </c>
      <c r="D1053" s="99">
        <f t="shared" si="413"/>
        <v>4639.05</v>
      </c>
      <c r="E1053" s="21">
        <f>VLOOKUP(A1052,[1]Plan1!$AY$80:$BA$314,3)</f>
        <v>4675.2299999999996</v>
      </c>
      <c r="F1053" s="121">
        <f t="shared" si="414"/>
        <v>42507</v>
      </c>
      <c r="G1053" s="100">
        <f t="shared" si="404"/>
        <v>7.7990105732852477E-3</v>
      </c>
      <c r="H1053" s="20">
        <f t="shared" si="415"/>
        <v>42536</v>
      </c>
      <c r="I1053" s="20">
        <f t="shared" si="405"/>
        <v>42536</v>
      </c>
      <c r="J1053" s="1">
        <f t="shared" si="402"/>
        <v>21</v>
      </c>
      <c r="K1053" s="1">
        <f t="shared" si="401"/>
        <v>5</v>
      </c>
      <c r="L1053" s="10">
        <f t="shared" si="406"/>
        <v>1.00185141</v>
      </c>
      <c r="M1053" s="22">
        <f t="shared" si="400"/>
        <v>1.00610073</v>
      </c>
      <c r="N1053" s="22">
        <f t="shared" si="416"/>
        <v>1.2484254763998484</v>
      </c>
      <c r="O1053" s="10">
        <f t="shared" si="417"/>
        <v>1.25073682</v>
      </c>
      <c r="P1053" s="10">
        <f t="shared" si="407"/>
        <v>123822.94518</v>
      </c>
      <c r="Q1053" s="101">
        <f t="shared" si="408"/>
        <v>0</v>
      </c>
      <c r="R1053" s="102">
        <f t="shared" si="409"/>
        <v>0</v>
      </c>
      <c r="S1053" s="10">
        <f t="shared" si="410"/>
        <v>0</v>
      </c>
      <c r="T1053" s="17">
        <f t="shared" si="418"/>
        <v>7.9699999999999993E-2</v>
      </c>
      <c r="U1053" s="101">
        <f t="shared" si="397"/>
        <v>36</v>
      </c>
      <c r="V1053" s="101">
        <v>252</v>
      </c>
      <c r="W1053" s="22">
        <f t="shared" si="398"/>
        <v>1.0226303026106227</v>
      </c>
      <c r="X1053" s="18">
        <f t="shared" si="399"/>
        <v>2802.1507190000002</v>
      </c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4"/>
      <c r="AJ1053" s="1"/>
      <c r="AK1053" s="20"/>
      <c r="AL1053" s="5"/>
      <c r="AM1053" s="1"/>
      <c r="AN1053" s="1"/>
      <c r="AO1053" s="1"/>
      <c r="AP1053" s="17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x14ac:dyDescent="0.2">
      <c r="A1054" s="114">
        <f t="shared" si="411"/>
        <v>42514</v>
      </c>
      <c r="B1054" s="98">
        <f t="shared" si="403"/>
        <v>126710.499861</v>
      </c>
      <c r="C1054" s="10">
        <f t="shared" si="412"/>
        <v>99000</v>
      </c>
      <c r="D1054" s="99">
        <f t="shared" si="413"/>
        <v>4639.05</v>
      </c>
      <c r="E1054" s="21">
        <f>VLOOKUP(A1053,[1]Plan1!$AY$80:$BA$314,3)</f>
        <v>4675.2299999999996</v>
      </c>
      <c r="F1054" s="121">
        <f t="shared" si="414"/>
        <v>42507</v>
      </c>
      <c r="G1054" s="100">
        <f t="shared" si="404"/>
        <v>7.7990105732852477E-3</v>
      </c>
      <c r="H1054" s="20">
        <f t="shared" si="415"/>
        <v>42536</v>
      </c>
      <c r="I1054" s="20">
        <f t="shared" si="405"/>
        <v>42536</v>
      </c>
      <c r="J1054" s="1">
        <f t="shared" si="402"/>
        <v>21</v>
      </c>
      <c r="K1054" s="1">
        <f t="shared" si="401"/>
        <v>6</v>
      </c>
      <c r="L1054" s="10">
        <f t="shared" si="406"/>
        <v>1.0022221</v>
      </c>
      <c r="M1054" s="22">
        <f t="shared" si="400"/>
        <v>1.00610073</v>
      </c>
      <c r="N1054" s="22">
        <f t="shared" si="416"/>
        <v>1.2484254763998484</v>
      </c>
      <c r="O1054" s="10">
        <f t="shared" si="417"/>
        <v>1.2511996000000001</v>
      </c>
      <c r="P1054" s="10">
        <f t="shared" si="407"/>
        <v>123868.7604</v>
      </c>
      <c r="Q1054" s="101">
        <f t="shared" si="408"/>
        <v>0</v>
      </c>
      <c r="R1054" s="102">
        <f t="shared" si="409"/>
        <v>0</v>
      </c>
      <c r="S1054" s="10">
        <f t="shared" si="410"/>
        <v>0</v>
      </c>
      <c r="T1054" s="17">
        <f t="shared" si="418"/>
        <v>7.9699999999999993E-2</v>
      </c>
      <c r="U1054" s="101">
        <f t="shared" si="397"/>
        <v>37</v>
      </c>
      <c r="V1054" s="101">
        <v>252</v>
      </c>
      <c r="W1054" s="22">
        <f t="shared" si="398"/>
        <v>1.022941534675301</v>
      </c>
      <c r="X1054" s="18">
        <f t="shared" si="399"/>
        <v>2841.7394610000001</v>
      </c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4"/>
      <c r="AJ1054" s="1"/>
      <c r="AK1054" s="20"/>
      <c r="AL1054" s="5"/>
      <c r="AM1054" s="1"/>
      <c r="AN1054" s="1"/>
      <c r="AO1054" s="1"/>
      <c r="AP1054" s="17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x14ac:dyDescent="0.2">
      <c r="A1055" s="114">
        <f t="shared" si="411"/>
        <v>42515</v>
      </c>
      <c r="B1055" s="98">
        <f t="shared" si="403"/>
        <v>126795.96235799999</v>
      </c>
      <c r="C1055" s="10">
        <f t="shared" si="412"/>
        <v>99000</v>
      </c>
      <c r="D1055" s="99">
        <f t="shared" si="413"/>
        <v>4639.05</v>
      </c>
      <c r="E1055" s="21">
        <f>VLOOKUP(A1054,[1]Plan1!$AY$80:$BA$314,3)</f>
        <v>4675.2299999999996</v>
      </c>
      <c r="F1055" s="121">
        <f t="shared" si="414"/>
        <v>42507</v>
      </c>
      <c r="G1055" s="100">
        <f t="shared" si="404"/>
        <v>7.7990105732852477E-3</v>
      </c>
      <c r="H1055" s="20">
        <f t="shared" si="415"/>
        <v>42536</v>
      </c>
      <c r="I1055" s="20">
        <f t="shared" si="405"/>
        <v>42536</v>
      </c>
      <c r="J1055" s="1">
        <f t="shared" si="402"/>
        <v>21</v>
      </c>
      <c r="K1055" s="1">
        <f t="shared" si="401"/>
        <v>7</v>
      </c>
      <c r="L1055" s="10">
        <f t="shared" si="406"/>
        <v>1.00259294</v>
      </c>
      <c r="M1055" s="22">
        <f t="shared" si="400"/>
        <v>1.00610073</v>
      </c>
      <c r="N1055" s="22">
        <f t="shared" si="416"/>
        <v>1.2484254763998484</v>
      </c>
      <c r="O1055" s="10">
        <f t="shared" si="417"/>
        <v>1.25166256</v>
      </c>
      <c r="P1055" s="10">
        <f t="shared" si="407"/>
        <v>123914.59344</v>
      </c>
      <c r="Q1055" s="101">
        <f t="shared" si="408"/>
        <v>0</v>
      </c>
      <c r="R1055" s="102">
        <f t="shared" si="409"/>
        <v>0</v>
      </c>
      <c r="S1055" s="10">
        <f t="shared" si="410"/>
        <v>0</v>
      </c>
      <c r="T1055" s="17">
        <f t="shared" si="418"/>
        <v>7.9699999999999993E-2</v>
      </c>
      <c r="U1055" s="101">
        <f t="shared" si="397"/>
        <v>38</v>
      </c>
      <c r="V1055" s="101">
        <v>252</v>
      </c>
      <c r="W1055" s="22">
        <f t="shared" si="398"/>
        <v>1.0232528618199248</v>
      </c>
      <c r="X1055" s="18">
        <f t="shared" si="399"/>
        <v>2881.3689180000001</v>
      </c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4"/>
      <c r="AJ1055" s="1"/>
      <c r="AK1055" s="20"/>
      <c r="AL1055" s="5"/>
      <c r="AM1055" s="1"/>
      <c r="AN1055" s="1"/>
      <c r="AO1055" s="1"/>
      <c r="AP1055" s="17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x14ac:dyDescent="0.2">
      <c r="A1056" s="114">
        <f t="shared" si="411"/>
        <v>42516</v>
      </c>
      <c r="B1056" s="98">
        <f t="shared" si="403"/>
        <v>126881.48139299999</v>
      </c>
      <c r="C1056" s="10">
        <f t="shared" si="412"/>
        <v>99000</v>
      </c>
      <c r="D1056" s="99">
        <f t="shared" si="413"/>
        <v>4639.05</v>
      </c>
      <c r="E1056" s="21">
        <f>VLOOKUP(A1055,[1]Plan1!$AY$80:$BA$314,3)</f>
        <v>4675.2299999999996</v>
      </c>
      <c r="F1056" s="121">
        <f t="shared" si="414"/>
        <v>42507</v>
      </c>
      <c r="G1056" s="100">
        <f t="shared" si="404"/>
        <v>7.7990105732852477E-3</v>
      </c>
      <c r="H1056" s="20">
        <f t="shared" si="415"/>
        <v>42536</v>
      </c>
      <c r="I1056" s="20">
        <f t="shared" si="405"/>
        <v>42536</v>
      </c>
      <c r="J1056" s="1">
        <f t="shared" si="402"/>
        <v>21</v>
      </c>
      <c r="K1056" s="1">
        <f t="shared" si="401"/>
        <v>8</v>
      </c>
      <c r="L1056" s="10">
        <f t="shared" si="406"/>
        <v>1.0029638999999999</v>
      </c>
      <c r="M1056" s="22">
        <f t="shared" si="400"/>
        <v>1.00610073</v>
      </c>
      <c r="N1056" s="22">
        <f t="shared" si="416"/>
        <v>1.2484254763998484</v>
      </c>
      <c r="O1056" s="10">
        <f t="shared" si="417"/>
        <v>1.25212568</v>
      </c>
      <c r="P1056" s="10">
        <f t="shared" si="407"/>
        <v>123960.44232</v>
      </c>
      <c r="Q1056" s="101">
        <f t="shared" si="408"/>
        <v>0</v>
      </c>
      <c r="R1056" s="102">
        <f t="shared" si="409"/>
        <v>0</v>
      </c>
      <c r="S1056" s="10">
        <f t="shared" si="410"/>
        <v>0</v>
      </c>
      <c r="T1056" s="17">
        <f t="shared" si="418"/>
        <v>7.9699999999999993E-2</v>
      </c>
      <c r="U1056" s="101">
        <f t="shared" si="397"/>
        <v>39</v>
      </c>
      <c r="V1056" s="101">
        <v>252</v>
      </c>
      <c r="W1056" s="22">
        <f t="shared" si="398"/>
        <v>1.0235642840444947</v>
      </c>
      <c r="X1056" s="18">
        <f t="shared" si="399"/>
        <v>2921.0390729999999</v>
      </c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4"/>
      <c r="AJ1056" s="1"/>
      <c r="AK1056" s="20"/>
      <c r="AL1056" s="5"/>
      <c r="AM1056" s="1"/>
      <c r="AN1056" s="1"/>
      <c r="AO1056" s="1"/>
      <c r="AP1056" s="17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x14ac:dyDescent="0.2">
      <c r="A1057" s="114">
        <f t="shared" si="411"/>
        <v>42517</v>
      </c>
      <c r="B1057" s="98">
        <f t="shared" si="403"/>
        <v>126881.48139299999</v>
      </c>
      <c r="C1057" s="10">
        <f t="shared" si="412"/>
        <v>99000</v>
      </c>
      <c r="D1057" s="99">
        <f t="shared" si="413"/>
        <v>4639.05</v>
      </c>
      <c r="E1057" s="21">
        <f>VLOOKUP(A1056,[1]Plan1!$AY$80:$BA$314,3)</f>
        <v>4675.2299999999996</v>
      </c>
      <c r="F1057" s="121">
        <f t="shared" si="414"/>
        <v>42507</v>
      </c>
      <c r="G1057" s="100">
        <f t="shared" si="404"/>
        <v>7.7990105732852477E-3</v>
      </c>
      <c r="H1057" s="20">
        <f t="shared" si="415"/>
        <v>42536</v>
      </c>
      <c r="I1057" s="20">
        <f t="shared" si="405"/>
        <v>42536</v>
      </c>
      <c r="J1057" s="1">
        <f t="shared" si="402"/>
        <v>21</v>
      </c>
      <c r="K1057" s="1">
        <f t="shared" si="401"/>
        <v>8</v>
      </c>
      <c r="L1057" s="10">
        <f t="shared" si="406"/>
        <v>1.0029638999999999</v>
      </c>
      <c r="M1057" s="22">
        <f t="shared" si="400"/>
        <v>1.00610073</v>
      </c>
      <c r="N1057" s="22">
        <f t="shared" si="416"/>
        <v>1.2484254763998484</v>
      </c>
      <c r="O1057" s="10">
        <f t="shared" si="417"/>
        <v>1.25212568</v>
      </c>
      <c r="P1057" s="10">
        <f t="shared" si="407"/>
        <v>123960.44232</v>
      </c>
      <c r="Q1057" s="101">
        <f t="shared" si="408"/>
        <v>0</v>
      </c>
      <c r="R1057" s="102">
        <f t="shared" si="409"/>
        <v>0</v>
      </c>
      <c r="S1057" s="10">
        <f t="shared" si="410"/>
        <v>0</v>
      </c>
      <c r="T1057" s="17">
        <f t="shared" si="418"/>
        <v>7.9699999999999993E-2</v>
      </c>
      <c r="U1057" s="101">
        <f t="shared" si="397"/>
        <v>39</v>
      </c>
      <c r="V1057" s="101">
        <v>252</v>
      </c>
      <c r="W1057" s="22">
        <f t="shared" si="398"/>
        <v>1.0235642840444947</v>
      </c>
      <c r="X1057" s="18">
        <f t="shared" si="399"/>
        <v>2921.0390729999999</v>
      </c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4"/>
      <c r="AJ1057" s="1"/>
      <c r="AK1057" s="20"/>
      <c r="AL1057" s="5"/>
      <c r="AM1057" s="1"/>
      <c r="AN1057" s="1"/>
      <c r="AO1057" s="1"/>
      <c r="AP1057" s="17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x14ac:dyDescent="0.2">
      <c r="A1058" s="114">
        <f t="shared" si="411"/>
        <v>42518</v>
      </c>
      <c r="B1058" s="98">
        <f t="shared" si="403"/>
        <v>126967.058894</v>
      </c>
      <c r="C1058" s="10">
        <f t="shared" si="412"/>
        <v>99000</v>
      </c>
      <c r="D1058" s="99">
        <f t="shared" si="413"/>
        <v>4639.05</v>
      </c>
      <c r="E1058" s="21">
        <f>VLOOKUP(A1057,[1]Plan1!$AY$80:$BA$314,3)</f>
        <v>4675.2299999999996</v>
      </c>
      <c r="F1058" s="121">
        <f t="shared" si="414"/>
        <v>42507</v>
      </c>
      <c r="G1058" s="100">
        <f t="shared" si="404"/>
        <v>7.7990105732852477E-3</v>
      </c>
      <c r="H1058" s="20">
        <f t="shared" si="415"/>
        <v>42536</v>
      </c>
      <c r="I1058" s="20">
        <f t="shared" si="405"/>
        <v>42536</v>
      </c>
      <c r="J1058" s="1">
        <f t="shared" si="402"/>
        <v>21</v>
      </c>
      <c r="K1058" s="1">
        <f t="shared" si="401"/>
        <v>9</v>
      </c>
      <c r="L1058" s="10">
        <f t="shared" si="406"/>
        <v>1.00333501</v>
      </c>
      <c r="M1058" s="22">
        <f t="shared" si="400"/>
        <v>1.00610073</v>
      </c>
      <c r="N1058" s="22">
        <f t="shared" si="416"/>
        <v>1.2484254763998484</v>
      </c>
      <c r="O1058" s="10">
        <f t="shared" si="417"/>
        <v>1.2525889800000001</v>
      </c>
      <c r="P1058" s="10">
        <f t="shared" si="407"/>
        <v>124006.30902</v>
      </c>
      <c r="Q1058" s="101">
        <f t="shared" si="408"/>
        <v>0</v>
      </c>
      <c r="R1058" s="102">
        <f t="shared" si="409"/>
        <v>0</v>
      </c>
      <c r="S1058" s="10">
        <f t="shared" si="410"/>
        <v>0</v>
      </c>
      <c r="T1058" s="17">
        <f t="shared" si="418"/>
        <v>7.9699999999999993E-2</v>
      </c>
      <c r="U1058" s="101">
        <f t="shared" si="397"/>
        <v>40</v>
      </c>
      <c r="V1058" s="101">
        <v>252</v>
      </c>
      <c r="W1058" s="22">
        <f t="shared" si="398"/>
        <v>1.0238758003375212</v>
      </c>
      <c r="X1058" s="18">
        <f t="shared" si="399"/>
        <v>2960.7498740000001</v>
      </c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4"/>
      <c r="AJ1058" s="1"/>
      <c r="AK1058" s="20"/>
      <c r="AL1058" s="5"/>
      <c r="AM1058" s="1"/>
      <c r="AN1058" s="1"/>
      <c r="AO1058" s="1"/>
      <c r="AP1058" s="17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x14ac:dyDescent="0.2">
      <c r="A1059" s="114">
        <f t="shared" si="411"/>
        <v>42519</v>
      </c>
      <c r="B1059" s="98">
        <f t="shared" si="403"/>
        <v>126967.058894</v>
      </c>
      <c r="C1059" s="10">
        <f t="shared" si="412"/>
        <v>99000</v>
      </c>
      <c r="D1059" s="99">
        <f t="shared" si="413"/>
        <v>4639.05</v>
      </c>
      <c r="E1059" s="21">
        <f>VLOOKUP(A1058,[1]Plan1!$AY$80:$BA$314,3)</f>
        <v>4675.2299999999996</v>
      </c>
      <c r="F1059" s="121">
        <f t="shared" si="414"/>
        <v>42507</v>
      </c>
      <c r="G1059" s="100">
        <f t="shared" si="404"/>
        <v>7.7990105732852477E-3</v>
      </c>
      <c r="H1059" s="20">
        <f t="shared" si="415"/>
        <v>42536</v>
      </c>
      <c r="I1059" s="20">
        <f t="shared" si="405"/>
        <v>42536</v>
      </c>
      <c r="J1059" s="1">
        <f t="shared" si="402"/>
        <v>21</v>
      </c>
      <c r="K1059" s="1">
        <f t="shared" si="401"/>
        <v>9</v>
      </c>
      <c r="L1059" s="10">
        <f t="shared" si="406"/>
        <v>1.00333501</v>
      </c>
      <c r="M1059" s="22">
        <f t="shared" si="400"/>
        <v>1.00610073</v>
      </c>
      <c r="N1059" s="22">
        <f t="shared" si="416"/>
        <v>1.2484254763998484</v>
      </c>
      <c r="O1059" s="10">
        <f t="shared" si="417"/>
        <v>1.2525889800000001</v>
      </c>
      <c r="P1059" s="10">
        <f t="shared" si="407"/>
        <v>124006.30902</v>
      </c>
      <c r="Q1059" s="101">
        <f t="shared" si="408"/>
        <v>0</v>
      </c>
      <c r="R1059" s="102">
        <f t="shared" si="409"/>
        <v>0</v>
      </c>
      <c r="S1059" s="10">
        <f t="shared" si="410"/>
        <v>0</v>
      </c>
      <c r="T1059" s="17">
        <f t="shared" si="418"/>
        <v>7.9699999999999993E-2</v>
      </c>
      <c r="U1059" s="101">
        <f t="shared" si="397"/>
        <v>40</v>
      </c>
      <c r="V1059" s="101">
        <v>252</v>
      </c>
      <c r="W1059" s="22">
        <f t="shared" si="398"/>
        <v>1.0238758003375212</v>
      </c>
      <c r="X1059" s="18">
        <f t="shared" si="399"/>
        <v>2960.7498740000001</v>
      </c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4"/>
      <c r="AJ1059" s="1"/>
      <c r="AK1059" s="20"/>
      <c r="AL1059" s="5"/>
      <c r="AM1059" s="1"/>
      <c r="AN1059" s="1"/>
      <c r="AO1059" s="1"/>
      <c r="AP1059" s="17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x14ac:dyDescent="0.2">
      <c r="A1060" s="114">
        <f t="shared" si="411"/>
        <v>42520</v>
      </c>
      <c r="B1060" s="98">
        <f t="shared" si="403"/>
        <v>126967.058894</v>
      </c>
      <c r="C1060" s="10">
        <f t="shared" si="412"/>
        <v>99000</v>
      </c>
      <c r="D1060" s="99">
        <f t="shared" si="413"/>
        <v>4639.05</v>
      </c>
      <c r="E1060" s="21">
        <f>VLOOKUP(A1059,[1]Plan1!$AY$80:$BA$314,3)</f>
        <v>4675.2299999999996</v>
      </c>
      <c r="F1060" s="121">
        <f t="shared" si="414"/>
        <v>42507</v>
      </c>
      <c r="G1060" s="100">
        <f t="shared" si="404"/>
        <v>7.7990105732852477E-3</v>
      </c>
      <c r="H1060" s="20">
        <f t="shared" si="415"/>
        <v>42536</v>
      </c>
      <c r="I1060" s="20">
        <f t="shared" si="405"/>
        <v>42536</v>
      </c>
      <c r="J1060" s="1">
        <f t="shared" si="402"/>
        <v>21</v>
      </c>
      <c r="K1060" s="1">
        <f t="shared" si="401"/>
        <v>9</v>
      </c>
      <c r="L1060" s="10">
        <f t="shared" si="406"/>
        <v>1.00333501</v>
      </c>
      <c r="M1060" s="22">
        <f t="shared" si="400"/>
        <v>1.00610073</v>
      </c>
      <c r="N1060" s="22">
        <f t="shared" si="416"/>
        <v>1.2484254763998484</v>
      </c>
      <c r="O1060" s="10">
        <f t="shared" si="417"/>
        <v>1.2525889800000001</v>
      </c>
      <c r="P1060" s="10">
        <f t="shared" si="407"/>
        <v>124006.30902</v>
      </c>
      <c r="Q1060" s="101">
        <f t="shared" si="408"/>
        <v>0</v>
      </c>
      <c r="R1060" s="102">
        <f t="shared" si="409"/>
        <v>0</v>
      </c>
      <c r="S1060" s="10">
        <f t="shared" si="410"/>
        <v>0</v>
      </c>
      <c r="T1060" s="17">
        <f t="shared" si="418"/>
        <v>7.9699999999999993E-2</v>
      </c>
      <c r="U1060" s="101">
        <f t="shared" si="397"/>
        <v>40</v>
      </c>
      <c r="V1060" s="101">
        <v>252</v>
      </c>
      <c r="W1060" s="22">
        <f t="shared" si="398"/>
        <v>1.0238758003375212</v>
      </c>
      <c r="X1060" s="18">
        <f t="shared" si="399"/>
        <v>2960.7498740000001</v>
      </c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4"/>
      <c r="AJ1060" s="1"/>
      <c r="AK1060" s="20"/>
      <c r="AL1060" s="5"/>
      <c r="AM1060" s="1"/>
      <c r="AN1060" s="1"/>
      <c r="AO1060" s="1"/>
      <c r="AP1060" s="17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x14ac:dyDescent="0.2">
      <c r="A1061" s="114">
        <f t="shared" si="411"/>
        <v>42521</v>
      </c>
      <c r="B1061" s="98">
        <f t="shared" si="403"/>
        <v>127052.694004</v>
      </c>
      <c r="C1061" s="10">
        <f t="shared" si="412"/>
        <v>99000</v>
      </c>
      <c r="D1061" s="99">
        <f t="shared" si="413"/>
        <v>4639.05</v>
      </c>
      <c r="E1061" s="21">
        <f>VLOOKUP(A1060,[1]Plan1!$AY$80:$BA$314,3)</f>
        <v>4675.2299999999996</v>
      </c>
      <c r="F1061" s="121">
        <f t="shared" si="414"/>
        <v>42507</v>
      </c>
      <c r="G1061" s="100">
        <f t="shared" si="404"/>
        <v>7.7990105732852477E-3</v>
      </c>
      <c r="H1061" s="20">
        <f t="shared" si="415"/>
        <v>42536</v>
      </c>
      <c r="I1061" s="20">
        <f t="shared" si="405"/>
        <v>42536</v>
      </c>
      <c r="J1061" s="1">
        <f t="shared" si="402"/>
        <v>21</v>
      </c>
      <c r="K1061" s="1">
        <f t="shared" si="401"/>
        <v>10</v>
      </c>
      <c r="L1061" s="10">
        <f t="shared" si="406"/>
        <v>1.00370625</v>
      </c>
      <c r="M1061" s="22">
        <f t="shared" si="400"/>
        <v>1.00610073</v>
      </c>
      <c r="N1061" s="22">
        <f t="shared" si="416"/>
        <v>1.2484254763998484</v>
      </c>
      <c r="O1061" s="10">
        <f t="shared" si="417"/>
        <v>1.25305245</v>
      </c>
      <c r="P1061" s="10">
        <f t="shared" si="407"/>
        <v>124052.19255000001</v>
      </c>
      <c r="Q1061" s="101">
        <f t="shared" si="408"/>
        <v>0</v>
      </c>
      <c r="R1061" s="102">
        <f t="shared" si="409"/>
        <v>0</v>
      </c>
      <c r="S1061" s="10">
        <f t="shared" si="410"/>
        <v>0</v>
      </c>
      <c r="T1061" s="17">
        <f t="shared" si="418"/>
        <v>7.9699999999999993E-2</v>
      </c>
      <c r="U1061" s="101">
        <f t="shared" ref="U1061:U1124" si="419">IF(Q1060&gt;0,1,IF(K1061=K1060,U1060,U1060+1))</f>
        <v>41</v>
      </c>
      <c r="V1061" s="101">
        <v>252</v>
      </c>
      <c r="W1061" s="22">
        <f t="shared" si="398"/>
        <v>1.0241874117104937</v>
      </c>
      <c r="X1061" s="18">
        <f t="shared" si="399"/>
        <v>3000.5014540000002</v>
      </c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4"/>
      <c r="AJ1061" s="1"/>
      <c r="AK1061" s="20"/>
      <c r="AL1061" s="5"/>
      <c r="AM1061" s="1"/>
      <c r="AN1061" s="1"/>
      <c r="AO1061" s="1"/>
      <c r="AP1061" s="17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x14ac:dyDescent="0.2">
      <c r="A1062" s="114">
        <f t="shared" si="411"/>
        <v>42522</v>
      </c>
      <c r="B1062" s="98">
        <f t="shared" si="403"/>
        <v>127138.38675200001</v>
      </c>
      <c r="C1062" s="10">
        <f t="shared" si="412"/>
        <v>99000</v>
      </c>
      <c r="D1062" s="99">
        <f t="shared" si="413"/>
        <v>4639.05</v>
      </c>
      <c r="E1062" s="21">
        <f>VLOOKUP(A1061,[1]Plan1!$AY$80:$BA$314,3)</f>
        <v>4675.2299999999996</v>
      </c>
      <c r="F1062" s="121">
        <f t="shared" si="414"/>
        <v>42507</v>
      </c>
      <c r="G1062" s="100">
        <f t="shared" si="404"/>
        <v>7.7990105732852477E-3</v>
      </c>
      <c r="H1062" s="20">
        <f t="shared" si="415"/>
        <v>42536</v>
      </c>
      <c r="I1062" s="20">
        <f t="shared" si="405"/>
        <v>42536</v>
      </c>
      <c r="J1062" s="1">
        <f t="shared" si="402"/>
        <v>21</v>
      </c>
      <c r="K1062" s="1">
        <f t="shared" si="401"/>
        <v>11</v>
      </c>
      <c r="L1062" s="10">
        <f t="shared" si="406"/>
        <v>1.0040776300000001</v>
      </c>
      <c r="M1062" s="22">
        <f t="shared" si="400"/>
        <v>1.00610073</v>
      </c>
      <c r="N1062" s="22">
        <f t="shared" si="416"/>
        <v>1.2484254763998484</v>
      </c>
      <c r="O1062" s="10">
        <f t="shared" si="417"/>
        <v>1.25351609</v>
      </c>
      <c r="P1062" s="10">
        <f t="shared" si="407"/>
        <v>124098.09291000001</v>
      </c>
      <c r="Q1062" s="101">
        <f t="shared" si="408"/>
        <v>0</v>
      </c>
      <c r="R1062" s="102">
        <f t="shared" si="409"/>
        <v>0</v>
      </c>
      <c r="S1062" s="10">
        <f t="shared" si="410"/>
        <v>0</v>
      </c>
      <c r="T1062" s="17">
        <f t="shared" si="418"/>
        <v>7.9699999999999993E-2</v>
      </c>
      <c r="U1062" s="101">
        <f t="shared" si="419"/>
        <v>42</v>
      </c>
      <c r="V1062" s="101">
        <v>252</v>
      </c>
      <c r="W1062" s="22">
        <f t="shared" si="398"/>
        <v>1.024499118163412</v>
      </c>
      <c r="X1062" s="18">
        <f t="shared" si="399"/>
        <v>3040.293842</v>
      </c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4"/>
      <c r="AJ1062" s="1"/>
      <c r="AK1062" s="20"/>
      <c r="AL1062" s="5"/>
      <c r="AM1062" s="1"/>
      <c r="AN1062" s="1"/>
      <c r="AO1062" s="1"/>
      <c r="AP1062" s="17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x14ac:dyDescent="0.2">
      <c r="A1063" s="114">
        <f t="shared" si="411"/>
        <v>42523</v>
      </c>
      <c r="B1063" s="98">
        <f t="shared" si="403"/>
        <v>127224.13703899999</v>
      </c>
      <c r="C1063" s="10">
        <f t="shared" si="412"/>
        <v>99000</v>
      </c>
      <c r="D1063" s="99">
        <f t="shared" si="413"/>
        <v>4639.05</v>
      </c>
      <c r="E1063" s="21">
        <f>VLOOKUP(A1062,[1]Plan1!$AY$80:$BA$314,3)</f>
        <v>4675.2299999999996</v>
      </c>
      <c r="F1063" s="121">
        <f t="shared" si="414"/>
        <v>42507</v>
      </c>
      <c r="G1063" s="100">
        <f t="shared" si="404"/>
        <v>7.7990105732852477E-3</v>
      </c>
      <c r="H1063" s="20">
        <f t="shared" si="415"/>
        <v>42536</v>
      </c>
      <c r="I1063" s="20">
        <f t="shared" si="405"/>
        <v>42536</v>
      </c>
      <c r="J1063" s="1">
        <f t="shared" si="402"/>
        <v>21</v>
      </c>
      <c r="K1063" s="1">
        <f t="shared" si="401"/>
        <v>12</v>
      </c>
      <c r="L1063" s="10">
        <f t="shared" si="406"/>
        <v>1.0044491499999999</v>
      </c>
      <c r="M1063" s="22">
        <f t="shared" si="400"/>
        <v>1.00610073</v>
      </c>
      <c r="N1063" s="22">
        <f t="shared" si="416"/>
        <v>1.2484254763998484</v>
      </c>
      <c r="O1063" s="10">
        <f t="shared" si="417"/>
        <v>1.2539799</v>
      </c>
      <c r="P1063" s="10">
        <f t="shared" si="407"/>
        <v>124144.0101</v>
      </c>
      <c r="Q1063" s="101">
        <f t="shared" si="408"/>
        <v>0</v>
      </c>
      <c r="R1063" s="102">
        <f t="shared" si="409"/>
        <v>0</v>
      </c>
      <c r="S1063" s="10">
        <f t="shared" si="410"/>
        <v>0</v>
      </c>
      <c r="T1063" s="17">
        <f t="shared" si="418"/>
        <v>7.9699999999999993E-2</v>
      </c>
      <c r="U1063" s="101">
        <f t="shared" si="419"/>
        <v>43</v>
      </c>
      <c r="V1063" s="101">
        <v>252</v>
      </c>
      <c r="W1063" s="22">
        <f t="shared" si="398"/>
        <v>1.0248109186847874</v>
      </c>
      <c r="X1063" s="18">
        <f t="shared" si="399"/>
        <v>3080.1269390000002</v>
      </c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4"/>
      <c r="AJ1063" s="1"/>
      <c r="AK1063" s="20"/>
      <c r="AL1063" s="5"/>
      <c r="AM1063" s="1"/>
      <c r="AN1063" s="1"/>
      <c r="AO1063" s="1"/>
      <c r="AP1063" s="17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x14ac:dyDescent="0.2">
      <c r="A1064" s="114">
        <f t="shared" si="411"/>
        <v>42524</v>
      </c>
      <c r="B1064" s="98">
        <f t="shared" si="403"/>
        <v>127309.946037</v>
      </c>
      <c r="C1064" s="10">
        <f t="shared" si="412"/>
        <v>99000</v>
      </c>
      <c r="D1064" s="99">
        <f t="shared" si="413"/>
        <v>4639.05</v>
      </c>
      <c r="E1064" s="21">
        <f>VLOOKUP(A1063,[1]Plan1!$AY$80:$BA$314,3)</f>
        <v>4675.2299999999996</v>
      </c>
      <c r="F1064" s="121">
        <f t="shared" si="414"/>
        <v>42507</v>
      </c>
      <c r="G1064" s="100">
        <f t="shared" si="404"/>
        <v>7.7990105732852477E-3</v>
      </c>
      <c r="H1064" s="20">
        <f t="shared" si="415"/>
        <v>42536</v>
      </c>
      <c r="I1064" s="20">
        <f t="shared" si="405"/>
        <v>42536</v>
      </c>
      <c r="J1064" s="1">
        <f t="shared" si="402"/>
        <v>21</v>
      </c>
      <c r="K1064" s="1">
        <f t="shared" si="401"/>
        <v>13</v>
      </c>
      <c r="L1064" s="10">
        <f t="shared" si="406"/>
        <v>1.00482081</v>
      </c>
      <c r="M1064" s="22">
        <f t="shared" si="400"/>
        <v>1.00610073</v>
      </c>
      <c r="N1064" s="22">
        <f t="shared" si="416"/>
        <v>1.2484254763998484</v>
      </c>
      <c r="O1064" s="10">
        <f t="shared" si="417"/>
        <v>1.2544438899999999</v>
      </c>
      <c r="P1064" s="10">
        <f t="shared" si="407"/>
        <v>124189.94511</v>
      </c>
      <c r="Q1064" s="101">
        <f t="shared" si="408"/>
        <v>0</v>
      </c>
      <c r="R1064" s="102">
        <f t="shared" si="409"/>
        <v>0</v>
      </c>
      <c r="S1064" s="10">
        <f t="shared" si="410"/>
        <v>0</v>
      </c>
      <c r="T1064" s="17">
        <f t="shared" si="418"/>
        <v>7.9699999999999993E-2</v>
      </c>
      <c r="U1064" s="101">
        <f t="shared" si="419"/>
        <v>44</v>
      </c>
      <c r="V1064" s="101">
        <v>252</v>
      </c>
      <c r="W1064" s="22">
        <f t="shared" si="398"/>
        <v>1.0251228142861086</v>
      </c>
      <c r="X1064" s="18">
        <f t="shared" si="399"/>
        <v>3120.000927</v>
      </c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4"/>
      <c r="AJ1064" s="1"/>
      <c r="AK1064" s="20"/>
      <c r="AL1064" s="5"/>
      <c r="AM1064" s="1"/>
      <c r="AN1064" s="1"/>
      <c r="AO1064" s="1"/>
      <c r="AP1064" s="17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x14ac:dyDescent="0.2">
      <c r="A1065" s="114">
        <f t="shared" si="411"/>
        <v>42525</v>
      </c>
      <c r="B1065" s="98">
        <f t="shared" si="403"/>
        <v>127395.812758</v>
      </c>
      <c r="C1065" s="10">
        <f t="shared" si="412"/>
        <v>99000</v>
      </c>
      <c r="D1065" s="99">
        <f t="shared" si="413"/>
        <v>4639.05</v>
      </c>
      <c r="E1065" s="21">
        <f>VLOOKUP(A1064,[1]Plan1!$AY$80:$BA$314,3)</f>
        <v>4675.2299999999996</v>
      </c>
      <c r="F1065" s="121">
        <f t="shared" si="414"/>
        <v>42507</v>
      </c>
      <c r="G1065" s="100">
        <f t="shared" si="404"/>
        <v>7.7990105732852477E-3</v>
      </c>
      <c r="H1065" s="20">
        <f t="shared" si="415"/>
        <v>42536</v>
      </c>
      <c r="I1065" s="20">
        <f t="shared" si="405"/>
        <v>42536</v>
      </c>
      <c r="J1065" s="1">
        <f t="shared" si="402"/>
        <v>21</v>
      </c>
      <c r="K1065" s="1">
        <f t="shared" si="401"/>
        <v>14</v>
      </c>
      <c r="L1065" s="10">
        <f t="shared" si="406"/>
        <v>1.0051926</v>
      </c>
      <c r="M1065" s="22">
        <f t="shared" si="400"/>
        <v>1.00610073</v>
      </c>
      <c r="N1065" s="22">
        <f t="shared" si="416"/>
        <v>1.2484254763998484</v>
      </c>
      <c r="O1065" s="10">
        <f t="shared" si="417"/>
        <v>1.2549080500000001</v>
      </c>
      <c r="P1065" s="10">
        <f t="shared" si="407"/>
        <v>124235.89694999999</v>
      </c>
      <c r="Q1065" s="101">
        <f t="shared" si="408"/>
        <v>0</v>
      </c>
      <c r="R1065" s="102">
        <f t="shared" si="409"/>
        <v>0</v>
      </c>
      <c r="S1065" s="10">
        <f t="shared" si="410"/>
        <v>0</v>
      </c>
      <c r="T1065" s="17">
        <f t="shared" si="418"/>
        <v>7.9699999999999993E-2</v>
      </c>
      <c r="U1065" s="101">
        <f t="shared" si="419"/>
        <v>45</v>
      </c>
      <c r="V1065" s="101">
        <v>252</v>
      </c>
      <c r="W1065" s="22">
        <f t="shared" ref="W1065:W1128" si="420">ROUND((1+T1065)^TRUNC((U1065/V1065),9),9)*ROUND((W$1000/((8625.3/P$1000)+1)),9)</f>
        <v>1.0254348049673754</v>
      </c>
      <c r="X1065" s="18">
        <f t="shared" ref="X1065:X1128" si="421">TRUNC((P1065*(W1065-1)),6)</f>
        <v>3159.9158080000002</v>
      </c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4"/>
      <c r="AJ1065" s="1"/>
      <c r="AK1065" s="20"/>
      <c r="AL1065" s="5"/>
      <c r="AM1065" s="1"/>
      <c r="AN1065" s="1"/>
      <c r="AO1065" s="1"/>
      <c r="AP1065" s="17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x14ac:dyDescent="0.2">
      <c r="A1066" s="114">
        <f t="shared" si="411"/>
        <v>42526</v>
      </c>
      <c r="B1066" s="98">
        <f t="shared" si="403"/>
        <v>127395.812758</v>
      </c>
      <c r="C1066" s="10">
        <f t="shared" si="412"/>
        <v>99000</v>
      </c>
      <c r="D1066" s="99">
        <f t="shared" si="413"/>
        <v>4639.05</v>
      </c>
      <c r="E1066" s="21">
        <f>VLOOKUP(A1065,[1]Plan1!$AY$80:$BA$314,3)</f>
        <v>4675.2299999999996</v>
      </c>
      <c r="F1066" s="121">
        <f t="shared" si="414"/>
        <v>42507</v>
      </c>
      <c r="G1066" s="100">
        <f t="shared" si="404"/>
        <v>7.7990105732852477E-3</v>
      </c>
      <c r="H1066" s="20">
        <f t="shared" si="415"/>
        <v>42536</v>
      </c>
      <c r="I1066" s="20">
        <f t="shared" si="405"/>
        <v>42536</v>
      </c>
      <c r="J1066" s="1">
        <f t="shared" si="402"/>
        <v>21</v>
      </c>
      <c r="K1066" s="1">
        <f t="shared" si="401"/>
        <v>14</v>
      </c>
      <c r="L1066" s="10">
        <f t="shared" si="406"/>
        <v>1.0051926</v>
      </c>
      <c r="M1066" s="22">
        <f t="shared" ref="M1066:M1129" si="422">IF(I1066&gt;I1065,L1065,M1065)</f>
        <v>1.00610073</v>
      </c>
      <c r="N1066" s="22">
        <f t="shared" si="416"/>
        <v>1.2484254763998484</v>
      </c>
      <c r="O1066" s="10">
        <f t="shared" si="417"/>
        <v>1.2549080500000001</v>
      </c>
      <c r="P1066" s="10">
        <f t="shared" si="407"/>
        <v>124235.89694999999</v>
      </c>
      <c r="Q1066" s="101">
        <f t="shared" si="408"/>
        <v>0</v>
      </c>
      <c r="R1066" s="102">
        <f t="shared" si="409"/>
        <v>0</v>
      </c>
      <c r="S1066" s="10">
        <f t="shared" si="410"/>
        <v>0</v>
      </c>
      <c r="T1066" s="17">
        <f t="shared" si="418"/>
        <v>7.9699999999999993E-2</v>
      </c>
      <c r="U1066" s="101">
        <f t="shared" si="419"/>
        <v>45</v>
      </c>
      <c r="V1066" s="101">
        <v>252</v>
      </c>
      <c r="W1066" s="22">
        <f t="shared" si="420"/>
        <v>1.0254348049673754</v>
      </c>
      <c r="X1066" s="18">
        <f t="shared" si="421"/>
        <v>3159.9158080000002</v>
      </c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4"/>
      <c r="AJ1066" s="1"/>
      <c r="AK1066" s="20"/>
      <c r="AL1066" s="5"/>
      <c r="AM1066" s="1"/>
      <c r="AN1066" s="1"/>
      <c r="AO1066" s="1"/>
      <c r="AP1066" s="17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x14ac:dyDescent="0.2">
      <c r="A1067" s="114">
        <f t="shared" si="411"/>
        <v>42527</v>
      </c>
      <c r="B1067" s="98">
        <f t="shared" si="403"/>
        <v>127395.812758</v>
      </c>
      <c r="C1067" s="10">
        <f t="shared" si="412"/>
        <v>99000</v>
      </c>
      <c r="D1067" s="99">
        <f t="shared" si="413"/>
        <v>4639.05</v>
      </c>
      <c r="E1067" s="21">
        <f>VLOOKUP(A1066,[1]Plan1!$AY$80:$BA$314,3)</f>
        <v>4675.2299999999996</v>
      </c>
      <c r="F1067" s="121">
        <f t="shared" si="414"/>
        <v>42507</v>
      </c>
      <c r="G1067" s="100">
        <f t="shared" si="404"/>
        <v>7.7990105732852477E-3</v>
      </c>
      <c r="H1067" s="20">
        <f t="shared" si="415"/>
        <v>42536</v>
      </c>
      <c r="I1067" s="20">
        <f t="shared" si="405"/>
        <v>42536</v>
      </c>
      <c r="J1067" s="1">
        <f t="shared" si="402"/>
        <v>21</v>
      </c>
      <c r="K1067" s="1">
        <f t="shared" ref="K1067:K1130" si="423">(J1067-(NETWORKDAYS(A1067,I1067,AK$118:AK$502)-1))</f>
        <v>14</v>
      </c>
      <c r="L1067" s="10">
        <f t="shared" si="406"/>
        <v>1.0051926</v>
      </c>
      <c r="M1067" s="22">
        <f t="shared" si="422"/>
        <v>1.00610073</v>
      </c>
      <c r="N1067" s="22">
        <f t="shared" si="416"/>
        <v>1.2484254763998484</v>
      </c>
      <c r="O1067" s="10">
        <f t="shared" si="417"/>
        <v>1.2549080500000001</v>
      </c>
      <c r="P1067" s="10">
        <f t="shared" si="407"/>
        <v>124235.89694999999</v>
      </c>
      <c r="Q1067" s="101">
        <f t="shared" si="408"/>
        <v>0</v>
      </c>
      <c r="R1067" s="102">
        <f t="shared" si="409"/>
        <v>0</v>
      </c>
      <c r="S1067" s="10">
        <f t="shared" si="410"/>
        <v>0</v>
      </c>
      <c r="T1067" s="17">
        <f t="shared" si="418"/>
        <v>7.9699999999999993E-2</v>
      </c>
      <c r="U1067" s="101">
        <f t="shared" si="419"/>
        <v>45</v>
      </c>
      <c r="V1067" s="101">
        <v>252</v>
      </c>
      <c r="W1067" s="22">
        <f t="shared" si="420"/>
        <v>1.0254348049673754</v>
      </c>
      <c r="X1067" s="18">
        <f t="shared" si="421"/>
        <v>3159.9158080000002</v>
      </c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4"/>
      <c r="AJ1067" s="1"/>
      <c r="AK1067" s="20"/>
      <c r="AL1067" s="5"/>
      <c r="AM1067" s="1"/>
      <c r="AN1067" s="1"/>
      <c r="AO1067" s="1"/>
      <c r="AP1067" s="17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x14ac:dyDescent="0.2">
      <c r="A1068" s="114">
        <f t="shared" si="411"/>
        <v>42528</v>
      </c>
      <c r="B1068" s="98">
        <f t="shared" si="403"/>
        <v>127481.73621799999</v>
      </c>
      <c r="C1068" s="10">
        <f t="shared" si="412"/>
        <v>99000</v>
      </c>
      <c r="D1068" s="99">
        <f t="shared" si="413"/>
        <v>4639.05</v>
      </c>
      <c r="E1068" s="21">
        <f>VLOOKUP(A1067,[1]Plan1!$AY$80:$BA$314,3)</f>
        <v>4675.2299999999996</v>
      </c>
      <c r="F1068" s="121">
        <f t="shared" si="414"/>
        <v>42507</v>
      </c>
      <c r="G1068" s="100">
        <f t="shared" si="404"/>
        <v>7.7990105732852477E-3</v>
      </c>
      <c r="H1068" s="20">
        <f t="shared" si="415"/>
        <v>42536</v>
      </c>
      <c r="I1068" s="20">
        <f t="shared" si="405"/>
        <v>42536</v>
      </c>
      <c r="J1068" s="1">
        <f t="shared" si="402"/>
        <v>21</v>
      </c>
      <c r="K1068" s="1">
        <f t="shared" si="423"/>
        <v>15</v>
      </c>
      <c r="L1068" s="10">
        <f t="shared" si="406"/>
        <v>1.00556453</v>
      </c>
      <c r="M1068" s="22">
        <f t="shared" si="422"/>
        <v>1.00610073</v>
      </c>
      <c r="N1068" s="22">
        <f t="shared" si="416"/>
        <v>1.2484254763998484</v>
      </c>
      <c r="O1068" s="10">
        <f t="shared" si="417"/>
        <v>1.2553723699999999</v>
      </c>
      <c r="P1068" s="10">
        <f t="shared" si="407"/>
        <v>124281.86463</v>
      </c>
      <c r="Q1068" s="101">
        <f t="shared" si="408"/>
        <v>0</v>
      </c>
      <c r="R1068" s="102">
        <f t="shared" si="409"/>
        <v>0</v>
      </c>
      <c r="S1068" s="10">
        <f t="shared" si="410"/>
        <v>0</v>
      </c>
      <c r="T1068" s="17">
        <f t="shared" si="418"/>
        <v>7.9699999999999993E-2</v>
      </c>
      <c r="U1068" s="101">
        <f t="shared" si="419"/>
        <v>46</v>
      </c>
      <c r="V1068" s="101">
        <v>252</v>
      </c>
      <c r="W1068" s="22">
        <f t="shared" si="420"/>
        <v>1.0257468907285883</v>
      </c>
      <c r="X1068" s="18">
        <f t="shared" si="421"/>
        <v>3199.871588</v>
      </c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4"/>
      <c r="AJ1068" s="1"/>
      <c r="AK1068" s="20"/>
      <c r="AL1068" s="5"/>
      <c r="AM1068" s="1"/>
      <c r="AN1068" s="1"/>
      <c r="AO1068" s="1"/>
      <c r="AP1068" s="17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x14ac:dyDescent="0.2">
      <c r="A1069" s="114">
        <f t="shared" si="411"/>
        <v>42529</v>
      </c>
      <c r="B1069" s="98">
        <f t="shared" si="403"/>
        <v>127567.71847400001</v>
      </c>
      <c r="C1069" s="10">
        <f t="shared" si="412"/>
        <v>99000</v>
      </c>
      <c r="D1069" s="99">
        <f t="shared" si="413"/>
        <v>4639.05</v>
      </c>
      <c r="E1069" s="21">
        <f>VLOOKUP(A1068,[1]Plan1!$AY$80:$BA$314,3)</f>
        <v>4675.2299999999996</v>
      </c>
      <c r="F1069" s="121">
        <f t="shared" si="414"/>
        <v>42507</v>
      </c>
      <c r="G1069" s="100">
        <f t="shared" si="404"/>
        <v>7.7990105732852477E-3</v>
      </c>
      <c r="H1069" s="20">
        <f t="shared" si="415"/>
        <v>42536</v>
      </c>
      <c r="I1069" s="20">
        <f t="shared" si="405"/>
        <v>42536</v>
      </c>
      <c r="J1069" s="1">
        <f t="shared" si="402"/>
        <v>21</v>
      </c>
      <c r="K1069" s="1">
        <f t="shared" si="423"/>
        <v>16</v>
      </c>
      <c r="L1069" s="10">
        <f t="shared" si="406"/>
        <v>1.0059366000000001</v>
      </c>
      <c r="M1069" s="22">
        <f t="shared" si="422"/>
        <v>1.00610073</v>
      </c>
      <c r="N1069" s="22">
        <f t="shared" si="416"/>
        <v>1.2484254763998484</v>
      </c>
      <c r="O1069" s="10">
        <f t="shared" si="417"/>
        <v>1.25583687</v>
      </c>
      <c r="P1069" s="10">
        <f t="shared" si="407"/>
        <v>124327.85013000001</v>
      </c>
      <c r="Q1069" s="101">
        <f t="shared" si="408"/>
        <v>0</v>
      </c>
      <c r="R1069" s="102">
        <f t="shared" si="409"/>
        <v>0</v>
      </c>
      <c r="S1069" s="10">
        <f t="shared" si="410"/>
        <v>0</v>
      </c>
      <c r="T1069" s="17">
        <f t="shared" si="418"/>
        <v>7.9699999999999993E-2</v>
      </c>
      <c r="U1069" s="101">
        <f t="shared" si="419"/>
        <v>47</v>
      </c>
      <c r="V1069" s="101">
        <v>252</v>
      </c>
      <c r="W1069" s="22">
        <f t="shared" si="420"/>
        <v>1.0260590715697466</v>
      </c>
      <c r="X1069" s="18">
        <f t="shared" si="421"/>
        <v>3239.868344</v>
      </c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4"/>
      <c r="AJ1069" s="1"/>
      <c r="AK1069" s="20"/>
      <c r="AL1069" s="5"/>
      <c r="AM1069" s="1"/>
      <c r="AN1069" s="1"/>
      <c r="AO1069" s="1"/>
      <c r="AP1069" s="17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x14ac:dyDescent="0.2">
      <c r="A1070" s="114">
        <f t="shared" si="411"/>
        <v>42530</v>
      </c>
      <c r="B1070" s="98">
        <f t="shared" si="403"/>
        <v>127653.75854099999</v>
      </c>
      <c r="C1070" s="10">
        <f t="shared" si="412"/>
        <v>99000</v>
      </c>
      <c r="D1070" s="99">
        <f t="shared" si="413"/>
        <v>4639.05</v>
      </c>
      <c r="E1070" s="21">
        <f>VLOOKUP(A1069,[1]Plan1!$AY$80:$BA$314,3)</f>
        <v>4675.2299999999996</v>
      </c>
      <c r="F1070" s="121">
        <f t="shared" si="414"/>
        <v>42507</v>
      </c>
      <c r="G1070" s="100">
        <f t="shared" si="404"/>
        <v>7.7990105732852477E-3</v>
      </c>
      <c r="H1070" s="20">
        <f t="shared" si="415"/>
        <v>42536</v>
      </c>
      <c r="I1070" s="20">
        <f t="shared" si="405"/>
        <v>42536</v>
      </c>
      <c r="J1070" s="1">
        <f t="shared" si="402"/>
        <v>21</v>
      </c>
      <c r="K1070" s="1">
        <f t="shared" si="423"/>
        <v>17</v>
      </c>
      <c r="L1070" s="10">
        <f t="shared" si="406"/>
        <v>1.0063088</v>
      </c>
      <c r="M1070" s="22">
        <f t="shared" si="422"/>
        <v>1.00610073</v>
      </c>
      <c r="N1070" s="22">
        <f t="shared" si="416"/>
        <v>1.2484254763998484</v>
      </c>
      <c r="O1070" s="10">
        <f t="shared" si="417"/>
        <v>1.2563015399999999</v>
      </c>
      <c r="P1070" s="10">
        <f t="shared" si="407"/>
        <v>124373.85245999999</v>
      </c>
      <c r="Q1070" s="101">
        <f t="shared" si="408"/>
        <v>0</v>
      </c>
      <c r="R1070" s="102">
        <f t="shared" si="409"/>
        <v>0</v>
      </c>
      <c r="S1070" s="10">
        <f t="shared" si="410"/>
        <v>0</v>
      </c>
      <c r="T1070" s="17">
        <f t="shared" si="418"/>
        <v>7.9699999999999993E-2</v>
      </c>
      <c r="U1070" s="101">
        <f t="shared" si="419"/>
        <v>48</v>
      </c>
      <c r="V1070" s="101">
        <v>252</v>
      </c>
      <c r="W1070" s="22">
        <f t="shared" si="420"/>
        <v>1.0263713474908509</v>
      </c>
      <c r="X1070" s="18">
        <f t="shared" si="421"/>
        <v>3279.9060810000001</v>
      </c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4"/>
      <c r="AJ1070" s="1"/>
      <c r="AK1070" s="20"/>
      <c r="AL1070" s="5"/>
      <c r="AM1070" s="1"/>
      <c r="AN1070" s="1"/>
      <c r="AO1070" s="1"/>
      <c r="AP1070" s="17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x14ac:dyDescent="0.2">
      <c r="A1071" s="114">
        <f t="shared" si="411"/>
        <v>42531</v>
      </c>
      <c r="B1071" s="98">
        <f t="shared" si="403"/>
        <v>127739.85746500001</v>
      </c>
      <c r="C1071" s="10">
        <f t="shared" si="412"/>
        <v>99000</v>
      </c>
      <c r="D1071" s="99">
        <f t="shared" si="413"/>
        <v>4639.05</v>
      </c>
      <c r="E1071" s="21">
        <f>VLOOKUP(A1070,[1]Plan1!$AY$80:$BA$314,3)</f>
        <v>4675.2299999999996</v>
      </c>
      <c r="F1071" s="121">
        <f t="shared" si="414"/>
        <v>42507</v>
      </c>
      <c r="G1071" s="100">
        <f t="shared" si="404"/>
        <v>7.7990105732852477E-3</v>
      </c>
      <c r="H1071" s="20">
        <f t="shared" si="415"/>
        <v>42536</v>
      </c>
      <c r="I1071" s="20">
        <f t="shared" si="405"/>
        <v>42536</v>
      </c>
      <c r="J1071" s="1">
        <f t="shared" si="402"/>
        <v>21</v>
      </c>
      <c r="K1071" s="1">
        <f t="shared" si="423"/>
        <v>18</v>
      </c>
      <c r="L1071" s="10">
        <f t="shared" si="406"/>
        <v>1.0066811499999999</v>
      </c>
      <c r="M1071" s="22">
        <f t="shared" si="422"/>
        <v>1.00610073</v>
      </c>
      <c r="N1071" s="22">
        <f t="shared" si="416"/>
        <v>1.2484254763998484</v>
      </c>
      <c r="O1071" s="10">
        <f t="shared" si="417"/>
        <v>1.2567663899999999</v>
      </c>
      <c r="P1071" s="10">
        <f t="shared" si="407"/>
        <v>124419.87261000001</v>
      </c>
      <c r="Q1071" s="101">
        <f t="shared" si="408"/>
        <v>0</v>
      </c>
      <c r="R1071" s="102">
        <f t="shared" si="409"/>
        <v>0</v>
      </c>
      <c r="S1071" s="10">
        <f t="shared" si="410"/>
        <v>0</v>
      </c>
      <c r="T1071" s="17">
        <f t="shared" si="418"/>
        <v>7.9699999999999993E-2</v>
      </c>
      <c r="U1071" s="101">
        <f t="shared" si="419"/>
        <v>49</v>
      </c>
      <c r="V1071" s="101">
        <v>252</v>
      </c>
      <c r="W1071" s="22">
        <f t="shared" si="420"/>
        <v>1.0266837184919009</v>
      </c>
      <c r="X1071" s="18">
        <f t="shared" si="421"/>
        <v>3319.9848550000002</v>
      </c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4"/>
      <c r="AJ1071" s="1"/>
      <c r="AK1071" s="20"/>
      <c r="AL1071" s="5"/>
      <c r="AM1071" s="1"/>
      <c r="AN1071" s="1"/>
      <c r="AO1071" s="1"/>
      <c r="AP1071" s="17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x14ac:dyDescent="0.2">
      <c r="A1072" s="114">
        <f t="shared" si="411"/>
        <v>42532</v>
      </c>
      <c r="B1072" s="98">
        <f t="shared" si="403"/>
        <v>127826.01324099999</v>
      </c>
      <c r="C1072" s="10">
        <f t="shared" si="412"/>
        <v>99000</v>
      </c>
      <c r="D1072" s="99">
        <f t="shared" si="413"/>
        <v>4639.05</v>
      </c>
      <c r="E1072" s="21">
        <f>VLOOKUP(A1071,[1]Plan1!$AY$80:$BA$314,3)</f>
        <v>4675.2299999999996</v>
      </c>
      <c r="F1072" s="121">
        <f t="shared" si="414"/>
        <v>42507</v>
      </c>
      <c r="G1072" s="100">
        <f t="shared" si="404"/>
        <v>7.7990105732852477E-3</v>
      </c>
      <c r="H1072" s="20">
        <f t="shared" si="415"/>
        <v>42536</v>
      </c>
      <c r="I1072" s="20">
        <f t="shared" si="405"/>
        <v>42536</v>
      </c>
      <c r="J1072" s="1">
        <f t="shared" si="402"/>
        <v>21</v>
      </c>
      <c r="K1072" s="1">
        <f t="shared" si="423"/>
        <v>19</v>
      </c>
      <c r="L1072" s="10">
        <f t="shared" si="406"/>
        <v>1.0070536299999999</v>
      </c>
      <c r="M1072" s="22">
        <f t="shared" si="422"/>
        <v>1.00610073</v>
      </c>
      <c r="N1072" s="22">
        <f t="shared" si="416"/>
        <v>1.2484254763998484</v>
      </c>
      <c r="O1072" s="10">
        <f t="shared" si="417"/>
        <v>1.2572314</v>
      </c>
      <c r="P1072" s="10">
        <f t="shared" si="407"/>
        <v>124465.9086</v>
      </c>
      <c r="Q1072" s="101">
        <f t="shared" si="408"/>
        <v>0</v>
      </c>
      <c r="R1072" s="102">
        <f t="shared" si="409"/>
        <v>0</v>
      </c>
      <c r="S1072" s="10">
        <f t="shared" si="410"/>
        <v>0</v>
      </c>
      <c r="T1072" s="17">
        <f t="shared" si="418"/>
        <v>7.9699999999999993E-2</v>
      </c>
      <c r="U1072" s="101">
        <f t="shared" si="419"/>
        <v>50</v>
      </c>
      <c r="V1072" s="101">
        <v>252</v>
      </c>
      <c r="W1072" s="22">
        <f t="shared" si="420"/>
        <v>1.0269961845728965</v>
      </c>
      <c r="X1072" s="18">
        <f t="shared" si="421"/>
        <v>3360.1046409999999</v>
      </c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4"/>
      <c r="AJ1072" s="1"/>
      <c r="AK1072" s="20"/>
      <c r="AL1072" s="5"/>
      <c r="AM1072" s="1"/>
      <c r="AN1072" s="1"/>
      <c r="AO1072" s="1"/>
      <c r="AP1072" s="17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x14ac:dyDescent="0.2">
      <c r="A1073" s="114">
        <f t="shared" si="411"/>
        <v>42533</v>
      </c>
      <c r="B1073" s="98">
        <f t="shared" si="403"/>
        <v>127826.01324099999</v>
      </c>
      <c r="C1073" s="10">
        <f t="shared" si="412"/>
        <v>99000</v>
      </c>
      <c r="D1073" s="99">
        <f t="shared" si="413"/>
        <v>4639.05</v>
      </c>
      <c r="E1073" s="21">
        <f>VLOOKUP(A1072,[1]Plan1!$AY$80:$BA$314,3)</f>
        <v>4675.2299999999996</v>
      </c>
      <c r="F1073" s="121">
        <f t="shared" si="414"/>
        <v>42507</v>
      </c>
      <c r="G1073" s="100">
        <f t="shared" si="404"/>
        <v>7.7990105732852477E-3</v>
      </c>
      <c r="H1073" s="20">
        <f t="shared" si="415"/>
        <v>42536</v>
      </c>
      <c r="I1073" s="20">
        <f t="shared" si="405"/>
        <v>42536</v>
      </c>
      <c r="J1073" s="1">
        <f t="shared" si="402"/>
        <v>21</v>
      </c>
      <c r="K1073" s="1">
        <f t="shared" si="423"/>
        <v>19</v>
      </c>
      <c r="L1073" s="10">
        <f t="shared" si="406"/>
        <v>1.0070536299999999</v>
      </c>
      <c r="M1073" s="22">
        <f t="shared" si="422"/>
        <v>1.00610073</v>
      </c>
      <c r="N1073" s="22">
        <f t="shared" si="416"/>
        <v>1.2484254763998484</v>
      </c>
      <c r="O1073" s="10">
        <f t="shared" si="417"/>
        <v>1.2572314</v>
      </c>
      <c r="P1073" s="10">
        <f t="shared" si="407"/>
        <v>124465.9086</v>
      </c>
      <c r="Q1073" s="101">
        <f t="shared" si="408"/>
        <v>0</v>
      </c>
      <c r="R1073" s="102">
        <f t="shared" si="409"/>
        <v>0</v>
      </c>
      <c r="S1073" s="10">
        <f t="shared" si="410"/>
        <v>0</v>
      </c>
      <c r="T1073" s="17">
        <f t="shared" si="418"/>
        <v>7.9699999999999993E-2</v>
      </c>
      <c r="U1073" s="101">
        <f t="shared" si="419"/>
        <v>50</v>
      </c>
      <c r="V1073" s="101">
        <v>252</v>
      </c>
      <c r="W1073" s="22">
        <f t="shared" si="420"/>
        <v>1.0269961845728965</v>
      </c>
      <c r="X1073" s="18">
        <f t="shared" si="421"/>
        <v>3360.1046409999999</v>
      </c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4"/>
      <c r="AJ1073" s="1"/>
      <c r="AK1073" s="20"/>
      <c r="AL1073" s="5"/>
      <c r="AM1073" s="1"/>
      <c r="AN1073" s="1"/>
      <c r="AO1073" s="1"/>
      <c r="AP1073" s="17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x14ac:dyDescent="0.2">
      <c r="A1074" s="114">
        <f t="shared" si="411"/>
        <v>42534</v>
      </c>
      <c r="B1074" s="98">
        <f t="shared" si="403"/>
        <v>127826.01324099999</v>
      </c>
      <c r="C1074" s="10">
        <f t="shared" si="412"/>
        <v>99000</v>
      </c>
      <c r="D1074" s="99">
        <f t="shared" si="413"/>
        <v>4639.05</v>
      </c>
      <c r="E1074" s="21">
        <f>VLOOKUP(A1073,[1]Plan1!$AY$80:$BA$314,3)</f>
        <v>4675.2299999999996</v>
      </c>
      <c r="F1074" s="121">
        <f t="shared" si="414"/>
        <v>42507</v>
      </c>
      <c r="G1074" s="100">
        <f t="shared" si="404"/>
        <v>7.7990105732852477E-3</v>
      </c>
      <c r="H1074" s="20">
        <f t="shared" si="415"/>
        <v>42536</v>
      </c>
      <c r="I1074" s="20">
        <f t="shared" si="405"/>
        <v>42536</v>
      </c>
      <c r="J1074" s="1">
        <f t="shared" si="402"/>
        <v>21</v>
      </c>
      <c r="K1074" s="1">
        <f t="shared" si="423"/>
        <v>19</v>
      </c>
      <c r="L1074" s="10">
        <f t="shared" si="406"/>
        <v>1.0070536299999999</v>
      </c>
      <c r="M1074" s="22">
        <f t="shared" si="422"/>
        <v>1.00610073</v>
      </c>
      <c r="N1074" s="22">
        <f t="shared" si="416"/>
        <v>1.2484254763998484</v>
      </c>
      <c r="O1074" s="10">
        <f t="shared" si="417"/>
        <v>1.2572314</v>
      </c>
      <c r="P1074" s="10">
        <f t="shared" si="407"/>
        <v>124465.9086</v>
      </c>
      <c r="Q1074" s="101">
        <f t="shared" si="408"/>
        <v>0</v>
      </c>
      <c r="R1074" s="102">
        <f t="shared" si="409"/>
        <v>0</v>
      </c>
      <c r="S1074" s="10">
        <f t="shared" si="410"/>
        <v>0</v>
      </c>
      <c r="T1074" s="17">
        <f t="shared" si="418"/>
        <v>7.9699999999999993E-2</v>
      </c>
      <c r="U1074" s="101">
        <f t="shared" si="419"/>
        <v>50</v>
      </c>
      <c r="V1074" s="101">
        <v>252</v>
      </c>
      <c r="W1074" s="22">
        <f t="shared" si="420"/>
        <v>1.0269961845728965</v>
      </c>
      <c r="X1074" s="18">
        <f t="shared" si="421"/>
        <v>3360.1046409999999</v>
      </c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4"/>
      <c r="AJ1074" s="1"/>
      <c r="AK1074" s="20"/>
      <c r="AL1074" s="5"/>
      <c r="AM1074" s="1"/>
      <c r="AN1074" s="1"/>
      <c r="AO1074" s="1"/>
      <c r="AP1074" s="17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x14ac:dyDescent="0.2">
      <c r="A1075" s="114">
        <f t="shared" si="411"/>
        <v>42535</v>
      </c>
      <c r="B1075" s="98">
        <f t="shared" si="403"/>
        <v>127912.22793199999</v>
      </c>
      <c r="C1075" s="10">
        <f t="shared" si="412"/>
        <v>99000</v>
      </c>
      <c r="D1075" s="99">
        <f t="shared" si="413"/>
        <v>4639.05</v>
      </c>
      <c r="E1075" s="21">
        <f>VLOOKUP(A1074,[1]Plan1!$AY$80:$BA$314,3)</f>
        <v>4675.2299999999996</v>
      </c>
      <c r="F1075" s="121">
        <f t="shared" si="414"/>
        <v>42507</v>
      </c>
      <c r="G1075" s="100">
        <f t="shared" si="404"/>
        <v>7.7990105732852477E-3</v>
      </c>
      <c r="H1075" s="20">
        <f t="shared" si="415"/>
        <v>42536</v>
      </c>
      <c r="I1075" s="20">
        <f t="shared" si="405"/>
        <v>42536</v>
      </c>
      <c r="J1075" s="1">
        <f t="shared" si="402"/>
        <v>21</v>
      </c>
      <c r="K1075" s="1">
        <f t="shared" si="423"/>
        <v>20</v>
      </c>
      <c r="L1075" s="10">
        <f t="shared" si="406"/>
        <v>1.00742625</v>
      </c>
      <c r="M1075" s="22">
        <f t="shared" si="422"/>
        <v>1.00610073</v>
      </c>
      <c r="N1075" s="22">
        <f t="shared" si="416"/>
        <v>1.2484254763998484</v>
      </c>
      <c r="O1075" s="10">
        <f t="shared" si="417"/>
        <v>1.2576965899999999</v>
      </c>
      <c r="P1075" s="10">
        <f t="shared" si="407"/>
        <v>124511.96240999999</v>
      </c>
      <c r="Q1075" s="101">
        <f t="shared" si="408"/>
        <v>0</v>
      </c>
      <c r="R1075" s="102">
        <f t="shared" si="409"/>
        <v>0</v>
      </c>
      <c r="S1075" s="10">
        <f t="shared" si="410"/>
        <v>0</v>
      </c>
      <c r="T1075" s="17">
        <f t="shared" si="418"/>
        <v>7.9699999999999993E-2</v>
      </c>
      <c r="U1075" s="101">
        <f t="shared" si="419"/>
        <v>51</v>
      </c>
      <c r="V1075" s="101">
        <v>252</v>
      </c>
      <c r="W1075" s="22">
        <f t="shared" si="420"/>
        <v>1.0273087457338383</v>
      </c>
      <c r="X1075" s="18">
        <f t="shared" si="421"/>
        <v>3400.2655220000001</v>
      </c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4"/>
      <c r="AJ1075" s="1"/>
      <c r="AK1075" s="20"/>
      <c r="AL1075" s="5"/>
      <c r="AM1075" s="1"/>
      <c r="AN1075" s="1"/>
      <c r="AO1075" s="1"/>
      <c r="AP1075" s="17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x14ac:dyDescent="0.2">
      <c r="A1076" s="114">
        <f t="shared" si="411"/>
        <v>42536</v>
      </c>
      <c r="B1076" s="98">
        <f t="shared" si="403"/>
        <v>127998.500424</v>
      </c>
      <c r="C1076" s="10">
        <f t="shared" si="412"/>
        <v>99000</v>
      </c>
      <c r="D1076" s="99">
        <f t="shared" si="413"/>
        <v>4639.05</v>
      </c>
      <c r="E1076" s="21">
        <f>VLOOKUP(A1075,[1]Plan1!$AY$80:$BA$314,3)</f>
        <v>4675.2299999999996</v>
      </c>
      <c r="F1076" s="121">
        <f t="shared" si="414"/>
        <v>42507</v>
      </c>
      <c r="G1076" s="100">
        <f t="shared" si="404"/>
        <v>7.7990105732852477E-3</v>
      </c>
      <c r="H1076" s="20">
        <f t="shared" si="415"/>
        <v>42566</v>
      </c>
      <c r="I1076" s="20">
        <f t="shared" si="405"/>
        <v>42536</v>
      </c>
      <c r="J1076" s="1">
        <f t="shared" si="402"/>
        <v>21</v>
      </c>
      <c r="K1076" s="1">
        <f t="shared" si="423"/>
        <v>21</v>
      </c>
      <c r="L1076" s="10">
        <f t="shared" si="406"/>
        <v>1.0077990100000001</v>
      </c>
      <c r="M1076" s="22">
        <f t="shared" si="422"/>
        <v>1.00610073</v>
      </c>
      <c r="N1076" s="22">
        <f t="shared" si="416"/>
        <v>1.2484254763998484</v>
      </c>
      <c r="O1076" s="10">
        <f t="shared" si="417"/>
        <v>1.2581619500000001</v>
      </c>
      <c r="P1076" s="10">
        <f t="shared" si="407"/>
        <v>124558.03305</v>
      </c>
      <c r="Q1076" s="101">
        <f t="shared" si="408"/>
        <v>0</v>
      </c>
      <c r="R1076" s="102">
        <f t="shared" si="409"/>
        <v>0</v>
      </c>
      <c r="S1076" s="10">
        <f t="shared" si="410"/>
        <v>0</v>
      </c>
      <c r="T1076" s="17">
        <f t="shared" si="418"/>
        <v>7.9699999999999993E-2</v>
      </c>
      <c r="U1076" s="101">
        <f t="shared" si="419"/>
        <v>52</v>
      </c>
      <c r="V1076" s="101">
        <v>252</v>
      </c>
      <c r="W1076" s="22">
        <f t="shared" si="420"/>
        <v>1.0276214009632372</v>
      </c>
      <c r="X1076" s="18">
        <f t="shared" si="421"/>
        <v>3440.4673739999998</v>
      </c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4"/>
      <c r="AJ1076" s="1"/>
      <c r="AK1076" s="20"/>
      <c r="AL1076" s="5"/>
      <c r="AM1076" s="1"/>
      <c r="AN1076" s="1"/>
      <c r="AO1076" s="1"/>
      <c r="AP1076" s="17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x14ac:dyDescent="0.2">
      <c r="A1077" s="114">
        <f t="shared" si="411"/>
        <v>42537</v>
      </c>
      <c r="B1077" s="98">
        <f t="shared" si="403"/>
        <v>128057.787838</v>
      </c>
      <c r="C1077" s="10">
        <f t="shared" si="412"/>
        <v>99000</v>
      </c>
      <c r="D1077" s="99">
        <f t="shared" si="413"/>
        <v>4675.2299999999996</v>
      </c>
      <c r="E1077" s="21">
        <f>VLOOKUP(A1076,[1]Plan1!$AY$80:$BA$314,3)</f>
        <v>4691.59</v>
      </c>
      <c r="F1077" s="121">
        <f t="shared" si="414"/>
        <v>42537</v>
      </c>
      <c r="G1077" s="100">
        <f t="shared" si="404"/>
        <v>3.4992930829071955E-3</v>
      </c>
      <c r="H1077" s="20">
        <f t="shared" si="415"/>
        <v>42566</v>
      </c>
      <c r="I1077" s="20">
        <f t="shared" si="405"/>
        <v>42566</v>
      </c>
      <c r="J1077" s="1">
        <f t="shared" si="402"/>
        <v>22</v>
      </c>
      <c r="K1077" s="1">
        <f t="shared" si="423"/>
        <v>1</v>
      </c>
      <c r="L1077" s="10">
        <f t="shared" si="406"/>
        <v>1.00015879</v>
      </c>
      <c r="M1077" s="22">
        <f t="shared" si="422"/>
        <v>1.0077990100000001</v>
      </c>
      <c r="N1077" s="22">
        <f t="shared" si="416"/>
        <v>1.2581619591745457</v>
      </c>
      <c r="O1077" s="10">
        <f t="shared" si="417"/>
        <v>1.25836174</v>
      </c>
      <c r="P1077" s="10">
        <f t="shared" si="407"/>
        <v>124577.81226000001</v>
      </c>
      <c r="Q1077" s="101">
        <f t="shared" si="408"/>
        <v>0</v>
      </c>
      <c r="R1077" s="102">
        <f t="shared" si="409"/>
        <v>0</v>
      </c>
      <c r="S1077" s="10">
        <f t="shared" si="410"/>
        <v>0</v>
      </c>
      <c r="T1077" s="17">
        <f t="shared" si="418"/>
        <v>7.9699999999999993E-2</v>
      </c>
      <c r="U1077" s="101">
        <f t="shared" si="419"/>
        <v>53</v>
      </c>
      <c r="V1077" s="101">
        <v>252</v>
      </c>
      <c r="W1077" s="22">
        <f t="shared" si="420"/>
        <v>1.0279341522840701</v>
      </c>
      <c r="X1077" s="18">
        <f t="shared" si="421"/>
        <v>3479.975578</v>
      </c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4"/>
      <c r="AJ1077" s="1"/>
      <c r="AK1077" s="20"/>
      <c r="AL1077" s="5"/>
      <c r="AM1077" s="1"/>
      <c r="AN1077" s="1"/>
      <c r="AO1077" s="1"/>
      <c r="AP1077" s="17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x14ac:dyDescent="0.2">
      <c r="A1078" s="114">
        <f t="shared" si="411"/>
        <v>42538</v>
      </c>
      <c r="B1078" s="98">
        <f t="shared" si="403"/>
        <v>128117.102526</v>
      </c>
      <c r="C1078" s="10">
        <f t="shared" si="412"/>
        <v>99000</v>
      </c>
      <c r="D1078" s="99">
        <f t="shared" si="413"/>
        <v>4675.2299999999996</v>
      </c>
      <c r="E1078" s="21">
        <f>VLOOKUP(A1077,[1]Plan1!$AY$80:$BA$314,3)</f>
        <v>4691.59</v>
      </c>
      <c r="F1078" s="121">
        <f t="shared" si="414"/>
        <v>42537</v>
      </c>
      <c r="G1078" s="100">
        <f t="shared" si="404"/>
        <v>3.4992930829071955E-3</v>
      </c>
      <c r="H1078" s="20">
        <f t="shared" si="415"/>
        <v>42566</v>
      </c>
      <c r="I1078" s="20">
        <f t="shared" si="405"/>
        <v>42566</v>
      </c>
      <c r="J1078" s="1">
        <f t="shared" si="402"/>
        <v>22</v>
      </c>
      <c r="K1078" s="1">
        <f t="shared" si="423"/>
        <v>2</v>
      </c>
      <c r="L1078" s="10">
        <f t="shared" si="406"/>
        <v>1.00031761</v>
      </c>
      <c r="M1078" s="22">
        <f t="shared" si="422"/>
        <v>1.0077990100000001</v>
      </c>
      <c r="N1078" s="22">
        <f t="shared" si="416"/>
        <v>1.2581619591745457</v>
      </c>
      <c r="O1078" s="10">
        <f t="shared" si="417"/>
        <v>1.25856156</v>
      </c>
      <c r="P1078" s="10">
        <f t="shared" si="407"/>
        <v>124597.59444</v>
      </c>
      <c r="Q1078" s="101">
        <f t="shared" si="408"/>
        <v>0</v>
      </c>
      <c r="R1078" s="102">
        <f t="shared" si="409"/>
        <v>0</v>
      </c>
      <c r="S1078" s="10">
        <f t="shared" si="410"/>
        <v>0</v>
      </c>
      <c r="T1078" s="17">
        <f t="shared" si="418"/>
        <v>7.9699999999999993E-2</v>
      </c>
      <c r="U1078" s="101">
        <f t="shared" si="419"/>
        <v>54</v>
      </c>
      <c r="V1078" s="101">
        <v>252</v>
      </c>
      <c r="W1078" s="22">
        <f t="shared" si="420"/>
        <v>1.0282469986848493</v>
      </c>
      <c r="X1078" s="18">
        <f t="shared" si="421"/>
        <v>3519.5080859999998</v>
      </c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4"/>
      <c r="AJ1078" s="1"/>
      <c r="AK1078" s="20"/>
      <c r="AL1078" s="5"/>
      <c r="AM1078" s="1"/>
      <c r="AN1078" s="1"/>
      <c r="AO1078" s="1"/>
      <c r="AP1078" s="17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x14ac:dyDescent="0.2">
      <c r="A1079" s="114">
        <f t="shared" si="411"/>
        <v>42539</v>
      </c>
      <c r="B1079" s="98">
        <f t="shared" si="403"/>
        <v>128176.44461999999</v>
      </c>
      <c r="C1079" s="10">
        <f t="shared" si="412"/>
        <v>99000</v>
      </c>
      <c r="D1079" s="99">
        <f t="shared" si="413"/>
        <v>4675.2299999999996</v>
      </c>
      <c r="E1079" s="21">
        <f>VLOOKUP(A1078,[1]Plan1!$AY$80:$BA$314,3)</f>
        <v>4691.59</v>
      </c>
      <c r="F1079" s="121">
        <f t="shared" si="414"/>
        <v>42537</v>
      </c>
      <c r="G1079" s="100">
        <f t="shared" si="404"/>
        <v>3.4992930829071955E-3</v>
      </c>
      <c r="H1079" s="20">
        <f t="shared" si="415"/>
        <v>42566</v>
      </c>
      <c r="I1079" s="20">
        <f t="shared" si="405"/>
        <v>42566</v>
      </c>
      <c r="J1079" s="1">
        <f t="shared" ref="J1079:J1142" si="424">IF(I1079=I1078,J1078,NETWORKDAYS(I1078,I1079,$AK$118:$AK$502)-1)</f>
        <v>22</v>
      </c>
      <c r="K1079" s="1">
        <f t="shared" si="423"/>
        <v>3</v>
      </c>
      <c r="L1079" s="10">
        <f t="shared" si="406"/>
        <v>1.0004764500000001</v>
      </c>
      <c r="M1079" s="22">
        <f t="shared" si="422"/>
        <v>1.0077990100000001</v>
      </c>
      <c r="N1079" s="22">
        <f t="shared" si="416"/>
        <v>1.2581619591745457</v>
      </c>
      <c r="O1079" s="10">
        <f t="shared" si="417"/>
        <v>1.25876141</v>
      </c>
      <c r="P1079" s="10">
        <f t="shared" si="407"/>
        <v>124617.37959</v>
      </c>
      <c r="Q1079" s="101">
        <f t="shared" si="408"/>
        <v>0</v>
      </c>
      <c r="R1079" s="102">
        <f t="shared" si="409"/>
        <v>0</v>
      </c>
      <c r="S1079" s="10">
        <f t="shared" si="410"/>
        <v>0</v>
      </c>
      <c r="T1079" s="17">
        <f t="shared" si="418"/>
        <v>7.9699999999999993E-2</v>
      </c>
      <c r="U1079" s="101">
        <f t="shared" si="419"/>
        <v>55</v>
      </c>
      <c r="V1079" s="101">
        <v>252</v>
      </c>
      <c r="W1079" s="22">
        <f t="shared" si="420"/>
        <v>1.0285599411770627</v>
      </c>
      <c r="X1079" s="18">
        <f t="shared" si="421"/>
        <v>3559.0650300000002</v>
      </c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4"/>
      <c r="AJ1079" s="1"/>
      <c r="AK1079" s="20"/>
      <c r="AL1079" s="5"/>
      <c r="AM1079" s="1"/>
      <c r="AN1079" s="1"/>
      <c r="AO1079" s="1"/>
      <c r="AP1079" s="17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x14ac:dyDescent="0.2">
      <c r="A1080" s="114">
        <f t="shared" si="411"/>
        <v>42540</v>
      </c>
      <c r="B1080" s="98">
        <f t="shared" si="403"/>
        <v>128176.44461999999</v>
      </c>
      <c r="C1080" s="10">
        <f t="shared" si="412"/>
        <v>99000</v>
      </c>
      <c r="D1080" s="99">
        <f t="shared" si="413"/>
        <v>4675.2299999999996</v>
      </c>
      <c r="E1080" s="21">
        <f>VLOOKUP(A1079,[1]Plan1!$AY$80:$BA$314,3)</f>
        <v>4691.59</v>
      </c>
      <c r="F1080" s="121">
        <f t="shared" si="414"/>
        <v>42537</v>
      </c>
      <c r="G1080" s="100">
        <f t="shared" si="404"/>
        <v>3.4992930829071955E-3</v>
      </c>
      <c r="H1080" s="20">
        <f t="shared" si="415"/>
        <v>42566</v>
      </c>
      <c r="I1080" s="20">
        <f t="shared" si="405"/>
        <v>42566</v>
      </c>
      <c r="J1080" s="1">
        <f t="shared" si="424"/>
        <v>22</v>
      </c>
      <c r="K1080" s="1">
        <f t="shared" si="423"/>
        <v>3</v>
      </c>
      <c r="L1080" s="10">
        <f t="shared" si="406"/>
        <v>1.0004764500000001</v>
      </c>
      <c r="M1080" s="22">
        <f t="shared" si="422"/>
        <v>1.0077990100000001</v>
      </c>
      <c r="N1080" s="22">
        <f t="shared" si="416"/>
        <v>1.2581619591745457</v>
      </c>
      <c r="O1080" s="10">
        <f t="shared" si="417"/>
        <v>1.25876141</v>
      </c>
      <c r="P1080" s="10">
        <f t="shared" si="407"/>
        <v>124617.37959</v>
      </c>
      <c r="Q1080" s="101">
        <f t="shared" si="408"/>
        <v>0</v>
      </c>
      <c r="R1080" s="102">
        <f t="shared" si="409"/>
        <v>0</v>
      </c>
      <c r="S1080" s="10">
        <f t="shared" si="410"/>
        <v>0</v>
      </c>
      <c r="T1080" s="17">
        <f t="shared" si="418"/>
        <v>7.9699999999999993E-2</v>
      </c>
      <c r="U1080" s="101">
        <f t="shared" si="419"/>
        <v>55</v>
      </c>
      <c r="V1080" s="101">
        <v>252</v>
      </c>
      <c r="W1080" s="22">
        <f t="shared" si="420"/>
        <v>1.0285599411770627</v>
      </c>
      <c r="X1080" s="18">
        <f t="shared" si="421"/>
        <v>3559.0650300000002</v>
      </c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4"/>
      <c r="AJ1080" s="1"/>
      <c r="AK1080" s="20"/>
      <c r="AL1080" s="5"/>
      <c r="AM1080" s="1"/>
      <c r="AN1080" s="1"/>
      <c r="AO1080" s="1"/>
      <c r="AP1080" s="17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x14ac:dyDescent="0.2">
      <c r="A1081" s="114">
        <f t="shared" si="411"/>
        <v>42541</v>
      </c>
      <c r="B1081" s="98">
        <f t="shared" si="403"/>
        <v>128176.44461999999</v>
      </c>
      <c r="C1081" s="10">
        <f t="shared" si="412"/>
        <v>99000</v>
      </c>
      <c r="D1081" s="99">
        <f t="shared" si="413"/>
        <v>4675.2299999999996</v>
      </c>
      <c r="E1081" s="21">
        <f>VLOOKUP(A1080,[1]Plan1!$AY$80:$BA$314,3)</f>
        <v>4691.59</v>
      </c>
      <c r="F1081" s="121">
        <f t="shared" si="414"/>
        <v>42537</v>
      </c>
      <c r="G1081" s="100">
        <f t="shared" si="404"/>
        <v>3.4992930829071955E-3</v>
      </c>
      <c r="H1081" s="20">
        <f t="shared" si="415"/>
        <v>42566</v>
      </c>
      <c r="I1081" s="20">
        <f t="shared" si="405"/>
        <v>42566</v>
      </c>
      <c r="J1081" s="1">
        <f t="shared" si="424"/>
        <v>22</v>
      </c>
      <c r="K1081" s="1">
        <f t="shared" si="423"/>
        <v>3</v>
      </c>
      <c r="L1081" s="10">
        <f t="shared" si="406"/>
        <v>1.0004764500000001</v>
      </c>
      <c r="M1081" s="22">
        <f t="shared" si="422"/>
        <v>1.0077990100000001</v>
      </c>
      <c r="N1081" s="22">
        <f t="shared" si="416"/>
        <v>1.2581619591745457</v>
      </c>
      <c r="O1081" s="10">
        <f t="shared" si="417"/>
        <v>1.25876141</v>
      </c>
      <c r="P1081" s="10">
        <f t="shared" si="407"/>
        <v>124617.37959</v>
      </c>
      <c r="Q1081" s="101">
        <f t="shared" si="408"/>
        <v>0</v>
      </c>
      <c r="R1081" s="102">
        <f t="shared" si="409"/>
        <v>0</v>
      </c>
      <c r="S1081" s="10">
        <f t="shared" si="410"/>
        <v>0</v>
      </c>
      <c r="T1081" s="17">
        <f t="shared" si="418"/>
        <v>7.9699999999999993E-2</v>
      </c>
      <c r="U1081" s="101">
        <f t="shared" si="419"/>
        <v>55</v>
      </c>
      <c r="V1081" s="101">
        <v>252</v>
      </c>
      <c r="W1081" s="22">
        <f t="shared" si="420"/>
        <v>1.0285599411770627</v>
      </c>
      <c r="X1081" s="18">
        <f t="shared" si="421"/>
        <v>3559.0650300000002</v>
      </c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4"/>
      <c r="AJ1081" s="1"/>
      <c r="AK1081" s="20"/>
      <c r="AL1081" s="5"/>
      <c r="AM1081" s="1"/>
      <c r="AN1081" s="1"/>
      <c r="AO1081" s="1"/>
      <c r="AP1081" s="17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x14ac:dyDescent="0.2">
      <c r="A1082" s="114">
        <f t="shared" si="411"/>
        <v>42542</v>
      </c>
      <c r="B1082" s="98">
        <f t="shared" si="403"/>
        <v>128235.813878</v>
      </c>
      <c r="C1082" s="10">
        <f t="shared" si="412"/>
        <v>99000</v>
      </c>
      <c r="D1082" s="99">
        <f t="shared" si="413"/>
        <v>4675.2299999999996</v>
      </c>
      <c r="E1082" s="21">
        <f>VLOOKUP(A1081,[1]Plan1!$AY$80:$BA$314,3)</f>
        <v>4691.59</v>
      </c>
      <c r="F1082" s="121">
        <f t="shared" si="414"/>
        <v>42537</v>
      </c>
      <c r="G1082" s="100">
        <f t="shared" si="404"/>
        <v>3.4992930829071955E-3</v>
      </c>
      <c r="H1082" s="20">
        <f t="shared" si="415"/>
        <v>42566</v>
      </c>
      <c r="I1082" s="20">
        <f t="shared" si="405"/>
        <v>42566</v>
      </c>
      <c r="J1082" s="1">
        <f t="shared" si="424"/>
        <v>22</v>
      </c>
      <c r="K1082" s="1">
        <f t="shared" si="423"/>
        <v>4</v>
      </c>
      <c r="L1082" s="10">
        <f t="shared" si="406"/>
        <v>1.00063532</v>
      </c>
      <c r="M1082" s="22">
        <f t="shared" si="422"/>
        <v>1.0077990100000001</v>
      </c>
      <c r="N1082" s="22">
        <f t="shared" si="416"/>
        <v>1.2581619591745457</v>
      </c>
      <c r="O1082" s="10">
        <f t="shared" si="417"/>
        <v>1.25896129</v>
      </c>
      <c r="P1082" s="10">
        <f t="shared" si="407"/>
        <v>124637.16770999999</v>
      </c>
      <c r="Q1082" s="101">
        <f t="shared" si="408"/>
        <v>0</v>
      </c>
      <c r="R1082" s="102">
        <f t="shared" si="409"/>
        <v>0</v>
      </c>
      <c r="S1082" s="10">
        <f t="shared" si="410"/>
        <v>0</v>
      </c>
      <c r="T1082" s="17">
        <f t="shared" si="418"/>
        <v>7.9699999999999993E-2</v>
      </c>
      <c r="U1082" s="101">
        <f t="shared" si="419"/>
        <v>56</v>
      </c>
      <c r="V1082" s="101">
        <v>252</v>
      </c>
      <c r="W1082" s="22">
        <f t="shared" si="420"/>
        <v>1.0288729777377332</v>
      </c>
      <c r="X1082" s="18">
        <f t="shared" si="421"/>
        <v>3598.6461680000002</v>
      </c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4"/>
      <c r="AJ1082" s="1"/>
      <c r="AK1082" s="20"/>
      <c r="AL1082" s="5"/>
      <c r="AM1082" s="1"/>
      <c r="AN1082" s="1"/>
      <c r="AO1082" s="1"/>
      <c r="AP1082" s="17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x14ac:dyDescent="0.2">
      <c r="A1083" s="114">
        <f t="shared" si="411"/>
        <v>42543</v>
      </c>
      <c r="B1083" s="98">
        <f t="shared" si="403"/>
        <v>128295.211453</v>
      </c>
      <c r="C1083" s="10">
        <f t="shared" si="412"/>
        <v>99000</v>
      </c>
      <c r="D1083" s="99">
        <f t="shared" si="413"/>
        <v>4675.2299999999996</v>
      </c>
      <c r="E1083" s="21">
        <f>VLOOKUP(A1082,[1]Plan1!$AY$80:$BA$314,3)</f>
        <v>4691.59</v>
      </c>
      <c r="F1083" s="121">
        <f t="shared" si="414"/>
        <v>42537</v>
      </c>
      <c r="G1083" s="100">
        <f t="shared" si="404"/>
        <v>3.4992930829071955E-3</v>
      </c>
      <c r="H1083" s="20">
        <f t="shared" si="415"/>
        <v>42566</v>
      </c>
      <c r="I1083" s="20">
        <f t="shared" si="405"/>
        <v>42566</v>
      </c>
      <c r="J1083" s="1">
        <f t="shared" si="424"/>
        <v>22</v>
      </c>
      <c r="K1083" s="1">
        <f t="shared" si="423"/>
        <v>5</v>
      </c>
      <c r="L1083" s="10">
        <f t="shared" si="406"/>
        <v>1.00079422</v>
      </c>
      <c r="M1083" s="22">
        <f t="shared" si="422"/>
        <v>1.0077990100000001</v>
      </c>
      <c r="N1083" s="22">
        <f t="shared" si="416"/>
        <v>1.2581619591745457</v>
      </c>
      <c r="O1083" s="10">
        <f t="shared" si="417"/>
        <v>1.25916121</v>
      </c>
      <c r="P1083" s="10">
        <f t="shared" si="407"/>
        <v>124656.95978999999</v>
      </c>
      <c r="Q1083" s="101">
        <f t="shared" si="408"/>
        <v>0</v>
      </c>
      <c r="R1083" s="102">
        <f t="shared" si="409"/>
        <v>0</v>
      </c>
      <c r="S1083" s="10">
        <f t="shared" si="410"/>
        <v>0</v>
      </c>
      <c r="T1083" s="17">
        <f t="shared" si="418"/>
        <v>7.9699999999999993E-2</v>
      </c>
      <c r="U1083" s="101">
        <f t="shared" si="419"/>
        <v>57</v>
      </c>
      <c r="V1083" s="101">
        <v>252</v>
      </c>
      <c r="W1083" s="22">
        <f t="shared" si="420"/>
        <v>1.0291861093783499</v>
      </c>
      <c r="X1083" s="18">
        <f t="shared" si="421"/>
        <v>3638.251663</v>
      </c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4"/>
      <c r="AJ1083" s="1"/>
      <c r="AK1083" s="20"/>
      <c r="AL1083" s="5"/>
      <c r="AM1083" s="1"/>
      <c r="AN1083" s="1"/>
      <c r="AO1083" s="1"/>
      <c r="AP1083" s="17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x14ac:dyDescent="0.2">
      <c r="A1084" s="114">
        <f t="shared" si="411"/>
        <v>42544</v>
      </c>
      <c r="B1084" s="98">
        <f t="shared" si="403"/>
        <v>128354.63645999999</v>
      </c>
      <c r="C1084" s="10">
        <f t="shared" si="412"/>
        <v>99000</v>
      </c>
      <c r="D1084" s="99">
        <f t="shared" si="413"/>
        <v>4675.2299999999996</v>
      </c>
      <c r="E1084" s="21">
        <f>VLOOKUP(A1083,[1]Plan1!$AY$80:$BA$314,3)</f>
        <v>4691.59</v>
      </c>
      <c r="F1084" s="121">
        <f t="shared" si="414"/>
        <v>42537</v>
      </c>
      <c r="G1084" s="100">
        <f t="shared" si="404"/>
        <v>3.4992930829071955E-3</v>
      </c>
      <c r="H1084" s="20">
        <f t="shared" si="415"/>
        <v>42566</v>
      </c>
      <c r="I1084" s="20">
        <f t="shared" si="405"/>
        <v>42566</v>
      </c>
      <c r="J1084" s="1">
        <f t="shared" si="424"/>
        <v>22</v>
      </c>
      <c r="K1084" s="1">
        <f t="shared" si="423"/>
        <v>6</v>
      </c>
      <c r="L1084" s="10">
        <f t="shared" si="406"/>
        <v>1.00095314</v>
      </c>
      <c r="M1084" s="22">
        <f t="shared" si="422"/>
        <v>1.0077990100000001</v>
      </c>
      <c r="N1084" s="22">
        <f t="shared" si="416"/>
        <v>1.2581619591745457</v>
      </c>
      <c r="O1084" s="10">
        <f t="shared" si="417"/>
        <v>1.2593611600000001</v>
      </c>
      <c r="P1084" s="10">
        <f t="shared" si="407"/>
        <v>124676.75483999999</v>
      </c>
      <c r="Q1084" s="101">
        <f t="shared" si="408"/>
        <v>0</v>
      </c>
      <c r="R1084" s="102">
        <f t="shared" si="409"/>
        <v>0</v>
      </c>
      <c r="S1084" s="10">
        <f t="shared" si="410"/>
        <v>0</v>
      </c>
      <c r="T1084" s="17">
        <f t="shared" si="418"/>
        <v>7.9699999999999993E-2</v>
      </c>
      <c r="U1084" s="101">
        <f t="shared" si="419"/>
        <v>58</v>
      </c>
      <c r="V1084" s="101">
        <v>252</v>
      </c>
      <c r="W1084" s="22">
        <f t="shared" si="420"/>
        <v>1.0294993371104006</v>
      </c>
      <c r="X1084" s="18">
        <f t="shared" si="421"/>
        <v>3677.8816200000001</v>
      </c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4"/>
      <c r="AJ1084" s="1"/>
      <c r="AK1084" s="20"/>
      <c r="AL1084" s="5"/>
      <c r="AM1084" s="1"/>
      <c r="AN1084" s="1"/>
      <c r="AO1084" s="1"/>
      <c r="AP1084" s="17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x14ac:dyDescent="0.2">
      <c r="A1085" s="114">
        <f t="shared" si="411"/>
        <v>42545</v>
      </c>
      <c r="B1085" s="98">
        <f t="shared" si="403"/>
        <v>128414.087764</v>
      </c>
      <c r="C1085" s="10">
        <f t="shared" si="412"/>
        <v>99000</v>
      </c>
      <c r="D1085" s="99">
        <f t="shared" si="413"/>
        <v>4675.2299999999996</v>
      </c>
      <c r="E1085" s="21">
        <f>VLOOKUP(A1084,[1]Plan1!$AY$80:$BA$314,3)</f>
        <v>4691.59</v>
      </c>
      <c r="F1085" s="121">
        <f t="shared" si="414"/>
        <v>42537</v>
      </c>
      <c r="G1085" s="100">
        <f t="shared" si="404"/>
        <v>3.4992930829071955E-3</v>
      </c>
      <c r="H1085" s="20">
        <f t="shared" si="415"/>
        <v>42566</v>
      </c>
      <c r="I1085" s="20">
        <f t="shared" si="405"/>
        <v>42566</v>
      </c>
      <c r="J1085" s="1">
        <f t="shared" si="424"/>
        <v>22</v>
      </c>
      <c r="K1085" s="1">
        <f t="shared" si="423"/>
        <v>7</v>
      </c>
      <c r="L1085" s="10">
        <f t="shared" si="406"/>
        <v>1.00111208</v>
      </c>
      <c r="M1085" s="22">
        <f t="shared" si="422"/>
        <v>1.0077990100000001</v>
      </c>
      <c r="N1085" s="22">
        <f t="shared" si="416"/>
        <v>1.2581619591745457</v>
      </c>
      <c r="O1085" s="10">
        <f t="shared" si="417"/>
        <v>1.25956113</v>
      </c>
      <c r="P1085" s="10">
        <f t="shared" si="407"/>
        <v>124696.55187</v>
      </c>
      <c r="Q1085" s="101">
        <f t="shared" si="408"/>
        <v>0</v>
      </c>
      <c r="R1085" s="102">
        <f t="shared" si="409"/>
        <v>0</v>
      </c>
      <c r="S1085" s="10">
        <f t="shared" si="410"/>
        <v>0</v>
      </c>
      <c r="T1085" s="17">
        <f t="shared" si="418"/>
        <v>7.9699999999999993E-2</v>
      </c>
      <c r="U1085" s="101">
        <f t="shared" si="419"/>
        <v>59</v>
      </c>
      <c r="V1085" s="101">
        <v>252</v>
      </c>
      <c r="W1085" s="22">
        <f t="shared" si="420"/>
        <v>1.0298126599223973</v>
      </c>
      <c r="X1085" s="18">
        <f t="shared" si="421"/>
        <v>3717.5358940000001</v>
      </c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4"/>
      <c r="AJ1085" s="1"/>
      <c r="AK1085" s="20"/>
      <c r="AL1085" s="5"/>
      <c r="AM1085" s="1"/>
      <c r="AN1085" s="1"/>
      <c r="AO1085" s="1"/>
      <c r="AP1085" s="17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x14ac:dyDescent="0.2">
      <c r="A1086" s="114">
        <f t="shared" si="411"/>
        <v>42546</v>
      </c>
      <c r="B1086" s="98">
        <f t="shared" si="403"/>
        <v>128473.56741</v>
      </c>
      <c r="C1086" s="10">
        <f t="shared" si="412"/>
        <v>99000</v>
      </c>
      <c r="D1086" s="99">
        <f t="shared" si="413"/>
        <v>4675.2299999999996</v>
      </c>
      <c r="E1086" s="21">
        <f>VLOOKUP(A1085,[1]Plan1!$AY$80:$BA$314,3)</f>
        <v>4691.59</v>
      </c>
      <c r="F1086" s="121">
        <f t="shared" si="414"/>
        <v>42537</v>
      </c>
      <c r="G1086" s="100">
        <f t="shared" si="404"/>
        <v>3.4992930829071955E-3</v>
      </c>
      <c r="H1086" s="20">
        <f t="shared" si="415"/>
        <v>42566</v>
      </c>
      <c r="I1086" s="20">
        <f t="shared" si="405"/>
        <v>42566</v>
      </c>
      <c r="J1086" s="1">
        <f t="shared" si="424"/>
        <v>22</v>
      </c>
      <c r="K1086" s="1">
        <f t="shared" si="423"/>
        <v>8</v>
      </c>
      <c r="L1086" s="10">
        <f t="shared" si="406"/>
        <v>1.0012710499999999</v>
      </c>
      <c r="M1086" s="22">
        <f t="shared" si="422"/>
        <v>1.0077990100000001</v>
      </c>
      <c r="N1086" s="22">
        <f t="shared" si="416"/>
        <v>1.2581619591745457</v>
      </c>
      <c r="O1086" s="10">
        <f t="shared" si="417"/>
        <v>1.2597611399999999</v>
      </c>
      <c r="P1086" s="10">
        <f t="shared" si="407"/>
        <v>124716.35286</v>
      </c>
      <c r="Q1086" s="101">
        <f t="shared" si="408"/>
        <v>0</v>
      </c>
      <c r="R1086" s="102">
        <f t="shared" si="409"/>
        <v>0</v>
      </c>
      <c r="S1086" s="10">
        <f t="shared" si="410"/>
        <v>0</v>
      </c>
      <c r="T1086" s="17">
        <f t="shared" si="418"/>
        <v>7.9699999999999993E-2</v>
      </c>
      <c r="U1086" s="101">
        <f t="shared" si="419"/>
        <v>60</v>
      </c>
      <c r="V1086" s="101">
        <v>252</v>
      </c>
      <c r="W1086" s="22">
        <f t="shared" si="420"/>
        <v>1.03012607781434</v>
      </c>
      <c r="X1086" s="18">
        <f t="shared" si="421"/>
        <v>3757.2145500000001</v>
      </c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4"/>
      <c r="AJ1086" s="1"/>
      <c r="AK1086" s="20"/>
      <c r="AL1086" s="5"/>
      <c r="AM1086" s="1"/>
      <c r="AN1086" s="1"/>
      <c r="AO1086" s="1"/>
      <c r="AP1086" s="17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x14ac:dyDescent="0.2">
      <c r="A1087" s="114">
        <f t="shared" si="411"/>
        <v>42547</v>
      </c>
      <c r="B1087" s="98">
        <f t="shared" si="403"/>
        <v>128473.56741</v>
      </c>
      <c r="C1087" s="10">
        <f t="shared" si="412"/>
        <v>99000</v>
      </c>
      <c r="D1087" s="99">
        <f t="shared" si="413"/>
        <v>4675.2299999999996</v>
      </c>
      <c r="E1087" s="21">
        <f>VLOOKUP(A1086,[1]Plan1!$AY$80:$BA$314,3)</f>
        <v>4691.59</v>
      </c>
      <c r="F1087" s="121">
        <f t="shared" si="414"/>
        <v>42537</v>
      </c>
      <c r="G1087" s="100">
        <f t="shared" si="404"/>
        <v>3.4992930829071955E-3</v>
      </c>
      <c r="H1087" s="20">
        <f t="shared" si="415"/>
        <v>42566</v>
      </c>
      <c r="I1087" s="20">
        <f t="shared" si="405"/>
        <v>42566</v>
      </c>
      <c r="J1087" s="1">
        <f t="shared" si="424"/>
        <v>22</v>
      </c>
      <c r="K1087" s="1">
        <f t="shared" si="423"/>
        <v>8</v>
      </c>
      <c r="L1087" s="10">
        <f t="shared" si="406"/>
        <v>1.0012710499999999</v>
      </c>
      <c r="M1087" s="22">
        <f t="shared" si="422"/>
        <v>1.0077990100000001</v>
      </c>
      <c r="N1087" s="22">
        <f t="shared" si="416"/>
        <v>1.2581619591745457</v>
      </c>
      <c r="O1087" s="10">
        <f t="shared" si="417"/>
        <v>1.2597611399999999</v>
      </c>
      <c r="P1087" s="10">
        <f t="shared" si="407"/>
        <v>124716.35286</v>
      </c>
      <c r="Q1087" s="101">
        <f t="shared" si="408"/>
        <v>0</v>
      </c>
      <c r="R1087" s="102">
        <f t="shared" si="409"/>
        <v>0</v>
      </c>
      <c r="S1087" s="10">
        <f t="shared" si="410"/>
        <v>0</v>
      </c>
      <c r="T1087" s="17">
        <f t="shared" si="418"/>
        <v>7.9699999999999993E-2</v>
      </c>
      <c r="U1087" s="101">
        <f t="shared" si="419"/>
        <v>60</v>
      </c>
      <c r="V1087" s="101">
        <v>252</v>
      </c>
      <c r="W1087" s="22">
        <f t="shared" si="420"/>
        <v>1.03012607781434</v>
      </c>
      <c r="X1087" s="18">
        <f t="shared" si="421"/>
        <v>3757.2145500000001</v>
      </c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4"/>
      <c r="AJ1087" s="1"/>
      <c r="AK1087" s="20"/>
      <c r="AL1087" s="5"/>
      <c r="AM1087" s="1"/>
      <c r="AN1087" s="1"/>
      <c r="AO1087" s="1"/>
      <c r="AP1087" s="17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x14ac:dyDescent="0.2">
      <c r="A1088" s="114">
        <f t="shared" si="411"/>
        <v>42548</v>
      </c>
      <c r="B1088" s="98">
        <f t="shared" si="403"/>
        <v>128473.56741</v>
      </c>
      <c r="C1088" s="10">
        <f t="shared" si="412"/>
        <v>99000</v>
      </c>
      <c r="D1088" s="99">
        <f t="shared" si="413"/>
        <v>4675.2299999999996</v>
      </c>
      <c r="E1088" s="21">
        <f>VLOOKUP(A1087,[1]Plan1!$AY$80:$BA$314,3)</f>
        <v>4691.59</v>
      </c>
      <c r="F1088" s="121">
        <f t="shared" si="414"/>
        <v>42537</v>
      </c>
      <c r="G1088" s="100">
        <f t="shared" si="404"/>
        <v>3.4992930829071955E-3</v>
      </c>
      <c r="H1088" s="20">
        <f t="shared" si="415"/>
        <v>42566</v>
      </c>
      <c r="I1088" s="20">
        <f t="shared" si="405"/>
        <v>42566</v>
      </c>
      <c r="J1088" s="1">
        <f t="shared" si="424"/>
        <v>22</v>
      </c>
      <c r="K1088" s="1">
        <f t="shared" si="423"/>
        <v>8</v>
      </c>
      <c r="L1088" s="10">
        <f t="shared" si="406"/>
        <v>1.0012710499999999</v>
      </c>
      <c r="M1088" s="22">
        <f t="shared" si="422"/>
        <v>1.0077990100000001</v>
      </c>
      <c r="N1088" s="22">
        <f t="shared" si="416"/>
        <v>1.2581619591745457</v>
      </c>
      <c r="O1088" s="10">
        <f t="shared" si="417"/>
        <v>1.2597611399999999</v>
      </c>
      <c r="P1088" s="10">
        <f t="shared" si="407"/>
        <v>124716.35286</v>
      </c>
      <c r="Q1088" s="101">
        <f t="shared" si="408"/>
        <v>0</v>
      </c>
      <c r="R1088" s="102">
        <f t="shared" si="409"/>
        <v>0</v>
      </c>
      <c r="S1088" s="10">
        <f t="shared" si="410"/>
        <v>0</v>
      </c>
      <c r="T1088" s="17">
        <f t="shared" si="418"/>
        <v>7.9699999999999993E-2</v>
      </c>
      <c r="U1088" s="101">
        <f t="shared" si="419"/>
        <v>60</v>
      </c>
      <c r="V1088" s="101">
        <v>252</v>
      </c>
      <c r="W1088" s="22">
        <f t="shared" si="420"/>
        <v>1.03012607781434</v>
      </c>
      <c r="X1088" s="18">
        <f t="shared" si="421"/>
        <v>3757.2145500000001</v>
      </c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4"/>
      <c r="AJ1088" s="1"/>
      <c r="AK1088" s="20"/>
      <c r="AL1088" s="5"/>
      <c r="AM1088" s="1"/>
      <c r="AN1088" s="1"/>
      <c r="AO1088" s="1"/>
      <c r="AP1088" s="17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x14ac:dyDescent="0.2">
      <c r="A1089" s="114">
        <f t="shared" si="411"/>
        <v>42549</v>
      </c>
      <c r="B1089" s="98">
        <f t="shared" si="403"/>
        <v>128533.075536</v>
      </c>
      <c r="C1089" s="10">
        <f t="shared" si="412"/>
        <v>99000</v>
      </c>
      <c r="D1089" s="99">
        <f t="shared" si="413"/>
        <v>4675.2299999999996</v>
      </c>
      <c r="E1089" s="21">
        <f>VLOOKUP(A1088,[1]Plan1!$AY$80:$BA$314,3)</f>
        <v>4691.59</v>
      </c>
      <c r="F1089" s="121">
        <f t="shared" si="414"/>
        <v>42537</v>
      </c>
      <c r="G1089" s="100">
        <f t="shared" si="404"/>
        <v>3.4992930829071955E-3</v>
      </c>
      <c r="H1089" s="20">
        <f t="shared" si="415"/>
        <v>42566</v>
      </c>
      <c r="I1089" s="20">
        <f t="shared" si="405"/>
        <v>42566</v>
      </c>
      <c r="J1089" s="1">
        <f t="shared" si="424"/>
        <v>22</v>
      </c>
      <c r="K1089" s="1">
        <f t="shared" si="423"/>
        <v>9</v>
      </c>
      <c r="L1089" s="10">
        <f t="shared" si="406"/>
        <v>1.00143005</v>
      </c>
      <c r="M1089" s="22">
        <f t="shared" si="422"/>
        <v>1.0077990100000001</v>
      </c>
      <c r="N1089" s="22">
        <f t="shared" si="416"/>
        <v>1.2581619591745457</v>
      </c>
      <c r="O1089" s="10">
        <f t="shared" si="417"/>
        <v>1.2599611900000001</v>
      </c>
      <c r="P1089" s="10">
        <f t="shared" si="407"/>
        <v>124736.15781</v>
      </c>
      <c r="Q1089" s="101">
        <f t="shared" si="408"/>
        <v>0</v>
      </c>
      <c r="R1089" s="102">
        <f t="shared" si="409"/>
        <v>0</v>
      </c>
      <c r="S1089" s="10">
        <f t="shared" si="410"/>
        <v>0</v>
      </c>
      <c r="T1089" s="17">
        <f t="shared" si="418"/>
        <v>7.9699999999999993E-2</v>
      </c>
      <c r="U1089" s="101">
        <f t="shared" si="419"/>
        <v>61</v>
      </c>
      <c r="V1089" s="101">
        <v>252</v>
      </c>
      <c r="W1089" s="22">
        <f t="shared" si="420"/>
        <v>1.0304395917977169</v>
      </c>
      <c r="X1089" s="18">
        <f t="shared" si="421"/>
        <v>3796.9177260000001</v>
      </c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4"/>
      <c r="AJ1089" s="1"/>
      <c r="AK1089" s="20"/>
      <c r="AL1089" s="5"/>
      <c r="AM1089" s="1"/>
      <c r="AN1089" s="1"/>
      <c r="AO1089" s="1"/>
      <c r="AP1089" s="17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x14ac:dyDescent="0.2">
      <c r="A1090" s="114">
        <f t="shared" si="411"/>
        <v>42550</v>
      </c>
      <c r="B1090" s="98">
        <f t="shared" si="403"/>
        <v>128592.60998199999</v>
      </c>
      <c r="C1090" s="10">
        <f t="shared" si="412"/>
        <v>99000</v>
      </c>
      <c r="D1090" s="99">
        <f t="shared" si="413"/>
        <v>4675.2299999999996</v>
      </c>
      <c r="E1090" s="21">
        <f>VLOOKUP(A1089,[1]Plan1!$AY$80:$BA$314,3)</f>
        <v>4691.59</v>
      </c>
      <c r="F1090" s="121">
        <f t="shared" si="414"/>
        <v>42537</v>
      </c>
      <c r="G1090" s="100">
        <f t="shared" si="404"/>
        <v>3.4992930829071955E-3</v>
      </c>
      <c r="H1090" s="20">
        <f t="shared" si="415"/>
        <v>42566</v>
      </c>
      <c r="I1090" s="20">
        <f t="shared" si="405"/>
        <v>42566</v>
      </c>
      <c r="J1090" s="1">
        <f t="shared" si="424"/>
        <v>22</v>
      </c>
      <c r="K1090" s="1">
        <f t="shared" si="423"/>
        <v>10</v>
      </c>
      <c r="L1090" s="10">
        <f t="shared" si="406"/>
        <v>1.0015890700000001</v>
      </c>
      <c r="M1090" s="22">
        <f t="shared" si="422"/>
        <v>1.0077990100000001</v>
      </c>
      <c r="N1090" s="22">
        <f t="shared" si="416"/>
        <v>1.2581619591745457</v>
      </c>
      <c r="O1090" s="10">
        <f t="shared" si="417"/>
        <v>1.2601612600000001</v>
      </c>
      <c r="P1090" s="10">
        <f t="shared" si="407"/>
        <v>124755.96474</v>
      </c>
      <c r="Q1090" s="101">
        <f t="shared" si="408"/>
        <v>0</v>
      </c>
      <c r="R1090" s="102">
        <f t="shared" si="409"/>
        <v>0</v>
      </c>
      <c r="S1090" s="10">
        <f t="shared" si="410"/>
        <v>0</v>
      </c>
      <c r="T1090" s="17">
        <f t="shared" si="418"/>
        <v>7.9699999999999993E-2</v>
      </c>
      <c r="U1090" s="101">
        <f t="shared" si="419"/>
        <v>62</v>
      </c>
      <c r="V1090" s="101">
        <v>252</v>
      </c>
      <c r="W1090" s="22">
        <f t="shared" si="420"/>
        <v>1.0307532008610401</v>
      </c>
      <c r="X1090" s="18">
        <f t="shared" si="421"/>
        <v>3836.6452420000001</v>
      </c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4"/>
      <c r="AJ1090" s="1"/>
      <c r="AK1090" s="20"/>
      <c r="AL1090" s="5"/>
      <c r="AM1090" s="1"/>
      <c r="AN1090" s="1"/>
      <c r="AO1090" s="1"/>
      <c r="AP1090" s="17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x14ac:dyDescent="0.2">
      <c r="A1091" s="114">
        <f t="shared" si="411"/>
        <v>42551</v>
      </c>
      <c r="B1091" s="98">
        <f t="shared" si="403"/>
        <v>128652.17177700001</v>
      </c>
      <c r="C1091" s="10">
        <f t="shared" si="412"/>
        <v>99000</v>
      </c>
      <c r="D1091" s="99">
        <f t="shared" si="413"/>
        <v>4675.2299999999996</v>
      </c>
      <c r="E1091" s="21">
        <f>VLOOKUP(A1090,[1]Plan1!$AY$80:$BA$314,3)</f>
        <v>4691.59</v>
      </c>
      <c r="F1091" s="121">
        <f t="shared" si="414"/>
        <v>42537</v>
      </c>
      <c r="G1091" s="100">
        <f t="shared" si="404"/>
        <v>3.4992930829071955E-3</v>
      </c>
      <c r="H1091" s="20">
        <f t="shared" si="415"/>
        <v>42566</v>
      </c>
      <c r="I1091" s="20">
        <f t="shared" si="405"/>
        <v>42566</v>
      </c>
      <c r="J1091" s="1">
        <f t="shared" si="424"/>
        <v>22</v>
      </c>
      <c r="K1091" s="1">
        <f t="shared" si="423"/>
        <v>11</v>
      </c>
      <c r="L1091" s="10">
        <f t="shared" si="406"/>
        <v>1.0017481100000001</v>
      </c>
      <c r="M1091" s="22">
        <f t="shared" si="422"/>
        <v>1.0077990100000001</v>
      </c>
      <c r="N1091" s="22">
        <f t="shared" si="416"/>
        <v>1.2581619591745457</v>
      </c>
      <c r="O1091" s="10">
        <f t="shared" si="417"/>
        <v>1.2603613600000001</v>
      </c>
      <c r="P1091" s="10">
        <f t="shared" si="407"/>
        <v>124775.77464</v>
      </c>
      <c r="Q1091" s="101">
        <f t="shared" si="408"/>
        <v>0</v>
      </c>
      <c r="R1091" s="102">
        <f t="shared" si="409"/>
        <v>0</v>
      </c>
      <c r="S1091" s="10">
        <f t="shared" si="410"/>
        <v>0</v>
      </c>
      <c r="T1091" s="17">
        <f t="shared" si="418"/>
        <v>7.9699999999999993E-2</v>
      </c>
      <c r="U1091" s="101">
        <f t="shared" si="419"/>
        <v>63</v>
      </c>
      <c r="V1091" s="101">
        <v>252</v>
      </c>
      <c r="W1091" s="22">
        <f t="shared" si="420"/>
        <v>1.0310669050043086</v>
      </c>
      <c r="X1091" s="18">
        <f t="shared" si="421"/>
        <v>3876.3971369999999</v>
      </c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4"/>
      <c r="AJ1091" s="1"/>
      <c r="AK1091" s="20"/>
      <c r="AL1091" s="5"/>
      <c r="AM1091" s="1"/>
      <c r="AN1091" s="1"/>
      <c r="AO1091" s="1"/>
      <c r="AP1091" s="17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x14ac:dyDescent="0.2">
      <c r="A1092" s="114">
        <f t="shared" si="411"/>
        <v>42552</v>
      </c>
      <c r="B1092" s="98">
        <f t="shared" si="403"/>
        <v>128711.76207699999</v>
      </c>
      <c r="C1092" s="10">
        <f t="shared" si="412"/>
        <v>99000</v>
      </c>
      <c r="D1092" s="99">
        <f t="shared" si="413"/>
        <v>4675.2299999999996</v>
      </c>
      <c r="E1092" s="21">
        <f>VLOOKUP(A1091,[1]Plan1!$AY$80:$BA$314,3)</f>
        <v>4691.59</v>
      </c>
      <c r="F1092" s="121">
        <f t="shared" si="414"/>
        <v>42537</v>
      </c>
      <c r="G1092" s="100">
        <f t="shared" si="404"/>
        <v>3.4992930829071955E-3</v>
      </c>
      <c r="H1092" s="20">
        <f t="shared" si="415"/>
        <v>42566</v>
      </c>
      <c r="I1092" s="20">
        <f t="shared" si="405"/>
        <v>42566</v>
      </c>
      <c r="J1092" s="1">
        <f t="shared" si="424"/>
        <v>22</v>
      </c>
      <c r="K1092" s="1">
        <f t="shared" si="423"/>
        <v>12</v>
      </c>
      <c r="L1092" s="10">
        <f t="shared" si="406"/>
        <v>1.0019071799999999</v>
      </c>
      <c r="M1092" s="22">
        <f t="shared" si="422"/>
        <v>1.0077990100000001</v>
      </c>
      <c r="N1092" s="22">
        <f t="shared" si="416"/>
        <v>1.2581619591745457</v>
      </c>
      <c r="O1092" s="10">
        <f t="shared" si="417"/>
        <v>1.2605614999999999</v>
      </c>
      <c r="P1092" s="10">
        <f t="shared" si="407"/>
        <v>124795.5885</v>
      </c>
      <c r="Q1092" s="101">
        <f t="shared" si="408"/>
        <v>0</v>
      </c>
      <c r="R1092" s="102">
        <f t="shared" si="409"/>
        <v>0</v>
      </c>
      <c r="S1092" s="10">
        <f t="shared" si="410"/>
        <v>0</v>
      </c>
      <c r="T1092" s="17">
        <f t="shared" si="418"/>
        <v>7.9699999999999993E-2</v>
      </c>
      <c r="U1092" s="101">
        <f t="shared" si="419"/>
        <v>64</v>
      </c>
      <c r="V1092" s="101">
        <v>252</v>
      </c>
      <c r="W1092" s="22">
        <f t="shared" si="420"/>
        <v>1.031380705239012</v>
      </c>
      <c r="X1092" s="18">
        <f t="shared" si="421"/>
        <v>3916.173577</v>
      </c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4"/>
      <c r="AJ1092" s="1"/>
      <c r="AK1092" s="20"/>
      <c r="AL1092" s="5"/>
      <c r="AM1092" s="1"/>
      <c r="AN1092" s="1"/>
      <c r="AO1092" s="1"/>
      <c r="AP1092" s="17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x14ac:dyDescent="0.2">
      <c r="A1093" s="114">
        <f t="shared" si="411"/>
        <v>42553</v>
      </c>
      <c r="B1093" s="98">
        <f t="shared" si="403"/>
        <v>128771.37974399999</v>
      </c>
      <c r="C1093" s="10">
        <f t="shared" si="412"/>
        <v>99000</v>
      </c>
      <c r="D1093" s="99">
        <f t="shared" si="413"/>
        <v>4675.2299999999996</v>
      </c>
      <c r="E1093" s="21">
        <f>VLOOKUP(A1092,[1]Plan1!$AY$80:$BA$314,3)</f>
        <v>4691.59</v>
      </c>
      <c r="F1093" s="121">
        <f t="shared" si="414"/>
        <v>42537</v>
      </c>
      <c r="G1093" s="100">
        <f t="shared" si="404"/>
        <v>3.4992930829071955E-3</v>
      </c>
      <c r="H1093" s="20">
        <f t="shared" si="415"/>
        <v>42566</v>
      </c>
      <c r="I1093" s="20">
        <f t="shared" si="405"/>
        <v>42566</v>
      </c>
      <c r="J1093" s="1">
        <f t="shared" si="424"/>
        <v>22</v>
      </c>
      <c r="K1093" s="1">
        <f t="shared" si="423"/>
        <v>13</v>
      </c>
      <c r="L1093" s="10">
        <f t="shared" si="406"/>
        <v>1.00206628</v>
      </c>
      <c r="M1093" s="22">
        <f t="shared" si="422"/>
        <v>1.0077990100000001</v>
      </c>
      <c r="N1093" s="22">
        <f t="shared" si="416"/>
        <v>1.2581619591745457</v>
      </c>
      <c r="O1093" s="10">
        <f t="shared" si="417"/>
        <v>1.2607616699999999</v>
      </c>
      <c r="P1093" s="10">
        <f t="shared" si="407"/>
        <v>124815.40532999999</v>
      </c>
      <c r="Q1093" s="101">
        <f t="shared" si="408"/>
        <v>0</v>
      </c>
      <c r="R1093" s="102">
        <f t="shared" si="409"/>
        <v>0</v>
      </c>
      <c r="S1093" s="10">
        <f t="shared" si="410"/>
        <v>0</v>
      </c>
      <c r="T1093" s="17">
        <f t="shared" si="418"/>
        <v>7.9699999999999993E-2</v>
      </c>
      <c r="U1093" s="101">
        <f t="shared" si="419"/>
        <v>65</v>
      </c>
      <c r="V1093" s="101">
        <v>252</v>
      </c>
      <c r="W1093" s="22">
        <f t="shared" si="420"/>
        <v>1.0316946005536611</v>
      </c>
      <c r="X1093" s="18">
        <f t="shared" si="421"/>
        <v>3955.9744139999998</v>
      </c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4"/>
      <c r="AJ1093" s="1"/>
      <c r="AK1093" s="20"/>
      <c r="AL1093" s="5"/>
      <c r="AM1093" s="1"/>
      <c r="AN1093" s="1"/>
      <c r="AO1093" s="1"/>
      <c r="AP1093" s="17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x14ac:dyDescent="0.2">
      <c r="A1094" s="114">
        <f t="shared" si="411"/>
        <v>42554</v>
      </c>
      <c r="B1094" s="98">
        <f t="shared" si="403"/>
        <v>128771.37974399999</v>
      </c>
      <c r="C1094" s="10">
        <f t="shared" si="412"/>
        <v>99000</v>
      </c>
      <c r="D1094" s="99">
        <f t="shared" si="413"/>
        <v>4675.2299999999996</v>
      </c>
      <c r="E1094" s="21">
        <f>VLOOKUP(A1093,[1]Plan1!$AY$80:$BA$314,3)</f>
        <v>4691.59</v>
      </c>
      <c r="F1094" s="121">
        <f t="shared" si="414"/>
        <v>42537</v>
      </c>
      <c r="G1094" s="100">
        <f t="shared" si="404"/>
        <v>3.4992930829071955E-3</v>
      </c>
      <c r="H1094" s="20">
        <f t="shared" si="415"/>
        <v>42566</v>
      </c>
      <c r="I1094" s="20">
        <f t="shared" si="405"/>
        <v>42566</v>
      </c>
      <c r="J1094" s="1">
        <f t="shared" si="424"/>
        <v>22</v>
      </c>
      <c r="K1094" s="1">
        <f t="shared" si="423"/>
        <v>13</v>
      </c>
      <c r="L1094" s="10">
        <f t="shared" si="406"/>
        <v>1.00206628</v>
      </c>
      <c r="M1094" s="22">
        <f t="shared" si="422"/>
        <v>1.0077990100000001</v>
      </c>
      <c r="N1094" s="22">
        <f t="shared" si="416"/>
        <v>1.2581619591745457</v>
      </c>
      <c r="O1094" s="10">
        <f t="shared" si="417"/>
        <v>1.2607616699999999</v>
      </c>
      <c r="P1094" s="10">
        <f t="shared" si="407"/>
        <v>124815.40532999999</v>
      </c>
      <c r="Q1094" s="101">
        <f t="shared" si="408"/>
        <v>0</v>
      </c>
      <c r="R1094" s="102">
        <f t="shared" si="409"/>
        <v>0</v>
      </c>
      <c r="S1094" s="10">
        <f t="shared" si="410"/>
        <v>0</v>
      </c>
      <c r="T1094" s="17">
        <f t="shared" si="418"/>
        <v>7.9699999999999993E-2</v>
      </c>
      <c r="U1094" s="101">
        <f t="shared" si="419"/>
        <v>65</v>
      </c>
      <c r="V1094" s="101">
        <v>252</v>
      </c>
      <c r="W1094" s="22">
        <f t="shared" si="420"/>
        <v>1.0316946005536611</v>
      </c>
      <c r="X1094" s="18">
        <f t="shared" si="421"/>
        <v>3955.9744139999998</v>
      </c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4"/>
      <c r="AJ1094" s="1"/>
      <c r="AK1094" s="20"/>
      <c r="AL1094" s="5"/>
      <c r="AM1094" s="1"/>
      <c r="AN1094" s="1"/>
      <c r="AO1094" s="1"/>
      <c r="AP1094" s="17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x14ac:dyDescent="0.2">
      <c r="A1095" s="114">
        <f t="shared" si="411"/>
        <v>42555</v>
      </c>
      <c r="B1095" s="98">
        <f t="shared" si="403"/>
        <v>128771.37974399999</v>
      </c>
      <c r="C1095" s="10">
        <f t="shared" si="412"/>
        <v>99000</v>
      </c>
      <c r="D1095" s="99">
        <f t="shared" si="413"/>
        <v>4675.2299999999996</v>
      </c>
      <c r="E1095" s="21">
        <f>VLOOKUP(A1094,[1]Plan1!$AY$80:$BA$314,3)</f>
        <v>4691.59</v>
      </c>
      <c r="F1095" s="121">
        <f t="shared" si="414"/>
        <v>42537</v>
      </c>
      <c r="G1095" s="100">
        <f t="shared" si="404"/>
        <v>3.4992930829071955E-3</v>
      </c>
      <c r="H1095" s="20">
        <f t="shared" si="415"/>
        <v>42566</v>
      </c>
      <c r="I1095" s="20">
        <f t="shared" si="405"/>
        <v>42566</v>
      </c>
      <c r="J1095" s="1">
        <f t="shared" si="424"/>
        <v>22</v>
      </c>
      <c r="K1095" s="1">
        <f t="shared" si="423"/>
        <v>13</v>
      </c>
      <c r="L1095" s="10">
        <f t="shared" si="406"/>
        <v>1.00206628</v>
      </c>
      <c r="M1095" s="22">
        <f t="shared" si="422"/>
        <v>1.0077990100000001</v>
      </c>
      <c r="N1095" s="22">
        <f t="shared" si="416"/>
        <v>1.2581619591745457</v>
      </c>
      <c r="O1095" s="10">
        <f t="shared" si="417"/>
        <v>1.2607616699999999</v>
      </c>
      <c r="P1095" s="10">
        <f t="shared" si="407"/>
        <v>124815.40532999999</v>
      </c>
      <c r="Q1095" s="101">
        <f t="shared" si="408"/>
        <v>0</v>
      </c>
      <c r="R1095" s="102">
        <f t="shared" si="409"/>
        <v>0</v>
      </c>
      <c r="S1095" s="10">
        <f t="shared" si="410"/>
        <v>0</v>
      </c>
      <c r="T1095" s="17">
        <f t="shared" si="418"/>
        <v>7.9699999999999993E-2</v>
      </c>
      <c r="U1095" s="101">
        <f t="shared" si="419"/>
        <v>65</v>
      </c>
      <c r="V1095" s="101">
        <v>252</v>
      </c>
      <c r="W1095" s="22">
        <f t="shared" si="420"/>
        <v>1.0316946005536611</v>
      </c>
      <c r="X1095" s="18">
        <f t="shared" si="421"/>
        <v>3955.9744139999998</v>
      </c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4"/>
      <c r="AJ1095" s="1"/>
      <c r="AK1095" s="20"/>
      <c r="AL1095" s="5"/>
      <c r="AM1095" s="1"/>
      <c r="AN1095" s="1"/>
      <c r="AO1095" s="1"/>
      <c r="AP1095" s="17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x14ac:dyDescent="0.2">
      <c r="A1096" s="114">
        <f t="shared" si="411"/>
        <v>42556</v>
      </c>
      <c r="B1096" s="98">
        <f t="shared" si="403"/>
        <v>128831.024787</v>
      </c>
      <c r="C1096" s="10">
        <f t="shared" si="412"/>
        <v>99000</v>
      </c>
      <c r="D1096" s="99">
        <f t="shared" si="413"/>
        <v>4675.2299999999996</v>
      </c>
      <c r="E1096" s="21">
        <f>VLOOKUP(A1095,[1]Plan1!$AY$80:$BA$314,3)</f>
        <v>4691.59</v>
      </c>
      <c r="F1096" s="121">
        <f t="shared" si="414"/>
        <v>42537</v>
      </c>
      <c r="G1096" s="100">
        <f t="shared" si="404"/>
        <v>3.4992930829071955E-3</v>
      </c>
      <c r="H1096" s="20">
        <f t="shared" si="415"/>
        <v>42566</v>
      </c>
      <c r="I1096" s="20">
        <f t="shared" si="405"/>
        <v>42566</v>
      </c>
      <c r="J1096" s="1">
        <f t="shared" si="424"/>
        <v>22</v>
      </c>
      <c r="K1096" s="1">
        <f t="shared" si="423"/>
        <v>14</v>
      </c>
      <c r="L1096" s="10">
        <f t="shared" si="406"/>
        <v>1.0022253999999999</v>
      </c>
      <c r="M1096" s="22">
        <f t="shared" si="422"/>
        <v>1.0077990100000001</v>
      </c>
      <c r="N1096" s="22">
        <f t="shared" si="416"/>
        <v>1.2581619591745457</v>
      </c>
      <c r="O1096" s="10">
        <f t="shared" si="417"/>
        <v>1.26096187</v>
      </c>
      <c r="P1096" s="10">
        <f t="shared" si="407"/>
        <v>124835.22513000001</v>
      </c>
      <c r="Q1096" s="101">
        <f t="shared" si="408"/>
        <v>0</v>
      </c>
      <c r="R1096" s="102">
        <f t="shared" si="409"/>
        <v>0</v>
      </c>
      <c r="S1096" s="10">
        <f t="shared" si="410"/>
        <v>0</v>
      </c>
      <c r="T1096" s="17">
        <f t="shared" si="418"/>
        <v>7.9699999999999993E-2</v>
      </c>
      <c r="U1096" s="101">
        <f t="shared" si="419"/>
        <v>66</v>
      </c>
      <c r="V1096" s="101">
        <v>252</v>
      </c>
      <c r="W1096" s="22">
        <f t="shared" si="420"/>
        <v>1.0320085909482559</v>
      </c>
      <c r="X1096" s="18">
        <f t="shared" si="421"/>
        <v>3995.799657</v>
      </c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4"/>
      <c r="AJ1096" s="1"/>
      <c r="AK1096" s="20"/>
      <c r="AL1096" s="5"/>
      <c r="AM1096" s="1"/>
      <c r="AN1096" s="1"/>
      <c r="AO1096" s="1"/>
      <c r="AP1096" s="17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x14ac:dyDescent="0.2">
      <c r="A1097" s="114">
        <f t="shared" si="411"/>
        <v>42557</v>
      </c>
      <c r="B1097" s="98">
        <f t="shared" si="403"/>
        <v>128890.69733900001</v>
      </c>
      <c r="C1097" s="10">
        <f t="shared" si="412"/>
        <v>99000</v>
      </c>
      <c r="D1097" s="99">
        <f t="shared" si="413"/>
        <v>4675.2299999999996</v>
      </c>
      <c r="E1097" s="21">
        <f>VLOOKUP(A1096,[1]Plan1!$AY$80:$BA$314,3)</f>
        <v>4691.59</v>
      </c>
      <c r="F1097" s="121">
        <f t="shared" si="414"/>
        <v>42537</v>
      </c>
      <c r="G1097" s="100">
        <f t="shared" si="404"/>
        <v>3.4992930829071955E-3</v>
      </c>
      <c r="H1097" s="20">
        <f t="shared" si="415"/>
        <v>42566</v>
      </c>
      <c r="I1097" s="20">
        <f t="shared" si="405"/>
        <v>42566</v>
      </c>
      <c r="J1097" s="1">
        <f t="shared" si="424"/>
        <v>22</v>
      </c>
      <c r="K1097" s="1">
        <f t="shared" si="423"/>
        <v>15</v>
      </c>
      <c r="L1097" s="10">
        <f t="shared" si="406"/>
        <v>1.0023845499999999</v>
      </c>
      <c r="M1097" s="22">
        <f t="shared" si="422"/>
        <v>1.0077990100000001</v>
      </c>
      <c r="N1097" s="22">
        <f t="shared" si="416"/>
        <v>1.2581619591745457</v>
      </c>
      <c r="O1097" s="10">
        <f t="shared" si="417"/>
        <v>1.2611621</v>
      </c>
      <c r="P1097" s="10">
        <f t="shared" si="407"/>
        <v>124855.04790000001</v>
      </c>
      <c r="Q1097" s="101">
        <f t="shared" si="408"/>
        <v>0</v>
      </c>
      <c r="R1097" s="102">
        <f t="shared" si="409"/>
        <v>0</v>
      </c>
      <c r="S1097" s="10">
        <f t="shared" si="410"/>
        <v>0</v>
      </c>
      <c r="T1097" s="17">
        <f t="shared" si="418"/>
        <v>7.9699999999999993E-2</v>
      </c>
      <c r="U1097" s="101">
        <f t="shared" si="419"/>
        <v>67</v>
      </c>
      <c r="V1097" s="101">
        <v>252</v>
      </c>
      <c r="W1097" s="22">
        <f t="shared" si="420"/>
        <v>1.0323226774342853</v>
      </c>
      <c r="X1097" s="18">
        <f t="shared" si="421"/>
        <v>4035.6494389999998</v>
      </c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4"/>
      <c r="AJ1097" s="1"/>
      <c r="AK1097" s="20"/>
      <c r="AL1097" s="5"/>
      <c r="AM1097" s="1"/>
      <c r="AN1097" s="1"/>
      <c r="AO1097" s="1"/>
      <c r="AP1097" s="17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x14ac:dyDescent="0.2">
      <c r="A1098" s="114">
        <f t="shared" si="411"/>
        <v>42558</v>
      </c>
      <c r="B1098" s="98">
        <f t="shared" ref="B1098:B1161" si="425">(P1098+X1098)</f>
        <v>128950.398432</v>
      </c>
      <c r="C1098" s="10">
        <f t="shared" si="412"/>
        <v>99000</v>
      </c>
      <c r="D1098" s="99">
        <f t="shared" si="413"/>
        <v>4675.2299999999996</v>
      </c>
      <c r="E1098" s="21">
        <f>VLOOKUP(A1097,[1]Plan1!$AY$80:$BA$314,3)</f>
        <v>4691.59</v>
      </c>
      <c r="F1098" s="121">
        <f t="shared" si="414"/>
        <v>42537</v>
      </c>
      <c r="G1098" s="100">
        <f t="shared" ref="G1098:G1161" si="426">(E1098/D1098)-1</f>
        <v>3.4992930829071955E-3</v>
      </c>
      <c r="H1098" s="20">
        <f t="shared" si="415"/>
        <v>42566</v>
      </c>
      <c r="I1098" s="20">
        <f t="shared" ref="I1098:I1161" si="427">IF(A1098&gt;I1097,H1098,I1097)</f>
        <v>42566</v>
      </c>
      <c r="J1098" s="1">
        <f t="shared" si="424"/>
        <v>22</v>
      </c>
      <c r="K1098" s="1">
        <f t="shared" si="423"/>
        <v>16</v>
      </c>
      <c r="L1098" s="10">
        <f t="shared" ref="L1098:L1161" si="428">TRUNC((E1098/D1098)^TRUNC((K1098/J1098),9),8)</f>
        <v>1.00254372</v>
      </c>
      <c r="M1098" s="22">
        <f t="shared" si="422"/>
        <v>1.0077990100000001</v>
      </c>
      <c r="N1098" s="22">
        <f t="shared" si="416"/>
        <v>1.2581619591745457</v>
      </c>
      <c r="O1098" s="10">
        <f t="shared" si="417"/>
        <v>1.2613623700000001</v>
      </c>
      <c r="P1098" s="10">
        <f t="shared" ref="P1098:P1161" si="429">TRUNC(C1098*O1098,8)</f>
        <v>124874.87463000001</v>
      </c>
      <c r="Q1098" s="101">
        <f t="shared" ref="Q1098:Q1161" si="430">IF(VLOOKUP(A1098,AK$10:AR$114,8)=VLOOKUP(A1097,AK$10:AR$114,8),0,VLOOKUP(A1098,AK$10:AR$114,8))</f>
        <v>0</v>
      </c>
      <c r="R1098" s="102">
        <f t="shared" ref="R1098:R1161" si="431">IF(Q1098&gt;0,VLOOKUP($A1098,$AK$10:$AP$114,6),0)</f>
        <v>0</v>
      </c>
      <c r="S1098" s="10">
        <f t="shared" ref="S1098:S1161" si="432">IF(R1098&gt;0,TRUNC(100000*R1098*O1098,8),0)</f>
        <v>0</v>
      </c>
      <c r="T1098" s="17">
        <f t="shared" si="418"/>
        <v>7.9699999999999993E-2</v>
      </c>
      <c r="U1098" s="101">
        <f t="shared" si="419"/>
        <v>68</v>
      </c>
      <c r="V1098" s="101">
        <v>252</v>
      </c>
      <c r="W1098" s="22">
        <f t="shared" si="420"/>
        <v>1.0326368600117493</v>
      </c>
      <c r="X1098" s="18">
        <f t="shared" si="421"/>
        <v>4075.5238020000002</v>
      </c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4"/>
      <c r="AJ1098" s="1"/>
      <c r="AK1098" s="20"/>
      <c r="AL1098" s="5"/>
      <c r="AM1098" s="1"/>
      <c r="AN1098" s="1"/>
      <c r="AO1098" s="1"/>
      <c r="AP1098" s="17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x14ac:dyDescent="0.2">
      <c r="A1099" s="114">
        <f t="shared" ref="A1099:A1162" si="433">(A1098+1)</f>
        <v>42559</v>
      </c>
      <c r="B1099" s="98">
        <f t="shared" si="425"/>
        <v>129010.126926</v>
      </c>
      <c r="C1099" s="10">
        <f t="shared" ref="C1099:C1162" si="434">TRUNC(IF(Q1098&gt;0,VLOOKUP(A1098,$AK$12:$AL$114,2),C1098),8)</f>
        <v>99000</v>
      </c>
      <c r="D1099" s="99">
        <f t="shared" ref="D1099:D1162" si="435">IF(E1099=E1098,D1098,E1098)</f>
        <v>4675.2299999999996</v>
      </c>
      <c r="E1099" s="21">
        <f>VLOOKUP(A1098,[1]Plan1!$AY$80:$BA$314,3)</f>
        <v>4691.59</v>
      </c>
      <c r="F1099" s="121">
        <f t="shared" ref="F1099:F1162" si="436">IF(D1099=D1098,F1098,A1099)</f>
        <v>42537</v>
      </c>
      <c r="G1099" s="100">
        <f t="shared" si="426"/>
        <v>3.4992930829071955E-3</v>
      </c>
      <c r="H1099" s="20">
        <f t="shared" ref="H1099:H1162" si="437">IF(DAY(A1099)=15,VLOOKUP(A1099,AO$118:AT$450,4),H1098)</f>
        <v>42566</v>
      </c>
      <c r="I1099" s="20">
        <f t="shared" si="427"/>
        <v>42566</v>
      </c>
      <c r="J1099" s="1">
        <f t="shared" si="424"/>
        <v>22</v>
      </c>
      <c r="K1099" s="1">
        <f t="shared" si="423"/>
        <v>17</v>
      </c>
      <c r="L1099" s="10">
        <f t="shared" si="428"/>
        <v>1.0027029199999999</v>
      </c>
      <c r="M1099" s="22">
        <f t="shared" si="422"/>
        <v>1.0077990100000001</v>
      </c>
      <c r="N1099" s="22">
        <f t="shared" ref="N1099:N1162" si="438">IF(I1099&gt;I1098,N1098*M1099,N1098)</f>
        <v>1.2581619591745457</v>
      </c>
      <c r="O1099" s="10">
        <f t="shared" ref="O1099:O1162" si="439">TRUNC(TRUNC((L1099*N1099),15),8)</f>
        <v>1.26156267</v>
      </c>
      <c r="P1099" s="10">
        <f t="shared" si="429"/>
        <v>124894.70432999999</v>
      </c>
      <c r="Q1099" s="101">
        <f t="shared" si="430"/>
        <v>0</v>
      </c>
      <c r="R1099" s="102">
        <f t="shared" si="431"/>
        <v>0</v>
      </c>
      <c r="S1099" s="10">
        <f t="shared" si="432"/>
        <v>0</v>
      </c>
      <c r="T1099" s="17">
        <f t="shared" ref="T1099:T1162" si="440">(T1098)</f>
        <v>7.9699999999999993E-2</v>
      </c>
      <c r="U1099" s="101">
        <f t="shared" si="419"/>
        <v>69</v>
      </c>
      <c r="V1099" s="101">
        <v>252</v>
      </c>
      <c r="W1099" s="22">
        <f t="shared" si="420"/>
        <v>1.0329511376691589</v>
      </c>
      <c r="X1099" s="18">
        <f t="shared" si="421"/>
        <v>4115.4225960000003</v>
      </c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4"/>
      <c r="AJ1099" s="1"/>
      <c r="AK1099" s="20"/>
      <c r="AL1099" s="5"/>
      <c r="AM1099" s="1"/>
      <c r="AN1099" s="1"/>
      <c r="AO1099" s="1"/>
      <c r="AP1099" s="17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x14ac:dyDescent="0.2">
      <c r="A1100" s="114">
        <f t="shared" si="433"/>
        <v>42560</v>
      </c>
      <c r="B1100" s="98">
        <f t="shared" si="425"/>
        <v>129069.881807</v>
      </c>
      <c r="C1100" s="10">
        <f t="shared" si="434"/>
        <v>99000</v>
      </c>
      <c r="D1100" s="99">
        <f t="shared" si="435"/>
        <v>4675.2299999999996</v>
      </c>
      <c r="E1100" s="21">
        <f>VLOOKUP(A1099,[1]Plan1!$AY$80:$BA$314,3)</f>
        <v>4691.59</v>
      </c>
      <c r="F1100" s="121">
        <f t="shared" si="436"/>
        <v>42537</v>
      </c>
      <c r="G1100" s="100">
        <f t="shared" si="426"/>
        <v>3.4992930829071955E-3</v>
      </c>
      <c r="H1100" s="20">
        <f t="shared" si="437"/>
        <v>42566</v>
      </c>
      <c r="I1100" s="20">
        <f t="shared" si="427"/>
        <v>42566</v>
      </c>
      <c r="J1100" s="1">
        <f t="shared" si="424"/>
        <v>22</v>
      </c>
      <c r="K1100" s="1">
        <f t="shared" si="423"/>
        <v>18</v>
      </c>
      <c r="L1100" s="10">
        <f t="shared" si="428"/>
        <v>1.00286214</v>
      </c>
      <c r="M1100" s="22">
        <f t="shared" si="422"/>
        <v>1.0077990100000001</v>
      </c>
      <c r="N1100" s="22">
        <f t="shared" si="438"/>
        <v>1.2581619591745457</v>
      </c>
      <c r="O1100" s="10">
        <f t="shared" si="439"/>
        <v>1.26176299</v>
      </c>
      <c r="P1100" s="10">
        <f t="shared" si="429"/>
        <v>124914.53601</v>
      </c>
      <c r="Q1100" s="101">
        <f t="shared" si="430"/>
        <v>0</v>
      </c>
      <c r="R1100" s="102">
        <f t="shared" si="431"/>
        <v>0</v>
      </c>
      <c r="S1100" s="10">
        <f t="shared" si="432"/>
        <v>0</v>
      </c>
      <c r="T1100" s="17">
        <f t="shared" si="440"/>
        <v>7.9699999999999993E-2</v>
      </c>
      <c r="U1100" s="101">
        <f t="shared" si="419"/>
        <v>70</v>
      </c>
      <c r="V1100" s="101">
        <v>252</v>
      </c>
      <c r="W1100" s="22">
        <f t="shared" si="420"/>
        <v>1.0332655104065145</v>
      </c>
      <c r="X1100" s="18">
        <f t="shared" si="421"/>
        <v>4155.3457969999999</v>
      </c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4"/>
      <c r="AJ1100" s="1"/>
      <c r="AK1100" s="20"/>
      <c r="AL1100" s="5"/>
      <c r="AM1100" s="1"/>
      <c r="AN1100" s="1"/>
      <c r="AO1100" s="1"/>
      <c r="AP1100" s="17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x14ac:dyDescent="0.2">
      <c r="A1101" s="114">
        <f t="shared" si="433"/>
        <v>42561</v>
      </c>
      <c r="B1101" s="98">
        <f t="shared" si="425"/>
        <v>129069.881807</v>
      </c>
      <c r="C1101" s="10">
        <f t="shared" si="434"/>
        <v>99000</v>
      </c>
      <c r="D1101" s="99">
        <f t="shared" si="435"/>
        <v>4675.2299999999996</v>
      </c>
      <c r="E1101" s="21">
        <f>VLOOKUP(A1100,[1]Plan1!$AY$80:$BA$314,3)</f>
        <v>4691.59</v>
      </c>
      <c r="F1101" s="121">
        <f t="shared" si="436"/>
        <v>42537</v>
      </c>
      <c r="G1101" s="100">
        <f t="shared" si="426"/>
        <v>3.4992930829071955E-3</v>
      </c>
      <c r="H1101" s="20">
        <f t="shared" si="437"/>
        <v>42566</v>
      </c>
      <c r="I1101" s="20">
        <f t="shared" si="427"/>
        <v>42566</v>
      </c>
      <c r="J1101" s="1">
        <f t="shared" si="424"/>
        <v>22</v>
      </c>
      <c r="K1101" s="1">
        <f t="shared" si="423"/>
        <v>18</v>
      </c>
      <c r="L1101" s="10">
        <f t="shared" si="428"/>
        <v>1.00286214</v>
      </c>
      <c r="M1101" s="22">
        <f t="shared" si="422"/>
        <v>1.0077990100000001</v>
      </c>
      <c r="N1101" s="22">
        <f t="shared" si="438"/>
        <v>1.2581619591745457</v>
      </c>
      <c r="O1101" s="10">
        <f t="shared" si="439"/>
        <v>1.26176299</v>
      </c>
      <c r="P1101" s="10">
        <f t="shared" si="429"/>
        <v>124914.53601</v>
      </c>
      <c r="Q1101" s="101">
        <f t="shared" si="430"/>
        <v>0</v>
      </c>
      <c r="R1101" s="102">
        <f t="shared" si="431"/>
        <v>0</v>
      </c>
      <c r="S1101" s="10">
        <f t="shared" si="432"/>
        <v>0</v>
      </c>
      <c r="T1101" s="17">
        <f t="shared" si="440"/>
        <v>7.9699999999999993E-2</v>
      </c>
      <c r="U1101" s="101">
        <f t="shared" si="419"/>
        <v>70</v>
      </c>
      <c r="V1101" s="101">
        <v>252</v>
      </c>
      <c r="W1101" s="22">
        <f t="shared" si="420"/>
        <v>1.0332655104065145</v>
      </c>
      <c r="X1101" s="18">
        <f t="shared" si="421"/>
        <v>4155.3457969999999</v>
      </c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4"/>
      <c r="AJ1101" s="1"/>
      <c r="AK1101" s="20"/>
      <c r="AL1101" s="5"/>
      <c r="AM1101" s="1"/>
      <c r="AN1101" s="1"/>
      <c r="AO1101" s="1"/>
      <c r="AP1101" s="17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x14ac:dyDescent="0.2">
      <c r="A1102" s="114">
        <f t="shared" si="433"/>
        <v>42562</v>
      </c>
      <c r="B1102" s="98">
        <f t="shared" si="425"/>
        <v>129069.881807</v>
      </c>
      <c r="C1102" s="10">
        <f t="shared" si="434"/>
        <v>99000</v>
      </c>
      <c r="D1102" s="99">
        <f t="shared" si="435"/>
        <v>4675.2299999999996</v>
      </c>
      <c r="E1102" s="21">
        <f>VLOOKUP(A1101,[1]Plan1!$AY$80:$BA$314,3)</f>
        <v>4691.59</v>
      </c>
      <c r="F1102" s="121">
        <f t="shared" si="436"/>
        <v>42537</v>
      </c>
      <c r="G1102" s="100">
        <f t="shared" si="426"/>
        <v>3.4992930829071955E-3</v>
      </c>
      <c r="H1102" s="20">
        <f t="shared" si="437"/>
        <v>42566</v>
      </c>
      <c r="I1102" s="20">
        <f t="shared" si="427"/>
        <v>42566</v>
      </c>
      <c r="J1102" s="1">
        <f t="shared" si="424"/>
        <v>22</v>
      </c>
      <c r="K1102" s="1">
        <f t="shared" si="423"/>
        <v>18</v>
      </c>
      <c r="L1102" s="10">
        <f t="shared" si="428"/>
        <v>1.00286214</v>
      </c>
      <c r="M1102" s="22">
        <f t="shared" si="422"/>
        <v>1.0077990100000001</v>
      </c>
      <c r="N1102" s="22">
        <f t="shared" si="438"/>
        <v>1.2581619591745457</v>
      </c>
      <c r="O1102" s="10">
        <f t="shared" si="439"/>
        <v>1.26176299</v>
      </c>
      <c r="P1102" s="10">
        <f t="shared" si="429"/>
        <v>124914.53601</v>
      </c>
      <c r="Q1102" s="101">
        <f t="shared" si="430"/>
        <v>0</v>
      </c>
      <c r="R1102" s="102">
        <f t="shared" si="431"/>
        <v>0</v>
      </c>
      <c r="S1102" s="10">
        <f t="shared" si="432"/>
        <v>0</v>
      </c>
      <c r="T1102" s="17">
        <f t="shared" si="440"/>
        <v>7.9699999999999993E-2</v>
      </c>
      <c r="U1102" s="101">
        <f t="shared" si="419"/>
        <v>70</v>
      </c>
      <c r="V1102" s="101">
        <v>252</v>
      </c>
      <c r="W1102" s="22">
        <f t="shared" si="420"/>
        <v>1.0332655104065145</v>
      </c>
      <c r="X1102" s="18">
        <f t="shared" si="421"/>
        <v>4155.3457969999999</v>
      </c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4"/>
      <c r="AJ1102" s="1"/>
      <c r="AK1102" s="20"/>
      <c r="AL1102" s="5"/>
      <c r="AM1102" s="1"/>
      <c r="AN1102" s="1"/>
      <c r="AO1102" s="1"/>
      <c r="AP1102" s="17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x14ac:dyDescent="0.2">
      <c r="A1103" s="114">
        <f t="shared" si="433"/>
        <v>42563</v>
      </c>
      <c r="B1103" s="98">
        <f t="shared" si="425"/>
        <v>129129.665255</v>
      </c>
      <c r="C1103" s="10">
        <f t="shared" si="434"/>
        <v>99000</v>
      </c>
      <c r="D1103" s="99">
        <f t="shared" si="435"/>
        <v>4675.2299999999996</v>
      </c>
      <c r="E1103" s="21">
        <f>VLOOKUP(A1102,[1]Plan1!$AY$80:$BA$314,3)</f>
        <v>4691.59</v>
      </c>
      <c r="F1103" s="121">
        <f t="shared" si="436"/>
        <v>42537</v>
      </c>
      <c r="G1103" s="100">
        <f t="shared" si="426"/>
        <v>3.4992930829071955E-3</v>
      </c>
      <c r="H1103" s="20">
        <f t="shared" si="437"/>
        <v>42566</v>
      </c>
      <c r="I1103" s="20">
        <f t="shared" si="427"/>
        <v>42566</v>
      </c>
      <c r="J1103" s="1">
        <f t="shared" si="424"/>
        <v>22</v>
      </c>
      <c r="K1103" s="1">
        <f t="shared" si="423"/>
        <v>19</v>
      </c>
      <c r="L1103" s="10">
        <f t="shared" si="428"/>
        <v>1.00302139</v>
      </c>
      <c r="M1103" s="22">
        <f t="shared" si="422"/>
        <v>1.0077990100000001</v>
      </c>
      <c r="N1103" s="22">
        <f t="shared" si="438"/>
        <v>1.2581619591745457</v>
      </c>
      <c r="O1103" s="10">
        <f t="shared" si="439"/>
        <v>1.26196335</v>
      </c>
      <c r="P1103" s="10">
        <f t="shared" si="429"/>
        <v>124934.37165</v>
      </c>
      <c r="Q1103" s="101">
        <f t="shared" si="430"/>
        <v>0</v>
      </c>
      <c r="R1103" s="102">
        <f t="shared" si="431"/>
        <v>0</v>
      </c>
      <c r="S1103" s="10">
        <f t="shared" si="432"/>
        <v>0</v>
      </c>
      <c r="T1103" s="17">
        <f t="shared" si="440"/>
        <v>7.9699999999999993E-2</v>
      </c>
      <c r="U1103" s="101">
        <f t="shared" si="419"/>
        <v>71</v>
      </c>
      <c r="V1103" s="101">
        <v>252</v>
      </c>
      <c r="W1103" s="22">
        <f t="shared" si="420"/>
        <v>1.0335799792353049</v>
      </c>
      <c r="X1103" s="18">
        <f t="shared" si="421"/>
        <v>4195.2936049999998</v>
      </c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4"/>
      <c r="AJ1103" s="1"/>
      <c r="AK1103" s="20"/>
      <c r="AL1103" s="5"/>
      <c r="AM1103" s="1"/>
      <c r="AN1103" s="1"/>
      <c r="AO1103" s="1"/>
      <c r="AP1103" s="17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x14ac:dyDescent="0.2">
      <c r="A1104" s="114">
        <f t="shared" si="433"/>
        <v>42564</v>
      </c>
      <c r="B1104" s="98">
        <f t="shared" si="425"/>
        <v>129189.47727999999</v>
      </c>
      <c r="C1104" s="10">
        <f t="shared" si="434"/>
        <v>99000</v>
      </c>
      <c r="D1104" s="99">
        <f t="shared" si="435"/>
        <v>4675.2299999999996</v>
      </c>
      <c r="E1104" s="21">
        <f>VLOOKUP(A1103,[1]Plan1!$AY$80:$BA$314,3)</f>
        <v>4691.59</v>
      </c>
      <c r="F1104" s="121">
        <f t="shared" si="436"/>
        <v>42537</v>
      </c>
      <c r="G1104" s="100">
        <f t="shared" si="426"/>
        <v>3.4992930829071955E-3</v>
      </c>
      <c r="H1104" s="20">
        <f t="shared" si="437"/>
        <v>42566</v>
      </c>
      <c r="I1104" s="20">
        <f t="shared" si="427"/>
        <v>42566</v>
      </c>
      <c r="J1104" s="1">
        <f t="shared" si="424"/>
        <v>22</v>
      </c>
      <c r="K1104" s="1">
        <f t="shared" si="423"/>
        <v>20</v>
      </c>
      <c r="L1104" s="10">
        <f t="shared" si="428"/>
        <v>1.0031806700000001</v>
      </c>
      <c r="M1104" s="22">
        <f t="shared" si="422"/>
        <v>1.0077990100000001</v>
      </c>
      <c r="N1104" s="22">
        <f t="shared" si="438"/>
        <v>1.2581619591745457</v>
      </c>
      <c r="O1104" s="10">
        <f t="shared" si="439"/>
        <v>1.26216375</v>
      </c>
      <c r="P1104" s="10">
        <f t="shared" si="429"/>
        <v>124954.21124999999</v>
      </c>
      <c r="Q1104" s="101">
        <f t="shared" si="430"/>
        <v>0</v>
      </c>
      <c r="R1104" s="102">
        <f t="shared" si="431"/>
        <v>0</v>
      </c>
      <c r="S1104" s="10">
        <f t="shared" si="432"/>
        <v>0</v>
      </c>
      <c r="T1104" s="17">
        <f t="shared" si="440"/>
        <v>7.9699999999999993E-2</v>
      </c>
      <c r="U1104" s="101">
        <f t="shared" si="419"/>
        <v>72</v>
      </c>
      <c r="V1104" s="101">
        <v>252</v>
      </c>
      <c r="W1104" s="22">
        <f t="shared" si="420"/>
        <v>1.0338945441555294</v>
      </c>
      <c r="X1104" s="18">
        <f t="shared" si="421"/>
        <v>4235.2660299999998</v>
      </c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4"/>
      <c r="AJ1104" s="1"/>
      <c r="AK1104" s="20"/>
      <c r="AL1104" s="5"/>
      <c r="AM1104" s="1"/>
      <c r="AN1104" s="1"/>
      <c r="AO1104" s="1"/>
      <c r="AP1104" s="17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x14ac:dyDescent="0.2">
      <c r="A1105" s="114">
        <f t="shared" si="433"/>
        <v>42565</v>
      </c>
      <c r="B1105" s="98">
        <f t="shared" si="425"/>
        <v>129249.31481900001</v>
      </c>
      <c r="C1105" s="10">
        <f t="shared" si="434"/>
        <v>99000</v>
      </c>
      <c r="D1105" s="99">
        <f t="shared" si="435"/>
        <v>4675.2299999999996</v>
      </c>
      <c r="E1105" s="21">
        <f>VLOOKUP(A1104,[1]Plan1!$AY$80:$BA$314,3)</f>
        <v>4691.59</v>
      </c>
      <c r="F1105" s="121">
        <f t="shared" si="436"/>
        <v>42537</v>
      </c>
      <c r="G1105" s="100">
        <f t="shared" si="426"/>
        <v>3.4992930829071955E-3</v>
      </c>
      <c r="H1105" s="20">
        <f t="shared" si="437"/>
        <v>42566</v>
      </c>
      <c r="I1105" s="20">
        <f t="shared" si="427"/>
        <v>42566</v>
      </c>
      <c r="J1105" s="1">
        <f t="shared" si="424"/>
        <v>22</v>
      </c>
      <c r="K1105" s="1">
        <f t="shared" si="423"/>
        <v>21</v>
      </c>
      <c r="L1105" s="10">
        <f t="shared" si="428"/>
        <v>1.0033399599999999</v>
      </c>
      <c r="M1105" s="22">
        <f t="shared" si="422"/>
        <v>1.0077990100000001</v>
      </c>
      <c r="N1105" s="22">
        <f t="shared" si="438"/>
        <v>1.2581619591745457</v>
      </c>
      <c r="O1105" s="10">
        <f t="shared" si="439"/>
        <v>1.26236416</v>
      </c>
      <c r="P1105" s="10">
        <f t="shared" si="429"/>
        <v>124974.05184</v>
      </c>
      <c r="Q1105" s="101">
        <f t="shared" si="430"/>
        <v>0</v>
      </c>
      <c r="R1105" s="102">
        <f t="shared" si="431"/>
        <v>0</v>
      </c>
      <c r="S1105" s="10">
        <f t="shared" si="432"/>
        <v>0</v>
      </c>
      <c r="T1105" s="17">
        <f t="shared" si="440"/>
        <v>7.9699999999999993E-2</v>
      </c>
      <c r="U1105" s="101">
        <f t="shared" si="419"/>
        <v>73</v>
      </c>
      <c r="V1105" s="101">
        <v>252</v>
      </c>
      <c r="W1105" s="22">
        <f t="shared" si="420"/>
        <v>1.0342092051671887</v>
      </c>
      <c r="X1105" s="18">
        <f t="shared" si="421"/>
        <v>4275.2629790000001</v>
      </c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4"/>
      <c r="AJ1105" s="1"/>
      <c r="AK1105" s="20"/>
      <c r="AL1105" s="5"/>
      <c r="AM1105" s="1"/>
      <c r="AN1105" s="1"/>
      <c r="AO1105" s="1"/>
      <c r="AP1105" s="17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x14ac:dyDescent="0.2">
      <c r="A1106" s="114">
        <f t="shared" si="433"/>
        <v>42566</v>
      </c>
      <c r="B1106" s="98">
        <f t="shared" si="425"/>
        <v>129309.18287399999</v>
      </c>
      <c r="C1106" s="10">
        <f t="shared" si="434"/>
        <v>99000</v>
      </c>
      <c r="D1106" s="99">
        <f t="shared" si="435"/>
        <v>4675.2299999999996</v>
      </c>
      <c r="E1106" s="21">
        <f>VLOOKUP(A1105,[1]Plan1!$AY$80:$BA$314,3)</f>
        <v>4691.59</v>
      </c>
      <c r="F1106" s="121">
        <f t="shared" si="436"/>
        <v>42537</v>
      </c>
      <c r="G1106" s="100">
        <f t="shared" si="426"/>
        <v>3.4992930829071955E-3</v>
      </c>
      <c r="H1106" s="20">
        <f t="shared" si="437"/>
        <v>42597</v>
      </c>
      <c r="I1106" s="20">
        <f t="shared" si="427"/>
        <v>42566</v>
      </c>
      <c r="J1106" s="1">
        <f t="shared" si="424"/>
        <v>22</v>
      </c>
      <c r="K1106" s="1">
        <f t="shared" si="423"/>
        <v>22</v>
      </c>
      <c r="L1106" s="10">
        <f t="shared" si="428"/>
        <v>1.0034992899999999</v>
      </c>
      <c r="M1106" s="22">
        <f t="shared" si="422"/>
        <v>1.0077990100000001</v>
      </c>
      <c r="N1106" s="22">
        <f t="shared" si="438"/>
        <v>1.2581619591745457</v>
      </c>
      <c r="O1106" s="10">
        <f t="shared" si="439"/>
        <v>1.26256463</v>
      </c>
      <c r="P1106" s="10">
        <f t="shared" si="429"/>
        <v>124993.89837</v>
      </c>
      <c r="Q1106" s="101">
        <f t="shared" si="430"/>
        <v>0</v>
      </c>
      <c r="R1106" s="102">
        <f t="shared" si="431"/>
        <v>0</v>
      </c>
      <c r="S1106" s="10">
        <f t="shared" si="432"/>
        <v>0</v>
      </c>
      <c r="T1106" s="17">
        <f t="shared" si="440"/>
        <v>7.9699999999999993E-2</v>
      </c>
      <c r="U1106" s="101">
        <f t="shared" si="419"/>
        <v>74</v>
      </c>
      <c r="V1106" s="101">
        <v>252</v>
      </c>
      <c r="W1106" s="22">
        <f t="shared" si="420"/>
        <v>1.034523961258794</v>
      </c>
      <c r="X1106" s="18">
        <f t="shared" si="421"/>
        <v>4315.2845040000002</v>
      </c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4"/>
      <c r="AJ1106" s="1"/>
      <c r="AK1106" s="20"/>
      <c r="AL1106" s="5"/>
      <c r="AM1106" s="1"/>
      <c r="AN1106" s="1"/>
      <c r="AO1106" s="1"/>
      <c r="AP1106" s="17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x14ac:dyDescent="0.2">
      <c r="A1107" s="114">
        <f t="shared" si="433"/>
        <v>42567</v>
      </c>
      <c r="B1107" s="98">
        <f t="shared" si="425"/>
        <v>129380.491333</v>
      </c>
      <c r="C1107" s="10">
        <f t="shared" si="434"/>
        <v>99000</v>
      </c>
      <c r="D1107" s="99">
        <f t="shared" si="435"/>
        <v>4691.59</v>
      </c>
      <c r="E1107" s="21">
        <f>VLOOKUP(A1106,[1]Plan1!$AY$80:$BA$314,3)</f>
        <v>4715.99</v>
      </c>
      <c r="F1107" s="121">
        <f t="shared" si="436"/>
        <v>42567</v>
      </c>
      <c r="G1107" s="100">
        <f t="shared" si="426"/>
        <v>5.200795465929442E-3</v>
      </c>
      <c r="H1107" s="20">
        <f t="shared" si="437"/>
        <v>42597</v>
      </c>
      <c r="I1107" s="20">
        <f t="shared" si="427"/>
        <v>42597</v>
      </c>
      <c r="J1107" s="1">
        <f t="shared" si="424"/>
        <v>21</v>
      </c>
      <c r="K1107" s="1">
        <f t="shared" si="423"/>
        <v>1</v>
      </c>
      <c r="L1107" s="10">
        <f t="shared" si="428"/>
        <v>1.0002470400000001</v>
      </c>
      <c r="M1107" s="22">
        <f t="shared" si="422"/>
        <v>1.0034992899999999</v>
      </c>
      <c r="N1107" s="22">
        <f t="shared" si="438"/>
        <v>1.2625646327366655</v>
      </c>
      <c r="O1107" s="10">
        <f t="shared" si="439"/>
        <v>1.26287653</v>
      </c>
      <c r="P1107" s="10">
        <f t="shared" si="429"/>
        <v>125024.77647</v>
      </c>
      <c r="Q1107" s="101">
        <f t="shared" si="430"/>
        <v>0</v>
      </c>
      <c r="R1107" s="102">
        <f t="shared" si="431"/>
        <v>0</v>
      </c>
      <c r="S1107" s="10">
        <f t="shared" si="432"/>
        <v>0</v>
      </c>
      <c r="T1107" s="17">
        <f t="shared" si="440"/>
        <v>7.9699999999999993E-2</v>
      </c>
      <c r="U1107" s="101">
        <f t="shared" si="419"/>
        <v>75</v>
      </c>
      <c r="V1107" s="101">
        <v>252</v>
      </c>
      <c r="W1107" s="22">
        <f t="shared" si="420"/>
        <v>1.0348388134418336</v>
      </c>
      <c r="X1107" s="18">
        <f t="shared" si="421"/>
        <v>4355.7148630000002</v>
      </c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4"/>
      <c r="AJ1107" s="1"/>
      <c r="AK1107" s="20"/>
      <c r="AL1107" s="5"/>
      <c r="AM1107" s="1"/>
      <c r="AN1107" s="1"/>
      <c r="AO1107" s="1"/>
      <c r="AP1107" s="17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x14ac:dyDescent="0.2">
      <c r="A1108" s="114">
        <f t="shared" si="433"/>
        <v>42568</v>
      </c>
      <c r="B1108" s="98">
        <f t="shared" si="425"/>
        <v>129380.491333</v>
      </c>
      <c r="C1108" s="10">
        <f t="shared" si="434"/>
        <v>99000</v>
      </c>
      <c r="D1108" s="99">
        <f t="shared" si="435"/>
        <v>4691.59</v>
      </c>
      <c r="E1108" s="21">
        <f>VLOOKUP(A1107,[1]Plan1!$AY$80:$BA$314,3)</f>
        <v>4715.99</v>
      </c>
      <c r="F1108" s="121">
        <f t="shared" si="436"/>
        <v>42567</v>
      </c>
      <c r="G1108" s="100">
        <f t="shared" si="426"/>
        <v>5.200795465929442E-3</v>
      </c>
      <c r="H1108" s="20">
        <f t="shared" si="437"/>
        <v>42597</v>
      </c>
      <c r="I1108" s="20">
        <f t="shared" si="427"/>
        <v>42597</v>
      </c>
      <c r="J1108" s="1">
        <f t="shared" si="424"/>
        <v>21</v>
      </c>
      <c r="K1108" s="1">
        <f t="shared" si="423"/>
        <v>1</v>
      </c>
      <c r="L1108" s="10">
        <f t="shared" si="428"/>
        <v>1.0002470400000001</v>
      </c>
      <c r="M1108" s="22">
        <f t="shared" si="422"/>
        <v>1.0034992899999999</v>
      </c>
      <c r="N1108" s="22">
        <f t="shared" si="438"/>
        <v>1.2625646327366655</v>
      </c>
      <c r="O1108" s="10">
        <f t="shared" si="439"/>
        <v>1.26287653</v>
      </c>
      <c r="P1108" s="10">
        <f t="shared" si="429"/>
        <v>125024.77647</v>
      </c>
      <c r="Q1108" s="101">
        <f t="shared" si="430"/>
        <v>0</v>
      </c>
      <c r="R1108" s="102">
        <f t="shared" si="431"/>
        <v>0</v>
      </c>
      <c r="S1108" s="10">
        <f t="shared" si="432"/>
        <v>0</v>
      </c>
      <c r="T1108" s="17">
        <f t="shared" si="440"/>
        <v>7.9699999999999993E-2</v>
      </c>
      <c r="U1108" s="101">
        <f t="shared" si="419"/>
        <v>75</v>
      </c>
      <c r="V1108" s="101">
        <v>252</v>
      </c>
      <c r="W1108" s="22">
        <f t="shared" si="420"/>
        <v>1.0348388134418336</v>
      </c>
      <c r="X1108" s="18">
        <f t="shared" si="421"/>
        <v>4355.7148630000002</v>
      </c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4"/>
      <c r="AJ1108" s="1"/>
      <c r="AK1108" s="20"/>
      <c r="AL1108" s="5"/>
      <c r="AM1108" s="1"/>
      <c r="AN1108" s="1"/>
      <c r="AO1108" s="1"/>
      <c r="AP1108" s="17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x14ac:dyDescent="0.2">
      <c r="A1109" s="114">
        <f t="shared" si="433"/>
        <v>42569</v>
      </c>
      <c r="B1109" s="98">
        <f t="shared" si="425"/>
        <v>129380.491333</v>
      </c>
      <c r="C1109" s="10">
        <f t="shared" si="434"/>
        <v>99000</v>
      </c>
      <c r="D1109" s="99">
        <f t="shared" si="435"/>
        <v>4691.59</v>
      </c>
      <c r="E1109" s="21">
        <f>VLOOKUP(A1108,[1]Plan1!$AY$80:$BA$314,3)</f>
        <v>4715.99</v>
      </c>
      <c r="F1109" s="121">
        <f t="shared" si="436"/>
        <v>42567</v>
      </c>
      <c r="G1109" s="100">
        <f t="shared" si="426"/>
        <v>5.200795465929442E-3</v>
      </c>
      <c r="H1109" s="20">
        <f t="shared" si="437"/>
        <v>42597</v>
      </c>
      <c r="I1109" s="20">
        <f t="shared" si="427"/>
        <v>42597</v>
      </c>
      <c r="J1109" s="1">
        <f t="shared" si="424"/>
        <v>21</v>
      </c>
      <c r="K1109" s="1">
        <f t="shared" si="423"/>
        <v>1</v>
      </c>
      <c r="L1109" s="10">
        <f t="shared" si="428"/>
        <v>1.0002470400000001</v>
      </c>
      <c r="M1109" s="22">
        <f t="shared" si="422"/>
        <v>1.0034992899999999</v>
      </c>
      <c r="N1109" s="22">
        <f t="shared" si="438"/>
        <v>1.2625646327366655</v>
      </c>
      <c r="O1109" s="10">
        <f t="shared" si="439"/>
        <v>1.26287653</v>
      </c>
      <c r="P1109" s="10">
        <f t="shared" si="429"/>
        <v>125024.77647</v>
      </c>
      <c r="Q1109" s="101">
        <f t="shared" si="430"/>
        <v>0</v>
      </c>
      <c r="R1109" s="102">
        <f t="shared" si="431"/>
        <v>0</v>
      </c>
      <c r="S1109" s="10">
        <f t="shared" si="432"/>
        <v>0</v>
      </c>
      <c r="T1109" s="17">
        <f t="shared" si="440"/>
        <v>7.9699999999999993E-2</v>
      </c>
      <c r="U1109" s="101">
        <f t="shared" si="419"/>
        <v>75</v>
      </c>
      <c r="V1109" s="101">
        <v>252</v>
      </c>
      <c r="W1109" s="22">
        <f t="shared" si="420"/>
        <v>1.0348388134418336</v>
      </c>
      <c r="X1109" s="18">
        <f t="shared" si="421"/>
        <v>4355.7148630000002</v>
      </c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4"/>
      <c r="AJ1109" s="1"/>
      <c r="AK1109" s="20"/>
      <c r="AL1109" s="5"/>
      <c r="AM1109" s="1"/>
      <c r="AN1109" s="1"/>
      <c r="AO1109" s="1"/>
      <c r="AP1109" s="17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x14ac:dyDescent="0.2">
      <c r="A1110" s="114">
        <f t="shared" si="433"/>
        <v>42570</v>
      </c>
      <c r="B1110" s="98">
        <f t="shared" si="425"/>
        <v>129451.840348</v>
      </c>
      <c r="C1110" s="10">
        <f t="shared" si="434"/>
        <v>99000</v>
      </c>
      <c r="D1110" s="99">
        <f t="shared" si="435"/>
        <v>4691.59</v>
      </c>
      <c r="E1110" s="21">
        <f>VLOOKUP(A1109,[1]Plan1!$AY$80:$BA$314,3)</f>
        <v>4715.99</v>
      </c>
      <c r="F1110" s="121">
        <f t="shared" si="436"/>
        <v>42567</v>
      </c>
      <c r="G1110" s="100">
        <f t="shared" si="426"/>
        <v>5.200795465929442E-3</v>
      </c>
      <c r="H1110" s="20">
        <f t="shared" si="437"/>
        <v>42597</v>
      </c>
      <c r="I1110" s="20">
        <f t="shared" si="427"/>
        <v>42597</v>
      </c>
      <c r="J1110" s="1">
        <f t="shared" si="424"/>
        <v>21</v>
      </c>
      <c r="K1110" s="1">
        <f t="shared" si="423"/>
        <v>2</v>
      </c>
      <c r="L1110" s="10">
        <f t="shared" si="428"/>
        <v>1.00049415</v>
      </c>
      <c r="M1110" s="22">
        <f t="shared" si="422"/>
        <v>1.0034992899999999</v>
      </c>
      <c r="N1110" s="22">
        <f t="shared" si="438"/>
        <v>1.2625646327366655</v>
      </c>
      <c r="O1110" s="10">
        <f t="shared" si="439"/>
        <v>1.2631885199999999</v>
      </c>
      <c r="P1110" s="10">
        <f t="shared" si="429"/>
        <v>125055.66348</v>
      </c>
      <c r="Q1110" s="101">
        <f t="shared" si="430"/>
        <v>0</v>
      </c>
      <c r="R1110" s="102">
        <f t="shared" si="431"/>
        <v>0</v>
      </c>
      <c r="S1110" s="10">
        <f t="shared" si="432"/>
        <v>0</v>
      </c>
      <c r="T1110" s="17">
        <f t="shared" si="440"/>
        <v>7.9699999999999993E-2</v>
      </c>
      <c r="U1110" s="101">
        <f t="shared" si="419"/>
        <v>76</v>
      </c>
      <c r="V1110" s="101">
        <v>252</v>
      </c>
      <c r="W1110" s="22">
        <f t="shared" si="420"/>
        <v>1.0351537607048189</v>
      </c>
      <c r="X1110" s="18">
        <f t="shared" si="421"/>
        <v>4396.1768679999996</v>
      </c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4"/>
      <c r="AJ1110" s="1"/>
      <c r="AK1110" s="20"/>
      <c r="AL1110" s="5"/>
      <c r="AM1110" s="1"/>
      <c r="AN1110" s="1"/>
      <c r="AO1110" s="1"/>
      <c r="AP1110" s="17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x14ac:dyDescent="0.2">
      <c r="A1111" s="114">
        <f t="shared" si="433"/>
        <v>42571</v>
      </c>
      <c r="B1111" s="98">
        <f t="shared" si="425"/>
        <v>129523.22903999999</v>
      </c>
      <c r="C1111" s="10">
        <f t="shared" si="434"/>
        <v>99000</v>
      </c>
      <c r="D1111" s="99">
        <f t="shared" si="435"/>
        <v>4691.59</v>
      </c>
      <c r="E1111" s="21">
        <f>VLOOKUP(A1110,[1]Plan1!$AY$80:$BA$314,3)</f>
        <v>4715.99</v>
      </c>
      <c r="F1111" s="121">
        <f t="shared" si="436"/>
        <v>42567</v>
      </c>
      <c r="G1111" s="100">
        <f t="shared" si="426"/>
        <v>5.200795465929442E-3</v>
      </c>
      <c r="H1111" s="20">
        <f t="shared" si="437"/>
        <v>42597</v>
      </c>
      <c r="I1111" s="20">
        <f t="shared" si="427"/>
        <v>42597</v>
      </c>
      <c r="J1111" s="1">
        <f t="shared" si="424"/>
        <v>21</v>
      </c>
      <c r="K1111" s="1">
        <f t="shared" si="423"/>
        <v>3</v>
      </c>
      <c r="L1111" s="10">
        <f t="shared" si="428"/>
        <v>1.0007413199999999</v>
      </c>
      <c r="M1111" s="22">
        <f t="shared" si="422"/>
        <v>1.0034992899999999</v>
      </c>
      <c r="N1111" s="22">
        <f t="shared" si="438"/>
        <v>1.2625646327366655</v>
      </c>
      <c r="O1111" s="10">
        <f t="shared" si="439"/>
        <v>1.26350059</v>
      </c>
      <c r="P1111" s="10">
        <f t="shared" si="429"/>
        <v>125086.55841</v>
      </c>
      <c r="Q1111" s="101">
        <f t="shared" si="430"/>
        <v>0</v>
      </c>
      <c r="R1111" s="102">
        <f t="shared" si="431"/>
        <v>0</v>
      </c>
      <c r="S1111" s="10">
        <f t="shared" si="432"/>
        <v>0</v>
      </c>
      <c r="T1111" s="17">
        <f t="shared" si="440"/>
        <v>7.9699999999999993E-2</v>
      </c>
      <c r="U1111" s="101">
        <f t="shared" si="419"/>
        <v>77</v>
      </c>
      <c r="V1111" s="101">
        <v>252</v>
      </c>
      <c r="W1111" s="22">
        <f t="shared" si="420"/>
        <v>1.0354688040592388</v>
      </c>
      <c r="X1111" s="18">
        <f t="shared" si="421"/>
        <v>4436.6706299999996</v>
      </c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4"/>
      <c r="AJ1111" s="1"/>
      <c r="AK1111" s="20"/>
      <c r="AL1111" s="5"/>
      <c r="AM1111" s="1"/>
      <c r="AN1111" s="1"/>
      <c r="AO1111" s="1"/>
      <c r="AP1111" s="17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x14ac:dyDescent="0.2">
      <c r="A1112" s="114">
        <f t="shared" si="433"/>
        <v>42572</v>
      </c>
      <c r="B1112" s="98">
        <f t="shared" si="425"/>
        <v>129594.65549999999</v>
      </c>
      <c r="C1112" s="10">
        <f t="shared" si="434"/>
        <v>99000</v>
      </c>
      <c r="D1112" s="99">
        <f t="shared" si="435"/>
        <v>4691.59</v>
      </c>
      <c r="E1112" s="21">
        <f>VLOOKUP(A1111,[1]Plan1!$AY$80:$BA$314,3)</f>
        <v>4715.99</v>
      </c>
      <c r="F1112" s="121">
        <f t="shared" si="436"/>
        <v>42567</v>
      </c>
      <c r="G1112" s="100">
        <f t="shared" si="426"/>
        <v>5.200795465929442E-3</v>
      </c>
      <c r="H1112" s="20">
        <f t="shared" si="437"/>
        <v>42597</v>
      </c>
      <c r="I1112" s="20">
        <f t="shared" si="427"/>
        <v>42597</v>
      </c>
      <c r="J1112" s="1">
        <f t="shared" si="424"/>
        <v>21</v>
      </c>
      <c r="K1112" s="1">
        <f t="shared" si="423"/>
        <v>4</v>
      </c>
      <c r="L1112" s="10">
        <f t="shared" si="428"/>
        <v>1.00098854</v>
      </c>
      <c r="M1112" s="22">
        <f t="shared" si="422"/>
        <v>1.0034992899999999</v>
      </c>
      <c r="N1112" s="22">
        <f t="shared" si="438"/>
        <v>1.2625646327366655</v>
      </c>
      <c r="O1112" s="10">
        <f t="shared" si="439"/>
        <v>1.26381272</v>
      </c>
      <c r="P1112" s="10">
        <f t="shared" si="429"/>
        <v>125117.45928</v>
      </c>
      <c r="Q1112" s="101">
        <f t="shared" si="430"/>
        <v>0</v>
      </c>
      <c r="R1112" s="102">
        <f t="shared" si="431"/>
        <v>0</v>
      </c>
      <c r="S1112" s="10">
        <f t="shared" si="432"/>
        <v>0</v>
      </c>
      <c r="T1112" s="17">
        <f t="shared" si="440"/>
        <v>7.9699999999999993E-2</v>
      </c>
      <c r="U1112" s="101">
        <f t="shared" si="419"/>
        <v>78</v>
      </c>
      <c r="V1112" s="101">
        <v>252</v>
      </c>
      <c r="W1112" s="22">
        <f t="shared" si="420"/>
        <v>1.0357839445165822</v>
      </c>
      <c r="X1112" s="18">
        <f t="shared" si="421"/>
        <v>4477.1962199999998</v>
      </c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4"/>
      <c r="AJ1112" s="1"/>
      <c r="AK1112" s="20"/>
      <c r="AL1112" s="5"/>
      <c r="AM1112" s="1"/>
      <c r="AN1112" s="1"/>
      <c r="AO1112" s="1"/>
      <c r="AP1112" s="17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x14ac:dyDescent="0.2">
      <c r="A1113" s="114">
        <f t="shared" si="433"/>
        <v>42573</v>
      </c>
      <c r="B1113" s="98">
        <f t="shared" si="425"/>
        <v>129666.122441</v>
      </c>
      <c r="C1113" s="10">
        <f t="shared" si="434"/>
        <v>99000</v>
      </c>
      <c r="D1113" s="99">
        <f t="shared" si="435"/>
        <v>4691.59</v>
      </c>
      <c r="E1113" s="21">
        <f>VLOOKUP(A1112,[1]Plan1!$AY$80:$BA$314,3)</f>
        <v>4715.99</v>
      </c>
      <c r="F1113" s="121">
        <f t="shared" si="436"/>
        <v>42567</v>
      </c>
      <c r="G1113" s="100">
        <f t="shared" si="426"/>
        <v>5.200795465929442E-3</v>
      </c>
      <c r="H1113" s="20">
        <f t="shared" si="437"/>
        <v>42597</v>
      </c>
      <c r="I1113" s="20">
        <f t="shared" si="427"/>
        <v>42597</v>
      </c>
      <c r="J1113" s="1">
        <f t="shared" si="424"/>
        <v>21</v>
      </c>
      <c r="K1113" s="1">
        <f t="shared" si="423"/>
        <v>5</v>
      </c>
      <c r="L1113" s="10">
        <f t="shared" si="428"/>
        <v>1.0012358299999999</v>
      </c>
      <c r="M1113" s="22">
        <f t="shared" si="422"/>
        <v>1.0034992899999999</v>
      </c>
      <c r="N1113" s="22">
        <f t="shared" si="438"/>
        <v>1.2625646327366655</v>
      </c>
      <c r="O1113" s="10">
        <f t="shared" si="439"/>
        <v>1.2641249400000001</v>
      </c>
      <c r="P1113" s="10">
        <f t="shared" si="429"/>
        <v>125148.36906</v>
      </c>
      <c r="Q1113" s="101">
        <f t="shared" si="430"/>
        <v>0</v>
      </c>
      <c r="R1113" s="102">
        <f t="shared" si="431"/>
        <v>0</v>
      </c>
      <c r="S1113" s="10">
        <f t="shared" si="432"/>
        <v>0</v>
      </c>
      <c r="T1113" s="17">
        <f t="shared" si="440"/>
        <v>7.9699999999999993E-2</v>
      </c>
      <c r="U1113" s="101">
        <f t="shared" si="419"/>
        <v>79</v>
      </c>
      <c r="V1113" s="101">
        <v>252</v>
      </c>
      <c r="W1113" s="22">
        <f t="shared" si="420"/>
        <v>1.0360991790423828</v>
      </c>
      <c r="X1113" s="18">
        <f t="shared" si="421"/>
        <v>4517.7533810000004</v>
      </c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4"/>
      <c r="AJ1113" s="1"/>
      <c r="AK1113" s="20"/>
      <c r="AL1113" s="5"/>
      <c r="AM1113" s="1"/>
      <c r="AN1113" s="1"/>
      <c r="AO1113" s="1"/>
      <c r="AP1113" s="17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x14ac:dyDescent="0.2">
      <c r="A1114" s="114">
        <f t="shared" si="433"/>
        <v>42574</v>
      </c>
      <c r="B1114" s="98">
        <f t="shared" si="425"/>
        <v>129737.629233</v>
      </c>
      <c r="C1114" s="10">
        <f t="shared" si="434"/>
        <v>99000</v>
      </c>
      <c r="D1114" s="99">
        <f t="shared" si="435"/>
        <v>4691.59</v>
      </c>
      <c r="E1114" s="21">
        <f>VLOOKUP(A1113,[1]Plan1!$AY$80:$BA$314,3)</f>
        <v>4715.99</v>
      </c>
      <c r="F1114" s="121">
        <f t="shared" si="436"/>
        <v>42567</v>
      </c>
      <c r="G1114" s="100">
        <f t="shared" si="426"/>
        <v>5.200795465929442E-3</v>
      </c>
      <c r="H1114" s="20">
        <f t="shared" si="437"/>
        <v>42597</v>
      </c>
      <c r="I1114" s="20">
        <f t="shared" si="427"/>
        <v>42597</v>
      </c>
      <c r="J1114" s="1">
        <f t="shared" si="424"/>
        <v>21</v>
      </c>
      <c r="K1114" s="1">
        <f t="shared" si="423"/>
        <v>6</v>
      </c>
      <c r="L1114" s="10">
        <f t="shared" si="428"/>
        <v>1.0014831799999999</v>
      </c>
      <c r="M1114" s="22">
        <f t="shared" si="422"/>
        <v>1.0034992899999999</v>
      </c>
      <c r="N1114" s="22">
        <f t="shared" si="438"/>
        <v>1.2625646327366655</v>
      </c>
      <c r="O1114" s="10">
        <f t="shared" si="439"/>
        <v>1.2644372399999999</v>
      </c>
      <c r="P1114" s="10">
        <f t="shared" si="429"/>
        <v>125179.28676</v>
      </c>
      <c r="Q1114" s="101">
        <f t="shared" si="430"/>
        <v>0</v>
      </c>
      <c r="R1114" s="102">
        <f t="shared" si="431"/>
        <v>0</v>
      </c>
      <c r="S1114" s="10">
        <f t="shared" si="432"/>
        <v>0</v>
      </c>
      <c r="T1114" s="17">
        <f t="shared" si="440"/>
        <v>7.9699999999999993E-2</v>
      </c>
      <c r="U1114" s="101">
        <f t="shared" si="419"/>
        <v>80</v>
      </c>
      <c r="V1114" s="101">
        <v>252</v>
      </c>
      <c r="W1114" s="22">
        <f t="shared" si="420"/>
        <v>1.0364145106711065</v>
      </c>
      <c r="X1114" s="18">
        <f t="shared" si="421"/>
        <v>4558.3424729999997</v>
      </c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4"/>
      <c r="AJ1114" s="1"/>
      <c r="AK1114" s="20"/>
      <c r="AL1114" s="5"/>
      <c r="AM1114" s="1"/>
      <c r="AN1114" s="1"/>
      <c r="AO1114" s="1"/>
      <c r="AP1114" s="17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x14ac:dyDescent="0.2">
      <c r="A1115" s="114">
        <f t="shared" si="433"/>
        <v>42575</v>
      </c>
      <c r="B1115" s="98">
        <f t="shared" si="425"/>
        <v>129737.629233</v>
      </c>
      <c r="C1115" s="10">
        <f t="shared" si="434"/>
        <v>99000</v>
      </c>
      <c r="D1115" s="99">
        <f t="shared" si="435"/>
        <v>4691.59</v>
      </c>
      <c r="E1115" s="21">
        <f>VLOOKUP(A1114,[1]Plan1!$AY$80:$BA$314,3)</f>
        <v>4715.99</v>
      </c>
      <c r="F1115" s="121">
        <f t="shared" si="436"/>
        <v>42567</v>
      </c>
      <c r="G1115" s="100">
        <f t="shared" si="426"/>
        <v>5.200795465929442E-3</v>
      </c>
      <c r="H1115" s="20">
        <f t="shared" si="437"/>
        <v>42597</v>
      </c>
      <c r="I1115" s="20">
        <f t="shared" si="427"/>
        <v>42597</v>
      </c>
      <c r="J1115" s="1">
        <f t="shared" si="424"/>
        <v>21</v>
      </c>
      <c r="K1115" s="1">
        <f t="shared" si="423"/>
        <v>6</v>
      </c>
      <c r="L1115" s="10">
        <f t="shared" si="428"/>
        <v>1.0014831799999999</v>
      </c>
      <c r="M1115" s="22">
        <f t="shared" si="422"/>
        <v>1.0034992899999999</v>
      </c>
      <c r="N1115" s="22">
        <f t="shared" si="438"/>
        <v>1.2625646327366655</v>
      </c>
      <c r="O1115" s="10">
        <f t="shared" si="439"/>
        <v>1.2644372399999999</v>
      </c>
      <c r="P1115" s="10">
        <f t="shared" si="429"/>
        <v>125179.28676</v>
      </c>
      <c r="Q1115" s="101">
        <f t="shared" si="430"/>
        <v>0</v>
      </c>
      <c r="R1115" s="102">
        <f t="shared" si="431"/>
        <v>0</v>
      </c>
      <c r="S1115" s="10">
        <f t="shared" si="432"/>
        <v>0</v>
      </c>
      <c r="T1115" s="17">
        <f t="shared" si="440"/>
        <v>7.9699999999999993E-2</v>
      </c>
      <c r="U1115" s="101">
        <f t="shared" si="419"/>
        <v>80</v>
      </c>
      <c r="V1115" s="101">
        <v>252</v>
      </c>
      <c r="W1115" s="22">
        <f t="shared" si="420"/>
        <v>1.0364145106711065</v>
      </c>
      <c r="X1115" s="18">
        <f t="shared" si="421"/>
        <v>4558.3424729999997</v>
      </c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4"/>
      <c r="AJ1115" s="1"/>
      <c r="AK1115" s="20"/>
      <c r="AL1115" s="5"/>
      <c r="AM1115" s="1"/>
      <c r="AN1115" s="1"/>
      <c r="AO1115" s="1"/>
      <c r="AP1115" s="17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x14ac:dyDescent="0.2">
      <c r="A1116" s="114">
        <f t="shared" si="433"/>
        <v>42576</v>
      </c>
      <c r="B1116" s="98">
        <f t="shared" si="425"/>
        <v>129737.629233</v>
      </c>
      <c r="C1116" s="10">
        <f t="shared" si="434"/>
        <v>99000</v>
      </c>
      <c r="D1116" s="99">
        <f t="shared" si="435"/>
        <v>4691.59</v>
      </c>
      <c r="E1116" s="21">
        <f>VLOOKUP(A1115,[1]Plan1!$AY$80:$BA$314,3)</f>
        <v>4715.99</v>
      </c>
      <c r="F1116" s="121">
        <f t="shared" si="436"/>
        <v>42567</v>
      </c>
      <c r="G1116" s="100">
        <f t="shared" si="426"/>
        <v>5.200795465929442E-3</v>
      </c>
      <c r="H1116" s="20">
        <f t="shared" si="437"/>
        <v>42597</v>
      </c>
      <c r="I1116" s="20">
        <f t="shared" si="427"/>
        <v>42597</v>
      </c>
      <c r="J1116" s="1">
        <f t="shared" si="424"/>
        <v>21</v>
      </c>
      <c r="K1116" s="1">
        <f t="shared" si="423"/>
        <v>6</v>
      </c>
      <c r="L1116" s="10">
        <f t="shared" si="428"/>
        <v>1.0014831799999999</v>
      </c>
      <c r="M1116" s="22">
        <f t="shared" si="422"/>
        <v>1.0034992899999999</v>
      </c>
      <c r="N1116" s="22">
        <f t="shared" si="438"/>
        <v>1.2625646327366655</v>
      </c>
      <c r="O1116" s="10">
        <f t="shared" si="439"/>
        <v>1.2644372399999999</v>
      </c>
      <c r="P1116" s="10">
        <f t="shared" si="429"/>
        <v>125179.28676</v>
      </c>
      <c r="Q1116" s="101">
        <f t="shared" si="430"/>
        <v>0</v>
      </c>
      <c r="R1116" s="102">
        <f t="shared" si="431"/>
        <v>0</v>
      </c>
      <c r="S1116" s="10">
        <f t="shared" si="432"/>
        <v>0</v>
      </c>
      <c r="T1116" s="17">
        <f t="shared" si="440"/>
        <v>7.9699999999999993E-2</v>
      </c>
      <c r="U1116" s="101">
        <f t="shared" si="419"/>
        <v>80</v>
      </c>
      <c r="V1116" s="101">
        <v>252</v>
      </c>
      <c r="W1116" s="22">
        <f t="shared" si="420"/>
        <v>1.0364145106711065</v>
      </c>
      <c r="X1116" s="18">
        <f t="shared" si="421"/>
        <v>4558.3424729999997</v>
      </c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4"/>
      <c r="AJ1116" s="1"/>
      <c r="AK1116" s="20"/>
      <c r="AL1116" s="5"/>
      <c r="AM1116" s="1"/>
      <c r="AN1116" s="1"/>
      <c r="AO1116" s="1"/>
      <c r="AP1116" s="17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x14ac:dyDescent="0.2">
      <c r="A1117" s="114">
        <f t="shared" si="433"/>
        <v>42577</v>
      </c>
      <c r="B1117" s="98">
        <f t="shared" si="425"/>
        <v>129809.175766</v>
      </c>
      <c r="C1117" s="10">
        <f t="shared" si="434"/>
        <v>99000</v>
      </c>
      <c r="D1117" s="99">
        <f t="shared" si="435"/>
        <v>4691.59</v>
      </c>
      <c r="E1117" s="21">
        <f>VLOOKUP(A1116,[1]Plan1!$AY$80:$BA$314,3)</f>
        <v>4715.99</v>
      </c>
      <c r="F1117" s="121">
        <f t="shared" si="436"/>
        <v>42567</v>
      </c>
      <c r="G1117" s="100">
        <f t="shared" si="426"/>
        <v>5.200795465929442E-3</v>
      </c>
      <c r="H1117" s="20">
        <f t="shared" si="437"/>
        <v>42597</v>
      </c>
      <c r="I1117" s="20">
        <f t="shared" si="427"/>
        <v>42597</v>
      </c>
      <c r="J1117" s="1">
        <f t="shared" si="424"/>
        <v>21</v>
      </c>
      <c r="K1117" s="1">
        <f t="shared" si="423"/>
        <v>7</v>
      </c>
      <c r="L1117" s="10">
        <f t="shared" si="428"/>
        <v>1.0017305999999999</v>
      </c>
      <c r="M1117" s="22">
        <f t="shared" si="422"/>
        <v>1.0034992899999999</v>
      </c>
      <c r="N1117" s="22">
        <f t="shared" si="438"/>
        <v>1.2625646327366655</v>
      </c>
      <c r="O1117" s="10">
        <f t="shared" si="439"/>
        <v>1.2647496199999999</v>
      </c>
      <c r="P1117" s="10">
        <f t="shared" si="429"/>
        <v>125210.21238</v>
      </c>
      <c r="Q1117" s="101">
        <f t="shared" si="430"/>
        <v>0</v>
      </c>
      <c r="R1117" s="102">
        <f t="shared" si="431"/>
        <v>0</v>
      </c>
      <c r="S1117" s="10">
        <f t="shared" si="432"/>
        <v>0</v>
      </c>
      <c r="T1117" s="17">
        <f t="shared" si="440"/>
        <v>7.9699999999999993E-2</v>
      </c>
      <c r="U1117" s="101">
        <f t="shared" si="419"/>
        <v>81</v>
      </c>
      <c r="V1117" s="101">
        <v>252</v>
      </c>
      <c r="W1117" s="22">
        <f t="shared" si="420"/>
        <v>1.0367299383912647</v>
      </c>
      <c r="X1117" s="18">
        <f t="shared" si="421"/>
        <v>4598.9633860000004</v>
      </c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4"/>
      <c r="AJ1117" s="1"/>
      <c r="AK1117" s="20"/>
      <c r="AL1117" s="5"/>
      <c r="AM1117" s="1"/>
      <c r="AN1117" s="1"/>
      <c r="AO1117" s="1"/>
      <c r="AP1117" s="17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x14ac:dyDescent="0.2">
      <c r="A1118" s="114">
        <f t="shared" si="433"/>
        <v>42578</v>
      </c>
      <c r="B1118" s="98">
        <f t="shared" si="425"/>
        <v>129880.76102999999</v>
      </c>
      <c r="C1118" s="10">
        <f t="shared" si="434"/>
        <v>99000</v>
      </c>
      <c r="D1118" s="99">
        <f t="shared" si="435"/>
        <v>4691.59</v>
      </c>
      <c r="E1118" s="21">
        <f>VLOOKUP(A1117,[1]Plan1!$AY$80:$BA$314,3)</f>
        <v>4715.99</v>
      </c>
      <c r="F1118" s="121">
        <f t="shared" si="436"/>
        <v>42567</v>
      </c>
      <c r="G1118" s="100">
        <f t="shared" si="426"/>
        <v>5.200795465929442E-3</v>
      </c>
      <c r="H1118" s="20">
        <f t="shared" si="437"/>
        <v>42597</v>
      </c>
      <c r="I1118" s="20">
        <f t="shared" si="427"/>
        <v>42597</v>
      </c>
      <c r="J1118" s="1">
        <f t="shared" si="424"/>
        <v>21</v>
      </c>
      <c r="K1118" s="1">
        <f t="shared" si="423"/>
        <v>8</v>
      </c>
      <c r="L1118" s="10">
        <f t="shared" si="428"/>
        <v>1.0019780700000001</v>
      </c>
      <c r="M1118" s="22">
        <f t="shared" si="422"/>
        <v>1.0034992899999999</v>
      </c>
      <c r="N1118" s="22">
        <f t="shared" si="438"/>
        <v>1.2625646327366655</v>
      </c>
      <c r="O1118" s="10">
        <f t="shared" si="439"/>
        <v>1.2650620699999999</v>
      </c>
      <c r="P1118" s="10">
        <f t="shared" si="429"/>
        <v>125241.14492999999</v>
      </c>
      <c r="Q1118" s="101">
        <f t="shared" si="430"/>
        <v>0</v>
      </c>
      <c r="R1118" s="102">
        <f t="shared" si="431"/>
        <v>0</v>
      </c>
      <c r="S1118" s="10">
        <f t="shared" si="432"/>
        <v>0</v>
      </c>
      <c r="T1118" s="17">
        <f t="shared" si="440"/>
        <v>7.9699999999999993E-2</v>
      </c>
      <c r="U1118" s="101">
        <f t="shared" si="419"/>
        <v>82</v>
      </c>
      <c r="V1118" s="101">
        <v>252</v>
      </c>
      <c r="W1118" s="22">
        <f t="shared" si="420"/>
        <v>1.0370454622028578</v>
      </c>
      <c r="X1118" s="18">
        <f t="shared" si="421"/>
        <v>4639.6161000000002</v>
      </c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4"/>
      <c r="AJ1118" s="1"/>
      <c r="AK1118" s="20"/>
      <c r="AL1118" s="5"/>
      <c r="AM1118" s="1"/>
      <c r="AN1118" s="1"/>
      <c r="AO1118" s="1"/>
      <c r="AP1118" s="17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x14ac:dyDescent="0.2">
      <c r="A1119" s="114">
        <f t="shared" si="433"/>
        <v>42579</v>
      </c>
      <c r="B1119" s="98">
        <f t="shared" si="425"/>
        <v>129952.38491399999</v>
      </c>
      <c r="C1119" s="10">
        <f t="shared" si="434"/>
        <v>99000</v>
      </c>
      <c r="D1119" s="99">
        <f t="shared" si="435"/>
        <v>4691.59</v>
      </c>
      <c r="E1119" s="21">
        <f>VLOOKUP(A1118,[1]Plan1!$AY$80:$BA$314,3)</f>
        <v>4715.99</v>
      </c>
      <c r="F1119" s="121">
        <f t="shared" si="436"/>
        <v>42567</v>
      </c>
      <c r="G1119" s="100">
        <f t="shared" si="426"/>
        <v>5.200795465929442E-3</v>
      </c>
      <c r="H1119" s="20">
        <f t="shared" si="437"/>
        <v>42597</v>
      </c>
      <c r="I1119" s="20">
        <f t="shared" si="427"/>
        <v>42597</v>
      </c>
      <c r="J1119" s="1">
        <f t="shared" si="424"/>
        <v>21</v>
      </c>
      <c r="K1119" s="1">
        <f t="shared" si="423"/>
        <v>9</v>
      </c>
      <c r="L1119" s="10">
        <f t="shared" si="428"/>
        <v>1.0022256</v>
      </c>
      <c r="M1119" s="22">
        <f t="shared" si="422"/>
        <v>1.0034992899999999</v>
      </c>
      <c r="N1119" s="22">
        <f t="shared" si="438"/>
        <v>1.2625646327366655</v>
      </c>
      <c r="O1119" s="10">
        <f t="shared" si="439"/>
        <v>1.26537459</v>
      </c>
      <c r="P1119" s="10">
        <f t="shared" si="429"/>
        <v>125272.08441</v>
      </c>
      <c r="Q1119" s="101">
        <f t="shared" si="430"/>
        <v>0</v>
      </c>
      <c r="R1119" s="102">
        <f t="shared" si="431"/>
        <v>0</v>
      </c>
      <c r="S1119" s="10">
        <f t="shared" si="432"/>
        <v>0</v>
      </c>
      <c r="T1119" s="17">
        <f t="shared" si="440"/>
        <v>7.9699999999999993E-2</v>
      </c>
      <c r="U1119" s="101">
        <f t="shared" si="419"/>
        <v>83</v>
      </c>
      <c r="V1119" s="101">
        <v>252</v>
      </c>
      <c r="W1119" s="22">
        <f t="shared" si="420"/>
        <v>1.0373610810943965</v>
      </c>
      <c r="X1119" s="18">
        <f t="shared" si="421"/>
        <v>4680.3005039999998</v>
      </c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4"/>
      <c r="AJ1119" s="1"/>
      <c r="AK1119" s="20"/>
      <c r="AL1119" s="5"/>
      <c r="AM1119" s="1"/>
      <c r="AN1119" s="1"/>
      <c r="AO1119" s="1"/>
      <c r="AP1119" s="17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x14ac:dyDescent="0.2">
      <c r="A1120" s="114">
        <f t="shared" si="433"/>
        <v>42580</v>
      </c>
      <c r="B1120" s="98">
        <f t="shared" si="425"/>
        <v>130024.049741</v>
      </c>
      <c r="C1120" s="10">
        <f t="shared" si="434"/>
        <v>99000</v>
      </c>
      <c r="D1120" s="99">
        <f t="shared" si="435"/>
        <v>4691.59</v>
      </c>
      <c r="E1120" s="21">
        <f>VLOOKUP(A1119,[1]Plan1!$AY$80:$BA$314,3)</f>
        <v>4715.99</v>
      </c>
      <c r="F1120" s="121">
        <f t="shared" si="436"/>
        <v>42567</v>
      </c>
      <c r="G1120" s="100">
        <f t="shared" si="426"/>
        <v>5.200795465929442E-3</v>
      </c>
      <c r="H1120" s="20">
        <f t="shared" si="437"/>
        <v>42597</v>
      </c>
      <c r="I1120" s="20">
        <f t="shared" si="427"/>
        <v>42597</v>
      </c>
      <c r="J1120" s="1">
        <f t="shared" si="424"/>
        <v>21</v>
      </c>
      <c r="K1120" s="1">
        <f t="shared" si="423"/>
        <v>10</v>
      </c>
      <c r="L1120" s="10">
        <f t="shared" si="428"/>
        <v>1.0024732000000001</v>
      </c>
      <c r="M1120" s="22">
        <f t="shared" si="422"/>
        <v>1.0034992899999999</v>
      </c>
      <c r="N1120" s="22">
        <f t="shared" si="438"/>
        <v>1.2625646327366655</v>
      </c>
      <c r="O1120" s="10">
        <f t="shared" si="439"/>
        <v>1.2656871999999999</v>
      </c>
      <c r="P1120" s="10">
        <f t="shared" si="429"/>
        <v>125303.0328</v>
      </c>
      <c r="Q1120" s="101">
        <f t="shared" si="430"/>
        <v>0</v>
      </c>
      <c r="R1120" s="102">
        <f t="shared" si="431"/>
        <v>0</v>
      </c>
      <c r="S1120" s="10">
        <f t="shared" si="432"/>
        <v>0</v>
      </c>
      <c r="T1120" s="17">
        <f t="shared" si="440"/>
        <v>7.9699999999999993E-2</v>
      </c>
      <c r="U1120" s="101">
        <f t="shared" si="419"/>
        <v>84</v>
      </c>
      <c r="V1120" s="101">
        <v>252</v>
      </c>
      <c r="W1120" s="22">
        <f t="shared" si="420"/>
        <v>1.0376767970888585</v>
      </c>
      <c r="X1120" s="18">
        <f t="shared" si="421"/>
        <v>4721.0169409999999</v>
      </c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4"/>
      <c r="AJ1120" s="1"/>
      <c r="AK1120" s="20"/>
      <c r="AL1120" s="5"/>
      <c r="AM1120" s="1"/>
      <c r="AN1120" s="1"/>
      <c r="AO1120" s="1"/>
      <c r="AP1120" s="17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x14ac:dyDescent="0.2">
      <c r="A1121" s="114">
        <f t="shared" si="433"/>
        <v>42581</v>
      </c>
      <c r="B1121" s="98">
        <f t="shared" si="425"/>
        <v>130095.75424699999</v>
      </c>
      <c r="C1121" s="10">
        <f t="shared" si="434"/>
        <v>99000</v>
      </c>
      <c r="D1121" s="99">
        <f t="shared" si="435"/>
        <v>4691.59</v>
      </c>
      <c r="E1121" s="21">
        <f>VLOOKUP(A1120,[1]Plan1!$AY$80:$BA$314,3)</f>
        <v>4715.99</v>
      </c>
      <c r="F1121" s="121">
        <f t="shared" si="436"/>
        <v>42567</v>
      </c>
      <c r="G1121" s="100">
        <f t="shared" si="426"/>
        <v>5.200795465929442E-3</v>
      </c>
      <c r="H1121" s="20">
        <f t="shared" si="437"/>
        <v>42597</v>
      </c>
      <c r="I1121" s="20">
        <f t="shared" si="427"/>
        <v>42597</v>
      </c>
      <c r="J1121" s="1">
        <f t="shared" si="424"/>
        <v>21</v>
      </c>
      <c r="K1121" s="1">
        <f t="shared" si="423"/>
        <v>11</v>
      </c>
      <c r="L1121" s="10">
        <f t="shared" si="428"/>
        <v>1.0027208599999999</v>
      </c>
      <c r="M1121" s="22">
        <f t="shared" si="422"/>
        <v>1.0034992899999999</v>
      </c>
      <c r="N1121" s="22">
        <f t="shared" si="438"/>
        <v>1.2625646327366655</v>
      </c>
      <c r="O1121" s="10">
        <f t="shared" si="439"/>
        <v>1.26599989</v>
      </c>
      <c r="P1121" s="10">
        <f t="shared" si="429"/>
        <v>125333.98910999999</v>
      </c>
      <c r="Q1121" s="101">
        <f t="shared" si="430"/>
        <v>0</v>
      </c>
      <c r="R1121" s="102">
        <f t="shared" si="431"/>
        <v>0</v>
      </c>
      <c r="S1121" s="10">
        <f t="shared" si="432"/>
        <v>0</v>
      </c>
      <c r="T1121" s="17">
        <f t="shared" si="440"/>
        <v>7.9699999999999993E-2</v>
      </c>
      <c r="U1121" s="101">
        <f t="shared" si="419"/>
        <v>85</v>
      </c>
      <c r="V1121" s="101">
        <v>252</v>
      </c>
      <c r="W1121" s="22">
        <f t="shared" si="420"/>
        <v>1.0379926081632662</v>
      </c>
      <c r="X1121" s="18">
        <f t="shared" si="421"/>
        <v>4761.7651370000003</v>
      </c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4"/>
      <c r="AJ1121" s="1"/>
      <c r="AK1121" s="20"/>
      <c r="AL1121" s="5"/>
      <c r="AM1121" s="1"/>
      <c r="AN1121" s="1"/>
      <c r="AO1121" s="1"/>
      <c r="AP1121" s="17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x14ac:dyDescent="0.2">
      <c r="A1122" s="114">
        <f t="shared" si="433"/>
        <v>42582</v>
      </c>
      <c r="B1122" s="98">
        <f t="shared" si="425"/>
        <v>130095.75424699999</v>
      </c>
      <c r="C1122" s="10">
        <f t="shared" si="434"/>
        <v>99000</v>
      </c>
      <c r="D1122" s="99">
        <f t="shared" si="435"/>
        <v>4691.59</v>
      </c>
      <c r="E1122" s="21">
        <f>VLOOKUP(A1121,[1]Plan1!$AY$80:$BA$314,3)</f>
        <v>4715.99</v>
      </c>
      <c r="F1122" s="121">
        <f t="shared" si="436"/>
        <v>42567</v>
      </c>
      <c r="G1122" s="100">
        <f t="shared" si="426"/>
        <v>5.200795465929442E-3</v>
      </c>
      <c r="H1122" s="20">
        <f t="shared" si="437"/>
        <v>42597</v>
      </c>
      <c r="I1122" s="20">
        <f t="shared" si="427"/>
        <v>42597</v>
      </c>
      <c r="J1122" s="1">
        <f t="shared" si="424"/>
        <v>21</v>
      </c>
      <c r="K1122" s="1">
        <f t="shared" si="423"/>
        <v>11</v>
      </c>
      <c r="L1122" s="10">
        <f t="shared" si="428"/>
        <v>1.0027208599999999</v>
      </c>
      <c r="M1122" s="22">
        <f t="shared" si="422"/>
        <v>1.0034992899999999</v>
      </c>
      <c r="N1122" s="22">
        <f t="shared" si="438"/>
        <v>1.2625646327366655</v>
      </c>
      <c r="O1122" s="10">
        <f t="shared" si="439"/>
        <v>1.26599989</v>
      </c>
      <c r="P1122" s="10">
        <f t="shared" si="429"/>
        <v>125333.98910999999</v>
      </c>
      <c r="Q1122" s="101">
        <f t="shared" si="430"/>
        <v>0</v>
      </c>
      <c r="R1122" s="102">
        <f t="shared" si="431"/>
        <v>0</v>
      </c>
      <c r="S1122" s="10">
        <f t="shared" si="432"/>
        <v>0</v>
      </c>
      <c r="T1122" s="17">
        <f t="shared" si="440"/>
        <v>7.9699999999999993E-2</v>
      </c>
      <c r="U1122" s="101">
        <f t="shared" si="419"/>
        <v>85</v>
      </c>
      <c r="V1122" s="101">
        <v>252</v>
      </c>
      <c r="W1122" s="22">
        <f t="shared" si="420"/>
        <v>1.0379926081632662</v>
      </c>
      <c r="X1122" s="18">
        <f t="shared" si="421"/>
        <v>4761.7651370000003</v>
      </c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4"/>
      <c r="AJ1122" s="1"/>
      <c r="AK1122" s="20"/>
      <c r="AL1122" s="5"/>
      <c r="AM1122" s="1"/>
      <c r="AN1122" s="1"/>
      <c r="AO1122" s="1"/>
      <c r="AP1122" s="17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x14ac:dyDescent="0.2">
      <c r="A1123" s="114">
        <f t="shared" si="433"/>
        <v>42583</v>
      </c>
      <c r="B1123" s="98">
        <f t="shared" si="425"/>
        <v>130095.75424699999</v>
      </c>
      <c r="C1123" s="10">
        <f t="shared" si="434"/>
        <v>99000</v>
      </c>
      <c r="D1123" s="99">
        <f t="shared" si="435"/>
        <v>4691.59</v>
      </c>
      <c r="E1123" s="21">
        <f>VLOOKUP(A1122,[1]Plan1!$AY$80:$BA$314,3)</f>
        <v>4715.99</v>
      </c>
      <c r="F1123" s="121">
        <f t="shared" si="436"/>
        <v>42567</v>
      </c>
      <c r="G1123" s="100">
        <f t="shared" si="426"/>
        <v>5.200795465929442E-3</v>
      </c>
      <c r="H1123" s="20">
        <f t="shared" si="437"/>
        <v>42597</v>
      </c>
      <c r="I1123" s="20">
        <f t="shared" si="427"/>
        <v>42597</v>
      </c>
      <c r="J1123" s="1">
        <f t="shared" si="424"/>
        <v>21</v>
      </c>
      <c r="K1123" s="1">
        <f t="shared" si="423"/>
        <v>11</v>
      </c>
      <c r="L1123" s="10">
        <f t="shared" si="428"/>
        <v>1.0027208599999999</v>
      </c>
      <c r="M1123" s="22">
        <f t="shared" si="422"/>
        <v>1.0034992899999999</v>
      </c>
      <c r="N1123" s="22">
        <f t="shared" si="438"/>
        <v>1.2625646327366655</v>
      </c>
      <c r="O1123" s="10">
        <f t="shared" si="439"/>
        <v>1.26599989</v>
      </c>
      <c r="P1123" s="10">
        <f t="shared" si="429"/>
        <v>125333.98910999999</v>
      </c>
      <c r="Q1123" s="101">
        <f t="shared" si="430"/>
        <v>0</v>
      </c>
      <c r="R1123" s="102">
        <f t="shared" si="431"/>
        <v>0</v>
      </c>
      <c r="S1123" s="10">
        <f t="shared" si="432"/>
        <v>0</v>
      </c>
      <c r="T1123" s="17">
        <f t="shared" si="440"/>
        <v>7.9699999999999993E-2</v>
      </c>
      <c r="U1123" s="101">
        <f t="shared" si="419"/>
        <v>85</v>
      </c>
      <c r="V1123" s="101">
        <v>252</v>
      </c>
      <c r="W1123" s="22">
        <f t="shared" si="420"/>
        <v>1.0379926081632662</v>
      </c>
      <c r="X1123" s="18">
        <f t="shared" si="421"/>
        <v>4761.7651370000003</v>
      </c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4"/>
      <c r="AJ1123" s="1"/>
      <c r="AK1123" s="20"/>
      <c r="AL1123" s="5"/>
      <c r="AM1123" s="1"/>
      <c r="AN1123" s="1"/>
      <c r="AO1123" s="1"/>
      <c r="AP1123" s="17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x14ac:dyDescent="0.2">
      <c r="A1124" s="114">
        <f t="shared" si="433"/>
        <v>42584</v>
      </c>
      <c r="B1124" s="98">
        <f t="shared" si="425"/>
        <v>130167.49652</v>
      </c>
      <c r="C1124" s="10">
        <f t="shared" si="434"/>
        <v>99000</v>
      </c>
      <c r="D1124" s="99">
        <f t="shared" si="435"/>
        <v>4691.59</v>
      </c>
      <c r="E1124" s="21">
        <f>VLOOKUP(A1123,[1]Plan1!$AY$80:$BA$314,3)</f>
        <v>4715.99</v>
      </c>
      <c r="F1124" s="121">
        <f t="shared" si="436"/>
        <v>42567</v>
      </c>
      <c r="G1124" s="100">
        <f t="shared" si="426"/>
        <v>5.200795465929442E-3</v>
      </c>
      <c r="H1124" s="20">
        <f t="shared" si="437"/>
        <v>42597</v>
      </c>
      <c r="I1124" s="20">
        <f t="shared" si="427"/>
        <v>42597</v>
      </c>
      <c r="J1124" s="1">
        <f t="shared" si="424"/>
        <v>21</v>
      </c>
      <c r="K1124" s="1">
        <f t="shared" si="423"/>
        <v>12</v>
      </c>
      <c r="L1124" s="10">
        <f t="shared" si="428"/>
        <v>1.0029685699999999</v>
      </c>
      <c r="M1124" s="22">
        <f t="shared" si="422"/>
        <v>1.0034992899999999</v>
      </c>
      <c r="N1124" s="22">
        <f t="shared" si="438"/>
        <v>1.2625646327366655</v>
      </c>
      <c r="O1124" s="10">
        <f t="shared" si="439"/>
        <v>1.26631264</v>
      </c>
      <c r="P1124" s="10">
        <f t="shared" si="429"/>
        <v>125364.95136000001</v>
      </c>
      <c r="Q1124" s="101">
        <f t="shared" si="430"/>
        <v>0</v>
      </c>
      <c r="R1124" s="102">
        <f t="shared" si="431"/>
        <v>0</v>
      </c>
      <c r="S1124" s="10">
        <f t="shared" si="432"/>
        <v>0</v>
      </c>
      <c r="T1124" s="17">
        <f t="shared" si="440"/>
        <v>7.9699999999999993E-2</v>
      </c>
      <c r="U1124" s="101">
        <f t="shared" si="419"/>
        <v>86</v>
      </c>
      <c r="V1124" s="101">
        <v>252</v>
      </c>
      <c r="W1124" s="22">
        <f t="shared" si="420"/>
        <v>1.0383085153291087</v>
      </c>
      <c r="X1124" s="18">
        <f t="shared" si="421"/>
        <v>4802.5451599999997</v>
      </c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4"/>
      <c r="AJ1124" s="1"/>
      <c r="AK1124" s="20"/>
      <c r="AL1124" s="5"/>
      <c r="AM1124" s="1"/>
      <c r="AN1124" s="1"/>
      <c r="AO1124" s="1"/>
      <c r="AP1124" s="17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x14ac:dyDescent="0.2">
      <c r="A1125" s="114">
        <f t="shared" si="433"/>
        <v>42585</v>
      </c>
      <c r="B1125" s="98">
        <f t="shared" si="425"/>
        <v>130239.279786</v>
      </c>
      <c r="C1125" s="10">
        <f t="shared" si="434"/>
        <v>99000</v>
      </c>
      <c r="D1125" s="99">
        <f t="shared" si="435"/>
        <v>4691.59</v>
      </c>
      <c r="E1125" s="21">
        <f>VLOOKUP(A1124,[1]Plan1!$AY$80:$BA$314,3)</f>
        <v>4715.99</v>
      </c>
      <c r="F1125" s="121">
        <f t="shared" si="436"/>
        <v>42567</v>
      </c>
      <c r="G1125" s="100">
        <f t="shared" si="426"/>
        <v>5.200795465929442E-3</v>
      </c>
      <c r="H1125" s="20">
        <f t="shared" si="437"/>
        <v>42597</v>
      </c>
      <c r="I1125" s="20">
        <f t="shared" si="427"/>
        <v>42597</v>
      </c>
      <c r="J1125" s="1">
        <f t="shared" si="424"/>
        <v>21</v>
      </c>
      <c r="K1125" s="1">
        <f t="shared" si="423"/>
        <v>13</v>
      </c>
      <c r="L1125" s="10">
        <f t="shared" si="428"/>
        <v>1.00321635</v>
      </c>
      <c r="M1125" s="22">
        <f t="shared" si="422"/>
        <v>1.0034992899999999</v>
      </c>
      <c r="N1125" s="22">
        <f t="shared" si="438"/>
        <v>1.2625646327366655</v>
      </c>
      <c r="O1125" s="10">
        <f t="shared" si="439"/>
        <v>1.2666254800000001</v>
      </c>
      <c r="P1125" s="10">
        <f t="shared" si="429"/>
        <v>125395.92251999999</v>
      </c>
      <c r="Q1125" s="101">
        <f t="shared" si="430"/>
        <v>0</v>
      </c>
      <c r="R1125" s="102">
        <f t="shared" si="431"/>
        <v>0</v>
      </c>
      <c r="S1125" s="10">
        <f t="shared" si="432"/>
        <v>0</v>
      </c>
      <c r="T1125" s="17">
        <f t="shared" si="440"/>
        <v>7.9699999999999993E-2</v>
      </c>
      <c r="U1125" s="101">
        <f t="shared" ref="U1125:U1188" si="441">IF(Q1124&gt;0,1,IF(K1125=K1124,U1124,U1124+1))</f>
        <v>87</v>
      </c>
      <c r="V1125" s="101">
        <v>252</v>
      </c>
      <c r="W1125" s="22">
        <f t="shared" si="420"/>
        <v>1.0386245195978745</v>
      </c>
      <c r="X1125" s="18">
        <f t="shared" si="421"/>
        <v>4843.357266</v>
      </c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4"/>
      <c r="AJ1125" s="1"/>
      <c r="AK1125" s="20"/>
      <c r="AL1125" s="5"/>
      <c r="AM1125" s="1"/>
      <c r="AN1125" s="1"/>
      <c r="AO1125" s="1"/>
      <c r="AP1125" s="17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x14ac:dyDescent="0.2">
      <c r="A1126" s="114">
        <f t="shared" si="433"/>
        <v>42586</v>
      </c>
      <c r="B1126" s="98">
        <f t="shared" si="425"/>
        <v>130311.10187899999</v>
      </c>
      <c r="C1126" s="10">
        <f t="shared" si="434"/>
        <v>99000</v>
      </c>
      <c r="D1126" s="99">
        <f t="shared" si="435"/>
        <v>4691.59</v>
      </c>
      <c r="E1126" s="21">
        <f>VLOOKUP(A1125,[1]Plan1!$AY$80:$BA$314,3)</f>
        <v>4715.99</v>
      </c>
      <c r="F1126" s="121">
        <f t="shared" si="436"/>
        <v>42567</v>
      </c>
      <c r="G1126" s="100">
        <f t="shared" si="426"/>
        <v>5.200795465929442E-3</v>
      </c>
      <c r="H1126" s="20">
        <f t="shared" si="437"/>
        <v>42597</v>
      </c>
      <c r="I1126" s="20">
        <f t="shared" si="427"/>
        <v>42597</v>
      </c>
      <c r="J1126" s="1">
        <f t="shared" si="424"/>
        <v>21</v>
      </c>
      <c r="K1126" s="1">
        <f t="shared" si="423"/>
        <v>14</v>
      </c>
      <c r="L1126" s="10">
        <f t="shared" si="428"/>
        <v>1.0034641900000001</v>
      </c>
      <c r="M1126" s="22">
        <f t="shared" si="422"/>
        <v>1.0034992899999999</v>
      </c>
      <c r="N1126" s="22">
        <f t="shared" si="438"/>
        <v>1.2625646327366655</v>
      </c>
      <c r="O1126" s="10">
        <f t="shared" si="439"/>
        <v>1.26693839</v>
      </c>
      <c r="P1126" s="10">
        <f t="shared" si="429"/>
        <v>125426.90061</v>
      </c>
      <c r="Q1126" s="101">
        <f t="shared" si="430"/>
        <v>0</v>
      </c>
      <c r="R1126" s="102">
        <f t="shared" si="431"/>
        <v>0</v>
      </c>
      <c r="S1126" s="10">
        <f t="shared" si="432"/>
        <v>0</v>
      </c>
      <c r="T1126" s="17">
        <f t="shared" si="440"/>
        <v>7.9699999999999993E-2</v>
      </c>
      <c r="U1126" s="101">
        <f t="shared" si="441"/>
        <v>88</v>
      </c>
      <c r="V1126" s="101">
        <v>252</v>
      </c>
      <c r="W1126" s="22">
        <f t="shared" si="420"/>
        <v>1.0389406199580746</v>
      </c>
      <c r="X1126" s="18">
        <f t="shared" si="421"/>
        <v>4884.2012690000001</v>
      </c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4"/>
      <c r="AJ1126" s="1"/>
      <c r="AK1126" s="20"/>
      <c r="AL1126" s="5"/>
      <c r="AM1126" s="1"/>
      <c r="AN1126" s="1"/>
      <c r="AO1126" s="1"/>
      <c r="AP1126" s="17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x14ac:dyDescent="0.2">
      <c r="A1127" s="114">
        <f t="shared" si="433"/>
        <v>42587</v>
      </c>
      <c r="B1127" s="98">
        <f t="shared" si="425"/>
        <v>130382.96474400001</v>
      </c>
      <c r="C1127" s="10">
        <f t="shared" si="434"/>
        <v>99000</v>
      </c>
      <c r="D1127" s="99">
        <f t="shared" si="435"/>
        <v>4691.59</v>
      </c>
      <c r="E1127" s="21">
        <f>VLOOKUP(A1126,[1]Plan1!$AY$80:$BA$314,3)</f>
        <v>4715.99</v>
      </c>
      <c r="F1127" s="121">
        <f t="shared" si="436"/>
        <v>42567</v>
      </c>
      <c r="G1127" s="100">
        <f t="shared" si="426"/>
        <v>5.200795465929442E-3</v>
      </c>
      <c r="H1127" s="20">
        <f t="shared" si="437"/>
        <v>42597</v>
      </c>
      <c r="I1127" s="20">
        <f t="shared" si="427"/>
        <v>42597</v>
      </c>
      <c r="J1127" s="1">
        <f t="shared" si="424"/>
        <v>21</v>
      </c>
      <c r="K1127" s="1">
        <f t="shared" si="423"/>
        <v>15</v>
      </c>
      <c r="L1127" s="10">
        <f t="shared" si="428"/>
        <v>1.0037121</v>
      </c>
      <c r="M1127" s="22">
        <f t="shared" si="422"/>
        <v>1.0034992899999999</v>
      </c>
      <c r="N1127" s="22">
        <f t="shared" si="438"/>
        <v>1.2625646327366655</v>
      </c>
      <c r="O1127" s="10">
        <f t="shared" si="439"/>
        <v>1.26725139</v>
      </c>
      <c r="P1127" s="10">
        <f t="shared" si="429"/>
        <v>125457.88761000001</v>
      </c>
      <c r="Q1127" s="101">
        <f t="shared" si="430"/>
        <v>0</v>
      </c>
      <c r="R1127" s="102">
        <f t="shared" si="431"/>
        <v>0</v>
      </c>
      <c r="S1127" s="10">
        <f t="shared" si="432"/>
        <v>0</v>
      </c>
      <c r="T1127" s="17">
        <f t="shared" si="440"/>
        <v>7.9699999999999993E-2</v>
      </c>
      <c r="U1127" s="101">
        <f t="shared" si="441"/>
        <v>89</v>
      </c>
      <c r="V1127" s="101">
        <v>252</v>
      </c>
      <c r="W1127" s="22">
        <f t="shared" si="420"/>
        <v>1.0392568153982209</v>
      </c>
      <c r="X1127" s="18">
        <f t="shared" si="421"/>
        <v>4925.0771340000001</v>
      </c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4"/>
      <c r="AJ1127" s="1"/>
      <c r="AK1127" s="20"/>
      <c r="AL1127" s="5"/>
      <c r="AM1127" s="1"/>
      <c r="AN1127" s="1"/>
      <c r="AO1127" s="1"/>
      <c r="AP1127" s="17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x14ac:dyDescent="0.2">
      <c r="A1128" s="114">
        <f t="shared" si="433"/>
        <v>42588</v>
      </c>
      <c r="B1128" s="98">
        <f t="shared" si="425"/>
        <v>130454.86659400001</v>
      </c>
      <c r="C1128" s="10">
        <f t="shared" si="434"/>
        <v>99000</v>
      </c>
      <c r="D1128" s="99">
        <f t="shared" si="435"/>
        <v>4691.59</v>
      </c>
      <c r="E1128" s="21">
        <f>VLOOKUP(A1127,[1]Plan1!$AY$80:$BA$314,3)</f>
        <v>4715.99</v>
      </c>
      <c r="F1128" s="121">
        <f t="shared" si="436"/>
        <v>42567</v>
      </c>
      <c r="G1128" s="100">
        <f t="shared" si="426"/>
        <v>5.200795465929442E-3</v>
      </c>
      <c r="H1128" s="20">
        <f t="shared" si="437"/>
        <v>42597</v>
      </c>
      <c r="I1128" s="20">
        <f t="shared" si="427"/>
        <v>42597</v>
      </c>
      <c r="J1128" s="1">
        <f t="shared" si="424"/>
        <v>21</v>
      </c>
      <c r="K1128" s="1">
        <f t="shared" si="423"/>
        <v>16</v>
      </c>
      <c r="L1128" s="10">
        <f t="shared" si="428"/>
        <v>1.00396006</v>
      </c>
      <c r="M1128" s="22">
        <f t="shared" si="422"/>
        <v>1.0034992899999999</v>
      </c>
      <c r="N1128" s="22">
        <f t="shared" si="438"/>
        <v>1.2625646327366655</v>
      </c>
      <c r="O1128" s="10">
        <f t="shared" si="439"/>
        <v>1.26756446</v>
      </c>
      <c r="P1128" s="10">
        <f t="shared" si="429"/>
        <v>125488.88154</v>
      </c>
      <c r="Q1128" s="101">
        <f t="shared" si="430"/>
        <v>0</v>
      </c>
      <c r="R1128" s="102">
        <f t="shared" si="431"/>
        <v>0</v>
      </c>
      <c r="S1128" s="10">
        <f t="shared" si="432"/>
        <v>0</v>
      </c>
      <c r="T1128" s="17">
        <f t="shared" si="440"/>
        <v>7.9699999999999993E-2</v>
      </c>
      <c r="U1128" s="101">
        <f t="shared" si="441"/>
        <v>90</v>
      </c>
      <c r="V1128" s="101">
        <v>252</v>
      </c>
      <c r="W1128" s="22">
        <f t="shared" si="420"/>
        <v>1.0395731079412904</v>
      </c>
      <c r="X1128" s="18">
        <f t="shared" si="421"/>
        <v>4965.9850539999998</v>
      </c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4"/>
      <c r="AJ1128" s="1"/>
      <c r="AK1128" s="20"/>
      <c r="AL1128" s="5"/>
      <c r="AM1128" s="1"/>
      <c r="AN1128" s="1"/>
      <c r="AO1128" s="1"/>
      <c r="AP1128" s="17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x14ac:dyDescent="0.2">
      <c r="A1129" s="114">
        <f t="shared" si="433"/>
        <v>42589</v>
      </c>
      <c r="B1129" s="98">
        <f t="shared" si="425"/>
        <v>130454.86659400001</v>
      </c>
      <c r="C1129" s="10">
        <f t="shared" si="434"/>
        <v>99000</v>
      </c>
      <c r="D1129" s="99">
        <f t="shared" si="435"/>
        <v>4691.59</v>
      </c>
      <c r="E1129" s="21">
        <f>VLOOKUP(A1128,[1]Plan1!$AY$80:$BA$314,3)</f>
        <v>4715.99</v>
      </c>
      <c r="F1129" s="121">
        <f t="shared" si="436"/>
        <v>42567</v>
      </c>
      <c r="G1129" s="100">
        <f t="shared" si="426"/>
        <v>5.200795465929442E-3</v>
      </c>
      <c r="H1129" s="20">
        <f t="shared" si="437"/>
        <v>42597</v>
      </c>
      <c r="I1129" s="20">
        <f t="shared" si="427"/>
        <v>42597</v>
      </c>
      <c r="J1129" s="1">
        <f t="shared" si="424"/>
        <v>21</v>
      </c>
      <c r="K1129" s="1">
        <f t="shared" si="423"/>
        <v>16</v>
      </c>
      <c r="L1129" s="10">
        <f t="shared" si="428"/>
        <v>1.00396006</v>
      </c>
      <c r="M1129" s="22">
        <f t="shared" si="422"/>
        <v>1.0034992899999999</v>
      </c>
      <c r="N1129" s="22">
        <f t="shared" si="438"/>
        <v>1.2625646327366655</v>
      </c>
      <c r="O1129" s="10">
        <f t="shared" si="439"/>
        <v>1.26756446</v>
      </c>
      <c r="P1129" s="10">
        <f t="shared" si="429"/>
        <v>125488.88154</v>
      </c>
      <c r="Q1129" s="101">
        <f t="shared" si="430"/>
        <v>0</v>
      </c>
      <c r="R1129" s="102">
        <f t="shared" si="431"/>
        <v>0</v>
      </c>
      <c r="S1129" s="10">
        <f t="shared" si="432"/>
        <v>0</v>
      </c>
      <c r="T1129" s="17">
        <f t="shared" si="440"/>
        <v>7.9699999999999993E-2</v>
      </c>
      <c r="U1129" s="101">
        <f t="shared" si="441"/>
        <v>90</v>
      </c>
      <c r="V1129" s="101">
        <v>252</v>
      </c>
      <c r="W1129" s="22">
        <f t="shared" ref="W1129:W1192" si="442">ROUND((1+T1129)^TRUNC((U1129/V1129),9),9)*ROUND((W$1000/((8625.3/P$1000)+1)),9)</f>
        <v>1.0395731079412904</v>
      </c>
      <c r="X1129" s="18">
        <f t="shared" ref="X1129:X1192" si="443">TRUNC((P1129*(W1129-1)),6)</f>
        <v>4965.9850539999998</v>
      </c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4"/>
      <c r="AJ1129" s="1"/>
      <c r="AK1129" s="20"/>
      <c r="AL1129" s="5"/>
      <c r="AM1129" s="1"/>
      <c r="AN1129" s="1"/>
      <c r="AO1129" s="1"/>
      <c r="AP1129" s="17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x14ac:dyDescent="0.2">
      <c r="A1130" s="114">
        <f t="shared" si="433"/>
        <v>42590</v>
      </c>
      <c r="B1130" s="98">
        <f t="shared" si="425"/>
        <v>130454.86659400001</v>
      </c>
      <c r="C1130" s="10">
        <f t="shared" si="434"/>
        <v>99000</v>
      </c>
      <c r="D1130" s="99">
        <f t="shared" si="435"/>
        <v>4691.59</v>
      </c>
      <c r="E1130" s="21">
        <f>VLOOKUP(A1129,[1]Plan1!$AY$80:$BA$314,3)</f>
        <v>4715.99</v>
      </c>
      <c r="F1130" s="121">
        <f t="shared" si="436"/>
        <v>42567</v>
      </c>
      <c r="G1130" s="100">
        <f t="shared" si="426"/>
        <v>5.200795465929442E-3</v>
      </c>
      <c r="H1130" s="20">
        <f t="shared" si="437"/>
        <v>42597</v>
      </c>
      <c r="I1130" s="20">
        <f t="shared" si="427"/>
        <v>42597</v>
      </c>
      <c r="J1130" s="1">
        <f t="shared" si="424"/>
        <v>21</v>
      </c>
      <c r="K1130" s="1">
        <f t="shared" si="423"/>
        <v>16</v>
      </c>
      <c r="L1130" s="10">
        <f t="shared" si="428"/>
        <v>1.00396006</v>
      </c>
      <c r="M1130" s="22">
        <f t="shared" ref="M1130:M1193" si="444">IF(I1130&gt;I1129,L1129,M1129)</f>
        <v>1.0034992899999999</v>
      </c>
      <c r="N1130" s="22">
        <f t="shared" si="438"/>
        <v>1.2625646327366655</v>
      </c>
      <c r="O1130" s="10">
        <f t="shared" si="439"/>
        <v>1.26756446</v>
      </c>
      <c r="P1130" s="10">
        <f t="shared" si="429"/>
        <v>125488.88154</v>
      </c>
      <c r="Q1130" s="101">
        <f t="shared" si="430"/>
        <v>0</v>
      </c>
      <c r="R1130" s="102">
        <f t="shared" si="431"/>
        <v>0</v>
      </c>
      <c r="S1130" s="10">
        <f t="shared" si="432"/>
        <v>0</v>
      </c>
      <c r="T1130" s="17">
        <f t="shared" si="440"/>
        <v>7.9699999999999993E-2</v>
      </c>
      <c r="U1130" s="101">
        <f t="shared" si="441"/>
        <v>90</v>
      </c>
      <c r="V1130" s="101">
        <v>252</v>
      </c>
      <c r="W1130" s="22">
        <f t="shared" si="442"/>
        <v>1.0395731079412904</v>
      </c>
      <c r="X1130" s="18">
        <f t="shared" si="443"/>
        <v>4965.9850539999998</v>
      </c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4"/>
      <c r="AJ1130" s="1"/>
      <c r="AK1130" s="20"/>
      <c r="AL1130" s="5"/>
      <c r="AM1130" s="1"/>
      <c r="AN1130" s="1"/>
      <c r="AO1130" s="1"/>
      <c r="AP1130" s="17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x14ac:dyDescent="0.2">
      <c r="A1131" s="114">
        <f t="shared" si="433"/>
        <v>42591</v>
      </c>
      <c r="B1131" s="98">
        <f t="shared" si="425"/>
        <v>130526.807319</v>
      </c>
      <c r="C1131" s="10">
        <f t="shared" si="434"/>
        <v>99000</v>
      </c>
      <c r="D1131" s="99">
        <f t="shared" si="435"/>
        <v>4691.59</v>
      </c>
      <c r="E1131" s="21">
        <f>VLOOKUP(A1130,[1]Plan1!$AY$80:$BA$314,3)</f>
        <v>4715.99</v>
      </c>
      <c r="F1131" s="121">
        <f t="shared" si="436"/>
        <v>42567</v>
      </c>
      <c r="G1131" s="100">
        <f t="shared" si="426"/>
        <v>5.200795465929442E-3</v>
      </c>
      <c r="H1131" s="20">
        <f t="shared" si="437"/>
        <v>42597</v>
      </c>
      <c r="I1131" s="20">
        <f t="shared" si="427"/>
        <v>42597</v>
      </c>
      <c r="J1131" s="1">
        <f t="shared" si="424"/>
        <v>21</v>
      </c>
      <c r="K1131" s="1">
        <f t="shared" ref="K1131:K1194" si="445">(J1131-(NETWORKDAYS(A1131,I1131,AK$118:AK$502)-1))</f>
        <v>17</v>
      </c>
      <c r="L1131" s="10">
        <f t="shared" si="428"/>
        <v>1.0042080799999999</v>
      </c>
      <c r="M1131" s="22">
        <f t="shared" si="444"/>
        <v>1.0034992899999999</v>
      </c>
      <c r="N1131" s="22">
        <f t="shared" si="438"/>
        <v>1.2625646327366655</v>
      </c>
      <c r="O1131" s="10">
        <f t="shared" si="439"/>
        <v>1.2678776</v>
      </c>
      <c r="P1131" s="10">
        <f t="shared" si="429"/>
        <v>125519.8824</v>
      </c>
      <c r="Q1131" s="101">
        <f t="shared" si="430"/>
        <v>0</v>
      </c>
      <c r="R1131" s="102">
        <f t="shared" si="431"/>
        <v>0</v>
      </c>
      <c r="S1131" s="10">
        <f t="shared" si="432"/>
        <v>0</v>
      </c>
      <c r="T1131" s="17">
        <f t="shared" si="440"/>
        <v>7.9699999999999993E-2</v>
      </c>
      <c r="U1131" s="101">
        <f t="shared" si="441"/>
        <v>91</v>
      </c>
      <c r="V1131" s="101">
        <v>252</v>
      </c>
      <c r="W1131" s="22">
        <f t="shared" si="442"/>
        <v>1.0398894965757945</v>
      </c>
      <c r="X1131" s="18">
        <f t="shared" si="443"/>
        <v>5006.924919</v>
      </c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4"/>
      <c r="AJ1131" s="1"/>
      <c r="AK1131" s="20"/>
      <c r="AL1131" s="5"/>
      <c r="AM1131" s="1"/>
      <c r="AN1131" s="1"/>
      <c r="AO1131" s="1"/>
      <c r="AP1131" s="17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x14ac:dyDescent="0.2">
      <c r="A1132" s="114">
        <f t="shared" si="433"/>
        <v>42592</v>
      </c>
      <c r="B1132" s="98">
        <f t="shared" si="425"/>
        <v>130598.78911900001</v>
      </c>
      <c r="C1132" s="10">
        <f t="shared" si="434"/>
        <v>99000</v>
      </c>
      <c r="D1132" s="99">
        <f t="shared" si="435"/>
        <v>4691.59</v>
      </c>
      <c r="E1132" s="21">
        <f>VLOOKUP(A1131,[1]Plan1!$AY$80:$BA$314,3)</f>
        <v>4715.99</v>
      </c>
      <c r="F1132" s="121">
        <f t="shared" si="436"/>
        <v>42567</v>
      </c>
      <c r="G1132" s="100">
        <f t="shared" si="426"/>
        <v>5.200795465929442E-3</v>
      </c>
      <c r="H1132" s="20">
        <f t="shared" si="437"/>
        <v>42597</v>
      </c>
      <c r="I1132" s="20">
        <f t="shared" si="427"/>
        <v>42597</v>
      </c>
      <c r="J1132" s="1">
        <f t="shared" si="424"/>
        <v>21</v>
      </c>
      <c r="K1132" s="1">
        <f t="shared" si="445"/>
        <v>18</v>
      </c>
      <c r="L1132" s="10">
        <f t="shared" si="428"/>
        <v>1.0044561700000001</v>
      </c>
      <c r="M1132" s="22">
        <f t="shared" si="444"/>
        <v>1.0034992899999999</v>
      </c>
      <c r="N1132" s="22">
        <f t="shared" si="438"/>
        <v>1.2625646327366655</v>
      </c>
      <c r="O1132" s="10">
        <f t="shared" si="439"/>
        <v>1.26819083</v>
      </c>
      <c r="P1132" s="10">
        <f t="shared" si="429"/>
        <v>125550.89217000001</v>
      </c>
      <c r="Q1132" s="101">
        <f t="shared" si="430"/>
        <v>0</v>
      </c>
      <c r="R1132" s="102">
        <f t="shared" si="431"/>
        <v>0</v>
      </c>
      <c r="S1132" s="10">
        <f t="shared" si="432"/>
        <v>0</v>
      </c>
      <c r="T1132" s="17">
        <f t="shared" si="440"/>
        <v>7.9699999999999993E-2</v>
      </c>
      <c r="U1132" s="101">
        <f t="shared" si="441"/>
        <v>92</v>
      </c>
      <c r="V1132" s="101">
        <v>252</v>
      </c>
      <c r="W1132" s="22">
        <f t="shared" si="442"/>
        <v>1.0402059823132221</v>
      </c>
      <c r="X1132" s="18">
        <f t="shared" si="443"/>
        <v>5047.8969489999999</v>
      </c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4"/>
      <c r="AJ1132" s="1"/>
      <c r="AK1132" s="20"/>
      <c r="AL1132" s="5"/>
      <c r="AM1132" s="1"/>
      <c r="AN1132" s="1"/>
      <c r="AO1132" s="1"/>
      <c r="AP1132" s="17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x14ac:dyDescent="0.2">
      <c r="A1133" s="114">
        <f t="shared" si="433"/>
        <v>42593</v>
      </c>
      <c r="B1133" s="98">
        <f t="shared" si="425"/>
        <v>130670.80867</v>
      </c>
      <c r="C1133" s="10">
        <f t="shared" si="434"/>
        <v>99000</v>
      </c>
      <c r="D1133" s="99">
        <f t="shared" si="435"/>
        <v>4691.59</v>
      </c>
      <c r="E1133" s="21">
        <f>VLOOKUP(A1132,[1]Plan1!$AY$80:$BA$314,3)</f>
        <v>4715.99</v>
      </c>
      <c r="F1133" s="121">
        <f t="shared" si="436"/>
        <v>42567</v>
      </c>
      <c r="G1133" s="100">
        <f t="shared" si="426"/>
        <v>5.200795465929442E-3</v>
      </c>
      <c r="H1133" s="20">
        <f t="shared" si="437"/>
        <v>42597</v>
      </c>
      <c r="I1133" s="20">
        <f t="shared" si="427"/>
        <v>42597</v>
      </c>
      <c r="J1133" s="1">
        <f t="shared" si="424"/>
        <v>21</v>
      </c>
      <c r="K1133" s="1">
        <f t="shared" si="445"/>
        <v>19</v>
      </c>
      <c r="L1133" s="10">
        <f t="shared" si="428"/>
        <v>1.0047043099999999</v>
      </c>
      <c r="M1133" s="22">
        <f t="shared" si="444"/>
        <v>1.0034992899999999</v>
      </c>
      <c r="N1133" s="22">
        <f t="shared" si="438"/>
        <v>1.2625646327366655</v>
      </c>
      <c r="O1133" s="10">
        <f t="shared" si="439"/>
        <v>1.26850412</v>
      </c>
      <c r="P1133" s="10">
        <f t="shared" si="429"/>
        <v>125581.90788</v>
      </c>
      <c r="Q1133" s="101">
        <f t="shared" si="430"/>
        <v>0</v>
      </c>
      <c r="R1133" s="102">
        <f t="shared" si="431"/>
        <v>0</v>
      </c>
      <c r="S1133" s="10">
        <f t="shared" si="432"/>
        <v>0</v>
      </c>
      <c r="T1133" s="17">
        <f t="shared" si="440"/>
        <v>7.9699999999999993E-2</v>
      </c>
      <c r="U1133" s="101">
        <f t="shared" si="441"/>
        <v>93</v>
      </c>
      <c r="V1133" s="101">
        <v>252</v>
      </c>
      <c r="W1133" s="22">
        <f t="shared" si="442"/>
        <v>1.0405225631305952</v>
      </c>
      <c r="X1133" s="18">
        <f t="shared" si="443"/>
        <v>5088.9007899999997</v>
      </c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4"/>
      <c r="AJ1133" s="1"/>
      <c r="AK1133" s="20"/>
      <c r="AL1133" s="5"/>
      <c r="AM1133" s="1"/>
      <c r="AN1133" s="1"/>
      <c r="AO1133" s="1"/>
      <c r="AP1133" s="17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x14ac:dyDescent="0.2">
      <c r="A1134" s="114">
        <f t="shared" si="433"/>
        <v>42594</v>
      </c>
      <c r="B1134" s="98">
        <f t="shared" si="425"/>
        <v>130742.86932899999</v>
      </c>
      <c r="C1134" s="10">
        <f t="shared" si="434"/>
        <v>99000</v>
      </c>
      <c r="D1134" s="99">
        <f t="shared" si="435"/>
        <v>4691.59</v>
      </c>
      <c r="E1134" s="21">
        <f>VLOOKUP(A1133,[1]Plan1!$AY$80:$BA$314,3)</f>
        <v>4715.99</v>
      </c>
      <c r="F1134" s="121">
        <f t="shared" si="436"/>
        <v>42567</v>
      </c>
      <c r="G1134" s="100">
        <f t="shared" si="426"/>
        <v>5.200795465929442E-3</v>
      </c>
      <c r="H1134" s="20">
        <f t="shared" si="437"/>
        <v>42597</v>
      </c>
      <c r="I1134" s="20">
        <f t="shared" si="427"/>
        <v>42597</v>
      </c>
      <c r="J1134" s="1">
        <f t="shared" si="424"/>
        <v>21</v>
      </c>
      <c r="K1134" s="1">
        <f t="shared" si="445"/>
        <v>20</v>
      </c>
      <c r="L1134" s="10">
        <f t="shared" si="428"/>
        <v>1.00495252</v>
      </c>
      <c r="M1134" s="22">
        <f t="shared" si="444"/>
        <v>1.0034992899999999</v>
      </c>
      <c r="N1134" s="22">
        <f t="shared" si="438"/>
        <v>1.2625646327366655</v>
      </c>
      <c r="O1134" s="10">
        <f t="shared" si="439"/>
        <v>1.2688174999999999</v>
      </c>
      <c r="P1134" s="10">
        <f t="shared" si="429"/>
        <v>125612.9325</v>
      </c>
      <c r="Q1134" s="101">
        <f t="shared" si="430"/>
        <v>0</v>
      </c>
      <c r="R1134" s="102">
        <f t="shared" si="431"/>
        <v>0</v>
      </c>
      <c r="S1134" s="10">
        <f t="shared" si="432"/>
        <v>0</v>
      </c>
      <c r="T1134" s="17">
        <f t="shared" si="440"/>
        <v>7.9699999999999993E-2</v>
      </c>
      <c r="U1134" s="101">
        <f t="shared" si="441"/>
        <v>94</v>
      </c>
      <c r="V1134" s="101">
        <v>252</v>
      </c>
      <c r="W1134" s="22">
        <f t="shared" si="442"/>
        <v>1.0408392410508918</v>
      </c>
      <c r="X1134" s="18">
        <f t="shared" si="443"/>
        <v>5129.9368290000002</v>
      </c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4"/>
      <c r="AJ1134" s="1"/>
      <c r="AK1134" s="20"/>
      <c r="AL1134" s="5"/>
      <c r="AM1134" s="1"/>
      <c r="AN1134" s="1"/>
      <c r="AO1134" s="1"/>
      <c r="AP1134" s="17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x14ac:dyDescent="0.2">
      <c r="A1135" s="114">
        <f t="shared" si="433"/>
        <v>42595</v>
      </c>
      <c r="B1135" s="98">
        <f t="shared" si="425"/>
        <v>130814.96995699999</v>
      </c>
      <c r="C1135" s="10">
        <f t="shared" si="434"/>
        <v>99000</v>
      </c>
      <c r="D1135" s="99">
        <f t="shared" si="435"/>
        <v>4691.59</v>
      </c>
      <c r="E1135" s="21">
        <f>VLOOKUP(A1134,[1]Plan1!$AY$80:$BA$314,3)</f>
        <v>4715.99</v>
      </c>
      <c r="F1135" s="121">
        <f t="shared" si="436"/>
        <v>42567</v>
      </c>
      <c r="G1135" s="100">
        <f t="shared" si="426"/>
        <v>5.200795465929442E-3</v>
      </c>
      <c r="H1135" s="20">
        <f t="shared" si="437"/>
        <v>42597</v>
      </c>
      <c r="I1135" s="20">
        <f t="shared" si="427"/>
        <v>42597</v>
      </c>
      <c r="J1135" s="1">
        <f t="shared" si="424"/>
        <v>21</v>
      </c>
      <c r="K1135" s="1">
        <f t="shared" si="445"/>
        <v>21</v>
      </c>
      <c r="L1135" s="10">
        <f t="shared" si="428"/>
        <v>1.00520079</v>
      </c>
      <c r="M1135" s="22">
        <f t="shared" si="444"/>
        <v>1.0034992899999999</v>
      </c>
      <c r="N1135" s="22">
        <f t="shared" si="438"/>
        <v>1.2625646327366655</v>
      </c>
      <c r="O1135" s="10">
        <f t="shared" si="439"/>
        <v>1.26913096</v>
      </c>
      <c r="P1135" s="10">
        <f t="shared" si="429"/>
        <v>125643.96504</v>
      </c>
      <c r="Q1135" s="101">
        <f t="shared" si="430"/>
        <v>0</v>
      </c>
      <c r="R1135" s="102">
        <f t="shared" si="431"/>
        <v>0</v>
      </c>
      <c r="S1135" s="10">
        <f t="shared" si="432"/>
        <v>0</v>
      </c>
      <c r="T1135" s="17">
        <f t="shared" si="440"/>
        <v>7.9699999999999993E-2</v>
      </c>
      <c r="U1135" s="101">
        <f t="shared" si="441"/>
        <v>95</v>
      </c>
      <c r="V1135" s="101">
        <v>252</v>
      </c>
      <c r="W1135" s="22">
        <f t="shared" si="442"/>
        <v>1.0411560150626229</v>
      </c>
      <c r="X1135" s="18">
        <f t="shared" si="443"/>
        <v>5171.0049170000002</v>
      </c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4"/>
      <c r="AJ1135" s="1"/>
      <c r="AK1135" s="20"/>
      <c r="AL1135" s="5"/>
      <c r="AM1135" s="1"/>
      <c r="AN1135" s="1"/>
      <c r="AO1135" s="1"/>
      <c r="AP1135" s="17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x14ac:dyDescent="0.2">
      <c r="A1136" s="114">
        <f t="shared" si="433"/>
        <v>42596</v>
      </c>
      <c r="B1136" s="98">
        <f t="shared" si="425"/>
        <v>130814.96995699999</v>
      </c>
      <c r="C1136" s="10">
        <f t="shared" si="434"/>
        <v>99000</v>
      </c>
      <c r="D1136" s="99">
        <f t="shared" si="435"/>
        <v>4691.59</v>
      </c>
      <c r="E1136" s="21">
        <f>VLOOKUP(A1135,[1]Plan1!$AY$80:$BA$314,3)</f>
        <v>4715.99</v>
      </c>
      <c r="F1136" s="121">
        <f t="shared" si="436"/>
        <v>42567</v>
      </c>
      <c r="G1136" s="100">
        <f t="shared" si="426"/>
        <v>5.200795465929442E-3</v>
      </c>
      <c r="H1136" s="20">
        <f t="shared" si="437"/>
        <v>42597</v>
      </c>
      <c r="I1136" s="20">
        <f t="shared" si="427"/>
        <v>42597</v>
      </c>
      <c r="J1136" s="1">
        <f t="shared" si="424"/>
        <v>21</v>
      </c>
      <c r="K1136" s="1">
        <f t="shared" si="445"/>
        <v>21</v>
      </c>
      <c r="L1136" s="10">
        <f t="shared" si="428"/>
        <v>1.00520079</v>
      </c>
      <c r="M1136" s="22">
        <f t="shared" si="444"/>
        <v>1.0034992899999999</v>
      </c>
      <c r="N1136" s="22">
        <f t="shared" si="438"/>
        <v>1.2625646327366655</v>
      </c>
      <c r="O1136" s="10">
        <f t="shared" si="439"/>
        <v>1.26913096</v>
      </c>
      <c r="P1136" s="10">
        <f t="shared" si="429"/>
        <v>125643.96504</v>
      </c>
      <c r="Q1136" s="101">
        <f t="shared" si="430"/>
        <v>0</v>
      </c>
      <c r="R1136" s="102">
        <f t="shared" si="431"/>
        <v>0</v>
      </c>
      <c r="S1136" s="10">
        <f t="shared" si="432"/>
        <v>0</v>
      </c>
      <c r="T1136" s="17">
        <f t="shared" si="440"/>
        <v>7.9699999999999993E-2</v>
      </c>
      <c r="U1136" s="101">
        <f t="shared" si="441"/>
        <v>95</v>
      </c>
      <c r="V1136" s="101">
        <v>252</v>
      </c>
      <c r="W1136" s="22">
        <f t="shared" si="442"/>
        <v>1.0411560150626229</v>
      </c>
      <c r="X1136" s="18">
        <f t="shared" si="443"/>
        <v>5171.0049170000002</v>
      </c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4"/>
      <c r="AJ1136" s="1"/>
      <c r="AK1136" s="20"/>
      <c r="AL1136" s="5"/>
      <c r="AM1136" s="1"/>
      <c r="AN1136" s="1"/>
      <c r="AO1136" s="1"/>
      <c r="AP1136" s="17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x14ac:dyDescent="0.2">
      <c r="A1137" s="114">
        <f t="shared" si="433"/>
        <v>42597</v>
      </c>
      <c r="B1137" s="98">
        <f t="shared" si="425"/>
        <v>130814.96995699999</v>
      </c>
      <c r="C1137" s="10">
        <f t="shared" si="434"/>
        <v>99000</v>
      </c>
      <c r="D1137" s="99">
        <f t="shared" si="435"/>
        <v>4691.59</v>
      </c>
      <c r="E1137" s="21">
        <f>VLOOKUP(A1136,[1]Plan1!$AY$80:$BA$314,3)</f>
        <v>4715.99</v>
      </c>
      <c r="F1137" s="121">
        <f t="shared" si="436"/>
        <v>42567</v>
      </c>
      <c r="G1137" s="100">
        <f t="shared" si="426"/>
        <v>5.200795465929442E-3</v>
      </c>
      <c r="H1137" s="20">
        <f t="shared" si="437"/>
        <v>42628</v>
      </c>
      <c r="I1137" s="20">
        <f t="shared" si="427"/>
        <v>42597</v>
      </c>
      <c r="J1137" s="1">
        <f t="shared" si="424"/>
        <v>21</v>
      </c>
      <c r="K1137" s="1">
        <f t="shared" si="445"/>
        <v>21</v>
      </c>
      <c r="L1137" s="10">
        <f t="shared" si="428"/>
        <v>1.00520079</v>
      </c>
      <c r="M1137" s="22">
        <f t="shared" si="444"/>
        <v>1.0034992899999999</v>
      </c>
      <c r="N1137" s="22">
        <f t="shared" si="438"/>
        <v>1.2625646327366655</v>
      </c>
      <c r="O1137" s="10">
        <f t="shared" si="439"/>
        <v>1.26913096</v>
      </c>
      <c r="P1137" s="10">
        <f t="shared" si="429"/>
        <v>125643.96504</v>
      </c>
      <c r="Q1137" s="101">
        <f t="shared" si="430"/>
        <v>0</v>
      </c>
      <c r="R1137" s="102">
        <f t="shared" si="431"/>
        <v>0</v>
      </c>
      <c r="S1137" s="10">
        <f t="shared" si="432"/>
        <v>0</v>
      </c>
      <c r="T1137" s="17">
        <f t="shared" si="440"/>
        <v>7.9699999999999993E-2</v>
      </c>
      <c r="U1137" s="101">
        <f t="shared" si="441"/>
        <v>95</v>
      </c>
      <c r="V1137" s="101">
        <v>252</v>
      </c>
      <c r="W1137" s="22">
        <f t="shared" si="442"/>
        <v>1.0411560150626229</v>
      </c>
      <c r="X1137" s="18">
        <f t="shared" si="443"/>
        <v>5171.0049170000002</v>
      </c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4"/>
      <c r="AJ1137" s="1"/>
      <c r="AK1137" s="20"/>
      <c r="AL1137" s="5"/>
      <c r="AM1137" s="1"/>
      <c r="AN1137" s="1"/>
      <c r="AO1137" s="1"/>
      <c r="AP1137" s="17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x14ac:dyDescent="0.2">
      <c r="A1138" s="114">
        <f t="shared" si="433"/>
        <v>42598</v>
      </c>
      <c r="B1138" s="98">
        <f t="shared" si="425"/>
        <v>130880.89741400001</v>
      </c>
      <c r="C1138" s="10">
        <f t="shared" si="434"/>
        <v>99000</v>
      </c>
      <c r="D1138" s="99">
        <f t="shared" si="435"/>
        <v>4715.99</v>
      </c>
      <c r="E1138" s="21">
        <f>VLOOKUP(A1137,[1]Plan1!$AY$80:$BA$314,3)</f>
        <v>4736.74</v>
      </c>
      <c r="F1138" s="121">
        <f t="shared" si="436"/>
        <v>42598</v>
      </c>
      <c r="G1138" s="100">
        <f t="shared" si="426"/>
        <v>4.3999245121384423E-3</v>
      </c>
      <c r="H1138" s="20">
        <f t="shared" si="437"/>
        <v>42628</v>
      </c>
      <c r="I1138" s="20">
        <f t="shared" si="427"/>
        <v>42628</v>
      </c>
      <c r="J1138" s="1">
        <f t="shared" si="424"/>
        <v>22</v>
      </c>
      <c r="K1138" s="1">
        <f t="shared" si="445"/>
        <v>1</v>
      </c>
      <c r="L1138" s="10">
        <f t="shared" si="428"/>
        <v>1.0001995699999999</v>
      </c>
      <c r="M1138" s="22">
        <f t="shared" si="444"/>
        <v>1.00520079</v>
      </c>
      <c r="N1138" s="22">
        <f t="shared" si="438"/>
        <v>1.269130966252956</v>
      </c>
      <c r="O1138" s="10">
        <f t="shared" si="439"/>
        <v>1.2693842399999999</v>
      </c>
      <c r="P1138" s="10">
        <f t="shared" si="429"/>
        <v>125669.03976</v>
      </c>
      <c r="Q1138" s="101">
        <f t="shared" si="430"/>
        <v>0</v>
      </c>
      <c r="R1138" s="102">
        <f t="shared" si="431"/>
        <v>0</v>
      </c>
      <c r="S1138" s="10">
        <f t="shared" si="432"/>
        <v>0</v>
      </c>
      <c r="T1138" s="17">
        <f t="shared" si="440"/>
        <v>7.9699999999999993E-2</v>
      </c>
      <c r="U1138" s="101">
        <f t="shared" si="441"/>
        <v>96</v>
      </c>
      <c r="V1138" s="101">
        <v>252</v>
      </c>
      <c r="W1138" s="22">
        <f t="shared" si="442"/>
        <v>1.0414728851657886</v>
      </c>
      <c r="X1138" s="18">
        <f t="shared" si="443"/>
        <v>5211.8576540000004</v>
      </c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4"/>
      <c r="AJ1138" s="1"/>
      <c r="AK1138" s="20"/>
      <c r="AL1138" s="5"/>
      <c r="AM1138" s="1"/>
      <c r="AN1138" s="1"/>
      <c r="AO1138" s="1"/>
      <c r="AP1138" s="17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x14ac:dyDescent="0.2">
      <c r="A1139" s="114">
        <f t="shared" si="433"/>
        <v>42599</v>
      </c>
      <c r="B1139" s="98">
        <f t="shared" si="425"/>
        <v>130946.86018700001</v>
      </c>
      <c r="C1139" s="10">
        <f t="shared" si="434"/>
        <v>99000</v>
      </c>
      <c r="D1139" s="99">
        <f t="shared" si="435"/>
        <v>4715.99</v>
      </c>
      <c r="E1139" s="21">
        <f>VLOOKUP(A1138,[1]Plan1!$AY$80:$BA$314,3)</f>
        <v>4736.74</v>
      </c>
      <c r="F1139" s="121">
        <f t="shared" si="436"/>
        <v>42598</v>
      </c>
      <c r="G1139" s="100">
        <f t="shared" si="426"/>
        <v>4.3999245121384423E-3</v>
      </c>
      <c r="H1139" s="20">
        <f t="shared" si="437"/>
        <v>42628</v>
      </c>
      <c r="I1139" s="20">
        <f t="shared" si="427"/>
        <v>42628</v>
      </c>
      <c r="J1139" s="1">
        <f t="shared" si="424"/>
        <v>22</v>
      </c>
      <c r="K1139" s="1">
        <f t="shared" si="445"/>
        <v>2</v>
      </c>
      <c r="L1139" s="10">
        <f t="shared" si="428"/>
        <v>1.00039919</v>
      </c>
      <c r="M1139" s="22">
        <f t="shared" si="444"/>
        <v>1.00520079</v>
      </c>
      <c r="N1139" s="22">
        <f t="shared" si="438"/>
        <v>1.269130966252956</v>
      </c>
      <c r="O1139" s="10">
        <f t="shared" si="439"/>
        <v>1.2696375900000001</v>
      </c>
      <c r="P1139" s="10">
        <f t="shared" si="429"/>
        <v>125694.12141000001</v>
      </c>
      <c r="Q1139" s="101">
        <f t="shared" si="430"/>
        <v>0</v>
      </c>
      <c r="R1139" s="102">
        <f t="shared" si="431"/>
        <v>0</v>
      </c>
      <c r="S1139" s="10">
        <f t="shared" si="432"/>
        <v>0</v>
      </c>
      <c r="T1139" s="17">
        <f t="shared" si="440"/>
        <v>7.9699999999999993E-2</v>
      </c>
      <c r="U1139" s="101">
        <f t="shared" si="441"/>
        <v>97</v>
      </c>
      <c r="V1139" s="101">
        <v>252</v>
      </c>
      <c r="W1139" s="22">
        <f t="shared" si="442"/>
        <v>1.0417898523718778</v>
      </c>
      <c r="X1139" s="18">
        <f t="shared" si="443"/>
        <v>5252.7387769999996</v>
      </c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4"/>
      <c r="AJ1139" s="1"/>
      <c r="AK1139" s="20"/>
      <c r="AL1139" s="5"/>
      <c r="AM1139" s="1"/>
      <c r="AN1139" s="1"/>
      <c r="AO1139" s="1"/>
      <c r="AP1139" s="17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x14ac:dyDescent="0.2">
      <c r="A1140" s="114">
        <f t="shared" si="433"/>
        <v>42600</v>
      </c>
      <c r="B1140" s="98">
        <f t="shared" si="425"/>
        <v>131012.855068</v>
      </c>
      <c r="C1140" s="10">
        <f t="shared" si="434"/>
        <v>99000</v>
      </c>
      <c r="D1140" s="99">
        <f t="shared" si="435"/>
        <v>4715.99</v>
      </c>
      <c r="E1140" s="21">
        <f>VLOOKUP(A1139,[1]Plan1!$AY$80:$BA$314,3)</f>
        <v>4736.74</v>
      </c>
      <c r="F1140" s="121">
        <f t="shared" si="436"/>
        <v>42598</v>
      </c>
      <c r="G1140" s="100">
        <f t="shared" si="426"/>
        <v>4.3999245121384423E-3</v>
      </c>
      <c r="H1140" s="20">
        <f t="shared" si="437"/>
        <v>42628</v>
      </c>
      <c r="I1140" s="20">
        <f t="shared" si="427"/>
        <v>42628</v>
      </c>
      <c r="J1140" s="1">
        <f t="shared" si="424"/>
        <v>22</v>
      </c>
      <c r="K1140" s="1">
        <f t="shared" si="445"/>
        <v>3</v>
      </c>
      <c r="L1140" s="10">
        <f t="shared" si="428"/>
        <v>1.00059885</v>
      </c>
      <c r="M1140" s="22">
        <f t="shared" si="444"/>
        <v>1.00520079</v>
      </c>
      <c r="N1140" s="22">
        <f t="shared" si="438"/>
        <v>1.269130966252956</v>
      </c>
      <c r="O1140" s="10">
        <f t="shared" si="439"/>
        <v>1.26989098</v>
      </c>
      <c r="P1140" s="10">
        <f t="shared" si="429"/>
        <v>125719.20702</v>
      </c>
      <c r="Q1140" s="101">
        <f t="shared" si="430"/>
        <v>0</v>
      </c>
      <c r="R1140" s="102">
        <f t="shared" si="431"/>
        <v>0</v>
      </c>
      <c r="S1140" s="10">
        <f t="shared" si="432"/>
        <v>0</v>
      </c>
      <c r="T1140" s="17">
        <f t="shared" si="440"/>
        <v>7.9699999999999993E-2</v>
      </c>
      <c r="U1140" s="101">
        <f t="shared" si="441"/>
        <v>98</v>
      </c>
      <c r="V1140" s="101">
        <v>252</v>
      </c>
      <c r="W1140" s="22">
        <f t="shared" si="442"/>
        <v>1.0421069156694014</v>
      </c>
      <c r="X1140" s="18">
        <f t="shared" si="443"/>
        <v>5293.648048</v>
      </c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4"/>
      <c r="AJ1140" s="1"/>
      <c r="AK1140" s="20"/>
      <c r="AL1140" s="5"/>
      <c r="AM1140" s="1"/>
      <c r="AN1140" s="1"/>
      <c r="AO1140" s="1"/>
      <c r="AP1140" s="17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x14ac:dyDescent="0.2">
      <c r="A1141" s="114">
        <f t="shared" si="433"/>
        <v>42601</v>
      </c>
      <c r="B1141" s="98">
        <f t="shared" si="425"/>
        <v>131078.88412999999</v>
      </c>
      <c r="C1141" s="10">
        <f t="shared" si="434"/>
        <v>99000</v>
      </c>
      <c r="D1141" s="99">
        <f t="shared" si="435"/>
        <v>4715.99</v>
      </c>
      <c r="E1141" s="21">
        <f>VLOOKUP(A1140,[1]Plan1!$AY$80:$BA$314,3)</f>
        <v>4736.74</v>
      </c>
      <c r="F1141" s="121">
        <f t="shared" si="436"/>
        <v>42598</v>
      </c>
      <c r="G1141" s="100">
        <f t="shared" si="426"/>
        <v>4.3999245121384423E-3</v>
      </c>
      <c r="H1141" s="20">
        <f t="shared" si="437"/>
        <v>42628</v>
      </c>
      <c r="I1141" s="20">
        <f t="shared" si="427"/>
        <v>42628</v>
      </c>
      <c r="J1141" s="1">
        <f t="shared" si="424"/>
        <v>22</v>
      </c>
      <c r="K1141" s="1">
        <f t="shared" si="445"/>
        <v>4</v>
      </c>
      <c r="L1141" s="10">
        <f t="shared" si="428"/>
        <v>1.0007985500000001</v>
      </c>
      <c r="M1141" s="22">
        <f t="shared" si="444"/>
        <v>1.00520079</v>
      </c>
      <c r="N1141" s="22">
        <f t="shared" si="438"/>
        <v>1.269130966252956</v>
      </c>
      <c r="O1141" s="10">
        <f t="shared" si="439"/>
        <v>1.27014443</v>
      </c>
      <c r="P1141" s="10">
        <f t="shared" si="429"/>
        <v>125744.29857</v>
      </c>
      <c r="Q1141" s="101">
        <f t="shared" si="430"/>
        <v>0</v>
      </c>
      <c r="R1141" s="102">
        <f t="shared" si="431"/>
        <v>0</v>
      </c>
      <c r="S1141" s="10">
        <f t="shared" si="432"/>
        <v>0</v>
      </c>
      <c r="T1141" s="17">
        <f t="shared" si="440"/>
        <v>7.9699999999999993E-2</v>
      </c>
      <c r="U1141" s="101">
        <f t="shared" si="441"/>
        <v>99</v>
      </c>
      <c r="V1141" s="101">
        <v>252</v>
      </c>
      <c r="W1141" s="22">
        <f t="shared" si="442"/>
        <v>1.0424240750583598</v>
      </c>
      <c r="X1141" s="18">
        <f t="shared" si="443"/>
        <v>5334.5855600000004</v>
      </c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4"/>
      <c r="AJ1141" s="1"/>
      <c r="AK1141" s="20"/>
      <c r="AL1141" s="5"/>
      <c r="AM1141" s="1"/>
      <c r="AN1141" s="1"/>
      <c r="AO1141" s="1"/>
      <c r="AP1141" s="17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x14ac:dyDescent="0.2">
      <c r="A1142" s="114">
        <f t="shared" si="433"/>
        <v>42602</v>
      </c>
      <c r="B1142" s="98">
        <f t="shared" si="425"/>
        <v>131144.944418</v>
      </c>
      <c r="C1142" s="10">
        <f t="shared" si="434"/>
        <v>99000</v>
      </c>
      <c r="D1142" s="99">
        <f t="shared" si="435"/>
        <v>4715.99</v>
      </c>
      <c r="E1142" s="21">
        <f>VLOOKUP(A1141,[1]Plan1!$AY$80:$BA$314,3)</f>
        <v>4736.74</v>
      </c>
      <c r="F1142" s="121">
        <f t="shared" si="436"/>
        <v>42598</v>
      </c>
      <c r="G1142" s="100">
        <f t="shared" si="426"/>
        <v>4.3999245121384423E-3</v>
      </c>
      <c r="H1142" s="20">
        <f t="shared" si="437"/>
        <v>42628</v>
      </c>
      <c r="I1142" s="20">
        <f t="shared" si="427"/>
        <v>42628</v>
      </c>
      <c r="J1142" s="1">
        <f t="shared" si="424"/>
        <v>22</v>
      </c>
      <c r="K1142" s="1">
        <f t="shared" si="445"/>
        <v>5</v>
      </c>
      <c r="L1142" s="10">
        <f t="shared" si="428"/>
        <v>1.0009982799999999</v>
      </c>
      <c r="M1142" s="22">
        <f t="shared" si="444"/>
        <v>1.00520079</v>
      </c>
      <c r="N1142" s="22">
        <f t="shared" si="438"/>
        <v>1.269130966252956</v>
      </c>
      <c r="O1142" s="10">
        <f t="shared" si="439"/>
        <v>1.27039791</v>
      </c>
      <c r="P1142" s="10">
        <f t="shared" si="429"/>
        <v>125769.39309</v>
      </c>
      <c r="Q1142" s="101">
        <f t="shared" si="430"/>
        <v>0</v>
      </c>
      <c r="R1142" s="102">
        <f t="shared" si="431"/>
        <v>0</v>
      </c>
      <c r="S1142" s="10">
        <f t="shared" si="432"/>
        <v>0</v>
      </c>
      <c r="T1142" s="17">
        <f t="shared" si="440"/>
        <v>7.9699999999999993E-2</v>
      </c>
      <c r="U1142" s="101">
        <f t="shared" si="441"/>
        <v>100</v>
      </c>
      <c r="V1142" s="101">
        <v>252</v>
      </c>
      <c r="W1142" s="22">
        <f t="shared" si="442"/>
        <v>1.0427413315502412</v>
      </c>
      <c r="X1142" s="18">
        <f t="shared" si="443"/>
        <v>5375.5513279999996</v>
      </c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4"/>
      <c r="AJ1142" s="1"/>
      <c r="AK1142" s="20"/>
      <c r="AL1142" s="5"/>
      <c r="AM1142" s="1"/>
      <c r="AN1142" s="1"/>
      <c r="AO1142" s="1"/>
      <c r="AP1142" s="17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x14ac:dyDescent="0.2">
      <c r="A1143" s="114">
        <f t="shared" si="433"/>
        <v>42603</v>
      </c>
      <c r="B1143" s="98">
        <f t="shared" si="425"/>
        <v>131144.944418</v>
      </c>
      <c r="C1143" s="10">
        <f t="shared" si="434"/>
        <v>99000</v>
      </c>
      <c r="D1143" s="99">
        <f t="shared" si="435"/>
        <v>4715.99</v>
      </c>
      <c r="E1143" s="21">
        <f>VLOOKUP(A1142,[1]Plan1!$AY$80:$BA$314,3)</f>
        <v>4736.74</v>
      </c>
      <c r="F1143" s="121">
        <f t="shared" si="436"/>
        <v>42598</v>
      </c>
      <c r="G1143" s="100">
        <f t="shared" si="426"/>
        <v>4.3999245121384423E-3</v>
      </c>
      <c r="H1143" s="20">
        <f t="shared" si="437"/>
        <v>42628</v>
      </c>
      <c r="I1143" s="20">
        <f t="shared" si="427"/>
        <v>42628</v>
      </c>
      <c r="J1143" s="1">
        <f t="shared" ref="J1143:J1206" si="446">IF(I1143=I1142,J1142,NETWORKDAYS(I1142,I1143,$AK$118:$AK$502)-1)</f>
        <v>22</v>
      </c>
      <c r="K1143" s="1">
        <f t="shared" si="445"/>
        <v>5</v>
      </c>
      <c r="L1143" s="10">
        <f t="shared" si="428"/>
        <v>1.0009982799999999</v>
      </c>
      <c r="M1143" s="22">
        <f t="shared" si="444"/>
        <v>1.00520079</v>
      </c>
      <c r="N1143" s="22">
        <f t="shared" si="438"/>
        <v>1.269130966252956</v>
      </c>
      <c r="O1143" s="10">
        <f t="shared" si="439"/>
        <v>1.27039791</v>
      </c>
      <c r="P1143" s="10">
        <f t="shared" si="429"/>
        <v>125769.39309</v>
      </c>
      <c r="Q1143" s="101">
        <f t="shared" si="430"/>
        <v>0</v>
      </c>
      <c r="R1143" s="102">
        <f t="shared" si="431"/>
        <v>0</v>
      </c>
      <c r="S1143" s="10">
        <f t="shared" si="432"/>
        <v>0</v>
      </c>
      <c r="T1143" s="17">
        <f t="shared" si="440"/>
        <v>7.9699999999999993E-2</v>
      </c>
      <c r="U1143" s="101">
        <f t="shared" si="441"/>
        <v>100</v>
      </c>
      <c r="V1143" s="101">
        <v>252</v>
      </c>
      <c r="W1143" s="22">
        <f t="shared" si="442"/>
        <v>1.0427413315502412</v>
      </c>
      <c r="X1143" s="18">
        <f t="shared" si="443"/>
        <v>5375.5513279999996</v>
      </c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4"/>
      <c r="AJ1143" s="1"/>
      <c r="AK1143" s="20"/>
      <c r="AL1143" s="5"/>
      <c r="AM1143" s="1"/>
      <c r="AN1143" s="1"/>
      <c r="AO1143" s="1"/>
      <c r="AP1143" s="17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x14ac:dyDescent="0.2">
      <c r="A1144" s="114">
        <f t="shared" si="433"/>
        <v>42604</v>
      </c>
      <c r="B1144" s="98">
        <f t="shared" si="425"/>
        <v>131144.944418</v>
      </c>
      <c r="C1144" s="10">
        <f t="shared" si="434"/>
        <v>99000</v>
      </c>
      <c r="D1144" s="99">
        <f t="shared" si="435"/>
        <v>4715.99</v>
      </c>
      <c r="E1144" s="21">
        <f>VLOOKUP(A1143,[1]Plan1!$AY$80:$BA$314,3)</f>
        <v>4736.74</v>
      </c>
      <c r="F1144" s="121">
        <f t="shared" si="436"/>
        <v>42598</v>
      </c>
      <c r="G1144" s="100">
        <f t="shared" si="426"/>
        <v>4.3999245121384423E-3</v>
      </c>
      <c r="H1144" s="20">
        <f t="shared" si="437"/>
        <v>42628</v>
      </c>
      <c r="I1144" s="20">
        <f t="shared" si="427"/>
        <v>42628</v>
      </c>
      <c r="J1144" s="1">
        <f t="shared" si="446"/>
        <v>22</v>
      </c>
      <c r="K1144" s="1">
        <f t="shared" si="445"/>
        <v>5</v>
      </c>
      <c r="L1144" s="10">
        <f t="shared" si="428"/>
        <v>1.0009982799999999</v>
      </c>
      <c r="M1144" s="22">
        <f t="shared" si="444"/>
        <v>1.00520079</v>
      </c>
      <c r="N1144" s="22">
        <f t="shared" si="438"/>
        <v>1.269130966252956</v>
      </c>
      <c r="O1144" s="10">
        <f t="shared" si="439"/>
        <v>1.27039791</v>
      </c>
      <c r="P1144" s="10">
        <f t="shared" si="429"/>
        <v>125769.39309</v>
      </c>
      <c r="Q1144" s="101">
        <f t="shared" si="430"/>
        <v>0</v>
      </c>
      <c r="R1144" s="102">
        <f t="shared" si="431"/>
        <v>0</v>
      </c>
      <c r="S1144" s="10">
        <f t="shared" si="432"/>
        <v>0</v>
      </c>
      <c r="T1144" s="17">
        <f t="shared" si="440"/>
        <v>7.9699999999999993E-2</v>
      </c>
      <c r="U1144" s="101">
        <f t="shared" si="441"/>
        <v>100</v>
      </c>
      <c r="V1144" s="101">
        <v>252</v>
      </c>
      <c r="W1144" s="22">
        <f t="shared" si="442"/>
        <v>1.0427413315502412</v>
      </c>
      <c r="X1144" s="18">
        <f t="shared" si="443"/>
        <v>5375.5513279999996</v>
      </c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4"/>
      <c r="AJ1144" s="1"/>
      <c r="AK1144" s="20"/>
      <c r="AL1144" s="5"/>
      <c r="AM1144" s="1"/>
      <c r="AN1144" s="1"/>
      <c r="AO1144" s="1"/>
      <c r="AP1144" s="17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x14ac:dyDescent="0.2">
      <c r="A1145" s="114">
        <f t="shared" si="433"/>
        <v>42605</v>
      </c>
      <c r="B1145" s="98">
        <f t="shared" si="425"/>
        <v>131211.039946</v>
      </c>
      <c r="C1145" s="10">
        <f t="shared" si="434"/>
        <v>99000</v>
      </c>
      <c r="D1145" s="99">
        <f t="shared" si="435"/>
        <v>4715.99</v>
      </c>
      <c r="E1145" s="21">
        <f>VLOOKUP(A1144,[1]Plan1!$AY$80:$BA$314,3)</f>
        <v>4736.74</v>
      </c>
      <c r="F1145" s="121">
        <f t="shared" si="436"/>
        <v>42598</v>
      </c>
      <c r="G1145" s="100">
        <f t="shared" si="426"/>
        <v>4.3999245121384423E-3</v>
      </c>
      <c r="H1145" s="20">
        <f t="shared" si="437"/>
        <v>42628</v>
      </c>
      <c r="I1145" s="20">
        <f t="shared" si="427"/>
        <v>42628</v>
      </c>
      <c r="J1145" s="1">
        <f t="shared" si="446"/>
        <v>22</v>
      </c>
      <c r="K1145" s="1">
        <f t="shared" si="445"/>
        <v>6</v>
      </c>
      <c r="L1145" s="10">
        <f t="shared" si="428"/>
        <v>1.0011980599999999</v>
      </c>
      <c r="M1145" s="22">
        <f t="shared" si="444"/>
        <v>1.00520079</v>
      </c>
      <c r="N1145" s="22">
        <f t="shared" si="438"/>
        <v>1.269130966252956</v>
      </c>
      <c r="O1145" s="10">
        <f t="shared" si="439"/>
        <v>1.2706514600000001</v>
      </c>
      <c r="P1145" s="10">
        <f t="shared" si="429"/>
        <v>125794.49454</v>
      </c>
      <c r="Q1145" s="101">
        <f t="shared" si="430"/>
        <v>0</v>
      </c>
      <c r="R1145" s="102">
        <f t="shared" si="431"/>
        <v>0</v>
      </c>
      <c r="S1145" s="10">
        <f t="shared" si="432"/>
        <v>0</v>
      </c>
      <c r="T1145" s="17">
        <f t="shared" si="440"/>
        <v>7.9699999999999993E-2</v>
      </c>
      <c r="U1145" s="101">
        <f t="shared" si="441"/>
        <v>101</v>
      </c>
      <c r="V1145" s="101">
        <v>252</v>
      </c>
      <c r="W1145" s="22">
        <f t="shared" si="442"/>
        <v>1.0430586841335576</v>
      </c>
      <c r="X1145" s="18">
        <f t="shared" si="443"/>
        <v>5416.5454060000002</v>
      </c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4"/>
      <c r="AJ1145" s="1"/>
      <c r="AK1145" s="20"/>
      <c r="AL1145" s="5"/>
      <c r="AM1145" s="1"/>
      <c r="AN1145" s="1"/>
      <c r="AO1145" s="1"/>
      <c r="AP1145" s="17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x14ac:dyDescent="0.2">
      <c r="A1146" s="114">
        <f t="shared" si="433"/>
        <v>42606</v>
      </c>
      <c r="B1146" s="98">
        <f t="shared" si="425"/>
        <v>131277.16775399999</v>
      </c>
      <c r="C1146" s="10">
        <f t="shared" si="434"/>
        <v>99000</v>
      </c>
      <c r="D1146" s="99">
        <f t="shared" si="435"/>
        <v>4715.99</v>
      </c>
      <c r="E1146" s="21">
        <f>VLOOKUP(A1145,[1]Plan1!$AY$80:$BA$314,3)</f>
        <v>4736.74</v>
      </c>
      <c r="F1146" s="121">
        <f t="shared" si="436"/>
        <v>42598</v>
      </c>
      <c r="G1146" s="100">
        <f t="shared" si="426"/>
        <v>4.3999245121384423E-3</v>
      </c>
      <c r="H1146" s="20">
        <f t="shared" si="437"/>
        <v>42628</v>
      </c>
      <c r="I1146" s="20">
        <f t="shared" si="427"/>
        <v>42628</v>
      </c>
      <c r="J1146" s="1">
        <f t="shared" si="446"/>
        <v>22</v>
      </c>
      <c r="K1146" s="1">
        <f t="shared" si="445"/>
        <v>7</v>
      </c>
      <c r="L1146" s="10">
        <f t="shared" si="428"/>
        <v>1.0013978800000001</v>
      </c>
      <c r="M1146" s="22">
        <f t="shared" si="444"/>
        <v>1.00520079</v>
      </c>
      <c r="N1146" s="22">
        <f t="shared" si="438"/>
        <v>1.269130966252956</v>
      </c>
      <c r="O1146" s="10">
        <f t="shared" si="439"/>
        <v>1.2709050500000001</v>
      </c>
      <c r="P1146" s="10">
        <f t="shared" si="429"/>
        <v>125819.59995</v>
      </c>
      <c r="Q1146" s="101">
        <f t="shared" si="430"/>
        <v>0</v>
      </c>
      <c r="R1146" s="102">
        <f t="shared" si="431"/>
        <v>0</v>
      </c>
      <c r="S1146" s="10">
        <f t="shared" si="432"/>
        <v>0</v>
      </c>
      <c r="T1146" s="17">
        <f t="shared" si="440"/>
        <v>7.9699999999999993E-2</v>
      </c>
      <c r="U1146" s="101">
        <f t="shared" si="441"/>
        <v>102</v>
      </c>
      <c r="V1146" s="101">
        <v>252</v>
      </c>
      <c r="W1146" s="22">
        <f t="shared" si="442"/>
        <v>1.0433761338197969</v>
      </c>
      <c r="X1146" s="18">
        <f t="shared" si="443"/>
        <v>5457.5678040000003</v>
      </c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4"/>
      <c r="AJ1146" s="1"/>
      <c r="AK1146" s="20"/>
      <c r="AL1146" s="5"/>
      <c r="AM1146" s="1"/>
      <c r="AN1146" s="1"/>
      <c r="AO1146" s="1"/>
      <c r="AP1146" s="17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x14ac:dyDescent="0.2">
      <c r="A1147" s="114">
        <f t="shared" si="433"/>
        <v>42607</v>
      </c>
      <c r="B1147" s="98">
        <f t="shared" si="425"/>
        <v>131343.32888799999</v>
      </c>
      <c r="C1147" s="10">
        <f t="shared" si="434"/>
        <v>99000</v>
      </c>
      <c r="D1147" s="99">
        <f t="shared" si="435"/>
        <v>4715.99</v>
      </c>
      <c r="E1147" s="21">
        <f>VLOOKUP(A1146,[1]Plan1!$AY$80:$BA$314,3)</f>
        <v>4736.74</v>
      </c>
      <c r="F1147" s="121">
        <f t="shared" si="436"/>
        <v>42598</v>
      </c>
      <c r="G1147" s="100">
        <f t="shared" si="426"/>
        <v>4.3999245121384423E-3</v>
      </c>
      <c r="H1147" s="20">
        <f t="shared" si="437"/>
        <v>42628</v>
      </c>
      <c r="I1147" s="20">
        <f t="shared" si="427"/>
        <v>42628</v>
      </c>
      <c r="J1147" s="1">
        <f t="shared" si="446"/>
        <v>22</v>
      </c>
      <c r="K1147" s="1">
        <f t="shared" si="445"/>
        <v>8</v>
      </c>
      <c r="L1147" s="10">
        <f t="shared" si="428"/>
        <v>1.0015977300000001</v>
      </c>
      <c r="M1147" s="22">
        <f t="shared" si="444"/>
        <v>1.00520079</v>
      </c>
      <c r="N1147" s="22">
        <f t="shared" si="438"/>
        <v>1.269130966252956</v>
      </c>
      <c r="O1147" s="10">
        <f t="shared" si="439"/>
        <v>1.27115869</v>
      </c>
      <c r="P1147" s="10">
        <f t="shared" si="429"/>
        <v>125844.71030999999</v>
      </c>
      <c r="Q1147" s="101">
        <f t="shared" si="430"/>
        <v>0</v>
      </c>
      <c r="R1147" s="102">
        <f t="shared" si="431"/>
        <v>0</v>
      </c>
      <c r="S1147" s="10">
        <f t="shared" si="432"/>
        <v>0</v>
      </c>
      <c r="T1147" s="17">
        <f t="shared" si="440"/>
        <v>7.9699999999999993E-2</v>
      </c>
      <c r="U1147" s="101">
        <f t="shared" si="441"/>
        <v>103</v>
      </c>
      <c r="V1147" s="101">
        <v>252</v>
      </c>
      <c r="W1147" s="22">
        <f t="shared" si="442"/>
        <v>1.0436936806089598</v>
      </c>
      <c r="X1147" s="18">
        <f t="shared" si="443"/>
        <v>5498.6185779999996</v>
      </c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4"/>
      <c r="AJ1147" s="1"/>
      <c r="AK1147" s="20"/>
      <c r="AL1147" s="5"/>
      <c r="AM1147" s="1"/>
      <c r="AN1147" s="1"/>
      <c r="AO1147" s="1"/>
      <c r="AP1147" s="17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x14ac:dyDescent="0.2">
      <c r="A1148" s="114">
        <f t="shared" si="433"/>
        <v>42608</v>
      </c>
      <c r="B1148" s="98">
        <f t="shared" si="425"/>
        <v>131409.52413900002</v>
      </c>
      <c r="C1148" s="10">
        <f t="shared" si="434"/>
        <v>99000</v>
      </c>
      <c r="D1148" s="99">
        <f t="shared" si="435"/>
        <v>4715.99</v>
      </c>
      <c r="E1148" s="21">
        <f>VLOOKUP(A1147,[1]Plan1!$AY$80:$BA$314,3)</f>
        <v>4736.74</v>
      </c>
      <c r="F1148" s="121">
        <f t="shared" si="436"/>
        <v>42598</v>
      </c>
      <c r="G1148" s="100">
        <f t="shared" si="426"/>
        <v>4.3999245121384423E-3</v>
      </c>
      <c r="H1148" s="20">
        <f t="shared" si="437"/>
        <v>42628</v>
      </c>
      <c r="I1148" s="20">
        <f t="shared" si="427"/>
        <v>42628</v>
      </c>
      <c r="J1148" s="1">
        <f t="shared" si="446"/>
        <v>22</v>
      </c>
      <c r="K1148" s="1">
        <f t="shared" si="445"/>
        <v>9</v>
      </c>
      <c r="L1148" s="10">
        <f t="shared" si="428"/>
        <v>1.00179763</v>
      </c>
      <c r="M1148" s="22">
        <f t="shared" si="444"/>
        <v>1.00520079</v>
      </c>
      <c r="N1148" s="22">
        <f t="shared" si="438"/>
        <v>1.269130966252956</v>
      </c>
      <c r="O1148" s="10">
        <f t="shared" si="439"/>
        <v>1.2714123900000001</v>
      </c>
      <c r="P1148" s="10">
        <f t="shared" si="429"/>
        <v>125869.82661</v>
      </c>
      <c r="Q1148" s="101">
        <f t="shared" si="430"/>
        <v>0</v>
      </c>
      <c r="R1148" s="102">
        <f t="shared" si="431"/>
        <v>0</v>
      </c>
      <c r="S1148" s="10">
        <f t="shared" si="432"/>
        <v>0</v>
      </c>
      <c r="T1148" s="17">
        <f t="shared" si="440"/>
        <v>7.9699999999999993E-2</v>
      </c>
      <c r="U1148" s="101">
        <f t="shared" si="441"/>
        <v>104</v>
      </c>
      <c r="V1148" s="101">
        <v>252</v>
      </c>
      <c r="W1148" s="22">
        <f t="shared" si="442"/>
        <v>1.0440113224780687</v>
      </c>
      <c r="X1148" s="18">
        <f t="shared" si="443"/>
        <v>5539.697529</v>
      </c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4"/>
      <c r="AJ1148" s="1"/>
      <c r="AK1148" s="20"/>
      <c r="AL1148" s="5"/>
      <c r="AM1148" s="1"/>
      <c r="AN1148" s="1"/>
      <c r="AO1148" s="1"/>
      <c r="AP1148" s="17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x14ac:dyDescent="0.2">
      <c r="A1149" s="114">
        <f t="shared" si="433"/>
        <v>42609</v>
      </c>
      <c r="B1149" s="98">
        <f t="shared" si="425"/>
        <v>131475.752867</v>
      </c>
      <c r="C1149" s="10">
        <f t="shared" si="434"/>
        <v>99000</v>
      </c>
      <c r="D1149" s="99">
        <f t="shared" si="435"/>
        <v>4715.99</v>
      </c>
      <c r="E1149" s="21">
        <f>VLOOKUP(A1148,[1]Plan1!$AY$80:$BA$314,3)</f>
        <v>4736.74</v>
      </c>
      <c r="F1149" s="121">
        <f t="shared" si="436"/>
        <v>42598</v>
      </c>
      <c r="G1149" s="100">
        <f t="shared" si="426"/>
        <v>4.3999245121384423E-3</v>
      </c>
      <c r="H1149" s="20">
        <f t="shared" si="437"/>
        <v>42628</v>
      </c>
      <c r="I1149" s="20">
        <f t="shared" si="427"/>
        <v>42628</v>
      </c>
      <c r="J1149" s="1">
        <f t="shared" si="446"/>
        <v>22</v>
      </c>
      <c r="K1149" s="1">
        <f t="shared" si="445"/>
        <v>10</v>
      </c>
      <c r="L1149" s="10">
        <f t="shared" si="428"/>
        <v>1.0019975699999999</v>
      </c>
      <c r="M1149" s="22">
        <f t="shared" si="444"/>
        <v>1.00520079</v>
      </c>
      <c r="N1149" s="22">
        <f t="shared" si="438"/>
        <v>1.269130966252956</v>
      </c>
      <c r="O1149" s="10">
        <f t="shared" si="439"/>
        <v>1.27166614</v>
      </c>
      <c r="P1149" s="10">
        <f t="shared" si="429"/>
        <v>125894.94786</v>
      </c>
      <c r="Q1149" s="101">
        <f t="shared" si="430"/>
        <v>0</v>
      </c>
      <c r="R1149" s="102">
        <f t="shared" si="431"/>
        <v>0</v>
      </c>
      <c r="S1149" s="10">
        <f t="shared" si="432"/>
        <v>0</v>
      </c>
      <c r="T1149" s="17">
        <f t="shared" si="440"/>
        <v>7.9699999999999993E-2</v>
      </c>
      <c r="U1149" s="101">
        <f t="shared" si="441"/>
        <v>105</v>
      </c>
      <c r="V1149" s="101">
        <v>252</v>
      </c>
      <c r="W1149" s="22">
        <f t="shared" si="442"/>
        <v>1.0443290624615895</v>
      </c>
      <c r="X1149" s="18">
        <f t="shared" si="443"/>
        <v>5580.8050069999999</v>
      </c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4"/>
      <c r="AJ1149" s="1"/>
      <c r="AK1149" s="20"/>
      <c r="AL1149" s="5"/>
      <c r="AM1149" s="1"/>
      <c r="AN1149" s="1"/>
      <c r="AO1149" s="1"/>
      <c r="AP1149" s="17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x14ac:dyDescent="0.2">
      <c r="A1150" s="114">
        <f t="shared" si="433"/>
        <v>42610</v>
      </c>
      <c r="B1150" s="98">
        <f t="shared" si="425"/>
        <v>131475.752867</v>
      </c>
      <c r="C1150" s="10">
        <f t="shared" si="434"/>
        <v>99000</v>
      </c>
      <c r="D1150" s="99">
        <f t="shared" si="435"/>
        <v>4715.99</v>
      </c>
      <c r="E1150" s="21">
        <f>VLOOKUP(A1149,[1]Plan1!$AY$80:$BA$314,3)</f>
        <v>4736.74</v>
      </c>
      <c r="F1150" s="121">
        <f t="shared" si="436"/>
        <v>42598</v>
      </c>
      <c r="G1150" s="100">
        <f t="shared" si="426"/>
        <v>4.3999245121384423E-3</v>
      </c>
      <c r="H1150" s="20">
        <f t="shared" si="437"/>
        <v>42628</v>
      </c>
      <c r="I1150" s="20">
        <f t="shared" si="427"/>
        <v>42628</v>
      </c>
      <c r="J1150" s="1">
        <f t="shared" si="446"/>
        <v>22</v>
      </c>
      <c r="K1150" s="1">
        <f t="shared" si="445"/>
        <v>10</v>
      </c>
      <c r="L1150" s="10">
        <f t="shared" si="428"/>
        <v>1.0019975699999999</v>
      </c>
      <c r="M1150" s="22">
        <f t="shared" si="444"/>
        <v>1.00520079</v>
      </c>
      <c r="N1150" s="22">
        <f t="shared" si="438"/>
        <v>1.269130966252956</v>
      </c>
      <c r="O1150" s="10">
        <f t="shared" si="439"/>
        <v>1.27166614</v>
      </c>
      <c r="P1150" s="10">
        <f t="shared" si="429"/>
        <v>125894.94786</v>
      </c>
      <c r="Q1150" s="101">
        <f t="shared" si="430"/>
        <v>0</v>
      </c>
      <c r="R1150" s="102">
        <f t="shared" si="431"/>
        <v>0</v>
      </c>
      <c r="S1150" s="10">
        <f t="shared" si="432"/>
        <v>0</v>
      </c>
      <c r="T1150" s="17">
        <f t="shared" si="440"/>
        <v>7.9699999999999993E-2</v>
      </c>
      <c r="U1150" s="101">
        <f t="shared" si="441"/>
        <v>105</v>
      </c>
      <c r="V1150" s="101">
        <v>252</v>
      </c>
      <c r="W1150" s="22">
        <f t="shared" si="442"/>
        <v>1.0443290624615895</v>
      </c>
      <c r="X1150" s="18">
        <f t="shared" si="443"/>
        <v>5580.8050069999999</v>
      </c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4"/>
      <c r="AJ1150" s="1"/>
      <c r="AK1150" s="20"/>
      <c r="AL1150" s="5"/>
      <c r="AM1150" s="1"/>
      <c r="AN1150" s="1"/>
      <c r="AO1150" s="1"/>
      <c r="AP1150" s="17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x14ac:dyDescent="0.2">
      <c r="A1151" s="114">
        <f t="shared" si="433"/>
        <v>42611</v>
      </c>
      <c r="B1151" s="98">
        <f t="shared" si="425"/>
        <v>131475.752867</v>
      </c>
      <c r="C1151" s="10">
        <f t="shared" si="434"/>
        <v>99000</v>
      </c>
      <c r="D1151" s="99">
        <f t="shared" si="435"/>
        <v>4715.99</v>
      </c>
      <c r="E1151" s="21">
        <f>VLOOKUP(A1150,[1]Plan1!$AY$80:$BA$314,3)</f>
        <v>4736.74</v>
      </c>
      <c r="F1151" s="121">
        <f t="shared" si="436"/>
        <v>42598</v>
      </c>
      <c r="G1151" s="100">
        <f t="shared" si="426"/>
        <v>4.3999245121384423E-3</v>
      </c>
      <c r="H1151" s="20">
        <f t="shared" si="437"/>
        <v>42628</v>
      </c>
      <c r="I1151" s="20">
        <f t="shared" si="427"/>
        <v>42628</v>
      </c>
      <c r="J1151" s="1">
        <f t="shared" si="446"/>
        <v>22</v>
      </c>
      <c r="K1151" s="1">
        <f t="shared" si="445"/>
        <v>10</v>
      </c>
      <c r="L1151" s="10">
        <f t="shared" si="428"/>
        <v>1.0019975699999999</v>
      </c>
      <c r="M1151" s="22">
        <f t="shared" si="444"/>
        <v>1.00520079</v>
      </c>
      <c r="N1151" s="22">
        <f t="shared" si="438"/>
        <v>1.269130966252956</v>
      </c>
      <c r="O1151" s="10">
        <f t="shared" si="439"/>
        <v>1.27166614</v>
      </c>
      <c r="P1151" s="10">
        <f t="shared" si="429"/>
        <v>125894.94786</v>
      </c>
      <c r="Q1151" s="101">
        <f t="shared" si="430"/>
        <v>0</v>
      </c>
      <c r="R1151" s="102">
        <f t="shared" si="431"/>
        <v>0</v>
      </c>
      <c r="S1151" s="10">
        <f t="shared" si="432"/>
        <v>0</v>
      </c>
      <c r="T1151" s="17">
        <f t="shared" si="440"/>
        <v>7.9699999999999993E-2</v>
      </c>
      <c r="U1151" s="101">
        <f t="shared" si="441"/>
        <v>105</v>
      </c>
      <c r="V1151" s="101">
        <v>252</v>
      </c>
      <c r="W1151" s="22">
        <f t="shared" si="442"/>
        <v>1.0443290624615895</v>
      </c>
      <c r="X1151" s="18">
        <f t="shared" si="443"/>
        <v>5580.8050069999999</v>
      </c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4"/>
      <c r="AJ1151" s="1"/>
      <c r="AK1151" s="20"/>
      <c r="AL1151" s="5"/>
      <c r="AM1151" s="1"/>
      <c r="AN1151" s="1"/>
      <c r="AO1151" s="1"/>
      <c r="AP1151" s="17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x14ac:dyDescent="0.2">
      <c r="A1152" s="114">
        <f t="shared" si="433"/>
        <v>42612</v>
      </c>
      <c r="B1152" s="98">
        <f t="shared" si="425"/>
        <v>131542.01379599998</v>
      </c>
      <c r="C1152" s="10">
        <f t="shared" si="434"/>
        <v>99000</v>
      </c>
      <c r="D1152" s="99">
        <f t="shared" si="435"/>
        <v>4715.99</v>
      </c>
      <c r="E1152" s="21">
        <f>VLOOKUP(A1151,[1]Plan1!$AY$80:$BA$314,3)</f>
        <v>4736.74</v>
      </c>
      <c r="F1152" s="121">
        <f t="shared" si="436"/>
        <v>42598</v>
      </c>
      <c r="G1152" s="100">
        <f t="shared" si="426"/>
        <v>4.3999245121384423E-3</v>
      </c>
      <c r="H1152" s="20">
        <f t="shared" si="437"/>
        <v>42628</v>
      </c>
      <c r="I1152" s="20">
        <f t="shared" si="427"/>
        <v>42628</v>
      </c>
      <c r="J1152" s="1">
        <f t="shared" si="446"/>
        <v>22</v>
      </c>
      <c r="K1152" s="1">
        <f t="shared" si="445"/>
        <v>11</v>
      </c>
      <c r="L1152" s="10">
        <f t="shared" si="428"/>
        <v>1.0021975400000001</v>
      </c>
      <c r="M1152" s="22">
        <f t="shared" si="444"/>
        <v>1.00520079</v>
      </c>
      <c r="N1152" s="22">
        <f t="shared" si="438"/>
        <v>1.269130966252956</v>
      </c>
      <c r="O1152" s="10">
        <f t="shared" si="439"/>
        <v>1.2719199299999999</v>
      </c>
      <c r="P1152" s="10">
        <f t="shared" si="429"/>
        <v>125920.07307</v>
      </c>
      <c r="Q1152" s="101">
        <f t="shared" si="430"/>
        <v>0</v>
      </c>
      <c r="R1152" s="102">
        <f t="shared" si="431"/>
        <v>0</v>
      </c>
      <c r="S1152" s="10">
        <f t="shared" si="432"/>
        <v>0</v>
      </c>
      <c r="T1152" s="17">
        <f t="shared" si="440"/>
        <v>7.9699999999999993E-2</v>
      </c>
      <c r="U1152" s="101">
        <f t="shared" si="441"/>
        <v>106</v>
      </c>
      <c r="V1152" s="101">
        <v>252</v>
      </c>
      <c r="W1152" s="22">
        <f t="shared" si="442"/>
        <v>1.0446468985365449</v>
      </c>
      <c r="X1152" s="18">
        <f t="shared" si="443"/>
        <v>5621.9407259999998</v>
      </c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4"/>
      <c r="AJ1152" s="1"/>
      <c r="AK1152" s="20"/>
      <c r="AL1152" s="5"/>
      <c r="AM1152" s="1"/>
      <c r="AN1152" s="1"/>
      <c r="AO1152" s="1"/>
      <c r="AP1152" s="17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x14ac:dyDescent="0.2">
      <c r="A1153" s="114">
        <f t="shared" si="433"/>
        <v>42613</v>
      </c>
      <c r="B1153" s="98">
        <f t="shared" si="425"/>
        <v>131608.30913199999</v>
      </c>
      <c r="C1153" s="10">
        <f t="shared" si="434"/>
        <v>99000</v>
      </c>
      <c r="D1153" s="99">
        <f t="shared" si="435"/>
        <v>4715.99</v>
      </c>
      <c r="E1153" s="21">
        <f>VLOOKUP(A1152,[1]Plan1!$AY$80:$BA$314,3)</f>
        <v>4736.74</v>
      </c>
      <c r="F1153" s="121">
        <f t="shared" si="436"/>
        <v>42598</v>
      </c>
      <c r="G1153" s="100">
        <f t="shared" si="426"/>
        <v>4.3999245121384423E-3</v>
      </c>
      <c r="H1153" s="20">
        <f t="shared" si="437"/>
        <v>42628</v>
      </c>
      <c r="I1153" s="20">
        <f t="shared" si="427"/>
        <v>42628</v>
      </c>
      <c r="J1153" s="1">
        <f t="shared" si="446"/>
        <v>22</v>
      </c>
      <c r="K1153" s="1">
        <f t="shared" si="445"/>
        <v>12</v>
      </c>
      <c r="L1153" s="10">
        <f t="shared" si="428"/>
        <v>1.0023975599999999</v>
      </c>
      <c r="M1153" s="22">
        <f t="shared" si="444"/>
        <v>1.00520079</v>
      </c>
      <c r="N1153" s="22">
        <f t="shared" si="438"/>
        <v>1.269130966252956</v>
      </c>
      <c r="O1153" s="10">
        <f t="shared" si="439"/>
        <v>1.2721737799999999</v>
      </c>
      <c r="P1153" s="10">
        <f t="shared" si="429"/>
        <v>125945.20422</v>
      </c>
      <c r="Q1153" s="101">
        <f t="shared" si="430"/>
        <v>0</v>
      </c>
      <c r="R1153" s="102">
        <f t="shared" si="431"/>
        <v>0</v>
      </c>
      <c r="S1153" s="10">
        <f t="shared" si="432"/>
        <v>0</v>
      </c>
      <c r="T1153" s="17">
        <f t="shared" si="440"/>
        <v>7.9699999999999993E-2</v>
      </c>
      <c r="U1153" s="101">
        <f t="shared" si="441"/>
        <v>107</v>
      </c>
      <c r="V1153" s="101">
        <v>252</v>
      </c>
      <c r="W1153" s="22">
        <f t="shared" si="442"/>
        <v>1.0449648317144236</v>
      </c>
      <c r="X1153" s="18">
        <f t="shared" si="443"/>
        <v>5663.1049119999998</v>
      </c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4"/>
      <c r="AJ1153" s="1"/>
      <c r="AK1153" s="20"/>
      <c r="AL1153" s="5"/>
      <c r="AM1153" s="1"/>
      <c r="AN1153" s="1"/>
      <c r="AO1153" s="1"/>
      <c r="AP1153" s="17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x14ac:dyDescent="0.2">
      <c r="A1154" s="114">
        <f t="shared" si="433"/>
        <v>42614</v>
      </c>
      <c r="B1154" s="98">
        <f t="shared" si="425"/>
        <v>131674.637728</v>
      </c>
      <c r="C1154" s="10">
        <f t="shared" si="434"/>
        <v>99000</v>
      </c>
      <c r="D1154" s="99">
        <f t="shared" si="435"/>
        <v>4715.99</v>
      </c>
      <c r="E1154" s="21">
        <f>VLOOKUP(A1153,[1]Plan1!$AY$80:$BA$314,3)</f>
        <v>4736.74</v>
      </c>
      <c r="F1154" s="121">
        <f t="shared" si="436"/>
        <v>42598</v>
      </c>
      <c r="G1154" s="100">
        <f t="shared" si="426"/>
        <v>4.3999245121384423E-3</v>
      </c>
      <c r="H1154" s="20">
        <f t="shared" si="437"/>
        <v>42628</v>
      </c>
      <c r="I1154" s="20">
        <f t="shared" si="427"/>
        <v>42628</v>
      </c>
      <c r="J1154" s="1">
        <f t="shared" si="446"/>
        <v>22</v>
      </c>
      <c r="K1154" s="1">
        <f t="shared" si="445"/>
        <v>13</v>
      </c>
      <c r="L1154" s="10">
        <f t="shared" si="428"/>
        <v>1.00259762</v>
      </c>
      <c r="M1154" s="22">
        <f t="shared" si="444"/>
        <v>1.00520079</v>
      </c>
      <c r="N1154" s="22">
        <f t="shared" si="438"/>
        <v>1.269130966252956</v>
      </c>
      <c r="O1154" s="10">
        <f t="shared" si="439"/>
        <v>1.2724276800000001</v>
      </c>
      <c r="P1154" s="10">
        <f t="shared" si="429"/>
        <v>125970.34032</v>
      </c>
      <c r="Q1154" s="101">
        <f t="shared" si="430"/>
        <v>0</v>
      </c>
      <c r="R1154" s="102">
        <f t="shared" si="431"/>
        <v>0</v>
      </c>
      <c r="S1154" s="10">
        <f t="shared" si="432"/>
        <v>0</v>
      </c>
      <c r="T1154" s="17">
        <f t="shared" si="440"/>
        <v>7.9699999999999993E-2</v>
      </c>
      <c r="U1154" s="101">
        <f t="shared" si="441"/>
        <v>108</v>
      </c>
      <c r="V1154" s="101">
        <v>252</v>
      </c>
      <c r="W1154" s="22">
        <f t="shared" si="442"/>
        <v>1.0452828609837368</v>
      </c>
      <c r="X1154" s="18">
        <f t="shared" si="443"/>
        <v>5704.2974080000004</v>
      </c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4"/>
      <c r="AJ1154" s="1"/>
      <c r="AK1154" s="20"/>
      <c r="AL1154" s="5"/>
      <c r="AM1154" s="1"/>
      <c r="AN1154" s="1"/>
      <c r="AO1154" s="1"/>
      <c r="AP1154" s="17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x14ac:dyDescent="0.2">
      <c r="A1155" s="114">
        <f t="shared" si="433"/>
        <v>42615</v>
      </c>
      <c r="B1155" s="98">
        <f t="shared" si="425"/>
        <v>131740.99868699998</v>
      </c>
      <c r="C1155" s="10">
        <f t="shared" si="434"/>
        <v>99000</v>
      </c>
      <c r="D1155" s="99">
        <f t="shared" si="435"/>
        <v>4715.99</v>
      </c>
      <c r="E1155" s="21">
        <f>VLOOKUP(A1154,[1]Plan1!$AY$80:$BA$314,3)</f>
        <v>4736.74</v>
      </c>
      <c r="F1155" s="121">
        <f t="shared" si="436"/>
        <v>42598</v>
      </c>
      <c r="G1155" s="100">
        <f t="shared" si="426"/>
        <v>4.3999245121384423E-3</v>
      </c>
      <c r="H1155" s="20">
        <f t="shared" si="437"/>
        <v>42628</v>
      </c>
      <c r="I1155" s="20">
        <f t="shared" si="427"/>
        <v>42628</v>
      </c>
      <c r="J1155" s="1">
        <f t="shared" si="446"/>
        <v>22</v>
      </c>
      <c r="K1155" s="1">
        <f t="shared" si="445"/>
        <v>14</v>
      </c>
      <c r="L1155" s="10">
        <f t="shared" si="428"/>
        <v>1.0027977100000001</v>
      </c>
      <c r="M1155" s="22">
        <f t="shared" si="444"/>
        <v>1.00520079</v>
      </c>
      <c r="N1155" s="22">
        <f t="shared" si="438"/>
        <v>1.269130966252956</v>
      </c>
      <c r="O1155" s="10">
        <f t="shared" si="439"/>
        <v>1.27268162</v>
      </c>
      <c r="P1155" s="10">
        <f t="shared" si="429"/>
        <v>125995.48037999999</v>
      </c>
      <c r="Q1155" s="101">
        <f t="shared" si="430"/>
        <v>0</v>
      </c>
      <c r="R1155" s="102">
        <f t="shared" si="431"/>
        <v>0</v>
      </c>
      <c r="S1155" s="10">
        <f t="shared" si="432"/>
        <v>0</v>
      </c>
      <c r="T1155" s="17">
        <f t="shared" si="440"/>
        <v>7.9699999999999993E-2</v>
      </c>
      <c r="U1155" s="101">
        <f t="shared" si="441"/>
        <v>109</v>
      </c>
      <c r="V1155" s="101">
        <v>252</v>
      </c>
      <c r="W1155" s="22">
        <f t="shared" si="442"/>
        <v>1.0456009873559737</v>
      </c>
      <c r="X1155" s="18">
        <f t="shared" si="443"/>
        <v>5745.5183070000003</v>
      </c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4"/>
      <c r="AJ1155" s="1"/>
      <c r="AK1155" s="20"/>
      <c r="AL1155" s="5"/>
      <c r="AM1155" s="1"/>
      <c r="AN1155" s="1"/>
      <c r="AO1155" s="1"/>
      <c r="AP1155" s="17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x14ac:dyDescent="0.2">
      <c r="A1156" s="114">
        <f t="shared" si="433"/>
        <v>42616</v>
      </c>
      <c r="B1156" s="98">
        <f t="shared" si="425"/>
        <v>131807.395127</v>
      </c>
      <c r="C1156" s="10">
        <f t="shared" si="434"/>
        <v>99000</v>
      </c>
      <c r="D1156" s="99">
        <f t="shared" si="435"/>
        <v>4715.99</v>
      </c>
      <c r="E1156" s="21">
        <f>VLOOKUP(A1155,[1]Plan1!$AY$80:$BA$314,3)</f>
        <v>4736.74</v>
      </c>
      <c r="F1156" s="121">
        <f t="shared" si="436"/>
        <v>42598</v>
      </c>
      <c r="G1156" s="100">
        <f t="shared" si="426"/>
        <v>4.3999245121384423E-3</v>
      </c>
      <c r="H1156" s="20">
        <f t="shared" si="437"/>
        <v>42628</v>
      </c>
      <c r="I1156" s="20">
        <f t="shared" si="427"/>
        <v>42628</v>
      </c>
      <c r="J1156" s="1">
        <f t="shared" si="446"/>
        <v>22</v>
      </c>
      <c r="K1156" s="1">
        <f t="shared" si="445"/>
        <v>15</v>
      </c>
      <c r="L1156" s="10">
        <f t="shared" si="428"/>
        <v>1.0029978500000001</v>
      </c>
      <c r="M1156" s="22">
        <f t="shared" si="444"/>
        <v>1.00520079</v>
      </c>
      <c r="N1156" s="22">
        <f t="shared" si="438"/>
        <v>1.269130966252956</v>
      </c>
      <c r="O1156" s="10">
        <f t="shared" si="439"/>
        <v>1.2729356300000001</v>
      </c>
      <c r="P1156" s="10">
        <f t="shared" si="429"/>
        <v>126020.62737</v>
      </c>
      <c r="Q1156" s="101">
        <f t="shared" si="430"/>
        <v>0</v>
      </c>
      <c r="R1156" s="102">
        <f t="shared" si="431"/>
        <v>0</v>
      </c>
      <c r="S1156" s="10">
        <f t="shared" si="432"/>
        <v>0</v>
      </c>
      <c r="T1156" s="17">
        <f t="shared" si="440"/>
        <v>7.9699999999999993E-2</v>
      </c>
      <c r="U1156" s="101">
        <f t="shared" si="441"/>
        <v>110</v>
      </c>
      <c r="V1156" s="101">
        <v>252</v>
      </c>
      <c r="W1156" s="22">
        <f t="shared" si="442"/>
        <v>1.0459192108311337</v>
      </c>
      <c r="X1156" s="18">
        <f t="shared" si="443"/>
        <v>5786.7677569999996</v>
      </c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4"/>
      <c r="AJ1156" s="1"/>
      <c r="AK1156" s="20"/>
      <c r="AL1156" s="5"/>
      <c r="AM1156" s="1"/>
      <c r="AN1156" s="1"/>
      <c r="AO1156" s="1"/>
      <c r="AP1156" s="17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x14ac:dyDescent="0.2">
      <c r="A1157" s="114">
        <f t="shared" si="433"/>
        <v>42617</v>
      </c>
      <c r="B1157" s="98">
        <f t="shared" si="425"/>
        <v>131807.395127</v>
      </c>
      <c r="C1157" s="10">
        <f t="shared" si="434"/>
        <v>99000</v>
      </c>
      <c r="D1157" s="99">
        <f t="shared" si="435"/>
        <v>4715.99</v>
      </c>
      <c r="E1157" s="21">
        <f>VLOOKUP(A1156,[1]Plan1!$AY$80:$BA$314,3)</f>
        <v>4736.74</v>
      </c>
      <c r="F1157" s="121">
        <f t="shared" si="436"/>
        <v>42598</v>
      </c>
      <c r="G1157" s="100">
        <f t="shared" si="426"/>
        <v>4.3999245121384423E-3</v>
      </c>
      <c r="H1157" s="20">
        <f t="shared" si="437"/>
        <v>42628</v>
      </c>
      <c r="I1157" s="20">
        <f t="shared" si="427"/>
        <v>42628</v>
      </c>
      <c r="J1157" s="1">
        <f t="shared" si="446"/>
        <v>22</v>
      </c>
      <c r="K1157" s="1">
        <f t="shared" si="445"/>
        <v>15</v>
      </c>
      <c r="L1157" s="10">
        <f t="shared" si="428"/>
        <v>1.0029978500000001</v>
      </c>
      <c r="M1157" s="22">
        <f t="shared" si="444"/>
        <v>1.00520079</v>
      </c>
      <c r="N1157" s="22">
        <f t="shared" si="438"/>
        <v>1.269130966252956</v>
      </c>
      <c r="O1157" s="10">
        <f t="shared" si="439"/>
        <v>1.2729356300000001</v>
      </c>
      <c r="P1157" s="10">
        <f t="shared" si="429"/>
        <v>126020.62737</v>
      </c>
      <c r="Q1157" s="101">
        <f t="shared" si="430"/>
        <v>0</v>
      </c>
      <c r="R1157" s="102">
        <f t="shared" si="431"/>
        <v>0</v>
      </c>
      <c r="S1157" s="10">
        <f t="shared" si="432"/>
        <v>0</v>
      </c>
      <c r="T1157" s="17">
        <f t="shared" si="440"/>
        <v>7.9699999999999993E-2</v>
      </c>
      <c r="U1157" s="101">
        <f t="shared" si="441"/>
        <v>110</v>
      </c>
      <c r="V1157" s="101">
        <v>252</v>
      </c>
      <c r="W1157" s="22">
        <f t="shared" si="442"/>
        <v>1.0459192108311337</v>
      </c>
      <c r="X1157" s="18">
        <f t="shared" si="443"/>
        <v>5786.7677569999996</v>
      </c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4"/>
      <c r="AJ1157" s="1"/>
      <c r="AK1157" s="20"/>
      <c r="AL1157" s="5"/>
      <c r="AM1157" s="1"/>
      <c r="AN1157" s="1"/>
      <c r="AO1157" s="1"/>
      <c r="AP1157" s="17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x14ac:dyDescent="0.2">
      <c r="A1158" s="114">
        <f t="shared" si="433"/>
        <v>42618</v>
      </c>
      <c r="B1158" s="98">
        <f t="shared" si="425"/>
        <v>131807.395127</v>
      </c>
      <c r="C1158" s="10">
        <f t="shared" si="434"/>
        <v>99000</v>
      </c>
      <c r="D1158" s="99">
        <f t="shared" si="435"/>
        <v>4715.99</v>
      </c>
      <c r="E1158" s="21">
        <f>VLOOKUP(A1157,[1]Plan1!$AY$80:$BA$314,3)</f>
        <v>4736.74</v>
      </c>
      <c r="F1158" s="121">
        <f t="shared" si="436"/>
        <v>42598</v>
      </c>
      <c r="G1158" s="100">
        <f t="shared" si="426"/>
        <v>4.3999245121384423E-3</v>
      </c>
      <c r="H1158" s="20">
        <f t="shared" si="437"/>
        <v>42628</v>
      </c>
      <c r="I1158" s="20">
        <f t="shared" si="427"/>
        <v>42628</v>
      </c>
      <c r="J1158" s="1">
        <f t="shared" si="446"/>
        <v>22</v>
      </c>
      <c r="K1158" s="1">
        <f t="shared" si="445"/>
        <v>15</v>
      </c>
      <c r="L1158" s="10">
        <f t="shared" si="428"/>
        <v>1.0029978500000001</v>
      </c>
      <c r="M1158" s="22">
        <f t="shared" si="444"/>
        <v>1.00520079</v>
      </c>
      <c r="N1158" s="22">
        <f t="shared" si="438"/>
        <v>1.269130966252956</v>
      </c>
      <c r="O1158" s="10">
        <f t="shared" si="439"/>
        <v>1.2729356300000001</v>
      </c>
      <c r="P1158" s="10">
        <f t="shared" si="429"/>
        <v>126020.62737</v>
      </c>
      <c r="Q1158" s="101">
        <f t="shared" si="430"/>
        <v>0</v>
      </c>
      <c r="R1158" s="102">
        <f t="shared" si="431"/>
        <v>0</v>
      </c>
      <c r="S1158" s="10">
        <f t="shared" si="432"/>
        <v>0</v>
      </c>
      <c r="T1158" s="17">
        <f t="shared" si="440"/>
        <v>7.9699999999999993E-2</v>
      </c>
      <c r="U1158" s="101">
        <f t="shared" si="441"/>
        <v>110</v>
      </c>
      <c r="V1158" s="101">
        <v>252</v>
      </c>
      <c r="W1158" s="22">
        <f t="shared" si="442"/>
        <v>1.0459192108311337</v>
      </c>
      <c r="X1158" s="18">
        <f t="shared" si="443"/>
        <v>5786.7677569999996</v>
      </c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4"/>
      <c r="AJ1158" s="1"/>
      <c r="AK1158" s="20"/>
      <c r="AL1158" s="5"/>
      <c r="AM1158" s="1"/>
      <c r="AN1158" s="1"/>
      <c r="AO1158" s="1"/>
      <c r="AP1158" s="17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x14ac:dyDescent="0.2">
      <c r="A1159" s="114">
        <f t="shared" si="433"/>
        <v>42619</v>
      </c>
      <c r="B1159" s="98">
        <f t="shared" si="425"/>
        <v>131873.82279000001</v>
      </c>
      <c r="C1159" s="10">
        <f t="shared" si="434"/>
        <v>99000</v>
      </c>
      <c r="D1159" s="99">
        <f t="shared" si="435"/>
        <v>4715.99</v>
      </c>
      <c r="E1159" s="21">
        <f>VLOOKUP(A1158,[1]Plan1!$AY$80:$BA$314,3)</f>
        <v>4736.74</v>
      </c>
      <c r="F1159" s="121">
        <f t="shared" si="436"/>
        <v>42598</v>
      </c>
      <c r="G1159" s="100">
        <f t="shared" si="426"/>
        <v>4.3999245121384423E-3</v>
      </c>
      <c r="H1159" s="20">
        <f t="shared" si="437"/>
        <v>42628</v>
      </c>
      <c r="I1159" s="20">
        <f t="shared" si="427"/>
        <v>42628</v>
      </c>
      <c r="J1159" s="1">
        <f t="shared" si="446"/>
        <v>22</v>
      </c>
      <c r="K1159" s="1">
        <f t="shared" si="445"/>
        <v>16</v>
      </c>
      <c r="L1159" s="10">
        <f t="shared" si="428"/>
        <v>1.0031980199999999</v>
      </c>
      <c r="M1159" s="22">
        <f t="shared" si="444"/>
        <v>1.00520079</v>
      </c>
      <c r="N1159" s="22">
        <f t="shared" si="438"/>
        <v>1.269130966252956</v>
      </c>
      <c r="O1159" s="10">
        <f t="shared" si="439"/>
        <v>1.2731896700000001</v>
      </c>
      <c r="P1159" s="10">
        <f t="shared" si="429"/>
        <v>126045.77733</v>
      </c>
      <c r="Q1159" s="101">
        <f t="shared" si="430"/>
        <v>0</v>
      </c>
      <c r="R1159" s="102">
        <f t="shared" si="431"/>
        <v>0</v>
      </c>
      <c r="S1159" s="10">
        <f t="shared" si="432"/>
        <v>0</v>
      </c>
      <c r="T1159" s="17">
        <f t="shared" si="440"/>
        <v>7.9699999999999993E-2</v>
      </c>
      <c r="U1159" s="101">
        <f t="shared" si="441"/>
        <v>111</v>
      </c>
      <c r="V1159" s="101">
        <v>252</v>
      </c>
      <c r="W1159" s="22">
        <f t="shared" si="442"/>
        <v>1.0462375303977283</v>
      </c>
      <c r="X1159" s="18">
        <f t="shared" si="443"/>
        <v>5828.0454600000003</v>
      </c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4"/>
      <c r="AJ1159" s="1"/>
      <c r="AK1159" s="20"/>
      <c r="AL1159" s="5"/>
      <c r="AM1159" s="1"/>
      <c r="AN1159" s="1"/>
      <c r="AO1159" s="1"/>
      <c r="AP1159" s="17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x14ac:dyDescent="0.2">
      <c r="A1160" s="114">
        <f t="shared" si="433"/>
        <v>42620</v>
      </c>
      <c r="B1160" s="98">
        <f t="shared" si="425"/>
        <v>131940.28505099998</v>
      </c>
      <c r="C1160" s="10">
        <f t="shared" si="434"/>
        <v>99000</v>
      </c>
      <c r="D1160" s="99">
        <f t="shared" si="435"/>
        <v>4715.99</v>
      </c>
      <c r="E1160" s="21">
        <f>VLOOKUP(A1159,[1]Plan1!$AY$80:$BA$314,3)</f>
        <v>4736.74</v>
      </c>
      <c r="F1160" s="121">
        <f t="shared" si="436"/>
        <v>42598</v>
      </c>
      <c r="G1160" s="100">
        <f t="shared" si="426"/>
        <v>4.3999245121384423E-3</v>
      </c>
      <c r="H1160" s="20">
        <f t="shared" si="437"/>
        <v>42628</v>
      </c>
      <c r="I1160" s="20">
        <f t="shared" si="427"/>
        <v>42628</v>
      </c>
      <c r="J1160" s="1">
        <f t="shared" si="446"/>
        <v>22</v>
      </c>
      <c r="K1160" s="1">
        <f t="shared" si="445"/>
        <v>17</v>
      </c>
      <c r="L1160" s="10">
        <f t="shared" si="428"/>
        <v>1.0033982400000001</v>
      </c>
      <c r="M1160" s="22">
        <f t="shared" si="444"/>
        <v>1.00520079</v>
      </c>
      <c r="N1160" s="22">
        <f t="shared" si="438"/>
        <v>1.269130966252956</v>
      </c>
      <c r="O1160" s="10">
        <f t="shared" si="439"/>
        <v>1.2734437700000001</v>
      </c>
      <c r="P1160" s="10">
        <f t="shared" si="429"/>
        <v>126070.93323</v>
      </c>
      <c r="Q1160" s="101">
        <f t="shared" si="430"/>
        <v>0</v>
      </c>
      <c r="R1160" s="102">
        <f t="shared" si="431"/>
        <v>0</v>
      </c>
      <c r="S1160" s="10">
        <f t="shared" si="432"/>
        <v>0</v>
      </c>
      <c r="T1160" s="17">
        <f t="shared" si="440"/>
        <v>7.9699999999999993E-2</v>
      </c>
      <c r="U1160" s="101">
        <f t="shared" si="441"/>
        <v>112</v>
      </c>
      <c r="V1160" s="101">
        <v>252</v>
      </c>
      <c r="W1160" s="22">
        <f t="shared" si="442"/>
        <v>1.0465559480787352</v>
      </c>
      <c r="X1160" s="18">
        <f t="shared" si="443"/>
        <v>5869.3518210000002</v>
      </c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4"/>
      <c r="AJ1160" s="1"/>
      <c r="AK1160" s="20"/>
      <c r="AL1160" s="5"/>
      <c r="AM1160" s="1"/>
      <c r="AN1160" s="1"/>
      <c r="AO1160" s="1"/>
      <c r="AP1160" s="17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x14ac:dyDescent="0.2">
      <c r="A1161" s="114">
        <f t="shared" si="433"/>
        <v>42621</v>
      </c>
      <c r="B1161" s="98">
        <f t="shared" si="425"/>
        <v>131940.28505099998</v>
      </c>
      <c r="C1161" s="10">
        <f t="shared" si="434"/>
        <v>99000</v>
      </c>
      <c r="D1161" s="99">
        <f t="shared" si="435"/>
        <v>4715.99</v>
      </c>
      <c r="E1161" s="21">
        <f>VLOOKUP(A1160,[1]Plan1!$AY$80:$BA$314,3)</f>
        <v>4736.74</v>
      </c>
      <c r="F1161" s="121">
        <f t="shared" si="436"/>
        <v>42598</v>
      </c>
      <c r="G1161" s="100">
        <f t="shared" si="426"/>
        <v>4.3999245121384423E-3</v>
      </c>
      <c r="H1161" s="20">
        <f t="shared" si="437"/>
        <v>42628</v>
      </c>
      <c r="I1161" s="20">
        <f t="shared" si="427"/>
        <v>42628</v>
      </c>
      <c r="J1161" s="1">
        <f t="shared" si="446"/>
        <v>22</v>
      </c>
      <c r="K1161" s="1">
        <f t="shared" si="445"/>
        <v>17</v>
      </c>
      <c r="L1161" s="10">
        <f t="shared" si="428"/>
        <v>1.0033982400000001</v>
      </c>
      <c r="M1161" s="22">
        <f t="shared" si="444"/>
        <v>1.00520079</v>
      </c>
      <c r="N1161" s="22">
        <f t="shared" si="438"/>
        <v>1.269130966252956</v>
      </c>
      <c r="O1161" s="10">
        <f t="shared" si="439"/>
        <v>1.2734437700000001</v>
      </c>
      <c r="P1161" s="10">
        <f t="shared" si="429"/>
        <v>126070.93323</v>
      </c>
      <c r="Q1161" s="101">
        <f t="shared" si="430"/>
        <v>0</v>
      </c>
      <c r="R1161" s="102">
        <f t="shared" si="431"/>
        <v>0</v>
      </c>
      <c r="S1161" s="10">
        <f t="shared" si="432"/>
        <v>0</v>
      </c>
      <c r="T1161" s="17">
        <f t="shared" si="440"/>
        <v>7.9699999999999993E-2</v>
      </c>
      <c r="U1161" s="101">
        <f t="shared" si="441"/>
        <v>112</v>
      </c>
      <c r="V1161" s="101">
        <v>252</v>
      </c>
      <c r="W1161" s="22">
        <f t="shared" si="442"/>
        <v>1.0465559480787352</v>
      </c>
      <c r="X1161" s="18">
        <f t="shared" si="443"/>
        <v>5869.3518210000002</v>
      </c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4"/>
      <c r="AJ1161" s="1"/>
      <c r="AK1161" s="20"/>
      <c r="AL1161" s="5"/>
      <c r="AM1161" s="1"/>
      <c r="AN1161" s="1"/>
      <c r="AO1161" s="1"/>
      <c r="AP1161" s="17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x14ac:dyDescent="0.2">
      <c r="A1162" s="114">
        <f t="shared" si="433"/>
        <v>42622</v>
      </c>
      <c r="B1162" s="98">
        <f t="shared" ref="B1162:B1225" si="447">(P1162+X1162)</f>
        <v>132006.781667</v>
      </c>
      <c r="C1162" s="10">
        <f t="shared" si="434"/>
        <v>99000</v>
      </c>
      <c r="D1162" s="99">
        <f t="shared" si="435"/>
        <v>4715.99</v>
      </c>
      <c r="E1162" s="21">
        <f>VLOOKUP(A1161,[1]Plan1!$AY$80:$BA$314,3)</f>
        <v>4736.74</v>
      </c>
      <c r="F1162" s="121">
        <f t="shared" si="436"/>
        <v>42598</v>
      </c>
      <c r="G1162" s="100">
        <f t="shared" ref="G1162:G1225" si="448">(E1162/D1162)-1</f>
        <v>4.3999245121384423E-3</v>
      </c>
      <c r="H1162" s="20">
        <f t="shared" si="437"/>
        <v>42628</v>
      </c>
      <c r="I1162" s="20">
        <f t="shared" ref="I1162:I1225" si="449">IF(A1162&gt;I1161,H1162,I1161)</f>
        <v>42628</v>
      </c>
      <c r="J1162" s="1">
        <f t="shared" si="446"/>
        <v>22</v>
      </c>
      <c r="K1162" s="1">
        <f t="shared" si="445"/>
        <v>18</v>
      </c>
      <c r="L1162" s="10">
        <f t="shared" ref="L1162:L1225" si="450">TRUNC((E1162/D1162)^TRUNC((K1162/J1162),9),8)</f>
        <v>1.0035985000000001</v>
      </c>
      <c r="M1162" s="22">
        <f t="shared" si="444"/>
        <v>1.00520079</v>
      </c>
      <c r="N1162" s="22">
        <f t="shared" si="438"/>
        <v>1.269130966252956</v>
      </c>
      <c r="O1162" s="10">
        <f t="shared" si="439"/>
        <v>1.27369793</v>
      </c>
      <c r="P1162" s="10">
        <f t="shared" ref="P1162:P1225" si="451">TRUNC(C1162*O1162,8)</f>
        <v>126096.09507</v>
      </c>
      <c r="Q1162" s="101">
        <f t="shared" ref="Q1162:Q1225" si="452">IF(VLOOKUP(A1162,AK$10:AR$114,8)=VLOOKUP(A1161,AK$10:AR$114,8),0,VLOOKUP(A1162,AK$10:AR$114,8))</f>
        <v>0</v>
      </c>
      <c r="R1162" s="102">
        <f t="shared" ref="R1162:R1225" si="453">IF(Q1162&gt;0,VLOOKUP($A1162,$AK$10:$AP$114,6),0)</f>
        <v>0</v>
      </c>
      <c r="S1162" s="10">
        <f t="shared" ref="S1162:S1225" si="454">IF(R1162&gt;0,TRUNC(100000*R1162*O1162,8),0)</f>
        <v>0</v>
      </c>
      <c r="T1162" s="17">
        <f t="shared" si="440"/>
        <v>7.9699999999999993E-2</v>
      </c>
      <c r="U1162" s="101">
        <f t="shared" si="441"/>
        <v>113</v>
      </c>
      <c r="V1162" s="101">
        <v>252</v>
      </c>
      <c r="W1162" s="22">
        <f t="shared" si="442"/>
        <v>1.0468744618511765</v>
      </c>
      <c r="X1162" s="18">
        <f t="shared" si="443"/>
        <v>5910.6865969999999</v>
      </c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4"/>
      <c r="AJ1162" s="1"/>
      <c r="AK1162" s="20"/>
      <c r="AL1162" s="5"/>
      <c r="AM1162" s="1"/>
      <c r="AN1162" s="1"/>
      <c r="AO1162" s="1"/>
      <c r="AP1162" s="17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x14ac:dyDescent="0.2">
      <c r="A1163" s="114">
        <f t="shared" ref="A1163:A1226" si="455">(A1162+1)</f>
        <v>42623</v>
      </c>
      <c r="B1163" s="98">
        <f t="shared" si="447"/>
        <v>132073.30966900001</v>
      </c>
      <c r="C1163" s="10">
        <f t="shared" ref="C1163:C1226" si="456">TRUNC(IF(Q1162&gt;0,VLOOKUP(A1162,$AK$12:$AL$114,2),C1162),8)</f>
        <v>99000</v>
      </c>
      <c r="D1163" s="99">
        <f t="shared" ref="D1163:D1226" si="457">IF(E1163=E1162,D1162,E1162)</f>
        <v>4715.99</v>
      </c>
      <c r="E1163" s="21">
        <f>VLOOKUP(A1162,[1]Plan1!$AY$80:$BA$314,3)</f>
        <v>4736.74</v>
      </c>
      <c r="F1163" s="121">
        <f t="shared" ref="F1163:F1226" si="458">IF(D1163=D1162,F1162,A1163)</f>
        <v>42598</v>
      </c>
      <c r="G1163" s="100">
        <f t="shared" si="448"/>
        <v>4.3999245121384423E-3</v>
      </c>
      <c r="H1163" s="20">
        <f t="shared" ref="H1163:H1226" si="459">IF(DAY(A1163)=15,VLOOKUP(A1163,AO$118:AT$450,4),H1162)</f>
        <v>42628</v>
      </c>
      <c r="I1163" s="20">
        <f t="shared" si="449"/>
        <v>42628</v>
      </c>
      <c r="J1163" s="1">
        <f t="shared" si="446"/>
        <v>22</v>
      </c>
      <c r="K1163" s="1">
        <f t="shared" si="445"/>
        <v>19</v>
      </c>
      <c r="L1163" s="10">
        <f t="shared" si="450"/>
        <v>1.0037987900000001</v>
      </c>
      <c r="M1163" s="22">
        <f t="shared" si="444"/>
        <v>1.00520079</v>
      </c>
      <c r="N1163" s="22">
        <f t="shared" ref="N1163:N1226" si="460">IF(I1163&gt;I1162,N1162*M1163,N1162)</f>
        <v>1.269130966252956</v>
      </c>
      <c r="O1163" s="10">
        <f t="shared" ref="O1163:O1226" si="461">TRUNC(TRUNC((L1163*N1163),15),8)</f>
        <v>1.2739521199999999</v>
      </c>
      <c r="P1163" s="10">
        <f t="shared" si="451"/>
        <v>126121.25988</v>
      </c>
      <c r="Q1163" s="101">
        <f t="shared" si="452"/>
        <v>0</v>
      </c>
      <c r="R1163" s="102">
        <f t="shared" si="453"/>
        <v>0</v>
      </c>
      <c r="S1163" s="10">
        <f t="shared" si="454"/>
        <v>0</v>
      </c>
      <c r="T1163" s="17">
        <f t="shared" ref="T1163:T1226" si="462">(T1162)</f>
        <v>7.9699999999999993E-2</v>
      </c>
      <c r="U1163" s="101">
        <f t="shared" si="441"/>
        <v>114</v>
      </c>
      <c r="V1163" s="101">
        <v>252</v>
      </c>
      <c r="W1163" s="22">
        <f t="shared" si="442"/>
        <v>1.0471930727265413</v>
      </c>
      <c r="X1163" s="18">
        <f t="shared" si="443"/>
        <v>5952.0497889999997</v>
      </c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4"/>
      <c r="AJ1163" s="1"/>
      <c r="AK1163" s="20"/>
      <c r="AL1163" s="5"/>
      <c r="AM1163" s="1"/>
      <c r="AN1163" s="1"/>
      <c r="AO1163" s="1"/>
      <c r="AP1163" s="17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x14ac:dyDescent="0.2">
      <c r="A1164" s="114">
        <f t="shared" si="455"/>
        <v>42624</v>
      </c>
      <c r="B1164" s="98">
        <f t="shared" si="447"/>
        <v>132073.30966900001</v>
      </c>
      <c r="C1164" s="10">
        <f t="shared" si="456"/>
        <v>99000</v>
      </c>
      <c r="D1164" s="99">
        <f t="shared" si="457"/>
        <v>4715.99</v>
      </c>
      <c r="E1164" s="21">
        <f>VLOOKUP(A1163,[1]Plan1!$AY$80:$BA$314,3)</f>
        <v>4736.74</v>
      </c>
      <c r="F1164" s="121">
        <f t="shared" si="458"/>
        <v>42598</v>
      </c>
      <c r="G1164" s="100">
        <f t="shared" si="448"/>
        <v>4.3999245121384423E-3</v>
      </c>
      <c r="H1164" s="20">
        <f t="shared" si="459"/>
        <v>42628</v>
      </c>
      <c r="I1164" s="20">
        <f t="shared" si="449"/>
        <v>42628</v>
      </c>
      <c r="J1164" s="1">
        <f t="shared" si="446"/>
        <v>22</v>
      </c>
      <c r="K1164" s="1">
        <f t="shared" si="445"/>
        <v>19</v>
      </c>
      <c r="L1164" s="10">
        <f t="shared" si="450"/>
        <v>1.0037987900000001</v>
      </c>
      <c r="M1164" s="22">
        <f t="shared" si="444"/>
        <v>1.00520079</v>
      </c>
      <c r="N1164" s="22">
        <f t="shared" si="460"/>
        <v>1.269130966252956</v>
      </c>
      <c r="O1164" s="10">
        <f t="shared" si="461"/>
        <v>1.2739521199999999</v>
      </c>
      <c r="P1164" s="10">
        <f t="shared" si="451"/>
        <v>126121.25988</v>
      </c>
      <c r="Q1164" s="101">
        <f t="shared" si="452"/>
        <v>0</v>
      </c>
      <c r="R1164" s="102">
        <f t="shared" si="453"/>
        <v>0</v>
      </c>
      <c r="S1164" s="10">
        <f t="shared" si="454"/>
        <v>0</v>
      </c>
      <c r="T1164" s="17">
        <f t="shared" si="462"/>
        <v>7.9699999999999993E-2</v>
      </c>
      <c r="U1164" s="101">
        <f t="shared" si="441"/>
        <v>114</v>
      </c>
      <c r="V1164" s="101">
        <v>252</v>
      </c>
      <c r="W1164" s="22">
        <f t="shared" si="442"/>
        <v>1.0471930727265413</v>
      </c>
      <c r="X1164" s="18">
        <f t="shared" si="443"/>
        <v>5952.0497889999997</v>
      </c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4"/>
      <c r="AJ1164" s="1"/>
      <c r="AK1164" s="20"/>
      <c r="AL1164" s="5"/>
      <c r="AM1164" s="1"/>
      <c r="AN1164" s="1"/>
      <c r="AO1164" s="1"/>
      <c r="AP1164" s="17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x14ac:dyDescent="0.2">
      <c r="A1165" s="114">
        <f t="shared" si="455"/>
        <v>42625</v>
      </c>
      <c r="B1165" s="98">
        <f t="shared" si="447"/>
        <v>132073.30966900001</v>
      </c>
      <c r="C1165" s="10">
        <f t="shared" si="456"/>
        <v>99000</v>
      </c>
      <c r="D1165" s="99">
        <f t="shared" si="457"/>
        <v>4715.99</v>
      </c>
      <c r="E1165" s="21">
        <f>VLOOKUP(A1164,[1]Plan1!$AY$80:$BA$314,3)</f>
        <v>4736.74</v>
      </c>
      <c r="F1165" s="121">
        <f t="shared" si="458"/>
        <v>42598</v>
      </c>
      <c r="G1165" s="100">
        <f t="shared" si="448"/>
        <v>4.3999245121384423E-3</v>
      </c>
      <c r="H1165" s="20">
        <f t="shared" si="459"/>
        <v>42628</v>
      </c>
      <c r="I1165" s="20">
        <f t="shared" si="449"/>
        <v>42628</v>
      </c>
      <c r="J1165" s="1">
        <f t="shared" si="446"/>
        <v>22</v>
      </c>
      <c r="K1165" s="1">
        <f t="shared" si="445"/>
        <v>19</v>
      </c>
      <c r="L1165" s="10">
        <f t="shared" si="450"/>
        <v>1.0037987900000001</v>
      </c>
      <c r="M1165" s="22">
        <f t="shared" si="444"/>
        <v>1.00520079</v>
      </c>
      <c r="N1165" s="22">
        <f t="shared" si="460"/>
        <v>1.269130966252956</v>
      </c>
      <c r="O1165" s="10">
        <f t="shared" si="461"/>
        <v>1.2739521199999999</v>
      </c>
      <c r="P1165" s="10">
        <f t="shared" si="451"/>
        <v>126121.25988</v>
      </c>
      <c r="Q1165" s="101">
        <f t="shared" si="452"/>
        <v>0</v>
      </c>
      <c r="R1165" s="102">
        <f t="shared" si="453"/>
        <v>0</v>
      </c>
      <c r="S1165" s="10">
        <f t="shared" si="454"/>
        <v>0</v>
      </c>
      <c r="T1165" s="17">
        <f t="shared" si="462"/>
        <v>7.9699999999999993E-2</v>
      </c>
      <c r="U1165" s="101">
        <f t="shared" si="441"/>
        <v>114</v>
      </c>
      <c r="V1165" s="101">
        <v>252</v>
      </c>
      <c r="W1165" s="22">
        <f t="shared" si="442"/>
        <v>1.0471930727265413</v>
      </c>
      <c r="X1165" s="18">
        <f t="shared" si="443"/>
        <v>5952.0497889999997</v>
      </c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4"/>
      <c r="AJ1165" s="1"/>
      <c r="AK1165" s="20"/>
      <c r="AL1165" s="5"/>
      <c r="AM1165" s="1"/>
      <c r="AN1165" s="1"/>
      <c r="AO1165" s="1"/>
      <c r="AP1165" s="17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x14ac:dyDescent="0.2">
      <c r="A1166" s="114">
        <f t="shared" si="455"/>
        <v>42626</v>
      </c>
      <c r="B1166" s="98">
        <f t="shared" si="447"/>
        <v>132139.873215</v>
      </c>
      <c r="C1166" s="10">
        <f t="shared" si="456"/>
        <v>99000</v>
      </c>
      <c r="D1166" s="99">
        <f t="shared" si="457"/>
        <v>4715.99</v>
      </c>
      <c r="E1166" s="21">
        <f>VLOOKUP(A1165,[1]Plan1!$AY$80:$BA$314,3)</f>
        <v>4736.74</v>
      </c>
      <c r="F1166" s="121">
        <f t="shared" si="458"/>
        <v>42598</v>
      </c>
      <c r="G1166" s="100">
        <f t="shared" si="448"/>
        <v>4.3999245121384423E-3</v>
      </c>
      <c r="H1166" s="20">
        <f t="shared" si="459"/>
        <v>42628</v>
      </c>
      <c r="I1166" s="20">
        <f t="shared" si="449"/>
        <v>42628</v>
      </c>
      <c r="J1166" s="1">
        <f t="shared" si="446"/>
        <v>22</v>
      </c>
      <c r="K1166" s="1">
        <f t="shared" si="445"/>
        <v>20</v>
      </c>
      <c r="L1166" s="10">
        <f t="shared" si="450"/>
        <v>1.00399913</v>
      </c>
      <c r="M1166" s="22">
        <f t="shared" si="444"/>
        <v>1.00520079</v>
      </c>
      <c r="N1166" s="22">
        <f t="shared" si="460"/>
        <v>1.269130966252956</v>
      </c>
      <c r="O1166" s="10">
        <f t="shared" si="461"/>
        <v>1.2742063800000001</v>
      </c>
      <c r="P1166" s="10">
        <f t="shared" si="451"/>
        <v>126146.43162</v>
      </c>
      <c r="Q1166" s="101">
        <f t="shared" si="452"/>
        <v>0</v>
      </c>
      <c r="R1166" s="102">
        <f t="shared" si="453"/>
        <v>0</v>
      </c>
      <c r="S1166" s="10">
        <f t="shared" si="454"/>
        <v>0</v>
      </c>
      <c r="T1166" s="17">
        <f t="shared" si="462"/>
        <v>7.9699999999999993E-2</v>
      </c>
      <c r="U1166" s="101">
        <f t="shared" si="441"/>
        <v>115</v>
      </c>
      <c r="V1166" s="101">
        <v>252</v>
      </c>
      <c r="W1166" s="22">
        <f t="shared" si="442"/>
        <v>1.0475117807048293</v>
      </c>
      <c r="X1166" s="18">
        <f t="shared" si="443"/>
        <v>5993.4415950000002</v>
      </c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4"/>
      <c r="AJ1166" s="1"/>
      <c r="AK1166" s="20"/>
      <c r="AL1166" s="5"/>
      <c r="AM1166" s="1"/>
      <c r="AN1166" s="1"/>
      <c r="AO1166" s="1"/>
      <c r="AP1166" s="17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x14ac:dyDescent="0.2">
      <c r="A1167" s="114">
        <f t="shared" si="455"/>
        <v>42627</v>
      </c>
      <c r="B1167" s="98">
        <f t="shared" si="447"/>
        <v>132206.46908000001</v>
      </c>
      <c r="C1167" s="10">
        <f t="shared" si="456"/>
        <v>99000</v>
      </c>
      <c r="D1167" s="99">
        <f t="shared" si="457"/>
        <v>4715.99</v>
      </c>
      <c r="E1167" s="21">
        <f>VLOOKUP(A1166,[1]Plan1!$AY$80:$BA$314,3)</f>
        <v>4736.74</v>
      </c>
      <c r="F1167" s="121">
        <f t="shared" si="458"/>
        <v>42598</v>
      </c>
      <c r="G1167" s="100">
        <f t="shared" si="448"/>
        <v>4.3999245121384423E-3</v>
      </c>
      <c r="H1167" s="20">
        <f t="shared" si="459"/>
        <v>42628</v>
      </c>
      <c r="I1167" s="20">
        <f t="shared" si="449"/>
        <v>42628</v>
      </c>
      <c r="J1167" s="1">
        <f t="shared" si="446"/>
        <v>22</v>
      </c>
      <c r="K1167" s="1">
        <f t="shared" si="445"/>
        <v>21</v>
      </c>
      <c r="L1167" s="10">
        <f t="shared" si="450"/>
        <v>1.0041994999999999</v>
      </c>
      <c r="M1167" s="22">
        <f t="shared" si="444"/>
        <v>1.00520079</v>
      </c>
      <c r="N1167" s="22">
        <f t="shared" si="460"/>
        <v>1.269130966252956</v>
      </c>
      <c r="O1167" s="10">
        <f t="shared" si="461"/>
        <v>1.27446068</v>
      </c>
      <c r="P1167" s="10">
        <f t="shared" si="451"/>
        <v>126171.60732</v>
      </c>
      <c r="Q1167" s="101">
        <f t="shared" si="452"/>
        <v>0</v>
      </c>
      <c r="R1167" s="102">
        <f t="shared" si="453"/>
        <v>0</v>
      </c>
      <c r="S1167" s="10">
        <f t="shared" si="454"/>
        <v>0</v>
      </c>
      <c r="T1167" s="17">
        <f t="shared" si="462"/>
        <v>7.9699999999999993E-2</v>
      </c>
      <c r="U1167" s="101">
        <f t="shared" si="441"/>
        <v>116</v>
      </c>
      <c r="V1167" s="101">
        <v>252</v>
      </c>
      <c r="W1167" s="22">
        <f t="shared" si="442"/>
        <v>1.0478305847745519</v>
      </c>
      <c r="X1167" s="18">
        <f t="shared" si="443"/>
        <v>6034.8617599999998</v>
      </c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4"/>
      <c r="AJ1167" s="1"/>
      <c r="AK1167" s="20"/>
      <c r="AL1167" s="5"/>
      <c r="AM1167" s="1"/>
      <c r="AN1167" s="1"/>
      <c r="AO1167" s="1"/>
      <c r="AP1167" s="17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x14ac:dyDescent="0.2">
      <c r="A1168" s="114">
        <f t="shared" si="455"/>
        <v>42628</v>
      </c>
      <c r="B1168" s="98">
        <f t="shared" si="447"/>
        <v>132273.09960400002</v>
      </c>
      <c r="C1168" s="10">
        <f t="shared" si="456"/>
        <v>99000</v>
      </c>
      <c r="D1168" s="99">
        <f t="shared" si="457"/>
        <v>4715.99</v>
      </c>
      <c r="E1168" s="21">
        <f>VLOOKUP(A1167,[1]Plan1!$AY$80:$BA$314,3)</f>
        <v>4736.74</v>
      </c>
      <c r="F1168" s="121">
        <f t="shared" si="458"/>
        <v>42598</v>
      </c>
      <c r="G1168" s="100">
        <f t="shared" si="448"/>
        <v>4.3999245121384423E-3</v>
      </c>
      <c r="H1168" s="20">
        <f t="shared" si="459"/>
        <v>42660</v>
      </c>
      <c r="I1168" s="20">
        <f t="shared" si="449"/>
        <v>42628</v>
      </c>
      <c r="J1168" s="1">
        <f t="shared" si="446"/>
        <v>22</v>
      </c>
      <c r="K1168" s="1">
        <f t="shared" si="445"/>
        <v>22</v>
      </c>
      <c r="L1168" s="10">
        <f t="shared" si="450"/>
        <v>1.00439992</v>
      </c>
      <c r="M1168" s="22">
        <f t="shared" si="444"/>
        <v>1.00520079</v>
      </c>
      <c r="N1168" s="22">
        <f t="shared" si="460"/>
        <v>1.269130966252956</v>
      </c>
      <c r="O1168" s="10">
        <f t="shared" si="461"/>
        <v>1.27471504</v>
      </c>
      <c r="P1168" s="10">
        <f t="shared" si="451"/>
        <v>126196.78896000001</v>
      </c>
      <c r="Q1168" s="101">
        <f t="shared" si="452"/>
        <v>0</v>
      </c>
      <c r="R1168" s="102">
        <f t="shared" si="453"/>
        <v>0</v>
      </c>
      <c r="S1168" s="10">
        <f t="shared" si="454"/>
        <v>0</v>
      </c>
      <c r="T1168" s="17">
        <f t="shared" si="462"/>
        <v>7.9699999999999993E-2</v>
      </c>
      <c r="U1168" s="101">
        <f t="shared" si="441"/>
        <v>117</v>
      </c>
      <c r="V1168" s="101">
        <v>252</v>
      </c>
      <c r="W1168" s="22">
        <f t="shared" si="442"/>
        <v>1.0481494869586867</v>
      </c>
      <c r="X1168" s="18">
        <f t="shared" si="443"/>
        <v>6076.3106440000001</v>
      </c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4"/>
      <c r="AJ1168" s="1"/>
      <c r="AK1168" s="20"/>
      <c r="AL1168" s="5"/>
      <c r="AM1168" s="1"/>
      <c r="AN1168" s="1"/>
      <c r="AO1168" s="1"/>
      <c r="AP1168" s="17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x14ac:dyDescent="0.2">
      <c r="A1169" s="114">
        <f t="shared" si="455"/>
        <v>42629</v>
      </c>
      <c r="B1169" s="98">
        <f t="shared" si="447"/>
        <v>132318.394535</v>
      </c>
      <c r="C1169" s="10">
        <f t="shared" si="456"/>
        <v>99000</v>
      </c>
      <c r="D1169" s="99">
        <f t="shared" si="457"/>
        <v>4736.74</v>
      </c>
      <c r="E1169" s="21">
        <f>VLOOKUP(A1168,[1]Plan1!$AY$80:$BA$314,3)</f>
        <v>4740.53</v>
      </c>
      <c r="F1169" s="121">
        <f t="shared" si="458"/>
        <v>42629</v>
      </c>
      <c r="G1169" s="100">
        <f t="shared" si="448"/>
        <v>8.0012835832232732E-4</v>
      </c>
      <c r="H1169" s="20">
        <f t="shared" si="459"/>
        <v>42660</v>
      </c>
      <c r="I1169" s="20">
        <f t="shared" si="449"/>
        <v>42660</v>
      </c>
      <c r="J1169" s="1">
        <f t="shared" si="446"/>
        <v>21</v>
      </c>
      <c r="K1169" s="1">
        <f t="shared" si="445"/>
        <v>1</v>
      </c>
      <c r="L1169" s="10">
        <f t="shared" si="450"/>
        <v>1.0000380799999999</v>
      </c>
      <c r="M1169" s="22">
        <f t="shared" si="444"/>
        <v>1.00439992</v>
      </c>
      <c r="N1169" s="22">
        <f t="shared" si="460"/>
        <v>1.2747150409739916</v>
      </c>
      <c r="O1169" s="10">
        <f t="shared" si="461"/>
        <v>1.2747635799999999</v>
      </c>
      <c r="P1169" s="10">
        <f t="shared" si="451"/>
        <v>126201.59441999999</v>
      </c>
      <c r="Q1169" s="101">
        <f t="shared" si="452"/>
        <v>0</v>
      </c>
      <c r="R1169" s="102">
        <f t="shared" si="453"/>
        <v>0</v>
      </c>
      <c r="S1169" s="10">
        <f t="shared" si="454"/>
        <v>0</v>
      </c>
      <c r="T1169" s="17">
        <f t="shared" si="462"/>
        <v>7.9699999999999993E-2</v>
      </c>
      <c r="U1169" s="101">
        <f t="shared" si="441"/>
        <v>118</v>
      </c>
      <c r="V1169" s="101">
        <v>252</v>
      </c>
      <c r="W1169" s="22">
        <f t="shared" si="442"/>
        <v>1.0484684852342563</v>
      </c>
      <c r="X1169" s="18">
        <f t="shared" si="443"/>
        <v>6116.800115</v>
      </c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4"/>
      <c r="AJ1169" s="1"/>
      <c r="AK1169" s="20"/>
      <c r="AL1169" s="5"/>
      <c r="AM1169" s="1"/>
      <c r="AN1169" s="1"/>
      <c r="AO1169" s="1"/>
      <c r="AP1169" s="17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x14ac:dyDescent="0.2">
      <c r="A1170" s="114">
        <f t="shared" si="455"/>
        <v>42630</v>
      </c>
      <c r="B1170" s="98">
        <f t="shared" si="447"/>
        <v>132363.705953</v>
      </c>
      <c r="C1170" s="10">
        <f t="shared" si="456"/>
        <v>99000</v>
      </c>
      <c r="D1170" s="99">
        <f t="shared" si="457"/>
        <v>4736.74</v>
      </c>
      <c r="E1170" s="21">
        <f>VLOOKUP(A1169,[1]Plan1!$AY$80:$BA$314,3)</f>
        <v>4740.53</v>
      </c>
      <c r="F1170" s="121">
        <f t="shared" si="458"/>
        <v>42629</v>
      </c>
      <c r="G1170" s="100">
        <f t="shared" si="448"/>
        <v>8.0012835832232732E-4</v>
      </c>
      <c r="H1170" s="20">
        <f t="shared" si="459"/>
        <v>42660</v>
      </c>
      <c r="I1170" s="20">
        <f t="shared" si="449"/>
        <v>42660</v>
      </c>
      <c r="J1170" s="1">
        <f t="shared" si="446"/>
        <v>21</v>
      </c>
      <c r="K1170" s="1">
        <f t="shared" si="445"/>
        <v>2</v>
      </c>
      <c r="L1170" s="10">
        <f t="shared" si="450"/>
        <v>1.00007617</v>
      </c>
      <c r="M1170" s="22">
        <f t="shared" si="444"/>
        <v>1.00439992</v>
      </c>
      <c r="N1170" s="22">
        <f t="shared" si="460"/>
        <v>1.2747150409739916</v>
      </c>
      <c r="O1170" s="10">
        <f t="shared" si="461"/>
        <v>1.2748121299999999</v>
      </c>
      <c r="P1170" s="10">
        <f t="shared" si="451"/>
        <v>126206.40087</v>
      </c>
      <c r="Q1170" s="101">
        <f t="shared" si="452"/>
        <v>0</v>
      </c>
      <c r="R1170" s="102">
        <f t="shared" si="453"/>
        <v>0</v>
      </c>
      <c r="S1170" s="10">
        <f t="shared" si="454"/>
        <v>0</v>
      </c>
      <c r="T1170" s="17">
        <f t="shared" si="462"/>
        <v>7.9699999999999993E-2</v>
      </c>
      <c r="U1170" s="101">
        <f t="shared" si="441"/>
        <v>119</v>
      </c>
      <c r="V1170" s="101">
        <v>252</v>
      </c>
      <c r="W1170" s="22">
        <f t="shared" si="442"/>
        <v>1.0487875816242378</v>
      </c>
      <c r="X1170" s="18">
        <f t="shared" si="443"/>
        <v>6157.3050830000002</v>
      </c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4"/>
      <c r="AJ1170" s="1"/>
      <c r="AK1170" s="20"/>
      <c r="AL1170" s="5"/>
      <c r="AM1170" s="1"/>
      <c r="AN1170" s="1"/>
      <c r="AO1170" s="1"/>
      <c r="AP1170" s="17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x14ac:dyDescent="0.2">
      <c r="A1171" s="114">
        <f t="shared" si="455"/>
        <v>42631</v>
      </c>
      <c r="B1171" s="98">
        <f t="shared" si="447"/>
        <v>132363.705953</v>
      </c>
      <c r="C1171" s="10">
        <f t="shared" si="456"/>
        <v>99000</v>
      </c>
      <c r="D1171" s="99">
        <f t="shared" si="457"/>
        <v>4736.74</v>
      </c>
      <c r="E1171" s="21">
        <f>VLOOKUP(A1170,[1]Plan1!$AY$80:$BA$314,3)</f>
        <v>4740.53</v>
      </c>
      <c r="F1171" s="121">
        <f t="shared" si="458"/>
        <v>42629</v>
      </c>
      <c r="G1171" s="100">
        <f t="shared" si="448"/>
        <v>8.0012835832232732E-4</v>
      </c>
      <c r="H1171" s="20">
        <f t="shared" si="459"/>
        <v>42660</v>
      </c>
      <c r="I1171" s="20">
        <f t="shared" si="449"/>
        <v>42660</v>
      </c>
      <c r="J1171" s="1">
        <f t="shared" si="446"/>
        <v>21</v>
      </c>
      <c r="K1171" s="1">
        <f t="shared" si="445"/>
        <v>2</v>
      </c>
      <c r="L1171" s="10">
        <f t="shared" si="450"/>
        <v>1.00007617</v>
      </c>
      <c r="M1171" s="22">
        <f t="shared" si="444"/>
        <v>1.00439992</v>
      </c>
      <c r="N1171" s="22">
        <f t="shared" si="460"/>
        <v>1.2747150409739916</v>
      </c>
      <c r="O1171" s="10">
        <f t="shared" si="461"/>
        <v>1.2748121299999999</v>
      </c>
      <c r="P1171" s="10">
        <f t="shared" si="451"/>
        <v>126206.40087</v>
      </c>
      <c r="Q1171" s="101">
        <f t="shared" si="452"/>
        <v>0</v>
      </c>
      <c r="R1171" s="102">
        <f t="shared" si="453"/>
        <v>0</v>
      </c>
      <c r="S1171" s="10">
        <f t="shared" si="454"/>
        <v>0</v>
      </c>
      <c r="T1171" s="17">
        <f t="shared" si="462"/>
        <v>7.9699999999999993E-2</v>
      </c>
      <c r="U1171" s="101">
        <f t="shared" si="441"/>
        <v>119</v>
      </c>
      <c r="V1171" s="101">
        <v>252</v>
      </c>
      <c r="W1171" s="22">
        <f t="shared" si="442"/>
        <v>1.0487875816242378</v>
      </c>
      <c r="X1171" s="18">
        <f t="shared" si="443"/>
        <v>6157.3050830000002</v>
      </c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4"/>
      <c r="AJ1171" s="1"/>
      <c r="AK1171" s="20"/>
      <c r="AL1171" s="5"/>
      <c r="AM1171" s="1"/>
      <c r="AN1171" s="1"/>
      <c r="AO1171" s="1"/>
      <c r="AP1171" s="17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x14ac:dyDescent="0.2">
      <c r="A1172" s="114">
        <f t="shared" si="455"/>
        <v>42632</v>
      </c>
      <c r="B1172" s="98">
        <f t="shared" si="447"/>
        <v>132363.705953</v>
      </c>
      <c r="C1172" s="10">
        <f t="shared" si="456"/>
        <v>99000</v>
      </c>
      <c r="D1172" s="99">
        <f t="shared" si="457"/>
        <v>4736.74</v>
      </c>
      <c r="E1172" s="21">
        <f>VLOOKUP(A1171,[1]Plan1!$AY$80:$BA$314,3)</f>
        <v>4740.53</v>
      </c>
      <c r="F1172" s="121">
        <f t="shared" si="458"/>
        <v>42629</v>
      </c>
      <c r="G1172" s="100">
        <f t="shared" si="448"/>
        <v>8.0012835832232732E-4</v>
      </c>
      <c r="H1172" s="20">
        <f t="shared" si="459"/>
        <v>42660</v>
      </c>
      <c r="I1172" s="20">
        <f t="shared" si="449"/>
        <v>42660</v>
      </c>
      <c r="J1172" s="1">
        <f t="shared" si="446"/>
        <v>21</v>
      </c>
      <c r="K1172" s="1">
        <f t="shared" si="445"/>
        <v>2</v>
      </c>
      <c r="L1172" s="10">
        <f t="shared" si="450"/>
        <v>1.00007617</v>
      </c>
      <c r="M1172" s="22">
        <f t="shared" si="444"/>
        <v>1.00439992</v>
      </c>
      <c r="N1172" s="22">
        <f t="shared" si="460"/>
        <v>1.2747150409739916</v>
      </c>
      <c r="O1172" s="10">
        <f t="shared" si="461"/>
        <v>1.2748121299999999</v>
      </c>
      <c r="P1172" s="10">
        <f t="shared" si="451"/>
        <v>126206.40087</v>
      </c>
      <c r="Q1172" s="101">
        <f t="shared" si="452"/>
        <v>0</v>
      </c>
      <c r="R1172" s="102">
        <f t="shared" si="453"/>
        <v>0</v>
      </c>
      <c r="S1172" s="10">
        <f t="shared" si="454"/>
        <v>0</v>
      </c>
      <c r="T1172" s="17">
        <f t="shared" si="462"/>
        <v>7.9699999999999993E-2</v>
      </c>
      <c r="U1172" s="101">
        <f t="shared" si="441"/>
        <v>119</v>
      </c>
      <c r="V1172" s="101">
        <v>252</v>
      </c>
      <c r="W1172" s="22">
        <f t="shared" si="442"/>
        <v>1.0487875816242378</v>
      </c>
      <c r="X1172" s="18">
        <f t="shared" si="443"/>
        <v>6157.3050830000002</v>
      </c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4"/>
      <c r="AJ1172" s="1"/>
      <c r="AK1172" s="20"/>
      <c r="AL1172" s="5"/>
      <c r="AM1172" s="1"/>
      <c r="AN1172" s="1"/>
      <c r="AO1172" s="1"/>
      <c r="AP1172" s="17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x14ac:dyDescent="0.2">
      <c r="A1173" s="114">
        <f t="shared" si="455"/>
        <v>42633</v>
      </c>
      <c r="B1173" s="98">
        <f t="shared" si="447"/>
        <v>132409.032695</v>
      </c>
      <c r="C1173" s="10">
        <f t="shared" si="456"/>
        <v>99000</v>
      </c>
      <c r="D1173" s="99">
        <f t="shared" si="457"/>
        <v>4736.74</v>
      </c>
      <c r="E1173" s="21">
        <f>VLOOKUP(A1172,[1]Plan1!$AY$80:$BA$314,3)</f>
        <v>4740.53</v>
      </c>
      <c r="F1173" s="121">
        <f t="shared" si="458"/>
        <v>42629</v>
      </c>
      <c r="G1173" s="100">
        <f t="shared" si="448"/>
        <v>8.0012835832232732E-4</v>
      </c>
      <c r="H1173" s="20">
        <f t="shared" si="459"/>
        <v>42660</v>
      </c>
      <c r="I1173" s="20">
        <f t="shared" si="449"/>
        <v>42660</v>
      </c>
      <c r="J1173" s="1">
        <f t="shared" si="446"/>
        <v>21</v>
      </c>
      <c r="K1173" s="1">
        <f t="shared" si="445"/>
        <v>3</v>
      </c>
      <c r="L1173" s="10">
        <f t="shared" si="450"/>
        <v>1.0001142599999999</v>
      </c>
      <c r="M1173" s="22">
        <f t="shared" si="444"/>
        <v>1.00439992</v>
      </c>
      <c r="N1173" s="22">
        <f t="shared" si="460"/>
        <v>1.2747150409739916</v>
      </c>
      <c r="O1173" s="10">
        <f t="shared" si="461"/>
        <v>1.27486068</v>
      </c>
      <c r="P1173" s="10">
        <f t="shared" si="451"/>
        <v>126211.20732</v>
      </c>
      <c r="Q1173" s="101">
        <f t="shared" si="452"/>
        <v>0</v>
      </c>
      <c r="R1173" s="102">
        <f t="shared" si="453"/>
        <v>0</v>
      </c>
      <c r="S1173" s="10">
        <f t="shared" si="454"/>
        <v>0</v>
      </c>
      <c r="T1173" s="17">
        <f t="shared" si="462"/>
        <v>7.9699999999999993E-2</v>
      </c>
      <c r="U1173" s="101">
        <f t="shared" si="441"/>
        <v>120</v>
      </c>
      <c r="V1173" s="101">
        <v>252</v>
      </c>
      <c r="W1173" s="22">
        <f t="shared" si="442"/>
        <v>1.0491067751171426</v>
      </c>
      <c r="X1173" s="18">
        <f t="shared" si="443"/>
        <v>6197.8253750000003</v>
      </c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4"/>
      <c r="AJ1173" s="1"/>
      <c r="AK1173" s="20"/>
      <c r="AL1173" s="5"/>
      <c r="AM1173" s="1"/>
      <c r="AN1173" s="1"/>
      <c r="AO1173" s="1"/>
      <c r="AP1173" s="17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x14ac:dyDescent="0.2">
      <c r="A1174" s="114">
        <f t="shared" si="455"/>
        <v>42634</v>
      </c>
      <c r="B1174" s="98">
        <f t="shared" si="447"/>
        <v>132454.37567100002</v>
      </c>
      <c r="C1174" s="10">
        <f t="shared" si="456"/>
        <v>99000</v>
      </c>
      <c r="D1174" s="99">
        <f t="shared" si="457"/>
        <v>4736.74</v>
      </c>
      <c r="E1174" s="21">
        <f>VLOOKUP(A1173,[1]Plan1!$AY$80:$BA$314,3)</f>
        <v>4740.53</v>
      </c>
      <c r="F1174" s="121">
        <f t="shared" si="458"/>
        <v>42629</v>
      </c>
      <c r="G1174" s="100">
        <f t="shared" si="448"/>
        <v>8.0012835832232732E-4</v>
      </c>
      <c r="H1174" s="20">
        <f t="shared" si="459"/>
        <v>42660</v>
      </c>
      <c r="I1174" s="20">
        <f t="shared" si="449"/>
        <v>42660</v>
      </c>
      <c r="J1174" s="1">
        <f t="shared" si="446"/>
        <v>21</v>
      </c>
      <c r="K1174" s="1">
        <f t="shared" si="445"/>
        <v>4</v>
      </c>
      <c r="L1174" s="10">
        <f t="shared" si="450"/>
        <v>1.00015235</v>
      </c>
      <c r="M1174" s="22">
        <f t="shared" si="444"/>
        <v>1.00439992</v>
      </c>
      <c r="N1174" s="22">
        <f t="shared" si="460"/>
        <v>1.2747150409739916</v>
      </c>
      <c r="O1174" s="10">
        <f t="shared" si="461"/>
        <v>1.2749092399999999</v>
      </c>
      <c r="P1174" s="10">
        <f t="shared" si="451"/>
        <v>126216.01476000001</v>
      </c>
      <c r="Q1174" s="101">
        <f t="shared" si="452"/>
        <v>0</v>
      </c>
      <c r="R1174" s="102">
        <f t="shared" si="453"/>
        <v>0</v>
      </c>
      <c r="S1174" s="10">
        <f t="shared" si="454"/>
        <v>0</v>
      </c>
      <c r="T1174" s="17">
        <f t="shared" si="462"/>
        <v>7.9699999999999993E-2</v>
      </c>
      <c r="U1174" s="101">
        <f t="shared" si="441"/>
        <v>121</v>
      </c>
      <c r="V1174" s="101">
        <v>252</v>
      </c>
      <c r="W1174" s="22">
        <f t="shared" si="442"/>
        <v>1.0494260647014819</v>
      </c>
      <c r="X1174" s="18">
        <f t="shared" si="443"/>
        <v>6238.3609109999998</v>
      </c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4"/>
      <c r="AJ1174" s="1"/>
      <c r="AK1174" s="20"/>
      <c r="AL1174" s="5"/>
      <c r="AM1174" s="1"/>
      <c r="AN1174" s="1"/>
      <c r="AO1174" s="1"/>
      <c r="AP1174" s="17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x14ac:dyDescent="0.2">
      <c r="A1175" s="114">
        <f t="shared" si="455"/>
        <v>42635</v>
      </c>
      <c r="B1175" s="98">
        <f t="shared" si="447"/>
        <v>132499.73306299999</v>
      </c>
      <c r="C1175" s="10">
        <f t="shared" si="456"/>
        <v>99000</v>
      </c>
      <c r="D1175" s="99">
        <f t="shared" si="457"/>
        <v>4736.74</v>
      </c>
      <c r="E1175" s="21">
        <f>VLOOKUP(A1174,[1]Plan1!$AY$80:$BA$314,3)</f>
        <v>4740.53</v>
      </c>
      <c r="F1175" s="121">
        <f t="shared" si="458"/>
        <v>42629</v>
      </c>
      <c r="G1175" s="100">
        <f t="shared" si="448"/>
        <v>8.0012835832232732E-4</v>
      </c>
      <c r="H1175" s="20">
        <f t="shared" si="459"/>
        <v>42660</v>
      </c>
      <c r="I1175" s="20">
        <f t="shared" si="449"/>
        <v>42660</v>
      </c>
      <c r="J1175" s="1">
        <f t="shared" si="446"/>
        <v>21</v>
      </c>
      <c r="K1175" s="1">
        <f t="shared" si="445"/>
        <v>5</v>
      </c>
      <c r="L1175" s="10">
        <f t="shared" si="450"/>
        <v>1.0001904399999999</v>
      </c>
      <c r="M1175" s="22">
        <f t="shared" si="444"/>
        <v>1.00439992</v>
      </c>
      <c r="N1175" s="22">
        <f t="shared" si="460"/>
        <v>1.2747150409739916</v>
      </c>
      <c r="O1175" s="10">
        <f t="shared" si="461"/>
        <v>1.27495779</v>
      </c>
      <c r="P1175" s="10">
        <f t="shared" si="451"/>
        <v>126220.82120999999</v>
      </c>
      <c r="Q1175" s="101">
        <f t="shared" si="452"/>
        <v>0</v>
      </c>
      <c r="R1175" s="102">
        <f t="shared" si="453"/>
        <v>0</v>
      </c>
      <c r="S1175" s="10">
        <f t="shared" si="454"/>
        <v>0</v>
      </c>
      <c r="T1175" s="17">
        <f t="shared" si="462"/>
        <v>7.9699999999999993E-2</v>
      </c>
      <c r="U1175" s="101">
        <f t="shared" si="441"/>
        <v>122</v>
      </c>
      <c r="V1175" s="101">
        <v>252</v>
      </c>
      <c r="W1175" s="22">
        <f t="shared" si="442"/>
        <v>1.0497454524002336</v>
      </c>
      <c r="X1175" s="18">
        <f t="shared" si="443"/>
        <v>6278.9118529999996</v>
      </c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4"/>
      <c r="AJ1175" s="1"/>
      <c r="AK1175" s="20"/>
      <c r="AL1175" s="5"/>
      <c r="AM1175" s="1"/>
      <c r="AN1175" s="1"/>
      <c r="AO1175" s="1"/>
      <c r="AP1175" s="17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x14ac:dyDescent="0.2">
      <c r="A1176" s="114">
        <f t="shared" si="455"/>
        <v>42636</v>
      </c>
      <c r="B1176" s="98">
        <f t="shared" si="447"/>
        <v>132545.107861</v>
      </c>
      <c r="C1176" s="10">
        <f t="shared" si="456"/>
        <v>99000</v>
      </c>
      <c r="D1176" s="99">
        <f t="shared" si="457"/>
        <v>4736.74</v>
      </c>
      <c r="E1176" s="21">
        <f>VLOOKUP(A1175,[1]Plan1!$AY$80:$BA$314,3)</f>
        <v>4740.53</v>
      </c>
      <c r="F1176" s="121">
        <f t="shared" si="458"/>
        <v>42629</v>
      </c>
      <c r="G1176" s="100">
        <f t="shared" si="448"/>
        <v>8.0012835832232732E-4</v>
      </c>
      <c r="H1176" s="20">
        <f t="shared" si="459"/>
        <v>42660</v>
      </c>
      <c r="I1176" s="20">
        <f t="shared" si="449"/>
        <v>42660</v>
      </c>
      <c r="J1176" s="1">
        <f t="shared" si="446"/>
        <v>21</v>
      </c>
      <c r="K1176" s="1">
        <f t="shared" si="445"/>
        <v>6</v>
      </c>
      <c r="L1176" s="10">
        <f t="shared" si="450"/>
        <v>1.0002285399999999</v>
      </c>
      <c r="M1176" s="22">
        <f t="shared" si="444"/>
        <v>1.00439992</v>
      </c>
      <c r="N1176" s="22">
        <f t="shared" si="460"/>
        <v>1.2747150409739916</v>
      </c>
      <c r="O1176" s="10">
        <f t="shared" si="461"/>
        <v>1.2750063599999999</v>
      </c>
      <c r="P1176" s="10">
        <f t="shared" si="451"/>
        <v>126225.62964</v>
      </c>
      <c r="Q1176" s="101">
        <f t="shared" si="452"/>
        <v>0</v>
      </c>
      <c r="R1176" s="102">
        <f t="shared" si="453"/>
        <v>0</v>
      </c>
      <c r="S1176" s="10">
        <f t="shared" si="454"/>
        <v>0</v>
      </c>
      <c r="T1176" s="17">
        <f t="shared" si="462"/>
        <v>7.9699999999999993E-2</v>
      </c>
      <c r="U1176" s="101">
        <f t="shared" si="441"/>
        <v>123</v>
      </c>
      <c r="V1176" s="101">
        <v>252</v>
      </c>
      <c r="W1176" s="22">
        <f t="shared" si="442"/>
        <v>1.0500649372019086</v>
      </c>
      <c r="X1176" s="18">
        <f t="shared" si="443"/>
        <v>6319.4782210000003</v>
      </c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4"/>
      <c r="AJ1176" s="1"/>
      <c r="AK1176" s="20"/>
      <c r="AL1176" s="5"/>
      <c r="AM1176" s="1"/>
      <c r="AN1176" s="1"/>
      <c r="AO1176" s="1"/>
      <c r="AP1176" s="17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x14ac:dyDescent="0.2">
      <c r="A1177" s="114">
        <f t="shared" si="455"/>
        <v>42637</v>
      </c>
      <c r="B1177" s="98">
        <f t="shared" si="447"/>
        <v>132590.49590800001</v>
      </c>
      <c r="C1177" s="10">
        <f t="shared" si="456"/>
        <v>99000</v>
      </c>
      <c r="D1177" s="99">
        <f t="shared" si="457"/>
        <v>4736.74</v>
      </c>
      <c r="E1177" s="21">
        <f>VLOOKUP(A1176,[1]Plan1!$AY$80:$BA$314,3)</f>
        <v>4740.53</v>
      </c>
      <c r="F1177" s="121">
        <f t="shared" si="458"/>
        <v>42629</v>
      </c>
      <c r="G1177" s="100">
        <f t="shared" si="448"/>
        <v>8.0012835832232732E-4</v>
      </c>
      <c r="H1177" s="20">
        <f t="shared" si="459"/>
        <v>42660</v>
      </c>
      <c r="I1177" s="20">
        <f t="shared" si="449"/>
        <v>42660</v>
      </c>
      <c r="J1177" s="1">
        <f t="shared" si="446"/>
        <v>21</v>
      </c>
      <c r="K1177" s="1">
        <f t="shared" si="445"/>
        <v>7</v>
      </c>
      <c r="L1177" s="10">
        <f t="shared" si="450"/>
        <v>1.00026663</v>
      </c>
      <c r="M1177" s="22">
        <f t="shared" si="444"/>
        <v>1.00439992</v>
      </c>
      <c r="N1177" s="22">
        <f t="shared" si="460"/>
        <v>1.2747150409739916</v>
      </c>
      <c r="O1177" s="10">
        <f t="shared" si="461"/>
        <v>1.2750549099999999</v>
      </c>
      <c r="P1177" s="10">
        <f t="shared" si="451"/>
        <v>126230.43609</v>
      </c>
      <c r="Q1177" s="101">
        <f t="shared" si="452"/>
        <v>0</v>
      </c>
      <c r="R1177" s="102">
        <f t="shared" si="453"/>
        <v>0</v>
      </c>
      <c r="S1177" s="10">
        <f t="shared" si="454"/>
        <v>0</v>
      </c>
      <c r="T1177" s="17">
        <f t="shared" si="462"/>
        <v>7.9699999999999993E-2</v>
      </c>
      <c r="U1177" s="101">
        <f t="shared" si="441"/>
        <v>124</v>
      </c>
      <c r="V1177" s="101">
        <v>252</v>
      </c>
      <c r="W1177" s="22">
        <f t="shared" si="442"/>
        <v>1.0503845191065069</v>
      </c>
      <c r="X1177" s="18">
        <f t="shared" si="443"/>
        <v>6360.0598179999997</v>
      </c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4"/>
      <c r="AJ1177" s="1"/>
      <c r="AK1177" s="20"/>
      <c r="AL1177" s="5"/>
      <c r="AM1177" s="1"/>
      <c r="AN1177" s="1"/>
      <c r="AO1177" s="1"/>
      <c r="AP1177" s="17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x14ac:dyDescent="0.2">
      <c r="A1178" s="114">
        <f t="shared" si="455"/>
        <v>42638</v>
      </c>
      <c r="B1178" s="98">
        <f t="shared" si="447"/>
        <v>132590.49590800001</v>
      </c>
      <c r="C1178" s="10">
        <f t="shared" si="456"/>
        <v>99000</v>
      </c>
      <c r="D1178" s="99">
        <f t="shared" si="457"/>
        <v>4736.74</v>
      </c>
      <c r="E1178" s="21">
        <f>VLOOKUP(A1177,[1]Plan1!$AY$80:$BA$314,3)</f>
        <v>4740.53</v>
      </c>
      <c r="F1178" s="121">
        <f t="shared" si="458"/>
        <v>42629</v>
      </c>
      <c r="G1178" s="100">
        <f t="shared" si="448"/>
        <v>8.0012835832232732E-4</v>
      </c>
      <c r="H1178" s="20">
        <f t="shared" si="459"/>
        <v>42660</v>
      </c>
      <c r="I1178" s="20">
        <f t="shared" si="449"/>
        <v>42660</v>
      </c>
      <c r="J1178" s="1">
        <f t="shared" si="446"/>
        <v>21</v>
      </c>
      <c r="K1178" s="1">
        <f t="shared" si="445"/>
        <v>7</v>
      </c>
      <c r="L1178" s="10">
        <f t="shared" si="450"/>
        <v>1.00026663</v>
      </c>
      <c r="M1178" s="22">
        <f t="shared" si="444"/>
        <v>1.00439992</v>
      </c>
      <c r="N1178" s="22">
        <f t="shared" si="460"/>
        <v>1.2747150409739916</v>
      </c>
      <c r="O1178" s="10">
        <f t="shared" si="461"/>
        <v>1.2750549099999999</v>
      </c>
      <c r="P1178" s="10">
        <f t="shared" si="451"/>
        <v>126230.43609</v>
      </c>
      <c r="Q1178" s="101">
        <f t="shared" si="452"/>
        <v>0</v>
      </c>
      <c r="R1178" s="102">
        <f t="shared" si="453"/>
        <v>0</v>
      </c>
      <c r="S1178" s="10">
        <f t="shared" si="454"/>
        <v>0</v>
      </c>
      <c r="T1178" s="17">
        <f t="shared" si="462"/>
        <v>7.9699999999999993E-2</v>
      </c>
      <c r="U1178" s="101">
        <f t="shared" si="441"/>
        <v>124</v>
      </c>
      <c r="V1178" s="101">
        <v>252</v>
      </c>
      <c r="W1178" s="22">
        <f t="shared" si="442"/>
        <v>1.0503845191065069</v>
      </c>
      <c r="X1178" s="18">
        <f t="shared" si="443"/>
        <v>6360.0598179999997</v>
      </c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4"/>
      <c r="AJ1178" s="1"/>
      <c r="AK1178" s="20"/>
      <c r="AL1178" s="5"/>
      <c r="AM1178" s="1"/>
      <c r="AN1178" s="1"/>
      <c r="AO1178" s="1"/>
      <c r="AP1178" s="17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x14ac:dyDescent="0.2">
      <c r="A1179" s="114">
        <f t="shared" si="455"/>
        <v>42639</v>
      </c>
      <c r="B1179" s="98">
        <f t="shared" si="447"/>
        <v>132590.49590800001</v>
      </c>
      <c r="C1179" s="10">
        <f t="shared" si="456"/>
        <v>99000</v>
      </c>
      <c r="D1179" s="99">
        <f t="shared" si="457"/>
        <v>4736.74</v>
      </c>
      <c r="E1179" s="21">
        <f>VLOOKUP(A1178,[1]Plan1!$AY$80:$BA$314,3)</f>
        <v>4740.53</v>
      </c>
      <c r="F1179" s="121">
        <f t="shared" si="458"/>
        <v>42629</v>
      </c>
      <c r="G1179" s="100">
        <f t="shared" si="448"/>
        <v>8.0012835832232732E-4</v>
      </c>
      <c r="H1179" s="20">
        <f t="shared" si="459"/>
        <v>42660</v>
      </c>
      <c r="I1179" s="20">
        <f t="shared" si="449"/>
        <v>42660</v>
      </c>
      <c r="J1179" s="1">
        <f t="shared" si="446"/>
        <v>21</v>
      </c>
      <c r="K1179" s="1">
        <f t="shared" si="445"/>
        <v>7</v>
      </c>
      <c r="L1179" s="10">
        <f t="shared" si="450"/>
        <v>1.00026663</v>
      </c>
      <c r="M1179" s="22">
        <f t="shared" si="444"/>
        <v>1.00439992</v>
      </c>
      <c r="N1179" s="22">
        <f t="shared" si="460"/>
        <v>1.2747150409739916</v>
      </c>
      <c r="O1179" s="10">
        <f t="shared" si="461"/>
        <v>1.2750549099999999</v>
      </c>
      <c r="P1179" s="10">
        <f t="shared" si="451"/>
        <v>126230.43609</v>
      </c>
      <c r="Q1179" s="101">
        <f t="shared" si="452"/>
        <v>0</v>
      </c>
      <c r="R1179" s="102">
        <f t="shared" si="453"/>
        <v>0</v>
      </c>
      <c r="S1179" s="10">
        <f t="shared" si="454"/>
        <v>0</v>
      </c>
      <c r="T1179" s="17">
        <f t="shared" si="462"/>
        <v>7.9699999999999993E-2</v>
      </c>
      <c r="U1179" s="101">
        <f t="shared" si="441"/>
        <v>124</v>
      </c>
      <c r="V1179" s="101">
        <v>252</v>
      </c>
      <c r="W1179" s="22">
        <f t="shared" si="442"/>
        <v>1.0503845191065069</v>
      </c>
      <c r="X1179" s="18">
        <f t="shared" si="443"/>
        <v>6360.0598179999997</v>
      </c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4"/>
      <c r="AJ1179" s="1"/>
      <c r="AK1179" s="20"/>
      <c r="AL1179" s="5"/>
      <c r="AM1179" s="1"/>
      <c r="AN1179" s="1"/>
      <c r="AO1179" s="1"/>
      <c r="AP1179" s="17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x14ac:dyDescent="0.2">
      <c r="A1180" s="114">
        <f t="shared" si="455"/>
        <v>42640</v>
      </c>
      <c r="B1180" s="98">
        <f t="shared" si="447"/>
        <v>132635.90136699998</v>
      </c>
      <c r="C1180" s="10">
        <f t="shared" si="456"/>
        <v>99000</v>
      </c>
      <c r="D1180" s="99">
        <f t="shared" si="457"/>
        <v>4736.74</v>
      </c>
      <c r="E1180" s="21">
        <f>VLOOKUP(A1179,[1]Plan1!$AY$80:$BA$314,3)</f>
        <v>4740.53</v>
      </c>
      <c r="F1180" s="121">
        <f t="shared" si="458"/>
        <v>42629</v>
      </c>
      <c r="G1180" s="100">
        <f t="shared" si="448"/>
        <v>8.0012835832232732E-4</v>
      </c>
      <c r="H1180" s="20">
        <f t="shared" si="459"/>
        <v>42660</v>
      </c>
      <c r="I1180" s="20">
        <f t="shared" si="449"/>
        <v>42660</v>
      </c>
      <c r="J1180" s="1">
        <f t="shared" si="446"/>
        <v>21</v>
      </c>
      <c r="K1180" s="1">
        <f t="shared" si="445"/>
        <v>8</v>
      </c>
      <c r="L1180" s="10">
        <f t="shared" si="450"/>
        <v>1.0003047300000001</v>
      </c>
      <c r="M1180" s="22">
        <f t="shared" si="444"/>
        <v>1.00439992</v>
      </c>
      <c r="N1180" s="22">
        <f t="shared" si="460"/>
        <v>1.2747150409739916</v>
      </c>
      <c r="O1180" s="10">
        <f t="shared" si="461"/>
        <v>1.2751034800000001</v>
      </c>
      <c r="P1180" s="10">
        <f t="shared" si="451"/>
        <v>126235.24451999999</v>
      </c>
      <c r="Q1180" s="101">
        <f t="shared" si="452"/>
        <v>0</v>
      </c>
      <c r="R1180" s="102">
        <f t="shared" si="453"/>
        <v>0</v>
      </c>
      <c r="S1180" s="10">
        <f t="shared" si="454"/>
        <v>0</v>
      </c>
      <c r="T1180" s="17">
        <f t="shared" si="462"/>
        <v>7.9699999999999993E-2</v>
      </c>
      <c r="U1180" s="101">
        <f t="shared" si="441"/>
        <v>125</v>
      </c>
      <c r="V1180" s="101">
        <v>252</v>
      </c>
      <c r="W1180" s="22">
        <f t="shared" si="442"/>
        <v>1.0507041981140286</v>
      </c>
      <c r="X1180" s="18">
        <f t="shared" si="443"/>
        <v>6400.6568470000002</v>
      </c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4"/>
      <c r="AJ1180" s="1"/>
      <c r="AK1180" s="20"/>
      <c r="AL1180" s="5"/>
      <c r="AM1180" s="1"/>
      <c r="AN1180" s="1"/>
      <c r="AO1180" s="1"/>
      <c r="AP1180" s="17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x14ac:dyDescent="0.2">
      <c r="A1181" s="114">
        <f t="shared" si="455"/>
        <v>42641</v>
      </c>
      <c r="B1181" s="98">
        <f t="shared" si="447"/>
        <v>132681.32215699999</v>
      </c>
      <c r="C1181" s="10">
        <f t="shared" si="456"/>
        <v>99000</v>
      </c>
      <c r="D1181" s="99">
        <f t="shared" si="457"/>
        <v>4736.74</v>
      </c>
      <c r="E1181" s="21">
        <f>VLOOKUP(A1180,[1]Plan1!$AY$80:$BA$314,3)</f>
        <v>4740.53</v>
      </c>
      <c r="F1181" s="121">
        <f t="shared" si="458"/>
        <v>42629</v>
      </c>
      <c r="G1181" s="100">
        <f t="shared" si="448"/>
        <v>8.0012835832232732E-4</v>
      </c>
      <c r="H1181" s="20">
        <f t="shared" si="459"/>
        <v>42660</v>
      </c>
      <c r="I1181" s="20">
        <f t="shared" si="449"/>
        <v>42660</v>
      </c>
      <c r="J1181" s="1">
        <f t="shared" si="446"/>
        <v>21</v>
      </c>
      <c r="K1181" s="1">
        <f t="shared" si="445"/>
        <v>9</v>
      </c>
      <c r="L1181" s="10">
        <f t="shared" si="450"/>
        <v>1.0003428299999999</v>
      </c>
      <c r="M1181" s="22">
        <f t="shared" si="444"/>
        <v>1.00439992</v>
      </c>
      <c r="N1181" s="22">
        <f t="shared" si="460"/>
        <v>1.2747150409739916</v>
      </c>
      <c r="O1181" s="10">
        <f t="shared" si="461"/>
        <v>1.27515205</v>
      </c>
      <c r="P1181" s="10">
        <f t="shared" si="451"/>
        <v>126240.05295</v>
      </c>
      <c r="Q1181" s="101">
        <f t="shared" si="452"/>
        <v>0</v>
      </c>
      <c r="R1181" s="102">
        <f t="shared" si="453"/>
        <v>0</v>
      </c>
      <c r="S1181" s="10">
        <f t="shared" si="454"/>
        <v>0</v>
      </c>
      <c r="T1181" s="17">
        <f t="shared" si="462"/>
        <v>7.9699999999999993E-2</v>
      </c>
      <c r="U1181" s="101">
        <f t="shared" si="441"/>
        <v>126</v>
      </c>
      <c r="V1181" s="101">
        <v>252</v>
      </c>
      <c r="W1181" s="22">
        <f t="shared" si="442"/>
        <v>1.0510239742244736</v>
      </c>
      <c r="X1181" s="18">
        <f t="shared" si="443"/>
        <v>6441.2692070000003</v>
      </c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4"/>
      <c r="AJ1181" s="1"/>
      <c r="AK1181" s="20"/>
      <c r="AL1181" s="5"/>
      <c r="AM1181" s="1"/>
      <c r="AN1181" s="1"/>
      <c r="AO1181" s="1"/>
      <c r="AP1181" s="17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x14ac:dyDescent="0.2">
      <c r="A1182" s="114">
        <f t="shared" si="455"/>
        <v>42642</v>
      </c>
      <c r="B1182" s="98">
        <f t="shared" si="447"/>
        <v>132726.75724100001</v>
      </c>
      <c r="C1182" s="10">
        <f t="shared" si="456"/>
        <v>99000</v>
      </c>
      <c r="D1182" s="99">
        <f t="shared" si="457"/>
        <v>4736.74</v>
      </c>
      <c r="E1182" s="21">
        <f>VLOOKUP(A1181,[1]Plan1!$AY$80:$BA$314,3)</f>
        <v>4740.53</v>
      </c>
      <c r="F1182" s="121">
        <f t="shared" si="458"/>
        <v>42629</v>
      </c>
      <c r="G1182" s="100">
        <f t="shared" si="448"/>
        <v>8.0012835832232732E-4</v>
      </c>
      <c r="H1182" s="20">
        <f t="shared" si="459"/>
        <v>42660</v>
      </c>
      <c r="I1182" s="20">
        <f t="shared" si="449"/>
        <v>42660</v>
      </c>
      <c r="J1182" s="1">
        <f t="shared" si="446"/>
        <v>21</v>
      </c>
      <c r="K1182" s="1">
        <f t="shared" si="445"/>
        <v>10</v>
      </c>
      <c r="L1182" s="10">
        <f t="shared" si="450"/>
        <v>1.0003809299999999</v>
      </c>
      <c r="M1182" s="22">
        <f t="shared" si="444"/>
        <v>1.00439992</v>
      </c>
      <c r="N1182" s="22">
        <f t="shared" si="460"/>
        <v>1.2747150409739916</v>
      </c>
      <c r="O1182" s="10">
        <f t="shared" si="461"/>
        <v>1.27520061</v>
      </c>
      <c r="P1182" s="10">
        <f t="shared" si="451"/>
        <v>126244.86039</v>
      </c>
      <c r="Q1182" s="101">
        <f t="shared" si="452"/>
        <v>0</v>
      </c>
      <c r="R1182" s="102">
        <f t="shared" si="453"/>
        <v>0</v>
      </c>
      <c r="S1182" s="10">
        <f t="shared" si="454"/>
        <v>0</v>
      </c>
      <c r="T1182" s="17">
        <f t="shared" si="462"/>
        <v>7.9699999999999993E-2</v>
      </c>
      <c r="U1182" s="101">
        <f t="shared" si="441"/>
        <v>127</v>
      </c>
      <c r="V1182" s="101">
        <v>252</v>
      </c>
      <c r="W1182" s="22">
        <f t="shared" si="442"/>
        <v>1.051343847437842</v>
      </c>
      <c r="X1182" s="18">
        <f t="shared" si="443"/>
        <v>6481.8968510000004</v>
      </c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4"/>
      <c r="AJ1182" s="1"/>
      <c r="AK1182" s="20"/>
      <c r="AL1182" s="5"/>
      <c r="AM1182" s="1"/>
      <c r="AN1182" s="1"/>
      <c r="AO1182" s="1"/>
      <c r="AP1182" s="17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x14ac:dyDescent="0.2">
      <c r="A1183" s="114">
        <f t="shared" si="455"/>
        <v>42643</v>
      </c>
      <c r="B1183" s="98">
        <f t="shared" si="447"/>
        <v>132772.20882900001</v>
      </c>
      <c r="C1183" s="10">
        <f t="shared" si="456"/>
        <v>99000</v>
      </c>
      <c r="D1183" s="99">
        <f t="shared" si="457"/>
        <v>4736.74</v>
      </c>
      <c r="E1183" s="21">
        <f>VLOOKUP(A1182,[1]Plan1!$AY$80:$BA$314,3)</f>
        <v>4740.53</v>
      </c>
      <c r="F1183" s="121">
        <f t="shared" si="458"/>
        <v>42629</v>
      </c>
      <c r="G1183" s="100">
        <f t="shared" si="448"/>
        <v>8.0012835832232732E-4</v>
      </c>
      <c r="H1183" s="20">
        <f t="shared" si="459"/>
        <v>42660</v>
      </c>
      <c r="I1183" s="20">
        <f t="shared" si="449"/>
        <v>42660</v>
      </c>
      <c r="J1183" s="1">
        <f t="shared" si="446"/>
        <v>21</v>
      </c>
      <c r="K1183" s="1">
        <f t="shared" si="445"/>
        <v>11</v>
      </c>
      <c r="L1183" s="10">
        <f t="shared" si="450"/>
        <v>1.00041903</v>
      </c>
      <c r="M1183" s="22">
        <f t="shared" si="444"/>
        <v>1.00439992</v>
      </c>
      <c r="N1183" s="22">
        <f t="shared" si="460"/>
        <v>1.2747150409739916</v>
      </c>
      <c r="O1183" s="10">
        <f t="shared" si="461"/>
        <v>1.2752491800000001</v>
      </c>
      <c r="P1183" s="10">
        <f t="shared" si="451"/>
        <v>126249.66882000001</v>
      </c>
      <c r="Q1183" s="101">
        <f t="shared" si="452"/>
        <v>0</v>
      </c>
      <c r="R1183" s="102">
        <f t="shared" si="453"/>
        <v>0</v>
      </c>
      <c r="S1183" s="10">
        <f t="shared" si="454"/>
        <v>0</v>
      </c>
      <c r="T1183" s="17">
        <f t="shared" si="462"/>
        <v>7.9699999999999993E-2</v>
      </c>
      <c r="U1183" s="101">
        <f t="shared" si="441"/>
        <v>128</v>
      </c>
      <c r="V1183" s="101">
        <v>252</v>
      </c>
      <c r="W1183" s="22">
        <f t="shared" si="442"/>
        <v>1.0516638187656224</v>
      </c>
      <c r="X1183" s="18">
        <f t="shared" si="443"/>
        <v>6522.5400090000003</v>
      </c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4"/>
      <c r="AJ1183" s="1"/>
      <c r="AK1183" s="20"/>
      <c r="AL1183" s="5"/>
      <c r="AM1183" s="1"/>
      <c r="AN1183" s="1"/>
      <c r="AO1183" s="1"/>
      <c r="AP1183" s="17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x14ac:dyDescent="0.2">
      <c r="A1184" s="114">
        <f t="shared" si="455"/>
        <v>42644</v>
      </c>
      <c r="B1184" s="98">
        <f t="shared" si="447"/>
        <v>132817.67575299999</v>
      </c>
      <c r="C1184" s="10">
        <f t="shared" si="456"/>
        <v>99000</v>
      </c>
      <c r="D1184" s="99">
        <f t="shared" si="457"/>
        <v>4736.74</v>
      </c>
      <c r="E1184" s="21">
        <f>VLOOKUP(A1183,[1]Plan1!$AY$80:$BA$314,3)</f>
        <v>4740.53</v>
      </c>
      <c r="F1184" s="121">
        <f t="shared" si="458"/>
        <v>42629</v>
      </c>
      <c r="G1184" s="100">
        <f t="shared" si="448"/>
        <v>8.0012835832232732E-4</v>
      </c>
      <c r="H1184" s="20">
        <f t="shared" si="459"/>
        <v>42660</v>
      </c>
      <c r="I1184" s="20">
        <f t="shared" si="449"/>
        <v>42660</v>
      </c>
      <c r="J1184" s="1">
        <f t="shared" si="446"/>
        <v>21</v>
      </c>
      <c r="K1184" s="1">
        <f t="shared" si="445"/>
        <v>12</v>
      </c>
      <c r="L1184" s="10">
        <f t="shared" si="450"/>
        <v>1.00045713</v>
      </c>
      <c r="M1184" s="22">
        <f t="shared" si="444"/>
        <v>1.00439992</v>
      </c>
      <c r="N1184" s="22">
        <f t="shared" si="460"/>
        <v>1.2747150409739916</v>
      </c>
      <c r="O1184" s="10">
        <f t="shared" si="461"/>
        <v>1.27529775</v>
      </c>
      <c r="P1184" s="10">
        <f t="shared" si="451"/>
        <v>126254.47725</v>
      </c>
      <c r="Q1184" s="101">
        <f t="shared" si="452"/>
        <v>0</v>
      </c>
      <c r="R1184" s="102">
        <f t="shared" si="453"/>
        <v>0</v>
      </c>
      <c r="S1184" s="10">
        <f t="shared" si="454"/>
        <v>0</v>
      </c>
      <c r="T1184" s="17">
        <f t="shared" si="462"/>
        <v>7.9699999999999993E-2</v>
      </c>
      <c r="U1184" s="101">
        <f t="shared" si="441"/>
        <v>129</v>
      </c>
      <c r="V1184" s="101">
        <v>252</v>
      </c>
      <c r="W1184" s="22">
        <f t="shared" si="442"/>
        <v>1.0519838871963265</v>
      </c>
      <c r="X1184" s="18">
        <f t="shared" si="443"/>
        <v>6563.1985029999996</v>
      </c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4"/>
      <c r="AJ1184" s="1"/>
      <c r="AK1184" s="20"/>
      <c r="AL1184" s="5"/>
      <c r="AM1184" s="1"/>
      <c r="AN1184" s="1"/>
      <c r="AO1184" s="1"/>
      <c r="AP1184" s="17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x14ac:dyDescent="0.2">
      <c r="A1185" s="114">
        <f t="shared" si="455"/>
        <v>42645</v>
      </c>
      <c r="B1185" s="98">
        <f t="shared" si="447"/>
        <v>132817.67575299999</v>
      </c>
      <c r="C1185" s="10">
        <f t="shared" si="456"/>
        <v>99000</v>
      </c>
      <c r="D1185" s="99">
        <f t="shared" si="457"/>
        <v>4736.74</v>
      </c>
      <c r="E1185" s="21">
        <f>VLOOKUP(A1184,[1]Plan1!$AY$80:$BA$314,3)</f>
        <v>4740.53</v>
      </c>
      <c r="F1185" s="121">
        <f t="shared" si="458"/>
        <v>42629</v>
      </c>
      <c r="G1185" s="100">
        <f t="shared" si="448"/>
        <v>8.0012835832232732E-4</v>
      </c>
      <c r="H1185" s="20">
        <f t="shared" si="459"/>
        <v>42660</v>
      </c>
      <c r="I1185" s="20">
        <f t="shared" si="449"/>
        <v>42660</v>
      </c>
      <c r="J1185" s="1">
        <f t="shared" si="446"/>
        <v>21</v>
      </c>
      <c r="K1185" s="1">
        <f t="shared" si="445"/>
        <v>12</v>
      </c>
      <c r="L1185" s="10">
        <f t="shared" si="450"/>
        <v>1.00045713</v>
      </c>
      <c r="M1185" s="22">
        <f t="shared" si="444"/>
        <v>1.00439992</v>
      </c>
      <c r="N1185" s="22">
        <f t="shared" si="460"/>
        <v>1.2747150409739916</v>
      </c>
      <c r="O1185" s="10">
        <f t="shared" si="461"/>
        <v>1.27529775</v>
      </c>
      <c r="P1185" s="10">
        <f t="shared" si="451"/>
        <v>126254.47725</v>
      </c>
      <c r="Q1185" s="101">
        <f t="shared" si="452"/>
        <v>0</v>
      </c>
      <c r="R1185" s="102">
        <f t="shared" si="453"/>
        <v>0</v>
      </c>
      <c r="S1185" s="10">
        <f t="shared" si="454"/>
        <v>0</v>
      </c>
      <c r="T1185" s="17">
        <f t="shared" si="462"/>
        <v>7.9699999999999993E-2</v>
      </c>
      <c r="U1185" s="101">
        <f t="shared" si="441"/>
        <v>129</v>
      </c>
      <c r="V1185" s="101">
        <v>252</v>
      </c>
      <c r="W1185" s="22">
        <f t="shared" si="442"/>
        <v>1.0519838871963265</v>
      </c>
      <c r="X1185" s="18">
        <f t="shared" si="443"/>
        <v>6563.1985029999996</v>
      </c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4"/>
      <c r="AJ1185" s="1"/>
      <c r="AK1185" s="20"/>
      <c r="AL1185" s="5"/>
      <c r="AM1185" s="1"/>
      <c r="AN1185" s="1"/>
      <c r="AO1185" s="1"/>
      <c r="AP1185" s="17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x14ac:dyDescent="0.2">
      <c r="A1186" s="114">
        <f t="shared" si="455"/>
        <v>42646</v>
      </c>
      <c r="B1186" s="98">
        <f t="shared" si="447"/>
        <v>132817.67575299999</v>
      </c>
      <c r="C1186" s="10">
        <f t="shared" si="456"/>
        <v>99000</v>
      </c>
      <c r="D1186" s="99">
        <f t="shared" si="457"/>
        <v>4736.74</v>
      </c>
      <c r="E1186" s="21">
        <f>VLOOKUP(A1185,[1]Plan1!$AY$80:$BA$314,3)</f>
        <v>4740.53</v>
      </c>
      <c r="F1186" s="121">
        <f t="shared" si="458"/>
        <v>42629</v>
      </c>
      <c r="G1186" s="100">
        <f t="shared" si="448"/>
        <v>8.0012835832232732E-4</v>
      </c>
      <c r="H1186" s="20">
        <f t="shared" si="459"/>
        <v>42660</v>
      </c>
      <c r="I1186" s="20">
        <f t="shared" si="449"/>
        <v>42660</v>
      </c>
      <c r="J1186" s="1">
        <f t="shared" si="446"/>
        <v>21</v>
      </c>
      <c r="K1186" s="1">
        <f t="shared" si="445"/>
        <v>12</v>
      </c>
      <c r="L1186" s="10">
        <f t="shared" si="450"/>
        <v>1.00045713</v>
      </c>
      <c r="M1186" s="22">
        <f t="shared" si="444"/>
        <v>1.00439992</v>
      </c>
      <c r="N1186" s="22">
        <f t="shared" si="460"/>
        <v>1.2747150409739916</v>
      </c>
      <c r="O1186" s="10">
        <f t="shared" si="461"/>
        <v>1.27529775</v>
      </c>
      <c r="P1186" s="10">
        <f t="shared" si="451"/>
        <v>126254.47725</v>
      </c>
      <c r="Q1186" s="101">
        <f t="shared" si="452"/>
        <v>0</v>
      </c>
      <c r="R1186" s="102">
        <f t="shared" si="453"/>
        <v>0</v>
      </c>
      <c r="S1186" s="10">
        <f t="shared" si="454"/>
        <v>0</v>
      </c>
      <c r="T1186" s="17">
        <f t="shared" si="462"/>
        <v>7.9699999999999993E-2</v>
      </c>
      <c r="U1186" s="101">
        <f t="shared" si="441"/>
        <v>129</v>
      </c>
      <c r="V1186" s="101">
        <v>252</v>
      </c>
      <c r="W1186" s="22">
        <f t="shared" si="442"/>
        <v>1.0519838871963265</v>
      </c>
      <c r="X1186" s="18">
        <f t="shared" si="443"/>
        <v>6563.1985029999996</v>
      </c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4"/>
      <c r="AJ1186" s="1"/>
      <c r="AK1186" s="20"/>
      <c r="AL1186" s="5"/>
      <c r="AM1186" s="1"/>
      <c r="AN1186" s="1"/>
      <c r="AO1186" s="1"/>
      <c r="AP1186" s="17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x14ac:dyDescent="0.2">
      <c r="A1187" s="114">
        <f t="shared" si="455"/>
        <v>42647</v>
      </c>
      <c r="B1187" s="98">
        <f t="shared" si="447"/>
        <v>132863.15905700001</v>
      </c>
      <c r="C1187" s="10">
        <f t="shared" si="456"/>
        <v>99000</v>
      </c>
      <c r="D1187" s="99">
        <f t="shared" si="457"/>
        <v>4736.74</v>
      </c>
      <c r="E1187" s="21">
        <f>VLOOKUP(A1186,[1]Plan1!$AY$80:$BA$314,3)</f>
        <v>4740.53</v>
      </c>
      <c r="F1187" s="121">
        <f t="shared" si="458"/>
        <v>42629</v>
      </c>
      <c r="G1187" s="100">
        <f t="shared" si="448"/>
        <v>8.0012835832232732E-4</v>
      </c>
      <c r="H1187" s="20">
        <f t="shared" si="459"/>
        <v>42660</v>
      </c>
      <c r="I1187" s="20">
        <f t="shared" si="449"/>
        <v>42660</v>
      </c>
      <c r="J1187" s="1">
        <f t="shared" si="446"/>
        <v>21</v>
      </c>
      <c r="K1187" s="1">
        <f t="shared" si="445"/>
        <v>13</v>
      </c>
      <c r="L1187" s="10">
        <f t="shared" si="450"/>
        <v>1.00049524</v>
      </c>
      <c r="M1187" s="22">
        <f t="shared" si="444"/>
        <v>1.00439992</v>
      </c>
      <c r="N1187" s="22">
        <f t="shared" si="460"/>
        <v>1.2747150409739916</v>
      </c>
      <c r="O1187" s="10">
        <f t="shared" si="461"/>
        <v>1.2753463300000001</v>
      </c>
      <c r="P1187" s="10">
        <f t="shared" si="451"/>
        <v>126259.28667</v>
      </c>
      <c r="Q1187" s="101">
        <f t="shared" si="452"/>
        <v>0</v>
      </c>
      <c r="R1187" s="102">
        <f t="shared" si="453"/>
        <v>0</v>
      </c>
      <c r="S1187" s="10">
        <f t="shared" si="454"/>
        <v>0</v>
      </c>
      <c r="T1187" s="17">
        <f t="shared" si="462"/>
        <v>7.9699999999999993E-2</v>
      </c>
      <c r="U1187" s="101">
        <f t="shared" si="441"/>
        <v>130</v>
      </c>
      <c r="V1187" s="101">
        <v>252</v>
      </c>
      <c r="W1187" s="22">
        <f t="shared" si="442"/>
        <v>1.0523040527299536</v>
      </c>
      <c r="X1187" s="18">
        <f t="shared" si="443"/>
        <v>6603.8723870000003</v>
      </c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4"/>
      <c r="AJ1187" s="1"/>
      <c r="AK1187" s="20"/>
      <c r="AL1187" s="5"/>
      <c r="AM1187" s="1"/>
      <c r="AN1187" s="1"/>
      <c r="AO1187" s="1"/>
      <c r="AP1187" s="17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x14ac:dyDescent="0.2">
      <c r="A1188" s="114">
        <f t="shared" si="455"/>
        <v>42648</v>
      </c>
      <c r="B1188" s="98">
        <f t="shared" si="447"/>
        <v>132908.655745</v>
      </c>
      <c r="C1188" s="10">
        <f t="shared" si="456"/>
        <v>99000</v>
      </c>
      <c r="D1188" s="99">
        <f t="shared" si="457"/>
        <v>4736.74</v>
      </c>
      <c r="E1188" s="21">
        <f>VLOOKUP(A1187,[1]Plan1!$AY$80:$BA$314,3)</f>
        <v>4740.53</v>
      </c>
      <c r="F1188" s="121">
        <f t="shared" si="458"/>
        <v>42629</v>
      </c>
      <c r="G1188" s="100">
        <f t="shared" si="448"/>
        <v>8.0012835832232732E-4</v>
      </c>
      <c r="H1188" s="20">
        <f t="shared" si="459"/>
        <v>42660</v>
      </c>
      <c r="I1188" s="20">
        <f t="shared" si="449"/>
        <v>42660</v>
      </c>
      <c r="J1188" s="1">
        <f t="shared" si="446"/>
        <v>21</v>
      </c>
      <c r="K1188" s="1">
        <f t="shared" si="445"/>
        <v>14</v>
      </c>
      <c r="L1188" s="10">
        <f t="shared" si="450"/>
        <v>1.00053334</v>
      </c>
      <c r="M1188" s="22">
        <f t="shared" si="444"/>
        <v>1.00439992</v>
      </c>
      <c r="N1188" s="22">
        <f t="shared" si="460"/>
        <v>1.2747150409739916</v>
      </c>
      <c r="O1188" s="10">
        <f t="shared" si="461"/>
        <v>1.2753948900000001</v>
      </c>
      <c r="P1188" s="10">
        <f t="shared" si="451"/>
        <v>126264.09411000001</v>
      </c>
      <c r="Q1188" s="101">
        <f t="shared" si="452"/>
        <v>0</v>
      </c>
      <c r="R1188" s="102">
        <f t="shared" si="453"/>
        <v>0</v>
      </c>
      <c r="S1188" s="10">
        <f t="shared" si="454"/>
        <v>0</v>
      </c>
      <c r="T1188" s="17">
        <f t="shared" si="462"/>
        <v>7.9699999999999993E-2</v>
      </c>
      <c r="U1188" s="101">
        <f t="shared" si="441"/>
        <v>131</v>
      </c>
      <c r="V1188" s="101">
        <v>252</v>
      </c>
      <c r="W1188" s="22">
        <f t="shared" si="442"/>
        <v>1.0526243163779931</v>
      </c>
      <c r="X1188" s="18">
        <f t="shared" si="443"/>
        <v>6644.561635</v>
      </c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4"/>
      <c r="AJ1188" s="1"/>
      <c r="AK1188" s="20"/>
      <c r="AL1188" s="5"/>
      <c r="AM1188" s="1"/>
      <c r="AN1188" s="1"/>
      <c r="AO1188" s="1"/>
      <c r="AP1188" s="17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x14ac:dyDescent="0.2">
      <c r="A1189" s="114">
        <f t="shared" si="455"/>
        <v>42649</v>
      </c>
      <c r="B1189" s="98">
        <f t="shared" si="447"/>
        <v>132954.16985800001</v>
      </c>
      <c r="C1189" s="10">
        <f t="shared" si="456"/>
        <v>99000</v>
      </c>
      <c r="D1189" s="99">
        <f t="shared" si="457"/>
        <v>4736.74</v>
      </c>
      <c r="E1189" s="21">
        <f>VLOOKUP(A1188,[1]Plan1!$AY$80:$BA$314,3)</f>
        <v>4740.53</v>
      </c>
      <c r="F1189" s="121">
        <f t="shared" si="458"/>
        <v>42629</v>
      </c>
      <c r="G1189" s="100">
        <f t="shared" si="448"/>
        <v>8.0012835832232732E-4</v>
      </c>
      <c r="H1189" s="20">
        <f t="shared" si="459"/>
        <v>42660</v>
      </c>
      <c r="I1189" s="20">
        <f t="shared" si="449"/>
        <v>42660</v>
      </c>
      <c r="J1189" s="1">
        <f t="shared" si="446"/>
        <v>21</v>
      </c>
      <c r="K1189" s="1">
        <f t="shared" si="445"/>
        <v>15</v>
      </c>
      <c r="L1189" s="10">
        <f t="shared" si="450"/>
        <v>1.00057145</v>
      </c>
      <c r="M1189" s="22">
        <f t="shared" si="444"/>
        <v>1.00439992</v>
      </c>
      <c r="N1189" s="22">
        <f t="shared" si="460"/>
        <v>1.2747150409739916</v>
      </c>
      <c r="O1189" s="10">
        <f t="shared" si="461"/>
        <v>1.2754434699999999</v>
      </c>
      <c r="P1189" s="10">
        <f t="shared" si="451"/>
        <v>126268.90353</v>
      </c>
      <c r="Q1189" s="101">
        <f t="shared" si="452"/>
        <v>0</v>
      </c>
      <c r="R1189" s="102">
        <f t="shared" si="453"/>
        <v>0</v>
      </c>
      <c r="S1189" s="10">
        <f t="shared" si="454"/>
        <v>0</v>
      </c>
      <c r="T1189" s="17">
        <f t="shared" si="462"/>
        <v>7.9699999999999993E-2</v>
      </c>
      <c r="U1189" s="101">
        <f t="shared" ref="U1189:U1252" si="463">IF(Q1188&gt;0,1,IF(K1189=K1188,U1188,U1188+1))</f>
        <v>132</v>
      </c>
      <c r="V1189" s="101">
        <v>252</v>
      </c>
      <c r="W1189" s="22">
        <f t="shared" si="442"/>
        <v>1.0529446771289559</v>
      </c>
      <c r="X1189" s="18">
        <f t="shared" si="443"/>
        <v>6685.2663279999997</v>
      </c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4"/>
      <c r="AJ1189" s="1"/>
      <c r="AK1189" s="20"/>
      <c r="AL1189" s="5"/>
      <c r="AM1189" s="1"/>
      <c r="AN1189" s="1"/>
      <c r="AO1189" s="1"/>
      <c r="AP1189" s="17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x14ac:dyDescent="0.2">
      <c r="A1190" s="114">
        <f t="shared" si="455"/>
        <v>42650</v>
      </c>
      <c r="B1190" s="98">
        <f t="shared" si="447"/>
        <v>132999.69931500001</v>
      </c>
      <c r="C1190" s="10">
        <f t="shared" si="456"/>
        <v>99000</v>
      </c>
      <c r="D1190" s="99">
        <f t="shared" si="457"/>
        <v>4736.74</v>
      </c>
      <c r="E1190" s="21">
        <f>VLOOKUP(A1189,[1]Plan1!$AY$80:$BA$314,3)</f>
        <v>4740.53</v>
      </c>
      <c r="F1190" s="121">
        <f t="shared" si="458"/>
        <v>42629</v>
      </c>
      <c r="G1190" s="100">
        <f t="shared" si="448"/>
        <v>8.0012835832232732E-4</v>
      </c>
      <c r="H1190" s="20">
        <f t="shared" si="459"/>
        <v>42660</v>
      </c>
      <c r="I1190" s="20">
        <f t="shared" si="449"/>
        <v>42660</v>
      </c>
      <c r="J1190" s="1">
        <f t="shared" si="446"/>
        <v>21</v>
      </c>
      <c r="K1190" s="1">
        <f t="shared" si="445"/>
        <v>16</v>
      </c>
      <c r="L1190" s="10">
        <f t="shared" si="450"/>
        <v>1.00060956</v>
      </c>
      <c r="M1190" s="22">
        <f t="shared" si="444"/>
        <v>1.00439992</v>
      </c>
      <c r="N1190" s="22">
        <f t="shared" si="460"/>
        <v>1.2747150409739916</v>
      </c>
      <c r="O1190" s="10">
        <f t="shared" si="461"/>
        <v>1.27549205</v>
      </c>
      <c r="P1190" s="10">
        <f t="shared" si="451"/>
        <v>126273.71295</v>
      </c>
      <c r="Q1190" s="101">
        <f t="shared" si="452"/>
        <v>0</v>
      </c>
      <c r="R1190" s="102">
        <f t="shared" si="453"/>
        <v>0</v>
      </c>
      <c r="S1190" s="10">
        <f t="shared" si="454"/>
        <v>0</v>
      </c>
      <c r="T1190" s="17">
        <f t="shared" si="462"/>
        <v>7.9699999999999993E-2</v>
      </c>
      <c r="U1190" s="101">
        <f t="shared" si="463"/>
        <v>133</v>
      </c>
      <c r="V1190" s="101">
        <v>252</v>
      </c>
      <c r="W1190" s="22">
        <f t="shared" si="442"/>
        <v>1.0532651349828419</v>
      </c>
      <c r="X1190" s="18">
        <f t="shared" si="443"/>
        <v>6725.9863649999998</v>
      </c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4"/>
      <c r="AJ1190" s="1"/>
      <c r="AK1190" s="20"/>
      <c r="AL1190" s="5"/>
      <c r="AM1190" s="1"/>
      <c r="AN1190" s="1"/>
      <c r="AO1190" s="1"/>
      <c r="AP1190" s="17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x14ac:dyDescent="0.2">
      <c r="A1191" s="114">
        <f t="shared" si="455"/>
        <v>42651</v>
      </c>
      <c r="B1191" s="98">
        <f t="shared" si="447"/>
        <v>133045.24424299999</v>
      </c>
      <c r="C1191" s="10">
        <f t="shared" si="456"/>
        <v>99000</v>
      </c>
      <c r="D1191" s="99">
        <f t="shared" si="457"/>
        <v>4736.74</v>
      </c>
      <c r="E1191" s="21">
        <f>VLOOKUP(A1190,[1]Plan1!$AY$80:$BA$314,3)</f>
        <v>4740.53</v>
      </c>
      <c r="F1191" s="121">
        <f t="shared" si="458"/>
        <v>42629</v>
      </c>
      <c r="G1191" s="100">
        <f t="shared" si="448"/>
        <v>8.0012835832232732E-4</v>
      </c>
      <c r="H1191" s="20">
        <f t="shared" si="459"/>
        <v>42660</v>
      </c>
      <c r="I1191" s="20">
        <f t="shared" si="449"/>
        <v>42660</v>
      </c>
      <c r="J1191" s="1">
        <f t="shared" si="446"/>
        <v>21</v>
      </c>
      <c r="K1191" s="1">
        <f t="shared" si="445"/>
        <v>17</v>
      </c>
      <c r="L1191" s="10">
        <f t="shared" si="450"/>
        <v>1.00064767</v>
      </c>
      <c r="M1191" s="22">
        <f t="shared" si="444"/>
        <v>1.00439992</v>
      </c>
      <c r="N1191" s="22">
        <f t="shared" si="460"/>
        <v>1.2747150409739916</v>
      </c>
      <c r="O1191" s="10">
        <f t="shared" si="461"/>
        <v>1.2755406300000001</v>
      </c>
      <c r="P1191" s="10">
        <f t="shared" si="451"/>
        <v>126278.52237000001</v>
      </c>
      <c r="Q1191" s="101">
        <f t="shared" si="452"/>
        <v>0</v>
      </c>
      <c r="R1191" s="102">
        <f t="shared" si="453"/>
        <v>0</v>
      </c>
      <c r="S1191" s="10">
        <f t="shared" si="454"/>
        <v>0</v>
      </c>
      <c r="T1191" s="17">
        <f t="shared" si="462"/>
        <v>7.9699999999999993E-2</v>
      </c>
      <c r="U1191" s="101">
        <f t="shared" si="463"/>
        <v>134</v>
      </c>
      <c r="V1191" s="101">
        <v>252</v>
      </c>
      <c r="W1191" s="22">
        <f t="shared" si="442"/>
        <v>1.0535856909511403</v>
      </c>
      <c r="X1191" s="18">
        <f t="shared" si="443"/>
        <v>6766.7218730000004</v>
      </c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4"/>
      <c r="AJ1191" s="1"/>
      <c r="AK1191" s="20"/>
      <c r="AL1191" s="5"/>
      <c r="AM1191" s="1"/>
      <c r="AN1191" s="1"/>
      <c r="AO1191" s="1"/>
      <c r="AP1191" s="17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x14ac:dyDescent="0.2">
      <c r="A1192" s="114">
        <f t="shared" si="455"/>
        <v>42652</v>
      </c>
      <c r="B1192" s="98">
        <f t="shared" si="447"/>
        <v>133045.24424299999</v>
      </c>
      <c r="C1192" s="10">
        <f t="shared" si="456"/>
        <v>99000</v>
      </c>
      <c r="D1192" s="99">
        <f t="shared" si="457"/>
        <v>4736.74</v>
      </c>
      <c r="E1192" s="21">
        <f>VLOOKUP(A1191,[1]Plan1!$AY$80:$BA$314,3)</f>
        <v>4740.53</v>
      </c>
      <c r="F1192" s="121">
        <f t="shared" si="458"/>
        <v>42629</v>
      </c>
      <c r="G1192" s="100">
        <f t="shared" si="448"/>
        <v>8.0012835832232732E-4</v>
      </c>
      <c r="H1192" s="20">
        <f t="shared" si="459"/>
        <v>42660</v>
      </c>
      <c r="I1192" s="20">
        <f t="shared" si="449"/>
        <v>42660</v>
      </c>
      <c r="J1192" s="1">
        <f t="shared" si="446"/>
        <v>21</v>
      </c>
      <c r="K1192" s="1">
        <f t="shared" si="445"/>
        <v>17</v>
      </c>
      <c r="L1192" s="10">
        <f t="shared" si="450"/>
        <v>1.00064767</v>
      </c>
      <c r="M1192" s="22">
        <f t="shared" si="444"/>
        <v>1.00439992</v>
      </c>
      <c r="N1192" s="22">
        <f t="shared" si="460"/>
        <v>1.2747150409739916</v>
      </c>
      <c r="O1192" s="10">
        <f t="shared" si="461"/>
        <v>1.2755406300000001</v>
      </c>
      <c r="P1192" s="10">
        <f t="shared" si="451"/>
        <v>126278.52237000001</v>
      </c>
      <c r="Q1192" s="101">
        <f t="shared" si="452"/>
        <v>0</v>
      </c>
      <c r="R1192" s="102">
        <f t="shared" si="453"/>
        <v>0</v>
      </c>
      <c r="S1192" s="10">
        <f t="shared" si="454"/>
        <v>0</v>
      </c>
      <c r="T1192" s="17">
        <f t="shared" si="462"/>
        <v>7.9699999999999993E-2</v>
      </c>
      <c r="U1192" s="101">
        <f t="shared" si="463"/>
        <v>134</v>
      </c>
      <c r="V1192" s="101">
        <v>252</v>
      </c>
      <c r="W1192" s="22">
        <f t="shared" si="442"/>
        <v>1.0535856909511403</v>
      </c>
      <c r="X1192" s="18">
        <f t="shared" si="443"/>
        <v>6766.7218730000004</v>
      </c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4"/>
      <c r="AJ1192" s="1"/>
      <c r="AK1192" s="20"/>
      <c r="AL1192" s="5"/>
      <c r="AM1192" s="1"/>
      <c r="AN1192" s="1"/>
      <c r="AO1192" s="1"/>
      <c r="AP1192" s="17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x14ac:dyDescent="0.2">
      <c r="A1193" s="114">
        <f t="shared" si="455"/>
        <v>42653</v>
      </c>
      <c r="B1193" s="98">
        <f t="shared" si="447"/>
        <v>133045.24424299999</v>
      </c>
      <c r="C1193" s="10">
        <f t="shared" si="456"/>
        <v>99000</v>
      </c>
      <c r="D1193" s="99">
        <f t="shared" si="457"/>
        <v>4736.74</v>
      </c>
      <c r="E1193" s="21">
        <f>VLOOKUP(A1192,[1]Plan1!$AY$80:$BA$314,3)</f>
        <v>4740.53</v>
      </c>
      <c r="F1193" s="121">
        <f t="shared" si="458"/>
        <v>42629</v>
      </c>
      <c r="G1193" s="100">
        <f t="shared" si="448"/>
        <v>8.0012835832232732E-4</v>
      </c>
      <c r="H1193" s="20">
        <f t="shared" si="459"/>
        <v>42660</v>
      </c>
      <c r="I1193" s="20">
        <f t="shared" si="449"/>
        <v>42660</v>
      </c>
      <c r="J1193" s="1">
        <f t="shared" si="446"/>
        <v>21</v>
      </c>
      <c r="K1193" s="1">
        <f t="shared" si="445"/>
        <v>17</v>
      </c>
      <c r="L1193" s="10">
        <f t="shared" si="450"/>
        <v>1.00064767</v>
      </c>
      <c r="M1193" s="22">
        <f t="shared" si="444"/>
        <v>1.00439992</v>
      </c>
      <c r="N1193" s="22">
        <f t="shared" si="460"/>
        <v>1.2747150409739916</v>
      </c>
      <c r="O1193" s="10">
        <f t="shared" si="461"/>
        <v>1.2755406300000001</v>
      </c>
      <c r="P1193" s="10">
        <f t="shared" si="451"/>
        <v>126278.52237000001</v>
      </c>
      <c r="Q1193" s="101">
        <f t="shared" si="452"/>
        <v>0</v>
      </c>
      <c r="R1193" s="102">
        <f t="shared" si="453"/>
        <v>0</v>
      </c>
      <c r="S1193" s="10">
        <f t="shared" si="454"/>
        <v>0</v>
      </c>
      <c r="T1193" s="17">
        <f t="shared" si="462"/>
        <v>7.9699999999999993E-2</v>
      </c>
      <c r="U1193" s="101">
        <f t="shared" si="463"/>
        <v>134</v>
      </c>
      <c r="V1193" s="101">
        <v>252</v>
      </c>
      <c r="W1193" s="22">
        <f t="shared" ref="W1193:W1256" si="464">ROUND((1+T1193)^TRUNC((U1193/V1193),9),9)*ROUND((W$1000/((8625.3/P$1000)+1)),9)</f>
        <v>1.0535856909511403</v>
      </c>
      <c r="X1193" s="18">
        <f t="shared" ref="X1193:X1256" si="465">TRUNC((P1193*(W1193-1)),6)</f>
        <v>6766.7218730000004</v>
      </c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4"/>
      <c r="AJ1193" s="1"/>
      <c r="AK1193" s="20"/>
      <c r="AL1193" s="5"/>
      <c r="AM1193" s="1"/>
      <c r="AN1193" s="1"/>
      <c r="AO1193" s="1"/>
      <c r="AP1193" s="17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x14ac:dyDescent="0.2">
      <c r="A1194" s="114">
        <f t="shared" si="455"/>
        <v>42654</v>
      </c>
      <c r="B1194" s="98">
        <f t="shared" si="447"/>
        <v>133090.804645</v>
      </c>
      <c r="C1194" s="10">
        <f t="shared" si="456"/>
        <v>99000</v>
      </c>
      <c r="D1194" s="99">
        <f t="shared" si="457"/>
        <v>4736.74</v>
      </c>
      <c r="E1194" s="21">
        <f>VLOOKUP(A1193,[1]Plan1!$AY$80:$BA$314,3)</f>
        <v>4740.53</v>
      </c>
      <c r="F1194" s="121">
        <f t="shared" si="458"/>
        <v>42629</v>
      </c>
      <c r="G1194" s="100">
        <f t="shared" si="448"/>
        <v>8.0012835832232732E-4</v>
      </c>
      <c r="H1194" s="20">
        <f t="shared" si="459"/>
        <v>42660</v>
      </c>
      <c r="I1194" s="20">
        <f t="shared" si="449"/>
        <v>42660</v>
      </c>
      <c r="J1194" s="1">
        <f t="shared" si="446"/>
        <v>21</v>
      </c>
      <c r="K1194" s="1">
        <f t="shared" si="445"/>
        <v>18</v>
      </c>
      <c r="L1194" s="10">
        <f t="shared" si="450"/>
        <v>1.00068578</v>
      </c>
      <c r="M1194" s="22">
        <f t="shared" ref="M1194:M1257" si="466">IF(I1194&gt;I1193,L1193,M1193)</f>
        <v>1.00439992</v>
      </c>
      <c r="N1194" s="22">
        <f t="shared" si="460"/>
        <v>1.2747150409739916</v>
      </c>
      <c r="O1194" s="10">
        <f t="shared" si="461"/>
        <v>1.2755892099999999</v>
      </c>
      <c r="P1194" s="10">
        <f t="shared" si="451"/>
        <v>126283.33179</v>
      </c>
      <c r="Q1194" s="101">
        <f t="shared" si="452"/>
        <v>0</v>
      </c>
      <c r="R1194" s="102">
        <f t="shared" si="453"/>
        <v>0</v>
      </c>
      <c r="S1194" s="10">
        <f t="shared" si="454"/>
        <v>0</v>
      </c>
      <c r="T1194" s="17">
        <f t="shared" si="462"/>
        <v>7.9699999999999993E-2</v>
      </c>
      <c r="U1194" s="101">
        <f t="shared" si="463"/>
        <v>135</v>
      </c>
      <c r="V1194" s="101">
        <v>252</v>
      </c>
      <c r="W1194" s="22">
        <f t="shared" si="464"/>
        <v>1.0539063450338506</v>
      </c>
      <c r="X1194" s="18">
        <f t="shared" si="465"/>
        <v>6807.472855</v>
      </c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4"/>
      <c r="AJ1194" s="1"/>
      <c r="AK1194" s="20"/>
      <c r="AL1194" s="5"/>
      <c r="AM1194" s="1"/>
      <c r="AN1194" s="1"/>
      <c r="AO1194" s="1"/>
      <c r="AP1194" s="17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x14ac:dyDescent="0.2">
      <c r="A1195" s="114">
        <f t="shared" si="455"/>
        <v>42655</v>
      </c>
      <c r="B1195" s="98">
        <f t="shared" si="447"/>
        <v>133136.380267</v>
      </c>
      <c r="C1195" s="10">
        <f t="shared" si="456"/>
        <v>99000</v>
      </c>
      <c r="D1195" s="99">
        <f t="shared" si="457"/>
        <v>4736.74</v>
      </c>
      <c r="E1195" s="21">
        <f>VLOOKUP(A1194,[1]Plan1!$AY$80:$BA$314,3)</f>
        <v>4740.53</v>
      </c>
      <c r="F1195" s="121">
        <f t="shared" si="458"/>
        <v>42629</v>
      </c>
      <c r="G1195" s="100">
        <f t="shared" si="448"/>
        <v>8.0012835832232732E-4</v>
      </c>
      <c r="H1195" s="20">
        <f t="shared" si="459"/>
        <v>42660</v>
      </c>
      <c r="I1195" s="20">
        <f t="shared" si="449"/>
        <v>42660</v>
      </c>
      <c r="J1195" s="1">
        <f t="shared" si="446"/>
        <v>21</v>
      </c>
      <c r="K1195" s="1">
        <f t="shared" ref="K1195:K1258" si="467">(J1195-(NETWORKDAYS(A1195,I1195,AK$118:AK$502)-1))</f>
        <v>19</v>
      </c>
      <c r="L1195" s="10">
        <f t="shared" si="450"/>
        <v>1.0007238899999999</v>
      </c>
      <c r="M1195" s="22">
        <f t="shared" si="466"/>
        <v>1.00439992</v>
      </c>
      <c r="N1195" s="22">
        <f t="shared" si="460"/>
        <v>1.2747150409739916</v>
      </c>
      <c r="O1195" s="10">
        <f t="shared" si="461"/>
        <v>1.27563779</v>
      </c>
      <c r="P1195" s="10">
        <f t="shared" si="451"/>
        <v>126288.14121</v>
      </c>
      <c r="Q1195" s="101">
        <f t="shared" si="452"/>
        <v>0</v>
      </c>
      <c r="R1195" s="102">
        <f t="shared" si="453"/>
        <v>0</v>
      </c>
      <c r="S1195" s="10">
        <f t="shared" si="454"/>
        <v>0</v>
      </c>
      <c r="T1195" s="17">
        <f t="shared" si="462"/>
        <v>7.9699999999999993E-2</v>
      </c>
      <c r="U1195" s="101">
        <f t="shared" si="463"/>
        <v>136</v>
      </c>
      <c r="V1195" s="101">
        <v>252</v>
      </c>
      <c r="W1195" s="22">
        <f t="shared" si="464"/>
        <v>1.0542270952079957</v>
      </c>
      <c r="X1195" s="18">
        <f t="shared" si="465"/>
        <v>6848.2390569999998</v>
      </c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4"/>
      <c r="AJ1195" s="1"/>
      <c r="AK1195" s="20"/>
      <c r="AL1195" s="5"/>
      <c r="AM1195" s="1"/>
      <c r="AN1195" s="1"/>
      <c r="AO1195" s="1"/>
      <c r="AP1195" s="17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x14ac:dyDescent="0.2">
      <c r="A1196" s="114">
        <f t="shared" si="455"/>
        <v>42656</v>
      </c>
      <c r="B1196" s="98">
        <f t="shared" si="447"/>
        <v>133136.380267</v>
      </c>
      <c r="C1196" s="10">
        <f t="shared" si="456"/>
        <v>99000</v>
      </c>
      <c r="D1196" s="99">
        <f t="shared" si="457"/>
        <v>4736.74</v>
      </c>
      <c r="E1196" s="21">
        <f>VLOOKUP(A1195,[1]Plan1!$AY$80:$BA$314,3)</f>
        <v>4740.53</v>
      </c>
      <c r="F1196" s="121">
        <f t="shared" si="458"/>
        <v>42629</v>
      </c>
      <c r="G1196" s="100">
        <f t="shared" si="448"/>
        <v>8.0012835832232732E-4</v>
      </c>
      <c r="H1196" s="20">
        <f t="shared" si="459"/>
        <v>42660</v>
      </c>
      <c r="I1196" s="20">
        <f t="shared" si="449"/>
        <v>42660</v>
      </c>
      <c r="J1196" s="1">
        <f t="shared" si="446"/>
        <v>21</v>
      </c>
      <c r="K1196" s="1">
        <f t="shared" si="467"/>
        <v>19</v>
      </c>
      <c r="L1196" s="10">
        <f t="shared" si="450"/>
        <v>1.0007238899999999</v>
      </c>
      <c r="M1196" s="22">
        <f t="shared" si="466"/>
        <v>1.00439992</v>
      </c>
      <c r="N1196" s="22">
        <f t="shared" si="460"/>
        <v>1.2747150409739916</v>
      </c>
      <c r="O1196" s="10">
        <f t="shared" si="461"/>
        <v>1.27563779</v>
      </c>
      <c r="P1196" s="10">
        <f t="shared" si="451"/>
        <v>126288.14121</v>
      </c>
      <c r="Q1196" s="101">
        <f t="shared" si="452"/>
        <v>0</v>
      </c>
      <c r="R1196" s="102">
        <f t="shared" si="453"/>
        <v>0</v>
      </c>
      <c r="S1196" s="10">
        <f t="shared" si="454"/>
        <v>0</v>
      </c>
      <c r="T1196" s="17">
        <f t="shared" si="462"/>
        <v>7.9699999999999993E-2</v>
      </c>
      <c r="U1196" s="101">
        <f t="shared" si="463"/>
        <v>136</v>
      </c>
      <c r="V1196" s="101">
        <v>252</v>
      </c>
      <c r="W1196" s="22">
        <f t="shared" si="464"/>
        <v>1.0542270952079957</v>
      </c>
      <c r="X1196" s="18">
        <f t="shared" si="465"/>
        <v>6848.2390569999998</v>
      </c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4"/>
      <c r="AJ1196" s="1"/>
      <c r="AK1196" s="20"/>
      <c r="AL1196" s="5"/>
      <c r="AM1196" s="1"/>
      <c r="AN1196" s="1"/>
      <c r="AO1196" s="1"/>
      <c r="AP1196" s="17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x14ac:dyDescent="0.2">
      <c r="A1197" s="114">
        <f t="shared" si="455"/>
        <v>42657</v>
      </c>
      <c r="B1197" s="98">
        <f t="shared" si="447"/>
        <v>133181.97253600002</v>
      </c>
      <c r="C1197" s="10">
        <f t="shared" si="456"/>
        <v>99000</v>
      </c>
      <c r="D1197" s="99">
        <f t="shared" si="457"/>
        <v>4736.74</v>
      </c>
      <c r="E1197" s="21">
        <f>VLOOKUP(A1196,[1]Plan1!$AY$80:$BA$314,3)</f>
        <v>4740.53</v>
      </c>
      <c r="F1197" s="121">
        <f t="shared" si="458"/>
        <v>42629</v>
      </c>
      <c r="G1197" s="100">
        <f t="shared" si="448"/>
        <v>8.0012835832232732E-4</v>
      </c>
      <c r="H1197" s="20">
        <f t="shared" si="459"/>
        <v>42660</v>
      </c>
      <c r="I1197" s="20">
        <f t="shared" si="449"/>
        <v>42660</v>
      </c>
      <c r="J1197" s="1">
        <f t="shared" si="446"/>
        <v>21</v>
      </c>
      <c r="K1197" s="1">
        <f t="shared" si="467"/>
        <v>20</v>
      </c>
      <c r="L1197" s="10">
        <f t="shared" si="450"/>
        <v>1.0007620100000001</v>
      </c>
      <c r="M1197" s="22">
        <f t="shared" si="466"/>
        <v>1.00439992</v>
      </c>
      <c r="N1197" s="22">
        <f t="shared" si="460"/>
        <v>1.2747150409739916</v>
      </c>
      <c r="O1197" s="10">
        <f t="shared" si="461"/>
        <v>1.27568638</v>
      </c>
      <c r="P1197" s="10">
        <f t="shared" si="451"/>
        <v>126292.95162000001</v>
      </c>
      <c r="Q1197" s="101">
        <f t="shared" si="452"/>
        <v>0</v>
      </c>
      <c r="R1197" s="102">
        <f t="shared" si="453"/>
        <v>0</v>
      </c>
      <c r="S1197" s="10">
        <f t="shared" si="454"/>
        <v>0</v>
      </c>
      <c r="T1197" s="17">
        <f t="shared" si="462"/>
        <v>7.9699999999999993E-2</v>
      </c>
      <c r="U1197" s="101">
        <f t="shared" si="463"/>
        <v>137</v>
      </c>
      <c r="V1197" s="101">
        <v>252</v>
      </c>
      <c r="W1197" s="22">
        <f t="shared" si="464"/>
        <v>1.0545479445080417</v>
      </c>
      <c r="X1197" s="18">
        <f t="shared" si="465"/>
        <v>6889.0209160000004</v>
      </c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4"/>
      <c r="AJ1197" s="1"/>
      <c r="AK1197" s="20"/>
      <c r="AL1197" s="5"/>
      <c r="AM1197" s="1"/>
      <c r="AN1197" s="1"/>
      <c r="AO1197" s="1"/>
      <c r="AP1197" s="17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x14ac:dyDescent="0.2">
      <c r="A1198" s="114">
        <f t="shared" si="455"/>
        <v>42658</v>
      </c>
      <c r="B1198" s="98">
        <f t="shared" si="447"/>
        <v>133227.578985</v>
      </c>
      <c r="C1198" s="10">
        <f t="shared" si="456"/>
        <v>99000</v>
      </c>
      <c r="D1198" s="99">
        <f t="shared" si="457"/>
        <v>4736.74</v>
      </c>
      <c r="E1198" s="21">
        <f>VLOOKUP(A1197,[1]Plan1!$AY$80:$BA$314,3)</f>
        <v>4740.53</v>
      </c>
      <c r="F1198" s="121">
        <f t="shared" si="458"/>
        <v>42629</v>
      </c>
      <c r="G1198" s="100">
        <f t="shared" si="448"/>
        <v>8.0012835832232732E-4</v>
      </c>
      <c r="H1198" s="20">
        <f t="shared" si="459"/>
        <v>42690</v>
      </c>
      <c r="I1198" s="20">
        <f t="shared" si="449"/>
        <v>42660</v>
      </c>
      <c r="J1198" s="1">
        <f t="shared" si="446"/>
        <v>21</v>
      </c>
      <c r="K1198" s="1">
        <f t="shared" si="467"/>
        <v>21</v>
      </c>
      <c r="L1198" s="10">
        <f t="shared" si="450"/>
        <v>1.0008001200000001</v>
      </c>
      <c r="M1198" s="22">
        <f t="shared" si="466"/>
        <v>1.00439992</v>
      </c>
      <c r="N1198" s="22">
        <f t="shared" si="460"/>
        <v>1.2747150409739916</v>
      </c>
      <c r="O1198" s="10">
        <f t="shared" si="461"/>
        <v>1.2757349600000001</v>
      </c>
      <c r="P1198" s="10">
        <f t="shared" si="451"/>
        <v>126297.76104</v>
      </c>
      <c r="Q1198" s="101">
        <f t="shared" si="452"/>
        <v>0</v>
      </c>
      <c r="R1198" s="102">
        <f t="shared" si="453"/>
        <v>0</v>
      </c>
      <c r="S1198" s="10">
        <f t="shared" si="454"/>
        <v>0</v>
      </c>
      <c r="T1198" s="17">
        <f t="shared" si="462"/>
        <v>7.9699999999999993E-2</v>
      </c>
      <c r="U1198" s="101">
        <f t="shared" si="463"/>
        <v>138</v>
      </c>
      <c r="V1198" s="101">
        <v>252</v>
      </c>
      <c r="W1198" s="22">
        <f t="shared" si="464"/>
        <v>1.054868889899522</v>
      </c>
      <c r="X1198" s="18">
        <f t="shared" si="465"/>
        <v>6929.8179449999998</v>
      </c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4"/>
      <c r="AJ1198" s="1"/>
      <c r="AK1198" s="20"/>
      <c r="AL1198" s="5"/>
      <c r="AM1198" s="1"/>
      <c r="AN1198" s="1"/>
      <c r="AO1198" s="1"/>
      <c r="AP1198" s="17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x14ac:dyDescent="0.2">
      <c r="A1199" s="114">
        <f t="shared" si="455"/>
        <v>42659</v>
      </c>
      <c r="B1199" s="98">
        <f t="shared" si="447"/>
        <v>133227.578985</v>
      </c>
      <c r="C1199" s="10">
        <f t="shared" si="456"/>
        <v>99000</v>
      </c>
      <c r="D1199" s="99">
        <f t="shared" si="457"/>
        <v>4736.74</v>
      </c>
      <c r="E1199" s="21">
        <f>VLOOKUP(A1198,[1]Plan1!$AY$80:$BA$314,3)</f>
        <v>4740.53</v>
      </c>
      <c r="F1199" s="121">
        <f t="shared" si="458"/>
        <v>42629</v>
      </c>
      <c r="G1199" s="100">
        <f t="shared" si="448"/>
        <v>8.0012835832232732E-4</v>
      </c>
      <c r="H1199" s="20">
        <f t="shared" si="459"/>
        <v>42690</v>
      </c>
      <c r="I1199" s="20">
        <f t="shared" si="449"/>
        <v>42660</v>
      </c>
      <c r="J1199" s="1">
        <f t="shared" si="446"/>
        <v>21</v>
      </c>
      <c r="K1199" s="1">
        <f t="shared" si="467"/>
        <v>21</v>
      </c>
      <c r="L1199" s="10">
        <f t="shared" si="450"/>
        <v>1.0008001200000001</v>
      </c>
      <c r="M1199" s="22">
        <f t="shared" si="466"/>
        <v>1.00439992</v>
      </c>
      <c r="N1199" s="22">
        <f t="shared" si="460"/>
        <v>1.2747150409739916</v>
      </c>
      <c r="O1199" s="10">
        <f t="shared" si="461"/>
        <v>1.2757349600000001</v>
      </c>
      <c r="P1199" s="10">
        <f t="shared" si="451"/>
        <v>126297.76104</v>
      </c>
      <c r="Q1199" s="101">
        <f t="shared" si="452"/>
        <v>0</v>
      </c>
      <c r="R1199" s="102">
        <f t="shared" si="453"/>
        <v>0</v>
      </c>
      <c r="S1199" s="10">
        <f t="shared" si="454"/>
        <v>0</v>
      </c>
      <c r="T1199" s="17">
        <f t="shared" si="462"/>
        <v>7.9699999999999993E-2</v>
      </c>
      <c r="U1199" s="101">
        <f t="shared" si="463"/>
        <v>138</v>
      </c>
      <c r="V1199" s="101">
        <v>252</v>
      </c>
      <c r="W1199" s="22">
        <f t="shared" si="464"/>
        <v>1.054868889899522</v>
      </c>
      <c r="X1199" s="18">
        <f t="shared" si="465"/>
        <v>6929.8179449999998</v>
      </c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4"/>
      <c r="AJ1199" s="1"/>
      <c r="AK1199" s="20"/>
      <c r="AL1199" s="5"/>
      <c r="AM1199" s="1"/>
      <c r="AN1199" s="1"/>
      <c r="AO1199" s="1"/>
      <c r="AP1199" s="17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x14ac:dyDescent="0.2">
      <c r="A1200" s="114">
        <f t="shared" si="455"/>
        <v>42660</v>
      </c>
      <c r="B1200" s="98">
        <f t="shared" si="447"/>
        <v>133227.578985</v>
      </c>
      <c r="C1200" s="10">
        <f t="shared" si="456"/>
        <v>99000</v>
      </c>
      <c r="D1200" s="99">
        <f t="shared" si="457"/>
        <v>4736.74</v>
      </c>
      <c r="E1200" s="21">
        <f>VLOOKUP(A1199,[1]Plan1!$AY$80:$BA$314,3)</f>
        <v>4740.53</v>
      </c>
      <c r="F1200" s="121">
        <f t="shared" si="458"/>
        <v>42629</v>
      </c>
      <c r="G1200" s="100">
        <f t="shared" si="448"/>
        <v>8.0012835832232732E-4</v>
      </c>
      <c r="H1200" s="20">
        <f t="shared" si="459"/>
        <v>42690</v>
      </c>
      <c r="I1200" s="20">
        <f t="shared" si="449"/>
        <v>42660</v>
      </c>
      <c r="J1200" s="1">
        <f t="shared" si="446"/>
        <v>21</v>
      </c>
      <c r="K1200" s="1">
        <f t="shared" si="467"/>
        <v>21</v>
      </c>
      <c r="L1200" s="10">
        <f t="shared" si="450"/>
        <v>1.0008001200000001</v>
      </c>
      <c r="M1200" s="22">
        <f t="shared" si="466"/>
        <v>1.00439992</v>
      </c>
      <c r="N1200" s="22">
        <f t="shared" si="460"/>
        <v>1.2747150409739916</v>
      </c>
      <c r="O1200" s="10">
        <f t="shared" si="461"/>
        <v>1.2757349600000001</v>
      </c>
      <c r="P1200" s="10">
        <f t="shared" si="451"/>
        <v>126297.76104</v>
      </c>
      <c r="Q1200" s="101">
        <f t="shared" si="452"/>
        <v>0</v>
      </c>
      <c r="R1200" s="102">
        <f t="shared" si="453"/>
        <v>0</v>
      </c>
      <c r="S1200" s="10">
        <f t="shared" si="454"/>
        <v>0</v>
      </c>
      <c r="T1200" s="17">
        <f t="shared" si="462"/>
        <v>7.9699999999999993E-2</v>
      </c>
      <c r="U1200" s="101">
        <f t="shared" si="463"/>
        <v>138</v>
      </c>
      <c r="V1200" s="101">
        <v>252</v>
      </c>
      <c r="W1200" s="22">
        <f t="shared" si="464"/>
        <v>1.054868889899522</v>
      </c>
      <c r="X1200" s="18">
        <f t="shared" si="465"/>
        <v>6929.8179449999998</v>
      </c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4"/>
      <c r="AJ1200" s="1"/>
      <c r="AK1200" s="20"/>
      <c r="AL1200" s="5"/>
      <c r="AM1200" s="1"/>
      <c r="AN1200" s="1"/>
      <c r="AO1200" s="1"/>
      <c r="AP1200" s="17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x14ac:dyDescent="0.2">
      <c r="A1201" s="114">
        <f t="shared" si="455"/>
        <v>42661</v>
      </c>
      <c r="B1201" s="98">
        <f t="shared" si="447"/>
        <v>133285.43479600002</v>
      </c>
      <c r="C1201" s="10">
        <f t="shared" si="456"/>
        <v>99000</v>
      </c>
      <c r="D1201" s="99">
        <f t="shared" si="457"/>
        <v>4740.53</v>
      </c>
      <c r="E1201" s="21">
        <f>VLOOKUP(A1200,[1]Plan1!$AY$80:$BA$314,3)</f>
        <v>4752.8599999999997</v>
      </c>
      <c r="F1201" s="121">
        <f t="shared" si="458"/>
        <v>42661</v>
      </c>
      <c r="G1201" s="100">
        <f t="shared" si="448"/>
        <v>2.6009749964666096E-3</v>
      </c>
      <c r="H1201" s="20">
        <f t="shared" si="459"/>
        <v>42690</v>
      </c>
      <c r="I1201" s="20">
        <f t="shared" si="449"/>
        <v>42690</v>
      </c>
      <c r="J1201" s="1">
        <f t="shared" si="446"/>
        <v>20</v>
      </c>
      <c r="K1201" s="1">
        <f t="shared" si="467"/>
        <v>1</v>
      </c>
      <c r="L1201" s="10">
        <f t="shared" si="450"/>
        <v>1.00012988</v>
      </c>
      <c r="M1201" s="22">
        <f t="shared" si="466"/>
        <v>1.0008001200000001</v>
      </c>
      <c r="N1201" s="22">
        <f t="shared" si="460"/>
        <v>1.2757349659725759</v>
      </c>
      <c r="O1201" s="10">
        <f t="shared" si="461"/>
        <v>1.2759006500000001</v>
      </c>
      <c r="P1201" s="10">
        <f t="shared" si="451"/>
        <v>126314.16435000001</v>
      </c>
      <c r="Q1201" s="101">
        <f t="shared" si="452"/>
        <v>0</v>
      </c>
      <c r="R1201" s="102">
        <f t="shared" si="453"/>
        <v>0</v>
      </c>
      <c r="S1201" s="10">
        <f t="shared" si="454"/>
        <v>0</v>
      </c>
      <c r="T1201" s="17">
        <f t="shared" si="462"/>
        <v>7.9699999999999993E-2</v>
      </c>
      <c r="U1201" s="101">
        <f t="shared" si="463"/>
        <v>139</v>
      </c>
      <c r="V1201" s="101">
        <v>252</v>
      </c>
      <c r="W1201" s="22">
        <f t="shared" si="464"/>
        <v>1.0551899344169036</v>
      </c>
      <c r="X1201" s="18">
        <f t="shared" si="465"/>
        <v>6971.2704460000004</v>
      </c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4"/>
      <c r="AJ1201" s="1"/>
      <c r="AK1201" s="20"/>
      <c r="AL1201" s="5"/>
      <c r="AM1201" s="1"/>
      <c r="AN1201" s="1"/>
      <c r="AO1201" s="1"/>
      <c r="AP1201" s="17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x14ac:dyDescent="0.2">
      <c r="A1202" s="114">
        <f t="shared" si="455"/>
        <v>42662</v>
      </c>
      <c r="B1202" s="98">
        <f t="shared" si="447"/>
        <v>133343.317587</v>
      </c>
      <c r="C1202" s="10">
        <f t="shared" si="456"/>
        <v>99000</v>
      </c>
      <c r="D1202" s="99">
        <f t="shared" si="457"/>
        <v>4740.53</v>
      </c>
      <c r="E1202" s="21">
        <f>VLOOKUP(A1201,[1]Plan1!$AY$80:$BA$314,3)</f>
        <v>4752.8599999999997</v>
      </c>
      <c r="F1202" s="121">
        <f t="shared" si="458"/>
        <v>42661</v>
      </c>
      <c r="G1202" s="100">
        <f t="shared" si="448"/>
        <v>2.6009749964666096E-3</v>
      </c>
      <c r="H1202" s="20">
        <f t="shared" si="459"/>
        <v>42690</v>
      </c>
      <c r="I1202" s="20">
        <f t="shared" si="449"/>
        <v>42690</v>
      </c>
      <c r="J1202" s="1">
        <f t="shared" si="446"/>
        <v>20</v>
      </c>
      <c r="K1202" s="1">
        <f t="shared" si="467"/>
        <v>2</v>
      </c>
      <c r="L1202" s="10">
        <f t="shared" si="450"/>
        <v>1.0002597900000001</v>
      </c>
      <c r="M1202" s="22">
        <f t="shared" si="466"/>
        <v>1.0008001200000001</v>
      </c>
      <c r="N1202" s="22">
        <f t="shared" si="460"/>
        <v>1.2757349659725759</v>
      </c>
      <c r="O1202" s="10">
        <f t="shared" si="461"/>
        <v>1.2760663800000001</v>
      </c>
      <c r="P1202" s="10">
        <f t="shared" si="451"/>
        <v>126330.57162</v>
      </c>
      <c r="Q1202" s="101">
        <f t="shared" si="452"/>
        <v>0</v>
      </c>
      <c r="R1202" s="102">
        <f t="shared" si="453"/>
        <v>0</v>
      </c>
      <c r="S1202" s="10">
        <f t="shared" si="454"/>
        <v>0</v>
      </c>
      <c r="T1202" s="17">
        <f t="shared" si="462"/>
        <v>7.9699999999999993E-2</v>
      </c>
      <c r="U1202" s="101">
        <f t="shared" si="463"/>
        <v>140</v>
      </c>
      <c r="V1202" s="101">
        <v>252</v>
      </c>
      <c r="W1202" s="22">
        <f t="shared" si="464"/>
        <v>1.0555110760372084</v>
      </c>
      <c r="X1202" s="18">
        <f t="shared" si="465"/>
        <v>7012.7459669999998</v>
      </c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4"/>
      <c r="AJ1202" s="1"/>
      <c r="AK1202" s="20"/>
      <c r="AL1202" s="5"/>
      <c r="AM1202" s="1"/>
      <c r="AN1202" s="1"/>
      <c r="AO1202" s="1"/>
      <c r="AP1202" s="17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x14ac:dyDescent="0.2">
      <c r="A1203" s="114">
        <f t="shared" si="455"/>
        <v>42663</v>
      </c>
      <c r="B1203" s="98">
        <f t="shared" si="447"/>
        <v>133401.225274</v>
      </c>
      <c r="C1203" s="10">
        <f t="shared" si="456"/>
        <v>99000</v>
      </c>
      <c r="D1203" s="99">
        <f t="shared" si="457"/>
        <v>4740.53</v>
      </c>
      <c r="E1203" s="21">
        <f>VLOOKUP(A1202,[1]Plan1!$AY$80:$BA$314,3)</f>
        <v>4752.8599999999997</v>
      </c>
      <c r="F1203" s="121">
        <f t="shared" si="458"/>
        <v>42661</v>
      </c>
      <c r="G1203" s="100">
        <f t="shared" si="448"/>
        <v>2.6009749964666096E-3</v>
      </c>
      <c r="H1203" s="20">
        <f t="shared" si="459"/>
        <v>42690</v>
      </c>
      <c r="I1203" s="20">
        <f t="shared" si="449"/>
        <v>42690</v>
      </c>
      <c r="J1203" s="1">
        <f t="shared" si="446"/>
        <v>20</v>
      </c>
      <c r="K1203" s="1">
        <f t="shared" si="467"/>
        <v>3</v>
      </c>
      <c r="L1203" s="10">
        <f t="shared" si="450"/>
        <v>1.0003897100000001</v>
      </c>
      <c r="M1203" s="22">
        <f t="shared" si="466"/>
        <v>1.0008001200000001</v>
      </c>
      <c r="N1203" s="22">
        <f t="shared" si="460"/>
        <v>1.2757349659725759</v>
      </c>
      <c r="O1203" s="10">
        <f t="shared" si="461"/>
        <v>1.2762321299999999</v>
      </c>
      <c r="P1203" s="10">
        <f t="shared" si="451"/>
        <v>126346.98087</v>
      </c>
      <c r="Q1203" s="101">
        <f t="shared" si="452"/>
        <v>0</v>
      </c>
      <c r="R1203" s="102">
        <f t="shared" si="453"/>
        <v>0</v>
      </c>
      <c r="S1203" s="10">
        <f t="shared" si="454"/>
        <v>0</v>
      </c>
      <c r="T1203" s="17">
        <f t="shared" si="462"/>
        <v>7.9699999999999993E-2</v>
      </c>
      <c r="U1203" s="101">
        <f t="shared" si="463"/>
        <v>141</v>
      </c>
      <c r="V1203" s="101">
        <v>252</v>
      </c>
      <c r="W1203" s="22">
        <f t="shared" si="464"/>
        <v>1.0558323147604367</v>
      </c>
      <c r="X1203" s="18">
        <f t="shared" si="465"/>
        <v>7054.244404</v>
      </c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4"/>
      <c r="AJ1203" s="1"/>
      <c r="AK1203" s="20"/>
      <c r="AL1203" s="5"/>
      <c r="AM1203" s="1"/>
      <c r="AN1203" s="1"/>
      <c r="AO1203" s="1"/>
      <c r="AP1203" s="17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x14ac:dyDescent="0.2">
      <c r="A1204" s="114">
        <f t="shared" si="455"/>
        <v>42664</v>
      </c>
      <c r="B1204" s="98">
        <f t="shared" si="447"/>
        <v>133459.15812199999</v>
      </c>
      <c r="C1204" s="10">
        <f t="shared" si="456"/>
        <v>99000</v>
      </c>
      <c r="D1204" s="99">
        <f t="shared" si="457"/>
        <v>4740.53</v>
      </c>
      <c r="E1204" s="21">
        <f>VLOOKUP(A1203,[1]Plan1!$AY$80:$BA$314,3)</f>
        <v>4752.8599999999997</v>
      </c>
      <c r="F1204" s="121">
        <f t="shared" si="458"/>
        <v>42661</v>
      </c>
      <c r="G1204" s="100">
        <f t="shared" si="448"/>
        <v>2.6009749964666096E-3</v>
      </c>
      <c r="H1204" s="20">
        <f t="shared" si="459"/>
        <v>42690</v>
      </c>
      <c r="I1204" s="20">
        <f t="shared" si="449"/>
        <v>42690</v>
      </c>
      <c r="J1204" s="1">
        <f t="shared" si="446"/>
        <v>20</v>
      </c>
      <c r="K1204" s="1">
        <f t="shared" si="467"/>
        <v>4</v>
      </c>
      <c r="L1204" s="10">
        <f t="shared" si="450"/>
        <v>1.00051965</v>
      </c>
      <c r="M1204" s="22">
        <f t="shared" si="466"/>
        <v>1.0008001200000001</v>
      </c>
      <c r="N1204" s="22">
        <f t="shared" si="460"/>
        <v>1.2757349659725759</v>
      </c>
      <c r="O1204" s="10">
        <f t="shared" si="461"/>
        <v>1.2763979000000001</v>
      </c>
      <c r="P1204" s="10">
        <f t="shared" si="451"/>
        <v>126363.3921</v>
      </c>
      <c r="Q1204" s="101">
        <f t="shared" si="452"/>
        <v>0</v>
      </c>
      <c r="R1204" s="102">
        <f t="shared" si="453"/>
        <v>0</v>
      </c>
      <c r="S1204" s="10">
        <f t="shared" si="454"/>
        <v>0</v>
      </c>
      <c r="T1204" s="17">
        <f t="shared" si="462"/>
        <v>7.9699999999999993E-2</v>
      </c>
      <c r="U1204" s="101">
        <f t="shared" si="463"/>
        <v>142</v>
      </c>
      <c r="V1204" s="101">
        <v>252</v>
      </c>
      <c r="W1204" s="22">
        <f t="shared" si="464"/>
        <v>1.0561536526095656</v>
      </c>
      <c r="X1204" s="18">
        <f t="shared" si="465"/>
        <v>7095.7660219999998</v>
      </c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4"/>
      <c r="AJ1204" s="1"/>
      <c r="AK1204" s="20"/>
      <c r="AL1204" s="5"/>
      <c r="AM1204" s="1"/>
      <c r="AN1204" s="1"/>
      <c r="AO1204" s="1"/>
      <c r="AP1204" s="17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x14ac:dyDescent="0.2">
      <c r="A1205" s="114">
        <f t="shared" si="455"/>
        <v>42665</v>
      </c>
      <c r="B1205" s="98">
        <f t="shared" si="447"/>
        <v>133517.11575299999</v>
      </c>
      <c r="C1205" s="10">
        <f t="shared" si="456"/>
        <v>99000</v>
      </c>
      <c r="D1205" s="99">
        <f t="shared" si="457"/>
        <v>4740.53</v>
      </c>
      <c r="E1205" s="21">
        <f>VLOOKUP(A1204,[1]Plan1!$AY$80:$BA$314,3)</f>
        <v>4752.8599999999997</v>
      </c>
      <c r="F1205" s="121">
        <f t="shared" si="458"/>
        <v>42661</v>
      </c>
      <c r="G1205" s="100">
        <f t="shared" si="448"/>
        <v>2.6009749964666096E-3</v>
      </c>
      <c r="H1205" s="20">
        <f t="shared" si="459"/>
        <v>42690</v>
      </c>
      <c r="I1205" s="20">
        <f t="shared" si="449"/>
        <v>42690</v>
      </c>
      <c r="J1205" s="1">
        <f t="shared" si="446"/>
        <v>20</v>
      </c>
      <c r="K1205" s="1">
        <f t="shared" si="467"/>
        <v>5</v>
      </c>
      <c r="L1205" s="10">
        <f t="shared" si="450"/>
        <v>1.00064961</v>
      </c>
      <c r="M1205" s="22">
        <f t="shared" si="466"/>
        <v>1.0008001200000001</v>
      </c>
      <c r="N1205" s="22">
        <f t="shared" si="460"/>
        <v>1.2757349659725759</v>
      </c>
      <c r="O1205" s="10">
        <f t="shared" si="461"/>
        <v>1.2765636899999999</v>
      </c>
      <c r="P1205" s="10">
        <f t="shared" si="451"/>
        <v>126379.80531</v>
      </c>
      <c r="Q1205" s="101">
        <f t="shared" si="452"/>
        <v>0</v>
      </c>
      <c r="R1205" s="102">
        <f t="shared" si="453"/>
        <v>0</v>
      </c>
      <c r="S1205" s="10">
        <f t="shared" si="454"/>
        <v>0</v>
      </c>
      <c r="T1205" s="17">
        <f t="shared" si="462"/>
        <v>7.9699999999999993E-2</v>
      </c>
      <c r="U1205" s="101">
        <f t="shared" si="463"/>
        <v>143</v>
      </c>
      <c r="V1205" s="101">
        <v>252</v>
      </c>
      <c r="W1205" s="22">
        <f t="shared" si="464"/>
        <v>1.0564750865501291</v>
      </c>
      <c r="X1205" s="18">
        <f t="shared" si="465"/>
        <v>7137.3104430000003</v>
      </c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4"/>
      <c r="AJ1205" s="1"/>
      <c r="AK1205" s="20"/>
      <c r="AL1205" s="5"/>
      <c r="AM1205" s="1"/>
      <c r="AN1205" s="1"/>
      <c r="AO1205" s="1"/>
      <c r="AP1205" s="17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x14ac:dyDescent="0.2">
      <c r="A1206" s="114">
        <f t="shared" si="455"/>
        <v>42666</v>
      </c>
      <c r="B1206" s="98">
        <f t="shared" si="447"/>
        <v>133517.11575299999</v>
      </c>
      <c r="C1206" s="10">
        <f t="shared" si="456"/>
        <v>99000</v>
      </c>
      <c r="D1206" s="99">
        <f t="shared" si="457"/>
        <v>4740.53</v>
      </c>
      <c r="E1206" s="21">
        <f>VLOOKUP(A1205,[1]Plan1!$AY$80:$BA$314,3)</f>
        <v>4752.8599999999997</v>
      </c>
      <c r="F1206" s="121">
        <f t="shared" si="458"/>
        <v>42661</v>
      </c>
      <c r="G1206" s="100">
        <f t="shared" si="448"/>
        <v>2.6009749964666096E-3</v>
      </c>
      <c r="H1206" s="20">
        <f t="shared" si="459"/>
        <v>42690</v>
      </c>
      <c r="I1206" s="20">
        <f t="shared" si="449"/>
        <v>42690</v>
      </c>
      <c r="J1206" s="1">
        <f t="shared" si="446"/>
        <v>20</v>
      </c>
      <c r="K1206" s="1">
        <f t="shared" si="467"/>
        <v>5</v>
      </c>
      <c r="L1206" s="10">
        <f t="shared" si="450"/>
        <v>1.00064961</v>
      </c>
      <c r="M1206" s="22">
        <f t="shared" si="466"/>
        <v>1.0008001200000001</v>
      </c>
      <c r="N1206" s="22">
        <f t="shared" si="460"/>
        <v>1.2757349659725759</v>
      </c>
      <c r="O1206" s="10">
        <f t="shared" si="461"/>
        <v>1.2765636899999999</v>
      </c>
      <c r="P1206" s="10">
        <f t="shared" si="451"/>
        <v>126379.80531</v>
      </c>
      <c r="Q1206" s="101">
        <f t="shared" si="452"/>
        <v>0</v>
      </c>
      <c r="R1206" s="102">
        <f t="shared" si="453"/>
        <v>0</v>
      </c>
      <c r="S1206" s="10">
        <f t="shared" si="454"/>
        <v>0</v>
      </c>
      <c r="T1206" s="17">
        <f t="shared" si="462"/>
        <v>7.9699999999999993E-2</v>
      </c>
      <c r="U1206" s="101">
        <f t="shared" si="463"/>
        <v>143</v>
      </c>
      <c r="V1206" s="101">
        <v>252</v>
      </c>
      <c r="W1206" s="22">
        <f t="shared" si="464"/>
        <v>1.0564750865501291</v>
      </c>
      <c r="X1206" s="18">
        <f t="shared" si="465"/>
        <v>7137.3104430000003</v>
      </c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4"/>
      <c r="AJ1206" s="1"/>
      <c r="AK1206" s="20"/>
      <c r="AL1206" s="5"/>
      <c r="AM1206" s="1"/>
      <c r="AN1206" s="1"/>
      <c r="AO1206" s="1"/>
      <c r="AP1206" s="17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x14ac:dyDescent="0.2">
      <c r="A1207" s="114">
        <f t="shared" si="455"/>
        <v>42667</v>
      </c>
      <c r="B1207" s="98">
        <f t="shared" si="447"/>
        <v>133517.11575299999</v>
      </c>
      <c r="C1207" s="10">
        <f t="shared" si="456"/>
        <v>99000</v>
      </c>
      <c r="D1207" s="99">
        <f t="shared" si="457"/>
        <v>4740.53</v>
      </c>
      <c r="E1207" s="21">
        <f>VLOOKUP(A1206,[1]Plan1!$AY$80:$BA$314,3)</f>
        <v>4752.8599999999997</v>
      </c>
      <c r="F1207" s="121">
        <f t="shared" si="458"/>
        <v>42661</v>
      </c>
      <c r="G1207" s="100">
        <f t="shared" si="448"/>
        <v>2.6009749964666096E-3</v>
      </c>
      <c r="H1207" s="20">
        <f t="shared" si="459"/>
        <v>42690</v>
      </c>
      <c r="I1207" s="20">
        <f t="shared" si="449"/>
        <v>42690</v>
      </c>
      <c r="J1207" s="1">
        <f t="shared" ref="J1207:J1270" si="468">IF(I1207=I1206,J1206,NETWORKDAYS(I1206,I1207,$AK$118:$AK$502)-1)</f>
        <v>20</v>
      </c>
      <c r="K1207" s="1">
        <f t="shared" si="467"/>
        <v>5</v>
      </c>
      <c r="L1207" s="10">
        <f t="shared" si="450"/>
        <v>1.00064961</v>
      </c>
      <c r="M1207" s="22">
        <f t="shared" si="466"/>
        <v>1.0008001200000001</v>
      </c>
      <c r="N1207" s="22">
        <f t="shared" si="460"/>
        <v>1.2757349659725759</v>
      </c>
      <c r="O1207" s="10">
        <f t="shared" si="461"/>
        <v>1.2765636899999999</v>
      </c>
      <c r="P1207" s="10">
        <f t="shared" si="451"/>
        <v>126379.80531</v>
      </c>
      <c r="Q1207" s="101">
        <f t="shared" si="452"/>
        <v>0</v>
      </c>
      <c r="R1207" s="102">
        <f t="shared" si="453"/>
        <v>0</v>
      </c>
      <c r="S1207" s="10">
        <f t="shared" si="454"/>
        <v>0</v>
      </c>
      <c r="T1207" s="17">
        <f t="shared" si="462"/>
        <v>7.9699999999999993E-2</v>
      </c>
      <c r="U1207" s="101">
        <f t="shared" si="463"/>
        <v>143</v>
      </c>
      <c r="V1207" s="101">
        <v>252</v>
      </c>
      <c r="W1207" s="22">
        <f t="shared" si="464"/>
        <v>1.0564750865501291</v>
      </c>
      <c r="X1207" s="18">
        <f t="shared" si="465"/>
        <v>7137.3104430000003</v>
      </c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4"/>
      <c r="AJ1207" s="1"/>
      <c r="AK1207" s="20"/>
      <c r="AL1207" s="5"/>
      <c r="AM1207" s="1"/>
      <c r="AN1207" s="1"/>
      <c r="AO1207" s="1"/>
      <c r="AP1207" s="17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x14ac:dyDescent="0.2">
      <c r="A1208" s="114">
        <f t="shared" si="455"/>
        <v>42668</v>
      </c>
      <c r="B1208" s="98">
        <f t="shared" si="447"/>
        <v>133575.09855599998</v>
      </c>
      <c r="C1208" s="10">
        <f t="shared" si="456"/>
        <v>99000</v>
      </c>
      <c r="D1208" s="99">
        <f t="shared" si="457"/>
        <v>4740.53</v>
      </c>
      <c r="E1208" s="21">
        <f>VLOOKUP(A1207,[1]Plan1!$AY$80:$BA$314,3)</f>
        <v>4752.8599999999997</v>
      </c>
      <c r="F1208" s="121">
        <f t="shared" si="458"/>
        <v>42661</v>
      </c>
      <c r="G1208" s="100">
        <f t="shared" si="448"/>
        <v>2.6009749964666096E-3</v>
      </c>
      <c r="H1208" s="20">
        <f t="shared" si="459"/>
        <v>42690</v>
      </c>
      <c r="I1208" s="20">
        <f t="shared" si="449"/>
        <v>42690</v>
      </c>
      <c r="J1208" s="1">
        <f t="shared" si="468"/>
        <v>20</v>
      </c>
      <c r="K1208" s="1">
        <f t="shared" si="467"/>
        <v>6</v>
      </c>
      <c r="L1208" s="10">
        <f t="shared" si="450"/>
        <v>1.0007795799999999</v>
      </c>
      <c r="M1208" s="22">
        <f t="shared" si="466"/>
        <v>1.0008001200000001</v>
      </c>
      <c r="N1208" s="22">
        <f t="shared" si="460"/>
        <v>1.2757349659725759</v>
      </c>
      <c r="O1208" s="10">
        <f t="shared" si="461"/>
        <v>1.2767295000000001</v>
      </c>
      <c r="P1208" s="10">
        <f t="shared" si="451"/>
        <v>126396.2205</v>
      </c>
      <c r="Q1208" s="101">
        <f t="shared" si="452"/>
        <v>0</v>
      </c>
      <c r="R1208" s="102">
        <f t="shared" si="453"/>
        <v>0</v>
      </c>
      <c r="S1208" s="10">
        <f t="shared" si="454"/>
        <v>0</v>
      </c>
      <c r="T1208" s="17">
        <f t="shared" si="462"/>
        <v>7.9699999999999993E-2</v>
      </c>
      <c r="U1208" s="101">
        <f t="shared" si="463"/>
        <v>144</v>
      </c>
      <c r="V1208" s="101">
        <v>252</v>
      </c>
      <c r="W1208" s="22">
        <f t="shared" si="464"/>
        <v>1.0567966196165939</v>
      </c>
      <c r="X1208" s="18">
        <f t="shared" si="465"/>
        <v>7178.8780559999996</v>
      </c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4"/>
      <c r="AJ1208" s="1"/>
      <c r="AK1208" s="20"/>
      <c r="AL1208" s="5"/>
      <c r="AM1208" s="1"/>
      <c r="AN1208" s="1"/>
      <c r="AO1208" s="1"/>
      <c r="AP1208" s="17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x14ac:dyDescent="0.2">
      <c r="A1209" s="114">
        <f t="shared" si="455"/>
        <v>42669</v>
      </c>
      <c r="B1209" s="98">
        <f t="shared" si="447"/>
        <v>133633.10641199999</v>
      </c>
      <c r="C1209" s="10">
        <f t="shared" si="456"/>
        <v>99000</v>
      </c>
      <c r="D1209" s="99">
        <f t="shared" si="457"/>
        <v>4740.53</v>
      </c>
      <c r="E1209" s="21">
        <f>VLOOKUP(A1208,[1]Plan1!$AY$80:$BA$314,3)</f>
        <v>4752.8599999999997</v>
      </c>
      <c r="F1209" s="121">
        <f t="shared" si="458"/>
        <v>42661</v>
      </c>
      <c r="G1209" s="100">
        <f t="shared" si="448"/>
        <v>2.6009749964666096E-3</v>
      </c>
      <c r="H1209" s="20">
        <f t="shared" si="459"/>
        <v>42690</v>
      </c>
      <c r="I1209" s="20">
        <f t="shared" si="449"/>
        <v>42690</v>
      </c>
      <c r="J1209" s="1">
        <f t="shared" si="468"/>
        <v>20</v>
      </c>
      <c r="K1209" s="1">
        <f t="shared" si="467"/>
        <v>7</v>
      </c>
      <c r="L1209" s="10">
        <f t="shared" si="450"/>
        <v>1.0009095699999999</v>
      </c>
      <c r="M1209" s="22">
        <f t="shared" si="466"/>
        <v>1.0008001200000001</v>
      </c>
      <c r="N1209" s="22">
        <f t="shared" si="460"/>
        <v>1.2757349659725759</v>
      </c>
      <c r="O1209" s="10">
        <f t="shared" si="461"/>
        <v>1.2768953300000001</v>
      </c>
      <c r="P1209" s="10">
        <f t="shared" si="451"/>
        <v>126412.63767</v>
      </c>
      <c r="Q1209" s="101">
        <f t="shared" si="452"/>
        <v>0</v>
      </c>
      <c r="R1209" s="102">
        <f t="shared" si="453"/>
        <v>0</v>
      </c>
      <c r="S1209" s="10">
        <f t="shared" si="454"/>
        <v>0</v>
      </c>
      <c r="T1209" s="17">
        <f t="shared" si="462"/>
        <v>7.9699999999999993E-2</v>
      </c>
      <c r="U1209" s="101">
        <f t="shared" si="463"/>
        <v>145</v>
      </c>
      <c r="V1209" s="101">
        <v>252</v>
      </c>
      <c r="W1209" s="22">
        <f t="shared" si="464"/>
        <v>1.0571182507974706</v>
      </c>
      <c r="X1209" s="18">
        <f t="shared" si="465"/>
        <v>7220.468742</v>
      </c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4"/>
      <c r="AJ1209" s="1"/>
      <c r="AK1209" s="20"/>
      <c r="AL1209" s="5"/>
      <c r="AM1209" s="1"/>
      <c r="AN1209" s="1"/>
      <c r="AO1209" s="1"/>
      <c r="AP1209" s="17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x14ac:dyDescent="0.2">
      <c r="A1210" s="114">
        <f t="shared" si="455"/>
        <v>42670</v>
      </c>
      <c r="B1210" s="98">
        <f t="shared" si="447"/>
        <v>133691.139199</v>
      </c>
      <c r="C1210" s="10">
        <f t="shared" si="456"/>
        <v>99000</v>
      </c>
      <c r="D1210" s="99">
        <f t="shared" si="457"/>
        <v>4740.53</v>
      </c>
      <c r="E1210" s="21">
        <f>VLOOKUP(A1209,[1]Plan1!$AY$80:$BA$314,3)</f>
        <v>4752.8599999999997</v>
      </c>
      <c r="F1210" s="121">
        <f t="shared" si="458"/>
        <v>42661</v>
      </c>
      <c r="G1210" s="100">
        <f t="shared" si="448"/>
        <v>2.6009749964666096E-3</v>
      </c>
      <c r="H1210" s="20">
        <f t="shared" si="459"/>
        <v>42690</v>
      </c>
      <c r="I1210" s="20">
        <f t="shared" si="449"/>
        <v>42690</v>
      </c>
      <c r="J1210" s="1">
        <f t="shared" si="468"/>
        <v>20</v>
      </c>
      <c r="K1210" s="1">
        <f t="shared" si="467"/>
        <v>8</v>
      </c>
      <c r="L1210" s="10">
        <f t="shared" si="450"/>
        <v>1.0010395700000001</v>
      </c>
      <c r="M1210" s="22">
        <f t="shared" si="466"/>
        <v>1.0008001200000001</v>
      </c>
      <c r="N1210" s="22">
        <f t="shared" si="460"/>
        <v>1.2757349659725759</v>
      </c>
      <c r="O1210" s="10">
        <f t="shared" si="461"/>
        <v>1.27706118</v>
      </c>
      <c r="P1210" s="10">
        <f t="shared" si="451"/>
        <v>126429.05682</v>
      </c>
      <c r="Q1210" s="101">
        <f t="shared" si="452"/>
        <v>0</v>
      </c>
      <c r="R1210" s="102">
        <f t="shared" si="453"/>
        <v>0</v>
      </c>
      <c r="S1210" s="10">
        <f t="shared" si="454"/>
        <v>0</v>
      </c>
      <c r="T1210" s="17">
        <f t="shared" si="462"/>
        <v>7.9699999999999993E-2</v>
      </c>
      <c r="U1210" s="101">
        <f t="shared" si="463"/>
        <v>146</v>
      </c>
      <c r="V1210" s="101">
        <v>252</v>
      </c>
      <c r="W1210" s="22">
        <f t="shared" si="464"/>
        <v>1.0574399790812707</v>
      </c>
      <c r="X1210" s="18">
        <f t="shared" si="465"/>
        <v>7262.0823790000004</v>
      </c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4"/>
      <c r="AJ1210" s="1"/>
      <c r="AK1210" s="20"/>
      <c r="AL1210" s="5"/>
      <c r="AM1210" s="1"/>
      <c r="AN1210" s="1"/>
      <c r="AO1210" s="1"/>
      <c r="AP1210" s="17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x14ac:dyDescent="0.2">
      <c r="A1211" s="114">
        <f t="shared" si="455"/>
        <v>42671</v>
      </c>
      <c r="B1211" s="98">
        <f t="shared" si="447"/>
        <v>133749.19809799999</v>
      </c>
      <c r="C1211" s="10">
        <f t="shared" si="456"/>
        <v>99000</v>
      </c>
      <c r="D1211" s="99">
        <f t="shared" si="457"/>
        <v>4740.53</v>
      </c>
      <c r="E1211" s="21">
        <f>VLOOKUP(A1210,[1]Plan1!$AY$80:$BA$314,3)</f>
        <v>4752.8599999999997</v>
      </c>
      <c r="F1211" s="121">
        <f t="shared" si="458"/>
        <v>42661</v>
      </c>
      <c r="G1211" s="100">
        <f t="shared" si="448"/>
        <v>2.6009749964666096E-3</v>
      </c>
      <c r="H1211" s="20">
        <f t="shared" si="459"/>
        <v>42690</v>
      </c>
      <c r="I1211" s="20">
        <f t="shared" si="449"/>
        <v>42690</v>
      </c>
      <c r="J1211" s="1">
        <f t="shared" si="468"/>
        <v>20</v>
      </c>
      <c r="K1211" s="1">
        <f t="shared" si="467"/>
        <v>9</v>
      </c>
      <c r="L1211" s="10">
        <f t="shared" si="450"/>
        <v>1.0011696000000001</v>
      </c>
      <c r="M1211" s="22">
        <f t="shared" si="466"/>
        <v>1.0008001200000001</v>
      </c>
      <c r="N1211" s="22">
        <f t="shared" si="460"/>
        <v>1.2757349659725759</v>
      </c>
      <c r="O1211" s="10">
        <f t="shared" si="461"/>
        <v>1.27722706</v>
      </c>
      <c r="P1211" s="10">
        <f t="shared" si="451"/>
        <v>126445.47894</v>
      </c>
      <c r="Q1211" s="101">
        <f t="shared" si="452"/>
        <v>0</v>
      </c>
      <c r="R1211" s="102">
        <f t="shared" si="453"/>
        <v>0</v>
      </c>
      <c r="S1211" s="10">
        <f t="shared" si="454"/>
        <v>0</v>
      </c>
      <c r="T1211" s="17">
        <f t="shared" si="462"/>
        <v>7.9699999999999993E-2</v>
      </c>
      <c r="U1211" s="101">
        <f t="shared" si="463"/>
        <v>147</v>
      </c>
      <c r="V1211" s="101">
        <v>252</v>
      </c>
      <c r="W1211" s="22">
        <f t="shared" si="464"/>
        <v>1.0577618054794828</v>
      </c>
      <c r="X1211" s="18">
        <f t="shared" si="465"/>
        <v>7303.7191579999999</v>
      </c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4"/>
      <c r="AJ1211" s="1"/>
      <c r="AK1211" s="20"/>
      <c r="AL1211" s="5"/>
      <c r="AM1211" s="1"/>
      <c r="AN1211" s="1"/>
      <c r="AO1211" s="1"/>
      <c r="AP1211" s="17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x14ac:dyDescent="0.2">
      <c r="A1212" s="114">
        <f t="shared" si="455"/>
        <v>42672</v>
      </c>
      <c r="B1212" s="98">
        <f t="shared" si="447"/>
        <v>133807.281942</v>
      </c>
      <c r="C1212" s="10">
        <f t="shared" si="456"/>
        <v>99000</v>
      </c>
      <c r="D1212" s="99">
        <f t="shared" si="457"/>
        <v>4740.53</v>
      </c>
      <c r="E1212" s="21">
        <f>VLOOKUP(A1211,[1]Plan1!$AY$80:$BA$314,3)</f>
        <v>4752.8599999999997</v>
      </c>
      <c r="F1212" s="121">
        <f t="shared" si="458"/>
        <v>42661</v>
      </c>
      <c r="G1212" s="100">
        <f t="shared" si="448"/>
        <v>2.6009749964666096E-3</v>
      </c>
      <c r="H1212" s="20">
        <f t="shared" si="459"/>
        <v>42690</v>
      </c>
      <c r="I1212" s="20">
        <f t="shared" si="449"/>
        <v>42690</v>
      </c>
      <c r="J1212" s="1">
        <f t="shared" si="468"/>
        <v>20</v>
      </c>
      <c r="K1212" s="1">
        <f t="shared" si="467"/>
        <v>10</v>
      </c>
      <c r="L1212" s="10">
        <f t="shared" si="450"/>
        <v>1.00129964</v>
      </c>
      <c r="M1212" s="22">
        <f t="shared" si="466"/>
        <v>1.0008001200000001</v>
      </c>
      <c r="N1212" s="22">
        <f t="shared" si="460"/>
        <v>1.2757349659725759</v>
      </c>
      <c r="O1212" s="10">
        <f t="shared" si="461"/>
        <v>1.27739296</v>
      </c>
      <c r="P1212" s="10">
        <f t="shared" si="451"/>
        <v>126461.90304</v>
      </c>
      <c r="Q1212" s="101">
        <f t="shared" si="452"/>
        <v>0</v>
      </c>
      <c r="R1212" s="102">
        <f t="shared" si="453"/>
        <v>0</v>
      </c>
      <c r="S1212" s="10">
        <f t="shared" si="454"/>
        <v>0</v>
      </c>
      <c r="T1212" s="17">
        <f t="shared" si="462"/>
        <v>7.9699999999999993E-2</v>
      </c>
      <c r="U1212" s="101">
        <f t="shared" si="463"/>
        <v>148</v>
      </c>
      <c r="V1212" s="101">
        <v>252</v>
      </c>
      <c r="W1212" s="22">
        <f t="shared" si="464"/>
        <v>1.0580837289806184</v>
      </c>
      <c r="X1212" s="18">
        <f t="shared" si="465"/>
        <v>7345.3789020000004</v>
      </c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4"/>
      <c r="AJ1212" s="1"/>
      <c r="AK1212" s="20"/>
      <c r="AL1212" s="5"/>
      <c r="AM1212" s="1"/>
      <c r="AN1212" s="1"/>
      <c r="AO1212" s="1"/>
      <c r="AP1212" s="17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x14ac:dyDescent="0.2">
      <c r="A1213" s="114">
        <f t="shared" si="455"/>
        <v>42673</v>
      </c>
      <c r="B1213" s="98">
        <f t="shared" si="447"/>
        <v>133807.281942</v>
      </c>
      <c r="C1213" s="10">
        <f t="shared" si="456"/>
        <v>99000</v>
      </c>
      <c r="D1213" s="99">
        <f t="shared" si="457"/>
        <v>4740.53</v>
      </c>
      <c r="E1213" s="21">
        <f>VLOOKUP(A1212,[1]Plan1!$AY$80:$BA$314,3)</f>
        <v>4752.8599999999997</v>
      </c>
      <c r="F1213" s="121">
        <f t="shared" si="458"/>
        <v>42661</v>
      </c>
      <c r="G1213" s="100">
        <f t="shared" si="448"/>
        <v>2.6009749964666096E-3</v>
      </c>
      <c r="H1213" s="20">
        <f t="shared" si="459"/>
        <v>42690</v>
      </c>
      <c r="I1213" s="20">
        <f t="shared" si="449"/>
        <v>42690</v>
      </c>
      <c r="J1213" s="1">
        <f t="shared" si="468"/>
        <v>20</v>
      </c>
      <c r="K1213" s="1">
        <f t="shared" si="467"/>
        <v>10</v>
      </c>
      <c r="L1213" s="10">
        <f t="shared" si="450"/>
        <v>1.00129964</v>
      </c>
      <c r="M1213" s="22">
        <f t="shared" si="466"/>
        <v>1.0008001200000001</v>
      </c>
      <c r="N1213" s="22">
        <f t="shared" si="460"/>
        <v>1.2757349659725759</v>
      </c>
      <c r="O1213" s="10">
        <f t="shared" si="461"/>
        <v>1.27739296</v>
      </c>
      <c r="P1213" s="10">
        <f t="shared" si="451"/>
        <v>126461.90304</v>
      </c>
      <c r="Q1213" s="101">
        <f t="shared" si="452"/>
        <v>0</v>
      </c>
      <c r="R1213" s="102">
        <f t="shared" si="453"/>
        <v>0</v>
      </c>
      <c r="S1213" s="10">
        <f t="shared" si="454"/>
        <v>0</v>
      </c>
      <c r="T1213" s="17">
        <f t="shared" si="462"/>
        <v>7.9699999999999993E-2</v>
      </c>
      <c r="U1213" s="101">
        <f t="shared" si="463"/>
        <v>148</v>
      </c>
      <c r="V1213" s="101">
        <v>252</v>
      </c>
      <c r="W1213" s="22">
        <f t="shared" si="464"/>
        <v>1.0580837289806184</v>
      </c>
      <c r="X1213" s="18">
        <f t="shared" si="465"/>
        <v>7345.3789020000004</v>
      </c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4"/>
      <c r="AJ1213" s="1"/>
      <c r="AK1213" s="20"/>
      <c r="AL1213" s="5"/>
      <c r="AM1213" s="1"/>
      <c r="AN1213" s="1"/>
      <c r="AO1213" s="1"/>
      <c r="AP1213" s="17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x14ac:dyDescent="0.2">
      <c r="A1214" s="114">
        <f t="shared" si="455"/>
        <v>42674</v>
      </c>
      <c r="B1214" s="98">
        <f t="shared" si="447"/>
        <v>133807.281942</v>
      </c>
      <c r="C1214" s="10">
        <f t="shared" si="456"/>
        <v>99000</v>
      </c>
      <c r="D1214" s="99">
        <f t="shared" si="457"/>
        <v>4740.53</v>
      </c>
      <c r="E1214" s="21">
        <f>VLOOKUP(A1213,[1]Plan1!$AY$80:$BA$314,3)</f>
        <v>4752.8599999999997</v>
      </c>
      <c r="F1214" s="121">
        <f t="shared" si="458"/>
        <v>42661</v>
      </c>
      <c r="G1214" s="100">
        <f t="shared" si="448"/>
        <v>2.6009749964666096E-3</v>
      </c>
      <c r="H1214" s="20">
        <f t="shared" si="459"/>
        <v>42690</v>
      </c>
      <c r="I1214" s="20">
        <f t="shared" si="449"/>
        <v>42690</v>
      </c>
      <c r="J1214" s="1">
        <f t="shared" si="468"/>
        <v>20</v>
      </c>
      <c r="K1214" s="1">
        <f t="shared" si="467"/>
        <v>10</v>
      </c>
      <c r="L1214" s="10">
        <f t="shared" si="450"/>
        <v>1.00129964</v>
      </c>
      <c r="M1214" s="22">
        <f t="shared" si="466"/>
        <v>1.0008001200000001</v>
      </c>
      <c r="N1214" s="22">
        <f t="shared" si="460"/>
        <v>1.2757349659725759</v>
      </c>
      <c r="O1214" s="10">
        <f t="shared" si="461"/>
        <v>1.27739296</v>
      </c>
      <c r="P1214" s="10">
        <f t="shared" si="451"/>
        <v>126461.90304</v>
      </c>
      <c r="Q1214" s="101">
        <f t="shared" si="452"/>
        <v>0</v>
      </c>
      <c r="R1214" s="102">
        <f t="shared" si="453"/>
        <v>0</v>
      </c>
      <c r="S1214" s="10">
        <f t="shared" si="454"/>
        <v>0</v>
      </c>
      <c r="T1214" s="17">
        <f t="shared" si="462"/>
        <v>7.9699999999999993E-2</v>
      </c>
      <c r="U1214" s="101">
        <f t="shared" si="463"/>
        <v>148</v>
      </c>
      <c r="V1214" s="101">
        <v>252</v>
      </c>
      <c r="W1214" s="22">
        <f t="shared" si="464"/>
        <v>1.0580837289806184</v>
      </c>
      <c r="X1214" s="18">
        <f t="shared" si="465"/>
        <v>7345.3789020000004</v>
      </c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4"/>
      <c r="AJ1214" s="1"/>
      <c r="AK1214" s="20"/>
      <c r="AL1214" s="5"/>
      <c r="AM1214" s="1"/>
      <c r="AN1214" s="1"/>
      <c r="AO1214" s="1"/>
      <c r="AP1214" s="17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x14ac:dyDescent="0.2">
      <c r="A1215" s="114">
        <f t="shared" si="455"/>
        <v>42675</v>
      </c>
      <c r="B1215" s="98">
        <f t="shared" si="447"/>
        <v>133865.39099399999</v>
      </c>
      <c r="C1215" s="10">
        <f t="shared" si="456"/>
        <v>99000</v>
      </c>
      <c r="D1215" s="99">
        <f t="shared" si="457"/>
        <v>4740.53</v>
      </c>
      <c r="E1215" s="21">
        <f>VLOOKUP(A1214,[1]Plan1!$AY$80:$BA$314,3)</f>
        <v>4752.8599999999997</v>
      </c>
      <c r="F1215" s="121">
        <f t="shared" si="458"/>
        <v>42661</v>
      </c>
      <c r="G1215" s="100">
        <f t="shared" si="448"/>
        <v>2.6009749964666096E-3</v>
      </c>
      <c r="H1215" s="20">
        <f t="shared" si="459"/>
        <v>42690</v>
      </c>
      <c r="I1215" s="20">
        <f t="shared" si="449"/>
        <v>42690</v>
      </c>
      <c r="J1215" s="1">
        <f t="shared" si="468"/>
        <v>20</v>
      </c>
      <c r="K1215" s="1">
        <f t="shared" si="467"/>
        <v>11</v>
      </c>
      <c r="L1215" s="10">
        <f t="shared" si="450"/>
        <v>1.0014297000000001</v>
      </c>
      <c r="M1215" s="22">
        <f t="shared" si="466"/>
        <v>1.0008001200000001</v>
      </c>
      <c r="N1215" s="22">
        <f t="shared" si="460"/>
        <v>1.2757349659725759</v>
      </c>
      <c r="O1215" s="10">
        <f t="shared" si="461"/>
        <v>1.27755888</v>
      </c>
      <c r="P1215" s="10">
        <f t="shared" si="451"/>
        <v>126478.32911999999</v>
      </c>
      <c r="Q1215" s="101">
        <f t="shared" si="452"/>
        <v>0</v>
      </c>
      <c r="R1215" s="102">
        <f t="shared" si="453"/>
        <v>0</v>
      </c>
      <c r="S1215" s="10">
        <f t="shared" si="454"/>
        <v>0</v>
      </c>
      <c r="T1215" s="17">
        <f t="shared" si="462"/>
        <v>7.9699999999999993E-2</v>
      </c>
      <c r="U1215" s="101">
        <f t="shared" si="463"/>
        <v>149</v>
      </c>
      <c r="V1215" s="101">
        <v>252</v>
      </c>
      <c r="W1215" s="22">
        <f t="shared" si="464"/>
        <v>1.058405751607655</v>
      </c>
      <c r="X1215" s="18">
        <f t="shared" si="465"/>
        <v>7387.061874</v>
      </c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4"/>
      <c r="AJ1215" s="1"/>
      <c r="AK1215" s="20"/>
      <c r="AL1215" s="5"/>
      <c r="AM1215" s="1"/>
      <c r="AN1215" s="1"/>
      <c r="AO1215" s="1"/>
      <c r="AP1215" s="17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x14ac:dyDescent="0.2">
      <c r="A1216" s="114">
        <f t="shared" si="455"/>
        <v>42676</v>
      </c>
      <c r="B1216" s="98">
        <f t="shared" si="447"/>
        <v>133923.524084</v>
      </c>
      <c r="C1216" s="10">
        <f t="shared" si="456"/>
        <v>99000</v>
      </c>
      <c r="D1216" s="99">
        <f t="shared" si="457"/>
        <v>4740.53</v>
      </c>
      <c r="E1216" s="21">
        <f>VLOOKUP(A1215,[1]Plan1!$AY$80:$BA$314,3)</f>
        <v>4752.8599999999997</v>
      </c>
      <c r="F1216" s="121">
        <f t="shared" si="458"/>
        <v>42661</v>
      </c>
      <c r="G1216" s="100">
        <f t="shared" si="448"/>
        <v>2.6009749964666096E-3</v>
      </c>
      <c r="H1216" s="20">
        <f t="shared" si="459"/>
        <v>42690</v>
      </c>
      <c r="I1216" s="20">
        <f t="shared" si="449"/>
        <v>42690</v>
      </c>
      <c r="J1216" s="1">
        <f t="shared" si="468"/>
        <v>20</v>
      </c>
      <c r="K1216" s="1">
        <f t="shared" si="467"/>
        <v>12</v>
      </c>
      <c r="L1216" s="10">
        <f t="shared" si="450"/>
        <v>1.0015597700000001</v>
      </c>
      <c r="M1216" s="22">
        <f t="shared" si="466"/>
        <v>1.0008001200000001</v>
      </c>
      <c r="N1216" s="22">
        <f t="shared" si="460"/>
        <v>1.2757349659725759</v>
      </c>
      <c r="O1216" s="10">
        <f t="shared" si="461"/>
        <v>1.27772481</v>
      </c>
      <c r="P1216" s="10">
        <f t="shared" si="451"/>
        <v>126494.75619</v>
      </c>
      <c r="Q1216" s="101">
        <f t="shared" si="452"/>
        <v>0</v>
      </c>
      <c r="R1216" s="102">
        <f t="shared" si="453"/>
        <v>0</v>
      </c>
      <c r="S1216" s="10">
        <f t="shared" si="454"/>
        <v>0</v>
      </c>
      <c r="T1216" s="17">
        <f t="shared" si="462"/>
        <v>7.9699999999999993E-2</v>
      </c>
      <c r="U1216" s="101">
        <f t="shared" si="463"/>
        <v>150</v>
      </c>
      <c r="V1216" s="101">
        <v>252</v>
      </c>
      <c r="W1216" s="22">
        <f t="shared" si="464"/>
        <v>1.0587278723491038</v>
      </c>
      <c r="X1216" s="18">
        <f t="shared" si="465"/>
        <v>7428.7678939999996</v>
      </c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4"/>
      <c r="AJ1216" s="1"/>
      <c r="AK1216" s="20"/>
      <c r="AL1216" s="5"/>
      <c r="AM1216" s="1"/>
      <c r="AN1216" s="1"/>
      <c r="AO1216" s="1"/>
      <c r="AP1216" s="17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x14ac:dyDescent="0.2">
      <c r="A1217" s="114">
        <f t="shared" si="455"/>
        <v>42677</v>
      </c>
      <c r="B1217" s="98">
        <f t="shared" si="447"/>
        <v>133923.524084</v>
      </c>
      <c r="C1217" s="10">
        <f t="shared" si="456"/>
        <v>99000</v>
      </c>
      <c r="D1217" s="99">
        <f t="shared" si="457"/>
        <v>4740.53</v>
      </c>
      <c r="E1217" s="21">
        <f>VLOOKUP(A1216,[1]Plan1!$AY$80:$BA$314,3)</f>
        <v>4752.8599999999997</v>
      </c>
      <c r="F1217" s="121">
        <f t="shared" si="458"/>
        <v>42661</v>
      </c>
      <c r="G1217" s="100">
        <f t="shared" si="448"/>
        <v>2.6009749964666096E-3</v>
      </c>
      <c r="H1217" s="20">
        <f t="shared" si="459"/>
        <v>42690</v>
      </c>
      <c r="I1217" s="20">
        <f t="shared" si="449"/>
        <v>42690</v>
      </c>
      <c r="J1217" s="1">
        <f t="shared" si="468"/>
        <v>20</v>
      </c>
      <c r="K1217" s="1">
        <f t="shared" si="467"/>
        <v>12</v>
      </c>
      <c r="L1217" s="10">
        <f t="shared" si="450"/>
        <v>1.0015597700000001</v>
      </c>
      <c r="M1217" s="22">
        <f t="shared" si="466"/>
        <v>1.0008001200000001</v>
      </c>
      <c r="N1217" s="22">
        <f t="shared" si="460"/>
        <v>1.2757349659725759</v>
      </c>
      <c r="O1217" s="10">
        <f t="shared" si="461"/>
        <v>1.27772481</v>
      </c>
      <c r="P1217" s="10">
        <f t="shared" si="451"/>
        <v>126494.75619</v>
      </c>
      <c r="Q1217" s="101">
        <f t="shared" si="452"/>
        <v>0</v>
      </c>
      <c r="R1217" s="102">
        <f t="shared" si="453"/>
        <v>0</v>
      </c>
      <c r="S1217" s="10">
        <f t="shared" si="454"/>
        <v>0</v>
      </c>
      <c r="T1217" s="17">
        <f t="shared" si="462"/>
        <v>7.9699999999999993E-2</v>
      </c>
      <c r="U1217" s="101">
        <f t="shared" si="463"/>
        <v>150</v>
      </c>
      <c r="V1217" s="101">
        <v>252</v>
      </c>
      <c r="W1217" s="22">
        <f t="shared" si="464"/>
        <v>1.0587278723491038</v>
      </c>
      <c r="X1217" s="18">
        <f t="shared" si="465"/>
        <v>7428.7678939999996</v>
      </c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4"/>
      <c r="AJ1217" s="1"/>
      <c r="AK1217" s="20"/>
      <c r="AL1217" s="5"/>
      <c r="AM1217" s="1"/>
      <c r="AN1217" s="1"/>
      <c r="AO1217" s="1"/>
      <c r="AP1217" s="17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x14ac:dyDescent="0.2">
      <c r="A1218" s="114">
        <f t="shared" si="455"/>
        <v>42678</v>
      </c>
      <c r="B1218" s="98">
        <f t="shared" si="447"/>
        <v>133981.68318700002</v>
      </c>
      <c r="C1218" s="10">
        <f t="shared" si="456"/>
        <v>99000</v>
      </c>
      <c r="D1218" s="99">
        <f t="shared" si="457"/>
        <v>4740.53</v>
      </c>
      <c r="E1218" s="21">
        <f>VLOOKUP(A1217,[1]Plan1!$AY$80:$BA$314,3)</f>
        <v>4752.8599999999997</v>
      </c>
      <c r="F1218" s="121">
        <f t="shared" si="458"/>
        <v>42661</v>
      </c>
      <c r="G1218" s="100">
        <f t="shared" si="448"/>
        <v>2.6009749964666096E-3</v>
      </c>
      <c r="H1218" s="20">
        <f t="shared" si="459"/>
        <v>42690</v>
      </c>
      <c r="I1218" s="20">
        <f t="shared" si="449"/>
        <v>42690</v>
      </c>
      <c r="J1218" s="1">
        <f t="shared" si="468"/>
        <v>20</v>
      </c>
      <c r="K1218" s="1">
        <f t="shared" si="467"/>
        <v>13</v>
      </c>
      <c r="L1218" s="10">
        <f t="shared" si="450"/>
        <v>1.0016898599999999</v>
      </c>
      <c r="M1218" s="22">
        <f t="shared" si="466"/>
        <v>1.0008001200000001</v>
      </c>
      <c r="N1218" s="22">
        <f t="shared" si="460"/>
        <v>1.2757349659725759</v>
      </c>
      <c r="O1218" s="10">
        <f t="shared" si="461"/>
        <v>1.27789077</v>
      </c>
      <c r="P1218" s="10">
        <f t="shared" si="451"/>
        <v>126511.18623000001</v>
      </c>
      <c r="Q1218" s="101">
        <f t="shared" si="452"/>
        <v>0</v>
      </c>
      <c r="R1218" s="102">
        <f t="shared" si="453"/>
        <v>0</v>
      </c>
      <c r="S1218" s="10">
        <f t="shared" si="454"/>
        <v>0</v>
      </c>
      <c r="T1218" s="17">
        <f t="shared" si="462"/>
        <v>7.9699999999999993E-2</v>
      </c>
      <c r="U1218" s="101">
        <f t="shared" si="463"/>
        <v>151</v>
      </c>
      <c r="V1218" s="101">
        <v>252</v>
      </c>
      <c r="W1218" s="22">
        <f t="shared" si="464"/>
        <v>1.0590500901934758</v>
      </c>
      <c r="X1218" s="18">
        <f t="shared" si="465"/>
        <v>7470.4969570000003</v>
      </c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4"/>
      <c r="AJ1218" s="1"/>
      <c r="AK1218" s="20"/>
      <c r="AL1218" s="5"/>
      <c r="AM1218" s="1"/>
      <c r="AN1218" s="1"/>
      <c r="AO1218" s="1"/>
      <c r="AP1218" s="17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x14ac:dyDescent="0.2">
      <c r="A1219" s="114">
        <f t="shared" si="455"/>
        <v>42679</v>
      </c>
      <c r="B1219" s="98">
        <f t="shared" si="447"/>
        <v>134039.86856599999</v>
      </c>
      <c r="C1219" s="10">
        <f t="shared" si="456"/>
        <v>99000</v>
      </c>
      <c r="D1219" s="99">
        <f t="shared" si="457"/>
        <v>4740.53</v>
      </c>
      <c r="E1219" s="21">
        <f>VLOOKUP(A1218,[1]Plan1!$AY$80:$BA$314,3)</f>
        <v>4752.8599999999997</v>
      </c>
      <c r="F1219" s="121">
        <f t="shared" si="458"/>
        <v>42661</v>
      </c>
      <c r="G1219" s="100">
        <f t="shared" si="448"/>
        <v>2.6009749964666096E-3</v>
      </c>
      <c r="H1219" s="20">
        <f t="shared" si="459"/>
        <v>42690</v>
      </c>
      <c r="I1219" s="20">
        <f t="shared" si="449"/>
        <v>42690</v>
      </c>
      <c r="J1219" s="1">
        <f t="shared" si="468"/>
        <v>20</v>
      </c>
      <c r="K1219" s="1">
        <f t="shared" si="467"/>
        <v>14</v>
      </c>
      <c r="L1219" s="10">
        <f t="shared" si="450"/>
        <v>1.0018199699999999</v>
      </c>
      <c r="M1219" s="22">
        <f t="shared" si="466"/>
        <v>1.0008001200000001</v>
      </c>
      <c r="N1219" s="22">
        <f t="shared" si="460"/>
        <v>1.2757349659725759</v>
      </c>
      <c r="O1219" s="10">
        <f t="shared" si="461"/>
        <v>1.2780567599999999</v>
      </c>
      <c r="P1219" s="10">
        <f t="shared" si="451"/>
        <v>126527.61924</v>
      </c>
      <c r="Q1219" s="101">
        <f t="shared" si="452"/>
        <v>0</v>
      </c>
      <c r="R1219" s="102">
        <f t="shared" si="453"/>
        <v>0</v>
      </c>
      <c r="S1219" s="10">
        <f t="shared" si="454"/>
        <v>0</v>
      </c>
      <c r="T1219" s="17">
        <f t="shared" si="462"/>
        <v>7.9699999999999993E-2</v>
      </c>
      <c r="U1219" s="101">
        <f t="shared" si="463"/>
        <v>152</v>
      </c>
      <c r="V1219" s="101">
        <v>252</v>
      </c>
      <c r="W1219" s="22">
        <f t="shared" si="464"/>
        <v>1.0593724071637487</v>
      </c>
      <c r="X1219" s="18">
        <f t="shared" si="465"/>
        <v>7512.2493260000001</v>
      </c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4"/>
      <c r="AJ1219" s="1"/>
      <c r="AK1219" s="20"/>
      <c r="AL1219" s="5"/>
      <c r="AM1219" s="1"/>
      <c r="AN1219" s="1"/>
      <c r="AO1219" s="1"/>
      <c r="AP1219" s="17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x14ac:dyDescent="0.2">
      <c r="A1220" s="114">
        <f t="shared" si="455"/>
        <v>42680</v>
      </c>
      <c r="B1220" s="98">
        <f t="shared" si="447"/>
        <v>134039.86856599999</v>
      </c>
      <c r="C1220" s="10">
        <f t="shared" si="456"/>
        <v>99000</v>
      </c>
      <c r="D1220" s="99">
        <f t="shared" si="457"/>
        <v>4740.53</v>
      </c>
      <c r="E1220" s="21">
        <f>VLOOKUP(A1219,[1]Plan1!$AY$80:$BA$314,3)</f>
        <v>4752.8599999999997</v>
      </c>
      <c r="F1220" s="121">
        <f t="shared" si="458"/>
        <v>42661</v>
      </c>
      <c r="G1220" s="100">
        <f t="shared" si="448"/>
        <v>2.6009749964666096E-3</v>
      </c>
      <c r="H1220" s="20">
        <f t="shared" si="459"/>
        <v>42690</v>
      </c>
      <c r="I1220" s="20">
        <f t="shared" si="449"/>
        <v>42690</v>
      </c>
      <c r="J1220" s="1">
        <f t="shared" si="468"/>
        <v>20</v>
      </c>
      <c r="K1220" s="1">
        <f t="shared" si="467"/>
        <v>14</v>
      </c>
      <c r="L1220" s="10">
        <f t="shared" si="450"/>
        <v>1.0018199699999999</v>
      </c>
      <c r="M1220" s="22">
        <f t="shared" si="466"/>
        <v>1.0008001200000001</v>
      </c>
      <c r="N1220" s="22">
        <f t="shared" si="460"/>
        <v>1.2757349659725759</v>
      </c>
      <c r="O1220" s="10">
        <f t="shared" si="461"/>
        <v>1.2780567599999999</v>
      </c>
      <c r="P1220" s="10">
        <f t="shared" si="451"/>
        <v>126527.61924</v>
      </c>
      <c r="Q1220" s="101">
        <f t="shared" si="452"/>
        <v>0</v>
      </c>
      <c r="R1220" s="102">
        <f t="shared" si="453"/>
        <v>0</v>
      </c>
      <c r="S1220" s="10">
        <f t="shared" si="454"/>
        <v>0</v>
      </c>
      <c r="T1220" s="17">
        <f t="shared" si="462"/>
        <v>7.9699999999999993E-2</v>
      </c>
      <c r="U1220" s="101">
        <f t="shared" si="463"/>
        <v>152</v>
      </c>
      <c r="V1220" s="101">
        <v>252</v>
      </c>
      <c r="W1220" s="22">
        <f t="shared" si="464"/>
        <v>1.0593724071637487</v>
      </c>
      <c r="X1220" s="18">
        <f t="shared" si="465"/>
        <v>7512.2493260000001</v>
      </c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4"/>
      <c r="AJ1220" s="1"/>
      <c r="AK1220" s="20"/>
      <c r="AL1220" s="5"/>
      <c r="AM1220" s="1"/>
      <c r="AN1220" s="1"/>
      <c r="AO1220" s="1"/>
      <c r="AP1220" s="17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x14ac:dyDescent="0.2">
      <c r="A1221" s="114">
        <f t="shared" si="455"/>
        <v>42681</v>
      </c>
      <c r="B1221" s="98">
        <f t="shared" si="447"/>
        <v>134039.86856599999</v>
      </c>
      <c r="C1221" s="10">
        <f t="shared" si="456"/>
        <v>99000</v>
      </c>
      <c r="D1221" s="99">
        <f t="shared" si="457"/>
        <v>4740.53</v>
      </c>
      <c r="E1221" s="21">
        <f>VLOOKUP(A1220,[1]Plan1!$AY$80:$BA$314,3)</f>
        <v>4752.8599999999997</v>
      </c>
      <c r="F1221" s="121">
        <f t="shared" si="458"/>
        <v>42661</v>
      </c>
      <c r="G1221" s="100">
        <f t="shared" si="448"/>
        <v>2.6009749964666096E-3</v>
      </c>
      <c r="H1221" s="20">
        <f t="shared" si="459"/>
        <v>42690</v>
      </c>
      <c r="I1221" s="20">
        <f t="shared" si="449"/>
        <v>42690</v>
      </c>
      <c r="J1221" s="1">
        <f t="shared" si="468"/>
        <v>20</v>
      </c>
      <c r="K1221" s="1">
        <f t="shared" si="467"/>
        <v>14</v>
      </c>
      <c r="L1221" s="10">
        <f t="shared" si="450"/>
        <v>1.0018199699999999</v>
      </c>
      <c r="M1221" s="22">
        <f t="shared" si="466"/>
        <v>1.0008001200000001</v>
      </c>
      <c r="N1221" s="22">
        <f t="shared" si="460"/>
        <v>1.2757349659725759</v>
      </c>
      <c r="O1221" s="10">
        <f t="shared" si="461"/>
        <v>1.2780567599999999</v>
      </c>
      <c r="P1221" s="10">
        <f t="shared" si="451"/>
        <v>126527.61924</v>
      </c>
      <c r="Q1221" s="101">
        <f t="shared" si="452"/>
        <v>0</v>
      </c>
      <c r="R1221" s="102">
        <f t="shared" si="453"/>
        <v>0</v>
      </c>
      <c r="S1221" s="10">
        <f t="shared" si="454"/>
        <v>0</v>
      </c>
      <c r="T1221" s="17">
        <f t="shared" si="462"/>
        <v>7.9699999999999993E-2</v>
      </c>
      <c r="U1221" s="101">
        <f t="shared" si="463"/>
        <v>152</v>
      </c>
      <c r="V1221" s="101">
        <v>252</v>
      </c>
      <c r="W1221" s="22">
        <f t="shared" si="464"/>
        <v>1.0593724071637487</v>
      </c>
      <c r="X1221" s="18">
        <f t="shared" si="465"/>
        <v>7512.2493260000001</v>
      </c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4"/>
      <c r="AJ1221" s="1"/>
      <c r="AK1221" s="20"/>
      <c r="AL1221" s="5"/>
      <c r="AM1221" s="1"/>
      <c r="AN1221" s="1"/>
      <c r="AO1221" s="1"/>
      <c r="AP1221" s="17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x14ac:dyDescent="0.2">
      <c r="A1222" s="114">
        <f t="shared" si="455"/>
        <v>42682</v>
      </c>
      <c r="B1222" s="98">
        <f t="shared" si="447"/>
        <v>134098.077876</v>
      </c>
      <c r="C1222" s="10">
        <f t="shared" si="456"/>
        <v>99000</v>
      </c>
      <c r="D1222" s="99">
        <f t="shared" si="457"/>
        <v>4740.53</v>
      </c>
      <c r="E1222" s="21">
        <f>VLOOKUP(A1221,[1]Plan1!$AY$80:$BA$314,3)</f>
        <v>4752.8599999999997</v>
      </c>
      <c r="F1222" s="121">
        <f t="shared" si="458"/>
        <v>42661</v>
      </c>
      <c r="G1222" s="100">
        <f t="shared" si="448"/>
        <v>2.6009749964666096E-3</v>
      </c>
      <c r="H1222" s="20">
        <f t="shared" si="459"/>
        <v>42690</v>
      </c>
      <c r="I1222" s="20">
        <f t="shared" si="449"/>
        <v>42690</v>
      </c>
      <c r="J1222" s="1">
        <f t="shared" si="468"/>
        <v>20</v>
      </c>
      <c r="K1222" s="1">
        <f t="shared" si="467"/>
        <v>15</v>
      </c>
      <c r="L1222" s="10">
        <f t="shared" si="450"/>
        <v>1.00195009</v>
      </c>
      <c r="M1222" s="22">
        <f t="shared" si="466"/>
        <v>1.0008001200000001</v>
      </c>
      <c r="N1222" s="22">
        <f t="shared" si="460"/>
        <v>1.2757349659725759</v>
      </c>
      <c r="O1222" s="10">
        <f t="shared" si="461"/>
        <v>1.27822276</v>
      </c>
      <c r="P1222" s="10">
        <f t="shared" si="451"/>
        <v>126544.05323999999</v>
      </c>
      <c r="Q1222" s="101">
        <f t="shared" si="452"/>
        <v>0</v>
      </c>
      <c r="R1222" s="102">
        <f t="shared" si="453"/>
        <v>0</v>
      </c>
      <c r="S1222" s="10">
        <f t="shared" si="454"/>
        <v>0</v>
      </c>
      <c r="T1222" s="17">
        <f t="shared" si="462"/>
        <v>7.9699999999999993E-2</v>
      </c>
      <c r="U1222" s="101">
        <f t="shared" si="463"/>
        <v>153</v>
      </c>
      <c r="V1222" s="101">
        <v>252</v>
      </c>
      <c r="W1222" s="22">
        <f t="shared" si="464"/>
        <v>1.059694821236945</v>
      </c>
      <c r="X1222" s="18">
        <f t="shared" si="465"/>
        <v>7554.0246360000001</v>
      </c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4"/>
      <c r="AJ1222" s="1"/>
      <c r="AK1222" s="20"/>
      <c r="AL1222" s="5"/>
      <c r="AM1222" s="1"/>
      <c r="AN1222" s="1"/>
      <c r="AO1222" s="1"/>
      <c r="AP1222" s="17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x14ac:dyDescent="0.2">
      <c r="A1223" s="114">
        <f t="shared" si="455"/>
        <v>42683</v>
      </c>
      <c r="B1223" s="98">
        <f t="shared" si="447"/>
        <v>134156.312427</v>
      </c>
      <c r="C1223" s="10">
        <f t="shared" si="456"/>
        <v>99000</v>
      </c>
      <c r="D1223" s="99">
        <f t="shared" si="457"/>
        <v>4740.53</v>
      </c>
      <c r="E1223" s="21">
        <f>VLOOKUP(A1222,[1]Plan1!$AY$80:$BA$314,3)</f>
        <v>4752.8599999999997</v>
      </c>
      <c r="F1223" s="121">
        <f t="shared" si="458"/>
        <v>42661</v>
      </c>
      <c r="G1223" s="100">
        <f t="shared" si="448"/>
        <v>2.6009749964666096E-3</v>
      </c>
      <c r="H1223" s="20">
        <f t="shared" si="459"/>
        <v>42690</v>
      </c>
      <c r="I1223" s="20">
        <f t="shared" si="449"/>
        <v>42690</v>
      </c>
      <c r="J1223" s="1">
        <f t="shared" si="468"/>
        <v>20</v>
      </c>
      <c r="K1223" s="1">
        <f t="shared" si="467"/>
        <v>16</v>
      </c>
      <c r="L1223" s="10">
        <f t="shared" si="450"/>
        <v>1.00208023</v>
      </c>
      <c r="M1223" s="22">
        <f t="shared" si="466"/>
        <v>1.0008001200000001</v>
      </c>
      <c r="N1223" s="22">
        <f t="shared" si="460"/>
        <v>1.2757349659725759</v>
      </c>
      <c r="O1223" s="10">
        <f t="shared" si="461"/>
        <v>1.27838878</v>
      </c>
      <c r="P1223" s="10">
        <f t="shared" si="451"/>
        <v>126560.48922</v>
      </c>
      <c r="Q1223" s="101">
        <f t="shared" si="452"/>
        <v>0</v>
      </c>
      <c r="R1223" s="102">
        <f t="shared" si="453"/>
        <v>0</v>
      </c>
      <c r="S1223" s="10">
        <f t="shared" si="454"/>
        <v>0</v>
      </c>
      <c r="T1223" s="17">
        <f t="shared" si="462"/>
        <v>7.9699999999999993E-2</v>
      </c>
      <c r="U1223" s="101">
        <f t="shared" si="463"/>
        <v>154</v>
      </c>
      <c r="V1223" s="101">
        <v>252</v>
      </c>
      <c r="W1223" s="22">
        <f t="shared" si="464"/>
        <v>1.0600173344360424</v>
      </c>
      <c r="X1223" s="18">
        <f t="shared" si="465"/>
        <v>7595.8232070000004</v>
      </c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4"/>
      <c r="AJ1223" s="1"/>
      <c r="AK1223" s="20"/>
      <c r="AL1223" s="5"/>
      <c r="AM1223" s="1"/>
      <c r="AN1223" s="1"/>
      <c r="AO1223" s="1"/>
      <c r="AP1223" s="17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x14ac:dyDescent="0.2">
      <c r="A1224" s="114">
        <f t="shared" si="455"/>
        <v>42684</v>
      </c>
      <c r="B1224" s="98">
        <f t="shared" si="447"/>
        <v>134214.57302000001</v>
      </c>
      <c r="C1224" s="10">
        <f t="shared" si="456"/>
        <v>99000</v>
      </c>
      <c r="D1224" s="99">
        <f t="shared" si="457"/>
        <v>4740.53</v>
      </c>
      <c r="E1224" s="21">
        <f>VLOOKUP(A1223,[1]Plan1!$AY$80:$BA$314,3)</f>
        <v>4752.8599999999997</v>
      </c>
      <c r="F1224" s="121">
        <f t="shared" si="458"/>
        <v>42661</v>
      </c>
      <c r="G1224" s="100">
        <f t="shared" si="448"/>
        <v>2.6009749964666096E-3</v>
      </c>
      <c r="H1224" s="20">
        <f t="shared" si="459"/>
        <v>42690</v>
      </c>
      <c r="I1224" s="20">
        <f t="shared" si="449"/>
        <v>42690</v>
      </c>
      <c r="J1224" s="1">
        <f t="shared" si="468"/>
        <v>20</v>
      </c>
      <c r="K1224" s="1">
        <f t="shared" si="467"/>
        <v>17</v>
      </c>
      <c r="L1224" s="10">
        <f t="shared" si="450"/>
        <v>1.0022103899999999</v>
      </c>
      <c r="M1224" s="22">
        <f t="shared" si="466"/>
        <v>1.0008001200000001</v>
      </c>
      <c r="N1224" s="22">
        <f t="shared" si="460"/>
        <v>1.2757349659725759</v>
      </c>
      <c r="O1224" s="10">
        <f t="shared" si="461"/>
        <v>1.27855483</v>
      </c>
      <c r="P1224" s="10">
        <f t="shared" si="451"/>
        <v>126576.92817</v>
      </c>
      <c r="Q1224" s="101">
        <f t="shared" si="452"/>
        <v>0</v>
      </c>
      <c r="R1224" s="102">
        <f t="shared" si="453"/>
        <v>0</v>
      </c>
      <c r="S1224" s="10">
        <f t="shared" si="454"/>
        <v>0</v>
      </c>
      <c r="T1224" s="17">
        <f t="shared" si="462"/>
        <v>7.9699999999999993E-2</v>
      </c>
      <c r="U1224" s="101">
        <f t="shared" si="463"/>
        <v>155</v>
      </c>
      <c r="V1224" s="101">
        <v>252</v>
      </c>
      <c r="W1224" s="22">
        <f t="shared" si="464"/>
        <v>1.0603399447380628</v>
      </c>
      <c r="X1224" s="18">
        <f t="shared" si="465"/>
        <v>7637.6448499999997</v>
      </c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4"/>
      <c r="AJ1224" s="1"/>
      <c r="AK1224" s="20"/>
      <c r="AL1224" s="5"/>
      <c r="AM1224" s="1"/>
      <c r="AN1224" s="1"/>
      <c r="AO1224" s="1"/>
      <c r="AP1224" s="17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x14ac:dyDescent="0.2">
      <c r="A1225" s="114">
        <f t="shared" si="455"/>
        <v>42685</v>
      </c>
      <c r="B1225" s="98">
        <f t="shared" si="447"/>
        <v>134272.85991900001</v>
      </c>
      <c r="C1225" s="10">
        <f t="shared" si="456"/>
        <v>99000</v>
      </c>
      <c r="D1225" s="99">
        <f t="shared" si="457"/>
        <v>4740.53</v>
      </c>
      <c r="E1225" s="21">
        <f>VLOOKUP(A1224,[1]Plan1!$AY$80:$BA$314,3)</f>
        <v>4752.8599999999997</v>
      </c>
      <c r="F1225" s="121">
        <f t="shared" si="458"/>
        <v>42661</v>
      </c>
      <c r="G1225" s="100">
        <f t="shared" si="448"/>
        <v>2.6009749964666096E-3</v>
      </c>
      <c r="H1225" s="20">
        <f t="shared" si="459"/>
        <v>42690</v>
      </c>
      <c r="I1225" s="20">
        <f t="shared" si="449"/>
        <v>42690</v>
      </c>
      <c r="J1225" s="1">
        <f t="shared" si="468"/>
        <v>20</v>
      </c>
      <c r="K1225" s="1">
        <f t="shared" si="467"/>
        <v>18</v>
      </c>
      <c r="L1225" s="10">
        <f t="shared" si="450"/>
        <v>1.0023405700000001</v>
      </c>
      <c r="M1225" s="22">
        <f t="shared" si="466"/>
        <v>1.0008001200000001</v>
      </c>
      <c r="N1225" s="22">
        <f t="shared" si="460"/>
        <v>1.2757349659725759</v>
      </c>
      <c r="O1225" s="10">
        <f t="shared" si="461"/>
        <v>1.2787209100000001</v>
      </c>
      <c r="P1225" s="10">
        <f t="shared" si="451"/>
        <v>126593.37009</v>
      </c>
      <c r="Q1225" s="101">
        <f t="shared" si="452"/>
        <v>0</v>
      </c>
      <c r="R1225" s="102">
        <f t="shared" si="453"/>
        <v>0</v>
      </c>
      <c r="S1225" s="10">
        <f t="shared" si="454"/>
        <v>0</v>
      </c>
      <c r="T1225" s="17">
        <f t="shared" si="462"/>
        <v>7.9699999999999993E-2</v>
      </c>
      <c r="U1225" s="101">
        <f t="shared" si="463"/>
        <v>156</v>
      </c>
      <c r="V1225" s="101">
        <v>252</v>
      </c>
      <c r="W1225" s="22">
        <f t="shared" si="464"/>
        <v>1.0606626541659845</v>
      </c>
      <c r="X1225" s="18">
        <f t="shared" si="465"/>
        <v>7679.4898290000001</v>
      </c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4"/>
      <c r="AJ1225" s="1"/>
      <c r="AK1225" s="20"/>
      <c r="AL1225" s="5"/>
      <c r="AM1225" s="1"/>
      <c r="AN1225" s="1"/>
      <c r="AO1225" s="1"/>
      <c r="AP1225" s="17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x14ac:dyDescent="0.2">
      <c r="A1226" s="114">
        <f t="shared" si="455"/>
        <v>42686</v>
      </c>
      <c r="B1226" s="98">
        <f t="shared" ref="B1226:B1289" si="469">(P1226+X1226)</f>
        <v>134331.170774</v>
      </c>
      <c r="C1226" s="10">
        <f t="shared" si="456"/>
        <v>99000</v>
      </c>
      <c r="D1226" s="99">
        <f t="shared" si="457"/>
        <v>4740.53</v>
      </c>
      <c r="E1226" s="21">
        <f>VLOOKUP(A1225,[1]Plan1!$AY$80:$BA$314,3)</f>
        <v>4752.8599999999997</v>
      </c>
      <c r="F1226" s="121">
        <f t="shared" si="458"/>
        <v>42661</v>
      </c>
      <c r="G1226" s="100">
        <f t="shared" ref="G1226:G1289" si="470">(E1226/D1226)-1</f>
        <v>2.6009749964666096E-3</v>
      </c>
      <c r="H1226" s="20">
        <f t="shared" si="459"/>
        <v>42690</v>
      </c>
      <c r="I1226" s="20">
        <f t="shared" ref="I1226:I1289" si="471">IF(A1226&gt;I1225,H1226,I1225)</f>
        <v>42690</v>
      </c>
      <c r="J1226" s="1">
        <f t="shared" si="468"/>
        <v>20</v>
      </c>
      <c r="K1226" s="1">
        <f t="shared" si="467"/>
        <v>19</v>
      </c>
      <c r="L1226" s="10">
        <f t="shared" ref="L1226:L1289" si="472">TRUNC((E1226/D1226)^TRUNC((K1226/J1226),9),8)</f>
        <v>1.00247076</v>
      </c>
      <c r="M1226" s="22">
        <f t="shared" si="466"/>
        <v>1.0008001200000001</v>
      </c>
      <c r="N1226" s="22">
        <f t="shared" si="460"/>
        <v>1.2757349659725759</v>
      </c>
      <c r="O1226" s="10">
        <f t="shared" si="461"/>
        <v>1.2788870000000001</v>
      </c>
      <c r="P1226" s="10">
        <f t="shared" ref="P1226:P1289" si="473">TRUNC(C1226*O1226,8)</f>
        <v>126609.81299999999</v>
      </c>
      <c r="Q1226" s="101">
        <f t="shared" ref="Q1226:Q1289" si="474">IF(VLOOKUP(A1226,AK$10:AR$114,8)=VLOOKUP(A1225,AK$10:AR$114,8),0,VLOOKUP(A1226,AK$10:AR$114,8))</f>
        <v>0</v>
      </c>
      <c r="R1226" s="102">
        <f t="shared" ref="R1226:R1289" si="475">IF(Q1226&gt;0,VLOOKUP($A1226,$AK$10:$AP$114,6),0)</f>
        <v>0</v>
      </c>
      <c r="S1226" s="10">
        <f t="shared" ref="S1226:S1289" si="476">IF(R1226&gt;0,TRUNC(100000*R1226*O1226,8),0)</f>
        <v>0</v>
      </c>
      <c r="T1226" s="17">
        <f t="shared" si="462"/>
        <v>7.9699999999999993E-2</v>
      </c>
      <c r="U1226" s="101">
        <f t="shared" si="463"/>
        <v>157</v>
      </c>
      <c r="V1226" s="101">
        <v>252</v>
      </c>
      <c r="W1226" s="22">
        <f t="shared" si="464"/>
        <v>1.0609854606968294</v>
      </c>
      <c r="X1226" s="18">
        <f t="shared" si="465"/>
        <v>7721.3577740000001</v>
      </c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4"/>
      <c r="AJ1226" s="1"/>
      <c r="AK1226" s="20"/>
      <c r="AL1226" s="5"/>
      <c r="AM1226" s="1"/>
      <c r="AN1226" s="1"/>
      <c r="AO1226" s="1"/>
      <c r="AP1226" s="17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x14ac:dyDescent="0.2">
      <c r="A1227" s="114">
        <f t="shared" ref="A1227:A1290" si="477">(A1226+1)</f>
        <v>42687</v>
      </c>
      <c r="B1227" s="98">
        <f t="shared" si="469"/>
        <v>134331.170774</v>
      </c>
      <c r="C1227" s="10">
        <f t="shared" ref="C1227:C1290" si="478">TRUNC(IF(Q1226&gt;0,VLOOKUP(A1226,$AK$12:$AL$114,2),C1226),8)</f>
        <v>99000</v>
      </c>
      <c r="D1227" s="99">
        <f t="shared" ref="D1227:D1290" si="479">IF(E1227=E1226,D1226,E1226)</f>
        <v>4740.53</v>
      </c>
      <c r="E1227" s="21">
        <f>VLOOKUP(A1226,[1]Plan1!$AY$80:$BA$314,3)</f>
        <v>4752.8599999999997</v>
      </c>
      <c r="F1227" s="121">
        <f t="shared" ref="F1227:F1290" si="480">IF(D1227=D1226,F1226,A1227)</f>
        <v>42661</v>
      </c>
      <c r="G1227" s="100">
        <f t="shared" si="470"/>
        <v>2.6009749964666096E-3</v>
      </c>
      <c r="H1227" s="20">
        <f t="shared" ref="H1227:H1290" si="481">IF(DAY(A1227)=15,VLOOKUP(A1227,AO$118:AT$450,4),H1226)</f>
        <v>42690</v>
      </c>
      <c r="I1227" s="20">
        <f t="shared" si="471"/>
        <v>42690</v>
      </c>
      <c r="J1227" s="1">
        <f t="shared" si="468"/>
        <v>20</v>
      </c>
      <c r="K1227" s="1">
        <f t="shared" si="467"/>
        <v>19</v>
      </c>
      <c r="L1227" s="10">
        <f t="shared" si="472"/>
        <v>1.00247076</v>
      </c>
      <c r="M1227" s="22">
        <f t="shared" si="466"/>
        <v>1.0008001200000001</v>
      </c>
      <c r="N1227" s="22">
        <f t="shared" ref="N1227:N1290" si="482">IF(I1227&gt;I1226,N1226*M1227,N1226)</f>
        <v>1.2757349659725759</v>
      </c>
      <c r="O1227" s="10">
        <f t="shared" ref="O1227:O1290" si="483">TRUNC(TRUNC((L1227*N1227),15),8)</f>
        <v>1.2788870000000001</v>
      </c>
      <c r="P1227" s="10">
        <f t="shared" si="473"/>
        <v>126609.81299999999</v>
      </c>
      <c r="Q1227" s="101">
        <f t="shared" si="474"/>
        <v>0</v>
      </c>
      <c r="R1227" s="102">
        <f t="shared" si="475"/>
        <v>0</v>
      </c>
      <c r="S1227" s="10">
        <f t="shared" si="476"/>
        <v>0</v>
      </c>
      <c r="T1227" s="17">
        <f t="shared" ref="T1227:T1290" si="484">(T1226)</f>
        <v>7.9699999999999993E-2</v>
      </c>
      <c r="U1227" s="101">
        <f t="shared" si="463"/>
        <v>157</v>
      </c>
      <c r="V1227" s="101">
        <v>252</v>
      </c>
      <c r="W1227" s="22">
        <f t="shared" si="464"/>
        <v>1.0609854606968294</v>
      </c>
      <c r="X1227" s="18">
        <f t="shared" si="465"/>
        <v>7721.3577740000001</v>
      </c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4"/>
      <c r="AJ1227" s="1"/>
      <c r="AK1227" s="20"/>
      <c r="AL1227" s="5"/>
      <c r="AM1227" s="1"/>
      <c r="AN1227" s="1"/>
      <c r="AO1227" s="1"/>
      <c r="AP1227" s="17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x14ac:dyDescent="0.2">
      <c r="A1228" s="114">
        <f t="shared" si="477"/>
        <v>42688</v>
      </c>
      <c r="B1228" s="98">
        <f t="shared" si="469"/>
        <v>134331.170774</v>
      </c>
      <c r="C1228" s="10">
        <f t="shared" si="478"/>
        <v>99000</v>
      </c>
      <c r="D1228" s="99">
        <f t="shared" si="479"/>
        <v>4740.53</v>
      </c>
      <c r="E1228" s="21">
        <f>VLOOKUP(A1227,[1]Plan1!$AY$80:$BA$314,3)</f>
        <v>4752.8599999999997</v>
      </c>
      <c r="F1228" s="121">
        <f t="shared" si="480"/>
        <v>42661</v>
      </c>
      <c r="G1228" s="100">
        <f t="shared" si="470"/>
        <v>2.6009749964666096E-3</v>
      </c>
      <c r="H1228" s="20">
        <f t="shared" si="481"/>
        <v>42690</v>
      </c>
      <c r="I1228" s="20">
        <f t="shared" si="471"/>
        <v>42690</v>
      </c>
      <c r="J1228" s="1">
        <f t="shared" si="468"/>
        <v>20</v>
      </c>
      <c r="K1228" s="1">
        <f t="shared" si="467"/>
        <v>19</v>
      </c>
      <c r="L1228" s="10">
        <f t="shared" si="472"/>
        <v>1.00247076</v>
      </c>
      <c r="M1228" s="22">
        <f t="shared" si="466"/>
        <v>1.0008001200000001</v>
      </c>
      <c r="N1228" s="22">
        <f t="shared" si="482"/>
        <v>1.2757349659725759</v>
      </c>
      <c r="O1228" s="10">
        <f t="shared" si="483"/>
        <v>1.2788870000000001</v>
      </c>
      <c r="P1228" s="10">
        <f t="shared" si="473"/>
        <v>126609.81299999999</v>
      </c>
      <c r="Q1228" s="101">
        <f t="shared" si="474"/>
        <v>0</v>
      </c>
      <c r="R1228" s="102">
        <f t="shared" si="475"/>
        <v>0</v>
      </c>
      <c r="S1228" s="10">
        <f t="shared" si="476"/>
        <v>0</v>
      </c>
      <c r="T1228" s="17">
        <f t="shared" si="484"/>
        <v>7.9699999999999993E-2</v>
      </c>
      <c r="U1228" s="101">
        <f t="shared" si="463"/>
        <v>157</v>
      </c>
      <c r="V1228" s="101">
        <v>252</v>
      </c>
      <c r="W1228" s="22">
        <f t="shared" si="464"/>
        <v>1.0609854606968294</v>
      </c>
      <c r="X1228" s="18">
        <f t="shared" si="465"/>
        <v>7721.3577740000001</v>
      </c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4"/>
      <c r="AJ1228" s="1"/>
      <c r="AK1228" s="20"/>
      <c r="AL1228" s="5"/>
      <c r="AM1228" s="1"/>
      <c r="AN1228" s="1"/>
      <c r="AO1228" s="1"/>
      <c r="AP1228" s="17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x14ac:dyDescent="0.2">
      <c r="A1229" s="114">
        <f t="shared" si="477"/>
        <v>42689</v>
      </c>
      <c r="B1229" s="98">
        <f t="shared" si="469"/>
        <v>134389.50689799999</v>
      </c>
      <c r="C1229" s="10">
        <f t="shared" si="478"/>
        <v>99000</v>
      </c>
      <c r="D1229" s="99">
        <f t="shared" si="479"/>
        <v>4740.53</v>
      </c>
      <c r="E1229" s="21">
        <f>VLOOKUP(A1228,[1]Plan1!$AY$80:$BA$314,3)</f>
        <v>4752.8599999999997</v>
      </c>
      <c r="F1229" s="121">
        <f t="shared" si="480"/>
        <v>42661</v>
      </c>
      <c r="G1229" s="100">
        <f t="shared" si="470"/>
        <v>2.6009749964666096E-3</v>
      </c>
      <c r="H1229" s="20">
        <f t="shared" si="481"/>
        <v>42719</v>
      </c>
      <c r="I1229" s="20">
        <f t="shared" si="471"/>
        <v>42690</v>
      </c>
      <c r="J1229" s="1">
        <f t="shared" si="468"/>
        <v>20</v>
      </c>
      <c r="K1229" s="1">
        <f t="shared" si="467"/>
        <v>20</v>
      </c>
      <c r="L1229" s="10">
        <f t="shared" si="472"/>
        <v>1.00260097</v>
      </c>
      <c r="M1229" s="22">
        <f t="shared" si="466"/>
        <v>1.0008001200000001</v>
      </c>
      <c r="N1229" s="22">
        <f t="shared" si="482"/>
        <v>1.2757349659725759</v>
      </c>
      <c r="O1229" s="10">
        <f t="shared" si="483"/>
        <v>1.27905311</v>
      </c>
      <c r="P1229" s="10">
        <f t="shared" si="473"/>
        <v>126626.25788999999</v>
      </c>
      <c r="Q1229" s="101">
        <f t="shared" si="474"/>
        <v>0</v>
      </c>
      <c r="R1229" s="102">
        <f t="shared" si="475"/>
        <v>0</v>
      </c>
      <c r="S1229" s="10">
        <f t="shared" si="476"/>
        <v>0</v>
      </c>
      <c r="T1229" s="17">
        <f t="shared" si="484"/>
        <v>7.9699999999999993E-2</v>
      </c>
      <c r="U1229" s="101">
        <f t="shared" si="463"/>
        <v>158</v>
      </c>
      <c r="V1229" s="101">
        <v>252</v>
      </c>
      <c r="W1229" s="22">
        <f t="shared" si="464"/>
        <v>1.0613083663535752</v>
      </c>
      <c r="X1229" s="18">
        <f t="shared" si="465"/>
        <v>7763.2490079999998</v>
      </c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4"/>
      <c r="AJ1229" s="1"/>
      <c r="AK1229" s="20"/>
      <c r="AL1229" s="5"/>
      <c r="AM1229" s="1"/>
      <c r="AN1229" s="1"/>
      <c r="AO1229" s="1"/>
      <c r="AP1229" s="17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x14ac:dyDescent="0.2">
      <c r="A1230" s="114">
        <f t="shared" si="477"/>
        <v>42690</v>
      </c>
      <c r="B1230" s="98">
        <f t="shared" si="469"/>
        <v>134389.50689799999</v>
      </c>
      <c r="C1230" s="10">
        <f t="shared" si="478"/>
        <v>99000</v>
      </c>
      <c r="D1230" s="99">
        <f t="shared" si="479"/>
        <v>4740.53</v>
      </c>
      <c r="E1230" s="21">
        <f>VLOOKUP(A1229,[1]Plan1!$AY$80:$BA$314,3)</f>
        <v>4752.8599999999997</v>
      </c>
      <c r="F1230" s="121">
        <f t="shared" si="480"/>
        <v>42661</v>
      </c>
      <c r="G1230" s="100">
        <f t="shared" si="470"/>
        <v>2.6009749964666096E-3</v>
      </c>
      <c r="H1230" s="20">
        <f t="shared" si="481"/>
        <v>42719</v>
      </c>
      <c r="I1230" s="20">
        <f t="shared" si="471"/>
        <v>42690</v>
      </c>
      <c r="J1230" s="1">
        <f t="shared" si="468"/>
        <v>20</v>
      </c>
      <c r="K1230" s="1">
        <f t="shared" si="467"/>
        <v>20</v>
      </c>
      <c r="L1230" s="10">
        <f t="shared" si="472"/>
        <v>1.00260097</v>
      </c>
      <c r="M1230" s="22">
        <f t="shared" si="466"/>
        <v>1.0008001200000001</v>
      </c>
      <c r="N1230" s="22">
        <f t="shared" si="482"/>
        <v>1.2757349659725759</v>
      </c>
      <c r="O1230" s="10">
        <f t="shared" si="483"/>
        <v>1.27905311</v>
      </c>
      <c r="P1230" s="10">
        <f t="shared" si="473"/>
        <v>126626.25788999999</v>
      </c>
      <c r="Q1230" s="101">
        <f t="shared" si="474"/>
        <v>0</v>
      </c>
      <c r="R1230" s="102">
        <f t="shared" si="475"/>
        <v>0</v>
      </c>
      <c r="S1230" s="10">
        <f t="shared" si="476"/>
        <v>0</v>
      </c>
      <c r="T1230" s="17">
        <f t="shared" si="484"/>
        <v>7.9699999999999993E-2</v>
      </c>
      <c r="U1230" s="101">
        <f t="shared" si="463"/>
        <v>158</v>
      </c>
      <c r="V1230" s="101">
        <v>252</v>
      </c>
      <c r="W1230" s="22">
        <f t="shared" si="464"/>
        <v>1.0613083663535752</v>
      </c>
      <c r="X1230" s="18">
        <f t="shared" si="465"/>
        <v>7763.2490079999998</v>
      </c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4"/>
      <c r="AJ1230" s="1"/>
      <c r="AK1230" s="20"/>
      <c r="AL1230" s="5"/>
      <c r="AM1230" s="1"/>
      <c r="AN1230" s="1"/>
      <c r="AO1230" s="1"/>
      <c r="AP1230" s="17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x14ac:dyDescent="0.2">
      <c r="A1231" s="114">
        <f t="shared" si="477"/>
        <v>42691</v>
      </c>
      <c r="B1231" s="98">
        <f t="shared" si="469"/>
        <v>134441.925731</v>
      </c>
      <c r="C1231" s="10">
        <f t="shared" si="478"/>
        <v>99000</v>
      </c>
      <c r="D1231" s="99">
        <f t="shared" si="479"/>
        <v>4752.8599999999997</v>
      </c>
      <c r="E1231" s="21">
        <f>VLOOKUP(A1230,[1]Plan1!$AY$80:$BA$314,3)</f>
        <v>4761.42</v>
      </c>
      <c r="F1231" s="121">
        <f t="shared" si="480"/>
        <v>42691</v>
      </c>
      <c r="G1231" s="100">
        <f t="shared" si="470"/>
        <v>1.8010208590197863E-3</v>
      </c>
      <c r="H1231" s="20">
        <f t="shared" si="481"/>
        <v>42719</v>
      </c>
      <c r="I1231" s="20">
        <f t="shared" si="471"/>
        <v>42719</v>
      </c>
      <c r="J1231" s="1">
        <f t="shared" si="468"/>
        <v>21</v>
      </c>
      <c r="K1231" s="1">
        <f t="shared" si="467"/>
        <v>1</v>
      </c>
      <c r="L1231" s="10">
        <f t="shared" si="472"/>
        <v>1.00008568</v>
      </c>
      <c r="M1231" s="22">
        <f t="shared" si="466"/>
        <v>1.00260097</v>
      </c>
      <c r="N1231" s="22">
        <f t="shared" si="482"/>
        <v>1.2790531143470216</v>
      </c>
      <c r="O1231" s="10">
        <f t="shared" si="483"/>
        <v>1.2791627000000001</v>
      </c>
      <c r="P1231" s="10">
        <f t="shared" si="473"/>
        <v>126637.1073</v>
      </c>
      <c r="Q1231" s="101">
        <f t="shared" si="474"/>
        <v>0</v>
      </c>
      <c r="R1231" s="102">
        <f t="shared" si="475"/>
        <v>0</v>
      </c>
      <c r="S1231" s="10">
        <f t="shared" si="476"/>
        <v>0</v>
      </c>
      <c r="T1231" s="17">
        <f t="shared" si="484"/>
        <v>7.9699999999999993E-2</v>
      </c>
      <c r="U1231" s="101">
        <f t="shared" si="463"/>
        <v>159</v>
      </c>
      <c r="V1231" s="101">
        <v>252</v>
      </c>
      <c r="W1231" s="22">
        <f t="shared" si="464"/>
        <v>1.0616313701247331</v>
      </c>
      <c r="X1231" s="18">
        <f t="shared" si="465"/>
        <v>7804.8184309999997</v>
      </c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4"/>
      <c r="AJ1231" s="1"/>
      <c r="AK1231" s="20"/>
      <c r="AL1231" s="5"/>
      <c r="AM1231" s="1"/>
      <c r="AN1231" s="1"/>
      <c r="AO1231" s="1"/>
      <c r="AP1231" s="17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x14ac:dyDescent="0.2">
      <c r="A1232" s="114">
        <f t="shared" si="477"/>
        <v>42692</v>
      </c>
      <c r="B1232" s="98">
        <f t="shared" si="469"/>
        <v>134494.36610099999</v>
      </c>
      <c r="C1232" s="10">
        <f t="shared" si="478"/>
        <v>99000</v>
      </c>
      <c r="D1232" s="99">
        <f t="shared" si="479"/>
        <v>4752.8599999999997</v>
      </c>
      <c r="E1232" s="21">
        <f>VLOOKUP(A1231,[1]Plan1!$AY$80:$BA$314,3)</f>
        <v>4761.42</v>
      </c>
      <c r="F1232" s="121">
        <f t="shared" si="480"/>
        <v>42691</v>
      </c>
      <c r="G1232" s="100">
        <f t="shared" si="470"/>
        <v>1.8010208590197863E-3</v>
      </c>
      <c r="H1232" s="20">
        <f t="shared" si="481"/>
        <v>42719</v>
      </c>
      <c r="I1232" s="20">
        <f t="shared" si="471"/>
        <v>42719</v>
      </c>
      <c r="J1232" s="1">
        <f t="shared" si="468"/>
        <v>21</v>
      </c>
      <c r="K1232" s="1">
        <f t="shared" si="467"/>
        <v>2</v>
      </c>
      <c r="L1232" s="10">
        <f t="shared" si="472"/>
        <v>1.0001713800000001</v>
      </c>
      <c r="M1232" s="22">
        <f t="shared" si="466"/>
        <v>1.00260097</v>
      </c>
      <c r="N1232" s="22">
        <f t="shared" si="482"/>
        <v>1.2790531143470216</v>
      </c>
      <c r="O1232" s="10">
        <f t="shared" si="483"/>
        <v>1.2792723100000001</v>
      </c>
      <c r="P1232" s="10">
        <f t="shared" si="473"/>
        <v>126647.95869</v>
      </c>
      <c r="Q1232" s="101">
        <f t="shared" si="474"/>
        <v>0</v>
      </c>
      <c r="R1232" s="102">
        <f t="shared" si="475"/>
        <v>0</v>
      </c>
      <c r="S1232" s="10">
        <f t="shared" si="476"/>
        <v>0</v>
      </c>
      <c r="T1232" s="17">
        <f t="shared" si="484"/>
        <v>7.9699999999999993E-2</v>
      </c>
      <c r="U1232" s="101">
        <f t="shared" si="463"/>
        <v>160</v>
      </c>
      <c r="V1232" s="101">
        <v>252</v>
      </c>
      <c r="W1232" s="22">
        <f t="shared" si="464"/>
        <v>1.0619544720103034</v>
      </c>
      <c r="X1232" s="18">
        <f t="shared" si="465"/>
        <v>7846.4074110000001</v>
      </c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4"/>
      <c r="AJ1232" s="1"/>
      <c r="AK1232" s="20"/>
      <c r="AL1232" s="5"/>
      <c r="AM1232" s="1"/>
      <c r="AN1232" s="1"/>
      <c r="AO1232" s="1"/>
      <c r="AP1232" s="17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x14ac:dyDescent="0.2">
      <c r="A1233" s="114">
        <f t="shared" si="477"/>
        <v>42693</v>
      </c>
      <c r="B1233" s="98">
        <f t="shared" si="469"/>
        <v>134546.828014</v>
      </c>
      <c r="C1233" s="10">
        <f t="shared" si="478"/>
        <v>99000</v>
      </c>
      <c r="D1233" s="99">
        <f t="shared" si="479"/>
        <v>4752.8599999999997</v>
      </c>
      <c r="E1233" s="21">
        <f>VLOOKUP(A1232,[1]Plan1!$AY$80:$BA$314,3)</f>
        <v>4761.42</v>
      </c>
      <c r="F1233" s="121">
        <f t="shared" si="480"/>
        <v>42691</v>
      </c>
      <c r="G1233" s="100">
        <f t="shared" si="470"/>
        <v>1.8010208590197863E-3</v>
      </c>
      <c r="H1233" s="20">
        <f t="shared" si="481"/>
        <v>42719</v>
      </c>
      <c r="I1233" s="20">
        <f t="shared" si="471"/>
        <v>42719</v>
      </c>
      <c r="J1233" s="1">
        <f t="shared" si="468"/>
        <v>21</v>
      </c>
      <c r="K1233" s="1">
        <f t="shared" si="467"/>
        <v>3</v>
      </c>
      <c r="L1233" s="10">
        <f t="shared" si="472"/>
        <v>1.0002570900000001</v>
      </c>
      <c r="M1233" s="22">
        <f t="shared" si="466"/>
        <v>1.00260097</v>
      </c>
      <c r="N1233" s="22">
        <f t="shared" si="482"/>
        <v>1.2790531143470216</v>
      </c>
      <c r="O1233" s="10">
        <f t="shared" si="483"/>
        <v>1.2793819399999999</v>
      </c>
      <c r="P1233" s="10">
        <f t="shared" si="473"/>
        <v>126658.81206</v>
      </c>
      <c r="Q1233" s="101">
        <f t="shared" si="474"/>
        <v>0</v>
      </c>
      <c r="R1233" s="102">
        <f t="shared" si="475"/>
        <v>0</v>
      </c>
      <c r="S1233" s="10">
        <f t="shared" si="476"/>
        <v>0</v>
      </c>
      <c r="T1233" s="17">
        <f t="shared" si="484"/>
        <v>7.9699999999999993E-2</v>
      </c>
      <c r="U1233" s="101">
        <f t="shared" si="463"/>
        <v>161</v>
      </c>
      <c r="V1233" s="101">
        <v>252</v>
      </c>
      <c r="W1233" s="22">
        <f t="shared" si="464"/>
        <v>1.0622776720102856</v>
      </c>
      <c r="X1233" s="18">
        <f t="shared" si="465"/>
        <v>7888.0159540000004</v>
      </c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4"/>
      <c r="AJ1233" s="1"/>
      <c r="AK1233" s="20"/>
      <c r="AL1233" s="5"/>
      <c r="AM1233" s="1"/>
      <c r="AN1233" s="1"/>
      <c r="AO1233" s="1"/>
      <c r="AP1233" s="17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x14ac:dyDescent="0.2">
      <c r="A1234" s="114">
        <f t="shared" si="477"/>
        <v>42694</v>
      </c>
      <c r="B1234" s="98">
        <f t="shared" si="469"/>
        <v>134546.828014</v>
      </c>
      <c r="C1234" s="10">
        <f t="shared" si="478"/>
        <v>99000</v>
      </c>
      <c r="D1234" s="99">
        <f t="shared" si="479"/>
        <v>4752.8599999999997</v>
      </c>
      <c r="E1234" s="21">
        <f>VLOOKUP(A1233,[1]Plan1!$AY$80:$BA$314,3)</f>
        <v>4761.42</v>
      </c>
      <c r="F1234" s="121">
        <f t="shared" si="480"/>
        <v>42691</v>
      </c>
      <c r="G1234" s="100">
        <f t="shared" si="470"/>
        <v>1.8010208590197863E-3</v>
      </c>
      <c r="H1234" s="20">
        <f t="shared" si="481"/>
        <v>42719</v>
      </c>
      <c r="I1234" s="20">
        <f t="shared" si="471"/>
        <v>42719</v>
      </c>
      <c r="J1234" s="1">
        <f t="shared" si="468"/>
        <v>21</v>
      </c>
      <c r="K1234" s="1">
        <f t="shared" si="467"/>
        <v>3</v>
      </c>
      <c r="L1234" s="10">
        <f t="shared" si="472"/>
        <v>1.0002570900000001</v>
      </c>
      <c r="M1234" s="22">
        <f t="shared" si="466"/>
        <v>1.00260097</v>
      </c>
      <c r="N1234" s="22">
        <f t="shared" si="482"/>
        <v>1.2790531143470216</v>
      </c>
      <c r="O1234" s="10">
        <f t="shared" si="483"/>
        <v>1.2793819399999999</v>
      </c>
      <c r="P1234" s="10">
        <f t="shared" si="473"/>
        <v>126658.81206</v>
      </c>
      <c r="Q1234" s="101">
        <f t="shared" si="474"/>
        <v>0</v>
      </c>
      <c r="R1234" s="102">
        <f t="shared" si="475"/>
        <v>0</v>
      </c>
      <c r="S1234" s="10">
        <f t="shared" si="476"/>
        <v>0</v>
      </c>
      <c r="T1234" s="17">
        <f t="shared" si="484"/>
        <v>7.9699999999999993E-2</v>
      </c>
      <c r="U1234" s="101">
        <f t="shared" si="463"/>
        <v>161</v>
      </c>
      <c r="V1234" s="101">
        <v>252</v>
      </c>
      <c r="W1234" s="22">
        <f t="shared" si="464"/>
        <v>1.0622776720102856</v>
      </c>
      <c r="X1234" s="18">
        <f t="shared" si="465"/>
        <v>7888.0159540000004</v>
      </c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4"/>
      <c r="AJ1234" s="1"/>
      <c r="AK1234" s="20"/>
      <c r="AL1234" s="5"/>
      <c r="AM1234" s="1"/>
      <c r="AN1234" s="1"/>
      <c r="AO1234" s="1"/>
      <c r="AP1234" s="17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x14ac:dyDescent="0.2">
      <c r="A1235" s="114">
        <f t="shared" si="477"/>
        <v>42695</v>
      </c>
      <c r="B1235" s="98">
        <f t="shared" si="469"/>
        <v>134546.828014</v>
      </c>
      <c r="C1235" s="10">
        <f t="shared" si="478"/>
        <v>99000</v>
      </c>
      <c r="D1235" s="99">
        <f t="shared" si="479"/>
        <v>4752.8599999999997</v>
      </c>
      <c r="E1235" s="21">
        <f>VLOOKUP(A1234,[1]Plan1!$AY$80:$BA$314,3)</f>
        <v>4761.42</v>
      </c>
      <c r="F1235" s="121">
        <f t="shared" si="480"/>
        <v>42691</v>
      </c>
      <c r="G1235" s="100">
        <f t="shared" si="470"/>
        <v>1.8010208590197863E-3</v>
      </c>
      <c r="H1235" s="20">
        <f t="shared" si="481"/>
        <v>42719</v>
      </c>
      <c r="I1235" s="20">
        <f t="shared" si="471"/>
        <v>42719</v>
      </c>
      <c r="J1235" s="1">
        <f t="shared" si="468"/>
        <v>21</v>
      </c>
      <c r="K1235" s="1">
        <f t="shared" si="467"/>
        <v>3</v>
      </c>
      <c r="L1235" s="10">
        <f t="shared" si="472"/>
        <v>1.0002570900000001</v>
      </c>
      <c r="M1235" s="22">
        <f t="shared" si="466"/>
        <v>1.00260097</v>
      </c>
      <c r="N1235" s="22">
        <f t="shared" si="482"/>
        <v>1.2790531143470216</v>
      </c>
      <c r="O1235" s="10">
        <f t="shared" si="483"/>
        <v>1.2793819399999999</v>
      </c>
      <c r="P1235" s="10">
        <f t="shared" si="473"/>
        <v>126658.81206</v>
      </c>
      <c r="Q1235" s="101">
        <f t="shared" si="474"/>
        <v>0</v>
      </c>
      <c r="R1235" s="102">
        <f t="shared" si="475"/>
        <v>0</v>
      </c>
      <c r="S1235" s="10">
        <f t="shared" si="476"/>
        <v>0</v>
      </c>
      <c r="T1235" s="17">
        <f t="shared" si="484"/>
        <v>7.9699999999999993E-2</v>
      </c>
      <c r="U1235" s="101">
        <f t="shared" si="463"/>
        <v>161</v>
      </c>
      <c r="V1235" s="101">
        <v>252</v>
      </c>
      <c r="W1235" s="22">
        <f t="shared" si="464"/>
        <v>1.0622776720102856</v>
      </c>
      <c r="X1235" s="18">
        <f t="shared" si="465"/>
        <v>7888.0159540000004</v>
      </c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4"/>
      <c r="AJ1235" s="1"/>
      <c r="AK1235" s="20"/>
      <c r="AL1235" s="5"/>
      <c r="AM1235" s="1"/>
      <c r="AN1235" s="1"/>
      <c r="AO1235" s="1"/>
      <c r="AP1235" s="17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x14ac:dyDescent="0.2">
      <c r="A1236" s="114">
        <f t="shared" si="477"/>
        <v>42696</v>
      </c>
      <c r="B1236" s="98">
        <f t="shared" si="469"/>
        <v>134599.309499</v>
      </c>
      <c r="C1236" s="10">
        <f t="shared" si="478"/>
        <v>99000</v>
      </c>
      <c r="D1236" s="99">
        <f t="shared" si="479"/>
        <v>4752.8599999999997</v>
      </c>
      <c r="E1236" s="21">
        <f>VLOOKUP(A1235,[1]Plan1!$AY$80:$BA$314,3)</f>
        <v>4761.42</v>
      </c>
      <c r="F1236" s="121">
        <f t="shared" si="480"/>
        <v>42691</v>
      </c>
      <c r="G1236" s="100">
        <f t="shared" si="470"/>
        <v>1.8010208590197863E-3</v>
      </c>
      <c r="H1236" s="20">
        <f t="shared" si="481"/>
        <v>42719</v>
      </c>
      <c r="I1236" s="20">
        <f t="shared" si="471"/>
        <v>42719</v>
      </c>
      <c r="J1236" s="1">
        <f t="shared" si="468"/>
        <v>21</v>
      </c>
      <c r="K1236" s="1">
        <f t="shared" si="467"/>
        <v>4</v>
      </c>
      <c r="L1236" s="10">
        <f t="shared" si="472"/>
        <v>1.0003428000000001</v>
      </c>
      <c r="M1236" s="22">
        <f t="shared" si="466"/>
        <v>1.00260097</v>
      </c>
      <c r="N1236" s="22">
        <f t="shared" si="482"/>
        <v>1.2790531143470216</v>
      </c>
      <c r="O1236" s="10">
        <f t="shared" si="483"/>
        <v>1.27949157</v>
      </c>
      <c r="P1236" s="10">
        <f t="shared" si="473"/>
        <v>126669.66542999999</v>
      </c>
      <c r="Q1236" s="101">
        <f t="shared" si="474"/>
        <v>0</v>
      </c>
      <c r="R1236" s="102">
        <f t="shared" si="475"/>
        <v>0</v>
      </c>
      <c r="S1236" s="10">
        <f t="shared" si="476"/>
        <v>0</v>
      </c>
      <c r="T1236" s="17">
        <f t="shared" si="484"/>
        <v>7.9699999999999993E-2</v>
      </c>
      <c r="U1236" s="101">
        <f t="shared" si="463"/>
        <v>162</v>
      </c>
      <c r="V1236" s="101">
        <v>252</v>
      </c>
      <c r="W1236" s="22">
        <f t="shared" si="464"/>
        <v>1.0626009711361686</v>
      </c>
      <c r="X1236" s="18">
        <f t="shared" si="465"/>
        <v>7929.6440689999999</v>
      </c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4"/>
      <c r="AJ1236" s="1"/>
      <c r="AK1236" s="20"/>
      <c r="AL1236" s="5"/>
      <c r="AM1236" s="1"/>
      <c r="AN1236" s="1"/>
      <c r="AO1236" s="1"/>
      <c r="AP1236" s="17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x14ac:dyDescent="0.2">
      <c r="A1237" s="114">
        <f t="shared" si="477"/>
        <v>42697</v>
      </c>
      <c r="B1237" s="98">
        <f t="shared" si="469"/>
        <v>134651.811483</v>
      </c>
      <c r="C1237" s="10">
        <f t="shared" si="478"/>
        <v>99000</v>
      </c>
      <c r="D1237" s="99">
        <f t="shared" si="479"/>
        <v>4752.8599999999997</v>
      </c>
      <c r="E1237" s="21">
        <f>VLOOKUP(A1236,[1]Plan1!$AY$80:$BA$314,3)</f>
        <v>4761.42</v>
      </c>
      <c r="F1237" s="121">
        <f t="shared" si="480"/>
        <v>42691</v>
      </c>
      <c r="G1237" s="100">
        <f t="shared" si="470"/>
        <v>1.8010208590197863E-3</v>
      </c>
      <c r="H1237" s="20">
        <f t="shared" si="481"/>
        <v>42719</v>
      </c>
      <c r="I1237" s="20">
        <f t="shared" si="471"/>
        <v>42719</v>
      </c>
      <c r="J1237" s="1">
        <f t="shared" si="468"/>
        <v>21</v>
      </c>
      <c r="K1237" s="1">
        <f t="shared" si="467"/>
        <v>5</v>
      </c>
      <c r="L1237" s="10">
        <f t="shared" si="472"/>
        <v>1.00042852</v>
      </c>
      <c r="M1237" s="22">
        <f t="shared" si="466"/>
        <v>1.00260097</v>
      </c>
      <c r="N1237" s="22">
        <f t="shared" si="482"/>
        <v>1.2790531143470216</v>
      </c>
      <c r="O1237" s="10">
        <f t="shared" si="483"/>
        <v>1.27960121</v>
      </c>
      <c r="P1237" s="10">
        <f t="shared" si="473"/>
        <v>126680.51979000001</v>
      </c>
      <c r="Q1237" s="101">
        <f t="shared" si="474"/>
        <v>0</v>
      </c>
      <c r="R1237" s="102">
        <f t="shared" si="475"/>
        <v>0</v>
      </c>
      <c r="S1237" s="10">
        <f t="shared" si="476"/>
        <v>0</v>
      </c>
      <c r="T1237" s="17">
        <f t="shared" si="484"/>
        <v>7.9699999999999993E-2</v>
      </c>
      <c r="U1237" s="101">
        <f t="shared" si="463"/>
        <v>163</v>
      </c>
      <c r="V1237" s="101">
        <v>252</v>
      </c>
      <c r="W1237" s="22">
        <f t="shared" si="464"/>
        <v>1.062924368376464</v>
      </c>
      <c r="X1237" s="18">
        <f t="shared" si="465"/>
        <v>7971.2916930000001</v>
      </c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4"/>
      <c r="AJ1237" s="1"/>
      <c r="AK1237" s="20"/>
      <c r="AL1237" s="5"/>
      <c r="AM1237" s="1"/>
      <c r="AN1237" s="1"/>
      <c r="AO1237" s="1"/>
      <c r="AP1237" s="17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x14ac:dyDescent="0.2">
      <c r="A1238" s="114">
        <f t="shared" si="477"/>
        <v>42698</v>
      </c>
      <c r="B1238" s="98">
        <f t="shared" si="469"/>
        <v>134704.332918</v>
      </c>
      <c r="C1238" s="10">
        <f t="shared" si="478"/>
        <v>99000</v>
      </c>
      <c r="D1238" s="99">
        <f t="shared" si="479"/>
        <v>4752.8599999999997</v>
      </c>
      <c r="E1238" s="21">
        <f>VLOOKUP(A1237,[1]Plan1!$AY$80:$BA$314,3)</f>
        <v>4761.42</v>
      </c>
      <c r="F1238" s="121">
        <f t="shared" si="480"/>
        <v>42691</v>
      </c>
      <c r="G1238" s="100">
        <f t="shared" si="470"/>
        <v>1.8010208590197863E-3</v>
      </c>
      <c r="H1238" s="20">
        <f t="shared" si="481"/>
        <v>42719</v>
      </c>
      <c r="I1238" s="20">
        <f t="shared" si="471"/>
        <v>42719</v>
      </c>
      <c r="J1238" s="1">
        <f t="shared" si="468"/>
        <v>21</v>
      </c>
      <c r="K1238" s="1">
        <f t="shared" si="467"/>
        <v>6</v>
      </c>
      <c r="L1238" s="10">
        <f t="shared" si="472"/>
        <v>1.00051424</v>
      </c>
      <c r="M1238" s="22">
        <f t="shared" si="466"/>
        <v>1.00260097</v>
      </c>
      <c r="N1238" s="22">
        <f t="shared" si="482"/>
        <v>1.2790531143470216</v>
      </c>
      <c r="O1238" s="10">
        <f t="shared" si="483"/>
        <v>1.2797108500000001</v>
      </c>
      <c r="P1238" s="10">
        <f t="shared" si="473"/>
        <v>126691.37415</v>
      </c>
      <c r="Q1238" s="101">
        <f t="shared" si="474"/>
        <v>0</v>
      </c>
      <c r="R1238" s="102">
        <f t="shared" si="475"/>
        <v>0</v>
      </c>
      <c r="S1238" s="10">
        <f t="shared" si="476"/>
        <v>0</v>
      </c>
      <c r="T1238" s="17">
        <f t="shared" si="484"/>
        <v>7.9699999999999993E-2</v>
      </c>
      <c r="U1238" s="101">
        <f t="shared" si="463"/>
        <v>164</v>
      </c>
      <c r="V1238" s="101">
        <v>252</v>
      </c>
      <c r="W1238" s="22">
        <f t="shared" si="464"/>
        <v>1.0632478637311715</v>
      </c>
      <c r="X1238" s="18">
        <f t="shared" si="465"/>
        <v>8012.9587680000004</v>
      </c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4"/>
      <c r="AJ1238" s="1"/>
      <c r="AK1238" s="20"/>
      <c r="AL1238" s="5"/>
      <c r="AM1238" s="1"/>
      <c r="AN1238" s="1"/>
      <c r="AO1238" s="1"/>
      <c r="AP1238" s="17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x14ac:dyDescent="0.2">
      <c r="A1239" s="114">
        <f t="shared" si="477"/>
        <v>42699</v>
      </c>
      <c r="B1239" s="98">
        <f t="shared" si="469"/>
        <v>134756.876965</v>
      </c>
      <c r="C1239" s="10">
        <f t="shared" si="478"/>
        <v>99000</v>
      </c>
      <c r="D1239" s="99">
        <f t="shared" si="479"/>
        <v>4752.8599999999997</v>
      </c>
      <c r="E1239" s="21">
        <f>VLOOKUP(A1238,[1]Plan1!$AY$80:$BA$314,3)</f>
        <v>4761.42</v>
      </c>
      <c r="F1239" s="121">
        <f t="shared" si="480"/>
        <v>42691</v>
      </c>
      <c r="G1239" s="100">
        <f t="shared" si="470"/>
        <v>1.8010208590197863E-3</v>
      </c>
      <c r="H1239" s="20">
        <f t="shared" si="481"/>
        <v>42719</v>
      </c>
      <c r="I1239" s="20">
        <f t="shared" si="471"/>
        <v>42719</v>
      </c>
      <c r="J1239" s="1">
        <f t="shared" si="468"/>
        <v>21</v>
      </c>
      <c r="K1239" s="1">
        <f t="shared" si="467"/>
        <v>7</v>
      </c>
      <c r="L1239" s="10">
        <f t="shared" si="472"/>
        <v>1.0005999800000001</v>
      </c>
      <c r="M1239" s="22">
        <f t="shared" si="466"/>
        <v>1.00260097</v>
      </c>
      <c r="N1239" s="22">
        <f t="shared" si="482"/>
        <v>1.2790531143470216</v>
      </c>
      <c r="O1239" s="10">
        <f t="shared" si="483"/>
        <v>1.2798205199999999</v>
      </c>
      <c r="P1239" s="10">
        <f t="shared" si="473"/>
        <v>126702.23148</v>
      </c>
      <c r="Q1239" s="101">
        <f t="shared" si="474"/>
        <v>0</v>
      </c>
      <c r="R1239" s="102">
        <f t="shared" si="475"/>
        <v>0</v>
      </c>
      <c r="S1239" s="10">
        <f t="shared" si="476"/>
        <v>0</v>
      </c>
      <c r="T1239" s="17">
        <f t="shared" si="484"/>
        <v>7.9699999999999993E-2</v>
      </c>
      <c r="U1239" s="101">
        <f t="shared" si="463"/>
        <v>165</v>
      </c>
      <c r="V1239" s="101">
        <v>252</v>
      </c>
      <c r="W1239" s="22">
        <f t="shared" si="464"/>
        <v>1.063571457200291</v>
      </c>
      <c r="X1239" s="18">
        <f t="shared" si="465"/>
        <v>8054.645485</v>
      </c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4"/>
      <c r="AJ1239" s="1"/>
      <c r="AK1239" s="20"/>
      <c r="AL1239" s="5"/>
      <c r="AM1239" s="1"/>
      <c r="AN1239" s="1"/>
      <c r="AO1239" s="1"/>
      <c r="AP1239" s="17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x14ac:dyDescent="0.2">
      <c r="A1240" s="114">
        <f t="shared" si="477"/>
        <v>42700</v>
      </c>
      <c r="B1240" s="98">
        <f t="shared" si="469"/>
        <v>134809.43954699999</v>
      </c>
      <c r="C1240" s="10">
        <f t="shared" si="478"/>
        <v>99000</v>
      </c>
      <c r="D1240" s="99">
        <f t="shared" si="479"/>
        <v>4752.8599999999997</v>
      </c>
      <c r="E1240" s="21">
        <f>VLOOKUP(A1239,[1]Plan1!$AY$80:$BA$314,3)</f>
        <v>4761.42</v>
      </c>
      <c r="F1240" s="121">
        <f t="shared" si="480"/>
        <v>42691</v>
      </c>
      <c r="G1240" s="100">
        <f t="shared" si="470"/>
        <v>1.8010208590197863E-3</v>
      </c>
      <c r="H1240" s="20">
        <f t="shared" si="481"/>
        <v>42719</v>
      </c>
      <c r="I1240" s="20">
        <f t="shared" si="471"/>
        <v>42719</v>
      </c>
      <c r="J1240" s="1">
        <f t="shared" si="468"/>
        <v>21</v>
      </c>
      <c r="K1240" s="1">
        <f t="shared" si="467"/>
        <v>8</v>
      </c>
      <c r="L1240" s="10">
        <f t="shared" si="472"/>
        <v>1.0006857199999999</v>
      </c>
      <c r="M1240" s="22">
        <f t="shared" si="466"/>
        <v>1.00260097</v>
      </c>
      <c r="N1240" s="22">
        <f t="shared" si="482"/>
        <v>1.2790531143470216</v>
      </c>
      <c r="O1240" s="10">
        <f t="shared" si="483"/>
        <v>1.27993018</v>
      </c>
      <c r="P1240" s="10">
        <f t="shared" si="473"/>
        <v>126713.08782</v>
      </c>
      <c r="Q1240" s="101">
        <f t="shared" si="474"/>
        <v>0</v>
      </c>
      <c r="R1240" s="102">
        <f t="shared" si="475"/>
        <v>0</v>
      </c>
      <c r="S1240" s="10">
        <f t="shared" si="476"/>
        <v>0</v>
      </c>
      <c r="T1240" s="17">
        <f t="shared" si="484"/>
        <v>7.9699999999999993E-2</v>
      </c>
      <c r="U1240" s="101">
        <f t="shared" si="463"/>
        <v>166</v>
      </c>
      <c r="V1240" s="101">
        <v>252</v>
      </c>
      <c r="W1240" s="22">
        <f t="shared" si="464"/>
        <v>1.0638951497953117</v>
      </c>
      <c r="X1240" s="18">
        <f t="shared" si="465"/>
        <v>8096.3517270000002</v>
      </c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4"/>
      <c r="AJ1240" s="1"/>
      <c r="AK1240" s="20"/>
      <c r="AL1240" s="5"/>
      <c r="AM1240" s="1"/>
      <c r="AN1240" s="1"/>
      <c r="AO1240" s="1"/>
      <c r="AP1240" s="17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x14ac:dyDescent="0.2">
      <c r="A1241" s="114">
        <f t="shared" si="477"/>
        <v>42701</v>
      </c>
      <c r="B1241" s="98">
        <f t="shared" si="469"/>
        <v>134809.43954699999</v>
      </c>
      <c r="C1241" s="10">
        <f t="shared" si="478"/>
        <v>99000</v>
      </c>
      <c r="D1241" s="99">
        <f t="shared" si="479"/>
        <v>4752.8599999999997</v>
      </c>
      <c r="E1241" s="21">
        <f>VLOOKUP(A1240,[1]Plan1!$AY$80:$BA$314,3)</f>
        <v>4761.42</v>
      </c>
      <c r="F1241" s="121">
        <f t="shared" si="480"/>
        <v>42691</v>
      </c>
      <c r="G1241" s="100">
        <f t="shared" si="470"/>
        <v>1.8010208590197863E-3</v>
      </c>
      <c r="H1241" s="20">
        <f t="shared" si="481"/>
        <v>42719</v>
      </c>
      <c r="I1241" s="20">
        <f t="shared" si="471"/>
        <v>42719</v>
      </c>
      <c r="J1241" s="1">
        <f t="shared" si="468"/>
        <v>21</v>
      </c>
      <c r="K1241" s="1">
        <f t="shared" si="467"/>
        <v>8</v>
      </c>
      <c r="L1241" s="10">
        <f t="shared" si="472"/>
        <v>1.0006857199999999</v>
      </c>
      <c r="M1241" s="22">
        <f t="shared" si="466"/>
        <v>1.00260097</v>
      </c>
      <c r="N1241" s="22">
        <f t="shared" si="482"/>
        <v>1.2790531143470216</v>
      </c>
      <c r="O1241" s="10">
        <f t="shared" si="483"/>
        <v>1.27993018</v>
      </c>
      <c r="P1241" s="10">
        <f t="shared" si="473"/>
        <v>126713.08782</v>
      </c>
      <c r="Q1241" s="101">
        <f t="shared" si="474"/>
        <v>0</v>
      </c>
      <c r="R1241" s="102">
        <f t="shared" si="475"/>
        <v>0</v>
      </c>
      <c r="S1241" s="10">
        <f t="shared" si="476"/>
        <v>0</v>
      </c>
      <c r="T1241" s="17">
        <f t="shared" si="484"/>
        <v>7.9699999999999993E-2</v>
      </c>
      <c r="U1241" s="101">
        <f t="shared" si="463"/>
        <v>166</v>
      </c>
      <c r="V1241" s="101">
        <v>252</v>
      </c>
      <c r="W1241" s="22">
        <f t="shared" si="464"/>
        <v>1.0638951497953117</v>
      </c>
      <c r="X1241" s="18">
        <f t="shared" si="465"/>
        <v>8096.3517270000002</v>
      </c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4"/>
      <c r="AJ1241" s="1"/>
      <c r="AK1241" s="20"/>
      <c r="AL1241" s="5"/>
      <c r="AM1241" s="1"/>
      <c r="AN1241" s="1"/>
      <c r="AO1241" s="1"/>
      <c r="AP1241" s="17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x14ac:dyDescent="0.2">
      <c r="A1242" s="114">
        <f t="shared" si="477"/>
        <v>42702</v>
      </c>
      <c r="B1242" s="98">
        <f t="shared" si="469"/>
        <v>134809.43954699999</v>
      </c>
      <c r="C1242" s="10">
        <f t="shared" si="478"/>
        <v>99000</v>
      </c>
      <c r="D1242" s="99">
        <f t="shared" si="479"/>
        <v>4752.8599999999997</v>
      </c>
      <c r="E1242" s="21">
        <f>VLOOKUP(A1241,[1]Plan1!$AY$80:$BA$314,3)</f>
        <v>4761.42</v>
      </c>
      <c r="F1242" s="121">
        <f t="shared" si="480"/>
        <v>42691</v>
      </c>
      <c r="G1242" s="100">
        <f t="shared" si="470"/>
        <v>1.8010208590197863E-3</v>
      </c>
      <c r="H1242" s="20">
        <f t="shared" si="481"/>
        <v>42719</v>
      </c>
      <c r="I1242" s="20">
        <f t="shared" si="471"/>
        <v>42719</v>
      </c>
      <c r="J1242" s="1">
        <f t="shared" si="468"/>
        <v>21</v>
      </c>
      <c r="K1242" s="1">
        <f t="shared" si="467"/>
        <v>8</v>
      </c>
      <c r="L1242" s="10">
        <f t="shared" si="472"/>
        <v>1.0006857199999999</v>
      </c>
      <c r="M1242" s="22">
        <f t="shared" si="466"/>
        <v>1.00260097</v>
      </c>
      <c r="N1242" s="22">
        <f t="shared" si="482"/>
        <v>1.2790531143470216</v>
      </c>
      <c r="O1242" s="10">
        <f t="shared" si="483"/>
        <v>1.27993018</v>
      </c>
      <c r="P1242" s="10">
        <f t="shared" si="473"/>
        <v>126713.08782</v>
      </c>
      <c r="Q1242" s="101">
        <f t="shared" si="474"/>
        <v>0</v>
      </c>
      <c r="R1242" s="102">
        <f t="shared" si="475"/>
        <v>0</v>
      </c>
      <c r="S1242" s="10">
        <f t="shared" si="476"/>
        <v>0</v>
      </c>
      <c r="T1242" s="17">
        <f t="shared" si="484"/>
        <v>7.9699999999999993E-2</v>
      </c>
      <c r="U1242" s="101">
        <f t="shared" si="463"/>
        <v>166</v>
      </c>
      <c r="V1242" s="101">
        <v>252</v>
      </c>
      <c r="W1242" s="22">
        <f t="shared" si="464"/>
        <v>1.0638951497953117</v>
      </c>
      <c r="X1242" s="18">
        <f t="shared" si="465"/>
        <v>8096.3517270000002</v>
      </c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4"/>
      <c r="AJ1242" s="1"/>
      <c r="AK1242" s="20"/>
      <c r="AL1242" s="5"/>
      <c r="AM1242" s="1"/>
      <c r="AN1242" s="1"/>
      <c r="AO1242" s="1"/>
      <c r="AP1242" s="17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x14ac:dyDescent="0.2">
      <c r="A1243" s="114">
        <f t="shared" si="477"/>
        <v>42703</v>
      </c>
      <c r="B1243" s="98">
        <f t="shared" si="469"/>
        <v>134862.02264400001</v>
      </c>
      <c r="C1243" s="10">
        <f t="shared" si="478"/>
        <v>99000</v>
      </c>
      <c r="D1243" s="99">
        <f t="shared" si="479"/>
        <v>4752.8599999999997</v>
      </c>
      <c r="E1243" s="21">
        <f>VLOOKUP(A1242,[1]Plan1!$AY$80:$BA$314,3)</f>
        <v>4761.42</v>
      </c>
      <c r="F1243" s="121">
        <f t="shared" si="480"/>
        <v>42691</v>
      </c>
      <c r="G1243" s="100">
        <f t="shared" si="470"/>
        <v>1.8010208590197863E-3</v>
      </c>
      <c r="H1243" s="20">
        <f t="shared" si="481"/>
        <v>42719</v>
      </c>
      <c r="I1243" s="20">
        <f t="shared" si="471"/>
        <v>42719</v>
      </c>
      <c r="J1243" s="1">
        <f t="shared" si="468"/>
        <v>21</v>
      </c>
      <c r="K1243" s="1">
        <f t="shared" si="467"/>
        <v>9</v>
      </c>
      <c r="L1243" s="10">
        <f t="shared" si="472"/>
        <v>1.0007714599999999</v>
      </c>
      <c r="M1243" s="22">
        <f t="shared" si="466"/>
        <v>1.00260097</v>
      </c>
      <c r="N1243" s="22">
        <f t="shared" si="482"/>
        <v>1.2790531143470216</v>
      </c>
      <c r="O1243" s="10">
        <f t="shared" si="483"/>
        <v>1.2800398500000001</v>
      </c>
      <c r="P1243" s="10">
        <f t="shared" si="473"/>
        <v>126723.94515</v>
      </c>
      <c r="Q1243" s="101">
        <f t="shared" si="474"/>
        <v>0</v>
      </c>
      <c r="R1243" s="102">
        <f t="shared" si="475"/>
        <v>0</v>
      </c>
      <c r="S1243" s="10">
        <f t="shared" si="476"/>
        <v>0</v>
      </c>
      <c r="T1243" s="17">
        <f t="shared" si="484"/>
        <v>7.9699999999999993E-2</v>
      </c>
      <c r="U1243" s="101">
        <f t="shared" si="463"/>
        <v>167</v>
      </c>
      <c r="V1243" s="101">
        <v>252</v>
      </c>
      <c r="W1243" s="22">
        <f t="shared" si="464"/>
        <v>1.0642189405047444</v>
      </c>
      <c r="X1243" s="18">
        <f t="shared" si="465"/>
        <v>8138.0774940000001</v>
      </c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4"/>
      <c r="AJ1243" s="1"/>
      <c r="AK1243" s="20"/>
      <c r="AL1243" s="5"/>
      <c r="AM1243" s="1"/>
      <c r="AN1243" s="1"/>
      <c r="AO1243" s="1"/>
      <c r="AP1243" s="17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x14ac:dyDescent="0.2">
      <c r="A1244" s="114">
        <f t="shared" si="477"/>
        <v>42704</v>
      </c>
      <c r="B1244" s="98">
        <f t="shared" si="469"/>
        <v>134914.627442</v>
      </c>
      <c r="C1244" s="10">
        <f t="shared" si="478"/>
        <v>99000</v>
      </c>
      <c r="D1244" s="99">
        <f t="shared" si="479"/>
        <v>4752.8599999999997</v>
      </c>
      <c r="E1244" s="21">
        <f>VLOOKUP(A1243,[1]Plan1!$AY$80:$BA$314,3)</f>
        <v>4761.42</v>
      </c>
      <c r="F1244" s="121">
        <f t="shared" si="480"/>
        <v>42691</v>
      </c>
      <c r="G1244" s="100">
        <f t="shared" si="470"/>
        <v>1.8010208590197863E-3</v>
      </c>
      <c r="H1244" s="20">
        <f t="shared" si="481"/>
        <v>42719</v>
      </c>
      <c r="I1244" s="20">
        <f t="shared" si="471"/>
        <v>42719</v>
      </c>
      <c r="J1244" s="1">
        <f t="shared" si="468"/>
        <v>21</v>
      </c>
      <c r="K1244" s="1">
        <f t="shared" si="467"/>
        <v>10</v>
      </c>
      <c r="L1244" s="10">
        <f t="shared" si="472"/>
        <v>1.0008572200000001</v>
      </c>
      <c r="M1244" s="22">
        <f t="shared" si="466"/>
        <v>1.00260097</v>
      </c>
      <c r="N1244" s="22">
        <f t="shared" si="482"/>
        <v>1.2790531143470216</v>
      </c>
      <c r="O1244" s="10">
        <f t="shared" si="483"/>
        <v>1.28014954</v>
      </c>
      <c r="P1244" s="10">
        <f t="shared" si="473"/>
        <v>126734.80446</v>
      </c>
      <c r="Q1244" s="101">
        <f t="shared" si="474"/>
        <v>0</v>
      </c>
      <c r="R1244" s="102">
        <f t="shared" si="475"/>
        <v>0</v>
      </c>
      <c r="S1244" s="10">
        <f t="shared" si="476"/>
        <v>0</v>
      </c>
      <c r="T1244" s="17">
        <f t="shared" si="484"/>
        <v>7.9699999999999993E-2</v>
      </c>
      <c r="U1244" s="101">
        <f t="shared" si="463"/>
        <v>168</v>
      </c>
      <c r="V1244" s="101">
        <v>252</v>
      </c>
      <c r="W1244" s="22">
        <f t="shared" si="464"/>
        <v>1.0645428303400779</v>
      </c>
      <c r="X1244" s="18">
        <f t="shared" si="465"/>
        <v>8179.8229819999997</v>
      </c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4"/>
      <c r="AJ1244" s="1"/>
      <c r="AK1244" s="20"/>
      <c r="AL1244" s="5"/>
      <c r="AM1244" s="1"/>
      <c r="AN1244" s="1"/>
      <c r="AO1244" s="1"/>
      <c r="AP1244" s="17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x14ac:dyDescent="0.2">
      <c r="A1245" s="114">
        <f t="shared" si="477"/>
        <v>42705</v>
      </c>
      <c r="B1245" s="98">
        <f t="shared" si="469"/>
        <v>134967.25171000001</v>
      </c>
      <c r="C1245" s="10">
        <f t="shared" si="478"/>
        <v>99000</v>
      </c>
      <c r="D1245" s="99">
        <f t="shared" si="479"/>
        <v>4752.8599999999997</v>
      </c>
      <c r="E1245" s="21">
        <f>VLOOKUP(A1244,[1]Plan1!$AY$80:$BA$314,3)</f>
        <v>4761.42</v>
      </c>
      <c r="F1245" s="121">
        <f t="shared" si="480"/>
        <v>42691</v>
      </c>
      <c r="G1245" s="100">
        <f t="shared" si="470"/>
        <v>1.8010208590197863E-3</v>
      </c>
      <c r="H1245" s="20">
        <f t="shared" si="481"/>
        <v>42719</v>
      </c>
      <c r="I1245" s="20">
        <f t="shared" si="471"/>
        <v>42719</v>
      </c>
      <c r="J1245" s="1">
        <f t="shared" si="468"/>
        <v>21</v>
      </c>
      <c r="K1245" s="1">
        <f t="shared" si="467"/>
        <v>11</v>
      </c>
      <c r="L1245" s="10">
        <f t="shared" si="472"/>
        <v>1.00094298</v>
      </c>
      <c r="M1245" s="22">
        <f t="shared" si="466"/>
        <v>1.00260097</v>
      </c>
      <c r="N1245" s="22">
        <f t="shared" si="482"/>
        <v>1.2790531143470216</v>
      </c>
      <c r="O1245" s="10">
        <f t="shared" si="483"/>
        <v>1.28025923</v>
      </c>
      <c r="P1245" s="10">
        <f t="shared" si="473"/>
        <v>126745.66377</v>
      </c>
      <c r="Q1245" s="101">
        <f t="shared" si="474"/>
        <v>0</v>
      </c>
      <c r="R1245" s="102">
        <f t="shared" si="475"/>
        <v>0</v>
      </c>
      <c r="S1245" s="10">
        <f t="shared" si="476"/>
        <v>0</v>
      </c>
      <c r="T1245" s="17">
        <f t="shared" si="484"/>
        <v>7.9699999999999993E-2</v>
      </c>
      <c r="U1245" s="101">
        <f t="shared" si="463"/>
        <v>169</v>
      </c>
      <c r="V1245" s="101">
        <v>252</v>
      </c>
      <c r="W1245" s="22">
        <f t="shared" si="464"/>
        <v>1.0648668182898238</v>
      </c>
      <c r="X1245" s="18">
        <f t="shared" si="465"/>
        <v>8221.5879399999994</v>
      </c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4"/>
      <c r="AJ1245" s="1"/>
      <c r="AK1245" s="20"/>
      <c r="AL1245" s="5"/>
      <c r="AM1245" s="1"/>
      <c r="AN1245" s="1"/>
      <c r="AO1245" s="1"/>
      <c r="AP1245" s="17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x14ac:dyDescent="0.2">
      <c r="A1246" s="114">
        <f t="shared" si="477"/>
        <v>42706</v>
      </c>
      <c r="B1246" s="98">
        <f t="shared" si="469"/>
        <v>135019.897689</v>
      </c>
      <c r="C1246" s="10">
        <f t="shared" si="478"/>
        <v>99000</v>
      </c>
      <c r="D1246" s="99">
        <f t="shared" si="479"/>
        <v>4752.8599999999997</v>
      </c>
      <c r="E1246" s="21">
        <f>VLOOKUP(A1245,[1]Plan1!$AY$80:$BA$314,3)</f>
        <v>4761.42</v>
      </c>
      <c r="F1246" s="121">
        <f t="shared" si="480"/>
        <v>42691</v>
      </c>
      <c r="G1246" s="100">
        <f t="shared" si="470"/>
        <v>1.8010208590197863E-3</v>
      </c>
      <c r="H1246" s="20">
        <f t="shared" si="481"/>
        <v>42719</v>
      </c>
      <c r="I1246" s="20">
        <f t="shared" si="471"/>
        <v>42719</v>
      </c>
      <c r="J1246" s="1">
        <f t="shared" si="468"/>
        <v>21</v>
      </c>
      <c r="K1246" s="1">
        <f t="shared" si="467"/>
        <v>12</v>
      </c>
      <c r="L1246" s="10">
        <f t="shared" si="472"/>
        <v>1.0010287499999999</v>
      </c>
      <c r="M1246" s="22">
        <f t="shared" si="466"/>
        <v>1.00260097</v>
      </c>
      <c r="N1246" s="22">
        <f t="shared" si="482"/>
        <v>1.2790531143470216</v>
      </c>
      <c r="O1246" s="10">
        <f t="shared" si="483"/>
        <v>1.28036894</v>
      </c>
      <c r="P1246" s="10">
        <f t="shared" si="473"/>
        <v>126756.52506</v>
      </c>
      <c r="Q1246" s="101">
        <f t="shared" si="474"/>
        <v>0</v>
      </c>
      <c r="R1246" s="102">
        <f t="shared" si="475"/>
        <v>0</v>
      </c>
      <c r="S1246" s="10">
        <f t="shared" si="476"/>
        <v>0</v>
      </c>
      <c r="T1246" s="17">
        <f t="shared" si="484"/>
        <v>7.9699999999999993E-2</v>
      </c>
      <c r="U1246" s="101">
        <f t="shared" si="463"/>
        <v>170</v>
      </c>
      <c r="V1246" s="101">
        <v>252</v>
      </c>
      <c r="W1246" s="22">
        <f t="shared" si="464"/>
        <v>1.0651909053654705</v>
      </c>
      <c r="X1246" s="18">
        <f t="shared" si="465"/>
        <v>8263.3726289999995</v>
      </c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4"/>
      <c r="AJ1246" s="1"/>
      <c r="AK1246" s="20"/>
      <c r="AL1246" s="5"/>
      <c r="AM1246" s="1"/>
      <c r="AN1246" s="1"/>
      <c r="AO1246" s="1"/>
      <c r="AP1246" s="17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x14ac:dyDescent="0.2">
      <c r="A1247" s="114">
        <f t="shared" si="477"/>
        <v>42707</v>
      </c>
      <c r="B1247" s="98">
        <f t="shared" si="469"/>
        <v>135072.563146</v>
      </c>
      <c r="C1247" s="10">
        <f t="shared" si="478"/>
        <v>99000</v>
      </c>
      <c r="D1247" s="99">
        <f t="shared" si="479"/>
        <v>4752.8599999999997</v>
      </c>
      <c r="E1247" s="21">
        <f>VLOOKUP(A1246,[1]Plan1!$AY$80:$BA$314,3)</f>
        <v>4761.42</v>
      </c>
      <c r="F1247" s="121">
        <f t="shared" si="480"/>
        <v>42691</v>
      </c>
      <c r="G1247" s="100">
        <f t="shared" si="470"/>
        <v>1.8010208590197863E-3</v>
      </c>
      <c r="H1247" s="20">
        <f t="shared" si="481"/>
        <v>42719</v>
      </c>
      <c r="I1247" s="20">
        <f t="shared" si="471"/>
        <v>42719</v>
      </c>
      <c r="J1247" s="1">
        <f t="shared" si="468"/>
        <v>21</v>
      </c>
      <c r="K1247" s="1">
        <f t="shared" si="467"/>
        <v>13</v>
      </c>
      <c r="L1247" s="10">
        <f t="shared" si="472"/>
        <v>1.0011145299999999</v>
      </c>
      <c r="M1247" s="22">
        <f t="shared" si="466"/>
        <v>1.00260097</v>
      </c>
      <c r="N1247" s="22">
        <f t="shared" si="482"/>
        <v>1.2790531143470216</v>
      </c>
      <c r="O1247" s="10">
        <f t="shared" si="483"/>
        <v>1.2804786500000001</v>
      </c>
      <c r="P1247" s="10">
        <f t="shared" si="473"/>
        <v>126767.38635</v>
      </c>
      <c r="Q1247" s="101">
        <f t="shared" si="474"/>
        <v>0</v>
      </c>
      <c r="R1247" s="102">
        <f t="shared" si="475"/>
        <v>0</v>
      </c>
      <c r="S1247" s="10">
        <f t="shared" si="476"/>
        <v>0</v>
      </c>
      <c r="T1247" s="17">
        <f t="shared" si="484"/>
        <v>7.9699999999999993E-2</v>
      </c>
      <c r="U1247" s="101">
        <f t="shared" si="463"/>
        <v>171</v>
      </c>
      <c r="V1247" s="101">
        <v>252</v>
      </c>
      <c r="W1247" s="22">
        <f t="shared" si="464"/>
        <v>1.0655150905555293</v>
      </c>
      <c r="X1247" s="18">
        <f t="shared" si="465"/>
        <v>8305.1767959999997</v>
      </c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4"/>
      <c r="AJ1247" s="1"/>
      <c r="AK1247" s="20"/>
      <c r="AL1247" s="5"/>
      <c r="AM1247" s="1"/>
      <c r="AN1247" s="1"/>
      <c r="AO1247" s="1"/>
      <c r="AP1247" s="17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x14ac:dyDescent="0.2">
      <c r="A1248" s="114">
        <f t="shared" si="477"/>
        <v>42708</v>
      </c>
      <c r="B1248" s="98">
        <f t="shared" si="469"/>
        <v>135072.563146</v>
      </c>
      <c r="C1248" s="10">
        <f t="shared" si="478"/>
        <v>99000</v>
      </c>
      <c r="D1248" s="99">
        <f t="shared" si="479"/>
        <v>4752.8599999999997</v>
      </c>
      <c r="E1248" s="21">
        <f>VLOOKUP(A1247,[1]Plan1!$AY$80:$BA$314,3)</f>
        <v>4761.42</v>
      </c>
      <c r="F1248" s="121">
        <f t="shared" si="480"/>
        <v>42691</v>
      </c>
      <c r="G1248" s="100">
        <f t="shared" si="470"/>
        <v>1.8010208590197863E-3</v>
      </c>
      <c r="H1248" s="20">
        <f t="shared" si="481"/>
        <v>42719</v>
      </c>
      <c r="I1248" s="20">
        <f t="shared" si="471"/>
        <v>42719</v>
      </c>
      <c r="J1248" s="1">
        <f t="shared" si="468"/>
        <v>21</v>
      </c>
      <c r="K1248" s="1">
        <f t="shared" si="467"/>
        <v>13</v>
      </c>
      <c r="L1248" s="10">
        <f t="shared" si="472"/>
        <v>1.0011145299999999</v>
      </c>
      <c r="M1248" s="22">
        <f t="shared" si="466"/>
        <v>1.00260097</v>
      </c>
      <c r="N1248" s="22">
        <f t="shared" si="482"/>
        <v>1.2790531143470216</v>
      </c>
      <c r="O1248" s="10">
        <f t="shared" si="483"/>
        <v>1.2804786500000001</v>
      </c>
      <c r="P1248" s="10">
        <f t="shared" si="473"/>
        <v>126767.38635</v>
      </c>
      <c r="Q1248" s="101">
        <f t="shared" si="474"/>
        <v>0</v>
      </c>
      <c r="R1248" s="102">
        <f t="shared" si="475"/>
        <v>0</v>
      </c>
      <c r="S1248" s="10">
        <f t="shared" si="476"/>
        <v>0</v>
      </c>
      <c r="T1248" s="17">
        <f t="shared" si="484"/>
        <v>7.9699999999999993E-2</v>
      </c>
      <c r="U1248" s="101">
        <f t="shared" si="463"/>
        <v>171</v>
      </c>
      <c r="V1248" s="101">
        <v>252</v>
      </c>
      <c r="W1248" s="22">
        <f t="shared" si="464"/>
        <v>1.0655150905555293</v>
      </c>
      <c r="X1248" s="18">
        <f t="shared" si="465"/>
        <v>8305.1767959999997</v>
      </c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4"/>
      <c r="AJ1248" s="1"/>
      <c r="AK1248" s="20"/>
      <c r="AL1248" s="5"/>
      <c r="AM1248" s="1"/>
      <c r="AN1248" s="1"/>
      <c r="AO1248" s="1"/>
      <c r="AP1248" s="17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x14ac:dyDescent="0.2">
      <c r="A1249" s="114">
        <f t="shared" si="477"/>
        <v>42709</v>
      </c>
      <c r="B1249" s="98">
        <f t="shared" si="469"/>
        <v>135072.563146</v>
      </c>
      <c r="C1249" s="10">
        <f t="shared" si="478"/>
        <v>99000</v>
      </c>
      <c r="D1249" s="99">
        <f t="shared" si="479"/>
        <v>4752.8599999999997</v>
      </c>
      <c r="E1249" s="21">
        <f>VLOOKUP(A1248,[1]Plan1!$AY$80:$BA$314,3)</f>
        <v>4761.42</v>
      </c>
      <c r="F1249" s="121">
        <f t="shared" si="480"/>
        <v>42691</v>
      </c>
      <c r="G1249" s="100">
        <f t="shared" si="470"/>
        <v>1.8010208590197863E-3</v>
      </c>
      <c r="H1249" s="20">
        <f t="shared" si="481"/>
        <v>42719</v>
      </c>
      <c r="I1249" s="20">
        <f t="shared" si="471"/>
        <v>42719</v>
      </c>
      <c r="J1249" s="1">
        <f t="shared" si="468"/>
        <v>21</v>
      </c>
      <c r="K1249" s="1">
        <f t="shared" si="467"/>
        <v>13</v>
      </c>
      <c r="L1249" s="10">
        <f t="shared" si="472"/>
        <v>1.0011145299999999</v>
      </c>
      <c r="M1249" s="22">
        <f t="shared" si="466"/>
        <v>1.00260097</v>
      </c>
      <c r="N1249" s="22">
        <f t="shared" si="482"/>
        <v>1.2790531143470216</v>
      </c>
      <c r="O1249" s="10">
        <f t="shared" si="483"/>
        <v>1.2804786500000001</v>
      </c>
      <c r="P1249" s="10">
        <f t="shared" si="473"/>
        <v>126767.38635</v>
      </c>
      <c r="Q1249" s="101">
        <f t="shared" si="474"/>
        <v>0</v>
      </c>
      <c r="R1249" s="102">
        <f t="shared" si="475"/>
        <v>0</v>
      </c>
      <c r="S1249" s="10">
        <f t="shared" si="476"/>
        <v>0</v>
      </c>
      <c r="T1249" s="17">
        <f t="shared" si="484"/>
        <v>7.9699999999999993E-2</v>
      </c>
      <c r="U1249" s="101">
        <f t="shared" si="463"/>
        <v>171</v>
      </c>
      <c r="V1249" s="101">
        <v>252</v>
      </c>
      <c r="W1249" s="22">
        <f t="shared" si="464"/>
        <v>1.0655150905555293</v>
      </c>
      <c r="X1249" s="18">
        <f t="shared" si="465"/>
        <v>8305.1767959999997</v>
      </c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4"/>
      <c r="AJ1249" s="1"/>
      <c r="AK1249" s="20"/>
      <c r="AL1249" s="5"/>
      <c r="AM1249" s="1"/>
      <c r="AN1249" s="1"/>
      <c r="AO1249" s="1"/>
      <c r="AP1249" s="17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x14ac:dyDescent="0.2">
      <c r="A1250" s="114">
        <f t="shared" si="477"/>
        <v>42710</v>
      </c>
      <c r="B1250" s="98">
        <f t="shared" si="469"/>
        <v>135125.25032200001</v>
      </c>
      <c r="C1250" s="10">
        <f t="shared" si="478"/>
        <v>99000</v>
      </c>
      <c r="D1250" s="99">
        <f t="shared" si="479"/>
        <v>4752.8599999999997</v>
      </c>
      <c r="E1250" s="21">
        <f>VLOOKUP(A1249,[1]Plan1!$AY$80:$BA$314,3)</f>
        <v>4761.42</v>
      </c>
      <c r="F1250" s="121">
        <f t="shared" si="480"/>
        <v>42691</v>
      </c>
      <c r="G1250" s="100">
        <f t="shared" si="470"/>
        <v>1.8010208590197863E-3</v>
      </c>
      <c r="H1250" s="20">
        <f t="shared" si="481"/>
        <v>42719</v>
      </c>
      <c r="I1250" s="20">
        <f t="shared" si="471"/>
        <v>42719</v>
      </c>
      <c r="J1250" s="1">
        <f t="shared" si="468"/>
        <v>21</v>
      </c>
      <c r="K1250" s="1">
        <f t="shared" si="467"/>
        <v>14</v>
      </c>
      <c r="L1250" s="10">
        <f t="shared" si="472"/>
        <v>1.0012003199999999</v>
      </c>
      <c r="M1250" s="22">
        <f t="shared" si="466"/>
        <v>1.00260097</v>
      </c>
      <c r="N1250" s="22">
        <f t="shared" si="482"/>
        <v>1.2790531143470216</v>
      </c>
      <c r="O1250" s="10">
        <f t="shared" si="483"/>
        <v>1.28058838</v>
      </c>
      <c r="P1250" s="10">
        <f t="shared" si="473"/>
        <v>126778.24962</v>
      </c>
      <c r="Q1250" s="101">
        <f t="shared" si="474"/>
        <v>0</v>
      </c>
      <c r="R1250" s="102">
        <f t="shared" si="475"/>
        <v>0</v>
      </c>
      <c r="S1250" s="10">
        <f t="shared" si="476"/>
        <v>0</v>
      </c>
      <c r="T1250" s="17">
        <f t="shared" si="484"/>
        <v>7.9699999999999993E-2</v>
      </c>
      <c r="U1250" s="101">
        <f t="shared" si="463"/>
        <v>172</v>
      </c>
      <c r="V1250" s="101">
        <v>252</v>
      </c>
      <c r="W1250" s="22">
        <f t="shared" si="464"/>
        <v>1.0658393748714892</v>
      </c>
      <c r="X1250" s="18">
        <f t="shared" si="465"/>
        <v>8347.0007019999994</v>
      </c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4"/>
      <c r="AJ1250" s="1"/>
      <c r="AK1250" s="20"/>
      <c r="AL1250" s="5"/>
      <c r="AM1250" s="1"/>
      <c r="AN1250" s="1"/>
      <c r="AO1250" s="1"/>
      <c r="AP1250" s="17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x14ac:dyDescent="0.2">
      <c r="A1251" s="114">
        <f t="shared" si="477"/>
        <v>42711</v>
      </c>
      <c r="B1251" s="98">
        <f t="shared" si="469"/>
        <v>135177.95698300001</v>
      </c>
      <c r="C1251" s="10">
        <f t="shared" si="478"/>
        <v>99000</v>
      </c>
      <c r="D1251" s="99">
        <f t="shared" si="479"/>
        <v>4752.8599999999997</v>
      </c>
      <c r="E1251" s="21">
        <f>VLOOKUP(A1250,[1]Plan1!$AY$80:$BA$314,3)</f>
        <v>4761.42</v>
      </c>
      <c r="F1251" s="121">
        <f t="shared" si="480"/>
        <v>42691</v>
      </c>
      <c r="G1251" s="100">
        <f t="shared" si="470"/>
        <v>1.8010208590197863E-3</v>
      </c>
      <c r="H1251" s="20">
        <f t="shared" si="481"/>
        <v>42719</v>
      </c>
      <c r="I1251" s="20">
        <f t="shared" si="471"/>
        <v>42719</v>
      </c>
      <c r="J1251" s="1">
        <f t="shared" si="468"/>
        <v>21</v>
      </c>
      <c r="K1251" s="1">
        <f t="shared" si="467"/>
        <v>15</v>
      </c>
      <c r="L1251" s="10">
        <f t="shared" si="472"/>
        <v>1.0012861099999999</v>
      </c>
      <c r="M1251" s="22">
        <f t="shared" si="466"/>
        <v>1.00260097</v>
      </c>
      <c r="N1251" s="22">
        <f t="shared" si="482"/>
        <v>1.2790531143470216</v>
      </c>
      <c r="O1251" s="10">
        <f t="shared" si="483"/>
        <v>1.2806981099999999</v>
      </c>
      <c r="P1251" s="10">
        <f t="shared" si="473"/>
        <v>126789.11289</v>
      </c>
      <c r="Q1251" s="101">
        <f t="shared" si="474"/>
        <v>0</v>
      </c>
      <c r="R1251" s="102">
        <f t="shared" si="475"/>
        <v>0</v>
      </c>
      <c r="S1251" s="10">
        <f t="shared" si="476"/>
        <v>0</v>
      </c>
      <c r="T1251" s="17">
        <f t="shared" si="484"/>
        <v>7.9699999999999993E-2</v>
      </c>
      <c r="U1251" s="101">
        <f t="shared" si="463"/>
        <v>173</v>
      </c>
      <c r="V1251" s="101">
        <v>252</v>
      </c>
      <c r="W1251" s="22">
        <f t="shared" si="464"/>
        <v>1.066163757301861</v>
      </c>
      <c r="X1251" s="18">
        <f t="shared" si="465"/>
        <v>8388.8440929999997</v>
      </c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4"/>
      <c r="AJ1251" s="1"/>
      <c r="AK1251" s="20"/>
      <c r="AL1251" s="5"/>
      <c r="AM1251" s="1"/>
      <c r="AN1251" s="1"/>
      <c r="AO1251" s="1"/>
      <c r="AP1251" s="17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x14ac:dyDescent="0.2">
      <c r="A1252" s="114">
        <f t="shared" si="477"/>
        <v>42712</v>
      </c>
      <c r="B1252" s="98">
        <f t="shared" si="469"/>
        <v>135230.68537300001</v>
      </c>
      <c r="C1252" s="10">
        <f t="shared" si="478"/>
        <v>99000</v>
      </c>
      <c r="D1252" s="99">
        <f t="shared" si="479"/>
        <v>4752.8599999999997</v>
      </c>
      <c r="E1252" s="21">
        <f>VLOOKUP(A1251,[1]Plan1!$AY$80:$BA$314,3)</f>
        <v>4761.42</v>
      </c>
      <c r="F1252" s="121">
        <f t="shared" si="480"/>
        <v>42691</v>
      </c>
      <c r="G1252" s="100">
        <f t="shared" si="470"/>
        <v>1.8010208590197863E-3</v>
      </c>
      <c r="H1252" s="20">
        <f t="shared" si="481"/>
        <v>42719</v>
      </c>
      <c r="I1252" s="20">
        <f t="shared" si="471"/>
        <v>42719</v>
      </c>
      <c r="J1252" s="1">
        <f t="shared" si="468"/>
        <v>21</v>
      </c>
      <c r="K1252" s="1">
        <f t="shared" si="467"/>
        <v>16</v>
      </c>
      <c r="L1252" s="10">
        <f t="shared" si="472"/>
        <v>1.00137191</v>
      </c>
      <c r="M1252" s="22">
        <f t="shared" si="466"/>
        <v>1.00260097</v>
      </c>
      <c r="N1252" s="22">
        <f t="shared" si="482"/>
        <v>1.2790531143470216</v>
      </c>
      <c r="O1252" s="10">
        <f t="shared" si="483"/>
        <v>1.2808078599999999</v>
      </c>
      <c r="P1252" s="10">
        <f t="shared" si="473"/>
        <v>126799.97814000001</v>
      </c>
      <c r="Q1252" s="101">
        <f t="shared" si="474"/>
        <v>0</v>
      </c>
      <c r="R1252" s="102">
        <f t="shared" si="475"/>
        <v>0</v>
      </c>
      <c r="S1252" s="10">
        <f t="shared" si="476"/>
        <v>0</v>
      </c>
      <c r="T1252" s="17">
        <f t="shared" si="484"/>
        <v>7.9699999999999993E-2</v>
      </c>
      <c r="U1252" s="101">
        <f t="shared" si="463"/>
        <v>174</v>
      </c>
      <c r="V1252" s="101">
        <v>252</v>
      </c>
      <c r="W1252" s="22">
        <f t="shared" si="464"/>
        <v>1.0664882388581338</v>
      </c>
      <c r="X1252" s="18">
        <f t="shared" si="465"/>
        <v>8430.7072329999992</v>
      </c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4"/>
      <c r="AJ1252" s="1"/>
      <c r="AK1252" s="20"/>
      <c r="AL1252" s="5"/>
      <c r="AM1252" s="1"/>
      <c r="AN1252" s="1"/>
      <c r="AO1252" s="1"/>
      <c r="AP1252" s="17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x14ac:dyDescent="0.2">
      <c r="A1253" s="114">
        <f t="shared" si="477"/>
        <v>42713</v>
      </c>
      <c r="B1253" s="98">
        <f t="shared" si="469"/>
        <v>135283.43219999998</v>
      </c>
      <c r="C1253" s="10">
        <f t="shared" si="478"/>
        <v>99000</v>
      </c>
      <c r="D1253" s="99">
        <f t="shared" si="479"/>
        <v>4752.8599999999997</v>
      </c>
      <c r="E1253" s="21">
        <f>VLOOKUP(A1252,[1]Plan1!$AY$80:$BA$314,3)</f>
        <v>4761.42</v>
      </c>
      <c r="F1253" s="121">
        <f t="shared" si="480"/>
        <v>42691</v>
      </c>
      <c r="G1253" s="100">
        <f t="shared" si="470"/>
        <v>1.8010208590197863E-3</v>
      </c>
      <c r="H1253" s="20">
        <f t="shared" si="481"/>
        <v>42719</v>
      </c>
      <c r="I1253" s="20">
        <f t="shared" si="471"/>
        <v>42719</v>
      </c>
      <c r="J1253" s="1">
        <f t="shared" si="468"/>
        <v>21</v>
      </c>
      <c r="K1253" s="1">
        <f t="shared" si="467"/>
        <v>17</v>
      </c>
      <c r="L1253" s="10">
        <f t="shared" si="472"/>
        <v>1.0014577099999999</v>
      </c>
      <c r="M1253" s="22">
        <f t="shared" si="466"/>
        <v>1.00260097</v>
      </c>
      <c r="N1253" s="22">
        <f t="shared" si="482"/>
        <v>1.2790531143470216</v>
      </c>
      <c r="O1253" s="10">
        <f t="shared" si="483"/>
        <v>1.2809176</v>
      </c>
      <c r="P1253" s="10">
        <f t="shared" si="473"/>
        <v>126810.84239999999</v>
      </c>
      <c r="Q1253" s="101">
        <f t="shared" si="474"/>
        <v>0</v>
      </c>
      <c r="R1253" s="102">
        <f t="shared" si="475"/>
        <v>0</v>
      </c>
      <c r="S1253" s="10">
        <f t="shared" si="476"/>
        <v>0</v>
      </c>
      <c r="T1253" s="17">
        <f t="shared" si="484"/>
        <v>7.9699999999999993E-2</v>
      </c>
      <c r="U1253" s="101">
        <f t="shared" ref="U1253:U1316" si="485">IF(Q1252&gt;0,1,IF(K1253=K1252,U1252,U1252+1))</f>
        <v>175</v>
      </c>
      <c r="V1253" s="101">
        <v>252</v>
      </c>
      <c r="W1253" s="22">
        <f t="shared" si="464"/>
        <v>1.0668128185288188</v>
      </c>
      <c r="X1253" s="18">
        <f t="shared" si="465"/>
        <v>8472.5897999999997</v>
      </c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4"/>
      <c r="AJ1253" s="1"/>
      <c r="AK1253" s="20"/>
      <c r="AL1253" s="5"/>
      <c r="AM1253" s="1"/>
      <c r="AN1253" s="1"/>
      <c r="AO1253" s="1"/>
      <c r="AP1253" s="17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x14ac:dyDescent="0.2">
      <c r="A1254" s="114">
        <f t="shared" si="477"/>
        <v>42714</v>
      </c>
      <c r="B1254" s="98">
        <f t="shared" si="469"/>
        <v>135336.20194900001</v>
      </c>
      <c r="C1254" s="10">
        <f t="shared" si="478"/>
        <v>99000</v>
      </c>
      <c r="D1254" s="99">
        <f t="shared" si="479"/>
        <v>4752.8599999999997</v>
      </c>
      <c r="E1254" s="21">
        <f>VLOOKUP(A1253,[1]Plan1!$AY$80:$BA$314,3)</f>
        <v>4761.42</v>
      </c>
      <c r="F1254" s="121">
        <f t="shared" si="480"/>
        <v>42691</v>
      </c>
      <c r="G1254" s="100">
        <f t="shared" si="470"/>
        <v>1.8010208590197863E-3</v>
      </c>
      <c r="H1254" s="20">
        <f t="shared" si="481"/>
        <v>42719</v>
      </c>
      <c r="I1254" s="20">
        <f t="shared" si="471"/>
        <v>42719</v>
      </c>
      <c r="J1254" s="1">
        <f t="shared" si="468"/>
        <v>21</v>
      </c>
      <c r="K1254" s="1">
        <f t="shared" si="467"/>
        <v>18</v>
      </c>
      <c r="L1254" s="10">
        <f t="shared" si="472"/>
        <v>1.00154353</v>
      </c>
      <c r="M1254" s="22">
        <f t="shared" si="466"/>
        <v>1.00260097</v>
      </c>
      <c r="N1254" s="22">
        <f t="shared" si="482"/>
        <v>1.2790531143470216</v>
      </c>
      <c r="O1254" s="10">
        <f t="shared" si="483"/>
        <v>1.2810273700000001</v>
      </c>
      <c r="P1254" s="10">
        <f t="shared" si="473"/>
        <v>126821.70963</v>
      </c>
      <c r="Q1254" s="101">
        <f t="shared" si="474"/>
        <v>0</v>
      </c>
      <c r="R1254" s="102">
        <f t="shared" si="475"/>
        <v>0</v>
      </c>
      <c r="S1254" s="10">
        <f t="shared" si="476"/>
        <v>0</v>
      </c>
      <c r="T1254" s="17">
        <f t="shared" si="484"/>
        <v>7.9699999999999993E-2</v>
      </c>
      <c r="U1254" s="101">
        <f t="shared" si="485"/>
        <v>176</v>
      </c>
      <c r="V1254" s="101">
        <v>252</v>
      </c>
      <c r="W1254" s="22">
        <f t="shared" si="464"/>
        <v>1.0671374983368938</v>
      </c>
      <c r="X1254" s="18">
        <f t="shared" si="465"/>
        <v>8514.4923190000009</v>
      </c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4"/>
      <c r="AJ1254" s="1"/>
      <c r="AK1254" s="20"/>
      <c r="AL1254" s="5"/>
      <c r="AM1254" s="1"/>
      <c r="AN1254" s="1"/>
      <c r="AO1254" s="1"/>
      <c r="AP1254" s="17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x14ac:dyDescent="0.2">
      <c r="A1255" s="114">
        <f t="shared" si="477"/>
        <v>42715</v>
      </c>
      <c r="B1255" s="98">
        <f t="shared" si="469"/>
        <v>135336.20194900001</v>
      </c>
      <c r="C1255" s="10">
        <f t="shared" si="478"/>
        <v>99000</v>
      </c>
      <c r="D1255" s="99">
        <f t="shared" si="479"/>
        <v>4752.8599999999997</v>
      </c>
      <c r="E1255" s="21">
        <f>VLOOKUP(A1254,[1]Plan1!$AY$80:$BA$314,3)</f>
        <v>4761.42</v>
      </c>
      <c r="F1255" s="121">
        <f t="shared" si="480"/>
        <v>42691</v>
      </c>
      <c r="G1255" s="100">
        <f t="shared" si="470"/>
        <v>1.8010208590197863E-3</v>
      </c>
      <c r="H1255" s="20">
        <f t="shared" si="481"/>
        <v>42719</v>
      </c>
      <c r="I1255" s="20">
        <f t="shared" si="471"/>
        <v>42719</v>
      </c>
      <c r="J1255" s="1">
        <f t="shared" si="468"/>
        <v>21</v>
      </c>
      <c r="K1255" s="1">
        <f t="shared" si="467"/>
        <v>18</v>
      </c>
      <c r="L1255" s="10">
        <f t="shared" si="472"/>
        <v>1.00154353</v>
      </c>
      <c r="M1255" s="22">
        <f t="shared" si="466"/>
        <v>1.00260097</v>
      </c>
      <c r="N1255" s="22">
        <f t="shared" si="482"/>
        <v>1.2790531143470216</v>
      </c>
      <c r="O1255" s="10">
        <f t="shared" si="483"/>
        <v>1.2810273700000001</v>
      </c>
      <c r="P1255" s="10">
        <f t="shared" si="473"/>
        <v>126821.70963</v>
      </c>
      <c r="Q1255" s="101">
        <f t="shared" si="474"/>
        <v>0</v>
      </c>
      <c r="R1255" s="102">
        <f t="shared" si="475"/>
        <v>0</v>
      </c>
      <c r="S1255" s="10">
        <f t="shared" si="476"/>
        <v>0</v>
      </c>
      <c r="T1255" s="17">
        <f t="shared" si="484"/>
        <v>7.9699999999999993E-2</v>
      </c>
      <c r="U1255" s="101">
        <f t="shared" si="485"/>
        <v>176</v>
      </c>
      <c r="V1255" s="101">
        <v>252</v>
      </c>
      <c r="W1255" s="22">
        <f t="shared" si="464"/>
        <v>1.0671374983368938</v>
      </c>
      <c r="X1255" s="18">
        <f t="shared" si="465"/>
        <v>8514.4923190000009</v>
      </c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4"/>
      <c r="AJ1255" s="1"/>
      <c r="AK1255" s="20"/>
      <c r="AL1255" s="5"/>
      <c r="AM1255" s="1"/>
      <c r="AN1255" s="1"/>
      <c r="AO1255" s="1"/>
      <c r="AP1255" s="17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x14ac:dyDescent="0.2">
      <c r="A1256" s="114">
        <f t="shared" si="477"/>
        <v>42716</v>
      </c>
      <c r="B1256" s="98">
        <f t="shared" si="469"/>
        <v>135336.20194900001</v>
      </c>
      <c r="C1256" s="10">
        <f t="shared" si="478"/>
        <v>99000</v>
      </c>
      <c r="D1256" s="99">
        <f t="shared" si="479"/>
        <v>4752.8599999999997</v>
      </c>
      <c r="E1256" s="21">
        <f>VLOOKUP(A1255,[1]Plan1!$AY$80:$BA$314,3)</f>
        <v>4761.42</v>
      </c>
      <c r="F1256" s="121">
        <f t="shared" si="480"/>
        <v>42691</v>
      </c>
      <c r="G1256" s="100">
        <f t="shared" si="470"/>
        <v>1.8010208590197863E-3</v>
      </c>
      <c r="H1256" s="20">
        <f t="shared" si="481"/>
        <v>42719</v>
      </c>
      <c r="I1256" s="20">
        <f t="shared" si="471"/>
        <v>42719</v>
      </c>
      <c r="J1256" s="1">
        <f t="shared" si="468"/>
        <v>21</v>
      </c>
      <c r="K1256" s="1">
        <f t="shared" si="467"/>
        <v>18</v>
      </c>
      <c r="L1256" s="10">
        <f t="shared" si="472"/>
        <v>1.00154353</v>
      </c>
      <c r="M1256" s="22">
        <f t="shared" si="466"/>
        <v>1.00260097</v>
      </c>
      <c r="N1256" s="22">
        <f t="shared" si="482"/>
        <v>1.2790531143470216</v>
      </c>
      <c r="O1256" s="10">
        <f t="shared" si="483"/>
        <v>1.2810273700000001</v>
      </c>
      <c r="P1256" s="10">
        <f t="shared" si="473"/>
        <v>126821.70963</v>
      </c>
      <c r="Q1256" s="101">
        <f t="shared" si="474"/>
        <v>0</v>
      </c>
      <c r="R1256" s="102">
        <f t="shared" si="475"/>
        <v>0</v>
      </c>
      <c r="S1256" s="10">
        <f t="shared" si="476"/>
        <v>0</v>
      </c>
      <c r="T1256" s="17">
        <f t="shared" si="484"/>
        <v>7.9699999999999993E-2</v>
      </c>
      <c r="U1256" s="101">
        <f t="shared" si="485"/>
        <v>176</v>
      </c>
      <c r="V1256" s="101">
        <v>252</v>
      </c>
      <c r="W1256" s="22">
        <f t="shared" si="464"/>
        <v>1.0671374983368938</v>
      </c>
      <c r="X1256" s="18">
        <f t="shared" si="465"/>
        <v>8514.4923190000009</v>
      </c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4"/>
      <c r="AJ1256" s="1"/>
      <c r="AK1256" s="20"/>
      <c r="AL1256" s="5"/>
      <c r="AM1256" s="1"/>
      <c r="AN1256" s="1"/>
      <c r="AO1256" s="1"/>
      <c r="AP1256" s="17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x14ac:dyDescent="0.2">
      <c r="A1257" s="114">
        <f t="shared" si="477"/>
        <v>42717</v>
      </c>
      <c r="B1257" s="98">
        <f t="shared" si="469"/>
        <v>135388.990013</v>
      </c>
      <c r="C1257" s="10">
        <f t="shared" si="478"/>
        <v>99000</v>
      </c>
      <c r="D1257" s="99">
        <f t="shared" si="479"/>
        <v>4752.8599999999997</v>
      </c>
      <c r="E1257" s="21">
        <f>VLOOKUP(A1256,[1]Plan1!$AY$80:$BA$314,3)</f>
        <v>4761.42</v>
      </c>
      <c r="F1257" s="121">
        <f t="shared" si="480"/>
        <v>42691</v>
      </c>
      <c r="G1257" s="100">
        <f t="shared" si="470"/>
        <v>1.8010208590197863E-3</v>
      </c>
      <c r="H1257" s="20">
        <f t="shared" si="481"/>
        <v>42719</v>
      </c>
      <c r="I1257" s="20">
        <f t="shared" si="471"/>
        <v>42719</v>
      </c>
      <c r="J1257" s="1">
        <f t="shared" si="468"/>
        <v>21</v>
      </c>
      <c r="K1257" s="1">
        <f t="shared" si="467"/>
        <v>19</v>
      </c>
      <c r="L1257" s="10">
        <f t="shared" si="472"/>
        <v>1.00162935</v>
      </c>
      <c r="M1257" s="22">
        <f t="shared" si="466"/>
        <v>1.00260097</v>
      </c>
      <c r="N1257" s="22">
        <f t="shared" si="482"/>
        <v>1.2790531143470216</v>
      </c>
      <c r="O1257" s="10">
        <f t="shared" si="483"/>
        <v>1.2811371300000001</v>
      </c>
      <c r="P1257" s="10">
        <f t="shared" si="473"/>
        <v>126832.57587</v>
      </c>
      <c r="Q1257" s="101">
        <f t="shared" si="474"/>
        <v>0</v>
      </c>
      <c r="R1257" s="102">
        <f t="shared" si="475"/>
        <v>0</v>
      </c>
      <c r="S1257" s="10">
        <f t="shared" si="476"/>
        <v>0</v>
      </c>
      <c r="T1257" s="17">
        <f t="shared" si="484"/>
        <v>7.9699999999999993E-2</v>
      </c>
      <c r="U1257" s="101">
        <f t="shared" si="485"/>
        <v>177</v>
      </c>
      <c r="V1257" s="101">
        <v>252</v>
      </c>
      <c r="W1257" s="22">
        <f t="shared" ref="W1257:W1320" si="486">ROUND((1+T1257)^TRUNC((U1257/V1257),9),9)*ROUND((W$1000/((8625.3/P$1000)+1)),9)</f>
        <v>1.0674622752478917</v>
      </c>
      <c r="X1257" s="18">
        <f t="shared" ref="X1257:X1320" si="487">TRUNC((P1257*(W1257-1)),6)</f>
        <v>8556.414143</v>
      </c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4"/>
      <c r="AJ1257" s="1"/>
      <c r="AK1257" s="20"/>
      <c r="AL1257" s="5"/>
      <c r="AM1257" s="1"/>
      <c r="AN1257" s="1"/>
      <c r="AO1257" s="1"/>
      <c r="AP1257" s="17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x14ac:dyDescent="0.2">
      <c r="A1258" s="114">
        <f t="shared" si="477"/>
        <v>42718</v>
      </c>
      <c r="B1258" s="98">
        <f t="shared" si="469"/>
        <v>135441.80100900002</v>
      </c>
      <c r="C1258" s="10">
        <f t="shared" si="478"/>
        <v>99000</v>
      </c>
      <c r="D1258" s="99">
        <f t="shared" si="479"/>
        <v>4752.8599999999997</v>
      </c>
      <c r="E1258" s="21">
        <f>VLOOKUP(A1257,[1]Plan1!$AY$80:$BA$314,3)</f>
        <v>4761.42</v>
      </c>
      <c r="F1258" s="121">
        <f t="shared" si="480"/>
        <v>42691</v>
      </c>
      <c r="G1258" s="100">
        <f t="shared" si="470"/>
        <v>1.8010208590197863E-3</v>
      </c>
      <c r="H1258" s="20">
        <f t="shared" si="481"/>
        <v>42719</v>
      </c>
      <c r="I1258" s="20">
        <f t="shared" si="471"/>
        <v>42719</v>
      </c>
      <c r="J1258" s="1">
        <f t="shared" si="468"/>
        <v>21</v>
      </c>
      <c r="K1258" s="1">
        <f t="shared" si="467"/>
        <v>20</v>
      </c>
      <c r="L1258" s="10">
        <f t="shared" si="472"/>
        <v>1.0017151799999999</v>
      </c>
      <c r="M1258" s="22">
        <f t="shared" ref="M1258:M1321" si="488">IF(I1258&gt;I1257,L1257,M1257)</f>
        <v>1.00260097</v>
      </c>
      <c r="N1258" s="22">
        <f t="shared" si="482"/>
        <v>1.2790531143470216</v>
      </c>
      <c r="O1258" s="10">
        <f t="shared" si="483"/>
        <v>1.2812469200000001</v>
      </c>
      <c r="P1258" s="10">
        <f t="shared" si="473"/>
        <v>126843.44508</v>
      </c>
      <c r="Q1258" s="101">
        <f t="shared" si="474"/>
        <v>0</v>
      </c>
      <c r="R1258" s="102">
        <f t="shared" si="475"/>
        <v>0</v>
      </c>
      <c r="S1258" s="10">
        <f t="shared" si="476"/>
        <v>0</v>
      </c>
      <c r="T1258" s="17">
        <f t="shared" si="484"/>
        <v>7.9699999999999993E-2</v>
      </c>
      <c r="U1258" s="101">
        <f t="shared" si="485"/>
        <v>178</v>
      </c>
      <c r="V1258" s="101">
        <v>252</v>
      </c>
      <c r="W1258" s="22">
        <f t="shared" si="486"/>
        <v>1.0677871522962794</v>
      </c>
      <c r="X1258" s="18">
        <f t="shared" si="487"/>
        <v>8598.3559289999994</v>
      </c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4"/>
      <c r="AJ1258" s="1"/>
      <c r="AK1258" s="20"/>
      <c r="AL1258" s="5"/>
      <c r="AM1258" s="1"/>
      <c r="AN1258" s="1"/>
      <c r="AO1258" s="1"/>
      <c r="AP1258" s="17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x14ac:dyDescent="0.2">
      <c r="A1259" s="114">
        <f t="shared" si="477"/>
        <v>42719</v>
      </c>
      <c r="B1259" s="98">
        <f t="shared" si="469"/>
        <v>135494.631513</v>
      </c>
      <c r="C1259" s="10">
        <f t="shared" si="478"/>
        <v>99000</v>
      </c>
      <c r="D1259" s="99">
        <f t="shared" si="479"/>
        <v>4752.8599999999997</v>
      </c>
      <c r="E1259" s="21">
        <f>VLOOKUP(A1258,[1]Plan1!$AY$80:$BA$314,3)</f>
        <v>4761.42</v>
      </c>
      <c r="F1259" s="121">
        <f t="shared" si="480"/>
        <v>42691</v>
      </c>
      <c r="G1259" s="100">
        <f t="shared" si="470"/>
        <v>1.8010208590197863E-3</v>
      </c>
      <c r="H1259" s="20">
        <f t="shared" si="481"/>
        <v>42751</v>
      </c>
      <c r="I1259" s="20">
        <f t="shared" si="471"/>
        <v>42719</v>
      </c>
      <c r="J1259" s="1">
        <f t="shared" si="468"/>
        <v>21</v>
      </c>
      <c r="K1259" s="1">
        <f t="shared" ref="K1259:K1322" si="489">(J1259-(NETWORKDAYS(A1259,I1259,AK$118:AK$502)-1))</f>
        <v>21</v>
      </c>
      <c r="L1259" s="10">
        <f t="shared" si="472"/>
        <v>1.00180102</v>
      </c>
      <c r="M1259" s="22">
        <f t="shared" si="488"/>
        <v>1.00260097</v>
      </c>
      <c r="N1259" s="22">
        <f t="shared" si="482"/>
        <v>1.2790531143470216</v>
      </c>
      <c r="O1259" s="10">
        <f t="shared" si="483"/>
        <v>1.2813567100000001</v>
      </c>
      <c r="P1259" s="10">
        <f t="shared" si="473"/>
        <v>126854.31428999999</v>
      </c>
      <c r="Q1259" s="101">
        <f t="shared" si="474"/>
        <v>0</v>
      </c>
      <c r="R1259" s="102">
        <f t="shared" si="475"/>
        <v>0</v>
      </c>
      <c r="S1259" s="10">
        <f t="shared" si="476"/>
        <v>0</v>
      </c>
      <c r="T1259" s="17">
        <f t="shared" si="484"/>
        <v>7.9699999999999993E-2</v>
      </c>
      <c r="U1259" s="101">
        <f t="shared" si="485"/>
        <v>179</v>
      </c>
      <c r="V1259" s="101">
        <v>252</v>
      </c>
      <c r="W1259" s="22">
        <f t="shared" si="486"/>
        <v>1.0681121274590797</v>
      </c>
      <c r="X1259" s="18">
        <f t="shared" si="487"/>
        <v>8640.317223</v>
      </c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4"/>
      <c r="AJ1259" s="1"/>
      <c r="AK1259" s="20"/>
      <c r="AL1259" s="5"/>
      <c r="AM1259" s="1"/>
      <c r="AN1259" s="1"/>
      <c r="AO1259" s="1"/>
      <c r="AP1259" s="17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x14ac:dyDescent="0.2">
      <c r="A1260" s="114">
        <f t="shared" si="477"/>
        <v>42720</v>
      </c>
      <c r="B1260" s="98">
        <f t="shared" si="469"/>
        <v>135554.31791399998</v>
      </c>
      <c r="C1260" s="10">
        <f t="shared" si="478"/>
        <v>99000</v>
      </c>
      <c r="D1260" s="99">
        <f t="shared" si="479"/>
        <v>4761.42</v>
      </c>
      <c r="E1260" s="21">
        <f>VLOOKUP(A1259,[1]Plan1!$AY$80:$BA$314,3)</f>
        <v>4775.7</v>
      </c>
      <c r="F1260" s="121">
        <f t="shared" si="480"/>
        <v>42720</v>
      </c>
      <c r="G1260" s="100">
        <f t="shared" si="470"/>
        <v>2.9991053089204467E-3</v>
      </c>
      <c r="H1260" s="20">
        <f t="shared" si="481"/>
        <v>42751</v>
      </c>
      <c r="I1260" s="20">
        <f t="shared" si="471"/>
        <v>42751</v>
      </c>
      <c r="J1260" s="1">
        <f t="shared" si="468"/>
        <v>22</v>
      </c>
      <c r="K1260" s="1">
        <f t="shared" si="489"/>
        <v>1</v>
      </c>
      <c r="L1260" s="10">
        <f t="shared" si="472"/>
        <v>1.0001361200000001</v>
      </c>
      <c r="M1260" s="22">
        <f t="shared" si="488"/>
        <v>1.00180102</v>
      </c>
      <c r="N1260" s="22">
        <f t="shared" si="482"/>
        <v>1.281356714587023</v>
      </c>
      <c r="O1260" s="10">
        <f t="shared" si="483"/>
        <v>1.2815311300000001</v>
      </c>
      <c r="P1260" s="10">
        <f t="shared" si="473"/>
        <v>126871.58186999999</v>
      </c>
      <c r="Q1260" s="101">
        <f t="shared" si="474"/>
        <v>0</v>
      </c>
      <c r="R1260" s="102">
        <f t="shared" si="475"/>
        <v>0</v>
      </c>
      <c r="S1260" s="10">
        <f t="shared" si="476"/>
        <v>0</v>
      </c>
      <c r="T1260" s="17">
        <f t="shared" si="484"/>
        <v>7.9699999999999993E-2</v>
      </c>
      <c r="U1260" s="101">
        <f t="shared" si="485"/>
        <v>180</v>
      </c>
      <c r="V1260" s="101">
        <v>252</v>
      </c>
      <c r="W1260" s="22">
        <f t="shared" si="486"/>
        <v>1.0684372017477803</v>
      </c>
      <c r="X1260" s="18">
        <f t="shared" si="487"/>
        <v>8682.7360439999993</v>
      </c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4"/>
      <c r="AJ1260" s="1"/>
      <c r="AK1260" s="20"/>
      <c r="AL1260" s="5"/>
      <c r="AM1260" s="1"/>
      <c r="AN1260" s="1"/>
      <c r="AO1260" s="1"/>
      <c r="AP1260" s="17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x14ac:dyDescent="0.2">
      <c r="A1261" s="114">
        <f t="shared" si="477"/>
        <v>42721</v>
      </c>
      <c r="B1261" s="98">
        <f t="shared" si="469"/>
        <v>135614.03129399999</v>
      </c>
      <c r="C1261" s="10">
        <f t="shared" si="478"/>
        <v>99000</v>
      </c>
      <c r="D1261" s="99">
        <f t="shared" si="479"/>
        <v>4761.42</v>
      </c>
      <c r="E1261" s="21">
        <f>VLOOKUP(A1260,[1]Plan1!$AY$80:$BA$314,3)</f>
        <v>4775.7</v>
      </c>
      <c r="F1261" s="121">
        <f t="shared" si="480"/>
        <v>42720</v>
      </c>
      <c r="G1261" s="100">
        <f t="shared" si="470"/>
        <v>2.9991053089204467E-3</v>
      </c>
      <c r="H1261" s="20">
        <f t="shared" si="481"/>
        <v>42751</v>
      </c>
      <c r="I1261" s="20">
        <f t="shared" si="471"/>
        <v>42751</v>
      </c>
      <c r="J1261" s="1">
        <f t="shared" si="468"/>
        <v>22</v>
      </c>
      <c r="K1261" s="1">
        <f t="shared" si="489"/>
        <v>2</v>
      </c>
      <c r="L1261" s="10">
        <f t="shared" si="472"/>
        <v>1.00027227</v>
      </c>
      <c r="M1261" s="22">
        <f t="shared" si="488"/>
        <v>1.00180102</v>
      </c>
      <c r="N1261" s="22">
        <f t="shared" si="482"/>
        <v>1.281356714587023</v>
      </c>
      <c r="O1261" s="10">
        <f t="shared" si="483"/>
        <v>1.2817055799999999</v>
      </c>
      <c r="P1261" s="10">
        <f t="shared" si="473"/>
        <v>126888.85242</v>
      </c>
      <c r="Q1261" s="101">
        <f t="shared" si="474"/>
        <v>0</v>
      </c>
      <c r="R1261" s="102">
        <f t="shared" si="475"/>
        <v>0</v>
      </c>
      <c r="S1261" s="10">
        <f t="shared" si="476"/>
        <v>0</v>
      </c>
      <c r="T1261" s="17">
        <f t="shared" si="484"/>
        <v>7.9699999999999993E-2</v>
      </c>
      <c r="U1261" s="101">
        <f t="shared" si="485"/>
        <v>181</v>
      </c>
      <c r="V1261" s="101">
        <v>252</v>
      </c>
      <c r="W1261" s="22">
        <f t="shared" si="486"/>
        <v>1.068762375162382</v>
      </c>
      <c r="X1261" s="18">
        <f t="shared" si="487"/>
        <v>8725.1788739999993</v>
      </c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4"/>
      <c r="AJ1261" s="1"/>
      <c r="AK1261" s="20"/>
      <c r="AL1261" s="5"/>
      <c r="AM1261" s="1"/>
      <c r="AN1261" s="1"/>
      <c r="AO1261" s="1"/>
      <c r="AP1261" s="17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x14ac:dyDescent="0.2">
      <c r="A1262" s="114">
        <f t="shared" si="477"/>
        <v>42722</v>
      </c>
      <c r="B1262" s="98">
        <f t="shared" si="469"/>
        <v>135614.03129399999</v>
      </c>
      <c r="C1262" s="10">
        <f t="shared" si="478"/>
        <v>99000</v>
      </c>
      <c r="D1262" s="99">
        <f t="shared" si="479"/>
        <v>4761.42</v>
      </c>
      <c r="E1262" s="21">
        <f>VLOOKUP(A1261,[1]Plan1!$AY$80:$BA$314,3)</f>
        <v>4775.7</v>
      </c>
      <c r="F1262" s="121">
        <f t="shared" si="480"/>
        <v>42720</v>
      </c>
      <c r="G1262" s="100">
        <f t="shared" si="470"/>
        <v>2.9991053089204467E-3</v>
      </c>
      <c r="H1262" s="20">
        <f t="shared" si="481"/>
        <v>42751</v>
      </c>
      <c r="I1262" s="20">
        <f t="shared" si="471"/>
        <v>42751</v>
      </c>
      <c r="J1262" s="1">
        <f t="shared" si="468"/>
        <v>22</v>
      </c>
      <c r="K1262" s="1">
        <f t="shared" si="489"/>
        <v>2</v>
      </c>
      <c r="L1262" s="10">
        <f t="shared" si="472"/>
        <v>1.00027227</v>
      </c>
      <c r="M1262" s="22">
        <f t="shared" si="488"/>
        <v>1.00180102</v>
      </c>
      <c r="N1262" s="22">
        <f t="shared" si="482"/>
        <v>1.281356714587023</v>
      </c>
      <c r="O1262" s="10">
        <f t="shared" si="483"/>
        <v>1.2817055799999999</v>
      </c>
      <c r="P1262" s="10">
        <f t="shared" si="473"/>
        <v>126888.85242</v>
      </c>
      <c r="Q1262" s="101">
        <f t="shared" si="474"/>
        <v>0</v>
      </c>
      <c r="R1262" s="102">
        <f t="shared" si="475"/>
        <v>0</v>
      </c>
      <c r="S1262" s="10">
        <f t="shared" si="476"/>
        <v>0</v>
      </c>
      <c r="T1262" s="17">
        <f t="shared" si="484"/>
        <v>7.9699999999999993E-2</v>
      </c>
      <c r="U1262" s="101">
        <f t="shared" si="485"/>
        <v>181</v>
      </c>
      <c r="V1262" s="101">
        <v>252</v>
      </c>
      <c r="W1262" s="22">
        <f t="shared" si="486"/>
        <v>1.068762375162382</v>
      </c>
      <c r="X1262" s="18">
        <f t="shared" si="487"/>
        <v>8725.1788739999993</v>
      </c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4"/>
      <c r="AJ1262" s="1"/>
      <c r="AK1262" s="20"/>
      <c r="AL1262" s="5"/>
      <c r="AM1262" s="1"/>
      <c r="AN1262" s="1"/>
      <c r="AO1262" s="1"/>
      <c r="AP1262" s="17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x14ac:dyDescent="0.2">
      <c r="A1263" s="114">
        <f t="shared" si="477"/>
        <v>42723</v>
      </c>
      <c r="B1263" s="98">
        <f t="shared" si="469"/>
        <v>135614.03129399999</v>
      </c>
      <c r="C1263" s="10">
        <f t="shared" si="478"/>
        <v>99000</v>
      </c>
      <c r="D1263" s="99">
        <f t="shared" si="479"/>
        <v>4761.42</v>
      </c>
      <c r="E1263" s="21">
        <f>VLOOKUP(A1262,[1]Plan1!$AY$80:$BA$314,3)</f>
        <v>4775.7</v>
      </c>
      <c r="F1263" s="121">
        <f t="shared" si="480"/>
        <v>42720</v>
      </c>
      <c r="G1263" s="100">
        <f t="shared" si="470"/>
        <v>2.9991053089204467E-3</v>
      </c>
      <c r="H1263" s="20">
        <f t="shared" si="481"/>
        <v>42751</v>
      </c>
      <c r="I1263" s="20">
        <f t="shared" si="471"/>
        <v>42751</v>
      </c>
      <c r="J1263" s="1">
        <f t="shared" si="468"/>
        <v>22</v>
      </c>
      <c r="K1263" s="1">
        <f t="shared" si="489"/>
        <v>2</v>
      </c>
      <c r="L1263" s="10">
        <f t="shared" si="472"/>
        <v>1.00027227</v>
      </c>
      <c r="M1263" s="22">
        <f t="shared" si="488"/>
        <v>1.00180102</v>
      </c>
      <c r="N1263" s="22">
        <f t="shared" si="482"/>
        <v>1.281356714587023</v>
      </c>
      <c r="O1263" s="10">
        <f t="shared" si="483"/>
        <v>1.2817055799999999</v>
      </c>
      <c r="P1263" s="10">
        <f t="shared" si="473"/>
        <v>126888.85242</v>
      </c>
      <c r="Q1263" s="101">
        <f t="shared" si="474"/>
        <v>0</v>
      </c>
      <c r="R1263" s="102">
        <f t="shared" si="475"/>
        <v>0</v>
      </c>
      <c r="S1263" s="10">
        <f t="shared" si="476"/>
        <v>0</v>
      </c>
      <c r="T1263" s="17">
        <f t="shared" si="484"/>
        <v>7.9699999999999993E-2</v>
      </c>
      <c r="U1263" s="101">
        <f t="shared" si="485"/>
        <v>181</v>
      </c>
      <c r="V1263" s="101">
        <v>252</v>
      </c>
      <c r="W1263" s="22">
        <f t="shared" si="486"/>
        <v>1.068762375162382</v>
      </c>
      <c r="X1263" s="18">
        <f t="shared" si="487"/>
        <v>8725.1788739999993</v>
      </c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4"/>
      <c r="AJ1263" s="1"/>
      <c r="AK1263" s="20"/>
      <c r="AL1263" s="5"/>
      <c r="AM1263" s="1"/>
      <c r="AN1263" s="1"/>
      <c r="AO1263" s="1"/>
      <c r="AP1263" s="17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x14ac:dyDescent="0.2">
      <c r="A1264" s="114">
        <f t="shared" si="477"/>
        <v>42724</v>
      </c>
      <c r="B1264" s="98">
        <f t="shared" si="469"/>
        <v>135673.77271799999</v>
      </c>
      <c r="C1264" s="10">
        <f t="shared" si="478"/>
        <v>99000</v>
      </c>
      <c r="D1264" s="99">
        <f t="shared" si="479"/>
        <v>4761.42</v>
      </c>
      <c r="E1264" s="21">
        <f>VLOOKUP(A1263,[1]Plan1!$AY$80:$BA$314,3)</f>
        <v>4775.7</v>
      </c>
      <c r="F1264" s="121">
        <f t="shared" si="480"/>
        <v>42720</v>
      </c>
      <c r="G1264" s="100">
        <f t="shared" si="470"/>
        <v>2.9991053089204467E-3</v>
      </c>
      <c r="H1264" s="20">
        <f t="shared" si="481"/>
        <v>42751</v>
      </c>
      <c r="I1264" s="20">
        <f t="shared" si="471"/>
        <v>42751</v>
      </c>
      <c r="J1264" s="1">
        <f t="shared" si="468"/>
        <v>22</v>
      </c>
      <c r="K1264" s="1">
        <f t="shared" si="489"/>
        <v>3</v>
      </c>
      <c r="L1264" s="10">
        <f t="shared" si="472"/>
        <v>1.00040844</v>
      </c>
      <c r="M1264" s="22">
        <f t="shared" si="488"/>
        <v>1.00180102</v>
      </c>
      <c r="N1264" s="22">
        <f t="shared" si="482"/>
        <v>1.281356714587023</v>
      </c>
      <c r="O1264" s="10">
        <f t="shared" si="483"/>
        <v>1.2818800699999999</v>
      </c>
      <c r="P1264" s="10">
        <f t="shared" si="473"/>
        <v>126906.12693</v>
      </c>
      <c r="Q1264" s="101">
        <f t="shared" si="474"/>
        <v>0</v>
      </c>
      <c r="R1264" s="102">
        <f t="shared" si="475"/>
        <v>0</v>
      </c>
      <c r="S1264" s="10">
        <f t="shared" si="476"/>
        <v>0</v>
      </c>
      <c r="T1264" s="17">
        <f t="shared" si="484"/>
        <v>7.9699999999999993E-2</v>
      </c>
      <c r="U1264" s="101">
        <f t="shared" si="485"/>
        <v>182</v>
      </c>
      <c r="V1264" s="101">
        <v>252</v>
      </c>
      <c r="W1264" s="22">
        <f t="shared" si="486"/>
        <v>1.069087647702885</v>
      </c>
      <c r="X1264" s="18">
        <f t="shared" si="487"/>
        <v>8767.6457879999998</v>
      </c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4"/>
      <c r="AJ1264" s="1"/>
      <c r="AK1264" s="20"/>
      <c r="AL1264" s="5"/>
      <c r="AM1264" s="1"/>
      <c r="AN1264" s="1"/>
      <c r="AO1264" s="1"/>
      <c r="AP1264" s="17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x14ac:dyDescent="0.2">
      <c r="A1265" s="114">
        <f t="shared" si="477"/>
        <v>42725</v>
      </c>
      <c r="B1265" s="98">
        <f t="shared" si="469"/>
        <v>135733.537962</v>
      </c>
      <c r="C1265" s="10">
        <f t="shared" si="478"/>
        <v>99000</v>
      </c>
      <c r="D1265" s="99">
        <f t="shared" si="479"/>
        <v>4761.42</v>
      </c>
      <c r="E1265" s="21">
        <f>VLOOKUP(A1264,[1]Plan1!$AY$80:$BA$314,3)</f>
        <v>4775.7</v>
      </c>
      <c r="F1265" s="121">
        <f t="shared" si="480"/>
        <v>42720</v>
      </c>
      <c r="G1265" s="100">
        <f t="shared" si="470"/>
        <v>2.9991053089204467E-3</v>
      </c>
      <c r="H1265" s="20">
        <f t="shared" si="481"/>
        <v>42751</v>
      </c>
      <c r="I1265" s="20">
        <f t="shared" si="471"/>
        <v>42751</v>
      </c>
      <c r="J1265" s="1">
        <f t="shared" si="468"/>
        <v>22</v>
      </c>
      <c r="K1265" s="1">
        <f t="shared" si="489"/>
        <v>4</v>
      </c>
      <c r="L1265" s="10">
        <f t="shared" si="472"/>
        <v>1.0005446200000001</v>
      </c>
      <c r="M1265" s="22">
        <f t="shared" si="488"/>
        <v>1.00180102</v>
      </c>
      <c r="N1265" s="22">
        <f t="shared" si="482"/>
        <v>1.281356714587023</v>
      </c>
      <c r="O1265" s="10">
        <f t="shared" si="483"/>
        <v>1.28205456</v>
      </c>
      <c r="P1265" s="10">
        <f t="shared" si="473"/>
        <v>126923.40144</v>
      </c>
      <c r="Q1265" s="101">
        <f t="shared" si="474"/>
        <v>0</v>
      </c>
      <c r="R1265" s="102">
        <f t="shared" si="475"/>
        <v>0</v>
      </c>
      <c r="S1265" s="10">
        <f t="shared" si="476"/>
        <v>0</v>
      </c>
      <c r="T1265" s="17">
        <f t="shared" si="484"/>
        <v>7.9699999999999993E-2</v>
      </c>
      <c r="U1265" s="101">
        <f t="shared" si="485"/>
        <v>183</v>
      </c>
      <c r="V1265" s="101">
        <v>252</v>
      </c>
      <c r="W1265" s="22">
        <f t="shared" si="486"/>
        <v>1.0694130193692886</v>
      </c>
      <c r="X1265" s="18">
        <f t="shared" si="487"/>
        <v>8810.1365220000007</v>
      </c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4"/>
      <c r="AJ1265" s="1"/>
      <c r="AK1265" s="20"/>
      <c r="AL1265" s="5"/>
      <c r="AM1265" s="1"/>
      <c r="AN1265" s="1"/>
      <c r="AO1265" s="1"/>
      <c r="AP1265" s="17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x14ac:dyDescent="0.2">
      <c r="A1266" s="114">
        <f t="shared" si="477"/>
        <v>42726</v>
      </c>
      <c r="B1266" s="98">
        <f t="shared" si="469"/>
        <v>135793.33007900001</v>
      </c>
      <c r="C1266" s="10">
        <f t="shared" si="478"/>
        <v>99000</v>
      </c>
      <c r="D1266" s="99">
        <f t="shared" si="479"/>
        <v>4761.42</v>
      </c>
      <c r="E1266" s="21">
        <f>VLOOKUP(A1265,[1]Plan1!$AY$80:$BA$314,3)</f>
        <v>4775.7</v>
      </c>
      <c r="F1266" s="121">
        <f t="shared" si="480"/>
        <v>42720</v>
      </c>
      <c r="G1266" s="100">
        <f t="shared" si="470"/>
        <v>2.9991053089204467E-3</v>
      </c>
      <c r="H1266" s="20">
        <f t="shared" si="481"/>
        <v>42751</v>
      </c>
      <c r="I1266" s="20">
        <f t="shared" si="471"/>
        <v>42751</v>
      </c>
      <c r="J1266" s="1">
        <f t="shared" si="468"/>
        <v>22</v>
      </c>
      <c r="K1266" s="1">
        <f t="shared" si="489"/>
        <v>5</v>
      </c>
      <c r="L1266" s="10">
        <f t="shared" si="472"/>
        <v>1.0006808199999999</v>
      </c>
      <c r="M1266" s="22">
        <f t="shared" si="488"/>
        <v>1.00180102</v>
      </c>
      <c r="N1266" s="22">
        <f t="shared" si="482"/>
        <v>1.281356714587023</v>
      </c>
      <c r="O1266" s="10">
        <f t="shared" si="483"/>
        <v>1.28222908</v>
      </c>
      <c r="P1266" s="10">
        <f t="shared" si="473"/>
        <v>126940.67892000001</v>
      </c>
      <c r="Q1266" s="101">
        <f t="shared" si="474"/>
        <v>0</v>
      </c>
      <c r="R1266" s="102">
        <f t="shared" si="475"/>
        <v>0</v>
      </c>
      <c r="S1266" s="10">
        <f t="shared" si="476"/>
        <v>0</v>
      </c>
      <c r="T1266" s="17">
        <f t="shared" si="484"/>
        <v>7.9699999999999993E-2</v>
      </c>
      <c r="U1266" s="101">
        <f t="shared" si="485"/>
        <v>184</v>
      </c>
      <c r="V1266" s="101">
        <v>252</v>
      </c>
      <c r="W1266" s="22">
        <f t="shared" si="486"/>
        <v>1.0697384891501045</v>
      </c>
      <c r="X1266" s="18">
        <f t="shared" si="487"/>
        <v>8852.6511589999991</v>
      </c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4"/>
      <c r="AJ1266" s="1"/>
      <c r="AK1266" s="20"/>
      <c r="AL1266" s="5"/>
      <c r="AM1266" s="1"/>
      <c r="AN1266" s="1"/>
      <c r="AO1266" s="1"/>
      <c r="AP1266" s="17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x14ac:dyDescent="0.2">
      <c r="A1267" s="114">
        <f t="shared" si="477"/>
        <v>42727</v>
      </c>
      <c r="B1267" s="98">
        <f t="shared" si="469"/>
        <v>135853.14933399999</v>
      </c>
      <c r="C1267" s="10">
        <f t="shared" si="478"/>
        <v>99000</v>
      </c>
      <c r="D1267" s="99">
        <f t="shared" si="479"/>
        <v>4761.42</v>
      </c>
      <c r="E1267" s="21">
        <f>VLOOKUP(A1266,[1]Plan1!$AY$80:$BA$314,3)</f>
        <v>4775.7</v>
      </c>
      <c r="F1267" s="121">
        <f t="shared" si="480"/>
        <v>42720</v>
      </c>
      <c r="G1267" s="100">
        <f t="shared" si="470"/>
        <v>2.9991053089204467E-3</v>
      </c>
      <c r="H1267" s="20">
        <f t="shared" si="481"/>
        <v>42751</v>
      </c>
      <c r="I1267" s="20">
        <f t="shared" si="471"/>
        <v>42751</v>
      </c>
      <c r="J1267" s="1">
        <f t="shared" si="468"/>
        <v>22</v>
      </c>
      <c r="K1267" s="1">
        <f t="shared" si="489"/>
        <v>6</v>
      </c>
      <c r="L1267" s="10">
        <f t="shared" si="472"/>
        <v>1.00081704</v>
      </c>
      <c r="M1267" s="22">
        <f t="shared" si="488"/>
        <v>1.00180102</v>
      </c>
      <c r="N1267" s="22">
        <f t="shared" si="482"/>
        <v>1.281356714587023</v>
      </c>
      <c r="O1267" s="10">
        <f t="shared" si="483"/>
        <v>1.2824036299999999</v>
      </c>
      <c r="P1267" s="10">
        <f t="shared" si="473"/>
        <v>126957.95937</v>
      </c>
      <c r="Q1267" s="101">
        <f t="shared" si="474"/>
        <v>0</v>
      </c>
      <c r="R1267" s="102">
        <f t="shared" si="475"/>
        <v>0</v>
      </c>
      <c r="S1267" s="10">
        <f t="shared" si="476"/>
        <v>0</v>
      </c>
      <c r="T1267" s="17">
        <f t="shared" si="484"/>
        <v>7.9699999999999993E-2</v>
      </c>
      <c r="U1267" s="101">
        <f t="shared" si="485"/>
        <v>185</v>
      </c>
      <c r="V1267" s="101">
        <v>252</v>
      </c>
      <c r="W1267" s="22">
        <f t="shared" si="486"/>
        <v>1.0700640590683099</v>
      </c>
      <c r="X1267" s="18">
        <f t="shared" si="487"/>
        <v>8895.1899639999992</v>
      </c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4"/>
      <c r="AJ1267" s="1"/>
      <c r="AK1267" s="20"/>
      <c r="AL1267" s="5"/>
      <c r="AM1267" s="1"/>
      <c r="AN1267" s="1"/>
      <c r="AO1267" s="1"/>
      <c r="AP1267" s="17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x14ac:dyDescent="0.2">
      <c r="A1268" s="114">
        <f t="shared" si="477"/>
        <v>42728</v>
      </c>
      <c r="B1268" s="98">
        <f t="shared" si="469"/>
        <v>135912.99441800002</v>
      </c>
      <c r="C1268" s="10">
        <f t="shared" si="478"/>
        <v>99000</v>
      </c>
      <c r="D1268" s="99">
        <f t="shared" si="479"/>
        <v>4761.42</v>
      </c>
      <c r="E1268" s="21">
        <f>VLOOKUP(A1267,[1]Plan1!$AY$80:$BA$314,3)</f>
        <v>4775.7</v>
      </c>
      <c r="F1268" s="121">
        <f t="shared" si="480"/>
        <v>42720</v>
      </c>
      <c r="G1268" s="100">
        <f t="shared" si="470"/>
        <v>2.9991053089204467E-3</v>
      </c>
      <c r="H1268" s="20">
        <f t="shared" si="481"/>
        <v>42751</v>
      </c>
      <c r="I1268" s="20">
        <f t="shared" si="471"/>
        <v>42751</v>
      </c>
      <c r="J1268" s="1">
        <f t="shared" si="468"/>
        <v>22</v>
      </c>
      <c r="K1268" s="1">
        <f t="shared" si="489"/>
        <v>7</v>
      </c>
      <c r="L1268" s="10">
        <f t="shared" si="472"/>
        <v>1.0009532800000001</v>
      </c>
      <c r="M1268" s="22">
        <f t="shared" si="488"/>
        <v>1.00180102</v>
      </c>
      <c r="N1268" s="22">
        <f t="shared" si="482"/>
        <v>1.281356714587023</v>
      </c>
      <c r="O1268" s="10">
        <f t="shared" si="483"/>
        <v>1.2825781999999999</v>
      </c>
      <c r="P1268" s="10">
        <f t="shared" si="473"/>
        <v>126975.2418</v>
      </c>
      <c r="Q1268" s="101">
        <f t="shared" si="474"/>
        <v>0</v>
      </c>
      <c r="R1268" s="102">
        <f t="shared" si="475"/>
        <v>0</v>
      </c>
      <c r="S1268" s="10">
        <f t="shared" si="476"/>
        <v>0</v>
      </c>
      <c r="T1268" s="17">
        <f t="shared" si="484"/>
        <v>7.9699999999999993E-2</v>
      </c>
      <c r="U1268" s="101">
        <f t="shared" si="485"/>
        <v>186</v>
      </c>
      <c r="V1268" s="101">
        <v>252</v>
      </c>
      <c r="W1268" s="22">
        <f t="shared" si="486"/>
        <v>1.0703897271009277</v>
      </c>
      <c r="X1268" s="18">
        <f t="shared" si="487"/>
        <v>8937.7526180000004</v>
      </c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4"/>
      <c r="AJ1268" s="1"/>
      <c r="AK1268" s="20"/>
      <c r="AL1268" s="5"/>
      <c r="AM1268" s="1"/>
      <c r="AN1268" s="1"/>
      <c r="AO1268" s="1"/>
      <c r="AP1268" s="17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x14ac:dyDescent="0.2">
      <c r="A1269" s="114">
        <f t="shared" si="477"/>
        <v>42729</v>
      </c>
      <c r="B1269" s="98">
        <f t="shared" si="469"/>
        <v>135912.99441800002</v>
      </c>
      <c r="C1269" s="10">
        <f t="shared" si="478"/>
        <v>99000</v>
      </c>
      <c r="D1269" s="99">
        <f t="shared" si="479"/>
        <v>4761.42</v>
      </c>
      <c r="E1269" s="21">
        <f>VLOOKUP(A1268,[1]Plan1!$AY$80:$BA$314,3)</f>
        <v>4775.7</v>
      </c>
      <c r="F1269" s="121">
        <f t="shared" si="480"/>
        <v>42720</v>
      </c>
      <c r="G1269" s="100">
        <f t="shared" si="470"/>
        <v>2.9991053089204467E-3</v>
      </c>
      <c r="H1269" s="20">
        <f t="shared" si="481"/>
        <v>42751</v>
      </c>
      <c r="I1269" s="20">
        <f t="shared" si="471"/>
        <v>42751</v>
      </c>
      <c r="J1269" s="1">
        <f t="shared" si="468"/>
        <v>22</v>
      </c>
      <c r="K1269" s="1">
        <f t="shared" si="489"/>
        <v>7</v>
      </c>
      <c r="L1269" s="10">
        <f t="shared" si="472"/>
        <v>1.0009532800000001</v>
      </c>
      <c r="M1269" s="22">
        <f t="shared" si="488"/>
        <v>1.00180102</v>
      </c>
      <c r="N1269" s="22">
        <f t="shared" si="482"/>
        <v>1.281356714587023</v>
      </c>
      <c r="O1269" s="10">
        <f t="shared" si="483"/>
        <v>1.2825781999999999</v>
      </c>
      <c r="P1269" s="10">
        <f t="shared" si="473"/>
        <v>126975.2418</v>
      </c>
      <c r="Q1269" s="101">
        <f t="shared" si="474"/>
        <v>0</v>
      </c>
      <c r="R1269" s="102">
        <f t="shared" si="475"/>
        <v>0</v>
      </c>
      <c r="S1269" s="10">
        <f t="shared" si="476"/>
        <v>0</v>
      </c>
      <c r="T1269" s="17">
        <f t="shared" si="484"/>
        <v>7.9699999999999993E-2</v>
      </c>
      <c r="U1269" s="101">
        <f t="shared" si="485"/>
        <v>186</v>
      </c>
      <c r="V1269" s="101">
        <v>252</v>
      </c>
      <c r="W1269" s="22">
        <f t="shared" si="486"/>
        <v>1.0703897271009277</v>
      </c>
      <c r="X1269" s="18">
        <f t="shared" si="487"/>
        <v>8937.7526180000004</v>
      </c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4"/>
      <c r="AJ1269" s="1"/>
      <c r="AK1269" s="20"/>
      <c r="AL1269" s="5"/>
      <c r="AM1269" s="1"/>
      <c r="AN1269" s="1"/>
      <c r="AO1269" s="1"/>
      <c r="AP1269" s="17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x14ac:dyDescent="0.2">
      <c r="A1270" s="114">
        <f t="shared" si="477"/>
        <v>42730</v>
      </c>
      <c r="B1270" s="98">
        <f t="shared" si="469"/>
        <v>135912.99441800002</v>
      </c>
      <c r="C1270" s="10">
        <f t="shared" si="478"/>
        <v>99000</v>
      </c>
      <c r="D1270" s="99">
        <f t="shared" si="479"/>
        <v>4761.42</v>
      </c>
      <c r="E1270" s="21">
        <f>VLOOKUP(A1269,[1]Plan1!$AY$80:$BA$314,3)</f>
        <v>4775.7</v>
      </c>
      <c r="F1270" s="121">
        <f t="shared" si="480"/>
        <v>42720</v>
      </c>
      <c r="G1270" s="100">
        <f t="shared" si="470"/>
        <v>2.9991053089204467E-3</v>
      </c>
      <c r="H1270" s="20">
        <f t="shared" si="481"/>
        <v>42751</v>
      </c>
      <c r="I1270" s="20">
        <f t="shared" si="471"/>
        <v>42751</v>
      </c>
      <c r="J1270" s="1">
        <f t="shared" si="468"/>
        <v>22</v>
      </c>
      <c r="K1270" s="1">
        <f t="shared" si="489"/>
        <v>7</v>
      </c>
      <c r="L1270" s="10">
        <f t="shared" si="472"/>
        <v>1.0009532800000001</v>
      </c>
      <c r="M1270" s="22">
        <f t="shared" si="488"/>
        <v>1.00180102</v>
      </c>
      <c r="N1270" s="22">
        <f t="shared" si="482"/>
        <v>1.281356714587023</v>
      </c>
      <c r="O1270" s="10">
        <f t="shared" si="483"/>
        <v>1.2825781999999999</v>
      </c>
      <c r="P1270" s="10">
        <f t="shared" si="473"/>
        <v>126975.2418</v>
      </c>
      <c r="Q1270" s="101">
        <f t="shared" si="474"/>
        <v>0</v>
      </c>
      <c r="R1270" s="102">
        <f t="shared" si="475"/>
        <v>0</v>
      </c>
      <c r="S1270" s="10">
        <f t="shared" si="476"/>
        <v>0</v>
      </c>
      <c r="T1270" s="17">
        <f t="shared" si="484"/>
        <v>7.9699999999999993E-2</v>
      </c>
      <c r="U1270" s="101">
        <f t="shared" si="485"/>
        <v>186</v>
      </c>
      <c r="V1270" s="101">
        <v>252</v>
      </c>
      <c r="W1270" s="22">
        <f t="shared" si="486"/>
        <v>1.0703897271009277</v>
      </c>
      <c r="X1270" s="18">
        <f t="shared" si="487"/>
        <v>8937.7526180000004</v>
      </c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4"/>
      <c r="AJ1270" s="1"/>
      <c r="AK1270" s="20"/>
      <c r="AL1270" s="5"/>
      <c r="AM1270" s="1"/>
      <c r="AN1270" s="1"/>
      <c r="AO1270" s="1"/>
      <c r="AP1270" s="17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x14ac:dyDescent="0.2">
      <c r="A1271" s="114">
        <f t="shared" si="477"/>
        <v>42731</v>
      </c>
      <c r="B1271" s="98">
        <f t="shared" si="469"/>
        <v>135972.86652799998</v>
      </c>
      <c r="C1271" s="10">
        <f t="shared" si="478"/>
        <v>99000</v>
      </c>
      <c r="D1271" s="99">
        <f t="shared" si="479"/>
        <v>4761.42</v>
      </c>
      <c r="E1271" s="21">
        <f>VLOOKUP(A1270,[1]Plan1!$AY$80:$BA$314,3)</f>
        <v>4775.7</v>
      </c>
      <c r="F1271" s="121">
        <f t="shared" si="480"/>
        <v>42720</v>
      </c>
      <c r="G1271" s="100">
        <f t="shared" si="470"/>
        <v>2.9991053089204467E-3</v>
      </c>
      <c r="H1271" s="20">
        <f t="shared" si="481"/>
        <v>42751</v>
      </c>
      <c r="I1271" s="20">
        <f t="shared" si="471"/>
        <v>42751</v>
      </c>
      <c r="J1271" s="1">
        <f t="shared" ref="J1271:J1334" si="490">IF(I1271=I1270,J1270,NETWORKDAYS(I1270,I1271,$AK$118:$AK$502)-1)</f>
        <v>22</v>
      </c>
      <c r="K1271" s="1">
        <f t="shared" si="489"/>
        <v>8</v>
      </c>
      <c r="L1271" s="10">
        <f t="shared" si="472"/>
        <v>1.0010895399999999</v>
      </c>
      <c r="M1271" s="22">
        <f t="shared" si="488"/>
        <v>1.00180102</v>
      </c>
      <c r="N1271" s="22">
        <f t="shared" si="482"/>
        <v>1.281356714587023</v>
      </c>
      <c r="O1271" s="10">
        <f t="shared" si="483"/>
        <v>1.2827527999999999</v>
      </c>
      <c r="P1271" s="10">
        <f t="shared" si="473"/>
        <v>126992.5272</v>
      </c>
      <c r="Q1271" s="101">
        <f t="shared" si="474"/>
        <v>0</v>
      </c>
      <c r="R1271" s="102">
        <f t="shared" si="475"/>
        <v>0</v>
      </c>
      <c r="S1271" s="10">
        <f t="shared" si="476"/>
        <v>0</v>
      </c>
      <c r="T1271" s="17">
        <f t="shared" si="484"/>
        <v>7.9699999999999993E-2</v>
      </c>
      <c r="U1271" s="101">
        <f t="shared" si="485"/>
        <v>187</v>
      </c>
      <c r="V1271" s="101">
        <v>252</v>
      </c>
      <c r="W1271" s="22">
        <f t="shared" si="486"/>
        <v>1.0707154942594461</v>
      </c>
      <c r="X1271" s="18">
        <f t="shared" si="487"/>
        <v>8980.339328</v>
      </c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4"/>
      <c r="AJ1271" s="1"/>
      <c r="AK1271" s="20"/>
      <c r="AL1271" s="5"/>
      <c r="AM1271" s="1"/>
      <c r="AN1271" s="1"/>
      <c r="AO1271" s="1"/>
      <c r="AP1271" s="17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x14ac:dyDescent="0.2">
      <c r="A1272" s="114">
        <f t="shared" si="477"/>
        <v>42732</v>
      </c>
      <c r="B1272" s="98">
        <f t="shared" si="469"/>
        <v>136032.764738</v>
      </c>
      <c r="C1272" s="10">
        <f t="shared" si="478"/>
        <v>99000</v>
      </c>
      <c r="D1272" s="99">
        <f t="shared" si="479"/>
        <v>4761.42</v>
      </c>
      <c r="E1272" s="21">
        <f>VLOOKUP(A1271,[1]Plan1!$AY$80:$BA$314,3)</f>
        <v>4775.7</v>
      </c>
      <c r="F1272" s="121">
        <f t="shared" si="480"/>
        <v>42720</v>
      </c>
      <c r="G1272" s="100">
        <f t="shared" si="470"/>
        <v>2.9991053089204467E-3</v>
      </c>
      <c r="H1272" s="20">
        <f t="shared" si="481"/>
        <v>42751</v>
      </c>
      <c r="I1272" s="20">
        <f t="shared" si="471"/>
        <v>42751</v>
      </c>
      <c r="J1272" s="1">
        <f t="shared" si="490"/>
        <v>22</v>
      </c>
      <c r="K1272" s="1">
        <f t="shared" si="489"/>
        <v>9</v>
      </c>
      <c r="L1272" s="10">
        <f t="shared" si="472"/>
        <v>1.0012258199999999</v>
      </c>
      <c r="M1272" s="22">
        <f t="shared" si="488"/>
        <v>1.00180102</v>
      </c>
      <c r="N1272" s="22">
        <f t="shared" si="482"/>
        <v>1.281356714587023</v>
      </c>
      <c r="O1272" s="10">
        <f t="shared" si="483"/>
        <v>1.28292742</v>
      </c>
      <c r="P1272" s="10">
        <f t="shared" si="473"/>
        <v>127009.81458000001</v>
      </c>
      <c r="Q1272" s="101">
        <f t="shared" si="474"/>
        <v>0</v>
      </c>
      <c r="R1272" s="102">
        <f t="shared" si="475"/>
        <v>0</v>
      </c>
      <c r="S1272" s="10">
        <f t="shared" si="476"/>
        <v>0</v>
      </c>
      <c r="T1272" s="17">
        <f t="shared" si="484"/>
        <v>7.9699999999999993E-2</v>
      </c>
      <c r="U1272" s="101">
        <f t="shared" si="485"/>
        <v>188</v>
      </c>
      <c r="V1272" s="101">
        <v>252</v>
      </c>
      <c r="W1272" s="22">
        <f t="shared" si="486"/>
        <v>1.0710413615553545</v>
      </c>
      <c r="X1272" s="18">
        <f t="shared" si="487"/>
        <v>9022.9501579999996</v>
      </c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4"/>
      <c r="AJ1272" s="1"/>
      <c r="AK1272" s="20"/>
      <c r="AL1272" s="5"/>
      <c r="AM1272" s="1"/>
      <c r="AN1272" s="1"/>
      <c r="AO1272" s="1"/>
      <c r="AP1272" s="17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x14ac:dyDescent="0.2">
      <c r="A1273" s="114">
        <f t="shared" si="477"/>
        <v>42733</v>
      </c>
      <c r="B1273" s="98">
        <f t="shared" si="469"/>
        <v>136092.6888</v>
      </c>
      <c r="C1273" s="10">
        <f t="shared" si="478"/>
        <v>99000</v>
      </c>
      <c r="D1273" s="99">
        <f t="shared" si="479"/>
        <v>4761.42</v>
      </c>
      <c r="E1273" s="21">
        <f>VLOOKUP(A1272,[1]Plan1!$AY$80:$BA$314,3)</f>
        <v>4775.7</v>
      </c>
      <c r="F1273" s="121">
        <f t="shared" si="480"/>
        <v>42720</v>
      </c>
      <c r="G1273" s="100">
        <f t="shared" si="470"/>
        <v>2.9991053089204467E-3</v>
      </c>
      <c r="H1273" s="20">
        <f t="shared" si="481"/>
        <v>42751</v>
      </c>
      <c r="I1273" s="20">
        <f t="shared" si="471"/>
        <v>42751</v>
      </c>
      <c r="J1273" s="1">
        <f t="shared" si="490"/>
        <v>22</v>
      </c>
      <c r="K1273" s="1">
        <f t="shared" si="489"/>
        <v>10</v>
      </c>
      <c r="L1273" s="10">
        <f t="shared" si="472"/>
        <v>1.0013621100000001</v>
      </c>
      <c r="M1273" s="22">
        <f t="shared" si="488"/>
        <v>1.00180102</v>
      </c>
      <c r="N1273" s="22">
        <f t="shared" si="482"/>
        <v>1.281356714587023</v>
      </c>
      <c r="O1273" s="10">
        <f t="shared" si="483"/>
        <v>1.28310206</v>
      </c>
      <c r="P1273" s="10">
        <f t="shared" si="473"/>
        <v>127027.10394</v>
      </c>
      <c r="Q1273" s="101">
        <f t="shared" si="474"/>
        <v>0</v>
      </c>
      <c r="R1273" s="102">
        <f t="shared" si="475"/>
        <v>0</v>
      </c>
      <c r="S1273" s="10">
        <f t="shared" si="476"/>
        <v>0</v>
      </c>
      <c r="T1273" s="17">
        <f t="shared" si="484"/>
        <v>7.9699999999999993E-2</v>
      </c>
      <c r="U1273" s="101">
        <f t="shared" si="485"/>
        <v>189</v>
      </c>
      <c r="V1273" s="101">
        <v>252</v>
      </c>
      <c r="W1273" s="22">
        <f t="shared" si="486"/>
        <v>1.0713673269656749</v>
      </c>
      <c r="X1273" s="18">
        <f t="shared" si="487"/>
        <v>9065.5848600000008</v>
      </c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4"/>
      <c r="AJ1273" s="1"/>
      <c r="AK1273" s="20"/>
      <c r="AL1273" s="5"/>
      <c r="AM1273" s="1"/>
      <c r="AN1273" s="1"/>
      <c r="AO1273" s="1"/>
      <c r="AP1273" s="17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x14ac:dyDescent="0.2">
      <c r="A1274" s="114">
        <f t="shared" si="477"/>
        <v>42734</v>
      </c>
      <c r="B1274" s="98">
        <f t="shared" si="469"/>
        <v>136152.64003800001</v>
      </c>
      <c r="C1274" s="10">
        <f t="shared" si="478"/>
        <v>99000</v>
      </c>
      <c r="D1274" s="99">
        <f t="shared" si="479"/>
        <v>4761.42</v>
      </c>
      <c r="E1274" s="21">
        <f>VLOOKUP(A1273,[1]Plan1!$AY$80:$BA$314,3)</f>
        <v>4775.7</v>
      </c>
      <c r="F1274" s="121">
        <f t="shared" si="480"/>
        <v>42720</v>
      </c>
      <c r="G1274" s="100">
        <f t="shared" si="470"/>
        <v>2.9991053089204467E-3</v>
      </c>
      <c r="H1274" s="20">
        <f t="shared" si="481"/>
        <v>42751</v>
      </c>
      <c r="I1274" s="20">
        <f t="shared" si="471"/>
        <v>42751</v>
      </c>
      <c r="J1274" s="1">
        <f t="shared" si="490"/>
        <v>22</v>
      </c>
      <c r="K1274" s="1">
        <f t="shared" si="489"/>
        <v>11</v>
      </c>
      <c r="L1274" s="10">
        <f t="shared" si="472"/>
        <v>1.0014984300000001</v>
      </c>
      <c r="M1274" s="22">
        <f t="shared" si="488"/>
        <v>1.00180102</v>
      </c>
      <c r="N1274" s="22">
        <f t="shared" si="482"/>
        <v>1.281356714587023</v>
      </c>
      <c r="O1274" s="10">
        <f t="shared" si="483"/>
        <v>1.2832767300000001</v>
      </c>
      <c r="P1274" s="10">
        <f t="shared" si="473"/>
        <v>127044.39627</v>
      </c>
      <c r="Q1274" s="101">
        <f t="shared" si="474"/>
        <v>0</v>
      </c>
      <c r="R1274" s="102">
        <f t="shared" si="475"/>
        <v>0</v>
      </c>
      <c r="S1274" s="10">
        <f t="shared" si="476"/>
        <v>0</v>
      </c>
      <c r="T1274" s="17">
        <f t="shared" si="484"/>
        <v>7.9699999999999993E-2</v>
      </c>
      <c r="U1274" s="101">
        <f t="shared" si="485"/>
        <v>190</v>
      </c>
      <c r="V1274" s="101">
        <v>252</v>
      </c>
      <c r="W1274" s="22">
        <f t="shared" si="486"/>
        <v>1.0716933925133851</v>
      </c>
      <c r="X1274" s="18">
        <f t="shared" si="487"/>
        <v>9108.2437680000003</v>
      </c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4"/>
      <c r="AJ1274" s="1"/>
      <c r="AK1274" s="20"/>
      <c r="AL1274" s="5"/>
      <c r="AM1274" s="1"/>
      <c r="AN1274" s="1"/>
      <c r="AO1274" s="1"/>
      <c r="AP1274" s="17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x14ac:dyDescent="0.2">
      <c r="A1275" s="114">
        <f t="shared" si="477"/>
        <v>42735</v>
      </c>
      <c r="B1275" s="98">
        <f t="shared" si="469"/>
        <v>136212.617142</v>
      </c>
      <c r="C1275" s="10">
        <f t="shared" si="478"/>
        <v>99000</v>
      </c>
      <c r="D1275" s="99">
        <f t="shared" si="479"/>
        <v>4761.42</v>
      </c>
      <c r="E1275" s="21">
        <f>VLOOKUP(A1274,[1]Plan1!$AY$80:$BA$314,3)</f>
        <v>4775.7</v>
      </c>
      <c r="F1275" s="121">
        <f t="shared" si="480"/>
        <v>42720</v>
      </c>
      <c r="G1275" s="100">
        <f t="shared" si="470"/>
        <v>2.9991053089204467E-3</v>
      </c>
      <c r="H1275" s="20">
        <f t="shared" si="481"/>
        <v>42751</v>
      </c>
      <c r="I1275" s="20">
        <f t="shared" si="471"/>
        <v>42751</v>
      </c>
      <c r="J1275" s="1">
        <f t="shared" si="490"/>
        <v>22</v>
      </c>
      <c r="K1275" s="1">
        <f t="shared" si="489"/>
        <v>12</v>
      </c>
      <c r="L1275" s="10">
        <f t="shared" si="472"/>
        <v>1.00163476</v>
      </c>
      <c r="M1275" s="22">
        <f t="shared" si="488"/>
        <v>1.00180102</v>
      </c>
      <c r="N1275" s="22">
        <f t="shared" si="482"/>
        <v>1.281356714587023</v>
      </c>
      <c r="O1275" s="10">
        <f t="shared" si="483"/>
        <v>1.28345142</v>
      </c>
      <c r="P1275" s="10">
        <f t="shared" si="473"/>
        <v>127061.69057999999</v>
      </c>
      <c r="Q1275" s="101">
        <f t="shared" si="474"/>
        <v>0</v>
      </c>
      <c r="R1275" s="102">
        <f t="shared" si="475"/>
        <v>0</v>
      </c>
      <c r="S1275" s="10">
        <f t="shared" si="476"/>
        <v>0</v>
      </c>
      <c r="T1275" s="17">
        <f t="shared" si="484"/>
        <v>7.9699999999999993E-2</v>
      </c>
      <c r="U1275" s="101">
        <f t="shared" si="485"/>
        <v>191</v>
      </c>
      <c r="V1275" s="101">
        <v>252</v>
      </c>
      <c r="W1275" s="22">
        <f t="shared" si="486"/>
        <v>1.0720195561755073</v>
      </c>
      <c r="X1275" s="18">
        <f t="shared" si="487"/>
        <v>9150.9265620000006</v>
      </c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4"/>
      <c r="AJ1275" s="1"/>
      <c r="AK1275" s="20"/>
      <c r="AL1275" s="5"/>
      <c r="AM1275" s="1"/>
      <c r="AN1275" s="1"/>
      <c r="AO1275" s="1"/>
      <c r="AP1275" s="17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x14ac:dyDescent="0.2">
      <c r="A1276" s="114">
        <f t="shared" si="477"/>
        <v>42736</v>
      </c>
      <c r="B1276" s="98">
        <f t="shared" si="469"/>
        <v>136212.617142</v>
      </c>
      <c r="C1276" s="10">
        <f t="shared" si="478"/>
        <v>99000</v>
      </c>
      <c r="D1276" s="99">
        <f t="shared" si="479"/>
        <v>4761.42</v>
      </c>
      <c r="E1276" s="21">
        <f>VLOOKUP(A1275,[1]Plan1!$AY$80:$BA$314,3)</f>
        <v>4775.7</v>
      </c>
      <c r="F1276" s="121">
        <f t="shared" si="480"/>
        <v>42720</v>
      </c>
      <c r="G1276" s="100">
        <f t="shared" si="470"/>
        <v>2.9991053089204467E-3</v>
      </c>
      <c r="H1276" s="20">
        <f t="shared" si="481"/>
        <v>42751</v>
      </c>
      <c r="I1276" s="20">
        <f t="shared" si="471"/>
        <v>42751</v>
      </c>
      <c r="J1276" s="1">
        <f t="shared" si="490"/>
        <v>22</v>
      </c>
      <c r="K1276" s="1">
        <f t="shared" si="489"/>
        <v>12</v>
      </c>
      <c r="L1276" s="10">
        <f t="shared" si="472"/>
        <v>1.00163476</v>
      </c>
      <c r="M1276" s="22">
        <f t="shared" si="488"/>
        <v>1.00180102</v>
      </c>
      <c r="N1276" s="22">
        <f t="shared" si="482"/>
        <v>1.281356714587023</v>
      </c>
      <c r="O1276" s="10">
        <f t="shared" si="483"/>
        <v>1.28345142</v>
      </c>
      <c r="P1276" s="10">
        <f t="shared" si="473"/>
        <v>127061.69057999999</v>
      </c>
      <c r="Q1276" s="101">
        <f t="shared" si="474"/>
        <v>0</v>
      </c>
      <c r="R1276" s="102">
        <f t="shared" si="475"/>
        <v>0</v>
      </c>
      <c r="S1276" s="10">
        <f t="shared" si="476"/>
        <v>0</v>
      </c>
      <c r="T1276" s="17">
        <f t="shared" si="484"/>
        <v>7.9699999999999993E-2</v>
      </c>
      <c r="U1276" s="101">
        <f t="shared" si="485"/>
        <v>191</v>
      </c>
      <c r="V1276" s="101">
        <v>252</v>
      </c>
      <c r="W1276" s="22">
        <f t="shared" si="486"/>
        <v>1.0720195561755073</v>
      </c>
      <c r="X1276" s="18">
        <f t="shared" si="487"/>
        <v>9150.9265620000006</v>
      </c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4"/>
      <c r="AJ1276" s="1"/>
      <c r="AK1276" s="20"/>
      <c r="AL1276" s="5"/>
      <c r="AM1276" s="1"/>
      <c r="AN1276" s="1"/>
      <c r="AO1276" s="1"/>
      <c r="AP1276" s="17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x14ac:dyDescent="0.2">
      <c r="A1277" s="114">
        <f t="shared" si="477"/>
        <v>42737</v>
      </c>
      <c r="B1277" s="98">
        <f t="shared" si="469"/>
        <v>136212.617142</v>
      </c>
      <c r="C1277" s="10">
        <f t="shared" si="478"/>
        <v>99000</v>
      </c>
      <c r="D1277" s="99">
        <f t="shared" si="479"/>
        <v>4761.42</v>
      </c>
      <c r="E1277" s="21">
        <f>VLOOKUP(A1276,[1]Plan1!$AY$80:$BA$314,3)</f>
        <v>4775.7</v>
      </c>
      <c r="F1277" s="121">
        <f t="shared" si="480"/>
        <v>42720</v>
      </c>
      <c r="G1277" s="100">
        <f t="shared" si="470"/>
        <v>2.9991053089204467E-3</v>
      </c>
      <c r="H1277" s="20">
        <f t="shared" si="481"/>
        <v>42751</v>
      </c>
      <c r="I1277" s="20">
        <f t="shared" si="471"/>
        <v>42751</v>
      </c>
      <c r="J1277" s="1">
        <f t="shared" si="490"/>
        <v>22</v>
      </c>
      <c r="K1277" s="1">
        <f t="shared" si="489"/>
        <v>12</v>
      </c>
      <c r="L1277" s="10">
        <f t="shared" si="472"/>
        <v>1.00163476</v>
      </c>
      <c r="M1277" s="22">
        <f t="shared" si="488"/>
        <v>1.00180102</v>
      </c>
      <c r="N1277" s="22">
        <f t="shared" si="482"/>
        <v>1.281356714587023</v>
      </c>
      <c r="O1277" s="10">
        <f t="shared" si="483"/>
        <v>1.28345142</v>
      </c>
      <c r="P1277" s="10">
        <f t="shared" si="473"/>
        <v>127061.69057999999</v>
      </c>
      <c r="Q1277" s="101">
        <f t="shared" si="474"/>
        <v>0</v>
      </c>
      <c r="R1277" s="102">
        <f t="shared" si="475"/>
        <v>0</v>
      </c>
      <c r="S1277" s="10">
        <f t="shared" si="476"/>
        <v>0</v>
      </c>
      <c r="T1277" s="17">
        <f t="shared" si="484"/>
        <v>7.9699999999999993E-2</v>
      </c>
      <c r="U1277" s="101">
        <f t="shared" si="485"/>
        <v>191</v>
      </c>
      <c r="V1277" s="101">
        <v>252</v>
      </c>
      <c r="W1277" s="22">
        <f t="shared" si="486"/>
        <v>1.0720195561755073</v>
      </c>
      <c r="X1277" s="18">
        <f t="shared" si="487"/>
        <v>9150.9265620000006</v>
      </c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4"/>
      <c r="AJ1277" s="1"/>
      <c r="AK1277" s="20"/>
      <c r="AL1277" s="5"/>
      <c r="AM1277" s="1"/>
      <c r="AN1277" s="1"/>
      <c r="AO1277" s="1"/>
      <c r="AP1277" s="17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x14ac:dyDescent="0.2">
      <c r="A1278" s="114">
        <f t="shared" si="477"/>
        <v>42738</v>
      </c>
      <c r="B1278" s="98">
        <f t="shared" si="469"/>
        <v>136272.62037600001</v>
      </c>
      <c r="C1278" s="10">
        <f t="shared" si="478"/>
        <v>99000</v>
      </c>
      <c r="D1278" s="99">
        <f t="shared" si="479"/>
        <v>4761.42</v>
      </c>
      <c r="E1278" s="21">
        <f>VLOOKUP(A1277,[1]Plan1!$AY$80:$BA$314,3)</f>
        <v>4775.7</v>
      </c>
      <c r="F1278" s="121">
        <f t="shared" si="480"/>
        <v>42720</v>
      </c>
      <c r="G1278" s="100">
        <f t="shared" si="470"/>
        <v>2.9991053089204467E-3</v>
      </c>
      <c r="H1278" s="20">
        <f t="shared" si="481"/>
        <v>42751</v>
      </c>
      <c r="I1278" s="20">
        <f t="shared" si="471"/>
        <v>42751</v>
      </c>
      <c r="J1278" s="1">
        <f t="shared" si="490"/>
        <v>22</v>
      </c>
      <c r="K1278" s="1">
        <f t="shared" si="489"/>
        <v>13</v>
      </c>
      <c r="L1278" s="10">
        <f t="shared" si="472"/>
        <v>1.00177111</v>
      </c>
      <c r="M1278" s="22">
        <f t="shared" si="488"/>
        <v>1.00180102</v>
      </c>
      <c r="N1278" s="22">
        <f t="shared" si="482"/>
        <v>1.281356714587023</v>
      </c>
      <c r="O1278" s="10">
        <f t="shared" si="483"/>
        <v>1.28362613</v>
      </c>
      <c r="P1278" s="10">
        <f t="shared" si="473"/>
        <v>127078.98686999999</v>
      </c>
      <c r="Q1278" s="101">
        <f t="shared" si="474"/>
        <v>0</v>
      </c>
      <c r="R1278" s="102">
        <f t="shared" si="475"/>
        <v>0</v>
      </c>
      <c r="S1278" s="10">
        <f t="shared" si="476"/>
        <v>0</v>
      </c>
      <c r="T1278" s="17">
        <f t="shared" si="484"/>
        <v>7.9699999999999993E-2</v>
      </c>
      <c r="U1278" s="101">
        <f t="shared" si="485"/>
        <v>192</v>
      </c>
      <c r="V1278" s="101">
        <v>252</v>
      </c>
      <c r="W1278" s="22">
        <f t="shared" si="486"/>
        <v>1.0723458199750195</v>
      </c>
      <c r="X1278" s="18">
        <f t="shared" si="487"/>
        <v>9193.6335060000001</v>
      </c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4"/>
      <c r="AJ1278" s="1"/>
      <c r="AK1278" s="20"/>
      <c r="AL1278" s="5"/>
      <c r="AM1278" s="1"/>
      <c r="AN1278" s="1"/>
      <c r="AO1278" s="1"/>
      <c r="AP1278" s="17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x14ac:dyDescent="0.2">
      <c r="A1279" s="114">
        <f t="shared" si="477"/>
        <v>42739</v>
      </c>
      <c r="B1279" s="98">
        <f t="shared" si="469"/>
        <v>136332.650681</v>
      </c>
      <c r="C1279" s="10">
        <f t="shared" si="478"/>
        <v>99000</v>
      </c>
      <c r="D1279" s="99">
        <f t="shared" si="479"/>
        <v>4761.42</v>
      </c>
      <c r="E1279" s="21">
        <f>VLOOKUP(A1278,[1]Plan1!$AY$80:$BA$314,3)</f>
        <v>4775.7</v>
      </c>
      <c r="F1279" s="121">
        <f t="shared" si="480"/>
        <v>42720</v>
      </c>
      <c r="G1279" s="100">
        <f t="shared" si="470"/>
        <v>2.9991053089204467E-3</v>
      </c>
      <c r="H1279" s="20">
        <f t="shared" si="481"/>
        <v>42751</v>
      </c>
      <c r="I1279" s="20">
        <f t="shared" si="471"/>
        <v>42751</v>
      </c>
      <c r="J1279" s="1">
        <f t="shared" si="490"/>
        <v>22</v>
      </c>
      <c r="K1279" s="1">
        <f t="shared" si="489"/>
        <v>14</v>
      </c>
      <c r="L1279" s="10">
        <f t="shared" si="472"/>
        <v>1.0019074800000001</v>
      </c>
      <c r="M1279" s="22">
        <f t="shared" si="488"/>
        <v>1.00180102</v>
      </c>
      <c r="N1279" s="22">
        <f t="shared" si="482"/>
        <v>1.281356714587023</v>
      </c>
      <c r="O1279" s="10">
        <f t="shared" si="483"/>
        <v>1.2838008700000001</v>
      </c>
      <c r="P1279" s="10">
        <f t="shared" si="473"/>
        <v>127096.28612999999</v>
      </c>
      <c r="Q1279" s="101">
        <f t="shared" si="474"/>
        <v>0</v>
      </c>
      <c r="R1279" s="102">
        <f t="shared" si="475"/>
        <v>0</v>
      </c>
      <c r="S1279" s="10">
        <f t="shared" si="476"/>
        <v>0</v>
      </c>
      <c r="T1279" s="17">
        <f t="shared" si="484"/>
        <v>7.9699999999999993E-2</v>
      </c>
      <c r="U1279" s="101">
        <f t="shared" si="485"/>
        <v>193</v>
      </c>
      <c r="V1279" s="101">
        <v>252</v>
      </c>
      <c r="W1279" s="22">
        <f t="shared" si="486"/>
        <v>1.0726721829004324</v>
      </c>
      <c r="X1279" s="18">
        <f t="shared" si="487"/>
        <v>9236.3645510000006</v>
      </c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4"/>
      <c r="AJ1279" s="1"/>
      <c r="AK1279" s="20"/>
      <c r="AL1279" s="5"/>
      <c r="AM1279" s="1"/>
      <c r="AN1279" s="1"/>
      <c r="AO1279" s="1"/>
      <c r="AP1279" s="17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x14ac:dyDescent="0.2">
      <c r="A1280" s="114">
        <f t="shared" si="477"/>
        <v>42740</v>
      </c>
      <c r="B1280" s="98">
        <f t="shared" si="469"/>
        <v>136392.70806499998</v>
      </c>
      <c r="C1280" s="10">
        <f t="shared" si="478"/>
        <v>99000</v>
      </c>
      <c r="D1280" s="99">
        <f t="shared" si="479"/>
        <v>4761.42</v>
      </c>
      <c r="E1280" s="21">
        <f>VLOOKUP(A1279,[1]Plan1!$AY$80:$BA$314,3)</f>
        <v>4775.7</v>
      </c>
      <c r="F1280" s="121">
        <f t="shared" si="480"/>
        <v>42720</v>
      </c>
      <c r="G1280" s="100">
        <f t="shared" si="470"/>
        <v>2.9991053089204467E-3</v>
      </c>
      <c r="H1280" s="20">
        <f t="shared" si="481"/>
        <v>42751</v>
      </c>
      <c r="I1280" s="20">
        <f t="shared" si="471"/>
        <v>42751</v>
      </c>
      <c r="J1280" s="1">
        <f t="shared" si="490"/>
        <v>22</v>
      </c>
      <c r="K1280" s="1">
        <f t="shared" si="489"/>
        <v>15</v>
      </c>
      <c r="L1280" s="10">
        <f t="shared" si="472"/>
        <v>1.0020438700000001</v>
      </c>
      <c r="M1280" s="22">
        <f t="shared" si="488"/>
        <v>1.00180102</v>
      </c>
      <c r="N1280" s="22">
        <f t="shared" si="482"/>
        <v>1.281356714587023</v>
      </c>
      <c r="O1280" s="10">
        <f t="shared" si="483"/>
        <v>1.28397564</v>
      </c>
      <c r="P1280" s="10">
        <f t="shared" si="473"/>
        <v>127113.58835999999</v>
      </c>
      <c r="Q1280" s="101">
        <f t="shared" si="474"/>
        <v>0</v>
      </c>
      <c r="R1280" s="102">
        <f t="shared" si="475"/>
        <v>0</v>
      </c>
      <c r="S1280" s="10">
        <f t="shared" si="476"/>
        <v>0</v>
      </c>
      <c r="T1280" s="17">
        <f t="shared" si="484"/>
        <v>7.9699999999999993E-2</v>
      </c>
      <c r="U1280" s="101">
        <f t="shared" si="485"/>
        <v>194</v>
      </c>
      <c r="V1280" s="101">
        <v>252</v>
      </c>
      <c r="W1280" s="22">
        <f t="shared" si="486"/>
        <v>1.0729986449517463</v>
      </c>
      <c r="X1280" s="18">
        <f t="shared" si="487"/>
        <v>9279.1197049999992</v>
      </c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4"/>
      <c r="AJ1280" s="1"/>
      <c r="AK1280" s="20"/>
      <c r="AL1280" s="5"/>
      <c r="AM1280" s="1"/>
      <c r="AN1280" s="1"/>
      <c r="AO1280" s="1"/>
      <c r="AP1280" s="17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x14ac:dyDescent="0.2">
      <c r="A1281" s="114">
        <f t="shared" si="477"/>
        <v>42741</v>
      </c>
      <c r="B1281" s="98">
        <f t="shared" si="469"/>
        <v>136452.78947600001</v>
      </c>
      <c r="C1281" s="10">
        <f t="shared" si="478"/>
        <v>99000</v>
      </c>
      <c r="D1281" s="99">
        <f t="shared" si="479"/>
        <v>4761.42</v>
      </c>
      <c r="E1281" s="21">
        <f>VLOOKUP(A1280,[1]Plan1!$AY$80:$BA$314,3)</f>
        <v>4775.7</v>
      </c>
      <c r="F1281" s="121">
        <f t="shared" si="480"/>
        <v>42720</v>
      </c>
      <c r="G1281" s="100">
        <f t="shared" si="470"/>
        <v>2.9991053089204467E-3</v>
      </c>
      <c r="H1281" s="20">
        <f t="shared" si="481"/>
        <v>42751</v>
      </c>
      <c r="I1281" s="20">
        <f t="shared" si="471"/>
        <v>42751</v>
      </c>
      <c r="J1281" s="1">
        <f t="shared" si="490"/>
        <v>22</v>
      </c>
      <c r="K1281" s="1">
        <f t="shared" si="489"/>
        <v>16</v>
      </c>
      <c r="L1281" s="10">
        <f t="shared" si="472"/>
        <v>1.00218027</v>
      </c>
      <c r="M1281" s="22">
        <f t="shared" si="488"/>
        <v>1.00180102</v>
      </c>
      <c r="N1281" s="22">
        <f t="shared" si="482"/>
        <v>1.281356714587023</v>
      </c>
      <c r="O1281" s="10">
        <f t="shared" si="483"/>
        <v>1.2841504100000001</v>
      </c>
      <c r="P1281" s="10">
        <f t="shared" si="473"/>
        <v>127130.89059</v>
      </c>
      <c r="Q1281" s="101">
        <f t="shared" si="474"/>
        <v>0</v>
      </c>
      <c r="R1281" s="102">
        <f t="shared" si="475"/>
        <v>0</v>
      </c>
      <c r="S1281" s="10">
        <f t="shared" si="476"/>
        <v>0</v>
      </c>
      <c r="T1281" s="17">
        <f t="shared" si="484"/>
        <v>7.9699999999999993E-2</v>
      </c>
      <c r="U1281" s="101">
        <f t="shared" si="485"/>
        <v>195</v>
      </c>
      <c r="V1281" s="101">
        <v>252</v>
      </c>
      <c r="W1281" s="22">
        <f t="shared" si="486"/>
        <v>1.0733252071404498</v>
      </c>
      <c r="X1281" s="18">
        <f t="shared" si="487"/>
        <v>9321.8988860000009</v>
      </c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4"/>
      <c r="AJ1281" s="1"/>
      <c r="AK1281" s="20"/>
      <c r="AL1281" s="5"/>
      <c r="AM1281" s="1"/>
      <c r="AN1281" s="1"/>
      <c r="AO1281" s="1"/>
      <c r="AP1281" s="17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x14ac:dyDescent="0.2">
      <c r="A1282" s="114">
        <f t="shared" si="477"/>
        <v>42742</v>
      </c>
      <c r="B1282" s="98">
        <f t="shared" si="469"/>
        <v>136512.89997699999</v>
      </c>
      <c r="C1282" s="10">
        <f t="shared" si="478"/>
        <v>99000</v>
      </c>
      <c r="D1282" s="99">
        <f t="shared" si="479"/>
        <v>4761.42</v>
      </c>
      <c r="E1282" s="21">
        <f>VLOOKUP(A1281,[1]Plan1!$AY$80:$BA$314,3)</f>
        <v>4775.7</v>
      </c>
      <c r="F1282" s="121">
        <f t="shared" si="480"/>
        <v>42720</v>
      </c>
      <c r="G1282" s="100">
        <f t="shared" si="470"/>
        <v>2.9991053089204467E-3</v>
      </c>
      <c r="H1282" s="20">
        <f t="shared" si="481"/>
        <v>42751</v>
      </c>
      <c r="I1282" s="20">
        <f t="shared" si="471"/>
        <v>42751</v>
      </c>
      <c r="J1282" s="1">
        <f t="shared" si="490"/>
        <v>22</v>
      </c>
      <c r="K1282" s="1">
        <f t="shared" si="489"/>
        <v>17</v>
      </c>
      <c r="L1282" s="10">
        <f t="shared" si="472"/>
        <v>1.0023166999999999</v>
      </c>
      <c r="M1282" s="22">
        <f t="shared" si="488"/>
        <v>1.00180102</v>
      </c>
      <c r="N1282" s="22">
        <f t="shared" si="482"/>
        <v>1.281356714587023</v>
      </c>
      <c r="O1282" s="10">
        <f t="shared" si="483"/>
        <v>1.2843252300000001</v>
      </c>
      <c r="P1282" s="10">
        <f t="shared" si="473"/>
        <v>127148.19777</v>
      </c>
      <c r="Q1282" s="101">
        <f t="shared" si="474"/>
        <v>0</v>
      </c>
      <c r="R1282" s="102">
        <f t="shared" si="475"/>
        <v>0</v>
      </c>
      <c r="S1282" s="10">
        <f t="shared" si="476"/>
        <v>0</v>
      </c>
      <c r="T1282" s="17">
        <f t="shared" si="484"/>
        <v>7.9699999999999993E-2</v>
      </c>
      <c r="U1282" s="101">
        <f t="shared" si="485"/>
        <v>196</v>
      </c>
      <c r="V1282" s="101">
        <v>252</v>
      </c>
      <c r="W1282" s="22">
        <f t="shared" si="486"/>
        <v>1.0736518674435658</v>
      </c>
      <c r="X1282" s="18">
        <f t="shared" si="487"/>
        <v>9364.7022070000003</v>
      </c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4"/>
      <c r="AJ1282" s="1"/>
      <c r="AK1282" s="20"/>
      <c r="AL1282" s="5"/>
      <c r="AM1282" s="1"/>
      <c r="AN1282" s="1"/>
      <c r="AO1282" s="1"/>
      <c r="AP1282" s="17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x14ac:dyDescent="0.2">
      <c r="A1283" s="114">
        <f t="shared" si="477"/>
        <v>42743</v>
      </c>
      <c r="B1283" s="98">
        <f t="shared" si="469"/>
        <v>136512.89997699999</v>
      </c>
      <c r="C1283" s="10">
        <f t="shared" si="478"/>
        <v>99000</v>
      </c>
      <c r="D1283" s="99">
        <f t="shared" si="479"/>
        <v>4761.42</v>
      </c>
      <c r="E1283" s="21">
        <f>VLOOKUP(A1282,[1]Plan1!$AY$80:$BA$314,3)</f>
        <v>4775.7</v>
      </c>
      <c r="F1283" s="121">
        <f t="shared" si="480"/>
        <v>42720</v>
      </c>
      <c r="G1283" s="100">
        <f t="shared" si="470"/>
        <v>2.9991053089204467E-3</v>
      </c>
      <c r="H1283" s="20">
        <f t="shared" si="481"/>
        <v>42751</v>
      </c>
      <c r="I1283" s="20">
        <f t="shared" si="471"/>
        <v>42751</v>
      </c>
      <c r="J1283" s="1">
        <f t="shared" si="490"/>
        <v>22</v>
      </c>
      <c r="K1283" s="1">
        <f t="shared" si="489"/>
        <v>17</v>
      </c>
      <c r="L1283" s="10">
        <f t="shared" si="472"/>
        <v>1.0023166999999999</v>
      </c>
      <c r="M1283" s="22">
        <f t="shared" si="488"/>
        <v>1.00180102</v>
      </c>
      <c r="N1283" s="22">
        <f t="shared" si="482"/>
        <v>1.281356714587023</v>
      </c>
      <c r="O1283" s="10">
        <f t="shared" si="483"/>
        <v>1.2843252300000001</v>
      </c>
      <c r="P1283" s="10">
        <f t="shared" si="473"/>
        <v>127148.19777</v>
      </c>
      <c r="Q1283" s="101">
        <f t="shared" si="474"/>
        <v>0</v>
      </c>
      <c r="R1283" s="102">
        <f t="shared" si="475"/>
        <v>0</v>
      </c>
      <c r="S1283" s="10">
        <f t="shared" si="476"/>
        <v>0</v>
      </c>
      <c r="T1283" s="17">
        <f t="shared" si="484"/>
        <v>7.9699999999999993E-2</v>
      </c>
      <c r="U1283" s="101">
        <f t="shared" si="485"/>
        <v>196</v>
      </c>
      <c r="V1283" s="101">
        <v>252</v>
      </c>
      <c r="W1283" s="22">
        <f t="shared" si="486"/>
        <v>1.0736518674435658</v>
      </c>
      <c r="X1283" s="18">
        <f t="shared" si="487"/>
        <v>9364.7022070000003</v>
      </c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4"/>
      <c r="AJ1283" s="1"/>
      <c r="AK1283" s="20"/>
      <c r="AL1283" s="5"/>
      <c r="AM1283" s="1"/>
      <c r="AN1283" s="1"/>
      <c r="AO1283" s="1"/>
      <c r="AP1283" s="17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x14ac:dyDescent="0.2">
      <c r="A1284" s="114">
        <f t="shared" si="477"/>
        <v>42744</v>
      </c>
      <c r="B1284" s="98">
        <f t="shared" si="469"/>
        <v>136512.89997699999</v>
      </c>
      <c r="C1284" s="10">
        <f t="shared" si="478"/>
        <v>99000</v>
      </c>
      <c r="D1284" s="99">
        <f t="shared" si="479"/>
        <v>4761.42</v>
      </c>
      <c r="E1284" s="21">
        <f>VLOOKUP(A1283,[1]Plan1!$AY$80:$BA$314,3)</f>
        <v>4775.7</v>
      </c>
      <c r="F1284" s="121">
        <f t="shared" si="480"/>
        <v>42720</v>
      </c>
      <c r="G1284" s="100">
        <f t="shared" si="470"/>
        <v>2.9991053089204467E-3</v>
      </c>
      <c r="H1284" s="20">
        <f t="shared" si="481"/>
        <v>42751</v>
      </c>
      <c r="I1284" s="20">
        <f t="shared" si="471"/>
        <v>42751</v>
      </c>
      <c r="J1284" s="1">
        <f t="shared" si="490"/>
        <v>22</v>
      </c>
      <c r="K1284" s="1">
        <f t="shared" si="489"/>
        <v>17</v>
      </c>
      <c r="L1284" s="10">
        <f t="shared" si="472"/>
        <v>1.0023166999999999</v>
      </c>
      <c r="M1284" s="22">
        <f t="shared" si="488"/>
        <v>1.00180102</v>
      </c>
      <c r="N1284" s="22">
        <f t="shared" si="482"/>
        <v>1.281356714587023</v>
      </c>
      <c r="O1284" s="10">
        <f t="shared" si="483"/>
        <v>1.2843252300000001</v>
      </c>
      <c r="P1284" s="10">
        <f t="shared" si="473"/>
        <v>127148.19777</v>
      </c>
      <c r="Q1284" s="101">
        <f t="shared" si="474"/>
        <v>0</v>
      </c>
      <c r="R1284" s="102">
        <f t="shared" si="475"/>
        <v>0</v>
      </c>
      <c r="S1284" s="10">
        <f t="shared" si="476"/>
        <v>0</v>
      </c>
      <c r="T1284" s="17">
        <f t="shared" si="484"/>
        <v>7.9699999999999993E-2</v>
      </c>
      <c r="U1284" s="101">
        <f t="shared" si="485"/>
        <v>196</v>
      </c>
      <c r="V1284" s="101">
        <v>252</v>
      </c>
      <c r="W1284" s="22">
        <f t="shared" si="486"/>
        <v>1.0736518674435658</v>
      </c>
      <c r="X1284" s="18">
        <f t="shared" si="487"/>
        <v>9364.7022070000003</v>
      </c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4"/>
      <c r="AJ1284" s="1"/>
      <c r="AK1284" s="20"/>
      <c r="AL1284" s="5"/>
      <c r="AM1284" s="1"/>
      <c r="AN1284" s="1"/>
      <c r="AO1284" s="1"/>
      <c r="AP1284" s="17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x14ac:dyDescent="0.2">
      <c r="A1285" s="114">
        <f t="shared" si="477"/>
        <v>42745</v>
      </c>
      <c r="B1285" s="98">
        <f t="shared" si="469"/>
        <v>136573.03558299999</v>
      </c>
      <c r="C1285" s="10">
        <f t="shared" si="478"/>
        <v>99000</v>
      </c>
      <c r="D1285" s="99">
        <f t="shared" si="479"/>
        <v>4761.42</v>
      </c>
      <c r="E1285" s="21">
        <f>VLOOKUP(A1284,[1]Plan1!$AY$80:$BA$314,3)</f>
        <v>4775.7</v>
      </c>
      <c r="F1285" s="121">
        <f t="shared" si="480"/>
        <v>42720</v>
      </c>
      <c r="G1285" s="100">
        <f t="shared" si="470"/>
        <v>2.9991053089204467E-3</v>
      </c>
      <c r="H1285" s="20">
        <f t="shared" si="481"/>
        <v>42751</v>
      </c>
      <c r="I1285" s="20">
        <f t="shared" si="471"/>
        <v>42751</v>
      </c>
      <c r="J1285" s="1">
        <f t="shared" si="490"/>
        <v>22</v>
      </c>
      <c r="K1285" s="1">
        <f t="shared" si="489"/>
        <v>18</v>
      </c>
      <c r="L1285" s="10">
        <f t="shared" si="472"/>
        <v>1.0024531400000001</v>
      </c>
      <c r="M1285" s="22">
        <f t="shared" si="488"/>
        <v>1.00180102</v>
      </c>
      <c r="N1285" s="22">
        <f t="shared" si="482"/>
        <v>1.281356714587023</v>
      </c>
      <c r="O1285" s="10">
        <f t="shared" si="483"/>
        <v>1.2845000600000001</v>
      </c>
      <c r="P1285" s="10">
        <f t="shared" si="473"/>
        <v>127165.50594</v>
      </c>
      <c r="Q1285" s="101">
        <f t="shared" si="474"/>
        <v>0</v>
      </c>
      <c r="R1285" s="102">
        <f t="shared" si="475"/>
        <v>0</v>
      </c>
      <c r="S1285" s="10">
        <f t="shared" si="476"/>
        <v>0</v>
      </c>
      <c r="T1285" s="17">
        <f t="shared" si="484"/>
        <v>7.9699999999999993E-2</v>
      </c>
      <c r="U1285" s="101">
        <f t="shared" si="485"/>
        <v>197</v>
      </c>
      <c r="V1285" s="101">
        <v>252</v>
      </c>
      <c r="W1285" s="22">
        <f t="shared" si="486"/>
        <v>1.0739786278840711</v>
      </c>
      <c r="X1285" s="18">
        <f t="shared" si="487"/>
        <v>9407.5296429999999</v>
      </c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4"/>
      <c r="AJ1285" s="1"/>
      <c r="AK1285" s="20"/>
      <c r="AL1285" s="5"/>
      <c r="AM1285" s="1"/>
      <c r="AN1285" s="1"/>
      <c r="AO1285" s="1"/>
      <c r="AP1285" s="17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x14ac:dyDescent="0.2">
      <c r="A1286" s="114">
        <f t="shared" si="477"/>
        <v>42746</v>
      </c>
      <c r="B1286" s="98">
        <f t="shared" si="469"/>
        <v>136633.19736299998</v>
      </c>
      <c r="C1286" s="10">
        <f t="shared" si="478"/>
        <v>99000</v>
      </c>
      <c r="D1286" s="99">
        <f t="shared" si="479"/>
        <v>4761.42</v>
      </c>
      <c r="E1286" s="21">
        <f>VLOOKUP(A1285,[1]Plan1!$AY$80:$BA$314,3)</f>
        <v>4775.7</v>
      </c>
      <c r="F1286" s="121">
        <f t="shared" si="480"/>
        <v>42720</v>
      </c>
      <c r="G1286" s="100">
        <f t="shared" si="470"/>
        <v>2.9991053089204467E-3</v>
      </c>
      <c r="H1286" s="20">
        <f t="shared" si="481"/>
        <v>42751</v>
      </c>
      <c r="I1286" s="20">
        <f t="shared" si="471"/>
        <v>42751</v>
      </c>
      <c r="J1286" s="1">
        <f t="shared" si="490"/>
        <v>22</v>
      </c>
      <c r="K1286" s="1">
        <f t="shared" si="489"/>
        <v>19</v>
      </c>
      <c r="L1286" s="10">
        <f t="shared" si="472"/>
        <v>1.0025896000000001</v>
      </c>
      <c r="M1286" s="22">
        <f t="shared" si="488"/>
        <v>1.00180102</v>
      </c>
      <c r="N1286" s="22">
        <f t="shared" si="482"/>
        <v>1.281356714587023</v>
      </c>
      <c r="O1286" s="10">
        <f t="shared" si="483"/>
        <v>1.2846749099999999</v>
      </c>
      <c r="P1286" s="10">
        <f t="shared" si="473"/>
        <v>127182.81608999999</v>
      </c>
      <c r="Q1286" s="101">
        <f t="shared" si="474"/>
        <v>0</v>
      </c>
      <c r="R1286" s="102">
        <f t="shared" si="475"/>
        <v>0</v>
      </c>
      <c r="S1286" s="10">
        <f t="shared" si="476"/>
        <v>0</v>
      </c>
      <c r="T1286" s="17">
        <f t="shared" si="484"/>
        <v>7.9699999999999993E-2</v>
      </c>
      <c r="U1286" s="101">
        <f t="shared" si="485"/>
        <v>198</v>
      </c>
      <c r="V1286" s="101">
        <v>252</v>
      </c>
      <c r="W1286" s="22">
        <f t="shared" si="486"/>
        <v>1.0743054884619663</v>
      </c>
      <c r="X1286" s="18">
        <f t="shared" si="487"/>
        <v>9450.3812730000009</v>
      </c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4"/>
      <c r="AJ1286" s="1"/>
      <c r="AK1286" s="20"/>
      <c r="AL1286" s="5"/>
      <c r="AM1286" s="1"/>
      <c r="AN1286" s="1"/>
      <c r="AO1286" s="1"/>
      <c r="AP1286" s="17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x14ac:dyDescent="0.2">
      <c r="A1287" s="114">
        <f t="shared" si="477"/>
        <v>42747</v>
      </c>
      <c r="B1287" s="98">
        <f t="shared" si="469"/>
        <v>136693.38613100001</v>
      </c>
      <c r="C1287" s="10">
        <f t="shared" si="478"/>
        <v>99000</v>
      </c>
      <c r="D1287" s="99">
        <f t="shared" si="479"/>
        <v>4761.42</v>
      </c>
      <c r="E1287" s="21">
        <f>VLOOKUP(A1286,[1]Plan1!$AY$80:$BA$314,3)</f>
        <v>4775.7</v>
      </c>
      <c r="F1287" s="121">
        <f t="shared" si="480"/>
        <v>42720</v>
      </c>
      <c r="G1287" s="100">
        <f t="shared" si="470"/>
        <v>2.9991053089204467E-3</v>
      </c>
      <c r="H1287" s="20">
        <f t="shared" si="481"/>
        <v>42751</v>
      </c>
      <c r="I1287" s="20">
        <f t="shared" si="471"/>
        <v>42751</v>
      </c>
      <c r="J1287" s="1">
        <f t="shared" si="490"/>
        <v>22</v>
      </c>
      <c r="K1287" s="1">
        <f t="shared" si="489"/>
        <v>20</v>
      </c>
      <c r="L1287" s="10">
        <f t="shared" si="472"/>
        <v>1.00272608</v>
      </c>
      <c r="M1287" s="22">
        <f t="shared" si="488"/>
        <v>1.00180102</v>
      </c>
      <c r="N1287" s="22">
        <f t="shared" si="482"/>
        <v>1.281356714587023</v>
      </c>
      <c r="O1287" s="10">
        <f t="shared" si="483"/>
        <v>1.28484979</v>
      </c>
      <c r="P1287" s="10">
        <f t="shared" si="473"/>
        <v>127200.12921</v>
      </c>
      <c r="Q1287" s="101">
        <f t="shared" si="474"/>
        <v>0</v>
      </c>
      <c r="R1287" s="102">
        <f t="shared" si="475"/>
        <v>0</v>
      </c>
      <c r="S1287" s="10">
        <f t="shared" si="476"/>
        <v>0</v>
      </c>
      <c r="T1287" s="17">
        <f t="shared" si="484"/>
        <v>7.9699999999999993E-2</v>
      </c>
      <c r="U1287" s="101">
        <f t="shared" si="485"/>
        <v>199</v>
      </c>
      <c r="V1287" s="101">
        <v>252</v>
      </c>
      <c r="W1287" s="22">
        <f t="shared" si="486"/>
        <v>1.0746324471542736</v>
      </c>
      <c r="X1287" s="18">
        <f t="shared" si="487"/>
        <v>9493.2569210000001</v>
      </c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4"/>
      <c r="AJ1287" s="1"/>
      <c r="AK1287" s="20"/>
      <c r="AL1287" s="5"/>
      <c r="AM1287" s="1"/>
      <c r="AN1287" s="1"/>
      <c r="AO1287" s="1"/>
      <c r="AP1287" s="17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x14ac:dyDescent="0.2">
      <c r="A1288" s="114">
        <f t="shared" si="477"/>
        <v>42748</v>
      </c>
      <c r="B1288" s="98">
        <f t="shared" si="469"/>
        <v>136753.60215200001</v>
      </c>
      <c r="C1288" s="10">
        <f t="shared" si="478"/>
        <v>99000</v>
      </c>
      <c r="D1288" s="99">
        <f t="shared" si="479"/>
        <v>4761.42</v>
      </c>
      <c r="E1288" s="21">
        <f>VLOOKUP(A1287,[1]Plan1!$AY$80:$BA$314,3)</f>
        <v>4775.7</v>
      </c>
      <c r="F1288" s="121">
        <f t="shared" si="480"/>
        <v>42720</v>
      </c>
      <c r="G1288" s="100">
        <f t="shared" si="470"/>
        <v>2.9991053089204467E-3</v>
      </c>
      <c r="H1288" s="20">
        <f t="shared" si="481"/>
        <v>42751</v>
      </c>
      <c r="I1288" s="20">
        <f t="shared" si="471"/>
        <v>42751</v>
      </c>
      <c r="J1288" s="1">
        <f t="shared" si="490"/>
        <v>22</v>
      </c>
      <c r="K1288" s="1">
        <f t="shared" si="489"/>
        <v>21</v>
      </c>
      <c r="L1288" s="10">
        <f t="shared" si="472"/>
        <v>1.0028625799999999</v>
      </c>
      <c r="M1288" s="22">
        <f t="shared" si="488"/>
        <v>1.00180102</v>
      </c>
      <c r="N1288" s="22">
        <f t="shared" si="482"/>
        <v>1.281356714587023</v>
      </c>
      <c r="O1288" s="10">
        <f t="shared" si="483"/>
        <v>1.2850246999999999</v>
      </c>
      <c r="P1288" s="10">
        <f t="shared" si="473"/>
        <v>127217.44530000001</v>
      </c>
      <c r="Q1288" s="101">
        <f t="shared" si="474"/>
        <v>0</v>
      </c>
      <c r="R1288" s="102">
        <f t="shared" si="475"/>
        <v>0</v>
      </c>
      <c r="S1288" s="10">
        <f t="shared" si="476"/>
        <v>0</v>
      </c>
      <c r="T1288" s="17">
        <f t="shared" si="484"/>
        <v>7.9699999999999993E-2</v>
      </c>
      <c r="U1288" s="101">
        <f t="shared" si="485"/>
        <v>200</v>
      </c>
      <c r="V1288" s="101">
        <v>252</v>
      </c>
      <c r="W1288" s="22">
        <f t="shared" si="486"/>
        <v>1.0749595059839705</v>
      </c>
      <c r="X1288" s="18">
        <f t="shared" si="487"/>
        <v>9536.1568520000001</v>
      </c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4"/>
      <c r="AJ1288" s="1"/>
      <c r="AK1288" s="20"/>
      <c r="AL1288" s="5"/>
      <c r="AM1288" s="1"/>
      <c r="AN1288" s="1"/>
      <c r="AO1288" s="1"/>
      <c r="AP1288" s="17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x14ac:dyDescent="0.2">
      <c r="A1289" s="114">
        <f t="shared" si="477"/>
        <v>42749</v>
      </c>
      <c r="B1289" s="98">
        <f t="shared" si="469"/>
        <v>136813.844369</v>
      </c>
      <c r="C1289" s="10">
        <f t="shared" si="478"/>
        <v>99000</v>
      </c>
      <c r="D1289" s="99">
        <f t="shared" si="479"/>
        <v>4761.42</v>
      </c>
      <c r="E1289" s="21">
        <f>VLOOKUP(A1288,[1]Plan1!$AY$80:$BA$314,3)</f>
        <v>4775.7</v>
      </c>
      <c r="F1289" s="121">
        <f t="shared" si="480"/>
        <v>42720</v>
      </c>
      <c r="G1289" s="100">
        <f t="shared" si="470"/>
        <v>2.9991053089204467E-3</v>
      </c>
      <c r="H1289" s="20">
        <f t="shared" si="481"/>
        <v>42751</v>
      </c>
      <c r="I1289" s="20">
        <f t="shared" si="471"/>
        <v>42751</v>
      </c>
      <c r="J1289" s="1">
        <f t="shared" si="490"/>
        <v>22</v>
      </c>
      <c r="K1289" s="1">
        <f t="shared" si="489"/>
        <v>22</v>
      </c>
      <c r="L1289" s="10">
        <f t="shared" si="472"/>
        <v>1.0029991</v>
      </c>
      <c r="M1289" s="22">
        <f t="shared" si="488"/>
        <v>1.00180102</v>
      </c>
      <c r="N1289" s="22">
        <f t="shared" si="482"/>
        <v>1.281356714587023</v>
      </c>
      <c r="O1289" s="10">
        <f t="shared" si="483"/>
        <v>1.2851996299999999</v>
      </c>
      <c r="P1289" s="10">
        <f t="shared" si="473"/>
        <v>127234.76337</v>
      </c>
      <c r="Q1289" s="101">
        <f t="shared" si="474"/>
        <v>0</v>
      </c>
      <c r="R1289" s="102">
        <f t="shared" si="475"/>
        <v>0</v>
      </c>
      <c r="S1289" s="10">
        <f t="shared" si="476"/>
        <v>0</v>
      </c>
      <c r="T1289" s="17">
        <f t="shared" si="484"/>
        <v>7.9699999999999993E-2</v>
      </c>
      <c r="U1289" s="101">
        <f t="shared" si="485"/>
        <v>201</v>
      </c>
      <c r="V1289" s="101">
        <v>252</v>
      </c>
      <c r="W1289" s="22">
        <f t="shared" si="486"/>
        <v>1.0752866649510573</v>
      </c>
      <c r="X1289" s="18">
        <f t="shared" si="487"/>
        <v>9579.0809989999998</v>
      </c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4"/>
      <c r="AJ1289" s="1"/>
      <c r="AK1289" s="20"/>
      <c r="AL1289" s="5"/>
      <c r="AM1289" s="1"/>
      <c r="AN1289" s="1"/>
      <c r="AO1289" s="1"/>
      <c r="AP1289" s="17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x14ac:dyDescent="0.2">
      <c r="A1290" s="114">
        <f t="shared" si="477"/>
        <v>42750</v>
      </c>
      <c r="B1290" s="98">
        <f t="shared" ref="B1290:B1353" si="491">(P1290+X1290)</f>
        <v>136813.844369</v>
      </c>
      <c r="C1290" s="10">
        <f t="shared" si="478"/>
        <v>99000</v>
      </c>
      <c r="D1290" s="99">
        <f t="shared" si="479"/>
        <v>4761.42</v>
      </c>
      <c r="E1290" s="21">
        <f>VLOOKUP(A1289,[1]Plan1!$AY$80:$BA$314,3)</f>
        <v>4775.7</v>
      </c>
      <c r="F1290" s="121">
        <f t="shared" si="480"/>
        <v>42720</v>
      </c>
      <c r="G1290" s="100">
        <f t="shared" ref="G1290:G1353" si="492">(E1290/D1290)-1</f>
        <v>2.9991053089204467E-3</v>
      </c>
      <c r="H1290" s="20">
        <f t="shared" si="481"/>
        <v>42781</v>
      </c>
      <c r="I1290" s="20">
        <f t="shared" ref="I1290:I1353" si="493">IF(A1290&gt;I1289,H1290,I1289)</f>
        <v>42751</v>
      </c>
      <c r="J1290" s="1">
        <f t="shared" si="490"/>
        <v>22</v>
      </c>
      <c r="K1290" s="1">
        <f t="shared" si="489"/>
        <v>22</v>
      </c>
      <c r="L1290" s="10">
        <f t="shared" ref="L1290:L1353" si="494">TRUNC((E1290/D1290)^TRUNC((K1290/J1290),9),8)</f>
        <v>1.0029991</v>
      </c>
      <c r="M1290" s="22">
        <f t="shared" si="488"/>
        <v>1.00180102</v>
      </c>
      <c r="N1290" s="22">
        <f t="shared" si="482"/>
        <v>1.281356714587023</v>
      </c>
      <c r="O1290" s="10">
        <f t="shared" si="483"/>
        <v>1.2851996299999999</v>
      </c>
      <c r="P1290" s="10">
        <f t="shared" ref="P1290:P1353" si="495">TRUNC(C1290*O1290,8)</f>
        <v>127234.76337</v>
      </c>
      <c r="Q1290" s="101">
        <f t="shared" ref="Q1290:Q1353" si="496">IF(VLOOKUP(A1290,AK$10:AR$114,8)=VLOOKUP(A1289,AK$10:AR$114,8),0,VLOOKUP(A1290,AK$10:AR$114,8))</f>
        <v>0</v>
      </c>
      <c r="R1290" s="102">
        <f t="shared" ref="R1290:R1353" si="497">IF(Q1290&gt;0,VLOOKUP($A1290,$AK$10:$AP$114,6),0)</f>
        <v>0</v>
      </c>
      <c r="S1290" s="10">
        <f t="shared" ref="S1290:S1353" si="498">IF(R1290&gt;0,TRUNC(100000*R1290*O1290,8),0)</f>
        <v>0</v>
      </c>
      <c r="T1290" s="17">
        <f t="shared" si="484"/>
        <v>7.9699999999999993E-2</v>
      </c>
      <c r="U1290" s="101">
        <f t="shared" si="485"/>
        <v>201</v>
      </c>
      <c r="V1290" s="101">
        <v>252</v>
      </c>
      <c r="W1290" s="22">
        <f t="shared" si="486"/>
        <v>1.0752866649510573</v>
      </c>
      <c r="X1290" s="18">
        <f t="shared" si="487"/>
        <v>9579.0809989999998</v>
      </c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4"/>
      <c r="AJ1290" s="1"/>
      <c r="AK1290" s="20"/>
      <c r="AL1290" s="5"/>
      <c r="AM1290" s="1"/>
      <c r="AN1290" s="1"/>
      <c r="AO1290" s="1"/>
      <c r="AP1290" s="17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x14ac:dyDescent="0.2">
      <c r="A1291" s="114">
        <f t="shared" ref="A1291:A1354" si="499">(A1290+1)</f>
        <v>42751</v>
      </c>
      <c r="B1291" s="98">
        <f t="shared" si="491"/>
        <v>136813.844369</v>
      </c>
      <c r="C1291" s="10">
        <f t="shared" ref="C1291:C1354" si="500">TRUNC(IF(Q1290&gt;0,VLOOKUP(A1290,$AK$12:$AL$114,2),C1290),8)</f>
        <v>99000</v>
      </c>
      <c r="D1291" s="99">
        <f t="shared" ref="D1291:D1354" si="501">IF(E1291=E1290,D1290,E1290)</f>
        <v>4761.42</v>
      </c>
      <c r="E1291" s="21">
        <f>VLOOKUP(A1290,[1]Plan1!$AY$80:$BA$314,3)</f>
        <v>4775.7</v>
      </c>
      <c r="F1291" s="121">
        <f t="shared" ref="F1291:F1354" si="502">IF(D1291=D1290,F1290,A1291)</f>
        <v>42720</v>
      </c>
      <c r="G1291" s="100">
        <f t="shared" si="492"/>
        <v>2.9991053089204467E-3</v>
      </c>
      <c r="H1291" s="20">
        <f t="shared" ref="H1291:H1354" si="503">IF(DAY(A1291)=15,VLOOKUP(A1291,AO$118:AT$450,4),H1290)</f>
        <v>42781</v>
      </c>
      <c r="I1291" s="20">
        <f t="shared" si="493"/>
        <v>42751</v>
      </c>
      <c r="J1291" s="1">
        <f t="shared" si="490"/>
        <v>22</v>
      </c>
      <c r="K1291" s="1">
        <f t="shared" si="489"/>
        <v>22</v>
      </c>
      <c r="L1291" s="10">
        <f t="shared" si="494"/>
        <v>1.0029991</v>
      </c>
      <c r="M1291" s="22">
        <f t="shared" si="488"/>
        <v>1.00180102</v>
      </c>
      <c r="N1291" s="22">
        <f t="shared" ref="N1291:N1354" si="504">IF(I1291&gt;I1290,N1290*M1291,N1290)</f>
        <v>1.281356714587023</v>
      </c>
      <c r="O1291" s="10">
        <f t="shared" ref="O1291:O1354" si="505">TRUNC(TRUNC((L1291*N1291),15),8)</f>
        <v>1.2851996299999999</v>
      </c>
      <c r="P1291" s="10">
        <f t="shared" si="495"/>
        <v>127234.76337</v>
      </c>
      <c r="Q1291" s="101">
        <f t="shared" si="496"/>
        <v>0</v>
      </c>
      <c r="R1291" s="102">
        <f t="shared" si="497"/>
        <v>0</v>
      </c>
      <c r="S1291" s="10">
        <f t="shared" si="498"/>
        <v>0</v>
      </c>
      <c r="T1291" s="17">
        <f t="shared" ref="T1291:T1354" si="506">(T1290)</f>
        <v>7.9699999999999993E-2</v>
      </c>
      <c r="U1291" s="101">
        <f t="shared" si="485"/>
        <v>201</v>
      </c>
      <c r="V1291" s="101">
        <v>252</v>
      </c>
      <c r="W1291" s="22">
        <f t="shared" si="486"/>
        <v>1.0752866649510573</v>
      </c>
      <c r="X1291" s="18">
        <f t="shared" si="487"/>
        <v>9579.0809989999998</v>
      </c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4"/>
      <c r="AJ1291" s="1"/>
      <c r="AK1291" s="20"/>
      <c r="AL1291" s="5"/>
      <c r="AM1291" s="1"/>
      <c r="AN1291" s="1"/>
      <c r="AO1291" s="1"/>
      <c r="AP1291" s="17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x14ac:dyDescent="0.2">
      <c r="A1292" s="114">
        <f t="shared" si="499"/>
        <v>42752</v>
      </c>
      <c r="B1292" s="98">
        <f t="shared" si="491"/>
        <v>136879.08009500001</v>
      </c>
      <c r="C1292" s="10">
        <f t="shared" si="500"/>
        <v>99000</v>
      </c>
      <c r="D1292" s="99">
        <f t="shared" si="501"/>
        <v>4775.7</v>
      </c>
      <c r="E1292" s="21">
        <f>VLOOKUP(A1291,[1]Plan1!$AY$80:$BA$314,3)</f>
        <v>4793.8500000000004</v>
      </c>
      <c r="F1292" s="121">
        <f t="shared" si="502"/>
        <v>42752</v>
      </c>
      <c r="G1292" s="100">
        <f t="shared" si="492"/>
        <v>3.8004899805266223E-3</v>
      </c>
      <c r="H1292" s="20">
        <f t="shared" si="503"/>
        <v>42781</v>
      </c>
      <c r="I1292" s="20">
        <f t="shared" si="493"/>
        <v>42781</v>
      </c>
      <c r="J1292" s="1">
        <f t="shared" si="490"/>
        <v>22</v>
      </c>
      <c r="K1292" s="1">
        <f t="shared" si="489"/>
        <v>1</v>
      </c>
      <c r="L1292" s="10">
        <f t="shared" si="494"/>
        <v>1.0001724299999999</v>
      </c>
      <c r="M1292" s="22">
        <f t="shared" si="488"/>
        <v>1.0029991</v>
      </c>
      <c r="N1292" s="22">
        <f t="shared" si="504"/>
        <v>1.2851996315097409</v>
      </c>
      <c r="O1292" s="10">
        <f t="shared" si="505"/>
        <v>1.2854212300000001</v>
      </c>
      <c r="P1292" s="10">
        <f t="shared" si="495"/>
        <v>127256.70177</v>
      </c>
      <c r="Q1292" s="101">
        <f t="shared" si="496"/>
        <v>0</v>
      </c>
      <c r="R1292" s="102">
        <f t="shared" si="497"/>
        <v>0</v>
      </c>
      <c r="S1292" s="10">
        <f t="shared" si="498"/>
        <v>0</v>
      </c>
      <c r="T1292" s="17">
        <f t="shared" si="506"/>
        <v>7.9699999999999993E-2</v>
      </c>
      <c r="U1292" s="101">
        <f t="shared" si="485"/>
        <v>202</v>
      </c>
      <c r="V1292" s="101">
        <v>252</v>
      </c>
      <c r="W1292" s="22">
        <f t="shared" si="486"/>
        <v>1.0756139220325562</v>
      </c>
      <c r="X1292" s="18">
        <f t="shared" si="487"/>
        <v>9622.3783249999997</v>
      </c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4"/>
      <c r="AJ1292" s="1"/>
      <c r="AK1292" s="20"/>
      <c r="AL1292" s="5"/>
      <c r="AM1292" s="1"/>
      <c r="AN1292" s="1"/>
      <c r="AO1292" s="1"/>
      <c r="AP1292" s="17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x14ac:dyDescent="0.2">
      <c r="A1293" s="114">
        <f t="shared" si="499"/>
        <v>42753</v>
      </c>
      <c r="B1293" s="98">
        <f t="shared" si="491"/>
        <v>136944.349445</v>
      </c>
      <c r="C1293" s="10">
        <f t="shared" si="500"/>
        <v>99000</v>
      </c>
      <c r="D1293" s="99">
        <f t="shared" si="501"/>
        <v>4775.7</v>
      </c>
      <c r="E1293" s="21">
        <f>VLOOKUP(A1292,[1]Plan1!$AY$80:$BA$314,3)</f>
        <v>4793.8500000000004</v>
      </c>
      <c r="F1293" s="121">
        <f t="shared" si="502"/>
        <v>42752</v>
      </c>
      <c r="G1293" s="100">
        <f t="shared" si="492"/>
        <v>3.8004899805266223E-3</v>
      </c>
      <c r="H1293" s="20">
        <f t="shared" si="503"/>
        <v>42781</v>
      </c>
      <c r="I1293" s="20">
        <f t="shared" si="493"/>
        <v>42781</v>
      </c>
      <c r="J1293" s="1">
        <f t="shared" si="490"/>
        <v>22</v>
      </c>
      <c r="K1293" s="1">
        <f t="shared" si="489"/>
        <v>2</v>
      </c>
      <c r="L1293" s="10">
        <f t="shared" si="494"/>
        <v>1.0003449</v>
      </c>
      <c r="M1293" s="22">
        <f t="shared" si="488"/>
        <v>1.0029991</v>
      </c>
      <c r="N1293" s="22">
        <f t="shared" si="504"/>
        <v>1.2851996315097409</v>
      </c>
      <c r="O1293" s="10">
        <f t="shared" si="505"/>
        <v>1.2856428900000001</v>
      </c>
      <c r="P1293" s="10">
        <f t="shared" si="495"/>
        <v>127278.64611</v>
      </c>
      <c r="Q1293" s="101">
        <f t="shared" si="496"/>
        <v>0</v>
      </c>
      <c r="R1293" s="102">
        <f t="shared" si="497"/>
        <v>0</v>
      </c>
      <c r="S1293" s="10">
        <f t="shared" si="498"/>
        <v>0</v>
      </c>
      <c r="T1293" s="17">
        <f t="shared" si="506"/>
        <v>7.9699999999999993E-2</v>
      </c>
      <c r="U1293" s="101">
        <f t="shared" si="485"/>
        <v>203</v>
      </c>
      <c r="V1293" s="101">
        <v>252</v>
      </c>
      <c r="W1293" s="22">
        <f t="shared" si="486"/>
        <v>1.0759412802629338</v>
      </c>
      <c r="X1293" s="18">
        <f t="shared" si="487"/>
        <v>9665.7033350000002</v>
      </c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4"/>
      <c r="AJ1293" s="1"/>
      <c r="AK1293" s="20"/>
      <c r="AL1293" s="5"/>
      <c r="AM1293" s="1"/>
      <c r="AN1293" s="1"/>
      <c r="AO1293" s="1"/>
      <c r="AP1293" s="17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x14ac:dyDescent="0.2">
      <c r="A1294" s="114">
        <f t="shared" si="499"/>
        <v>42754</v>
      </c>
      <c r="B1294" s="98">
        <f t="shared" si="491"/>
        <v>137009.650043</v>
      </c>
      <c r="C1294" s="10">
        <f t="shared" si="500"/>
        <v>99000</v>
      </c>
      <c r="D1294" s="99">
        <f t="shared" si="501"/>
        <v>4775.7</v>
      </c>
      <c r="E1294" s="21">
        <f>VLOOKUP(A1293,[1]Plan1!$AY$80:$BA$314,3)</f>
        <v>4793.8500000000004</v>
      </c>
      <c r="F1294" s="121">
        <f t="shared" si="502"/>
        <v>42752</v>
      </c>
      <c r="G1294" s="100">
        <f t="shared" si="492"/>
        <v>3.8004899805266223E-3</v>
      </c>
      <c r="H1294" s="20">
        <f t="shared" si="503"/>
        <v>42781</v>
      </c>
      <c r="I1294" s="20">
        <f t="shared" si="493"/>
        <v>42781</v>
      </c>
      <c r="J1294" s="1">
        <f t="shared" si="490"/>
        <v>22</v>
      </c>
      <c r="K1294" s="1">
        <f t="shared" si="489"/>
        <v>3</v>
      </c>
      <c r="L1294" s="10">
        <f t="shared" si="494"/>
        <v>1.0005173999999999</v>
      </c>
      <c r="M1294" s="22">
        <f t="shared" si="488"/>
        <v>1.0029991</v>
      </c>
      <c r="N1294" s="22">
        <f t="shared" si="504"/>
        <v>1.2851996315097409</v>
      </c>
      <c r="O1294" s="10">
        <f t="shared" si="505"/>
        <v>1.2858645900000001</v>
      </c>
      <c r="P1294" s="10">
        <f t="shared" si="495"/>
        <v>127300.59441000001</v>
      </c>
      <c r="Q1294" s="101">
        <f t="shared" si="496"/>
        <v>0</v>
      </c>
      <c r="R1294" s="102">
        <f t="shared" si="497"/>
        <v>0</v>
      </c>
      <c r="S1294" s="10">
        <f t="shared" si="498"/>
        <v>0</v>
      </c>
      <c r="T1294" s="17">
        <f t="shared" si="506"/>
        <v>7.9699999999999993E-2</v>
      </c>
      <c r="U1294" s="101">
        <f t="shared" si="485"/>
        <v>204</v>
      </c>
      <c r="V1294" s="101">
        <v>252</v>
      </c>
      <c r="W1294" s="22">
        <f t="shared" si="486"/>
        <v>1.0762687376192119</v>
      </c>
      <c r="X1294" s="18">
        <f t="shared" si="487"/>
        <v>9709.0556329999999</v>
      </c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4"/>
      <c r="AJ1294" s="1"/>
      <c r="AK1294" s="20"/>
      <c r="AL1294" s="5"/>
      <c r="AM1294" s="1"/>
      <c r="AN1294" s="1"/>
      <c r="AO1294" s="1"/>
      <c r="AP1294" s="17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x14ac:dyDescent="0.2">
      <c r="A1295" s="114">
        <f t="shared" si="499"/>
        <v>42755</v>
      </c>
      <c r="B1295" s="98">
        <f t="shared" si="491"/>
        <v>137074.97976799999</v>
      </c>
      <c r="C1295" s="10">
        <f t="shared" si="500"/>
        <v>99000</v>
      </c>
      <c r="D1295" s="99">
        <f t="shared" si="501"/>
        <v>4775.7</v>
      </c>
      <c r="E1295" s="21">
        <f>VLOOKUP(A1294,[1]Plan1!$AY$80:$BA$314,3)</f>
        <v>4793.8500000000004</v>
      </c>
      <c r="F1295" s="121">
        <f t="shared" si="502"/>
        <v>42752</v>
      </c>
      <c r="G1295" s="100">
        <f t="shared" si="492"/>
        <v>3.8004899805266223E-3</v>
      </c>
      <c r="H1295" s="20">
        <f t="shared" si="503"/>
        <v>42781</v>
      </c>
      <c r="I1295" s="20">
        <f t="shared" si="493"/>
        <v>42781</v>
      </c>
      <c r="J1295" s="1">
        <f t="shared" si="490"/>
        <v>22</v>
      </c>
      <c r="K1295" s="1">
        <f t="shared" si="489"/>
        <v>4</v>
      </c>
      <c r="L1295" s="10">
        <f t="shared" si="494"/>
        <v>1.0006899199999999</v>
      </c>
      <c r="M1295" s="22">
        <f t="shared" si="488"/>
        <v>1.0029991</v>
      </c>
      <c r="N1295" s="22">
        <f t="shared" si="504"/>
        <v>1.2851996315097409</v>
      </c>
      <c r="O1295" s="10">
        <f t="shared" si="505"/>
        <v>1.28608631</v>
      </c>
      <c r="P1295" s="10">
        <f t="shared" si="495"/>
        <v>127322.54469</v>
      </c>
      <c r="Q1295" s="101">
        <f t="shared" si="496"/>
        <v>0</v>
      </c>
      <c r="R1295" s="102">
        <f t="shared" si="497"/>
        <v>0</v>
      </c>
      <c r="S1295" s="10">
        <f t="shared" si="498"/>
        <v>0</v>
      </c>
      <c r="T1295" s="17">
        <f t="shared" si="506"/>
        <v>7.9699999999999993E-2</v>
      </c>
      <c r="U1295" s="101">
        <f t="shared" si="485"/>
        <v>205</v>
      </c>
      <c r="V1295" s="101">
        <v>252</v>
      </c>
      <c r="W1295" s="22">
        <f t="shared" si="486"/>
        <v>1.0765962941013911</v>
      </c>
      <c r="X1295" s="18">
        <f t="shared" si="487"/>
        <v>9752.4350780000004</v>
      </c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4"/>
      <c r="AJ1295" s="1"/>
      <c r="AK1295" s="20"/>
      <c r="AL1295" s="5"/>
      <c r="AM1295" s="1"/>
      <c r="AN1295" s="1"/>
      <c r="AO1295" s="1"/>
      <c r="AP1295" s="17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x14ac:dyDescent="0.2">
      <c r="A1296" s="114">
        <f t="shared" si="499"/>
        <v>42756</v>
      </c>
      <c r="B1296" s="98">
        <f t="shared" si="491"/>
        <v>137140.34302200002</v>
      </c>
      <c r="C1296" s="10">
        <f t="shared" si="500"/>
        <v>99000</v>
      </c>
      <c r="D1296" s="99">
        <f t="shared" si="501"/>
        <v>4775.7</v>
      </c>
      <c r="E1296" s="21">
        <f>VLOOKUP(A1295,[1]Plan1!$AY$80:$BA$314,3)</f>
        <v>4793.8500000000004</v>
      </c>
      <c r="F1296" s="121">
        <f t="shared" si="502"/>
        <v>42752</v>
      </c>
      <c r="G1296" s="100">
        <f t="shared" si="492"/>
        <v>3.8004899805266223E-3</v>
      </c>
      <c r="H1296" s="20">
        <f t="shared" si="503"/>
        <v>42781</v>
      </c>
      <c r="I1296" s="20">
        <f t="shared" si="493"/>
        <v>42781</v>
      </c>
      <c r="J1296" s="1">
        <f t="shared" si="490"/>
        <v>22</v>
      </c>
      <c r="K1296" s="1">
        <f t="shared" si="489"/>
        <v>5</v>
      </c>
      <c r="L1296" s="10">
        <f t="shared" si="494"/>
        <v>1.0008624800000001</v>
      </c>
      <c r="M1296" s="22">
        <f t="shared" si="488"/>
        <v>1.0029991</v>
      </c>
      <c r="N1296" s="22">
        <f t="shared" si="504"/>
        <v>1.2851996315097409</v>
      </c>
      <c r="O1296" s="10">
        <f t="shared" si="505"/>
        <v>1.2863080899999999</v>
      </c>
      <c r="P1296" s="10">
        <f t="shared" si="495"/>
        <v>127344.50091</v>
      </c>
      <c r="Q1296" s="101">
        <f t="shared" si="496"/>
        <v>0</v>
      </c>
      <c r="R1296" s="102">
        <f t="shared" si="497"/>
        <v>0</v>
      </c>
      <c r="S1296" s="10">
        <f t="shared" si="498"/>
        <v>0</v>
      </c>
      <c r="T1296" s="17">
        <f t="shared" si="506"/>
        <v>7.9699999999999993E-2</v>
      </c>
      <c r="U1296" s="101">
        <f t="shared" si="485"/>
        <v>206</v>
      </c>
      <c r="V1296" s="101">
        <v>252</v>
      </c>
      <c r="W1296" s="22">
        <f t="shared" si="486"/>
        <v>1.0769239507209603</v>
      </c>
      <c r="X1296" s="18">
        <f t="shared" si="487"/>
        <v>9795.8421120000003</v>
      </c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4"/>
      <c r="AJ1296" s="1"/>
      <c r="AK1296" s="20"/>
      <c r="AL1296" s="5"/>
      <c r="AM1296" s="1"/>
      <c r="AN1296" s="1"/>
      <c r="AO1296" s="1"/>
      <c r="AP1296" s="17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x14ac:dyDescent="0.2">
      <c r="A1297" s="114">
        <f t="shared" si="499"/>
        <v>42757</v>
      </c>
      <c r="B1297" s="98">
        <f t="shared" si="491"/>
        <v>137140.34302200002</v>
      </c>
      <c r="C1297" s="10">
        <f t="shared" si="500"/>
        <v>99000</v>
      </c>
      <c r="D1297" s="99">
        <f t="shared" si="501"/>
        <v>4775.7</v>
      </c>
      <c r="E1297" s="21">
        <f>VLOOKUP(A1296,[1]Plan1!$AY$80:$BA$314,3)</f>
        <v>4793.8500000000004</v>
      </c>
      <c r="F1297" s="121">
        <f t="shared" si="502"/>
        <v>42752</v>
      </c>
      <c r="G1297" s="100">
        <f t="shared" si="492"/>
        <v>3.8004899805266223E-3</v>
      </c>
      <c r="H1297" s="20">
        <f t="shared" si="503"/>
        <v>42781</v>
      </c>
      <c r="I1297" s="20">
        <f t="shared" si="493"/>
        <v>42781</v>
      </c>
      <c r="J1297" s="1">
        <f t="shared" si="490"/>
        <v>22</v>
      </c>
      <c r="K1297" s="1">
        <f t="shared" si="489"/>
        <v>5</v>
      </c>
      <c r="L1297" s="10">
        <f t="shared" si="494"/>
        <v>1.0008624800000001</v>
      </c>
      <c r="M1297" s="22">
        <f t="shared" si="488"/>
        <v>1.0029991</v>
      </c>
      <c r="N1297" s="22">
        <f t="shared" si="504"/>
        <v>1.2851996315097409</v>
      </c>
      <c r="O1297" s="10">
        <f t="shared" si="505"/>
        <v>1.2863080899999999</v>
      </c>
      <c r="P1297" s="10">
        <f t="shared" si="495"/>
        <v>127344.50091</v>
      </c>
      <c r="Q1297" s="101">
        <f t="shared" si="496"/>
        <v>0</v>
      </c>
      <c r="R1297" s="102">
        <f t="shared" si="497"/>
        <v>0</v>
      </c>
      <c r="S1297" s="10">
        <f t="shared" si="498"/>
        <v>0</v>
      </c>
      <c r="T1297" s="17">
        <f t="shared" si="506"/>
        <v>7.9699999999999993E-2</v>
      </c>
      <c r="U1297" s="101">
        <f t="shared" si="485"/>
        <v>206</v>
      </c>
      <c r="V1297" s="101">
        <v>252</v>
      </c>
      <c r="W1297" s="22">
        <f t="shared" si="486"/>
        <v>1.0769239507209603</v>
      </c>
      <c r="X1297" s="18">
        <f t="shared" si="487"/>
        <v>9795.8421120000003</v>
      </c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4"/>
      <c r="AJ1297" s="1"/>
      <c r="AK1297" s="20"/>
      <c r="AL1297" s="5"/>
      <c r="AM1297" s="1"/>
      <c r="AN1297" s="1"/>
      <c r="AO1297" s="1"/>
      <c r="AP1297" s="17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x14ac:dyDescent="0.2">
      <c r="A1298" s="114">
        <f t="shared" si="499"/>
        <v>42758</v>
      </c>
      <c r="B1298" s="98">
        <f t="shared" si="491"/>
        <v>137140.34302200002</v>
      </c>
      <c r="C1298" s="10">
        <f t="shared" si="500"/>
        <v>99000</v>
      </c>
      <c r="D1298" s="99">
        <f t="shared" si="501"/>
        <v>4775.7</v>
      </c>
      <c r="E1298" s="21">
        <f>VLOOKUP(A1297,[1]Plan1!$AY$80:$BA$314,3)</f>
        <v>4793.8500000000004</v>
      </c>
      <c r="F1298" s="121">
        <f t="shared" si="502"/>
        <v>42752</v>
      </c>
      <c r="G1298" s="100">
        <f t="shared" si="492"/>
        <v>3.8004899805266223E-3</v>
      </c>
      <c r="H1298" s="20">
        <f t="shared" si="503"/>
        <v>42781</v>
      </c>
      <c r="I1298" s="20">
        <f t="shared" si="493"/>
        <v>42781</v>
      </c>
      <c r="J1298" s="1">
        <f t="shared" si="490"/>
        <v>22</v>
      </c>
      <c r="K1298" s="1">
        <f t="shared" si="489"/>
        <v>5</v>
      </c>
      <c r="L1298" s="10">
        <f t="shared" si="494"/>
        <v>1.0008624800000001</v>
      </c>
      <c r="M1298" s="22">
        <f t="shared" si="488"/>
        <v>1.0029991</v>
      </c>
      <c r="N1298" s="22">
        <f t="shared" si="504"/>
        <v>1.2851996315097409</v>
      </c>
      <c r="O1298" s="10">
        <f t="shared" si="505"/>
        <v>1.2863080899999999</v>
      </c>
      <c r="P1298" s="10">
        <f t="shared" si="495"/>
        <v>127344.50091</v>
      </c>
      <c r="Q1298" s="101">
        <f t="shared" si="496"/>
        <v>0</v>
      </c>
      <c r="R1298" s="102">
        <f t="shared" si="497"/>
        <v>0</v>
      </c>
      <c r="S1298" s="10">
        <f t="shared" si="498"/>
        <v>0</v>
      </c>
      <c r="T1298" s="17">
        <f t="shared" si="506"/>
        <v>7.9699999999999993E-2</v>
      </c>
      <c r="U1298" s="101">
        <f t="shared" si="485"/>
        <v>206</v>
      </c>
      <c r="V1298" s="101">
        <v>252</v>
      </c>
      <c r="W1298" s="22">
        <f t="shared" si="486"/>
        <v>1.0769239507209603</v>
      </c>
      <c r="X1298" s="18">
        <f t="shared" si="487"/>
        <v>9795.8421120000003</v>
      </c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4"/>
      <c r="AJ1298" s="1"/>
      <c r="AK1298" s="20"/>
      <c r="AL1298" s="5"/>
      <c r="AM1298" s="1"/>
      <c r="AN1298" s="1"/>
      <c r="AO1298" s="1"/>
      <c r="AP1298" s="17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x14ac:dyDescent="0.2">
      <c r="A1299" s="114">
        <f t="shared" si="499"/>
        <v>42759</v>
      </c>
      <c r="B1299" s="98">
        <f t="shared" si="491"/>
        <v>137205.735422</v>
      </c>
      <c r="C1299" s="10">
        <f t="shared" si="500"/>
        <v>99000</v>
      </c>
      <c r="D1299" s="99">
        <f t="shared" si="501"/>
        <v>4775.7</v>
      </c>
      <c r="E1299" s="21">
        <f>VLOOKUP(A1298,[1]Plan1!$AY$80:$BA$314,3)</f>
        <v>4793.8500000000004</v>
      </c>
      <c r="F1299" s="121">
        <f t="shared" si="502"/>
        <v>42752</v>
      </c>
      <c r="G1299" s="100">
        <f t="shared" si="492"/>
        <v>3.8004899805266223E-3</v>
      </c>
      <c r="H1299" s="20">
        <f t="shared" si="503"/>
        <v>42781</v>
      </c>
      <c r="I1299" s="20">
        <f t="shared" si="493"/>
        <v>42781</v>
      </c>
      <c r="J1299" s="1">
        <f t="shared" si="490"/>
        <v>22</v>
      </c>
      <c r="K1299" s="1">
        <f t="shared" si="489"/>
        <v>6</v>
      </c>
      <c r="L1299" s="10">
        <f t="shared" si="494"/>
        <v>1.00103506</v>
      </c>
      <c r="M1299" s="22">
        <f t="shared" si="488"/>
        <v>1.0029991</v>
      </c>
      <c r="N1299" s="22">
        <f t="shared" si="504"/>
        <v>1.2851996315097409</v>
      </c>
      <c r="O1299" s="10">
        <f t="shared" si="505"/>
        <v>1.28652989</v>
      </c>
      <c r="P1299" s="10">
        <f t="shared" si="495"/>
        <v>127366.45911</v>
      </c>
      <c r="Q1299" s="101">
        <f t="shared" si="496"/>
        <v>0</v>
      </c>
      <c r="R1299" s="102">
        <f t="shared" si="497"/>
        <v>0</v>
      </c>
      <c r="S1299" s="10">
        <f t="shared" si="498"/>
        <v>0</v>
      </c>
      <c r="T1299" s="17">
        <f t="shared" si="506"/>
        <v>7.9699999999999993E-2</v>
      </c>
      <c r="U1299" s="101">
        <f t="shared" si="485"/>
        <v>207</v>
      </c>
      <c r="V1299" s="101">
        <v>252</v>
      </c>
      <c r="W1299" s="22">
        <f t="shared" si="486"/>
        <v>1.07725170646643</v>
      </c>
      <c r="X1299" s="18">
        <f t="shared" si="487"/>
        <v>9839.276312</v>
      </c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4"/>
      <c r="AJ1299" s="1"/>
      <c r="AK1299" s="20"/>
      <c r="AL1299" s="5"/>
      <c r="AM1299" s="1"/>
      <c r="AN1299" s="1"/>
      <c r="AO1299" s="1"/>
      <c r="AP1299" s="17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x14ac:dyDescent="0.2">
      <c r="A1300" s="114">
        <f t="shared" si="499"/>
        <v>42760</v>
      </c>
      <c r="B1300" s="98">
        <f t="shared" si="491"/>
        <v>137271.16030700001</v>
      </c>
      <c r="C1300" s="10">
        <f t="shared" si="500"/>
        <v>99000</v>
      </c>
      <c r="D1300" s="99">
        <f t="shared" si="501"/>
        <v>4775.7</v>
      </c>
      <c r="E1300" s="21">
        <f>VLOOKUP(A1299,[1]Plan1!$AY$80:$BA$314,3)</f>
        <v>4793.8500000000004</v>
      </c>
      <c r="F1300" s="121">
        <f t="shared" si="502"/>
        <v>42752</v>
      </c>
      <c r="G1300" s="100">
        <f t="shared" si="492"/>
        <v>3.8004899805266223E-3</v>
      </c>
      <c r="H1300" s="20">
        <f t="shared" si="503"/>
        <v>42781</v>
      </c>
      <c r="I1300" s="20">
        <f t="shared" si="493"/>
        <v>42781</v>
      </c>
      <c r="J1300" s="1">
        <f t="shared" si="490"/>
        <v>22</v>
      </c>
      <c r="K1300" s="1">
        <f t="shared" si="489"/>
        <v>7</v>
      </c>
      <c r="L1300" s="10">
        <f t="shared" si="494"/>
        <v>1.00120768</v>
      </c>
      <c r="M1300" s="22">
        <f t="shared" si="488"/>
        <v>1.0029991</v>
      </c>
      <c r="N1300" s="22">
        <f t="shared" si="504"/>
        <v>1.2851996315097409</v>
      </c>
      <c r="O1300" s="10">
        <f t="shared" si="505"/>
        <v>1.2867517399999999</v>
      </c>
      <c r="P1300" s="10">
        <f t="shared" si="495"/>
        <v>127388.42226000001</v>
      </c>
      <c r="Q1300" s="101">
        <f t="shared" si="496"/>
        <v>0</v>
      </c>
      <c r="R1300" s="102">
        <f t="shared" si="497"/>
        <v>0</v>
      </c>
      <c r="S1300" s="10">
        <f t="shared" si="498"/>
        <v>0</v>
      </c>
      <c r="T1300" s="17">
        <f t="shared" si="506"/>
        <v>7.9699999999999993E-2</v>
      </c>
      <c r="U1300" s="101">
        <f t="shared" si="485"/>
        <v>208</v>
      </c>
      <c r="V1300" s="101">
        <v>252</v>
      </c>
      <c r="W1300" s="22">
        <f t="shared" si="486"/>
        <v>1.0775795623492896</v>
      </c>
      <c r="X1300" s="18">
        <f t="shared" si="487"/>
        <v>9882.7380470000007</v>
      </c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4"/>
      <c r="AJ1300" s="1"/>
      <c r="AK1300" s="20"/>
      <c r="AL1300" s="5"/>
      <c r="AM1300" s="1"/>
      <c r="AN1300" s="1"/>
      <c r="AO1300" s="1"/>
      <c r="AP1300" s="17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x14ac:dyDescent="0.2">
      <c r="A1301" s="114">
        <f t="shared" si="499"/>
        <v>42761</v>
      </c>
      <c r="B1301" s="98">
        <f t="shared" si="491"/>
        <v>137336.61448600001</v>
      </c>
      <c r="C1301" s="10">
        <f t="shared" si="500"/>
        <v>99000</v>
      </c>
      <c r="D1301" s="99">
        <f t="shared" si="501"/>
        <v>4775.7</v>
      </c>
      <c r="E1301" s="21">
        <f>VLOOKUP(A1300,[1]Plan1!$AY$80:$BA$314,3)</f>
        <v>4793.8500000000004</v>
      </c>
      <c r="F1301" s="121">
        <f t="shared" si="502"/>
        <v>42752</v>
      </c>
      <c r="G1301" s="100">
        <f t="shared" si="492"/>
        <v>3.8004899805266223E-3</v>
      </c>
      <c r="H1301" s="20">
        <f t="shared" si="503"/>
        <v>42781</v>
      </c>
      <c r="I1301" s="20">
        <f t="shared" si="493"/>
        <v>42781</v>
      </c>
      <c r="J1301" s="1">
        <f t="shared" si="490"/>
        <v>22</v>
      </c>
      <c r="K1301" s="1">
        <f t="shared" si="489"/>
        <v>8</v>
      </c>
      <c r="L1301" s="10">
        <f t="shared" si="494"/>
        <v>1.00138032</v>
      </c>
      <c r="M1301" s="22">
        <f t="shared" si="488"/>
        <v>1.0029991</v>
      </c>
      <c r="N1301" s="22">
        <f t="shared" si="504"/>
        <v>1.2851996315097409</v>
      </c>
      <c r="O1301" s="10">
        <f t="shared" si="505"/>
        <v>1.28697361</v>
      </c>
      <c r="P1301" s="10">
        <f t="shared" si="495"/>
        <v>127410.38739</v>
      </c>
      <c r="Q1301" s="101">
        <f t="shared" si="496"/>
        <v>0</v>
      </c>
      <c r="R1301" s="102">
        <f t="shared" si="497"/>
        <v>0</v>
      </c>
      <c r="S1301" s="10">
        <f t="shared" si="498"/>
        <v>0</v>
      </c>
      <c r="T1301" s="17">
        <f t="shared" si="506"/>
        <v>7.9699999999999993E-2</v>
      </c>
      <c r="U1301" s="101">
        <f t="shared" si="485"/>
        <v>209</v>
      </c>
      <c r="V1301" s="101">
        <v>252</v>
      </c>
      <c r="W1301" s="22">
        <f t="shared" si="486"/>
        <v>1.077907518369539</v>
      </c>
      <c r="X1301" s="18">
        <f t="shared" si="487"/>
        <v>9926.2270960000005</v>
      </c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4"/>
      <c r="AJ1301" s="1"/>
      <c r="AK1301" s="20"/>
      <c r="AL1301" s="5"/>
      <c r="AM1301" s="1"/>
      <c r="AN1301" s="1"/>
      <c r="AO1301" s="1"/>
      <c r="AP1301" s="17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x14ac:dyDescent="0.2">
      <c r="A1302" s="114">
        <f t="shared" si="499"/>
        <v>42762</v>
      </c>
      <c r="B1302" s="98">
        <f t="shared" si="491"/>
        <v>137402.10210799999</v>
      </c>
      <c r="C1302" s="10">
        <f t="shared" si="500"/>
        <v>99000</v>
      </c>
      <c r="D1302" s="99">
        <f t="shared" si="501"/>
        <v>4775.7</v>
      </c>
      <c r="E1302" s="21">
        <f>VLOOKUP(A1301,[1]Plan1!$AY$80:$BA$314,3)</f>
        <v>4793.8500000000004</v>
      </c>
      <c r="F1302" s="121">
        <f t="shared" si="502"/>
        <v>42752</v>
      </c>
      <c r="G1302" s="100">
        <f t="shared" si="492"/>
        <v>3.8004899805266223E-3</v>
      </c>
      <c r="H1302" s="20">
        <f t="shared" si="503"/>
        <v>42781</v>
      </c>
      <c r="I1302" s="20">
        <f t="shared" si="493"/>
        <v>42781</v>
      </c>
      <c r="J1302" s="1">
        <f t="shared" si="490"/>
        <v>22</v>
      </c>
      <c r="K1302" s="1">
        <f t="shared" si="489"/>
        <v>9</v>
      </c>
      <c r="L1302" s="10">
        <f t="shared" si="494"/>
        <v>1.0015529999999999</v>
      </c>
      <c r="M1302" s="22">
        <f t="shared" si="488"/>
        <v>1.0029991</v>
      </c>
      <c r="N1302" s="22">
        <f t="shared" si="504"/>
        <v>1.2851996315097409</v>
      </c>
      <c r="O1302" s="10">
        <f t="shared" si="505"/>
        <v>1.2871955399999999</v>
      </c>
      <c r="P1302" s="10">
        <f t="shared" si="495"/>
        <v>127432.35846</v>
      </c>
      <c r="Q1302" s="101">
        <f t="shared" si="496"/>
        <v>0</v>
      </c>
      <c r="R1302" s="102">
        <f t="shared" si="497"/>
        <v>0</v>
      </c>
      <c r="S1302" s="10">
        <f t="shared" si="498"/>
        <v>0</v>
      </c>
      <c r="T1302" s="17">
        <f t="shared" si="506"/>
        <v>7.9699999999999993E-2</v>
      </c>
      <c r="U1302" s="101">
        <f t="shared" si="485"/>
        <v>210</v>
      </c>
      <c r="V1302" s="101">
        <v>252</v>
      </c>
      <c r="W1302" s="22">
        <f t="shared" si="486"/>
        <v>1.0782355735156894</v>
      </c>
      <c r="X1302" s="18">
        <f t="shared" si="487"/>
        <v>9969.7436479999997</v>
      </c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4"/>
      <c r="AJ1302" s="1"/>
      <c r="AK1302" s="20"/>
      <c r="AL1302" s="5"/>
      <c r="AM1302" s="1"/>
      <c r="AN1302" s="1"/>
      <c r="AO1302" s="1"/>
      <c r="AP1302" s="17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x14ac:dyDescent="0.2">
      <c r="A1303" s="114">
        <f t="shared" si="499"/>
        <v>42763</v>
      </c>
      <c r="B1303" s="98">
        <f t="shared" si="491"/>
        <v>137467.620241</v>
      </c>
      <c r="C1303" s="10">
        <f t="shared" si="500"/>
        <v>99000</v>
      </c>
      <c r="D1303" s="99">
        <f t="shared" si="501"/>
        <v>4775.7</v>
      </c>
      <c r="E1303" s="21">
        <f>VLOOKUP(A1302,[1]Plan1!$AY$80:$BA$314,3)</f>
        <v>4793.8500000000004</v>
      </c>
      <c r="F1303" s="121">
        <f t="shared" si="502"/>
        <v>42752</v>
      </c>
      <c r="G1303" s="100">
        <f t="shared" si="492"/>
        <v>3.8004899805266223E-3</v>
      </c>
      <c r="H1303" s="20">
        <f t="shared" si="503"/>
        <v>42781</v>
      </c>
      <c r="I1303" s="20">
        <f t="shared" si="493"/>
        <v>42781</v>
      </c>
      <c r="J1303" s="1">
        <f t="shared" si="490"/>
        <v>22</v>
      </c>
      <c r="K1303" s="1">
        <f t="shared" si="489"/>
        <v>10</v>
      </c>
      <c r="L1303" s="10">
        <f t="shared" si="494"/>
        <v>1.0017256999999999</v>
      </c>
      <c r="M1303" s="22">
        <f t="shared" si="488"/>
        <v>1.0029991</v>
      </c>
      <c r="N1303" s="22">
        <f t="shared" si="504"/>
        <v>1.2851996315097409</v>
      </c>
      <c r="O1303" s="10">
        <f t="shared" si="505"/>
        <v>1.2874175000000001</v>
      </c>
      <c r="P1303" s="10">
        <f t="shared" si="495"/>
        <v>127454.3325</v>
      </c>
      <c r="Q1303" s="101">
        <f t="shared" si="496"/>
        <v>0</v>
      </c>
      <c r="R1303" s="102">
        <f t="shared" si="497"/>
        <v>0</v>
      </c>
      <c r="S1303" s="10">
        <f t="shared" si="498"/>
        <v>0</v>
      </c>
      <c r="T1303" s="17">
        <f t="shared" si="506"/>
        <v>7.9699999999999993E-2</v>
      </c>
      <c r="U1303" s="101">
        <f t="shared" si="485"/>
        <v>211</v>
      </c>
      <c r="V1303" s="101">
        <v>252</v>
      </c>
      <c r="W1303" s="22">
        <f t="shared" si="486"/>
        <v>1.0785637298107182</v>
      </c>
      <c r="X1303" s="18">
        <f t="shared" si="487"/>
        <v>10013.287741</v>
      </c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4"/>
      <c r="AJ1303" s="1"/>
      <c r="AK1303" s="20"/>
      <c r="AL1303" s="5"/>
      <c r="AM1303" s="1"/>
      <c r="AN1303" s="1"/>
      <c r="AO1303" s="1"/>
      <c r="AP1303" s="17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x14ac:dyDescent="0.2">
      <c r="A1304" s="114">
        <f t="shared" si="499"/>
        <v>42764</v>
      </c>
      <c r="B1304" s="98">
        <f t="shared" si="491"/>
        <v>137467.620241</v>
      </c>
      <c r="C1304" s="10">
        <f t="shared" si="500"/>
        <v>99000</v>
      </c>
      <c r="D1304" s="99">
        <f t="shared" si="501"/>
        <v>4775.7</v>
      </c>
      <c r="E1304" s="21">
        <f>VLOOKUP(A1303,[1]Plan1!$AY$80:$BA$314,3)</f>
        <v>4793.8500000000004</v>
      </c>
      <c r="F1304" s="121">
        <f t="shared" si="502"/>
        <v>42752</v>
      </c>
      <c r="G1304" s="100">
        <f t="shared" si="492"/>
        <v>3.8004899805266223E-3</v>
      </c>
      <c r="H1304" s="20">
        <f t="shared" si="503"/>
        <v>42781</v>
      </c>
      <c r="I1304" s="20">
        <f t="shared" si="493"/>
        <v>42781</v>
      </c>
      <c r="J1304" s="1">
        <f t="shared" si="490"/>
        <v>22</v>
      </c>
      <c r="K1304" s="1">
        <f t="shared" si="489"/>
        <v>10</v>
      </c>
      <c r="L1304" s="10">
        <f t="shared" si="494"/>
        <v>1.0017256999999999</v>
      </c>
      <c r="M1304" s="22">
        <f t="shared" si="488"/>
        <v>1.0029991</v>
      </c>
      <c r="N1304" s="22">
        <f t="shared" si="504"/>
        <v>1.2851996315097409</v>
      </c>
      <c r="O1304" s="10">
        <f t="shared" si="505"/>
        <v>1.2874175000000001</v>
      </c>
      <c r="P1304" s="10">
        <f t="shared" si="495"/>
        <v>127454.3325</v>
      </c>
      <c r="Q1304" s="101">
        <f t="shared" si="496"/>
        <v>0</v>
      </c>
      <c r="R1304" s="102">
        <f t="shared" si="497"/>
        <v>0</v>
      </c>
      <c r="S1304" s="10">
        <f t="shared" si="498"/>
        <v>0</v>
      </c>
      <c r="T1304" s="17">
        <f t="shared" si="506"/>
        <v>7.9699999999999993E-2</v>
      </c>
      <c r="U1304" s="101">
        <f t="shared" si="485"/>
        <v>211</v>
      </c>
      <c r="V1304" s="101">
        <v>252</v>
      </c>
      <c r="W1304" s="22">
        <f t="shared" si="486"/>
        <v>1.0785637298107182</v>
      </c>
      <c r="X1304" s="18">
        <f t="shared" si="487"/>
        <v>10013.287741</v>
      </c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4"/>
      <c r="AJ1304" s="1"/>
      <c r="AK1304" s="20"/>
      <c r="AL1304" s="5"/>
      <c r="AM1304" s="1"/>
      <c r="AN1304" s="1"/>
      <c r="AO1304" s="1"/>
      <c r="AP1304" s="17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x14ac:dyDescent="0.2">
      <c r="A1305" s="114">
        <f t="shared" si="499"/>
        <v>42765</v>
      </c>
      <c r="B1305" s="98">
        <f t="shared" si="491"/>
        <v>137467.620241</v>
      </c>
      <c r="C1305" s="10">
        <f t="shared" si="500"/>
        <v>99000</v>
      </c>
      <c r="D1305" s="99">
        <f t="shared" si="501"/>
        <v>4775.7</v>
      </c>
      <c r="E1305" s="21">
        <f>VLOOKUP(A1304,[1]Plan1!$AY$80:$BA$314,3)</f>
        <v>4793.8500000000004</v>
      </c>
      <c r="F1305" s="121">
        <f t="shared" si="502"/>
        <v>42752</v>
      </c>
      <c r="G1305" s="100">
        <f t="shared" si="492"/>
        <v>3.8004899805266223E-3</v>
      </c>
      <c r="H1305" s="20">
        <f t="shared" si="503"/>
        <v>42781</v>
      </c>
      <c r="I1305" s="20">
        <f t="shared" si="493"/>
        <v>42781</v>
      </c>
      <c r="J1305" s="1">
        <f t="shared" si="490"/>
        <v>22</v>
      </c>
      <c r="K1305" s="1">
        <f t="shared" si="489"/>
        <v>10</v>
      </c>
      <c r="L1305" s="10">
        <f t="shared" si="494"/>
        <v>1.0017256999999999</v>
      </c>
      <c r="M1305" s="22">
        <f t="shared" si="488"/>
        <v>1.0029991</v>
      </c>
      <c r="N1305" s="22">
        <f t="shared" si="504"/>
        <v>1.2851996315097409</v>
      </c>
      <c r="O1305" s="10">
        <f t="shared" si="505"/>
        <v>1.2874175000000001</v>
      </c>
      <c r="P1305" s="10">
        <f t="shared" si="495"/>
        <v>127454.3325</v>
      </c>
      <c r="Q1305" s="101">
        <f t="shared" si="496"/>
        <v>0</v>
      </c>
      <c r="R1305" s="102">
        <f t="shared" si="497"/>
        <v>0</v>
      </c>
      <c r="S1305" s="10">
        <f t="shared" si="498"/>
        <v>0</v>
      </c>
      <c r="T1305" s="17">
        <f t="shared" si="506"/>
        <v>7.9699999999999993E-2</v>
      </c>
      <c r="U1305" s="101">
        <f t="shared" si="485"/>
        <v>211</v>
      </c>
      <c r="V1305" s="101">
        <v>252</v>
      </c>
      <c r="W1305" s="22">
        <f t="shared" si="486"/>
        <v>1.0785637298107182</v>
      </c>
      <c r="X1305" s="18">
        <f t="shared" si="487"/>
        <v>10013.287741</v>
      </c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4"/>
      <c r="AJ1305" s="1"/>
      <c r="AK1305" s="20"/>
      <c r="AL1305" s="5"/>
      <c r="AM1305" s="1"/>
      <c r="AN1305" s="1"/>
      <c r="AO1305" s="1"/>
      <c r="AP1305" s="17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x14ac:dyDescent="0.2">
      <c r="A1306" s="114">
        <f t="shared" si="499"/>
        <v>42766</v>
      </c>
      <c r="B1306" s="98">
        <f t="shared" si="491"/>
        <v>137533.16957600001</v>
      </c>
      <c r="C1306" s="10">
        <f t="shared" si="500"/>
        <v>99000</v>
      </c>
      <c r="D1306" s="99">
        <f t="shared" si="501"/>
        <v>4775.7</v>
      </c>
      <c r="E1306" s="21">
        <f>VLOOKUP(A1305,[1]Plan1!$AY$80:$BA$314,3)</f>
        <v>4793.8500000000004</v>
      </c>
      <c r="F1306" s="121">
        <f t="shared" si="502"/>
        <v>42752</v>
      </c>
      <c r="G1306" s="100">
        <f t="shared" si="492"/>
        <v>3.8004899805266223E-3</v>
      </c>
      <c r="H1306" s="20">
        <f t="shared" si="503"/>
        <v>42781</v>
      </c>
      <c r="I1306" s="20">
        <f t="shared" si="493"/>
        <v>42781</v>
      </c>
      <c r="J1306" s="1">
        <f t="shared" si="490"/>
        <v>22</v>
      </c>
      <c r="K1306" s="1">
        <f t="shared" si="489"/>
        <v>11</v>
      </c>
      <c r="L1306" s="10">
        <f t="shared" si="494"/>
        <v>1.0018984399999999</v>
      </c>
      <c r="M1306" s="22">
        <f t="shared" si="488"/>
        <v>1.0029991</v>
      </c>
      <c r="N1306" s="22">
        <f t="shared" si="504"/>
        <v>1.2851996315097409</v>
      </c>
      <c r="O1306" s="10">
        <f t="shared" si="505"/>
        <v>1.2876395</v>
      </c>
      <c r="P1306" s="10">
        <f t="shared" si="495"/>
        <v>127476.31050000001</v>
      </c>
      <c r="Q1306" s="101">
        <f t="shared" si="496"/>
        <v>0</v>
      </c>
      <c r="R1306" s="102">
        <f t="shared" si="497"/>
        <v>0</v>
      </c>
      <c r="S1306" s="10">
        <f t="shared" si="498"/>
        <v>0</v>
      </c>
      <c r="T1306" s="17">
        <f t="shared" si="506"/>
        <v>7.9699999999999993E-2</v>
      </c>
      <c r="U1306" s="101">
        <f t="shared" si="485"/>
        <v>212</v>
      </c>
      <c r="V1306" s="101">
        <v>252</v>
      </c>
      <c r="W1306" s="22">
        <f t="shared" si="486"/>
        <v>1.078891984220159</v>
      </c>
      <c r="X1306" s="18">
        <f t="shared" si="487"/>
        <v>10056.859076000001</v>
      </c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4"/>
      <c r="AJ1306" s="1"/>
      <c r="AK1306" s="20"/>
      <c r="AL1306" s="5"/>
      <c r="AM1306" s="1"/>
      <c r="AN1306" s="1"/>
      <c r="AO1306" s="1"/>
      <c r="AP1306" s="17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x14ac:dyDescent="0.2">
      <c r="A1307" s="114">
        <f t="shared" si="499"/>
        <v>42767</v>
      </c>
      <c r="B1307" s="98">
        <f t="shared" si="491"/>
        <v>137598.74944099999</v>
      </c>
      <c r="C1307" s="10">
        <f t="shared" si="500"/>
        <v>99000</v>
      </c>
      <c r="D1307" s="99">
        <f t="shared" si="501"/>
        <v>4775.7</v>
      </c>
      <c r="E1307" s="21">
        <f>VLOOKUP(A1306,[1]Plan1!$AY$80:$BA$314,3)</f>
        <v>4793.8500000000004</v>
      </c>
      <c r="F1307" s="121">
        <f t="shared" si="502"/>
        <v>42752</v>
      </c>
      <c r="G1307" s="100">
        <f t="shared" si="492"/>
        <v>3.8004899805266223E-3</v>
      </c>
      <c r="H1307" s="20">
        <f t="shared" si="503"/>
        <v>42781</v>
      </c>
      <c r="I1307" s="20">
        <f t="shared" si="493"/>
        <v>42781</v>
      </c>
      <c r="J1307" s="1">
        <f t="shared" si="490"/>
        <v>22</v>
      </c>
      <c r="K1307" s="1">
        <f t="shared" si="489"/>
        <v>12</v>
      </c>
      <c r="L1307" s="10">
        <f t="shared" si="494"/>
        <v>1.0020712000000001</v>
      </c>
      <c r="M1307" s="22">
        <f t="shared" si="488"/>
        <v>1.0029991</v>
      </c>
      <c r="N1307" s="22">
        <f t="shared" si="504"/>
        <v>1.2851996315097409</v>
      </c>
      <c r="O1307" s="10">
        <f t="shared" si="505"/>
        <v>1.28786153</v>
      </c>
      <c r="P1307" s="10">
        <f t="shared" si="495"/>
        <v>127498.29147</v>
      </c>
      <c r="Q1307" s="101">
        <f t="shared" si="496"/>
        <v>0</v>
      </c>
      <c r="R1307" s="102">
        <f t="shared" si="497"/>
        <v>0</v>
      </c>
      <c r="S1307" s="10">
        <f t="shared" si="498"/>
        <v>0</v>
      </c>
      <c r="T1307" s="17">
        <f t="shared" si="506"/>
        <v>7.9699999999999993E-2</v>
      </c>
      <c r="U1307" s="101">
        <f t="shared" si="485"/>
        <v>213</v>
      </c>
      <c r="V1307" s="101">
        <v>252</v>
      </c>
      <c r="W1307" s="22">
        <f t="shared" si="486"/>
        <v>1.0792203397784785</v>
      </c>
      <c r="X1307" s="18">
        <f t="shared" si="487"/>
        <v>10100.457971</v>
      </c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4"/>
      <c r="AJ1307" s="1"/>
      <c r="AK1307" s="20"/>
      <c r="AL1307" s="5"/>
      <c r="AM1307" s="1"/>
      <c r="AN1307" s="1"/>
      <c r="AO1307" s="1"/>
      <c r="AP1307" s="17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x14ac:dyDescent="0.2">
      <c r="A1308" s="114">
        <f t="shared" si="499"/>
        <v>42768</v>
      </c>
      <c r="B1308" s="98">
        <f t="shared" si="491"/>
        <v>137664.36185400002</v>
      </c>
      <c r="C1308" s="10">
        <f t="shared" si="500"/>
        <v>99000</v>
      </c>
      <c r="D1308" s="99">
        <f t="shared" si="501"/>
        <v>4775.7</v>
      </c>
      <c r="E1308" s="21">
        <f>VLOOKUP(A1307,[1]Plan1!$AY$80:$BA$314,3)</f>
        <v>4793.8500000000004</v>
      </c>
      <c r="F1308" s="121">
        <f t="shared" si="502"/>
        <v>42752</v>
      </c>
      <c r="G1308" s="100">
        <f t="shared" si="492"/>
        <v>3.8004899805266223E-3</v>
      </c>
      <c r="H1308" s="20">
        <f t="shared" si="503"/>
        <v>42781</v>
      </c>
      <c r="I1308" s="20">
        <f t="shared" si="493"/>
        <v>42781</v>
      </c>
      <c r="J1308" s="1">
        <f t="shared" si="490"/>
        <v>22</v>
      </c>
      <c r="K1308" s="1">
        <f t="shared" si="489"/>
        <v>13</v>
      </c>
      <c r="L1308" s="10">
        <f t="shared" si="494"/>
        <v>1.0022439999999999</v>
      </c>
      <c r="M1308" s="22">
        <f t="shared" si="488"/>
        <v>1.0029991</v>
      </c>
      <c r="N1308" s="22">
        <f t="shared" si="504"/>
        <v>1.2851996315097409</v>
      </c>
      <c r="O1308" s="10">
        <f t="shared" si="505"/>
        <v>1.2880836099999999</v>
      </c>
      <c r="P1308" s="10">
        <f t="shared" si="495"/>
        <v>127520.27739</v>
      </c>
      <c r="Q1308" s="101">
        <f t="shared" si="496"/>
        <v>0</v>
      </c>
      <c r="R1308" s="102">
        <f t="shared" si="497"/>
        <v>0</v>
      </c>
      <c r="S1308" s="10">
        <f t="shared" si="498"/>
        <v>0</v>
      </c>
      <c r="T1308" s="17">
        <f t="shared" si="506"/>
        <v>7.9699999999999993E-2</v>
      </c>
      <c r="U1308" s="101">
        <f t="shared" si="485"/>
        <v>214</v>
      </c>
      <c r="V1308" s="101">
        <v>252</v>
      </c>
      <c r="W1308" s="22">
        <f t="shared" si="486"/>
        <v>1.0795487954741876</v>
      </c>
      <c r="X1308" s="18">
        <f t="shared" si="487"/>
        <v>10144.084464</v>
      </c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4"/>
      <c r="AJ1308" s="1"/>
      <c r="AK1308" s="20"/>
      <c r="AL1308" s="5"/>
      <c r="AM1308" s="1"/>
      <c r="AN1308" s="1"/>
      <c r="AO1308" s="1"/>
      <c r="AP1308" s="17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x14ac:dyDescent="0.2">
      <c r="A1309" s="114">
        <f t="shared" si="499"/>
        <v>42769</v>
      </c>
      <c r="B1309" s="98">
        <f t="shared" si="491"/>
        <v>137730.00456100001</v>
      </c>
      <c r="C1309" s="10">
        <f t="shared" si="500"/>
        <v>99000</v>
      </c>
      <c r="D1309" s="99">
        <f t="shared" si="501"/>
        <v>4775.7</v>
      </c>
      <c r="E1309" s="21">
        <f>VLOOKUP(A1308,[1]Plan1!$AY$80:$BA$314,3)</f>
        <v>4793.8500000000004</v>
      </c>
      <c r="F1309" s="121">
        <f t="shared" si="502"/>
        <v>42752</v>
      </c>
      <c r="G1309" s="100">
        <f t="shared" si="492"/>
        <v>3.8004899805266223E-3</v>
      </c>
      <c r="H1309" s="20">
        <f t="shared" si="503"/>
        <v>42781</v>
      </c>
      <c r="I1309" s="20">
        <f t="shared" si="493"/>
        <v>42781</v>
      </c>
      <c r="J1309" s="1">
        <f t="shared" si="490"/>
        <v>22</v>
      </c>
      <c r="K1309" s="1">
        <f t="shared" si="489"/>
        <v>14</v>
      </c>
      <c r="L1309" s="10">
        <f t="shared" si="494"/>
        <v>1.0024168200000001</v>
      </c>
      <c r="M1309" s="22">
        <f t="shared" si="488"/>
        <v>1.0029991</v>
      </c>
      <c r="N1309" s="22">
        <f t="shared" si="504"/>
        <v>1.2851996315097409</v>
      </c>
      <c r="O1309" s="10">
        <f t="shared" si="505"/>
        <v>1.2883057200000001</v>
      </c>
      <c r="P1309" s="10">
        <f t="shared" si="495"/>
        <v>127542.26628</v>
      </c>
      <c r="Q1309" s="101">
        <f t="shared" si="496"/>
        <v>0</v>
      </c>
      <c r="R1309" s="102">
        <f t="shared" si="497"/>
        <v>0</v>
      </c>
      <c r="S1309" s="10">
        <f t="shared" si="498"/>
        <v>0</v>
      </c>
      <c r="T1309" s="17">
        <f t="shared" si="506"/>
        <v>7.9699999999999993E-2</v>
      </c>
      <c r="U1309" s="101">
        <f t="shared" si="485"/>
        <v>215</v>
      </c>
      <c r="V1309" s="101">
        <v>252</v>
      </c>
      <c r="W1309" s="22">
        <f t="shared" si="486"/>
        <v>1.0798773502957977</v>
      </c>
      <c r="X1309" s="18">
        <f t="shared" si="487"/>
        <v>10187.738281</v>
      </c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4"/>
      <c r="AJ1309" s="1"/>
      <c r="AK1309" s="20"/>
      <c r="AL1309" s="5"/>
      <c r="AM1309" s="1"/>
      <c r="AN1309" s="1"/>
      <c r="AO1309" s="1"/>
      <c r="AP1309" s="17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x14ac:dyDescent="0.2">
      <c r="A1310" s="114">
        <f t="shared" si="499"/>
        <v>42770</v>
      </c>
      <c r="B1310" s="98">
        <f t="shared" si="491"/>
        <v>137795.67876800001</v>
      </c>
      <c r="C1310" s="10">
        <f t="shared" si="500"/>
        <v>99000</v>
      </c>
      <c r="D1310" s="99">
        <f t="shared" si="501"/>
        <v>4775.7</v>
      </c>
      <c r="E1310" s="21">
        <f>VLOOKUP(A1309,[1]Plan1!$AY$80:$BA$314,3)</f>
        <v>4793.8500000000004</v>
      </c>
      <c r="F1310" s="121">
        <f t="shared" si="502"/>
        <v>42752</v>
      </c>
      <c r="G1310" s="100">
        <f t="shared" si="492"/>
        <v>3.8004899805266223E-3</v>
      </c>
      <c r="H1310" s="20">
        <f t="shared" si="503"/>
        <v>42781</v>
      </c>
      <c r="I1310" s="20">
        <f t="shared" si="493"/>
        <v>42781</v>
      </c>
      <c r="J1310" s="1">
        <f t="shared" si="490"/>
        <v>22</v>
      </c>
      <c r="K1310" s="1">
        <f t="shared" si="489"/>
        <v>15</v>
      </c>
      <c r="L1310" s="10">
        <f t="shared" si="494"/>
        <v>1.0025896700000001</v>
      </c>
      <c r="M1310" s="22">
        <f t="shared" si="488"/>
        <v>1.0029991</v>
      </c>
      <c r="N1310" s="22">
        <f t="shared" si="504"/>
        <v>1.2851996315097409</v>
      </c>
      <c r="O1310" s="10">
        <f t="shared" si="505"/>
        <v>1.28852787</v>
      </c>
      <c r="P1310" s="10">
        <f t="shared" si="495"/>
        <v>127564.25913000001</v>
      </c>
      <c r="Q1310" s="101">
        <f t="shared" si="496"/>
        <v>0</v>
      </c>
      <c r="R1310" s="102">
        <f t="shared" si="497"/>
        <v>0</v>
      </c>
      <c r="S1310" s="10">
        <f t="shared" si="498"/>
        <v>0</v>
      </c>
      <c r="T1310" s="17">
        <f t="shared" si="506"/>
        <v>7.9699999999999993E-2</v>
      </c>
      <c r="U1310" s="101">
        <f t="shared" si="485"/>
        <v>216</v>
      </c>
      <c r="V1310" s="101">
        <v>252</v>
      </c>
      <c r="W1310" s="22">
        <f t="shared" si="486"/>
        <v>1.0802060052547973</v>
      </c>
      <c r="X1310" s="18">
        <f t="shared" si="487"/>
        <v>10231.419637999999</v>
      </c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4"/>
      <c r="AJ1310" s="1"/>
      <c r="AK1310" s="20"/>
      <c r="AL1310" s="5"/>
      <c r="AM1310" s="1"/>
      <c r="AN1310" s="1"/>
      <c r="AO1310" s="1"/>
      <c r="AP1310" s="17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x14ac:dyDescent="0.2">
      <c r="A1311" s="114">
        <f t="shared" si="499"/>
        <v>42771</v>
      </c>
      <c r="B1311" s="98">
        <f t="shared" si="491"/>
        <v>137795.67876800001</v>
      </c>
      <c r="C1311" s="10">
        <f t="shared" si="500"/>
        <v>99000</v>
      </c>
      <c r="D1311" s="99">
        <f t="shared" si="501"/>
        <v>4775.7</v>
      </c>
      <c r="E1311" s="21">
        <f>VLOOKUP(A1310,[1]Plan1!$AY$80:$BA$314,3)</f>
        <v>4793.8500000000004</v>
      </c>
      <c r="F1311" s="121">
        <f t="shared" si="502"/>
        <v>42752</v>
      </c>
      <c r="G1311" s="100">
        <f t="shared" si="492"/>
        <v>3.8004899805266223E-3</v>
      </c>
      <c r="H1311" s="20">
        <f t="shared" si="503"/>
        <v>42781</v>
      </c>
      <c r="I1311" s="20">
        <f t="shared" si="493"/>
        <v>42781</v>
      </c>
      <c r="J1311" s="1">
        <f t="shared" si="490"/>
        <v>22</v>
      </c>
      <c r="K1311" s="1">
        <f t="shared" si="489"/>
        <v>15</v>
      </c>
      <c r="L1311" s="10">
        <f t="shared" si="494"/>
        <v>1.0025896700000001</v>
      </c>
      <c r="M1311" s="22">
        <f t="shared" si="488"/>
        <v>1.0029991</v>
      </c>
      <c r="N1311" s="22">
        <f t="shared" si="504"/>
        <v>1.2851996315097409</v>
      </c>
      <c r="O1311" s="10">
        <f t="shared" si="505"/>
        <v>1.28852787</v>
      </c>
      <c r="P1311" s="10">
        <f t="shared" si="495"/>
        <v>127564.25913000001</v>
      </c>
      <c r="Q1311" s="101">
        <f t="shared" si="496"/>
        <v>0</v>
      </c>
      <c r="R1311" s="102">
        <f t="shared" si="497"/>
        <v>0</v>
      </c>
      <c r="S1311" s="10">
        <f t="shared" si="498"/>
        <v>0</v>
      </c>
      <c r="T1311" s="17">
        <f t="shared" si="506"/>
        <v>7.9699999999999993E-2</v>
      </c>
      <c r="U1311" s="101">
        <f t="shared" si="485"/>
        <v>216</v>
      </c>
      <c r="V1311" s="101">
        <v>252</v>
      </c>
      <c r="W1311" s="22">
        <f t="shared" si="486"/>
        <v>1.0802060052547973</v>
      </c>
      <c r="X1311" s="18">
        <f t="shared" si="487"/>
        <v>10231.419637999999</v>
      </c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4"/>
      <c r="AJ1311" s="1"/>
      <c r="AK1311" s="20"/>
      <c r="AL1311" s="5"/>
      <c r="AM1311" s="1"/>
      <c r="AN1311" s="1"/>
      <c r="AO1311" s="1"/>
      <c r="AP1311" s="17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x14ac:dyDescent="0.2">
      <c r="A1312" s="114">
        <f t="shared" si="499"/>
        <v>42772</v>
      </c>
      <c r="B1312" s="98">
        <f t="shared" si="491"/>
        <v>137795.67876800001</v>
      </c>
      <c r="C1312" s="10">
        <f t="shared" si="500"/>
        <v>99000</v>
      </c>
      <c r="D1312" s="99">
        <f t="shared" si="501"/>
        <v>4775.7</v>
      </c>
      <c r="E1312" s="21">
        <f>VLOOKUP(A1311,[1]Plan1!$AY$80:$BA$314,3)</f>
        <v>4793.8500000000004</v>
      </c>
      <c r="F1312" s="121">
        <f t="shared" si="502"/>
        <v>42752</v>
      </c>
      <c r="G1312" s="100">
        <f t="shared" si="492"/>
        <v>3.8004899805266223E-3</v>
      </c>
      <c r="H1312" s="20">
        <f t="shared" si="503"/>
        <v>42781</v>
      </c>
      <c r="I1312" s="20">
        <f t="shared" si="493"/>
        <v>42781</v>
      </c>
      <c r="J1312" s="1">
        <f t="shared" si="490"/>
        <v>22</v>
      </c>
      <c r="K1312" s="1">
        <f t="shared" si="489"/>
        <v>15</v>
      </c>
      <c r="L1312" s="10">
        <f t="shared" si="494"/>
        <v>1.0025896700000001</v>
      </c>
      <c r="M1312" s="22">
        <f t="shared" si="488"/>
        <v>1.0029991</v>
      </c>
      <c r="N1312" s="22">
        <f t="shared" si="504"/>
        <v>1.2851996315097409</v>
      </c>
      <c r="O1312" s="10">
        <f t="shared" si="505"/>
        <v>1.28852787</v>
      </c>
      <c r="P1312" s="10">
        <f t="shared" si="495"/>
        <v>127564.25913000001</v>
      </c>
      <c r="Q1312" s="101">
        <f t="shared" si="496"/>
        <v>0</v>
      </c>
      <c r="R1312" s="102">
        <f t="shared" si="497"/>
        <v>0</v>
      </c>
      <c r="S1312" s="10">
        <f t="shared" si="498"/>
        <v>0</v>
      </c>
      <c r="T1312" s="17">
        <f t="shared" si="506"/>
        <v>7.9699999999999993E-2</v>
      </c>
      <c r="U1312" s="101">
        <f t="shared" si="485"/>
        <v>216</v>
      </c>
      <c r="V1312" s="101">
        <v>252</v>
      </c>
      <c r="W1312" s="22">
        <f t="shared" si="486"/>
        <v>1.0802060052547973</v>
      </c>
      <c r="X1312" s="18">
        <f t="shared" si="487"/>
        <v>10231.419637999999</v>
      </c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4"/>
      <c r="AJ1312" s="1"/>
      <c r="AK1312" s="20"/>
      <c r="AL1312" s="5"/>
      <c r="AM1312" s="1"/>
      <c r="AN1312" s="1"/>
      <c r="AO1312" s="1"/>
      <c r="AP1312" s="17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x14ac:dyDescent="0.2">
      <c r="A1313" s="114">
        <f t="shared" si="499"/>
        <v>42773</v>
      </c>
      <c r="B1313" s="98">
        <f t="shared" si="491"/>
        <v>137861.38555500002</v>
      </c>
      <c r="C1313" s="10">
        <f t="shared" si="500"/>
        <v>99000</v>
      </c>
      <c r="D1313" s="99">
        <f t="shared" si="501"/>
        <v>4775.7</v>
      </c>
      <c r="E1313" s="21">
        <f>VLOOKUP(A1312,[1]Plan1!$AY$80:$BA$314,3)</f>
        <v>4793.8500000000004</v>
      </c>
      <c r="F1313" s="121">
        <f t="shared" si="502"/>
        <v>42752</v>
      </c>
      <c r="G1313" s="100">
        <f t="shared" si="492"/>
        <v>3.8004899805266223E-3</v>
      </c>
      <c r="H1313" s="20">
        <f t="shared" si="503"/>
        <v>42781</v>
      </c>
      <c r="I1313" s="20">
        <f t="shared" si="493"/>
        <v>42781</v>
      </c>
      <c r="J1313" s="1">
        <f t="shared" si="490"/>
        <v>22</v>
      </c>
      <c r="K1313" s="1">
        <f t="shared" si="489"/>
        <v>16</v>
      </c>
      <c r="L1313" s="10">
        <f t="shared" si="494"/>
        <v>1.0027625600000001</v>
      </c>
      <c r="M1313" s="22">
        <f t="shared" si="488"/>
        <v>1.0029991</v>
      </c>
      <c r="N1313" s="22">
        <f t="shared" si="504"/>
        <v>1.2851996315097409</v>
      </c>
      <c r="O1313" s="10">
        <f t="shared" si="505"/>
        <v>1.2887500700000001</v>
      </c>
      <c r="P1313" s="10">
        <f t="shared" si="495"/>
        <v>127586.25693</v>
      </c>
      <c r="Q1313" s="101">
        <f t="shared" si="496"/>
        <v>0</v>
      </c>
      <c r="R1313" s="102">
        <f t="shared" si="497"/>
        <v>0</v>
      </c>
      <c r="S1313" s="10">
        <f t="shared" si="498"/>
        <v>0</v>
      </c>
      <c r="T1313" s="17">
        <f t="shared" si="506"/>
        <v>7.9699999999999993E-2</v>
      </c>
      <c r="U1313" s="101">
        <f t="shared" si="485"/>
        <v>217</v>
      </c>
      <c r="V1313" s="101">
        <v>252</v>
      </c>
      <c r="W1313" s="22">
        <f t="shared" si="486"/>
        <v>1.0805347603511868</v>
      </c>
      <c r="X1313" s="18">
        <f t="shared" si="487"/>
        <v>10275.128624999999</v>
      </c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4"/>
      <c r="AJ1313" s="1"/>
      <c r="AK1313" s="20"/>
      <c r="AL1313" s="5"/>
      <c r="AM1313" s="1"/>
      <c r="AN1313" s="1"/>
      <c r="AO1313" s="1"/>
      <c r="AP1313" s="17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x14ac:dyDescent="0.2">
      <c r="A1314" s="114">
        <f t="shared" si="499"/>
        <v>42774</v>
      </c>
      <c r="B1314" s="98">
        <f t="shared" si="491"/>
        <v>137927.12172600001</v>
      </c>
      <c r="C1314" s="10">
        <f t="shared" si="500"/>
        <v>99000</v>
      </c>
      <c r="D1314" s="99">
        <f t="shared" si="501"/>
        <v>4775.7</v>
      </c>
      <c r="E1314" s="21">
        <f>VLOOKUP(A1313,[1]Plan1!$AY$80:$BA$314,3)</f>
        <v>4793.8500000000004</v>
      </c>
      <c r="F1314" s="121">
        <f t="shared" si="502"/>
        <v>42752</v>
      </c>
      <c r="G1314" s="100">
        <f t="shared" si="492"/>
        <v>3.8004899805266223E-3</v>
      </c>
      <c r="H1314" s="20">
        <f t="shared" si="503"/>
        <v>42781</v>
      </c>
      <c r="I1314" s="20">
        <f t="shared" si="493"/>
        <v>42781</v>
      </c>
      <c r="J1314" s="1">
        <f t="shared" si="490"/>
        <v>22</v>
      </c>
      <c r="K1314" s="1">
        <f t="shared" si="489"/>
        <v>17</v>
      </c>
      <c r="L1314" s="10">
        <f t="shared" si="494"/>
        <v>1.0029354699999999</v>
      </c>
      <c r="M1314" s="22">
        <f t="shared" si="488"/>
        <v>1.0029991</v>
      </c>
      <c r="N1314" s="22">
        <f t="shared" si="504"/>
        <v>1.2851996315097409</v>
      </c>
      <c r="O1314" s="10">
        <f t="shared" si="505"/>
        <v>1.28897229</v>
      </c>
      <c r="P1314" s="10">
        <f t="shared" si="495"/>
        <v>127608.25671</v>
      </c>
      <c r="Q1314" s="101">
        <f t="shared" si="496"/>
        <v>0</v>
      </c>
      <c r="R1314" s="102">
        <f t="shared" si="497"/>
        <v>0</v>
      </c>
      <c r="S1314" s="10">
        <f t="shared" si="498"/>
        <v>0</v>
      </c>
      <c r="T1314" s="17">
        <f t="shared" si="506"/>
        <v>7.9699999999999993E-2</v>
      </c>
      <c r="U1314" s="101">
        <f t="shared" si="485"/>
        <v>218</v>
      </c>
      <c r="V1314" s="101">
        <v>252</v>
      </c>
      <c r="W1314" s="22">
        <f t="shared" si="486"/>
        <v>1.0808636155849662</v>
      </c>
      <c r="X1314" s="18">
        <f t="shared" si="487"/>
        <v>10318.865016</v>
      </c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4"/>
      <c r="AJ1314" s="1"/>
      <c r="AK1314" s="20"/>
      <c r="AL1314" s="5"/>
      <c r="AM1314" s="1"/>
      <c r="AN1314" s="1"/>
      <c r="AO1314" s="1"/>
      <c r="AP1314" s="17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x14ac:dyDescent="0.2">
      <c r="A1315" s="114">
        <f t="shared" si="499"/>
        <v>42775</v>
      </c>
      <c r="B1315" s="98">
        <f t="shared" si="491"/>
        <v>137992.88942700002</v>
      </c>
      <c r="C1315" s="10">
        <f t="shared" si="500"/>
        <v>99000</v>
      </c>
      <c r="D1315" s="99">
        <f t="shared" si="501"/>
        <v>4775.7</v>
      </c>
      <c r="E1315" s="21">
        <f>VLOOKUP(A1314,[1]Plan1!$AY$80:$BA$314,3)</f>
        <v>4793.8500000000004</v>
      </c>
      <c r="F1315" s="121">
        <f t="shared" si="502"/>
        <v>42752</v>
      </c>
      <c r="G1315" s="100">
        <f t="shared" si="492"/>
        <v>3.8004899805266223E-3</v>
      </c>
      <c r="H1315" s="20">
        <f t="shared" si="503"/>
        <v>42781</v>
      </c>
      <c r="I1315" s="20">
        <f t="shared" si="493"/>
        <v>42781</v>
      </c>
      <c r="J1315" s="1">
        <f t="shared" si="490"/>
        <v>22</v>
      </c>
      <c r="K1315" s="1">
        <f t="shared" si="489"/>
        <v>18</v>
      </c>
      <c r="L1315" s="10">
        <f t="shared" si="494"/>
        <v>1.0031084100000001</v>
      </c>
      <c r="M1315" s="22">
        <f t="shared" si="488"/>
        <v>1.0029991</v>
      </c>
      <c r="N1315" s="22">
        <f t="shared" si="504"/>
        <v>1.2851996315097409</v>
      </c>
      <c r="O1315" s="10">
        <f t="shared" si="505"/>
        <v>1.2891945499999999</v>
      </c>
      <c r="P1315" s="10">
        <f t="shared" si="495"/>
        <v>127630.26045</v>
      </c>
      <c r="Q1315" s="101">
        <f t="shared" si="496"/>
        <v>0</v>
      </c>
      <c r="R1315" s="102">
        <f t="shared" si="497"/>
        <v>0</v>
      </c>
      <c r="S1315" s="10">
        <f t="shared" si="498"/>
        <v>0</v>
      </c>
      <c r="T1315" s="17">
        <f t="shared" si="506"/>
        <v>7.9699999999999993E-2</v>
      </c>
      <c r="U1315" s="101">
        <f t="shared" si="485"/>
        <v>219</v>
      </c>
      <c r="V1315" s="101">
        <v>252</v>
      </c>
      <c r="W1315" s="22">
        <f t="shared" si="486"/>
        <v>1.0811925709561352</v>
      </c>
      <c r="X1315" s="18">
        <f t="shared" si="487"/>
        <v>10362.628977</v>
      </c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4"/>
      <c r="AJ1315" s="1"/>
      <c r="AK1315" s="20"/>
      <c r="AL1315" s="5"/>
      <c r="AM1315" s="1"/>
      <c r="AN1315" s="1"/>
      <c r="AO1315" s="1"/>
      <c r="AP1315" s="17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x14ac:dyDescent="0.2">
      <c r="A1316" s="114">
        <f t="shared" si="499"/>
        <v>42776</v>
      </c>
      <c r="B1316" s="98">
        <f t="shared" si="491"/>
        <v>138058.69081200002</v>
      </c>
      <c r="C1316" s="10">
        <f t="shared" si="500"/>
        <v>99000</v>
      </c>
      <c r="D1316" s="99">
        <f t="shared" si="501"/>
        <v>4775.7</v>
      </c>
      <c r="E1316" s="21">
        <f>VLOOKUP(A1315,[1]Plan1!$AY$80:$BA$314,3)</f>
        <v>4793.8500000000004</v>
      </c>
      <c r="F1316" s="121">
        <f t="shared" si="502"/>
        <v>42752</v>
      </c>
      <c r="G1316" s="100">
        <f t="shared" si="492"/>
        <v>3.8004899805266223E-3</v>
      </c>
      <c r="H1316" s="20">
        <f t="shared" si="503"/>
        <v>42781</v>
      </c>
      <c r="I1316" s="20">
        <f t="shared" si="493"/>
        <v>42781</v>
      </c>
      <c r="J1316" s="1">
        <f t="shared" si="490"/>
        <v>22</v>
      </c>
      <c r="K1316" s="1">
        <f t="shared" si="489"/>
        <v>19</v>
      </c>
      <c r="L1316" s="10">
        <f t="shared" si="494"/>
        <v>1.0032813899999999</v>
      </c>
      <c r="M1316" s="22">
        <f t="shared" si="488"/>
        <v>1.0029991</v>
      </c>
      <c r="N1316" s="22">
        <f t="shared" si="504"/>
        <v>1.2851996315097409</v>
      </c>
      <c r="O1316" s="10">
        <f t="shared" si="505"/>
        <v>1.2894168699999999</v>
      </c>
      <c r="P1316" s="10">
        <f t="shared" si="495"/>
        <v>127652.27013</v>
      </c>
      <c r="Q1316" s="101">
        <f t="shared" si="496"/>
        <v>0</v>
      </c>
      <c r="R1316" s="102">
        <f t="shared" si="497"/>
        <v>0</v>
      </c>
      <c r="S1316" s="10">
        <f t="shared" si="498"/>
        <v>0</v>
      </c>
      <c r="T1316" s="17">
        <f t="shared" si="506"/>
        <v>7.9699999999999993E-2</v>
      </c>
      <c r="U1316" s="101">
        <f t="shared" si="485"/>
        <v>220</v>
      </c>
      <c r="V1316" s="101">
        <v>252</v>
      </c>
      <c r="W1316" s="22">
        <f t="shared" si="486"/>
        <v>1.0815216264646936</v>
      </c>
      <c r="X1316" s="18">
        <f t="shared" si="487"/>
        <v>10406.420682</v>
      </c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4"/>
      <c r="AJ1316" s="1"/>
      <c r="AK1316" s="20"/>
      <c r="AL1316" s="5"/>
      <c r="AM1316" s="1"/>
      <c r="AN1316" s="1"/>
      <c r="AO1316" s="1"/>
      <c r="AP1316" s="17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x14ac:dyDescent="0.2">
      <c r="A1317" s="114">
        <f t="shared" si="499"/>
        <v>42777</v>
      </c>
      <c r="B1317" s="98">
        <f t="shared" si="491"/>
        <v>138124.52148</v>
      </c>
      <c r="C1317" s="10">
        <f t="shared" si="500"/>
        <v>99000</v>
      </c>
      <c r="D1317" s="99">
        <f t="shared" si="501"/>
        <v>4775.7</v>
      </c>
      <c r="E1317" s="21">
        <f>VLOOKUP(A1316,[1]Plan1!$AY$80:$BA$314,3)</f>
        <v>4793.8500000000004</v>
      </c>
      <c r="F1317" s="121">
        <f t="shared" si="502"/>
        <v>42752</v>
      </c>
      <c r="G1317" s="100">
        <f t="shared" si="492"/>
        <v>3.8004899805266223E-3</v>
      </c>
      <c r="H1317" s="20">
        <f t="shared" si="503"/>
        <v>42781</v>
      </c>
      <c r="I1317" s="20">
        <f t="shared" si="493"/>
        <v>42781</v>
      </c>
      <c r="J1317" s="1">
        <f t="shared" si="490"/>
        <v>22</v>
      </c>
      <c r="K1317" s="1">
        <f t="shared" si="489"/>
        <v>20</v>
      </c>
      <c r="L1317" s="10">
        <f t="shared" si="494"/>
        <v>1.0034543899999999</v>
      </c>
      <c r="M1317" s="22">
        <f t="shared" si="488"/>
        <v>1.0029991</v>
      </c>
      <c r="N1317" s="22">
        <f t="shared" si="504"/>
        <v>1.2851996315097409</v>
      </c>
      <c r="O1317" s="10">
        <f t="shared" si="505"/>
        <v>1.28963921</v>
      </c>
      <c r="P1317" s="10">
        <f t="shared" si="495"/>
        <v>127674.28178999999</v>
      </c>
      <c r="Q1317" s="101">
        <f t="shared" si="496"/>
        <v>0</v>
      </c>
      <c r="R1317" s="102">
        <f t="shared" si="497"/>
        <v>0</v>
      </c>
      <c r="S1317" s="10">
        <f t="shared" si="498"/>
        <v>0</v>
      </c>
      <c r="T1317" s="17">
        <f t="shared" si="506"/>
        <v>7.9699999999999993E-2</v>
      </c>
      <c r="U1317" s="101">
        <f t="shared" ref="U1317:U1380" si="507">IF(Q1316&gt;0,1,IF(K1317=K1316,U1316,U1316+1))</f>
        <v>221</v>
      </c>
      <c r="V1317" s="101">
        <v>252</v>
      </c>
      <c r="W1317" s="22">
        <f t="shared" si="486"/>
        <v>1.0818507810991533</v>
      </c>
      <c r="X1317" s="18">
        <f t="shared" si="487"/>
        <v>10450.23969</v>
      </c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4"/>
      <c r="AJ1317" s="1"/>
      <c r="AK1317" s="20"/>
      <c r="AL1317" s="5"/>
      <c r="AM1317" s="1"/>
      <c r="AN1317" s="1"/>
      <c r="AO1317" s="1"/>
      <c r="AP1317" s="17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x14ac:dyDescent="0.2">
      <c r="A1318" s="114">
        <f t="shared" si="499"/>
        <v>42778</v>
      </c>
      <c r="B1318" s="98">
        <f t="shared" si="491"/>
        <v>138124.52148</v>
      </c>
      <c r="C1318" s="10">
        <f t="shared" si="500"/>
        <v>99000</v>
      </c>
      <c r="D1318" s="99">
        <f t="shared" si="501"/>
        <v>4775.7</v>
      </c>
      <c r="E1318" s="21">
        <f>VLOOKUP(A1317,[1]Plan1!$AY$80:$BA$314,3)</f>
        <v>4793.8500000000004</v>
      </c>
      <c r="F1318" s="121">
        <f t="shared" si="502"/>
        <v>42752</v>
      </c>
      <c r="G1318" s="100">
        <f t="shared" si="492"/>
        <v>3.8004899805266223E-3</v>
      </c>
      <c r="H1318" s="20">
        <f t="shared" si="503"/>
        <v>42781</v>
      </c>
      <c r="I1318" s="20">
        <f t="shared" si="493"/>
        <v>42781</v>
      </c>
      <c r="J1318" s="1">
        <f t="shared" si="490"/>
        <v>22</v>
      </c>
      <c r="K1318" s="1">
        <f t="shared" si="489"/>
        <v>20</v>
      </c>
      <c r="L1318" s="10">
        <f t="shared" si="494"/>
        <v>1.0034543899999999</v>
      </c>
      <c r="M1318" s="22">
        <f t="shared" si="488"/>
        <v>1.0029991</v>
      </c>
      <c r="N1318" s="22">
        <f t="shared" si="504"/>
        <v>1.2851996315097409</v>
      </c>
      <c r="O1318" s="10">
        <f t="shared" si="505"/>
        <v>1.28963921</v>
      </c>
      <c r="P1318" s="10">
        <f t="shared" si="495"/>
        <v>127674.28178999999</v>
      </c>
      <c r="Q1318" s="101">
        <f t="shared" si="496"/>
        <v>0</v>
      </c>
      <c r="R1318" s="102">
        <f t="shared" si="497"/>
        <v>0</v>
      </c>
      <c r="S1318" s="10">
        <f t="shared" si="498"/>
        <v>0</v>
      </c>
      <c r="T1318" s="17">
        <f t="shared" si="506"/>
        <v>7.9699999999999993E-2</v>
      </c>
      <c r="U1318" s="101">
        <f t="shared" si="507"/>
        <v>221</v>
      </c>
      <c r="V1318" s="101">
        <v>252</v>
      </c>
      <c r="W1318" s="22">
        <f t="shared" si="486"/>
        <v>1.0818507810991533</v>
      </c>
      <c r="X1318" s="18">
        <f t="shared" si="487"/>
        <v>10450.23969</v>
      </c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4"/>
      <c r="AJ1318" s="1"/>
      <c r="AK1318" s="20"/>
      <c r="AL1318" s="5"/>
      <c r="AM1318" s="1"/>
      <c r="AN1318" s="1"/>
      <c r="AO1318" s="1"/>
      <c r="AP1318" s="17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x14ac:dyDescent="0.2">
      <c r="A1319" s="114">
        <f t="shared" si="499"/>
        <v>42779</v>
      </c>
      <c r="B1319" s="98">
        <f t="shared" si="491"/>
        <v>138124.52148</v>
      </c>
      <c r="C1319" s="10">
        <f t="shared" si="500"/>
        <v>99000</v>
      </c>
      <c r="D1319" s="99">
        <f t="shared" si="501"/>
        <v>4775.7</v>
      </c>
      <c r="E1319" s="21">
        <f>VLOOKUP(A1318,[1]Plan1!$AY$80:$BA$314,3)</f>
        <v>4793.8500000000004</v>
      </c>
      <c r="F1319" s="121">
        <f t="shared" si="502"/>
        <v>42752</v>
      </c>
      <c r="G1319" s="100">
        <f t="shared" si="492"/>
        <v>3.8004899805266223E-3</v>
      </c>
      <c r="H1319" s="20">
        <f t="shared" si="503"/>
        <v>42781</v>
      </c>
      <c r="I1319" s="20">
        <f t="shared" si="493"/>
        <v>42781</v>
      </c>
      <c r="J1319" s="1">
        <f t="shared" si="490"/>
        <v>22</v>
      </c>
      <c r="K1319" s="1">
        <f t="shared" si="489"/>
        <v>20</v>
      </c>
      <c r="L1319" s="10">
        <f t="shared" si="494"/>
        <v>1.0034543899999999</v>
      </c>
      <c r="M1319" s="22">
        <f t="shared" si="488"/>
        <v>1.0029991</v>
      </c>
      <c r="N1319" s="22">
        <f t="shared" si="504"/>
        <v>1.2851996315097409</v>
      </c>
      <c r="O1319" s="10">
        <f t="shared" si="505"/>
        <v>1.28963921</v>
      </c>
      <c r="P1319" s="10">
        <f t="shared" si="495"/>
        <v>127674.28178999999</v>
      </c>
      <c r="Q1319" s="101">
        <f t="shared" si="496"/>
        <v>0</v>
      </c>
      <c r="R1319" s="102">
        <f t="shared" si="497"/>
        <v>0</v>
      </c>
      <c r="S1319" s="10">
        <f t="shared" si="498"/>
        <v>0</v>
      </c>
      <c r="T1319" s="17">
        <f t="shared" si="506"/>
        <v>7.9699999999999993E-2</v>
      </c>
      <c r="U1319" s="101">
        <f t="shared" si="507"/>
        <v>221</v>
      </c>
      <c r="V1319" s="101">
        <v>252</v>
      </c>
      <c r="W1319" s="22">
        <f t="shared" si="486"/>
        <v>1.0818507810991533</v>
      </c>
      <c r="X1319" s="18">
        <f t="shared" si="487"/>
        <v>10450.23969</v>
      </c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4"/>
      <c r="AJ1319" s="1"/>
      <c r="AK1319" s="20"/>
      <c r="AL1319" s="5"/>
      <c r="AM1319" s="1"/>
      <c r="AN1319" s="1"/>
      <c r="AO1319" s="1"/>
      <c r="AP1319" s="17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x14ac:dyDescent="0.2">
      <c r="A1320" s="114">
        <f t="shared" si="499"/>
        <v>42780</v>
      </c>
      <c r="B1320" s="98">
        <f t="shared" si="491"/>
        <v>138190.38383999999</v>
      </c>
      <c r="C1320" s="10">
        <f t="shared" si="500"/>
        <v>99000</v>
      </c>
      <c r="D1320" s="99">
        <f t="shared" si="501"/>
        <v>4775.7</v>
      </c>
      <c r="E1320" s="21">
        <f>VLOOKUP(A1319,[1]Plan1!$AY$80:$BA$314,3)</f>
        <v>4793.8500000000004</v>
      </c>
      <c r="F1320" s="121">
        <f t="shared" si="502"/>
        <v>42752</v>
      </c>
      <c r="G1320" s="100">
        <f t="shared" si="492"/>
        <v>3.8004899805266223E-3</v>
      </c>
      <c r="H1320" s="20">
        <f t="shared" si="503"/>
        <v>42781</v>
      </c>
      <c r="I1320" s="20">
        <f t="shared" si="493"/>
        <v>42781</v>
      </c>
      <c r="J1320" s="1">
        <f t="shared" si="490"/>
        <v>22</v>
      </c>
      <c r="K1320" s="1">
        <f t="shared" si="489"/>
        <v>21</v>
      </c>
      <c r="L1320" s="10">
        <f t="shared" si="494"/>
        <v>1.0036274199999999</v>
      </c>
      <c r="M1320" s="22">
        <f t="shared" si="488"/>
        <v>1.0029991</v>
      </c>
      <c r="N1320" s="22">
        <f t="shared" si="504"/>
        <v>1.2851996315097409</v>
      </c>
      <c r="O1320" s="10">
        <f t="shared" si="505"/>
        <v>1.2898615899999999</v>
      </c>
      <c r="P1320" s="10">
        <f t="shared" si="495"/>
        <v>127696.29741</v>
      </c>
      <c r="Q1320" s="101">
        <f t="shared" si="496"/>
        <v>0</v>
      </c>
      <c r="R1320" s="102">
        <f t="shared" si="497"/>
        <v>0</v>
      </c>
      <c r="S1320" s="10">
        <f t="shared" si="498"/>
        <v>0</v>
      </c>
      <c r="T1320" s="17">
        <f t="shared" si="506"/>
        <v>7.9699999999999993E-2</v>
      </c>
      <c r="U1320" s="101">
        <f t="shared" si="507"/>
        <v>222</v>
      </c>
      <c r="V1320" s="101">
        <v>252</v>
      </c>
      <c r="W1320" s="22">
        <f t="shared" si="486"/>
        <v>1.0821800368824912</v>
      </c>
      <c r="X1320" s="18">
        <f t="shared" si="487"/>
        <v>10494.086429999999</v>
      </c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4"/>
      <c r="AJ1320" s="1"/>
      <c r="AK1320" s="20"/>
      <c r="AL1320" s="5"/>
      <c r="AM1320" s="1"/>
      <c r="AN1320" s="1"/>
      <c r="AO1320" s="1"/>
      <c r="AP1320" s="17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x14ac:dyDescent="0.2">
      <c r="A1321" s="114">
        <f t="shared" si="499"/>
        <v>42781</v>
      </c>
      <c r="B1321" s="98">
        <f t="shared" si="491"/>
        <v>138256.27670300001</v>
      </c>
      <c r="C1321" s="10">
        <f t="shared" si="500"/>
        <v>99000</v>
      </c>
      <c r="D1321" s="99">
        <f t="shared" si="501"/>
        <v>4775.7</v>
      </c>
      <c r="E1321" s="21">
        <f>VLOOKUP(A1320,[1]Plan1!$AY$80:$BA$314,3)</f>
        <v>4793.8500000000004</v>
      </c>
      <c r="F1321" s="121">
        <f t="shared" si="502"/>
        <v>42752</v>
      </c>
      <c r="G1321" s="100">
        <f t="shared" si="492"/>
        <v>3.8004899805266223E-3</v>
      </c>
      <c r="H1321" s="20">
        <f t="shared" si="503"/>
        <v>42809</v>
      </c>
      <c r="I1321" s="20">
        <f t="shared" si="493"/>
        <v>42781</v>
      </c>
      <c r="J1321" s="1">
        <f t="shared" si="490"/>
        <v>22</v>
      </c>
      <c r="K1321" s="1">
        <f t="shared" si="489"/>
        <v>22</v>
      </c>
      <c r="L1321" s="10">
        <f t="shared" si="494"/>
        <v>1.00380048</v>
      </c>
      <c r="M1321" s="22">
        <f t="shared" si="488"/>
        <v>1.0029991</v>
      </c>
      <c r="N1321" s="22">
        <f t="shared" si="504"/>
        <v>1.2851996315097409</v>
      </c>
      <c r="O1321" s="10">
        <f t="shared" si="505"/>
        <v>1.290084</v>
      </c>
      <c r="P1321" s="10">
        <f t="shared" si="495"/>
        <v>127718.31600000001</v>
      </c>
      <c r="Q1321" s="101">
        <f t="shared" si="496"/>
        <v>0</v>
      </c>
      <c r="R1321" s="102">
        <f t="shared" si="497"/>
        <v>0</v>
      </c>
      <c r="S1321" s="10">
        <f t="shared" si="498"/>
        <v>0</v>
      </c>
      <c r="T1321" s="17">
        <f t="shared" si="506"/>
        <v>7.9699999999999993E-2</v>
      </c>
      <c r="U1321" s="101">
        <f t="shared" si="507"/>
        <v>223</v>
      </c>
      <c r="V1321" s="101">
        <v>252</v>
      </c>
      <c r="W1321" s="22">
        <f t="shared" ref="W1321:W1384" si="508">ROUND((1+T1321)^TRUNC((U1321/V1321),9),9)*ROUND((W$1000/((8625.3/P$1000)+1)),9)</f>
        <v>1.082509392803219</v>
      </c>
      <c r="X1321" s="18">
        <f t="shared" ref="X1321:X1384" si="509">TRUNC((P1321*(W1321-1)),6)</f>
        <v>10537.960703000001</v>
      </c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4"/>
      <c r="AJ1321" s="1"/>
      <c r="AK1321" s="20"/>
      <c r="AL1321" s="5"/>
      <c r="AM1321" s="1"/>
      <c r="AN1321" s="1"/>
      <c r="AO1321" s="1"/>
      <c r="AP1321" s="17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x14ac:dyDescent="0.2">
      <c r="A1322" s="114">
        <f t="shared" si="499"/>
        <v>42782</v>
      </c>
      <c r="B1322" s="98">
        <f t="shared" si="491"/>
        <v>138323.66980199999</v>
      </c>
      <c r="C1322" s="10">
        <f t="shared" si="500"/>
        <v>99000</v>
      </c>
      <c r="D1322" s="99">
        <f t="shared" si="501"/>
        <v>4793.8500000000004</v>
      </c>
      <c r="E1322" s="21">
        <f>VLOOKUP(A1321,[1]Plan1!$AY$80:$BA$314,3)</f>
        <v>4809.67</v>
      </c>
      <c r="F1322" s="121">
        <f t="shared" si="502"/>
        <v>42782</v>
      </c>
      <c r="G1322" s="100">
        <f t="shared" si="492"/>
        <v>3.3000615371778785E-3</v>
      </c>
      <c r="H1322" s="20">
        <f t="shared" si="503"/>
        <v>42809</v>
      </c>
      <c r="I1322" s="20">
        <f t="shared" si="493"/>
        <v>42809</v>
      </c>
      <c r="J1322" s="1">
        <f t="shared" si="490"/>
        <v>18</v>
      </c>
      <c r="K1322" s="1">
        <f t="shared" si="489"/>
        <v>1</v>
      </c>
      <c r="L1322" s="10">
        <f t="shared" si="494"/>
        <v>1.00018305</v>
      </c>
      <c r="M1322" s="22">
        <f t="shared" ref="M1322:M1385" si="510">IF(I1322&gt;I1321,L1321,M1321)</f>
        <v>1.00380048</v>
      </c>
      <c r="N1322" s="22">
        <f t="shared" si="504"/>
        <v>1.290084007005301</v>
      </c>
      <c r="O1322" s="10">
        <f t="shared" si="505"/>
        <v>1.2903201500000001</v>
      </c>
      <c r="P1322" s="10">
        <f t="shared" si="495"/>
        <v>127741.69485</v>
      </c>
      <c r="Q1322" s="101">
        <f t="shared" si="496"/>
        <v>0</v>
      </c>
      <c r="R1322" s="102">
        <f t="shared" si="497"/>
        <v>0</v>
      </c>
      <c r="S1322" s="10">
        <f t="shared" si="498"/>
        <v>0</v>
      </c>
      <c r="T1322" s="17">
        <f t="shared" si="506"/>
        <v>7.9699999999999993E-2</v>
      </c>
      <c r="U1322" s="101">
        <f t="shared" si="507"/>
        <v>224</v>
      </c>
      <c r="V1322" s="101">
        <v>252</v>
      </c>
      <c r="W1322" s="22">
        <f t="shared" si="508"/>
        <v>1.0828388488613365</v>
      </c>
      <c r="X1322" s="18">
        <f t="shared" si="509"/>
        <v>10581.974952</v>
      </c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4"/>
      <c r="AJ1322" s="1"/>
      <c r="AK1322" s="20"/>
      <c r="AL1322" s="5"/>
      <c r="AM1322" s="1"/>
      <c r="AN1322" s="1"/>
      <c r="AO1322" s="1"/>
      <c r="AP1322" s="17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x14ac:dyDescent="0.2">
      <c r="A1323" s="114">
        <f t="shared" si="499"/>
        <v>42783</v>
      </c>
      <c r="B1323" s="98">
        <f t="shared" si="491"/>
        <v>138391.09539</v>
      </c>
      <c r="C1323" s="10">
        <f t="shared" si="500"/>
        <v>99000</v>
      </c>
      <c r="D1323" s="99">
        <f t="shared" si="501"/>
        <v>4793.8500000000004</v>
      </c>
      <c r="E1323" s="21">
        <f>VLOOKUP(A1322,[1]Plan1!$AY$80:$BA$314,3)</f>
        <v>4809.67</v>
      </c>
      <c r="F1323" s="121">
        <f t="shared" si="502"/>
        <v>42782</v>
      </c>
      <c r="G1323" s="100">
        <f t="shared" si="492"/>
        <v>3.3000615371778785E-3</v>
      </c>
      <c r="H1323" s="20">
        <f t="shared" si="503"/>
        <v>42809</v>
      </c>
      <c r="I1323" s="20">
        <f t="shared" si="493"/>
        <v>42809</v>
      </c>
      <c r="J1323" s="1">
        <f t="shared" si="490"/>
        <v>18</v>
      </c>
      <c r="K1323" s="1">
        <f t="shared" ref="K1323:K1386" si="511">(J1323-(NETWORKDAYS(A1323,I1323,AK$118:AK$502)-1))</f>
        <v>2</v>
      </c>
      <c r="L1323" s="10">
        <f t="shared" si="494"/>
        <v>1.00036613</v>
      </c>
      <c r="M1323" s="22">
        <f t="shared" si="510"/>
        <v>1.00380048</v>
      </c>
      <c r="N1323" s="22">
        <f t="shared" si="504"/>
        <v>1.290084007005301</v>
      </c>
      <c r="O1323" s="10">
        <f t="shared" si="505"/>
        <v>1.29055634</v>
      </c>
      <c r="P1323" s="10">
        <f t="shared" si="495"/>
        <v>127765.07766</v>
      </c>
      <c r="Q1323" s="101">
        <f t="shared" si="496"/>
        <v>0</v>
      </c>
      <c r="R1323" s="102">
        <f t="shared" si="497"/>
        <v>0</v>
      </c>
      <c r="S1323" s="10">
        <f t="shared" si="498"/>
        <v>0</v>
      </c>
      <c r="T1323" s="17">
        <f t="shared" si="506"/>
        <v>7.9699999999999993E-2</v>
      </c>
      <c r="U1323" s="101">
        <f t="shared" si="507"/>
        <v>225</v>
      </c>
      <c r="V1323" s="101">
        <v>252</v>
      </c>
      <c r="W1323" s="22">
        <f t="shared" si="508"/>
        <v>1.0831684050568438</v>
      </c>
      <c r="X1323" s="18">
        <f t="shared" si="509"/>
        <v>10626.01773</v>
      </c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4"/>
      <c r="AJ1323" s="1"/>
      <c r="AK1323" s="20"/>
      <c r="AL1323" s="5"/>
      <c r="AM1323" s="1"/>
      <c r="AN1323" s="1"/>
      <c r="AO1323" s="1"/>
      <c r="AP1323" s="17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x14ac:dyDescent="0.2">
      <c r="A1324" s="114">
        <f t="shared" si="499"/>
        <v>42784</v>
      </c>
      <c r="B1324" s="98">
        <f t="shared" si="491"/>
        <v>138458.55467899999</v>
      </c>
      <c r="C1324" s="10">
        <f t="shared" si="500"/>
        <v>99000</v>
      </c>
      <c r="D1324" s="99">
        <f t="shared" si="501"/>
        <v>4793.8500000000004</v>
      </c>
      <c r="E1324" s="21">
        <f>VLOOKUP(A1323,[1]Plan1!$AY$80:$BA$314,3)</f>
        <v>4809.67</v>
      </c>
      <c r="F1324" s="121">
        <f t="shared" si="502"/>
        <v>42782</v>
      </c>
      <c r="G1324" s="100">
        <f t="shared" si="492"/>
        <v>3.3000615371778785E-3</v>
      </c>
      <c r="H1324" s="20">
        <f t="shared" si="503"/>
        <v>42809</v>
      </c>
      <c r="I1324" s="20">
        <f t="shared" si="493"/>
        <v>42809</v>
      </c>
      <c r="J1324" s="1">
        <f t="shared" si="490"/>
        <v>18</v>
      </c>
      <c r="K1324" s="1">
        <f t="shared" si="511"/>
        <v>3</v>
      </c>
      <c r="L1324" s="10">
        <f t="shared" si="494"/>
        <v>1.0005492499999999</v>
      </c>
      <c r="M1324" s="22">
        <f t="shared" si="510"/>
        <v>1.00380048</v>
      </c>
      <c r="N1324" s="22">
        <f t="shared" si="504"/>
        <v>1.290084007005301</v>
      </c>
      <c r="O1324" s="10">
        <f t="shared" si="505"/>
        <v>1.29079258</v>
      </c>
      <c r="P1324" s="10">
        <f t="shared" si="495"/>
        <v>127788.46541999999</v>
      </c>
      <c r="Q1324" s="101">
        <f t="shared" si="496"/>
        <v>0</v>
      </c>
      <c r="R1324" s="102">
        <f t="shared" si="497"/>
        <v>0</v>
      </c>
      <c r="S1324" s="10">
        <f t="shared" si="498"/>
        <v>0</v>
      </c>
      <c r="T1324" s="17">
        <f t="shared" si="506"/>
        <v>7.9699999999999993E-2</v>
      </c>
      <c r="U1324" s="101">
        <f t="shared" si="507"/>
        <v>226</v>
      </c>
      <c r="V1324" s="101">
        <v>252</v>
      </c>
      <c r="W1324" s="22">
        <f t="shared" si="508"/>
        <v>1.0834980624012294</v>
      </c>
      <c r="X1324" s="18">
        <f t="shared" si="509"/>
        <v>10670.089259</v>
      </c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4"/>
      <c r="AJ1324" s="1"/>
      <c r="AK1324" s="20"/>
      <c r="AL1324" s="5"/>
      <c r="AM1324" s="1"/>
      <c r="AN1324" s="1"/>
      <c r="AO1324" s="1"/>
      <c r="AP1324" s="17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x14ac:dyDescent="0.2">
      <c r="A1325" s="114">
        <f t="shared" si="499"/>
        <v>42785</v>
      </c>
      <c r="B1325" s="98">
        <f t="shared" si="491"/>
        <v>138458.55467899999</v>
      </c>
      <c r="C1325" s="10">
        <f t="shared" si="500"/>
        <v>99000</v>
      </c>
      <c r="D1325" s="99">
        <f t="shared" si="501"/>
        <v>4793.8500000000004</v>
      </c>
      <c r="E1325" s="21">
        <f>VLOOKUP(A1324,[1]Plan1!$AY$80:$BA$314,3)</f>
        <v>4809.67</v>
      </c>
      <c r="F1325" s="121">
        <f t="shared" si="502"/>
        <v>42782</v>
      </c>
      <c r="G1325" s="100">
        <f t="shared" si="492"/>
        <v>3.3000615371778785E-3</v>
      </c>
      <c r="H1325" s="20">
        <f t="shared" si="503"/>
        <v>42809</v>
      </c>
      <c r="I1325" s="20">
        <f t="shared" si="493"/>
        <v>42809</v>
      </c>
      <c r="J1325" s="1">
        <f t="shared" si="490"/>
        <v>18</v>
      </c>
      <c r="K1325" s="1">
        <f t="shared" si="511"/>
        <v>3</v>
      </c>
      <c r="L1325" s="10">
        <f t="shared" si="494"/>
        <v>1.0005492499999999</v>
      </c>
      <c r="M1325" s="22">
        <f t="shared" si="510"/>
        <v>1.00380048</v>
      </c>
      <c r="N1325" s="22">
        <f t="shared" si="504"/>
        <v>1.290084007005301</v>
      </c>
      <c r="O1325" s="10">
        <f t="shared" si="505"/>
        <v>1.29079258</v>
      </c>
      <c r="P1325" s="10">
        <f t="shared" si="495"/>
        <v>127788.46541999999</v>
      </c>
      <c r="Q1325" s="101">
        <f t="shared" si="496"/>
        <v>0</v>
      </c>
      <c r="R1325" s="102">
        <f t="shared" si="497"/>
        <v>0</v>
      </c>
      <c r="S1325" s="10">
        <f t="shared" si="498"/>
        <v>0</v>
      </c>
      <c r="T1325" s="17">
        <f t="shared" si="506"/>
        <v>7.9699999999999993E-2</v>
      </c>
      <c r="U1325" s="101">
        <f t="shared" si="507"/>
        <v>226</v>
      </c>
      <c r="V1325" s="101">
        <v>252</v>
      </c>
      <c r="W1325" s="22">
        <f t="shared" si="508"/>
        <v>1.0834980624012294</v>
      </c>
      <c r="X1325" s="18">
        <f t="shared" si="509"/>
        <v>10670.089259</v>
      </c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4"/>
      <c r="AJ1325" s="1"/>
      <c r="AK1325" s="20"/>
      <c r="AL1325" s="5"/>
      <c r="AM1325" s="1"/>
      <c r="AN1325" s="1"/>
      <c r="AO1325" s="1"/>
      <c r="AP1325" s="17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x14ac:dyDescent="0.2">
      <c r="A1326" s="114">
        <f t="shared" si="499"/>
        <v>42786</v>
      </c>
      <c r="B1326" s="98">
        <f t="shared" si="491"/>
        <v>138458.55467899999</v>
      </c>
      <c r="C1326" s="10">
        <f t="shared" si="500"/>
        <v>99000</v>
      </c>
      <c r="D1326" s="99">
        <f t="shared" si="501"/>
        <v>4793.8500000000004</v>
      </c>
      <c r="E1326" s="21">
        <f>VLOOKUP(A1325,[1]Plan1!$AY$80:$BA$314,3)</f>
        <v>4809.67</v>
      </c>
      <c r="F1326" s="121">
        <f t="shared" si="502"/>
        <v>42782</v>
      </c>
      <c r="G1326" s="100">
        <f t="shared" si="492"/>
        <v>3.3000615371778785E-3</v>
      </c>
      <c r="H1326" s="20">
        <f t="shared" si="503"/>
        <v>42809</v>
      </c>
      <c r="I1326" s="20">
        <f t="shared" si="493"/>
        <v>42809</v>
      </c>
      <c r="J1326" s="1">
        <f t="shared" si="490"/>
        <v>18</v>
      </c>
      <c r="K1326" s="1">
        <f t="shared" si="511"/>
        <v>3</v>
      </c>
      <c r="L1326" s="10">
        <f t="shared" si="494"/>
        <v>1.0005492499999999</v>
      </c>
      <c r="M1326" s="22">
        <f t="shared" si="510"/>
        <v>1.00380048</v>
      </c>
      <c r="N1326" s="22">
        <f t="shared" si="504"/>
        <v>1.290084007005301</v>
      </c>
      <c r="O1326" s="10">
        <f t="shared" si="505"/>
        <v>1.29079258</v>
      </c>
      <c r="P1326" s="10">
        <f t="shared" si="495"/>
        <v>127788.46541999999</v>
      </c>
      <c r="Q1326" s="101">
        <f t="shared" si="496"/>
        <v>0</v>
      </c>
      <c r="R1326" s="102">
        <f t="shared" si="497"/>
        <v>0</v>
      </c>
      <c r="S1326" s="10">
        <f t="shared" si="498"/>
        <v>0</v>
      </c>
      <c r="T1326" s="17">
        <f t="shared" si="506"/>
        <v>7.9699999999999993E-2</v>
      </c>
      <c r="U1326" s="101">
        <f t="shared" si="507"/>
        <v>226</v>
      </c>
      <c r="V1326" s="101">
        <v>252</v>
      </c>
      <c r="W1326" s="22">
        <f t="shared" si="508"/>
        <v>1.0834980624012294</v>
      </c>
      <c r="X1326" s="18">
        <f t="shared" si="509"/>
        <v>10670.089259</v>
      </c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4"/>
      <c r="AJ1326" s="1"/>
      <c r="AK1326" s="20"/>
      <c r="AL1326" s="5"/>
      <c r="AM1326" s="1"/>
      <c r="AN1326" s="1"/>
      <c r="AO1326" s="1"/>
      <c r="AP1326" s="17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x14ac:dyDescent="0.2">
      <c r="A1327" s="114">
        <f t="shared" si="499"/>
        <v>42787</v>
      </c>
      <c r="B1327" s="98">
        <f t="shared" si="491"/>
        <v>138526.04634899998</v>
      </c>
      <c r="C1327" s="10">
        <f t="shared" si="500"/>
        <v>99000</v>
      </c>
      <c r="D1327" s="99">
        <f t="shared" si="501"/>
        <v>4793.8500000000004</v>
      </c>
      <c r="E1327" s="21">
        <f>VLOOKUP(A1326,[1]Plan1!$AY$80:$BA$314,3)</f>
        <v>4809.67</v>
      </c>
      <c r="F1327" s="121">
        <f t="shared" si="502"/>
        <v>42782</v>
      </c>
      <c r="G1327" s="100">
        <f t="shared" si="492"/>
        <v>3.3000615371778785E-3</v>
      </c>
      <c r="H1327" s="20">
        <f t="shared" si="503"/>
        <v>42809</v>
      </c>
      <c r="I1327" s="20">
        <f t="shared" si="493"/>
        <v>42809</v>
      </c>
      <c r="J1327" s="1">
        <f t="shared" si="490"/>
        <v>18</v>
      </c>
      <c r="K1327" s="1">
        <f t="shared" si="511"/>
        <v>4</v>
      </c>
      <c r="L1327" s="10">
        <f t="shared" si="494"/>
        <v>1.0007324</v>
      </c>
      <c r="M1327" s="22">
        <f t="shared" si="510"/>
        <v>1.00380048</v>
      </c>
      <c r="N1327" s="22">
        <f t="shared" si="504"/>
        <v>1.290084007005301</v>
      </c>
      <c r="O1327" s="10">
        <f t="shared" si="505"/>
        <v>1.2910288599999999</v>
      </c>
      <c r="P1327" s="10">
        <f t="shared" si="495"/>
        <v>127811.85713999999</v>
      </c>
      <c r="Q1327" s="101">
        <f t="shared" si="496"/>
        <v>0</v>
      </c>
      <c r="R1327" s="102">
        <f t="shared" si="497"/>
        <v>0</v>
      </c>
      <c r="S1327" s="10">
        <f t="shared" si="498"/>
        <v>0</v>
      </c>
      <c r="T1327" s="17">
        <f t="shared" si="506"/>
        <v>7.9699999999999993E-2</v>
      </c>
      <c r="U1327" s="101">
        <f t="shared" si="507"/>
        <v>227</v>
      </c>
      <c r="V1327" s="101">
        <v>252</v>
      </c>
      <c r="W1327" s="22">
        <f t="shared" si="508"/>
        <v>1.083827818871516</v>
      </c>
      <c r="X1327" s="18">
        <f t="shared" si="509"/>
        <v>10714.189209</v>
      </c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4"/>
      <c r="AJ1327" s="1"/>
      <c r="AK1327" s="20"/>
      <c r="AL1327" s="5"/>
      <c r="AM1327" s="1"/>
      <c r="AN1327" s="1"/>
      <c r="AO1327" s="1"/>
      <c r="AP1327" s="17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x14ac:dyDescent="0.2">
      <c r="A1328" s="114">
        <f t="shared" si="499"/>
        <v>42788</v>
      </c>
      <c r="B1328" s="98">
        <f t="shared" si="491"/>
        <v>138593.57174399999</v>
      </c>
      <c r="C1328" s="10">
        <f t="shared" si="500"/>
        <v>99000</v>
      </c>
      <c r="D1328" s="99">
        <f t="shared" si="501"/>
        <v>4793.8500000000004</v>
      </c>
      <c r="E1328" s="21">
        <f>VLOOKUP(A1327,[1]Plan1!$AY$80:$BA$314,3)</f>
        <v>4809.67</v>
      </c>
      <c r="F1328" s="121">
        <f t="shared" si="502"/>
        <v>42782</v>
      </c>
      <c r="G1328" s="100">
        <f t="shared" si="492"/>
        <v>3.3000615371778785E-3</v>
      </c>
      <c r="H1328" s="20">
        <f t="shared" si="503"/>
        <v>42809</v>
      </c>
      <c r="I1328" s="20">
        <f t="shared" si="493"/>
        <v>42809</v>
      </c>
      <c r="J1328" s="1">
        <f t="shared" si="490"/>
        <v>18</v>
      </c>
      <c r="K1328" s="1">
        <f t="shared" si="511"/>
        <v>5</v>
      </c>
      <c r="L1328" s="10">
        <f t="shared" si="494"/>
        <v>1.00091559</v>
      </c>
      <c r="M1328" s="22">
        <f t="shared" si="510"/>
        <v>1.00380048</v>
      </c>
      <c r="N1328" s="22">
        <f t="shared" si="504"/>
        <v>1.290084007005301</v>
      </c>
      <c r="O1328" s="10">
        <f t="shared" si="505"/>
        <v>1.2912651900000001</v>
      </c>
      <c r="P1328" s="10">
        <f t="shared" si="495"/>
        <v>127835.25380999999</v>
      </c>
      <c r="Q1328" s="101">
        <f t="shared" si="496"/>
        <v>0</v>
      </c>
      <c r="R1328" s="102">
        <f t="shared" si="497"/>
        <v>0</v>
      </c>
      <c r="S1328" s="10">
        <f t="shared" si="498"/>
        <v>0</v>
      </c>
      <c r="T1328" s="17">
        <f t="shared" si="506"/>
        <v>7.9699999999999993E-2</v>
      </c>
      <c r="U1328" s="101">
        <f t="shared" si="507"/>
        <v>228</v>
      </c>
      <c r="V1328" s="101">
        <v>252</v>
      </c>
      <c r="W1328" s="22">
        <f t="shared" si="508"/>
        <v>1.0841576764906811</v>
      </c>
      <c r="X1328" s="18">
        <f t="shared" si="509"/>
        <v>10758.317934000001</v>
      </c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4"/>
      <c r="AJ1328" s="1"/>
      <c r="AK1328" s="20"/>
      <c r="AL1328" s="5"/>
      <c r="AM1328" s="1"/>
      <c r="AN1328" s="1"/>
      <c r="AO1328" s="1"/>
      <c r="AP1328" s="17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x14ac:dyDescent="0.2">
      <c r="A1329" s="114">
        <f t="shared" si="499"/>
        <v>42789</v>
      </c>
      <c r="B1329" s="98">
        <f t="shared" si="491"/>
        <v>138661.129671</v>
      </c>
      <c r="C1329" s="10">
        <f t="shared" si="500"/>
        <v>99000</v>
      </c>
      <c r="D1329" s="99">
        <f t="shared" si="501"/>
        <v>4793.8500000000004</v>
      </c>
      <c r="E1329" s="21">
        <f>VLOOKUP(A1328,[1]Plan1!$AY$80:$BA$314,3)</f>
        <v>4809.67</v>
      </c>
      <c r="F1329" s="121">
        <f t="shared" si="502"/>
        <v>42782</v>
      </c>
      <c r="G1329" s="100">
        <f t="shared" si="492"/>
        <v>3.3000615371778785E-3</v>
      </c>
      <c r="H1329" s="20">
        <f t="shared" si="503"/>
        <v>42809</v>
      </c>
      <c r="I1329" s="20">
        <f t="shared" si="493"/>
        <v>42809</v>
      </c>
      <c r="J1329" s="1">
        <f t="shared" si="490"/>
        <v>18</v>
      </c>
      <c r="K1329" s="1">
        <f t="shared" si="511"/>
        <v>6</v>
      </c>
      <c r="L1329" s="10">
        <f t="shared" si="494"/>
        <v>1.00109881</v>
      </c>
      <c r="M1329" s="22">
        <f t="shared" si="510"/>
        <v>1.00380048</v>
      </c>
      <c r="N1329" s="22">
        <f t="shared" si="504"/>
        <v>1.290084007005301</v>
      </c>
      <c r="O1329" s="10">
        <f t="shared" si="505"/>
        <v>1.2915015599999999</v>
      </c>
      <c r="P1329" s="10">
        <f t="shared" si="495"/>
        <v>127858.65444</v>
      </c>
      <c r="Q1329" s="101">
        <f t="shared" si="496"/>
        <v>0</v>
      </c>
      <c r="R1329" s="102">
        <f t="shared" si="497"/>
        <v>0</v>
      </c>
      <c r="S1329" s="10">
        <f t="shared" si="498"/>
        <v>0</v>
      </c>
      <c r="T1329" s="17">
        <f t="shared" si="506"/>
        <v>7.9699999999999993E-2</v>
      </c>
      <c r="U1329" s="101">
        <f t="shared" si="507"/>
        <v>229</v>
      </c>
      <c r="V1329" s="101">
        <v>252</v>
      </c>
      <c r="W1329" s="22">
        <f t="shared" si="508"/>
        <v>1.084487634247236</v>
      </c>
      <c r="X1329" s="18">
        <f t="shared" si="509"/>
        <v>10802.475231</v>
      </c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4"/>
      <c r="AJ1329" s="1"/>
      <c r="AK1329" s="20"/>
      <c r="AL1329" s="5"/>
      <c r="AM1329" s="1"/>
      <c r="AN1329" s="1"/>
      <c r="AO1329" s="1"/>
      <c r="AP1329" s="17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x14ac:dyDescent="0.2">
      <c r="A1330" s="114">
        <f t="shared" si="499"/>
        <v>42790</v>
      </c>
      <c r="B1330" s="98">
        <f t="shared" si="491"/>
        <v>138728.72014300001</v>
      </c>
      <c r="C1330" s="10">
        <f t="shared" si="500"/>
        <v>99000</v>
      </c>
      <c r="D1330" s="99">
        <f t="shared" si="501"/>
        <v>4793.8500000000004</v>
      </c>
      <c r="E1330" s="21">
        <f>VLOOKUP(A1329,[1]Plan1!$AY$80:$BA$314,3)</f>
        <v>4809.67</v>
      </c>
      <c r="F1330" s="121">
        <f t="shared" si="502"/>
        <v>42782</v>
      </c>
      <c r="G1330" s="100">
        <f t="shared" si="492"/>
        <v>3.3000615371778785E-3</v>
      </c>
      <c r="H1330" s="20">
        <f t="shared" si="503"/>
        <v>42809</v>
      </c>
      <c r="I1330" s="20">
        <f t="shared" si="493"/>
        <v>42809</v>
      </c>
      <c r="J1330" s="1">
        <f t="shared" si="490"/>
        <v>18</v>
      </c>
      <c r="K1330" s="1">
        <f t="shared" si="511"/>
        <v>7</v>
      </c>
      <c r="L1330" s="10">
        <f t="shared" si="494"/>
        <v>1.0012820600000001</v>
      </c>
      <c r="M1330" s="22">
        <f t="shared" si="510"/>
        <v>1.00380048</v>
      </c>
      <c r="N1330" s="22">
        <f t="shared" si="504"/>
        <v>1.290084007005301</v>
      </c>
      <c r="O1330" s="10">
        <f t="shared" si="505"/>
        <v>1.29173797</v>
      </c>
      <c r="P1330" s="10">
        <f t="shared" si="495"/>
        <v>127882.05903</v>
      </c>
      <c r="Q1330" s="101">
        <f t="shared" si="496"/>
        <v>0</v>
      </c>
      <c r="R1330" s="102">
        <f t="shared" si="497"/>
        <v>0</v>
      </c>
      <c r="S1330" s="10">
        <f t="shared" si="498"/>
        <v>0</v>
      </c>
      <c r="T1330" s="17">
        <f t="shared" si="506"/>
        <v>7.9699999999999993E-2</v>
      </c>
      <c r="U1330" s="101">
        <f t="shared" si="507"/>
        <v>230</v>
      </c>
      <c r="V1330" s="101">
        <v>252</v>
      </c>
      <c r="W1330" s="22">
        <f t="shared" si="508"/>
        <v>1.0848176921411807</v>
      </c>
      <c r="X1330" s="18">
        <f t="shared" si="509"/>
        <v>10846.661113</v>
      </c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4"/>
      <c r="AJ1330" s="1"/>
      <c r="AK1330" s="20"/>
      <c r="AL1330" s="5"/>
      <c r="AM1330" s="1"/>
      <c r="AN1330" s="1"/>
      <c r="AO1330" s="1"/>
      <c r="AP1330" s="17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x14ac:dyDescent="0.2">
      <c r="A1331" s="114">
        <f t="shared" si="499"/>
        <v>42791</v>
      </c>
      <c r="B1331" s="98">
        <f t="shared" si="491"/>
        <v>138796.344373</v>
      </c>
      <c r="C1331" s="10">
        <f t="shared" si="500"/>
        <v>99000</v>
      </c>
      <c r="D1331" s="99">
        <f t="shared" si="501"/>
        <v>4793.8500000000004</v>
      </c>
      <c r="E1331" s="21">
        <f>VLOOKUP(A1330,[1]Plan1!$AY$80:$BA$314,3)</f>
        <v>4809.67</v>
      </c>
      <c r="F1331" s="121">
        <f t="shared" si="502"/>
        <v>42782</v>
      </c>
      <c r="G1331" s="100">
        <f t="shared" si="492"/>
        <v>3.3000615371778785E-3</v>
      </c>
      <c r="H1331" s="20">
        <f t="shared" si="503"/>
        <v>42809</v>
      </c>
      <c r="I1331" s="20">
        <f t="shared" si="493"/>
        <v>42809</v>
      </c>
      <c r="J1331" s="1">
        <f t="shared" si="490"/>
        <v>18</v>
      </c>
      <c r="K1331" s="1">
        <f t="shared" si="511"/>
        <v>8</v>
      </c>
      <c r="L1331" s="10">
        <f t="shared" si="494"/>
        <v>1.0014653499999999</v>
      </c>
      <c r="M1331" s="22">
        <f t="shared" si="510"/>
        <v>1.00380048</v>
      </c>
      <c r="N1331" s="22">
        <f t="shared" si="504"/>
        <v>1.290084007005301</v>
      </c>
      <c r="O1331" s="10">
        <f t="shared" si="505"/>
        <v>1.29197443</v>
      </c>
      <c r="P1331" s="10">
        <f t="shared" si="495"/>
        <v>127905.46857</v>
      </c>
      <c r="Q1331" s="101">
        <f t="shared" si="496"/>
        <v>0</v>
      </c>
      <c r="R1331" s="102">
        <f t="shared" si="497"/>
        <v>0</v>
      </c>
      <c r="S1331" s="10">
        <f t="shared" si="498"/>
        <v>0</v>
      </c>
      <c r="T1331" s="17">
        <f t="shared" si="506"/>
        <v>7.9699999999999993E-2</v>
      </c>
      <c r="U1331" s="101">
        <f t="shared" si="507"/>
        <v>231</v>
      </c>
      <c r="V1331" s="101">
        <v>252</v>
      </c>
      <c r="W1331" s="22">
        <f t="shared" si="508"/>
        <v>1.0851478511840038</v>
      </c>
      <c r="X1331" s="18">
        <f t="shared" si="509"/>
        <v>10890.875803000001</v>
      </c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4"/>
      <c r="AJ1331" s="1"/>
      <c r="AK1331" s="20"/>
      <c r="AL1331" s="5"/>
      <c r="AM1331" s="1"/>
      <c r="AN1331" s="1"/>
      <c r="AO1331" s="1"/>
      <c r="AP1331" s="17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x14ac:dyDescent="0.2">
      <c r="A1332" s="114">
        <f t="shared" si="499"/>
        <v>42792</v>
      </c>
      <c r="B1332" s="98">
        <f t="shared" si="491"/>
        <v>138796.344373</v>
      </c>
      <c r="C1332" s="10">
        <f t="shared" si="500"/>
        <v>99000</v>
      </c>
      <c r="D1332" s="99">
        <f t="shared" si="501"/>
        <v>4793.8500000000004</v>
      </c>
      <c r="E1332" s="21">
        <f>VLOOKUP(A1331,[1]Plan1!$AY$80:$BA$314,3)</f>
        <v>4809.67</v>
      </c>
      <c r="F1332" s="121">
        <f t="shared" si="502"/>
        <v>42782</v>
      </c>
      <c r="G1332" s="100">
        <f t="shared" si="492"/>
        <v>3.3000615371778785E-3</v>
      </c>
      <c r="H1332" s="20">
        <f t="shared" si="503"/>
        <v>42809</v>
      </c>
      <c r="I1332" s="20">
        <f t="shared" si="493"/>
        <v>42809</v>
      </c>
      <c r="J1332" s="1">
        <f t="shared" si="490"/>
        <v>18</v>
      </c>
      <c r="K1332" s="1">
        <f t="shared" si="511"/>
        <v>8</v>
      </c>
      <c r="L1332" s="10">
        <f t="shared" si="494"/>
        <v>1.0014653499999999</v>
      </c>
      <c r="M1332" s="22">
        <f t="shared" si="510"/>
        <v>1.00380048</v>
      </c>
      <c r="N1332" s="22">
        <f t="shared" si="504"/>
        <v>1.290084007005301</v>
      </c>
      <c r="O1332" s="10">
        <f t="shared" si="505"/>
        <v>1.29197443</v>
      </c>
      <c r="P1332" s="10">
        <f t="shared" si="495"/>
        <v>127905.46857</v>
      </c>
      <c r="Q1332" s="101">
        <f t="shared" si="496"/>
        <v>0</v>
      </c>
      <c r="R1332" s="102">
        <f t="shared" si="497"/>
        <v>0</v>
      </c>
      <c r="S1332" s="10">
        <f t="shared" si="498"/>
        <v>0</v>
      </c>
      <c r="T1332" s="17">
        <f t="shared" si="506"/>
        <v>7.9699999999999993E-2</v>
      </c>
      <c r="U1332" s="101">
        <f t="shared" si="507"/>
        <v>231</v>
      </c>
      <c r="V1332" s="101">
        <v>252</v>
      </c>
      <c r="W1332" s="22">
        <f t="shared" si="508"/>
        <v>1.0851478511840038</v>
      </c>
      <c r="X1332" s="18">
        <f t="shared" si="509"/>
        <v>10890.875803000001</v>
      </c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4"/>
      <c r="AJ1332" s="1"/>
      <c r="AK1332" s="20"/>
      <c r="AL1332" s="5"/>
      <c r="AM1332" s="1"/>
      <c r="AN1332" s="1"/>
      <c r="AO1332" s="1"/>
      <c r="AP1332" s="17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x14ac:dyDescent="0.2">
      <c r="A1333" s="114">
        <f t="shared" si="499"/>
        <v>42793</v>
      </c>
      <c r="B1333" s="98">
        <f t="shared" si="491"/>
        <v>138796.344373</v>
      </c>
      <c r="C1333" s="10">
        <f t="shared" si="500"/>
        <v>99000</v>
      </c>
      <c r="D1333" s="99">
        <f t="shared" si="501"/>
        <v>4793.8500000000004</v>
      </c>
      <c r="E1333" s="21">
        <f>VLOOKUP(A1332,[1]Plan1!$AY$80:$BA$314,3)</f>
        <v>4809.67</v>
      </c>
      <c r="F1333" s="121">
        <f t="shared" si="502"/>
        <v>42782</v>
      </c>
      <c r="G1333" s="100">
        <f t="shared" si="492"/>
        <v>3.3000615371778785E-3</v>
      </c>
      <c r="H1333" s="20">
        <f t="shared" si="503"/>
        <v>42809</v>
      </c>
      <c r="I1333" s="20">
        <f t="shared" si="493"/>
        <v>42809</v>
      </c>
      <c r="J1333" s="1">
        <f t="shared" si="490"/>
        <v>18</v>
      </c>
      <c r="K1333" s="1">
        <f t="shared" si="511"/>
        <v>8</v>
      </c>
      <c r="L1333" s="10">
        <f t="shared" si="494"/>
        <v>1.0014653499999999</v>
      </c>
      <c r="M1333" s="22">
        <f t="shared" si="510"/>
        <v>1.00380048</v>
      </c>
      <c r="N1333" s="22">
        <f t="shared" si="504"/>
        <v>1.290084007005301</v>
      </c>
      <c r="O1333" s="10">
        <f t="shared" si="505"/>
        <v>1.29197443</v>
      </c>
      <c r="P1333" s="10">
        <f t="shared" si="495"/>
        <v>127905.46857</v>
      </c>
      <c r="Q1333" s="101">
        <f t="shared" si="496"/>
        <v>0</v>
      </c>
      <c r="R1333" s="102">
        <f t="shared" si="497"/>
        <v>0</v>
      </c>
      <c r="S1333" s="10">
        <f t="shared" si="498"/>
        <v>0</v>
      </c>
      <c r="T1333" s="17">
        <f t="shared" si="506"/>
        <v>7.9699999999999993E-2</v>
      </c>
      <c r="U1333" s="101">
        <f t="shared" si="507"/>
        <v>231</v>
      </c>
      <c r="V1333" s="101">
        <v>252</v>
      </c>
      <c r="W1333" s="22">
        <f t="shared" si="508"/>
        <v>1.0851478511840038</v>
      </c>
      <c r="X1333" s="18">
        <f t="shared" si="509"/>
        <v>10890.875803000001</v>
      </c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4"/>
      <c r="AJ1333" s="1"/>
      <c r="AK1333" s="20"/>
      <c r="AL1333" s="5"/>
      <c r="AM1333" s="1"/>
      <c r="AN1333" s="1"/>
      <c r="AO1333" s="1"/>
      <c r="AP1333" s="17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x14ac:dyDescent="0.2">
      <c r="A1334" s="114">
        <f t="shared" si="499"/>
        <v>42794</v>
      </c>
      <c r="B1334" s="98">
        <f t="shared" si="491"/>
        <v>138796.344373</v>
      </c>
      <c r="C1334" s="10">
        <f t="shared" si="500"/>
        <v>99000</v>
      </c>
      <c r="D1334" s="99">
        <f t="shared" si="501"/>
        <v>4793.8500000000004</v>
      </c>
      <c r="E1334" s="21">
        <f>VLOOKUP(A1333,[1]Plan1!$AY$80:$BA$314,3)</f>
        <v>4809.67</v>
      </c>
      <c r="F1334" s="121">
        <f t="shared" si="502"/>
        <v>42782</v>
      </c>
      <c r="G1334" s="100">
        <f t="shared" si="492"/>
        <v>3.3000615371778785E-3</v>
      </c>
      <c r="H1334" s="20">
        <f t="shared" si="503"/>
        <v>42809</v>
      </c>
      <c r="I1334" s="20">
        <f t="shared" si="493"/>
        <v>42809</v>
      </c>
      <c r="J1334" s="1">
        <f t="shared" si="490"/>
        <v>18</v>
      </c>
      <c r="K1334" s="1">
        <f t="shared" si="511"/>
        <v>8</v>
      </c>
      <c r="L1334" s="10">
        <f t="shared" si="494"/>
        <v>1.0014653499999999</v>
      </c>
      <c r="M1334" s="22">
        <f t="shared" si="510"/>
        <v>1.00380048</v>
      </c>
      <c r="N1334" s="22">
        <f t="shared" si="504"/>
        <v>1.290084007005301</v>
      </c>
      <c r="O1334" s="10">
        <f t="shared" si="505"/>
        <v>1.29197443</v>
      </c>
      <c r="P1334" s="10">
        <f t="shared" si="495"/>
        <v>127905.46857</v>
      </c>
      <c r="Q1334" s="101">
        <f t="shared" si="496"/>
        <v>0</v>
      </c>
      <c r="R1334" s="102">
        <f t="shared" si="497"/>
        <v>0</v>
      </c>
      <c r="S1334" s="10">
        <f t="shared" si="498"/>
        <v>0</v>
      </c>
      <c r="T1334" s="17">
        <f t="shared" si="506"/>
        <v>7.9699999999999993E-2</v>
      </c>
      <c r="U1334" s="101">
        <f t="shared" si="507"/>
        <v>231</v>
      </c>
      <c r="V1334" s="101">
        <v>252</v>
      </c>
      <c r="W1334" s="22">
        <f t="shared" si="508"/>
        <v>1.0851478511840038</v>
      </c>
      <c r="X1334" s="18">
        <f t="shared" si="509"/>
        <v>10890.875803000001</v>
      </c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4"/>
      <c r="AJ1334" s="1"/>
      <c r="AK1334" s="20"/>
      <c r="AL1334" s="5"/>
      <c r="AM1334" s="1"/>
      <c r="AN1334" s="1"/>
      <c r="AO1334" s="1"/>
      <c r="AP1334" s="17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x14ac:dyDescent="0.2">
      <c r="A1335" s="114">
        <f t="shared" si="499"/>
        <v>42795</v>
      </c>
      <c r="B1335" s="98">
        <f t="shared" si="491"/>
        <v>138796.344373</v>
      </c>
      <c r="C1335" s="10">
        <f t="shared" si="500"/>
        <v>99000</v>
      </c>
      <c r="D1335" s="99">
        <f t="shared" si="501"/>
        <v>4793.8500000000004</v>
      </c>
      <c r="E1335" s="21">
        <f>VLOOKUP(A1334,[1]Plan1!$AY$80:$BA$314,3)</f>
        <v>4809.67</v>
      </c>
      <c r="F1335" s="121">
        <f t="shared" si="502"/>
        <v>42782</v>
      </c>
      <c r="G1335" s="100">
        <f t="shared" si="492"/>
        <v>3.3000615371778785E-3</v>
      </c>
      <c r="H1335" s="20">
        <f t="shared" si="503"/>
        <v>42809</v>
      </c>
      <c r="I1335" s="20">
        <f t="shared" si="493"/>
        <v>42809</v>
      </c>
      <c r="J1335" s="1">
        <f t="shared" ref="J1335:J1398" si="512">IF(I1335=I1334,J1334,NETWORKDAYS(I1334,I1335,$AK$118:$AK$502)-1)</f>
        <v>18</v>
      </c>
      <c r="K1335" s="1">
        <f t="shared" si="511"/>
        <v>8</v>
      </c>
      <c r="L1335" s="10">
        <f t="shared" si="494"/>
        <v>1.0014653499999999</v>
      </c>
      <c r="M1335" s="22">
        <f t="shared" si="510"/>
        <v>1.00380048</v>
      </c>
      <c r="N1335" s="22">
        <f t="shared" si="504"/>
        <v>1.290084007005301</v>
      </c>
      <c r="O1335" s="10">
        <f t="shared" si="505"/>
        <v>1.29197443</v>
      </c>
      <c r="P1335" s="10">
        <f t="shared" si="495"/>
        <v>127905.46857</v>
      </c>
      <c r="Q1335" s="101">
        <f t="shared" si="496"/>
        <v>0</v>
      </c>
      <c r="R1335" s="102">
        <f t="shared" si="497"/>
        <v>0</v>
      </c>
      <c r="S1335" s="10">
        <f t="shared" si="498"/>
        <v>0</v>
      </c>
      <c r="T1335" s="17">
        <f t="shared" si="506"/>
        <v>7.9699999999999993E-2</v>
      </c>
      <c r="U1335" s="101">
        <f t="shared" si="507"/>
        <v>231</v>
      </c>
      <c r="V1335" s="101">
        <v>252</v>
      </c>
      <c r="W1335" s="22">
        <f t="shared" si="508"/>
        <v>1.0851478511840038</v>
      </c>
      <c r="X1335" s="18">
        <f t="shared" si="509"/>
        <v>10890.875803000001</v>
      </c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4"/>
      <c r="AJ1335" s="1"/>
      <c r="AK1335" s="20"/>
      <c r="AL1335" s="5"/>
      <c r="AM1335" s="1"/>
      <c r="AN1335" s="1"/>
      <c r="AO1335" s="1"/>
      <c r="AP1335" s="17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x14ac:dyDescent="0.2">
      <c r="A1336" s="114">
        <f t="shared" si="499"/>
        <v>42796</v>
      </c>
      <c r="B1336" s="98">
        <f t="shared" si="491"/>
        <v>138864.000095</v>
      </c>
      <c r="C1336" s="10">
        <f t="shared" si="500"/>
        <v>99000</v>
      </c>
      <c r="D1336" s="99">
        <f t="shared" si="501"/>
        <v>4793.8500000000004</v>
      </c>
      <c r="E1336" s="21">
        <f>VLOOKUP(A1335,[1]Plan1!$AY$80:$BA$314,3)</f>
        <v>4809.67</v>
      </c>
      <c r="F1336" s="121">
        <f t="shared" si="502"/>
        <v>42782</v>
      </c>
      <c r="G1336" s="100">
        <f t="shared" si="492"/>
        <v>3.3000615371778785E-3</v>
      </c>
      <c r="H1336" s="20">
        <f t="shared" si="503"/>
        <v>42809</v>
      </c>
      <c r="I1336" s="20">
        <f t="shared" si="493"/>
        <v>42809</v>
      </c>
      <c r="J1336" s="1">
        <f t="shared" si="512"/>
        <v>18</v>
      </c>
      <c r="K1336" s="1">
        <f t="shared" si="511"/>
        <v>9</v>
      </c>
      <c r="L1336" s="10">
        <f t="shared" si="494"/>
        <v>1.00164867</v>
      </c>
      <c r="M1336" s="22">
        <f t="shared" si="510"/>
        <v>1.00380048</v>
      </c>
      <c r="N1336" s="22">
        <f t="shared" si="504"/>
        <v>1.290084007005301</v>
      </c>
      <c r="O1336" s="10">
        <f t="shared" si="505"/>
        <v>1.29221092</v>
      </c>
      <c r="P1336" s="10">
        <f t="shared" si="495"/>
        <v>127928.88108000001</v>
      </c>
      <c r="Q1336" s="101">
        <f t="shared" si="496"/>
        <v>0</v>
      </c>
      <c r="R1336" s="102">
        <f t="shared" si="497"/>
        <v>0</v>
      </c>
      <c r="S1336" s="10">
        <f t="shared" si="498"/>
        <v>0</v>
      </c>
      <c r="T1336" s="17">
        <f t="shared" si="506"/>
        <v>7.9699999999999993E-2</v>
      </c>
      <c r="U1336" s="101">
        <f t="shared" si="507"/>
        <v>232</v>
      </c>
      <c r="V1336" s="101">
        <v>252</v>
      </c>
      <c r="W1336" s="22">
        <f t="shared" si="508"/>
        <v>1.0854781103642164</v>
      </c>
      <c r="X1336" s="18">
        <f t="shared" si="509"/>
        <v>10935.119015</v>
      </c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4"/>
      <c r="AJ1336" s="1"/>
      <c r="AK1336" s="20"/>
      <c r="AL1336" s="5"/>
      <c r="AM1336" s="1"/>
      <c r="AN1336" s="1"/>
      <c r="AO1336" s="1"/>
      <c r="AP1336" s="17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x14ac:dyDescent="0.2">
      <c r="A1337" s="114">
        <f t="shared" si="499"/>
        <v>42797</v>
      </c>
      <c r="B1337" s="98">
        <f t="shared" si="491"/>
        <v>138931.689469</v>
      </c>
      <c r="C1337" s="10">
        <f t="shared" si="500"/>
        <v>99000</v>
      </c>
      <c r="D1337" s="99">
        <f t="shared" si="501"/>
        <v>4793.8500000000004</v>
      </c>
      <c r="E1337" s="21">
        <f>VLOOKUP(A1336,[1]Plan1!$AY$80:$BA$314,3)</f>
        <v>4809.67</v>
      </c>
      <c r="F1337" s="121">
        <f t="shared" si="502"/>
        <v>42782</v>
      </c>
      <c r="G1337" s="100">
        <f t="shared" si="492"/>
        <v>3.3000615371778785E-3</v>
      </c>
      <c r="H1337" s="20">
        <f t="shared" si="503"/>
        <v>42809</v>
      </c>
      <c r="I1337" s="20">
        <f t="shared" si="493"/>
        <v>42809</v>
      </c>
      <c r="J1337" s="1">
        <f t="shared" si="512"/>
        <v>18</v>
      </c>
      <c r="K1337" s="1">
        <f t="shared" si="511"/>
        <v>10</v>
      </c>
      <c r="L1337" s="10">
        <f t="shared" si="494"/>
        <v>1.0018320199999999</v>
      </c>
      <c r="M1337" s="22">
        <f t="shared" si="510"/>
        <v>1.00380048</v>
      </c>
      <c r="N1337" s="22">
        <f t="shared" si="504"/>
        <v>1.290084007005301</v>
      </c>
      <c r="O1337" s="10">
        <f t="shared" si="505"/>
        <v>1.29244746</v>
      </c>
      <c r="P1337" s="10">
        <f t="shared" si="495"/>
        <v>127952.29854</v>
      </c>
      <c r="Q1337" s="101">
        <f t="shared" si="496"/>
        <v>0</v>
      </c>
      <c r="R1337" s="102">
        <f t="shared" si="497"/>
        <v>0</v>
      </c>
      <c r="S1337" s="10">
        <f t="shared" si="498"/>
        <v>0</v>
      </c>
      <c r="T1337" s="17">
        <f t="shared" si="506"/>
        <v>7.9699999999999993E-2</v>
      </c>
      <c r="U1337" s="101">
        <f t="shared" si="507"/>
        <v>233</v>
      </c>
      <c r="V1337" s="101">
        <v>252</v>
      </c>
      <c r="W1337" s="22">
        <f t="shared" si="508"/>
        <v>1.0858084696818189</v>
      </c>
      <c r="X1337" s="18">
        <f t="shared" si="509"/>
        <v>10979.390928999999</v>
      </c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4"/>
      <c r="AJ1337" s="1"/>
      <c r="AK1337" s="20"/>
      <c r="AL1337" s="5"/>
      <c r="AM1337" s="1"/>
      <c r="AN1337" s="1"/>
      <c r="AO1337" s="1"/>
      <c r="AP1337" s="17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x14ac:dyDescent="0.2">
      <c r="A1338" s="114">
        <f t="shared" si="499"/>
        <v>42798</v>
      </c>
      <c r="B1338" s="98">
        <f t="shared" si="491"/>
        <v>138999.412637</v>
      </c>
      <c r="C1338" s="10">
        <f t="shared" si="500"/>
        <v>99000</v>
      </c>
      <c r="D1338" s="99">
        <f t="shared" si="501"/>
        <v>4793.8500000000004</v>
      </c>
      <c r="E1338" s="21">
        <f>VLOOKUP(A1337,[1]Plan1!$AY$80:$BA$314,3)</f>
        <v>4809.67</v>
      </c>
      <c r="F1338" s="121">
        <f t="shared" si="502"/>
        <v>42782</v>
      </c>
      <c r="G1338" s="100">
        <f t="shared" si="492"/>
        <v>3.3000615371778785E-3</v>
      </c>
      <c r="H1338" s="20">
        <f t="shared" si="503"/>
        <v>42809</v>
      </c>
      <c r="I1338" s="20">
        <f t="shared" si="493"/>
        <v>42809</v>
      </c>
      <c r="J1338" s="1">
        <f t="shared" si="512"/>
        <v>18</v>
      </c>
      <c r="K1338" s="1">
        <f t="shared" si="511"/>
        <v>11</v>
      </c>
      <c r="L1338" s="10">
        <f t="shared" si="494"/>
        <v>1.0020154100000001</v>
      </c>
      <c r="M1338" s="22">
        <f t="shared" si="510"/>
        <v>1.00380048</v>
      </c>
      <c r="N1338" s="22">
        <f t="shared" si="504"/>
        <v>1.290084007005301</v>
      </c>
      <c r="O1338" s="10">
        <f t="shared" si="505"/>
        <v>1.2926840500000001</v>
      </c>
      <c r="P1338" s="10">
        <f t="shared" si="495"/>
        <v>127975.72095</v>
      </c>
      <c r="Q1338" s="101">
        <f t="shared" si="496"/>
        <v>0</v>
      </c>
      <c r="R1338" s="102">
        <f t="shared" si="497"/>
        <v>0</v>
      </c>
      <c r="S1338" s="10">
        <f t="shared" si="498"/>
        <v>0</v>
      </c>
      <c r="T1338" s="17">
        <f t="shared" si="506"/>
        <v>7.9699999999999993E-2</v>
      </c>
      <c r="U1338" s="101">
        <f t="shared" si="507"/>
        <v>234</v>
      </c>
      <c r="V1338" s="101">
        <v>252</v>
      </c>
      <c r="W1338" s="22">
        <f t="shared" si="508"/>
        <v>1.0861389301483</v>
      </c>
      <c r="X1338" s="18">
        <f t="shared" si="509"/>
        <v>11023.691687</v>
      </c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4"/>
      <c r="AJ1338" s="1"/>
      <c r="AK1338" s="20"/>
      <c r="AL1338" s="5"/>
      <c r="AM1338" s="1"/>
      <c r="AN1338" s="1"/>
      <c r="AO1338" s="1"/>
      <c r="AP1338" s="17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x14ac:dyDescent="0.2">
      <c r="A1339" s="114">
        <f t="shared" si="499"/>
        <v>42799</v>
      </c>
      <c r="B1339" s="98">
        <f t="shared" si="491"/>
        <v>138999.412637</v>
      </c>
      <c r="C1339" s="10">
        <f t="shared" si="500"/>
        <v>99000</v>
      </c>
      <c r="D1339" s="99">
        <f t="shared" si="501"/>
        <v>4793.8500000000004</v>
      </c>
      <c r="E1339" s="21">
        <f>VLOOKUP(A1338,[1]Plan1!$AY$80:$BA$314,3)</f>
        <v>4809.67</v>
      </c>
      <c r="F1339" s="121">
        <f t="shared" si="502"/>
        <v>42782</v>
      </c>
      <c r="G1339" s="100">
        <f t="shared" si="492"/>
        <v>3.3000615371778785E-3</v>
      </c>
      <c r="H1339" s="20">
        <f t="shared" si="503"/>
        <v>42809</v>
      </c>
      <c r="I1339" s="20">
        <f t="shared" si="493"/>
        <v>42809</v>
      </c>
      <c r="J1339" s="1">
        <f t="shared" si="512"/>
        <v>18</v>
      </c>
      <c r="K1339" s="1">
        <f t="shared" si="511"/>
        <v>11</v>
      </c>
      <c r="L1339" s="10">
        <f t="shared" si="494"/>
        <v>1.0020154100000001</v>
      </c>
      <c r="M1339" s="22">
        <f t="shared" si="510"/>
        <v>1.00380048</v>
      </c>
      <c r="N1339" s="22">
        <f t="shared" si="504"/>
        <v>1.290084007005301</v>
      </c>
      <c r="O1339" s="10">
        <f t="shared" si="505"/>
        <v>1.2926840500000001</v>
      </c>
      <c r="P1339" s="10">
        <f t="shared" si="495"/>
        <v>127975.72095</v>
      </c>
      <c r="Q1339" s="101">
        <f t="shared" si="496"/>
        <v>0</v>
      </c>
      <c r="R1339" s="102">
        <f t="shared" si="497"/>
        <v>0</v>
      </c>
      <c r="S1339" s="10">
        <f t="shared" si="498"/>
        <v>0</v>
      </c>
      <c r="T1339" s="17">
        <f t="shared" si="506"/>
        <v>7.9699999999999993E-2</v>
      </c>
      <c r="U1339" s="101">
        <f t="shared" si="507"/>
        <v>234</v>
      </c>
      <c r="V1339" s="101">
        <v>252</v>
      </c>
      <c r="W1339" s="22">
        <f t="shared" si="508"/>
        <v>1.0861389301483</v>
      </c>
      <c r="X1339" s="18">
        <f t="shared" si="509"/>
        <v>11023.691687</v>
      </c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4"/>
      <c r="AJ1339" s="1"/>
      <c r="AK1339" s="20"/>
      <c r="AL1339" s="5"/>
      <c r="AM1339" s="1"/>
      <c r="AN1339" s="1"/>
      <c r="AO1339" s="1"/>
      <c r="AP1339" s="17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x14ac:dyDescent="0.2">
      <c r="A1340" s="114">
        <f t="shared" si="499"/>
        <v>42800</v>
      </c>
      <c r="B1340" s="98">
        <f t="shared" si="491"/>
        <v>138999.412637</v>
      </c>
      <c r="C1340" s="10">
        <f t="shared" si="500"/>
        <v>99000</v>
      </c>
      <c r="D1340" s="99">
        <f t="shared" si="501"/>
        <v>4793.8500000000004</v>
      </c>
      <c r="E1340" s="21">
        <f>VLOOKUP(A1339,[1]Plan1!$AY$80:$BA$314,3)</f>
        <v>4809.67</v>
      </c>
      <c r="F1340" s="121">
        <f t="shared" si="502"/>
        <v>42782</v>
      </c>
      <c r="G1340" s="100">
        <f t="shared" si="492"/>
        <v>3.3000615371778785E-3</v>
      </c>
      <c r="H1340" s="20">
        <f t="shared" si="503"/>
        <v>42809</v>
      </c>
      <c r="I1340" s="20">
        <f t="shared" si="493"/>
        <v>42809</v>
      </c>
      <c r="J1340" s="1">
        <f t="shared" si="512"/>
        <v>18</v>
      </c>
      <c r="K1340" s="1">
        <f t="shared" si="511"/>
        <v>11</v>
      </c>
      <c r="L1340" s="10">
        <f t="shared" si="494"/>
        <v>1.0020154100000001</v>
      </c>
      <c r="M1340" s="22">
        <f t="shared" si="510"/>
        <v>1.00380048</v>
      </c>
      <c r="N1340" s="22">
        <f t="shared" si="504"/>
        <v>1.290084007005301</v>
      </c>
      <c r="O1340" s="10">
        <f t="shared" si="505"/>
        <v>1.2926840500000001</v>
      </c>
      <c r="P1340" s="10">
        <f t="shared" si="495"/>
        <v>127975.72095</v>
      </c>
      <c r="Q1340" s="101">
        <f t="shared" si="496"/>
        <v>0</v>
      </c>
      <c r="R1340" s="102">
        <f t="shared" si="497"/>
        <v>0</v>
      </c>
      <c r="S1340" s="10">
        <f t="shared" si="498"/>
        <v>0</v>
      </c>
      <c r="T1340" s="17">
        <f t="shared" si="506"/>
        <v>7.9699999999999993E-2</v>
      </c>
      <c r="U1340" s="101">
        <f t="shared" si="507"/>
        <v>234</v>
      </c>
      <c r="V1340" s="101">
        <v>252</v>
      </c>
      <c r="W1340" s="22">
        <f t="shared" si="508"/>
        <v>1.0861389301483</v>
      </c>
      <c r="X1340" s="18">
        <f t="shared" si="509"/>
        <v>11023.691687</v>
      </c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4"/>
      <c r="AJ1340" s="1"/>
      <c r="AK1340" s="20"/>
      <c r="AL1340" s="5"/>
      <c r="AM1340" s="1"/>
      <c r="AN1340" s="1"/>
      <c r="AO1340" s="1"/>
      <c r="AP1340" s="17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x14ac:dyDescent="0.2">
      <c r="A1341" s="114">
        <f t="shared" si="499"/>
        <v>42801</v>
      </c>
      <c r="B1341" s="98">
        <f t="shared" si="491"/>
        <v>139067.168405</v>
      </c>
      <c r="C1341" s="10">
        <f t="shared" si="500"/>
        <v>99000</v>
      </c>
      <c r="D1341" s="99">
        <f t="shared" si="501"/>
        <v>4793.8500000000004</v>
      </c>
      <c r="E1341" s="21">
        <f>VLOOKUP(A1340,[1]Plan1!$AY$80:$BA$314,3)</f>
        <v>4809.67</v>
      </c>
      <c r="F1341" s="121">
        <f t="shared" si="502"/>
        <v>42782</v>
      </c>
      <c r="G1341" s="100">
        <f t="shared" si="492"/>
        <v>3.3000615371778785E-3</v>
      </c>
      <c r="H1341" s="20">
        <f t="shared" si="503"/>
        <v>42809</v>
      </c>
      <c r="I1341" s="20">
        <f t="shared" si="493"/>
        <v>42809</v>
      </c>
      <c r="J1341" s="1">
        <f t="shared" si="512"/>
        <v>18</v>
      </c>
      <c r="K1341" s="1">
        <f t="shared" si="511"/>
        <v>12</v>
      </c>
      <c r="L1341" s="10">
        <f t="shared" si="494"/>
        <v>1.00219883</v>
      </c>
      <c r="M1341" s="22">
        <f t="shared" si="510"/>
        <v>1.00380048</v>
      </c>
      <c r="N1341" s="22">
        <f t="shared" si="504"/>
        <v>1.290084007005301</v>
      </c>
      <c r="O1341" s="10">
        <f t="shared" si="505"/>
        <v>1.2929206799999999</v>
      </c>
      <c r="P1341" s="10">
        <f t="shared" si="495"/>
        <v>127999.14732</v>
      </c>
      <c r="Q1341" s="101">
        <f t="shared" si="496"/>
        <v>0</v>
      </c>
      <c r="R1341" s="102">
        <f t="shared" si="497"/>
        <v>0</v>
      </c>
      <c r="S1341" s="10">
        <f t="shared" si="498"/>
        <v>0</v>
      </c>
      <c r="T1341" s="17">
        <f t="shared" si="506"/>
        <v>7.9699999999999993E-2</v>
      </c>
      <c r="U1341" s="101">
        <f t="shared" si="507"/>
        <v>235</v>
      </c>
      <c r="V1341" s="101">
        <v>252</v>
      </c>
      <c r="W1341" s="22">
        <f t="shared" si="508"/>
        <v>1.0864694907521708</v>
      </c>
      <c r="X1341" s="18">
        <f t="shared" si="509"/>
        <v>11068.021085</v>
      </c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4"/>
      <c r="AJ1341" s="1"/>
      <c r="AK1341" s="20"/>
      <c r="AL1341" s="5"/>
      <c r="AM1341" s="1"/>
      <c r="AN1341" s="1"/>
      <c r="AO1341" s="1"/>
      <c r="AP1341" s="17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x14ac:dyDescent="0.2">
      <c r="A1342" s="114">
        <f t="shared" si="499"/>
        <v>42802</v>
      </c>
      <c r="B1342" s="98">
        <f t="shared" si="491"/>
        <v>139134.95583799999</v>
      </c>
      <c r="C1342" s="10">
        <f t="shared" si="500"/>
        <v>99000</v>
      </c>
      <c r="D1342" s="99">
        <f t="shared" si="501"/>
        <v>4793.8500000000004</v>
      </c>
      <c r="E1342" s="21">
        <f>VLOOKUP(A1341,[1]Plan1!$AY$80:$BA$314,3)</f>
        <v>4809.67</v>
      </c>
      <c r="F1342" s="121">
        <f t="shared" si="502"/>
        <v>42782</v>
      </c>
      <c r="G1342" s="100">
        <f t="shared" si="492"/>
        <v>3.3000615371778785E-3</v>
      </c>
      <c r="H1342" s="20">
        <f t="shared" si="503"/>
        <v>42809</v>
      </c>
      <c r="I1342" s="20">
        <f t="shared" si="493"/>
        <v>42809</v>
      </c>
      <c r="J1342" s="1">
        <f t="shared" si="512"/>
        <v>18</v>
      </c>
      <c r="K1342" s="1">
        <f t="shared" si="511"/>
        <v>13</v>
      </c>
      <c r="L1342" s="10">
        <f t="shared" si="494"/>
        <v>1.00238228</v>
      </c>
      <c r="M1342" s="22">
        <f t="shared" si="510"/>
        <v>1.00380048</v>
      </c>
      <c r="N1342" s="22">
        <f t="shared" si="504"/>
        <v>1.290084007005301</v>
      </c>
      <c r="O1342" s="10">
        <f t="shared" si="505"/>
        <v>1.29315734</v>
      </c>
      <c r="P1342" s="10">
        <f t="shared" si="495"/>
        <v>128022.57666000001</v>
      </c>
      <c r="Q1342" s="101">
        <f t="shared" si="496"/>
        <v>0</v>
      </c>
      <c r="R1342" s="102">
        <f t="shared" si="497"/>
        <v>0</v>
      </c>
      <c r="S1342" s="10">
        <f t="shared" si="498"/>
        <v>0</v>
      </c>
      <c r="T1342" s="17">
        <f t="shared" si="506"/>
        <v>7.9699999999999993E-2</v>
      </c>
      <c r="U1342" s="101">
        <f t="shared" si="507"/>
        <v>236</v>
      </c>
      <c r="V1342" s="101">
        <v>252</v>
      </c>
      <c r="W1342" s="22">
        <f t="shared" si="508"/>
        <v>1.0868001525049198</v>
      </c>
      <c r="X1342" s="18">
        <f t="shared" si="509"/>
        <v>11112.379177999999</v>
      </c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4"/>
      <c r="AJ1342" s="1"/>
      <c r="AK1342" s="20"/>
      <c r="AL1342" s="5"/>
      <c r="AM1342" s="1"/>
      <c r="AN1342" s="1"/>
      <c r="AO1342" s="1"/>
      <c r="AP1342" s="17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x14ac:dyDescent="0.2">
      <c r="A1343" s="114">
        <f t="shared" si="499"/>
        <v>42803</v>
      </c>
      <c r="B1343" s="98">
        <f t="shared" si="491"/>
        <v>139202.77804400001</v>
      </c>
      <c r="C1343" s="10">
        <f t="shared" si="500"/>
        <v>99000</v>
      </c>
      <c r="D1343" s="99">
        <f t="shared" si="501"/>
        <v>4793.8500000000004</v>
      </c>
      <c r="E1343" s="21">
        <f>VLOOKUP(A1342,[1]Plan1!$AY$80:$BA$314,3)</f>
        <v>4809.67</v>
      </c>
      <c r="F1343" s="121">
        <f t="shared" si="502"/>
        <v>42782</v>
      </c>
      <c r="G1343" s="100">
        <f t="shared" si="492"/>
        <v>3.3000615371778785E-3</v>
      </c>
      <c r="H1343" s="20">
        <f t="shared" si="503"/>
        <v>42809</v>
      </c>
      <c r="I1343" s="20">
        <f t="shared" si="493"/>
        <v>42809</v>
      </c>
      <c r="J1343" s="1">
        <f t="shared" si="512"/>
        <v>18</v>
      </c>
      <c r="K1343" s="1">
        <f t="shared" si="511"/>
        <v>14</v>
      </c>
      <c r="L1343" s="10">
        <f t="shared" si="494"/>
        <v>1.0025657699999999</v>
      </c>
      <c r="M1343" s="22">
        <f t="shared" si="510"/>
        <v>1.00380048</v>
      </c>
      <c r="N1343" s="22">
        <f t="shared" si="504"/>
        <v>1.290084007005301</v>
      </c>
      <c r="O1343" s="10">
        <f t="shared" si="505"/>
        <v>1.29339406</v>
      </c>
      <c r="P1343" s="10">
        <f t="shared" si="495"/>
        <v>128046.01194</v>
      </c>
      <c r="Q1343" s="101">
        <f t="shared" si="496"/>
        <v>0</v>
      </c>
      <c r="R1343" s="102">
        <f t="shared" si="497"/>
        <v>0</v>
      </c>
      <c r="S1343" s="10">
        <f t="shared" si="498"/>
        <v>0</v>
      </c>
      <c r="T1343" s="17">
        <f t="shared" si="506"/>
        <v>7.9699999999999993E-2</v>
      </c>
      <c r="U1343" s="101">
        <f t="shared" si="507"/>
        <v>237</v>
      </c>
      <c r="V1343" s="101">
        <v>252</v>
      </c>
      <c r="W1343" s="22">
        <f t="shared" si="508"/>
        <v>1.0871309143950587</v>
      </c>
      <c r="X1343" s="18">
        <f t="shared" si="509"/>
        <v>11156.766104</v>
      </c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4"/>
      <c r="AJ1343" s="1"/>
      <c r="AK1343" s="20"/>
      <c r="AL1343" s="5"/>
      <c r="AM1343" s="1"/>
      <c r="AN1343" s="1"/>
      <c r="AO1343" s="1"/>
      <c r="AP1343" s="17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x14ac:dyDescent="0.2">
      <c r="A1344" s="114">
        <f t="shared" si="499"/>
        <v>42804</v>
      </c>
      <c r="B1344" s="98">
        <f t="shared" si="491"/>
        <v>139270.632885</v>
      </c>
      <c r="C1344" s="10">
        <f t="shared" si="500"/>
        <v>99000</v>
      </c>
      <c r="D1344" s="99">
        <f t="shared" si="501"/>
        <v>4793.8500000000004</v>
      </c>
      <c r="E1344" s="21">
        <f>VLOOKUP(A1343,[1]Plan1!$AY$80:$BA$314,3)</f>
        <v>4809.67</v>
      </c>
      <c r="F1344" s="121">
        <f t="shared" si="502"/>
        <v>42782</v>
      </c>
      <c r="G1344" s="100">
        <f t="shared" si="492"/>
        <v>3.3000615371778785E-3</v>
      </c>
      <c r="H1344" s="20">
        <f t="shared" si="503"/>
        <v>42809</v>
      </c>
      <c r="I1344" s="20">
        <f t="shared" si="493"/>
        <v>42809</v>
      </c>
      <c r="J1344" s="1">
        <f t="shared" si="512"/>
        <v>18</v>
      </c>
      <c r="K1344" s="1">
        <f t="shared" si="511"/>
        <v>15</v>
      </c>
      <c r="L1344" s="10">
        <f t="shared" si="494"/>
        <v>1.0027492899999999</v>
      </c>
      <c r="M1344" s="22">
        <f t="shared" si="510"/>
        <v>1.00380048</v>
      </c>
      <c r="N1344" s="22">
        <f t="shared" si="504"/>
        <v>1.290084007005301</v>
      </c>
      <c r="O1344" s="10">
        <f t="shared" si="505"/>
        <v>1.29363082</v>
      </c>
      <c r="P1344" s="10">
        <f t="shared" si="495"/>
        <v>128069.45118</v>
      </c>
      <c r="Q1344" s="101">
        <f t="shared" si="496"/>
        <v>0</v>
      </c>
      <c r="R1344" s="102">
        <f t="shared" si="497"/>
        <v>0</v>
      </c>
      <c r="S1344" s="10">
        <f t="shared" si="498"/>
        <v>0</v>
      </c>
      <c r="T1344" s="17">
        <f t="shared" si="506"/>
        <v>7.9699999999999993E-2</v>
      </c>
      <c r="U1344" s="101">
        <f t="shared" si="507"/>
        <v>238</v>
      </c>
      <c r="V1344" s="101">
        <v>252</v>
      </c>
      <c r="W1344" s="22">
        <f t="shared" si="508"/>
        <v>1.0874617764225876</v>
      </c>
      <c r="X1344" s="18">
        <f t="shared" si="509"/>
        <v>11201.181705000001</v>
      </c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4"/>
      <c r="AJ1344" s="1"/>
      <c r="AK1344" s="20"/>
      <c r="AL1344" s="5"/>
      <c r="AM1344" s="1"/>
      <c r="AN1344" s="1"/>
      <c r="AO1344" s="1"/>
      <c r="AP1344" s="17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x14ac:dyDescent="0.2">
      <c r="A1345" s="114">
        <f t="shared" si="499"/>
        <v>42805</v>
      </c>
      <c r="B1345" s="98">
        <f t="shared" si="491"/>
        <v>139338.52062999998</v>
      </c>
      <c r="C1345" s="10">
        <f t="shared" si="500"/>
        <v>99000</v>
      </c>
      <c r="D1345" s="99">
        <f t="shared" si="501"/>
        <v>4793.8500000000004</v>
      </c>
      <c r="E1345" s="21">
        <f>VLOOKUP(A1344,[1]Plan1!$AY$80:$BA$314,3)</f>
        <v>4809.67</v>
      </c>
      <c r="F1345" s="121">
        <f t="shared" si="502"/>
        <v>42782</v>
      </c>
      <c r="G1345" s="100">
        <f t="shared" si="492"/>
        <v>3.3000615371778785E-3</v>
      </c>
      <c r="H1345" s="20">
        <f t="shared" si="503"/>
        <v>42809</v>
      </c>
      <c r="I1345" s="20">
        <f t="shared" si="493"/>
        <v>42809</v>
      </c>
      <c r="J1345" s="1">
        <f t="shared" si="512"/>
        <v>18</v>
      </c>
      <c r="K1345" s="1">
        <f t="shared" si="511"/>
        <v>16</v>
      </c>
      <c r="L1345" s="10">
        <f t="shared" si="494"/>
        <v>1.0029328500000001</v>
      </c>
      <c r="M1345" s="22">
        <f t="shared" si="510"/>
        <v>1.00380048</v>
      </c>
      <c r="N1345" s="22">
        <f t="shared" si="504"/>
        <v>1.290084007005301</v>
      </c>
      <c r="O1345" s="10">
        <f t="shared" si="505"/>
        <v>1.2938676200000001</v>
      </c>
      <c r="P1345" s="10">
        <f t="shared" si="495"/>
        <v>128092.89438</v>
      </c>
      <c r="Q1345" s="101">
        <f t="shared" si="496"/>
        <v>0</v>
      </c>
      <c r="R1345" s="102">
        <f t="shared" si="497"/>
        <v>0</v>
      </c>
      <c r="S1345" s="10">
        <f t="shared" si="498"/>
        <v>0</v>
      </c>
      <c r="T1345" s="17">
        <f t="shared" si="506"/>
        <v>7.9699999999999993E-2</v>
      </c>
      <c r="U1345" s="101">
        <f t="shared" si="507"/>
        <v>239</v>
      </c>
      <c r="V1345" s="101">
        <v>252</v>
      </c>
      <c r="W1345" s="22">
        <f t="shared" si="508"/>
        <v>1.0877927406104833</v>
      </c>
      <c r="X1345" s="18">
        <f t="shared" si="509"/>
        <v>11245.626249999999</v>
      </c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4"/>
      <c r="AJ1345" s="1"/>
      <c r="AK1345" s="20"/>
      <c r="AL1345" s="5"/>
      <c r="AM1345" s="1"/>
      <c r="AN1345" s="1"/>
      <c r="AO1345" s="1"/>
      <c r="AP1345" s="17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x14ac:dyDescent="0.2">
      <c r="A1346" s="114">
        <f t="shared" si="499"/>
        <v>42806</v>
      </c>
      <c r="B1346" s="98">
        <f t="shared" si="491"/>
        <v>139338.52062999998</v>
      </c>
      <c r="C1346" s="10">
        <f t="shared" si="500"/>
        <v>99000</v>
      </c>
      <c r="D1346" s="99">
        <f t="shared" si="501"/>
        <v>4793.8500000000004</v>
      </c>
      <c r="E1346" s="21">
        <f>VLOOKUP(A1345,[1]Plan1!$AY$80:$BA$314,3)</f>
        <v>4809.67</v>
      </c>
      <c r="F1346" s="121">
        <f t="shared" si="502"/>
        <v>42782</v>
      </c>
      <c r="G1346" s="100">
        <f t="shared" si="492"/>
        <v>3.3000615371778785E-3</v>
      </c>
      <c r="H1346" s="20">
        <f t="shared" si="503"/>
        <v>42809</v>
      </c>
      <c r="I1346" s="20">
        <f t="shared" si="493"/>
        <v>42809</v>
      </c>
      <c r="J1346" s="1">
        <f t="shared" si="512"/>
        <v>18</v>
      </c>
      <c r="K1346" s="1">
        <f t="shared" si="511"/>
        <v>16</v>
      </c>
      <c r="L1346" s="10">
        <f t="shared" si="494"/>
        <v>1.0029328500000001</v>
      </c>
      <c r="M1346" s="22">
        <f t="shared" si="510"/>
        <v>1.00380048</v>
      </c>
      <c r="N1346" s="22">
        <f t="shared" si="504"/>
        <v>1.290084007005301</v>
      </c>
      <c r="O1346" s="10">
        <f t="shared" si="505"/>
        <v>1.2938676200000001</v>
      </c>
      <c r="P1346" s="10">
        <f t="shared" si="495"/>
        <v>128092.89438</v>
      </c>
      <c r="Q1346" s="101">
        <f t="shared" si="496"/>
        <v>0</v>
      </c>
      <c r="R1346" s="102">
        <f t="shared" si="497"/>
        <v>0</v>
      </c>
      <c r="S1346" s="10">
        <f t="shared" si="498"/>
        <v>0</v>
      </c>
      <c r="T1346" s="17">
        <f t="shared" si="506"/>
        <v>7.9699999999999993E-2</v>
      </c>
      <c r="U1346" s="101">
        <f t="shared" si="507"/>
        <v>239</v>
      </c>
      <c r="V1346" s="101">
        <v>252</v>
      </c>
      <c r="W1346" s="22">
        <f t="shared" si="508"/>
        <v>1.0877927406104833</v>
      </c>
      <c r="X1346" s="18">
        <f t="shared" si="509"/>
        <v>11245.626249999999</v>
      </c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4"/>
      <c r="AJ1346" s="1"/>
      <c r="AK1346" s="20"/>
      <c r="AL1346" s="5"/>
      <c r="AM1346" s="1"/>
      <c r="AN1346" s="1"/>
      <c r="AO1346" s="1"/>
      <c r="AP1346" s="17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x14ac:dyDescent="0.2">
      <c r="A1347" s="114">
        <f t="shared" si="499"/>
        <v>42807</v>
      </c>
      <c r="B1347" s="98">
        <f t="shared" si="491"/>
        <v>139338.52062999998</v>
      </c>
      <c r="C1347" s="10">
        <f t="shared" si="500"/>
        <v>99000</v>
      </c>
      <c r="D1347" s="99">
        <f t="shared" si="501"/>
        <v>4793.8500000000004</v>
      </c>
      <c r="E1347" s="21">
        <f>VLOOKUP(A1346,[1]Plan1!$AY$80:$BA$314,3)</f>
        <v>4809.67</v>
      </c>
      <c r="F1347" s="121">
        <f t="shared" si="502"/>
        <v>42782</v>
      </c>
      <c r="G1347" s="100">
        <f t="shared" si="492"/>
        <v>3.3000615371778785E-3</v>
      </c>
      <c r="H1347" s="20">
        <f t="shared" si="503"/>
        <v>42809</v>
      </c>
      <c r="I1347" s="20">
        <f t="shared" si="493"/>
        <v>42809</v>
      </c>
      <c r="J1347" s="1">
        <f t="shared" si="512"/>
        <v>18</v>
      </c>
      <c r="K1347" s="1">
        <f t="shared" si="511"/>
        <v>16</v>
      </c>
      <c r="L1347" s="10">
        <f t="shared" si="494"/>
        <v>1.0029328500000001</v>
      </c>
      <c r="M1347" s="22">
        <f t="shared" si="510"/>
        <v>1.00380048</v>
      </c>
      <c r="N1347" s="22">
        <f t="shared" si="504"/>
        <v>1.290084007005301</v>
      </c>
      <c r="O1347" s="10">
        <f t="shared" si="505"/>
        <v>1.2938676200000001</v>
      </c>
      <c r="P1347" s="10">
        <f t="shared" si="495"/>
        <v>128092.89438</v>
      </c>
      <c r="Q1347" s="101">
        <f t="shared" si="496"/>
        <v>0</v>
      </c>
      <c r="R1347" s="102">
        <f t="shared" si="497"/>
        <v>0</v>
      </c>
      <c r="S1347" s="10">
        <f t="shared" si="498"/>
        <v>0</v>
      </c>
      <c r="T1347" s="17">
        <f t="shared" si="506"/>
        <v>7.9699999999999993E-2</v>
      </c>
      <c r="U1347" s="101">
        <f t="shared" si="507"/>
        <v>239</v>
      </c>
      <c r="V1347" s="101">
        <v>252</v>
      </c>
      <c r="W1347" s="22">
        <f t="shared" si="508"/>
        <v>1.0877927406104833</v>
      </c>
      <c r="X1347" s="18">
        <f t="shared" si="509"/>
        <v>11245.626249999999</v>
      </c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4"/>
      <c r="AJ1347" s="1"/>
      <c r="AK1347" s="20"/>
      <c r="AL1347" s="5"/>
      <c r="AM1347" s="1"/>
      <c r="AN1347" s="1"/>
      <c r="AO1347" s="1"/>
      <c r="AP1347" s="17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x14ac:dyDescent="0.2">
      <c r="A1348" s="114">
        <f t="shared" si="499"/>
        <v>42808</v>
      </c>
      <c r="B1348" s="98">
        <f t="shared" si="491"/>
        <v>139406.44090099999</v>
      </c>
      <c r="C1348" s="10">
        <f t="shared" si="500"/>
        <v>99000</v>
      </c>
      <c r="D1348" s="99">
        <f t="shared" si="501"/>
        <v>4793.8500000000004</v>
      </c>
      <c r="E1348" s="21">
        <f>VLOOKUP(A1347,[1]Plan1!$AY$80:$BA$314,3)</f>
        <v>4809.67</v>
      </c>
      <c r="F1348" s="121">
        <f t="shared" si="502"/>
        <v>42782</v>
      </c>
      <c r="G1348" s="100">
        <f t="shared" si="492"/>
        <v>3.3000615371778785E-3</v>
      </c>
      <c r="H1348" s="20">
        <f t="shared" si="503"/>
        <v>42809</v>
      </c>
      <c r="I1348" s="20">
        <f t="shared" si="493"/>
        <v>42809</v>
      </c>
      <c r="J1348" s="1">
        <f t="shared" si="512"/>
        <v>18</v>
      </c>
      <c r="K1348" s="1">
        <f t="shared" si="511"/>
        <v>17</v>
      </c>
      <c r="L1348" s="10">
        <f t="shared" si="494"/>
        <v>1.0031164299999999</v>
      </c>
      <c r="M1348" s="22">
        <f t="shared" si="510"/>
        <v>1.00380048</v>
      </c>
      <c r="N1348" s="22">
        <f t="shared" si="504"/>
        <v>1.290084007005301</v>
      </c>
      <c r="O1348" s="10">
        <f t="shared" si="505"/>
        <v>1.29410446</v>
      </c>
      <c r="P1348" s="10">
        <f t="shared" si="495"/>
        <v>128116.34153999999</v>
      </c>
      <c r="Q1348" s="101">
        <f t="shared" si="496"/>
        <v>0</v>
      </c>
      <c r="R1348" s="102">
        <f t="shared" si="497"/>
        <v>0</v>
      </c>
      <c r="S1348" s="10">
        <f t="shared" si="498"/>
        <v>0</v>
      </c>
      <c r="T1348" s="17">
        <f t="shared" si="506"/>
        <v>7.9699999999999993E-2</v>
      </c>
      <c r="U1348" s="101">
        <f t="shared" si="507"/>
        <v>240</v>
      </c>
      <c r="V1348" s="101">
        <v>252</v>
      </c>
      <c r="W1348" s="22">
        <f t="shared" si="508"/>
        <v>1.0881238039242802</v>
      </c>
      <c r="X1348" s="18">
        <f t="shared" si="509"/>
        <v>11290.099361</v>
      </c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4"/>
      <c r="AJ1348" s="1"/>
      <c r="AK1348" s="20"/>
      <c r="AL1348" s="5"/>
      <c r="AM1348" s="1"/>
      <c r="AN1348" s="1"/>
      <c r="AO1348" s="1"/>
      <c r="AP1348" s="17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x14ac:dyDescent="0.2">
      <c r="A1349" s="114">
        <f t="shared" si="499"/>
        <v>42809</v>
      </c>
      <c r="B1349" s="98">
        <f t="shared" si="491"/>
        <v>139474.39625299998</v>
      </c>
      <c r="C1349" s="10">
        <f t="shared" si="500"/>
        <v>99000</v>
      </c>
      <c r="D1349" s="99">
        <f t="shared" si="501"/>
        <v>4793.8500000000004</v>
      </c>
      <c r="E1349" s="21">
        <f>VLOOKUP(A1348,[1]Plan1!$AY$80:$BA$314,3)</f>
        <v>4809.67</v>
      </c>
      <c r="F1349" s="121">
        <f t="shared" si="502"/>
        <v>42782</v>
      </c>
      <c r="G1349" s="100">
        <f t="shared" si="492"/>
        <v>3.3000615371778785E-3</v>
      </c>
      <c r="H1349" s="20">
        <f t="shared" si="503"/>
        <v>42842</v>
      </c>
      <c r="I1349" s="20">
        <f t="shared" si="493"/>
        <v>42809</v>
      </c>
      <c r="J1349" s="1">
        <f t="shared" si="512"/>
        <v>18</v>
      </c>
      <c r="K1349" s="1">
        <f t="shared" si="511"/>
        <v>18</v>
      </c>
      <c r="L1349" s="10">
        <f t="shared" si="494"/>
        <v>1.0033000599999999</v>
      </c>
      <c r="M1349" s="22">
        <f t="shared" si="510"/>
        <v>1.00380048</v>
      </c>
      <c r="N1349" s="22">
        <f t="shared" si="504"/>
        <v>1.290084007005301</v>
      </c>
      <c r="O1349" s="10">
        <f t="shared" si="505"/>
        <v>1.29434136</v>
      </c>
      <c r="P1349" s="10">
        <f t="shared" si="495"/>
        <v>128139.79463999999</v>
      </c>
      <c r="Q1349" s="101">
        <f t="shared" si="496"/>
        <v>0</v>
      </c>
      <c r="R1349" s="102">
        <f t="shared" si="497"/>
        <v>0</v>
      </c>
      <c r="S1349" s="10">
        <f t="shared" si="498"/>
        <v>0</v>
      </c>
      <c r="T1349" s="17">
        <f t="shared" si="506"/>
        <v>7.9699999999999993E-2</v>
      </c>
      <c r="U1349" s="101">
        <f t="shared" si="507"/>
        <v>241</v>
      </c>
      <c r="V1349" s="101">
        <v>252</v>
      </c>
      <c r="W1349" s="22">
        <f t="shared" si="508"/>
        <v>1.0884549693984442</v>
      </c>
      <c r="X1349" s="18">
        <f t="shared" si="509"/>
        <v>11334.601613000001</v>
      </c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4"/>
      <c r="AJ1349" s="1"/>
      <c r="AK1349" s="20"/>
      <c r="AL1349" s="5"/>
      <c r="AM1349" s="1"/>
      <c r="AN1349" s="1"/>
      <c r="AO1349" s="1"/>
      <c r="AP1349" s="17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x14ac:dyDescent="0.2">
      <c r="A1350" s="114">
        <f t="shared" si="499"/>
        <v>42810</v>
      </c>
      <c r="B1350" s="98">
        <f t="shared" si="491"/>
        <v>139532.67349799999</v>
      </c>
      <c r="C1350" s="10">
        <f t="shared" si="500"/>
        <v>99000</v>
      </c>
      <c r="D1350" s="99">
        <f t="shared" si="501"/>
        <v>4809.67</v>
      </c>
      <c r="E1350" s="21">
        <f>VLOOKUP(A1349,[1]Plan1!$AY$80:$BA$314,3)</f>
        <v>4821.6899999999996</v>
      </c>
      <c r="F1350" s="121">
        <f t="shared" si="502"/>
        <v>42810</v>
      </c>
      <c r="G1350" s="100">
        <f t="shared" si="492"/>
        <v>2.4991319570779602E-3</v>
      </c>
      <c r="H1350" s="20">
        <f t="shared" si="503"/>
        <v>42842</v>
      </c>
      <c r="I1350" s="20">
        <f t="shared" si="493"/>
        <v>42842</v>
      </c>
      <c r="J1350" s="1">
        <f t="shared" si="512"/>
        <v>22</v>
      </c>
      <c r="K1350" s="1">
        <f t="shared" si="511"/>
        <v>1</v>
      </c>
      <c r="L1350" s="10">
        <f t="shared" si="494"/>
        <v>1.0001134599999999</v>
      </c>
      <c r="M1350" s="22">
        <f t="shared" si="510"/>
        <v>1.0033000599999999</v>
      </c>
      <c r="N1350" s="22">
        <f t="shared" si="504"/>
        <v>1.2943413616334589</v>
      </c>
      <c r="O1350" s="10">
        <f t="shared" si="505"/>
        <v>1.2944882099999999</v>
      </c>
      <c r="P1350" s="10">
        <f t="shared" si="495"/>
        <v>128154.33279</v>
      </c>
      <c r="Q1350" s="101">
        <f t="shared" si="496"/>
        <v>0</v>
      </c>
      <c r="R1350" s="102">
        <f t="shared" si="497"/>
        <v>0</v>
      </c>
      <c r="S1350" s="10">
        <f t="shared" si="498"/>
        <v>0</v>
      </c>
      <c r="T1350" s="17">
        <f t="shared" si="506"/>
        <v>7.9699999999999993E-2</v>
      </c>
      <c r="U1350" s="101">
        <f t="shared" si="507"/>
        <v>242</v>
      </c>
      <c r="V1350" s="101">
        <v>252</v>
      </c>
      <c r="W1350" s="22">
        <f t="shared" si="508"/>
        <v>1.0887862350099982</v>
      </c>
      <c r="X1350" s="18">
        <f t="shared" si="509"/>
        <v>11378.340708</v>
      </c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4"/>
      <c r="AJ1350" s="1"/>
      <c r="AK1350" s="20"/>
      <c r="AL1350" s="5"/>
      <c r="AM1350" s="1"/>
      <c r="AN1350" s="1"/>
      <c r="AO1350" s="1"/>
      <c r="AP1350" s="17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x14ac:dyDescent="0.2">
      <c r="A1351" s="114">
        <f t="shared" si="499"/>
        <v>42811</v>
      </c>
      <c r="B1351" s="98">
        <f t="shared" si="491"/>
        <v>139590.975366</v>
      </c>
      <c r="C1351" s="10">
        <f t="shared" si="500"/>
        <v>99000</v>
      </c>
      <c r="D1351" s="99">
        <f t="shared" si="501"/>
        <v>4809.67</v>
      </c>
      <c r="E1351" s="21">
        <f>VLOOKUP(A1350,[1]Plan1!$AY$80:$BA$314,3)</f>
        <v>4821.6899999999996</v>
      </c>
      <c r="F1351" s="121">
        <f t="shared" si="502"/>
        <v>42810</v>
      </c>
      <c r="G1351" s="100">
        <f t="shared" si="492"/>
        <v>2.4991319570779602E-3</v>
      </c>
      <c r="H1351" s="20">
        <f t="shared" si="503"/>
        <v>42842</v>
      </c>
      <c r="I1351" s="20">
        <f t="shared" si="493"/>
        <v>42842</v>
      </c>
      <c r="J1351" s="1">
        <f t="shared" si="512"/>
        <v>22</v>
      </c>
      <c r="K1351" s="1">
        <f t="shared" si="511"/>
        <v>2</v>
      </c>
      <c r="L1351" s="10">
        <f t="shared" si="494"/>
        <v>1.00022693</v>
      </c>
      <c r="M1351" s="22">
        <f t="shared" si="510"/>
        <v>1.0033000599999999</v>
      </c>
      <c r="N1351" s="22">
        <f t="shared" si="504"/>
        <v>1.2943413616334589</v>
      </c>
      <c r="O1351" s="10">
        <f t="shared" si="505"/>
        <v>1.2946350799999999</v>
      </c>
      <c r="P1351" s="10">
        <f t="shared" si="495"/>
        <v>128168.87291999999</v>
      </c>
      <c r="Q1351" s="101">
        <f t="shared" si="496"/>
        <v>0</v>
      </c>
      <c r="R1351" s="102">
        <f t="shared" si="497"/>
        <v>0</v>
      </c>
      <c r="S1351" s="10">
        <f t="shared" si="498"/>
        <v>0</v>
      </c>
      <c r="T1351" s="17">
        <f t="shared" si="506"/>
        <v>7.9699999999999993E-2</v>
      </c>
      <c r="U1351" s="101">
        <f t="shared" si="507"/>
        <v>243</v>
      </c>
      <c r="V1351" s="101">
        <v>252</v>
      </c>
      <c r="W1351" s="22">
        <f t="shared" si="508"/>
        <v>1.0891176007589418</v>
      </c>
      <c r="X1351" s="18">
        <f t="shared" si="509"/>
        <v>11422.102446000001</v>
      </c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4"/>
      <c r="AJ1351" s="1"/>
      <c r="AK1351" s="20"/>
      <c r="AL1351" s="5"/>
      <c r="AM1351" s="1"/>
      <c r="AN1351" s="1"/>
      <c r="AO1351" s="1"/>
      <c r="AP1351" s="17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x14ac:dyDescent="0.2">
      <c r="A1352" s="114">
        <f t="shared" si="499"/>
        <v>42812</v>
      </c>
      <c r="B1352" s="98">
        <f t="shared" si="491"/>
        <v>139649.303201</v>
      </c>
      <c r="C1352" s="10">
        <f t="shared" si="500"/>
        <v>99000</v>
      </c>
      <c r="D1352" s="99">
        <f t="shared" si="501"/>
        <v>4809.67</v>
      </c>
      <c r="E1352" s="21">
        <f>VLOOKUP(A1351,[1]Plan1!$AY$80:$BA$314,3)</f>
        <v>4821.6899999999996</v>
      </c>
      <c r="F1352" s="121">
        <f t="shared" si="502"/>
        <v>42810</v>
      </c>
      <c r="G1352" s="100">
        <f t="shared" si="492"/>
        <v>2.4991319570779602E-3</v>
      </c>
      <c r="H1352" s="20">
        <f t="shared" si="503"/>
        <v>42842</v>
      </c>
      <c r="I1352" s="20">
        <f t="shared" si="493"/>
        <v>42842</v>
      </c>
      <c r="J1352" s="1">
        <f t="shared" si="512"/>
        <v>22</v>
      </c>
      <c r="K1352" s="1">
        <f t="shared" si="511"/>
        <v>3</v>
      </c>
      <c r="L1352" s="10">
        <f t="shared" si="494"/>
        <v>1.0003404199999999</v>
      </c>
      <c r="M1352" s="22">
        <f t="shared" si="510"/>
        <v>1.0033000599999999</v>
      </c>
      <c r="N1352" s="22">
        <f t="shared" si="504"/>
        <v>1.2943413616334589</v>
      </c>
      <c r="O1352" s="10">
        <f t="shared" si="505"/>
        <v>1.29478198</v>
      </c>
      <c r="P1352" s="10">
        <f t="shared" si="495"/>
        <v>128183.41602</v>
      </c>
      <c r="Q1352" s="101">
        <f t="shared" si="496"/>
        <v>0</v>
      </c>
      <c r="R1352" s="102">
        <f t="shared" si="497"/>
        <v>0</v>
      </c>
      <c r="S1352" s="10">
        <f t="shared" si="498"/>
        <v>0</v>
      </c>
      <c r="T1352" s="17">
        <f t="shared" si="506"/>
        <v>7.9699999999999993E-2</v>
      </c>
      <c r="U1352" s="101">
        <f t="shared" si="507"/>
        <v>244</v>
      </c>
      <c r="V1352" s="101">
        <v>252</v>
      </c>
      <c r="W1352" s="22">
        <f t="shared" si="508"/>
        <v>1.0894490686682528</v>
      </c>
      <c r="X1352" s="18">
        <f t="shared" si="509"/>
        <v>11465.887181</v>
      </c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4"/>
      <c r="AJ1352" s="1"/>
      <c r="AK1352" s="20"/>
      <c r="AL1352" s="5"/>
      <c r="AM1352" s="1"/>
      <c r="AN1352" s="1"/>
      <c r="AO1352" s="1"/>
      <c r="AP1352" s="17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x14ac:dyDescent="0.2">
      <c r="A1353" s="114">
        <f t="shared" si="499"/>
        <v>42813</v>
      </c>
      <c r="B1353" s="98">
        <f t="shared" si="491"/>
        <v>139649.303201</v>
      </c>
      <c r="C1353" s="10">
        <f t="shared" si="500"/>
        <v>99000</v>
      </c>
      <c r="D1353" s="99">
        <f t="shared" si="501"/>
        <v>4809.67</v>
      </c>
      <c r="E1353" s="21">
        <f>VLOOKUP(A1352,[1]Plan1!$AY$80:$BA$314,3)</f>
        <v>4821.6899999999996</v>
      </c>
      <c r="F1353" s="121">
        <f t="shared" si="502"/>
        <v>42810</v>
      </c>
      <c r="G1353" s="100">
        <f t="shared" si="492"/>
        <v>2.4991319570779602E-3</v>
      </c>
      <c r="H1353" s="20">
        <f t="shared" si="503"/>
        <v>42842</v>
      </c>
      <c r="I1353" s="20">
        <f t="shared" si="493"/>
        <v>42842</v>
      </c>
      <c r="J1353" s="1">
        <f t="shared" si="512"/>
        <v>22</v>
      </c>
      <c r="K1353" s="1">
        <f t="shared" si="511"/>
        <v>3</v>
      </c>
      <c r="L1353" s="10">
        <f t="shared" si="494"/>
        <v>1.0003404199999999</v>
      </c>
      <c r="M1353" s="22">
        <f t="shared" si="510"/>
        <v>1.0033000599999999</v>
      </c>
      <c r="N1353" s="22">
        <f t="shared" si="504"/>
        <v>1.2943413616334589</v>
      </c>
      <c r="O1353" s="10">
        <f t="shared" si="505"/>
        <v>1.29478198</v>
      </c>
      <c r="P1353" s="10">
        <f t="shared" si="495"/>
        <v>128183.41602</v>
      </c>
      <c r="Q1353" s="101">
        <f t="shared" si="496"/>
        <v>0</v>
      </c>
      <c r="R1353" s="102">
        <f t="shared" si="497"/>
        <v>0</v>
      </c>
      <c r="S1353" s="10">
        <f t="shared" si="498"/>
        <v>0</v>
      </c>
      <c r="T1353" s="17">
        <f t="shared" si="506"/>
        <v>7.9699999999999993E-2</v>
      </c>
      <c r="U1353" s="101">
        <f t="shared" si="507"/>
        <v>244</v>
      </c>
      <c r="V1353" s="101">
        <v>252</v>
      </c>
      <c r="W1353" s="22">
        <f t="shared" si="508"/>
        <v>1.0894490686682528</v>
      </c>
      <c r="X1353" s="18">
        <f t="shared" si="509"/>
        <v>11465.887181</v>
      </c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4"/>
      <c r="AJ1353" s="1"/>
      <c r="AK1353" s="20"/>
      <c r="AL1353" s="5"/>
      <c r="AM1353" s="1"/>
      <c r="AN1353" s="1"/>
      <c r="AO1353" s="1"/>
      <c r="AP1353" s="17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x14ac:dyDescent="0.2">
      <c r="A1354" s="114">
        <f t="shared" si="499"/>
        <v>42814</v>
      </c>
      <c r="B1354" s="98">
        <f t="shared" ref="B1354:B1417" si="513">(P1354+X1354)</f>
        <v>139649.303201</v>
      </c>
      <c r="C1354" s="10">
        <f t="shared" si="500"/>
        <v>99000</v>
      </c>
      <c r="D1354" s="99">
        <f t="shared" si="501"/>
        <v>4809.67</v>
      </c>
      <c r="E1354" s="21">
        <f>VLOOKUP(A1353,[1]Plan1!$AY$80:$BA$314,3)</f>
        <v>4821.6899999999996</v>
      </c>
      <c r="F1354" s="121">
        <f t="shared" si="502"/>
        <v>42810</v>
      </c>
      <c r="G1354" s="100">
        <f t="shared" ref="G1354:G1417" si="514">(E1354/D1354)-1</f>
        <v>2.4991319570779602E-3</v>
      </c>
      <c r="H1354" s="20">
        <f t="shared" si="503"/>
        <v>42842</v>
      </c>
      <c r="I1354" s="20">
        <f t="shared" ref="I1354:I1417" si="515">IF(A1354&gt;I1353,H1354,I1353)</f>
        <v>42842</v>
      </c>
      <c r="J1354" s="1">
        <f t="shared" si="512"/>
        <v>22</v>
      </c>
      <c r="K1354" s="1">
        <f t="shared" si="511"/>
        <v>3</v>
      </c>
      <c r="L1354" s="10">
        <f t="shared" ref="L1354:L1417" si="516">TRUNC((E1354/D1354)^TRUNC((K1354/J1354),9),8)</f>
        <v>1.0003404199999999</v>
      </c>
      <c r="M1354" s="22">
        <f t="shared" si="510"/>
        <v>1.0033000599999999</v>
      </c>
      <c r="N1354" s="22">
        <f t="shared" si="504"/>
        <v>1.2943413616334589</v>
      </c>
      <c r="O1354" s="10">
        <f t="shared" si="505"/>
        <v>1.29478198</v>
      </c>
      <c r="P1354" s="10">
        <f t="shared" ref="P1354:P1417" si="517">TRUNC(C1354*O1354,8)</f>
        <v>128183.41602</v>
      </c>
      <c r="Q1354" s="101">
        <f t="shared" ref="Q1354:Q1417" si="518">IF(VLOOKUP(A1354,AK$10:AR$114,8)=VLOOKUP(A1353,AK$10:AR$114,8),0,VLOOKUP(A1354,AK$10:AR$114,8))</f>
        <v>0</v>
      </c>
      <c r="R1354" s="102">
        <f t="shared" ref="R1354:R1417" si="519">IF(Q1354&gt;0,VLOOKUP($A1354,$AK$10:$AP$114,6),0)</f>
        <v>0</v>
      </c>
      <c r="S1354" s="10">
        <f t="shared" ref="S1354:S1417" si="520">IF(R1354&gt;0,TRUNC(100000*R1354*O1354,8),0)</f>
        <v>0</v>
      </c>
      <c r="T1354" s="17">
        <f t="shared" si="506"/>
        <v>7.9699999999999993E-2</v>
      </c>
      <c r="U1354" s="101">
        <f t="shared" si="507"/>
        <v>244</v>
      </c>
      <c r="V1354" s="101">
        <v>252</v>
      </c>
      <c r="W1354" s="22">
        <f t="shared" si="508"/>
        <v>1.0894490686682528</v>
      </c>
      <c r="X1354" s="18">
        <f t="shared" si="509"/>
        <v>11465.887181</v>
      </c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4"/>
      <c r="AJ1354" s="1"/>
      <c r="AK1354" s="20"/>
      <c r="AL1354" s="5"/>
      <c r="AM1354" s="1"/>
      <c r="AN1354" s="1"/>
      <c r="AO1354" s="1"/>
      <c r="AP1354" s="17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x14ac:dyDescent="0.2">
      <c r="A1355" s="114">
        <f t="shared" ref="A1355:A1418" si="521">(A1354+1)</f>
        <v>42815</v>
      </c>
      <c r="B1355" s="98">
        <f t="shared" si="513"/>
        <v>139707.65351500001</v>
      </c>
      <c r="C1355" s="10">
        <f t="shared" ref="C1355:C1418" si="522">TRUNC(IF(Q1354&gt;0,VLOOKUP(A1354,$AK$12:$AL$114,2),C1354),8)</f>
        <v>99000</v>
      </c>
      <c r="D1355" s="99">
        <f t="shared" ref="D1355:D1418" si="523">IF(E1355=E1354,D1354,E1354)</f>
        <v>4809.67</v>
      </c>
      <c r="E1355" s="21">
        <f>VLOOKUP(A1354,[1]Plan1!$AY$80:$BA$314,3)</f>
        <v>4821.6899999999996</v>
      </c>
      <c r="F1355" s="121">
        <f t="shared" ref="F1355:F1418" si="524">IF(D1355=D1354,F1354,A1355)</f>
        <v>42810</v>
      </c>
      <c r="G1355" s="100">
        <f t="shared" si="514"/>
        <v>2.4991319570779602E-3</v>
      </c>
      <c r="H1355" s="20">
        <f t="shared" ref="H1355:H1418" si="525">IF(DAY(A1355)=15,VLOOKUP(A1355,AO$118:AT$450,4),H1354)</f>
        <v>42842</v>
      </c>
      <c r="I1355" s="20">
        <f t="shared" si="515"/>
        <v>42842</v>
      </c>
      <c r="J1355" s="1">
        <f t="shared" si="512"/>
        <v>22</v>
      </c>
      <c r="K1355" s="1">
        <f t="shared" si="511"/>
        <v>4</v>
      </c>
      <c r="L1355" s="10">
        <f t="shared" si="516"/>
        <v>1.00045392</v>
      </c>
      <c r="M1355" s="22">
        <f t="shared" si="510"/>
        <v>1.0033000599999999</v>
      </c>
      <c r="N1355" s="22">
        <f t="shared" ref="N1355:N1418" si="526">IF(I1355&gt;I1354,N1354*M1355,N1354)</f>
        <v>1.2943413616334589</v>
      </c>
      <c r="O1355" s="10">
        <f t="shared" ref="O1355:O1418" si="527">TRUNC(TRUNC((L1355*N1355),15),8)</f>
        <v>1.2949288800000001</v>
      </c>
      <c r="P1355" s="10">
        <f t="shared" si="517"/>
        <v>128197.95912</v>
      </c>
      <c r="Q1355" s="101">
        <f t="shared" si="518"/>
        <v>0</v>
      </c>
      <c r="R1355" s="102">
        <f t="shared" si="519"/>
        <v>0</v>
      </c>
      <c r="S1355" s="10">
        <f t="shared" si="520"/>
        <v>0</v>
      </c>
      <c r="T1355" s="17">
        <f t="shared" ref="T1355:T1418" si="528">(T1354)</f>
        <v>7.9699999999999993E-2</v>
      </c>
      <c r="U1355" s="101">
        <f t="shared" si="507"/>
        <v>245</v>
      </c>
      <c r="V1355" s="101">
        <v>252</v>
      </c>
      <c r="W1355" s="22">
        <f t="shared" si="508"/>
        <v>1.0897806367149532</v>
      </c>
      <c r="X1355" s="18">
        <f t="shared" si="509"/>
        <v>11509.694395</v>
      </c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4"/>
      <c r="AJ1355" s="1"/>
      <c r="AK1355" s="20"/>
      <c r="AL1355" s="5"/>
      <c r="AM1355" s="1"/>
      <c r="AN1355" s="1"/>
      <c r="AO1355" s="1"/>
      <c r="AP1355" s="17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x14ac:dyDescent="0.2">
      <c r="A1356" s="114">
        <f t="shared" si="521"/>
        <v>42816</v>
      </c>
      <c r="B1356" s="98">
        <f t="shared" si="513"/>
        <v>139766.02859999999</v>
      </c>
      <c r="C1356" s="10">
        <f t="shared" si="522"/>
        <v>99000</v>
      </c>
      <c r="D1356" s="99">
        <f t="shared" si="523"/>
        <v>4809.67</v>
      </c>
      <c r="E1356" s="21">
        <f>VLOOKUP(A1355,[1]Plan1!$AY$80:$BA$314,3)</f>
        <v>4821.6899999999996</v>
      </c>
      <c r="F1356" s="121">
        <f t="shared" si="524"/>
        <v>42810</v>
      </c>
      <c r="G1356" s="100">
        <f t="shared" si="514"/>
        <v>2.4991319570779602E-3</v>
      </c>
      <c r="H1356" s="20">
        <f t="shared" si="525"/>
        <v>42842</v>
      </c>
      <c r="I1356" s="20">
        <f t="shared" si="515"/>
        <v>42842</v>
      </c>
      <c r="J1356" s="1">
        <f t="shared" si="512"/>
        <v>22</v>
      </c>
      <c r="K1356" s="1">
        <f t="shared" si="511"/>
        <v>5</v>
      </c>
      <c r="L1356" s="10">
        <f t="shared" si="516"/>
        <v>1.00056743</v>
      </c>
      <c r="M1356" s="22">
        <f t="shared" si="510"/>
        <v>1.0033000599999999</v>
      </c>
      <c r="N1356" s="22">
        <f t="shared" si="526"/>
        <v>1.2943413616334589</v>
      </c>
      <c r="O1356" s="10">
        <f t="shared" si="527"/>
        <v>1.2950758</v>
      </c>
      <c r="P1356" s="10">
        <f t="shared" si="517"/>
        <v>128212.5042</v>
      </c>
      <c r="Q1356" s="101">
        <f t="shared" si="518"/>
        <v>0</v>
      </c>
      <c r="R1356" s="102">
        <f t="shared" si="519"/>
        <v>0</v>
      </c>
      <c r="S1356" s="10">
        <f t="shared" si="520"/>
        <v>0</v>
      </c>
      <c r="T1356" s="17">
        <f t="shared" si="528"/>
        <v>7.9699999999999993E-2</v>
      </c>
      <c r="U1356" s="101">
        <f t="shared" si="507"/>
        <v>246</v>
      </c>
      <c r="V1356" s="101">
        <v>252</v>
      </c>
      <c r="W1356" s="22">
        <f t="shared" si="508"/>
        <v>1.0901123059105322</v>
      </c>
      <c r="X1356" s="18">
        <f t="shared" si="509"/>
        <v>11553.5244</v>
      </c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4"/>
      <c r="AJ1356" s="1"/>
      <c r="AK1356" s="20"/>
      <c r="AL1356" s="5"/>
      <c r="AM1356" s="1"/>
      <c r="AN1356" s="1"/>
      <c r="AO1356" s="1"/>
      <c r="AP1356" s="17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x14ac:dyDescent="0.2">
      <c r="A1357" s="114">
        <f t="shared" si="521"/>
        <v>42817</v>
      </c>
      <c r="B1357" s="98">
        <f t="shared" si="513"/>
        <v>139824.42954099999</v>
      </c>
      <c r="C1357" s="10">
        <f t="shared" si="522"/>
        <v>99000</v>
      </c>
      <c r="D1357" s="99">
        <f t="shared" si="523"/>
        <v>4809.67</v>
      </c>
      <c r="E1357" s="21">
        <f>VLOOKUP(A1356,[1]Plan1!$AY$80:$BA$314,3)</f>
        <v>4821.6899999999996</v>
      </c>
      <c r="F1357" s="121">
        <f t="shared" si="524"/>
        <v>42810</v>
      </c>
      <c r="G1357" s="100">
        <f t="shared" si="514"/>
        <v>2.4991319570779602E-3</v>
      </c>
      <c r="H1357" s="20">
        <f t="shared" si="525"/>
        <v>42842</v>
      </c>
      <c r="I1357" s="20">
        <f t="shared" si="515"/>
        <v>42842</v>
      </c>
      <c r="J1357" s="1">
        <f t="shared" si="512"/>
        <v>22</v>
      </c>
      <c r="K1357" s="1">
        <f t="shared" si="511"/>
        <v>6</v>
      </c>
      <c r="L1357" s="10">
        <f t="shared" si="516"/>
        <v>1.00068096</v>
      </c>
      <c r="M1357" s="22">
        <f t="shared" si="510"/>
        <v>1.0033000599999999</v>
      </c>
      <c r="N1357" s="22">
        <f t="shared" si="526"/>
        <v>1.2943413616334589</v>
      </c>
      <c r="O1357" s="10">
        <f t="shared" si="527"/>
        <v>1.29522275</v>
      </c>
      <c r="P1357" s="10">
        <f t="shared" si="517"/>
        <v>128227.05224999999</v>
      </c>
      <c r="Q1357" s="101">
        <f t="shared" si="518"/>
        <v>0</v>
      </c>
      <c r="R1357" s="102">
        <f t="shared" si="519"/>
        <v>0</v>
      </c>
      <c r="S1357" s="10">
        <f t="shared" si="520"/>
        <v>0</v>
      </c>
      <c r="T1357" s="17">
        <f t="shared" si="528"/>
        <v>7.9699999999999993E-2</v>
      </c>
      <c r="U1357" s="101">
        <f t="shared" si="507"/>
        <v>247</v>
      </c>
      <c r="V1357" s="101">
        <v>252</v>
      </c>
      <c r="W1357" s="22">
        <f t="shared" si="508"/>
        <v>1.0904440762549898</v>
      </c>
      <c r="X1357" s="18">
        <f t="shared" si="509"/>
        <v>11597.377291000001</v>
      </c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4"/>
      <c r="AJ1357" s="1"/>
      <c r="AK1357" s="20"/>
      <c r="AL1357" s="5"/>
      <c r="AM1357" s="1"/>
      <c r="AN1357" s="1"/>
      <c r="AO1357" s="1"/>
      <c r="AP1357" s="17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x14ac:dyDescent="0.2">
      <c r="A1358" s="114">
        <f t="shared" si="521"/>
        <v>42818</v>
      </c>
      <c r="B1358" s="98">
        <f t="shared" si="513"/>
        <v>139882.854058</v>
      </c>
      <c r="C1358" s="10">
        <f t="shared" si="522"/>
        <v>99000</v>
      </c>
      <c r="D1358" s="99">
        <f t="shared" si="523"/>
        <v>4809.67</v>
      </c>
      <c r="E1358" s="21">
        <f>VLOOKUP(A1357,[1]Plan1!$AY$80:$BA$314,3)</f>
        <v>4821.6899999999996</v>
      </c>
      <c r="F1358" s="121">
        <f t="shared" si="524"/>
        <v>42810</v>
      </c>
      <c r="G1358" s="100">
        <f t="shared" si="514"/>
        <v>2.4991319570779602E-3</v>
      </c>
      <c r="H1358" s="20">
        <f t="shared" si="525"/>
        <v>42842</v>
      </c>
      <c r="I1358" s="20">
        <f t="shared" si="515"/>
        <v>42842</v>
      </c>
      <c r="J1358" s="1">
        <f t="shared" si="512"/>
        <v>22</v>
      </c>
      <c r="K1358" s="1">
        <f t="shared" si="511"/>
        <v>7</v>
      </c>
      <c r="L1358" s="10">
        <f t="shared" si="516"/>
        <v>1.0007945</v>
      </c>
      <c r="M1358" s="22">
        <f t="shared" si="510"/>
        <v>1.0033000599999999</v>
      </c>
      <c r="N1358" s="22">
        <f t="shared" si="526"/>
        <v>1.2943413616334589</v>
      </c>
      <c r="O1358" s="10">
        <f t="shared" si="527"/>
        <v>1.2953697099999999</v>
      </c>
      <c r="P1358" s="10">
        <f t="shared" si="517"/>
        <v>128241.60129000001</v>
      </c>
      <c r="Q1358" s="101">
        <f t="shared" si="518"/>
        <v>0</v>
      </c>
      <c r="R1358" s="102">
        <f t="shared" si="519"/>
        <v>0</v>
      </c>
      <c r="S1358" s="10">
        <f t="shared" si="520"/>
        <v>0</v>
      </c>
      <c r="T1358" s="17">
        <f t="shared" si="528"/>
        <v>7.9699999999999993E-2</v>
      </c>
      <c r="U1358" s="101">
        <f t="shared" si="507"/>
        <v>248</v>
      </c>
      <c r="V1358" s="101">
        <v>252</v>
      </c>
      <c r="W1358" s="22">
        <f t="shared" si="508"/>
        <v>1.0907759467368372</v>
      </c>
      <c r="X1358" s="18">
        <f t="shared" si="509"/>
        <v>11641.252768</v>
      </c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4"/>
      <c r="AJ1358" s="1"/>
      <c r="AK1358" s="20"/>
      <c r="AL1358" s="5"/>
      <c r="AM1358" s="1"/>
      <c r="AN1358" s="1"/>
      <c r="AO1358" s="1"/>
      <c r="AP1358" s="17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x14ac:dyDescent="0.2">
      <c r="A1359" s="114">
        <f t="shared" si="521"/>
        <v>42819</v>
      </c>
      <c r="B1359" s="98">
        <f t="shared" si="513"/>
        <v>139941.302284</v>
      </c>
      <c r="C1359" s="10">
        <f t="shared" si="522"/>
        <v>99000</v>
      </c>
      <c r="D1359" s="99">
        <f t="shared" si="523"/>
        <v>4809.67</v>
      </c>
      <c r="E1359" s="21">
        <f>VLOOKUP(A1358,[1]Plan1!$AY$80:$BA$314,3)</f>
        <v>4821.6899999999996</v>
      </c>
      <c r="F1359" s="121">
        <f t="shared" si="524"/>
        <v>42810</v>
      </c>
      <c r="G1359" s="100">
        <f t="shared" si="514"/>
        <v>2.4991319570779602E-3</v>
      </c>
      <c r="H1359" s="20">
        <f t="shared" si="525"/>
        <v>42842</v>
      </c>
      <c r="I1359" s="20">
        <f t="shared" si="515"/>
        <v>42842</v>
      </c>
      <c r="J1359" s="1">
        <f t="shared" si="512"/>
        <v>22</v>
      </c>
      <c r="K1359" s="1">
        <f t="shared" si="511"/>
        <v>8</v>
      </c>
      <c r="L1359" s="10">
        <f t="shared" si="516"/>
        <v>1.00090805</v>
      </c>
      <c r="M1359" s="22">
        <f t="shared" si="510"/>
        <v>1.0033000599999999</v>
      </c>
      <c r="N1359" s="22">
        <f t="shared" si="526"/>
        <v>1.2943413616334589</v>
      </c>
      <c r="O1359" s="10">
        <f t="shared" si="527"/>
        <v>1.29551668</v>
      </c>
      <c r="P1359" s="10">
        <f t="shared" si="517"/>
        <v>128256.15132</v>
      </c>
      <c r="Q1359" s="101">
        <f t="shared" si="518"/>
        <v>0</v>
      </c>
      <c r="R1359" s="102">
        <f t="shared" si="519"/>
        <v>0</v>
      </c>
      <c r="S1359" s="10">
        <f t="shared" si="520"/>
        <v>0</v>
      </c>
      <c r="T1359" s="17">
        <f t="shared" si="528"/>
        <v>7.9699999999999993E-2</v>
      </c>
      <c r="U1359" s="101">
        <f t="shared" si="507"/>
        <v>249</v>
      </c>
      <c r="V1359" s="101">
        <v>252</v>
      </c>
      <c r="W1359" s="22">
        <f t="shared" si="508"/>
        <v>1.0911079183675629</v>
      </c>
      <c r="X1359" s="18">
        <f t="shared" si="509"/>
        <v>11685.150964</v>
      </c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4"/>
      <c r="AJ1359" s="1"/>
      <c r="AK1359" s="20"/>
      <c r="AL1359" s="5"/>
      <c r="AM1359" s="1"/>
      <c r="AN1359" s="1"/>
      <c r="AO1359" s="1"/>
      <c r="AP1359" s="17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x14ac:dyDescent="0.2">
      <c r="A1360" s="114">
        <f t="shared" si="521"/>
        <v>42820</v>
      </c>
      <c r="B1360" s="98">
        <f t="shared" si="513"/>
        <v>139941.302284</v>
      </c>
      <c r="C1360" s="10">
        <f t="shared" si="522"/>
        <v>99000</v>
      </c>
      <c r="D1360" s="99">
        <f t="shared" si="523"/>
        <v>4809.67</v>
      </c>
      <c r="E1360" s="21">
        <f>VLOOKUP(A1359,[1]Plan1!$AY$80:$BA$314,3)</f>
        <v>4821.6899999999996</v>
      </c>
      <c r="F1360" s="121">
        <f t="shared" si="524"/>
        <v>42810</v>
      </c>
      <c r="G1360" s="100">
        <f t="shared" si="514"/>
        <v>2.4991319570779602E-3</v>
      </c>
      <c r="H1360" s="20">
        <f t="shared" si="525"/>
        <v>42842</v>
      </c>
      <c r="I1360" s="20">
        <f t="shared" si="515"/>
        <v>42842</v>
      </c>
      <c r="J1360" s="1">
        <f t="shared" si="512"/>
        <v>22</v>
      </c>
      <c r="K1360" s="1">
        <f t="shared" si="511"/>
        <v>8</v>
      </c>
      <c r="L1360" s="10">
        <f t="shared" si="516"/>
        <v>1.00090805</v>
      </c>
      <c r="M1360" s="22">
        <f t="shared" si="510"/>
        <v>1.0033000599999999</v>
      </c>
      <c r="N1360" s="22">
        <f t="shared" si="526"/>
        <v>1.2943413616334589</v>
      </c>
      <c r="O1360" s="10">
        <f t="shared" si="527"/>
        <v>1.29551668</v>
      </c>
      <c r="P1360" s="10">
        <f t="shared" si="517"/>
        <v>128256.15132</v>
      </c>
      <c r="Q1360" s="101">
        <f t="shared" si="518"/>
        <v>0</v>
      </c>
      <c r="R1360" s="102">
        <f t="shared" si="519"/>
        <v>0</v>
      </c>
      <c r="S1360" s="10">
        <f t="shared" si="520"/>
        <v>0</v>
      </c>
      <c r="T1360" s="17">
        <f t="shared" si="528"/>
        <v>7.9699999999999993E-2</v>
      </c>
      <c r="U1360" s="101">
        <f t="shared" si="507"/>
        <v>249</v>
      </c>
      <c r="V1360" s="101">
        <v>252</v>
      </c>
      <c r="W1360" s="22">
        <f t="shared" si="508"/>
        <v>1.0911079183675629</v>
      </c>
      <c r="X1360" s="18">
        <f t="shared" si="509"/>
        <v>11685.150964</v>
      </c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4"/>
      <c r="AJ1360" s="1"/>
      <c r="AK1360" s="20"/>
      <c r="AL1360" s="5"/>
      <c r="AM1360" s="1"/>
      <c r="AN1360" s="1"/>
      <c r="AO1360" s="1"/>
      <c r="AP1360" s="17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x14ac:dyDescent="0.2">
      <c r="A1361" s="114">
        <f t="shared" si="521"/>
        <v>42821</v>
      </c>
      <c r="B1361" s="98">
        <f t="shared" si="513"/>
        <v>139941.302284</v>
      </c>
      <c r="C1361" s="10">
        <f t="shared" si="522"/>
        <v>99000</v>
      </c>
      <c r="D1361" s="99">
        <f t="shared" si="523"/>
        <v>4809.67</v>
      </c>
      <c r="E1361" s="21">
        <f>VLOOKUP(A1360,[1]Plan1!$AY$80:$BA$314,3)</f>
        <v>4821.6899999999996</v>
      </c>
      <c r="F1361" s="121">
        <f t="shared" si="524"/>
        <v>42810</v>
      </c>
      <c r="G1361" s="100">
        <f t="shared" si="514"/>
        <v>2.4991319570779602E-3</v>
      </c>
      <c r="H1361" s="20">
        <f t="shared" si="525"/>
        <v>42842</v>
      </c>
      <c r="I1361" s="20">
        <f t="shared" si="515"/>
        <v>42842</v>
      </c>
      <c r="J1361" s="1">
        <f t="shared" si="512"/>
        <v>22</v>
      </c>
      <c r="K1361" s="1">
        <f t="shared" si="511"/>
        <v>8</v>
      </c>
      <c r="L1361" s="10">
        <f t="shared" si="516"/>
        <v>1.00090805</v>
      </c>
      <c r="M1361" s="22">
        <f t="shared" si="510"/>
        <v>1.0033000599999999</v>
      </c>
      <c r="N1361" s="22">
        <f t="shared" si="526"/>
        <v>1.2943413616334589</v>
      </c>
      <c r="O1361" s="10">
        <f t="shared" si="527"/>
        <v>1.29551668</v>
      </c>
      <c r="P1361" s="10">
        <f t="shared" si="517"/>
        <v>128256.15132</v>
      </c>
      <c r="Q1361" s="101">
        <f t="shared" si="518"/>
        <v>0</v>
      </c>
      <c r="R1361" s="102">
        <f t="shared" si="519"/>
        <v>0</v>
      </c>
      <c r="S1361" s="10">
        <f t="shared" si="520"/>
        <v>0</v>
      </c>
      <c r="T1361" s="17">
        <f t="shared" si="528"/>
        <v>7.9699999999999993E-2</v>
      </c>
      <c r="U1361" s="101">
        <f t="shared" si="507"/>
        <v>249</v>
      </c>
      <c r="V1361" s="101">
        <v>252</v>
      </c>
      <c r="W1361" s="22">
        <f t="shared" si="508"/>
        <v>1.0911079183675629</v>
      </c>
      <c r="X1361" s="18">
        <f t="shared" si="509"/>
        <v>11685.150964</v>
      </c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4"/>
      <c r="AJ1361" s="1"/>
      <c r="AK1361" s="20"/>
      <c r="AL1361" s="5"/>
      <c r="AM1361" s="1"/>
      <c r="AN1361" s="1"/>
      <c r="AO1361" s="1"/>
      <c r="AP1361" s="17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x14ac:dyDescent="0.2">
      <c r="A1362" s="114">
        <f t="shared" si="521"/>
        <v>42822</v>
      </c>
      <c r="B1362" s="98">
        <f t="shared" si="513"/>
        <v>139999.775436</v>
      </c>
      <c r="C1362" s="10">
        <f t="shared" si="522"/>
        <v>99000</v>
      </c>
      <c r="D1362" s="99">
        <f t="shared" si="523"/>
        <v>4809.67</v>
      </c>
      <c r="E1362" s="21">
        <f>VLOOKUP(A1361,[1]Plan1!$AY$80:$BA$314,3)</f>
        <v>4821.6899999999996</v>
      </c>
      <c r="F1362" s="121">
        <f t="shared" si="524"/>
        <v>42810</v>
      </c>
      <c r="G1362" s="100">
        <f t="shared" si="514"/>
        <v>2.4991319570779602E-3</v>
      </c>
      <c r="H1362" s="20">
        <f t="shared" si="525"/>
        <v>42842</v>
      </c>
      <c r="I1362" s="20">
        <f t="shared" si="515"/>
        <v>42842</v>
      </c>
      <c r="J1362" s="1">
        <f t="shared" si="512"/>
        <v>22</v>
      </c>
      <c r="K1362" s="1">
        <f t="shared" si="511"/>
        <v>9</v>
      </c>
      <c r="L1362" s="10">
        <f t="shared" si="516"/>
        <v>1.00102161</v>
      </c>
      <c r="M1362" s="22">
        <f t="shared" si="510"/>
        <v>1.0033000599999999</v>
      </c>
      <c r="N1362" s="22">
        <f t="shared" si="526"/>
        <v>1.2943413616334589</v>
      </c>
      <c r="O1362" s="10">
        <f t="shared" si="527"/>
        <v>1.2956636699999999</v>
      </c>
      <c r="P1362" s="10">
        <f t="shared" si="517"/>
        <v>128270.70333</v>
      </c>
      <c r="Q1362" s="101">
        <f t="shared" si="518"/>
        <v>0</v>
      </c>
      <c r="R1362" s="102">
        <f t="shared" si="519"/>
        <v>0</v>
      </c>
      <c r="S1362" s="10">
        <f t="shared" si="520"/>
        <v>0</v>
      </c>
      <c r="T1362" s="17">
        <f t="shared" si="528"/>
        <v>7.9699999999999993E-2</v>
      </c>
      <c r="U1362" s="101">
        <f t="shared" si="507"/>
        <v>250</v>
      </c>
      <c r="V1362" s="101">
        <v>252</v>
      </c>
      <c r="W1362" s="22">
        <f t="shared" si="508"/>
        <v>1.0914399921586562</v>
      </c>
      <c r="X1362" s="18">
        <f t="shared" si="509"/>
        <v>11729.072106</v>
      </c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4"/>
      <c r="AJ1362" s="1"/>
      <c r="AK1362" s="20"/>
      <c r="AL1362" s="5"/>
      <c r="AM1362" s="1"/>
      <c r="AN1362" s="1"/>
      <c r="AO1362" s="1"/>
      <c r="AP1362" s="17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x14ac:dyDescent="0.2">
      <c r="A1363" s="114">
        <f t="shared" si="521"/>
        <v>42823</v>
      </c>
      <c r="B1363" s="98">
        <f t="shared" si="513"/>
        <v>140058.27326099999</v>
      </c>
      <c r="C1363" s="10">
        <f t="shared" si="522"/>
        <v>99000</v>
      </c>
      <c r="D1363" s="99">
        <f t="shared" si="523"/>
        <v>4809.67</v>
      </c>
      <c r="E1363" s="21">
        <f>VLOOKUP(A1362,[1]Plan1!$AY$80:$BA$314,3)</f>
        <v>4821.6899999999996</v>
      </c>
      <c r="F1363" s="121">
        <f t="shared" si="524"/>
        <v>42810</v>
      </c>
      <c r="G1363" s="100">
        <f t="shared" si="514"/>
        <v>2.4991319570779602E-3</v>
      </c>
      <c r="H1363" s="20">
        <f t="shared" si="525"/>
        <v>42842</v>
      </c>
      <c r="I1363" s="20">
        <f t="shared" si="515"/>
        <v>42842</v>
      </c>
      <c r="J1363" s="1">
        <f t="shared" si="512"/>
        <v>22</v>
      </c>
      <c r="K1363" s="1">
        <f t="shared" si="511"/>
        <v>10</v>
      </c>
      <c r="L1363" s="10">
        <f t="shared" si="516"/>
        <v>1.0011351900000001</v>
      </c>
      <c r="M1363" s="22">
        <f t="shared" si="510"/>
        <v>1.0033000599999999</v>
      </c>
      <c r="N1363" s="22">
        <f t="shared" si="526"/>
        <v>1.2943413616334589</v>
      </c>
      <c r="O1363" s="10">
        <f t="shared" si="527"/>
        <v>1.29581068</v>
      </c>
      <c r="P1363" s="10">
        <f t="shared" si="517"/>
        <v>128285.25732</v>
      </c>
      <c r="Q1363" s="101">
        <f t="shared" si="518"/>
        <v>0</v>
      </c>
      <c r="R1363" s="102">
        <f t="shared" si="519"/>
        <v>0</v>
      </c>
      <c r="S1363" s="10">
        <f t="shared" si="520"/>
        <v>0</v>
      </c>
      <c r="T1363" s="17">
        <f t="shared" si="528"/>
        <v>7.9699999999999993E-2</v>
      </c>
      <c r="U1363" s="101">
        <f t="shared" si="507"/>
        <v>251</v>
      </c>
      <c r="V1363" s="101">
        <v>252</v>
      </c>
      <c r="W1363" s="22">
        <f t="shared" si="508"/>
        <v>1.0917721660871389</v>
      </c>
      <c r="X1363" s="18">
        <f t="shared" si="509"/>
        <v>11773.015941</v>
      </c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4"/>
      <c r="AJ1363" s="1"/>
      <c r="AK1363" s="20"/>
      <c r="AL1363" s="5"/>
      <c r="AM1363" s="1"/>
      <c r="AN1363" s="1"/>
      <c r="AO1363" s="1"/>
      <c r="AP1363" s="17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x14ac:dyDescent="0.2">
      <c r="A1364" s="114">
        <f t="shared" si="521"/>
        <v>42824</v>
      </c>
      <c r="B1364" s="98">
        <f t="shared" si="513"/>
        <v>140116.79481300001</v>
      </c>
      <c r="C1364" s="10">
        <f t="shared" si="522"/>
        <v>99000</v>
      </c>
      <c r="D1364" s="99">
        <f t="shared" si="523"/>
        <v>4809.67</v>
      </c>
      <c r="E1364" s="21">
        <f>VLOOKUP(A1363,[1]Plan1!$AY$80:$BA$314,3)</f>
        <v>4821.6899999999996</v>
      </c>
      <c r="F1364" s="121">
        <f t="shared" si="524"/>
        <v>42810</v>
      </c>
      <c r="G1364" s="100">
        <f t="shared" si="514"/>
        <v>2.4991319570779602E-3</v>
      </c>
      <c r="H1364" s="20">
        <f t="shared" si="525"/>
        <v>42842</v>
      </c>
      <c r="I1364" s="20">
        <f t="shared" si="515"/>
        <v>42842</v>
      </c>
      <c r="J1364" s="1">
        <f t="shared" si="512"/>
        <v>22</v>
      </c>
      <c r="K1364" s="1">
        <f t="shared" si="511"/>
        <v>11</v>
      </c>
      <c r="L1364" s="10">
        <f t="shared" si="516"/>
        <v>1.0012487800000001</v>
      </c>
      <c r="M1364" s="22">
        <f t="shared" si="510"/>
        <v>1.0033000599999999</v>
      </c>
      <c r="N1364" s="22">
        <f t="shared" si="526"/>
        <v>1.2943413616334589</v>
      </c>
      <c r="O1364" s="10">
        <f t="shared" si="527"/>
        <v>1.2959577</v>
      </c>
      <c r="P1364" s="10">
        <f t="shared" si="517"/>
        <v>128299.81230000001</v>
      </c>
      <c r="Q1364" s="101">
        <f t="shared" si="518"/>
        <v>0</v>
      </c>
      <c r="R1364" s="102">
        <f t="shared" si="519"/>
        <v>0</v>
      </c>
      <c r="S1364" s="10">
        <f t="shared" si="520"/>
        <v>0</v>
      </c>
      <c r="T1364" s="17">
        <f t="shared" si="528"/>
        <v>7.9699999999999993E-2</v>
      </c>
      <c r="U1364" s="101">
        <f t="shared" si="507"/>
        <v>252</v>
      </c>
      <c r="V1364" s="101">
        <v>252</v>
      </c>
      <c r="W1364" s="22">
        <f t="shared" si="508"/>
        <v>1.0921044411645002</v>
      </c>
      <c r="X1364" s="18">
        <f t="shared" si="509"/>
        <v>11816.982513000001</v>
      </c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4"/>
      <c r="AJ1364" s="1"/>
      <c r="AK1364" s="20"/>
      <c r="AL1364" s="5"/>
      <c r="AM1364" s="1"/>
      <c r="AN1364" s="1"/>
      <c r="AO1364" s="1"/>
      <c r="AP1364" s="17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x14ac:dyDescent="0.2">
      <c r="A1365" s="114">
        <f t="shared" si="521"/>
        <v>42825</v>
      </c>
      <c r="B1365" s="98">
        <f t="shared" si="513"/>
        <v>140175.34117900001</v>
      </c>
      <c r="C1365" s="10">
        <f t="shared" si="522"/>
        <v>99000</v>
      </c>
      <c r="D1365" s="99">
        <f t="shared" si="523"/>
        <v>4809.67</v>
      </c>
      <c r="E1365" s="21">
        <f>VLOOKUP(A1364,[1]Plan1!$AY$80:$BA$314,3)</f>
        <v>4821.6899999999996</v>
      </c>
      <c r="F1365" s="121">
        <f t="shared" si="524"/>
        <v>42810</v>
      </c>
      <c r="G1365" s="100">
        <f t="shared" si="514"/>
        <v>2.4991319570779602E-3</v>
      </c>
      <c r="H1365" s="20">
        <f t="shared" si="525"/>
        <v>42842</v>
      </c>
      <c r="I1365" s="20">
        <f t="shared" si="515"/>
        <v>42842</v>
      </c>
      <c r="J1365" s="1">
        <f t="shared" si="512"/>
        <v>22</v>
      </c>
      <c r="K1365" s="1">
        <f t="shared" si="511"/>
        <v>12</v>
      </c>
      <c r="L1365" s="10">
        <f t="shared" si="516"/>
        <v>1.00136238</v>
      </c>
      <c r="M1365" s="22">
        <f t="shared" si="510"/>
        <v>1.0033000599999999</v>
      </c>
      <c r="N1365" s="22">
        <f t="shared" si="526"/>
        <v>1.2943413616334589</v>
      </c>
      <c r="O1365" s="10">
        <f t="shared" si="527"/>
        <v>1.2961047400000001</v>
      </c>
      <c r="P1365" s="10">
        <f t="shared" si="517"/>
        <v>128314.36926000001</v>
      </c>
      <c r="Q1365" s="101">
        <f t="shared" si="518"/>
        <v>0</v>
      </c>
      <c r="R1365" s="102">
        <f t="shared" si="519"/>
        <v>0</v>
      </c>
      <c r="S1365" s="10">
        <f t="shared" si="520"/>
        <v>0</v>
      </c>
      <c r="T1365" s="17">
        <f t="shared" si="528"/>
        <v>7.9699999999999993E-2</v>
      </c>
      <c r="U1365" s="101">
        <f t="shared" si="507"/>
        <v>253</v>
      </c>
      <c r="V1365" s="101">
        <v>252</v>
      </c>
      <c r="W1365" s="22">
        <f t="shared" si="508"/>
        <v>1.0924368173907397</v>
      </c>
      <c r="X1365" s="18">
        <f t="shared" si="509"/>
        <v>11860.971919</v>
      </c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4"/>
      <c r="AJ1365" s="1"/>
      <c r="AK1365" s="20"/>
      <c r="AL1365" s="5"/>
      <c r="AM1365" s="1"/>
      <c r="AN1365" s="1"/>
      <c r="AO1365" s="1"/>
      <c r="AP1365" s="17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x14ac:dyDescent="0.2">
      <c r="A1366" s="114">
        <f t="shared" si="521"/>
        <v>42826</v>
      </c>
      <c r="B1366" s="98">
        <f t="shared" si="513"/>
        <v>140233.91236699998</v>
      </c>
      <c r="C1366" s="10">
        <f t="shared" si="522"/>
        <v>99000</v>
      </c>
      <c r="D1366" s="99">
        <f t="shared" si="523"/>
        <v>4809.67</v>
      </c>
      <c r="E1366" s="21">
        <f>VLOOKUP(A1365,[1]Plan1!$AY$80:$BA$314,3)</f>
        <v>4821.6899999999996</v>
      </c>
      <c r="F1366" s="121">
        <f t="shared" si="524"/>
        <v>42810</v>
      </c>
      <c r="G1366" s="100">
        <f t="shared" si="514"/>
        <v>2.4991319570779602E-3</v>
      </c>
      <c r="H1366" s="20">
        <f t="shared" si="525"/>
        <v>42842</v>
      </c>
      <c r="I1366" s="20">
        <f t="shared" si="515"/>
        <v>42842</v>
      </c>
      <c r="J1366" s="1">
        <f t="shared" si="512"/>
        <v>22</v>
      </c>
      <c r="K1366" s="1">
        <f t="shared" si="511"/>
        <v>13</v>
      </c>
      <c r="L1366" s="10">
        <f t="shared" si="516"/>
        <v>1.001476</v>
      </c>
      <c r="M1366" s="22">
        <f t="shared" si="510"/>
        <v>1.0033000599999999</v>
      </c>
      <c r="N1366" s="22">
        <f t="shared" si="526"/>
        <v>1.2943413616334589</v>
      </c>
      <c r="O1366" s="10">
        <f t="shared" si="527"/>
        <v>1.2962518000000001</v>
      </c>
      <c r="P1366" s="10">
        <f t="shared" si="517"/>
        <v>128328.92819999999</v>
      </c>
      <c r="Q1366" s="101">
        <f t="shared" si="518"/>
        <v>0</v>
      </c>
      <c r="R1366" s="102">
        <f t="shared" si="519"/>
        <v>0</v>
      </c>
      <c r="S1366" s="10">
        <f t="shared" si="520"/>
        <v>0</v>
      </c>
      <c r="T1366" s="17">
        <f t="shared" si="528"/>
        <v>7.9699999999999993E-2</v>
      </c>
      <c r="U1366" s="101">
        <f t="shared" si="507"/>
        <v>254</v>
      </c>
      <c r="V1366" s="101">
        <v>252</v>
      </c>
      <c r="W1366" s="22">
        <f t="shared" si="508"/>
        <v>1.092769294765858</v>
      </c>
      <c r="X1366" s="18">
        <f t="shared" si="509"/>
        <v>11904.984167000001</v>
      </c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4"/>
      <c r="AJ1366" s="1"/>
      <c r="AK1366" s="20"/>
      <c r="AL1366" s="5"/>
      <c r="AM1366" s="1"/>
      <c r="AN1366" s="1"/>
      <c r="AO1366" s="1"/>
      <c r="AP1366" s="17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x14ac:dyDescent="0.2">
      <c r="A1367" s="114">
        <f t="shared" si="521"/>
        <v>42827</v>
      </c>
      <c r="B1367" s="98">
        <f t="shared" si="513"/>
        <v>140233.91236699998</v>
      </c>
      <c r="C1367" s="10">
        <f t="shared" si="522"/>
        <v>99000</v>
      </c>
      <c r="D1367" s="99">
        <f t="shared" si="523"/>
        <v>4809.67</v>
      </c>
      <c r="E1367" s="21">
        <f>VLOOKUP(A1366,[1]Plan1!$AY$80:$BA$314,3)</f>
        <v>4821.6899999999996</v>
      </c>
      <c r="F1367" s="121">
        <f t="shared" si="524"/>
        <v>42810</v>
      </c>
      <c r="G1367" s="100">
        <f t="shared" si="514"/>
        <v>2.4991319570779602E-3</v>
      </c>
      <c r="H1367" s="20">
        <f t="shared" si="525"/>
        <v>42842</v>
      </c>
      <c r="I1367" s="20">
        <f t="shared" si="515"/>
        <v>42842</v>
      </c>
      <c r="J1367" s="1">
        <f t="shared" si="512"/>
        <v>22</v>
      </c>
      <c r="K1367" s="1">
        <f t="shared" si="511"/>
        <v>13</v>
      </c>
      <c r="L1367" s="10">
        <f t="shared" si="516"/>
        <v>1.001476</v>
      </c>
      <c r="M1367" s="22">
        <f t="shared" si="510"/>
        <v>1.0033000599999999</v>
      </c>
      <c r="N1367" s="22">
        <f t="shared" si="526"/>
        <v>1.2943413616334589</v>
      </c>
      <c r="O1367" s="10">
        <f t="shared" si="527"/>
        <v>1.2962518000000001</v>
      </c>
      <c r="P1367" s="10">
        <f t="shared" si="517"/>
        <v>128328.92819999999</v>
      </c>
      <c r="Q1367" s="101">
        <f t="shared" si="518"/>
        <v>0</v>
      </c>
      <c r="R1367" s="102">
        <f t="shared" si="519"/>
        <v>0</v>
      </c>
      <c r="S1367" s="10">
        <f t="shared" si="520"/>
        <v>0</v>
      </c>
      <c r="T1367" s="17">
        <f t="shared" si="528"/>
        <v>7.9699999999999993E-2</v>
      </c>
      <c r="U1367" s="101">
        <f t="shared" si="507"/>
        <v>254</v>
      </c>
      <c r="V1367" s="101">
        <v>252</v>
      </c>
      <c r="W1367" s="22">
        <f t="shared" si="508"/>
        <v>1.092769294765858</v>
      </c>
      <c r="X1367" s="18">
        <f t="shared" si="509"/>
        <v>11904.984167000001</v>
      </c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4"/>
      <c r="AJ1367" s="1"/>
      <c r="AK1367" s="20"/>
      <c r="AL1367" s="5"/>
      <c r="AM1367" s="1"/>
      <c r="AN1367" s="1"/>
      <c r="AO1367" s="1"/>
      <c r="AP1367" s="17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x14ac:dyDescent="0.2">
      <c r="A1368" s="114">
        <f t="shared" si="521"/>
        <v>42828</v>
      </c>
      <c r="B1368" s="98">
        <f t="shared" si="513"/>
        <v>140233.91236699998</v>
      </c>
      <c r="C1368" s="10">
        <f t="shared" si="522"/>
        <v>99000</v>
      </c>
      <c r="D1368" s="99">
        <f t="shared" si="523"/>
        <v>4809.67</v>
      </c>
      <c r="E1368" s="21">
        <f>VLOOKUP(A1367,[1]Plan1!$AY$80:$BA$314,3)</f>
        <v>4821.6899999999996</v>
      </c>
      <c r="F1368" s="121">
        <f t="shared" si="524"/>
        <v>42810</v>
      </c>
      <c r="G1368" s="100">
        <f t="shared" si="514"/>
        <v>2.4991319570779602E-3</v>
      </c>
      <c r="H1368" s="20">
        <f t="shared" si="525"/>
        <v>42842</v>
      </c>
      <c r="I1368" s="20">
        <f t="shared" si="515"/>
        <v>42842</v>
      </c>
      <c r="J1368" s="1">
        <f t="shared" si="512"/>
        <v>22</v>
      </c>
      <c r="K1368" s="1">
        <f t="shared" si="511"/>
        <v>13</v>
      </c>
      <c r="L1368" s="10">
        <f t="shared" si="516"/>
        <v>1.001476</v>
      </c>
      <c r="M1368" s="22">
        <f t="shared" si="510"/>
        <v>1.0033000599999999</v>
      </c>
      <c r="N1368" s="22">
        <f t="shared" si="526"/>
        <v>1.2943413616334589</v>
      </c>
      <c r="O1368" s="10">
        <f t="shared" si="527"/>
        <v>1.2962518000000001</v>
      </c>
      <c r="P1368" s="10">
        <f t="shared" si="517"/>
        <v>128328.92819999999</v>
      </c>
      <c r="Q1368" s="101">
        <f t="shared" si="518"/>
        <v>0</v>
      </c>
      <c r="R1368" s="102">
        <f t="shared" si="519"/>
        <v>0</v>
      </c>
      <c r="S1368" s="10">
        <f t="shared" si="520"/>
        <v>0</v>
      </c>
      <c r="T1368" s="17">
        <f t="shared" si="528"/>
        <v>7.9699999999999993E-2</v>
      </c>
      <c r="U1368" s="101">
        <f t="shared" si="507"/>
        <v>254</v>
      </c>
      <c r="V1368" s="101">
        <v>252</v>
      </c>
      <c r="W1368" s="22">
        <f t="shared" si="508"/>
        <v>1.092769294765858</v>
      </c>
      <c r="X1368" s="18">
        <f t="shared" si="509"/>
        <v>11904.984167000001</v>
      </c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4"/>
      <c r="AJ1368" s="1"/>
      <c r="AK1368" s="20"/>
      <c r="AL1368" s="5"/>
      <c r="AM1368" s="1"/>
      <c r="AN1368" s="1"/>
      <c r="AO1368" s="1"/>
      <c r="AP1368" s="17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x14ac:dyDescent="0.2">
      <c r="A1369" s="114">
        <f t="shared" si="521"/>
        <v>42829</v>
      </c>
      <c r="B1369" s="98">
        <f t="shared" si="513"/>
        <v>140292.50838099999</v>
      </c>
      <c r="C1369" s="10">
        <f t="shared" si="522"/>
        <v>99000</v>
      </c>
      <c r="D1369" s="99">
        <f t="shared" si="523"/>
        <v>4809.67</v>
      </c>
      <c r="E1369" s="21">
        <f>VLOOKUP(A1368,[1]Plan1!$AY$80:$BA$314,3)</f>
        <v>4821.6899999999996</v>
      </c>
      <c r="F1369" s="121">
        <f t="shared" si="524"/>
        <v>42810</v>
      </c>
      <c r="G1369" s="100">
        <f t="shared" si="514"/>
        <v>2.4991319570779602E-3</v>
      </c>
      <c r="H1369" s="20">
        <f t="shared" si="525"/>
        <v>42842</v>
      </c>
      <c r="I1369" s="20">
        <f t="shared" si="515"/>
        <v>42842</v>
      </c>
      <c r="J1369" s="1">
        <f t="shared" si="512"/>
        <v>22</v>
      </c>
      <c r="K1369" s="1">
        <f t="shared" si="511"/>
        <v>14</v>
      </c>
      <c r="L1369" s="10">
        <f t="shared" si="516"/>
        <v>1.00158963</v>
      </c>
      <c r="M1369" s="22">
        <f t="shared" si="510"/>
        <v>1.0033000599999999</v>
      </c>
      <c r="N1369" s="22">
        <f t="shared" si="526"/>
        <v>1.2943413616334589</v>
      </c>
      <c r="O1369" s="10">
        <f t="shared" si="527"/>
        <v>1.2963988799999999</v>
      </c>
      <c r="P1369" s="10">
        <f t="shared" si="517"/>
        <v>128343.48912</v>
      </c>
      <c r="Q1369" s="101">
        <f t="shared" si="518"/>
        <v>0</v>
      </c>
      <c r="R1369" s="102">
        <f t="shared" si="519"/>
        <v>0</v>
      </c>
      <c r="S1369" s="10">
        <f t="shared" si="520"/>
        <v>0</v>
      </c>
      <c r="T1369" s="17">
        <f t="shared" si="528"/>
        <v>7.9699999999999993E-2</v>
      </c>
      <c r="U1369" s="101">
        <f t="shared" si="507"/>
        <v>255</v>
      </c>
      <c r="V1369" s="101">
        <v>252</v>
      </c>
      <c r="W1369" s="22">
        <f t="shared" si="508"/>
        <v>1.0931018732898548</v>
      </c>
      <c r="X1369" s="18">
        <f t="shared" si="509"/>
        <v>11949.019260999999</v>
      </c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4"/>
      <c r="AJ1369" s="1"/>
      <c r="AK1369" s="20"/>
      <c r="AL1369" s="5"/>
      <c r="AM1369" s="1"/>
      <c r="AN1369" s="1"/>
      <c r="AO1369" s="1"/>
      <c r="AP1369" s="17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x14ac:dyDescent="0.2">
      <c r="A1370" s="114">
        <f t="shared" si="521"/>
        <v>42830</v>
      </c>
      <c r="B1370" s="98">
        <f t="shared" si="513"/>
        <v>140351.12814700001</v>
      </c>
      <c r="C1370" s="10">
        <f t="shared" si="522"/>
        <v>99000</v>
      </c>
      <c r="D1370" s="99">
        <f t="shared" si="523"/>
        <v>4809.67</v>
      </c>
      <c r="E1370" s="21">
        <f>VLOOKUP(A1369,[1]Plan1!$AY$80:$BA$314,3)</f>
        <v>4821.6899999999996</v>
      </c>
      <c r="F1370" s="121">
        <f t="shared" si="524"/>
        <v>42810</v>
      </c>
      <c r="G1370" s="100">
        <f t="shared" si="514"/>
        <v>2.4991319570779602E-3</v>
      </c>
      <c r="H1370" s="20">
        <f t="shared" si="525"/>
        <v>42842</v>
      </c>
      <c r="I1370" s="20">
        <f t="shared" si="515"/>
        <v>42842</v>
      </c>
      <c r="J1370" s="1">
        <f t="shared" si="512"/>
        <v>22</v>
      </c>
      <c r="K1370" s="1">
        <f t="shared" si="511"/>
        <v>15</v>
      </c>
      <c r="L1370" s="10">
        <f t="shared" si="516"/>
        <v>1.0017032699999999</v>
      </c>
      <c r="M1370" s="22">
        <f t="shared" si="510"/>
        <v>1.0033000599999999</v>
      </c>
      <c r="N1370" s="22">
        <f t="shared" si="526"/>
        <v>1.2943413616334589</v>
      </c>
      <c r="O1370" s="10">
        <f t="shared" si="527"/>
        <v>1.2965459699999999</v>
      </c>
      <c r="P1370" s="10">
        <f t="shared" si="517"/>
        <v>128358.05103</v>
      </c>
      <c r="Q1370" s="101">
        <f t="shared" si="518"/>
        <v>0</v>
      </c>
      <c r="R1370" s="102">
        <f t="shared" si="519"/>
        <v>0</v>
      </c>
      <c r="S1370" s="10">
        <f t="shared" si="520"/>
        <v>0</v>
      </c>
      <c r="T1370" s="17">
        <f t="shared" si="528"/>
        <v>7.9699999999999993E-2</v>
      </c>
      <c r="U1370" s="101">
        <f t="shared" si="507"/>
        <v>256</v>
      </c>
      <c r="V1370" s="101">
        <v>252</v>
      </c>
      <c r="W1370" s="22">
        <f t="shared" si="508"/>
        <v>1.0934345529627301</v>
      </c>
      <c r="X1370" s="18">
        <f t="shared" si="509"/>
        <v>11993.077117000001</v>
      </c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4"/>
      <c r="AJ1370" s="1"/>
      <c r="AK1370" s="20"/>
      <c r="AL1370" s="5"/>
      <c r="AM1370" s="1"/>
      <c r="AN1370" s="1"/>
      <c r="AO1370" s="1"/>
      <c r="AP1370" s="17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x14ac:dyDescent="0.2">
      <c r="A1371" s="114">
        <f t="shared" si="521"/>
        <v>42831</v>
      </c>
      <c r="B1371" s="98">
        <f t="shared" si="513"/>
        <v>140409.77288100001</v>
      </c>
      <c r="C1371" s="10">
        <f t="shared" si="522"/>
        <v>99000</v>
      </c>
      <c r="D1371" s="99">
        <f t="shared" si="523"/>
        <v>4809.67</v>
      </c>
      <c r="E1371" s="21">
        <f>VLOOKUP(A1370,[1]Plan1!$AY$80:$BA$314,3)</f>
        <v>4821.6899999999996</v>
      </c>
      <c r="F1371" s="121">
        <f t="shared" si="524"/>
        <v>42810</v>
      </c>
      <c r="G1371" s="100">
        <f t="shared" si="514"/>
        <v>2.4991319570779602E-3</v>
      </c>
      <c r="H1371" s="20">
        <f t="shared" si="525"/>
        <v>42842</v>
      </c>
      <c r="I1371" s="20">
        <f t="shared" si="515"/>
        <v>42842</v>
      </c>
      <c r="J1371" s="1">
        <f t="shared" si="512"/>
        <v>22</v>
      </c>
      <c r="K1371" s="1">
        <f t="shared" si="511"/>
        <v>16</v>
      </c>
      <c r="L1371" s="10">
        <f t="shared" si="516"/>
        <v>1.0018169299999999</v>
      </c>
      <c r="M1371" s="22">
        <f t="shared" si="510"/>
        <v>1.0033000599999999</v>
      </c>
      <c r="N1371" s="22">
        <f t="shared" si="526"/>
        <v>1.2943413616334589</v>
      </c>
      <c r="O1371" s="10">
        <f t="shared" si="527"/>
        <v>1.2966930800000001</v>
      </c>
      <c r="P1371" s="10">
        <f t="shared" si="517"/>
        <v>128372.61492000001</v>
      </c>
      <c r="Q1371" s="101">
        <f t="shared" si="518"/>
        <v>0</v>
      </c>
      <c r="R1371" s="102">
        <f t="shared" si="519"/>
        <v>0</v>
      </c>
      <c r="S1371" s="10">
        <f t="shared" si="520"/>
        <v>0</v>
      </c>
      <c r="T1371" s="17">
        <f t="shared" si="528"/>
        <v>7.9699999999999993E-2</v>
      </c>
      <c r="U1371" s="101">
        <f t="shared" si="507"/>
        <v>257</v>
      </c>
      <c r="V1371" s="101">
        <v>252</v>
      </c>
      <c r="W1371" s="22">
        <f t="shared" si="508"/>
        <v>1.0937673347959727</v>
      </c>
      <c r="X1371" s="18">
        <f t="shared" si="509"/>
        <v>12037.157961000001</v>
      </c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4"/>
      <c r="AJ1371" s="1"/>
      <c r="AK1371" s="20"/>
      <c r="AL1371" s="5"/>
      <c r="AM1371" s="1"/>
      <c r="AN1371" s="1"/>
      <c r="AO1371" s="1"/>
      <c r="AP1371" s="17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x14ac:dyDescent="0.2">
      <c r="A1372" s="114">
        <f t="shared" si="521"/>
        <v>42832</v>
      </c>
      <c r="B1372" s="98">
        <f t="shared" si="513"/>
        <v>140468.441249</v>
      </c>
      <c r="C1372" s="10">
        <f t="shared" si="522"/>
        <v>99000</v>
      </c>
      <c r="D1372" s="99">
        <f t="shared" si="523"/>
        <v>4809.67</v>
      </c>
      <c r="E1372" s="21">
        <f>VLOOKUP(A1371,[1]Plan1!$AY$80:$BA$314,3)</f>
        <v>4821.6899999999996</v>
      </c>
      <c r="F1372" s="121">
        <f t="shared" si="524"/>
        <v>42810</v>
      </c>
      <c r="G1372" s="100">
        <f t="shared" si="514"/>
        <v>2.4991319570779602E-3</v>
      </c>
      <c r="H1372" s="20">
        <f t="shared" si="525"/>
        <v>42842</v>
      </c>
      <c r="I1372" s="20">
        <f t="shared" si="515"/>
        <v>42842</v>
      </c>
      <c r="J1372" s="1">
        <f t="shared" si="512"/>
        <v>22</v>
      </c>
      <c r="K1372" s="1">
        <f t="shared" si="511"/>
        <v>17</v>
      </c>
      <c r="L1372" s="10">
        <f t="shared" si="516"/>
        <v>1.00193059</v>
      </c>
      <c r="M1372" s="22">
        <f t="shared" si="510"/>
        <v>1.0033000599999999</v>
      </c>
      <c r="N1372" s="22">
        <f t="shared" si="526"/>
        <v>1.2943413616334589</v>
      </c>
      <c r="O1372" s="10">
        <f t="shared" si="527"/>
        <v>1.2968402000000001</v>
      </c>
      <c r="P1372" s="10">
        <f t="shared" si="517"/>
        <v>128387.1798</v>
      </c>
      <c r="Q1372" s="101">
        <f t="shared" si="518"/>
        <v>0</v>
      </c>
      <c r="R1372" s="102">
        <f t="shared" si="519"/>
        <v>0</v>
      </c>
      <c r="S1372" s="10">
        <f t="shared" si="520"/>
        <v>0</v>
      </c>
      <c r="T1372" s="17">
        <f t="shared" si="528"/>
        <v>7.9699999999999993E-2</v>
      </c>
      <c r="U1372" s="101">
        <f t="shared" si="507"/>
        <v>258</v>
      </c>
      <c r="V1372" s="101">
        <v>252</v>
      </c>
      <c r="W1372" s="22">
        <f t="shared" si="508"/>
        <v>1.0941002167666052</v>
      </c>
      <c r="X1372" s="18">
        <f t="shared" si="509"/>
        <v>12081.261449</v>
      </c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4"/>
      <c r="AJ1372" s="1"/>
      <c r="AK1372" s="20"/>
      <c r="AL1372" s="5"/>
      <c r="AM1372" s="1"/>
      <c r="AN1372" s="1"/>
      <c r="AO1372" s="1"/>
      <c r="AP1372" s="17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x14ac:dyDescent="0.2">
      <c r="A1373" s="114">
        <f t="shared" si="521"/>
        <v>42833</v>
      </c>
      <c r="B1373" s="98">
        <f t="shared" si="513"/>
        <v>140527.13568100001</v>
      </c>
      <c r="C1373" s="10">
        <f t="shared" si="522"/>
        <v>99000</v>
      </c>
      <c r="D1373" s="99">
        <f t="shared" si="523"/>
        <v>4809.67</v>
      </c>
      <c r="E1373" s="21">
        <f>VLOOKUP(A1372,[1]Plan1!$AY$80:$BA$314,3)</f>
        <v>4821.6899999999996</v>
      </c>
      <c r="F1373" s="121">
        <f t="shared" si="524"/>
        <v>42810</v>
      </c>
      <c r="G1373" s="100">
        <f t="shared" si="514"/>
        <v>2.4991319570779602E-3</v>
      </c>
      <c r="H1373" s="20">
        <f t="shared" si="525"/>
        <v>42842</v>
      </c>
      <c r="I1373" s="20">
        <f t="shared" si="515"/>
        <v>42842</v>
      </c>
      <c r="J1373" s="1">
        <f t="shared" si="512"/>
        <v>22</v>
      </c>
      <c r="K1373" s="1">
        <f t="shared" si="511"/>
        <v>18</v>
      </c>
      <c r="L1373" s="10">
        <f t="shared" si="516"/>
        <v>1.00204428</v>
      </c>
      <c r="M1373" s="22">
        <f t="shared" si="510"/>
        <v>1.0033000599999999</v>
      </c>
      <c r="N1373" s="22">
        <f t="shared" si="526"/>
        <v>1.2943413616334589</v>
      </c>
      <c r="O1373" s="10">
        <f t="shared" si="527"/>
        <v>1.29698735</v>
      </c>
      <c r="P1373" s="10">
        <f t="shared" si="517"/>
        <v>128401.74765</v>
      </c>
      <c r="Q1373" s="101">
        <f t="shared" si="518"/>
        <v>0</v>
      </c>
      <c r="R1373" s="102">
        <f t="shared" si="519"/>
        <v>0</v>
      </c>
      <c r="S1373" s="10">
        <f t="shared" si="520"/>
        <v>0</v>
      </c>
      <c r="T1373" s="17">
        <f t="shared" si="528"/>
        <v>7.9699999999999993E-2</v>
      </c>
      <c r="U1373" s="101">
        <f t="shared" si="507"/>
        <v>259</v>
      </c>
      <c r="V1373" s="101">
        <v>252</v>
      </c>
      <c r="W1373" s="22">
        <f t="shared" si="508"/>
        <v>1.0944332008976045</v>
      </c>
      <c r="X1373" s="18">
        <f t="shared" si="509"/>
        <v>12125.388031</v>
      </c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4"/>
      <c r="AJ1373" s="1"/>
      <c r="AK1373" s="20"/>
      <c r="AL1373" s="5"/>
      <c r="AM1373" s="1"/>
      <c r="AN1373" s="1"/>
      <c r="AO1373" s="1"/>
      <c r="AP1373" s="17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x14ac:dyDescent="0.2">
      <c r="A1374" s="114">
        <f t="shared" si="521"/>
        <v>42834</v>
      </c>
      <c r="B1374" s="98">
        <f t="shared" si="513"/>
        <v>140527.13568100001</v>
      </c>
      <c r="C1374" s="10">
        <f t="shared" si="522"/>
        <v>99000</v>
      </c>
      <c r="D1374" s="99">
        <f t="shared" si="523"/>
        <v>4809.67</v>
      </c>
      <c r="E1374" s="21">
        <f>VLOOKUP(A1373,[1]Plan1!$AY$80:$BA$314,3)</f>
        <v>4821.6899999999996</v>
      </c>
      <c r="F1374" s="121">
        <f t="shared" si="524"/>
        <v>42810</v>
      </c>
      <c r="G1374" s="100">
        <f t="shared" si="514"/>
        <v>2.4991319570779602E-3</v>
      </c>
      <c r="H1374" s="20">
        <f t="shared" si="525"/>
        <v>42842</v>
      </c>
      <c r="I1374" s="20">
        <f t="shared" si="515"/>
        <v>42842</v>
      </c>
      <c r="J1374" s="1">
        <f t="shared" si="512"/>
        <v>22</v>
      </c>
      <c r="K1374" s="1">
        <f t="shared" si="511"/>
        <v>18</v>
      </c>
      <c r="L1374" s="10">
        <f t="shared" si="516"/>
        <v>1.00204428</v>
      </c>
      <c r="M1374" s="22">
        <f t="shared" si="510"/>
        <v>1.0033000599999999</v>
      </c>
      <c r="N1374" s="22">
        <f t="shared" si="526"/>
        <v>1.2943413616334589</v>
      </c>
      <c r="O1374" s="10">
        <f t="shared" si="527"/>
        <v>1.29698735</v>
      </c>
      <c r="P1374" s="10">
        <f t="shared" si="517"/>
        <v>128401.74765</v>
      </c>
      <c r="Q1374" s="101">
        <f t="shared" si="518"/>
        <v>0</v>
      </c>
      <c r="R1374" s="102">
        <f t="shared" si="519"/>
        <v>0</v>
      </c>
      <c r="S1374" s="10">
        <f t="shared" si="520"/>
        <v>0</v>
      </c>
      <c r="T1374" s="17">
        <f t="shared" si="528"/>
        <v>7.9699999999999993E-2</v>
      </c>
      <c r="U1374" s="101">
        <f t="shared" si="507"/>
        <v>259</v>
      </c>
      <c r="V1374" s="101">
        <v>252</v>
      </c>
      <c r="W1374" s="22">
        <f t="shared" si="508"/>
        <v>1.0944332008976045</v>
      </c>
      <c r="X1374" s="18">
        <f t="shared" si="509"/>
        <v>12125.388031</v>
      </c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4"/>
      <c r="AJ1374" s="1"/>
      <c r="AK1374" s="20"/>
      <c r="AL1374" s="5"/>
      <c r="AM1374" s="1"/>
      <c r="AN1374" s="1"/>
      <c r="AO1374" s="1"/>
      <c r="AP1374" s="17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x14ac:dyDescent="0.2">
      <c r="A1375" s="114">
        <f t="shared" si="521"/>
        <v>42835</v>
      </c>
      <c r="B1375" s="98">
        <f t="shared" si="513"/>
        <v>140527.13568100001</v>
      </c>
      <c r="C1375" s="10">
        <f t="shared" si="522"/>
        <v>99000</v>
      </c>
      <c r="D1375" s="99">
        <f t="shared" si="523"/>
        <v>4809.67</v>
      </c>
      <c r="E1375" s="21">
        <f>VLOOKUP(A1374,[1]Plan1!$AY$80:$BA$314,3)</f>
        <v>4821.6899999999996</v>
      </c>
      <c r="F1375" s="121">
        <f t="shared" si="524"/>
        <v>42810</v>
      </c>
      <c r="G1375" s="100">
        <f t="shared" si="514"/>
        <v>2.4991319570779602E-3</v>
      </c>
      <c r="H1375" s="20">
        <f t="shared" si="525"/>
        <v>42842</v>
      </c>
      <c r="I1375" s="20">
        <f t="shared" si="515"/>
        <v>42842</v>
      </c>
      <c r="J1375" s="1">
        <f t="shared" si="512"/>
        <v>22</v>
      </c>
      <c r="K1375" s="1">
        <f t="shared" si="511"/>
        <v>18</v>
      </c>
      <c r="L1375" s="10">
        <f t="shared" si="516"/>
        <v>1.00204428</v>
      </c>
      <c r="M1375" s="22">
        <f t="shared" si="510"/>
        <v>1.0033000599999999</v>
      </c>
      <c r="N1375" s="22">
        <f t="shared" si="526"/>
        <v>1.2943413616334589</v>
      </c>
      <c r="O1375" s="10">
        <f t="shared" si="527"/>
        <v>1.29698735</v>
      </c>
      <c r="P1375" s="10">
        <f t="shared" si="517"/>
        <v>128401.74765</v>
      </c>
      <c r="Q1375" s="101">
        <f t="shared" si="518"/>
        <v>0</v>
      </c>
      <c r="R1375" s="102">
        <f t="shared" si="519"/>
        <v>0</v>
      </c>
      <c r="S1375" s="10">
        <f t="shared" si="520"/>
        <v>0</v>
      </c>
      <c r="T1375" s="17">
        <f t="shared" si="528"/>
        <v>7.9699999999999993E-2</v>
      </c>
      <c r="U1375" s="101">
        <f t="shared" si="507"/>
        <v>259</v>
      </c>
      <c r="V1375" s="101">
        <v>252</v>
      </c>
      <c r="W1375" s="22">
        <f t="shared" si="508"/>
        <v>1.0944332008976045</v>
      </c>
      <c r="X1375" s="18">
        <f t="shared" si="509"/>
        <v>12125.388031</v>
      </c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4"/>
      <c r="AJ1375" s="1"/>
      <c r="AK1375" s="20"/>
      <c r="AL1375" s="5"/>
      <c r="AM1375" s="1"/>
      <c r="AN1375" s="1"/>
      <c r="AO1375" s="1"/>
      <c r="AP1375" s="17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x14ac:dyDescent="0.2">
      <c r="A1376" s="114">
        <f t="shared" si="521"/>
        <v>42836</v>
      </c>
      <c r="B1376" s="98">
        <f t="shared" si="513"/>
        <v>140585.85388800001</v>
      </c>
      <c r="C1376" s="10">
        <f t="shared" si="522"/>
        <v>99000</v>
      </c>
      <c r="D1376" s="99">
        <f t="shared" si="523"/>
        <v>4809.67</v>
      </c>
      <c r="E1376" s="21">
        <f>VLOOKUP(A1375,[1]Plan1!$AY$80:$BA$314,3)</f>
        <v>4821.6899999999996</v>
      </c>
      <c r="F1376" s="121">
        <f t="shared" si="524"/>
        <v>42810</v>
      </c>
      <c r="G1376" s="100">
        <f t="shared" si="514"/>
        <v>2.4991319570779602E-3</v>
      </c>
      <c r="H1376" s="20">
        <f t="shared" si="525"/>
        <v>42842</v>
      </c>
      <c r="I1376" s="20">
        <f t="shared" si="515"/>
        <v>42842</v>
      </c>
      <c r="J1376" s="1">
        <f t="shared" si="512"/>
        <v>22</v>
      </c>
      <c r="K1376" s="1">
        <f t="shared" si="511"/>
        <v>19</v>
      </c>
      <c r="L1376" s="10">
        <f t="shared" si="516"/>
        <v>1.0021579700000001</v>
      </c>
      <c r="M1376" s="22">
        <f t="shared" si="510"/>
        <v>1.0033000599999999</v>
      </c>
      <c r="N1376" s="22">
        <f t="shared" si="526"/>
        <v>1.2943413616334589</v>
      </c>
      <c r="O1376" s="10">
        <f t="shared" si="527"/>
        <v>1.29713451</v>
      </c>
      <c r="P1376" s="10">
        <f t="shared" si="517"/>
        <v>128416.31649</v>
      </c>
      <c r="Q1376" s="101">
        <f t="shared" si="518"/>
        <v>0</v>
      </c>
      <c r="R1376" s="102">
        <f t="shared" si="519"/>
        <v>0</v>
      </c>
      <c r="S1376" s="10">
        <f t="shared" si="520"/>
        <v>0</v>
      </c>
      <c r="T1376" s="17">
        <f t="shared" si="528"/>
        <v>7.9699999999999993E-2</v>
      </c>
      <c r="U1376" s="101">
        <f t="shared" si="507"/>
        <v>260</v>
      </c>
      <c r="V1376" s="101">
        <v>252</v>
      </c>
      <c r="W1376" s="22">
        <f t="shared" si="508"/>
        <v>1.0947662861774827</v>
      </c>
      <c r="X1376" s="18">
        <f t="shared" si="509"/>
        <v>12169.537398</v>
      </c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4"/>
      <c r="AJ1376" s="1"/>
      <c r="AK1376" s="20"/>
      <c r="AL1376" s="5"/>
      <c r="AM1376" s="1"/>
      <c r="AN1376" s="1"/>
      <c r="AO1376" s="1"/>
      <c r="AP1376" s="17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x14ac:dyDescent="0.2">
      <c r="A1377" s="114">
        <f t="shared" si="521"/>
        <v>42837</v>
      </c>
      <c r="B1377" s="98">
        <f t="shared" si="513"/>
        <v>140644.59695900002</v>
      </c>
      <c r="C1377" s="10">
        <f t="shared" si="522"/>
        <v>99000</v>
      </c>
      <c r="D1377" s="99">
        <f t="shared" si="523"/>
        <v>4809.67</v>
      </c>
      <c r="E1377" s="21">
        <f>VLOOKUP(A1376,[1]Plan1!$AY$80:$BA$314,3)</f>
        <v>4821.6899999999996</v>
      </c>
      <c r="F1377" s="121">
        <f t="shared" si="524"/>
        <v>42810</v>
      </c>
      <c r="G1377" s="100">
        <f t="shared" si="514"/>
        <v>2.4991319570779602E-3</v>
      </c>
      <c r="H1377" s="20">
        <f t="shared" si="525"/>
        <v>42842</v>
      </c>
      <c r="I1377" s="20">
        <f t="shared" si="515"/>
        <v>42842</v>
      </c>
      <c r="J1377" s="1">
        <f t="shared" si="512"/>
        <v>22</v>
      </c>
      <c r="K1377" s="1">
        <f t="shared" si="511"/>
        <v>20</v>
      </c>
      <c r="L1377" s="10">
        <f t="shared" si="516"/>
        <v>1.00227168</v>
      </c>
      <c r="M1377" s="22">
        <f t="shared" si="510"/>
        <v>1.0033000599999999</v>
      </c>
      <c r="N1377" s="22">
        <f t="shared" si="526"/>
        <v>1.2943413616334589</v>
      </c>
      <c r="O1377" s="10">
        <f t="shared" si="527"/>
        <v>1.2972816899999999</v>
      </c>
      <c r="P1377" s="10">
        <f t="shared" si="517"/>
        <v>128430.88731000001</v>
      </c>
      <c r="Q1377" s="101">
        <f t="shared" si="518"/>
        <v>0</v>
      </c>
      <c r="R1377" s="102">
        <f t="shared" si="519"/>
        <v>0</v>
      </c>
      <c r="S1377" s="10">
        <f t="shared" si="520"/>
        <v>0</v>
      </c>
      <c r="T1377" s="17">
        <f t="shared" si="528"/>
        <v>7.9699999999999993E-2</v>
      </c>
      <c r="U1377" s="101">
        <f t="shared" si="507"/>
        <v>261</v>
      </c>
      <c r="V1377" s="101">
        <v>252</v>
      </c>
      <c r="W1377" s="22">
        <f t="shared" si="508"/>
        <v>1.0950994726062393</v>
      </c>
      <c r="X1377" s="18">
        <f t="shared" si="509"/>
        <v>12213.709649</v>
      </c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4"/>
      <c r="AJ1377" s="1"/>
      <c r="AK1377" s="20"/>
      <c r="AL1377" s="5"/>
      <c r="AM1377" s="1"/>
      <c r="AN1377" s="1"/>
      <c r="AO1377" s="1"/>
      <c r="AP1377" s="17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x14ac:dyDescent="0.2">
      <c r="A1378" s="114">
        <f t="shared" si="521"/>
        <v>42838</v>
      </c>
      <c r="B1378" s="98">
        <f t="shared" si="513"/>
        <v>140703.36273200001</v>
      </c>
      <c r="C1378" s="10">
        <f t="shared" si="522"/>
        <v>99000</v>
      </c>
      <c r="D1378" s="99">
        <f t="shared" si="523"/>
        <v>4809.67</v>
      </c>
      <c r="E1378" s="21">
        <f>VLOOKUP(A1377,[1]Plan1!$AY$80:$BA$314,3)</f>
        <v>4821.6899999999996</v>
      </c>
      <c r="F1378" s="121">
        <f t="shared" si="524"/>
        <v>42810</v>
      </c>
      <c r="G1378" s="100">
        <f t="shared" si="514"/>
        <v>2.4991319570779602E-3</v>
      </c>
      <c r="H1378" s="20">
        <f t="shared" si="525"/>
        <v>42842</v>
      </c>
      <c r="I1378" s="20">
        <f t="shared" si="515"/>
        <v>42842</v>
      </c>
      <c r="J1378" s="1">
        <f t="shared" si="512"/>
        <v>22</v>
      </c>
      <c r="K1378" s="1">
        <f t="shared" si="511"/>
        <v>21</v>
      </c>
      <c r="L1378" s="10">
        <f t="shared" si="516"/>
        <v>1.0023853899999999</v>
      </c>
      <c r="M1378" s="22">
        <f t="shared" si="510"/>
        <v>1.0033000599999999</v>
      </c>
      <c r="N1378" s="22">
        <f t="shared" si="526"/>
        <v>1.2943413616334589</v>
      </c>
      <c r="O1378" s="10">
        <f t="shared" si="527"/>
        <v>1.2974288700000001</v>
      </c>
      <c r="P1378" s="10">
        <f t="shared" si="517"/>
        <v>128445.45813</v>
      </c>
      <c r="Q1378" s="101">
        <f t="shared" si="518"/>
        <v>0</v>
      </c>
      <c r="R1378" s="102">
        <f t="shared" si="519"/>
        <v>0</v>
      </c>
      <c r="S1378" s="10">
        <f t="shared" si="520"/>
        <v>0</v>
      </c>
      <c r="T1378" s="17">
        <f t="shared" si="528"/>
        <v>7.9699999999999993E-2</v>
      </c>
      <c r="U1378" s="101">
        <f t="shared" si="507"/>
        <v>262</v>
      </c>
      <c r="V1378" s="101">
        <v>252</v>
      </c>
      <c r="W1378" s="22">
        <f t="shared" si="508"/>
        <v>1.0954327601838745</v>
      </c>
      <c r="X1378" s="18">
        <f t="shared" si="509"/>
        <v>12257.904602000001</v>
      </c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4"/>
      <c r="AJ1378" s="1"/>
      <c r="AK1378" s="20"/>
      <c r="AL1378" s="5"/>
      <c r="AM1378" s="1"/>
      <c r="AN1378" s="1"/>
      <c r="AO1378" s="1"/>
      <c r="AP1378" s="17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x14ac:dyDescent="0.2">
      <c r="A1379" s="114">
        <f t="shared" si="521"/>
        <v>42839</v>
      </c>
      <c r="B1379" s="98">
        <f t="shared" si="513"/>
        <v>140762.154465</v>
      </c>
      <c r="C1379" s="10">
        <f t="shared" si="522"/>
        <v>99000</v>
      </c>
      <c r="D1379" s="99">
        <f t="shared" si="523"/>
        <v>4809.67</v>
      </c>
      <c r="E1379" s="21">
        <f>VLOOKUP(A1378,[1]Plan1!$AY$80:$BA$314,3)</f>
        <v>4821.6899999999996</v>
      </c>
      <c r="F1379" s="121">
        <f t="shared" si="524"/>
        <v>42810</v>
      </c>
      <c r="G1379" s="100">
        <f t="shared" si="514"/>
        <v>2.4991319570779602E-3</v>
      </c>
      <c r="H1379" s="20">
        <f t="shared" si="525"/>
        <v>42842</v>
      </c>
      <c r="I1379" s="20">
        <f t="shared" si="515"/>
        <v>42842</v>
      </c>
      <c r="J1379" s="1">
        <f t="shared" si="512"/>
        <v>22</v>
      </c>
      <c r="K1379" s="1">
        <f t="shared" si="511"/>
        <v>22</v>
      </c>
      <c r="L1379" s="10">
        <f t="shared" si="516"/>
        <v>1.0024991299999999</v>
      </c>
      <c r="M1379" s="22">
        <f t="shared" si="510"/>
        <v>1.0033000599999999</v>
      </c>
      <c r="N1379" s="22">
        <f t="shared" si="526"/>
        <v>1.2943413616334589</v>
      </c>
      <c r="O1379" s="10">
        <f t="shared" si="527"/>
        <v>1.29757608</v>
      </c>
      <c r="P1379" s="10">
        <f t="shared" si="517"/>
        <v>128460.03191999999</v>
      </c>
      <c r="Q1379" s="101">
        <f t="shared" si="518"/>
        <v>0</v>
      </c>
      <c r="R1379" s="102">
        <f t="shared" si="519"/>
        <v>0</v>
      </c>
      <c r="S1379" s="10">
        <f t="shared" si="520"/>
        <v>0</v>
      </c>
      <c r="T1379" s="17">
        <f t="shared" si="528"/>
        <v>7.9699999999999993E-2</v>
      </c>
      <c r="U1379" s="101">
        <f t="shared" si="507"/>
        <v>263</v>
      </c>
      <c r="V1379" s="101">
        <v>252</v>
      </c>
      <c r="W1379" s="22">
        <f t="shared" si="508"/>
        <v>1.0957661489103878</v>
      </c>
      <c r="X1379" s="18">
        <f t="shared" si="509"/>
        <v>12302.122545</v>
      </c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4"/>
      <c r="AJ1379" s="1"/>
      <c r="AK1379" s="20"/>
      <c r="AL1379" s="5"/>
      <c r="AM1379" s="1"/>
      <c r="AN1379" s="1"/>
      <c r="AO1379" s="1"/>
      <c r="AP1379" s="17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x14ac:dyDescent="0.2">
      <c r="A1380" s="114">
        <f t="shared" si="521"/>
        <v>42840</v>
      </c>
      <c r="B1380" s="98">
        <f t="shared" si="513"/>
        <v>140762.154465</v>
      </c>
      <c r="C1380" s="10">
        <f t="shared" si="522"/>
        <v>99000</v>
      </c>
      <c r="D1380" s="99">
        <f t="shared" si="523"/>
        <v>4809.67</v>
      </c>
      <c r="E1380" s="21">
        <f>VLOOKUP(A1379,[1]Plan1!$AY$80:$BA$314,3)</f>
        <v>4821.6899999999996</v>
      </c>
      <c r="F1380" s="121">
        <f t="shared" si="524"/>
        <v>42810</v>
      </c>
      <c r="G1380" s="100">
        <f t="shared" si="514"/>
        <v>2.4991319570779602E-3</v>
      </c>
      <c r="H1380" s="20">
        <f t="shared" si="525"/>
        <v>42870</v>
      </c>
      <c r="I1380" s="20">
        <f t="shared" si="515"/>
        <v>42842</v>
      </c>
      <c r="J1380" s="1">
        <f t="shared" si="512"/>
        <v>22</v>
      </c>
      <c r="K1380" s="1">
        <f t="shared" si="511"/>
        <v>22</v>
      </c>
      <c r="L1380" s="10">
        <f t="shared" si="516"/>
        <v>1.0024991299999999</v>
      </c>
      <c r="M1380" s="22">
        <f t="shared" si="510"/>
        <v>1.0033000599999999</v>
      </c>
      <c r="N1380" s="22">
        <f t="shared" si="526"/>
        <v>1.2943413616334589</v>
      </c>
      <c r="O1380" s="10">
        <f t="shared" si="527"/>
        <v>1.29757608</v>
      </c>
      <c r="P1380" s="10">
        <f t="shared" si="517"/>
        <v>128460.03191999999</v>
      </c>
      <c r="Q1380" s="101">
        <f t="shared" si="518"/>
        <v>0</v>
      </c>
      <c r="R1380" s="102">
        <f t="shared" si="519"/>
        <v>0</v>
      </c>
      <c r="S1380" s="10">
        <f t="shared" si="520"/>
        <v>0</v>
      </c>
      <c r="T1380" s="17">
        <f t="shared" si="528"/>
        <v>7.9699999999999993E-2</v>
      </c>
      <c r="U1380" s="101">
        <f t="shared" si="507"/>
        <v>263</v>
      </c>
      <c r="V1380" s="101">
        <v>252</v>
      </c>
      <c r="W1380" s="22">
        <f t="shared" si="508"/>
        <v>1.0957661489103878</v>
      </c>
      <c r="X1380" s="18">
        <f t="shared" si="509"/>
        <v>12302.122545</v>
      </c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4"/>
      <c r="AJ1380" s="1"/>
      <c r="AK1380" s="20"/>
      <c r="AL1380" s="5"/>
      <c r="AM1380" s="1"/>
      <c r="AN1380" s="1"/>
      <c r="AO1380" s="1"/>
      <c r="AP1380" s="17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x14ac:dyDescent="0.2">
      <c r="A1381" s="114">
        <f t="shared" si="521"/>
        <v>42841</v>
      </c>
      <c r="B1381" s="98">
        <f t="shared" si="513"/>
        <v>140762.154465</v>
      </c>
      <c r="C1381" s="10">
        <f t="shared" si="522"/>
        <v>99000</v>
      </c>
      <c r="D1381" s="99">
        <f t="shared" si="523"/>
        <v>4809.67</v>
      </c>
      <c r="E1381" s="21">
        <f>VLOOKUP(A1380,[1]Plan1!$AY$80:$BA$314,3)</f>
        <v>4821.6899999999996</v>
      </c>
      <c r="F1381" s="121">
        <f t="shared" si="524"/>
        <v>42810</v>
      </c>
      <c r="G1381" s="100">
        <f t="shared" si="514"/>
        <v>2.4991319570779602E-3</v>
      </c>
      <c r="H1381" s="20">
        <f t="shared" si="525"/>
        <v>42870</v>
      </c>
      <c r="I1381" s="20">
        <f t="shared" si="515"/>
        <v>42842</v>
      </c>
      <c r="J1381" s="1">
        <f t="shared" si="512"/>
        <v>22</v>
      </c>
      <c r="K1381" s="1">
        <f t="shared" si="511"/>
        <v>22</v>
      </c>
      <c r="L1381" s="10">
        <f t="shared" si="516"/>
        <v>1.0024991299999999</v>
      </c>
      <c r="M1381" s="22">
        <f t="shared" si="510"/>
        <v>1.0033000599999999</v>
      </c>
      <c r="N1381" s="22">
        <f t="shared" si="526"/>
        <v>1.2943413616334589</v>
      </c>
      <c r="O1381" s="10">
        <f t="shared" si="527"/>
        <v>1.29757608</v>
      </c>
      <c r="P1381" s="10">
        <f t="shared" si="517"/>
        <v>128460.03191999999</v>
      </c>
      <c r="Q1381" s="101">
        <f t="shared" si="518"/>
        <v>0</v>
      </c>
      <c r="R1381" s="102">
        <f t="shared" si="519"/>
        <v>0</v>
      </c>
      <c r="S1381" s="10">
        <f t="shared" si="520"/>
        <v>0</v>
      </c>
      <c r="T1381" s="17">
        <f t="shared" si="528"/>
        <v>7.9699999999999993E-2</v>
      </c>
      <c r="U1381" s="101">
        <f t="shared" ref="U1381:U1444" si="529">IF(Q1380&gt;0,1,IF(K1381=K1380,U1380,U1380+1))</f>
        <v>263</v>
      </c>
      <c r="V1381" s="101">
        <v>252</v>
      </c>
      <c r="W1381" s="22">
        <f t="shared" si="508"/>
        <v>1.0957661489103878</v>
      </c>
      <c r="X1381" s="18">
        <f t="shared" si="509"/>
        <v>12302.122545</v>
      </c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4"/>
      <c r="AJ1381" s="1"/>
      <c r="AK1381" s="20"/>
      <c r="AL1381" s="5"/>
      <c r="AM1381" s="1"/>
      <c r="AN1381" s="1"/>
      <c r="AO1381" s="1"/>
      <c r="AP1381" s="17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x14ac:dyDescent="0.2">
      <c r="A1382" s="114">
        <f t="shared" si="521"/>
        <v>42842</v>
      </c>
      <c r="B1382" s="98">
        <f t="shared" si="513"/>
        <v>140762.154465</v>
      </c>
      <c r="C1382" s="10">
        <f t="shared" si="522"/>
        <v>99000</v>
      </c>
      <c r="D1382" s="99">
        <f t="shared" si="523"/>
        <v>4809.67</v>
      </c>
      <c r="E1382" s="21">
        <f>VLOOKUP(A1381,[1]Plan1!$AY$80:$BA$314,3)</f>
        <v>4821.6899999999996</v>
      </c>
      <c r="F1382" s="121">
        <f t="shared" si="524"/>
        <v>42810</v>
      </c>
      <c r="G1382" s="100">
        <f t="shared" si="514"/>
        <v>2.4991319570779602E-3</v>
      </c>
      <c r="H1382" s="20">
        <f t="shared" si="525"/>
        <v>42870</v>
      </c>
      <c r="I1382" s="20">
        <f t="shared" si="515"/>
        <v>42842</v>
      </c>
      <c r="J1382" s="1">
        <f t="shared" si="512"/>
        <v>22</v>
      </c>
      <c r="K1382" s="1">
        <f t="shared" si="511"/>
        <v>22</v>
      </c>
      <c r="L1382" s="10">
        <f t="shared" si="516"/>
        <v>1.0024991299999999</v>
      </c>
      <c r="M1382" s="22">
        <f t="shared" si="510"/>
        <v>1.0033000599999999</v>
      </c>
      <c r="N1382" s="22">
        <f t="shared" si="526"/>
        <v>1.2943413616334589</v>
      </c>
      <c r="O1382" s="10">
        <f t="shared" si="527"/>
        <v>1.29757608</v>
      </c>
      <c r="P1382" s="10">
        <f t="shared" si="517"/>
        <v>128460.03191999999</v>
      </c>
      <c r="Q1382" s="101">
        <f t="shared" si="518"/>
        <v>0</v>
      </c>
      <c r="R1382" s="102">
        <f t="shared" si="519"/>
        <v>0</v>
      </c>
      <c r="S1382" s="10">
        <f t="shared" si="520"/>
        <v>0</v>
      </c>
      <c r="T1382" s="17">
        <f t="shared" si="528"/>
        <v>7.9699999999999993E-2</v>
      </c>
      <c r="U1382" s="101">
        <f t="shared" si="529"/>
        <v>263</v>
      </c>
      <c r="V1382" s="101">
        <v>252</v>
      </c>
      <c r="W1382" s="22">
        <f t="shared" si="508"/>
        <v>1.0957661489103878</v>
      </c>
      <c r="X1382" s="18">
        <f t="shared" si="509"/>
        <v>12302.122545</v>
      </c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4"/>
      <c r="AJ1382" s="1"/>
      <c r="AK1382" s="20"/>
      <c r="AL1382" s="5"/>
      <c r="AM1382" s="1"/>
      <c r="AN1382" s="1"/>
      <c r="AO1382" s="1"/>
      <c r="AP1382" s="17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x14ac:dyDescent="0.2">
      <c r="A1383" s="114">
        <f t="shared" si="521"/>
        <v>42843</v>
      </c>
      <c r="B1383" s="98">
        <f t="shared" si="513"/>
        <v>140815.93833899999</v>
      </c>
      <c r="C1383" s="10">
        <f t="shared" si="522"/>
        <v>99000</v>
      </c>
      <c r="D1383" s="99">
        <f t="shared" si="523"/>
        <v>4821.6899999999996</v>
      </c>
      <c r="E1383" s="21">
        <f>VLOOKUP(A1382,[1]Plan1!$AY$80:$BA$314,3)</f>
        <v>4828.4399999999996</v>
      </c>
      <c r="F1383" s="121">
        <f t="shared" si="524"/>
        <v>42843</v>
      </c>
      <c r="G1383" s="100">
        <f t="shared" si="514"/>
        <v>1.3999240930047119E-3</v>
      </c>
      <c r="H1383" s="20">
        <f t="shared" si="525"/>
        <v>42870</v>
      </c>
      <c r="I1383" s="20">
        <f t="shared" si="515"/>
        <v>42870</v>
      </c>
      <c r="J1383" s="1">
        <f t="shared" si="512"/>
        <v>18</v>
      </c>
      <c r="K1383" s="1">
        <f t="shared" si="511"/>
        <v>1</v>
      </c>
      <c r="L1383" s="10">
        <f t="shared" si="516"/>
        <v>1.0000777199999999</v>
      </c>
      <c r="M1383" s="22">
        <f t="shared" si="510"/>
        <v>1.0024991299999999</v>
      </c>
      <c r="N1383" s="22">
        <f t="shared" si="526"/>
        <v>1.2975760889605579</v>
      </c>
      <c r="O1383" s="10">
        <f t="shared" si="527"/>
        <v>1.29767693</v>
      </c>
      <c r="P1383" s="10">
        <f t="shared" si="517"/>
        <v>128470.01607</v>
      </c>
      <c r="Q1383" s="101">
        <f t="shared" si="518"/>
        <v>0</v>
      </c>
      <c r="R1383" s="102">
        <f t="shared" si="519"/>
        <v>0</v>
      </c>
      <c r="S1383" s="10">
        <f t="shared" si="520"/>
        <v>0</v>
      </c>
      <c r="T1383" s="17">
        <f t="shared" si="528"/>
        <v>7.9699999999999993E-2</v>
      </c>
      <c r="U1383" s="101">
        <f t="shared" si="529"/>
        <v>264</v>
      </c>
      <c r="V1383" s="101">
        <v>252</v>
      </c>
      <c r="W1383" s="22">
        <f t="shared" si="508"/>
        <v>1.0960996397972687</v>
      </c>
      <c r="X1383" s="18">
        <f t="shared" si="509"/>
        <v>12345.922269000001</v>
      </c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4"/>
      <c r="AJ1383" s="1"/>
      <c r="AK1383" s="20"/>
      <c r="AL1383" s="5"/>
      <c r="AM1383" s="1"/>
      <c r="AN1383" s="1"/>
      <c r="AO1383" s="1"/>
      <c r="AP1383" s="17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x14ac:dyDescent="0.2">
      <c r="A1384" s="114">
        <f t="shared" si="521"/>
        <v>42844</v>
      </c>
      <c r="B1384" s="98">
        <f t="shared" si="513"/>
        <v>140869.743082</v>
      </c>
      <c r="C1384" s="10">
        <f t="shared" si="522"/>
        <v>99000</v>
      </c>
      <c r="D1384" s="99">
        <f t="shared" si="523"/>
        <v>4821.6899999999996</v>
      </c>
      <c r="E1384" s="21">
        <f>VLOOKUP(A1383,[1]Plan1!$AY$80:$BA$314,3)</f>
        <v>4828.4399999999996</v>
      </c>
      <c r="F1384" s="121">
        <f t="shared" si="524"/>
        <v>42843</v>
      </c>
      <c r="G1384" s="100">
        <f t="shared" si="514"/>
        <v>1.3999240930047119E-3</v>
      </c>
      <c r="H1384" s="20">
        <f t="shared" si="525"/>
        <v>42870</v>
      </c>
      <c r="I1384" s="20">
        <f t="shared" si="515"/>
        <v>42870</v>
      </c>
      <c r="J1384" s="1">
        <f t="shared" si="512"/>
        <v>18</v>
      </c>
      <c r="K1384" s="1">
        <f t="shared" si="511"/>
        <v>2</v>
      </c>
      <c r="L1384" s="10">
        <f t="shared" si="516"/>
        <v>1.0001554500000001</v>
      </c>
      <c r="M1384" s="22">
        <f t="shared" si="510"/>
        <v>1.0024991299999999</v>
      </c>
      <c r="N1384" s="22">
        <f t="shared" si="526"/>
        <v>1.2975760889605579</v>
      </c>
      <c r="O1384" s="10">
        <f t="shared" si="527"/>
        <v>1.29777779</v>
      </c>
      <c r="P1384" s="10">
        <f t="shared" si="517"/>
        <v>128480.00121</v>
      </c>
      <c r="Q1384" s="101">
        <f t="shared" si="518"/>
        <v>0</v>
      </c>
      <c r="R1384" s="102">
        <f t="shared" si="519"/>
        <v>0</v>
      </c>
      <c r="S1384" s="10">
        <f t="shared" si="520"/>
        <v>0</v>
      </c>
      <c r="T1384" s="17">
        <f t="shared" si="528"/>
        <v>7.9699999999999993E-2</v>
      </c>
      <c r="U1384" s="101">
        <f t="shared" si="529"/>
        <v>265</v>
      </c>
      <c r="V1384" s="101">
        <v>252</v>
      </c>
      <c r="W1384" s="22">
        <f t="shared" si="508"/>
        <v>1.0964332328445168</v>
      </c>
      <c r="X1384" s="18">
        <f t="shared" si="509"/>
        <v>12389.741872000001</v>
      </c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4"/>
      <c r="AJ1384" s="1"/>
      <c r="AK1384" s="20"/>
      <c r="AL1384" s="5"/>
      <c r="AM1384" s="1"/>
      <c r="AN1384" s="1"/>
      <c r="AO1384" s="1"/>
      <c r="AP1384" s="17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x14ac:dyDescent="0.2">
      <c r="A1385" s="114">
        <f t="shared" si="521"/>
        <v>42845</v>
      </c>
      <c r="B1385" s="98">
        <f t="shared" si="513"/>
        <v>140923.567354</v>
      </c>
      <c r="C1385" s="10">
        <f t="shared" si="522"/>
        <v>99000</v>
      </c>
      <c r="D1385" s="99">
        <f t="shared" si="523"/>
        <v>4821.6899999999996</v>
      </c>
      <c r="E1385" s="21">
        <f>VLOOKUP(A1384,[1]Plan1!$AY$80:$BA$314,3)</f>
        <v>4828.4399999999996</v>
      </c>
      <c r="F1385" s="121">
        <f t="shared" si="524"/>
        <v>42843</v>
      </c>
      <c r="G1385" s="100">
        <f t="shared" si="514"/>
        <v>1.3999240930047119E-3</v>
      </c>
      <c r="H1385" s="20">
        <f t="shared" si="525"/>
        <v>42870</v>
      </c>
      <c r="I1385" s="20">
        <f t="shared" si="515"/>
        <v>42870</v>
      </c>
      <c r="J1385" s="1">
        <f t="shared" si="512"/>
        <v>18</v>
      </c>
      <c r="K1385" s="1">
        <f t="shared" si="511"/>
        <v>3</v>
      </c>
      <c r="L1385" s="10">
        <f t="shared" si="516"/>
        <v>1.0002331799999999</v>
      </c>
      <c r="M1385" s="22">
        <f t="shared" si="510"/>
        <v>1.0024991299999999</v>
      </c>
      <c r="N1385" s="22">
        <f t="shared" si="526"/>
        <v>1.2975760889605579</v>
      </c>
      <c r="O1385" s="10">
        <f t="shared" si="527"/>
        <v>1.2978786499999999</v>
      </c>
      <c r="P1385" s="10">
        <f t="shared" si="517"/>
        <v>128489.98635000001</v>
      </c>
      <c r="Q1385" s="101">
        <f t="shared" si="518"/>
        <v>0</v>
      </c>
      <c r="R1385" s="102">
        <f t="shared" si="519"/>
        <v>0</v>
      </c>
      <c r="S1385" s="10">
        <f t="shared" si="520"/>
        <v>0</v>
      </c>
      <c r="T1385" s="17">
        <f t="shared" si="528"/>
        <v>7.9699999999999993E-2</v>
      </c>
      <c r="U1385" s="101">
        <f t="shared" si="529"/>
        <v>266</v>
      </c>
      <c r="V1385" s="101">
        <v>252</v>
      </c>
      <c r="W1385" s="22">
        <f t="shared" ref="W1385:W1448" si="530">ROUND((1+T1385)^TRUNC((U1385/V1385),9),9)*ROUND((W$1000/((8625.3/P$1000)+1)),9)</f>
        <v>1.0967669260291548</v>
      </c>
      <c r="X1385" s="18">
        <f t="shared" ref="X1385:X1448" si="531">TRUNC((P1385*(W1385-1)),6)</f>
        <v>12433.581004</v>
      </c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4"/>
      <c r="AJ1385" s="1"/>
      <c r="AK1385" s="20"/>
      <c r="AL1385" s="5"/>
      <c r="AM1385" s="1"/>
      <c r="AN1385" s="1"/>
      <c r="AO1385" s="1"/>
      <c r="AP1385" s="17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x14ac:dyDescent="0.2">
      <c r="A1386" s="114">
        <f t="shared" si="521"/>
        <v>42846</v>
      </c>
      <c r="B1386" s="98">
        <f t="shared" si="513"/>
        <v>140977.41359000001</v>
      </c>
      <c r="C1386" s="10">
        <f t="shared" si="522"/>
        <v>99000</v>
      </c>
      <c r="D1386" s="99">
        <f t="shared" si="523"/>
        <v>4821.6899999999996</v>
      </c>
      <c r="E1386" s="21">
        <f>VLOOKUP(A1385,[1]Plan1!$AY$80:$BA$314,3)</f>
        <v>4828.4399999999996</v>
      </c>
      <c r="F1386" s="121">
        <f t="shared" si="524"/>
        <v>42843</v>
      </c>
      <c r="G1386" s="100">
        <f t="shared" si="514"/>
        <v>1.3999240930047119E-3</v>
      </c>
      <c r="H1386" s="20">
        <f t="shared" si="525"/>
        <v>42870</v>
      </c>
      <c r="I1386" s="20">
        <f t="shared" si="515"/>
        <v>42870</v>
      </c>
      <c r="J1386" s="1">
        <f t="shared" si="512"/>
        <v>18</v>
      </c>
      <c r="K1386" s="1">
        <f t="shared" si="511"/>
        <v>4</v>
      </c>
      <c r="L1386" s="10">
        <f t="shared" si="516"/>
        <v>1.00031092</v>
      </c>
      <c r="M1386" s="22">
        <f t="shared" ref="M1386:M1449" si="532">IF(I1386&gt;I1385,L1385,M1385)</f>
        <v>1.0024991299999999</v>
      </c>
      <c r="N1386" s="22">
        <f t="shared" si="526"/>
        <v>1.2975760889605579</v>
      </c>
      <c r="O1386" s="10">
        <f t="shared" si="527"/>
        <v>1.2979795300000001</v>
      </c>
      <c r="P1386" s="10">
        <f t="shared" si="517"/>
        <v>128499.97347</v>
      </c>
      <c r="Q1386" s="101">
        <f t="shared" si="518"/>
        <v>0</v>
      </c>
      <c r="R1386" s="102">
        <f t="shared" si="519"/>
        <v>0</v>
      </c>
      <c r="S1386" s="10">
        <f t="shared" si="520"/>
        <v>0</v>
      </c>
      <c r="T1386" s="17">
        <f t="shared" si="528"/>
        <v>7.9699999999999993E-2</v>
      </c>
      <c r="U1386" s="101">
        <f t="shared" si="529"/>
        <v>267</v>
      </c>
      <c r="V1386" s="101">
        <v>252</v>
      </c>
      <c r="W1386" s="22">
        <f t="shared" si="530"/>
        <v>1.0971007213741599</v>
      </c>
      <c r="X1386" s="18">
        <f t="shared" si="531"/>
        <v>12477.440119999999</v>
      </c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4"/>
      <c r="AJ1386" s="1"/>
      <c r="AK1386" s="20"/>
      <c r="AL1386" s="5"/>
      <c r="AM1386" s="1"/>
      <c r="AN1386" s="1"/>
      <c r="AO1386" s="1"/>
      <c r="AP1386" s="17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x14ac:dyDescent="0.2">
      <c r="A1387" s="114">
        <f t="shared" si="521"/>
        <v>42847</v>
      </c>
      <c r="B1387" s="98">
        <f t="shared" si="513"/>
        <v>140977.41359000001</v>
      </c>
      <c r="C1387" s="10">
        <f t="shared" si="522"/>
        <v>99000</v>
      </c>
      <c r="D1387" s="99">
        <f t="shared" si="523"/>
        <v>4821.6899999999996</v>
      </c>
      <c r="E1387" s="21">
        <f>VLOOKUP(A1386,[1]Plan1!$AY$80:$BA$314,3)</f>
        <v>4828.4399999999996</v>
      </c>
      <c r="F1387" s="121">
        <f t="shared" si="524"/>
        <v>42843</v>
      </c>
      <c r="G1387" s="100">
        <f t="shared" si="514"/>
        <v>1.3999240930047119E-3</v>
      </c>
      <c r="H1387" s="20">
        <f t="shared" si="525"/>
        <v>42870</v>
      </c>
      <c r="I1387" s="20">
        <f t="shared" si="515"/>
        <v>42870</v>
      </c>
      <c r="J1387" s="1">
        <f t="shared" si="512"/>
        <v>18</v>
      </c>
      <c r="K1387" s="1">
        <f t="shared" ref="K1387:K1450" si="533">(J1387-(NETWORKDAYS(A1387,I1387,AK$118:AK$502)-1))</f>
        <v>4</v>
      </c>
      <c r="L1387" s="10">
        <f t="shared" si="516"/>
        <v>1.00031092</v>
      </c>
      <c r="M1387" s="22">
        <f t="shared" si="532"/>
        <v>1.0024991299999999</v>
      </c>
      <c r="N1387" s="22">
        <f t="shared" si="526"/>
        <v>1.2975760889605579</v>
      </c>
      <c r="O1387" s="10">
        <f t="shared" si="527"/>
        <v>1.2979795300000001</v>
      </c>
      <c r="P1387" s="10">
        <f t="shared" si="517"/>
        <v>128499.97347</v>
      </c>
      <c r="Q1387" s="101">
        <f t="shared" si="518"/>
        <v>0</v>
      </c>
      <c r="R1387" s="102">
        <f t="shared" si="519"/>
        <v>0</v>
      </c>
      <c r="S1387" s="10">
        <f t="shared" si="520"/>
        <v>0</v>
      </c>
      <c r="T1387" s="17">
        <f t="shared" si="528"/>
        <v>7.9699999999999993E-2</v>
      </c>
      <c r="U1387" s="101">
        <f t="shared" si="529"/>
        <v>267</v>
      </c>
      <c r="V1387" s="101">
        <v>252</v>
      </c>
      <c r="W1387" s="22">
        <f t="shared" si="530"/>
        <v>1.0971007213741599</v>
      </c>
      <c r="X1387" s="18">
        <f t="shared" si="531"/>
        <v>12477.440119999999</v>
      </c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4"/>
      <c r="AJ1387" s="1"/>
      <c r="AK1387" s="20"/>
      <c r="AL1387" s="5"/>
      <c r="AM1387" s="1"/>
      <c r="AN1387" s="1"/>
      <c r="AO1387" s="1"/>
      <c r="AP1387" s="17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x14ac:dyDescent="0.2">
      <c r="A1388" s="114">
        <f t="shared" si="521"/>
        <v>42848</v>
      </c>
      <c r="B1388" s="98">
        <f t="shared" si="513"/>
        <v>140977.41359000001</v>
      </c>
      <c r="C1388" s="10">
        <f t="shared" si="522"/>
        <v>99000</v>
      </c>
      <c r="D1388" s="99">
        <f t="shared" si="523"/>
        <v>4821.6899999999996</v>
      </c>
      <c r="E1388" s="21">
        <f>VLOOKUP(A1387,[1]Plan1!$AY$80:$BA$314,3)</f>
        <v>4828.4399999999996</v>
      </c>
      <c r="F1388" s="121">
        <f t="shared" si="524"/>
        <v>42843</v>
      </c>
      <c r="G1388" s="100">
        <f t="shared" si="514"/>
        <v>1.3999240930047119E-3</v>
      </c>
      <c r="H1388" s="20">
        <f t="shared" si="525"/>
        <v>42870</v>
      </c>
      <c r="I1388" s="20">
        <f t="shared" si="515"/>
        <v>42870</v>
      </c>
      <c r="J1388" s="1">
        <f t="shared" si="512"/>
        <v>18</v>
      </c>
      <c r="K1388" s="1">
        <f t="shared" si="533"/>
        <v>4</v>
      </c>
      <c r="L1388" s="10">
        <f t="shared" si="516"/>
        <v>1.00031092</v>
      </c>
      <c r="M1388" s="22">
        <f t="shared" si="532"/>
        <v>1.0024991299999999</v>
      </c>
      <c r="N1388" s="22">
        <f t="shared" si="526"/>
        <v>1.2975760889605579</v>
      </c>
      <c r="O1388" s="10">
        <f t="shared" si="527"/>
        <v>1.2979795300000001</v>
      </c>
      <c r="P1388" s="10">
        <f t="shared" si="517"/>
        <v>128499.97347</v>
      </c>
      <c r="Q1388" s="101">
        <f t="shared" si="518"/>
        <v>0</v>
      </c>
      <c r="R1388" s="102">
        <f t="shared" si="519"/>
        <v>0</v>
      </c>
      <c r="S1388" s="10">
        <f t="shared" si="520"/>
        <v>0</v>
      </c>
      <c r="T1388" s="17">
        <f t="shared" si="528"/>
        <v>7.9699999999999993E-2</v>
      </c>
      <c r="U1388" s="101">
        <f t="shared" si="529"/>
        <v>267</v>
      </c>
      <c r="V1388" s="101">
        <v>252</v>
      </c>
      <c r="W1388" s="22">
        <f t="shared" si="530"/>
        <v>1.0971007213741599</v>
      </c>
      <c r="X1388" s="18">
        <f t="shared" si="531"/>
        <v>12477.440119999999</v>
      </c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4"/>
      <c r="AJ1388" s="1"/>
      <c r="AK1388" s="20"/>
      <c r="AL1388" s="5"/>
      <c r="AM1388" s="1"/>
      <c r="AN1388" s="1"/>
      <c r="AO1388" s="1"/>
      <c r="AP1388" s="17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x14ac:dyDescent="0.2">
      <c r="A1389" s="114">
        <f t="shared" si="521"/>
        <v>42849</v>
      </c>
      <c r="B1389" s="98">
        <f t="shared" si="513"/>
        <v>140977.41359000001</v>
      </c>
      <c r="C1389" s="10">
        <f t="shared" si="522"/>
        <v>99000</v>
      </c>
      <c r="D1389" s="99">
        <f t="shared" si="523"/>
        <v>4821.6899999999996</v>
      </c>
      <c r="E1389" s="21">
        <f>VLOOKUP(A1388,[1]Plan1!$AY$80:$BA$314,3)</f>
        <v>4828.4399999999996</v>
      </c>
      <c r="F1389" s="121">
        <f t="shared" si="524"/>
        <v>42843</v>
      </c>
      <c r="G1389" s="100">
        <f t="shared" si="514"/>
        <v>1.3999240930047119E-3</v>
      </c>
      <c r="H1389" s="20">
        <f t="shared" si="525"/>
        <v>42870</v>
      </c>
      <c r="I1389" s="20">
        <f t="shared" si="515"/>
        <v>42870</v>
      </c>
      <c r="J1389" s="1">
        <f t="shared" si="512"/>
        <v>18</v>
      </c>
      <c r="K1389" s="1">
        <f t="shared" si="533"/>
        <v>4</v>
      </c>
      <c r="L1389" s="10">
        <f t="shared" si="516"/>
        <v>1.00031092</v>
      </c>
      <c r="M1389" s="22">
        <f t="shared" si="532"/>
        <v>1.0024991299999999</v>
      </c>
      <c r="N1389" s="22">
        <f t="shared" si="526"/>
        <v>1.2975760889605579</v>
      </c>
      <c r="O1389" s="10">
        <f t="shared" si="527"/>
        <v>1.2979795300000001</v>
      </c>
      <c r="P1389" s="10">
        <f t="shared" si="517"/>
        <v>128499.97347</v>
      </c>
      <c r="Q1389" s="101">
        <f t="shared" si="518"/>
        <v>0</v>
      </c>
      <c r="R1389" s="102">
        <f t="shared" si="519"/>
        <v>0</v>
      </c>
      <c r="S1389" s="10">
        <f t="shared" si="520"/>
        <v>0</v>
      </c>
      <c r="T1389" s="17">
        <f t="shared" si="528"/>
        <v>7.9699999999999993E-2</v>
      </c>
      <c r="U1389" s="101">
        <f t="shared" si="529"/>
        <v>267</v>
      </c>
      <c r="V1389" s="101">
        <v>252</v>
      </c>
      <c r="W1389" s="22">
        <f t="shared" si="530"/>
        <v>1.0971007213741599</v>
      </c>
      <c r="X1389" s="18">
        <f t="shared" si="531"/>
        <v>12477.440119999999</v>
      </c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4"/>
      <c r="AJ1389" s="1"/>
      <c r="AK1389" s="20"/>
      <c r="AL1389" s="5"/>
      <c r="AM1389" s="1"/>
      <c r="AN1389" s="1"/>
      <c r="AO1389" s="1"/>
      <c r="AP1389" s="17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x14ac:dyDescent="0.2">
      <c r="A1390" s="114">
        <f t="shared" si="521"/>
        <v>42850</v>
      </c>
      <c r="B1390" s="98">
        <f t="shared" si="513"/>
        <v>141031.279622</v>
      </c>
      <c r="C1390" s="10">
        <f t="shared" si="522"/>
        <v>99000</v>
      </c>
      <c r="D1390" s="99">
        <f t="shared" si="523"/>
        <v>4821.6899999999996</v>
      </c>
      <c r="E1390" s="21">
        <f>VLOOKUP(A1389,[1]Plan1!$AY$80:$BA$314,3)</f>
        <v>4828.4399999999996</v>
      </c>
      <c r="F1390" s="121">
        <f t="shared" si="524"/>
        <v>42843</v>
      </c>
      <c r="G1390" s="100">
        <f t="shared" si="514"/>
        <v>1.3999240930047119E-3</v>
      </c>
      <c r="H1390" s="20">
        <f t="shared" si="525"/>
        <v>42870</v>
      </c>
      <c r="I1390" s="20">
        <f t="shared" si="515"/>
        <v>42870</v>
      </c>
      <c r="J1390" s="1">
        <f t="shared" si="512"/>
        <v>18</v>
      </c>
      <c r="K1390" s="1">
        <f t="shared" si="533"/>
        <v>5</v>
      </c>
      <c r="L1390" s="10">
        <f t="shared" si="516"/>
        <v>1.00038867</v>
      </c>
      <c r="M1390" s="22">
        <f t="shared" si="532"/>
        <v>1.0024991299999999</v>
      </c>
      <c r="N1390" s="22">
        <f t="shared" si="526"/>
        <v>1.2975760889605579</v>
      </c>
      <c r="O1390" s="10">
        <f t="shared" si="527"/>
        <v>1.2980804100000001</v>
      </c>
      <c r="P1390" s="10">
        <f t="shared" si="517"/>
        <v>128509.96059</v>
      </c>
      <c r="Q1390" s="101">
        <f t="shared" si="518"/>
        <v>0</v>
      </c>
      <c r="R1390" s="102">
        <f t="shared" si="519"/>
        <v>0</v>
      </c>
      <c r="S1390" s="10">
        <f t="shared" si="520"/>
        <v>0</v>
      </c>
      <c r="T1390" s="17">
        <f t="shared" si="528"/>
        <v>7.9699999999999993E-2</v>
      </c>
      <c r="U1390" s="101">
        <f t="shared" si="529"/>
        <v>268</v>
      </c>
      <c r="V1390" s="101">
        <v>252</v>
      </c>
      <c r="W1390" s="22">
        <f t="shared" si="530"/>
        <v>1.0974346188795323</v>
      </c>
      <c r="X1390" s="18">
        <f t="shared" si="531"/>
        <v>12521.319031999999</v>
      </c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4"/>
      <c r="AJ1390" s="1"/>
      <c r="AK1390" s="20"/>
      <c r="AL1390" s="5"/>
      <c r="AM1390" s="1"/>
      <c r="AN1390" s="1"/>
      <c r="AO1390" s="1"/>
      <c r="AP1390" s="17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x14ac:dyDescent="0.2">
      <c r="A1391" s="114">
        <f t="shared" si="521"/>
        <v>42851</v>
      </c>
      <c r="B1391" s="98">
        <f t="shared" si="513"/>
        <v>141085.166279</v>
      </c>
      <c r="C1391" s="10">
        <f t="shared" si="522"/>
        <v>99000</v>
      </c>
      <c r="D1391" s="99">
        <f t="shared" si="523"/>
        <v>4821.6899999999996</v>
      </c>
      <c r="E1391" s="21">
        <f>VLOOKUP(A1390,[1]Plan1!$AY$80:$BA$314,3)</f>
        <v>4828.4399999999996</v>
      </c>
      <c r="F1391" s="121">
        <f t="shared" si="524"/>
        <v>42843</v>
      </c>
      <c r="G1391" s="100">
        <f t="shared" si="514"/>
        <v>1.3999240930047119E-3</v>
      </c>
      <c r="H1391" s="20">
        <f t="shared" si="525"/>
        <v>42870</v>
      </c>
      <c r="I1391" s="20">
        <f t="shared" si="515"/>
        <v>42870</v>
      </c>
      <c r="J1391" s="1">
        <f t="shared" si="512"/>
        <v>18</v>
      </c>
      <c r="K1391" s="1">
        <f t="shared" si="533"/>
        <v>6</v>
      </c>
      <c r="L1391" s="10">
        <f t="shared" si="516"/>
        <v>1.00046642</v>
      </c>
      <c r="M1391" s="22">
        <f t="shared" si="532"/>
        <v>1.0024991299999999</v>
      </c>
      <c r="N1391" s="22">
        <f t="shared" si="526"/>
        <v>1.2975760889605579</v>
      </c>
      <c r="O1391" s="10">
        <f t="shared" si="527"/>
        <v>1.2981813</v>
      </c>
      <c r="P1391" s="10">
        <f t="shared" si="517"/>
        <v>128519.94869999999</v>
      </c>
      <c r="Q1391" s="101">
        <f t="shared" si="518"/>
        <v>0</v>
      </c>
      <c r="R1391" s="102">
        <f t="shared" si="519"/>
        <v>0</v>
      </c>
      <c r="S1391" s="10">
        <f t="shared" si="520"/>
        <v>0</v>
      </c>
      <c r="T1391" s="17">
        <f t="shared" si="528"/>
        <v>7.9699999999999993E-2</v>
      </c>
      <c r="U1391" s="101">
        <f t="shared" si="529"/>
        <v>269</v>
      </c>
      <c r="V1391" s="101">
        <v>252</v>
      </c>
      <c r="W1391" s="22">
        <f t="shared" si="530"/>
        <v>1.0977686165222944</v>
      </c>
      <c r="X1391" s="18">
        <f t="shared" si="531"/>
        <v>12565.217579</v>
      </c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4"/>
      <c r="AJ1391" s="1"/>
      <c r="AK1391" s="20"/>
      <c r="AL1391" s="5"/>
      <c r="AM1391" s="1"/>
      <c r="AN1391" s="1"/>
      <c r="AO1391" s="1"/>
      <c r="AP1391" s="17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x14ac:dyDescent="0.2">
      <c r="A1392" s="114">
        <f t="shared" si="521"/>
        <v>42852</v>
      </c>
      <c r="B1392" s="98">
        <f t="shared" si="513"/>
        <v>141139.07395699999</v>
      </c>
      <c r="C1392" s="10">
        <f t="shared" si="522"/>
        <v>99000</v>
      </c>
      <c r="D1392" s="99">
        <f t="shared" si="523"/>
        <v>4821.6899999999996</v>
      </c>
      <c r="E1392" s="21">
        <f>VLOOKUP(A1391,[1]Plan1!$AY$80:$BA$314,3)</f>
        <v>4828.4399999999996</v>
      </c>
      <c r="F1392" s="121">
        <f t="shared" si="524"/>
        <v>42843</v>
      </c>
      <c r="G1392" s="100">
        <f t="shared" si="514"/>
        <v>1.3999240930047119E-3</v>
      </c>
      <c r="H1392" s="20">
        <f t="shared" si="525"/>
        <v>42870</v>
      </c>
      <c r="I1392" s="20">
        <f t="shared" si="515"/>
        <v>42870</v>
      </c>
      <c r="J1392" s="1">
        <f t="shared" si="512"/>
        <v>18</v>
      </c>
      <c r="K1392" s="1">
        <f t="shared" si="533"/>
        <v>7</v>
      </c>
      <c r="L1392" s="10">
        <f t="shared" si="516"/>
        <v>1.0005441799999999</v>
      </c>
      <c r="M1392" s="22">
        <f t="shared" si="532"/>
        <v>1.0024991299999999</v>
      </c>
      <c r="N1392" s="22">
        <f t="shared" si="526"/>
        <v>1.2975760889605579</v>
      </c>
      <c r="O1392" s="10">
        <f t="shared" si="527"/>
        <v>1.2982822000000001</v>
      </c>
      <c r="P1392" s="10">
        <f t="shared" si="517"/>
        <v>128529.9378</v>
      </c>
      <c r="Q1392" s="101">
        <f t="shared" si="518"/>
        <v>0</v>
      </c>
      <c r="R1392" s="102">
        <f t="shared" si="519"/>
        <v>0</v>
      </c>
      <c r="S1392" s="10">
        <f t="shared" si="520"/>
        <v>0</v>
      </c>
      <c r="T1392" s="17">
        <f t="shared" si="528"/>
        <v>7.9699999999999993E-2</v>
      </c>
      <c r="U1392" s="101">
        <f t="shared" si="529"/>
        <v>270</v>
      </c>
      <c r="V1392" s="101">
        <v>252</v>
      </c>
      <c r="W1392" s="22">
        <f t="shared" si="530"/>
        <v>1.0981027173369127</v>
      </c>
      <c r="X1392" s="18">
        <f t="shared" si="531"/>
        <v>12609.136157000001</v>
      </c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4"/>
      <c r="AJ1392" s="1"/>
      <c r="AK1392" s="20"/>
      <c r="AL1392" s="5"/>
      <c r="AM1392" s="1"/>
      <c r="AN1392" s="1"/>
      <c r="AO1392" s="1"/>
      <c r="AP1392" s="17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x14ac:dyDescent="0.2">
      <c r="A1393" s="114">
        <f t="shared" si="521"/>
        <v>42853</v>
      </c>
      <c r="B1393" s="98">
        <f t="shared" si="513"/>
        <v>141193.001311</v>
      </c>
      <c r="C1393" s="10">
        <f t="shared" si="522"/>
        <v>99000</v>
      </c>
      <c r="D1393" s="99">
        <f t="shared" si="523"/>
        <v>4821.6899999999996</v>
      </c>
      <c r="E1393" s="21">
        <f>VLOOKUP(A1392,[1]Plan1!$AY$80:$BA$314,3)</f>
        <v>4828.4399999999996</v>
      </c>
      <c r="F1393" s="121">
        <f t="shared" si="524"/>
        <v>42843</v>
      </c>
      <c r="G1393" s="100">
        <f t="shared" si="514"/>
        <v>1.3999240930047119E-3</v>
      </c>
      <c r="H1393" s="20">
        <f t="shared" si="525"/>
        <v>42870</v>
      </c>
      <c r="I1393" s="20">
        <f t="shared" si="515"/>
        <v>42870</v>
      </c>
      <c r="J1393" s="1">
        <f t="shared" si="512"/>
        <v>18</v>
      </c>
      <c r="K1393" s="1">
        <f t="shared" si="533"/>
        <v>8</v>
      </c>
      <c r="L1393" s="10">
        <f t="shared" si="516"/>
        <v>1.00062194</v>
      </c>
      <c r="M1393" s="22">
        <f t="shared" si="532"/>
        <v>1.0024991299999999</v>
      </c>
      <c r="N1393" s="22">
        <f t="shared" si="526"/>
        <v>1.2975760889605579</v>
      </c>
      <c r="O1393" s="10">
        <f t="shared" si="527"/>
        <v>1.2983830999999999</v>
      </c>
      <c r="P1393" s="10">
        <f t="shared" si="517"/>
        <v>128539.92690000001</v>
      </c>
      <c r="Q1393" s="101">
        <f t="shared" si="518"/>
        <v>0</v>
      </c>
      <c r="R1393" s="102">
        <f t="shared" si="519"/>
        <v>0</v>
      </c>
      <c r="S1393" s="10">
        <f t="shared" si="520"/>
        <v>0</v>
      </c>
      <c r="T1393" s="17">
        <f t="shared" si="528"/>
        <v>7.9699999999999993E-2</v>
      </c>
      <c r="U1393" s="101">
        <f t="shared" si="529"/>
        <v>271</v>
      </c>
      <c r="V1393" s="101">
        <v>252</v>
      </c>
      <c r="W1393" s="22">
        <f t="shared" si="530"/>
        <v>1.0984369193004093</v>
      </c>
      <c r="X1393" s="18">
        <f t="shared" si="531"/>
        <v>12653.074411</v>
      </c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4"/>
      <c r="AJ1393" s="1"/>
      <c r="AK1393" s="20"/>
      <c r="AL1393" s="5"/>
      <c r="AM1393" s="1"/>
      <c r="AN1393" s="1"/>
      <c r="AO1393" s="1"/>
      <c r="AP1393" s="17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x14ac:dyDescent="0.2">
      <c r="A1394" s="114">
        <f t="shared" si="521"/>
        <v>42854</v>
      </c>
      <c r="B1394" s="98">
        <f t="shared" si="513"/>
        <v>141246.94943199999</v>
      </c>
      <c r="C1394" s="10">
        <f t="shared" si="522"/>
        <v>99000</v>
      </c>
      <c r="D1394" s="99">
        <f t="shared" si="523"/>
        <v>4821.6899999999996</v>
      </c>
      <c r="E1394" s="21">
        <f>VLOOKUP(A1393,[1]Plan1!$AY$80:$BA$314,3)</f>
        <v>4828.4399999999996</v>
      </c>
      <c r="F1394" s="121">
        <f t="shared" si="524"/>
        <v>42843</v>
      </c>
      <c r="G1394" s="100">
        <f t="shared" si="514"/>
        <v>1.3999240930047119E-3</v>
      </c>
      <c r="H1394" s="20">
        <f t="shared" si="525"/>
        <v>42870</v>
      </c>
      <c r="I1394" s="20">
        <f t="shared" si="515"/>
        <v>42870</v>
      </c>
      <c r="J1394" s="1">
        <f t="shared" si="512"/>
        <v>18</v>
      </c>
      <c r="K1394" s="1">
        <f t="shared" si="533"/>
        <v>9</v>
      </c>
      <c r="L1394" s="10">
        <f t="shared" si="516"/>
        <v>1.0006997099999999</v>
      </c>
      <c r="M1394" s="22">
        <f t="shared" si="532"/>
        <v>1.0024991299999999</v>
      </c>
      <c r="N1394" s="22">
        <f t="shared" si="526"/>
        <v>1.2975760889605579</v>
      </c>
      <c r="O1394" s="10">
        <f t="shared" si="527"/>
        <v>1.2984840099999999</v>
      </c>
      <c r="P1394" s="10">
        <f t="shared" si="517"/>
        <v>128549.91699</v>
      </c>
      <c r="Q1394" s="101">
        <f t="shared" si="518"/>
        <v>0</v>
      </c>
      <c r="R1394" s="102">
        <f t="shared" si="519"/>
        <v>0</v>
      </c>
      <c r="S1394" s="10">
        <f t="shared" si="520"/>
        <v>0</v>
      </c>
      <c r="T1394" s="17">
        <f t="shared" si="528"/>
        <v>7.9699999999999993E-2</v>
      </c>
      <c r="U1394" s="101">
        <f t="shared" si="529"/>
        <v>272</v>
      </c>
      <c r="V1394" s="101">
        <v>252</v>
      </c>
      <c r="W1394" s="22">
        <f t="shared" si="530"/>
        <v>1.0987712224127846</v>
      </c>
      <c r="X1394" s="18">
        <f t="shared" si="531"/>
        <v>12697.032442</v>
      </c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4"/>
      <c r="AJ1394" s="1"/>
      <c r="AK1394" s="20"/>
      <c r="AL1394" s="5"/>
      <c r="AM1394" s="1"/>
      <c r="AN1394" s="1"/>
      <c r="AO1394" s="1"/>
      <c r="AP1394" s="17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x14ac:dyDescent="0.2">
      <c r="A1395" s="114">
        <f t="shared" si="521"/>
        <v>42855</v>
      </c>
      <c r="B1395" s="98">
        <f t="shared" si="513"/>
        <v>141246.94943199999</v>
      </c>
      <c r="C1395" s="10">
        <f t="shared" si="522"/>
        <v>99000</v>
      </c>
      <c r="D1395" s="99">
        <f t="shared" si="523"/>
        <v>4821.6899999999996</v>
      </c>
      <c r="E1395" s="21">
        <f>VLOOKUP(A1394,[1]Plan1!$AY$80:$BA$314,3)</f>
        <v>4828.4399999999996</v>
      </c>
      <c r="F1395" s="121">
        <f t="shared" si="524"/>
        <v>42843</v>
      </c>
      <c r="G1395" s="100">
        <f t="shared" si="514"/>
        <v>1.3999240930047119E-3</v>
      </c>
      <c r="H1395" s="20">
        <f t="shared" si="525"/>
        <v>42870</v>
      </c>
      <c r="I1395" s="20">
        <f t="shared" si="515"/>
        <v>42870</v>
      </c>
      <c r="J1395" s="1">
        <f t="shared" si="512"/>
        <v>18</v>
      </c>
      <c r="K1395" s="1">
        <f t="shared" si="533"/>
        <v>9</v>
      </c>
      <c r="L1395" s="10">
        <f t="shared" si="516"/>
        <v>1.0006997099999999</v>
      </c>
      <c r="M1395" s="22">
        <f t="shared" si="532"/>
        <v>1.0024991299999999</v>
      </c>
      <c r="N1395" s="22">
        <f t="shared" si="526"/>
        <v>1.2975760889605579</v>
      </c>
      <c r="O1395" s="10">
        <f t="shared" si="527"/>
        <v>1.2984840099999999</v>
      </c>
      <c r="P1395" s="10">
        <f t="shared" si="517"/>
        <v>128549.91699</v>
      </c>
      <c r="Q1395" s="101">
        <f t="shared" si="518"/>
        <v>0</v>
      </c>
      <c r="R1395" s="102">
        <f t="shared" si="519"/>
        <v>0</v>
      </c>
      <c r="S1395" s="10">
        <f t="shared" si="520"/>
        <v>0</v>
      </c>
      <c r="T1395" s="17">
        <f t="shared" si="528"/>
        <v>7.9699999999999993E-2</v>
      </c>
      <c r="U1395" s="101">
        <f t="shared" si="529"/>
        <v>272</v>
      </c>
      <c r="V1395" s="101">
        <v>252</v>
      </c>
      <c r="W1395" s="22">
        <f t="shared" si="530"/>
        <v>1.0987712224127846</v>
      </c>
      <c r="X1395" s="18">
        <f t="shared" si="531"/>
        <v>12697.032442</v>
      </c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4"/>
      <c r="AJ1395" s="1"/>
      <c r="AK1395" s="20"/>
      <c r="AL1395" s="5"/>
      <c r="AM1395" s="1"/>
      <c r="AN1395" s="1"/>
      <c r="AO1395" s="1"/>
      <c r="AP1395" s="17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x14ac:dyDescent="0.2">
      <c r="A1396" s="114">
        <f t="shared" si="521"/>
        <v>42856</v>
      </c>
      <c r="B1396" s="98">
        <f t="shared" si="513"/>
        <v>141246.94943199999</v>
      </c>
      <c r="C1396" s="10">
        <f t="shared" si="522"/>
        <v>99000</v>
      </c>
      <c r="D1396" s="99">
        <f t="shared" si="523"/>
        <v>4821.6899999999996</v>
      </c>
      <c r="E1396" s="21">
        <f>VLOOKUP(A1395,[1]Plan1!$AY$80:$BA$314,3)</f>
        <v>4828.4399999999996</v>
      </c>
      <c r="F1396" s="121">
        <f t="shared" si="524"/>
        <v>42843</v>
      </c>
      <c r="G1396" s="100">
        <f t="shared" si="514"/>
        <v>1.3999240930047119E-3</v>
      </c>
      <c r="H1396" s="20">
        <f t="shared" si="525"/>
        <v>42870</v>
      </c>
      <c r="I1396" s="20">
        <f t="shared" si="515"/>
        <v>42870</v>
      </c>
      <c r="J1396" s="1">
        <f t="shared" si="512"/>
        <v>18</v>
      </c>
      <c r="K1396" s="1">
        <f t="shared" si="533"/>
        <v>9</v>
      </c>
      <c r="L1396" s="10">
        <f t="shared" si="516"/>
        <v>1.0006997099999999</v>
      </c>
      <c r="M1396" s="22">
        <f t="shared" si="532"/>
        <v>1.0024991299999999</v>
      </c>
      <c r="N1396" s="22">
        <f t="shared" si="526"/>
        <v>1.2975760889605579</v>
      </c>
      <c r="O1396" s="10">
        <f t="shared" si="527"/>
        <v>1.2984840099999999</v>
      </c>
      <c r="P1396" s="10">
        <f t="shared" si="517"/>
        <v>128549.91699</v>
      </c>
      <c r="Q1396" s="101">
        <f t="shared" si="518"/>
        <v>0</v>
      </c>
      <c r="R1396" s="102">
        <f t="shared" si="519"/>
        <v>0</v>
      </c>
      <c r="S1396" s="10">
        <f t="shared" si="520"/>
        <v>0</v>
      </c>
      <c r="T1396" s="17">
        <f t="shared" si="528"/>
        <v>7.9699999999999993E-2</v>
      </c>
      <c r="U1396" s="101">
        <f t="shared" si="529"/>
        <v>272</v>
      </c>
      <c r="V1396" s="101">
        <v>252</v>
      </c>
      <c r="W1396" s="22">
        <f t="shared" si="530"/>
        <v>1.0987712224127846</v>
      </c>
      <c r="X1396" s="18">
        <f t="shared" si="531"/>
        <v>12697.032442</v>
      </c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4"/>
      <c r="AJ1396" s="1"/>
      <c r="AK1396" s="20"/>
      <c r="AL1396" s="5"/>
      <c r="AM1396" s="1"/>
      <c r="AN1396" s="1"/>
      <c r="AO1396" s="1"/>
      <c r="AP1396" s="17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x14ac:dyDescent="0.2">
      <c r="A1397" s="114">
        <f t="shared" si="521"/>
        <v>42857</v>
      </c>
      <c r="B1397" s="98">
        <f t="shared" si="513"/>
        <v>141246.94943199999</v>
      </c>
      <c r="C1397" s="10">
        <f t="shared" si="522"/>
        <v>99000</v>
      </c>
      <c r="D1397" s="99">
        <f t="shared" si="523"/>
        <v>4821.6899999999996</v>
      </c>
      <c r="E1397" s="21">
        <f>VLOOKUP(A1396,[1]Plan1!$AY$80:$BA$314,3)</f>
        <v>4828.4399999999996</v>
      </c>
      <c r="F1397" s="121">
        <f t="shared" si="524"/>
        <v>42843</v>
      </c>
      <c r="G1397" s="100">
        <f t="shared" si="514"/>
        <v>1.3999240930047119E-3</v>
      </c>
      <c r="H1397" s="20">
        <f t="shared" si="525"/>
        <v>42870</v>
      </c>
      <c r="I1397" s="20">
        <f t="shared" si="515"/>
        <v>42870</v>
      </c>
      <c r="J1397" s="1">
        <f t="shared" si="512"/>
        <v>18</v>
      </c>
      <c r="K1397" s="1">
        <f t="shared" si="533"/>
        <v>9</v>
      </c>
      <c r="L1397" s="10">
        <f t="shared" si="516"/>
        <v>1.0006997099999999</v>
      </c>
      <c r="M1397" s="22">
        <f t="shared" si="532"/>
        <v>1.0024991299999999</v>
      </c>
      <c r="N1397" s="22">
        <f t="shared" si="526"/>
        <v>1.2975760889605579</v>
      </c>
      <c r="O1397" s="10">
        <f t="shared" si="527"/>
        <v>1.2984840099999999</v>
      </c>
      <c r="P1397" s="10">
        <f t="shared" si="517"/>
        <v>128549.91699</v>
      </c>
      <c r="Q1397" s="101">
        <f t="shared" si="518"/>
        <v>0</v>
      </c>
      <c r="R1397" s="102">
        <f t="shared" si="519"/>
        <v>0</v>
      </c>
      <c r="S1397" s="10">
        <f t="shared" si="520"/>
        <v>0</v>
      </c>
      <c r="T1397" s="17">
        <f t="shared" si="528"/>
        <v>7.9699999999999993E-2</v>
      </c>
      <c r="U1397" s="101">
        <f t="shared" si="529"/>
        <v>272</v>
      </c>
      <c r="V1397" s="101">
        <v>252</v>
      </c>
      <c r="W1397" s="22">
        <f t="shared" si="530"/>
        <v>1.0987712224127846</v>
      </c>
      <c r="X1397" s="18">
        <f t="shared" si="531"/>
        <v>12697.032442</v>
      </c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4"/>
      <c r="AJ1397" s="1"/>
      <c r="AK1397" s="20"/>
      <c r="AL1397" s="5"/>
      <c r="AM1397" s="1"/>
      <c r="AN1397" s="1"/>
      <c r="AO1397" s="1"/>
      <c r="AP1397" s="17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x14ac:dyDescent="0.2">
      <c r="A1398" s="114">
        <f t="shared" si="521"/>
        <v>42858</v>
      </c>
      <c r="B1398" s="98">
        <f t="shared" si="513"/>
        <v>141300.91954200002</v>
      </c>
      <c r="C1398" s="10">
        <f t="shared" si="522"/>
        <v>99000</v>
      </c>
      <c r="D1398" s="99">
        <f t="shared" si="523"/>
        <v>4821.6899999999996</v>
      </c>
      <c r="E1398" s="21">
        <f>VLOOKUP(A1397,[1]Plan1!$AY$80:$BA$314,3)</f>
        <v>4828.4399999999996</v>
      </c>
      <c r="F1398" s="121">
        <f t="shared" si="524"/>
        <v>42843</v>
      </c>
      <c r="G1398" s="100">
        <f t="shared" si="514"/>
        <v>1.3999240930047119E-3</v>
      </c>
      <c r="H1398" s="20">
        <f t="shared" si="525"/>
        <v>42870</v>
      </c>
      <c r="I1398" s="20">
        <f t="shared" si="515"/>
        <v>42870</v>
      </c>
      <c r="J1398" s="1">
        <f t="shared" si="512"/>
        <v>18</v>
      </c>
      <c r="K1398" s="1">
        <f t="shared" si="533"/>
        <v>10</v>
      </c>
      <c r="L1398" s="10">
        <f t="shared" si="516"/>
        <v>1.0007774899999999</v>
      </c>
      <c r="M1398" s="22">
        <f t="shared" si="532"/>
        <v>1.0024991299999999</v>
      </c>
      <c r="N1398" s="22">
        <f t="shared" si="526"/>
        <v>1.2975760889605579</v>
      </c>
      <c r="O1398" s="10">
        <f t="shared" si="527"/>
        <v>1.29858494</v>
      </c>
      <c r="P1398" s="10">
        <f t="shared" si="517"/>
        <v>128559.90906000001</v>
      </c>
      <c r="Q1398" s="101">
        <f t="shared" si="518"/>
        <v>0</v>
      </c>
      <c r="R1398" s="102">
        <f t="shared" si="519"/>
        <v>0</v>
      </c>
      <c r="S1398" s="10">
        <f t="shared" si="520"/>
        <v>0</v>
      </c>
      <c r="T1398" s="17">
        <f t="shared" si="528"/>
        <v>7.9699999999999993E-2</v>
      </c>
      <c r="U1398" s="101">
        <f t="shared" si="529"/>
        <v>273</v>
      </c>
      <c r="V1398" s="101">
        <v>252</v>
      </c>
      <c r="W1398" s="22">
        <f t="shared" si="530"/>
        <v>1.0991056276855271</v>
      </c>
      <c r="X1398" s="18">
        <f t="shared" si="531"/>
        <v>12741.010482</v>
      </c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4"/>
      <c r="AJ1398" s="1"/>
      <c r="AK1398" s="20"/>
      <c r="AL1398" s="5"/>
      <c r="AM1398" s="1"/>
      <c r="AN1398" s="1"/>
      <c r="AO1398" s="1"/>
      <c r="AP1398" s="17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x14ac:dyDescent="0.2">
      <c r="A1399" s="114">
        <f t="shared" si="521"/>
        <v>42859</v>
      </c>
      <c r="B1399" s="98">
        <f t="shared" si="513"/>
        <v>141354.90838199999</v>
      </c>
      <c r="C1399" s="10">
        <f t="shared" si="522"/>
        <v>99000</v>
      </c>
      <c r="D1399" s="99">
        <f t="shared" si="523"/>
        <v>4821.6899999999996</v>
      </c>
      <c r="E1399" s="21">
        <f>VLOOKUP(A1398,[1]Plan1!$AY$80:$BA$314,3)</f>
        <v>4828.4399999999996</v>
      </c>
      <c r="F1399" s="121">
        <f t="shared" si="524"/>
        <v>42843</v>
      </c>
      <c r="G1399" s="100">
        <f t="shared" si="514"/>
        <v>1.3999240930047119E-3</v>
      </c>
      <c r="H1399" s="20">
        <f t="shared" si="525"/>
        <v>42870</v>
      </c>
      <c r="I1399" s="20">
        <f t="shared" si="515"/>
        <v>42870</v>
      </c>
      <c r="J1399" s="1">
        <f t="shared" ref="J1399:J1462" si="534">IF(I1399=I1398,J1398,NETWORKDAYS(I1398,I1399,$AK$118:$AK$502)-1)</f>
        <v>18</v>
      </c>
      <c r="K1399" s="1">
        <f t="shared" si="533"/>
        <v>11</v>
      </c>
      <c r="L1399" s="10">
        <f t="shared" si="516"/>
        <v>1.00085527</v>
      </c>
      <c r="M1399" s="22">
        <f t="shared" si="532"/>
        <v>1.0024991299999999</v>
      </c>
      <c r="N1399" s="22">
        <f t="shared" si="526"/>
        <v>1.2975760889605579</v>
      </c>
      <c r="O1399" s="10">
        <f t="shared" si="527"/>
        <v>1.29868586</v>
      </c>
      <c r="P1399" s="10">
        <f t="shared" si="517"/>
        <v>128569.90014</v>
      </c>
      <c r="Q1399" s="101">
        <f t="shared" si="518"/>
        <v>0</v>
      </c>
      <c r="R1399" s="102">
        <f t="shared" si="519"/>
        <v>0</v>
      </c>
      <c r="S1399" s="10">
        <f t="shared" si="520"/>
        <v>0</v>
      </c>
      <c r="T1399" s="17">
        <f t="shared" si="528"/>
        <v>7.9699999999999993E-2</v>
      </c>
      <c r="U1399" s="101">
        <f t="shared" si="529"/>
        <v>274</v>
      </c>
      <c r="V1399" s="101">
        <v>252</v>
      </c>
      <c r="W1399" s="22">
        <f t="shared" si="530"/>
        <v>1.0994401351186367</v>
      </c>
      <c r="X1399" s="18">
        <f t="shared" si="531"/>
        <v>12785.008242</v>
      </c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4"/>
      <c r="AJ1399" s="1"/>
      <c r="AK1399" s="20"/>
      <c r="AL1399" s="5"/>
      <c r="AM1399" s="1"/>
      <c r="AN1399" s="1"/>
      <c r="AO1399" s="1"/>
      <c r="AP1399" s="17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x14ac:dyDescent="0.2">
      <c r="A1400" s="114">
        <f t="shared" si="521"/>
        <v>42860</v>
      </c>
      <c r="B1400" s="98">
        <f t="shared" si="513"/>
        <v>141408.919089</v>
      </c>
      <c r="C1400" s="10">
        <f t="shared" si="522"/>
        <v>99000</v>
      </c>
      <c r="D1400" s="99">
        <f t="shared" si="523"/>
        <v>4821.6899999999996</v>
      </c>
      <c r="E1400" s="21">
        <f>VLOOKUP(A1399,[1]Plan1!$AY$80:$BA$314,3)</f>
        <v>4828.4399999999996</v>
      </c>
      <c r="F1400" s="121">
        <f t="shared" si="524"/>
        <v>42843</v>
      </c>
      <c r="G1400" s="100">
        <f t="shared" si="514"/>
        <v>1.3999240930047119E-3</v>
      </c>
      <c r="H1400" s="20">
        <f t="shared" si="525"/>
        <v>42870</v>
      </c>
      <c r="I1400" s="20">
        <f t="shared" si="515"/>
        <v>42870</v>
      </c>
      <c r="J1400" s="1">
        <f t="shared" si="534"/>
        <v>18</v>
      </c>
      <c r="K1400" s="1">
        <f t="shared" si="533"/>
        <v>12</v>
      </c>
      <c r="L1400" s="10">
        <f t="shared" si="516"/>
        <v>1.0009330599999999</v>
      </c>
      <c r="M1400" s="22">
        <f t="shared" si="532"/>
        <v>1.0024991299999999</v>
      </c>
      <c r="N1400" s="22">
        <f t="shared" si="526"/>
        <v>1.2975760889605579</v>
      </c>
      <c r="O1400" s="10">
        <f t="shared" si="527"/>
        <v>1.2987868</v>
      </c>
      <c r="P1400" s="10">
        <f t="shared" si="517"/>
        <v>128579.89320000001</v>
      </c>
      <c r="Q1400" s="101">
        <f t="shared" si="518"/>
        <v>0</v>
      </c>
      <c r="R1400" s="102">
        <f t="shared" si="519"/>
        <v>0</v>
      </c>
      <c r="S1400" s="10">
        <f t="shared" si="520"/>
        <v>0</v>
      </c>
      <c r="T1400" s="17">
        <f t="shared" si="528"/>
        <v>7.9699999999999993E-2</v>
      </c>
      <c r="U1400" s="101">
        <f t="shared" si="529"/>
        <v>275</v>
      </c>
      <c r="V1400" s="101">
        <v>252</v>
      </c>
      <c r="W1400" s="22">
        <f t="shared" si="530"/>
        <v>1.0997747437006253</v>
      </c>
      <c r="X1400" s="18">
        <f t="shared" si="531"/>
        <v>12829.025889</v>
      </c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4"/>
      <c r="AJ1400" s="1"/>
      <c r="AK1400" s="20"/>
      <c r="AL1400" s="5"/>
      <c r="AM1400" s="1"/>
      <c r="AN1400" s="1"/>
      <c r="AO1400" s="1"/>
      <c r="AP1400" s="17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x14ac:dyDescent="0.2">
      <c r="A1401" s="114">
        <f t="shared" si="521"/>
        <v>42861</v>
      </c>
      <c r="B1401" s="98">
        <f t="shared" si="513"/>
        <v>141462.94962</v>
      </c>
      <c r="C1401" s="10">
        <f t="shared" si="522"/>
        <v>99000</v>
      </c>
      <c r="D1401" s="99">
        <f t="shared" si="523"/>
        <v>4821.6899999999996</v>
      </c>
      <c r="E1401" s="21">
        <f>VLOOKUP(A1400,[1]Plan1!$AY$80:$BA$314,3)</f>
        <v>4828.4399999999996</v>
      </c>
      <c r="F1401" s="121">
        <f t="shared" si="524"/>
        <v>42843</v>
      </c>
      <c r="G1401" s="100">
        <f t="shared" si="514"/>
        <v>1.3999240930047119E-3</v>
      </c>
      <c r="H1401" s="20">
        <f t="shared" si="525"/>
        <v>42870</v>
      </c>
      <c r="I1401" s="20">
        <f t="shared" si="515"/>
        <v>42870</v>
      </c>
      <c r="J1401" s="1">
        <f t="shared" si="534"/>
        <v>18</v>
      </c>
      <c r="K1401" s="1">
        <f t="shared" si="533"/>
        <v>13</v>
      </c>
      <c r="L1401" s="10">
        <f t="shared" si="516"/>
        <v>1.0010108499999999</v>
      </c>
      <c r="M1401" s="22">
        <f t="shared" si="532"/>
        <v>1.0024991299999999</v>
      </c>
      <c r="N1401" s="22">
        <f t="shared" si="526"/>
        <v>1.2975760889605579</v>
      </c>
      <c r="O1401" s="10">
        <f t="shared" si="527"/>
        <v>1.2988877400000001</v>
      </c>
      <c r="P1401" s="10">
        <f t="shared" si="517"/>
        <v>128589.88626</v>
      </c>
      <c r="Q1401" s="101">
        <f t="shared" si="518"/>
        <v>0</v>
      </c>
      <c r="R1401" s="102">
        <f t="shared" si="519"/>
        <v>0</v>
      </c>
      <c r="S1401" s="10">
        <f t="shared" si="520"/>
        <v>0</v>
      </c>
      <c r="T1401" s="17">
        <f t="shared" si="528"/>
        <v>7.9699999999999993E-2</v>
      </c>
      <c r="U1401" s="101">
        <f t="shared" si="529"/>
        <v>276</v>
      </c>
      <c r="V1401" s="101">
        <v>252</v>
      </c>
      <c r="W1401" s="22">
        <f t="shared" si="530"/>
        <v>1.1001094544429806</v>
      </c>
      <c r="X1401" s="18">
        <f t="shared" si="531"/>
        <v>12873.06336</v>
      </c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4"/>
      <c r="AJ1401" s="1"/>
      <c r="AK1401" s="20"/>
      <c r="AL1401" s="5"/>
      <c r="AM1401" s="1"/>
      <c r="AN1401" s="1"/>
      <c r="AO1401" s="1"/>
      <c r="AP1401" s="17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x14ac:dyDescent="0.2">
      <c r="A1402" s="114">
        <f t="shared" si="521"/>
        <v>42862</v>
      </c>
      <c r="B1402" s="98">
        <f t="shared" si="513"/>
        <v>141462.94962</v>
      </c>
      <c r="C1402" s="10">
        <f t="shared" si="522"/>
        <v>99000</v>
      </c>
      <c r="D1402" s="99">
        <f t="shared" si="523"/>
        <v>4821.6899999999996</v>
      </c>
      <c r="E1402" s="21">
        <f>VLOOKUP(A1401,[1]Plan1!$AY$80:$BA$314,3)</f>
        <v>4828.4399999999996</v>
      </c>
      <c r="F1402" s="121">
        <f t="shared" si="524"/>
        <v>42843</v>
      </c>
      <c r="G1402" s="100">
        <f t="shared" si="514"/>
        <v>1.3999240930047119E-3</v>
      </c>
      <c r="H1402" s="20">
        <f t="shared" si="525"/>
        <v>42870</v>
      </c>
      <c r="I1402" s="20">
        <f t="shared" si="515"/>
        <v>42870</v>
      </c>
      <c r="J1402" s="1">
        <f t="shared" si="534"/>
        <v>18</v>
      </c>
      <c r="K1402" s="1">
        <f t="shared" si="533"/>
        <v>13</v>
      </c>
      <c r="L1402" s="10">
        <f t="shared" si="516"/>
        <v>1.0010108499999999</v>
      </c>
      <c r="M1402" s="22">
        <f t="shared" si="532"/>
        <v>1.0024991299999999</v>
      </c>
      <c r="N1402" s="22">
        <f t="shared" si="526"/>
        <v>1.2975760889605579</v>
      </c>
      <c r="O1402" s="10">
        <f t="shared" si="527"/>
        <v>1.2988877400000001</v>
      </c>
      <c r="P1402" s="10">
        <f t="shared" si="517"/>
        <v>128589.88626</v>
      </c>
      <c r="Q1402" s="101">
        <f t="shared" si="518"/>
        <v>0</v>
      </c>
      <c r="R1402" s="102">
        <f t="shared" si="519"/>
        <v>0</v>
      </c>
      <c r="S1402" s="10">
        <f t="shared" si="520"/>
        <v>0</v>
      </c>
      <c r="T1402" s="17">
        <f t="shared" si="528"/>
        <v>7.9699999999999993E-2</v>
      </c>
      <c r="U1402" s="101">
        <f t="shared" si="529"/>
        <v>276</v>
      </c>
      <c r="V1402" s="101">
        <v>252</v>
      </c>
      <c r="W1402" s="22">
        <f t="shared" si="530"/>
        <v>1.1001094544429806</v>
      </c>
      <c r="X1402" s="18">
        <f t="shared" si="531"/>
        <v>12873.06336</v>
      </c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4"/>
      <c r="AJ1402" s="1"/>
      <c r="AK1402" s="20"/>
      <c r="AL1402" s="5"/>
      <c r="AM1402" s="1"/>
      <c r="AN1402" s="1"/>
      <c r="AO1402" s="1"/>
      <c r="AP1402" s="17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x14ac:dyDescent="0.2">
      <c r="A1403" s="114">
        <f t="shared" si="521"/>
        <v>42863</v>
      </c>
      <c r="B1403" s="98">
        <f t="shared" si="513"/>
        <v>141462.94962</v>
      </c>
      <c r="C1403" s="10">
        <f t="shared" si="522"/>
        <v>99000</v>
      </c>
      <c r="D1403" s="99">
        <f t="shared" si="523"/>
        <v>4821.6899999999996</v>
      </c>
      <c r="E1403" s="21">
        <f>VLOOKUP(A1402,[1]Plan1!$AY$80:$BA$314,3)</f>
        <v>4828.4399999999996</v>
      </c>
      <c r="F1403" s="121">
        <f t="shared" si="524"/>
        <v>42843</v>
      </c>
      <c r="G1403" s="100">
        <f t="shared" si="514"/>
        <v>1.3999240930047119E-3</v>
      </c>
      <c r="H1403" s="20">
        <f t="shared" si="525"/>
        <v>42870</v>
      </c>
      <c r="I1403" s="20">
        <f t="shared" si="515"/>
        <v>42870</v>
      </c>
      <c r="J1403" s="1">
        <f t="shared" si="534"/>
        <v>18</v>
      </c>
      <c r="K1403" s="1">
        <f t="shared" si="533"/>
        <v>13</v>
      </c>
      <c r="L1403" s="10">
        <f t="shared" si="516"/>
        <v>1.0010108499999999</v>
      </c>
      <c r="M1403" s="22">
        <f t="shared" si="532"/>
        <v>1.0024991299999999</v>
      </c>
      <c r="N1403" s="22">
        <f t="shared" si="526"/>
        <v>1.2975760889605579</v>
      </c>
      <c r="O1403" s="10">
        <f t="shared" si="527"/>
        <v>1.2988877400000001</v>
      </c>
      <c r="P1403" s="10">
        <f t="shared" si="517"/>
        <v>128589.88626</v>
      </c>
      <c r="Q1403" s="101">
        <f t="shared" si="518"/>
        <v>0</v>
      </c>
      <c r="R1403" s="102">
        <f t="shared" si="519"/>
        <v>0</v>
      </c>
      <c r="S1403" s="10">
        <f t="shared" si="520"/>
        <v>0</v>
      </c>
      <c r="T1403" s="17">
        <f t="shared" si="528"/>
        <v>7.9699999999999993E-2</v>
      </c>
      <c r="U1403" s="101">
        <f t="shared" si="529"/>
        <v>276</v>
      </c>
      <c r="V1403" s="101">
        <v>252</v>
      </c>
      <c r="W1403" s="22">
        <f t="shared" si="530"/>
        <v>1.1001094544429806</v>
      </c>
      <c r="X1403" s="18">
        <f t="shared" si="531"/>
        <v>12873.06336</v>
      </c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4"/>
      <c r="AJ1403" s="1"/>
      <c r="AK1403" s="20"/>
      <c r="AL1403" s="5"/>
      <c r="AM1403" s="1"/>
      <c r="AN1403" s="1"/>
      <c r="AO1403" s="1"/>
      <c r="AP1403" s="17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x14ac:dyDescent="0.2">
      <c r="A1404" s="114">
        <f t="shared" si="521"/>
        <v>42864</v>
      </c>
      <c r="B1404" s="98">
        <f t="shared" si="513"/>
        <v>141517.00215699998</v>
      </c>
      <c r="C1404" s="10">
        <f t="shared" si="522"/>
        <v>99000</v>
      </c>
      <c r="D1404" s="99">
        <f t="shared" si="523"/>
        <v>4821.6899999999996</v>
      </c>
      <c r="E1404" s="21">
        <f>VLOOKUP(A1403,[1]Plan1!$AY$80:$BA$314,3)</f>
        <v>4828.4399999999996</v>
      </c>
      <c r="F1404" s="121">
        <f t="shared" si="524"/>
        <v>42843</v>
      </c>
      <c r="G1404" s="100">
        <f t="shared" si="514"/>
        <v>1.3999240930047119E-3</v>
      </c>
      <c r="H1404" s="20">
        <f t="shared" si="525"/>
        <v>42870</v>
      </c>
      <c r="I1404" s="20">
        <f t="shared" si="515"/>
        <v>42870</v>
      </c>
      <c r="J1404" s="1">
        <f t="shared" si="534"/>
        <v>18</v>
      </c>
      <c r="K1404" s="1">
        <f t="shared" si="533"/>
        <v>14</v>
      </c>
      <c r="L1404" s="10">
        <f t="shared" si="516"/>
        <v>1.00108866</v>
      </c>
      <c r="M1404" s="22">
        <f t="shared" si="532"/>
        <v>1.0024991299999999</v>
      </c>
      <c r="N1404" s="22">
        <f t="shared" si="526"/>
        <v>1.2975760889605579</v>
      </c>
      <c r="O1404" s="10">
        <f t="shared" si="527"/>
        <v>1.2989887</v>
      </c>
      <c r="P1404" s="10">
        <f t="shared" si="517"/>
        <v>128599.88129999999</v>
      </c>
      <c r="Q1404" s="101">
        <f t="shared" si="518"/>
        <v>0</v>
      </c>
      <c r="R1404" s="102">
        <f t="shared" si="519"/>
        <v>0</v>
      </c>
      <c r="S1404" s="10">
        <f t="shared" si="520"/>
        <v>0</v>
      </c>
      <c r="T1404" s="17">
        <f t="shared" si="528"/>
        <v>7.9699999999999993E-2</v>
      </c>
      <c r="U1404" s="101">
        <f t="shared" si="529"/>
        <v>277</v>
      </c>
      <c r="V1404" s="101">
        <v>252</v>
      </c>
      <c r="W1404" s="22">
        <f t="shared" si="530"/>
        <v>1.1004442673457036</v>
      </c>
      <c r="X1404" s="18">
        <f t="shared" si="531"/>
        <v>12917.120857</v>
      </c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4"/>
      <c r="AJ1404" s="1"/>
      <c r="AK1404" s="20"/>
      <c r="AL1404" s="5"/>
      <c r="AM1404" s="1"/>
      <c r="AN1404" s="1"/>
      <c r="AO1404" s="1"/>
      <c r="AP1404" s="17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x14ac:dyDescent="0.2">
      <c r="A1405" s="114">
        <f t="shared" si="521"/>
        <v>42865</v>
      </c>
      <c r="B1405" s="98">
        <f t="shared" si="513"/>
        <v>141571.07330700001</v>
      </c>
      <c r="C1405" s="10">
        <f t="shared" si="522"/>
        <v>99000</v>
      </c>
      <c r="D1405" s="99">
        <f t="shared" si="523"/>
        <v>4821.6899999999996</v>
      </c>
      <c r="E1405" s="21">
        <f>VLOOKUP(A1404,[1]Plan1!$AY$80:$BA$314,3)</f>
        <v>4828.4399999999996</v>
      </c>
      <c r="F1405" s="121">
        <f t="shared" si="524"/>
        <v>42843</v>
      </c>
      <c r="G1405" s="100">
        <f t="shared" si="514"/>
        <v>1.3999240930047119E-3</v>
      </c>
      <c r="H1405" s="20">
        <f t="shared" si="525"/>
        <v>42870</v>
      </c>
      <c r="I1405" s="20">
        <f t="shared" si="515"/>
        <v>42870</v>
      </c>
      <c r="J1405" s="1">
        <f t="shared" si="534"/>
        <v>18</v>
      </c>
      <c r="K1405" s="1">
        <f t="shared" si="533"/>
        <v>15</v>
      </c>
      <c r="L1405" s="10">
        <f t="shared" si="516"/>
        <v>1.0011664600000001</v>
      </c>
      <c r="M1405" s="22">
        <f t="shared" si="532"/>
        <v>1.0024991299999999</v>
      </c>
      <c r="N1405" s="22">
        <f t="shared" si="526"/>
        <v>1.2975760889605579</v>
      </c>
      <c r="O1405" s="10">
        <f t="shared" si="527"/>
        <v>1.29908965</v>
      </c>
      <c r="P1405" s="10">
        <f t="shared" si="517"/>
        <v>128609.87535</v>
      </c>
      <c r="Q1405" s="101">
        <f t="shared" si="518"/>
        <v>0</v>
      </c>
      <c r="R1405" s="102">
        <f t="shared" si="519"/>
        <v>0</v>
      </c>
      <c r="S1405" s="10">
        <f t="shared" si="520"/>
        <v>0</v>
      </c>
      <c r="T1405" s="17">
        <f t="shared" si="528"/>
        <v>7.9699999999999993E-2</v>
      </c>
      <c r="U1405" s="101">
        <f t="shared" si="529"/>
        <v>278</v>
      </c>
      <c r="V1405" s="101">
        <v>252</v>
      </c>
      <c r="W1405" s="22">
        <f t="shared" si="530"/>
        <v>1.1007791813973049</v>
      </c>
      <c r="X1405" s="18">
        <f t="shared" si="531"/>
        <v>12961.197957</v>
      </c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4"/>
      <c r="AJ1405" s="1"/>
      <c r="AK1405" s="20"/>
      <c r="AL1405" s="5"/>
      <c r="AM1405" s="1"/>
      <c r="AN1405" s="1"/>
      <c r="AO1405" s="1"/>
      <c r="AP1405" s="17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x14ac:dyDescent="0.2">
      <c r="A1406" s="114">
        <f t="shared" si="521"/>
        <v>42866</v>
      </c>
      <c r="B1406" s="98">
        <f t="shared" si="513"/>
        <v>141625.16769100001</v>
      </c>
      <c r="C1406" s="10">
        <f t="shared" si="522"/>
        <v>99000</v>
      </c>
      <c r="D1406" s="99">
        <f t="shared" si="523"/>
        <v>4821.6899999999996</v>
      </c>
      <c r="E1406" s="21">
        <f>VLOOKUP(A1405,[1]Plan1!$AY$80:$BA$314,3)</f>
        <v>4828.4399999999996</v>
      </c>
      <c r="F1406" s="121">
        <f t="shared" si="524"/>
        <v>42843</v>
      </c>
      <c r="G1406" s="100">
        <f t="shared" si="514"/>
        <v>1.3999240930047119E-3</v>
      </c>
      <c r="H1406" s="20">
        <f t="shared" si="525"/>
        <v>42870</v>
      </c>
      <c r="I1406" s="20">
        <f t="shared" si="515"/>
        <v>42870</v>
      </c>
      <c r="J1406" s="1">
        <f t="shared" si="534"/>
        <v>18</v>
      </c>
      <c r="K1406" s="1">
        <f t="shared" si="533"/>
        <v>16</v>
      </c>
      <c r="L1406" s="10">
        <f t="shared" si="516"/>
        <v>1.0012442800000001</v>
      </c>
      <c r="M1406" s="22">
        <f t="shared" si="532"/>
        <v>1.0024991299999999</v>
      </c>
      <c r="N1406" s="22">
        <f t="shared" si="526"/>
        <v>1.2975760889605579</v>
      </c>
      <c r="O1406" s="10">
        <f t="shared" si="527"/>
        <v>1.29919063</v>
      </c>
      <c r="P1406" s="10">
        <f t="shared" si="517"/>
        <v>128619.87237</v>
      </c>
      <c r="Q1406" s="101">
        <f t="shared" si="518"/>
        <v>0</v>
      </c>
      <c r="R1406" s="102">
        <f t="shared" si="519"/>
        <v>0</v>
      </c>
      <c r="S1406" s="10">
        <f t="shared" si="520"/>
        <v>0</v>
      </c>
      <c r="T1406" s="17">
        <f t="shared" si="528"/>
        <v>7.9699999999999993E-2</v>
      </c>
      <c r="U1406" s="101">
        <f t="shared" si="529"/>
        <v>279</v>
      </c>
      <c r="V1406" s="101">
        <v>252</v>
      </c>
      <c r="W1406" s="22">
        <f t="shared" si="530"/>
        <v>1.1011141986207622</v>
      </c>
      <c r="X1406" s="18">
        <f t="shared" si="531"/>
        <v>13005.295321</v>
      </c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4"/>
      <c r="AJ1406" s="1"/>
      <c r="AK1406" s="20"/>
      <c r="AL1406" s="5"/>
      <c r="AM1406" s="1"/>
      <c r="AN1406" s="1"/>
      <c r="AO1406" s="1"/>
      <c r="AP1406" s="17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x14ac:dyDescent="0.2">
      <c r="A1407" s="114">
        <f t="shared" si="521"/>
        <v>42867</v>
      </c>
      <c r="B1407" s="98">
        <f t="shared" si="513"/>
        <v>141679.28069400002</v>
      </c>
      <c r="C1407" s="10">
        <f t="shared" si="522"/>
        <v>99000</v>
      </c>
      <c r="D1407" s="99">
        <f t="shared" si="523"/>
        <v>4821.6899999999996</v>
      </c>
      <c r="E1407" s="21">
        <f>VLOOKUP(A1406,[1]Plan1!$AY$80:$BA$314,3)</f>
        <v>4828.4399999999996</v>
      </c>
      <c r="F1407" s="121">
        <f t="shared" si="524"/>
        <v>42843</v>
      </c>
      <c r="G1407" s="100">
        <f t="shared" si="514"/>
        <v>1.3999240930047119E-3</v>
      </c>
      <c r="H1407" s="20">
        <f t="shared" si="525"/>
        <v>42870</v>
      </c>
      <c r="I1407" s="20">
        <f t="shared" si="515"/>
        <v>42870</v>
      </c>
      <c r="J1407" s="1">
        <f t="shared" si="534"/>
        <v>18</v>
      </c>
      <c r="K1407" s="1">
        <f t="shared" si="533"/>
        <v>17</v>
      </c>
      <c r="L1407" s="10">
        <f t="shared" si="516"/>
        <v>1.0013220899999999</v>
      </c>
      <c r="M1407" s="22">
        <f t="shared" si="532"/>
        <v>1.0024991299999999</v>
      </c>
      <c r="N1407" s="22">
        <f t="shared" si="526"/>
        <v>1.2975760889605579</v>
      </c>
      <c r="O1407" s="10">
        <f t="shared" si="527"/>
        <v>1.2992916000000001</v>
      </c>
      <c r="P1407" s="10">
        <f t="shared" si="517"/>
        <v>128629.86840000001</v>
      </c>
      <c r="Q1407" s="101">
        <f t="shared" si="518"/>
        <v>0</v>
      </c>
      <c r="R1407" s="102">
        <f t="shared" si="519"/>
        <v>0</v>
      </c>
      <c r="S1407" s="10">
        <f t="shared" si="520"/>
        <v>0</v>
      </c>
      <c r="T1407" s="17">
        <f t="shared" si="528"/>
        <v>7.9699999999999993E-2</v>
      </c>
      <c r="U1407" s="101">
        <f t="shared" si="529"/>
        <v>280</v>
      </c>
      <c r="V1407" s="101">
        <v>252</v>
      </c>
      <c r="W1407" s="22">
        <f t="shared" si="530"/>
        <v>1.1014493169930983</v>
      </c>
      <c r="X1407" s="18">
        <f t="shared" si="531"/>
        <v>13049.412294</v>
      </c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4"/>
      <c r="AJ1407" s="1"/>
      <c r="AK1407" s="20"/>
      <c r="AL1407" s="5"/>
      <c r="AM1407" s="1"/>
      <c r="AN1407" s="1"/>
      <c r="AO1407" s="1"/>
      <c r="AP1407" s="17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x14ac:dyDescent="0.2">
      <c r="A1408" s="114">
        <f t="shared" si="521"/>
        <v>42868</v>
      </c>
      <c r="B1408" s="98">
        <f t="shared" si="513"/>
        <v>141733.41558900001</v>
      </c>
      <c r="C1408" s="10">
        <f t="shared" si="522"/>
        <v>99000</v>
      </c>
      <c r="D1408" s="99">
        <f t="shared" si="523"/>
        <v>4821.6899999999996</v>
      </c>
      <c r="E1408" s="21">
        <f>VLOOKUP(A1407,[1]Plan1!$AY$80:$BA$314,3)</f>
        <v>4828.4399999999996</v>
      </c>
      <c r="F1408" s="121">
        <f t="shared" si="524"/>
        <v>42843</v>
      </c>
      <c r="G1408" s="100">
        <f t="shared" si="514"/>
        <v>1.3999240930047119E-3</v>
      </c>
      <c r="H1408" s="20">
        <f t="shared" si="525"/>
        <v>42870</v>
      </c>
      <c r="I1408" s="20">
        <f t="shared" si="515"/>
        <v>42870</v>
      </c>
      <c r="J1408" s="1">
        <f t="shared" si="534"/>
        <v>18</v>
      </c>
      <c r="K1408" s="1">
        <f t="shared" si="533"/>
        <v>18</v>
      </c>
      <c r="L1408" s="10">
        <f t="shared" si="516"/>
        <v>1.0013999200000001</v>
      </c>
      <c r="M1408" s="22">
        <f t="shared" si="532"/>
        <v>1.0024991299999999</v>
      </c>
      <c r="N1408" s="22">
        <f t="shared" si="526"/>
        <v>1.2975760889605579</v>
      </c>
      <c r="O1408" s="10">
        <f t="shared" si="527"/>
        <v>1.2993925900000001</v>
      </c>
      <c r="P1408" s="10">
        <f t="shared" si="517"/>
        <v>128639.86641</v>
      </c>
      <c r="Q1408" s="101">
        <f t="shared" si="518"/>
        <v>0</v>
      </c>
      <c r="R1408" s="102">
        <f t="shared" si="519"/>
        <v>0</v>
      </c>
      <c r="S1408" s="10">
        <f t="shared" si="520"/>
        <v>0</v>
      </c>
      <c r="T1408" s="17">
        <f t="shared" si="528"/>
        <v>7.9699999999999993E-2</v>
      </c>
      <c r="U1408" s="101">
        <f t="shared" si="529"/>
        <v>281</v>
      </c>
      <c r="V1408" s="101">
        <v>252</v>
      </c>
      <c r="W1408" s="22">
        <f t="shared" si="530"/>
        <v>1.1017845365143126</v>
      </c>
      <c r="X1408" s="18">
        <f t="shared" si="531"/>
        <v>13093.549179</v>
      </c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4"/>
      <c r="AJ1408" s="1"/>
      <c r="AK1408" s="20"/>
      <c r="AL1408" s="5"/>
      <c r="AM1408" s="1"/>
      <c r="AN1408" s="1"/>
      <c r="AO1408" s="1"/>
      <c r="AP1408" s="17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x14ac:dyDescent="0.2">
      <c r="A1409" s="114">
        <f t="shared" si="521"/>
        <v>42869</v>
      </c>
      <c r="B1409" s="98">
        <f t="shared" si="513"/>
        <v>141733.41558900001</v>
      </c>
      <c r="C1409" s="10">
        <f t="shared" si="522"/>
        <v>99000</v>
      </c>
      <c r="D1409" s="99">
        <f t="shared" si="523"/>
        <v>4821.6899999999996</v>
      </c>
      <c r="E1409" s="21">
        <f>VLOOKUP(A1408,[1]Plan1!$AY$80:$BA$314,3)</f>
        <v>4828.4399999999996</v>
      </c>
      <c r="F1409" s="121">
        <f t="shared" si="524"/>
        <v>42843</v>
      </c>
      <c r="G1409" s="100">
        <f t="shared" si="514"/>
        <v>1.3999240930047119E-3</v>
      </c>
      <c r="H1409" s="20">
        <f t="shared" si="525"/>
        <v>42870</v>
      </c>
      <c r="I1409" s="20">
        <f t="shared" si="515"/>
        <v>42870</v>
      </c>
      <c r="J1409" s="1">
        <f t="shared" si="534"/>
        <v>18</v>
      </c>
      <c r="K1409" s="1">
        <f t="shared" si="533"/>
        <v>18</v>
      </c>
      <c r="L1409" s="10">
        <f t="shared" si="516"/>
        <v>1.0013999200000001</v>
      </c>
      <c r="M1409" s="22">
        <f t="shared" si="532"/>
        <v>1.0024991299999999</v>
      </c>
      <c r="N1409" s="22">
        <f t="shared" si="526"/>
        <v>1.2975760889605579</v>
      </c>
      <c r="O1409" s="10">
        <f t="shared" si="527"/>
        <v>1.2993925900000001</v>
      </c>
      <c r="P1409" s="10">
        <f t="shared" si="517"/>
        <v>128639.86641</v>
      </c>
      <c r="Q1409" s="101">
        <f t="shared" si="518"/>
        <v>0</v>
      </c>
      <c r="R1409" s="102">
        <f t="shared" si="519"/>
        <v>0</v>
      </c>
      <c r="S1409" s="10">
        <f t="shared" si="520"/>
        <v>0</v>
      </c>
      <c r="T1409" s="17">
        <f t="shared" si="528"/>
        <v>7.9699999999999993E-2</v>
      </c>
      <c r="U1409" s="101">
        <f t="shared" si="529"/>
        <v>281</v>
      </c>
      <c r="V1409" s="101">
        <v>252</v>
      </c>
      <c r="W1409" s="22">
        <f t="shared" si="530"/>
        <v>1.1017845365143126</v>
      </c>
      <c r="X1409" s="18">
        <f t="shared" si="531"/>
        <v>13093.549179</v>
      </c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4"/>
      <c r="AJ1409" s="1"/>
      <c r="AK1409" s="20"/>
      <c r="AL1409" s="5"/>
      <c r="AM1409" s="1"/>
      <c r="AN1409" s="1"/>
      <c r="AO1409" s="1"/>
      <c r="AP1409" s="17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x14ac:dyDescent="0.2">
      <c r="A1410" s="114">
        <f t="shared" si="521"/>
        <v>42870</v>
      </c>
      <c r="B1410" s="98">
        <f t="shared" si="513"/>
        <v>141733.41558900001</v>
      </c>
      <c r="C1410" s="10">
        <f t="shared" si="522"/>
        <v>99000</v>
      </c>
      <c r="D1410" s="99">
        <f t="shared" si="523"/>
        <v>4821.6899999999996</v>
      </c>
      <c r="E1410" s="21">
        <f>VLOOKUP(A1409,[1]Plan1!$AY$80:$BA$314,3)</f>
        <v>4828.4399999999996</v>
      </c>
      <c r="F1410" s="121">
        <f t="shared" si="524"/>
        <v>42843</v>
      </c>
      <c r="G1410" s="100">
        <f t="shared" si="514"/>
        <v>1.3999240930047119E-3</v>
      </c>
      <c r="H1410" s="20">
        <f t="shared" si="525"/>
        <v>42902</v>
      </c>
      <c r="I1410" s="20">
        <f t="shared" si="515"/>
        <v>42870</v>
      </c>
      <c r="J1410" s="1">
        <f t="shared" si="534"/>
        <v>18</v>
      </c>
      <c r="K1410" s="1">
        <f t="shared" si="533"/>
        <v>18</v>
      </c>
      <c r="L1410" s="10">
        <f t="shared" si="516"/>
        <v>1.0013999200000001</v>
      </c>
      <c r="M1410" s="22">
        <f t="shared" si="532"/>
        <v>1.0024991299999999</v>
      </c>
      <c r="N1410" s="22">
        <f t="shared" si="526"/>
        <v>1.2975760889605579</v>
      </c>
      <c r="O1410" s="10">
        <f t="shared" si="527"/>
        <v>1.2993925900000001</v>
      </c>
      <c r="P1410" s="10">
        <f t="shared" si="517"/>
        <v>128639.86641</v>
      </c>
      <c r="Q1410" s="101">
        <f t="shared" si="518"/>
        <v>0</v>
      </c>
      <c r="R1410" s="102">
        <f t="shared" si="519"/>
        <v>0</v>
      </c>
      <c r="S1410" s="10">
        <f t="shared" si="520"/>
        <v>0</v>
      </c>
      <c r="T1410" s="17">
        <f t="shared" si="528"/>
        <v>7.9699999999999993E-2</v>
      </c>
      <c r="U1410" s="101">
        <f t="shared" si="529"/>
        <v>281</v>
      </c>
      <c r="V1410" s="101">
        <v>252</v>
      </c>
      <c r="W1410" s="22">
        <f t="shared" si="530"/>
        <v>1.1017845365143126</v>
      </c>
      <c r="X1410" s="18">
        <f t="shared" si="531"/>
        <v>13093.549179</v>
      </c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4"/>
      <c r="AJ1410" s="1"/>
      <c r="AK1410" s="20"/>
      <c r="AL1410" s="5"/>
      <c r="AM1410" s="1"/>
      <c r="AN1410" s="1"/>
      <c r="AO1410" s="1"/>
      <c r="AP1410" s="17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x14ac:dyDescent="0.2">
      <c r="A1411" s="114">
        <f t="shared" si="521"/>
        <v>42871</v>
      </c>
      <c r="B1411" s="98">
        <f t="shared" si="513"/>
        <v>141795.63258899999</v>
      </c>
      <c r="C1411" s="10">
        <f t="shared" si="522"/>
        <v>99000</v>
      </c>
      <c r="D1411" s="99">
        <f t="shared" si="523"/>
        <v>4828.4399999999996</v>
      </c>
      <c r="E1411" s="21">
        <f>VLOOKUP(A1410,[1]Plan1!$AY$80:$BA$314,3)</f>
        <v>4843.41</v>
      </c>
      <c r="F1411" s="121">
        <f t="shared" si="524"/>
        <v>42871</v>
      </c>
      <c r="G1411" s="100">
        <f t="shared" si="514"/>
        <v>3.100380247036405E-3</v>
      </c>
      <c r="H1411" s="20">
        <f t="shared" si="525"/>
        <v>42902</v>
      </c>
      <c r="I1411" s="20">
        <f t="shared" si="515"/>
        <v>42902</v>
      </c>
      <c r="J1411" s="1">
        <f t="shared" si="534"/>
        <v>23</v>
      </c>
      <c r="K1411" s="1">
        <f t="shared" si="533"/>
        <v>1</v>
      </c>
      <c r="L1411" s="10">
        <f t="shared" si="516"/>
        <v>1.00013459</v>
      </c>
      <c r="M1411" s="22">
        <f t="shared" si="532"/>
        <v>1.0013999200000001</v>
      </c>
      <c r="N1411" s="22">
        <f t="shared" si="526"/>
        <v>1.2993925916790157</v>
      </c>
      <c r="O1411" s="10">
        <f t="shared" si="527"/>
        <v>1.2995674699999999</v>
      </c>
      <c r="P1411" s="10">
        <f t="shared" si="517"/>
        <v>128657.17952999999</v>
      </c>
      <c r="Q1411" s="101">
        <f t="shared" si="518"/>
        <v>0</v>
      </c>
      <c r="R1411" s="102">
        <f t="shared" si="519"/>
        <v>0</v>
      </c>
      <c r="S1411" s="10">
        <f t="shared" si="520"/>
        <v>0</v>
      </c>
      <c r="T1411" s="17">
        <f t="shared" si="528"/>
        <v>7.9699999999999993E-2</v>
      </c>
      <c r="U1411" s="101">
        <f t="shared" si="529"/>
        <v>282</v>
      </c>
      <c r="V1411" s="101">
        <v>252</v>
      </c>
      <c r="W1411" s="22">
        <f t="shared" si="530"/>
        <v>1.1021198592073831</v>
      </c>
      <c r="X1411" s="18">
        <f t="shared" si="531"/>
        <v>13138.453058999999</v>
      </c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4"/>
      <c r="AJ1411" s="1"/>
      <c r="AK1411" s="20"/>
      <c r="AL1411" s="5"/>
      <c r="AM1411" s="1"/>
      <c r="AN1411" s="1"/>
      <c r="AO1411" s="1"/>
      <c r="AP1411" s="17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x14ac:dyDescent="0.2">
      <c r="A1412" s="114">
        <f t="shared" si="521"/>
        <v>42872</v>
      </c>
      <c r="B1412" s="98">
        <f t="shared" si="513"/>
        <v>141857.87980200001</v>
      </c>
      <c r="C1412" s="10">
        <f t="shared" si="522"/>
        <v>99000</v>
      </c>
      <c r="D1412" s="99">
        <f t="shared" si="523"/>
        <v>4828.4399999999996</v>
      </c>
      <c r="E1412" s="21">
        <f>VLOOKUP(A1411,[1]Plan1!$AY$80:$BA$314,3)</f>
        <v>4843.41</v>
      </c>
      <c r="F1412" s="121">
        <f t="shared" si="524"/>
        <v>42871</v>
      </c>
      <c r="G1412" s="100">
        <f t="shared" si="514"/>
        <v>3.100380247036405E-3</v>
      </c>
      <c r="H1412" s="20">
        <f t="shared" si="525"/>
        <v>42902</v>
      </c>
      <c r="I1412" s="20">
        <f t="shared" si="515"/>
        <v>42902</v>
      </c>
      <c r="J1412" s="1">
        <f t="shared" si="534"/>
        <v>23</v>
      </c>
      <c r="K1412" s="1">
        <f t="shared" si="533"/>
        <v>2</v>
      </c>
      <c r="L1412" s="10">
        <f t="shared" si="516"/>
        <v>1.0002692099999999</v>
      </c>
      <c r="M1412" s="22">
        <f t="shared" si="532"/>
        <v>1.0013999200000001</v>
      </c>
      <c r="N1412" s="22">
        <f t="shared" si="526"/>
        <v>1.2993925916790157</v>
      </c>
      <c r="O1412" s="10">
        <f t="shared" si="527"/>
        <v>1.2997424</v>
      </c>
      <c r="P1412" s="10">
        <f t="shared" si="517"/>
        <v>128674.4976</v>
      </c>
      <c r="Q1412" s="101">
        <f t="shared" si="518"/>
        <v>0</v>
      </c>
      <c r="R1412" s="102">
        <f t="shared" si="519"/>
        <v>0</v>
      </c>
      <c r="S1412" s="10">
        <f t="shared" si="520"/>
        <v>0</v>
      </c>
      <c r="T1412" s="17">
        <f t="shared" si="528"/>
        <v>7.9699999999999993E-2</v>
      </c>
      <c r="U1412" s="101">
        <f t="shared" si="529"/>
        <v>283</v>
      </c>
      <c r="V1412" s="101">
        <v>252</v>
      </c>
      <c r="W1412" s="22">
        <f t="shared" si="530"/>
        <v>1.1024552840608208</v>
      </c>
      <c r="X1412" s="18">
        <f t="shared" si="531"/>
        <v>13183.382202000001</v>
      </c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4"/>
      <c r="AJ1412" s="1"/>
      <c r="AK1412" s="20"/>
      <c r="AL1412" s="5"/>
      <c r="AM1412" s="1"/>
      <c r="AN1412" s="1"/>
      <c r="AO1412" s="1"/>
      <c r="AP1412" s="17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x14ac:dyDescent="0.2">
      <c r="A1413" s="114">
        <f t="shared" si="521"/>
        <v>42873</v>
      </c>
      <c r="B1413" s="98">
        <f t="shared" si="513"/>
        <v>141920.153834</v>
      </c>
      <c r="C1413" s="10">
        <f t="shared" si="522"/>
        <v>99000</v>
      </c>
      <c r="D1413" s="99">
        <f t="shared" si="523"/>
        <v>4828.4399999999996</v>
      </c>
      <c r="E1413" s="21">
        <f>VLOOKUP(A1412,[1]Plan1!$AY$80:$BA$314,3)</f>
        <v>4843.41</v>
      </c>
      <c r="F1413" s="121">
        <f t="shared" si="524"/>
        <v>42871</v>
      </c>
      <c r="G1413" s="100">
        <f t="shared" si="514"/>
        <v>3.100380247036405E-3</v>
      </c>
      <c r="H1413" s="20">
        <f t="shared" si="525"/>
        <v>42902</v>
      </c>
      <c r="I1413" s="20">
        <f t="shared" si="515"/>
        <v>42902</v>
      </c>
      <c r="J1413" s="1">
        <f t="shared" si="534"/>
        <v>23</v>
      </c>
      <c r="K1413" s="1">
        <f t="shared" si="533"/>
        <v>3</v>
      </c>
      <c r="L1413" s="10">
        <f t="shared" si="516"/>
        <v>1.0004038500000001</v>
      </c>
      <c r="M1413" s="22">
        <f t="shared" si="532"/>
        <v>1.0013999200000001</v>
      </c>
      <c r="N1413" s="22">
        <f t="shared" si="526"/>
        <v>1.2993925916790157</v>
      </c>
      <c r="O1413" s="10">
        <f t="shared" si="527"/>
        <v>1.2999173500000001</v>
      </c>
      <c r="P1413" s="10">
        <f t="shared" si="517"/>
        <v>128691.81765</v>
      </c>
      <c r="Q1413" s="101">
        <f t="shared" si="518"/>
        <v>0</v>
      </c>
      <c r="R1413" s="102">
        <f t="shared" si="519"/>
        <v>0</v>
      </c>
      <c r="S1413" s="10">
        <f t="shared" si="520"/>
        <v>0</v>
      </c>
      <c r="T1413" s="17">
        <f t="shared" si="528"/>
        <v>7.9699999999999993E-2</v>
      </c>
      <c r="U1413" s="101">
        <f t="shared" si="529"/>
        <v>284</v>
      </c>
      <c r="V1413" s="101">
        <v>252</v>
      </c>
      <c r="W1413" s="22">
        <f t="shared" si="530"/>
        <v>1.1027908100631374</v>
      </c>
      <c r="X1413" s="18">
        <f t="shared" si="531"/>
        <v>13228.336184</v>
      </c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4"/>
      <c r="AJ1413" s="1"/>
      <c r="AK1413" s="20"/>
      <c r="AL1413" s="5"/>
      <c r="AM1413" s="1"/>
      <c r="AN1413" s="1"/>
      <c r="AO1413" s="1"/>
      <c r="AP1413" s="17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x14ac:dyDescent="0.2">
      <c r="A1414" s="114">
        <f t="shared" si="521"/>
        <v>42874</v>
      </c>
      <c r="B1414" s="98">
        <f t="shared" si="513"/>
        <v>141982.45386000001</v>
      </c>
      <c r="C1414" s="10">
        <f t="shared" si="522"/>
        <v>99000</v>
      </c>
      <c r="D1414" s="99">
        <f t="shared" si="523"/>
        <v>4828.4399999999996</v>
      </c>
      <c r="E1414" s="21">
        <f>VLOOKUP(A1413,[1]Plan1!$AY$80:$BA$314,3)</f>
        <v>4843.41</v>
      </c>
      <c r="F1414" s="121">
        <f t="shared" si="524"/>
        <v>42871</v>
      </c>
      <c r="G1414" s="100">
        <f t="shared" si="514"/>
        <v>3.100380247036405E-3</v>
      </c>
      <c r="H1414" s="20">
        <f t="shared" si="525"/>
        <v>42902</v>
      </c>
      <c r="I1414" s="20">
        <f t="shared" si="515"/>
        <v>42902</v>
      </c>
      <c r="J1414" s="1">
        <f t="shared" si="534"/>
        <v>23</v>
      </c>
      <c r="K1414" s="1">
        <f t="shared" si="533"/>
        <v>4</v>
      </c>
      <c r="L1414" s="10">
        <f t="shared" si="516"/>
        <v>1.0005385</v>
      </c>
      <c r="M1414" s="22">
        <f t="shared" si="532"/>
        <v>1.0013999200000001</v>
      </c>
      <c r="N1414" s="22">
        <f t="shared" si="526"/>
        <v>1.2993925916790157</v>
      </c>
      <c r="O1414" s="10">
        <f t="shared" si="527"/>
        <v>1.3000923099999999</v>
      </c>
      <c r="P1414" s="10">
        <f t="shared" si="517"/>
        <v>128709.13869000001</v>
      </c>
      <c r="Q1414" s="101">
        <f t="shared" si="518"/>
        <v>0</v>
      </c>
      <c r="R1414" s="102">
        <f t="shared" si="519"/>
        <v>0</v>
      </c>
      <c r="S1414" s="10">
        <f t="shared" si="520"/>
        <v>0</v>
      </c>
      <c r="T1414" s="17">
        <f t="shared" si="528"/>
        <v>7.9699999999999993E-2</v>
      </c>
      <c r="U1414" s="101">
        <f t="shared" si="529"/>
        <v>285</v>
      </c>
      <c r="V1414" s="101">
        <v>252</v>
      </c>
      <c r="W1414" s="22">
        <f t="shared" si="530"/>
        <v>1.1031264392373097</v>
      </c>
      <c r="X1414" s="18">
        <f t="shared" si="531"/>
        <v>13273.31517</v>
      </c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4"/>
      <c r="AJ1414" s="1"/>
      <c r="AK1414" s="20"/>
      <c r="AL1414" s="5"/>
      <c r="AM1414" s="1"/>
      <c r="AN1414" s="1"/>
      <c r="AO1414" s="1"/>
      <c r="AP1414" s="17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x14ac:dyDescent="0.2">
      <c r="A1415" s="114">
        <f t="shared" si="521"/>
        <v>42875</v>
      </c>
      <c r="B1415" s="98">
        <f t="shared" si="513"/>
        <v>142044.78181000001</v>
      </c>
      <c r="C1415" s="10">
        <f t="shared" si="522"/>
        <v>99000</v>
      </c>
      <c r="D1415" s="99">
        <f t="shared" si="523"/>
        <v>4828.4399999999996</v>
      </c>
      <c r="E1415" s="21">
        <f>VLOOKUP(A1414,[1]Plan1!$AY$80:$BA$314,3)</f>
        <v>4843.41</v>
      </c>
      <c r="F1415" s="121">
        <f t="shared" si="524"/>
        <v>42871</v>
      </c>
      <c r="G1415" s="100">
        <f t="shared" si="514"/>
        <v>3.100380247036405E-3</v>
      </c>
      <c r="H1415" s="20">
        <f t="shared" si="525"/>
        <v>42902</v>
      </c>
      <c r="I1415" s="20">
        <f t="shared" si="515"/>
        <v>42902</v>
      </c>
      <c r="J1415" s="1">
        <f t="shared" si="534"/>
        <v>23</v>
      </c>
      <c r="K1415" s="1">
        <f t="shared" si="533"/>
        <v>5</v>
      </c>
      <c r="L1415" s="10">
        <f t="shared" si="516"/>
        <v>1.00067317</v>
      </c>
      <c r="M1415" s="22">
        <f t="shared" si="532"/>
        <v>1.0013999200000001</v>
      </c>
      <c r="N1415" s="22">
        <f t="shared" si="526"/>
        <v>1.2993925916790157</v>
      </c>
      <c r="O1415" s="10">
        <f t="shared" si="527"/>
        <v>1.3002673</v>
      </c>
      <c r="P1415" s="10">
        <f t="shared" si="517"/>
        <v>128726.4627</v>
      </c>
      <c r="Q1415" s="101">
        <f t="shared" si="518"/>
        <v>0</v>
      </c>
      <c r="R1415" s="102">
        <f t="shared" si="519"/>
        <v>0</v>
      </c>
      <c r="S1415" s="10">
        <f t="shared" si="520"/>
        <v>0</v>
      </c>
      <c r="T1415" s="17">
        <f t="shared" si="528"/>
        <v>7.9699999999999993E-2</v>
      </c>
      <c r="U1415" s="101">
        <f t="shared" si="529"/>
        <v>286</v>
      </c>
      <c r="V1415" s="101">
        <v>252</v>
      </c>
      <c r="W1415" s="22">
        <f t="shared" si="530"/>
        <v>1.1034621695603606</v>
      </c>
      <c r="X1415" s="18">
        <f t="shared" si="531"/>
        <v>13318.31911</v>
      </c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4"/>
      <c r="AJ1415" s="1"/>
      <c r="AK1415" s="20"/>
      <c r="AL1415" s="5"/>
      <c r="AM1415" s="1"/>
      <c r="AN1415" s="1"/>
      <c r="AO1415" s="1"/>
      <c r="AP1415" s="17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x14ac:dyDescent="0.2">
      <c r="A1416" s="114">
        <f t="shared" si="521"/>
        <v>42876</v>
      </c>
      <c r="B1416" s="98">
        <f t="shared" si="513"/>
        <v>142044.78181000001</v>
      </c>
      <c r="C1416" s="10">
        <f t="shared" si="522"/>
        <v>99000</v>
      </c>
      <c r="D1416" s="99">
        <f t="shared" si="523"/>
        <v>4828.4399999999996</v>
      </c>
      <c r="E1416" s="21">
        <f>VLOOKUP(A1415,[1]Plan1!$AY$80:$BA$314,3)</f>
        <v>4843.41</v>
      </c>
      <c r="F1416" s="121">
        <f t="shared" si="524"/>
        <v>42871</v>
      </c>
      <c r="G1416" s="100">
        <f t="shared" si="514"/>
        <v>3.100380247036405E-3</v>
      </c>
      <c r="H1416" s="20">
        <f t="shared" si="525"/>
        <v>42902</v>
      </c>
      <c r="I1416" s="20">
        <f t="shared" si="515"/>
        <v>42902</v>
      </c>
      <c r="J1416" s="1">
        <f t="shared" si="534"/>
        <v>23</v>
      </c>
      <c r="K1416" s="1">
        <f t="shared" si="533"/>
        <v>5</v>
      </c>
      <c r="L1416" s="10">
        <f t="shared" si="516"/>
        <v>1.00067317</v>
      </c>
      <c r="M1416" s="22">
        <f t="shared" si="532"/>
        <v>1.0013999200000001</v>
      </c>
      <c r="N1416" s="22">
        <f t="shared" si="526"/>
        <v>1.2993925916790157</v>
      </c>
      <c r="O1416" s="10">
        <f t="shared" si="527"/>
        <v>1.3002673</v>
      </c>
      <c r="P1416" s="10">
        <f t="shared" si="517"/>
        <v>128726.4627</v>
      </c>
      <c r="Q1416" s="101">
        <f t="shared" si="518"/>
        <v>0</v>
      </c>
      <c r="R1416" s="102">
        <f t="shared" si="519"/>
        <v>0</v>
      </c>
      <c r="S1416" s="10">
        <f t="shared" si="520"/>
        <v>0</v>
      </c>
      <c r="T1416" s="17">
        <f t="shared" si="528"/>
        <v>7.9699999999999993E-2</v>
      </c>
      <c r="U1416" s="101">
        <f t="shared" si="529"/>
        <v>286</v>
      </c>
      <c r="V1416" s="101">
        <v>252</v>
      </c>
      <c r="W1416" s="22">
        <f t="shared" si="530"/>
        <v>1.1034621695603606</v>
      </c>
      <c r="X1416" s="18">
        <f t="shared" si="531"/>
        <v>13318.31911</v>
      </c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4"/>
      <c r="AJ1416" s="1"/>
      <c r="AK1416" s="20"/>
      <c r="AL1416" s="5"/>
      <c r="AM1416" s="1"/>
      <c r="AN1416" s="1"/>
      <c r="AO1416" s="1"/>
      <c r="AP1416" s="17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x14ac:dyDescent="0.2">
      <c r="A1417" s="114">
        <f t="shared" si="521"/>
        <v>42877</v>
      </c>
      <c r="B1417" s="98">
        <f t="shared" si="513"/>
        <v>142044.78181000001</v>
      </c>
      <c r="C1417" s="10">
        <f t="shared" si="522"/>
        <v>99000</v>
      </c>
      <c r="D1417" s="99">
        <f t="shared" si="523"/>
        <v>4828.4399999999996</v>
      </c>
      <c r="E1417" s="21">
        <f>VLOOKUP(A1416,[1]Plan1!$AY$80:$BA$314,3)</f>
        <v>4843.41</v>
      </c>
      <c r="F1417" s="121">
        <f t="shared" si="524"/>
        <v>42871</v>
      </c>
      <c r="G1417" s="100">
        <f t="shared" si="514"/>
        <v>3.100380247036405E-3</v>
      </c>
      <c r="H1417" s="20">
        <f t="shared" si="525"/>
        <v>42902</v>
      </c>
      <c r="I1417" s="20">
        <f t="shared" si="515"/>
        <v>42902</v>
      </c>
      <c r="J1417" s="1">
        <f t="shared" si="534"/>
        <v>23</v>
      </c>
      <c r="K1417" s="1">
        <f t="shared" si="533"/>
        <v>5</v>
      </c>
      <c r="L1417" s="10">
        <f t="shared" si="516"/>
        <v>1.00067317</v>
      </c>
      <c r="M1417" s="22">
        <f t="shared" si="532"/>
        <v>1.0013999200000001</v>
      </c>
      <c r="N1417" s="22">
        <f t="shared" si="526"/>
        <v>1.2993925916790157</v>
      </c>
      <c r="O1417" s="10">
        <f t="shared" si="527"/>
        <v>1.3002673</v>
      </c>
      <c r="P1417" s="10">
        <f t="shared" si="517"/>
        <v>128726.4627</v>
      </c>
      <c r="Q1417" s="101">
        <f t="shared" si="518"/>
        <v>0</v>
      </c>
      <c r="R1417" s="102">
        <f t="shared" si="519"/>
        <v>0</v>
      </c>
      <c r="S1417" s="10">
        <f t="shared" si="520"/>
        <v>0</v>
      </c>
      <c r="T1417" s="17">
        <f t="shared" si="528"/>
        <v>7.9699999999999993E-2</v>
      </c>
      <c r="U1417" s="101">
        <f t="shared" si="529"/>
        <v>286</v>
      </c>
      <c r="V1417" s="101">
        <v>252</v>
      </c>
      <c r="W1417" s="22">
        <f t="shared" si="530"/>
        <v>1.1034621695603606</v>
      </c>
      <c r="X1417" s="18">
        <f t="shared" si="531"/>
        <v>13318.31911</v>
      </c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4"/>
      <c r="AJ1417" s="1"/>
      <c r="AK1417" s="20"/>
      <c r="AL1417" s="5"/>
      <c r="AM1417" s="1"/>
      <c r="AN1417" s="1"/>
      <c r="AO1417" s="1"/>
      <c r="AP1417" s="17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x14ac:dyDescent="0.2">
      <c r="A1418" s="114">
        <f t="shared" si="521"/>
        <v>42878</v>
      </c>
      <c r="B1418" s="98">
        <f t="shared" ref="B1418:B1481" si="535">(P1418+X1418)</f>
        <v>142107.13686100001</v>
      </c>
      <c r="C1418" s="10">
        <f t="shared" si="522"/>
        <v>99000</v>
      </c>
      <c r="D1418" s="99">
        <f t="shared" si="523"/>
        <v>4828.4399999999996</v>
      </c>
      <c r="E1418" s="21">
        <f>VLOOKUP(A1417,[1]Plan1!$AY$80:$BA$314,3)</f>
        <v>4843.41</v>
      </c>
      <c r="F1418" s="121">
        <f t="shared" si="524"/>
        <v>42871</v>
      </c>
      <c r="G1418" s="100">
        <f t="shared" ref="G1418:G1481" si="536">(E1418/D1418)-1</f>
        <v>3.100380247036405E-3</v>
      </c>
      <c r="H1418" s="20">
        <f t="shared" si="525"/>
        <v>42902</v>
      </c>
      <c r="I1418" s="20">
        <f t="shared" ref="I1418:I1481" si="537">IF(A1418&gt;I1417,H1418,I1417)</f>
        <v>42902</v>
      </c>
      <c r="J1418" s="1">
        <f t="shared" si="534"/>
        <v>23</v>
      </c>
      <c r="K1418" s="1">
        <f t="shared" si="533"/>
        <v>6</v>
      </c>
      <c r="L1418" s="10">
        <f t="shared" ref="L1418:L1481" si="538">TRUNC((E1418/D1418)^TRUNC((K1418/J1418),9),8)</f>
        <v>1.0008078600000001</v>
      </c>
      <c r="M1418" s="22">
        <f t="shared" si="532"/>
        <v>1.0013999200000001</v>
      </c>
      <c r="N1418" s="22">
        <f t="shared" si="526"/>
        <v>1.2993925916790157</v>
      </c>
      <c r="O1418" s="10">
        <f t="shared" si="527"/>
        <v>1.30044231</v>
      </c>
      <c r="P1418" s="10">
        <f t="shared" ref="P1418:P1481" si="539">TRUNC(C1418*O1418,8)</f>
        <v>128743.78869</v>
      </c>
      <c r="Q1418" s="101">
        <f t="shared" ref="Q1418:Q1481" si="540">IF(VLOOKUP(A1418,AK$10:AR$114,8)=VLOOKUP(A1417,AK$10:AR$114,8),0,VLOOKUP(A1418,AK$10:AR$114,8))</f>
        <v>0</v>
      </c>
      <c r="R1418" s="102">
        <f t="shared" ref="R1418:R1481" si="541">IF(Q1418&gt;0,VLOOKUP($A1418,$AK$10:$AP$114,6),0)</f>
        <v>0</v>
      </c>
      <c r="S1418" s="10">
        <f t="shared" ref="S1418:S1481" si="542">IF(R1418&gt;0,TRUNC(100000*R1418*O1418,8),0)</f>
        <v>0</v>
      </c>
      <c r="T1418" s="17">
        <f t="shared" si="528"/>
        <v>7.9699999999999993E-2</v>
      </c>
      <c r="U1418" s="101">
        <f t="shared" si="529"/>
        <v>287</v>
      </c>
      <c r="V1418" s="101">
        <v>252</v>
      </c>
      <c r="W1418" s="22">
        <f t="shared" si="530"/>
        <v>1.1037980030552674</v>
      </c>
      <c r="X1418" s="18">
        <f t="shared" si="531"/>
        <v>13363.348171</v>
      </c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4"/>
      <c r="AJ1418" s="1"/>
      <c r="AK1418" s="20"/>
      <c r="AL1418" s="5"/>
      <c r="AM1418" s="1"/>
      <c r="AN1418" s="1"/>
      <c r="AO1418" s="1"/>
      <c r="AP1418" s="17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x14ac:dyDescent="0.2">
      <c r="A1419" s="114">
        <f t="shared" ref="A1419:A1482" si="543">(A1418+1)</f>
        <v>42879</v>
      </c>
      <c r="B1419" s="98">
        <f t="shared" si="535"/>
        <v>142169.520946</v>
      </c>
      <c r="C1419" s="10">
        <f t="shared" ref="C1419:C1482" si="544">TRUNC(IF(Q1418&gt;0,VLOOKUP(A1418,$AK$12:$AL$114,2),C1418),8)</f>
        <v>99000</v>
      </c>
      <c r="D1419" s="99">
        <f t="shared" ref="D1419:D1482" si="545">IF(E1419=E1418,D1418,E1418)</f>
        <v>4828.4399999999996</v>
      </c>
      <c r="E1419" s="21">
        <f>VLOOKUP(A1418,[1]Plan1!$AY$80:$BA$314,3)</f>
        <v>4843.41</v>
      </c>
      <c r="F1419" s="121">
        <f t="shared" ref="F1419:F1482" si="546">IF(D1419=D1418,F1418,A1419)</f>
        <v>42871</v>
      </c>
      <c r="G1419" s="100">
        <f t="shared" si="536"/>
        <v>3.100380247036405E-3</v>
      </c>
      <c r="H1419" s="20">
        <f t="shared" ref="H1419:H1482" si="547">IF(DAY(A1419)=15,VLOOKUP(A1419,AO$118:AT$450,4),H1418)</f>
        <v>42902</v>
      </c>
      <c r="I1419" s="20">
        <f t="shared" si="537"/>
        <v>42902</v>
      </c>
      <c r="J1419" s="1">
        <f t="shared" si="534"/>
        <v>23</v>
      </c>
      <c r="K1419" s="1">
        <f t="shared" si="533"/>
        <v>7</v>
      </c>
      <c r="L1419" s="10">
        <f t="shared" si="538"/>
        <v>1.0009425700000001</v>
      </c>
      <c r="M1419" s="22">
        <f t="shared" si="532"/>
        <v>1.0013999200000001</v>
      </c>
      <c r="N1419" s="22">
        <f t="shared" ref="N1419:N1482" si="548">IF(I1419&gt;I1418,N1418*M1419,N1418)</f>
        <v>1.2993925916790157</v>
      </c>
      <c r="O1419" s="10">
        <f t="shared" ref="O1419:O1482" si="549">TRUNC(TRUNC((L1419*N1419),15),8)</f>
        <v>1.3006173599999999</v>
      </c>
      <c r="P1419" s="10">
        <f t="shared" si="539"/>
        <v>128761.11864</v>
      </c>
      <c r="Q1419" s="101">
        <f t="shared" si="540"/>
        <v>0</v>
      </c>
      <c r="R1419" s="102">
        <f t="shared" si="541"/>
        <v>0</v>
      </c>
      <c r="S1419" s="10">
        <f t="shared" si="542"/>
        <v>0</v>
      </c>
      <c r="T1419" s="17">
        <f t="shared" ref="T1419:T1482" si="550">(T1418)</f>
        <v>7.9699999999999993E-2</v>
      </c>
      <c r="U1419" s="101">
        <f t="shared" si="529"/>
        <v>288</v>
      </c>
      <c r="V1419" s="101">
        <v>252</v>
      </c>
      <c r="W1419" s="22">
        <f t="shared" si="530"/>
        <v>1.1041339376990527</v>
      </c>
      <c r="X1419" s="18">
        <f t="shared" si="531"/>
        <v>13408.402306</v>
      </c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4"/>
      <c r="AJ1419" s="1"/>
      <c r="AK1419" s="20"/>
      <c r="AL1419" s="5"/>
      <c r="AM1419" s="1"/>
      <c r="AN1419" s="1"/>
      <c r="AO1419" s="1"/>
      <c r="AP1419" s="17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x14ac:dyDescent="0.2">
      <c r="A1420" s="114">
        <f t="shared" si="543"/>
        <v>42880</v>
      </c>
      <c r="B1420" s="98">
        <f t="shared" si="535"/>
        <v>142231.93105399999</v>
      </c>
      <c r="C1420" s="10">
        <f t="shared" si="544"/>
        <v>99000</v>
      </c>
      <c r="D1420" s="99">
        <f t="shared" si="545"/>
        <v>4828.4399999999996</v>
      </c>
      <c r="E1420" s="21">
        <f>VLOOKUP(A1419,[1]Plan1!$AY$80:$BA$314,3)</f>
        <v>4843.41</v>
      </c>
      <c r="F1420" s="121">
        <f t="shared" si="546"/>
        <v>42871</v>
      </c>
      <c r="G1420" s="100">
        <f t="shared" si="536"/>
        <v>3.100380247036405E-3</v>
      </c>
      <c r="H1420" s="20">
        <f t="shared" si="547"/>
        <v>42902</v>
      </c>
      <c r="I1420" s="20">
        <f t="shared" si="537"/>
        <v>42902</v>
      </c>
      <c r="J1420" s="1">
        <f t="shared" si="534"/>
        <v>23</v>
      </c>
      <c r="K1420" s="1">
        <f t="shared" si="533"/>
        <v>8</v>
      </c>
      <c r="L1420" s="10">
        <f t="shared" si="538"/>
        <v>1.0010772999999999</v>
      </c>
      <c r="M1420" s="22">
        <f t="shared" si="532"/>
        <v>1.0013999200000001</v>
      </c>
      <c r="N1420" s="22">
        <f t="shared" si="548"/>
        <v>1.2993925916790157</v>
      </c>
      <c r="O1420" s="10">
        <f t="shared" si="549"/>
        <v>1.3007924200000001</v>
      </c>
      <c r="P1420" s="10">
        <f t="shared" si="539"/>
        <v>128778.44958</v>
      </c>
      <c r="Q1420" s="101">
        <f t="shared" si="540"/>
        <v>0</v>
      </c>
      <c r="R1420" s="102">
        <f t="shared" si="541"/>
        <v>0</v>
      </c>
      <c r="S1420" s="10">
        <f t="shared" si="542"/>
        <v>0</v>
      </c>
      <c r="T1420" s="17">
        <f t="shared" si="550"/>
        <v>7.9699999999999993E-2</v>
      </c>
      <c r="U1420" s="101">
        <f t="shared" si="529"/>
        <v>289</v>
      </c>
      <c r="V1420" s="101">
        <v>252</v>
      </c>
      <c r="W1420" s="22">
        <f t="shared" si="530"/>
        <v>1.1044699755146943</v>
      </c>
      <c r="X1420" s="18">
        <f t="shared" si="531"/>
        <v>13453.481474</v>
      </c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4"/>
      <c r="AJ1420" s="1"/>
      <c r="AK1420" s="20"/>
      <c r="AL1420" s="5"/>
      <c r="AM1420" s="1"/>
      <c r="AN1420" s="1"/>
      <c r="AO1420" s="1"/>
      <c r="AP1420" s="17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x14ac:dyDescent="0.2">
      <c r="A1421" s="114">
        <f t="shared" si="543"/>
        <v>42881</v>
      </c>
      <c r="B1421" s="98">
        <f t="shared" si="535"/>
        <v>142294.368155</v>
      </c>
      <c r="C1421" s="10">
        <f t="shared" si="544"/>
        <v>99000</v>
      </c>
      <c r="D1421" s="99">
        <f t="shared" si="545"/>
        <v>4828.4399999999996</v>
      </c>
      <c r="E1421" s="21">
        <f>VLOOKUP(A1420,[1]Plan1!$AY$80:$BA$314,3)</f>
        <v>4843.41</v>
      </c>
      <c r="F1421" s="121">
        <f t="shared" si="546"/>
        <v>42871</v>
      </c>
      <c r="G1421" s="100">
        <f t="shared" si="536"/>
        <v>3.100380247036405E-3</v>
      </c>
      <c r="H1421" s="20">
        <f t="shared" si="547"/>
        <v>42902</v>
      </c>
      <c r="I1421" s="20">
        <f t="shared" si="537"/>
        <v>42902</v>
      </c>
      <c r="J1421" s="1">
        <f t="shared" si="534"/>
        <v>23</v>
      </c>
      <c r="K1421" s="1">
        <f t="shared" si="533"/>
        <v>9</v>
      </c>
      <c r="L1421" s="10">
        <f t="shared" si="538"/>
        <v>1.00121204</v>
      </c>
      <c r="M1421" s="22">
        <f t="shared" si="532"/>
        <v>1.0013999200000001</v>
      </c>
      <c r="N1421" s="22">
        <f t="shared" si="548"/>
        <v>1.2993925916790157</v>
      </c>
      <c r="O1421" s="10">
        <f t="shared" si="549"/>
        <v>1.3009675000000001</v>
      </c>
      <c r="P1421" s="10">
        <f t="shared" si="539"/>
        <v>128795.7825</v>
      </c>
      <c r="Q1421" s="101">
        <f t="shared" si="540"/>
        <v>0</v>
      </c>
      <c r="R1421" s="102">
        <f t="shared" si="541"/>
        <v>0</v>
      </c>
      <c r="S1421" s="10">
        <f t="shared" si="542"/>
        <v>0</v>
      </c>
      <c r="T1421" s="17">
        <f t="shared" si="550"/>
        <v>7.9699999999999993E-2</v>
      </c>
      <c r="U1421" s="101">
        <f t="shared" si="529"/>
        <v>290</v>
      </c>
      <c r="V1421" s="101">
        <v>252</v>
      </c>
      <c r="W1421" s="22">
        <f t="shared" si="530"/>
        <v>1.104806115490703</v>
      </c>
      <c r="X1421" s="18">
        <f t="shared" si="531"/>
        <v>13498.585655000001</v>
      </c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4"/>
      <c r="AJ1421" s="1"/>
      <c r="AK1421" s="20"/>
      <c r="AL1421" s="5"/>
      <c r="AM1421" s="1"/>
      <c r="AN1421" s="1"/>
      <c r="AO1421" s="1"/>
      <c r="AP1421" s="17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x14ac:dyDescent="0.2">
      <c r="A1422" s="114">
        <f t="shared" si="543"/>
        <v>42882</v>
      </c>
      <c r="B1422" s="98">
        <f t="shared" si="535"/>
        <v>142356.83444400001</v>
      </c>
      <c r="C1422" s="10">
        <f t="shared" si="544"/>
        <v>99000</v>
      </c>
      <c r="D1422" s="99">
        <f t="shared" si="545"/>
        <v>4828.4399999999996</v>
      </c>
      <c r="E1422" s="21">
        <f>VLOOKUP(A1421,[1]Plan1!$AY$80:$BA$314,3)</f>
        <v>4843.41</v>
      </c>
      <c r="F1422" s="121">
        <f t="shared" si="546"/>
        <v>42871</v>
      </c>
      <c r="G1422" s="100">
        <f t="shared" si="536"/>
        <v>3.100380247036405E-3</v>
      </c>
      <c r="H1422" s="20">
        <f t="shared" si="547"/>
        <v>42902</v>
      </c>
      <c r="I1422" s="20">
        <f t="shared" si="537"/>
        <v>42902</v>
      </c>
      <c r="J1422" s="1">
        <f t="shared" si="534"/>
        <v>23</v>
      </c>
      <c r="K1422" s="1">
        <f t="shared" si="533"/>
        <v>10</v>
      </c>
      <c r="L1422" s="10">
        <f t="shared" si="538"/>
        <v>1.00134681</v>
      </c>
      <c r="M1422" s="22">
        <f t="shared" si="532"/>
        <v>1.0013999200000001</v>
      </c>
      <c r="N1422" s="22">
        <f t="shared" si="548"/>
        <v>1.2993925916790157</v>
      </c>
      <c r="O1422" s="10">
        <f t="shared" si="549"/>
        <v>1.30114262</v>
      </c>
      <c r="P1422" s="10">
        <f t="shared" si="539"/>
        <v>128813.11938</v>
      </c>
      <c r="Q1422" s="101">
        <f t="shared" si="540"/>
        <v>0</v>
      </c>
      <c r="R1422" s="102">
        <f t="shared" si="541"/>
        <v>0</v>
      </c>
      <c r="S1422" s="10">
        <f t="shared" si="542"/>
        <v>0</v>
      </c>
      <c r="T1422" s="17">
        <f t="shared" si="550"/>
        <v>7.9699999999999993E-2</v>
      </c>
      <c r="U1422" s="101">
        <f t="shared" si="529"/>
        <v>291</v>
      </c>
      <c r="V1422" s="101">
        <v>252</v>
      </c>
      <c r="W1422" s="22">
        <f t="shared" si="530"/>
        <v>1.1051423576270789</v>
      </c>
      <c r="X1422" s="18">
        <f t="shared" si="531"/>
        <v>13543.715064</v>
      </c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4"/>
      <c r="AJ1422" s="1"/>
      <c r="AK1422" s="20"/>
      <c r="AL1422" s="5"/>
      <c r="AM1422" s="1"/>
      <c r="AN1422" s="1"/>
      <c r="AO1422" s="1"/>
      <c r="AP1422" s="17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x14ac:dyDescent="0.2">
      <c r="A1423" s="114">
        <f t="shared" si="543"/>
        <v>42883</v>
      </c>
      <c r="B1423" s="98">
        <f t="shared" si="535"/>
        <v>142356.83444400001</v>
      </c>
      <c r="C1423" s="10">
        <f t="shared" si="544"/>
        <v>99000</v>
      </c>
      <c r="D1423" s="99">
        <f t="shared" si="545"/>
        <v>4828.4399999999996</v>
      </c>
      <c r="E1423" s="21">
        <f>VLOOKUP(A1422,[1]Plan1!$AY$80:$BA$314,3)</f>
        <v>4843.41</v>
      </c>
      <c r="F1423" s="121">
        <f t="shared" si="546"/>
        <v>42871</v>
      </c>
      <c r="G1423" s="100">
        <f t="shared" si="536"/>
        <v>3.100380247036405E-3</v>
      </c>
      <c r="H1423" s="20">
        <f t="shared" si="547"/>
        <v>42902</v>
      </c>
      <c r="I1423" s="20">
        <f t="shared" si="537"/>
        <v>42902</v>
      </c>
      <c r="J1423" s="1">
        <f t="shared" si="534"/>
        <v>23</v>
      </c>
      <c r="K1423" s="1">
        <f t="shared" si="533"/>
        <v>10</v>
      </c>
      <c r="L1423" s="10">
        <f t="shared" si="538"/>
        <v>1.00134681</v>
      </c>
      <c r="M1423" s="22">
        <f t="shared" si="532"/>
        <v>1.0013999200000001</v>
      </c>
      <c r="N1423" s="22">
        <f t="shared" si="548"/>
        <v>1.2993925916790157</v>
      </c>
      <c r="O1423" s="10">
        <f t="shared" si="549"/>
        <v>1.30114262</v>
      </c>
      <c r="P1423" s="10">
        <f t="shared" si="539"/>
        <v>128813.11938</v>
      </c>
      <c r="Q1423" s="101">
        <f t="shared" si="540"/>
        <v>0</v>
      </c>
      <c r="R1423" s="102">
        <f t="shared" si="541"/>
        <v>0</v>
      </c>
      <c r="S1423" s="10">
        <f t="shared" si="542"/>
        <v>0</v>
      </c>
      <c r="T1423" s="17">
        <f t="shared" si="550"/>
        <v>7.9699999999999993E-2</v>
      </c>
      <c r="U1423" s="101">
        <f t="shared" si="529"/>
        <v>291</v>
      </c>
      <c r="V1423" s="101">
        <v>252</v>
      </c>
      <c r="W1423" s="22">
        <f t="shared" si="530"/>
        <v>1.1051423576270789</v>
      </c>
      <c r="X1423" s="18">
        <f t="shared" si="531"/>
        <v>13543.715064</v>
      </c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4"/>
      <c r="AJ1423" s="1"/>
      <c r="AK1423" s="20"/>
      <c r="AL1423" s="5"/>
      <c r="AM1423" s="1"/>
      <c r="AN1423" s="1"/>
      <c r="AO1423" s="1"/>
      <c r="AP1423" s="17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x14ac:dyDescent="0.2">
      <c r="A1424" s="114">
        <f t="shared" si="543"/>
        <v>42884</v>
      </c>
      <c r="B1424" s="98">
        <f t="shared" si="535"/>
        <v>142356.83444400001</v>
      </c>
      <c r="C1424" s="10">
        <f t="shared" si="544"/>
        <v>99000</v>
      </c>
      <c r="D1424" s="99">
        <f t="shared" si="545"/>
        <v>4828.4399999999996</v>
      </c>
      <c r="E1424" s="21">
        <f>VLOOKUP(A1423,[1]Plan1!$AY$80:$BA$314,3)</f>
        <v>4843.41</v>
      </c>
      <c r="F1424" s="121">
        <f t="shared" si="546"/>
        <v>42871</v>
      </c>
      <c r="G1424" s="100">
        <f t="shared" si="536"/>
        <v>3.100380247036405E-3</v>
      </c>
      <c r="H1424" s="20">
        <f t="shared" si="547"/>
        <v>42902</v>
      </c>
      <c r="I1424" s="20">
        <f t="shared" si="537"/>
        <v>42902</v>
      </c>
      <c r="J1424" s="1">
        <f t="shared" si="534"/>
        <v>23</v>
      </c>
      <c r="K1424" s="1">
        <f t="shared" si="533"/>
        <v>10</v>
      </c>
      <c r="L1424" s="10">
        <f t="shared" si="538"/>
        <v>1.00134681</v>
      </c>
      <c r="M1424" s="22">
        <f t="shared" si="532"/>
        <v>1.0013999200000001</v>
      </c>
      <c r="N1424" s="22">
        <f t="shared" si="548"/>
        <v>1.2993925916790157</v>
      </c>
      <c r="O1424" s="10">
        <f t="shared" si="549"/>
        <v>1.30114262</v>
      </c>
      <c r="P1424" s="10">
        <f t="shared" si="539"/>
        <v>128813.11938</v>
      </c>
      <c r="Q1424" s="101">
        <f t="shared" si="540"/>
        <v>0</v>
      </c>
      <c r="R1424" s="102">
        <f t="shared" si="541"/>
        <v>0</v>
      </c>
      <c r="S1424" s="10">
        <f t="shared" si="542"/>
        <v>0</v>
      </c>
      <c r="T1424" s="17">
        <f t="shared" si="550"/>
        <v>7.9699999999999993E-2</v>
      </c>
      <c r="U1424" s="101">
        <f t="shared" si="529"/>
        <v>291</v>
      </c>
      <c r="V1424" s="101">
        <v>252</v>
      </c>
      <c r="W1424" s="22">
        <f t="shared" si="530"/>
        <v>1.1051423576270789</v>
      </c>
      <c r="X1424" s="18">
        <f t="shared" si="531"/>
        <v>13543.715064</v>
      </c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4"/>
      <c r="AJ1424" s="1"/>
      <c r="AK1424" s="20"/>
      <c r="AL1424" s="5"/>
      <c r="AM1424" s="1"/>
      <c r="AN1424" s="1"/>
      <c r="AO1424" s="1"/>
      <c r="AP1424" s="17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x14ac:dyDescent="0.2">
      <c r="A1425" s="114">
        <f t="shared" si="543"/>
        <v>42885</v>
      </c>
      <c r="B1425" s="98">
        <f t="shared" si="535"/>
        <v>142419.32664800002</v>
      </c>
      <c r="C1425" s="10">
        <f t="shared" si="544"/>
        <v>99000</v>
      </c>
      <c r="D1425" s="99">
        <f t="shared" si="545"/>
        <v>4828.4399999999996</v>
      </c>
      <c r="E1425" s="21">
        <f>VLOOKUP(A1424,[1]Plan1!$AY$80:$BA$314,3)</f>
        <v>4843.41</v>
      </c>
      <c r="F1425" s="121">
        <f t="shared" si="546"/>
        <v>42871</v>
      </c>
      <c r="G1425" s="100">
        <f t="shared" si="536"/>
        <v>3.100380247036405E-3</v>
      </c>
      <c r="H1425" s="20">
        <f t="shared" si="547"/>
        <v>42902</v>
      </c>
      <c r="I1425" s="20">
        <f t="shared" si="537"/>
        <v>42902</v>
      </c>
      <c r="J1425" s="1">
        <f t="shared" si="534"/>
        <v>23</v>
      </c>
      <c r="K1425" s="1">
        <f t="shared" si="533"/>
        <v>11</v>
      </c>
      <c r="L1425" s="10">
        <f t="shared" si="538"/>
        <v>1.00148159</v>
      </c>
      <c r="M1425" s="22">
        <f t="shared" si="532"/>
        <v>1.0013999200000001</v>
      </c>
      <c r="N1425" s="22">
        <f t="shared" si="548"/>
        <v>1.2993925916790157</v>
      </c>
      <c r="O1425" s="10">
        <f t="shared" si="549"/>
        <v>1.3013177499999999</v>
      </c>
      <c r="P1425" s="10">
        <f t="shared" si="539"/>
        <v>128830.45725000001</v>
      </c>
      <c r="Q1425" s="101">
        <f t="shared" si="540"/>
        <v>0</v>
      </c>
      <c r="R1425" s="102">
        <f t="shared" si="541"/>
        <v>0</v>
      </c>
      <c r="S1425" s="10">
        <f t="shared" si="542"/>
        <v>0</v>
      </c>
      <c r="T1425" s="17">
        <f t="shared" si="550"/>
        <v>7.9699999999999993E-2</v>
      </c>
      <c r="U1425" s="101">
        <f t="shared" si="529"/>
        <v>292</v>
      </c>
      <c r="V1425" s="101">
        <v>252</v>
      </c>
      <c r="W1425" s="22">
        <f t="shared" si="530"/>
        <v>1.1054787019238224</v>
      </c>
      <c r="X1425" s="18">
        <f t="shared" si="531"/>
        <v>13588.869398000001</v>
      </c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4"/>
      <c r="AJ1425" s="1"/>
      <c r="AK1425" s="20"/>
      <c r="AL1425" s="5"/>
      <c r="AM1425" s="1"/>
      <c r="AN1425" s="1"/>
      <c r="AO1425" s="1"/>
      <c r="AP1425" s="17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x14ac:dyDescent="0.2">
      <c r="A1426" s="114">
        <f t="shared" si="543"/>
        <v>42886</v>
      </c>
      <c r="B1426" s="98">
        <f t="shared" si="535"/>
        <v>142481.84696299999</v>
      </c>
      <c r="C1426" s="10">
        <f t="shared" si="544"/>
        <v>99000</v>
      </c>
      <c r="D1426" s="99">
        <f t="shared" si="545"/>
        <v>4828.4399999999996</v>
      </c>
      <c r="E1426" s="21">
        <f>VLOOKUP(A1425,[1]Plan1!$AY$80:$BA$314,3)</f>
        <v>4843.41</v>
      </c>
      <c r="F1426" s="121">
        <f t="shared" si="546"/>
        <v>42871</v>
      </c>
      <c r="G1426" s="100">
        <f t="shared" si="536"/>
        <v>3.100380247036405E-3</v>
      </c>
      <c r="H1426" s="20">
        <f t="shared" si="547"/>
        <v>42902</v>
      </c>
      <c r="I1426" s="20">
        <f t="shared" si="537"/>
        <v>42902</v>
      </c>
      <c r="J1426" s="1">
        <f t="shared" si="534"/>
        <v>23</v>
      </c>
      <c r="K1426" s="1">
        <f t="shared" si="533"/>
        <v>12</v>
      </c>
      <c r="L1426" s="10">
        <f t="shared" si="538"/>
        <v>1.0016163899999999</v>
      </c>
      <c r="M1426" s="22">
        <f t="shared" si="532"/>
        <v>1.0013999200000001</v>
      </c>
      <c r="N1426" s="22">
        <f t="shared" si="548"/>
        <v>1.2993925916790157</v>
      </c>
      <c r="O1426" s="10">
        <f t="shared" si="549"/>
        <v>1.3014929099999999</v>
      </c>
      <c r="P1426" s="10">
        <f t="shared" si="539"/>
        <v>128847.79809</v>
      </c>
      <c r="Q1426" s="101">
        <f t="shared" si="540"/>
        <v>0</v>
      </c>
      <c r="R1426" s="102">
        <f t="shared" si="541"/>
        <v>0</v>
      </c>
      <c r="S1426" s="10">
        <f t="shared" si="542"/>
        <v>0</v>
      </c>
      <c r="T1426" s="17">
        <f t="shared" si="550"/>
        <v>7.9699999999999993E-2</v>
      </c>
      <c r="U1426" s="101">
        <f t="shared" si="529"/>
        <v>293</v>
      </c>
      <c r="V1426" s="101">
        <v>252</v>
      </c>
      <c r="W1426" s="22">
        <f t="shared" si="530"/>
        <v>1.1058151483809329</v>
      </c>
      <c r="X1426" s="18">
        <f t="shared" si="531"/>
        <v>13634.048873</v>
      </c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4"/>
      <c r="AJ1426" s="1"/>
      <c r="AK1426" s="20"/>
      <c r="AL1426" s="5"/>
      <c r="AM1426" s="1"/>
      <c r="AN1426" s="1"/>
      <c r="AO1426" s="1"/>
      <c r="AP1426" s="17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x14ac:dyDescent="0.2">
      <c r="A1427" s="114">
        <f t="shared" si="543"/>
        <v>42887</v>
      </c>
      <c r="B1427" s="98">
        <f t="shared" si="535"/>
        <v>142544.39320600001</v>
      </c>
      <c r="C1427" s="10">
        <f t="shared" si="544"/>
        <v>99000</v>
      </c>
      <c r="D1427" s="99">
        <f t="shared" si="545"/>
        <v>4828.4399999999996</v>
      </c>
      <c r="E1427" s="21">
        <f>VLOOKUP(A1426,[1]Plan1!$AY$80:$BA$314,3)</f>
        <v>4843.41</v>
      </c>
      <c r="F1427" s="121">
        <f t="shared" si="546"/>
        <v>42871</v>
      </c>
      <c r="G1427" s="100">
        <f t="shared" si="536"/>
        <v>3.100380247036405E-3</v>
      </c>
      <c r="H1427" s="20">
        <f t="shared" si="547"/>
        <v>42902</v>
      </c>
      <c r="I1427" s="20">
        <f t="shared" si="537"/>
        <v>42902</v>
      </c>
      <c r="J1427" s="1">
        <f t="shared" si="534"/>
        <v>23</v>
      </c>
      <c r="K1427" s="1">
        <f t="shared" si="533"/>
        <v>13</v>
      </c>
      <c r="L1427" s="10">
        <f t="shared" si="538"/>
        <v>1.0017512</v>
      </c>
      <c r="M1427" s="22">
        <f t="shared" si="532"/>
        <v>1.0013999200000001</v>
      </c>
      <c r="N1427" s="22">
        <f t="shared" si="548"/>
        <v>1.2993925916790157</v>
      </c>
      <c r="O1427" s="10">
        <f t="shared" si="549"/>
        <v>1.30166808</v>
      </c>
      <c r="P1427" s="10">
        <f t="shared" si="539"/>
        <v>128865.13992</v>
      </c>
      <c r="Q1427" s="101">
        <f t="shared" si="540"/>
        <v>0</v>
      </c>
      <c r="R1427" s="102">
        <f t="shared" si="541"/>
        <v>0</v>
      </c>
      <c r="S1427" s="10">
        <f t="shared" si="542"/>
        <v>0</v>
      </c>
      <c r="T1427" s="17">
        <f t="shared" si="550"/>
        <v>7.9699999999999993E-2</v>
      </c>
      <c r="U1427" s="101">
        <f t="shared" si="529"/>
        <v>294</v>
      </c>
      <c r="V1427" s="101">
        <v>252</v>
      </c>
      <c r="W1427" s="22">
        <f t="shared" si="530"/>
        <v>1.1061516969984111</v>
      </c>
      <c r="X1427" s="18">
        <f t="shared" si="531"/>
        <v>13679.253285999999</v>
      </c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4"/>
      <c r="AJ1427" s="1"/>
      <c r="AK1427" s="20"/>
      <c r="AL1427" s="5"/>
      <c r="AM1427" s="1"/>
      <c r="AN1427" s="1"/>
      <c r="AO1427" s="1"/>
      <c r="AP1427" s="17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x14ac:dyDescent="0.2">
      <c r="A1428" s="114">
        <f t="shared" si="543"/>
        <v>42888</v>
      </c>
      <c r="B1428" s="98">
        <f t="shared" si="535"/>
        <v>142606.9688</v>
      </c>
      <c r="C1428" s="10">
        <f t="shared" si="544"/>
        <v>99000</v>
      </c>
      <c r="D1428" s="99">
        <f t="shared" si="545"/>
        <v>4828.4399999999996</v>
      </c>
      <c r="E1428" s="21">
        <f>VLOOKUP(A1427,[1]Plan1!$AY$80:$BA$314,3)</f>
        <v>4843.41</v>
      </c>
      <c r="F1428" s="121">
        <f t="shared" si="546"/>
        <v>42871</v>
      </c>
      <c r="G1428" s="100">
        <f t="shared" si="536"/>
        <v>3.100380247036405E-3</v>
      </c>
      <c r="H1428" s="20">
        <f t="shared" si="547"/>
        <v>42902</v>
      </c>
      <c r="I1428" s="20">
        <f t="shared" si="537"/>
        <v>42902</v>
      </c>
      <c r="J1428" s="1">
        <f t="shared" si="534"/>
        <v>23</v>
      </c>
      <c r="K1428" s="1">
        <f t="shared" si="533"/>
        <v>14</v>
      </c>
      <c r="L1428" s="10">
        <f t="shared" si="538"/>
        <v>1.00188604</v>
      </c>
      <c r="M1428" s="22">
        <f t="shared" si="532"/>
        <v>1.0013999200000001</v>
      </c>
      <c r="N1428" s="22">
        <f t="shared" si="548"/>
        <v>1.2993925916790157</v>
      </c>
      <c r="O1428" s="10">
        <f t="shared" si="549"/>
        <v>1.3018432900000001</v>
      </c>
      <c r="P1428" s="10">
        <f t="shared" si="539"/>
        <v>128882.48570999999</v>
      </c>
      <c r="Q1428" s="101">
        <f t="shared" si="540"/>
        <v>0</v>
      </c>
      <c r="R1428" s="102">
        <f t="shared" si="541"/>
        <v>0</v>
      </c>
      <c r="S1428" s="10">
        <f t="shared" si="542"/>
        <v>0</v>
      </c>
      <c r="T1428" s="17">
        <f t="shared" si="550"/>
        <v>7.9699999999999993E-2</v>
      </c>
      <c r="U1428" s="101">
        <f t="shared" si="529"/>
        <v>295</v>
      </c>
      <c r="V1428" s="101">
        <v>252</v>
      </c>
      <c r="W1428" s="22">
        <f t="shared" si="530"/>
        <v>1.1064883487877448</v>
      </c>
      <c r="X1428" s="18">
        <f t="shared" si="531"/>
        <v>13724.48309</v>
      </c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4"/>
      <c r="AJ1428" s="1"/>
      <c r="AK1428" s="20"/>
      <c r="AL1428" s="5"/>
      <c r="AM1428" s="1"/>
      <c r="AN1428" s="1"/>
      <c r="AO1428" s="1"/>
      <c r="AP1428" s="17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x14ac:dyDescent="0.2">
      <c r="A1429" s="114">
        <f t="shared" si="543"/>
        <v>42889</v>
      </c>
      <c r="B1429" s="98">
        <f t="shared" si="535"/>
        <v>142669.57143400001</v>
      </c>
      <c r="C1429" s="10">
        <f t="shared" si="544"/>
        <v>99000</v>
      </c>
      <c r="D1429" s="99">
        <f t="shared" si="545"/>
        <v>4828.4399999999996</v>
      </c>
      <c r="E1429" s="21">
        <f>VLOOKUP(A1428,[1]Plan1!$AY$80:$BA$314,3)</f>
        <v>4843.41</v>
      </c>
      <c r="F1429" s="121">
        <f t="shared" si="546"/>
        <v>42871</v>
      </c>
      <c r="G1429" s="100">
        <f t="shared" si="536"/>
        <v>3.100380247036405E-3</v>
      </c>
      <c r="H1429" s="20">
        <f t="shared" si="547"/>
        <v>42902</v>
      </c>
      <c r="I1429" s="20">
        <f t="shared" si="537"/>
        <v>42902</v>
      </c>
      <c r="J1429" s="1">
        <f t="shared" si="534"/>
        <v>23</v>
      </c>
      <c r="K1429" s="1">
        <f t="shared" si="533"/>
        <v>15</v>
      </c>
      <c r="L1429" s="10">
        <f t="shared" si="538"/>
        <v>1.0020208900000001</v>
      </c>
      <c r="M1429" s="22">
        <f t="shared" si="532"/>
        <v>1.0013999200000001</v>
      </c>
      <c r="N1429" s="22">
        <f t="shared" si="548"/>
        <v>1.2993925916790157</v>
      </c>
      <c r="O1429" s="10">
        <f t="shared" si="549"/>
        <v>1.3020185200000001</v>
      </c>
      <c r="P1429" s="10">
        <f t="shared" si="539"/>
        <v>128899.83348</v>
      </c>
      <c r="Q1429" s="101">
        <f t="shared" si="540"/>
        <v>0</v>
      </c>
      <c r="R1429" s="102">
        <f t="shared" si="541"/>
        <v>0</v>
      </c>
      <c r="S1429" s="10">
        <f t="shared" si="542"/>
        <v>0</v>
      </c>
      <c r="T1429" s="17">
        <f t="shared" si="550"/>
        <v>7.9699999999999993E-2</v>
      </c>
      <c r="U1429" s="101">
        <f t="shared" si="529"/>
        <v>296</v>
      </c>
      <c r="V1429" s="101">
        <v>252</v>
      </c>
      <c r="W1429" s="22">
        <f t="shared" si="530"/>
        <v>1.1068251027374463</v>
      </c>
      <c r="X1429" s="18">
        <f t="shared" si="531"/>
        <v>13769.737954</v>
      </c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4"/>
      <c r="AJ1429" s="1"/>
      <c r="AK1429" s="20"/>
      <c r="AL1429" s="5"/>
      <c r="AM1429" s="1"/>
      <c r="AN1429" s="1"/>
      <c r="AO1429" s="1"/>
      <c r="AP1429" s="17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x14ac:dyDescent="0.2">
      <c r="A1430" s="114">
        <f t="shared" si="543"/>
        <v>42890</v>
      </c>
      <c r="B1430" s="98">
        <f t="shared" si="535"/>
        <v>142669.57143400001</v>
      </c>
      <c r="C1430" s="10">
        <f t="shared" si="544"/>
        <v>99000</v>
      </c>
      <c r="D1430" s="99">
        <f t="shared" si="545"/>
        <v>4828.4399999999996</v>
      </c>
      <c r="E1430" s="21">
        <f>VLOOKUP(A1429,[1]Plan1!$AY$80:$BA$314,3)</f>
        <v>4843.41</v>
      </c>
      <c r="F1430" s="121">
        <f t="shared" si="546"/>
        <v>42871</v>
      </c>
      <c r="G1430" s="100">
        <f t="shared" si="536"/>
        <v>3.100380247036405E-3</v>
      </c>
      <c r="H1430" s="20">
        <f t="shared" si="547"/>
        <v>42902</v>
      </c>
      <c r="I1430" s="20">
        <f t="shared" si="537"/>
        <v>42902</v>
      </c>
      <c r="J1430" s="1">
        <f t="shared" si="534"/>
        <v>23</v>
      </c>
      <c r="K1430" s="1">
        <f t="shared" si="533"/>
        <v>15</v>
      </c>
      <c r="L1430" s="10">
        <f t="shared" si="538"/>
        <v>1.0020208900000001</v>
      </c>
      <c r="M1430" s="22">
        <f t="shared" si="532"/>
        <v>1.0013999200000001</v>
      </c>
      <c r="N1430" s="22">
        <f t="shared" si="548"/>
        <v>1.2993925916790157</v>
      </c>
      <c r="O1430" s="10">
        <f t="shared" si="549"/>
        <v>1.3020185200000001</v>
      </c>
      <c r="P1430" s="10">
        <f t="shared" si="539"/>
        <v>128899.83348</v>
      </c>
      <c r="Q1430" s="101">
        <f t="shared" si="540"/>
        <v>0</v>
      </c>
      <c r="R1430" s="102">
        <f t="shared" si="541"/>
        <v>0</v>
      </c>
      <c r="S1430" s="10">
        <f t="shared" si="542"/>
        <v>0</v>
      </c>
      <c r="T1430" s="17">
        <f t="shared" si="550"/>
        <v>7.9699999999999993E-2</v>
      </c>
      <c r="U1430" s="101">
        <f t="shared" si="529"/>
        <v>296</v>
      </c>
      <c r="V1430" s="101">
        <v>252</v>
      </c>
      <c r="W1430" s="22">
        <f t="shared" si="530"/>
        <v>1.1068251027374463</v>
      </c>
      <c r="X1430" s="18">
        <f t="shared" si="531"/>
        <v>13769.737954</v>
      </c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4"/>
      <c r="AJ1430" s="1"/>
      <c r="AK1430" s="20"/>
      <c r="AL1430" s="5"/>
      <c r="AM1430" s="1"/>
      <c r="AN1430" s="1"/>
      <c r="AO1430" s="1"/>
      <c r="AP1430" s="17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x14ac:dyDescent="0.2">
      <c r="A1431" s="114">
        <f t="shared" si="543"/>
        <v>42891</v>
      </c>
      <c r="B1431" s="98">
        <f t="shared" si="535"/>
        <v>142669.57143400001</v>
      </c>
      <c r="C1431" s="10">
        <f t="shared" si="544"/>
        <v>99000</v>
      </c>
      <c r="D1431" s="99">
        <f t="shared" si="545"/>
        <v>4828.4399999999996</v>
      </c>
      <c r="E1431" s="21">
        <f>VLOOKUP(A1430,[1]Plan1!$AY$80:$BA$314,3)</f>
        <v>4843.41</v>
      </c>
      <c r="F1431" s="121">
        <f t="shared" si="546"/>
        <v>42871</v>
      </c>
      <c r="G1431" s="100">
        <f t="shared" si="536"/>
        <v>3.100380247036405E-3</v>
      </c>
      <c r="H1431" s="20">
        <f t="shared" si="547"/>
        <v>42902</v>
      </c>
      <c r="I1431" s="20">
        <f t="shared" si="537"/>
        <v>42902</v>
      </c>
      <c r="J1431" s="1">
        <f t="shared" si="534"/>
        <v>23</v>
      </c>
      <c r="K1431" s="1">
        <f t="shared" si="533"/>
        <v>15</v>
      </c>
      <c r="L1431" s="10">
        <f t="shared" si="538"/>
        <v>1.0020208900000001</v>
      </c>
      <c r="M1431" s="22">
        <f t="shared" si="532"/>
        <v>1.0013999200000001</v>
      </c>
      <c r="N1431" s="22">
        <f t="shared" si="548"/>
        <v>1.2993925916790157</v>
      </c>
      <c r="O1431" s="10">
        <f t="shared" si="549"/>
        <v>1.3020185200000001</v>
      </c>
      <c r="P1431" s="10">
        <f t="shared" si="539"/>
        <v>128899.83348</v>
      </c>
      <c r="Q1431" s="101">
        <f t="shared" si="540"/>
        <v>0</v>
      </c>
      <c r="R1431" s="102">
        <f t="shared" si="541"/>
        <v>0</v>
      </c>
      <c r="S1431" s="10">
        <f t="shared" si="542"/>
        <v>0</v>
      </c>
      <c r="T1431" s="17">
        <f t="shared" si="550"/>
        <v>7.9699999999999993E-2</v>
      </c>
      <c r="U1431" s="101">
        <f t="shared" si="529"/>
        <v>296</v>
      </c>
      <c r="V1431" s="101">
        <v>252</v>
      </c>
      <c r="W1431" s="22">
        <f t="shared" si="530"/>
        <v>1.1068251027374463</v>
      </c>
      <c r="X1431" s="18">
        <f t="shared" si="531"/>
        <v>13769.737954</v>
      </c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4"/>
      <c r="AJ1431" s="1"/>
      <c r="AK1431" s="20"/>
      <c r="AL1431" s="5"/>
      <c r="AM1431" s="1"/>
      <c r="AN1431" s="1"/>
      <c r="AO1431" s="1"/>
      <c r="AP1431" s="17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x14ac:dyDescent="0.2">
      <c r="A1432" s="114">
        <f t="shared" si="543"/>
        <v>42892</v>
      </c>
      <c r="B1432" s="98">
        <f t="shared" si="535"/>
        <v>142732.20233999999</v>
      </c>
      <c r="C1432" s="10">
        <f t="shared" si="544"/>
        <v>99000</v>
      </c>
      <c r="D1432" s="99">
        <f t="shared" si="545"/>
        <v>4828.4399999999996</v>
      </c>
      <c r="E1432" s="21">
        <f>VLOOKUP(A1431,[1]Plan1!$AY$80:$BA$314,3)</f>
        <v>4843.41</v>
      </c>
      <c r="F1432" s="121">
        <f t="shared" si="546"/>
        <v>42871</v>
      </c>
      <c r="G1432" s="100">
        <f t="shared" si="536"/>
        <v>3.100380247036405E-3</v>
      </c>
      <c r="H1432" s="20">
        <f t="shared" si="547"/>
        <v>42902</v>
      </c>
      <c r="I1432" s="20">
        <f t="shared" si="537"/>
        <v>42902</v>
      </c>
      <c r="J1432" s="1">
        <f t="shared" si="534"/>
        <v>23</v>
      </c>
      <c r="K1432" s="1">
        <f t="shared" si="533"/>
        <v>16</v>
      </c>
      <c r="L1432" s="10">
        <f t="shared" si="538"/>
        <v>1.0021557699999999</v>
      </c>
      <c r="M1432" s="22">
        <f t="shared" si="532"/>
        <v>1.0013999200000001</v>
      </c>
      <c r="N1432" s="22">
        <f t="shared" si="548"/>
        <v>1.2993925916790157</v>
      </c>
      <c r="O1432" s="10">
        <f t="shared" si="549"/>
        <v>1.3021937800000001</v>
      </c>
      <c r="P1432" s="10">
        <f t="shared" si="539"/>
        <v>128917.18422</v>
      </c>
      <c r="Q1432" s="101">
        <f t="shared" si="540"/>
        <v>0</v>
      </c>
      <c r="R1432" s="102">
        <f t="shared" si="541"/>
        <v>0</v>
      </c>
      <c r="S1432" s="10">
        <f t="shared" si="542"/>
        <v>0</v>
      </c>
      <c r="T1432" s="17">
        <f t="shared" si="550"/>
        <v>7.9699999999999993E-2</v>
      </c>
      <c r="U1432" s="101">
        <f t="shared" si="529"/>
        <v>297</v>
      </c>
      <c r="V1432" s="101">
        <v>252</v>
      </c>
      <c r="W1432" s="22">
        <f t="shared" si="530"/>
        <v>1.1071619598590035</v>
      </c>
      <c r="X1432" s="18">
        <f t="shared" si="531"/>
        <v>13815.018120000001</v>
      </c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4"/>
      <c r="AJ1432" s="1"/>
      <c r="AK1432" s="20"/>
      <c r="AL1432" s="5"/>
      <c r="AM1432" s="1"/>
      <c r="AN1432" s="1"/>
      <c r="AO1432" s="1"/>
      <c r="AP1432" s="17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x14ac:dyDescent="0.2">
      <c r="A1433" s="114">
        <f t="shared" si="543"/>
        <v>42893</v>
      </c>
      <c r="B1433" s="98">
        <f t="shared" si="535"/>
        <v>142794.85797700001</v>
      </c>
      <c r="C1433" s="10">
        <f t="shared" si="544"/>
        <v>99000</v>
      </c>
      <c r="D1433" s="99">
        <f t="shared" si="545"/>
        <v>4828.4399999999996</v>
      </c>
      <c r="E1433" s="21">
        <f>VLOOKUP(A1432,[1]Plan1!$AY$80:$BA$314,3)</f>
        <v>4843.41</v>
      </c>
      <c r="F1433" s="121">
        <f t="shared" si="546"/>
        <v>42871</v>
      </c>
      <c r="G1433" s="100">
        <f t="shared" si="536"/>
        <v>3.100380247036405E-3</v>
      </c>
      <c r="H1433" s="20">
        <f t="shared" si="547"/>
        <v>42902</v>
      </c>
      <c r="I1433" s="20">
        <f t="shared" si="537"/>
        <v>42902</v>
      </c>
      <c r="J1433" s="1">
        <f t="shared" si="534"/>
        <v>23</v>
      </c>
      <c r="K1433" s="1">
        <f t="shared" si="533"/>
        <v>17</v>
      </c>
      <c r="L1433" s="10">
        <f t="shared" si="538"/>
        <v>1.0022906499999999</v>
      </c>
      <c r="M1433" s="22">
        <f t="shared" si="532"/>
        <v>1.0013999200000001</v>
      </c>
      <c r="N1433" s="22">
        <f t="shared" si="548"/>
        <v>1.2993925916790157</v>
      </c>
      <c r="O1433" s="10">
        <f t="shared" si="549"/>
        <v>1.3023690400000001</v>
      </c>
      <c r="P1433" s="10">
        <f t="shared" si="539"/>
        <v>128934.53496</v>
      </c>
      <c r="Q1433" s="101">
        <f t="shared" si="540"/>
        <v>0</v>
      </c>
      <c r="R1433" s="102">
        <f t="shared" si="541"/>
        <v>0</v>
      </c>
      <c r="S1433" s="10">
        <f t="shared" si="542"/>
        <v>0</v>
      </c>
      <c r="T1433" s="17">
        <f t="shared" si="550"/>
        <v>7.9699999999999993E-2</v>
      </c>
      <c r="U1433" s="101">
        <f t="shared" si="529"/>
        <v>298</v>
      </c>
      <c r="V1433" s="101">
        <v>252</v>
      </c>
      <c r="W1433" s="22">
        <f t="shared" si="530"/>
        <v>1.1074989181294392</v>
      </c>
      <c r="X1433" s="18">
        <f t="shared" si="531"/>
        <v>13860.323017000001</v>
      </c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4"/>
      <c r="AJ1433" s="1"/>
      <c r="AK1433" s="20"/>
      <c r="AL1433" s="5"/>
      <c r="AM1433" s="1"/>
      <c r="AN1433" s="1"/>
      <c r="AO1433" s="1"/>
      <c r="AP1433" s="17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x14ac:dyDescent="0.2">
      <c r="A1434" s="114">
        <f t="shared" si="543"/>
        <v>42894</v>
      </c>
      <c r="B1434" s="98">
        <f t="shared" si="535"/>
        <v>142857.542999</v>
      </c>
      <c r="C1434" s="10">
        <f t="shared" si="544"/>
        <v>99000</v>
      </c>
      <c r="D1434" s="99">
        <f t="shared" si="545"/>
        <v>4828.4399999999996</v>
      </c>
      <c r="E1434" s="21">
        <f>VLOOKUP(A1433,[1]Plan1!$AY$80:$BA$314,3)</f>
        <v>4843.41</v>
      </c>
      <c r="F1434" s="121">
        <f t="shared" si="546"/>
        <v>42871</v>
      </c>
      <c r="G1434" s="100">
        <f t="shared" si="536"/>
        <v>3.100380247036405E-3</v>
      </c>
      <c r="H1434" s="20">
        <f t="shared" si="547"/>
        <v>42902</v>
      </c>
      <c r="I1434" s="20">
        <f t="shared" si="537"/>
        <v>42902</v>
      </c>
      <c r="J1434" s="1">
        <f t="shared" si="534"/>
        <v>23</v>
      </c>
      <c r="K1434" s="1">
        <f t="shared" si="533"/>
        <v>18</v>
      </c>
      <c r="L1434" s="10">
        <f t="shared" si="538"/>
        <v>1.00242556</v>
      </c>
      <c r="M1434" s="22">
        <f t="shared" si="532"/>
        <v>1.0013999200000001</v>
      </c>
      <c r="N1434" s="22">
        <f t="shared" si="548"/>
        <v>1.2993925916790157</v>
      </c>
      <c r="O1434" s="10">
        <f t="shared" si="549"/>
        <v>1.3025443400000001</v>
      </c>
      <c r="P1434" s="10">
        <f t="shared" si="539"/>
        <v>128951.88966</v>
      </c>
      <c r="Q1434" s="101">
        <f t="shared" si="540"/>
        <v>0</v>
      </c>
      <c r="R1434" s="102">
        <f t="shared" si="541"/>
        <v>0</v>
      </c>
      <c r="S1434" s="10">
        <f t="shared" si="542"/>
        <v>0</v>
      </c>
      <c r="T1434" s="17">
        <f t="shared" si="550"/>
        <v>7.9699999999999993E-2</v>
      </c>
      <c r="U1434" s="101">
        <f t="shared" si="529"/>
        <v>299</v>
      </c>
      <c r="V1434" s="101">
        <v>252</v>
      </c>
      <c r="W1434" s="22">
        <f t="shared" si="530"/>
        <v>1.1078359795717312</v>
      </c>
      <c r="X1434" s="18">
        <f t="shared" si="531"/>
        <v>13905.653339</v>
      </c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4"/>
      <c r="AJ1434" s="1"/>
      <c r="AK1434" s="20"/>
      <c r="AL1434" s="5"/>
      <c r="AM1434" s="1"/>
      <c r="AN1434" s="1"/>
      <c r="AO1434" s="1"/>
      <c r="AP1434" s="17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x14ac:dyDescent="0.2">
      <c r="A1435" s="114">
        <f t="shared" si="543"/>
        <v>42895</v>
      </c>
      <c r="B1435" s="98">
        <f t="shared" si="535"/>
        <v>142920.25631600001</v>
      </c>
      <c r="C1435" s="10">
        <f t="shared" si="544"/>
        <v>99000</v>
      </c>
      <c r="D1435" s="99">
        <f t="shared" si="545"/>
        <v>4828.4399999999996</v>
      </c>
      <c r="E1435" s="21">
        <f>VLOOKUP(A1434,[1]Plan1!$AY$80:$BA$314,3)</f>
        <v>4843.41</v>
      </c>
      <c r="F1435" s="121">
        <f t="shared" si="546"/>
        <v>42871</v>
      </c>
      <c r="G1435" s="100">
        <f t="shared" si="536"/>
        <v>3.100380247036405E-3</v>
      </c>
      <c r="H1435" s="20">
        <f t="shared" si="547"/>
        <v>42902</v>
      </c>
      <c r="I1435" s="20">
        <f t="shared" si="537"/>
        <v>42902</v>
      </c>
      <c r="J1435" s="1">
        <f t="shared" si="534"/>
        <v>23</v>
      </c>
      <c r="K1435" s="1">
        <f t="shared" si="533"/>
        <v>19</v>
      </c>
      <c r="L1435" s="10">
        <f t="shared" si="538"/>
        <v>1.00256049</v>
      </c>
      <c r="M1435" s="22">
        <f t="shared" si="532"/>
        <v>1.0013999200000001</v>
      </c>
      <c r="N1435" s="22">
        <f t="shared" si="548"/>
        <v>1.2993925916790157</v>
      </c>
      <c r="O1435" s="10">
        <f t="shared" si="549"/>
        <v>1.3027196700000001</v>
      </c>
      <c r="P1435" s="10">
        <f t="shared" si="539"/>
        <v>128969.24733</v>
      </c>
      <c r="Q1435" s="101">
        <f t="shared" si="540"/>
        <v>0</v>
      </c>
      <c r="R1435" s="102">
        <f t="shared" si="541"/>
        <v>0</v>
      </c>
      <c r="S1435" s="10">
        <f t="shared" si="542"/>
        <v>0</v>
      </c>
      <c r="T1435" s="17">
        <f t="shared" si="550"/>
        <v>7.9699999999999993E-2</v>
      </c>
      <c r="U1435" s="101">
        <f t="shared" si="529"/>
        <v>300</v>
      </c>
      <c r="V1435" s="101">
        <v>252</v>
      </c>
      <c r="W1435" s="22">
        <f t="shared" si="530"/>
        <v>1.1081731441858791</v>
      </c>
      <c r="X1435" s="18">
        <f t="shared" si="531"/>
        <v>13951.008986000001</v>
      </c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4"/>
      <c r="AJ1435" s="1"/>
      <c r="AK1435" s="20"/>
      <c r="AL1435" s="5"/>
      <c r="AM1435" s="1"/>
      <c r="AN1435" s="1"/>
      <c r="AO1435" s="1"/>
      <c r="AP1435" s="17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x14ac:dyDescent="0.2">
      <c r="A1436" s="114">
        <f t="shared" si="543"/>
        <v>42896</v>
      </c>
      <c r="B1436" s="98">
        <f t="shared" si="535"/>
        <v>142982.99561399998</v>
      </c>
      <c r="C1436" s="10">
        <f t="shared" si="544"/>
        <v>99000</v>
      </c>
      <c r="D1436" s="99">
        <f t="shared" si="545"/>
        <v>4828.4399999999996</v>
      </c>
      <c r="E1436" s="21">
        <f>VLOOKUP(A1435,[1]Plan1!$AY$80:$BA$314,3)</f>
        <v>4843.41</v>
      </c>
      <c r="F1436" s="121">
        <f t="shared" si="546"/>
        <v>42871</v>
      </c>
      <c r="G1436" s="100">
        <f t="shared" si="536"/>
        <v>3.100380247036405E-3</v>
      </c>
      <c r="H1436" s="20">
        <f t="shared" si="547"/>
        <v>42902</v>
      </c>
      <c r="I1436" s="20">
        <f t="shared" si="537"/>
        <v>42902</v>
      </c>
      <c r="J1436" s="1">
        <f t="shared" si="534"/>
        <v>23</v>
      </c>
      <c r="K1436" s="1">
        <f t="shared" si="533"/>
        <v>20</v>
      </c>
      <c r="L1436" s="10">
        <f t="shared" si="538"/>
        <v>1.0026954299999999</v>
      </c>
      <c r="M1436" s="22">
        <f t="shared" si="532"/>
        <v>1.0013999200000001</v>
      </c>
      <c r="N1436" s="22">
        <f t="shared" si="548"/>
        <v>1.2993925916790157</v>
      </c>
      <c r="O1436" s="10">
        <f t="shared" si="549"/>
        <v>1.3028950100000001</v>
      </c>
      <c r="P1436" s="10">
        <f t="shared" si="539"/>
        <v>128986.60599</v>
      </c>
      <c r="Q1436" s="101">
        <f t="shared" si="540"/>
        <v>0</v>
      </c>
      <c r="R1436" s="102">
        <f t="shared" si="541"/>
        <v>0</v>
      </c>
      <c r="S1436" s="10">
        <f t="shared" si="542"/>
        <v>0</v>
      </c>
      <c r="T1436" s="17">
        <f t="shared" si="550"/>
        <v>7.9699999999999993E-2</v>
      </c>
      <c r="U1436" s="101">
        <f t="shared" si="529"/>
        <v>301</v>
      </c>
      <c r="V1436" s="101">
        <v>252</v>
      </c>
      <c r="W1436" s="22">
        <f t="shared" si="530"/>
        <v>1.1085104109603945</v>
      </c>
      <c r="X1436" s="18">
        <f t="shared" si="531"/>
        <v>13996.389623999999</v>
      </c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4"/>
      <c r="AJ1436" s="1"/>
      <c r="AK1436" s="20"/>
      <c r="AL1436" s="5"/>
      <c r="AM1436" s="1"/>
      <c r="AN1436" s="1"/>
      <c r="AO1436" s="1"/>
      <c r="AP1436" s="17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x14ac:dyDescent="0.2">
      <c r="A1437" s="114">
        <f t="shared" si="543"/>
        <v>42897</v>
      </c>
      <c r="B1437" s="98">
        <f t="shared" si="535"/>
        <v>142982.99561399998</v>
      </c>
      <c r="C1437" s="10">
        <f t="shared" si="544"/>
        <v>99000</v>
      </c>
      <c r="D1437" s="99">
        <f t="shared" si="545"/>
        <v>4828.4399999999996</v>
      </c>
      <c r="E1437" s="21">
        <f>VLOOKUP(A1436,[1]Plan1!$AY$80:$BA$314,3)</f>
        <v>4843.41</v>
      </c>
      <c r="F1437" s="121">
        <f t="shared" si="546"/>
        <v>42871</v>
      </c>
      <c r="G1437" s="100">
        <f t="shared" si="536"/>
        <v>3.100380247036405E-3</v>
      </c>
      <c r="H1437" s="20">
        <f t="shared" si="547"/>
        <v>42902</v>
      </c>
      <c r="I1437" s="20">
        <f t="shared" si="537"/>
        <v>42902</v>
      </c>
      <c r="J1437" s="1">
        <f t="shared" si="534"/>
        <v>23</v>
      </c>
      <c r="K1437" s="1">
        <f t="shared" si="533"/>
        <v>20</v>
      </c>
      <c r="L1437" s="10">
        <f t="shared" si="538"/>
        <v>1.0026954299999999</v>
      </c>
      <c r="M1437" s="22">
        <f t="shared" si="532"/>
        <v>1.0013999200000001</v>
      </c>
      <c r="N1437" s="22">
        <f t="shared" si="548"/>
        <v>1.2993925916790157</v>
      </c>
      <c r="O1437" s="10">
        <f t="shared" si="549"/>
        <v>1.3028950100000001</v>
      </c>
      <c r="P1437" s="10">
        <f t="shared" si="539"/>
        <v>128986.60599</v>
      </c>
      <c r="Q1437" s="101">
        <f t="shared" si="540"/>
        <v>0</v>
      </c>
      <c r="R1437" s="102">
        <f t="shared" si="541"/>
        <v>0</v>
      </c>
      <c r="S1437" s="10">
        <f t="shared" si="542"/>
        <v>0</v>
      </c>
      <c r="T1437" s="17">
        <f t="shared" si="550"/>
        <v>7.9699999999999993E-2</v>
      </c>
      <c r="U1437" s="101">
        <f t="shared" si="529"/>
        <v>301</v>
      </c>
      <c r="V1437" s="101">
        <v>252</v>
      </c>
      <c r="W1437" s="22">
        <f t="shared" si="530"/>
        <v>1.1085104109603945</v>
      </c>
      <c r="X1437" s="18">
        <f t="shared" si="531"/>
        <v>13996.389623999999</v>
      </c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4"/>
      <c r="AJ1437" s="1"/>
      <c r="AK1437" s="20"/>
      <c r="AL1437" s="5"/>
      <c r="AM1437" s="1"/>
      <c r="AN1437" s="1"/>
      <c r="AO1437" s="1"/>
      <c r="AP1437" s="17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x14ac:dyDescent="0.2">
      <c r="A1438" s="114">
        <f t="shared" si="543"/>
        <v>42898</v>
      </c>
      <c r="B1438" s="98">
        <f t="shared" si="535"/>
        <v>142982.99561399998</v>
      </c>
      <c r="C1438" s="10">
        <f t="shared" si="544"/>
        <v>99000</v>
      </c>
      <c r="D1438" s="99">
        <f t="shared" si="545"/>
        <v>4828.4399999999996</v>
      </c>
      <c r="E1438" s="21">
        <f>VLOOKUP(A1437,[1]Plan1!$AY$80:$BA$314,3)</f>
        <v>4843.41</v>
      </c>
      <c r="F1438" s="121">
        <f t="shared" si="546"/>
        <v>42871</v>
      </c>
      <c r="G1438" s="100">
        <f t="shared" si="536"/>
        <v>3.100380247036405E-3</v>
      </c>
      <c r="H1438" s="20">
        <f t="shared" si="547"/>
        <v>42902</v>
      </c>
      <c r="I1438" s="20">
        <f t="shared" si="537"/>
        <v>42902</v>
      </c>
      <c r="J1438" s="1">
        <f t="shared" si="534"/>
        <v>23</v>
      </c>
      <c r="K1438" s="1">
        <f t="shared" si="533"/>
        <v>20</v>
      </c>
      <c r="L1438" s="10">
        <f t="shared" si="538"/>
        <v>1.0026954299999999</v>
      </c>
      <c r="M1438" s="22">
        <f t="shared" si="532"/>
        <v>1.0013999200000001</v>
      </c>
      <c r="N1438" s="22">
        <f t="shared" si="548"/>
        <v>1.2993925916790157</v>
      </c>
      <c r="O1438" s="10">
        <f t="shared" si="549"/>
        <v>1.3028950100000001</v>
      </c>
      <c r="P1438" s="10">
        <f t="shared" si="539"/>
        <v>128986.60599</v>
      </c>
      <c r="Q1438" s="101">
        <f t="shared" si="540"/>
        <v>0</v>
      </c>
      <c r="R1438" s="102">
        <f t="shared" si="541"/>
        <v>0</v>
      </c>
      <c r="S1438" s="10">
        <f t="shared" si="542"/>
        <v>0</v>
      </c>
      <c r="T1438" s="17">
        <f t="shared" si="550"/>
        <v>7.9699999999999993E-2</v>
      </c>
      <c r="U1438" s="101">
        <f t="shared" si="529"/>
        <v>301</v>
      </c>
      <c r="V1438" s="101">
        <v>252</v>
      </c>
      <c r="W1438" s="22">
        <f t="shared" si="530"/>
        <v>1.1085104109603945</v>
      </c>
      <c r="X1438" s="18">
        <f t="shared" si="531"/>
        <v>13996.389623999999</v>
      </c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4"/>
      <c r="AJ1438" s="1"/>
      <c r="AK1438" s="20"/>
      <c r="AL1438" s="5"/>
      <c r="AM1438" s="1"/>
      <c r="AN1438" s="1"/>
      <c r="AO1438" s="1"/>
      <c r="AP1438" s="17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x14ac:dyDescent="0.2">
      <c r="A1439" s="114">
        <f t="shared" si="543"/>
        <v>42899</v>
      </c>
      <c r="B1439" s="98">
        <f t="shared" si="535"/>
        <v>143045.76418999999</v>
      </c>
      <c r="C1439" s="10">
        <f t="shared" si="544"/>
        <v>99000</v>
      </c>
      <c r="D1439" s="99">
        <f t="shared" si="545"/>
        <v>4828.4399999999996</v>
      </c>
      <c r="E1439" s="21">
        <f>VLOOKUP(A1438,[1]Plan1!$AY$80:$BA$314,3)</f>
        <v>4843.41</v>
      </c>
      <c r="F1439" s="121">
        <f t="shared" si="546"/>
        <v>42871</v>
      </c>
      <c r="G1439" s="100">
        <f t="shared" si="536"/>
        <v>3.100380247036405E-3</v>
      </c>
      <c r="H1439" s="20">
        <f t="shared" si="547"/>
        <v>42902</v>
      </c>
      <c r="I1439" s="20">
        <f t="shared" si="537"/>
        <v>42902</v>
      </c>
      <c r="J1439" s="1">
        <f t="shared" si="534"/>
        <v>23</v>
      </c>
      <c r="K1439" s="1">
        <f t="shared" si="533"/>
        <v>21</v>
      </c>
      <c r="L1439" s="10">
        <f t="shared" si="538"/>
        <v>1.0028303999999999</v>
      </c>
      <c r="M1439" s="22">
        <f t="shared" si="532"/>
        <v>1.0013999200000001</v>
      </c>
      <c r="N1439" s="22">
        <f t="shared" si="548"/>
        <v>1.2993925916790157</v>
      </c>
      <c r="O1439" s="10">
        <f t="shared" si="549"/>
        <v>1.30307039</v>
      </c>
      <c r="P1439" s="10">
        <f t="shared" si="539"/>
        <v>129003.96861</v>
      </c>
      <c r="Q1439" s="101">
        <f t="shared" si="540"/>
        <v>0</v>
      </c>
      <c r="R1439" s="102">
        <f t="shared" si="541"/>
        <v>0</v>
      </c>
      <c r="S1439" s="10">
        <f t="shared" si="542"/>
        <v>0</v>
      </c>
      <c r="T1439" s="17">
        <f t="shared" si="550"/>
        <v>7.9699999999999993E-2</v>
      </c>
      <c r="U1439" s="101">
        <f t="shared" si="529"/>
        <v>302</v>
      </c>
      <c r="V1439" s="101">
        <v>252</v>
      </c>
      <c r="W1439" s="22">
        <f t="shared" si="530"/>
        <v>1.1088477798952772</v>
      </c>
      <c r="X1439" s="18">
        <f t="shared" si="531"/>
        <v>14041.79558</v>
      </c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4"/>
      <c r="AJ1439" s="1"/>
      <c r="AK1439" s="20"/>
      <c r="AL1439" s="5"/>
      <c r="AM1439" s="1"/>
      <c r="AN1439" s="1"/>
      <c r="AO1439" s="1"/>
      <c r="AP1439" s="17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x14ac:dyDescent="0.2">
      <c r="A1440" s="114">
        <f t="shared" si="543"/>
        <v>42900</v>
      </c>
      <c r="B1440" s="98">
        <f t="shared" si="535"/>
        <v>143108.558892</v>
      </c>
      <c r="C1440" s="10">
        <f t="shared" si="544"/>
        <v>99000</v>
      </c>
      <c r="D1440" s="99">
        <f t="shared" si="545"/>
        <v>4828.4399999999996</v>
      </c>
      <c r="E1440" s="21">
        <f>VLOOKUP(A1439,[1]Plan1!$AY$80:$BA$314,3)</f>
        <v>4843.41</v>
      </c>
      <c r="F1440" s="121">
        <f t="shared" si="546"/>
        <v>42871</v>
      </c>
      <c r="G1440" s="100">
        <f t="shared" si="536"/>
        <v>3.100380247036405E-3</v>
      </c>
      <c r="H1440" s="20">
        <f t="shared" si="547"/>
        <v>42902</v>
      </c>
      <c r="I1440" s="20">
        <f t="shared" si="537"/>
        <v>42902</v>
      </c>
      <c r="J1440" s="1">
        <f t="shared" si="534"/>
        <v>23</v>
      </c>
      <c r="K1440" s="1">
        <f t="shared" si="533"/>
        <v>22</v>
      </c>
      <c r="L1440" s="10">
        <f t="shared" si="538"/>
        <v>1.00296538</v>
      </c>
      <c r="M1440" s="22">
        <f t="shared" si="532"/>
        <v>1.0013999200000001</v>
      </c>
      <c r="N1440" s="22">
        <f t="shared" si="548"/>
        <v>1.2993925916790157</v>
      </c>
      <c r="O1440" s="10">
        <f t="shared" si="549"/>
        <v>1.3032457799999999</v>
      </c>
      <c r="P1440" s="10">
        <f t="shared" si="539"/>
        <v>129021.33222</v>
      </c>
      <c r="Q1440" s="101">
        <f t="shared" si="540"/>
        <v>0</v>
      </c>
      <c r="R1440" s="102">
        <f t="shared" si="541"/>
        <v>0</v>
      </c>
      <c r="S1440" s="10">
        <f t="shared" si="542"/>
        <v>0</v>
      </c>
      <c r="T1440" s="17">
        <f t="shared" si="550"/>
        <v>7.9699999999999993E-2</v>
      </c>
      <c r="U1440" s="101">
        <f t="shared" si="529"/>
        <v>303</v>
      </c>
      <c r="V1440" s="101">
        <v>252</v>
      </c>
      <c r="W1440" s="22">
        <f t="shared" si="530"/>
        <v>1.1091852520020156</v>
      </c>
      <c r="X1440" s="18">
        <f t="shared" si="531"/>
        <v>14087.226672000001</v>
      </c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4"/>
      <c r="AJ1440" s="1"/>
      <c r="AK1440" s="20"/>
      <c r="AL1440" s="5"/>
      <c r="AM1440" s="1"/>
      <c r="AN1440" s="1"/>
      <c r="AO1440" s="1"/>
      <c r="AP1440" s="17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x14ac:dyDescent="0.2">
      <c r="A1441" s="114">
        <f t="shared" si="543"/>
        <v>42901</v>
      </c>
      <c r="B1441" s="98">
        <f t="shared" si="535"/>
        <v>143171.38192099999</v>
      </c>
      <c r="C1441" s="10">
        <f t="shared" si="544"/>
        <v>99000</v>
      </c>
      <c r="D1441" s="99">
        <f t="shared" si="545"/>
        <v>4828.4399999999996</v>
      </c>
      <c r="E1441" s="21">
        <f>VLOOKUP(A1440,[1]Plan1!$AY$80:$BA$314,3)</f>
        <v>4843.41</v>
      </c>
      <c r="F1441" s="121">
        <f t="shared" si="546"/>
        <v>42871</v>
      </c>
      <c r="G1441" s="100">
        <f t="shared" si="536"/>
        <v>3.100380247036405E-3</v>
      </c>
      <c r="H1441" s="20">
        <f t="shared" si="547"/>
        <v>42933</v>
      </c>
      <c r="I1441" s="20">
        <f t="shared" si="537"/>
        <v>42902</v>
      </c>
      <c r="J1441" s="1">
        <f t="shared" si="534"/>
        <v>23</v>
      </c>
      <c r="K1441" s="1">
        <f t="shared" si="533"/>
        <v>23</v>
      </c>
      <c r="L1441" s="10">
        <f t="shared" si="538"/>
        <v>1.00310038</v>
      </c>
      <c r="M1441" s="22">
        <f t="shared" si="532"/>
        <v>1.0013999200000001</v>
      </c>
      <c r="N1441" s="22">
        <f t="shared" si="548"/>
        <v>1.2993925916790157</v>
      </c>
      <c r="O1441" s="10">
        <f t="shared" si="549"/>
        <v>1.3034212000000001</v>
      </c>
      <c r="P1441" s="10">
        <f t="shared" si="539"/>
        <v>129038.6988</v>
      </c>
      <c r="Q1441" s="101">
        <f t="shared" si="540"/>
        <v>0</v>
      </c>
      <c r="R1441" s="102">
        <f t="shared" si="541"/>
        <v>0</v>
      </c>
      <c r="S1441" s="10">
        <f t="shared" si="542"/>
        <v>0</v>
      </c>
      <c r="T1441" s="17">
        <f t="shared" si="550"/>
        <v>7.9699999999999993E-2</v>
      </c>
      <c r="U1441" s="101">
        <f t="shared" si="529"/>
        <v>304</v>
      </c>
      <c r="V1441" s="101">
        <v>252</v>
      </c>
      <c r="W1441" s="22">
        <f t="shared" si="530"/>
        <v>1.1095228272806104</v>
      </c>
      <c r="X1441" s="18">
        <f t="shared" si="531"/>
        <v>14132.683121</v>
      </c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4"/>
      <c r="AJ1441" s="1"/>
      <c r="AK1441" s="20"/>
      <c r="AL1441" s="5"/>
      <c r="AM1441" s="1"/>
      <c r="AN1441" s="1"/>
      <c r="AO1441" s="1"/>
      <c r="AP1441" s="17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x14ac:dyDescent="0.2">
      <c r="A1442" s="114">
        <f t="shared" si="543"/>
        <v>42902</v>
      </c>
      <c r="B1442" s="98">
        <f t="shared" si="535"/>
        <v>143171.38192099999</v>
      </c>
      <c r="C1442" s="10">
        <f t="shared" si="544"/>
        <v>99000</v>
      </c>
      <c r="D1442" s="99">
        <f t="shared" si="545"/>
        <v>4828.4399999999996</v>
      </c>
      <c r="E1442" s="21">
        <f>VLOOKUP(A1441,[1]Plan1!$AY$80:$BA$314,3)</f>
        <v>4843.41</v>
      </c>
      <c r="F1442" s="121">
        <f t="shared" si="546"/>
        <v>42871</v>
      </c>
      <c r="G1442" s="100">
        <f t="shared" si="536"/>
        <v>3.100380247036405E-3</v>
      </c>
      <c r="H1442" s="20">
        <f t="shared" si="547"/>
        <v>42933</v>
      </c>
      <c r="I1442" s="20">
        <f t="shared" si="537"/>
        <v>42902</v>
      </c>
      <c r="J1442" s="1">
        <f t="shared" si="534"/>
        <v>23</v>
      </c>
      <c r="K1442" s="1">
        <f t="shared" si="533"/>
        <v>23</v>
      </c>
      <c r="L1442" s="10">
        <f t="shared" si="538"/>
        <v>1.00310038</v>
      </c>
      <c r="M1442" s="22">
        <f t="shared" si="532"/>
        <v>1.0013999200000001</v>
      </c>
      <c r="N1442" s="22">
        <f t="shared" si="548"/>
        <v>1.2993925916790157</v>
      </c>
      <c r="O1442" s="10">
        <f t="shared" si="549"/>
        <v>1.3034212000000001</v>
      </c>
      <c r="P1442" s="10">
        <f t="shared" si="539"/>
        <v>129038.6988</v>
      </c>
      <c r="Q1442" s="101">
        <f t="shared" si="540"/>
        <v>0</v>
      </c>
      <c r="R1442" s="102">
        <f t="shared" si="541"/>
        <v>0</v>
      </c>
      <c r="S1442" s="10">
        <f t="shared" si="542"/>
        <v>0</v>
      </c>
      <c r="T1442" s="17">
        <f t="shared" si="550"/>
        <v>7.9699999999999993E-2</v>
      </c>
      <c r="U1442" s="101">
        <f t="shared" si="529"/>
        <v>304</v>
      </c>
      <c r="V1442" s="101">
        <v>252</v>
      </c>
      <c r="W1442" s="22">
        <f t="shared" si="530"/>
        <v>1.1095228272806104</v>
      </c>
      <c r="X1442" s="18">
        <f t="shared" si="531"/>
        <v>14132.683121</v>
      </c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4"/>
      <c r="AJ1442" s="1"/>
      <c r="AK1442" s="20"/>
      <c r="AL1442" s="5"/>
      <c r="AM1442" s="1"/>
      <c r="AN1442" s="1"/>
      <c r="AO1442" s="1"/>
      <c r="AP1442" s="17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x14ac:dyDescent="0.2">
      <c r="A1443" s="114">
        <f t="shared" si="543"/>
        <v>42903</v>
      </c>
      <c r="B1443" s="98">
        <f t="shared" si="535"/>
        <v>143199.251873</v>
      </c>
      <c r="C1443" s="10">
        <f t="shared" si="544"/>
        <v>99000</v>
      </c>
      <c r="D1443" s="99">
        <f t="shared" si="545"/>
        <v>4843.41</v>
      </c>
      <c r="E1443" s="21">
        <f>VLOOKUP(A1442,[1]Plan1!$AY$80:$BA$314,3)</f>
        <v>4832.2700000000004</v>
      </c>
      <c r="F1443" s="121">
        <f t="shared" si="546"/>
        <v>42903</v>
      </c>
      <c r="G1443" s="100">
        <f t="shared" si="536"/>
        <v>-2.3000324151783991E-3</v>
      </c>
      <c r="H1443" s="20">
        <f t="shared" si="547"/>
        <v>42933</v>
      </c>
      <c r="I1443" s="20">
        <f t="shared" si="537"/>
        <v>42933</v>
      </c>
      <c r="J1443" s="1">
        <f t="shared" si="534"/>
        <v>21</v>
      </c>
      <c r="K1443" s="1">
        <f t="shared" si="533"/>
        <v>1</v>
      </c>
      <c r="L1443" s="10">
        <f t="shared" si="538"/>
        <v>0.99989035000000004</v>
      </c>
      <c r="M1443" s="22">
        <f t="shared" si="532"/>
        <v>1.00310038</v>
      </c>
      <c r="N1443" s="22">
        <f t="shared" si="548"/>
        <v>1.3034212024824054</v>
      </c>
      <c r="O1443" s="10">
        <f t="shared" si="549"/>
        <v>1.30327828</v>
      </c>
      <c r="P1443" s="10">
        <f t="shared" si="539"/>
        <v>129024.54972</v>
      </c>
      <c r="Q1443" s="101">
        <f t="shared" si="540"/>
        <v>0</v>
      </c>
      <c r="R1443" s="102">
        <f t="shared" si="541"/>
        <v>0</v>
      </c>
      <c r="S1443" s="10">
        <f t="shared" si="542"/>
        <v>0</v>
      </c>
      <c r="T1443" s="17">
        <f t="shared" si="550"/>
        <v>7.9699999999999993E-2</v>
      </c>
      <c r="U1443" s="101">
        <f t="shared" si="529"/>
        <v>305</v>
      </c>
      <c r="V1443" s="101">
        <v>252</v>
      </c>
      <c r="W1443" s="22">
        <f t="shared" si="530"/>
        <v>1.1098605047195724</v>
      </c>
      <c r="X1443" s="18">
        <f t="shared" si="531"/>
        <v>14174.702153</v>
      </c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4"/>
      <c r="AJ1443" s="1"/>
      <c r="AK1443" s="20"/>
      <c r="AL1443" s="5"/>
      <c r="AM1443" s="1"/>
      <c r="AN1443" s="1"/>
      <c r="AO1443" s="1"/>
      <c r="AP1443" s="17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x14ac:dyDescent="0.2">
      <c r="A1444" s="114">
        <f t="shared" si="543"/>
        <v>42904</v>
      </c>
      <c r="B1444" s="98">
        <f t="shared" si="535"/>
        <v>143199.251873</v>
      </c>
      <c r="C1444" s="10">
        <f t="shared" si="544"/>
        <v>99000</v>
      </c>
      <c r="D1444" s="99">
        <f t="shared" si="545"/>
        <v>4843.41</v>
      </c>
      <c r="E1444" s="21">
        <f>VLOOKUP(A1443,[1]Plan1!$AY$80:$BA$314,3)</f>
        <v>4832.2700000000004</v>
      </c>
      <c r="F1444" s="121">
        <f t="shared" si="546"/>
        <v>42903</v>
      </c>
      <c r="G1444" s="100">
        <f t="shared" si="536"/>
        <v>-2.3000324151783991E-3</v>
      </c>
      <c r="H1444" s="20">
        <f t="shared" si="547"/>
        <v>42933</v>
      </c>
      <c r="I1444" s="20">
        <f t="shared" si="537"/>
        <v>42933</v>
      </c>
      <c r="J1444" s="1">
        <f t="shared" si="534"/>
        <v>21</v>
      </c>
      <c r="K1444" s="1">
        <f t="shared" si="533"/>
        <v>1</v>
      </c>
      <c r="L1444" s="10">
        <f t="shared" si="538"/>
        <v>0.99989035000000004</v>
      </c>
      <c r="M1444" s="22">
        <f t="shared" si="532"/>
        <v>1.00310038</v>
      </c>
      <c r="N1444" s="22">
        <f t="shared" si="548"/>
        <v>1.3034212024824054</v>
      </c>
      <c r="O1444" s="10">
        <f t="shared" si="549"/>
        <v>1.30327828</v>
      </c>
      <c r="P1444" s="10">
        <f t="shared" si="539"/>
        <v>129024.54972</v>
      </c>
      <c r="Q1444" s="101">
        <f t="shared" si="540"/>
        <v>0</v>
      </c>
      <c r="R1444" s="102">
        <f t="shared" si="541"/>
        <v>0</v>
      </c>
      <c r="S1444" s="10">
        <f t="shared" si="542"/>
        <v>0</v>
      </c>
      <c r="T1444" s="17">
        <f t="shared" si="550"/>
        <v>7.9699999999999993E-2</v>
      </c>
      <c r="U1444" s="101">
        <f t="shared" si="529"/>
        <v>305</v>
      </c>
      <c r="V1444" s="101">
        <v>252</v>
      </c>
      <c r="W1444" s="22">
        <f t="shared" si="530"/>
        <v>1.1098605047195724</v>
      </c>
      <c r="X1444" s="18">
        <f t="shared" si="531"/>
        <v>14174.702153</v>
      </c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4"/>
      <c r="AJ1444" s="1"/>
      <c r="AK1444" s="20"/>
      <c r="AL1444" s="5"/>
      <c r="AM1444" s="1"/>
      <c r="AN1444" s="1"/>
      <c r="AO1444" s="1"/>
      <c r="AP1444" s="17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x14ac:dyDescent="0.2">
      <c r="A1445" s="114">
        <f t="shared" si="543"/>
        <v>42905</v>
      </c>
      <c r="B1445" s="98">
        <f t="shared" si="535"/>
        <v>143199.251873</v>
      </c>
      <c r="C1445" s="10">
        <f t="shared" si="544"/>
        <v>99000</v>
      </c>
      <c r="D1445" s="99">
        <f t="shared" si="545"/>
        <v>4843.41</v>
      </c>
      <c r="E1445" s="21">
        <f>VLOOKUP(A1444,[1]Plan1!$AY$80:$BA$314,3)</f>
        <v>4832.2700000000004</v>
      </c>
      <c r="F1445" s="121">
        <f t="shared" si="546"/>
        <v>42903</v>
      </c>
      <c r="G1445" s="100">
        <f t="shared" si="536"/>
        <v>-2.3000324151783991E-3</v>
      </c>
      <c r="H1445" s="20">
        <f t="shared" si="547"/>
        <v>42933</v>
      </c>
      <c r="I1445" s="20">
        <f t="shared" si="537"/>
        <v>42933</v>
      </c>
      <c r="J1445" s="1">
        <f t="shared" si="534"/>
        <v>21</v>
      </c>
      <c r="K1445" s="1">
        <f t="shared" si="533"/>
        <v>1</v>
      </c>
      <c r="L1445" s="10">
        <f t="shared" si="538"/>
        <v>0.99989035000000004</v>
      </c>
      <c r="M1445" s="22">
        <f t="shared" si="532"/>
        <v>1.00310038</v>
      </c>
      <c r="N1445" s="22">
        <f t="shared" si="548"/>
        <v>1.3034212024824054</v>
      </c>
      <c r="O1445" s="10">
        <f t="shared" si="549"/>
        <v>1.30327828</v>
      </c>
      <c r="P1445" s="10">
        <f t="shared" si="539"/>
        <v>129024.54972</v>
      </c>
      <c r="Q1445" s="101">
        <f t="shared" si="540"/>
        <v>0</v>
      </c>
      <c r="R1445" s="102">
        <f t="shared" si="541"/>
        <v>0</v>
      </c>
      <c r="S1445" s="10">
        <f t="shared" si="542"/>
        <v>0</v>
      </c>
      <c r="T1445" s="17">
        <f t="shared" si="550"/>
        <v>7.9699999999999993E-2</v>
      </c>
      <c r="U1445" s="101">
        <f t="shared" ref="U1445:U1508" si="551">IF(Q1444&gt;0,1,IF(K1445=K1444,U1444,U1444+1))</f>
        <v>305</v>
      </c>
      <c r="V1445" s="101">
        <v>252</v>
      </c>
      <c r="W1445" s="22">
        <f t="shared" si="530"/>
        <v>1.1098605047195724</v>
      </c>
      <c r="X1445" s="18">
        <f t="shared" si="531"/>
        <v>14174.702153</v>
      </c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4"/>
      <c r="AJ1445" s="1"/>
      <c r="AK1445" s="20"/>
      <c r="AL1445" s="5"/>
      <c r="AM1445" s="1"/>
      <c r="AN1445" s="1"/>
      <c r="AO1445" s="1"/>
      <c r="AP1445" s="17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x14ac:dyDescent="0.2">
      <c r="A1446" s="114">
        <f t="shared" si="543"/>
        <v>42906</v>
      </c>
      <c r="B1446" s="98">
        <f t="shared" si="535"/>
        <v>143227.12777799999</v>
      </c>
      <c r="C1446" s="10">
        <f t="shared" si="544"/>
        <v>99000</v>
      </c>
      <c r="D1446" s="99">
        <f t="shared" si="545"/>
        <v>4843.41</v>
      </c>
      <c r="E1446" s="21">
        <f>VLOOKUP(A1445,[1]Plan1!$AY$80:$BA$314,3)</f>
        <v>4832.2700000000004</v>
      </c>
      <c r="F1446" s="121">
        <f t="shared" si="546"/>
        <v>42903</v>
      </c>
      <c r="G1446" s="100">
        <f t="shared" si="536"/>
        <v>-2.3000324151783991E-3</v>
      </c>
      <c r="H1446" s="20">
        <f t="shared" si="547"/>
        <v>42933</v>
      </c>
      <c r="I1446" s="20">
        <f t="shared" si="537"/>
        <v>42933</v>
      </c>
      <c r="J1446" s="1">
        <f t="shared" si="534"/>
        <v>21</v>
      </c>
      <c r="K1446" s="1">
        <f t="shared" si="533"/>
        <v>2</v>
      </c>
      <c r="L1446" s="10">
        <f t="shared" si="538"/>
        <v>0.99978071999999996</v>
      </c>
      <c r="M1446" s="22">
        <f t="shared" si="532"/>
        <v>1.00310038</v>
      </c>
      <c r="N1446" s="22">
        <f t="shared" si="548"/>
        <v>1.3034212024824054</v>
      </c>
      <c r="O1446" s="10">
        <f t="shared" si="549"/>
        <v>1.3031353800000001</v>
      </c>
      <c r="P1446" s="10">
        <f t="shared" si="539"/>
        <v>129010.40261999999</v>
      </c>
      <c r="Q1446" s="101">
        <f t="shared" si="540"/>
        <v>0</v>
      </c>
      <c r="R1446" s="102">
        <f t="shared" si="541"/>
        <v>0</v>
      </c>
      <c r="S1446" s="10">
        <f t="shared" si="542"/>
        <v>0</v>
      </c>
      <c r="T1446" s="17">
        <f t="shared" si="550"/>
        <v>7.9699999999999993E-2</v>
      </c>
      <c r="U1446" s="101">
        <f t="shared" si="551"/>
        <v>306</v>
      </c>
      <c r="V1446" s="101">
        <v>252</v>
      </c>
      <c r="W1446" s="22">
        <f t="shared" si="530"/>
        <v>1.1101982853303902</v>
      </c>
      <c r="X1446" s="18">
        <f t="shared" si="531"/>
        <v>14216.725157999999</v>
      </c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4"/>
      <c r="AJ1446" s="1"/>
      <c r="AK1446" s="20"/>
      <c r="AL1446" s="5"/>
      <c r="AM1446" s="1"/>
      <c r="AN1446" s="1"/>
      <c r="AO1446" s="1"/>
      <c r="AP1446" s="17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x14ac:dyDescent="0.2">
      <c r="A1447" s="114">
        <f t="shared" si="543"/>
        <v>42907</v>
      </c>
      <c r="B1447" s="98">
        <f t="shared" si="535"/>
        <v>143255.00840400002</v>
      </c>
      <c r="C1447" s="10">
        <f t="shared" si="544"/>
        <v>99000</v>
      </c>
      <c r="D1447" s="99">
        <f t="shared" si="545"/>
        <v>4843.41</v>
      </c>
      <c r="E1447" s="21">
        <f>VLOOKUP(A1446,[1]Plan1!$AY$80:$BA$314,3)</f>
        <v>4832.2700000000004</v>
      </c>
      <c r="F1447" s="121">
        <f t="shared" si="546"/>
        <v>42903</v>
      </c>
      <c r="G1447" s="100">
        <f t="shared" si="536"/>
        <v>-2.3000324151783991E-3</v>
      </c>
      <c r="H1447" s="20">
        <f t="shared" si="547"/>
        <v>42933</v>
      </c>
      <c r="I1447" s="20">
        <f t="shared" si="537"/>
        <v>42933</v>
      </c>
      <c r="J1447" s="1">
        <f t="shared" si="534"/>
        <v>21</v>
      </c>
      <c r="K1447" s="1">
        <f t="shared" si="533"/>
        <v>3</v>
      </c>
      <c r="L1447" s="10">
        <f t="shared" si="538"/>
        <v>0.99967108999999998</v>
      </c>
      <c r="M1447" s="22">
        <f t="shared" si="532"/>
        <v>1.00310038</v>
      </c>
      <c r="N1447" s="22">
        <f t="shared" si="548"/>
        <v>1.3034212024824054</v>
      </c>
      <c r="O1447" s="10">
        <f t="shared" si="549"/>
        <v>1.3029924900000001</v>
      </c>
      <c r="P1447" s="10">
        <f t="shared" si="539"/>
        <v>128996.25651000001</v>
      </c>
      <c r="Q1447" s="101">
        <f t="shared" si="540"/>
        <v>0</v>
      </c>
      <c r="R1447" s="102">
        <f t="shared" si="541"/>
        <v>0</v>
      </c>
      <c r="S1447" s="10">
        <f t="shared" si="542"/>
        <v>0</v>
      </c>
      <c r="T1447" s="17">
        <f t="shared" si="550"/>
        <v>7.9699999999999993E-2</v>
      </c>
      <c r="U1447" s="101">
        <f t="shared" si="551"/>
        <v>307</v>
      </c>
      <c r="V1447" s="101">
        <v>252</v>
      </c>
      <c r="W1447" s="22">
        <f t="shared" si="530"/>
        <v>1.1105361681015755</v>
      </c>
      <c r="X1447" s="18">
        <f t="shared" si="531"/>
        <v>14258.751894000001</v>
      </c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4"/>
      <c r="AJ1447" s="1"/>
      <c r="AK1447" s="20"/>
      <c r="AL1447" s="5"/>
      <c r="AM1447" s="1"/>
      <c r="AN1447" s="1"/>
      <c r="AO1447" s="1"/>
      <c r="AP1447" s="17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x14ac:dyDescent="0.2">
      <c r="A1448" s="114">
        <f t="shared" si="543"/>
        <v>42908</v>
      </c>
      <c r="B1448" s="98">
        <f t="shared" si="535"/>
        <v>143282.896076</v>
      </c>
      <c r="C1448" s="10">
        <f t="shared" si="544"/>
        <v>99000</v>
      </c>
      <c r="D1448" s="99">
        <f t="shared" si="545"/>
        <v>4843.41</v>
      </c>
      <c r="E1448" s="21">
        <f>VLOOKUP(A1447,[1]Plan1!$AY$80:$BA$314,3)</f>
        <v>4832.2700000000004</v>
      </c>
      <c r="F1448" s="121">
        <f t="shared" si="546"/>
        <v>42903</v>
      </c>
      <c r="G1448" s="100">
        <f t="shared" si="536"/>
        <v>-2.3000324151783991E-3</v>
      </c>
      <c r="H1448" s="20">
        <f t="shared" si="547"/>
        <v>42933</v>
      </c>
      <c r="I1448" s="20">
        <f t="shared" si="537"/>
        <v>42933</v>
      </c>
      <c r="J1448" s="1">
        <f t="shared" si="534"/>
        <v>21</v>
      </c>
      <c r="K1448" s="1">
        <f t="shared" si="533"/>
        <v>4</v>
      </c>
      <c r="L1448" s="10">
        <f t="shared" si="538"/>
        <v>0.99956149000000005</v>
      </c>
      <c r="M1448" s="22">
        <f t="shared" si="532"/>
        <v>1.00310038</v>
      </c>
      <c r="N1448" s="22">
        <f t="shared" si="548"/>
        <v>1.3034212024824054</v>
      </c>
      <c r="O1448" s="10">
        <f t="shared" si="549"/>
        <v>1.3028496300000001</v>
      </c>
      <c r="P1448" s="10">
        <f t="shared" si="539"/>
        <v>128982.11337000001</v>
      </c>
      <c r="Q1448" s="101">
        <f t="shared" si="540"/>
        <v>0</v>
      </c>
      <c r="R1448" s="102">
        <f t="shared" si="541"/>
        <v>0</v>
      </c>
      <c r="S1448" s="10">
        <f t="shared" si="542"/>
        <v>0</v>
      </c>
      <c r="T1448" s="17">
        <f t="shared" si="550"/>
        <v>7.9699999999999993E-2</v>
      </c>
      <c r="U1448" s="101">
        <f t="shared" si="551"/>
        <v>308</v>
      </c>
      <c r="V1448" s="101">
        <v>252</v>
      </c>
      <c r="W1448" s="22">
        <f t="shared" si="530"/>
        <v>1.110874154044617</v>
      </c>
      <c r="X1448" s="18">
        <f t="shared" si="531"/>
        <v>14300.782706</v>
      </c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4"/>
      <c r="AJ1448" s="1"/>
      <c r="AK1448" s="20"/>
      <c r="AL1448" s="5"/>
      <c r="AM1448" s="1"/>
      <c r="AN1448" s="1"/>
      <c r="AO1448" s="1"/>
      <c r="AP1448" s="17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x14ac:dyDescent="0.2">
      <c r="A1449" s="114">
        <f t="shared" si="543"/>
        <v>42909</v>
      </c>
      <c r="B1449" s="98">
        <f t="shared" si="535"/>
        <v>143310.78859500002</v>
      </c>
      <c r="C1449" s="10">
        <f t="shared" si="544"/>
        <v>99000</v>
      </c>
      <c r="D1449" s="99">
        <f t="shared" si="545"/>
        <v>4843.41</v>
      </c>
      <c r="E1449" s="21">
        <f>VLOOKUP(A1448,[1]Plan1!$AY$80:$BA$314,3)</f>
        <v>4832.2700000000004</v>
      </c>
      <c r="F1449" s="121">
        <f t="shared" si="546"/>
        <v>42903</v>
      </c>
      <c r="G1449" s="100">
        <f t="shared" si="536"/>
        <v>-2.3000324151783991E-3</v>
      </c>
      <c r="H1449" s="20">
        <f t="shared" si="547"/>
        <v>42933</v>
      </c>
      <c r="I1449" s="20">
        <f t="shared" si="537"/>
        <v>42933</v>
      </c>
      <c r="J1449" s="1">
        <f t="shared" si="534"/>
        <v>21</v>
      </c>
      <c r="K1449" s="1">
        <f t="shared" si="533"/>
        <v>5</v>
      </c>
      <c r="L1449" s="10">
        <f t="shared" si="538"/>
        <v>0.99945189000000001</v>
      </c>
      <c r="M1449" s="22">
        <f t="shared" si="532"/>
        <v>1.00310038</v>
      </c>
      <c r="N1449" s="22">
        <f t="shared" si="548"/>
        <v>1.3034212024824054</v>
      </c>
      <c r="O1449" s="10">
        <f t="shared" si="549"/>
        <v>1.3027067800000001</v>
      </c>
      <c r="P1449" s="10">
        <f t="shared" si="539"/>
        <v>128967.97122000001</v>
      </c>
      <c r="Q1449" s="101">
        <f t="shared" si="540"/>
        <v>0</v>
      </c>
      <c r="R1449" s="102">
        <f t="shared" si="541"/>
        <v>0</v>
      </c>
      <c r="S1449" s="10">
        <f t="shared" si="542"/>
        <v>0</v>
      </c>
      <c r="T1449" s="17">
        <f t="shared" si="550"/>
        <v>7.9699999999999993E-2</v>
      </c>
      <c r="U1449" s="101">
        <f t="shared" si="551"/>
        <v>309</v>
      </c>
      <c r="V1449" s="101">
        <v>252</v>
      </c>
      <c r="W1449" s="22">
        <f t="shared" ref="W1449:W1512" si="552">ROUND((1+T1449)^TRUNC((U1449/V1449),9),9)*ROUND((W$1000/((8625.3/P$1000)+1)),9)</f>
        <v>1.1112122431595144</v>
      </c>
      <c r="X1449" s="18">
        <f t="shared" ref="X1449:X1512" si="553">TRUNC((P1449*(W1449-1)),6)</f>
        <v>14342.817375000001</v>
      </c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4"/>
      <c r="AJ1449" s="1"/>
      <c r="AK1449" s="20"/>
      <c r="AL1449" s="5"/>
      <c r="AM1449" s="1"/>
      <c r="AN1449" s="1"/>
      <c r="AO1449" s="1"/>
      <c r="AP1449" s="17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x14ac:dyDescent="0.2">
      <c r="A1450" s="114">
        <f t="shared" si="543"/>
        <v>42910</v>
      </c>
      <c r="B1450" s="98">
        <f t="shared" si="535"/>
        <v>143338.68582499999</v>
      </c>
      <c r="C1450" s="10">
        <f t="shared" si="544"/>
        <v>99000</v>
      </c>
      <c r="D1450" s="99">
        <f t="shared" si="545"/>
        <v>4843.41</v>
      </c>
      <c r="E1450" s="21">
        <f>VLOOKUP(A1449,[1]Plan1!$AY$80:$BA$314,3)</f>
        <v>4832.2700000000004</v>
      </c>
      <c r="F1450" s="121">
        <f t="shared" si="546"/>
        <v>42903</v>
      </c>
      <c r="G1450" s="100">
        <f t="shared" si="536"/>
        <v>-2.3000324151783991E-3</v>
      </c>
      <c r="H1450" s="20">
        <f t="shared" si="547"/>
        <v>42933</v>
      </c>
      <c r="I1450" s="20">
        <f t="shared" si="537"/>
        <v>42933</v>
      </c>
      <c r="J1450" s="1">
        <f t="shared" si="534"/>
        <v>21</v>
      </c>
      <c r="K1450" s="1">
        <f t="shared" si="533"/>
        <v>6</v>
      </c>
      <c r="L1450" s="10">
        <f t="shared" si="538"/>
        <v>0.99934230000000002</v>
      </c>
      <c r="M1450" s="22">
        <f t="shared" ref="M1450:M1513" si="554">IF(I1450&gt;I1449,L1449,M1449)</f>
        <v>1.00310038</v>
      </c>
      <c r="N1450" s="22">
        <f t="shared" si="548"/>
        <v>1.3034212024824054</v>
      </c>
      <c r="O1450" s="10">
        <f t="shared" si="549"/>
        <v>1.30256394</v>
      </c>
      <c r="P1450" s="10">
        <f t="shared" si="539"/>
        <v>128953.83005999999</v>
      </c>
      <c r="Q1450" s="101">
        <f t="shared" si="540"/>
        <v>0</v>
      </c>
      <c r="R1450" s="102">
        <f t="shared" si="541"/>
        <v>0</v>
      </c>
      <c r="S1450" s="10">
        <f t="shared" si="542"/>
        <v>0</v>
      </c>
      <c r="T1450" s="17">
        <f t="shared" si="550"/>
        <v>7.9699999999999993E-2</v>
      </c>
      <c r="U1450" s="101">
        <f t="shared" si="551"/>
        <v>310</v>
      </c>
      <c r="V1450" s="101">
        <v>252</v>
      </c>
      <c r="W1450" s="22">
        <f t="shared" si="552"/>
        <v>1.1115504344347793</v>
      </c>
      <c r="X1450" s="18">
        <f t="shared" si="553"/>
        <v>14384.855765</v>
      </c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4"/>
      <c r="AJ1450" s="1"/>
      <c r="AK1450" s="20"/>
      <c r="AL1450" s="5"/>
      <c r="AM1450" s="1"/>
      <c r="AN1450" s="1"/>
      <c r="AO1450" s="1"/>
      <c r="AP1450" s="17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x14ac:dyDescent="0.2">
      <c r="A1451" s="114">
        <f t="shared" si="543"/>
        <v>42911</v>
      </c>
      <c r="B1451" s="98">
        <f t="shared" si="535"/>
        <v>143338.68582499999</v>
      </c>
      <c r="C1451" s="10">
        <f t="shared" si="544"/>
        <v>99000</v>
      </c>
      <c r="D1451" s="99">
        <f t="shared" si="545"/>
        <v>4843.41</v>
      </c>
      <c r="E1451" s="21">
        <f>VLOOKUP(A1450,[1]Plan1!$AY$80:$BA$314,3)</f>
        <v>4832.2700000000004</v>
      </c>
      <c r="F1451" s="121">
        <f t="shared" si="546"/>
        <v>42903</v>
      </c>
      <c r="G1451" s="100">
        <f t="shared" si="536"/>
        <v>-2.3000324151783991E-3</v>
      </c>
      <c r="H1451" s="20">
        <f t="shared" si="547"/>
        <v>42933</v>
      </c>
      <c r="I1451" s="20">
        <f t="shared" si="537"/>
        <v>42933</v>
      </c>
      <c r="J1451" s="1">
        <f t="shared" si="534"/>
        <v>21</v>
      </c>
      <c r="K1451" s="1">
        <f t="shared" ref="K1451:K1514" si="555">(J1451-(NETWORKDAYS(A1451,I1451,AK$118:AK$502)-1))</f>
        <v>6</v>
      </c>
      <c r="L1451" s="10">
        <f t="shared" si="538"/>
        <v>0.99934230000000002</v>
      </c>
      <c r="M1451" s="22">
        <f t="shared" si="554"/>
        <v>1.00310038</v>
      </c>
      <c r="N1451" s="22">
        <f t="shared" si="548"/>
        <v>1.3034212024824054</v>
      </c>
      <c r="O1451" s="10">
        <f t="shared" si="549"/>
        <v>1.30256394</v>
      </c>
      <c r="P1451" s="10">
        <f t="shared" si="539"/>
        <v>128953.83005999999</v>
      </c>
      <c r="Q1451" s="101">
        <f t="shared" si="540"/>
        <v>0</v>
      </c>
      <c r="R1451" s="102">
        <f t="shared" si="541"/>
        <v>0</v>
      </c>
      <c r="S1451" s="10">
        <f t="shared" si="542"/>
        <v>0</v>
      </c>
      <c r="T1451" s="17">
        <f t="shared" si="550"/>
        <v>7.9699999999999993E-2</v>
      </c>
      <c r="U1451" s="101">
        <f t="shared" si="551"/>
        <v>310</v>
      </c>
      <c r="V1451" s="101">
        <v>252</v>
      </c>
      <c r="W1451" s="22">
        <f t="shared" si="552"/>
        <v>1.1115504344347793</v>
      </c>
      <c r="X1451" s="18">
        <f t="shared" si="553"/>
        <v>14384.855765</v>
      </c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4"/>
      <c r="AJ1451" s="1"/>
      <c r="AK1451" s="20"/>
      <c r="AL1451" s="5"/>
      <c r="AM1451" s="1"/>
      <c r="AN1451" s="1"/>
      <c r="AO1451" s="1"/>
      <c r="AP1451" s="17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x14ac:dyDescent="0.2">
      <c r="A1452" s="114">
        <f t="shared" si="543"/>
        <v>42912</v>
      </c>
      <c r="B1452" s="98">
        <f t="shared" si="535"/>
        <v>143338.68582499999</v>
      </c>
      <c r="C1452" s="10">
        <f t="shared" si="544"/>
        <v>99000</v>
      </c>
      <c r="D1452" s="99">
        <f t="shared" si="545"/>
        <v>4843.41</v>
      </c>
      <c r="E1452" s="21">
        <f>VLOOKUP(A1451,[1]Plan1!$AY$80:$BA$314,3)</f>
        <v>4832.2700000000004</v>
      </c>
      <c r="F1452" s="121">
        <f t="shared" si="546"/>
        <v>42903</v>
      </c>
      <c r="G1452" s="100">
        <f t="shared" si="536"/>
        <v>-2.3000324151783991E-3</v>
      </c>
      <c r="H1452" s="20">
        <f t="shared" si="547"/>
        <v>42933</v>
      </c>
      <c r="I1452" s="20">
        <f t="shared" si="537"/>
        <v>42933</v>
      </c>
      <c r="J1452" s="1">
        <f t="shared" si="534"/>
        <v>21</v>
      </c>
      <c r="K1452" s="1">
        <f t="shared" si="555"/>
        <v>6</v>
      </c>
      <c r="L1452" s="10">
        <f t="shared" si="538"/>
        <v>0.99934230000000002</v>
      </c>
      <c r="M1452" s="22">
        <f t="shared" si="554"/>
        <v>1.00310038</v>
      </c>
      <c r="N1452" s="22">
        <f t="shared" si="548"/>
        <v>1.3034212024824054</v>
      </c>
      <c r="O1452" s="10">
        <f t="shared" si="549"/>
        <v>1.30256394</v>
      </c>
      <c r="P1452" s="10">
        <f t="shared" si="539"/>
        <v>128953.83005999999</v>
      </c>
      <c r="Q1452" s="101">
        <f t="shared" si="540"/>
        <v>0</v>
      </c>
      <c r="R1452" s="102">
        <f t="shared" si="541"/>
        <v>0</v>
      </c>
      <c r="S1452" s="10">
        <f t="shared" si="542"/>
        <v>0</v>
      </c>
      <c r="T1452" s="17">
        <f t="shared" si="550"/>
        <v>7.9699999999999993E-2</v>
      </c>
      <c r="U1452" s="101">
        <f t="shared" si="551"/>
        <v>310</v>
      </c>
      <c r="V1452" s="101">
        <v>252</v>
      </c>
      <c r="W1452" s="22">
        <f t="shared" si="552"/>
        <v>1.1115504344347793</v>
      </c>
      <c r="X1452" s="18">
        <f t="shared" si="553"/>
        <v>14384.855765</v>
      </c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4"/>
      <c r="AJ1452" s="1"/>
      <c r="AK1452" s="20"/>
      <c r="AL1452" s="5"/>
      <c r="AM1452" s="1"/>
      <c r="AN1452" s="1"/>
      <c r="AO1452" s="1"/>
      <c r="AP1452" s="17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x14ac:dyDescent="0.2">
      <c r="A1453" s="114">
        <f t="shared" si="543"/>
        <v>42913</v>
      </c>
      <c r="B1453" s="98">
        <f t="shared" si="535"/>
        <v>143366.58899399999</v>
      </c>
      <c r="C1453" s="10">
        <f t="shared" si="544"/>
        <v>99000</v>
      </c>
      <c r="D1453" s="99">
        <f t="shared" si="545"/>
        <v>4843.41</v>
      </c>
      <c r="E1453" s="21">
        <f>VLOOKUP(A1452,[1]Plan1!$AY$80:$BA$314,3)</f>
        <v>4832.2700000000004</v>
      </c>
      <c r="F1453" s="121">
        <f t="shared" si="546"/>
        <v>42903</v>
      </c>
      <c r="G1453" s="100">
        <f t="shared" si="536"/>
        <v>-2.3000324151783991E-3</v>
      </c>
      <c r="H1453" s="20">
        <f t="shared" si="547"/>
        <v>42933</v>
      </c>
      <c r="I1453" s="20">
        <f t="shared" si="537"/>
        <v>42933</v>
      </c>
      <c r="J1453" s="1">
        <f t="shared" si="534"/>
        <v>21</v>
      </c>
      <c r="K1453" s="1">
        <f t="shared" si="555"/>
        <v>7</v>
      </c>
      <c r="L1453" s="10">
        <f t="shared" si="538"/>
        <v>0.99923273000000001</v>
      </c>
      <c r="M1453" s="22">
        <f t="shared" si="554"/>
        <v>1.00310038</v>
      </c>
      <c r="N1453" s="22">
        <f t="shared" si="548"/>
        <v>1.3034212024824054</v>
      </c>
      <c r="O1453" s="10">
        <f t="shared" si="549"/>
        <v>1.30242112</v>
      </c>
      <c r="P1453" s="10">
        <f t="shared" si="539"/>
        <v>128939.69087999999</v>
      </c>
      <c r="Q1453" s="101">
        <f t="shared" si="540"/>
        <v>0</v>
      </c>
      <c r="R1453" s="102">
        <f t="shared" si="541"/>
        <v>0</v>
      </c>
      <c r="S1453" s="10">
        <f t="shared" si="542"/>
        <v>0</v>
      </c>
      <c r="T1453" s="17">
        <f t="shared" si="550"/>
        <v>7.9699999999999993E-2</v>
      </c>
      <c r="U1453" s="101">
        <f t="shared" si="551"/>
        <v>311</v>
      </c>
      <c r="V1453" s="101">
        <v>252</v>
      </c>
      <c r="W1453" s="22">
        <f t="shared" si="552"/>
        <v>1.1118887288819002</v>
      </c>
      <c r="X1453" s="18">
        <f t="shared" si="553"/>
        <v>14426.898114</v>
      </c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4"/>
      <c r="AJ1453" s="1"/>
      <c r="AK1453" s="20"/>
      <c r="AL1453" s="5"/>
      <c r="AM1453" s="1"/>
      <c r="AN1453" s="1"/>
      <c r="AO1453" s="1"/>
      <c r="AP1453" s="17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x14ac:dyDescent="0.2">
      <c r="A1454" s="114">
        <f t="shared" si="543"/>
        <v>42914</v>
      </c>
      <c r="B1454" s="98">
        <f t="shared" si="535"/>
        <v>143394.49810199998</v>
      </c>
      <c r="C1454" s="10">
        <f t="shared" si="544"/>
        <v>99000</v>
      </c>
      <c r="D1454" s="99">
        <f t="shared" si="545"/>
        <v>4843.41</v>
      </c>
      <c r="E1454" s="21">
        <f>VLOOKUP(A1453,[1]Plan1!$AY$80:$BA$314,3)</f>
        <v>4832.2700000000004</v>
      </c>
      <c r="F1454" s="121">
        <f t="shared" si="546"/>
        <v>42903</v>
      </c>
      <c r="G1454" s="100">
        <f t="shared" si="536"/>
        <v>-2.3000324151783991E-3</v>
      </c>
      <c r="H1454" s="20">
        <f t="shared" si="547"/>
        <v>42933</v>
      </c>
      <c r="I1454" s="20">
        <f t="shared" si="537"/>
        <v>42933</v>
      </c>
      <c r="J1454" s="1">
        <f t="shared" si="534"/>
        <v>21</v>
      </c>
      <c r="K1454" s="1">
        <f t="shared" si="555"/>
        <v>8</v>
      </c>
      <c r="L1454" s="10">
        <f t="shared" si="538"/>
        <v>0.99912316999999995</v>
      </c>
      <c r="M1454" s="22">
        <f t="shared" si="554"/>
        <v>1.00310038</v>
      </c>
      <c r="N1454" s="22">
        <f t="shared" si="548"/>
        <v>1.3034212024824054</v>
      </c>
      <c r="O1454" s="10">
        <f t="shared" si="549"/>
        <v>1.3022783200000001</v>
      </c>
      <c r="P1454" s="10">
        <f t="shared" si="539"/>
        <v>128925.55368</v>
      </c>
      <c r="Q1454" s="101">
        <f t="shared" si="540"/>
        <v>0</v>
      </c>
      <c r="R1454" s="102">
        <f t="shared" si="541"/>
        <v>0</v>
      </c>
      <c r="S1454" s="10">
        <f t="shared" si="542"/>
        <v>0</v>
      </c>
      <c r="T1454" s="17">
        <f t="shared" si="550"/>
        <v>7.9699999999999993E-2</v>
      </c>
      <c r="U1454" s="101">
        <f t="shared" si="551"/>
        <v>312</v>
      </c>
      <c r="V1454" s="101">
        <v>252</v>
      </c>
      <c r="W1454" s="22">
        <f t="shared" si="552"/>
        <v>1.112227126500877</v>
      </c>
      <c r="X1454" s="18">
        <f t="shared" si="553"/>
        <v>14468.944422</v>
      </c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4"/>
      <c r="AJ1454" s="1"/>
      <c r="AK1454" s="20"/>
      <c r="AL1454" s="5"/>
      <c r="AM1454" s="1"/>
      <c r="AN1454" s="1"/>
      <c r="AO1454" s="1"/>
      <c r="AP1454" s="17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x14ac:dyDescent="0.2">
      <c r="A1455" s="114">
        <f t="shared" si="543"/>
        <v>42915</v>
      </c>
      <c r="B1455" s="98">
        <f t="shared" si="535"/>
        <v>143422.41204200001</v>
      </c>
      <c r="C1455" s="10">
        <f t="shared" si="544"/>
        <v>99000</v>
      </c>
      <c r="D1455" s="99">
        <f t="shared" si="545"/>
        <v>4843.41</v>
      </c>
      <c r="E1455" s="21">
        <f>VLOOKUP(A1454,[1]Plan1!$AY$80:$BA$314,3)</f>
        <v>4832.2700000000004</v>
      </c>
      <c r="F1455" s="121">
        <f t="shared" si="546"/>
        <v>42903</v>
      </c>
      <c r="G1455" s="100">
        <f t="shared" si="536"/>
        <v>-2.3000324151783991E-3</v>
      </c>
      <c r="H1455" s="20">
        <f t="shared" si="547"/>
        <v>42933</v>
      </c>
      <c r="I1455" s="20">
        <f t="shared" si="537"/>
        <v>42933</v>
      </c>
      <c r="J1455" s="1">
        <f t="shared" si="534"/>
        <v>21</v>
      </c>
      <c r="K1455" s="1">
        <f t="shared" si="555"/>
        <v>9</v>
      </c>
      <c r="L1455" s="10">
        <f t="shared" si="538"/>
        <v>0.99901362000000005</v>
      </c>
      <c r="M1455" s="22">
        <f t="shared" si="554"/>
        <v>1.00310038</v>
      </c>
      <c r="N1455" s="22">
        <f t="shared" si="548"/>
        <v>1.3034212024824054</v>
      </c>
      <c r="O1455" s="10">
        <f t="shared" si="549"/>
        <v>1.3021355299999999</v>
      </c>
      <c r="P1455" s="10">
        <f t="shared" si="539"/>
        <v>128911.41747</v>
      </c>
      <c r="Q1455" s="101">
        <f t="shared" si="540"/>
        <v>0</v>
      </c>
      <c r="R1455" s="102">
        <f t="shared" si="541"/>
        <v>0</v>
      </c>
      <c r="S1455" s="10">
        <f t="shared" si="542"/>
        <v>0</v>
      </c>
      <c r="T1455" s="17">
        <f t="shared" si="550"/>
        <v>7.9699999999999993E-2</v>
      </c>
      <c r="U1455" s="101">
        <f t="shared" si="551"/>
        <v>313</v>
      </c>
      <c r="V1455" s="101">
        <v>252</v>
      </c>
      <c r="W1455" s="22">
        <f t="shared" si="552"/>
        <v>1.1125656272917099</v>
      </c>
      <c r="X1455" s="18">
        <f t="shared" si="553"/>
        <v>14510.994572</v>
      </c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4"/>
      <c r="AJ1455" s="1"/>
      <c r="AK1455" s="20"/>
      <c r="AL1455" s="5"/>
      <c r="AM1455" s="1"/>
      <c r="AN1455" s="1"/>
      <c r="AO1455" s="1"/>
      <c r="AP1455" s="17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x14ac:dyDescent="0.2">
      <c r="A1456" s="114">
        <f t="shared" si="543"/>
        <v>42916</v>
      </c>
      <c r="B1456" s="98">
        <f t="shared" si="535"/>
        <v>143450.330682</v>
      </c>
      <c r="C1456" s="10">
        <f t="shared" si="544"/>
        <v>99000</v>
      </c>
      <c r="D1456" s="99">
        <f t="shared" si="545"/>
        <v>4843.41</v>
      </c>
      <c r="E1456" s="21">
        <f>VLOOKUP(A1455,[1]Plan1!$AY$80:$BA$314,3)</f>
        <v>4832.2700000000004</v>
      </c>
      <c r="F1456" s="121">
        <f t="shared" si="546"/>
        <v>42903</v>
      </c>
      <c r="G1456" s="100">
        <f t="shared" si="536"/>
        <v>-2.3000324151783991E-3</v>
      </c>
      <c r="H1456" s="20">
        <f t="shared" si="547"/>
        <v>42933</v>
      </c>
      <c r="I1456" s="20">
        <f t="shared" si="537"/>
        <v>42933</v>
      </c>
      <c r="J1456" s="1">
        <f t="shared" si="534"/>
        <v>21</v>
      </c>
      <c r="K1456" s="1">
        <f t="shared" si="555"/>
        <v>10</v>
      </c>
      <c r="L1456" s="10">
        <f t="shared" si="538"/>
        <v>0.99890407999999997</v>
      </c>
      <c r="M1456" s="22">
        <f t="shared" si="554"/>
        <v>1.00310038</v>
      </c>
      <c r="N1456" s="22">
        <f t="shared" si="548"/>
        <v>1.3034212024824054</v>
      </c>
      <c r="O1456" s="10">
        <f t="shared" si="549"/>
        <v>1.3019927499999999</v>
      </c>
      <c r="P1456" s="10">
        <f t="shared" si="539"/>
        <v>128897.28225</v>
      </c>
      <c r="Q1456" s="101">
        <f t="shared" si="540"/>
        <v>0</v>
      </c>
      <c r="R1456" s="102">
        <f t="shared" si="541"/>
        <v>0</v>
      </c>
      <c r="S1456" s="10">
        <f t="shared" si="542"/>
        <v>0</v>
      </c>
      <c r="T1456" s="17">
        <f t="shared" si="550"/>
        <v>7.9699999999999993E-2</v>
      </c>
      <c r="U1456" s="101">
        <f t="shared" si="551"/>
        <v>314</v>
      </c>
      <c r="V1456" s="101">
        <v>252</v>
      </c>
      <c r="W1456" s="22">
        <f t="shared" si="552"/>
        <v>1.1129042302429102</v>
      </c>
      <c r="X1456" s="18">
        <f t="shared" si="553"/>
        <v>14553.048432</v>
      </c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4"/>
      <c r="AJ1456" s="1"/>
      <c r="AK1456" s="20"/>
      <c r="AL1456" s="5"/>
      <c r="AM1456" s="1"/>
      <c r="AN1456" s="1"/>
      <c r="AO1456" s="1"/>
      <c r="AP1456" s="17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x14ac:dyDescent="0.2">
      <c r="A1457" s="114">
        <f t="shared" si="543"/>
        <v>42917</v>
      </c>
      <c r="B1457" s="98">
        <f t="shared" si="535"/>
        <v>143478.25648399998</v>
      </c>
      <c r="C1457" s="10">
        <f t="shared" si="544"/>
        <v>99000</v>
      </c>
      <c r="D1457" s="99">
        <f t="shared" si="545"/>
        <v>4843.41</v>
      </c>
      <c r="E1457" s="21">
        <f>VLOOKUP(A1456,[1]Plan1!$AY$80:$BA$314,3)</f>
        <v>4832.2700000000004</v>
      </c>
      <c r="F1457" s="121">
        <f t="shared" si="546"/>
        <v>42903</v>
      </c>
      <c r="G1457" s="100">
        <f t="shared" si="536"/>
        <v>-2.3000324151783991E-3</v>
      </c>
      <c r="H1457" s="20">
        <f t="shared" si="547"/>
        <v>42933</v>
      </c>
      <c r="I1457" s="20">
        <f t="shared" si="537"/>
        <v>42933</v>
      </c>
      <c r="J1457" s="1">
        <f t="shared" si="534"/>
        <v>21</v>
      </c>
      <c r="K1457" s="1">
        <f t="shared" si="555"/>
        <v>11</v>
      </c>
      <c r="L1457" s="10">
        <f t="shared" si="538"/>
        <v>0.99879456</v>
      </c>
      <c r="M1457" s="22">
        <f t="shared" si="554"/>
        <v>1.00310038</v>
      </c>
      <c r="N1457" s="22">
        <f t="shared" si="548"/>
        <v>1.3034212024824054</v>
      </c>
      <c r="O1457" s="10">
        <f t="shared" si="549"/>
        <v>1.30185</v>
      </c>
      <c r="P1457" s="10">
        <f t="shared" si="539"/>
        <v>128883.15</v>
      </c>
      <c r="Q1457" s="101">
        <f t="shared" si="540"/>
        <v>0</v>
      </c>
      <c r="R1457" s="102">
        <f t="shared" si="541"/>
        <v>0</v>
      </c>
      <c r="S1457" s="10">
        <f t="shared" si="542"/>
        <v>0</v>
      </c>
      <c r="T1457" s="17">
        <f t="shared" si="550"/>
        <v>7.9699999999999993E-2</v>
      </c>
      <c r="U1457" s="101">
        <f t="shared" si="551"/>
        <v>315</v>
      </c>
      <c r="V1457" s="101">
        <v>252</v>
      </c>
      <c r="W1457" s="22">
        <f t="shared" si="552"/>
        <v>1.1132429373774553</v>
      </c>
      <c r="X1457" s="18">
        <f t="shared" si="553"/>
        <v>14595.106484</v>
      </c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4"/>
      <c r="AJ1457" s="1"/>
      <c r="AK1457" s="20"/>
      <c r="AL1457" s="5"/>
      <c r="AM1457" s="1"/>
      <c r="AN1457" s="1"/>
      <c r="AO1457" s="1"/>
      <c r="AP1457" s="17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x14ac:dyDescent="0.2">
      <c r="A1458" s="114">
        <f t="shared" si="543"/>
        <v>42918</v>
      </c>
      <c r="B1458" s="98">
        <f t="shared" si="535"/>
        <v>143478.25648399998</v>
      </c>
      <c r="C1458" s="10">
        <f t="shared" si="544"/>
        <v>99000</v>
      </c>
      <c r="D1458" s="99">
        <f t="shared" si="545"/>
        <v>4843.41</v>
      </c>
      <c r="E1458" s="21">
        <f>VLOOKUP(A1457,[1]Plan1!$AY$80:$BA$314,3)</f>
        <v>4832.2700000000004</v>
      </c>
      <c r="F1458" s="121">
        <f t="shared" si="546"/>
        <v>42903</v>
      </c>
      <c r="G1458" s="100">
        <f t="shared" si="536"/>
        <v>-2.3000324151783991E-3</v>
      </c>
      <c r="H1458" s="20">
        <f t="shared" si="547"/>
        <v>42933</v>
      </c>
      <c r="I1458" s="20">
        <f t="shared" si="537"/>
        <v>42933</v>
      </c>
      <c r="J1458" s="1">
        <f t="shared" si="534"/>
        <v>21</v>
      </c>
      <c r="K1458" s="1">
        <f t="shared" si="555"/>
        <v>11</v>
      </c>
      <c r="L1458" s="10">
        <f t="shared" si="538"/>
        <v>0.99879456</v>
      </c>
      <c r="M1458" s="22">
        <f t="shared" si="554"/>
        <v>1.00310038</v>
      </c>
      <c r="N1458" s="22">
        <f t="shared" si="548"/>
        <v>1.3034212024824054</v>
      </c>
      <c r="O1458" s="10">
        <f t="shared" si="549"/>
        <v>1.30185</v>
      </c>
      <c r="P1458" s="10">
        <f t="shared" si="539"/>
        <v>128883.15</v>
      </c>
      <c r="Q1458" s="101">
        <f t="shared" si="540"/>
        <v>0</v>
      </c>
      <c r="R1458" s="102">
        <f t="shared" si="541"/>
        <v>0</v>
      </c>
      <c r="S1458" s="10">
        <f t="shared" si="542"/>
        <v>0</v>
      </c>
      <c r="T1458" s="17">
        <f t="shared" si="550"/>
        <v>7.9699999999999993E-2</v>
      </c>
      <c r="U1458" s="101">
        <f t="shared" si="551"/>
        <v>315</v>
      </c>
      <c r="V1458" s="101">
        <v>252</v>
      </c>
      <c r="W1458" s="22">
        <f t="shared" si="552"/>
        <v>1.1132429373774553</v>
      </c>
      <c r="X1458" s="18">
        <f t="shared" si="553"/>
        <v>14595.106484</v>
      </c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4"/>
      <c r="AJ1458" s="1"/>
      <c r="AK1458" s="20"/>
      <c r="AL1458" s="5"/>
      <c r="AM1458" s="1"/>
      <c r="AN1458" s="1"/>
      <c r="AO1458" s="1"/>
      <c r="AP1458" s="17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x14ac:dyDescent="0.2">
      <c r="A1459" s="114">
        <f t="shared" si="543"/>
        <v>42919</v>
      </c>
      <c r="B1459" s="98">
        <f t="shared" si="535"/>
        <v>143478.25648399998</v>
      </c>
      <c r="C1459" s="10">
        <f t="shared" si="544"/>
        <v>99000</v>
      </c>
      <c r="D1459" s="99">
        <f t="shared" si="545"/>
        <v>4843.41</v>
      </c>
      <c r="E1459" s="21">
        <f>VLOOKUP(A1458,[1]Plan1!$AY$80:$BA$314,3)</f>
        <v>4832.2700000000004</v>
      </c>
      <c r="F1459" s="121">
        <f t="shared" si="546"/>
        <v>42903</v>
      </c>
      <c r="G1459" s="100">
        <f t="shared" si="536"/>
        <v>-2.3000324151783991E-3</v>
      </c>
      <c r="H1459" s="20">
        <f t="shared" si="547"/>
        <v>42933</v>
      </c>
      <c r="I1459" s="20">
        <f t="shared" si="537"/>
        <v>42933</v>
      </c>
      <c r="J1459" s="1">
        <f t="shared" si="534"/>
        <v>21</v>
      </c>
      <c r="K1459" s="1">
        <f t="shared" si="555"/>
        <v>11</v>
      </c>
      <c r="L1459" s="10">
        <f t="shared" si="538"/>
        <v>0.99879456</v>
      </c>
      <c r="M1459" s="22">
        <f t="shared" si="554"/>
        <v>1.00310038</v>
      </c>
      <c r="N1459" s="22">
        <f t="shared" si="548"/>
        <v>1.3034212024824054</v>
      </c>
      <c r="O1459" s="10">
        <f t="shared" si="549"/>
        <v>1.30185</v>
      </c>
      <c r="P1459" s="10">
        <f t="shared" si="539"/>
        <v>128883.15</v>
      </c>
      <c r="Q1459" s="101">
        <f t="shared" si="540"/>
        <v>0</v>
      </c>
      <c r="R1459" s="102">
        <f t="shared" si="541"/>
        <v>0</v>
      </c>
      <c r="S1459" s="10">
        <f t="shared" si="542"/>
        <v>0</v>
      </c>
      <c r="T1459" s="17">
        <f t="shared" si="550"/>
        <v>7.9699999999999993E-2</v>
      </c>
      <c r="U1459" s="101">
        <f t="shared" si="551"/>
        <v>315</v>
      </c>
      <c r="V1459" s="101">
        <v>252</v>
      </c>
      <c r="W1459" s="22">
        <f t="shared" si="552"/>
        <v>1.1132429373774553</v>
      </c>
      <c r="X1459" s="18">
        <f t="shared" si="553"/>
        <v>14595.106484</v>
      </c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4"/>
      <c r="AJ1459" s="1"/>
      <c r="AK1459" s="20"/>
      <c r="AL1459" s="5"/>
      <c r="AM1459" s="1"/>
      <c r="AN1459" s="1"/>
      <c r="AO1459" s="1"/>
      <c r="AP1459" s="17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x14ac:dyDescent="0.2">
      <c r="A1460" s="114">
        <f t="shared" si="543"/>
        <v>42920</v>
      </c>
      <c r="B1460" s="98">
        <f t="shared" si="535"/>
        <v>143506.18587700001</v>
      </c>
      <c r="C1460" s="10">
        <f t="shared" si="544"/>
        <v>99000</v>
      </c>
      <c r="D1460" s="99">
        <f t="shared" si="545"/>
        <v>4843.41</v>
      </c>
      <c r="E1460" s="21">
        <f>VLOOKUP(A1459,[1]Plan1!$AY$80:$BA$314,3)</f>
        <v>4832.2700000000004</v>
      </c>
      <c r="F1460" s="121">
        <f t="shared" si="546"/>
        <v>42903</v>
      </c>
      <c r="G1460" s="100">
        <f t="shared" si="536"/>
        <v>-2.3000324151783991E-3</v>
      </c>
      <c r="H1460" s="20">
        <f t="shared" si="547"/>
        <v>42933</v>
      </c>
      <c r="I1460" s="20">
        <f t="shared" si="537"/>
        <v>42933</v>
      </c>
      <c r="J1460" s="1">
        <f t="shared" si="534"/>
        <v>21</v>
      </c>
      <c r="K1460" s="1">
        <f t="shared" si="555"/>
        <v>12</v>
      </c>
      <c r="L1460" s="10">
        <f t="shared" si="538"/>
        <v>0.99868504000000002</v>
      </c>
      <c r="M1460" s="22">
        <f t="shared" si="554"/>
        <v>1.00310038</v>
      </c>
      <c r="N1460" s="22">
        <f t="shared" si="548"/>
        <v>1.3034212024824054</v>
      </c>
      <c r="O1460" s="10">
        <f t="shared" si="549"/>
        <v>1.30170725</v>
      </c>
      <c r="P1460" s="10">
        <f t="shared" si="539"/>
        <v>128869.01775</v>
      </c>
      <c r="Q1460" s="101">
        <f t="shared" si="540"/>
        <v>0</v>
      </c>
      <c r="R1460" s="102">
        <f t="shared" si="541"/>
        <v>0</v>
      </c>
      <c r="S1460" s="10">
        <f t="shared" si="542"/>
        <v>0</v>
      </c>
      <c r="T1460" s="17">
        <f t="shared" si="550"/>
        <v>7.9699999999999993E-2</v>
      </c>
      <c r="U1460" s="101">
        <f t="shared" si="551"/>
        <v>316</v>
      </c>
      <c r="V1460" s="101">
        <v>252</v>
      </c>
      <c r="W1460" s="22">
        <f t="shared" si="552"/>
        <v>1.1135817466723676</v>
      </c>
      <c r="X1460" s="18">
        <f t="shared" si="553"/>
        <v>14637.168127000001</v>
      </c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4"/>
      <c r="AJ1460" s="1"/>
      <c r="AK1460" s="20"/>
      <c r="AL1460" s="5"/>
      <c r="AM1460" s="1"/>
      <c r="AN1460" s="1"/>
      <c r="AO1460" s="1"/>
      <c r="AP1460" s="17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x14ac:dyDescent="0.2">
      <c r="A1461" s="114">
        <f t="shared" si="543"/>
        <v>42921</v>
      </c>
      <c r="B1461" s="98">
        <f t="shared" si="535"/>
        <v>143534.122428</v>
      </c>
      <c r="C1461" s="10">
        <f t="shared" si="544"/>
        <v>99000</v>
      </c>
      <c r="D1461" s="99">
        <f t="shared" si="545"/>
        <v>4843.41</v>
      </c>
      <c r="E1461" s="21">
        <f>VLOOKUP(A1460,[1]Plan1!$AY$80:$BA$314,3)</f>
        <v>4832.2700000000004</v>
      </c>
      <c r="F1461" s="121">
        <f t="shared" si="546"/>
        <v>42903</v>
      </c>
      <c r="G1461" s="100">
        <f t="shared" si="536"/>
        <v>-2.3000324151783991E-3</v>
      </c>
      <c r="H1461" s="20">
        <f t="shared" si="547"/>
        <v>42933</v>
      </c>
      <c r="I1461" s="20">
        <f t="shared" si="537"/>
        <v>42933</v>
      </c>
      <c r="J1461" s="1">
        <f t="shared" si="534"/>
        <v>21</v>
      </c>
      <c r="K1461" s="1">
        <f t="shared" si="555"/>
        <v>13</v>
      </c>
      <c r="L1461" s="10">
        <f t="shared" si="538"/>
        <v>0.99857554000000004</v>
      </c>
      <c r="M1461" s="22">
        <f t="shared" si="554"/>
        <v>1.00310038</v>
      </c>
      <c r="N1461" s="22">
        <f t="shared" si="548"/>
        <v>1.3034212024824054</v>
      </c>
      <c r="O1461" s="10">
        <f t="shared" si="549"/>
        <v>1.3015645300000001</v>
      </c>
      <c r="P1461" s="10">
        <f t="shared" si="539"/>
        <v>128854.88847000001</v>
      </c>
      <c r="Q1461" s="101">
        <f t="shared" si="540"/>
        <v>0</v>
      </c>
      <c r="R1461" s="102">
        <f t="shared" si="541"/>
        <v>0</v>
      </c>
      <c r="S1461" s="10">
        <f t="shared" si="542"/>
        <v>0</v>
      </c>
      <c r="T1461" s="17">
        <f t="shared" si="550"/>
        <v>7.9699999999999993E-2</v>
      </c>
      <c r="U1461" s="101">
        <f t="shared" si="551"/>
        <v>317</v>
      </c>
      <c r="V1461" s="101">
        <v>252</v>
      </c>
      <c r="W1461" s="22">
        <f t="shared" si="552"/>
        <v>1.1139206601506249</v>
      </c>
      <c r="X1461" s="18">
        <f t="shared" si="553"/>
        <v>14679.233958000001</v>
      </c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4"/>
      <c r="AJ1461" s="1"/>
      <c r="AK1461" s="20"/>
      <c r="AL1461" s="5"/>
      <c r="AM1461" s="1"/>
      <c r="AN1461" s="1"/>
      <c r="AO1461" s="1"/>
      <c r="AP1461" s="17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x14ac:dyDescent="0.2">
      <c r="A1462" s="114">
        <f t="shared" si="543"/>
        <v>42922</v>
      </c>
      <c r="B1462" s="98">
        <f t="shared" si="535"/>
        <v>143562.06256299998</v>
      </c>
      <c r="C1462" s="10">
        <f t="shared" si="544"/>
        <v>99000</v>
      </c>
      <c r="D1462" s="99">
        <f t="shared" si="545"/>
        <v>4843.41</v>
      </c>
      <c r="E1462" s="21">
        <f>VLOOKUP(A1461,[1]Plan1!$AY$80:$BA$314,3)</f>
        <v>4832.2700000000004</v>
      </c>
      <c r="F1462" s="121">
        <f t="shared" si="546"/>
        <v>42903</v>
      </c>
      <c r="G1462" s="100">
        <f t="shared" si="536"/>
        <v>-2.3000324151783991E-3</v>
      </c>
      <c r="H1462" s="20">
        <f t="shared" si="547"/>
        <v>42933</v>
      </c>
      <c r="I1462" s="20">
        <f t="shared" si="537"/>
        <v>42933</v>
      </c>
      <c r="J1462" s="1">
        <f t="shared" si="534"/>
        <v>21</v>
      </c>
      <c r="K1462" s="1">
        <f t="shared" si="555"/>
        <v>14</v>
      </c>
      <c r="L1462" s="10">
        <f t="shared" si="538"/>
        <v>0.99846604999999999</v>
      </c>
      <c r="M1462" s="22">
        <f t="shared" si="554"/>
        <v>1.00310038</v>
      </c>
      <c r="N1462" s="22">
        <f t="shared" si="548"/>
        <v>1.3034212024824054</v>
      </c>
      <c r="O1462" s="10">
        <f t="shared" si="549"/>
        <v>1.3014218099999999</v>
      </c>
      <c r="P1462" s="10">
        <f t="shared" si="539"/>
        <v>128840.75919</v>
      </c>
      <c r="Q1462" s="101">
        <f t="shared" si="540"/>
        <v>0</v>
      </c>
      <c r="R1462" s="102">
        <f t="shared" si="541"/>
        <v>0</v>
      </c>
      <c r="S1462" s="10">
        <f t="shared" si="542"/>
        <v>0</v>
      </c>
      <c r="T1462" s="17">
        <f t="shared" si="550"/>
        <v>7.9699999999999993E-2</v>
      </c>
      <c r="U1462" s="101">
        <f t="shared" si="551"/>
        <v>318</v>
      </c>
      <c r="V1462" s="101">
        <v>252</v>
      </c>
      <c r="W1462" s="22">
        <f t="shared" si="552"/>
        <v>1.1142596757892493</v>
      </c>
      <c r="X1462" s="18">
        <f t="shared" si="553"/>
        <v>14721.303373000001</v>
      </c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4"/>
      <c r="AJ1462" s="1"/>
      <c r="AK1462" s="20"/>
      <c r="AL1462" s="5"/>
      <c r="AM1462" s="1"/>
      <c r="AN1462" s="1"/>
      <c r="AO1462" s="1"/>
      <c r="AP1462" s="17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x14ac:dyDescent="0.2">
      <c r="A1463" s="114">
        <f t="shared" si="543"/>
        <v>42923</v>
      </c>
      <c r="B1463" s="98">
        <f t="shared" si="535"/>
        <v>143590.00972</v>
      </c>
      <c r="C1463" s="10">
        <f t="shared" si="544"/>
        <v>99000</v>
      </c>
      <c r="D1463" s="99">
        <f t="shared" si="545"/>
        <v>4843.41</v>
      </c>
      <c r="E1463" s="21">
        <f>VLOOKUP(A1462,[1]Plan1!$AY$80:$BA$314,3)</f>
        <v>4832.2700000000004</v>
      </c>
      <c r="F1463" s="121">
        <f t="shared" si="546"/>
        <v>42903</v>
      </c>
      <c r="G1463" s="100">
        <f t="shared" si="536"/>
        <v>-2.3000324151783991E-3</v>
      </c>
      <c r="H1463" s="20">
        <f t="shared" si="547"/>
        <v>42933</v>
      </c>
      <c r="I1463" s="20">
        <f t="shared" si="537"/>
        <v>42933</v>
      </c>
      <c r="J1463" s="1">
        <f t="shared" ref="J1463:J1526" si="556">IF(I1463=I1462,J1462,NETWORKDAYS(I1462,I1463,$AK$118:$AK$502)-1)</f>
        <v>21</v>
      </c>
      <c r="K1463" s="1">
        <f t="shared" si="555"/>
        <v>15</v>
      </c>
      <c r="L1463" s="10">
        <f t="shared" si="538"/>
        <v>0.99835657</v>
      </c>
      <c r="M1463" s="22">
        <f t="shared" si="554"/>
        <v>1.00310038</v>
      </c>
      <c r="N1463" s="22">
        <f t="shared" si="548"/>
        <v>1.3034212024824054</v>
      </c>
      <c r="O1463" s="10">
        <f t="shared" si="549"/>
        <v>1.30127912</v>
      </c>
      <c r="P1463" s="10">
        <f t="shared" si="539"/>
        <v>128826.63288</v>
      </c>
      <c r="Q1463" s="101">
        <f t="shared" si="540"/>
        <v>0</v>
      </c>
      <c r="R1463" s="102">
        <f t="shared" si="541"/>
        <v>0</v>
      </c>
      <c r="S1463" s="10">
        <f t="shared" si="542"/>
        <v>0</v>
      </c>
      <c r="T1463" s="17">
        <f t="shared" si="550"/>
        <v>7.9699999999999993E-2</v>
      </c>
      <c r="U1463" s="101">
        <f t="shared" si="551"/>
        <v>319</v>
      </c>
      <c r="V1463" s="101">
        <v>252</v>
      </c>
      <c r="W1463" s="22">
        <f t="shared" si="552"/>
        <v>1.11459879459973</v>
      </c>
      <c r="X1463" s="18">
        <f t="shared" si="553"/>
        <v>14763.376840000001</v>
      </c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4"/>
      <c r="AJ1463" s="1"/>
      <c r="AK1463" s="20"/>
      <c r="AL1463" s="5"/>
      <c r="AM1463" s="1"/>
      <c r="AN1463" s="1"/>
      <c r="AO1463" s="1"/>
      <c r="AP1463" s="17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x14ac:dyDescent="0.2">
      <c r="A1464" s="114">
        <f t="shared" si="543"/>
        <v>42924</v>
      </c>
      <c r="B1464" s="98">
        <f t="shared" si="535"/>
        <v>143617.96182</v>
      </c>
      <c r="C1464" s="10">
        <f t="shared" si="544"/>
        <v>99000</v>
      </c>
      <c r="D1464" s="99">
        <f t="shared" si="545"/>
        <v>4843.41</v>
      </c>
      <c r="E1464" s="21">
        <f>VLOOKUP(A1463,[1]Plan1!$AY$80:$BA$314,3)</f>
        <v>4832.2700000000004</v>
      </c>
      <c r="F1464" s="121">
        <f t="shared" si="546"/>
        <v>42903</v>
      </c>
      <c r="G1464" s="100">
        <f t="shared" si="536"/>
        <v>-2.3000324151783991E-3</v>
      </c>
      <c r="H1464" s="20">
        <f t="shared" si="547"/>
        <v>42933</v>
      </c>
      <c r="I1464" s="20">
        <f t="shared" si="537"/>
        <v>42933</v>
      </c>
      <c r="J1464" s="1">
        <f t="shared" si="556"/>
        <v>21</v>
      </c>
      <c r="K1464" s="1">
        <f t="shared" si="555"/>
        <v>16</v>
      </c>
      <c r="L1464" s="10">
        <f t="shared" si="538"/>
        <v>0.99824710999999999</v>
      </c>
      <c r="M1464" s="22">
        <f t="shared" si="554"/>
        <v>1.00310038</v>
      </c>
      <c r="N1464" s="22">
        <f t="shared" si="548"/>
        <v>1.3034212024824054</v>
      </c>
      <c r="O1464" s="10">
        <f t="shared" si="549"/>
        <v>1.3011364400000001</v>
      </c>
      <c r="P1464" s="10">
        <f t="shared" si="539"/>
        <v>128812.50756</v>
      </c>
      <c r="Q1464" s="101">
        <f t="shared" si="540"/>
        <v>0</v>
      </c>
      <c r="R1464" s="102">
        <f t="shared" si="541"/>
        <v>0</v>
      </c>
      <c r="S1464" s="10">
        <f t="shared" si="542"/>
        <v>0</v>
      </c>
      <c r="T1464" s="17">
        <f t="shared" si="550"/>
        <v>7.9699999999999993E-2</v>
      </c>
      <c r="U1464" s="101">
        <f t="shared" si="551"/>
        <v>320</v>
      </c>
      <c r="V1464" s="101">
        <v>252</v>
      </c>
      <c r="W1464" s="22">
        <f t="shared" si="552"/>
        <v>1.1149380175935555</v>
      </c>
      <c r="X1464" s="18">
        <f t="shared" si="553"/>
        <v>14805.45426</v>
      </c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4"/>
      <c r="AJ1464" s="1"/>
      <c r="AK1464" s="20"/>
      <c r="AL1464" s="5"/>
      <c r="AM1464" s="1"/>
      <c r="AN1464" s="1"/>
      <c r="AO1464" s="1"/>
      <c r="AP1464" s="17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x14ac:dyDescent="0.2">
      <c r="A1465" s="114">
        <f t="shared" si="543"/>
        <v>42925</v>
      </c>
      <c r="B1465" s="98">
        <f t="shared" si="535"/>
        <v>143617.96182</v>
      </c>
      <c r="C1465" s="10">
        <f t="shared" si="544"/>
        <v>99000</v>
      </c>
      <c r="D1465" s="99">
        <f t="shared" si="545"/>
        <v>4843.41</v>
      </c>
      <c r="E1465" s="21">
        <f>VLOOKUP(A1464,[1]Plan1!$AY$80:$BA$314,3)</f>
        <v>4832.2700000000004</v>
      </c>
      <c r="F1465" s="121">
        <f t="shared" si="546"/>
        <v>42903</v>
      </c>
      <c r="G1465" s="100">
        <f t="shared" si="536"/>
        <v>-2.3000324151783991E-3</v>
      </c>
      <c r="H1465" s="20">
        <f t="shared" si="547"/>
        <v>42933</v>
      </c>
      <c r="I1465" s="20">
        <f t="shared" si="537"/>
        <v>42933</v>
      </c>
      <c r="J1465" s="1">
        <f t="shared" si="556"/>
        <v>21</v>
      </c>
      <c r="K1465" s="1">
        <f t="shared" si="555"/>
        <v>16</v>
      </c>
      <c r="L1465" s="10">
        <f t="shared" si="538"/>
        <v>0.99824710999999999</v>
      </c>
      <c r="M1465" s="22">
        <f t="shared" si="554"/>
        <v>1.00310038</v>
      </c>
      <c r="N1465" s="22">
        <f t="shared" si="548"/>
        <v>1.3034212024824054</v>
      </c>
      <c r="O1465" s="10">
        <f t="shared" si="549"/>
        <v>1.3011364400000001</v>
      </c>
      <c r="P1465" s="10">
        <f t="shared" si="539"/>
        <v>128812.50756</v>
      </c>
      <c r="Q1465" s="101">
        <f t="shared" si="540"/>
        <v>0</v>
      </c>
      <c r="R1465" s="102">
        <f t="shared" si="541"/>
        <v>0</v>
      </c>
      <c r="S1465" s="10">
        <f t="shared" si="542"/>
        <v>0</v>
      </c>
      <c r="T1465" s="17">
        <f t="shared" si="550"/>
        <v>7.9699999999999993E-2</v>
      </c>
      <c r="U1465" s="101">
        <f t="shared" si="551"/>
        <v>320</v>
      </c>
      <c r="V1465" s="101">
        <v>252</v>
      </c>
      <c r="W1465" s="22">
        <f t="shared" si="552"/>
        <v>1.1149380175935555</v>
      </c>
      <c r="X1465" s="18">
        <f t="shared" si="553"/>
        <v>14805.45426</v>
      </c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4"/>
      <c r="AJ1465" s="1"/>
      <c r="AK1465" s="20"/>
      <c r="AL1465" s="5"/>
      <c r="AM1465" s="1"/>
      <c r="AN1465" s="1"/>
      <c r="AO1465" s="1"/>
      <c r="AP1465" s="17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x14ac:dyDescent="0.2">
      <c r="A1466" s="114">
        <f t="shared" si="543"/>
        <v>42926</v>
      </c>
      <c r="B1466" s="98">
        <f t="shared" si="535"/>
        <v>143617.96182</v>
      </c>
      <c r="C1466" s="10">
        <f t="shared" si="544"/>
        <v>99000</v>
      </c>
      <c r="D1466" s="99">
        <f t="shared" si="545"/>
        <v>4843.41</v>
      </c>
      <c r="E1466" s="21">
        <f>VLOOKUP(A1465,[1]Plan1!$AY$80:$BA$314,3)</f>
        <v>4832.2700000000004</v>
      </c>
      <c r="F1466" s="121">
        <f t="shared" si="546"/>
        <v>42903</v>
      </c>
      <c r="G1466" s="100">
        <f t="shared" si="536"/>
        <v>-2.3000324151783991E-3</v>
      </c>
      <c r="H1466" s="20">
        <f t="shared" si="547"/>
        <v>42933</v>
      </c>
      <c r="I1466" s="20">
        <f t="shared" si="537"/>
        <v>42933</v>
      </c>
      <c r="J1466" s="1">
        <f t="shared" si="556"/>
        <v>21</v>
      </c>
      <c r="K1466" s="1">
        <f t="shared" si="555"/>
        <v>16</v>
      </c>
      <c r="L1466" s="10">
        <f t="shared" si="538"/>
        <v>0.99824710999999999</v>
      </c>
      <c r="M1466" s="22">
        <f t="shared" si="554"/>
        <v>1.00310038</v>
      </c>
      <c r="N1466" s="22">
        <f t="shared" si="548"/>
        <v>1.3034212024824054</v>
      </c>
      <c r="O1466" s="10">
        <f t="shared" si="549"/>
        <v>1.3011364400000001</v>
      </c>
      <c r="P1466" s="10">
        <f t="shared" si="539"/>
        <v>128812.50756</v>
      </c>
      <c r="Q1466" s="101">
        <f t="shared" si="540"/>
        <v>0</v>
      </c>
      <c r="R1466" s="102">
        <f t="shared" si="541"/>
        <v>0</v>
      </c>
      <c r="S1466" s="10">
        <f t="shared" si="542"/>
        <v>0</v>
      </c>
      <c r="T1466" s="17">
        <f t="shared" si="550"/>
        <v>7.9699999999999993E-2</v>
      </c>
      <c r="U1466" s="101">
        <f t="shared" si="551"/>
        <v>320</v>
      </c>
      <c r="V1466" s="101">
        <v>252</v>
      </c>
      <c r="W1466" s="22">
        <f t="shared" si="552"/>
        <v>1.1149380175935555</v>
      </c>
      <c r="X1466" s="18">
        <f t="shared" si="553"/>
        <v>14805.45426</v>
      </c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4"/>
      <c r="AJ1466" s="1"/>
      <c r="AK1466" s="20"/>
      <c r="AL1466" s="5"/>
      <c r="AM1466" s="1"/>
      <c r="AN1466" s="1"/>
      <c r="AO1466" s="1"/>
      <c r="AP1466" s="17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x14ac:dyDescent="0.2">
      <c r="A1467" s="114">
        <f t="shared" si="543"/>
        <v>42927</v>
      </c>
      <c r="B1467" s="98">
        <f t="shared" si="535"/>
        <v>143645.91970299999</v>
      </c>
      <c r="C1467" s="10">
        <f t="shared" si="544"/>
        <v>99000</v>
      </c>
      <c r="D1467" s="99">
        <f t="shared" si="545"/>
        <v>4843.41</v>
      </c>
      <c r="E1467" s="21">
        <f>VLOOKUP(A1466,[1]Plan1!$AY$80:$BA$314,3)</f>
        <v>4832.2700000000004</v>
      </c>
      <c r="F1467" s="121">
        <f t="shared" si="546"/>
        <v>42903</v>
      </c>
      <c r="G1467" s="100">
        <f t="shared" si="536"/>
        <v>-2.3000324151783991E-3</v>
      </c>
      <c r="H1467" s="20">
        <f t="shared" si="547"/>
        <v>42933</v>
      </c>
      <c r="I1467" s="20">
        <f t="shared" si="537"/>
        <v>42933</v>
      </c>
      <c r="J1467" s="1">
        <f t="shared" si="556"/>
        <v>21</v>
      </c>
      <c r="K1467" s="1">
        <f t="shared" si="555"/>
        <v>17</v>
      </c>
      <c r="L1467" s="10">
        <f t="shared" si="538"/>
        <v>0.99813766000000004</v>
      </c>
      <c r="M1467" s="22">
        <f t="shared" si="554"/>
        <v>1.00310038</v>
      </c>
      <c r="N1467" s="22">
        <f t="shared" si="548"/>
        <v>1.3034212024824054</v>
      </c>
      <c r="O1467" s="10">
        <f t="shared" si="549"/>
        <v>1.30099378</v>
      </c>
      <c r="P1467" s="10">
        <f t="shared" si="539"/>
        <v>128798.38422000001</v>
      </c>
      <c r="Q1467" s="101">
        <f t="shared" si="540"/>
        <v>0</v>
      </c>
      <c r="R1467" s="102">
        <f t="shared" si="541"/>
        <v>0</v>
      </c>
      <c r="S1467" s="10">
        <f t="shared" si="542"/>
        <v>0</v>
      </c>
      <c r="T1467" s="17">
        <f t="shared" si="550"/>
        <v>7.9699999999999993E-2</v>
      </c>
      <c r="U1467" s="101">
        <f t="shared" si="551"/>
        <v>321</v>
      </c>
      <c r="V1467" s="101">
        <v>252</v>
      </c>
      <c r="W1467" s="22">
        <f t="shared" si="552"/>
        <v>1.1152773427477483</v>
      </c>
      <c r="X1467" s="18">
        <f t="shared" si="553"/>
        <v>14847.535483</v>
      </c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4"/>
      <c r="AJ1467" s="1"/>
      <c r="AK1467" s="20"/>
      <c r="AL1467" s="5"/>
      <c r="AM1467" s="1"/>
      <c r="AN1467" s="1"/>
      <c r="AO1467" s="1"/>
      <c r="AP1467" s="17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x14ac:dyDescent="0.2">
      <c r="A1468" s="114">
        <f t="shared" si="543"/>
        <v>42928</v>
      </c>
      <c r="B1468" s="98">
        <f t="shared" si="535"/>
        <v>143673.881418</v>
      </c>
      <c r="C1468" s="10">
        <f t="shared" si="544"/>
        <v>99000</v>
      </c>
      <c r="D1468" s="99">
        <f t="shared" si="545"/>
        <v>4843.41</v>
      </c>
      <c r="E1468" s="21">
        <f>VLOOKUP(A1467,[1]Plan1!$AY$80:$BA$314,3)</f>
        <v>4832.2700000000004</v>
      </c>
      <c r="F1468" s="121">
        <f t="shared" si="546"/>
        <v>42903</v>
      </c>
      <c r="G1468" s="100">
        <f t="shared" si="536"/>
        <v>-2.3000324151783991E-3</v>
      </c>
      <c r="H1468" s="20">
        <f t="shared" si="547"/>
        <v>42933</v>
      </c>
      <c r="I1468" s="20">
        <f t="shared" si="537"/>
        <v>42933</v>
      </c>
      <c r="J1468" s="1">
        <f t="shared" si="556"/>
        <v>21</v>
      </c>
      <c r="K1468" s="1">
        <f t="shared" si="555"/>
        <v>18</v>
      </c>
      <c r="L1468" s="10">
        <f t="shared" si="538"/>
        <v>0.99802820999999997</v>
      </c>
      <c r="M1468" s="22">
        <f t="shared" si="554"/>
        <v>1.00310038</v>
      </c>
      <c r="N1468" s="22">
        <f t="shared" si="548"/>
        <v>1.3034212024824054</v>
      </c>
      <c r="O1468" s="10">
        <f t="shared" si="549"/>
        <v>1.3008511199999999</v>
      </c>
      <c r="P1468" s="10">
        <f t="shared" si="539"/>
        <v>128784.26088</v>
      </c>
      <c r="Q1468" s="101">
        <f t="shared" si="540"/>
        <v>0</v>
      </c>
      <c r="R1468" s="102">
        <f t="shared" si="541"/>
        <v>0</v>
      </c>
      <c r="S1468" s="10">
        <f t="shared" si="542"/>
        <v>0</v>
      </c>
      <c r="T1468" s="17">
        <f t="shared" si="550"/>
        <v>7.9699999999999993E-2</v>
      </c>
      <c r="U1468" s="101">
        <f t="shared" si="551"/>
        <v>322</v>
      </c>
      <c r="V1468" s="101">
        <v>252</v>
      </c>
      <c r="W1468" s="22">
        <f t="shared" si="552"/>
        <v>1.1156167720852859</v>
      </c>
      <c r="X1468" s="18">
        <f t="shared" si="553"/>
        <v>14889.620537999999</v>
      </c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4"/>
      <c r="AJ1468" s="1"/>
      <c r="AK1468" s="20"/>
      <c r="AL1468" s="5"/>
      <c r="AM1468" s="1"/>
      <c r="AN1468" s="1"/>
      <c r="AO1468" s="1"/>
      <c r="AP1468" s="17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x14ac:dyDescent="0.2">
      <c r="A1469" s="114">
        <f t="shared" si="543"/>
        <v>42929</v>
      </c>
      <c r="B1469" s="98">
        <f t="shared" si="535"/>
        <v>143701.85112000001</v>
      </c>
      <c r="C1469" s="10">
        <f t="shared" si="544"/>
        <v>99000</v>
      </c>
      <c r="D1469" s="99">
        <f t="shared" si="545"/>
        <v>4843.41</v>
      </c>
      <c r="E1469" s="21">
        <f>VLOOKUP(A1468,[1]Plan1!$AY$80:$BA$314,3)</f>
        <v>4832.2700000000004</v>
      </c>
      <c r="F1469" s="121">
        <f t="shared" si="546"/>
        <v>42903</v>
      </c>
      <c r="G1469" s="100">
        <f t="shared" si="536"/>
        <v>-2.3000324151783991E-3</v>
      </c>
      <c r="H1469" s="20">
        <f t="shared" si="547"/>
        <v>42933</v>
      </c>
      <c r="I1469" s="20">
        <f t="shared" si="537"/>
        <v>42933</v>
      </c>
      <c r="J1469" s="1">
        <f t="shared" si="556"/>
        <v>21</v>
      </c>
      <c r="K1469" s="1">
        <f t="shared" si="555"/>
        <v>19</v>
      </c>
      <c r="L1469" s="10">
        <f t="shared" si="538"/>
        <v>0.99791878999999994</v>
      </c>
      <c r="M1469" s="22">
        <f t="shared" si="554"/>
        <v>1.00310038</v>
      </c>
      <c r="N1469" s="22">
        <f t="shared" si="548"/>
        <v>1.3034212024824054</v>
      </c>
      <c r="O1469" s="10">
        <f t="shared" si="549"/>
        <v>1.3007085</v>
      </c>
      <c r="P1469" s="10">
        <f t="shared" si="539"/>
        <v>128770.1415</v>
      </c>
      <c r="Q1469" s="101">
        <f t="shared" si="540"/>
        <v>0</v>
      </c>
      <c r="R1469" s="102">
        <f t="shared" si="541"/>
        <v>0</v>
      </c>
      <c r="S1469" s="10">
        <f t="shared" si="542"/>
        <v>0</v>
      </c>
      <c r="T1469" s="17">
        <f t="shared" si="550"/>
        <v>7.9699999999999993E-2</v>
      </c>
      <c r="U1469" s="101">
        <f t="shared" si="551"/>
        <v>323</v>
      </c>
      <c r="V1469" s="101">
        <v>252</v>
      </c>
      <c r="W1469" s="22">
        <f t="shared" si="552"/>
        <v>1.1159563035831905</v>
      </c>
      <c r="X1469" s="18">
        <f t="shared" si="553"/>
        <v>14931.70962</v>
      </c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4"/>
      <c r="AJ1469" s="1"/>
      <c r="AK1469" s="20"/>
      <c r="AL1469" s="5"/>
      <c r="AM1469" s="1"/>
      <c r="AN1469" s="1"/>
      <c r="AO1469" s="1"/>
      <c r="AP1469" s="17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x14ac:dyDescent="0.2">
      <c r="A1470" s="114">
        <f t="shared" si="543"/>
        <v>42930</v>
      </c>
      <c r="B1470" s="98">
        <f t="shared" si="535"/>
        <v>143729.82464800001</v>
      </c>
      <c r="C1470" s="10">
        <f t="shared" si="544"/>
        <v>99000</v>
      </c>
      <c r="D1470" s="99">
        <f t="shared" si="545"/>
        <v>4843.41</v>
      </c>
      <c r="E1470" s="21">
        <f>VLOOKUP(A1469,[1]Plan1!$AY$80:$BA$314,3)</f>
        <v>4832.2700000000004</v>
      </c>
      <c r="F1470" s="121">
        <f t="shared" si="546"/>
        <v>42903</v>
      </c>
      <c r="G1470" s="100">
        <f t="shared" si="536"/>
        <v>-2.3000324151783991E-3</v>
      </c>
      <c r="H1470" s="20">
        <f t="shared" si="547"/>
        <v>42933</v>
      </c>
      <c r="I1470" s="20">
        <f t="shared" si="537"/>
        <v>42933</v>
      </c>
      <c r="J1470" s="1">
        <f t="shared" si="556"/>
        <v>21</v>
      </c>
      <c r="K1470" s="1">
        <f t="shared" si="555"/>
        <v>20</v>
      </c>
      <c r="L1470" s="10">
        <f t="shared" si="538"/>
        <v>0.99780937000000003</v>
      </c>
      <c r="M1470" s="22">
        <f t="shared" si="554"/>
        <v>1.00310038</v>
      </c>
      <c r="N1470" s="22">
        <f t="shared" si="548"/>
        <v>1.3034212024824054</v>
      </c>
      <c r="O1470" s="10">
        <f t="shared" si="549"/>
        <v>1.30056588</v>
      </c>
      <c r="P1470" s="10">
        <f t="shared" si="539"/>
        <v>128756.02211999999</v>
      </c>
      <c r="Q1470" s="101">
        <f t="shared" si="540"/>
        <v>0</v>
      </c>
      <c r="R1470" s="102">
        <f t="shared" si="541"/>
        <v>0</v>
      </c>
      <c r="S1470" s="10">
        <f t="shared" si="542"/>
        <v>0</v>
      </c>
      <c r="T1470" s="17">
        <f t="shared" si="550"/>
        <v>7.9699999999999993E-2</v>
      </c>
      <c r="U1470" s="101">
        <f t="shared" si="551"/>
        <v>324</v>
      </c>
      <c r="V1470" s="101">
        <v>252</v>
      </c>
      <c r="W1470" s="22">
        <f t="shared" si="552"/>
        <v>1.1162959392644405</v>
      </c>
      <c r="X1470" s="18">
        <f t="shared" si="553"/>
        <v>14973.802528</v>
      </c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4"/>
      <c r="AJ1470" s="1"/>
      <c r="AK1470" s="20"/>
      <c r="AL1470" s="5"/>
      <c r="AM1470" s="1"/>
      <c r="AN1470" s="1"/>
      <c r="AO1470" s="1"/>
      <c r="AP1470" s="17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x14ac:dyDescent="0.2">
      <c r="A1471" s="114">
        <f t="shared" si="543"/>
        <v>42931</v>
      </c>
      <c r="B1471" s="98">
        <f t="shared" si="535"/>
        <v>143757.80407899999</v>
      </c>
      <c r="C1471" s="10">
        <f t="shared" si="544"/>
        <v>99000</v>
      </c>
      <c r="D1471" s="99">
        <f t="shared" si="545"/>
        <v>4843.41</v>
      </c>
      <c r="E1471" s="21">
        <f>VLOOKUP(A1470,[1]Plan1!$AY$80:$BA$314,3)</f>
        <v>4832.2700000000004</v>
      </c>
      <c r="F1471" s="121">
        <f t="shared" si="546"/>
        <v>42903</v>
      </c>
      <c r="G1471" s="100">
        <f t="shared" si="536"/>
        <v>-2.3000324151783991E-3</v>
      </c>
      <c r="H1471" s="20">
        <f t="shared" si="547"/>
        <v>42962</v>
      </c>
      <c r="I1471" s="20">
        <f t="shared" si="537"/>
        <v>42933</v>
      </c>
      <c r="J1471" s="1">
        <f t="shared" si="556"/>
        <v>21</v>
      </c>
      <c r="K1471" s="1">
        <f t="shared" si="555"/>
        <v>21</v>
      </c>
      <c r="L1471" s="10">
        <f t="shared" si="538"/>
        <v>0.99769996000000005</v>
      </c>
      <c r="M1471" s="22">
        <f t="shared" si="554"/>
        <v>1.00310038</v>
      </c>
      <c r="N1471" s="22">
        <f t="shared" si="548"/>
        <v>1.3034212024824054</v>
      </c>
      <c r="O1471" s="10">
        <f t="shared" si="549"/>
        <v>1.30042328</v>
      </c>
      <c r="P1471" s="10">
        <f t="shared" si="539"/>
        <v>128741.90472000001</v>
      </c>
      <c r="Q1471" s="101">
        <f t="shared" si="540"/>
        <v>0</v>
      </c>
      <c r="R1471" s="102">
        <f t="shared" si="541"/>
        <v>0</v>
      </c>
      <c r="S1471" s="10">
        <f t="shared" si="542"/>
        <v>0</v>
      </c>
      <c r="T1471" s="17">
        <f t="shared" si="550"/>
        <v>7.9699999999999993E-2</v>
      </c>
      <c r="U1471" s="101">
        <f t="shared" si="551"/>
        <v>325</v>
      </c>
      <c r="V1471" s="101">
        <v>252</v>
      </c>
      <c r="W1471" s="22">
        <f t="shared" si="552"/>
        <v>1.1166356781175462</v>
      </c>
      <c r="X1471" s="18">
        <f t="shared" si="553"/>
        <v>15015.899358999999</v>
      </c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4"/>
      <c r="AJ1471" s="1"/>
      <c r="AK1471" s="20"/>
      <c r="AL1471" s="5"/>
      <c r="AM1471" s="1"/>
      <c r="AN1471" s="1"/>
      <c r="AO1471" s="1"/>
      <c r="AP1471" s="17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x14ac:dyDescent="0.2">
      <c r="A1472" s="114">
        <f t="shared" si="543"/>
        <v>42932</v>
      </c>
      <c r="B1472" s="98">
        <f t="shared" si="535"/>
        <v>143757.80407899999</v>
      </c>
      <c r="C1472" s="10">
        <f t="shared" si="544"/>
        <v>99000</v>
      </c>
      <c r="D1472" s="99">
        <f t="shared" si="545"/>
        <v>4843.41</v>
      </c>
      <c r="E1472" s="21">
        <f>VLOOKUP(A1471,[1]Plan1!$AY$80:$BA$314,3)</f>
        <v>4832.2700000000004</v>
      </c>
      <c r="F1472" s="121">
        <f t="shared" si="546"/>
        <v>42903</v>
      </c>
      <c r="G1472" s="100">
        <f t="shared" si="536"/>
        <v>-2.3000324151783991E-3</v>
      </c>
      <c r="H1472" s="20">
        <f t="shared" si="547"/>
        <v>42962</v>
      </c>
      <c r="I1472" s="20">
        <f t="shared" si="537"/>
        <v>42933</v>
      </c>
      <c r="J1472" s="1">
        <f t="shared" si="556"/>
        <v>21</v>
      </c>
      <c r="K1472" s="1">
        <f t="shared" si="555"/>
        <v>21</v>
      </c>
      <c r="L1472" s="10">
        <f t="shared" si="538"/>
        <v>0.99769996000000005</v>
      </c>
      <c r="M1472" s="22">
        <f t="shared" si="554"/>
        <v>1.00310038</v>
      </c>
      <c r="N1472" s="22">
        <f t="shared" si="548"/>
        <v>1.3034212024824054</v>
      </c>
      <c r="O1472" s="10">
        <f t="shared" si="549"/>
        <v>1.30042328</v>
      </c>
      <c r="P1472" s="10">
        <f t="shared" si="539"/>
        <v>128741.90472000001</v>
      </c>
      <c r="Q1472" s="101">
        <f t="shared" si="540"/>
        <v>0</v>
      </c>
      <c r="R1472" s="102">
        <f t="shared" si="541"/>
        <v>0</v>
      </c>
      <c r="S1472" s="10">
        <f t="shared" si="542"/>
        <v>0</v>
      </c>
      <c r="T1472" s="17">
        <f t="shared" si="550"/>
        <v>7.9699999999999993E-2</v>
      </c>
      <c r="U1472" s="101">
        <f t="shared" si="551"/>
        <v>325</v>
      </c>
      <c r="V1472" s="101">
        <v>252</v>
      </c>
      <c r="W1472" s="22">
        <f t="shared" si="552"/>
        <v>1.1166356781175462</v>
      </c>
      <c r="X1472" s="18">
        <f t="shared" si="553"/>
        <v>15015.899358999999</v>
      </c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4"/>
      <c r="AJ1472" s="1"/>
      <c r="AK1472" s="20"/>
      <c r="AL1472" s="5"/>
      <c r="AM1472" s="1"/>
      <c r="AN1472" s="1"/>
      <c r="AO1472" s="1"/>
      <c r="AP1472" s="17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x14ac:dyDescent="0.2">
      <c r="A1473" s="114">
        <f t="shared" si="543"/>
        <v>42933</v>
      </c>
      <c r="B1473" s="98">
        <f t="shared" si="535"/>
        <v>143757.80407899999</v>
      </c>
      <c r="C1473" s="10">
        <f t="shared" si="544"/>
        <v>99000</v>
      </c>
      <c r="D1473" s="99">
        <f t="shared" si="545"/>
        <v>4843.41</v>
      </c>
      <c r="E1473" s="21">
        <f>VLOOKUP(A1472,[1]Plan1!$AY$80:$BA$314,3)</f>
        <v>4832.2700000000004</v>
      </c>
      <c r="F1473" s="121">
        <f t="shared" si="546"/>
        <v>42903</v>
      </c>
      <c r="G1473" s="100">
        <f t="shared" si="536"/>
        <v>-2.3000324151783991E-3</v>
      </c>
      <c r="H1473" s="20">
        <f t="shared" si="547"/>
        <v>42962</v>
      </c>
      <c r="I1473" s="20">
        <f t="shared" si="537"/>
        <v>42933</v>
      </c>
      <c r="J1473" s="1">
        <f t="shared" si="556"/>
        <v>21</v>
      </c>
      <c r="K1473" s="1">
        <f t="shared" si="555"/>
        <v>21</v>
      </c>
      <c r="L1473" s="10">
        <f t="shared" si="538"/>
        <v>0.99769996000000005</v>
      </c>
      <c r="M1473" s="22">
        <f t="shared" si="554"/>
        <v>1.00310038</v>
      </c>
      <c r="N1473" s="22">
        <f t="shared" si="548"/>
        <v>1.3034212024824054</v>
      </c>
      <c r="O1473" s="10">
        <f t="shared" si="549"/>
        <v>1.30042328</v>
      </c>
      <c r="P1473" s="10">
        <f t="shared" si="539"/>
        <v>128741.90472000001</v>
      </c>
      <c r="Q1473" s="101">
        <f t="shared" si="540"/>
        <v>0</v>
      </c>
      <c r="R1473" s="102">
        <f t="shared" si="541"/>
        <v>0</v>
      </c>
      <c r="S1473" s="10">
        <f t="shared" si="542"/>
        <v>0</v>
      </c>
      <c r="T1473" s="17">
        <f t="shared" si="550"/>
        <v>7.9699999999999993E-2</v>
      </c>
      <c r="U1473" s="101">
        <f t="shared" si="551"/>
        <v>325</v>
      </c>
      <c r="V1473" s="101">
        <v>252</v>
      </c>
      <c r="W1473" s="22">
        <f t="shared" si="552"/>
        <v>1.1166356781175462</v>
      </c>
      <c r="X1473" s="18">
        <f t="shared" si="553"/>
        <v>15015.899358999999</v>
      </c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4"/>
      <c r="AJ1473" s="1"/>
      <c r="AK1473" s="20"/>
      <c r="AL1473" s="5"/>
      <c r="AM1473" s="1"/>
      <c r="AN1473" s="1"/>
      <c r="AO1473" s="1"/>
      <c r="AP1473" s="17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x14ac:dyDescent="0.2">
      <c r="A1474" s="114">
        <f t="shared" si="543"/>
        <v>42934</v>
      </c>
      <c r="B1474" s="98">
        <f t="shared" si="535"/>
        <v>143817.975122</v>
      </c>
      <c r="C1474" s="10">
        <f t="shared" si="544"/>
        <v>99000</v>
      </c>
      <c r="D1474" s="99">
        <f t="shared" si="545"/>
        <v>4832.2700000000004</v>
      </c>
      <c r="E1474" s="21">
        <f>VLOOKUP(A1473,[1]Plan1!$AY$80:$BA$314,3)</f>
        <v>4843.87</v>
      </c>
      <c r="F1474" s="121">
        <f t="shared" si="546"/>
        <v>42934</v>
      </c>
      <c r="G1474" s="100">
        <f t="shared" si="536"/>
        <v>2.4005281161854075E-3</v>
      </c>
      <c r="H1474" s="20">
        <f t="shared" si="547"/>
        <v>42962</v>
      </c>
      <c r="I1474" s="20">
        <f t="shared" si="537"/>
        <v>42962</v>
      </c>
      <c r="J1474" s="1">
        <f t="shared" si="556"/>
        <v>21</v>
      </c>
      <c r="K1474" s="1">
        <f t="shared" si="555"/>
        <v>1</v>
      </c>
      <c r="L1474" s="10">
        <f t="shared" si="538"/>
        <v>1.00011418</v>
      </c>
      <c r="M1474" s="22">
        <f t="shared" si="554"/>
        <v>0.99769996000000005</v>
      </c>
      <c r="N1474" s="22">
        <f t="shared" si="548"/>
        <v>1.300423281579848</v>
      </c>
      <c r="O1474" s="10">
        <f t="shared" si="549"/>
        <v>1.30057176</v>
      </c>
      <c r="P1474" s="10">
        <f t="shared" si="539"/>
        <v>128756.60424</v>
      </c>
      <c r="Q1474" s="101">
        <f t="shared" si="540"/>
        <v>0</v>
      </c>
      <c r="R1474" s="102">
        <f t="shared" si="541"/>
        <v>0</v>
      </c>
      <c r="S1474" s="10">
        <f t="shared" si="542"/>
        <v>0</v>
      </c>
      <c r="T1474" s="17">
        <f t="shared" si="550"/>
        <v>7.9699999999999993E-2</v>
      </c>
      <c r="U1474" s="101">
        <f t="shared" si="551"/>
        <v>326</v>
      </c>
      <c r="V1474" s="101">
        <v>252</v>
      </c>
      <c r="W1474" s="22">
        <f t="shared" si="552"/>
        <v>1.1169755211539969</v>
      </c>
      <c r="X1474" s="18">
        <f t="shared" si="553"/>
        <v>15061.370881999999</v>
      </c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4"/>
      <c r="AJ1474" s="1"/>
      <c r="AK1474" s="20"/>
      <c r="AL1474" s="5"/>
      <c r="AM1474" s="1"/>
      <c r="AN1474" s="1"/>
      <c r="AO1474" s="1"/>
      <c r="AP1474" s="17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x14ac:dyDescent="0.2">
      <c r="A1475" s="114">
        <f t="shared" si="543"/>
        <v>42935</v>
      </c>
      <c r="B1475" s="98">
        <f t="shared" si="535"/>
        <v>143878.170419</v>
      </c>
      <c r="C1475" s="10">
        <f t="shared" si="544"/>
        <v>99000</v>
      </c>
      <c r="D1475" s="99">
        <f t="shared" si="545"/>
        <v>4832.2700000000004</v>
      </c>
      <c r="E1475" s="21">
        <f>VLOOKUP(A1474,[1]Plan1!$AY$80:$BA$314,3)</f>
        <v>4843.87</v>
      </c>
      <c r="F1475" s="121">
        <f t="shared" si="546"/>
        <v>42934</v>
      </c>
      <c r="G1475" s="100">
        <f t="shared" si="536"/>
        <v>2.4005281161854075E-3</v>
      </c>
      <c r="H1475" s="20">
        <f t="shared" si="547"/>
        <v>42962</v>
      </c>
      <c r="I1475" s="20">
        <f t="shared" si="537"/>
        <v>42962</v>
      </c>
      <c r="J1475" s="1">
        <f t="shared" si="556"/>
        <v>21</v>
      </c>
      <c r="K1475" s="1">
        <f t="shared" si="555"/>
        <v>2</v>
      </c>
      <c r="L1475" s="10">
        <f t="shared" si="538"/>
        <v>1.0002283700000001</v>
      </c>
      <c r="M1475" s="22">
        <f t="shared" si="554"/>
        <v>0.99769996000000005</v>
      </c>
      <c r="N1475" s="22">
        <f t="shared" si="548"/>
        <v>1.300423281579848</v>
      </c>
      <c r="O1475" s="10">
        <f t="shared" si="549"/>
        <v>1.3007202499999999</v>
      </c>
      <c r="P1475" s="10">
        <f t="shared" si="539"/>
        <v>128771.30475</v>
      </c>
      <c r="Q1475" s="101">
        <f t="shared" si="540"/>
        <v>0</v>
      </c>
      <c r="R1475" s="102">
        <f t="shared" si="541"/>
        <v>0</v>
      </c>
      <c r="S1475" s="10">
        <f t="shared" si="542"/>
        <v>0</v>
      </c>
      <c r="T1475" s="17">
        <f t="shared" si="550"/>
        <v>7.9699999999999993E-2</v>
      </c>
      <c r="U1475" s="101">
        <f t="shared" si="551"/>
        <v>327</v>
      </c>
      <c r="V1475" s="101">
        <v>252</v>
      </c>
      <c r="W1475" s="22">
        <f t="shared" si="552"/>
        <v>1.1173154663508149</v>
      </c>
      <c r="X1475" s="18">
        <f t="shared" si="553"/>
        <v>15106.865669000001</v>
      </c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4"/>
      <c r="AJ1475" s="1"/>
      <c r="AK1475" s="20"/>
      <c r="AL1475" s="5"/>
      <c r="AM1475" s="1"/>
      <c r="AN1475" s="1"/>
      <c r="AO1475" s="1"/>
      <c r="AP1475" s="17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x14ac:dyDescent="0.2">
      <c r="A1476" s="114">
        <f t="shared" si="543"/>
        <v>42936</v>
      </c>
      <c r="B1476" s="98">
        <f t="shared" si="535"/>
        <v>143938.393553</v>
      </c>
      <c r="C1476" s="10">
        <f t="shared" si="544"/>
        <v>99000</v>
      </c>
      <c r="D1476" s="99">
        <f t="shared" si="545"/>
        <v>4832.2700000000004</v>
      </c>
      <c r="E1476" s="21">
        <f>VLOOKUP(A1475,[1]Plan1!$AY$80:$BA$314,3)</f>
        <v>4843.87</v>
      </c>
      <c r="F1476" s="121">
        <f t="shared" si="546"/>
        <v>42934</v>
      </c>
      <c r="G1476" s="100">
        <f t="shared" si="536"/>
        <v>2.4005281161854075E-3</v>
      </c>
      <c r="H1476" s="20">
        <f t="shared" si="547"/>
        <v>42962</v>
      </c>
      <c r="I1476" s="20">
        <f t="shared" si="537"/>
        <v>42962</v>
      </c>
      <c r="J1476" s="1">
        <f t="shared" si="556"/>
        <v>21</v>
      </c>
      <c r="K1476" s="1">
        <f t="shared" si="555"/>
        <v>3</v>
      </c>
      <c r="L1476" s="10">
        <f t="shared" si="538"/>
        <v>1.0003425800000001</v>
      </c>
      <c r="M1476" s="22">
        <f t="shared" si="554"/>
        <v>0.99769996000000005</v>
      </c>
      <c r="N1476" s="22">
        <f t="shared" si="548"/>
        <v>1.300423281579848</v>
      </c>
      <c r="O1476" s="10">
        <f t="shared" si="549"/>
        <v>1.3008687800000001</v>
      </c>
      <c r="P1476" s="10">
        <f t="shared" si="539"/>
        <v>128786.00922000001</v>
      </c>
      <c r="Q1476" s="101">
        <f t="shared" si="540"/>
        <v>0</v>
      </c>
      <c r="R1476" s="102">
        <f t="shared" si="541"/>
        <v>0</v>
      </c>
      <c r="S1476" s="10">
        <f t="shared" si="542"/>
        <v>0</v>
      </c>
      <c r="T1476" s="17">
        <f t="shared" si="550"/>
        <v>7.9699999999999993E-2</v>
      </c>
      <c r="U1476" s="101">
        <f t="shared" si="551"/>
        <v>328</v>
      </c>
      <c r="V1476" s="101">
        <v>252</v>
      </c>
      <c r="W1476" s="22">
        <f t="shared" si="552"/>
        <v>1.1176555157309778</v>
      </c>
      <c r="X1476" s="18">
        <f t="shared" si="553"/>
        <v>15152.384333</v>
      </c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4"/>
      <c r="AJ1476" s="1"/>
      <c r="AK1476" s="20"/>
      <c r="AL1476" s="5"/>
      <c r="AM1476" s="1"/>
      <c r="AN1476" s="1"/>
      <c r="AO1476" s="1"/>
      <c r="AP1476" s="17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x14ac:dyDescent="0.2">
      <c r="A1477" s="114">
        <f t="shared" si="543"/>
        <v>42937</v>
      </c>
      <c r="B1477" s="98">
        <f t="shared" si="535"/>
        <v>143998.63887</v>
      </c>
      <c r="C1477" s="10">
        <f t="shared" si="544"/>
        <v>99000</v>
      </c>
      <c r="D1477" s="99">
        <f t="shared" si="545"/>
        <v>4832.2700000000004</v>
      </c>
      <c r="E1477" s="21">
        <f>VLOOKUP(A1476,[1]Plan1!$AY$80:$BA$314,3)</f>
        <v>4843.87</v>
      </c>
      <c r="F1477" s="121">
        <f t="shared" si="546"/>
        <v>42934</v>
      </c>
      <c r="G1477" s="100">
        <f t="shared" si="536"/>
        <v>2.4005281161854075E-3</v>
      </c>
      <c r="H1477" s="20">
        <f t="shared" si="547"/>
        <v>42962</v>
      </c>
      <c r="I1477" s="20">
        <f t="shared" si="537"/>
        <v>42962</v>
      </c>
      <c r="J1477" s="1">
        <f t="shared" si="556"/>
        <v>21</v>
      </c>
      <c r="K1477" s="1">
        <f t="shared" si="555"/>
        <v>4</v>
      </c>
      <c r="L1477" s="10">
        <f t="shared" si="538"/>
        <v>1.0004567900000001</v>
      </c>
      <c r="M1477" s="22">
        <f t="shared" si="554"/>
        <v>0.99769996000000005</v>
      </c>
      <c r="N1477" s="22">
        <f t="shared" si="548"/>
        <v>1.300423281579848</v>
      </c>
      <c r="O1477" s="10">
        <f t="shared" si="549"/>
        <v>1.3010173</v>
      </c>
      <c r="P1477" s="10">
        <f t="shared" si="539"/>
        <v>128800.7127</v>
      </c>
      <c r="Q1477" s="101">
        <f t="shared" si="540"/>
        <v>0</v>
      </c>
      <c r="R1477" s="102">
        <f t="shared" si="541"/>
        <v>0</v>
      </c>
      <c r="S1477" s="10">
        <f t="shared" si="542"/>
        <v>0</v>
      </c>
      <c r="T1477" s="17">
        <f t="shared" si="550"/>
        <v>7.9699999999999993E-2</v>
      </c>
      <c r="U1477" s="101">
        <f t="shared" si="551"/>
        <v>329</v>
      </c>
      <c r="V1477" s="101">
        <v>252</v>
      </c>
      <c r="W1477" s="22">
        <f t="shared" si="552"/>
        <v>1.1179956682829963</v>
      </c>
      <c r="X1477" s="18">
        <f t="shared" si="553"/>
        <v>15197.926170000001</v>
      </c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4"/>
      <c r="AJ1477" s="1"/>
      <c r="AK1477" s="20"/>
      <c r="AL1477" s="5"/>
      <c r="AM1477" s="1"/>
      <c r="AN1477" s="1"/>
      <c r="AO1477" s="1"/>
      <c r="AP1477" s="17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x14ac:dyDescent="0.2">
      <c r="A1478" s="114">
        <f t="shared" si="543"/>
        <v>42938</v>
      </c>
      <c r="B1478" s="98">
        <f t="shared" si="535"/>
        <v>144058.91190800001</v>
      </c>
      <c r="C1478" s="10">
        <f t="shared" si="544"/>
        <v>99000</v>
      </c>
      <c r="D1478" s="99">
        <f t="shared" si="545"/>
        <v>4832.2700000000004</v>
      </c>
      <c r="E1478" s="21">
        <f>VLOOKUP(A1477,[1]Plan1!$AY$80:$BA$314,3)</f>
        <v>4843.87</v>
      </c>
      <c r="F1478" s="121">
        <f t="shared" si="546"/>
        <v>42934</v>
      </c>
      <c r="G1478" s="100">
        <f t="shared" si="536"/>
        <v>2.4005281161854075E-3</v>
      </c>
      <c r="H1478" s="20">
        <f t="shared" si="547"/>
        <v>42962</v>
      </c>
      <c r="I1478" s="20">
        <f t="shared" si="537"/>
        <v>42962</v>
      </c>
      <c r="J1478" s="1">
        <f t="shared" si="556"/>
        <v>21</v>
      </c>
      <c r="K1478" s="1">
        <f t="shared" si="555"/>
        <v>5</v>
      </c>
      <c r="L1478" s="10">
        <f t="shared" si="538"/>
        <v>1.0005710299999999</v>
      </c>
      <c r="M1478" s="22">
        <f t="shared" si="554"/>
        <v>0.99769996000000005</v>
      </c>
      <c r="N1478" s="22">
        <f t="shared" si="548"/>
        <v>1.300423281579848</v>
      </c>
      <c r="O1478" s="10">
        <f t="shared" si="549"/>
        <v>1.30116586</v>
      </c>
      <c r="P1478" s="10">
        <f t="shared" si="539"/>
        <v>128815.42014</v>
      </c>
      <c r="Q1478" s="101">
        <f t="shared" si="540"/>
        <v>0</v>
      </c>
      <c r="R1478" s="102">
        <f t="shared" si="541"/>
        <v>0</v>
      </c>
      <c r="S1478" s="10">
        <f t="shared" si="542"/>
        <v>0</v>
      </c>
      <c r="T1478" s="17">
        <f t="shared" si="550"/>
        <v>7.9699999999999993E-2</v>
      </c>
      <c r="U1478" s="101">
        <f t="shared" si="551"/>
        <v>330</v>
      </c>
      <c r="V1478" s="101">
        <v>252</v>
      </c>
      <c r="W1478" s="22">
        <f t="shared" si="552"/>
        <v>1.1183359240068713</v>
      </c>
      <c r="X1478" s="18">
        <f t="shared" si="553"/>
        <v>15243.491768</v>
      </c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4"/>
      <c r="AJ1478" s="1"/>
      <c r="AK1478" s="20"/>
      <c r="AL1478" s="5"/>
      <c r="AM1478" s="1"/>
      <c r="AN1478" s="1"/>
      <c r="AO1478" s="1"/>
      <c r="AP1478" s="17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x14ac:dyDescent="0.2">
      <c r="A1479" s="114">
        <f t="shared" si="543"/>
        <v>42939</v>
      </c>
      <c r="B1479" s="98">
        <f t="shared" si="535"/>
        <v>144058.91190800001</v>
      </c>
      <c r="C1479" s="10">
        <f t="shared" si="544"/>
        <v>99000</v>
      </c>
      <c r="D1479" s="99">
        <f t="shared" si="545"/>
        <v>4832.2700000000004</v>
      </c>
      <c r="E1479" s="21">
        <f>VLOOKUP(A1478,[1]Plan1!$AY$80:$BA$314,3)</f>
        <v>4843.87</v>
      </c>
      <c r="F1479" s="121">
        <f t="shared" si="546"/>
        <v>42934</v>
      </c>
      <c r="G1479" s="100">
        <f t="shared" si="536"/>
        <v>2.4005281161854075E-3</v>
      </c>
      <c r="H1479" s="20">
        <f t="shared" si="547"/>
        <v>42962</v>
      </c>
      <c r="I1479" s="20">
        <f t="shared" si="537"/>
        <v>42962</v>
      </c>
      <c r="J1479" s="1">
        <f t="shared" si="556"/>
        <v>21</v>
      </c>
      <c r="K1479" s="1">
        <f t="shared" si="555"/>
        <v>5</v>
      </c>
      <c r="L1479" s="10">
        <f t="shared" si="538"/>
        <v>1.0005710299999999</v>
      </c>
      <c r="M1479" s="22">
        <f t="shared" si="554"/>
        <v>0.99769996000000005</v>
      </c>
      <c r="N1479" s="22">
        <f t="shared" si="548"/>
        <v>1.300423281579848</v>
      </c>
      <c r="O1479" s="10">
        <f t="shared" si="549"/>
        <v>1.30116586</v>
      </c>
      <c r="P1479" s="10">
        <f t="shared" si="539"/>
        <v>128815.42014</v>
      </c>
      <c r="Q1479" s="101">
        <f t="shared" si="540"/>
        <v>0</v>
      </c>
      <c r="R1479" s="102">
        <f t="shared" si="541"/>
        <v>0</v>
      </c>
      <c r="S1479" s="10">
        <f t="shared" si="542"/>
        <v>0</v>
      </c>
      <c r="T1479" s="17">
        <f t="shared" si="550"/>
        <v>7.9699999999999993E-2</v>
      </c>
      <c r="U1479" s="101">
        <f t="shared" si="551"/>
        <v>330</v>
      </c>
      <c r="V1479" s="101">
        <v>252</v>
      </c>
      <c r="W1479" s="22">
        <f t="shared" si="552"/>
        <v>1.1183359240068713</v>
      </c>
      <c r="X1479" s="18">
        <f t="shared" si="553"/>
        <v>15243.491768</v>
      </c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4"/>
      <c r="AJ1479" s="1"/>
      <c r="AK1479" s="20"/>
      <c r="AL1479" s="5"/>
      <c r="AM1479" s="1"/>
      <c r="AN1479" s="1"/>
      <c r="AO1479" s="1"/>
      <c r="AP1479" s="17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x14ac:dyDescent="0.2">
      <c r="A1480" s="114">
        <f t="shared" si="543"/>
        <v>42940</v>
      </c>
      <c r="B1480" s="98">
        <f t="shared" si="535"/>
        <v>144058.91190800001</v>
      </c>
      <c r="C1480" s="10">
        <f t="shared" si="544"/>
        <v>99000</v>
      </c>
      <c r="D1480" s="99">
        <f t="shared" si="545"/>
        <v>4832.2700000000004</v>
      </c>
      <c r="E1480" s="21">
        <f>VLOOKUP(A1479,[1]Plan1!$AY$80:$BA$314,3)</f>
        <v>4843.87</v>
      </c>
      <c r="F1480" s="121">
        <f t="shared" si="546"/>
        <v>42934</v>
      </c>
      <c r="G1480" s="100">
        <f t="shared" si="536"/>
        <v>2.4005281161854075E-3</v>
      </c>
      <c r="H1480" s="20">
        <f t="shared" si="547"/>
        <v>42962</v>
      </c>
      <c r="I1480" s="20">
        <f t="shared" si="537"/>
        <v>42962</v>
      </c>
      <c r="J1480" s="1">
        <f t="shared" si="556"/>
        <v>21</v>
      </c>
      <c r="K1480" s="1">
        <f t="shared" si="555"/>
        <v>5</v>
      </c>
      <c r="L1480" s="10">
        <f t="shared" si="538"/>
        <v>1.0005710299999999</v>
      </c>
      <c r="M1480" s="22">
        <f t="shared" si="554"/>
        <v>0.99769996000000005</v>
      </c>
      <c r="N1480" s="22">
        <f t="shared" si="548"/>
        <v>1.300423281579848</v>
      </c>
      <c r="O1480" s="10">
        <f t="shared" si="549"/>
        <v>1.30116586</v>
      </c>
      <c r="P1480" s="10">
        <f t="shared" si="539"/>
        <v>128815.42014</v>
      </c>
      <c r="Q1480" s="101">
        <f t="shared" si="540"/>
        <v>0</v>
      </c>
      <c r="R1480" s="102">
        <f t="shared" si="541"/>
        <v>0</v>
      </c>
      <c r="S1480" s="10">
        <f t="shared" si="542"/>
        <v>0</v>
      </c>
      <c r="T1480" s="17">
        <f t="shared" si="550"/>
        <v>7.9699999999999993E-2</v>
      </c>
      <c r="U1480" s="101">
        <f t="shared" si="551"/>
        <v>330</v>
      </c>
      <c r="V1480" s="101">
        <v>252</v>
      </c>
      <c r="W1480" s="22">
        <f t="shared" si="552"/>
        <v>1.1183359240068713</v>
      </c>
      <c r="X1480" s="18">
        <f t="shared" si="553"/>
        <v>15243.491768</v>
      </c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4"/>
      <c r="AJ1480" s="1"/>
      <c r="AK1480" s="20"/>
      <c r="AL1480" s="5"/>
      <c r="AM1480" s="1"/>
      <c r="AN1480" s="1"/>
      <c r="AO1480" s="1"/>
      <c r="AP1480" s="17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x14ac:dyDescent="0.2">
      <c r="A1481" s="114">
        <f t="shared" si="543"/>
        <v>42941</v>
      </c>
      <c r="B1481" s="98">
        <f t="shared" si="535"/>
        <v>144119.208377</v>
      </c>
      <c r="C1481" s="10">
        <f t="shared" si="544"/>
        <v>99000</v>
      </c>
      <c r="D1481" s="99">
        <f t="shared" si="545"/>
        <v>4832.2700000000004</v>
      </c>
      <c r="E1481" s="21">
        <f>VLOOKUP(A1480,[1]Plan1!$AY$80:$BA$314,3)</f>
        <v>4843.87</v>
      </c>
      <c r="F1481" s="121">
        <f t="shared" si="546"/>
        <v>42934</v>
      </c>
      <c r="G1481" s="100">
        <f t="shared" si="536"/>
        <v>2.4005281161854075E-3</v>
      </c>
      <c r="H1481" s="20">
        <f t="shared" si="547"/>
        <v>42962</v>
      </c>
      <c r="I1481" s="20">
        <f t="shared" si="537"/>
        <v>42962</v>
      </c>
      <c r="J1481" s="1">
        <f t="shared" si="556"/>
        <v>21</v>
      </c>
      <c r="K1481" s="1">
        <f t="shared" si="555"/>
        <v>6</v>
      </c>
      <c r="L1481" s="10">
        <f t="shared" si="538"/>
        <v>1.00068527</v>
      </c>
      <c r="M1481" s="22">
        <f t="shared" si="554"/>
        <v>0.99769996000000005</v>
      </c>
      <c r="N1481" s="22">
        <f t="shared" si="548"/>
        <v>1.300423281579848</v>
      </c>
      <c r="O1481" s="10">
        <f t="shared" si="549"/>
        <v>1.30131442</v>
      </c>
      <c r="P1481" s="10">
        <f t="shared" si="539"/>
        <v>128830.12758</v>
      </c>
      <c r="Q1481" s="101">
        <f t="shared" si="540"/>
        <v>0</v>
      </c>
      <c r="R1481" s="102">
        <f t="shared" si="541"/>
        <v>0</v>
      </c>
      <c r="S1481" s="10">
        <f t="shared" si="542"/>
        <v>0</v>
      </c>
      <c r="T1481" s="17">
        <f t="shared" si="550"/>
        <v>7.9699999999999993E-2</v>
      </c>
      <c r="U1481" s="101">
        <f t="shared" si="551"/>
        <v>331</v>
      </c>
      <c r="V1481" s="101">
        <v>252</v>
      </c>
      <c r="W1481" s="22">
        <f t="shared" si="552"/>
        <v>1.1186762839140914</v>
      </c>
      <c r="X1481" s="18">
        <f t="shared" si="553"/>
        <v>15289.080797000001</v>
      </c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4"/>
      <c r="AJ1481" s="1"/>
      <c r="AK1481" s="20"/>
      <c r="AL1481" s="5"/>
      <c r="AM1481" s="1"/>
      <c r="AN1481" s="1"/>
      <c r="AO1481" s="1"/>
      <c r="AP1481" s="17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x14ac:dyDescent="0.2">
      <c r="A1482" s="114">
        <f t="shared" si="543"/>
        <v>42942</v>
      </c>
      <c r="B1482" s="98">
        <f t="shared" ref="B1482:B1545" si="557">(P1482+X1482)</f>
        <v>144179.53036599999</v>
      </c>
      <c r="C1482" s="10">
        <f t="shared" si="544"/>
        <v>99000</v>
      </c>
      <c r="D1482" s="99">
        <f t="shared" si="545"/>
        <v>4832.2700000000004</v>
      </c>
      <c r="E1482" s="21">
        <f>VLOOKUP(A1481,[1]Plan1!$AY$80:$BA$314,3)</f>
        <v>4843.87</v>
      </c>
      <c r="F1482" s="121">
        <f t="shared" si="546"/>
        <v>42934</v>
      </c>
      <c r="G1482" s="100">
        <f t="shared" ref="G1482:G1545" si="558">(E1482/D1482)-1</f>
        <v>2.4005281161854075E-3</v>
      </c>
      <c r="H1482" s="20">
        <f t="shared" si="547"/>
        <v>42962</v>
      </c>
      <c r="I1482" s="20">
        <f t="shared" ref="I1482:I1545" si="559">IF(A1482&gt;I1481,H1482,I1481)</f>
        <v>42962</v>
      </c>
      <c r="J1482" s="1">
        <f t="shared" si="556"/>
        <v>21</v>
      </c>
      <c r="K1482" s="1">
        <f t="shared" si="555"/>
        <v>7</v>
      </c>
      <c r="L1482" s="10">
        <f t="shared" ref="L1482:L1545" si="560">TRUNC((E1482/D1482)^TRUNC((K1482/J1482),9),8)</f>
        <v>1.0007995300000001</v>
      </c>
      <c r="M1482" s="22">
        <f t="shared" si="554"/>
        <v>0.99769996000000005</v>
      </c>
      <c r="N1482" s="22">
        <f t="shared" si="548"/>
        <v>1.300423281579848</v>
      </c>
      <c r="O1482" s="10">
        <f t="shared" si="549"/>
        <v>1.301463</v>
      </c>
      <c r="P1482" s="10">
        <f t="shared" ref="P1482:P1545" si="561">TRUNC(C1482*O1482,8)</f>
        <v>128844.837</v>
      </c>
      <c r="Q1482" s="101">
        <f t="shared" ref="Q1482:Q1545" si="562">IF(VLOOKUP(A1482,AK$10:AR$114,8)=VLOOKUP(A1481,AK$10:AR$114,8),0,VLOOKUP(A1482,AK$10:AR$114,8))</f>
        <v>0</v>
      </c>
      <c r="R1482" s="102">
        <f t="shared" ref="R1482:R1545" si="563">IF(Q1482&gt;0,VLOOKUP($A1482,$AK$10:$AP$114,6),0)</f>
        <v>0</v>
      </c>
      <c r="S1482" s="10">
        <f t="shared" ref="S1482:S1545" si="564">IF(R1482&gt;0,TRUNC(100000*R1482*O1482,8),0)</f>
        <v>0</v>
      </c>
      <c r="T1482" s="17">
        <f t="shared" si="550"/>
        <v>7.9699999999999993E-2</v>
      </c>
      <c r="U1482" s="101">
        <f t="shared" si="551"/>
        <v>332</v>
      </c>
      <c r="V1482" s="101">
        <v>252</v>
      </c>
      <c r="W1482" s="22">
        <f t="shared" si="552"/>
        <v>1.1190167469931671</v>
      </c>
      <c r="X1482" s="18">
        <f t="shared" si="553"/>
        <v>15334.693366</v>
      </c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4"/>
      <c r="AJ1482" s="1"/>
      <c r="AK1482" s="20"/>
      <c r="AL1482" s="5"/>
      <c r="AM1482" s="1"/>
      <c r="AN1482" s="1"/>
      <c r="AO1482" s="1"/>
      <c r="AP1482" s="17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x14ac:dyDescent="0.2">
      <c r="A1483" s="114">
        <f t="shared" ref="A1483:A1546" si="565">(A1482+1)</f>
        <v>42943</v>
      </c>
      <c r="B1483" s="98">
        <f t="shared" si="557"/>
        <v>144239.87801300001</v>
      </c>
      <c r="C1483" s="10">
        <f t="shared" ref="C1483:C1546" si="566">TRUNC(IF(Q1482&gt;0,VLOOKUP(A1482,$AK$12:$AL$114,2),C1482),8)</f>
        <v>99000</v>
      </c>
      <c r="D1483" s="99">
        <f t="shared" ref="D1483:D1546" si="567">IF(E1483=E1482,D1482,E1482)</f>
        <v>4832.2700000000004</v>
      </c>
      <c r="E1483" s="21">
        <f>VLOOKUP(A1482,[1]Plan1!$AY$80:$BA$314,3)</f>
        <v>4843.87</v>
      </c>
      <c r="F1483" s="121">
        <f t="shared" ref="F1483:F1546" si="568">IF(D1483=D1482,F1482,A1483)</f>
        <v>42934</v>
      </c>
      <c r="G1483" s="100">
        <f t="shared" si="558"/>
        <v>2.4005281161854075E-3</v>
      </c>
      <c r="H1483" s="20">
        <f t="shared" ref="H1483:H1546" si="569">IF(DAY(A1483)=15,VLOOKUP(A1483,AO$118:AT$450,4),H1482)</f>
        <v>42962</v>
      </c>
      <c r="I1483" s="20">
        <f t="shared" si="559"/>
        <v>42962</v>
      </c>
      <c r="J1483" s="1">
        <f t="shared" si="556"/>
        <v>21</v>
      </c>
      <c r="K1483" s="1">
        <f t="shared" si="555"/>
        <v>8</v>
      </c>
      <c r="L1483" s="10">
        <f t="shared" si="560"/>
        <v>1.0009138</v>
      </c>
      <c r="M1483" s="22">
        <f t="shared" si="554"/>
        <v>0.99769996000000005</v>
      </c>
      <c r="N1483" s="22">
        <f t="shared" ref="N1483:N1546" si="570">IF(I1483&gt;I1482,N1482*M1483,N1482)</f>
        <v>1.300423281579848</v>
      </c>
      <c r="O1483" s="10">
        <f t="shared" ref="O1483:O1546" si="571">TRUNC(TRUNC((L1483*N1483),15),8)</f>
        <v>1.3016116</v>
      </c>
      <c r="P1483" s="10">
        <f t="shared" si="561"/>
        <v>128859.5484</v>
      </c>
      <c r="Q1483" s="101">
        <f t="shared" si="562"/>
        <v>0</v>
      </c>
      <c r="R1483" s="102">
        <f t="shared" si="563"/>
        <v>0</v>
      </c>
      <c r="S1483" s="10">
        <f t="shared" si="564"/>
        <v>0</v>
      </c>
      <c r="T1483" s="17">
        <f t="shared" ref="T1483:T1546" si="572">(T1482)</f>
        <v>7.9699999999999993E-2</v>
      </c>
      <c r="U1483" s="101">
        <f t="shared" si="551"/>
        <v>333</v>
      </c>
      <c r="V1483" s="101">
        <v>252</v>
      </c>
      <c r="W1483" s="22">
        <f t="shared" si="552"/>
        <v>1.1193573142555877</v>
      </c>
      <c r="X1483" s="18">
        <f t="shared" si="553"/>
        <v>15380.329613</v>
      </c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4"/>
      <c r="AJ1483" s="1"/>
      <c r="AK1483" s="20"/>
      <c r="AL1483" s="5"/>
      <c r="AM1483" s="1"/>
      <c r="AN1483" s="1"/>
      <c r="AO1483" s="1"/>
      <c r="AP1483" s="17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x14ac:dyDescent="0.2">
      <c r="A1484" s="114">
        <f t="shared" si="565"/>
        <v>42944</v>
      </c>
      <c r="B1484" s="98">
        <f t="shared" si="557"/>
        <v>144300.252301</v>
      </c>
      <c r="C1484" s="10">
        <f t="shared" si="566"/>
        <v>99000</v>
      </c>
      <c r="D1484" s="99">
        <f t="shared" si="567"/>
        <v>4832.2700000000004</v>
      </c>
      <c r="E1484" s="21">
        <f>VLOOKUP(A1483,[1]Plan1!$AY$80:$BA$314,3)</f>
        <v>4843.87</v>
      </c>
      <c r="F1484" s="121">
        <f t="shared" si="568"/>
        <v>42934</v>
      </c>
      <c r="G1484" s="100">
        <f t="shared" si="558"/>
        <v>2.4005281161854075E-3</v>
      </c>
      <c r="H1484" s="20">
        <f t="shared" si="569"/>
        <v>42962</v>
      </c>
      <c r="I1484" s="20">
        <f t="shared" si="559"/>
        <v>42962</v>
      </c>
      <c r="J1484" s="1">
        <f t="shared" si="556"/>
        <v>21</v>
      </c>
      <c r="K1484" s="1">
        <f t="shared" si="555"/>
        <v>9</v>
      </c>
      <c r="L1484" s="10">
        <f t="shared" si="560"/>
        <v>1.0010280899999999</v>
      </c>
      <c r="M1484" s="22">
        <f t="shared" si="554"/>
        <v>0.99769996000000005</v>
      </c>
      <c r="N1484" s="22">
        <f t="shared" si="570"/>
        <v>1.300423281579848</v>
      </c>
      <c r="O1484" s="10">
        <f t="shared" si="571"/>
        <v>1.30176023</v>
      </c>
      <c r="P1484" s="10">
        <f t="shared" si="561"/>
        <v>128874.26277</v>
      </c>
      <c r="Q1484" s="101">
        <f t="shared" si="562"/>
        <v>0</v>
      </c>
      <c r="R1484" s="102">
        <f t="shared" si="563"/>
        <v>0</v>
      </c>
      <c r="S1484" s="10">
        <f t="shared" si="564"/>
        <v>0</v>
      </c>
      <c r="T1484" s="17">
        <f t="shared" si="572"/>
        <v>7.9699999999999993E-2</v>
      </c>
      <c r="U1484" s="101">
        <f t="shared" si="551"/>
        <v>334</v>
      </c>
      <c r="V1484" s="101">
        <v>252</v>
      </c>
      <c r="W1484" s="22">
        <f t="shared" si="552"/>
        <v>1.1196979846898645</v>
      </c>
      <c r="X1484" s="18">
        <f t="shared" si="553"/>
        <v>15425.989530999999</v>
      </c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4"/>
      <c r="AJ1484" s="1"/>
      <c r="AK1484" s="20"/>
      <c r="AL1484" s="5"/>
      <c r="AM1484" s="1"/>
      <c r="AN1484" s="1"/>
      <c r="AO1484" s="1"/>
      <c r="AP1484" s="17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x14ac:dyDescent="0.2">
      <c r="A1485" s="114">
        <f t="shared" si="565"/>
        <v>42945</v>
      </c>
      <c r="B1485" s="98">
        <f t="shared" si="557"/>
        <v>144360.65115300001</v>
      </c>
      <c r="C1485" s="10">
        <f t="shared" si="566"/>
        <v>99000</v>
      </c>
      <c r="D1485" s="99">
        <f t="shared" si="567"/>
        <v>4832.2700000000004</v>
      </c>
      <c r="E1485" s="21">
        <f>VLOOKUP(A1484,[1]Plan1!$AY$80:$BA$314,3)</f>
        <v>4843.87</v>
      </c>
      <c r="F1485" s="121">
        <f t="shared" si="568"/>
        <v>42934</v>
      </c>
      <c r="G1485" s="100">
        <f t="shared" si="558"/>
        <v>2.4005281161854075E-3</v>
      </c>
      <c r="H1485" s="20">
        <f t="shared" si="569"/>
        <v>42962</v>
      </c>
      <c r="I1485" s="20">
        <f t="shared" si="559"/>
        <v>42962</v>
      </c>
      <c r="J1485" s="1">
        <f t="shared" si="556"/>
        <v>21</v>
      </c>
      <c r="K1485" s="1">
        <f t="shared" si="555"/>
        <v>10</v>
      </c>
      <c r="L1485" s="10">
        <f t="shared" si="560"/>
        <v>1.00114239</v>
      </c>
      <c r="M1485" s="22">
        <f t="shared" si="554"/>
        <v>0.99769996000000005</v>
      </c>
      <c r="N1485" s="22">
        <f t="shared" si="570"/>
        <v>1.300423281579848</v>
      </c>
      <c r="O1485" s="10">
        <f t="shared" si="571"/>
        <v>1.3019088700000001</v>
      </c>
      <c r="P1485" s="10">
        <f t="shared" si="561"/>
        <v>128888.97813</v>
      </c>
      <c r="Q1485" s="101">
        <f t="shared" si="562"/>
        <v>0</v>
      </c>
      <c r="R1485" s="102">
        <f t="shared" si="563"/>
        <v>0</v>
      </c>
      <c r="S1485" s="10">
        <f t="shared" si="564"/>
        <v>0</v>
      </c>
      <c r="T1485" s="17">
        <f t="shared" si="572"/>
        <v>7.9699999999999993E-2</v>
      </c>
      <c r="U1485" s="101">
        <f t="shared" si="551"/>
        <v>335</v>
      </c>
      <c r="V1485" s="101">
        <v>252</v>
      </c>
      <c r="W1485" s="22">
        <f t="shared" si="552"/>
        <v>1.1200387593074863</v>
      </c>
      <c r="X1485" s="18">
        <f t="shared" si="553"/>
        <v>15471.673022999999</v>
      </c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4"/>
      <c r="AJ1485" s="1"/>
      <c r="AK1485" s="20"/>
      <c r="AL1485" s="5"/>
      <c r="AM1485" s="1"/>
      <c r="AN1485" s="1"/>
      <c r="AO1485" s="1"/>
      <c r="AP1485" s="17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x14ac:dyDescent="0.2">
      <c r="A1486" s="114">
        <f t="shared" si="565"/>
        <v>42946</v>
      </c>
      <c r="B1486" s="98">
        <f t="shared" si="557"/>
        <v>144360.65115300001</v>
      </c>
      <c r="C1486" s="10">
        <f t="shared" si="566"/>
        <v>99000</v>
      </c>
      <c r="D1486" s="99">
        <f t="shared" si="567"/>
        <v>4832.2700000000004</v>
      </c>
      <c r="E1486" s="21">
        <f>VLOOKUP(A1485,[1]Plan1!$AY$80:$BA$314,3)</f>
        <v>4843.87</v>
      </c>
      <c r="F1486" s="121">
        <f t="shared" si="568"/>
        <v>42934</v>
      </c>
      <c r="G1486" s="100">
        <f t="shared" si="558"/>
        <v>2.4005281161854075E-3</v>
      </c>
      <c r="H1486" s="20">
        <f t="shared" si="569"/>
        <v>42962</v>
      </c>
      <c r="I1486" s="20">
        <f t="shared" si="559"/>
        <v>42962</v>
      </c>
      <c r="J1486" s="1">
        <f t="shared" si="556"/>
        <v>21</v>
      </c>
      <c r="K1486" s="1">
        <f t="shared" si="555"/>
        <v>10</v>
      </c>
      <c r="L1486" s="10">
        <f t="shared" si="560"/>
        <v>1.00114239</v>
      </c>
      <c r="M1486" s="22">
        <f t="shared" si="554"/>
        <v>0.99769996000000005</v>
      </c>
      <c r="N1486" s="22">
        <f t="shared" si="570"/>
        <v>1.300423281579848</v>
      </c>
      <c r="O1486" s="10">
        <f t="shared" si="571"/>
        <v>1.3019088700000001</v>
      </c>
      <c r="P1486" s="10">
        <f t="shared" si="561"/>
        <v>128888.97813</v>
      </c>
      <c r="Q1486" s="101">
        <f t="shared" si="562"/>
        <v>0</v>
      </c>
      <c r="R1486" s="102">
        <f t="shared" si="563"/>
        <v>0</v>
      </c>
      <c r="S1486" s="10">
        <f t="shared" si="564"/>
        <v>0</v>
      </c>
      <c r="T1486" s="17">
        <f t="shared" si="572"/>
        <v>7.9699999999999993E-2</v>
      </c>
      <c r="U1486" s="101">
        <f t="shared" si="551"/>
        <v>335</v>
      </c>
      <c r="V1486" s="101">
        <v>252</v>
      </c>
      <c r="W1486" s="22">
        <f t="shared" si="552"/>
        <v>1.1200387593074863</v>
      </c>
      <c r="X1486" s="18">
        <f t="shared" si="553"/>
        <v>15471.673022999999</v>
      </c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4"/>
      <c r="AJ1486" s="1"/>
      <c r="AK1486" s="20"/>
      <c r="AL1486" s="5"/>
      <c r="AM1486" s="1"/>
      <c r="AN1486" s="1"/>
      <c r="AO1486" s="1"/>
      <c r="AP1486" s="17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x14ac:dyDescent="0.2">
      <c r="A1487" s="114">
        <f t="shared" si="565"/>
        <v>42947</v>
      </c>
      <c r="B1487" s="98">
        <f t="shared" si="557"/>
        <v>144360.65115300001</v>
      </c>
      <c r="C1487" s="10">
        <f t="shared" si="566"/>
        <v>99000</v>
      </c>
      <c r="D1487" s="99">
        <f t="shared" si="567"/>
        <v>4832.2700000000004</v>
      </c>
      <c r="E1487" s="21">
        <f>VLOOKUP(A1486,[1]Plan1!$AY$80:$BA$314,3)</f>
        <v>4843.87</v>
      </c>
      <c r="F1487" s="121">
        <f t="shared" si="568"/>
        <v>42934</v>
      </c>
      <c r="G1487" s="100">
        <f t="shared" si="558"/>
        <v>2.4005281161854075E-3</v>
      </c>
      <c r="H1487" s="20">
        <f t="shared" si="569"/>
        <v>42962</v>
      </c>
      <c r="I1487" s="20">
        <f t="shared" si="559"/>
        <v>42962</v>
      </c>
      <c r="J1487" s="1">
        <f t="shared" si="556"/>
        <v>21</v>
      </c>
      <c r="K1487" s="1">
        <f t="shared" si="555"/>
        <v>10</v>
      </c>
      <c r="L1487" s="10">
        <f t="shared" si="560"/>
        <v>1.00114239</v>
      </c>
      <c r="M1487" s="22">
        <f t="shared" si="554"/>
        <v>0.99769996000000005</v>
      </c>
      <c r="N1487" s="22">
        <f t="shared" si="570"/>
        <v>1.300423281579848</v>
      </c>
      <c r="O1487" s="10">
        <f t="shared" si="571"/>
        <v>1.3019088700000001</v>
      </c>
      <c r="P1487" s="10">
        <f t="shared" si="561"/>
        <v>128888.97813</v>
      </c>
      <c r="Q1487" s="101">
        <f t="shared" si="562"/>
        <v>0</v>
      </c>
      <c r="R1487" s="102">
        <f t="shared" si="563"/>
        <v>0</v>
      </c>
      <c r="S1487" s="10">
        <f t="shared" si="564"/>
        <v>0</v>
      </c>
      <c r="T1487" s="17">
        <f t="shared" si="572"/>
        <v>7.9699999999999993E-2</v>
      </c>
      <c r="U1487" s="101">
        <f t="shared" si="551"/>
        <v>335</v>
      </c>
      <c r="V1487" s="101">
        <v>252</v>
      </c>
      <c r="W1487" s="22">
        <f t="shared" si="552"/>
        <v>1.1200387593074863</v>
      </c>
      <c r="X1487" s="18">
        <f t="shared" si="553"/>
        <v>15471.673022999999</v>
      </c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4"/>
      <c r="AJ1487" s="1"/>
      <c r="AK1487" s="20"/>
      <c r="AL1487" s="5"/>
      <c r="AM1487" s="1"/>
      <c r="AN1487" s="1"/>
      <c r="AO1487" s="1"/>
      <c r="AP1487" s="17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x14ac:dyDescent="0.2">
      <c r="A1488" s="114">
        <f t="shared" si="565"/>
        <v>42948</v>
      </c>
      <c r="B1488" s="98">
        <f t="shared" si="557"/>
        <v>144421.074441</v>
      </c>
      <c r="C1488" s="10">
        <f t="shared" si="566"/>
        <v>99000</v>
      </c>
      <c r="D1488" s="99">
        <f t="shared" si="567"/>
        <v>4832.2700000000004</v>
      </c>
      <c r="E1488" s="21">
        <f>VLOOKUP(A1487,[1]Plan1!$AY$80:$BA$314,3)</f>
        <v>4843.87</v>
      </c>
      <c r="F1488" s="121">
        <f t="shared" si="568"/>
        <v>42934</v>
      </c>
      <c r="G1488" s="100">
        <f t="shared" si="558"/>
        <v>2.4005281161854075E-3</v>
      </c>
      <c r="H1488" s="20">
        <f t="shared" si="569"/>
        <v>42962</v>
      </c>
      <c r="I1488" s="20">
        <f t="shared" si="559"/>
        <v>42962</v>
      </c>
      <c r="J1488" s="1">
        <f t="shared" si="556"/>
        <v>21</v>
      </c>
      <c r="K1488" s="1">
        <f t="shared" si="555"/>
        <v>11</v>
      </c>
      <c r="L1488" s="10">
        <f t="shared" si="560"/>
        <v>1.0012567000000001</v>
      </c>
      <c r="M1488" s="22">
        <f t="shared" si="554"/>
        <v>0.99769996000000005</v>
      </c>
      <c r="N1488" s="22">
        <f t="shared" si="570"/>
        <v>1.300423281579848</v>
      </c>
      <c r="O1488" s="10">
        <f t="shared" si="571"/>
        <v>1.30205752</v>
      </c>
      <c r="P1488" s="10">
        <f t="shared" si="561"/>
        <v>128903.69448000001</v>
      </c>
      <c r="Q1488" s="101">
        <f t="shared" si="562"/>
        <v>0</v>
      </c>
      <c r="R1488" s="102">
        <f t="shared" si="563"/>
        <v>0</v>
      </c>
      <c r="S1488" s="10">
        <f t="shared" si="564"/>
        <v>0</v>
      </c>
      <c r="T1488" s="17">
        <f t="shared" si="572"/>
        <v>7.9699999999999993E-2</v>
      </c>
      <c r="U1488" s="101">
        <f t="shared" si="551"/>
        <v>336</v>
      </c>
      <c r="V1488" s="101">
        <v>252</v>
      </c>
      <c r="W1488" s="22">
        <f t="shared" si="552"/>
        <v>1.1203796370969639</v>
      </c>
      <c r="X1488" s="18">
        <f t="shared" si="553"/>
        <v>15517.379961000001</v>
      </c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4"/>
      <c r="AJ1488" s="1"/>
      <c r="AK1488" s="20"/>
      <c r="AL1488" s="5"/>
      <c r="AM1488" s="1"/>
      <c r="AN1488" s="1"/>
      <c r="AO1488" s="1"/>
      <c r="AP1488" s="17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x14ac:dyDescent="0.2">
      <c r="A1489" s="114">
        <f t="shared" si="565"/>
        <v>42949</v>
      </c>
      <c r="B1489" s="98">
        <f t="shared" si="557"/>
        <v>144481.52230399998</v>
      </c>
      <c r="C1489" s="10">
        <f t="shared" si="566"/>
        <v>99000</v>
      </c>
      <c r="D1489" s="99">
        <f t="shared" si="567"/>
        <v>4832.2700000000004</v>
      </c>
      <c r="E1489" s="21">
        <f>VLOOKUP(A1488,[1]Plan1!$AY$80:$BA$314,3)</f>
        <v>4843.87</v>
      </c>
      <c r="F1489" s="121">
        <f t="shared" si="568"/>
        <v>42934</v>
      </c>
      <c r="G1489" s="100">
        <f t="shared" si="558"/>
        <v>2.4005281161854075E-3</v>
      </c>
      <c r="H1489" s="20">
        <f t="shared" si="569"/>
        <v>42962</v>
      </c>
      <c r="I1489" s="20">
        <f t="shared" si="559"/>
        <v>42962</v>
      </c>
      <c r="J1489" s="1">
        <f t="shared" si="556"/>
        <v>21</v>
      </c>
      <c r="K1489" s="1">
        <f t="shared" si="555"/>
        <v>12</v>
      </c>
      <c r="L1489" s="10">
        <f t="shared" si="560"/>
        <v>1.0013710199999999</v>
      </c>
      <c r="M1489" s="22">
        <f t="shared" si="554"/>
        <v>0.99769996000000005</v>
      </c>
      <c r="N1489" s="22">
        <f t="shared" si="570"/>
        <v>1.300423281579848</v>
      </c>
      <c r="O1489" s="10">
        <f t="shared" si="571"/>
        <v>1.30220618</v>
      </c>
      <c r="P1489" s="10">
        <f t="shared" si="561"/>
        <v>128918.41181999999</v>
      </c>
      <c r="Q1489" s="101">
        <f t="shared" si="562"/>
        <v>0</v>
      </c>
      <c r="R1489" s="102">
        <f t="shared" si="563"/>
        <v>0</v>
      </c>
      <c r="S1489" s="10">
        <f t="shared" si="564"/>
        <v>0</v>
      </c>
      <c r="T1489" s="17">
        <f t="shared" si="572"/>
        <v>7.9699999999999993E-2</v>
      </c>
      <c r="U1489" s="101">
        <f t="shared" si="551"/>
        <v>337</v>
      </c>
      <c r="V1489" s="101">
        <v>252</v>
      </c>
      <c r="W1489" s="22">
        <f t="shared" si="552"/>
        <v>1.1207206190697863</v>
      </c>
      <c r="X1489" s="18">
        <f t="shared" si="553"/>
        <v>15563.110484000001</v>
      </c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4"/>
      <c r="AJ1489" s="1"/>
      <c r="AK1489" s="20"/>
      <c r="AL1489" s="5"/>
      <c r="AM1489" s="1"/>
      <c r="AN1489" s="1"/>
      <c r="AO1489" s="1"/>
      <c r="AP1489" s="17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x14ac:dyDescent="0.2">
      <c r="A1490" s="114">
        <f t="shared" si="565"/>
        <v>42950</v>
      </c>
      <c r="B1490" s="98">
        <f t="shared" si="557"/>
        <v>144541.996835</v>
      </c>
      <c r="C1490" s="10">
        <f t="shared" si="566"/>
        <v>99000</v>
      </c>
      <c r="D1490" s="99">
        <f t="shared" si="567"/>
        <v>4832.2700000000004</v>
      </c>
      <c r="E1490" s="21">
        <f>VLOOKUP(A1489,[1]Plan1!$AY$80:$BA$314,3)</f>
        <v>4843.87</v>
      </c>
      <c r="F1490" s="121">
        <f t="shared" si="568"/>
        <v>42934</v>
      </c>
      <c r="G1490" s="100">
        <f t="shared" si="558"/>
        <v>2.4005281161854075E-3</v>
      </c>
      <c r="H1490" s="20">
        <f t="shared" si="569"/>
        <v>42962</v>
      </c>
      <c r="I1490" s="20">
        <f t="shared" si="559"/>
        <v>42962</v>
      </c>
      <c r="J1490" s="1">
        <f t="shared" si="556"/>
        <v>21</v>
      </c>
      <c r="K1490" s="1">
        <f t="shared" si="555"/>
        <v>13</v>
      </c>
      <c r="L1490" s="10">
        <f t="shared" si="560"/>
        <v>1.00148536</v>
      </c>
      <c r="M1490" s="22">
        <f t="shared" si="554"/>
        <v>0.99769996000000005</v>
      </c>
      <c r="N1490" s="22">
        <f t="shared" si="570"/>
        <v>1.300423281579848</v>
      </c>
      <c r="O1490" s="10">
        <f t="shared" si="571"/>
        <v>1.3023548700000001</v>
      </c>
      <c r="P1490" s="10">
        <f t="shared" si="561"/>
        <v>128933.13213</v>
      </c>
      <c r="Q1490" s="101">
        <f t="shared" si="562"/>
        <v>0</v>
      </c>
      <c r="R1490" s="102">
        <f t="shared" si="563"/>
        <v>0</v>
      </c>
      <c r="S1490" s="10">
        <f t="shared" si="564"/>
        <v>0</v>
      </c>
      <c r="T1490" s="17">
        <f t="shared" si="572"/>
        <v>7.9699999999999993E-2</v>
      </c>
      <c r="U1490" s="101">
        <f t="shared" si="551"/>
        <v>338</v>
      </c>
      <c r="V1490" s="101">
        <v>252</v>
      </c>
      <c r="W1490" s="22">
        <f t="shared" si="552"/>
        <v>1.1210617042144653</v>
      </c>
      <c r="X1490" s="18">
        <f t="shared" si="553"/>
        <v>15608.864705</v>
      </c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4"/>
      <c r="AJ1490" s="1"/>
      <c r="AK1490" s="20"/>
      <c r="AL1490" s="5"/>
      <c r="AM1490" s="1"/>
      <c r="AN1490" s="1"/>
      <c r="AO1490" s="1"/>
      <c r="AP1490" s="17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x14ac:dyDescent="0.2">
      <c r="A1491" s="114">
        <f t="shared" si="565"/>
        <v>42951</v>
      </c>
      <c r="B1491" s="98">
        <f t="shared" si="557"/>
        <v>144602.49706200001</v>
      </c>
      <c r="C1491" s="10">
        <f t="shared" si="566"/>
        <v>99000</v>
      </c>
      <c r="D1491" s="99">
        <f t="shared" si="567"/>
        <v>4832.2700000000004</v>
      </c>
      <c r="E1491" s="21">
        <f>VLOOKUP(A1490,[1]Plan1!$AY$80:$BA$314,3)</f>
        <v>4843.87</v>
      </c>
      <c r="F1491" s="121">
        <f t="shared" si="568"/>
        <v>42934</v>
      </c>
      <c r="G1491" s="100">
        <f t="shared" si="558"/>
        <v>2.4005281161854075E-3</v>
      </c>
      <c r="H1491" s="20">
        <f t="shared" si="569"/>
        <v>42962</v>
      </c>
      <c r="I1491" s="20">
        <f t="shared" si="559"/>
        <v>42962</v>
      </c>
      <c r="J1491" s="1">
        <f t="shared" si="556"/>
        <v>21</v>
      </c>
      <c r="K1491" s="1">
        <f t="shared" si="555"/>
        <v>14</v>
      </c>
      <c r="L1491" s="10">
        <f t="shared" si="560"/>
        <v>1.00159971</v>
      </c>
      <c r="M1491" s="22">
        <f t="shared" si="554"/>
        <v>0.99769996000000005</v>
      </c>
      <c r="N1491" s="22">
        <f t="shared" si="570"/>
        <v>1.300423281579848</v>
      </c>
      <c r="O1491" s="10">
        <f t="shared" si="571"/>
        <v>1.30250358</v>
      </c>
      <c r="P1491" s="10">
        <f t="shared" si="561"/>
        <v>128947.85442</v>
      </c>
      <c r="Q1491" s="101">
        <f t="shared" si="562"/>
        <v>0</v>
      </c>
      <c r="R1491" s="102">
        <f t="shared" si="563"/>
        <v>0</v>
      </c>
      <c r="S1491" s="10">
        <f t="shared" si="564"/>
        <v>0</v>
      </c>
      <c r="T1491" s="17">
        <f t="shared" si="572"/>
        <v>7.9699999999999993E-2</v>
      </c>
      <c r="U1491" s="101">
        <f t="shared" si="551"/>
        <v>339</v>
      </c>
      <c r="V1491" s="101">
        <v>252</v>
      </c>
      <c r="W1491" s="22">
        <f t="shared" si="552"/>
        <v>1.1214028935424887</v>
      </c>
      <c r="X1491" s="18">
        <f t="shared" si="553"/>
        <v>15654.642642000001</v>
      </c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4"/>
      <c r="AJ1491" s="1"/>
      <c r="AK1491" s="20"/>
      <c r="AL1491" s="5"/>
      <c r="AM1491" s="1"/>
      <c r="AN1491" s="1"/>
      <c r="AO1491" s="1"/>
      <c r="AP1491" s="17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x14ac:dyDescent="0.2">
      <c r="A1492" s="114">
        <f t="shared" si="565"/>
        <v>42952</v>
      </c>
      <c r="B1492" s="98">
        <f t="shared" si="557"/>
        <v>144663.02077099998</v>
      </c>
      <c r="C1492" s="10">
        <f t="shared" si="566"/>
        <v>99000</v>
      </c>
      <c r="D1492" s="99">
        <f t="shared" si="567"/>
        <v>4832.2700000000004</v>
      </c>
      <c r="E1492" s="21">
        <f>VLOOKUP(A1491,[1]Plan1!$AY$80:$BA$314,3)</f>
        <v>4843.87</v>
      </c>
      <c r="F1492" s="121">
        <f t="shared" si="568"/>
        <v>42934</v>
      </c>
      <c r="G1492" s="100">
        <f t="shared" si="558"/>
        <v>2.4005281161854075E-3</v>
      </c>
      <c r="H1492" s="20">
        <f t="shared" si="569"/>
        <v>42962</v>
      </c>
      <c r="I1492" s="20">
        <f t="shared" si="559"/>
        <v>42962</v>
      </c>
      <c r="J1492" s="1">
        <f t="shared" si="556"/>
        <v>21</v>
      </c>
      <c r="K1492" s="1">
        <f t="shared" si="555"/>
        <v>15</v>
      </c>
      <c r="L1492" s="10">
        <f t="shared" si="560"/>
        <v>1.00171407</v>
      </c>
      <c r="M1492" s="22">
        <f t="shared" si="554"/>
        <v>0.99769996000000005</v>
      </c>
      <c r="N1492" s="22">
        <f t="shared" si="570"/>
        <v>1.300423281579848</v>
      </c>
      <c r="O1492" s="10">
        <f t="shared" si="571"/>
        <v>1.3026522899999999</v>
      </c>
      <c r="P1492" s="10">
        <f t="shared" si="561"/>
        <v>128962.57670999999</v>
      </c>
      <c r="Q1492" s="101">
        <f t="shared" si="562"/>
        <v>0</v>
      </c>
      <c r="R1492" s="102">
        <f t="shared" si="563"/>
        <v>0</v>
      </c>
      <c r="S1492" s="10">
        <f t="shared" si="564"/>
        <v>0</v>
      </c>
      <c r="T1492" s="17">
        <f t="shared" si="572"/>
        <v>7.9699999999999993E-2</v>
      </c>
      <c r="U1492" s="101">
        <f t="shared" si="551"/>
        <v>340</v>
      </c>
      <c r="V1492" s="101">
        <v>252</v>
      </c>
      <c r="W1492" s="22">
        <f t="shared" si="552"/>
        <v>1.1217441870538569</v>
      </c>
      <c r="X1492" s="18">
        <f t="shared" si="553"/>
        <v>15700.444061</v>
      </c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4"/>
      <c r="AJ1492" s="1"/>
      <c r="AK1492" s="20"/>
      <c r="AL1492" s="5"/>
      <c r="AM1492" s="1"/>
      <c r="AN1492" s="1"/>
      <c r="AO1492" s="1"/>
      <c r="AP1492" s="17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x14ac:dyDescent="0.2">
      <c r="A1493" s="114">
        <f t="shared" si="565"/>
        <v>42953</v>
      </c>
      <c r="B1493" s="98">
        <f t="shared" si="557"/>
        <v>144663.02077099998</v>
      </c>
      <c r="C1493" s="10">
        <f t="shared" si="566"/>
        <v>99000</v>
      </c>
      <c r="D1493" s="99">
        <f t="shared" si="567"/>
        <v>4832.2700000000004</v>
      </c>
      <c r="E1493" s="21">
        <f>VLOOKUP(A1492,[1]Plan1!$AY$80:$BA$314,3)</f>
        <v>4843.87</v>
      </c>
      <c r="F1493" s="121">
        <f t="shared" si="568"/>
        <v>42934</v>
      </c>
      <c r="G1493" s="100">
        <f t="shared" si="558"/>
        <v>2.4005281161854075E-3</v>
      </c>
      <c r="H1493" s="20">
        <f t="shared" si="569"/>
        <v>42962</v>
      </c>
      <c r="I1493" s="20">
        <f t="shared" si="559"/>
        <v>42962</v>
      </c>
      <c r="J1493" s="1">
        <f t="shared" si="556"/>
        <v>21</v>
      </c>
      <c r="K1493" s="1">
        <f t="shared" si="555"/>
        <v>15</v>
      </c>
      <c r="L1493" s="10">
        <f t="shared" si="560"/>
        <v>1.00171407</v>
      </c>
      <c r="M1493" s="22">
        <f t="shared" si="554"/>
        <v>0.99769996000000005</v>
      </c>
      <c r="N1493" s="22">
        <f t="shared" si="570"/>
        <v>1.300423281579848</v>
      </c>
      <c r="O1493" s="10">
        <f t="shared" si="571"/>
        <v>1.3026522899999999</v>
      </c>
      <c r="P1493" s="10">
        <f t="shared" si="561"/>
        <v>128962.57670999999</v>
      </c>
      <c r="Q1493" s="101">
        <f t="shared" si="562"/>
        <v>0</v>
      </c>
      <c r="R1493" s="102">
        <f t="shared" si="563"/>
        <v>0</v>
      </c>
      <c r="S1493" s="10">
        <f t="shared" si="564"/>
        <v>0</v>
      </c>
      <c r="T1493" s="17">
        <f t="shared" si="572"/>
        <v>7.9699999999999993E-2</v>
      </c>
      <c r="U1493" s="101">
        <f t="shared" si="551"/>
        <v>340</v>
      </c>
      <c r="V1493" s="101">
        <v>252</v>
      </c>
      <c r="W1493" s="22">
        <f t="shared" si="552"/>
        <v>1.1217441870538569</v>
      </c>
      <c r="X1493" s="18">
        <f t="shared" si="553"/>
        <v>15700.444061</v>
      </c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4"/>
      <c r="AJ1493" s="1"/>
      <c r="AK1493" s="20"/>
      <c r="AL1493" s="5"/>
      <c r="AM1493" s="1"/>
      <c r="AN1493" s="1"/>
      <c r="AO1493" s="1"/>
      <c r="AP1493" s="17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x14ac:dyDescent="0.2">
      <c r="A1494" s="114">
        <f t="shared" si="565"/>
        <v>42954</v>
      </c>
      <c r="B1494" s="98">
        <f t="shared" si="557"/>
        <v>144663.02077099998</v>
      </c>
      <c r="C1494" s="10">
        <f t="shared" si="566"/>
        <v>99000</v>
      </c>
      <c r="D1494" s="99">
        <f t="shared" si="567"/>
        <v>4832.2700000000004</v>
      </c>
      <c r="E1494" s="21">
        <f>VLOOKUP(A1493,[1]Plan1!$AY$80:$BA$314,3)</f>
        <v>4843.87</v>
      </c>
      <c r="F1494" s="121">
        <f t="shared" si="568"/>
        <v>42934</v>
      </c>
      <c r="G1494" s="100">
        <f t="shared" si="558"/>
        <v>2.4005281161854075E-3</v>
      </c>
      <c r="H1494" s="20">
        <f t="shared" si="569"/>
        <v>42962</v>
      </c>
      <c r="I1494" s="20">
        <f t="shared" si="559"/>
        <v>42962</v>
      </c>
      <c r="J1494" s="1">
        <f t="shared" si="556"/>
        <v>21</v>
      </c>
      <c r="K1494" s="1">
        <f t="shared" si="555"/>
        <v>15</v>
      </c>
      <c r="L1494" s="10">
        <f t="shared" si="560"/>
        <v>1.00171407</v>
      </c>
      <c r="M1494" s="22">
        <f t="shared" si="554"/>
        <v>0.99769996000000005</v>
      </c>
      <c r="N1494" s="22">
        <f t="shared" si="570"/>
        <v>1.300423281579848</v>
      </c>
      <c r="O1494" s="10">
        <f t="shared" si="571"/>
        <v>1.3026522899999999</v>
      </c>
      <c r="P1494" s="10">
        <f t="shared" si="561"/>
        <v>128962.57670999999</v>
      </c>
      <c r="Q1494" s="101">
        <f t="shared" si="562"/>
        <v>0</v>
      </c>
      <c r="R1494" s="102">
        <f t="shared" si="563"/>
        <v>0</v>
      </c>
      <c r="S1494" s="10">
        <f t="shared" si="564"/>
        <v>0</v>
      </c>
      <c r="T1494" s="17">
        <f t="shared" si="572"/>
        <v>7.9699999999999993E-2</v>
      </c>
      <c r="U1494" s="101">
        <f t="shared" si="551"/>
        <v>340</v>
      </c>
      <c r="V1494" s="101">
        <v>252</v>
      </c>
      <c r="W1494" s="22">
        <f t="shared" si="552"/>
        <v>1.1217441870538569</v>
      </c>
      <c r="X1494" s="18">
        <f t="shared" si="553"/>
        <v>15700.444061</v>
      </c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4"/>
      <c r="AJ1494" s="1"/>
      <c r="AK1494" s="20"/>
      <c r="AL1494" s="5"/>
      <c r="AM1494" s="1"/>
      <c r="AN1494" s="1"/>
      <c r="AO1494" s="1"/>
      <c r="AP1494" s="17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x14ac:dyDescent="0.2">
      <c r="A1495" s="114">
        <f t="shared" si="565"/>
        <v>42955</v>
      </c>
      <c r="B1495" s="98">
        <f t="shared" si="557"/>
        <v>144723.57227999999</v>
      </c>
      <c r="C1495" s="10">
        <f t="shared" si="566"/>
        <v>99000</v>
      </c>
      <c r="D1495" s="99">
        <f t="shared" si="567"/>
        <v>4832.2700000000004</v>
      </c>
      <c r="E1495" s="21">
        <f>VLOOKUP(A1494,[1]Plan1!$AY$80:$BA$314,3)</f>
        <v>4843.87</v>
      </c>
      <c r="F1495" s="121">
        <f t="shared" si="568"/>
        <v>42934</v>
      </c>
      <c r="G1495" s="100">
        <f t="shared" si="558"/>
        <v>2.4005281161854075E-3</v>
      </c>
      <c r="H1495" s="20">
        <f t="shared" si="569"/>
        <v>42962</v>
      </c>
      <c r="I1495" s="20">
        <f t="shared" si="559"/>
        <v>42962</v>
      </c>
      <c r="J1495" s="1">
        <f t="shared" si="556"/>
        <v>21</v>
      </c>
      <c r="K1495" s="1">
        <f t="shared" si="555"/>
        <v>16</v>
      </c>
      <c r="L1495" s="10">
        <f t="shared" si="560"/>
        <v>1.0018284500000001</v>
      </c>
      <c r="M1495" s="22">
        <f t="shared" si="554"/>
        <v>0.99769996000000005</v>
      </c>
      <c r="N1495" s="22">
        <f t="shared" si="570"/>
        <v>1.300423281579848</v>
      </c>
      <c r="O1495" s="10">
        <f t="shared" si="571"/>
        <v>1.3028010400000001</v>
      </c>
      <c r="P1495" s="10">
        <f t="shared" si="561"/>
        <v>128977.30296</v>
      </c>
      <c r="Q1495" s="101">
        <f t="shared" si="562"/>
        <v>0</v>
      </c>
      <c r="R1495" s="102">
        <f t="shared" si="563"/>
        <v>0</v>
      </c>
      <c r="S1495" s="10">
        <f t="shared" si="564"/>
        <v>0</v>
      </c>
      <c r="T1495" s="17">
        <f t="shared" si="572"/>
        <v>7.9699999999999993E-2</v>
      </c>
      <c r="U1495" s="101">
        <f t="shared" si="551"/>
        <v>341</v>
      </c>
      <c r="V1495" s="101">
        <v>252</v>
      </c>
      <c r="W1495" s="22">
        <f t="shared" si="552"/>
        <v>1.1220855837370813</v>
      </c>
      <c r="X1495" s="18">
        <f t="shared" si="553"/>
        <v>15746.269319999999</v>
      </c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4"/>
      <c r="AJ1495" s="1"/>
      <c r="AK1495" s="20"/>
      <c r="AL1495" s="5"/>
      <c r="AM1495" s="1"/>
      <c r="AN1495" s="1"/>
      <c r="AO1495" s="1"/>
      <c r="AP1495" s="17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x14ac:dyDescent="0.2">
      <c r="A1496" s="114">
        <f t="shared" si="565"/>
        <v>42956</v>
      </c>
      <c r="B1496" s="98">
        <f t="shared" si="557"/>
        <v>144784.147283</v>
      </c>
      <c r="C1496" s="10">
        <f t="shared" si="566"/>
        <v>99000</v>
      </c>
      <c r="D1496" s="99">
        <f t="shared" si="567"/>
        <v>4832.2700000000004</v>
      </c>
      <c r="E1496" s="21">
        <f>VLOOKUP(A1495,[1]Plan1!$AY$80:$BA$314,3)</f>
        <v>4843.87</v>
      </c>
      <c r="F1496" s="121">
        <f t="shared" si="568"/>
        <v>42934</v>
      </c>
      <c r="G1496" s="100">
        <f t="shared" si="558"/>
        <v>2.4005281161854075E-3</v>
      </c>
      <c r="H1496" s="20">
        <f t="shared" si="569"/>
        <v>42962</v>
      </c>
      <c r="I1496" s="20">
        <f t="shared" si="559"/>
        <v>42962</v>
      </c>
      <c r="J1496" s="1">
        <f t="shared" si="556"/>
        <v>21</v>
      </c>
      <c r="K1496" s="1">
        <f t="shared" si="555"/>
        <v>17</v>
      </c>
      <c r="L1496" s="10">
        <f t="shared" si="560"/>
        <v>1.0019428399999999</v>
      </c>
      <c r="M1496" s="22">
        <f t="shared" si="554"/>
        <v>0.99769996000000005</v>
      </c>
      <c r="N1496" s="22">
        <f t="shared" si="570"/>
        <v>1.300423281579848</v>
      </c>
      <c r="O1496" s="10">
        <f t="shared" si="571"/>
        <v>1.30294979</v>
      </c>
      <c r="P1496" s="10">
        <f t="shared" si="561"/>
        <v>128992.02920999999</v>
      </c>
      <c r="Q1496" s="101">
        <f t="shared" si="562"/>
        <v>0</v>
      </c>
      <c r="R1496" s="102">
        <f t="shared" si="563"/>
        <v>0</v>
      </c>
      <c r="S1496" s="10">
        <f t="shared" si="564"/>
        <v>0</v>
      </c>
      <c r="T1496" s="17">
        <f t="shared" si="572"/>
        <v>7.9699999999999993E-2</v>
      </c>
      <c r="U1496" s="101">
        <f t="shared" si="551"/>
        <v>342</v>
      </c>
      <c r="V1496" s="101">
        <v>252</v>
      </c>
      <c r="W1496" s="22">
        <f t="shared" si="552"/>
        <v>1.1224270846036508</v>
      </c>
      <c r="X1496" s="18">
        <f t="shared" si="553"/>
        <v>15792.118073</v>
      </c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4"/>
      <c r="AJ1496" s="1"/>
      <c r="AK1496" s="20"/>
      <c r="AL1496" s="5"/>
      <c r="AM1496" s="1"/>
      <c r="AN1496" s="1"/>
      <c r="AO1496" s="1"/>
      <c r="AP1496" s="17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x14ac:dyDescent="0.2">
      <c r="A1497" s="114">
        <f t="shared" si="565"/>
        <v>42957</v>
      </c>
      <c r="B1497" s="98">
        <f t="shared" si="557"/>
        <v>144844.74800700002</v>
      </c>
      <c r="C1497" s="10">
        <f t="shared" si="566"/>
        <v>99000</v>
      </c>
      <c r="D1497" s="99">
        <f t="shared" si="567"/>
        <v>4832.2700000000004</v>
      </c>
      <c r="E1497" s="21">
        <f>VLOOKUP(A1496,[1]Plan1!$AY$80:$BA$314,3)</f>
        <v>4843.87</v>
      </c>
      <c r="F1497" s="121">
        <f t="shared" si="568"/>
        <v>42934</v>
      </c>
      <c r="G1497" s="100">
        <f t="shared" si="558"/>
        <v>2.4005281161854075E-3</v>
      </c>
      <c r="H1497" s="20">
        <f t="shared" si="569"/>
        <v>42962</v>
      </c>
      <c r="I1497" s="20">
        <f t="shared" si="559"/>
        <v>42962</v>
      </c>
      <c r="J1497" s="1">
        <f t="shared" si="556"/>
        <v>21</v>
      </c>
      <c r="K1497" s="1">
        <f t="shared" si="555"/>
        <v>18</v>
      </c>
      <c r="L1497" s="10">
        <f t="shared" si="560"/>
        <v>1.0020572400000001</v>
      </c>
      <c r="M1497" s="22">
        <f t="shared" si="554"/>
        <v>0.99769996000000005</v>
      </c>
      <c r="N1497" s="22">
        <f t="shared" si="570"/>
        <v>1.300423281579848</v>
      </c>
      <c r="O1497" s="10">
        <f t="shared" si="571"/>
        <v>1.30309856</v>
      </c>
      <c r="P1497" s="10">
        <f t="shared" si="561"/>
        <v>129006.75744</v>
      </c>
      <c r="Q1497" s="101">
        <f t="shared" si="562"/>
        <v>0</v>
      </c>
      <c r="R1497" s="102">
        <f t="shared" si="563"/>
        <v>0</v>
      </c>
      <c r="S1497" s="10">
        <f t="shared" si="564"/>
        <v>0</v>
      </c>
      <c r="T1497" s="17">
        <f t="shared" si="572"/>
        <v>7.9699999999999993E-2</v>
      </c>
      <c r="U1497" s="101">
        <f t="shared" si="551"/>
        <v>343</v>
      </c>
      <c r="V1497" s="101">
        <v>252</v>
      </c>
      <c r="W1497" s="22">
        <f t="shared" si="552"/>
        <v>1.1227686896535647</v>
      </c>
      <c r="X1497" s="18">
        <f t="shared" si="553"/>
        <v>15837.990567000001</v>
      </c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4"/>
      <c r="AJ1497" s="1"/>
      <c r="AK1497" s="20"/>
      <c r="AL1497" s="5"/>
      <c r="AM1497" s="1"/>
      <c r="AN1497" s="1"/>
      <c r="AO1497" s="1"/>
      <c r="AP1497" s="17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x14ac:dyDescent="0.2">
      <c r="A1498" s="114">
        <f t="shared" si="565"/>
        <v>42958</v>
      </c>
      <c r="B1498" s="98">
        <f t="shared" si="557"/>
        <v>144905.37334699999</v>
      </c>
      <c r="C1498" s="10">
        <f t="shared" si="566"/>
        <v>99000</v>
      </c>
      <c r="D1498" s="99">
        <f t="shared" si="567"/>
        <v>4832.2700000000004</v>
      </c>
      <c r="E1498" s="21">
        <f>VLOOKUP(A1497,[1]Plan1!$AY$80:$BA$314,3)</f>
        <v>4843.87</v>
      </c>
      <c r="F1498" s="121">
        <f t="shared" si="568"/>
        <v>42934</v>
      </c>
      <c r="G1498" s="100">
        <f t="shared" si="558"/>
        <v>2.4005281161854075E-3</v>
      </c>
      <c r="H1498" s="20">
        <f t="shared" si="569"/>
        <v>42962</v>
      </c>
      <c r="I1498" s="20">
        <f t="shared" si="559"/>
        <v>42962</v>
      </c>
      <c r="J1498" s="1">
        <f t="shared" si="556"/>
        <v>21</v>
      </c>
      <c r="K1498" s="1">
        <f t="shared" si="555"/>
        <v>19</v>
      </c>
      <c r="L1498" s="10">
        <f t="shared" si="560"/>
        <v>1.00217165</v>
      </c>
      <c r="M1498" s="22">
        <f t="shared" si="554"/>
        <v>0.99769996000000005</v>
      </c>
      <c r="N1498" s="22">
        <f t="shared" si="570"/>
        <v>1.300423281579848</v>
      </c>
      <c r="O1498" s="10">
        <f t="shared" si="571"/>
        <v>1.30324734</v>
      </c>
      <c r="P1498" s="10">
        <f t="shared" si="561"/>
        <v>129021.48666</v>
      </c>
      <c r="Q1498" s="101">
        <f t="shared" si="562"/>
        <v>0</v>
      </c>
      <c r="R1498" s="102">
        <f t="shared" si="563"/>
        <v>0</v>
      </c>
      <c r="S1498" s="10">
        <f t="shared" si="564"/>
        <v>0</v>
      </c>
      <c r="T1498" s="17">
        <f t="shared" si="572"/>
        <v>7.9699999999999993E-2</v>
      </c>
      <c r="U1498" s="101">
        <f t="shared" si="551"/>
        <v>344</v>
      </c>
      <c r="V1498" s="101">
        <v>252</v>
      </c>
      <c r="W1498" s="22">
        <f t="shared" si="552"/>
        <v>1.1231103988868238</v>
      </c>
      <c r="X1498" s="18">
        <f t="shared" si="553"/>
        <v>15883.886687</v>
      </c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4"/>
      <c r="AJ1498" s="1"/>
      <c r="AK1498" s="20"/>
      <c r="AL1498" s="5"/>
      <c r="AM1498" s="1"/>
      <c r="AN1498" s="1"/>
      <c r="AO1498" s="1"/>
      <c r="AP1498" s="17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x14ac:dyDescent="0.2">
      <c r="A1499" s="114">
        <f t="shared" si="565"/>
        <v>42959</v>
      </c>
      <c r="B1499" s="98">
        <f t="shared" si="557"/>
        <v>144966.02540300001</v>
      </c>
      <c r="C1499" s="10">
        <f t="shared" si="566"/>
        <v>99000</v>
      </c>
      <c r="D1499" s="99">
        <f t="shared" si="567"/>
        <v>4832.2700000000004</v>
      </c>
      <c r="E1499" s="21">
        <f>VLOOKUP(A1498,[1]Plan1!$AY$80:$BA$314,3)</f>
        <v>4843.87</v>
      </c>
      <c r="F1499" s="121">
        <f t="shared" si="568"/>
        <v>42934</v>
      </c>
      <c r="G1499" s="100">
        <f t="shared" si="558"/>
        <v>2.4005281161854075E-3</v>
      </c>
      <c r="H1499" s="20">
        <f t="shared" si="569"/>
        <v>42962</v>
      </c>
      <c r="I1499" s="20">
        <f t="shared" si="559"/>
        <v>42962</v>
      </c>
      <c r="J1499" s="1">
        <f t="shared" si="556"/>
        <v>21</v>
      </c>
      <c r="K1499" s="1">
        <f t="shared" si="555"/>
        <v>20</v>
      </c>
      <c r="L1499" s="10">
        <f t="shared" si="560"/>
        <v>1.00228608</v>
      </c>
      <c r="M1499" s="22">
        <f t="shared" si="554"/>
        <v>0.99769996000000005</v>
      </c>
      <c r="N1499" s="22">
        <f t="shared" si="570"/>
        <v>1.300423281579848</v>
      </c>
      <c r="O1499" s="10">
        <f t="shared" si="571"/>
        <v>1.30339615</v>
      </c>
      <c r="P1499" s="10">
        <f t="shared" si="561"/>
        <v>129036.21885</v>
      </c>
      <c r="Q1499" s="101">
        <f t="shared" si="562"/>
        <v>0</v>
      </c>
      <c r="R1499" s="102">
        <f t="shared" si="563"/>
        <v>0</v>
      </c>
      <c r="S1499" s="10">
        <f t="shared" si="564"/>
        <v>0</v>
      </c>
      <c r="T1499" s="17">
        <f t="shared" si="572"/>
        <v>7.9699999999999993E-2</v>
      </c>
      <c r="U1499" s="101">
        <f t="shared" si="551"/>
        <v>345</v>
      </c>
      <c r="V1499" s="101">
        <v>252</v>
      </c>
      <c r="W1499" s="22">
        <f t="shared" si="552"/>
        <v>1.1234522112919387</v>
      </c>
      <c r="X1499" s="18">
        <f t="shared" si="553"/>
        <v>15929.806553</v>
      </c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4"/>
      <c r="AJ1499" s="1"/>
      <c r="AK1499" s="20"/>
      <c r="AL1499" s="5"/>
      <c r="AM1499" s="1"/>
      <c r="AN1499" s="1"/>
      <c r="AO1499" s="1"/>
      <c r="AP1499" s="17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x14ac:dyDescent="0.2">
      <c r="A1500" s="114">
        <f t="shared" si="565"/>
        <v>42960</v>
      </c>
      <c r="B1500" s="98">
        <f t="shared" si="557"/>
        <v>144966.02540300001</v>
      </c>
      <c r="C1500" s="10">
        <f t="shared" si="566"/>
        <v>99000</v>
      </c>
      <c r="D1500" s="99">
        <f t="shared" si="567"/>
        <v>4832.2700000000004</v>
      </c>
      <c r="E1500" s="21">
        <f>VLOOKUP(A1499,[1]Plan1!$AY$80:$BA$314,3)</f>
        <v>4843.87</v>
      </c>
      <c r="F1500" s="121">
        <f t="shared" si="568"/>
        <v>42934</v>
      </c>
      <c r="G1500" s="100">
        <f t="shared" si="558"/>
        <v>2.4005281161854075E-3</v>
      </c>
      <c r="H1500" s="20">
        <f t="shared" si="569"/>
        <v>42962</v>
      </c>
      <c r="I1500" s="20">
        <f t="shared" si="559"/>
        <v>42962</v>
      </c>
      <c r="J1500" s="1">
        <f t="shared" si="556"/>
        <v>21</v>
      </c>
      <c r="K1500" s="1">
        <f t="shared" si="555"/>
        <v>20</v>
      </c>
      <c r="L1500" s="10">
        <f t="shared" si="560"/>
        <v>1.00228608</v>
      </c>
      <c r="M1500" s="22">
        <f t="shared" si="554"/>
        <v>0.99769996000000005</v>
      </c>
      <c r="N1500" s="22">
        <f t="shared" si="570"/>
        <v>1.300423281579848</v>
      </c>
      <c r="O1500" s="10">
        <f t="shared" si="571"/>
        <v>1.30339615</v>
      </c>
      <c r="P1500" s="10">
        <f t="shared" si="561"/>
        <v>129036.21885</v>
      </c>
      <c r="Q1500" s="101">
        <f t="shared" si="562"/>
        <v>0</v>
      </c>
      <c r="R1500" s="102">
        <f t="shared" si="563"/>
        <v>0</v>
      </c>
      <c r="S1500" s="10">
        <f t="shared" si="564"/>
        <v>0</v>
      </c>
      <c r="T1500" s="17">
        <f t="shared" si="572"/>
        <v>7.9699999999999993E-2</v>
      </c>
      <c r="U1500" s="101">
        <f t="shared" si="551"/>
        <v>345</v>
      </c>
      <c r="V1500" s="101">
        <v>252</v>
      </c>
      <c r="W1500" s="22">
        <f t="shared" si="552"/>
        <v>1.1234522112919387</v>
      </c>
      <c r="X1500" s="18">
        <f t="shared" si="553"/>
        <v>15929.806553</v>
      </c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4"/>
      <c r="AJ1500" s="1"/>
      <c r="AK1500" s="20"/>
      <c r="AL1500" s="5"/>
      <c r="AM1500" s="1"/>
      <c r="AN1500" s="1"/>
      <c r="AO1500" s="1"/>
      <c r="AP1500" s="17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x14ac:dyDescent="0.2">
      <c r="A1501" s="114">
        <f t="shared" si="565"/>
        <v>42961</v>
      </c>
      <c r="B1501" s="98">
        <f t="shared" si="557"/>
        <v>144966.02540300001</v>
      </c>
      <c r="C1501" s="10">
        <f t="shared" si="566"/>
        <v>99000</v>
      </c>
      <c r="D1501" s="99">
        <f t="shared" si="567"/>
        <v>4832.2700000000004</v>
      </c>
      <c r="E1501" s="21">
        <f>VLOOKUP(A1500,[1]Plan1!$AY$80:$BA$314,3)</f>
        <v>4843.87</v>
      </c>
      <c r="F1501" s="121">
        <f t="shared" si="568"/>
        <v>42934</v>
      </c>
      <c r="G1501" s="100">
        <f t="shared" si="558"/>
        <v>2.4005281161854075E-3</v>
      </c>
      <c r="H1501" s="20">
        <f t="shared" si="569"/>
        <v>42962</v>
      </c>
      <c r="I1501" s="20">
        <f t="shared" si="559"/>
        <v>42962</v>
      </c>
      <c r="J1501" s="1">
        <f t="shared" si="556"/>
        <v>21</v>
      </c>
      <c r="K1501" s="1">
        <f t="shared" si="555"/>
        <v>20</v>
      </c>
      <c r="L1501" s="10">
        <f t="shared" si="560"/>
        <v>1.00228608</v>
      </c>
      <c r="M1501" s="22">
        <f t="shared" si="554"/>
        <v>0.99769996000000005</v>
      </c>
      <c r="N1501" s="22">
        <f t="shared" si="570"/>
        <v>1.300423281579848</v>
      </c>
      <c r="O1501" s="10">
        <f t="shared" si="571"/>
        <v>1.30339615</v>
      </c>
      <c r="P1501" s="10">
        <f t="shared" si="561"/>
        <v>129036.21885</v>
      </c>
      <c r="Q1501" s="101">
        <f t="shared" si="562"/>
        <v>0</v>
      </c>
      <c r="R1501" s="102">
        <f t="shared" si="563"/>
        <v>0</v>
      </c>
      <c r="S1501" s="10">
        <f t="shared" si="564"/>
        <v>0</v>
      </c>
      <c r="T1501" s="17">
        <f t="shared" si="572"/>
        <v>7.9699999999999993E-2</v>
      </c>
      <c r="U1501" s="101">
        <f t="shared" si="551"/>
        <v>345</v>
      </c>
      <c r="V1501" s="101">
        <v>252</v>
      </c>
      <c r="W1501" s="22">
        <f t="shared" si="552"/>
        <v>1.1234522112919387</v>
      </c>
      <c r="X1501" s="18">
        <f t="shared" si="553"/>
        <v>15929.806553</v>
      </c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4"/>
      <c r="AJ1501" s="1"/>
      <c r="AK1501" s="20"/>
      <c r="AL1501" s="5"/>
      <c r="AM1501" s="1"/>
      <c r="AN1501" s="1"/>
      <c r="AO1501" s="1"/>
      <c r="AP1501" s="17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x14ac:dyDescent="0.2">
      <c r="A1502" s="114">
        <f t="shared" si="565"/>
        <v>42962</v>
      </c>
      <c r="B1502" s="98">
        <f t="shared" si="557"/>
        <v>145026.70208799999</v>
      </c>
      <c r="C1502" s="10">
        <f t="shared" si="566"/>
        <v>99000</v>
      </c>
      <c r="D1502" s="99">
        <f t="shared" si="567"/>
        <v>4832.2700000000004</v>
      </c>
      <c r="E1502" s="21">
        <f>VLOOKUP(A1501,[1]Plan1!$AY$80:$BA$314,3)</f>
        <v>4843.87</v>
      </c>
      <c r="F1502" s="121">
        <f t="shared" si="568"/>
        <v>42934</v>
      </c>
      <c r="G1502" s="100">
        <f t="shared" si="558"/>
        <v>2.4005281161854075E-3</v>
      </c>
      <c r="H1502" s="20">
        <f t="shared" si="569"/>
        <v>42993</v>
      </c>
      <c r="I1502" s="20">
        <f t="shared" si="559"/>
        <v>42962</v>
      </c>
      <c r="J1502" s="1">
        <f t="shared" si="556"/>
        <v>21</v>
      </c>
      <c r="K1502" s="1">
        <f t="shared" si="555"/>
        <v>21</v>
      </c>
      <c r="L1502" s="10">
        <f t="shared" si="560"/>
        <v>1.0024005199999999</v>
      </c>
      <c r="M1502" s="22">
        <f t="shared" si="554"/>
        <v>0.99769996000000005</v>
      </c>
      <c r="N1502" s="22">
        <f t="shared" si="570"/>
        <v>1.300423281579848</v>
      </c>
      <c r="O1502" s="10">
        <f t="shared" si="571"/>
        <v>1.3035449699999999</v>
      </c>
      <c r="P1502" s="10">
        <f t="shared" si="561"/>
        <v>129050.95203</v>
      </c>
      <c r="Q1502" s="101">
        <f t="shared" si="562"/>
        <v>0</v>
      </c>
      <c r="R1502" s="102">
        <f t="shared" si="563"/>
        <v>0</v>
      </c>
      <c r="S1502" s="10">
        <f t="shared" si="564"/>
        <v>0</v>
      </c>
      <c r="T1502" s="17">
        <f t="shared" si="572"/>
        <v>7.9699999999999993E-2</v>
      </c>
      <c r="U1502" s="101">
        <f t="shared" si="551"/>
        <v>346</v>
      </c>
      <c r="V1502" s="101">
        <v>252</v>
      </c>
      <c r="W1502" s="22">
        <f t="shared" si="552"/>
        <v>1.1237941278803987</v>
      </c>
      <c r="X1502" s="18">
        <f t="shared" si="553"/>
        <v>15975.750058</v>
      </c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4"/>
      <c r="AJ1502" s="1"/>
      <c r="AK1502" s="20"/>
      <c r="AL1502" s="5"/>
      <c r="AM1502" s="1"/>
      <c r="AN1502" s="1"/>
      <c r="AO1502" s="1"/>
      <c r="AP1502" s="17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x14ac:dyDescent="0.2">
      <c r="A1503" s="114">
        <f t="shared" si="565"/>
        <v>42963</v>
      </c>
      <c r="B1503" s="98">
        <f t="shared" si="557"/>
        <v>145083.35260099999</v>
      </c>
      <c r="C1503" s="10">
        <f t="shared" si="566"/>
        <v>99000</v>
      </c>
      <c r="D1503" s="99">
        <f t="shared" si="567"/>
        <v>4843.87</v>
      </c>
      <c r="E1503" s="21">
        <f>VLOOKUP(A1502,[1]Plan1!$AY$80:$BA$314,3)</f>
        <v>4853.07</v>
      </c>
      <c r="F1503" s="121">
        <f t="shared" si="568"/>
        <v>42963</v>
      </c>
      <c r="G1503" s="100">
        <f t="shared" si="558"/>
        <v>1.8993077848910023E-3</v>
      </c>
      <c r="H1503" s="20">
        <f t="shared" si="569"/>
        <v>42993</v>
      </c>
      <c r="I1503" s="20">
        <f t="shared" si="559"/>
        <v>42993</v>
      </c>
      <c r="J1503" s="1">
        <f t="shared" si="556"/>
        <v>22</v>
      </c>
      <c r="K1503" s="1">
        <f t="shared" si="555"/>
        <v>1</v>
      </c>
      <c r="L1503" s="10">
        <f t="shared" si="560"/>
        <v>1.0000862500000001</v>
      </c>
      <c r="M1503" s="22">
        <f t="shared" si="554"/>
        <v>1.0024005199999999</v>
      </c>
      <c r="N1503" s="22">
        <f t="shared" si="570"/>
        <v>1.3035449736757458</v>
      </c>
      <c r="O1503" s="10">
        <f t="shared" si="571"/>
        <v>1.3036574000000001</v>
      </c>
      <c r="P1503" s="10">
        <f t="shared" si="561"/>
        <v>129062.08259999999</v>
      </c>
      <c r="Q1503" s="101">
        <f t="shared" si="562"/>
        <v>0</v>
      </c>
      <c r="R1503" s="102">
        <f t="shared" si="563"/>
        <v>0</v>
      </c>
      <c r="S1503" s="10">
        <f t="shared" si="564"/>
        <v>0</v>
      </c>
      <c r="T1503" s="17">
        <f t="shared" si="572"/>
        <v>7.9699999999999993E-2</v>
      </c>
      <c r="U1503" s="101">
        <f t="shared" si="551"/>
        <v>347</v>
      </c>
      <c r="V1503" s="101">
        <v>252</v>
      </c>
      <c r="W1503" s="22">
        <f t="shared" si="552"/>
        <v>1.1241361496636921</v>
      </c>
      <c r="X1503" s="18">
        <f t="shared" si="553"/>
        <v>16021.270001000001</v>
      </c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4"/>
      <c r="AJ1503" s="1"/>
      <c r="AK1503" s="20"/>
      <c r="AL1503" s="5"/>
      <c r="AM1503" s="1"/>
      <c r="AN1503" s="1"/>
      <c r="AO1503" s="1"/>
      <c r="AP1503" s="17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x14ac:dyDescent="0.2">
      <c r="A1504" s="114">
        <f t="shared" si="565"/>
        <v>42964</v>
      </c>
      <c r="B1504" s="98">
        <f t="shared" si="557"/>
        <v>145140.025158</v>
      </c>
      <c r="C1504" s="10">
        <f t="shared" si="566"/>
        <v>99000</v>
      </c>
      <c r="D1504" s="99">
        <f t="shared" si="567"/>
        <v>4843.87</v>
      </c>
      <c r="E1504" s="21">
        <f>VLOOKUP(A1503,[1]Plan1!$AY$80:$BA$314,3)</f>
        <v>4853.07</v>
      </c>
      <c r="F1504" s="121">
        <f t="shared" si="568"/>
        <v>42963</v>
      </c>
      <c r="G1504" s="100">
        <f t="shared" si="558"/>
        <v>1.8993077848910023E-3</v>
      </c>
      <c r="H1504" s="20">
        <f t="shared" si="569"/>
        <v>42993</v>
      </c>
      <c r="I1504" s="20">
        <f t="shared" si="559"/>
        <v>42993</v>
      </c>
      <c r="J1504" s="1">
        <f t="shared" si="556"/>
        <v>22</v>
      </c>
      <c r="K1504" s="1">
        <f t="shared" si="555"/>
        <v>2</v>
      </c>
      <c r="L1504" s="10">
        <f t="shared" si="560"/>
        <v>1.0001725100000001</v>
      </c>
      <c r="M1504" s="22">
        <f t="shared" si="554"/>
        <v>1.0024005199999999</v>
      </c>
      <c r="N1504" s="22">
        <f t="shared" si="570"/>
        <v>1.3035449736757458</v>
      </c>
      <c r="O1504" s="10">
        <f t="shared" si="571"/>
        <v>1.30376984</v>
      </c>
      <c r="P1504" s="10">
        <f t="shared" si="561"/>
        <v>129073.21416</v>
      </c>
      <c r="Q1504" s="101">
        <f t="shared" si="562"/>
        <v>0</v>
      </c>
      <c r="R1504" s="102">
        <f t="shared" si="563"/>
        <v>0</v>
      </c>
      <c r="S1504" s="10">
        <f t="shared" si="564"/>
        <v>0</v>
      </c>
      <c r="T1504" s="17">
        <f t="shared" si="572"/>
        <v>7.9699999999999993E-2</v>
      </c>
      <c r="U1504" s="101">
        <f t="shared" si="551"/>
        <v>348</v>
      </c>
      <c r="V1504" s="101">
        <v>252</v>
      </c>
      <c r="W1504" s="22">
        <f t="shared" si="552"/>
        <v>1.1244782746188418</v>
      </c>
      <c r="X1504" s="18">
        <f t="shared" si="553"/>
        <v>16066.810998000001</v>
      </c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4"/>
      <c r="AJ1504" s="1"/>
      <c r="AK1504" s="20"/>
      <c r="AL1504" s="5"/>
      <c r="AM1504" s="1"/>
      <c r="AN1504" s="1"/>
      <c r="AO1504" s="1"/>
      <c r="AP1504" s="17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205" x14ac:dyDescent="0.2">
      <c r="A1505" s="114">
        <f t="shared" si="565"/>
        <v>42965</v>
      </c>
      <c r="B1505" s="98">
        <f t="shared" si="557"/>
        <v>145196.72100699999</v>
      </c>
      <c r="C1505" s="10">
        <f t="shared" si="566"/>
        <v>99000</v>
      </c>
      <c r="D1505" s="99">
        <f t="shared" si="567"/>
        <v>4843.87</v>
      </c>
      <c r="E1505" s="21">
        <f>VLOOKUP(A1504,[1]Plan1!$AY$80:$BA$314,3)</f>
        <v>4853.07</v>
      </c>
      <c r="F1505" s="121">
        <f t="shared" si="568"/>
        <v>42963</v>
      </c>
      <c r="G1505" s="100">
        <f t="shared" si="558"/>
        <v>1.8993077848910023E-3</v>
      </c>
      <c r="H1505" s="20">
        <f t="shared" si="569"/>
        <v>42993</v>
      </c>
      <c r="I1505" s="20">
        <f t="shared" si="559"/>
        <v>42993</v>
      </c>
      <c r="J1505" s="1">
        <f t="shared" si="556"/>
        <v>22</v>
      </c>
      <c r="K1505" s="1">
        <f t="shared" si="555"/>
        <v>3</v>
      </c>
      <c r="L1505" s="10">
        <f t="shared" si="560"/>
        <v>1.00025878</v>
      </c>
      <c r="M1505" s="22">
        <f t="shared" si="554"/>
        <v>1.0024005199999999</v>
      </c>
      <c r="N1505" s="22">
        <f t="shared" si="570"/>
        <v>1.3035449736757458</v>
      </c>
      <c r="O1505" s="10">
        <f t="shared" si="571"/>
        <v>1.3038822999999999</v>
      </c>
      <c r="P1505" s="10">
        <f t="shared" si="561"/>
        <v>129084.3477</v>
      </c>
      <c r="Q1505" s="101">
        <f t="shared" si="562"/>
        <v>0</v>
      </c>
      <c r="R1505" s="102">
        <f t="shared" si="563"/>
        <v>0</v>
      </c>
      <c r="S1505" s="10">
        <f t="shared" si="564"/>
        <v>0</v>
      </c>
      <c r="T1505" s="17">
        <f t="shared" si="572"/>
        <v>7.9699999999999993E-2</v>
      </c>
      <c r="U1505" s="101">
        <f t="shared" si="551"/>
        <v>349</v>
      </c>
      <c r="V1505" s="101">
        <v>252</v>
      </c>
      <c r="W1505" s="22">
        <f t="shared" si="552"/>
        <v>1.1248205037573362</v>
      </c>
      <c r="X1505" s="18">
        <f t="shared" si="553"/>
        <v>16112.373307</v>
      </c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4"/>
      <c r="AJ1505" s="1"/>
      <c r="AK1505" s="20"/>
      <c r="AL1505" s="5"/>
      <c r="AM1505" s="1"/>
      <c r="AN1505" s="1"/>
      <c r="AO1505" s="1"/>
      <c r="AP1505" s="17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205" x14ac:dyDescent="0.2">
      <c r="A1506" s="114">
        <f t="shared" si="565"/>
        <v>42966</v>
      </c>
      <c r="B1506" s="98">
        <f t="shared" si="557"/>
        <v>145253.43904</v>
      </c>
      <c r="C1506" s="10">
        <f t="shared" si="566"/>
        <v>99000</v>
      </c>
      <c r="D1506" s="99">
        <f t="shared" si="567"/>
        <v>4843.87</v>
      </c>
      <c r="E1506" s="21">
        <f>VLOOKUP(A1505,[1]Plan1!$AY$80:$BA$314,3)</f>
        <v>4853.07</v>
      </c>
      <c r="F1506" s="121">
        <f t="shared" si="568"/>
        <v>42963</v>
      </c>
      <c r="G1506" s="100">
        <f t="shared" si="558"/>
        <v>1.8993077848910023E-3</v>
      </c>
      <c r="H1506" s="20">
        <f t="shared" si="569"/>
        <v>42993</v>
      </c>
      <c r="I1506" s="20">
        <f t="shared" si="559"/>
        <v>42993</v>
      </c>
      <c r="J1506" s="1">
        <f t="shared" si="556"/>
        <v>22</v>
      </c>
      <c r="K1506" s="1">
        <f t="shared" si="555"/>
        <v>4</v>
      </c>
      <c r="L1506" s="10">
        <f t="shared" si="560"/>
        <v>1.0003450599999999</v>
      </c>
      <c r="M1506" s="22">
        <f t="shared" si="554"/>
        <v>1.0024005199999999</v>
      </c>
      <c r="N1506" s="22">
        <f t="shared" si="570"/>
        <v>1.3035449736757458</v>
      </c>
      <c r="O1506" s="10">
        <f t="shared" si="571"/>
        <v>1.3039947700000001</v>
      </c>
      <c r="P1506" s="10">
        <f t="shared" si="561"/>
        <v>129095.48222999999</v>
      </c>
      <c r="Q1506" s="101">
        <f t="shared" si="562"/>
        <v>0</v>
      </c>
      <c r="R1506" s="102">
        <f t="shared" si="563"/>
        <v>0</v>
      </c>
      <c r="S1506" s="10">
        <f t="shared" si="564"/>
        <v>0</v>
      </c>
      <c r="T1506" s="17">
        <f t="shared" si="572"/>
        <v>7.9699999999999993E-2</v>
      </c>
      <c r="U1506" s="101">
        <f t="shared" si="551"/>
        <v>350</v>
      </c>
      <c r="V1506" s="101">
        <v>252</v>
      </c>
      <c r="W1506" s="22">
        <f t="shared" si="552"/>
        <v>1.1251628370791755</v>
      </c>
      <c r="X1506" s="18">
        <f t="shared" si="553"/>
        <v>16157.95681</v>
      </c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4"/>
      <c r="AJ1506" s="1"/>
      <c r="AK1506" s="20"/>
      <c r="AL1506" s="5"/>
      <c r="AM1506" s="1"/>
      <c r="AN1506" s="1"/>
      <c r="AO1506" s="1"/>
      <c r="AP1506" s="17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205" x14ac:dyDescent="0.2">
      <c r="A1507" s="114">
        <f t="shared" si="565"/>
        <v>42967</v>
      </c>
      <c r="B1507" s="98">
        <f t="shared" si="557"/>
        <v>145253.43904</v>
      </c>
      <c r="C1507" s="10">
        <f t="shared" si="566"/>
        <v>99000</v>
      </c>
      <c r="D1507" s="99">
        <f t="shared" si="567"/>
        <v>4843.87</v>
      </c>
      <c r="E1507" s="21">
        <f>VLOOKUP(A1506,[1]Plan1!$AY$80:$BA$314,3)</f>
        <v>4853.07</v>
      </c>
      <c r="F1507" s="121">
        <f t="shared" si="568"/>
        <v>42963</v>
      </c>
      <c r="G1507" s="100">
        <f t="shared" si="558"/>
        <v>1.8993077848910023E-3</v>
      </c>
      <c r="H1507" s="20">
        <f t="shared" si="569"/>
        <v>42993</v>
      </c>
      <c r="I1507" s="20">
        <f t="shared" si="559"/>
        <v>42993</v>
      </c>
      <c r="J1507" s="1">
        <f t="shared" si="556"/>
        <v>22</v>
      </c>
      <c r="K1507" s="1">
        <f t="shared" si="555"/>
        <v>4</v>
      </c>
      <c r="L1507" s="10">
        <f t="shared" si="560"/>
        <v>1.0003450599999999</v>
      </c>
      <c r="M1507" s="22">
        <f t="shared" si="554"/>
        <v>1.0024005199999999</v>
      </c>
      <c r="N1507" s="22">
        <f t="shared" si="570"/>
        <v>1.3035449736757458</v>
      </c>
      <c r="O1507" s="10">
        <f t="shared" si="571"/>
        <v>1.3039947700000001</v>
      </c>
      <c r="P1507" s="10">
        <f t="shared" si="561"/>
        <v>129095.48222999999</v>
      </c>
      <c r="Q1507" s="101">
        <f t="shared" si="562"/>
        <v>0</v>
      </c>
      <c r="R1507" s="102">
        <f t="shared" si="563"/>
        <v>0</v>
      </c>
      <c r="S1507" s="10">
        <f t="shared" si="564"/>
        <v>0</v>
      </c>
      <c r="T1507" s="17">
        <f t="shared" si="572"/>
        <v>7.9699999999999993E-2</v>
      </c>
      <c r="U1507" s="101">
        <f t="shared" si="551"/>
        <v>350</v>
      </c>
      <c r="V1507" s="101">
        <v>252</v>
      </c>
      <c r="W1507" s="22">
        <f t="shared" si="552"/>
        <v>1.1251628370791755</v>
      </c>
      <c r="X1507" s="18">
        <f t="shared" si="553"/>
        <v>16157.95681</v>
      </c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4"/>
      <c r="AJ1507" s="1"/>
      <c r="AK1507" s="20"/>
      <c r="AL1507" s="5"/>
      <c r="AM1507" s="1"/>
      <c r="AN1507" s="1"/>
      <c r="AO1507" s="1"/>
      <c r="AP1507" s="17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205" x14ac:dyDescent="0.2">
      <c r="A1508" s="114">
        <f t="shared" si="565"/>
        <v>42968</v>
      </c>
      <c r="B1508" s="98">
        <f t="shared" si="557"/>
        <v>145253.43904</v>
      </c>
      <c r="C1508" s="10">
        <f t="shared" si="566"/>
        <v>99000</v>
      </c>
      <c r="D1508" s="99">
        <f t="shared" si="567"/>
        <v>4843.87</v>
      </c>
      <c r="E1508" s="21">
        <f>VLOOKUP(A1507,[1]Plan1!$AY$80:$BA$314,3)</f>
        <v>4853.07</v>
      </c>
      <c r="F1508" s="121">
        <f t="shared" si="568"/>
        <v>42963</v>
      </c>
      <c r="G1508" s="100">
        <f t="shared" si="558"/>
        <v>1.8993077848910023E-3</v>
      </c>
      <c r="H1508" s="20">
        <f t="shared" si="569"/>
        <v>42993</v>
      </c>
      <c r="I1508" s="20">
        <f t="shared" si="559"/>
        <v>42993</v>
      </c>
      <c r="J1508" s="1">
        <f t="shared" si="556"/>
        <v>22</v>
      </c>
      <c r="K1508" s="1">
        <f t="shared" si="555"/>
        <v>4</v>
      </c>
      <c r="L1508" s="10">
        <f t="shared" si="560"/>
        <v>1.0003450599999999</v>
      </c>
      <c r="M1508" s="22">
        <f t="shared" si="554"/>
        <v>1.0024005199999999</v>
      </c>
      <c r="N1508" s="22">
        <f t="shared" si="570"/>
        <v>1.3035449736757458</v>
      </c>
      <c r="O1508" s="10">
        <f t="shared" si="571"/>
        <v>1.3039947700000001</v>
      </c>
      <c r="P1508" s="10">
        <f t="shared" si="561"/>
        <v>129095.48222999999</v>
      </c>
      <c r="Q1508" s="101">
        <f t="shared" si="562"/>
        <v>0</v>
      </c>
      <c r="R1508" s="102">
        <f t="shared" si="563"/>
        <v>0</v>
      </c>
      <c r="S1508" s="10">
        <f t="shared" si="564"/>
        <v>0</v>
      </c>
      <c r="T1508" s="17">
        <f t="shared" si="572"/>
        <v>7.9699999999999993E-2</v>
      </c>
      <c r="U1508" s="101">
        <f t="shared" si="551"/>
        <v>350</v>
      </c>
      <c r="V1508" s="101">
        <v>252</v>
      </c>
      <c r="W1508" s="22">
        <f t="shared" si="552"/>
        <v>1.1251628370791755</v>
      </c>
      <c r="X1508" s="18">
        <f t="shared" si="553"/>
        <v>16157.95681</v>
      </c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4"/>
      <c r="AJ1508" s="1"/>
      <c r="AK1508" s="20"/>
      <c r="AL1508" s="5"/>
      <c r="AM1508" s="1"/>
      <c r="AN1508" s="1"/>
      <c r="AO1508" s="1"/>
      <c r="AP1508" s="17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205" x14ac:dyDescent="0.2">
      <c r="A1509" s="114">
        <f t="shared" si="565"/>
        <v>42969</v>
      </c>
      <c r="B1509" s="98">
        <f t="shared" si="557"/>
        <v>145310.178147</v>
      </c>
      <c r="C1509" s="10">
        <f t="shared" si="566"/>
        <v>99000</v>
      </c>
      <c r="D1509" s="99">
        <f t="shared" si="567"/>
        <v>4843.87</v>
      </c>
      <c r="E1509" s="21">
        <f>VLOOKUP(A1508,[1]Plan1!$AY$80:$BA$314,3)</f>
        <v>4853.07</v>
      </c>
      <c r="F1509" s="121">
        <f t="shared" si="568"/>
        <v>42963</v>
      </c>
      <c r="G1509" s="100">
        <f t="shared" si="558"/>
        <v>1.8993077848910023E-3</v>
      </c>
      <c r="H1509" s="20">
        <f t="shared" si="569"/>
        <v>42993</v>
      </c>
      <c r="I1509" s="20">
        <f t="shared" si="559"/>
        <v>42993</v>
      </c>
      <c r="J1509" s="1">
        <f t="shared" si="556"/>
        <v>22</v>
      </c>
      <c r="K1509" s="1">
        <f t="shared" si="555"/>
        <v>5</v>
      </c>
      <c r="L1509" s="10">
        <f t="shared" si="560"/>
        <v>1.00043134</v>
      </c>
      <c r="M1509" s="22">
        <f t="shared" si="554"/>
        <v>1.0024005199999999</v>
      </c>
      <c r="N1509" s="22">
        <f t="shared" si="570"/>
        <v>1.3035449736757458</v>
      </c>
      <c r="O1509" s="10">
        <f t="shared" si="571"/>
        <v>1.30410724</v>
      </c>
      <c r="P1509" s="10">
        <f t="shared" si="561"/>
        <v>129106.61676</v>
      </c>
      <c r="Q1509" s="101">
        <f t="shared" si="562"/>
        <v>0</v>
      </c>
      <c r="R1509" s="102">
        <f t="shared" si="563"/>
        <v>0</v>
      </c>
      <c r="S1509" s="10">
        <f t="shared" si="564"/>
        <v>0</v>
      </c>
      <c r="T1509" s="17">
        <f t="shared" si="572"/>
        <v>7.9699999999999993E-2</v>
      </c>
      <c r="U1509" s="101">
        <f t="shared" ref="U1509:U1572" si="573">IF(Q1508&gt;0,1,IF(K1509=K1508,U1508,U1508+1))</f>
        <v>351</v>
      </c>
      <c r="V1509" s="101">
        <v>252</v>
      </c>
      <c r="W1509" s="22">
        <f t="shared" si="552"/>
        <v>1.1255052745843597</v>
      </c>
      <c r="X1509" s="18">
        <f t="shared" si="553"/>
        <v>16203.561387</v>
      </c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4"/>
      <c r="AJ1509" s="1"/>
      <c r="AK1509" s="20"/>
      <c r="AL1509" s="5"/>
      <c r="AM1509" s="1"/>
      <c r="AN1509" s="1"/>
      <c r="AO1509" s="1"/>
      <c r="AP1509" s="17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205" x14ac:dyDescent="0.2">
      <c r="A1510" s="114">
        <f t="shared" si="565"/>
        <v>42970</v>
      </c>
      <c r="B1510" s="98">
        <f t="shared" si="557"/>
        <v>145366.939446</v>
      </c>
      <c r="C1510" s="10">
        <f t="shared" si="566"/>
        <v>99000</v>
      </c>
      <c r="D1510" s="99">
        <f t="shared" si="567"/>
        <v>4843.87</v>
      </c>
      <c r="E1510" s="21">
        <f>VLOOKUP(A1509,[1]Plan1!$AY$80:$BA$314,3)</f>
        <v>4853.07</v>
      </c>
      <c r="F1510" s="121">
        <f t="shared" si="568"/>
        <v>42963</v>
      </c>
      <c r="G1510" s="100">
        <f t="shared" si="558"/>
        <v>1.8993077848910023E-3</v>
      </c>
      <c r="H1510" s="20">
        <f t="shared" si="569"/>
        <v>42993</v>
      </c>
      <c r="I1510" s="20">
        <f t="shared" si="559"/>
        <v>42993</v>
      </c>
      <c r="J1510" s="1">
        <f t="shared" si="556"/>
        <v>22</v>
      </c>
      <c r="K1510" s="1">
        <f t="shared" si="555"/>
        <v>6</v>
      </c>
      <c r="L1510" s="10">
        <f t="shared" si="560"/>
        <v>1.00051763</v>
      </c>
      <c r="M1510" s="22">
        <f t="shared" si="554"/>
        <v>1.0024005199999999</v>
      </c>
      <c r="N1510" s="22">
        <f t="shared" si="570"/>
        <v>1.3035449736757458</v>
      </c>
      <c r="O1510" s="10">
        <f t="shared" si="571"/>
        <v>1.3042197200000001</v>
      </c>
      <c r="P1510" s="10">
        <f t="shared" si="561"/>
        <v>129117.75228</v>
      </c>
      <c r="Q1510" s="101">
        <f t="shared" si="562"/>
        <v>0</v>
      </c>
      <c r="R1510" s="102">
        <f t="shared" si="563"/>
        <v>0</v>
      </c>
      <c r="S1510" s="10">
        <f t="shared" si="564"/>
        <v>0</v>
      </c>
      <c r="T1510" s="17">
        <f t="shared" si="572"/>
        <v>7.9699999999999993E-2</v>
      </c>
      <c r="U1510" s="101">
        <f t="shared" si="573"/>
        <v>352</v>
      </c>
      <c r="V1510" s="101">
        <v>252</v>
      </c>
      <c r="W1510" s="22">
        <f t="shared" si="552"/>
        <v>1.1258478162728889</v>
      </c>
      <c r="X1510" s="18">
        <f t="shared" si="553"/>
        <v>16249.187166</v>
      </c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4"/>
      <c r="AJ1510" s="1"/>
      <c r="AK1510" s="20"/>
      <c r="AL1510" s="5"/>
      <c r="AM1510" s="1"/>
      <c r="AN1510" s="1"/>
      <c r="AO1510" s="1"/>
      <c r="AP1510" s="17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205" x14ac:dyDescent="0.2">
      <c r="A1511" s="114">
        <f t="shared" si="565"/>
        <v>42971</v>
      </c>
      <c r="B1511" s="98">
        <f t="shared" si="557"/>
        <v>145423.72405699998</v>
      </c>
      <c r="C1511" s="10">
        <f t="shared" si="566"/>
        <v>99000</v>
      </c>
      <c r="D1511" s="99">
        <f t="shared" si="567"/>
        <v>4843.87</v>
      </c>
      <c r="E1511" s="21">
        <f>VLOOKUP(A1510,[1]Plan1!$AY$80:$BA$314,3)</f>
        <v>4853.07</v>
      </c>
      <c r="F1511" s="121">
        <f t="shared" si="568"/>
        <v>42963</v>
      </c>
      <c r="G1511" s="100">
        <f t="shared" si="558"/>
        <v>1.8993077848910023E-3</v>
      </c>
      <c r="H1511" s="20">
        <f t="shared" si="569"/>
        <v>42993</v>
      </c>
      <c r="I1511" s="20">
        <f t="shared" si="559"/>
        <v>42993</v>
      </c>
      <c r="J1511" s="1">
        <f t="shared" si="556"/>
        <v>22</v>
      </c>
      <c r="K1511" s="1">
        <f t="shared" si="555"/>
        <v>7</v>
      </c>
      <c r="L1511" s="10">
        <f t="shared" si="560"/>
        <v>1.00060393</v>
      </c>
      <c r="M1511" s="22">
        <f t="shared" si="554"/>
        <v>1.0024005199999999</v>
      </c>
      <c r="N1511" s="22">
        <f t="shared" si="570"/>
        <v>1.3035449736757458</v>
      </c>
      <c r="O1511" s="10">
        <f t="shared" si="571"/>
        <v>1.30433222</v>
      </c>
      <c r="P1511" s="10">
        <f t="shared" si="561"/>
        <v>129128.88978</v>
      </c>
      <c r="Q1511" s="101">
        <f t="shared" si="562"/>
        <v>0</v>
      </c>
      <c r="R1511" s="102">
        <f t="shared" si="563"/>
        <v>0</v>
      </c>
      <c r="S1511" s="10">
        <f t="shared" si="564"/>
        <v>0</v>
      </c>
      <c r="T1511" s="17">
        <f t="shared" si="572"/>
        <v>7.9699999999999993E-2</v>
      </c>
      <c r="U1511" s="101">
        <f t="shared" si="573"/>
        <v>353</v>
      </c>
      <c r="V1511" s="101">
        <v>252</v>
      </c>
      <c r="W1511" s="22">
        <f t="shared" si="552"/>
        <v>1.1261904621447627</v>
      </c>
      <c r="X1511" s="18">
        <f t="shared" si="553"/>
        <v>16294.834277</v>
      </c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4"/>
      <c r="AJ1511" s="1"/>
      <c r="AK1511" s="20"/>
      <c r="AL1511" s="5"/>
      <c r="AM1511" s="1"/>
      <c r="AN1511" s="1"/>
      <c r="AO1511" s="1"/>
      <c r="AP1511" s="17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205" x14ac:dyDescent="0.2">
      <c r="A1512" s="114">
        <f t="shared" si="565"/>
        <v>42972</v>
      </c>
      <c r="B1512" s="98">
        <f t="shared" si="557"/>
        <v>145480.53086999999</v>
      </c>
      <c r="C1512" s="10">
        <f t="shared" si="566"/>
        <v>99000</v>
      </c>
      <c r="D1512" s="99">
        <f t="shared" si="567"/>
        <v>4843.87</v>
      </c>
      <c r="E1512" s="21">
        <f>VLOOKUP(A1511,[1]Plan1!$AY$80:$BA$314,3)</f>
        <v>4853.07</v>
      </c>
      <c r="F1512" s="121">
        <f t="shared" si="568"/>
        <v>42963</v>
      </c>
      <c r="G1512" s="100">
        <f t="shared" si="558"/>
        <v>1.8993077848910023E-3</v>
      </c>
      <c r="H1512" s="20">
        <f t="shared" si="569"/>
        <v>42993</v>
      </c>
      <c r="I1512" s="20">
        <f t="shared" si="559"/>
        <v>42993</v>
      </c>
      <c r="J1512" s="1">
        <f t="shared" si="556"/>
        <v>22</v>
      </c>
      <c r="K1512" s="1">
        <f t="shared" si="555"/>
        <v>8</v>
      </c>
      <c r="L1512" s="10">
        <f t="shared" si="560"/>
        <v>1.00069024</v>
      </c>
      <c r="M1512" s="22">
        <f t="shared" si="554"/>
        <v>1.0024005199999999</v>
      </c>
      <c r="N1512" s="22">
        <f t="shared" si="570"/>
        <v>1.3035449736757458</v>
      </c>
      <c r="O1512" s="10">
        <f t="shared" si="571"/>
        <v>1.3044447299999999</v>
      </c>
      <c r="P1512" s="10">
        <f t="shared" si="561"/>
        <v>129140.02827</v>
      </c>
      <c r="Q1512" s="101">
        <f t="shared" si="562"/>
        <v>0</v>
      </c>
      <c r="R1512" s="102">
        <f t="shared" si="563"/>
        <v>0</v>
      </c>
      <c r="S1512" s="10">
        <f t="shared" si="564"/>
        <v>0</v>
      </c>
      <c r="T1512" s="17">
        <f t="shared" si="572"/>
        <v>7.9699999999999993E-2</v>
      </c>
      <c r="U1512" s="101">
        <f t="shared" si="573"/>
        <v>354</v>
      </c>
      <c r="V1512" s="101">
        <v>252</v>
      </c>
      <c r="W1512" s="22">
        <f t="shared" si="552"/>
        <v>1.1265332121999814</v>
      </c>
      <c r="X1512" s="18">
        <f t="shared" si="553"/>
        <v>16340.5026</v>
      </c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4"/>
      <c r="AJ1512" s="1"/>
      <c r="AK1512" s="20"/>
      <c r="AL1512" s="5"/>
      <c r="AM1512" s="1"/>
      <c r="AN1512" s="1"/>
      <c r="AO1512" s="1"/>
      <c r="AP1512" s="17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205" x14ac:dyDescent="0.2">
      <c r="A1513" s="114">
        <f t="shared" si="565"/>
        <v>42973</v>
      </c>
      <c r="B1513" s="98">
        <f t="shared" si="557"/>
        <v>145537.35877399999</v>
      </c>
      <c r="C1513" s="10">
        <f t="shared" si="566"/>
        <v>99000</v>
      </c>
      <c r="D1513" s="99">
        <f t="shared" si="567"/>
        <v>4843.87</v>
      </c>
      <c r="E1513" s="21">
        <f>VLOOKUP(A1512,[1]Plan1!$AY$80:$BA$314,3)</f>
        <v>4853.07</v>
      </c>
      <c r="F1513" s="121">
        <f t="shared" si="568"/>
        <v>42963</v>
      </c>
      <c r="G1513" s="100">
        <f t="shared" si="558"/>
        <v>1.8993077848910023E-3</v>
      </c>
      <c r="H1513" s="20">
        <f t="shared" si="569"/>
        <v>42993</v>
      </c>
      <c r="I1513" s="20">
        <f t="shared" si="559"/>
        <v>42993</v>
      </c>
      <c r="J1513" s="1">
        <f t="shared" si="556"/>
        <v>22</v>
      </c>
      <c r="K1513" s="1">
        <f t="shared" si="555"/>
        <v>9</v>
      </c>
      <c r="L1513" s="10">
        <f t="shared" si="560"/>
        <v>1.0007765500000001</v>
      </c>
      <c r="M1513" s="22">
        <f t="shared" si="554"/>
        <v>1.0024005199999999</v>
      </c>
      <c r="N1513" s="22">
        <f t="shared" si="570"/>
        <v>1.3035449736757458</v>
      </c>
      <c r="O1513" s="10">
        <f t="shared" si="571"/>
        <v>1.3045572400000001</v>
      </c>
      <c r="P1513" s="10">
        <f t="shared" si="561"/>
        <v>129151.16675999999</v>
      </c>
      <c r="Q1513" s="101">
        <f t="shared" si="562"/>
        <v>0</v>
      </c>
      <c r="R1513" s="102">
        <f t="shared" si="563"/>
        <v>0</v>
      </c>
      <c r="S1513" s="10">
        <f t="shared" si="564"/>
        <v>0</v>
      </c>
      <c r="T1513" s="17">
        <f t="shared" si="572"/>
        <v>7.9699999999999993E-2</v>
      </c>
      <c r="U1513" s="101">
        <f t="shared" si="573"/>
        <v>355</v>
      </c>
      <c r="V1513" s="101">
        <v>252</v>
      </c>
      <c r="W1513" s="22">
        <f t="shared" ref="W1513:W1576" si="574">ROUND((1+T1513)^TRUNC((U1513/V1513),9),9)*ROUND((W$1000/((8625.3/P$1000)+1)),9)</f>
        <v>1.1268760664385451</v>
      </c>
      <c r="X1513" s="18">
        <f t="shared" ref="X1513:X1576" si="575">TRUNC((P1513*(W1513-1)),6)</f>
        <v>16386.192014</v>
      </c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4"/>
      <c r="AJ1513" s="1"/>
      <c r="AK1513" s="20"/>
      <c r="AL1513" s="5"/>
      <c r="AM1513" s="1"/>
      <c r="AN1513" s="1"/>
      <c r="AO1513" s="1"/>
      <c r="AP1513" s="17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205" x14ac:dyDescent="0.2">
      <c r="A1514" s="114">
        <f t="shared" si="565"/>
        <v>42974</v>
      </c>
      <c r="B1514" s="98">
        <f t="shared" si="557"/>
        <v>145537.35877399999</v>
      </c>
      <c r="C1514" s="10">
        <f t="shared" si="566"/>
        <v>99000</v>
      </c>
      <c r="D1514" s="99">
        <f t="shared" si="567"/>
        <v>4843.87</v>
      </c>
      <c r="E1514" s="21">
        <f>VLOOKUP(A1513,[1]Plan1!$AY$80:$BA$314,3)</f>
        <v>4853.07</v>
      </c>
      <c r="F1514" s="121">
        <f t="shared" si="568"/>
        <v>42963</v>
      </c>
      <c r="G1514" s="100">
        <f t="shared" si="558"/>
        <v>1.8993077848910023E-3</v>
      </c>
      <c r="H1514" s="20">
        <f t="shared" si="569"/>
        <v>42993</v>
      </c>
      <c r="I1514" s="20">
        <f t="shared" si="559"/>
        <v>42993</v>
      </c>
      <c r="J1514" s="1">
        <f t="shared" si="556"/>
        <v>22</v>
      </c>
      <c r="K1514" s="1">
        <f t="shared" si="555"/>
        <v>9</v>
      </c>
      <c r="L1514" s="10">
        <f t="shared" si="560"/>
        <v>1.0007765500000001</v>
      </c>
      <c r="M1514" s="22">
        <f t="shared" ref="M1514:M1577" si="576">IF(I1514&gt;I1513,L1513,M1513)</f>
        <v>1.0024005199999999</v>
      </c>
      <c r="N1514" s="22">
        <f t="shared" si="570"/>
        <v>1.3035449736757458</v>
      </c>
      <c r="O1514" s="10">
        <f t="shared" si="571"/>
        <v>1.3045572400000001</v>
      </c>
      <c r="P1514" s="10">
        <f t="shared" si="561"/>
        <v>129151.16675999999</v>
      </c>
      <c r="Q1514" s="101">
        <f t="shared" si="562"/>
        <v>0</v>
      </c>
      <c r="R1514" s="102">
        <f t="shared" si="563"/>
        <v>0</v>
      </c>
      <c r="S1514" s="10">
        <f t="shared" si="564"/>
        <v>0</v>
      </c>
      <c r="T1514" s="17">
        <f t="shared" si="572"/>
        <v>7.9699999999999993E-2</v>
      </c>
      <c r="U1514" s="101">
        <f t="shared" si="573"/>
        <v>355</v>
      </c>
      <c r="V1514" s="101">
        <v>252</v>
      </c>
      <c r="W1514" s="22">
        <f t="shared" si="574"/>
        <v>1.1268760664385451</v>
      </c>
      <c r="X1514" s="18">
        <f t="shared" si="575"/>
        <v>16386.192014</v>
      </c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4"/>
      <c r="AJ1514" s="1"/>
      <c r="AK1514" s="20"/>
      <c r="AL1514" s="5"/>
      <c r="AM1514" s="1"/>
      <c r="AN1514" s="1"/>
      <c r="AO1514" s="1"/>
      <c r="AP1514" s="17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205" x14ac:dyDescent="0.2">
      <c r="A1515" s="114">
        <f t="shared" si="565"/>
        <v>42975</v>
      </c>
      <c r="B1515" s="98">
        <f t="shared" si="557"/>
        <v>145537.35877399999</v>
      </c>
      <c r="C1515" s="10">
        <f t="shared" si="566"/>
        <v>99000</v>
      </c>
      <c r="D1515" s="99">
        <f t="shared" si="567"/>
        <v>4843.87</v>
      </c>
      <c r="E1515" s="21">
        <f>VLOOKUP(A1514,[1]Plan1!$AY$80:$BA$314,3)</f>
        <v>4853.07</v>
      </c>
      <c r="F1515" s="121">
        <f t="shared" si="568"/>
        <v>42963</v>
      </c>
      <c r="G1515" s="100">
        <f t="shared" si="558"/>
        <v>1.8993077848910023E-3</v>
      </c>
      <c r="H1515" s="20">
        <f t="shared" si="569"/>
        <v>42993</v>
      </c>
      <c r="I1515" s="20">
        <f t="shared" si="559"/>
        <v>42993</v>
      </c>
      <c r="J1515" s="1">
        <f t="shared" si="556"/>
        <v>22</v>
      </c>
      <c r="K1515" s="1">
        <f t="shared" ref="K1515:K1578" si="577">(J1515-(NETWORKDAYS(A1515,I1515,AK$118:AK$502)-1))</f>
        <v>9</v>
      </c>
      <c r="L1515" s="10">
        <f t="shared" si="560"/>
        <v>1.0007765500000001</v>
      </c>
      <c r="M1515" s="22">
        <f t="shared" si="576"/>
        <v>1.0024005199999999</v>
      </c>
      <c r="N1515" s="22">
        <f t="shared" si="570"/>
        <v>1.3035449736757458</v>
      </c>
      <c r="O1515" s="10">
        <f t="shared" si="571"/>
        <v>1.3045572400000001</v>
      </c>
      <c r="P1515" s="10">
        <f t="shared" si="561"/>
        <v>129151.16675999999</v>
      </c>
      <c r="Q1515" s="101">
        <f t="shared" si="562"/>
        <v>0</v>
      </c>
      <c r="R1515" s="102">
        <f t="shared" si="563"/>
        <v>0</v>
      </c>
      <c r="S1515" s="10">
        <f t="shared" si="564"/>
        <v>0</v>
      </c>
      <c r="T1515" s="17">
        <f t="shared" si="572"/>
        <v>7.9699999999999993E-2</v>
      </c>
      <c r="U1515" s="101">
        <f t="shared" si="573"/>
        <v>355</v>
      </c>
      <c r="V1515" s="101">
        <v>252</v>
      </c>
      <c r="W1515" s="22">
        <f t="shared" si="574"/>
        <v>1.1268760664385451</v>
      </c>
      <c r="X1515" s="18">
        <f t="shared" si="575"/>
        <v>16386.192014</v>
      </c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4"/>
      <c r="AJ1515" s="1"/>
      <c r="AK1515" s="20"/>
      <c r="AL1515" s="5"/>
      <c r="AM1515" s="1"/>
      <c r="AN1515" s="1"/>
      <c r="AO1515" s="1"/>
      <c r="AP1515" s="17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205" x14ac:dyDescent="0.2">
      <c r="A1516" s="114">
        <f t="shared" si="565"/>
        <v>42976</v>
      </c>
      <c r="B1516" s="98">
        <f t="shared" si="557"/>
        <v>145594.209019</v>
      </c>
      <c r="C1516" s="10">
        <f t="shared" si="566"/>
        <v>99000</v>
      </c>
      <c r="D1516" s="99">
        <f t="shared" si="567"/>
        <v>4843.87</v>
      </c>
      <c r="E1516" s="21">
        <f>VLOOKUP(A1515,[1]Plan1!$AY$80:$BA$314,3)</f>
        <v>4853.07</v>
      </c>
      <c r="F1516" s="121">
        <f t="shared" si="568"/>
        <v>42963</v>
      </c>
      <c r="G1516" s="100">
        <f t="shared" si="558"/>
        <v>1.8993077848910023E-3</v>
      </c>
      <c r="H1516" s="20">
        <f t="shared" si="569"/>
        <v>42993</v>
      </c>
      <c r="I1516" s="20">
        <f t="shared" si="559"/>
        <v>42993</v>
      </c>
      <c r="J1516" s="1">
        <f t="shared" si="556"/>
        <v>22</v>
      </c>
      <c r="K1516" s="1">
        <f t="shared" si="577"/>
        <v>10</v>
      </c>
      <c r="L1516" s="10">
        <f t="shared" si="560"/>
        <v>1.00086287</v>
      </c>
      <c r="M1516" s="22">
        <f t="shared" si="576"/>
        <v>1.0024005199999999</v>
      </c>
      <c r="N1516" s="22">
        <f t="shared" si="570"/>
        <v>1.3035449736757458</v>
      </c>
      <c r="O1516" s="10">
        <f t="shared" si="571"/>
        <v>1.3046697599999999</v>
      </c>
      <c r="P1516" s="10">
        <f t="shared" si="561"/>
        <v>129162.30624000001</v>
      </c>
      <c r="Q1516" s="101">
        <f t="shared" si="562"/>
        <v>0</v>
      </c>
      <c r="R1516" s="102">
        <f t="shared" si="563"/>
        <v>0</v>
      </c>
      <c r="S1516" s="10">
        <f t="shared" si="564"/>
        <v>0</v>
      </c>
      <c r="T1516" s="17">
        <f t="shared" si="572"/>
        <v>7.9699999999999993E-2</v>
      </c>
      <c r="U1516" s="101">
        <f t="shared" si="573"/>
        <v>356</v>
      </c>
      <c r="V1516" s="101">
        <v>252</v>
      </c>
      <c r="W1516" s="22">
        <f t="shared" si="574"/>
        <v>1.1272190258719421</v>
      </c>
      <c r="X1516" s="18">
        <f t="shared" si="575"/>
        <v>16431.902779</v>
      </c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4"/>
      <c r="AJ1516" s="1"/>
      <c r="AK1516" s="20"/>
      <c r="AL1516" s="5"/>
      <c r="AM1516" s="1"/>
      <c r="AN1516" s="1"/>
      <c r="AO1516" s="1"/>
      <c r="AP1516" s="17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205" x14ac:dyDescent="0.2">
      <c r="A1517" s="114">
        <f t="shared" si="565"/>
        <v>42977</v>
      </c>
      <c r="B1517" s="98">
        <f t="shared" si="557"/>
        <v>145651.08134800001</v>
      </c>
      <c r="C1517" s="10">
        <f t="shared" si="566"/>
        <v>99000</v>
      </c>
      <c r="D1517" s="99">
        <f t="shared" si="567"/>
        <v>4843.87</v>
      </c>
      <c r="E1517" s="21">
        <f>VLOOKUP(A1516,[1]Plan1!$AY$80:$BA$314,3)</f>
        <v>4853.07</v>
      </c>
      <c r="F1517" s="121">
        <f t="shared" si="568"/>
        <v>42963</v>
      </c>
      <c r="G1517" s="100">
        <f t="shared" si="558"/>
        <v>1.8993077848910023E-3</v>
      </c>
      <c r="H1517" s="20">
        <f t="shared" si="569"/>
        <v>42993</v>
      </c>
      <c r="I1517" s="20">
        <f t="shared" si="559"/>
        <v>42993</v>
      </c>
      <c r="J1517" s="1">
        <f t="shared" si="556"/>
        <v>22</v>
      </c>
      <c r="K1517" s="1">
        <f t="shared" si="577"/>
        <v>11</v>
      </c>
      <c r="L1517" s="10">
        <f t="shared" si="560"/>
        <v>1.0009492</v>
      </c>
      <c r="M1517" s="22">
        <f t="shared" si="576"/>
        <v>1.0024005199999999</v>
      </c>
      <c r="N1517" s="22">
        <f t="shared" si="570"/>
        <v>1.3035449736757458</v>
      </c>
      <c r="O1517" s="10">
        <f t="shared" si="571"/>
        <v>1.3047822899999999</v>
      </c>
      <c r="P1517" s="10">
        <f t="shared" si="561"/>
        <v>129173.44671</v>
      </c>
      <c r="Q1517" s="101">
        <f t="shared" si="562"/>
        <v>0</v>
      </c>
      <c r="R1517" s="102">
        <f t="shared" si="563"/>
        <v>0</v>
      </c>
      <c r="S1517" s="10">
        <f t="shared" si="564"/>
        <v>0</v>
      </c>
      <c r="T1517" s="17">
        <f t="shared" si="572"/>
        <v>7.9699999999999993E-2</v>
      </c>
      <c r="U1517" s="101">
        <f t="shared" si="573"/>
        <v>357</v>
      </c>
      <c r="V1517" s="101">
        <v>252</v>
      </c>
      <c r="W1517" s="22">
        <f t="shared" si="574"/>
        <v>1.1275620884771955</v>
      </c>
      <c r="X1517" s="18">
        <f t="shared" si="575"/>
        <v>16477.634638</v>
      </c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4"/>
      <c r="AJ1517" s="1"/>
      <c r="AK1517" s="20"/>
      <c r="AL1517" s="5"/>
      <c r="AM1517" s="1"/>
      <c r="AN1517" s="1"/>
      <c r="AO1517" s="1"/>
      <c r="AP1517" s="17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205" x14ac:dyDescent="0.2">
      <c r="A1518" s="114">
        <f t="shared" si="565"/>
        <v>42978</v>
      </c>
      <c r="B1518" s="98">
        <f t="shared" si="557"/>
        <v>145707.97602599999</v>
      </c>
      <c r="C1518" s="10">
        <f t="shared" si="566"/>
        <v>99000</v>
      </c>
      <c r="D1518" s="99">
        <f t="shared" si="567"/>
        <v>4843.87</v>
      </c>
      <c r="E1518" s="21">
        <f>VLOOKUP(A1517,[1]Plan1!$AY$80:$BA$314,3)</f>
        <v>4853.07</v>
      </c>
      <c r="F1518" s="121">
        <f t="shared" si="568"/>
        <v>42963</v>
      </c>
      <c r="G1518" s="100">
        <f t="shared" si="558"/>
        <v>1.8993077848910023E-3</v>
      </c>
      <c r="H1518" s="20">
        <f t="shared" si="569"/>
        <v>42993</v>
      </c>
      <c r="I1518" s="20">
        <f t="shared" si="559"/>
        <v>42993</v>
      </c>
      <c r="J1518" s="1">
        <f t="shared" si="556"/>
        <v>22</v>
      </c>
      <c r="K1518" s="1">
        <f t="shared" si="577"/>
        <v>12</v>
      </c>
      <c r="L1518" s="10">
        <f t="shared" si="560"/>
        <v>1.00103553</v>
      </c>
      <c r="M1518" s="22">
        <f t="shared" si="576"/>
        <v>1.0024005199999999</v>
      </c>
      <c r="N1518" s="22">
        <f t="shared" si="570"/>
        <v>1.3035449736757458</v>
      </c>
      <c r="O1518" s="10">
        <f t="shared" si="571"/>
        <v>1.3048948300000001</v>
      </c>
      <c r="P1518" s="10">
        <f t="shared" si="561"/>
        <v>129184.58817</v>
      </c>
      <c r="Q1518" s="101">
        <f t="shared" si="562"/>
        <v>0</v>
      </c>
      <c r="R1518" s="102">
        <f t="shared" si="563"/>
        <v>0</v>
      </c>
      <c r="S1518" s="10">
        <f t="shared" si="564"/>
        <v>0</v>
      </c>
      <c r="T1518" s="17">
        <f t="shared" si="572"/>
        <v>7.9699999999999993E-2</v>
      </c>
      <c r="U1518" s="101">
        <f t="shared" si="573"/>
        <v>358</v>
      </c>
      <c r="V1518" s="101">
        <v>252</v>
      </c>
      <c r="W1518" s="22">
        <f t="shared" si="574"/>
        <v>1.1279052562772824</v>
      </c>
      <c r="X1518" s="18">
        <f t="shared" si="575"/>
        <v>16523.387856000001</v>
      </c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4"/>
      <c r="AJ1518" s="1"/>
      <c r="AK1518" s="20"/>
      <c r="AL1518" s="5"/>
      <c r="AM1518" s="1"/>
      <c r="AN1518" s="1"/>
      <c r="AO1518" s="1"/>
      <c r="AP1518" s="17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</row>
    <row r="1519" spans="1:205" x14ac:dyDescent="0.2">
      <c r="A1519" s="114">
        <f t="shared" si="565"/>
        <v>42979</v>
      </c>
      <c r="B1519" s="98">
        <f t="shared" si="557"/>
        <v>145764.894046</v>
      </c>
      <c r="C1519" s="10">
        <f t="shared" si="566"/>
        <v>99000</v>
      </c>
      <c r="D1519" s="99">
        <f t="shared" si="567"/>
        <v>4843.87</v>
      </c>
      <c r="E1519" s="21">
        <f>VLOOKUP(A1518,[1]Plan1!$AY$80:$BA$314,3)</f>
        <v>4853.07</v>
      </c>
      <c r="F1519" s="121">
        <f t="shared" si="568"/>
        <v>42963</v>
      </c>
      <c r="G1519" s="100">
        <f t="shared" si="558"/>
        <v>1.8993077848910023E-3</v>
      </c>
      <c r="H1519" s="20">
        <f t="shared" si="569"/>
        <v>42993</v>
      </c>
      <c r="I1519" s="20">
        <f t="shared" si="559"/>
        <v>42993</v>
      </c>
      <c r="J1519" s="1">
        <f t="shared" si="556"/>
        <v>22</v>
      </c>
      <c r="K1519" s="1">
        <f t="shared" si="577"/>
        <v>13</v>
      </c>
      <c r="L1519" s="10">
        <f t="shared" si="560"/>
        <v>1.0011218799999999</v>
      </c>
      <c r="M1519" s="22">
        <f t="shared" si="576"/>
        <v>1.0024005199999999</v>
      </c>
      <c r="N1519" s="22">
        <f t="shared" si="570"/>
        <v>1.3035449736757458</v>
      </c>
      <c r="O1519" s="10">
        <f t="shared" si="571"/>
        <v>1.3050073900000001</v>
      </c>
      <c r="P1519" s="10">
        <f t="shared" si="561"/>
        <v>129195.73161</v>
      </c>
      <c r="Q1519" s="101">
        <f t="shared" si="562"/>
        <v>0</v>
      </c>
      <c r="R1519" s="102">
        <f t="shared" si="563"/>
        <v>0</v>
      </c>
      <c r="S1519" s="10">
        <f t="shared" si="564"/>
        <v>0</v>
      </c>
      <c r="T1519" s="17">
        <f t="shared" si="572"/>
        <v>7.9699999999999993E-2</v>
      </c>
      <c r="U1519" s="101">
        <f t="shared" si="573"/>
        <v>359</v>
      </c>
      <c r="V1519" s="101">
        <v>252</v>
      </c>
      <c r="W1519" s="22">
        <f t="shared" si="574"/>
        <v>1.1282485282607144</v>
      </c>
      <c r="X1519" s="18">
        <f t="shared" si="575"/>
        <v>16569.162435999999</v>
      </c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4"/>
      <c r="AJ1519" s="1"/>
      <c r="AK1519" s="20"/>
      <c r="AL1519" s="5"/>
      <c r="AM1519" s="1"/>
      <c r="AN1519" s="1"/>
      <c r="AO1519" s="1"/>
      <c r="AP1519" s="17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205" x14ac:dyDescent="0.2">
      <c r="A1520" s="114">
        <f t="shared" si="565"/>
        <v>42980</v>
      </c>
      <c r="B1520" s="98">
        <f t="shared" si="557"/>
        <v>145821.833308</v>
      </c>
      <c r="C1520" s="10">
        <f t="shared" si="566"/>
        <v>99000</v>
      </c>
      <c r="D1520" s="99">
        <f t="shared" si="567"/>
        <v>4843.87</v>
      </c>
      <c r="E1520" s="21">
        <f>VLOOKUP(A1519,[1]Plan1!$AY$80:$BA$314,3)</f>
        <v>4853.07</v>
      </c>
      <c r="F1520" s="121">
        <f t="shared" si="568"/>
        <v>42963</v>
      </c>
      <c r="G1520" s="100">
        <f t="shared" si="558"/>
        <v>1.8993077848910023E-3</v>
      </c>
      <c r="H1520" s="20">
        <f t="shared" si="569"/>
        <v>42993</v>
      </c>
      <c r="I1520" s="20">
        <f t="shared" si="559"/>
        <v>42993</v>
      </c>
      <c r="J1520" s="1">
        <f t="shared" si="556"/>
        <v>22</v>
      </c>
      <c r="K1520" s="1">
        <f t="shared" si="577"/>
        <v>14</v>
      </c>
      <c r="L1520" s="10">
        <f t="shared" si="560"/>
        <v>1.00120823</v>
      </c>
      <c r="M1520" s="22">
        <f t="shared" si="576"/>
        <v>1.0024005199999999</v>
      </c>
      <c r="N1520" s="22">
        <f t="shared" si="570"/>
        <v>1.3035449736757458</v>
      </c>
      <c r="O1520" s="10">
        <f t="shared" si="571"/>
        <v>1.3051199499999999</v>
      </c>
      <c r="P1520" s="10">
        <f t="shared" si="561"/>
        <v>129206.87505</v>
      </c>
      <c r="Q1520" s="101">
        <f t="shared" si="562"/>
        <v>0</v>
      </c>
      <c r="R1520" s="102">
        <f t="shared" si="563"/>
        <v>0</v>
      </c>
      <c r="S1520" s="10">
        <f t="shared" si="564"/>
        <v>0</v>
      </c>
      <c r="T1520" s="17">
        <f t="shared" si="572"/>
        <v>7.9699999999999993E-2</v>
      </c>
      <c r="U1520" s="101">
        <f t="shared" si="573"/>
        <v>360</v>
      </c>
      <c r="V1520" s="101">
        <v>252</v>
      </c>
      <c r="W1520" s="22">
        <f t="shared" si="574"/>
        <v>1.1285919054389799</v>
      </c>
      <c r="X1520" s="18">
        <f t="shared" si="575"/>
        <v>16614.958257999999</v>
      </c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4"/>
      <c r="AJ1520" s="1"/>
      <c r="AK1520" s="20"/>
      <c r="AL1520" s="5"/>
      <c r="AM1520" s="1"/>
      <c r="AN1520" s="1"/>
      <c r="AO1520" s="1"/>
      <c r="AP1520" s="17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205" x14ac:dyDescent="0.2">
      <c r="A1521" s="114">
        <f t="shared" si="565"/>
        <v>42981</v>
      </c>
      <c r="B1521" s="98">
        <f t="shared" si="557"/>
        <v>145821.833308</v>
      </c>
      <c r="C1521" s="10">
        <f t="shared" si="566"/>
        <v>99000</v>
      </c>
      <c r="D1521" s="99">
        <f t="shared" si="567"/>
        <v>4843.87</v>
      </c>
      <c r="E1521" s="21">
        <f>VLOOKUP(A1520,[1]Plan1!$AY$80:$BA$314,3)</f>
        <v>4853.07</v>
      </c>
      <c r="F1521" s="121">
        <f t="shared" si="568"/>
        <v>42963</v>
      </c>
      <c r="G1521" s="100">
        <f t="shared" si="558"/>
        <v>1.8993077848910023E-3</v>
      </c>
      <c r="H1521" s="20">
        <f t="shared" si="569"/>
        <v>42993</v>
      </c>
      <c r="I1521" s="20">
        <f t="shared" si="559"/>
        <v>42993</v>
      </c>
      <c r="J1521" s="1">
        <f t="shared" si="556"/>
        <v>22</v>
      </c>
      <c r="K1521" s="1">
        <f t="shared" si="577"/>
        <v>14</v>
      </c>
      <c r="L1521" s="10">
        <f t="shared" si="560"/>
        <v>1.00120823</v>
      </c>
      <c r="M1521" s="22">
        <f t="shared" si="576"/>
        <v>1.0024005199999999</v>
      </c>
      <c r="N1521" s="22">
        <f t="shared" si="570"/>
        <v>1.3035449736757458</v>
      </c>
      <c r="O1521" s="10">
        <f t="shared" si="571"/>
        <v>1.3051199499999999</v>
      </c>
      <c r="P1521" s="10">
        <f t="shared" si="561"/>
        <v>129206.87505</v>
      </c>
      <c r="Q1521" s="101">
        <f t="shared" si="562"/>
        <v>0</v>
      </c>
      <c r="R1521" s="102">
        <f t="shared" si="563"/>
        <v>0</v>
      </c>
      <c r="S1521" s="10">
        <f t="shared" si="564"/>
        <v>0</v>
      </c>
      <c r="T1521" s="17">
        <f t="shared" si="572"/>
        <v>7.9699999999999993E-2</v>
      </c>
      <c r="U1521" s="101">
        <f t="shared" si="573"/>
        <v>360</v>
      </c>
      <c r="V1521" s="101">
        <v>252</v>
      </c>
      <c r="W1521" s="22">
        <f t="shared" si="574"/>
        <v>1.1285919054389799</v>
      </c>
      <c r="X1521" s="18">
        <f t="shared" si="575"/>
        <v>16614.958257999999</v>
      </c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4"/>
      <c r="AJ1521" s="1"/>
      <c r="AK1521" s="20"/>
      <c r="AL1521" s="5"/>
      <c r="AM1521" s="1"/>
      <c r="AN1521" s="1"/>
      <c r="AO1521" s="1"/>
      <c r="AP1521" s="17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205" x14ac:dyDescent="0.2">
      <c r="A1522" s="114">
        <f t="shared" si="565"/>
        <v>42982</v>
      </c>
      <c r="B1522" s="98">
        <f t="shared" si="557"/>
        <v>145821.833308</v>
      </c>
      <c r="C1522" s="10">
        <f t="shared" si="566"/>
        <v>99000</v>
      </c>
      <c r="D1522" s="99">
        <f t="shared" si="567"/>
        <v>4843.87</v>
      </c>
      <c r="E1522" s="21">
        <f>VLOOKUP(A1521,[1]Plan1!$AY$80:$BA$314,3)</f>
        <v>4853.07</v>
      </c>
      <c r="F1522" s="121">
        <f t="shared" si="568"/>
        <v>42963</v>
      </c>
      <c r="G1522" s="100">
        <f t="shared" si="558"/>
        <v>1.8993077848910023E-3</v>
      </c>
      <c r="H1522" s="20">
        <f t="shared" si="569"/>
        <v>42993</v>
      </c>
      <c r="I1522" s="20">
        <f t="shared" si="559"/>
        <v>42993</v>
      </c>
      <c r="J1522" s="1">
        <f t="shared" si="556"/>
        <v>22</v>
      </c>
      <c r="K1522" s="1">
        <f t="shared" si="577"/>
        <v>14</v>
      </c>
      <c r="L1522" s="10">
        <f t="shared" si="560"/>
        <v>1.00120823</v>
      </c>
      <c r="M1522" s="22">
        <f t="shared" si="576"/>
        <v>1.0024005199999999</v>
      </c>
      <c r="N1522" s="22">
        <f t="shared" si="570"/>
        <v>1.3035449736757458</v>
      </c>
      <c r="O1522" s="10">
        <f t="shared" si="571"/>
        <v>1.3051199499999999</v>
      </c>
      <c r="P1522" s="10">
        <f t="shared" si="561"/>
        <v>129206.87505</v>
      </c>
      <c r="Q1522" s="101">
        <f t="shared" si="562"/>
        <v>0</v>
      </c>
      <c r="R1522" s="102">
        <f t="shared" si="563"/>
        <v>0</v>
      </c>
      <c r="S1522" s="10">
        <f t="shared" si="564"/>
        <v>0</v>
      </c>
      <c r="T1522" s="17">
        <f t="shared" si="572"/>
        <v>7.9699999999999993E-2</v>
      </c>
      <c r="U1522" s="101">
        <f t="shared" si="573"/>
        <v>360</v>
      </c>
      <c r="V1522" s="101">
        <v>252</v>
      </c>
      <c r="W1522" s="22">
        <f t="shared" si="574"/>
        <v>1.1285919054389799</v>
      </c>
      <c r="X1522" s="18">
        <f t="shared" si="575"/>
        <v>16614.958257999999</v>
      </c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4"/>
      <c r="AJ1522" s="1"/>
      <c r="AK1522" s="20"/>
      <c r="AL1522" s="5"/>
      <c r="AM1522" s="1"/>
      <c r="AN1522" s="1"/>
      <c r="AO1522" s="1"/>
      <c r="AP1522" s="17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205" x14ac:dyDescent="0.2">
      <c r="A1523" s="114">
        <f t="shared" si="565"/>
        <v>42983</v>
      </c>
      <c r="B1523" s="98">
        <f t="shared" si="557"/>
        <v>145878.79467199999</v>
      </c>
      <c r="C1523" s="10">
        <f t="shared" si="566"/>
        <v>99000</v>
      </c>
      <c r="D1523" s="99">
        <f t="shared" si="567"/>
        <v>4843.87</v>
      </c>
      <c r="E1523" s="21">
        <f>VLOOKUP(A1522,[1]Plan1!$AY$80:$BA$314,3)</f>
        <v>4853.07</v>
      </c>
      <c r="F1523" s="121">
        <f t="shared" si="568"/>
        <v>42963</v>
      </c>
      <c r="G1523" s="100">
        <f t="shared" si="558"/>
        <v>1.8993077848910023E-3</v>
      </c>
      <c r="H1523" s="20">
        <f t="shared" si="569"/>
        <v>42993</v>
      </c>
      <c r="I1523" s="20">
        <f t="shared" si="559"/>
        <v>42993</v>
      </c>
      <c r="J1523" s="1">
        <f t="shared" si="556"/>
        <v>22</v>
      </c>
      <c r="K1523" s="1">
        <f t="shared" si="577"/>
        <v>15</v>
      </c>
      <c r="L1523" s="10">
        <f t="shared" si="560"/>
        <v>1.0012945900000001</v>
      </c>
      <c r="M1523" s="22">
        <f t="shared" si="576"/>
        <v>1.0024005199999999</v>
      </c>
      <c r="N1523" s="22">
        <f t="shared" si="570"/>
        <v>1.3035449736757458</v>
      </c>
      <c r="O1523" s="10">
        <f t="shared" si="571"/>
        <v>1.3052325199999999</v>
      </c>
      <c r="P1523" s="10">
        <f t="shared" si="561"/>
        <v>129218.01948</v>
      </c>
      <c r="Q1523" s="101">
        <f t="shared" si="562"/>
        <v>0</v>
      </c>
      <c r="R1523" s="102">
        <f t="shared" si="563"/>
        <v>0</v>
      </c>
      <c r="S1523" s="10">
        <f t="shared" si="564"/>
        <v>0</v>
      </c>
      <c r="T1523" s="17">
        <f t="shared" si="572"/>
        <v>7.9699999999999993E-2</v>
      </c>
      <c r="U1523" s="101">
        <f t="shared" si="573"/>
        <v>361</v>
      </c>
      <c r="V1523" s="101">
        <v>252</v>
      </c>
      <c r="W1523" s="22">
        <f t="shared" si="574"/>
        <v>1.1289353857891011</v>
      </c>
      <c r="X1523" s="18">
        <f t="shared" si="575"/>
        <v>16660.775192000001</v>
      </c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4"/>
      <c r="AJ1523" s="1"/>
      <c r="AK1523" s="20"/>
      <c r="AL1523" s="5"/>
      <c r="AM1523" s="1"/>
      <c r="AN1523" s="1"/>
      <c r="AO1523" s="1"/>
      <c r="AP1523" s="17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205" x14ac:dyDescent="0.2">
      <c r="A1524" s="114">
        <f t="shared" si="565"/>
        <v>42984</v>
      </c>
      <c r="B1524" s="98">
        <f t="shared" si="557"/>
        <v>145935.77840400001</v>
      </c>
      <c r="C1524" s="10">
        <f t="shared" si="566"/>
        <v>99000</v>
      </c>
      <c r="D1524" s="99">
        <f t="shared" si="567"/>
        <v>4843.87</v>
      </c>
      <c r="E1524" s="21">
        <f>VLOOKUP(A1523,[1]Plan1!$AY$80:$BA$314,3)</f>
        <v>4853.07</v>
      </c>
      <c r="F1524" s="121">
        <f t="shared" si="568"/>
        <v>42963</v>
      </c>
      <c r="G1524" s="100">
        <f t="shared" si="558"/>
        <v>1.8993077848910023E-3</v>
      </c>
      <c r="H1524" s="20">
        <f t="shared" si="569"/>
        <v>42993</v>
      </c>
      <c r="I1524" s="20">
        <f t="shared" si="559"/>
        <v>42993</v>
      </c>
      <c r="J1524" s="1">
        <f t="shared" si="556"/>
        <v>22</v>
      </c>
      <c r="K1524" s="1">
        <f t="shared" si="577"/>
        <v>16</v>
      </c>
      <c r="L1524" s="10">
        <f t="shared" si="560"/>
        <v>1.0013809499999999</v>
      </c>
      <c r="M1524" s="22">
        <f t="shared" si="576"/>
        <v>1.0024005199999999</v>
      </c>
      <c r="N1524" s="22">
        <f t="shared" si="570"/>
        <v>1.3035449736757458</v>
      </c>
      <c r="O1524" s="10">
        <f t="shared" si="571"/>
        <v>1.3053451</v>
      </c>
      <c r="P1524" s="10">
        <f t="shared" si="561"/>
        <v>129229.1649</v>
      </c>
      <c r="Q1524" s="101">
        <f t="shared" si="562"/>
        <v>0</v>
      </c>
      <c r="R1524" s="102">
        <f t="shared" si="563"/>
        <v>0</v>
      </c>
      <c r="S1524" s="10">
        <f t="shared" si="564"/>
        <v>0</v>
      </c>
      <c r="T1524" s="17">
        <f t="shared" si="572"/>
        <v>7.9699999999999993E-2</v>
      </c>
      <c r="U1524" s="101">
        <f t="shared" si="573"/>
        <v>362</v>
      </c>
      <c r="V1524" s="101">
        <v>252</v>
      </c>
      <c r="W1524" s="22">
        <f t="shared" si="574"/>
        <v>1.1292789713340565</v>
      </c>
      <c r="X1524" s="18">
        <f t="shared" si="575"/>
        <v>16706.613504000001</v>
      </c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4"/>
      <c r="AJ1524" s="1"/>
      <c r="AK1524" s="20"/>
      <c r="AL1524" s="5"/>
      <c r="AM1524" s="1"/>
      <c r="AN1524" s="1"/>
      <c r="AO1524" s="1"/>
      <c r="AP1524" s="17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205" x14ac:dyDescent="0.2">
      <c r="A1525" s="114">
        <f t="shared" si="565"/>
        <v>42985</v>
      </c>
      <c r="B1525" s="98">
        <f t="shared" si="557"/>
        <v>145992.785627</v>
      </c>
      <c r="C1525" s="10">
        <f t="shared" si="566"/>
        <v>99000</v>
      </c>
      <c r="D1525" s="99">
        <f t="shared" si="567"/>
        <v>4843.87</v>
      </c>
      <c r="E1525" s="21">
        <f>VLOOKUP(A1524,[1]Plan1!$AY$80:$BA$314,3)</f>
        <v>4853.07</v>
      </c>
      <c r="F1525" s="121">
        <f t="shared" si="568"/>
        <v>42963</v>
      </c>
      <c r="G1525" s="100">
        <f t="shared" si="558"/>
        <v>1.8993077848910023E-3</v>
      </c>
      <c r="H1525" s="20">
        <f t="shared" si="569"/>
        <v>42993</v>
      </c>
      <c r="I1525" s="20">
        <f t="shared" si="559"/>
        <v>42993</v>
      </c>
      <c r="J1525" s="1">
        <f t="shared" si="556"/>
        <v>22</v>
      </c>
      <c r="K1525" s="1">
        <f t="shared" si="577"/>
        <v>17</v>
      </c>
      <c r="L1525" s="10">
        <f t="shared" si="560"/>
        <v>1.0014673300000001</v>
      </c>
      <c r="M1525" s="22">
        <f t="shared" si="576"/>
        <v>1.0024005199999999</v>
      </c>
      <c r="N1525" s="22">
        <f t="shared" si="570"/>
        <v>1.3035449736757458</v>
      </c>
      <c r="O1525" s="10">
        <f t="shared" si="571"/>
        <v>1.3054577000000001</v>
      </c>
      <c r="P1525" s="10">
        <f t="shared" si="561"/>
        <v>129240.31230000001</v>
      </c>
      <c r="Q1525" s="101">
        <f t="shared" si="562"/>
        <v>0</v>
      </c>
      <c r="R1525" s="102">
        <f t="shared" si="563"/>
        <v>0</v>
      </c>
      <c r="S1525" s="10">
        <f t="shared" si="564"/>
        <v>0</v>
      </c>
      <c r="T1525" s="17">
        <f t="shared" si="572"/>
        <v>7.9699999999999993E-2</v>
      </c>
      <c r="U1525" s="101">
        <f t="shared" si="573"/>
        <v>363</v>
      </c>
      <c r="V1525" s="101">
        <v>252</v>
      </c>
      <c r="W1525" s="22">
        <f t="shared" si="574"/>
        <v>1.1296226620738452</v>
      </c>
      <c r="X1525" s="18">
        <f t="shared" si="575"/>
        <v>16752.473327</v>
      </c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4"/>
      <c r="AJ1525" s="1"/>
      <c r="AK1525" s="20"/>
      <c r="AL1525" s="5"/>
      <c r="AM1525" s="1"/>
      <c r="AN1525" s="1"/>
      <c r="AO1525" s="1"/>
      <c r="AP1525" s="17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205" x14ac:dyDescent="0.2">
      <c r="A1526" s="114">
        <f t="shared" si="565"/>
        <v>42986</v>
      </c>
      <c r="B1526" s="98">
        <f t="shared" si="557"/>
        <v>145992.785627</v>
      </c>
      <c r="C1526" s="10">
        <f t="shared" si="566"/>
        <v>99000</v>
      </c>
      <c r="D1526" s="99">
        <f t="shared" si="567"/>
        <v>4843.87</v>
      </c>
      <c r="E1526" s="21">
        <f>VLOOKUP(A1525,[1]Plan1!$AY$80:$BA$314,3)</f>
        <v>4853.07</v>
      </c>
      <c r="F1526" s="121">
        <f t="shared" si="568"/>
        <v>42963</v>
      </c>
      <c r="G1526" s="100">
        <f t="shared" si="558"/>
        <v>1.8993077848910023E-3</v>
      </c>
      <c r="H1526" s="20">
        <f t="shared" si="569"/>
        <v>42993</v>
      </c>
      <c r="I1526" s="20">
        <f t="shared" si="559"/>
        <v>42993</v>
      </c>
      <c r="J1526" s="1">
        <f t="shared" si="556"/>
        <v>22</v>
      </c>
      <c r="K1526" s="1">
        <f t="shared" si="577"/>
        <v>17</v>
      </c>
      <c r="L1526" s="10">
        <f t="shared" si="560"/>
        <v>1.0014673300000001</v>
      </c>
      <c r="M1526" s="22">
        <f t="shared" si="576"/>
        <v>1.0024005199999999</v>
      </c>
      <c r="N1526" s="22">
        <f t="shared" si="570"/>
        <v>1.3035449736757458</v>
      </c>
      <c r="O1526" s="10">
        <f t="shared" si="571"/>
        <v>1.3054577000000001</v>
      </c>
      <c r="P1526" s="10">
        <f t="shared" si="561"/>
        <v>129240.31230000001</v>
      </c>
      <c r="Q1526" s="101">
        <f t="shared" si="562"/>
        <v>0</v>
      </c>
      <c r="R1526" s="102">
        <f t="shared" si="563"/>
        <v>0</v>
      </c>
      <c r="S1526" s="10">
        <f t="shared" si="564"/>
        <v>0</v>
      </c>
      <c r="T1526" s="17">
        <f t="shared" si="572"/>
        <v>7.9699999999999993E-2</v>
      </c>
      <c r="U1526" s="101">
        <f t="shared" si="573"/>
        <v>363</v>
      </c>
      <c r="V1526" s="101">
        <v>252</v>
      </c>
      <c r="W1526" s="22">
        <f t="shared" si="574"/>
        <v>1.1296226620738452</v>
      </c>
      <c r="X1526" s="18">
        <f t="shared" si="575"/>
        <v>16752.473327</v>
      </c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4"/>
      <c r="AJ1526" s="1"/>
      <c r="AK1526" s="20"/>
      <c r="AL1526" s="5"/>
      <c r="AM1526" s="1"/>
      <c r="AN1526" s="1"/>
      <c r="AO1526" s="1"/>
      <c r="AP1526" s="17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205" x14ac:dyDescent="0.2">
      <c r="A1527" s="114">
        <f t="shared" si="565"/>
        <v>42987</v>
      </c>
      <c r="B1527" s="98">
        <f t="shared" si="557"/>
        <v>146049.81397800002</v>
      </c>
      <c r="C1527" s="10">
        <f t="shared" si="566"/>
        <v>99000</v>
      </c>
      <c r="D1527" s="99">
        <f t="shared" si="567"/>
        <v>4843.87</v>
      </c>
      <c r="E1527" s="21">
        <f>VLOOKUP(A1526,[1]Plan1!$AY$80:$BA$314,3)</f>
        <v>4853.07</v>
      </c>
      <c r="F1527" s="121">
        <f t="shared" si="568"/>
        <v>42963</v>
      </c>
      <c r="G1527" s="100">
        <f t="shared" si="558"/>
        <v>1.8993077848910023E-3</v>
      </c>
      <c r="H1527" s="20">
        <f t="shared" si="569"/>
        <v>42993</v>
      </c>
      <c r="I1527" s="20">
        <f t="shared" si="559"/>
        <v>42993</v>
      </c>
      <c r="J1527" s="1">
        <f t="shared" ref="J1527:J1590" si="578">IF(I1527=I1526,J1526,NETWORKDAYS(I1526,I1527,$AK$118:$AK$502)-1)</f>
        <v>22</v>
      </c>
      <c r="K1527" s="1">
        <f t="shared" si="577"/>
        <v>18</v>
      </c>
      <c r="L1527" s="10">
        <f t="shared" si="560"/>
        <v>1.00155371</v>
      </c>
      <c r="M1527" s="22">
        <f t="shared" si="576"/>
        <v>1.0024005199999999</v>
      </c>
      <c r="N1527" s="22">
        <f t="shared" si="570"/>
        <v>1.3035449736757458</v>
      </c>
      <c r="O1527" s="10">
        <f t="shared" si="571"/>
        <v>1.3055703000000001</v>
      </c>
      <c r="P1527" s="10">
        <f t="shared" si="561"/>
        <v>129251.45970000001</v>
      </c>
      <c r="Q1527" s="101">
        <f t="shared" si="562"/>
        <v>0</v>
      </c>
      <c r="R1527" s="102">
        <f t="shared" si="563"/>
        <v>0</v>
      </c>
      <c r="S1527" s="10">
        <f t="shared" si="564"/>
        <v>0</v>
      </c>
      <c r="T1527" s="17">
        <f t="shared" si="572"/>
        <v>7.9699999999999993E-2</v>
      </c>
      <c r="U1527" s="101">
        <f t="shared" si="573"/>
        <v>364</v>
      </c>
      <c r="V1527" s="101">
        <v>252</v>
      </c>
      <c r="W1527" s="22">
        <f t="shared" si="574"/>
        <v>1.129966456996979</v>
      </c>
      <c r="X1527" s="18">
        <f t="shared" si="575"/>
        <v>16798.354277999999</v>
      </c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4"/>
      <c r="AJ1527" s="1"/>
      <c r="AK1527" s="20"/>
      <c r="AL1527" s="5"/>
      <c r="AM1527" s="1"/>
      <c r="AN1527" s="1"/>
      <c r="AO1527" s="1"/>
      <c r="AP1527" s="17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205" x14ac:dyDescent="0.2">
      <c r="A1528" s="114">
        <f t="shared" si="565"/>
        <v>42988</v>
      </c>
      <c r="B1528" s="98">
        <f t="shared" si="557"/>
        <v>146049.81397800002</v>
      </c>
      <c r="C1528" s="10">
        <f t="shared" si="566"/>
        <v>99000</v>
      </c>
      <c r="D1528" s="99">
        <f t="shared" si="567"/>
        <v>4843.87</v>
      </c>
      <c r="E1528" s="21">
        <f>VLOOKUP(A1527,[1]Plan1!$AY$80:$BA$314,3)</f>
        <v>4853.07</v>
      </c>
      <c r="F1528" s="121">
        <f t="shared" si="568"/>
        <v>42963</v>
      </c>
      <c r="G1528" s="100">
        <f t="shared" si="558"/>
        <v>1.8993077848910023E-3</v>
      </c>
      <c r="H1528" s="20">
        <f t="shared" si="569"/>
        <v>42993</v>
      </c>
      <c r="I1528" s="20">
        <f t="shared" si="559"/>
        <v>42993</v>
      </c>
      <c r="J1528" s="1">
        <f t="shared" si="578"/>
        <v>22</v>
      </c>
      <c r="K1528" s="1">
        <f t="shared" si="577"/>
        <v>18</v>
      </c>
      <c r="L1528" s="10">
        <f t="shared" si="560"/>
        <v>1.00155371</v>
      </c>
      <c r="M1528" s="22">
        <f t="shared" si="576"/>
        <v>1.0024005199999999</v>
      </c>
      <c r="N1528" s="22">
        <f t="shared" si="570"/>
        <v>1.3035449736757458</v>
      </c>
      <c r="O1528" s="10">
        <f t="shared" si="571"/>
        <v>1.3055703000000001</v>
      </c>
      <c r="P1528" s="10">
        <f t="shared" si="561"/>
        <v>129251.45970000001</v>
      </c>
      <c r="Q1528" s="101">
        <f t="shared" si="562"/>
        <v>0</v>
      </c>
      <c r="R1528" s="102">
        <f t="shared" si="563"/>
        <v>0</v>
      </c>
      <c r="S1528" s="10">
        <f t="shared" si="564"/>
        <v>0</v>
      </c>
      <c r="T1528" s="17">
        <f t="shared" si="572"/>
        <v>7.9699999999999993E-2</v>
      </c>
      <c r="U1528" s="101">
        <f t="shared" si="573"/>
        <v>364</v>
      </c>
      <c r="V1528" s="101">
        <v>252</v>
      </c>
      <c r="W1528" s="22">
        <f t="shared" si="574"/>
        <v>1.129966456996979</v>
      </c>
      <c r="X1528" s="18">
        <f t="shared" si="575"/>
        <v>16798.354277999999</v>
      </c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4"/>
      <c r="AJ1528" s="1"/>
      <c r="AK1528" s="20"/>
      <c r="AL1528" s="5"/>
      <c r="AM1528" s="1"/>
      <c r="AN1528" s="1"/>
      <c r="AO1528" s="1"/>
      <c r="AP1528" s="17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205" x14ac:dyDescent="0.2">
      <c r="A1529" s="114">
        <f t="shared" si="565"/>
        <v>42989</v>
      </c>
      <c r="B1529" s="98">
        <f t="shared" si="557"/>
        <v>146049.81397800002</v>
      </c>
      <c r="C1529" s="10">
        <f t="shared" si="566"/>
        <v>99000</v>
      </c>
      <c r="D1529" s="99">
        <f t="shared" si="567"/>
        <v>4843.87</v>
      </c>
      <c r="E1529" s="21">
        <f>VLOOKUP(A1528,[1]Plan1!$AY$80:$BA$314,3)</f>
        <v>4853.07</v>
      </c>
      <c r="F1529" s="121">
        <f t="shared" si="568"/>
        <v>42963</v>
      </c>
      <c r="G1529" s="100">
        <f t="shared" si="558"/>
        <v>1.8993077848910023E-3</v>
      </c>
      <c r="H1529" s="20">
        <f t="shared" si="569"/>
        <v>42993</v>
      </c>
      <c r="I1529" s="20">
        <f t="shared" si="559"/>
        <v>42993</v>
      </c>
      <c r="J1529" s="1">
        <f t="shared" si="578"/>
        <v>22</v>
      </c>
      <c r="K1529" s="1">
        <f t="shared" si="577"/>
        <v>18</v>
      </c>
      <c r="L1529" s="10">
        <f t="shared" si="560"/>
        <v>1.00155371</v>
      </c>
      <c r="M1529" s="22">
        <f t="shared" si="576"/>
        <v>1.0024005199999999</v>
      </c>
      <c r="N1529" s="22">
        <f t="shared" si="570"/>
        <v>1.3035449736757458</v>
      </c>
      <c r="O1529" s="10">
        <f t="shared" si="571"/>
        <v>1.3055703000000001</v>
      </c>
      <c r="P1529" s="10">
        <f t="shared" si="561"/>
        <v>129251.45970000001</v>
      </c>
      <c r="Q1529" s="101">
        <f t="shared" si="562"/>
        <v>0</v>
      </c>
      <c r="R1529" s="102">
        <f t="shared" si="563"/>
        <v>0</v>
      </c>
      <c r="S1529" s="10">
        <f t="shared" si="564"/>
        <v>0</v>
      </c>
      <c r="T1529" s="17">
        <f t="shared" si="572"/>
        <v>7.9699999999999993E-2</v>
      </c>
      <c r="U1529" s="101">
        <f t="shared" si="573"/>
        <v>364</v>
      </c>
      <c r="V1529" s="101">
        <v>252</v>
      </c>
      <c r="W1529" s="22">
        <f t="shared" si="574"/>
        <v>1.129966456996979</v>
      </c>
      <c r="X1529" s="18">
        <f t="shared" si="575"/>
        <v>16798.354277999999</v>
      </c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4"/>
      <c r="AJ1529" s="1"/>
      <c r="AK1529" s="20"/>
      <c r="AL1529" s="5"/>
      <c r="AM1529" s="1"/>
      <c r="AN1529" s="1"/>
      <c r="AO1529" s="1"/>
      <c r="AP1529" s="17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205" x14ac:dyDescent="0.2">
      <c r="A1530" s="114">
        <f t="shared" si="565"/>
        <v>42990</v>
      </c>
      <c r="B1530" s="98">
        <f t="shared" si="557"/>
        <v>146106.86346199998</v>
      </c>
      <c r="C1530" s="10">
        <f t="shared" si="566"/>
        <v>99000</v>
      </c>
      <c r="D1530" s="99">
        <f t="shared" si="567"/>
        <v>4843.87</v>
      </c>
      <c r="E1530" s="21">
        <f>VLOOKUP(A1529,[1]Plan1!$AY$80:$BA$314,3)</f>
        <v>4853.07</v>
      </c>
      <c r="F1530" s="121">
        <f t="shared" si="568"/>
        <v>42963</v>
      </c>
      <c r="G1530" s="100">
        <f t="shared" si="558"/>
        <v>1.8993077848910023E-3</v>
      </c>
      <c r="H1530" s="20">
        <f t="shared" si="569"/>
        <v>42993</v>
      </c>
      <c r="I1530" s="20">
        <f t="shared" si="559"/>
        <v>42993</v>
      </c>
      <c r="J1530" s="1">
        <f t="shared" si="578"/>
        <v>22</v>
      </c>
      <c r="K1530" s="1">
        <f t="shared" si="577"/>
        <v>19</v>
      </c>
      <c r="L1530" s="10">
        <f t="shared" si="560"/>
        <v>1.00164009</v>
      </c>
      <c r="M1530" s="22">
        <f t="shared" si="576"/>
        <v>1.0024005199999999</v>
      </c>
      <c r="N1530" s="22">
        <f t="shared" si="570"/>
        <v>1.3035449736757458</v>
      </c>
      <c r="O1530" s="10">
        <f t="shared" si="571"/>
        <v>1.3056829000000001</v>
      </c>
      <c r="P1530" s="10">
        <f t="shared" si="561"/>
        <v>129262.60709999999</v>
      </c>
      <c r="Q1530" s="101">
        <f t="shared" si="562"/>
        <v>0</v>
      </c>
      <c r="R1530" s="102">
        <f t="shared" si="563"/>
        <v>0</v>
      </c>
      <c r="S1530" s="10">
        <f t="shared" si="564"/>
        <v>0</v>
      </c>
      <c r="T1530" s="17">
        <f t="shared" si="572"/>
        <v>7.9699999999999993E-2</v>
      </c>
      <c r="U1530" s="101">
        <f t="shared" si="573"/>
        <v>365</v>
      </c>
      <c r="V1530" s="101">
        <v>252</v>
      </c>
      <c r="W1530" s="22">
        <f t="shared" si="574"/>
        <v>1.1303103561034573</v>
      </c>
      <c r="X1530" s="18">
        <f t="shared" si="575"/>
        <v>16844.256362</v>
      </c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4"/>
      <c r="AJ1530" s="1"/>
      <c r="AK1530" s="20"/>
      <c r="AL1530" s="5"/>
      <c r="AM1530" s="1"/>
      <c r="AN1530" s="1"/>
      <c r="AO1530" s="1"/>
      <c r="AP1530" s="17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205" x14ac:dyDescent="0.2">
      <c r="A1531" s="114">
        <f t="shared" si="565"/>
        <v>42991</v>
      </c>
      <c r="B1531" s="98">
        <f t="shared" si="557"/>
        <v>146163.937569</v>
      </c>
      <c r="C1531" s="10">
        <f t="shared" si="566"/>
        <v>99000</v>
      </c>
      <c r="D1531" s="99">
        <f t="shared" si="567"/>
        <v>4843.87</v>
      </c>
      <c r="E1531" s="21">
        <f>VLOOKUP(A1530,[1]Plan1!$AY$80:$BA$314,3)</f>
        <v>4853.07</v>
      </c>
      <c r="F1531" s="121">
        <f t="shared" si="568"/>
        <v>42963</v>
      </c>
      <c r="G1531" s="100">
        <f t="shared" si="558"/>
        <v>1.8993077848910023E-3</v>
      </c>
      <c r="H1531" s="20">
        <f t="shared" si="569"/>
        <v>42993</v>
      </c>
      <c r="I1531" s="20">
        <f t="shared" si="559"/>
        <v>42993</v>
      </c>
      <c r="J1531" s="1">
        <f t="shared" si="578"/>
        <v>22</v>
      </c>
      <c r="K1531" s="1">
        <f t="shared" si="577"/>
        <v>20</v>
      </c>
      <c r="L1531" s="10">
        <f t="shared" si="560"/>
        <v>1.00172649</v>
      </c>
      <c r="M1531" s="22">
        <f t="shared" si="576"/>
        <v>1.0024005199999999</v>
      </c>
      <c r="N1531" s="22">
        <f t="shared" si="570"/>
        <v>1.3035449736757458</v>
      </c>
      <c r="O1531" s="10">
        <f t="shared" si="571"/>
        <v>1.3057955299999999</v>
      </c>
      <c r="P1531" s="10">
        <f t="shared" si="561"/>
        <v>129273.75747</v>
      </c>
      <c r="Q1531" s="101">
        <f t="shared" si="562"/>
        <v>0</v>
      </c>
      <c r="R1531" s="102">
        <f t="shared" si="563"/>
        <v>0</v>
      </c>
      <c r="S1531" s="10">
        <f t="shared" si="564"/>
        <v>0</v>
      </c>
      <c r="T1531" s="17">
        <f t="shared" si="572"/>
        <v>7.9699999999999993E-2</v>
      </c>
      <c r="U1531" s="101">
        <f t="shared" si="573"/>
        <v>366</v>
      </c>
      <c r="V1531" s="101">
        <v>252</v>
      </c>
      <c r="W1531" s="22">
        <f t="shared" si="574"/>
        <v>1.1306543604047696</v>
      </c>
      <c r="X1531" s="18">
        <f t="shared" si="575"/>
        <v>16890.180099000001</v>
      </c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4"/>
      <c r="AJ1531" s="1"/>
      <c r="AK1531" s="20"/>
      <c r="AL1531" s="5"/>
      <c r="AM1531" s="1"/>
      <c r="AN1531" s="1"/>
      <c r="AO1531" s="1"/>
      <c r="AP1531" s="17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205" x14ac:dyDescent="0.2">
      <c r="A1532" s="114">
        <f t="shared" si="565"/>
        <v>42992</v>
      </c>
      <c r="B1532" s="98">
        <f t="shared" si="557"/>
        <v>146221.031697</v>
      </c>
      <c r="C1532" s="10">
        <f t="shared" si="566"/>
        <v>99000</v>
      </c>
      <c r="D1532" s="99">
        <f t="shared" si="567"/>
        <v>4843.87</v>
      </c>
      <c r="E1532" s="21">
        <f>VLOOKUP(A1531,[1]Plan1!$AY$80:$BA$314,3)</f>
        <v>4853.07</v>
      </c>
      <c r="F1532" s="121">
        <f t="shared" si="568"/>
        <v>42963</v>
      </c>
      <c r="G1532" s="100">
        <f t="shared" si="558"/>
        <v>1.8993077848910023E-3</v>
      </c>
      <c r="H1532" s="20">
        <f t="shared" si="569"/>
        <v>42993</v>
      </c>
      <c r="I1532" s="20">
        <f t="shared" si="559"/>
        <v>42993</v>
      </c>
      <c r="J1532" s="1">
        <f t="shared" si="578"/>
        <v>22</v>
      </c>
      <c r="K1532" s="1">
        <f t="shared" si="577"/>
        <v>21</v>
      </c>
      <c r="L1532" s="10">
        <f t="shared" si="560"/>
        <v>1.0018128900000001</v>
      </c>
      <c r="M1532" s="22">
        <f t="shared" si="576"/>
        <v>1.0024005199999999</v>
      </c>
      <c r="N1532" s="22">
        <f t="shared" si="570"/>
        <v>1.3035449736757458</v>
      </c>
      <c r="O1532" s="10">
        <f t="shared" si="571"/>
        <v>1.30590815</v>
      </c>
      <c r="P1532" s="10">
        <f t="shared" si="561"/>
        <v>129284.90685</v>
      </c>
      <c r="Q1532" s="101">
        <f t="shared" si="562"/>
        <v>0</v>
      </c>
      <c r="R1532" s="102">
        <f t="shared" si="563"/>
        <v>0</v>
      </c>
      <c r="S1532" s="10">
        <f t="shared" si="564"/>
        <v>0</v>
      </c>
      <c r="T1532" s="17">
        <f t="shared" si="572"/>
        <v>7.9699999999999993E-2</v>
      </c>
      <c r="U1532" s="101">
        <f t="shared" si="573"/>
        <v>367</v>
      </c>
      <c r="V1532" s="101">
        <v>252</v>
      </c>
      <c r="W1532" s="22">
        <f t="shared" si="574"/>
        <v>1.1309984688894266</v>
      </c>
      <c r="X1532" s="18">
        <f t="shared" si="575"/>
        <v>16936.124846999999</v>
      </c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4"/>
      <c r="AJ1532" s="1"/>
      <c r="AK1532" s="20"/>
      <c r="AL1532" s="5"/>
      <c r="AM1532" s="1"/>
      <c r="AN1532" s="1"/>
      <c r="AO1532" s="1"/>
      <c r="AP1532" s="17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205" x14ac:dyDescent="0.2">
      <c r="A1533" s="114">
        <f t="shared" si="565"/>
        <v>42993</v>
      </c>
      <c r="B1533" s="98">
        <f t="shared" si="557"/>
        <v>146278.14934</v>
      </c>
      <c r="C1533" s="10">
        <f t="shared" si="566"/>
        <v>99000</v>
      </c>
      <c r="D1533" s="99">
        <f t="shared" si="567"/>
        <v>4843.87</v>
      </c>
      <c r="E1533" s="21">
        <f>VLOOKUP(A1532,[1]Plan1!$AY$80:$BA$314,3)</f>
        <v>4853.07</v>
      </c>
      <c r="F1533" s="121">
        <f t="shared" si="568"/>
        <v>42963</v>
      </c>
      <c r="G1533" s="100">
        <f t="shared" si="558"/>
        <v>1.8993077848910023E-3</v>
      </c>
      <c r="H1533" s="20">
        <f t="shared" si="569"/>
        <v>43024</v>
      </c>
      <c r="I1533" s="20">
        <f t="shared" si="559"/>
        <v>42993</v>
      </c>
      <c r="J1533" s="1">
        <f t="shared" si="578"/>
        <v>22</v>
      </c>
      <c r="K1533" s="1">
        <f t="shared" si="577"/>
        <v>22</v>
      </c>
      <c r="L1533" s="10">
        <f t="shared" si="560"/>
        <v>1.0018993</v>
      </c>
      <c r="M1533" s="22">
        <f t="shared" si="576"/>
        <v>1.0024005199999999</v>
      </c>
      <c r="N1533" s="22">
        <f t="shared" si="570"/>
        <v>1.3035449736757458</v>
      </c>
      <c r="O1533" s="10">
        <f t="shared" si="571"/>
        <v>1.30602079</v>
      </c>
      <c r="P1533" s="10">
        <f t="shared" si="561"/>
        <v>129296.05821</v>
      </c>
      <c r="Q1533" s="101">
        <f t="shared" si="562"/>
        <v>0</v>
      </c>
      <c r="R1533" s="102">
        <f t="shared" si="563"/>
        <v>0</v>
      </c>
      <c r="S1533" s="10">
        <f t="shared" si="564"/>
        <v>0</v>
      </c>
      <c r="T1533" s="17">
        <f t="shared" si="572"/>
        <v>7.9699999999999993E-2</v>
      </c>
      <c r="U1533" s="101">
        <f t="shared" si="573"/>
        <v>368</v>
      </c>
      <c r="V1533" s="101">
        <v>252</v>
      </c>
      <c r="W1533" s="22">
        <f t="shared" si="574"/>
        <v>1.1313426825689172</v>
      </c>
      <c r="X1533" s="18">
        <f t="shared" si="575"/>
        <v>16982.091130000001</v>
      </c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4"/>
      <c r="AJ1533" s="1"/>
      <c r="AK1533" s="20"/>
      <c r="AL1533" s="5"/>
      <c r="AM1533" s="1"/>
      <c r="AN1533" s="1"/>
      <c r="AO1533" s="1"/>
      <c r="AP1533" s="17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</row>
    <row r="1534" spans="1:205" x14ac:dyDescent="0.2">
      <c r="A1534" s="114">
        <f t="shared" si="565"/>
        <v>42994</v>
      </c>
      <c r="B1534" s="98">
        <f t="shared" si="557"/>
        <v>146334.357104</v>
      </c>
      <c r="C1534" s="10">
        <f t="shared" si="566"/>
        <v>99000</v>
      </c>
      <c r="D1534" s="99">
        <f t="shared" si="567"/>
        <v>4853.07</v>
      </c>
      <c r="E1534" s="21">
        <f>VLOOKUP(A1533,[1]Plan1!$AY$80:$BA$314,3)</f>
        <v>4860.83</v>
      </c>
      <c r="F1534" s="121">
        <f t="shared" si="568"/>
        <v>42994</v>
      </c>
      <c r="G1534" s="100">
        <f t="shared" si="558"/>
        <v>1.5989878571709415E-3</v>
      </c>
      <c r="H1534" s="20">
        <f t="shared" si="569"/>
        <v>43024</v>
      </c>
      <c r="I1534" s="20">
        <f t="shared" si="559"/>
        <v>43024</v>
      </c>
      <c r="J1534" s="1">
        <f t="shared" si="578"/>
        <v>20</v>
      </c>
      <c r="K1534" s="1">
        <f t="shared" si="577"/>
        <v>1</v>
      </c>
      <c r="L1534" s="10">
        <f t="shared" si="560"/>
        <v>1.0000798799999999</v>
      </c>
      <c r="M1534" s="22">
        <f t="shared" si="576"/>
        <v>1.0018993</v>
      </c>
      <c r="N1534" s="22">
        <f t="shared" si="570"/>
        <v>1.3060207966442483</v>
      </c>
      <c r="O1534" s="10">
        <f t="shared" si="571"/>
        <v>1.3061251199999999</v>
      </c>
      <c r="P1534" s="10">
        <f t="shared" si="561"/>
        <v>129306.38688000001</v>
      </c>
      <c r="Q1534" s="101">
        <f t="shared" si="562"/>
        <v>0</v>
      </c>
      <c r="R1534" s="102">
        <f t="shared" si="563"/>
        <v>0</v>
      </c>
      <c r="S1534" s="10">
        <f t="shared" si="564"/>
        <v>0</v>
      </c>
      <c r="T1534" s="17">
        <f t="shared" si="572"/>
        <v>7.9699999999999993E-2</v>
      </c>
      <c r="U1534" s="101">
        <f t="shared" si="573"/>
        <v>369</v>
      </c>
      <c r="V1534" s="101">
        <v>252</v>
      </c>
      <c r="W1534" s="22">
        <f t="shared" si="574"/>
        <v>1.1316870004317527</v>
      </c>
      <c r="X1534" s="18">
        <f t="shared" si="575"/>
        <v>17027.970224000001</v>
      </c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4"/>
      <c r="AJ1534" s="1"/>
      <c r="AK1534" s="20"/>
      <c r="AL1534" s="5"/>
      <c r="AM1534" s="1"/>
      <c r="AN1534" s="1"/>
      <c r="AO1534" s="1"/>
      <c r="AP1534" s="17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205" x14ac:dyDescent="0.2">
      <c r="A1535" s="114">
        <f t="shared" si="565"/>
        <v>42995</v>
      </c>
      <c r="B1535" s="98">
        <f t="shared" si="557"/>
        <v>146334.357104</v>
      </c>
      <c r="C1535" s="10">
        <f t="shared" si="566"/>
        <v>99000</v>
      </c>
      <c r="D1535" s="99">
        <f t="shared" si="567"/>
        <v>4853.07</v>
      </c>
      <c r="E1535" s="21">
        <f>VLOOKUP(A1534,[1]Plan1!$AY$80:$BA$314,3)</f>
        <v>4860.83</v>
      </c>
      <c r="F1535" s="121">
        <f t="shared" si="568"/>
        <v>42994</v>
      </c>
      <c r="G1535" s="100">
        <f t="shared" si="558"/>
        <v>1.5989878571709415E-3</v>
      </c>
      <c r="H1535" s="20">
        <f t="shared" si="569"/>
        <v>43024</v>
      </c>
      <c r="I1535" s="20">
        <f t="shared" si="559"/>
        <v>43024</v>
      </c>
      <c r="J1535" s="1">
        <f t="shared" si="578"/>
        <v>20</v>
      </c>
      <c r="K1535" s="1">
        <f t="shared" si="577"/>
        <v>1</v>
      </c>
      <c r="L1535" s="10">
        <f t="shared" si="560"/>
        <v>1.0000798799999999</v>
      </c>
      <c r="M1535" s="22">
        <f t="shared" si="576"/>
        <v>1.0018993</v>
      </c>
      <c r="N1535" s="22">
        <f t="shared" si="570"/>
        <v>1.3060207966442483</v>
      </c>
      <c r="O1535" s="10">
        <f t="shared" si="571"/>
        <v>1.3061251199999999</v>
      </c>
      <c r="P1535" s="10">
        <f t="shared" si="561"/>
        <v>129306.38688000001</v>
      </c>
      <c r="Q1535" s="101">
        <f t="shared" si="562"/>
        <v>0</v>
      </c>
      <c r="R1535" s="102">
        <f t="shared" si="563"/>
        <v>0</v>
      </c>
      <c r="S1535" s="10">
        <f t="shared" si="564"/>
        <v>0</v>
      </c>
      <c r="T1535" s="17">
        <f t="shared" si="572"/>
        <v>7.9699999999999993E-2</v>
      </c>
      <c r="U1535" s="101">
        <f t="shared" si="573"/>
        <v>369</v>
      </c>
      <c r="V1535" s="101">
        <v>252</v>
      </c>
      <c r="W1535" s="22">
        <f t="shared" si="574"/>
        <v>1.1316870004317527</v>
      </c>
      <c r="X1535" s="18">
        <f t="shared" si="575"/>
        <v>17027.970224000001</v>
      </c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4"/>
      <c r="AJ1535" s="1"/>
      <c r="AK1535" s="20"/>
      <c r="AL1535" s="5"/>
      <c r="AM1535" s="1"/>
      <c r="AN1535" s="1"/>
      <c r="AO1535" s="1"/>
      <c r="AP1535" s="17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205" x14ac:dyDescent="0.2">
      <c r="A1536" s="114">
        <f t="shared" si="565"/>
        <v>42996</v>
      </c>
      <c r="B1536" s="98">
        <f t="shared" si="557"/>
        <v>146334.357104</v>
      </c>
      <c r="C1536" s="10">
        <f t="shared" si="566"/>
        <v>99000</v>
      </c>
      <c r="D1536" s="99">
        <f t="shared" si="567"/>
        <v>4853.07</v>
      </c>
      <c r="E1536" s="21">
        <f>VLOOKUP(A1535,[1]Plan1!$AY$80:$BA$314,3)</f>
        <v>4860.83</v>
      </c>
      <c r="F1536" s="121">
        <f t="shared" si="568"/>
        <v>42994</v>
      </c>
      <c r="G1536" s="100">
        <f t="shared" si="558"/>
        <v>1.5989878571709415E-3</v>
      </c>
      <c r="H1536" s="20">
        <f t="shared" si="569"/>
        <v>43024</v>
      </c>
      <c r="I1536" s="20">
        <f t="shared" si="559"/>
        <v>43024</v>
      </c>
      <c r="J1536" s="1">
        <f t="shared" si="578"/>
        <v>20</v>
      </c>
      <c r="K1536" s="1">
        <f t="shared" si="577"/>
        <v>1</v>
      </c>
      <c r="L1536" s="10">
        <f t="shared" si="560"/>
        <v>1.0000798799999999</v>
      </c>
      <c r="M1536" s="22">
        <f t="shared" si="576"/>
        <v>1.0018993</v>
      </c>
      <c r="N1536" s="22">
        <f t="shared" si="570"/>
        <v>1.3060207966442483</v>
      </c>
      <c r="O1536" s="10">
        <f t="shared" si="571"/>
        <v>1.3061251199999999</v>
      </c>
      <c r="P1536" s="10">
        <f t="shared" si="561"/>
        <v>129306.38688000001</v>
      </c>
      <c r="Q1536" s="101">
        <f t="shared" si="562"/>
        <v>0</v>
      </c>
      <c r="R1536" s="102">
        <f t="shared" si="563"/>
        <v>0</v>
      </c>
      <c r="S1536" s="10">
        <f t="shared" si="564"/>
        <v>0</v>
      </c>
      <c r="T1536" s="17">
        <f t="shared" si="572"/>
        <v>7.9699999999999993E-2</v>
      </c>
      <c r="U1536" s="101">
        <f t="shared" si="573"/>
        <v>369</v>
      </c>
      <c r="V1536" s="101">
        <v>252</v>
      </c>
      <c r="W1536" s="22">
        <f t="shared" si="574"/>
        <v>1.1316870004317527</v>
      </c>
      <c r="X1536" s="18">
        <f t="shared" si="575"/>
        <v>17027.970224000001</v>
      </c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4"/>
      <c r="AJ1536" s="1"/>
      <c r="AK1536" s="20"/>
      <c r="AL1536" s="5"/>
      <c r="AM1536" s="1"/>
      <c r="AN1536" s="1"/>
      <c r="AO1536" s="1"/>
      <c r="AP1536" s="17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x14ac:dyDescent="0.2">
      <c r="A1537" s="114">
        <f t="shared" si="565"/>
        <v>42997</v>
      </c>
      <c r="B1537" s="98">
        <f t="shared" si="557"/>
        <v>146390.58795700001</v>
      </c>
      <c r="C1537" s="10">
        <f t="shared" si="566"/>
        <v>99000</v>
      </c>
      <c r="D1537" s="99">
        <f t="shared" si="567"/>
        <v>4853.07</v>
      </c>
      <c r="E1537" s="21">
        <f>VLOOKUP(A1536,[1]Plan1!$AY$80:$BA$314,3)</f>
        <v>4860.83</v>
      </c>
      <c r="F1537" s="121">
        <f t="shared" si="568"/>
        <v>42994</v>
      </c>
      <c r="G1537" s="100">
        <f t="shared" si="558"/>
        <v>1.5989878571709415E-3</v>
      </c>
      <c r="H1537" s="20">
        <f t="shared" si="569"/>
        <v>43024</v>
      </c>
      <c r="I1537" s="20">
        <f t="shared" si="559"/>
        <v>43024</v>
      </c>
      <c r="J1537" s="1">
        <f t="shared" si="578"/>
        <v>20</v>
      </c>
      <c r="K1537" s="1">
        <f t="shared" si="577"/>
        <v>2</v>
      </c>
      <c r="L1537" s="10">
        <f t="shared" si="560"/>
        <v>1.0001597799999999</v>
      </c>
      <c r="M1537" s="22">
        <f t="shared" si="576"/>
        <v>1.0018993</v>
      </c>
      <c r="N1537" s="22">
        <f t="shared" si="570"/>
        <v>1.3060207966442483</v>
      </c>
      <c r="O1537" s="10">
        <f t="shared" si="571"/>
        <v>1.3062294699999999</v>
      </c>
      <c r="P1537" s="10">
        <f t="shared" si="561"/>
        <v>129316.71752999999</v>
      </c>
      <c r="Q1537" s="101">
        <f t="shared" si="562"/>
        <v>0</v>
      </c>
      <c r="R1537" s="102">
        <f t="shared" si="563"/>
        <v>0</v>
      </c>
      <c r="S1537" s="10">
        <f t="shared" si="564"/>
        <v>0</v>
      </c>
      <c r="T1537" s="17">
        <f t="shared" si="572"/>
        <v>7.9699999999999993E-2</v>
      </c>
      <c r="U1537" s="101">
        <f t="shared" si="573"/>
        <v>370</v>
      </c>
      <c r="V1537" s="101">
        <v>252</v>
      </c>
      <c r="W1537" s="22">
        <f t="shared" si="574"/>
        <v>1.1320314245009107</v>
      </c>
      <c r="X1537" s="18">
        <f t="shared" si="575"/>
        <v>17073.870427000002</v>
      </c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4"/>
      <c r="AJ1537" s="1"/>
      <c r="AK1537" s="20"/>
      <c r="AL1537" s="5"/>
      <c r="AM1537" s="1"/>
      <c r="AN1537" s="1"/>
      <c r="AO1537" s="1"/>
      <c r="AP1537" s="17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x14ac:dyDescent="0.2">
      <c r="A1538" s="114">
        <f t="shared" si="565"/>
        <v>42998</v>
      </c>
      <c r="B1538" s="98">
        <f t="shared" si="557"/>
        <v>146446.83926800001</v>
      </c>
      <c r="C1538" s="10">
        <f t="shared" si="566"/>
        <v>99000</v>
      </c>
      <c r="D1538" s="99">
        <f t="shared" si="567"/>
        <v>4853.07</v>
      </c>
      <c r="E1538" s="21">
        <f>VLOOKUP(A1537,[1]Plan1!$AY$80:$BA$314,3)</f>
        <v>4860.83</v>
      </c>
      <c r="F1538" s="121">
        <f t="shared" si="568"/>
        <v>42994</v>
      </c>
      <c r="G1538" s="100">
        <f t="shared" si="558"/>
        <v>1.5989878571709415E-3</v>
      </c>
      <c r="H1538" s="20">
        <f t="shared" si="569"/>
        <v>43024</v>
      </c>
      <c r="I1538" s="20">
        <f t="shared" si="559"/>
        <v>43024</v>
      </c>
      <c r="J1538" s="1">
        <f t="shared" si="578"/>
        <v>20</v>
      </c>
      <c r="K1538" s="1">
        <f t="shared" si="577"/>
        <v>3</v>
      </c>
      <c r="L1538" s="10">
        <f t="shared" si="560"/>
        <v>1.00023968</v>
      </c>
      <c r="M1538" s="22">
        <f t="shared" si="576"/>
        <v>1.0018993</v>
      </c>
      <c r="N1538" s="22">
        <f t="shared" si="570"/>
        <v>1.3060207966442483</v>
      </c>
      <c r="O1538" s="10">
        <f t="shared" si="571"/>
        <v>1.3063338200000001</v>
      </c>
      <c r="P1538" s="10">
        <f t="shared" si="561"/>
        <v>129327.04818</v>
      </c>
      <c r="Q1538" s="101">
        <f t="shared" si="562"/>
        <v>0</v>
      </c>
      <c r="R1538" s="102">
        <f t="shared" si="563"/>
        <v>0</v>
      </c>
      <c r="S1538" s="10">
        <f t="shared" si="564"/>
        <v>0</v>
      </c>
      <c r="T1538" s="17">
        <f t="shared" si="572"/>
        <v>7.9699999999999993E-2</v>
      </c>
      <c r="U1538" s="101">
        <f t="shared" si="573"/>
        <v>371</v>
      </c>
      <c r="V1538" s="101">
        <v>252</v>
      </c>
      <c r="W1538" s="22">
        <f t="shared" si="574"/>
        <v>1.1323759517419247</v>
      </c>
      <c r="X1538" s="18">
        <f t="shared" si="575"/>
        <v>17119.791088000002</v>
      </c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4"/>
      <c r="AJ1538" s="1"/>
      <c r="AK1538" s="20"/>
      <c r="AL1538" s="5"/>
      <c r="AM1538" s="1"/>
      <c r="AN1538" s="1"/>
      <c r="AO1538" s="1"/>
      <c r="AP1538" s="17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x14ac:dyDescent="0.2">
      <c r="A1539" s="114">
        <f t="shared" si="565"/>
        <v>42999</v>
      </c>
      <c r="B1539" s="98">
        <f t="shared" si="557"/>
        <v>146503.112425</v>
      </c>
      <c r="C1539" s="10">
        <f t="shared" si="566"/>
        <v>99000</v>
      </c>
      <c r="D1539" s="99">
        <f t="shared" si="567"/>
        <v>4853.07</v>
      </c>
      <c r="E1539" s="21">
        <f>VLOOKUP(A1538,[1]Plan1!$AY$80:$BA$314,3)</f>
        <v>4860.83</v>
      </c>
      <c r="F1539" s="121">
        <f t="shared" si="568"/>
        <v>42994</v>
      </c>
      <c r="G1539" s="100">
        <f t="shared" si="558"/>
        <v>1.5989878571709415E-3</v>
      </c>
      <c r="H1539" s="20">
        <f t="shared" si="569"/>
        <v>43024</v>
      </c>
      <c r="I1539" s="20">
        <f t="shared" si="559"/>
        <v>43024</v>
      </c>
      <c r="J1539" s="1">
        <f t="shared" si="578"/>
        <v>20</v>
      </c>
      <c r="K1539" s="1">
        <f t="shared" si="577"/>
        <v>4</v>
      </c>
      <c r="L1539" s="10">
        <f t="shared" si="560"/>
        <v>1.0003195899999999</v>
      </c>
      <c r="M1539" s="22">
        <f t="shared" si="576"/>
        <v>1.0018993</v>
      </c>
      <c r="N1539" s="22">
        <f t="shared" si="570"/>
        <v>1.3060207966442483</v>
      </c>
      <c r="O1539" s="10">
        <f t="shared" si="571"/>
        <v>1.30643818</v>
      </c>
      <c r="P1539" s="10">
        <f t="shared" si="561"/>
        <v>129337.37982</v>
      </c>
      <c r="Q1539" s="101">
        <f t="shared" si="562"/>
        <v>0</v>
      </c>
      <c r="R1539" s="102">
        <f t="shared" si="563"/>
        <v>0</v>
      </c>
      <c r="S1539" s="10">
        <f t="shared" si="564"/>
        <v>0</v>
      </c>
      <c r="T1539" s="17">
        <f t="shared" si="572"/>
        <v>7.9699999999999993E-2</v>
      </c>
      <c r="U1539" s="101">
        <f t="shared" si="573"/>
        <v>372</v>
      </c>
      <c r="V1539" s="101">
        <v>252</v>
      </c>
      <c r="W1539" s="22">
        <f t="shared" si="574"/>
        <v>1.1327205841777721</v>
      </c>
      <c r="X1539" s="18">
        <f t="shared" si="575"/>
        <v>17165.732605000001</v>
      </c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4"/>
      <c r="AJ1539" s="1"/>
      <c r="AK1539" s="20"/>
      <c r="AL1539" s="5"/>
      <c r="AM1539" s="1"/>
      <c r="AN1539" s="1"/>
      <c r="AO1539" s="1"/>
      <c r="AP1539" s="17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x14ac:dyDescent="0.2">
      <c r="A1540" s="114">
        <f t="shared" si="565"/>
        <v>43000</v>
      </c>
      <c r="B1540" s="98">
        <f t="shared" si="557"/>
        <v>146559.40743200001</v>
      </c>
      <c r="C1540" s="10">
        <f t="shared" si="566"/>
        <v>99000</v>
      </c>
      <c r="D1540" s="99">
        <f t="shared" si="567"/>
        <v>4853.07</v>
      </c>
      <c r="E1540" s="21">
        <f>VLOOKUP(A1539,[1]Plan1!$AY$80:$BA$314,3)</f>
        <v>4860.83</v>
      </c>
      <c r="F1540" s="121">
        <f t="shared" si="568"/>
        <v>42994</v>
      </c>
      <c r="G1540" s="100">
        <f t="shared" si="558"/>
        <v>1.5989878571709415E-3</v>
      </c>
      <c r="H1540" s="20">
        <f t="shared" si="569"/>
        <v>43024</v>
      </c>
      <c r="I1540" s="20">
        <f t="shared" si="559"/>
        <v>43024</v>
      </c>
      <c r="J1540" s="1">
        <f t="shared" si="578"/>
        <v>20</v>
      </c>
      <c r="K1540" s="1">
        <f t="shared" si="577"/>
        <v>5</v>
      </c>
      <c r="L1540" s="10">
        <f t="shared" si="560"/>
        <v>1.0003995000000001</v>
      </c>
      <c r="M1540" s="22">
        <f t="shared" si="576"/>
        <v>1.0018993</v>
      </c>
      <c r="N1540" s="22">
        <f t="shared" si="570"/>
        <v>1.3060207966442483</v>
      </c>
      <c r="O1540" s="10">
        <f t="shared" si="571"/>
        <v>1.3065425500000001</v>
      </c>
      <c r="P1540" s="10">
        <f t="shared" si="561"/>
        <v>129347.71245000001</v>
      </c>
      <c r="Q1540" s="101">
        <f t="shared" si="562"/>
        <v>0</v>
      </c>
      <c r="R1540" s="102">
        <f t="shared" si="563"/>
        <v>0</v>
      </c>
      <c r="S1540" s="10">
        <f t="shared" si="564"/>
        <v>0</v>
      </c>
      <c r="T1540" s="17">
        <f t="shared" si="572"/>
        <v>7.9699999999999993E-2</v>
      </c>
      <c r="U1540" s="101">
        <f t="shared" si="573"/>
        <v>373</v>
      </c>
      <c r="V1540" s="101">
        <v>252</v>
      </c>
      <c r="W1540" s="22">
        <f t="shared" si="574"/>
        <v>1.1330653218084534</v>
      </c>
      <c r="X1540" s="18">
        <f t="shared" si="575"/>
        <v>17211.694982000001</v>
      </c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4"/>
      <c r="AJ1540" s="1"/>
      <c r="AK1540" s="20"/>
      <c r="AL1540" s="5"/>
      <c r="AM1540" s="1"/>
      <c r="AN1540" s="1"/>
      <c r="AO1540" s="1"/>
      <c r="AP1540" s="17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x14ac:dyDescent="0.2">
      <c r="A1541" s="114">
        <f t="shared" si="565"/>
        <v>43001</v>
      </c>
      <c r="B1541" s="98">
        <f t="shared" si="557"/>
        <v>146615.72317000001</v>
      </c>
      <c r="C1541" s="10">
        <f t="shared" si="566"/>
        <v>99000</v>
      </c>
      <c r="D1541" s="99">
        <f t="shared" si="567"/>
        <v>4853.07</v>
      </c>
      <c r="E1541" s="21">
        <f>VLOOKUP(A1540,[1]Plan1!$AY$80:$BA$314,3)</f>
        <v>4860.83</v>
      </c>
      <c r="F1541" s="121">
        <f t="shared" si="568"/>
        <v>42994</v>
      </c>
      <c r="G1541" s="100">
        <f t="shared" si="558"/>
        <v>1.5989878571709415E-3</v>
      </c>
      <c r="H1541" s="20">
        <f t="shared" si="569"/>
        <v>43024</v>
      </c>
      <c r="I1541" s="20">
        <f t="shared" si="559"/>
        <v>43024</v>
      </c>
      <c r="J1541" s="1">
        <f t="shared" si="578"/>
        <v>20</v>
      </c>
      <c r="K1541" s="1">
        <f t="shared" si="577"/>
        <v>6</v>
      </c>
      <c r="L1541" s="10">
        <f t="shared" si="560"/>
        <v>1.00047942</v>
      </c>
      <c r="M1541" s="22">
        <f t="shared" si="576"/>
        <v>1.0018993</v>
      </c>
      <c r="N1541" s="22">
        <f t="shared" si="570"/>
        <v>1.3060207966442483</v>
      </c>
      <c r="O1541" s="10">
        <f t="shared" si="571"/>
        <v>1.3066469199999999</v>
      </c>
      <c r="P1541" s="10">
        <f t="shared" si="561"/>
        <v>129358.04508</v>
      </c>
      <c r="Q1541" s="101">
        <f t="shared" si="562"/>
        <v>0</v>
      </c>
      <c r="R1541" s="102">
        <f t="shared" si="563"/>
        <v>0</v>
      </c>
      <c r="S1541" s="10">
        <f t="shared" si="564"/>
        <v>0</v>
      </c>
      <c r="T1541" s="17">
        <f t="shared" si="572"/>
        <v>7.9699999999999993E-2</v>
      </c>
      <c r="U1541" s="101">
        <f t="shared" si="573"/>
        <v>374</v>
      </c>
      <c r="V1541" s="101">
        <v>252</v>
      </c>
      <c r="W1541" s="22">
        <f t="shared" si="574"/>
        <v>1.1334101646339685</v>
      </c>
      <c r="X1541" s="18">
        <f t="shared" si="575"/>
        <v>17257.678090000001</v>
      </c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4"/>
      <c r="AJ1541" s="1"/>
      <c r="AK1541" s="20"/>
      <c r="AL1541" s="5"/>
      <c r="AM1541" s="1"/>
      <c r="AN1541" s="1"/>
      <c r="AO1541" s="1"/>
      <c r="AP1541" s="17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x14ac:dyDescent="0.2">
      <c r="A1542" s="114">
        <f t="shared" si="565"/>
        <v>43002</v>
      </c>
      <c r="B1542" s="98">
        <f t="shared" si="557"/>
        <v>146615.72317000001</v>
      </c>
      <c r="C1542" s="10">
        <f t="shared" si="566"/>
        <v>99000</v>
      </c>
      <c r="D1542" s="99">
        <f t="shared" si="567"/>
        <v>4853.07</v>
      </c>
      <c r="E1542" s="21">
        <f>VLOOKUP(A1541,[1]Plan1!$AY$80:$BA$314,3)</f>
        <v>4860.83</v>
      </c>
      <c r="F1542" s="121">
        <f t="shared" si="568"/>
        <v>42994</v>
      </c>
      <c r="G1542" s="100">
        <f t="shared" si="558"/>
        <v>1.5989878571709415E-3</v>
      </c>
      <c r="H1542" s="20">
        <f t="shared" si="569"/>
        <v>43024</v>
      </c>
      <c r="I1542" s="20">
        <f t="shared" si="559"/>
        <v>43024</v>
      </c>
      <c r="J1542" s="1">
        <f t="shared" si="578"/>
        <v>20</v>
      </c>
      <c r="K1542" s="1">
        <f t="shared" si="577"/>
        <v>6</v>
      </c>
      <c r="L1542" s="10">
        <f t="shared" si="560"/>
        <v>1.00047942</v>
      </c>
      <c r="M1542" s="22">
        <f t="shared" si="576"/>
        <v>1.0018993</v>
      </c>
      <c r="N1542" s="22">
        <f t="shared" si="570"/>
        <v>1.3060207966442483</v>
      </c>
      <c r="O1542" s="10">
        <f t="shared" si="571"/>
        <v>1.3066469199999999</v>
      </c>
      <c r="P1542" s="10">
        <f t="shared" si="561"/>
        <v>129358.04508</v>
      </c>
      <c r="Q1542" s="101">
        <f t="shared" si="562"/>
        <v>0</v>
      </c>
      <c r="R1542" s="102">
        <f t="shared" si="563"/>
        <v>0</v>
      </c>
      <c r="S1542" s="10">
        <f t="shared" si="564"/>
        <v>0</v>
      </c>
      <c r="T1542" s="17">
        <f t="shared" si="572"/>
        <v>7.9699999999999993E-2</v>
      </c>
      <c r="U1542" s="101">
        <f t="shared" si="573"/>
        <v>374</v>
      </c>
      <c r="V1542" s="101">
        <v>252</v>
      </c>
      <c r="W1542" s="22">
        <f t="shared" si="574"/>
        <v>1.1334101646339685</v>
      </c>
      <c r="X1542" s="18">
        <f t="shared" si="575"/>
        <v>17257.678090000001</v>
      </c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4"/>
      <c r="AJ1542" s="1"/>
      <c r="AK1542" s="20"/>
      <c r="AL1542" s="5"/>
      <c r="AM1542" s="1"/>
      <c r="AN1542" s="1"/>
      <c r="AO1542" s="1"/>
      <c r="AP1542" s="17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x14ac:dyDescent="0.2">
      <c r="A1543" s="114">
        <f t="shared" si="565"/>
        <v>43003</v>
      </c>
      <c r="B1543" s="98">
        <f t="shared" si="557"/>
        <v>146615.72317000001</v>
      </c>
      <c r="C1543" s="10">
        <f t="shared" si="566"/>
        <v>99000</v>
      </c>
      <c r="D1543" s="99">
        <f t="shared" si="567"/>
        <v>4853.07</v>
      </c>
      <c r="E1543" s="21">
        <f>VLOOKUP(A1542,[1]Plan1!$AY$80:$BA$314,3)</f>
        <v>4860.83</v>
      </c>
      <c r="F1543" s="121">
        <f t="shared" si="568"/>
        <v>42994</v>
      </c>
      <c r="G1543" s="100">
        <f t="shared" si="558"/>
        <v>1.5989878571709415E-3</v>
      </c>
      <c r="H1543" s="20">
        <f t="shared" si="569"/>
        <v>43024</v>
      </c>
      <c r="I1543" s="20">
        <f t="shared" si="559"/>
        <v>43024</v>
      </c>
      <c r="J1543" s="1">
        <f t="shared" si="578"/>
        <v>20</v>
      </c>
      <c r="K1543" s="1">
        <f t="shared" si="577"/>
        <v>6</v>
      </c>
      <c r="L1543" s="10">
        <f t="shared" si="560"/>
        <v>1.00047942</v>
      </c>
      <c r="M1543" s="22">
        <f t="shared" si="576"/>
        <v>1.0018993</v>
      </c>
      <c r="N1543" s="22">
        <f t="shared" si="570"/>
        <v>1.3060207966442483</v>
      </c>
      <c r="O1543" s="10">
        <f t="shared" si="571"/>
        <v>1.3066469199999999</v>
      </c>
      <c r="P1543" s="10">
        <f t="shared" si="561"/>
        <v>129358.04508</v>
      </c>
      <c r="Q1543" s="101">
        <f t="shared" si="562"/>
        <v>0</v>
      </c>
      <c r="R1543" s="102">
        <f t="shared" si="563"/>
        <v>0</v>
      </c>
      <c r="S1543" s="10">
        <f t="shared" si="564"/>
        <v>0</v>
      </c>
      <c r="T1543" s="17">
        <f t="shared" si="572"/>
        <v>7.9699999999999993E-2</v>
      </c>
      <c r="U1543" s="101">
        <f t="shared" si="573"/>
        <v>374</v>
      </c>
      <c r="V1543" s="101">
        <v>252</v>
      </c>
      <c r="W1543" s="22">
        <f t="shared" si="574"/>
        <v>1.1334101646339685</v>
      </c>
      <c r="X1543" s="18">
        <f t="shared" si="575"/>
        <v>17257.678090000001</v>
      </c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4"/>
      <c r="AJ1543" s="1"/>
      <c r="AK1543" s="20"/>
      <c r="AL1543" s="5"/>
      <c r="AM1543" s="1"/>
      <c r="AN1543" s="1"/>
      <c r="AO1543" s="1"/>
      <c r="AP1543" s="17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x14ac:dyDescent="0.2">
      <c r="A1544" s="114">
        <f t="shared" si="565"/>
        <v>43004</v>
      </c>
      <c r="B1544" s="98">
        <f t="shared" si="557"/>
        <v>146672.061889</v>
      </c>
      <c r="C1544" s="10">
        <f t="shared" si="566"/>
        <v>99000</v>
      </c>
      <c r="D1544" s="99">
        <f t="shared" si="567"/>
        <v>4853.07</v>
      </c>
      <c r="E1544" s="21">
        <f>VLOOKUP(A1543,[1]Plan1!$AY$80:$BA$314,3)</f>
        <v>4860.83</v>
      </c>
      <c r="F1544" s="121">
        <f t="shared" si="568"/>
        <v>42994</v>
      </c>
      <c r="G1544" s="100">
        <f t="shared" si="558"/>
        <v>1.5989878571709415E-3</v>
      </c>
      <c r="H1544" s="20">
        <f t="shared" si="569"/>
        <v>43024</v>
      </c>
      <c r="I1544" s="20">
        <f t="shared" si="559"/>
        <v>43024</v>
      </c>
      <c r="J1544" s="1">
        <f t="shared" si="578"/>
        <v>20</v>
      </c>
      <c r="K1544" s="1">
        <f t="shared" si="577"/>
        <v>7</v>
      </c>
      <c r="L1544" s="10">
        <f t="shared" si="560"/>
        <v>1.0005593500000001</v>
      </c>
      <c r="M1544" s="22">
        <f t="shared" si="576"/>
        <v>1.0018993</v>
      </c>
      <c r="N1544" s="22">
        <f t="shared" si="570"/>
        <v>1.3060207966442483</v>
      </c>
      <c r="O1544" s="10">
        <f t="shared" si="571"/>
        <v>1.3067513100000001</v>
      </c>
      <c r="P1544" s="10">
        <f t="shared" si="561"/>
        <v>129368.37969</v>
      </c>
      <c r="Q1544" s="101">
        <f t="shared" si="562"/>
        <v>0</v>
      </c>
      <c r="R1544" s="102">
        <f t="shared" si="563"/>
        <v>0</v>
      </c>
      <c r="S1544" s="10">
        <f t="shared" si="564"/>
        <v>0</v>
      </c>
      <c r="T1544" s="17">
        <f t="shared" si="572"/>
        <v>7.9699999999999993E-2</v>
      </c>
      <c r="U1544" s="101">
        <f t="shared" si="573"/>
        <v>375</v>
      </c>
      <c r="V1544" s="101">
        <v>252</v>
      </c>
      <c r="W1544" s="22">
        <f t="shared" si="574"/>
        <v>1.1337551126543171</v>
      </c>
      <c r="X1544" s="18">
        <f t="shared" si="575"/>
        <v>17303.682198999999</v>
      </c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4"/>
      <c r="AJ1544" s="1"/>
      <c r="AK1544" s="20"/>
      <c r="AL1544" s="5"/>
      <c r="AM1544" s="1"/>
      <c r="AN1544" s="1"/>
      <c r="AO1544" s="1"/>
      <c r="AP1544" s="17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x14ac:dyDescent="0.2">
      <c r="A1545" s="114">
        <f t="shared" si="565"/>
        <v>43005</v>
      </c>
      <c r="B1545" s="98">
        <f t="shared" si="557"/>
        <v>146728.42121600002</v>
      </c>
      <c r="C1545" s="10">
        <f t="shared" si="566"/>
        <v>99000</v>
      </c>
      <c r="D1545" s="99">
        <f t="shared" si="567"/>
        <v>4853.07</v>
      </c>
      <c r="E1545" s="21">
        <f>VLOOKUP(A1544,[1]Plan1!$AY$80:$BA$314,3)</f>
        <v>4860.83</v>
      </c>
      <c r="F1545" s="121">
        <f t="shared" si="568"/>
        <v>42994</v>
      </c>
      <c r="G1545" s="100">
        <f t="shared" si="558"/>
        <v>1.5989878571709415E-3</v>
      </c>
      <c r="H1545" s="20">
        <f t="shared" si="569"/>
        <v>43024</v>
      </c>
      <c r="I1545" s="20">
        <f t="shared" si="559"/>
        <v>43024</v>
      </c>
      <c r="J1545" s="1">
        <f t="shared" si="578"/>
        <v>20</v>
      </c>
      <c r="K1545" s="1">
        <f t="shared" si="577"/>
        <v>8</v>
      </c>
      <c r="L1545" s="10">
        <f t="shared" si="560"/>
        <v>1.0006392799999999</v>
      </c>
      <c r="M1545" s="22">
        <f t="shared" si="576"/>
        <v>1.0018993</v>
      </c>
      <c r="N1545" s="22">
        <f t="shared" si="570"/>
        <v>1.3060207966442483</v>
      </c>
      <c r="O1545" s="10">
        <f t="shared" si="571"/>
        <v>1.3068557000000001</v>
      </c>
      <c r="P1545" s="10">
        <f t="shared" si="561"/>
        <v>129378.71430000001</v>
      </c>
      <c r="Q1545" s="101">
        <f t="shared" si="562"/>
        <v>0</v>
      </c>
      <c r="R1545" s="102">
        <f t="shared" si="563"/>
        <v>0</v>
      </c>
      <c r="S1545" s="10">
        <f t="shared" si="564"/>
        <v>0</v>
      </c>
      <c r="T1545" s="17">
        <f t="shared" si="572"/>
        <v>7.9699999999999993E-2</v>
      </c>
      <c r="U1545" s="101">
        <f t="shared" si="573"/>
        <v>376</v>
      </c>
      <c r="V1545" s="101">
        <v>252</v>
      </c>
      <c r="W1545" s="22">
        <f t="shared" si="574"/>
        <v>1.1341001648580105</v>
      </c>
      <c r="X1545" s="18">
        <f t="shared" si="575"/>
        <v>17349.706915999999</v>
      </c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4"/>
      <c r="AJ1545" s="1"/>
      <c r="AK1545" s="20"/>
      <c r="AL1545" s="5"/>
      <c r="AM1545" s="1"/>
      <c r="AN1545" s="1"/>
      <c r="AO1545" s="1"/>
      <c r="AP1545" s="17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x14ac:dyDescent="0.2">
      <c r="A1546" s="114">
        <f t="shared" si="565"/>
        <v>43006</v>
      </c>
      <c r="B1546" s="98">
        <f t="shared" ref="B1546:B1609" si="579">(P1546+X1546)</f>
        <v>146784.803533</v>
      </c>
      <c r="C1546" s="10">
        <f t="shared" si="566"/>
        <v>99000</v>
      </c>
      <c r="D1546" s="99">
        <f t="shared" si="567"/>
        <v>4853.07</v>
      </c>
      <c r="E1546" s="21">
        <f>VLOOKUP(A1545,[1]Plan1!$AY$80:$BA$314,3)</f>
        <v>4860.83</v>
      </c>
      <c r="F1546" s="121">
        <f t="shared" si="568"/>
        <v>42994</v>
      </c>
      <c r="G1546" s="100">
        <f t="shared" ref="G1546:G1609" si="580">(E1546/D1546)-1</f>
        <v>1.5989878571709415E-3</v>
      </c>
      <c r="H1546" s="20">
        <f t="shared" si="569"/>
        <v>43024</v>
      </c>
      <c r="I1546" s="20">
        <f t="shared" ref="I1546:I1609" si="581">IF(A1546&gt;I1545,H1546,I1545)</f>
        <v>43024</v>
      </c>
      <c r="J1546" s="1">
        <f t="shared" si="578"/>
        <v>20</v>
      </c>
      <c r="K1546" s="1">
        <f t="shared" si="577"/>
        <v>9</v>
      </c>
      <c r="L1546" s="10">
        <f t="shared" ref="L1546:L1609" si="582">TRUNC((E1546/D1546)^TRUNC((K1546/J1546),9),8)</f>
        <v>1.0007192199999999</v>
      </c>
      <c r="M1546" s="22">
        <f t="shared" si="576"/>
        <v>1.0018993</v>
      </c>
      <c r="N1546" s="22">
        <f t="shared" si="570"/>
        <v>1.3060207966442483</v>
      </c>
      <c r="O1546" s="10">
        <f t="shared" si="571"/>
        <v>1.3069601099999999</v>
      </c>
      <c r="P1546" s="10">
        <f t="shared" ref="P1546:P1609" si="583">TRUNC(C1546*O1546,8)</f>
        <v>129389.05089</v>
      </c>
      <c r="Q1546" s="101">
        <f t="shared" ref="Q1546:Q1609" si="584">IF(VLOOKUP(A1546,AK$10:AR$114,8)=VLOOKUP(A1545,AK$10:AR$114,8),0,VLOOKUP(A1546,AK$10:AR$114,8))</f>
        <v>0</v>
      </c>
      <c r="R1546" s="102">
        <f t="shared" ref="R1546:R1609" si="585">IF(Q1546&gt;0,VLOOKUP($A1546,$AK$10:$AP$114,6),0)</f>
        <v>0</v>
      </c>
      <c r="S1546" s="10">
        <f t="shared" ref="S1546:S1609" si="586">IF(R1546&gt;0,TRUNC(100000*R1546*O1546,8),0)</f>
        <v>0</v>
      </c>
      <c r="T1546" s="17">
        <f t="shared" si="572"/>
        <v>7.9699999999999993E-2</v>
      </c>
      <c r="U1546" s="101">
        <f t="shared" si="573"/>
        <v>377</v>
      </c>
      <c r="V1546" s="101">
        <v>252</v>
      </c>
      <c r="W1546" s="22">
        <f t="shared" si="574"/>
        <v>1.1344453222565374</v>
      </c>
      <c r="X1546" s="18">
        <f t="shared" si="575"/>
        <v>17395.752643</v>
      </c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4"/>
      <c r="AJ1546" s="1"/>
      <c r="AK1546" s="20"/>
      <c r="AL1546" s="5"/>
      <c r="AM1546" s="1"/>
      <c r="AN1546" s="1"/>
      <c r="AO1546" s="1"/>
      <c r="AP1546" s="17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x14ac:dyDescent="0.2">
      <c r="A1547" s="114">
        <f t="shared" ref="A1547:A1610" si="587">(A1546+1)</f>
        <v>43007</v>
      </c>
      <c r="B1547" s="98">
        <f t="shared" si="579"/>
        <v>146841.20659700001</v>
      </c>
      <c r="C1547" s="10">
        <f t="shared" ref="C1547:C1610" si="588">TRUNC(IF(Q1546&gt;0,VLOOKUP(A1546,$AK$12:$AL$114,2),C1546),8)</f>
        <v>99000</v>
      </c>
      <c r="D1547" s="99">
        <f t="shared" ref="D1547:D1610" si="589">IF(E1547=E1546,D1546,E1546)</f>
        <v>4853.07</v>
      </c>
      <c r="E1547" s="21">
        <f>VLOOKUP(A1546,[1]Plan1!$AY$80:$BA$314,3)</f>
        <v>4860.83</v>
      </c>
      <c r="F1547" s="121">
        <f t="shared" ref="F1547:F1610" si="590">IF(D1547=D1546,F1546,A1547)</f>
        <v>42994</v>
      </c>
      <c r="G1547" s="100">
        <f t="shared" si="580"/>
        <v>1.5989878571709415E-3</v>
      </c>
      <c r="H1547" s="20">
        <f t="shared" ref="H1547:H1610" si="591">IF(DAY(A1547)=15,VLOOKUP(A1547,AO$118:AT$450,4),H1546)</f>
        <v>43024</v>
      </c>
      <c r="I1547" s="20">
        <f t="shared" si="581"/>
        <v>43024</v>
      </c>
      <c r="J1547" s="1">
        <f t="shared" si="578"/>
        <v>20</v>
      </c>
      <c r="K1547" s="1">
        <f t="shared" si="577"/>
        <v>10</v>
      </c>
      <c r="L1547" s="10">
        <f t="shared" si="582"/>
        <v>1.0007991700000001</v>
      </c>
      <c r="M1547" s="22">
        <f t="shared" si="576"/>
        <v>1.0018993</v>
      </c>
      <c r="N1547" s="22">
        <f t="shared" ref="N1547:N1610" si="592">IF(I1547&gt;I1546,N1546*M1547,N1546)</f>
        <v>1.3060207966442483</v>
      </c>
      <c r="O1547" s="10">
        <f t="shared" ref="O1547:O1610" si="593">TRUNC(TRUNC((L1547*N1547),15),8)</f>
        <v>1.30706452</v>
      </c>
      <c r="P1547" s="10">
        <f t="shared" si="583"/>
        <v>129399.38748</v>
      </c>
      <c r="Q1547" s="101">
        <f t="shared" si="584"/>
        <v>0</v>
      </c>
      <c r="R1547" s="102">
        <f t="shared" si="585"/>
        <v>0</v>
      </c>
      <c r="S1547" s="10">
        <f t="shared" si="586"/>
        <v>0</v>
      </c>
      <c r="T1547" s="17">
        <f t="shared" ref="T1547:T1610" si="594">(T1546)</f>
        <v>7.9699999999999993E-2</v>
      </c>
      <c r="U1547" s="101">
        <f t="shared" si="573"/>
        <v>378</v>
      </c>
      <c r="V1547" s="101">
        <v>252</v>
      </c>
      <c r="W1547" s="22">
        <f t="shared" si="574"/>
        <v>1.134790584849898</v>
      </c>
      <c r="X1547" s="18">
        <f t="shared" si="575"/>
        <v>17441.819116999999</v>
      </c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4"/>
      <c r="AJ1547" s="1"/>
      <c r="AK1547" s="20"/>
      <c r="AL1547" s="5"/>
      <c r="AM1547" s="1"/>
      <c r="AN1547" s="1"/>
      <c r="AO1547" s="1"/>
      <c r="AP1547" s="17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x14ac:dyDescent="0.2">
      <c r="A1548" s="114">
        <f t="shared" si="587"/>
        <v>43008</v>
      </c>
      <c r="B1548" s="98">
        <f t="shared" si="579"/>
        <v>146897.631536</v>
      </c>
      <c r="C1548" s="10">
        <f t="shared" si="588"/>
        <v>99000</v>
      </c>
      <c r="D1548" s="99">
        <f t="shared" si="589"/>
        <v>4853.07</v>
      </c>
      <c r="E1548" s="21">
        <f>VLOOKUP(A1547,[1]Plan1!$AY$80:$BA$314,3)</f>
        <v>4860.83</v>
      </c>
      <c r="F1548" s="121">
        <f t="shared" si="590"/>
        <v>42994</v>
      </c>
      <c r="G1548" s="100">
        <f t="shared" si="580"/>
        <v>1.5989878571709415E-3</v>
      </c>
      <c r="H1548" s="20">
        <f t="shared" si="591"/>
        <v>43024</v>
      </c>
      <c r="I1548" s="20">
        <f t="shared" si="581"/>
        <v>43024</v>
      </c>
      <c r="J1548" s="1">
        <f t="shared" si="578"/>
        <v>20</v>
      </c>
      <c r="K1548" s="1">
        <f t="shared" si="577"/>
        <v>11</v>
      </c>
      <c r="L1548" s="10">
        <f t="shared" si="582"/>
        <v>1.00087912</v>
      </c>
      <c r="M1548" s="22">
        <f t="shared" si="576"/>
        <v>1.0018993</v>
      </c>
      <c r="N1548" s="22">
        <f t="shared" si="592"/>
        <v>1.3060207966442483</v>
      </c>
      <c r="O1548" s="10">
        <f t="shared" si="593"/>
        <v>1.3071689399999999</v>
      </c>
      <c r="P1548" s="10">
        <f t="shared" si="583"/>
        <v>129409.72506</v>
      </c>
      <c r="Q1548" s="101">
        <f t="shared" si="584"/>
        <v>0</v>
      </c>
      <c r="R1548" s="102">
        <f t="shared" si="585"/>
        <v>0</v>
      </c>
      <c r="S1548" s="10">
        <f t="shared" si="586"/>
        <v>0</v>
      </c>
      <c r="T1548" s="17">
        <f t="shared" si="594"/>
        <v>7.9699999999999993E-2</v>
      </c>
      <c r="U1548" s="101">
        <f t="shared" si="573"/>
        <v>379</v>
      </c>
      <c r="V1548" s="101">
        <v>252</v>
      </c>
      <c r="W1548" s="22">
        <f t="shared" si="574"/>
        <v>1.1351359526380924</v>
      </c>
      <c r="X1548" s="18">
        <f t="shared" si="575"/>
        <v>17487.906476</v>
      </c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4"/>
      <c r="AJ1548" s="1"/>
      <c r="AK1548" s="20"/>
      <c r="AL1548" s="5"/>
      <c r="AM1548" s="1"/>
      <c r="AN1548" s="1"/>
      <c r="AO1548" s="1"/>
      <c r="AP1548" s="17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x14ac:dyDescent="0.2">
      <c r="A1549" s="114">
        <f t="shared" si="587"/>
        <v>43009</v>
      </c>
      <c r="B1549" s="98">
        <f t="shared" si="579"/>
        <v>146897.631536</v>
      </c>
      <c r="C1549" s="10">
        <f t="shared" si="588"/>
        <v>99000</v>
      </c>
      <c r="D1549" s="99">
        <f t="shared" si="589"/>
        <v>4853.07</v>
      </c>
      <c r="E1549" s="21">
        <f>VLOOKUP(A1548,[1]Plan1!$AY$80:$BA$314,3)</f>
        <v>4860.83</v>
      </c>
      <c r="F1549" s="121">
        <f t="shared" si="590"/>
        <v>42994</v>
      </c>
      <c r="G1549" s="100">
        <f t="shared" si="580"/>
        <v>1.5989878571709415E-3</v>
      </c>
      <c r="H1549" s="20">
        <f t="shared" si="591"/>
        <v>43024</v>
      </c>
      <c r="I1549" s="20">
        <f t="shared" si="581"/>
        <v>43024</v>
      </c>
      <c r="J1549" s="1">
        <f t="shared" si="578"/>
        <v>20</v>
      </c>
      <c r="K1549" s="1">
        <f t="shared" si="577"/>
        <v>11</v>
      </c>
      <c r="L1549" s="10">
        <f t="shared" si="582"/>
        <v>1.00087912</v>
      </c>
      <c r="M1549" s="22">
        <f t="shared" si="576"/>
        <v>1.0018993</v>
      </c>
      <c r="N1549" s="22">
        <f t="shared" si="592"/>
        <v>1.3060207966442483</v>
      </c>
      <c r="O1549" s="10">
        <f t="shared" si="593"/>
        <v>1.3071689399999999</v>
      </c>
      <c r="P1549" s="10">
        <f t="shared" si="583"/>
        <v>129409.72506</v>
      </c>
      <c r="Q1549" s="101">
        <f t="shared" si="584"/>
        <v>0</v>
      </c>
      <c r="R1549" s="102">
        <f t="shared" si="585"/>
        <v>0</v>
      </c>
      <c r="S1549" s="10">
        <f t="shared" si="586"/>
        <v>0</v>
      </c>
      <c r="T1549" s="17">
        <f t="shared" si="594"/>
        <v>7.9699999999999993E-2</v>
      </c>
      <c r="U1549" s="101">
        <f t="shared" si="573"/>
        <v>379</v>
      </c>
      <c r="V1549" s="101">
        <v>252</v>
      </c>
      <c r="W1549" s="22">
        <f t="shared" si="574"/>
        <v>1.1351359526380924</v>
      </c>
      <c r="X1549" s="18">
        <f t="shared" si="575"/>
        <v>17487.906476</v>
      </c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4"/>
      <c r="AJ1549" s="1"/>
      <c r="AK1549" s="20"/>
      <c r="AL1549" s="5"/>
      <c r="AM1549" s="1"/>
      <c r="AN1549" s="1"/>
      <c r="AO1549" s="1"/>
      <c r="AP1549" s="17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x14ac:dyDescent="0.2">
      <c r="A1550" s="114">
        <f t="shared" si="587"/>
        <v>43010</v>
      </c>
      <c r="B1550" s="98">
        <f t="shared" si="579"/>
        <v>146897.631536</v>
      </c>
      <c r="C1550" s="10">
        <f t="shared" si="588"/>
        <v>99000</v>
      </c>
      <c r="D1550" s="99">
        <f t="shared" si="589"/>
        <v>4853.07</v>
      </c>
      <c r="E1550" s="21">
        <f>VLOOKUP(A1549,[1]Plan1!$AY$80:$BA$314,3)</f>
        <v>4860.83</v>
      </c>
      <c r="F1550" s="121">
        <f t="shared" si="590"/>
        <v>42994</v>
      </c>
      <c r="G1550" s="100">
        <f t="shared" si="580"/>
        <v>1.5989878571709415E-3</v>
      </c>
      <c r="H1550" s="20">
        <f t="shared" si="591"/>
        <v>43024</v>
      </c>
      <c r="I1550" s="20">
        <f t="shared" si="581"/>
        <v>43024</v>
      </c>
      <c r="J1550" s="1">
        <f t="shared" si="578"/>
        <v>20</v>
      </c>
      <c r="K1550" s="1">
        <f t="shared" si="577"/>
        <v>11</v>
      </c>
      <c r="L1550" s="10">
        <f t="shared" si="582"/>
        <v>1.00087912</v>
      </c>
      <c r="M1550" s="22">
        <f t="shared" si="576"/>
        <v>1.0018993</v>
      </c>
      <c r="N1550" s="22">
        <f t="shared" si="592"/>
        <v>1.3060207966442483</v>
      </c>
      <c r="O1550" s="10">
        <f t="shared" si="593"/>
        <v>1.3071689399999999</v>
      </c>
      <c r="P1550" s="10">
        <f t="shared" si="583"/>
        <v>129409.72506</v>
      </c>
      <c r="Q1550" s="101">
        <f t="shared" si="584"/>
        <v>0</v>
      </c>
      <c r="R1550" s="102">
        <f t="shared" si="585"/>
        <v>0</v>
      </c>
      <c r="S1550" s="10">
        <f t="shared" si="586"/>
        <v>0</v>
      </c>
      <c r="T1550" s="17">
        <f t="shared" si="594"/>
        <v>7.9699999999999993E-2</v>
      </c>
      <c r="U1550" s="101">
        <f t="shared" si="573"/>
        <v>379</v>
      </c>
      <c r="V1550" s="101">
        <v>252</v>
      </c>
      <c r="W1550" s="22">
        <f t="shared" si="574"/>
        <v>1.1351359526380924</v>
      </c>
      <c r="X1550" s="18">
        <f t="shared" si="575"/>
        <v>17487.906476</v>
      </c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4"/>
      <c r="AJ1550" s="1"/>
      <c r="AK1550" s="20"/>
      <c r="AL1550" s="5"/>
      <c r="AM1550" s="1"/>
      <c r="AN1550" s="1"/>
      <c r="AO1550" s="1"/>
      <c r="AP1550" s="17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x14ac:dyDescent="0.2">
      <c r="A1551" s="114">
        <f t="shared" si="587"/>
        <v>43011</v>
      </c>
      <c r="B1551" s="98">
        <f t="shared" si="579"/>
        <v>146954.078354</v>
      </c>
      <c r="C1551" s="10">
        <f t="shared" si="588"/>
        <v>99000</v>
      </c>
      <c r="D1551" s="99">
        <f t="shared" si="589"/>
        <v>4853.07</v>
      </c>
      <c r="E1551" s="21">
        <f>VLOOKUP(A1550,[1]Plan1!$AY$80:$BA$314,3)</f>
        <v>4860.83</v>
      </c>
      <c r="F1551" s="121">
        <f t="shared" si="590"/>
        <v>42994</v>
      </c>
      <c r="G1551" s="100">
        <f t="shared" si="580"/>
        <v>1.5989878571709415E-3</v>
      </c>
      <c r="H1551" s="20">
        <f t="shared" si="591"/>
        <v>43024</v>
      </c>
      <c r="I1551" s="20">
        <f t="shared" si="581"/>
        <v>43024</v>
      </c>
      <c r="J1551" s="1">
        <f t="shared" si="578"/>
        <v>20</v>
      </c>
      <c r="K1551" s="1">
        <f t="shared" si="577"/>
        <v>12</v>
      </c>
      <c r="L1551" s="10">
        <f t="shared" si="582"/>
        <v>1.0009590799999999</v>
      </c>
      <c r="M1551" s="22">
        <f t="shared" si="576"/>
        <v>1.0018993</v>
      </c>
      <c r="N1551" s="22">
        <f t="shared" si="592"/>
        <v>1.3060207966442483</v>
      </c>
      <c r="O1551" s="10">
        <f t="shared" si="593"/>
        <v>1.3072733700000001</v>
      </c>
      <c r="P1551" s="10">
        <f t="shared" si="583"/>
        <v>129420.06363</v>
      </c>
      <c r="Q1551" s="101">
        <f t="shared" si="584"/>
        <v>0</v>
      </c>
      <c r="R1551" s="102">
        <f t="shared" si="585"/>
        <v>0</v>
      </c>
      <c r="S1551" s="10">
        <f t="shared" si="586"/>
        <v>0</v>
      </c>
      <c r="T1551" s="17">
        <f t="shared" si="594"/>
        <v>7.9699999999999993E-2</v>
      </c>
      <c r="U1551" s="101">
        <f t="shared" si="573"/>
        <v>380</v>
      </c>
      <c r="V1551" s="101">
        <v>252</v>
      </c>
      <c r="W1551" s="22">
        <f t="shared" si="574"/>
        <v>1.1354814256211205</v>
      </c>
      <c r="X1551" s="18">
        <f t="shared" si="575"/>
        <v>17534.014724000001</v>
      </c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4"/>
      <c r="AJ1551" s="1"/>
      <c r="AK1551" s="20"/>
      <c r="AL1551" s="5"/>
      <c r="AM1551" s="1"/>
      <c r="AN1551" s="1"/>
      <c r="AO1551" s="1"/>
      <c r="AP1551" s="17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x14ac:dyDescent="0.2">
      <c r="A1552" s="114">
        <f t="shared" si="587"/>
        <v>43012</v>
      </c>
      <c r="B1552" s="98">
        <f t="shared" si="579"/>
        <v>147010.54692399999</v>
      </c>
      <c r="C1552" s="10">
        <f t="shared" si="588"/>
        <v>99000</v>
      </c>
      <c r="D1552" s="99">
        <f t="shared" si="589"/>
        <v>4853.07</v>
      </c>
      <c r="E1552" s="21">
        <f>VLOOKUP(A1551,[1]Plan1!$AY$80:$BA$314,3)</f>
        <v>4860.83</v>
      </c>
      <c r="F1552" s="121">
        <f t="shared" si="590"/>
        <v>42994</v>
      </c>
      <c r="G1552" s="100">
        <f t="shared" si="580"/>
        <v>1.5989878571709415E-3</v>
      </c>
      <c r="H1552" s="20">
        <f t="shared" si="591"/>
        <v>43024</v>
      </c>
      <c r="I1552" s="20">
        <f t="shared" si="581"/>
        <v>43024</v>
      </c>
      <c r="J1552" s="1">
        <f t="shared" si="578"/>
        <v>20</v>
      </c>
      <c r="K1552" s="1">
        <f t="shared" si="577"/>
        <v>13</v>
      </c>
      <c r="L1552" s="10">
        <f t="shared" si="582"/>
        <v>1.0010390499999999</v>
      </c>
      <c r="M1552" s="22">
        <f t="shared" si="576"/>
        <v>1.0018993</v>
      </c>
      <c r="N1552" s="22">
        <f t="shared" si="592"/>
        <v>1.3060207966442483</v>
      </c>
      <c r="O1552" s="10">
        <f t="shared" si="593"/>
        <v>1.30737781</v>
      </c>
      <c r="P1552" s="10">
        <f t="shared" si="583"/>
        <v>129430.40319</v>
      </c>
      <c r="Q1552" s="101">
        <f t="shared" si="584"/>
        <v>0</v>
      </c>
      <c r="R1552" s="102">
        <f t="shared" si="585"/>
        <v>0</v>
      </c>
      <c r="S1552" s="10">
        <f t="shared" si="586"/>
        <v>0</v>
      </c>
      <c r="T1552" s="17">
        <f t="shared" si="594"/>
        <v>7.9699999999999993E-2</v>
      </c>
      <c r="U1552" s="101">
        <f t="shared" si="573"/>
        <v>381</v>
      </c>
      <c r="V1552" s="101">
        <v>252</v>
      </c>
      <c r="W1552" s="22">
        <f t="shared" si="574"/>
        <v>1.1358270027874933</v>
      </c>
      <c r="X1552" s="18">
        <f t="shared" si="575"/>
        <v>17580.143734000001</v>
      </c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4"/>
      <c r="AJ1552" s="1"/>
      <c r="AK1552" s="20"/>
      <c r="AL1552" s="5"/>
      <c r="AM1552" s="1"/>
      <c r="AN1552" s="1"/>
      <c r="AO1552" s="1"/>
      <c r="AP1552" s="17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x14ac:dyDescent="0.2">
      <c r="A1553" s="114">
        <f t="shared" si="587"/>
        <v>43013</v>
      </c>
      <c r="B1553" s="98">
        <f t="shared" si="579"/>
        <v>147067.03751300002</v>
      </c>
      <c r="C1553" s="10">
        <f t="shared" si="588"/>
        <v>99000</v>
      </c>
      <c r="D1553" s="99">
        <f t="shared" si="589"/>
        <v>4853.07</v>
      </c>
      <c r="E1553" s="21">
        <f>VLOOKUP(A1552,[1]Plan1!$AY$80:$BA$314,3)</f>
        <v>4860.83</v>
      </c>
      <c r="F1553" s="121">
        <f t="shared" si="590"/>
        <v>42994</v>
      </c>
      <c r="G1553" s="100">
        <f t="shared" si="580"/>
        <v>1.5989878571709415E-3</v>
      </c>
      <c r="H1553" s="20">
        <f t="shared" si="591"/>
        <v>43024</v>
      </c>
      <c r="I1553" s="20">
        <f t="shared" si="581"/>
        <v>43024</v>
      </c>
      <c r="J1553" s="1">
        <f t="shared" si="578"/>
        <v>20</v>
      </c>
      <c r="K1553" s="1">
        <f t="shared" si="577"/>
        <v>14</v>
      </c>
      <c r="L1553" s="10">
        <f t="shared" si="582"/>
        <v>1.00111902</v>
      </c>
      <c r="M1553" s="22">
        <f t="shared" si="576"/>
        <v>1.0018993</v>
      </c>
      <c r="N1553" s="22">
        <f t="shared" si="592"/>
        <v>1.3060207966442483</v>
      </c>
      <c r="O1553" s="10">
        <f t="shared" si="593"/>
        <v>1.30748226</v>
      </c>
      <c r="P1553" s="10">
        <f t="shared" si="583"/>
        <v>129440.74374000001</v>
      </c>
      <c r="Q1553" s="101">
        <f t="shared" si="584"/>
        <v>0</v>
      </c>
      <c r="R1553" s="102">
        <f t="shared" si="585"/>
        <v>0</v>
      </c>
      <c r="S1553" s="10">
        <f t="shared" si="586"/>
        <v>0</v>
      </c>
      <c r="T1553" s="17">
        <f t="shared" si="594"/>
        <v>7.9699999999999993E-2</v>
      </c>
      <c r="U1553" s="101">
        <f t="shared" si="573"/>
        <v>382</v>
      </c>
      <c r="V1553" s="101">
        <v>252</v>
      </c>
      <c r="W1553" s="22">
        <f t="shared" si="574"/>
        <v>1.1361726861601884</v>
      </c>
      <c r="X1553" s="18">
        <f t="shared" si="575"/>
        <v>17626.293773000001</v>
      </c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4"/>
      <c r="AJ1553" s="1"/>
      <c r="AK1553" s="20"/>
      <c r="AL1553" s="5"/>
      <c r="AM1553" s="1"/>
      <c r="AN1553" s="1"/>
      <c r="AO1553" s="1"/>
      <c r="AP1553" s="17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x14ac:dyDescent="0.2">
      <c r="A1554" s="114">
        <f t="shared" si="587"/>
        <v>43014</v>
      </c>
      <c r="B1554" s="98">
        <f t="shared" si="579"/>
        <v>147123.54886899999</v>
      </c>
      <c r="C1554" s="10">
        <f t="shared" si="588"/>
        <v>99000</v>
      </c>
      <c r="D1554" s="99">
        <f t="shared" si="589"/>
        <v>4853.07</v>
      </c>
      <c r="E1554" s="21">
        <f>VLOOKUP(A1553,[1]Plan1!$AY$80:$BA$314,3)</f>
        <v>4860.83</v>
      </c>
      <c r="F1554" s="121">
        <f t="shared" si="590"/>
        <v>42994</v>
      </c>
      <c r="G1554" s="100">
        <f t="shared" si="580"/>
        <v>1.5989878571709415E-3</v>
      </c>
      <c r="H1554" s="20">
        <f t="shared" si="591"/>
        <v>43024</v>
      </c>
      <c r="I1554" s="20">
        <f t="shared" si="581"/>
        <v>43024</v>
      </c>
      <c r="J1554" s="1">
        <f t="shared" si="578"/>
        <v>20</v>
      </c>
      <c r="K1554" s="1">
        <f t="shared" si="577"/>
        <v>15</v>
      </c>
      <c r="L1554" s="10">
        <f t="shared" si="582"/>
        <v>1.001199</v>
      </c>
      <c r="M1554" s="22">
        <f t="shared" si="576"/>
        <v>1.0018993</v>
      </c>
      <c r="N1554" s="22">
        <f t="shared" si="592"/>
        <v>1.3060207966442483</v>
      </c>
      <c r="O1554" s="10">
        <f t="shared" si="593"/>
        <v>1.30758671</v>
      </c>
      <c r="P1554" s="10">
        <f t="shared" si="583"/>
        <v>129451.08429</v>
      </c>
      <c r="Q1554" s="101">
        <f t="shared" si="584"/>
        <v>0</v>
      </c>
      <c r="R1554" s="102">
        <f t="shared" si="585"/>
        <v>0</v>
      </c>
      <c r="S1554" s="10">
        <f t="shared" si="586"/>
        <v>0</v>
      </c>
      <c r="T1554" s="17">
        <f t="shared" si="594"/>
        <v>7.9699999999999993E-2</v>
      </c>
      <c r="U1554" s="101">
        <f t="shared" si="573"/>
        <v>383</v>
      </c>
      <c r="V1554" s="101">
        <v>252</v>
      </c>
      <c r="W1554" s="22">
        <f t="shared" si="574"/>
        <v>1.1365184747277175</v>
      </c>
      <c r="X1554" s="18">
        <f t="shared" si="575"/>
        <v>17672.464579</v>
      </c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4"/>
      <c r="AJ1554" s="1"/>
      <c r="AK1554" s="20"/>
      <c r="AL1554" s="5"/>
      <c r="AM1554" s="1"/>
      <c r="AN1554" s="1"/>
      <c r="AO1554" s="1"/>
      <c r="AP1554" s="17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x14ac:dyDescent="0.2">
      <c r="A1555" s="114">
        <f t="shared" si="587"/>
        <v>43015</v>
      </c>
      <c r="B1555" s="98">
        <f t="shared" si="579"/>
        <v>147180.081989</v>
      </c>
      <c r="C1555" s="10">
        <f t="shared" si="588"/>
        <v>99000</v>
      </c>
      <c r="D1555" s="99">
        <f t="shared" si="589"/>
        <v>4853.07</v>
      </c>
      <c r="E1555" s="21">
        <f>VLOOKUP(A1554,[1]Plan1!$AY$80:$BA$314,3)</f>
        <v>4860.83</v>
      </c>
      <c r="F1555" s="121">
        <f t="shared" si="590"/>
        <v>42994</v>
      </c>
      <c r="G1555" s="100">
        <f t="shared" si="580"/>
        <v>1.5989878571709415E-3</v>
      </c>
      <c r="H1555" s="20">
        <f t="shared" si="591"/>
        <v>43024</v>
      </c>
      <c r="I1555" s="20">
        <f t="shared" si="581"/>
        <v>43024</v>
      </c>
      <c r="J1555" s="1">
        <f t="shared" si="578"/>
        <v>20</v>
      </c>
      <c r="K1555" s="1">
        <f t="shared" si="577"/>
        <v>16</v>
      </c>
      <c r="L1555" s="10">
        <f t="shared" si="582"/>
        <v>1.0012789799999999</v>
      </c>
      <c r="M1555" s="22">
        <f t="shared" si="576"/>
        <v>1.0018993</v>
      </c>
      <c r="N1555" s="22">
        <f t="shared" si="592"/>
        <v>1.3060207966442483</v>
      </c>
      <c r="O1555" s="10">
        <f t="shared" si="593"/>
        <v>1.30769117</v>
      </c>
      <c r="P1555" s="10">
        <f t="shared" si="583"/>
        <v>129461.42582999999</v>
      </c>
      <c r="Q1555" s="101">
        <f t="shared" si="584"/>
        <v>0</v>
      </c>
      <c r="R1555" s="102">
        <f t="shared" si="585"/>
        <v>0</v>
      </c>
      <c r="S1555" s="10">
        <f t="shared" si="586"/>
        <v>0</v>
      </c>
      <c r="T1555" s="17">
        <f t="shared" si="594"/>
        <v>7.9699999999999993E-2</v>
      </c>
      <c r="U1555" s="101">
        <f t="shared" si="573"/>
        <v>384</v>
      </c>
      <c r="V1555" s="101">
        <v>252</v>
      </c>
      <c r="W1555" s="22">
        <f t="shared" si="574"/>
        <v>1.1368643674785912</v>
      </c>
      <c r="X1555" s="18">
        <f t="shared" si="575"/>
        <v>17718.656158999998</v>
      </c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4"/>
      <c r="AJ1555" s="1"/>
      <c r="AK1555" s="20"/>
      <c r="AL1555" s="5"/>
      <c r="AM1555" s="1"/>
      <c r="AN1555" s="1"/>
      <c r="AO1555" s="1"/>
      <c r="AP1555" s="17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x14ac:dyDescent="0.2">
      <c r="A1556" s="114">
        <f t="shared" si="587"/>
        <v>43016</v>
      </c>
      <c r="B1556" s="98">
        <f t="shared" si="579"/>
        <v>147180.081989</v>
      </c>
      <c r="C1556" s="10">
        <f t="shared" si="588"/>
        <v>99000</v>
      </c>
      <c r="D1556" s="99">
        <f t="shared" si="589"/>
        <v>4853.07</v>
      </c>
      <c r="E1556" s="21">
        <f>VLOOKUP(A1555,[1]Plan1!$AY$80:$BA$314,3)</f>
        <v>4860.83</v>
      </c>
      <c r="F1556" s="121">
        <f t="shared" si="590"/>
        <v>42994</v>
      </c>
      <c r="G1556" s="100">
        <f t="shared" si="580"/>
        <v>1.5989878571709415E-3</v>
      </c>
      <c r="H1556" s="20">
        <f t="shared" si="591"/>
        <v>43024</v>
      </c>
      <c r="I1556" s="20">
        <f t="shared" si="581"/>
        <v>43024</v>
      </c>
      <c r="J1556" s="1">
        <f t="shared" si="578"/>
        <v>20</v>
      </c>
      <c r="K1556" s="1">
        <f t="shared" si="577"/>
        <v>16</v>
      </c>
      <c r="L1556" s="10">
        <f t="shared" si="582"/>
        <v>1.0012789799999999</v>
      </c>
      <c r="M1556" s="22">
        <f t="shared" si="576"/>
        <v>1.0018993</v>
      </c>
      <c r="N1556" s="22">
        <f t="shared" si="592"/>
        <v>1.3060207966442483</v>
      </c>
      <c r="O1556" s="10">
        <f t="shared" si="593"/>
        <v>1.30769117</v>
      </c>
      <c r="P1556" s="10">
        <f t="shared" si="583"/>
        <v>129461.42582999999</v>
      </c>
      <c r="Q1556" s="101">
        <f t="shared" si="584"/>
        <v>0</v>
      </c>
      <c r="R1556" s="102">
        <f t="shared" si="585"/>
        <v>0</v>
      </c>
      <c r="S1556" s="10">
        <f t="shared" si="586"/>
        <v>0</v>
      </c>
      <c r="T1556" s="17">
        <f t="shared" si="594"/>
        <v>7.9699999999999993E-2</v>
      </c>
      <c r="U1556" s="101">
        <f t="shared" si="573"/>
        <v>384</v>
      </c>
      <c r="V1556" s="101">
        <v>252</v>
      </c>
      <c r="W1556" s="22">
        <f t="shared" si="574"/>
        <v>1.1368643674785912</v>
      </c>
      <c r="X1556" s="18">
        <f t="shared" si="575"/>
        <v>17718.656158999998</v>
      </c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4"/>
      <c r="AJ1556" s="1"/>
      <c r="AK1556" s="20"/>
      <c r="AL1556" s="5"/>
      <c r="AM1556" s="1"/>
      <c r="AN1556" s="1"/>
      <c r="AO1556" s="1"/>
      <c r="AP1556" s="17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x14ac:dyDescent="0.2">
      <c r="A1557" s="114">
        <f t="shared" si="587"/>
        <v>43017</v>
      </c>
      <c r="B1557" s="98">
        <f t="shared" si="579"/>
        <v>147180.081989</v>
      </c>
      <c r="C1557" s="10">
        <f t="shared" si="588"/>
        <v>99000</v>
      </c>
      <c r="D1557" s="99">
        <f t="shared" si="589"/>
        <v>4853.07</v>
      </c>
      <c r="E1557" s="21">
        <f>VLOOKUP(A1556,[1]Plan1!$AY$80:$BA$314,3)</f>
        <v>4860.83</v>
      </c>
      <c r="F1557" s="121">
        <f t="shared" si="590"/>
        <v>42994</v>
      </c>
      <c r="G1557" s="100">
        <f t="shared" si="580"/>
        <v>1.5989878571709415E-3</v>
      </c>
      <c r="H1557" s="20">
        <f t="shared" si="591"/>
        <v>43024</v>
      </c>
      <c r="I1557" s="20">
        <f t="shared" si="581"/>
        <v>43024</v>
      </c>
      <c r="J1557" s="1">
        <f t="shared" si="578"/>
        <v>20</v>
      </c>
      <c r="K1557" s="1">
        <f t="shared" si="577"/>
        <v>16</v>
      </c>
      <c r="L1557" s="10">
        <f t="shared" si="582"/>
        <v>1.0012789799999999</v>
      </c>
      <c r="M1557" s="22">
        <f t="shared" si="576"/>
        <v>1.0018993</v>
      </c>
      <c r="N1557" s="22">
        <f t="shared" si="592"/>
        <v>1.3060207966442483</v>
      </c>
      <c r="O1557" s="10">
        <f t="shared" si="593"/>
        <v>1.30769117</v>
      </c>
      <c r="P1557" s="10">
        <f t="shared" si="583"/>
        <v>129461.42582999999</v>
      </c>
      <c r="Q1557" s="101">
        <f t="shared" si="584"/>
        <v>0</v>
      </c>
      <c r="R1557" s="102">
        <f t="shared" si="585"/>
        <v>0</v>
      </c>
      <c r="S1557" s="10">
        <f t="shared" si="586"/>
        <v>0</v>
      </c>
      <c r="T1557" s="17">
        <f t="shared" si="594"/>
        <v>7.9699999999999993E-2</v>
      </c>
      <c r="U1557" s="101">
        <f t="shared" si="573"/>
        <v>384</v>
      </c>
      <c r="V1557" s="101">
        <v>252</v>
      </c>
      <c r="W1557" s="22">
        <f t="shared" si="574"/>
        <v>1.1368643674785912</v>
      </c>
      <c r="X1557" s="18">
        <f t="shared" si="575"/>
        <v>17718.656158999998</v>
      </c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4"/>
      <c r="AJ1557" s="1"/>
      <c r="AK1557" s="20"/>
      <c r="AL1557" s="5"/>
      <c r="AM1557" s="1"/>
      <c r="AN1557" s="1"/>
      <c r="AO1557" s="1"/>
      <c r="AP1557" s="17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x14ac:dyDescent="0.2">
      <c r="A1558" s="114">
        <f t="shared" si="587"/>
        <v>43018</v>
      </c>
      <c r="B1558" s="98">
        <f t="shared" si="579"/>
        <v>147236.63601300001</v>
      </c>
      <c r="C1558" s="10">
        <f t="shared" si="588"/>
        <v>99000</v>
      </c>
      <c r="D1558" s="99">
        <f t="shared" si="589"/>
        <v>4853.07</v>
      </c>
      <c r="E1558" s="21">
        <f>VLOOKUP(A1557,[1]Plan1!$AY$80:$BA$314,3)</f>
        <v>4860.83</v>
      </c>
      <c r="F1558" s="121">
        <f t="shared" si="590"/>
        <v>42994</v>
      </c>
      <c r="G1558" s="100">
        <f t="shared" si="580"/>
        <v>1.5989878571709415E-3</v>
      </c>
      <c r="H1558" s="20">
        <f t="shared" si="591"/>
        <v>43024</v>
      </c>
      <c r="I1558" s="20">
        <f t="shared" si="581"/>
        <v>43024</v>
      </c>
      <c r="J1558" s="1">
        <f t="shared" si="578"/>
        <v>20</v>
      </c>
      <c r="K1558" s="1">
        <f t="shared" si="577"/>
        <v>17</v>
      </c>
      <c r="L1558" s="10">
        <f t="shared" si="582"/>
        <v>1.0013589700000001</v>
      </c>
      <c r="M1558" s="22">
        <f t="shared" si="576"/>
        <v>1.0018993</v>
      </c>
      <c r="N1558" s="22">
        <f t="shared" si="592"/>
        <v>1.3060207966442483</v>
      </c>
      <c r="O1558" s="10">
        <f t="shared" si="593"/>
        <v>1.30779563</v>
      </c>
      <c r="P1558" s="10">
        <f t="shared" si="583"/>
        <v>129471.76737</v>
      </c>
      <c r="Q1558" s="101">
        <f t="shared" si="584"/>
        <v>0</v>
      </c>
      <c r="R1558" s="102">
        <f t="shared" si="585"/>
        <v>0</v>
      </c>
      <c r="S1558" s="10">
        <f t="shared" si="586"/>
        <v>0</v>
      </c>
      <c r="T1558" s="17">
        <f t="shared" si="594"/>
        <v>7.9699999999999993E-2</v>
      </c>
      <c r="U1558" s="101">
        <f t="shared" si="573"/>
        <v>385</v>
      </c>
      <c r="V1558" s="101">
        <v>252</v>
      </c>
      <c r="W1558" s="22">
        <f t="shared" si="574"/>
        <v>1.1372103664357873</v>
      </c>
      <c r="X1558" s="18">
        <f t="shared" si="575"/>
        <v>17764.868643000002</v>
      </c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4"/>
      <c r="AJ1558" s="1"/>
      <c r="AK1558" s="20"/>
      <c r="AL1558" s="5"/>
      <c r="AM1558" s="1"/>
      <c r="AN1558" s="1"/>
      <c r="AO1558" s="1"/>
      <c r="AP1558" s="17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x14ac:dyDescent="0.2">
      <c r="A1559" s="114">
        <f t="shared" si="587"/>
        <v>43019</v>
      </c>
      <c r="B1559" s="98">
        <f t="shared" si="579"/>
        <v>147293.214194</v>
      </c>
      <c r="C1559" s="10">
        <f t="shared" si="588"/>
        <v>99000</v>
      </c>
      <c r="D1559" s="99">
        <f t="shared" si="589"/>
        <v>4853.07</v>
      </c>
      <c r="E1559" s="21">
        <f>VLOOKUP(A1558,[1]Plan1!$AY$80:$BA$314,3)</f>
        <v>4860.83</v>
      </c>
      <c r="F1559" s="121">
        <f t="shared" si="590"/>
        <v>42994</v>
      </c>
      <c r="G1559" s="100">
        <f t="shared" si="580"/>
        <v>1.5989878571709415E-3</v>
      </c>
      <c r="H1559" s="20">
        <f t="shared" si="591"/>
        <v>43024</v>
      </c>
      <c r="I1559" s="20">
        <f t="shared" si="581"/>
        <v>43024</v>
      </c>
      <c r="J1559" s="1">
        <f t="shared" si="578"/>
        <v>20</v>
      </c>
      <c r="K1559" s="1">
        <f t="shared" si="577"/>
        <v>18</v>
      </c>
      <c r="L1559" s="10">
        <f t="shared" si="582"/>
        <v>1.0014389699999999</v>
      </c>
      <c r="M1559" s="22">
        <f t="shared" si="576"/>
        <v>1.0018993</v>
      </c>
      <c r="N1559" s="22">
        <f t="shared" si="592"/>
        <v>1.3060207966442483</v>
      </c>
      <c r="O1559" s="10">
        <f t="shared" si="593"/>
        <v>1.30790012</v>
      </c>
      <c r="P1559" s="10">
        <f t="shared" si="583"/>
        <v>129482.11188</v>
      </c>
      <c r="Q1559" s="101">
        <f t="shared" si="584"/>
        <v>0</v>
      </c>
      <c r="R1559" s="102">
        <f t="shared" si="585"/>
        <v>0</v>
      </c>
      <c r="S1559" s="10">
        <f t="shared" si="586"/>
        <v>0</v>
      </c>
      <c r="T1559" s="17">
        <f t="shared" si="594"/>
        <v>7.9699999999999993E-2</v>
      </c>
      <c r="U1559" s="101">
        <f t="shared" si="573"/>
        <v>386</v>
      </c>
      <c r="V1559" s="101">
        <v>252</v>
      </c>
      <c r="W1559" s="22">
        <f t="shared" si="574"/>
        <v>1.1375564705878172</v>
      </c>
      <c r="X1559" s="18">
        <f t="shared" si="575"/>
        <v>17811.102314</v>
      </c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4"/>
      <c r="AJ1559" s="1"/>
      <c r="AK1559" s="20"/>
      <c r="AL1559" s="5"/>
      <c r="AM1559" s="1"/>
      <c r="AN1559" s="1"/>
      <c r="AO1559" s="1"/>
      <c r="AP1559" s="17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x14ac:dyDescent="0.2">
      <c r="A1560" s="114">
        <f t="shared" si="587"/>
        <v>43020</v>
      </c>
      <c r="B1560" s="98">
        <f t="shared" si="579"/>
        <v>147349.81203</v>
      </c>
      <c r="C1560" s="10">
        <f t="shared" si="588"/>
        <v>99000</v>
      </c>
      <c r="D1560" s="99">
        <f t="shared" si="589"/>
        <v>4853.07</v>
      </c>
      <c r="E1560" s="21">
        <f>VLOOKUP(A1559,[1]Plan1!$AY$80:$BA$314,3)</f>
        <v>4860.83</v>
      </c>
      <c r="F1560" s="121">
        <f t="shared" si="590"/>
        <v>42994</v>
      </c>
      <c r="G1560" s="100">
        <f t="shared" si="580"/>
        <v>1.5989878571709415E-3</v>
      </c>
      <c r="H1560" s="20">
        <f t="shared" si="591"/>
        <v>43024</v>
      </c>
      <c r="I1560" s="20">
        <f t="shared" si="581"/>
        <v>43024</v>
      </c>
      <c r="J1560" s="1">
        <f t="shared" si="578"/>
        <v>20</v>
      </c>
      <c r="K1560" s="1">
        <f t="shared" si="577"/>
        <v>19</v>
      </c>
      <c r="L1560" s="10">
        <f t="shared" si="582"/>
        <v>1.00151897</v>
      </c>
      <c r="M1560" s="22">
        <f t="shared" si="576"/>
        <v>1.0018993</v>
      </c>
      <c r="N1560" s="22">
        <f t="shared" si="592"/>
        <v>1.3060207966442483</v>
      </c>
      <c r="O1560" s="10">
        <f t="shared" si="593"/>
        <v>1.3080046000000001</v>
      </c>
      <c r="P1560" s="10">
        <f t="shared" si="583"/>
        <v>129492.45540000001</v>
      </c>
      <c r="Q1560" s="101">
        <f t="shared" si="584"/>
        <v>0</v>
      </c>
      <c r="R1560" s="102">
        <f t="shared" si="585"/>
        <v>0</v>
      </c>
      <c r="S1560" s="10">
        <f t="shared" si="586"/>
        <v>0</v>
      </c>
      <c r="T1560" s="17">
        <f t="shared" si="594"/>
        <v>7.9699999999999993E-2</v>
      </c>
      <c r="U1560" s="101">
        <f t="shared" si="573"/>
        <v>387</v>
      </c>
      <c r="V1560" s="101">
        <v>252</v>
      </c>
      <c r="W1560" s="22">
        <f t="shared" si="574"/>
        <v>1.1379026799346805</v>
      </c>
      <c r="X1560" s="18">
        <f t="shared" si="575"/>
        <v>17857.356629999998</v>
      </c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4"/>
      <c r="AJ1560" s="1"/>
      <c r="AK1560" s="20"/>
      <c r="AL1560" s="5"/>
      <c r="AM1560" s="1"/>
      <c r="AN1560" s="1"/>
      <c r="AO1560" s="1"/>
      <c r="AP1560" s="17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x14ac:dyDescent="0.2">
      <c r="A1561" s="114">
        <f t="shared" si="587"/>
        <v>43021</v>
      </c>
      <c r="B1561" s="98">
        <f t="shared" si="579"/>
        <v>147349.81203</v>
      </c>
      <c r="C1561" s="10">
        <f t="shared" si="588"/>
        <v>99000</v>
      </c>
      <c r="D1561" s="99">
        <f t="shared" si="589"/>
        <v>4853.07</v>
      </c>
      <c r="E1561" s="21">
        <f>VLOOKUP(A1560,[1]Plan1!$AY$80:$BA$314,3)</f>
        <v>4860.83</v>
      </c>
      <c r="F1561" s="121">
        <f t="shared" si="590"/>
        <v>42994</v>
      </c>
      <c r="G1561" s="100">
        <f t="shared" si="580"/>
        <v>1.5989878571709415E-3</v>
      </c>
      <c r="H1561" s="20">
        <f t="shared" si="591"/>
        <v>43024</v>
      </c>
      <c r="I1561" s="20">
        <f t="shared" si="581"/>
        <v>43024</v>
      </c>
      <c r="J1561" s="1">
        <f t="shared" si="578"/>
        <v>20</v>
      </c>
      <c r="K1561" s="1">
        <f t="shared" si="577"/>
        <v>19</v>
      </c>
      <c r="L1561" s="10">
        <f t="shared" si="582"/>
        <v>1.00151897</v>
      </c>
      <c r="M1561" s="22">
        <f t="shared" si="576"/>
        <v>1.0018993</v>
      </c>
      <c r="N1561" s="22">
        <f t="shared" si="592"/>
        <v>1.3060207966442483</v>
      </c>
      <c r="O1561" s="10">
        <f t="shared" si="593"/>
        <v>1.3080046000000001</v>
      </c>
      <c r="P1561" s="10">
        <f t="shared" si="583"/>
        <v>129492.45540000001</v>
      </c>
      <c r="Q1561" s="101">
        <f t="shared" si="584"/>
        <v>0</v>
      </c>
      <c r="R1561" s="102">
        <f t="shared" si="585"/>
        <v>0</v>
      </c>
      <c r="S1561" s="10">
        <f t="shared" si="586"/>
        <v>0</v>
      </c>
      <c r="T1561" s="17">
        <f t="shared" si="594"/>
        <v>7.9699999999999993E-2</v>
      </c>
      <c r="U1561" s="101">
        <f t="shared" si="573"/>
        <v>387</v>
      </c>
      <c r="V1561" s="101">
        <v>252</v>
      </c>
      <c r="W1561" s="22">
        <f t="shared" si="574"/>
        <v>1.1379026799346805</v>
      </c>
      <c r="X1561" s="18">
        <f t="shared" si="575"/>
        <v>17857.356629999998</v>
      </c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4"/>
      <c r="AJ1561" s="1"/>
      <c r="AK1561" s="20"/>
      <c r="AL1561" s="5"/>
      <c r="AM1561" s="1"/>
      <c r="AN1561" s="1"/>
      <c r="AO1561" s="1"/>
      <c r="AP1561" s="17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x14ac:dyDescent="0.2">
      <c r="A1562" s="114">
        <f t="shared" si="587"/>
        <v>43022</v>
      </c>
      <c r="B1562" s="98">
        <f t="shared" si="579"/>
        <v>147406.43191000001</v>
      </c>
      <c r="C1562" s="10">
        <f t="shared" si="588"/>
        <v>99000</v>
      </c>
      <c r="D1562" s="99">
        <f t="shared" si="589"/>
        <v>4853.07</v>
      </c>
      <c r="E1562" s="21">
        <f>VLOOKUP(A1561,[1]Plan1!$AY$80:$BA$314,3)</f>
        <v>4860.83</v>
      </c>
      <c r="F1562" s="121">
        <f t="shared" si="590"/>
        <v>42994</v>
      </c>
      <c r="G1562" s="100">
        <f t="shared" si="580"/>
        <v>1.5989878571709415E-3</v>
      </c>
      <c r="H1562" s="20">
        <f t="shared" si="591"/>
        <v>43024</v>
      </c>
      <c r="I1562" s="20">
        <f t="shared" si="581"/>
        <v>43024</v>
      </c>
      <c r="J1562" s="1">
        <f t="shared" si="578"/>
        <v>20</v>
      </c>
      <c r="K1562" s="1">
        <f t="shared" si="577"/>
        <v>20</v>
      </c>
      <c r="L1562" s="10">
        <f t="shared" si="582"/>
        <v>1.00159898</v>
      </c>
      <c r="M1562" s="22">
        <f t="shared" si="576"/>
        <v>1.0018993</v>
      </c>
      <c r="N1562" s="22">
        <f t="shared" si="592"/>
        <v>1.3060207966442483</v>
      </c>
      <c r="O1562" s="10">
        <f t="shared" si="593"/>
        <v>1.3081090900000001</v>
      </c>
      <c r="P1562" s="10">
        <f t="shared" si="583"/>
        <v>129502.79991</v>
      </c>
      <c r="Q1562" s="101">
        <f t="shared" si="584"/>
        <v>0</v>
      </c>
      <c r="R1562" s="102">
        <f t="shared" si="585"/>
        <v>0</v>
      </c>
      <c r="S1562" s="10">
        <f t="shared" si="586"/>
        <v>0</v>
      </c>
      <c r="T1562" s="17">
        <f t="shared" si="594"/>
        <v>7.9699999999999993E-2</v>
      </c>
      <c r="U1562" s="101">
        <f t="shared" si="573"/>
        <v>388</v>
      </c>
      <c r="V1562" s="101">
        <v>252</v>
      </c>
      <c r="W1562" s="22">
        <f t="shared" si="574"/>
        <v>1.1382489954878665</v>
      </c>
      <c r="X1562" s="18">
        <f t="shared" si="575"/>
        <v>17903.632000000001</v>
      </c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4"/>
      <c r="AJ1562" s="1"/>
      <c r="AK1562" s="20"/>
      <c r="AL1562" s="5"/>
      <c r="AM1562" s="1"/>
      <c r="AN1562" s="1"/>
      <c r="AO1562" s="1"/>
      <c r="AP1562" s="17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x14ac:dyDescent="0.2">
      <c r="A1563" s="114">
        <f t="shared" si="587"/>
        <v>43023</v>
      </c>
      <c r="B1563" s="98">
        <f t="shared" si="579"/>
        <v>147406.43191000001</v>
      </c>
      <c r="C1563" s="10">
        <f t="shared" si="588"/>
        <v>99000</v>
      </c>
      <c r="D1563" s="99">
        <f t="shared" si="589"/>
        <v>4853.07</v>
      </c>
      <c r="E1563" s="21">
        <f>VLOOKUP(A1562,[1]Plan1!$AY$80:$BA$314,3)</f>
        <v>4860.83</v>
      </c>
      <c r="F1563" s="121">
        <f t="shared" si="590"/>
        <v>42994</v>
      </c>
      <c r="G1563" s="100">
        <f t="shared" si="580"/>
        <v>1.5989878571709415E-3</v>
      </c>
      <c r="H1563" s="20">
        <f t="shared" si="591"/>
        <v>43055</v>
      </c>
      <c r="I1563" s="20">
        <f t="shared" si="581"/>
        <v>43024</v>
      </c>
      <c r="J1563" s="1">
        <f t="shared" si="578"/>
        <v>20</v>
      </c>
      <c r="K1563" s="1">
        <f t="shared" si="577"/>
        <v>20</v>
      </c>
      <c r="L1563" s="10">
        <f t="shared" si="582"/>
        <v>1.00159898</v>
      </c>
      <c r="M1563" s="22">
        <f t="shared" si="576"/>
        <v>1.0018993</v>
      </c>
      <c r="N1563" s="22">
        <f t="shared" si="592"/>
        <v>1.3060207966442483</v>
      </c>
      <c r="O1563" s="10">
        <f t="shared" si="593"/>
        <v>1.3081090900000001</v>
      </c>
      <c r="P1563" s="10">
        <f t="shared" si="583"/>
        <v>129502.79991</v>
      </c>
      <c r="Q1563" s="101">
        <f t="shared" si="584"/>
        <v>0</v>
      </c>
      <c r="R1563" s="102">
        <f t="shared" si="585"/>
        <v>0</v>
      </c>
      <c r="S1563" s="10">
        <f t="shared" si="586"/>
        <v>0</v>
      </c>
      <c r="T1563" s="17">
        <f t="shared" si="594"/>
        <v>7.9699999999999993E-2</v>
      </c>
      <c r="U1563" s="101">
        <f t="shared" si="573"/>
        <v>388</v>
      </c>
      <c r="V1563" s="101">
        <v>252</v>
      </c>
      <c r="W1563" s="22">
        <f t="shared" si="574"/>
        <v>1.1382489954878665</v>
      </c>
      <c r="X1563" s="18">
        <f t="shared" si="575"/>
        <v>17903.632000000001</v>
      </c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4"/>
      <c r="AJ1563" s="1"/>
      <c r="AK1563" s="20"/>
      <c r="AL1563" s="5"/>
      <c r="AM1563" s="1"/>
      <c r="AN1563" s="1"/>
      <c r="AO1563" s="1"/>
      <c r="AP1563" s="17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x14ac:dyDescent="0.2">
      <c r="A1564" s="114">
        <f t="shared" si="587"/>
        <v>43024</v>
      </c>
      <c r="B1564" s="98">
        <f t="shared" si="579"/>
        <v>147406.43191000001</v>
      </c>
      <c r="C1564" s="10">
        <f t="shared" si="588"/>
        <v>99000</v>
      </c>
      <c r="D1564" s="99">
        <f t="shared" si="589"/>
        <v>4853.07</v>
      </c>
      <c r="E1564" s="21">
        <f>VLOOKUP(A1563,[1]Plan1!$AY$80:$BA$314,3)</f>
        <v>4860.83</v>
      </c>
      <c r="F1564" s="121">
        <f t="shared" si="590"/>
        <v>42994</v>
      </c>
      <c r="G1564" s="100">
        <f t="shared" si="580"/>
        <v>1.5989878571709415E-3</v>
      </c>
      <c r="H1564" s="20">
        <f t="shared" si="591"/>
        <v>43055</v>
      </c>
      <c r="I1564" s="20">
        <f t="shared" si="581"/>
        <v>43024</v>
      </c>
      <c r="J1564" s="1">
        <f t="shared" si="578"/>
        <v>20</v>
      </c>
      <c r="K1564" s="1">
        <f t="shared" si="577"/>
        <v>20</v>
      </c>
      <c r="L1564" s="10">
        <f t="shared" si="582"/>
        <v>1.00159898</v>
      </c>
      <c r="M1564" s="22">
        <f t="shared" si="576"/>
        <v>1.0018993</v>
      </c>
      <c r="N1564" s="22">
        <f t="shared" si="592"/>
        <v>1.3060207966442483</v>
      </c>
      <c r="O1564" s="10">
        <f t="shared" si="593"/>
        <v>1.3081090900000001</v>
      </c>
      <c r="P1564" s="10">
        <f t="shared" si="583"/>
        <v>129502.79991</v>
      </c>
      <c r="Q1564" s="101">
        <f t="shared" si="584"/>
        <v>0</v>
      </c>
      <c r="R1564" s="102">
        <f t="shared" si="585"/>
        <v>0</v>
      </c>
      <c r="S1564" s="10">
        <f t="shared" si="586"/>
        <v>0</v>
      </c>
      <c r="T1564" s="17">
        <f t="shared" si="594"/>
        <v>7.9699999999999993E-2</v>
      </c>
      <c r="U1564" s="101">
        <f t="shared" si="573"/>
        <v>388</v>
      </c>
      <c r="V1564" s="101">
        <v>252</v>
      </c>
      <c r="W1564" s="22">
        <f t="shared" si="574"/>
        <v>1.1382489954878665</v>
      </c>
      <c r="X1564" s="18">
        <f t="shared" si="575"/>
        <v>17903.632000000001</v>
      </c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4"/>
      <c r="AJ1564" s="1"/>
      <c r="AK1564" s="20"/>
      <c r="AL1564" s="5"/>
      <c r="AM1564" s="1"/>
      <c r="AN1564" s="1"/>
      <c r="AO1564" s="1"/>
      <c r="AP1564" s="17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x14ac:dyDescent="0.2">
      <c r="A1565" s="114">
        <f t="shared" si="587"/>
        <v>43025</v>
      </c>
      <c r="B1565" s="98">
        <f t="shared" si="579"/>
        <v>147480.73131100001</v>
      </c>
      <c r="C1565" s="10">
        <f t="shared" si="588"/>
        <v>99000</v>
      </c>
      <c r="D1565" s="99">
        <f t="shared" si="589"/>
        <v>4860.83</v>
      </c>
      <c r="E1565" s="21">
        <f>VLOOKUP(A1564,[1]Plan1!$AY$80:$BA$314,3)</f>
        <v>4881.25</v>
      </c>
      <c r="F1565" s="121">
        <f t="shared" si="590"/>
        <v>43025</v>
      </c>
      <c r="G1565" s="100">
        <f t="shared" si="580"/>
        <v>4.2009286479880448E-3</v>
      </c>
      <c r="H1565" s="20">
        <f t="shared" si="591"/>
        <v>43055</v>
      </c>
      <c r="I1565" s="20">
        <f t="shared" si="581"/>
        <v>43055</v>
      </c>
      <c r="J1565" s="1">
        <f t="shared" si="578"/>
        <v>21</v>
      </c>
      <c r="K1565" s="1">
        <f t="shared" si="577"/>
        <v>1</v>
      </c>
      <c r="L1565" s="10">
        <f t="shared" si="582"/>
        <v>1.0001996399999999</v>
      </c>
      <c r="M1565" s="22">
        <f t="shared" si="576"/>
        <v>1.00159898</v>
      </c>
      <c r="N1565" s="22">
        <f t="shared" si="592"/>
        <v>1.3081090977776666</v>
      </c>
      <c r="O1565" s="10">
        <f t="shared" si="593"/>
        <v>1.3083702399999999</v>
      </c>
      <c r="P1565" s="10">
        <f t="shared" si="583"/>
        <v>129528.65376</v>
      </c>
      <c r="Q1565" s="101">
        <f t="shared" si="584"/>
        <v>0</v>
      </c>
      <c r="R1565" s="102">
        <f t="shared" si="585"/>
        <v>0</v>
      </c>
      <c r="S1565" s="10">
        <f t="shared" si="586"/>
        <v>0</v>
      </c>
      <c r="T1565" s="17">
        <f t="shared" si="594"/>
        <v>7.9699999999999993E-2</v>
      </c>
      <c r="U1565" s="101">
        <f t="shared" si="573"/>
        <v>389</v>
      </c>
      <c r="V1565" s="101">
        <v>252</v>
      </c>
      <c r="W1565" s="22">
        <f t="shared" si="574"/>
        <v>1.1385954152243971</v>
      </c>
      <c r="X1565" s="18">
        <f t="shared" si="575"/>
        <v>17952.077550999998</v>
      </c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4"/>
      <c r="AJ1565" s="1"/>
      <c r="AK1565" s="20"/>
      <c r="AL1565" s="5"/>
      <c r="AM1565" s="1"/>
      <c r="AN1565" s="1"/>
      <c r="AO1565" s="1"/>
      <c r="AP1565" s="17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x14ac:dyDescent="0.2">
      <c r="A1566" s="114">
        <f t="shared" si="587"/>
        <v>43026</v>
      </c>
      <c r="B1566" s="98">
        <f t="shared" si="579"/>
        <v>147555.07027699999</v>
      </c>
      <c r="C1566" s="10">
        <f t="shared" si="588"/>
        <v>99000</v>
      </c>
      <c r="D1566" s="99">
        <f t="shared" si="589"/>
        <v>4860.83</v>
      </c>
      <c r="E1566" s="21">
        <f>VLOOKUP(A1565,[1]Plan1!$AY$80:$BA$314,3)</f>
        <v>4881.25</v>
      </c>
      <c r="F1566" s="121">
        <f t="shared" si="590"/>
        <v>43025</v>
      </c>
      <c r="G1566" s="100">
        <f t="shared" si="580"/>
        <v>4.2009286479880448E-3</v>
      </c>
      <c r="H1566" s="20">
        <f t="shared" si="591"/>
        <v>43055</v>
      </c>
      <c r="I1566" s="20">
        <f t="shared" si="581"/>
        <v>43055</v>
      </c>
      <c r="J1566" s="1">
        <f t="shared" si="578"/>
        <v>21</v>
      </c>
      <c r="K1566" s="1">
        <f t="shared" si="577"/>
        <v>2</v>
      </c>
      <c r="L1566" s="10">
        <f t="shared" si="582"/>
        <v>1.00039933</v>
      </c>
      <c r="M1566" s="22">
        <f t="shared" si="576"/>
        <v>1.00159898</v>
      </c>
      <c r="N1566" s="22">
        <f t="shared" si="592"/>
        <v>1.3081090977776666</v>
      </c>
      <c r="O1566" s="10">
        <f t="shared" si="593"/>
        <v>1.30863146</v>
      </c>
      <c r="P1566" s="10">
        <f t="shared" si="583"/>
        <v>129554.51454</v>
      </c>
      <c r="Q1566" s="101">
        <f t="shared" si="584"/>
        <v>0</v>
      </c>
      <c r="R1566" s="102">
        <f t="shared" si="585"/>
        <v>0</v>
      </c>
      <c r="S1566" s="10">
        <f t="shared" si="586"/>
        <v>0</v>
      </c>
      <c r="T1566" s="17">
        <f t="shared" si="594"/>
        <v>7.9699999999999993E-2</v>
      </c>
      <c r="U1566" s="101">
        <f t="shared" si="573"/>
        <v>390</v>
      </c>
      <c r="V1566" s="101">
        <v>252</v>
      </c>
      <c r="W1566" s="22">
        <f t="shared" si="574"/>
        <v>1.1389419411672503</v>
      </c>
      <c r="X1566" s="18">
        <f t="shared" si="575"/>
        <v>18000.555736999999</v>
      </c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4"/>
      <c r="AJ1566" s="1"/>
      <c r="AK1566" s="20"/>
      <c r="AL1566" s="5"/>
      <c r="AM1566" s="1"/>
      <c r="AN1566" s="1"/>
      <c r="AO1566" s="1"/>
      <c r="AP1566" s="17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x14ac:dyDescent="0.2">
      <c r="A1567" s="114">
        <f t="shared" si="587"/>
        <v>43027</v>
      </c>
      <c r="B1567" s="98">
        <f t="shared" si="579"/>
        <v>147629.44530799999</v>
      </c>
      <c r="C1567" s="10">
        <f t="shared" si="588"/>
        <v>99000</v>
      </c>
      <c r="D1567" s="99">
        <f t="shared" si="589"/>
        <v>4860.83</v>
      </c>
      <c r="E1567" s="21">
        <f>VLOOKUP(A1566,[1]Plan1!$AY$80:$BA$314,3)</f>
        <v>4881.25</v>
      </c>
      <c r="F1567" s="121">
        <f t="shared" si="590"/>
        <v>43025</v>
      </c>
      <c r="G1567" s="100">
        <f t="shared" si="580"/>
        <v>4.2009286479880448E-3</v>
      </c>
      <c r="H1567" s="20">
        <f t="shared" si="591"/>
        <v>43055</v>
      </c>
      <c r="I1567" s="20">
        <f t="shared" si="581"/>
        <v>43055</v>
      </c>
      <c r="J1567" s="1">
        <f t="shared" si="578"/>
        <v>21</v>
      </c>
      <c r="K1567" s="1">
        <f t="shared" si="577"/>
        <v>3</v>
      </c>
      <c r="L1567" s="10">
        <f t="shared" si="582"/>
        <v>1.0005990499999999</v>
      </c>
      <c r="M1567" s="22">
        <f t="shared" si="576"/>
        <v>1.00159898</v>
      </c>
      <c r="N1567" s="22">
        <f t="shared" si="592"/>
        <v>1.3081090977776666</v>
      </c>
      <c r="O1567" s="10">
        <f t="shared" si="593"/>
        <v>1.30889272</v>
      </c>
      <c r="P1567" s="10">
        <f t="shared" si="583"/>
        <v>129580.37927999999</v>
      </c>
      <c r="Q1567" s="101">
        <f t="shared" si="584"/>
        <v>0</v>
      </c>
      <c r="R1567" s="102">
        <f t="shared" si="585"/>
        <v>0</v>
      </c>
      <c r="S1567" s="10">
        <f t="shared" si="586"/>
        <v>0</v>
      </c>
      <c r="T1567" s="17">
        <f t="shared" si="594"/>
        <v>7.9699999999999993E-2</v>
      </c>
      <c r="U1567" s="101">
        <f t="shared" si="573"/>
        <v>391</v>
      </c>
      <c r="V1567" s="101">
        <v>252</v>
      </c>
      <c r="W1567" s="22">
        <f t="shared" si="574"/>
        <v>1.1392885723049371</v>
      </c>
      <c r="X1567" s="18">
        <f t="shared" si="575"/>
        <v>18049.066028000001</v>
      </c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4"/>
      <c r="AJ1567" s="1"/>
      <c r="AK1567" s="20"/>
      <c r="AL1567" s="5"/>
      <c r="AM1567" s="1"/>
      <c r="AN1567" s="1"/>
      <c r="AO1567" s="1"/>
      <c r="AP1567" s="17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x14ac:dyDescent="0.2">
      <c r="A1568" s="114">
        <f t="shared" si="587"/>
        <v>43028</v>
      </c>
      <c r="B1568" s="98">
        <f t="shared" si="579"/>
        <v>147703.85641800001</v>
      </c>
      <c r="C1568" s="10">
        <f t="shared" si="588"/>
        <v>99000</v>
      </c>
      <c r="D1568" s="99">
        <f t="shared" si="589"/>
        <v>4860.83</v>
      </c>
      <c r="E1568" s="21">
        <f>VLOOKUP(A1567,[1]Plan1!$AY$80:$BA$314,3)</f>
        <v>4881.25</v>
      </c>
      <c r="F1568" s="121">
        <f t="shared" si="590"/>
        <v>43025</v>
      </c>
      <c r="G1568" s="100">
        <f t="shared" si="580"/>
        <v>4.2009286479880448E-3</v>
      </c>
      <c r="H1568" s="20">
        <f t="shared" si="591"/>
        <v>43055</v>
      </c>
      <c r="I1568" s="20">
        <f t="shared" si="581"/>
        <v>43055</v>
      </c>
      <c r="J1568" s="1">
        <f t="shared" si="578"/>
        <v>21</v>
      </c>
      <c r="K1568" s="1">
        <f t="shared" si="577"/>
        <v>4</v>
      </c>
      <c r="L1568" s="10">
        <f t="shared" si="582"/>
        <v>1.00079881</v>
      </c>
      <c r="M1568" s="22">
        <f t="shared" si="576"/>
        <v>1.00159898</v>
      </c>
      <c r="N1568" s="22">
        <f t="shared" si="592"/>
        <v>1.3081090977776666</v>
      </c>
      <c r="O1568" s="10">
        <f t="shared" si="593"/>
        <v>1.30915402</v>
      </c>
      <c r="P1568" s="10">
        <f t="shared" si="583"/>
        <v>129606.24798</v>
      </c>
      <c r="Q1568" s="101">
        <f t="shared" si="584"/>
        <v>0</v>
      </c>
      <c r="R1568" s="102">
        <f t="shared" si="585"/>
        <v>0</v>
      </c>
      <c r="S1568" s="10">
        <f t="shared" si="586"/>
        <v>0</v>
      </c>
      <c r="T1568" s="17">
        <f t="shared" si="594"/>
        <v>7.9699999999999993E-2</v>
      </c>
      <c r="U1568" s="101">
        <f t="shared" si="573"/>
        <v>392</v>
      </c>
      <c r="V1568" s="101">
        <v>252</v>
      </c>
      <c r="W1568" s="22">
        <f t="shared" si="574"/>
        <v>1.1396353086374575</v>
      </c>
      <c r="X1568" s="18">
        <f t="shared" si="575"/>
        <v>18097.608437999999</v>
      </c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4"/>
      <c r="AJ1568" s="1"/>
      <c r="AK1568" s="20"/>
      <c r="AL1568" s="5"/>
      <c r="AM1568" s="1"/>
      <c r="AN1568" s="1"/>
      <c r="AO1568" s="1"/>
      <c r="AP1568" s="17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x14ac:dyDescent="0.2">
      <c r="A1569" s="114">
        <f t="shared" si="587"/>
        <v>43029</v>
      </c>
      <c r="B1569" s="98">
        <f t="shared" si="579"/>
        <v>147778.308131</v>
      </c>
      <c r="C1569" s="10">
        <f t="shared" si="588"/>
        <v>99000</v>
      </c>
      <c r="D1569" s="99">
        <f t="shared" si="589"/>
        <v>4860.83</v>
      </c>
      <c r="E1569" s="21">
        <f>VLOOKUP(A1568,[1]Plan1!$AY$80:$BA$314,3)</f>
        <v>4881.25</v>
      </c>
      <c r="F1569" s="121">
        <f t="shared" si="590"/>
        <v>43025</v>
      </c>
      <c r="G1569" s="100">
        <f t="shared" si="580"/>
        <v>4.2009286479880448E-3</v>
      </c>
      <c r="H1569" s="20">
        <f t="shared" si="591"/>
        <v>43055</v>
      </c>
      <c r="I1569" s="20">
        <f t="shared" si="581"/>
        <v>43055</v>
      </c>
      <c r="J1569" s="1">
        <f t="shared" si="578"/>
        <v>21</v>
      </c>
      <c r="K1569" s="1">
        <f t="shared" si="577"/>
        <v>5</v>
      </c>
      <c r="L1569" s="10">
        <f t="shared" si="582"/>
        <v>1.0009986200000001</v>
      </c>
      <c r="M1569" s="22">
        <f t="shared" si="576"/>
        <v>1.00159898</v>
      </c>
      <c r="N1569" s="22">
        <f t="shared" si="592"/>
        <v>1.3081090977776666</v>
      </c>
      <c r="O1569" s="10">
        <f t="shared" si="593"/>
        <v>1.3094154</v>
      </c>
      <c r="P1569" s="10">
        <f t="shared" si="583"/>
        <v>129632.1246</v>
      </c>
      <c r="Q1569" s="101">
        <f t="shared" si="584"/>
        <v>0</v>
      </c>
      <c r="R1569" s="102">
        <f t="shared" si="585"/>
        <v>0</v>
      </c>
      <c r="S1569" s="10">
        <f t="shared" si="586"/>
        <v>0</v>
      </c>
      <c r="T1569" s="17">
        <f t="shared" si="594"/>
        <v>7.9699999999999993E-2</v>
      </c>
      <c r="U1569" s="101">
        <f t="shared" si="573"/>
        <v>393</v>
      </c>
      <c r="V1569" s="101">
        <v>252</v>
      </c>
      <c r="W1569" s="22">
        <f t="shared" si="574"/>
        <v>1.1399821501648115</v>
      </c>
      <c r="X1569" s="18">
        <f t="shared" si="575"/>
        <v>18146.183530999999</v>
      </c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4"/>
      <c r="AJ1569" s="1"/>
      <c r="AK1569" s="20"/>
      <c r="AL1569" s="5"/>
      <c r="AM1569" s="1"/>
      <c r="AN1569" s="1"/>
      <c r="AO1569" s="1"/>
      <c r="AP1569" s="17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x14ac:dyDescent="0.2">
      <c r="A1570" s="114">
        <f t="shared" si="587"/>
        <v>43030</v>
      </c>
      <c r="B1570" s="98">
        <f t="shared" si="579"/>
        <v>147778.308131</v>
      </c>
      <c r="C1570" s="10">
        <f t="shared" si="588"/>
        <v>99000</v>
      </c>
      <c r="D1570" s="99">
        <f t="shared" si="589"/>
        <v>4860.83</v>
      </c>
      <c r="E1570" s="21">
        <f>VLOOKUP(A1569,[1]Plan1!$AY$80:$BA$314,3)</f>
        <v>4881.25</v>
      </c>
      <c r="F1570" s="121">
        <f t="shared" si="590"/>
        <v>43025</v>
      </c>
      <c r="G1570" s="100">
        <f t="shared" si="580"/>
        <v>4.2009286479880448E-3</v>
      </c>
      <c r="H1570" s="20">
        <f t="shared" si="591"/>
        <v>43055</v>
      </c>
      <c r="I1570" s="20">
        <f t="shared" si="581"/>
        <v>43055</v>
      </c>
      <c r="J1570" s="1">
        <f t="shared" si="578"/>
        <v>21</v>
      </c>
      <c r="K1570" s="1">
        <f t="shared" si="577"/>
        <v>5</v>
      </c>
      <c r="L1570" s="10">
        <f t="shared" si="582"/>
        <v>1.0009986200000001</v>
      </c>
      <c r="M1570" s="22">
        <f t="shared" si="576"/>
        <v>1.00159898</v>
      </c>
      <c r="N1570" s="22">
        <f t="shared" si="592"/>
        <v>1.3081090977776666</v>
      </c>
      <c r="O1570" s="10">
        <f t="shared" si="593"/>
        <v>1.3094154</v>
      </c>
      <c r="P1570" s="10">
        <f t="shared" si="583"/>
        <v>129632.1246</v>
      </c>
      <c r="Q1570" s="101">
        <f t="shared" si="584"/>
        <v>0</v>
      </c>
      <c r="R1570" s="102">
        <f t="shared" si="585"/>
        <v>0</v>
      </c>
      <c r="S1570" s="10">
        <f t="shared" si="586"/>
        <v>0</v>
      </c>
      <c r="T1570" s="17">
        <f t="shared" si="594"/>
        <v>7.9699999999999993E-2</v>
      </c>
      <c r="U1570" s="101">
        <f t="shared" si="573"/>
        <v>393</v>
      </c>
      <c r="V1570" s="101">
        <v>252</v>
      </c>
      <c r="W1570" s="22">
        <f t="shared" si="574"/>
        <v>1.1399821501648115</v>
      </c>
      <c r="X1570" s="18">
        <f t="shared" si="575"/>
        <v>18146.183530999999</v>
      </c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4"/>
      <c r="AJ1570" s="1"/>
      <c r="AK1570" s="20"/>
      <c r="AL1570" s="5"/>
      <c r="AM1570" s="1"/>
      <c r="AN1570" s="1"/>
      <c r="AO1570" s="1"/>
      <c r="AP1570" s="17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x14ac:dyDescent="0.2">
      <c r="A1571" s="114">
        <f t="shared" si="587"/>
        <v>43031</v>
      </c>
      <c r="B1571" s="98">
        <f t="shared" si="579"/>
        <v>147778.308131</v>
      </c>
      <c r="C1571" s="10">
        <f t="shared" si="588"/>
        <v>99000</v>
      </c>
      <c r="D1571" s="99">
        <f t="shared" si="589"/>
        <v>4860.83</v>
      </c>
      <c r="E1571" s="21">
        <f>VLOOKUP(A1570,[1]Plan1!$AY$80:$BA$314,3)</f>
        <v>4881.25</v>
      </c>
      <c r="F1571" s="121">
        <f t="shared" si="590"/>
        <v>43025</v>
      </c>
      <c r="G1571" s="100">
        <f t="shared" si="580"/>
        <v>4.2009286479880448E-3</v>
      </c>
      <c r="H1571" s="20">
        <f t="shared" si="591"/>
        <v>43055</v>
      </c>
      <c r="I1571" s="20">
        <f t="shared" si="581"/>
        <v>43055</v>
      </c>
      <c r="J1571" s="1">
        <f t="shared" si="578"/>
        <v>21</v>
      </c>
      <c r="K1571" s="1">
        <f t="shared" si="577"/>
        <v>5</v>
      </c>
      <c r="L1571" s="10">
        <f t="shared" si="582"/>
        <v>1.0009986200000001</v>
      </c>
      <c r="M1571" s="22">
        <f t="shared" si="576"/>
        <v>1.00159898</v>
      </c>
      <c r="N1571" s="22">
        <f t="shared" si="592"/>
        <v>1.3081090977776666</v>
      </c>
      <c r="O1571" s="10">
        <f t="shared" si="593"/>
        <v>1.3094154</v>
      </c>
      <c r="P1571" s="10">
        <f t="shared" si="583"/>
        <v>129632.1246</v>
      </c>
      <c r="Q1571" s="101">
        <f t="shared" si="584"/>
        <v>0</v>
      </c>
      <c r="R1571" s="102">
        <f t="shared" si="585"/>
        <v>0</v>
      </c>
      <c r="S1571" s="10">
        <f t="shared" si="586"/>
        <v>0</v>
      </c>
      <c r="T1571" s="17">
        <f t="shared" si="594"/>
        <v>7.9699999999999993E-2</v>
      </c>
      <c r="U1571" s="101">
        <f t="shared" si="573"/>
        <v>393</v>
      </c>
      <c r="V1571" s="101">
        <v>252</v>
      </c>
      <c r="W1571" s="22">
        <f t="shared" si="574"/>
        <v>1.1399821501648115</v>
      </c>
      <c r="X1571" s="18">
        <f t="shared" si="575"/>
        <v>18146.183530999999</v>
      </c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4"/>
      <c r="AJ1571" s="1"/>
      <c r="AK1571" s="20"/>
      <c r="AL1571" s="5"/>
      <c r="AM1571" s="1"/>
      <c r="AN1571" s="1"/>
      <c r="AO1571" s="1"/>
      <c r="AP1571" s="17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x14ac:dyDescent="0.2">
      <c r="A1572" s="114">
        <f t="shared" si="587"/>
        <v>43032</v>
      </c>
      <c r="B1572" s="98">
        <f t="shared" si="579"/>
        <v>147852.794953</v>
      </c>
      <c r="C1572" s="10">
        <f t="shared" si="588"/>
        <v>99000</v>
      </c>
      <c r="D1572" s="99">
        <f t="shared" si="589"/>
        <v>4860.83</v>
      </c>
      <c r="E1572" s="21">
        <f>VLOOKUP(A1571,[1]Plan1!$AY$80:$BA$314,3)</f>
        <v>4881.25</v>
      </c>
      <c r="F1572" s="121">
        <f t="shared" si="590"/>
        <v>43025</v>
      </c>
      <c r="G1572" s="100">
        <f t="shared" si="580"/>
        <v>4.2009286479880448E-3</v>
      </c>
      <c r="H1572" s="20">
        <f t="shared" si="591"/>
        <v>43055</v>
      </c>
      <c r="I1572" s="20">
        <f t="shared" si="581"/>
        <v>43055</v>
      </c>
      <c r="J1572" s="1">
        <f t="shared" si="578"/>
        <v>21</v>
      </c>
      <c r="K1572" s="1">
        <f t="shared" si="577"/>
        <v>6</v>
      </c>
      <c r="L1572" s="10">
        <f t="shared" si="582"/>
        <v>1.0011984599999999</v>
      </c>
      <c r="M1572" s="22">
        <f t="shared" si="576"/>
        <v>1.00159898</v>
      </c>
      <c r="N1572" s="22">
        <f t="shared" si="592"/>
        <v>1.3081090977776666</v>
      </c>
      <c r="O1572" s="10">
        <f t="shared" si="593"/>
        <v>1.30967681</v>
      </c>
      <c r="P1572" s="10">
        <f t="shared" si="583"/>
        <v>129658.00419000001</v>
      </c>
      <c r="Q1572" s="101">
        <f t="shared" si="584"/>
        <v>0</v>
      </c>
      <c r="R1572" s="102">
        <f t="shared" si="585"/>
        <v>0</v>
      </c>
      <c r="S1572" s="10">
        <f t="shared" si="586"/>
        <v>0</v>
      </c>
      <c r="T1572" s="17">
        <f t="shared" si="594"/>
        <v>7.9699999999999993E-2</v>
      </c>
      <c r="U1572" s="101">
        <f t="shared" si="573"/>
        <v>394</v>
      </c>
      <c r="V1572" s="101">
        <v>252</v>
      </c>
      <c r="W1572" s="22">
        <f t="shared" si="574"/>
        <v>1.1403290978984879</v>
      </c>
      <c r="X1572" s="18">
        <f t="shared" si="575"/>
        <v>18194.790763000001</v>
      </c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4"/>
      <c r="AJ1572" s="1"/>
      <c r="AK1572" s="20"/>
      <c r="AL1572" s="5"/>
      <c r="AM1572" s="1"/>
      <c r="AN1572" s="1"/>
      <c r="AO1572" s="1"/>
      <c r="AP1572" s="17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x14ac:dyDescent="0.2">
      <c r="A1573" s="114">
        <f t="shared" si="587"/>
        <v>43033</v>
      </c>
      <c r="B1573" s="98">
        <f t="shared" si="579"/>
        <v>147927.32141</v>
      </c>
      <c r="C1573" s="10">
        <f t="shared" si="588"/>
        <v>99000</v>
      </c>
      <c r="D1573" s="99">
        <f t="shared" si="589"/>
        <v>4860.83</v>
      </c>
      <c r="E1573" s="21">
        <f>VLOOKUP(A1572,[1]Plan1!$AY$80:$BA$314,3)</f>
        <v>4881.25</v>
      </c>
      <c r="F1573" s="121">
        <f t="shared" si="590"/>
        <v>43025</v>
      </c>
      <c r="G1573" s="100">
        <f t="shared" si="580"/>
        <v>4.2009286479880448E-3</v>
      </c>
      <c r="H1573" s="20">
        <f t="shared" si="591"/>
        <v>43055</v>
      </c>
      <c r="I1573" s="20">
        <f t="shared" si="581"/>
        <v>43055</v>
      </c>
      <c r="J1573" s="1">
        <f t="shared" si="578"/>
        <v>21</v>
      </c>
      <c r="K1573" s="1">
        <f t="shared" si="577"/>
        <v>7</v>
      </c>
      <c r="L1573" s="10">
        <f t="shared" si="582"/>
        <v>1.0013983500000001</v>
      </c>
      <c r="M1573" s="22">
        <f t="shared" si="576"/>
        <v>1.00159898</v>
      </c>
      <c r="N1573" s="22">
        <f t="shared" si="592"/>
        <v>1.3081090977776666</v>
      </c>
      <c r="O1573" s="10">
        <f t="shared" si="593"/>
        <v>1.3099382900000001</v>
      </c>
      <c r="P1573" s="10">
        <f t="shared" si="583"/>
        <v>129683.89071000001</v>
      </c>
      <c r="Q1573" s="101">
        <f t="shared" si="584"/>
        <v>0</v>
      </c>
      <c r="R1573" s="102">
        <f t="shared" si="585"/>
        <v>0</v>
      </c>
      <c r="S1573" s="10">
        <f t="shared" si="586"/>
        <v>0</v>
      </c>
      <c r="T1573" s="17">
        <f t="shared" si="594"/>
        <v>7.9699999999999993E-2</v>
      </c>
      <c r="U1573" s="101">
        <f t="shared" ref="U1573:U1636" si="595">IF(Q1572&gt;0,1,IF(K1573=K1572,U1572,U1572+1))</f>
        <v>395</v>
      </c>
      <c r="V1573" s="101">
        <v>252</v>
      </c>
      <c r="W1573" s="22">
        <f t="shared" si="574"/>
        <v>1.1406761518384871</v>
      </c>
      <c r="X1573" s="18">
        <f t="shared" si="575"/>
        <v>18243.430700000001</v>
      </c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4"/>
      <c r="AJ1573" s="1"/>
      <c r="AK1573" s="20"/>
      <c r="AL1573" s="5"/>
      <c r="AM1573" s="1"/>
      <c r="AN1573" s="1"/>
      <c r="AO1573" s="1"/>
      <c r="AP1573" s="17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x14ac:dyDescent="0.2">
      <c r="A1574" s="114">
        <f t="shared" si="587"/>
        <v>43034</v>
      </c>
      <c r="B1574" s="98">
        <f t="shared" si="579"/>
        <v>148001.88273799999</v>
      </c>
      <c r="C1574" s="10">
        <f t="shared" si="588"/>
        <v>99000</v>
      </c>
      <c r="D1574" s="99">
        <f t="shared" si="589"/>
        <v>4860.83</v>
      </c>
      <c r="E1574" s="21">
        <f>VLOOKUP(A1573,[1]Plan1!$AY$80:$BA$314,3)</f>
        <v>4881.25</v>
      </c>
      <c r="F1574" s="121">
        <f t="shared" si="590"/>
        <v>43025</v>
      </c>
      <c r="G1574" s="100">
        <f t="shared" si="580"/>
        <v>4.2009286479880448E-3</v>
      </c>
      <c r="H1574" s="20">
        <f t="shared" si="591"/>
        <v>43055</v>
      </c>
      <c r="I1574" s="20">
        <f t="shared" si="581"/>
        <v>43055</v>
      </c>
      <c r="J1574" s="1">
        <f t="shared" si="578"/>
        <v>21</v>
      </c>
      <c r="K1574" s="1">
        <f t="shared" si="577"/>
        <v>8</v>
      </c>
      <c r="L1574" s="10">
        <f t="shared" si="582"/>
        <v>1.0015982699999999</v>
      </c>
      <c r="M1574" s="22">
        <f t="shared" si="576"/>
        <v>1.00159898</v>
      </c>
      <c r="N1574" s="22">
        <f t="shared" si="592"/>
        <v>1.3081090977776666</v>
      </c>
      <c r="O1574" s="10">
        <f t="shared" si="593"/>
        <v>1.3101997999999999</v>
      </c>
      <c r="P1574" s="10">
        <f t="shared" si="583"/>
        <v>129709.78019999999</v>
      </c>
      <c r="Q1574" s="101">
        <f t="shared" si="584"/>
        <v>0</v>
      </c>
      <c r="R1574" s="102">
        <f t="shared" si="585"/>
        <v>0</v>
      </c>
      <c r="S1574" s="10">
        <f t="shared" si="586"/>
        <v>0</v>
      </c>
      <c r="T1574" s="17">
        <f t="shared" si="594"/>
        <v>7.9699999999999993E-2</v>
      </c>
      <c r="U1574" s="101">
        <f t="shared" si="595"/>
        <v>396</v>
      </c>
      <c r="V1574" s="101">
        <v>252</v>
      </c>
      <c r="W1574" s="22">
        <f t="shared" si="574"/>
        <v>1.1410233099618308</v>
      </c>
      <c r="X1574" s="18">
        <f t="shared" si="575"/>
        <v>18292.102537999999</v>
      </c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4"/>
      <c r="AJ1574" s="1"/>
      <c r="AK1574" s="20"/>
      <c r="AL1574" s="5"/>
      <c r="AM1574" s="1"/>
      <c r="AN1574" s="1"/>
      <c r="AO1574" s="1"/>
      <c r="AP1574" s="17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x14ac:dyDescent="0.2">
      <c r="A1575" s="114">
        <f t="shared" si="587"/>
        <v>43035</v>
      </c>
      <c r="B1575" s="98">
        <f t="shared" si="579"/>
        <v>148076.484991</v>
      </c>
      <c r="C1575" s="10">
        <f t="shared" si="588"/>
        <v>99000</v>
      </c>
      <c r="D1575" s="99">
        <f t="shared" si="589"/>
        <v>4860.83</v>
      </c>
      <c r="E1575" s="21">
        <f>VLOOKUP(A1574,[1]Plan1!$AY$80:$BA$314,3)</f>
        <v>4881.25</v>
      </c>
      <c r="F1575" s="121">
        <f t="shared" si="590"/>
        <v>43025</v>
      </c>
      <c r="G1575" s="100">
        <f t="shared" si="580"/>
        <v>4.2009286479880448E-3</v>
      </c>
      <c r="H1575" s="20">
        <f t="shared" si="591"/>
        <v>43055</v>
      </c>
      <c r="I1575" s="20">
        <f t="shared" si="581"/>
        <v>43055</v>
      </c>
      <c r="J1575" s="1">
        <f t="shared" si="578"/>
        <v>21</v>
      </c>
      <c r="K1575" s="1">
        <f t="shared" si="577"/>
        <v>9</v>
      </c>
      <c r="L1575" s="10">
        <f t="shared" si="582"/>
        <v>1.0017982400000001</v>
      </c>
      <c r="M1575" s="22">
        <f t="shared" si="576"/>
        <v>1.00159898</v>
      </c>
      <c r="N1575" s="22">
        <f t="shared" si="592"/>
        <v>1.3081090977776666</v>
      </c>
      <c r="O1575" s="10">
        <f t="shared" si="593"/>
        <v>1.3104613899999999</v>
      </c>
      <c r="P1575" s="10">
        <f t="shared" si="583"/>
        <v>129735.67761</v>
      </c>
      <c r="Q1575" s="101">
        <f t="shared" si="584"/>
        <v>0</v>
      </c>
      <c r="R1575" s="102">
        <f t="shared" si="585"/>
        <v>0</v>
      </c>
      <c r="S1575" s="10">
        <f t="shared" si="586"/>
        <v>0</v>
      </c>
      <c r="T1575" s="17">
        <f t="shared" si="594"/>
        <v>7.9699999999999993E-2</v>
      </c>
      <c r="U1575" s="101">
        <f t="shared" si="595"/>
        <v>397</v>
      </c>
      <c r="V1575" s="101">
        <v>252</v>
      </c>
      <c r="W1575" s="22">
        <f t="shared" si="574"/>
        <v>1.1413705753029857</v>
      </c>
      <c r="X1575" s="18">
        <f t="shared" si="575"/>
        <v>18340.807380999999</v>
      </c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4"/>
      <c r="AJ1575" s="1"/>
      <c r="AK1575" s="20"/>
      <c r="AL1575" s="5"/>
      <c r="AM1575" s="1"/>
      <c r="AN1575" s="1"/>
      <c r="AO1575" s="1"/>
      <c r="AP1575" s="17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x14ac:dyDescent="0.2">
      <c r="A1576" s="114">
        <f t="shared" si="587"/>
        <v>43036</v>
      </c>
      <c r="B1576" s="98">
        <f t="shared" si="579"/>
        <v>148151.12213999999</v>
      </c>
      <c r="C1576" s="10">
        <f t="shared" si="588"/>
        <v>99000</v>
      </c>
      <c r="D1576" s="99">
        <f t="shared" si="589"/>
        <v>4860.83</v>
      </c>
      <c r="E1576" s="21">
        <f>VLOOKUP(A1575,[1]Plan1!$AY$80:$BA$314,3)</f>
        <v>4881.25</v>
      </c>
      <c r="F1576" s="121">
        <f t="shared" si="590"/>
        <v>43025</v>
      </c>
      <c r="G1576" s="100">
        <f t="shared" si="580"/>
        <v>4.2009286479880448E-3</v>
      </c>
      <c r="H1576" s="20">
        <f t="shared" si="591"/>
        <v>43055</v>
      </c>
      <c r="I1576" s="20">
        <f t="shared" si="581"/>
        <v>43055</v>
      </c>
      <c r="J1576" s="1">
        <f t="shared" si="578"/>
        <v>21</v>
      </c>
      <c r="K1576" s="1">
        <f t="shared" si="577"/>
        <v>10</v>
      </c>
      <c r="L1576" s="10">
        <f t="shared" si="582"/>
        <v>1.00199824</v>
      </c>
      <c r="M1576" s="22">
        <f t="shared" si="576"/>
        <v>1.00159898</v>
      </c>
      <c r="N1576" s="22">
        <f t="shared" si="592"/>
        <v>1.3081090977776666</v>
      </c>
      <c r="O1576" s="10">
        <f t="shared" si="593"/>
        <v>1.31072301</v>
      </c>
      <c r="P1576" s="10">
        <f t="shared" si="583"/>
        <v>129761.57799000001</v>
      </c>
      <c r="Q1576" s="101">
        <f t="shared" si="584"/>
        <v>0</v>
      </c>
      <c r="R1576" s="102">
        <f t="shared" si="585"/>
        <v>0</v>
      </c>
      <c r="S1576" s="10">
        <f t="shared" si="586"/>
        <v>0</v>
      </c>
      <c r="T1576" s="17">
        <f t="shared" si="594"/>
        <v>7.9699999999999993E-2</v>
      </c>
      <c r="U1576" s="101">
        <f t="shared" si="595"/>
        <v>398</v>
      </c>
      <c r="V1576" s="101">
        <v>252</v>
      </c>
      <c r="W1576" s="22">
        <f t="shared" si="574"/>
        <v>1.1417179448274855</v>
      </c>
      <c r="X1576" s="18">
        <f t="shared" si="575"/>
        <v>18389.544150000002</v>
      </c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4"/>
      <c r="AJ1576" s="1"/>
      <c r="AK1576" s="20"/>
      <c r="AL1576" s="5"/>
      <c r="AM1576" s="1"/>
      <c r="AN1576" s="1"/>
      <c r="AO1576" s="1"/>
      <c r="AP1576" s="17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x14ac:dyDescent="0.2">
      <c r="A1577" s="114">
        <f t="shared" si="587"/>
        <v>43037</v>
      </c>
      <c r="B1577" s="98">
        <f t="shared" si="579"/>
        <v>148151.12213999999</v>
      </c>
      <c r="C1577" s="10">
        <f t="shared" si="588"/>
        <v>99000</v>
      </c>
      <c r="D1577" s="99">
        <f t="shared" si="589"/>
        <v>4860.83</v>
      </c>
      <c r="E1577" s="21">
        <f>VLOOKUP(A1576,[1]Plan1!$AY$80:$BA$314,3)</f>
        <v>4881.25</v>
      </c>
      <c r="F1577" s="121">
        <f t="shared" si="590"/>
        <v>43025</v>
      </c>
      <c r="G1577" s="100">
        <f t="shared" si="580"/>
        <v>4.2009286479880448E-3</v>
      </c>
      <c r="H1577" s="20">
        <f t="shared" si="591"/>
        <v>43055</v>
      </c>
      <c r="I1577" s="20">
        <f t="shared" si="581"/>
        <v>43055</v>
      </c>
      <c r="J1577" s="1">
        <f t="shared" si="578"/>
        <v>21</v>
      </c>
      <c r="K1577" s="1">
        <f t="shared" si="577"/>
        <v>10</v>
      </c>
      <c r="L1577" s="10">
        <f t="shared" si="582"/>
        <v>1.00199824</v>
      </c>
      <c r="M1577" s="22">
        <f t="shared" si="576"/>
        <v>1.00159898</v>
      </c>
      <c r="N1577" s="22">
        <f t="shared" si="592"/>
        <v>1.3081090977776666</v>
      </c>
      <c r="O1577" s="10">
        <f t="shared" si="593"/>
        <v>1.31072301</v>
      </c>
      <c r="P1577" s="10">
        <f t="shared" si="583"/>
        <v>129761.57799000001</v>
      </c>
      <c r="Q1577" s="101">
        <f t="shared" si="584"/>
        <v>0</v>
      </c>
      <c r="R1577" s="102">
        <f t="shared" si="585"/>
        <v>0</v>
      </c>
      <c r="S1577" s="10">
        <f t="shared" si="586"/>
        <v>0</v>
      </c>
      <c r="T1577" s="17">
        <f t="shared" si="594"/>
        <v>7.9699999999999993E-2</v>
      </c>
      <c r="U1577" s="101">
        <f t="shared" si="595"/>
        <v>398</v>
      </c>
      <c r="V1577" s="101">
        <v>252</v>
      </c>
      <c r="W1577" s="22">
        <f t="shared" ref="W1577:W1640" si="596">ROUND((1+T1577)^TRUNC((U1577/V1577),9),9)*ROUND((W$1000/((8625.3/P$1000)+1)),9)</f>
        <v>1.1417179448274855</v>
      </c>
      <c r="X1577" s="18">
        <f t="shared" ref="X1577:X1640" si="597">TRUNC((P1577*(W1577-1)),6)</f>
        <v>18389.544150000002</v>
      </c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4"/>
      <c r="AJ1577" s="1"/>
      <c r="AK1577" s="20"/>
      <c r="AL1577" s="5"/>
      <c r="AM1577" s="1"/>
      <c r="AN1577" s="1"/>
      <c r="AO1577" s="1"/>
      <c r="AP1577" s="17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x14ac:dyDescent="0.2">
      <c r="A1578" s="114">
        <f t="shared" si="587"/>
        <v>43038</v>
      </c>
      <c r="B1578" s="98">
        <f t="shared" si="579"/>
        <v>148151.12213999999</v>
      </c>
      <c r="C1578" s="10">
        <f t="shared" si="588"/>
        <v>99000</v>
      </c>
      <c r="D1578" s="99">
        <f t="shared" si="589"/>
        <v>4860.83</v>
      </c>
      <c r="E1578" s="21">
        <f>VLOOKUP(A1577,[1]Plan1!$AY$80:$BA$314,3)</f>
        <v>4881.25</v>
      </c>
      <c r="F1578" s="121">
        <f t="shared" si="590"/>
        <v>43025</v>
      </c>
      <c r="G1578" s="100">
        <f t="shared" si="580"/>
        <v>4.2009286479880448E-3</v>
      </c>
      <c r="H1578" s="20">
        <f t="shared" si="591"/>
        <v>43055</v>
      </c>
      <c r="I1578" s="20">
        <f t="shared" si="581"/>
        <v>43055</v>
      </c>
      <c r="J1578" s="1">
        <f t="shared" si="578"/>
        <v>21</v>
      </c>
      <c r="K1578" s="1">
        <f t="shared" si="577"/>
        <v>10</v>
      </c>
      <c r="L1578" s="10">
        <f t="shared" si="582"/>
        <v>1.00199824</v>
      </c>
      <c r="M1578" s="22">
        <f t="shared" ref="M1578:M1641" si="598">IF(I1578&gt;I1577,L1577,M1577)</f>
        <v>1.00159898</v>
      </c>
      <c r="N1578" s="22">
        <f t="shared" si="592"/>
        <v>1.3081090977776666</v>
      </c>
      <c r="O1578" s="10">
        <f t="shared" si="593"/>
        <v>1.31072301</v>
      </c>
      <c r="P1578" s="10">
        <f t="shared" si="583"/>
        <v>129761.57799000001</v>
      </c>
      <c r="Q1578" s="101">
        <f t="shared" si="584"/>
        <v>0</v>
      </c>
      <c r="R1578" s="102">
        <f t="shared" si="585"/>
        <v>0</v>
      </c>
      <c r="S1578" s="10">
        <f t="shared" si="586"/>
        <v>0</v>
      </c>
      <c r="T1578" s="17">
        <f t="shared" si="594"/>
        <v>7.9699999999999993E-2</v>
      </c>
      <c r="U1578" s="101">
        <f t="shared" si="595"/>
        <v>398</v>
      </c>
      <c r="V1578" s="101">
        <v>252</v>
      </c>
      <c r="W1578" s="22">
        <f t="shared" si="596"/>
        <v>1.1417179448274855</v>
      </c>
      <c r="X1578" s="18">
        <f t="shared" si="597"/>
        <v>18389.544150000002</v>
      </c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4"/>
      <c r="AJ1578" s="1"/>
      <c r="AK1578" s="20"/>
      <c r="AL1578" s="5"/>
      <c r="AM1578" s="1"/>
      <c r="AN1578" s="1"/>
      <c r="AO1578" s="1"/>
      <c r="AP1578" s="17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x14ac:dyDescent="0.2">
      <c r="A1579" s="114">
        <f t="shared" si="587"/>
        <v>43039</v>
      </c>
      <c r="B1579" s="98">
        <f t="shared" si="579"/>
        <v>148225.79672099999</v>
      </c>
      <c r="C1579" s="10">
        <f t="shared" si="588"/>
        <v>99000</v>
      </c>
      <c r="D1579" s="99">
        <f t="shared" si="589"/>
        <v>4860.83</v>
      </c>
      <c r="E1579" s="21">
        <f>VLOOKUP(A1578,[1]Plan1!$AY$80:$BA$314,3)</f>
        <v>4881.25</v>
      </c>
      <c r="F1579" s="121">
        <f t="shared" si="590"/>
        <v>43025</v>
      </c>
      <c r="G1579" s="100">
        <f t="shared" si="580"/>
        <v>4.2009286479880448E-3</v>
      </c>
      <c r="H1579" s="20">
        <f t="shared" si="591"/>
        <v>43055</v>
      </c>
      <c r="I1579" s="20">
        <f t="shared" si="581"/>
        <v>43055</v>
      </c>
      <c r="J1579" s="1">
        <f t="shared" si="578"/>
        <v>21</v>
      </c>
      <c r="K1579" s="1">
        <f t="shared" ref="K1579:K1642" si="599">(J1579-(NETWORKDAYS(A1579,I1579,AK$118:AK$502)-1))</f>
        <v>11</v>
      </c>
      <c r="L1579" s="10">
        <f t="shared" si="582"/>
        <v>1.00219828</v>
      </c>
      <c r="M1579" s="22">
        <f t="shared" si="598"/>
        <v>1.00159898</v>
      </c>
      <c r="N1579" s="22">
        <f t="shared" si="592"/>
        <v>1.3081090977776666</v>
      </c>
      <c r="O1579" s="10">
        <f t="shared" si="593"/>
        <v>1.31098468</v>
      </c>
      <c r="P1579" s="10">
        <f t="shared" si="583"/>
        <v>129787.48332</v>
      </c>
      <c r="Q1579" s="101">
        <f t="shared" si="584"/>
        <v>0</v>
      </c>
      <c r="R1579" s="102">
        <f t="shared" si="585"/>
        <v>0</v>
      </c>
      <c r="S1579" s="10">
        <f t="shared" si="586"/>
        <v>0</v>
      </c>
      <c r="T1579" s="17">
        <f t="shared" si="594"/>
        <v>7.9699999999999993E-2</v>
      </c>
      <c r="U1579" s="101">
        <f t="shared" si="595"/>
        <v>399</v>
      </c>
      <c r="V1579" s="101">
        <v>252</v>
      </c>
      <c r="W1579" s="22">
        <f t="shared" si="596"/>
        <v>1.1420654205583078</v>
      </c>
      <c r="X1579" s="18">
        <f t="shared" si="597"/>
        <v>18438.313400999999</v>
      </c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4"/>
      <c r="AJ1579" s="1"/>
      <c r="AK1579" s="20"/>
      <c r="AL1579" s="5"/>
      <c r="AM1579" s="1"/>
      <c r="AN1579" s="1"/>
      <c r="AO1579" s="1"/>
      <c r="AP1579" s="17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x14ac:dyDescent="0.2">
      <c r="A1580" s="114">
        <f t="shared" si="587"/>
        <v>43040</v>
      </c>
      <c r="B1580" s="98">
        <f t="shared" si="579"/>
        <v>148300.511008</v>
      </c>
      <c r="C1580" s="10">
        <f t="shared" si="588"/>
        <v>99000</v>
      </c>
      <c r="D1580" s="99">
        <f t="shared" si="589"/>
        <v>4860.83</v>
      </c>
      <c r="E1580" s="21">
        <f>VLOOKUP(A1579,[1]Plan1!$AY$80:$BA$314,3)</f>
        <v>4881.25</v>
      </c>
      <c r="F1580" s="121">
        <f t="shared" si="590"/>
        <v>43025</v>
      </c>
      <c r="G1580" s="100">
        <f t="shared" si="580"/>
        <v>4.2009286479880448E-3</v>
      </c>
      <c r="H1580" s="20">
        <f t="shared" si="591"/>
        <v>43055</v>
      </c>
      <c r="I1580" s="20">
        <f t="shared" si="581"/>
        <v>43055</v>
      </c>
      <c r="J1580" s="1">
        <f t="shared" si="578"/>
        <v>21</v>
      </c>
      <c r="K1580" s="1">
        <f t="shared" si="599"/>
        <v>12</v>
      </c>
      <c r="L1580" s="10">
        <f t="shared" si="582"/>
        <v>1.0023983700000001</v>
      </c>
      <c r="M1580" s="22">
        <f t="shared" si="598"/>
        <v>1.00159898</v>
      </c>
      <c r="N1580" s="22">
        <f t="shared" si="592"/>
        <v>1.3081090977776666</v>
      </c>
      <c r="O1580" s="10">
        <f t="shared" si="593"/>
        <v>1.31124642</v>
      </c>
      <c r="P1580" s="10">
        <f t="shared" si="583"/>
        <v>129813.39558</v>
      </c>
      <c r="Q1580" s="101">
        <f t="shared" si="584"/>
        <v>0</v>
      </c>
      <c r="R1580" s="102">
        <f t="shared" si="585"/>
        <v>0</v>
      </c>
      <c r="S1580" s="10">
        <f t="shared" si="586"/>
        <v>0</v>
      </c>
      <c r="T1580" s="17">
        <f t="shared" si="594"/>
        <v>7.9699999999999993E-2</v>
      </c>
      <c r="U1580" s="101">
        <f t="shared" si="595"/>
        <v>400</v>
      </c>
      <c r="V1580" s="101">
        <v>252</v>
      </c>
      <c r="W1580" s="22">
        <f t="shared" si="596"/>
        <v>1.1424130024954526</v>
      </c>
      <c r="X1580" s="18">
        <f t="shared" si="597"/>
        <v>18487.115428000001</v>
      </c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4"/>
      <c r="AJ1580" s="1"/>
      <c r="AK1580" s="20"/>
      <c r="AL1580" s="5"/>
      <c r="AM1580" s="1"/>
      <c r="AN1580" s="1"/>
      <c r="AO1580" s="1"/>
      <c r="AP1580" s="17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x14ac:dyDescent="0.2">
      <c r="A1581" s="114">
        <f t="shared" si="587"/>
        <v>43041</v>
      </c>
      <c r="B1581" s="98">
        <f t="shared" si="579"/>
        <v>148375.26162400001</v>
      </c>
      <c r="C1581" s="10">
        <f t="shared" si="588"/>
        <v>99000</v>
      </c>
      <c r="D1581" s="99">
        <f t="shared" si="589"/>
        <v>4860.83</v>
      </c>
      <c r="E1581" s="21">
        <f>VLOOKUP(A1580,[1]Plan1!$AY$80:$BA$314,3)</f>
        <v>4881.25</v>
      </c>
      <c r="F1581" s="121">
        <f t="shared" si="590"/>
        <v>43025</v>
      </c>
      <c r="G1581" s="100">
        <f t="shared" si="580"/>
        <v>4.2009286479880448E-3</v>
      </c>
      <c r="H1581" s="20">
        <f t="shared" si="591"/>
        <v>43055</v>
      </c>
      <c r="I1581" s="20">
        <f t="shared" si="581"/>
        <v>43055</v>
      </c>
      <c r="J1581" s="1">
        <f t="shared" si="578"/>
        <v>21</v>
      </c>
      <c r="K1581" s="1">
        <f t="shared" si="599"/>
        <v>13</v>
      </c>
      <c r="L1581" s="10">
        <f t="shared" si="582"/>
        <v>1.00259849</v>
      </c>
      <c r="M1581" s="22">
        <f t="shared" si="598"/>
        <v>1.00159898</v>
      </c>
      <c r="N1581" s="22">
        <f t="shared" si="592"/>
        <v>1.3081090977776666</v>
      </c>
      <c r="O1581" s="10">
        <f t="shared" si="593"/>
        <v>1.3115082</v>
      </c>
      <c r="P1581" s="10">
        <f t="shared" si="583"/>
        <v>129839.3118</v>
      </c>
      <c r="Q1581" s="101">
        <f t="shared" si="584"/>
        <v>0</v>
      </c>
      <c r="R1581" s="102">
        <f t="shared" si="585"/>
        <v>0</v>
      </c>
      <c r="S1581" s="10">
        <f t="shared" si="586"/>
        <v>0</v>
      </c>
      <c r="T1581" s="17">
        <f t="shared" si="594"/>
        <v>7.9699999999999993E-2</v>
      </c>
      <c r="U1581" s="101">
        <f t="shared" si="595"/>
        <v>401</v>
      </c>
      <c r="V1581" s="101">
        <v>252</v>
      </c>
      <c r="W1581" s="22">
        <f t="shared" si="596"/>
        <v>1.1427606906389198</v>
      </c>
      <c r="X1581" s="18">
        <f t="shared" si="597"/>
        <v>18535.949823999999</v>
      </c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4"/>
      <c r="AJ1581" s="1"/>
      <c r="AK1581" s="20"/>
      <c r="AL1581" s="5"/>
      <c r="AM1581" s="1"/>
      <c r="AN1581" s="1"/>
      <c r="AO1581" s="1"/>
      <c r="AP1581" s="17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x14ac:dyDescent="0.2">
      <c r="A1582" s="114">
        <f t="shared" si="587"/>
        <v>43042</v>
      </c>
      <c r="B1582" s="98">
        <f t="shared" si="579"/>
        <v>148375.26162400001</v>
      </c>
      <c r="C1582" s="10">
        <f t="shared" si="588"/>
        <v>99000</v>
      </c>
      <c r="D1582" s="99">
        <f t="shared" si="589"/>
        <v>4860.83</v>
      </c>
      <c r="E1582" s="21">
        <f>VLOOKUP(A1581,[1]Plan1!$AY$80:$BA$314,3)</f>
        <v>4881.25</v>
      </c>
      <c r="F1582" s="121">
        <f t="shared" si="590"/>
        <v>43025</v>
      </c>
      <c r="G1582" s="100">
        <f t="shared" si="580"/>
        <v>4.2009286479880448E-3</v>
      </c>
      <c r="H1582" s="20">
        <f t="shared" si="591"/>
        <v>43055</v>
      </c>
      <c r="I1582" s="20">
        <f t="shared" si="581"/>
        <v>43055</v>
      </c>
      <c r="J1582" s="1">
        <f t="shared" si="578"/>
        <v>21</v>
      </c>
      <c r="K1582" s="1">
        <f t="shared" si="599"/>
        <v>13</v>
      </c>
      <c r="L1582" s="10">
        <f t="shared" si="582"/>
        <v>1.00259849</v>
      </c>
      <c r="M1582" s="22">
        <f t="shared" si="598"/>
        <v>1.00159898</v>
      </c>
      <c r="N1582" s="22">
        <f t="shared" si="592"/>
        <v>1.3081090977776666</v>
      </c>
      <c r="O1582" s="10">
        <f t="shared" si="593"/>
        <v>1.3115082</v>
      </c>
      <c r="P1582" s="10">
        <f t="shared" si="583"/>
        <v>129839.3118</v>
      </c>
      <c r="Q1582" s="101">
        <f t="shared" si="584"/>
        <v>0</v>
      </c>
      <c r="R1582" s="102">
        <f t="shared" si="585"/>
        <v>0</v>
      </c>
      <c r="S1582" s="10">
        <f t="shared" si="586"/>
        <v>0</v>
      </c>
      <c r="T1582" s="17">
        <f t="shared" si="594"/>
        <v>7.9699999999999993E-2</v>
      </c>
      <c r="U1582" s="101">
        <f t="shared" si="595"/>
        <v>401</v>
      </c>
      <c r="V1582" s="101">
        <v>252</v>
      </c>
      <c r="W1582" s="22">
        <f t="shared" si="596"/>
        <v>1.1427606906389198</v>
      </c>
      <c r="X1582" s="18">
        <f t="shared" si="597"/>
        <v>18535.949823999999</v>
      </c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4"/>
      <c r="AJ1582" s="1"/>
      <c r="AK1582" s="20"/>
      <c r="AL1582" s="5"/>
      <c r="AM1582" s="1"/>
      <c r="AN1582" s="1"/>
      <c r="AO1582" s="1"/>
      <c r="AP1582" s="17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x14ac:dyDescent="0.2">
      <c r="A1583" s="114">
        <f t="shared" si="587"/>
        <v>43043</v>
      </c>
      <c r="B1583" s="98">
        <f t="shared" si="579"/>
        <v>148450.05171299999</v>
      </c>
      <c r="C1583" s="10">
        <f t="shared" si="588"/>
        <v>99000</v>
      </c>
      <c r="D1583" s="99">
        <f t="shared" si="589"/>
        <v>4860.83</v>
      </c>
      <c r="E1583" s="21">
        <f>VLOOKUP(A1582,[1]Plan1!$AY$80:$BA$314,3)</f>
        <v>4881.25</v>
      </c>
      <c r="F1583" s="121">
        <f t="shared" si="590"/>
        <v>43025</v>
      </c>
      <c r="G1583" s="100">
        <f t="shared" si="580"/>
        <v>4.2009286479880448E-3</v>
      </c>
      <c r="H1583" s="20">
        <f t="shared" si="591"/>
        <v>43055</v>
      </c>
      <c r="I1583" s="20">
        <f t="shared" si="581"/>
        <v>43055</v>
      </c>
      <c r="J1583" s="1">
        <f t="shared" si="578"/>
        <v>21</v>
      </c>
      <c r="K1583" s="1">
        <f t="shared" si="599"/>
        <v>14</v>
      </c>
      <c r="L1583" s="10">
        <f t="shared" si="582"/>
        <v>1.0027986600000001</v>
      </c>
      <c r="M1583" s="22">
        <f t="shared" si="598"/>
        <v>1.00159898</v>
      </c>
      <c r="N1583" s="22">
        <f t="shared" si="592"/>
        <v>1.3081090977776666</v>
      </c>
      <c r="O1583" s="10">
        <f t="shared" si="593"/>
        <v>1.31177005</v>
      </c>
      <c r="P1583" s="10">
        <f t="shared" si="583"/>
        <v>129865.23495</v>
      </c>
      <c r="Q1583" s="101">
        <f t="shared" si="584"/>
        <v>0</v>
      </c>
      <c r="R1583" s="102">
        <f t="shared" si="585"/>
        <v>0</v>
      </c>
      <c r="S1583" s="10">
        <f t="shared" si="586"/>
        <v>0</v>
      </c>
      <c r="T1583" s="17">
        <f t="shared" si="594"/>
        <v>7.9699999999999993E-2</v>
      </c>
      <c r="U1583" s="101">
        <f t="shared" si="595"/>
        <v>402</v>
      </c>
      <c r="V1583" s="101">
        <v>252</v>
      </c>
      <c r="W1583" s="22">
        <f t="shared" si="596"/>
        <v>1.1431084829657316</v>
      </c>
      <c r="X1583" s="18">
        <f t="shared" si="597"/>
        <v>18584.816762999999</v>
      </c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4"/>
      <c r="AJ1583" s="1"/>
      <c r="AK1583" s="20"/>
      <c r="AL1583" s="5"/>
      <c r="AM1583" s="1"/>
      <c r="AN1583" s="1"/>
      <c r="AO1583" s="1"/>
      <c r="AP1583" s="17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x14ac:dyDescent="0.2">
      <c r="A1584" s="114">
        <f t="shared" si="587"/>
        <v>43044</v>
      </c>
      <c r="B1584" s="98">
        <f t="shared" si="579"/>
        <v>148450.05171299999</v>
      </c>
      <c r="C1584" s="10">
        <f t="shared" si="588"/>
        <v>99000</v>
      </c>
      <c r="D1584" s="99">
        <f t="shared" si="589"/>
        <v>4860.83</v>
      </c>
      <c r="E1584" s="21">
        <f>VLOOKUP(A1583,[1]Plan1!$AY$80:$BA$314,3)</f>
        <v>4881.25</v>
      </c>
      <c r="F1584" s="121">
        <f t="shared" si="590"/>
        <v>43025</v>
      </c>
      <c r="G1584" s="100">
        <f t="shared" si="580"/>
        <v>4.2009286479880448E-3</v>
      </c>
      <c r="H1584" s="20">
        <f t="shared" si="591"/>
        <v>43055</v>
      </c>
      <c r="I1584" s="20">
        <f t="shared" si="581"/>
        <v>43055</v>
      </c>
      <c r="J1584" s="1">
        <f t="shared" si="578"/>
        <v>21</v>
      </c>
      <c r="K1584" s="1">
        <f t="shared" si="599"/>
        <v>14</v>
      </c>
      <c r="L1584" s="10">
        <f t="shared" si="582"/>
        <v>1.0027986600000001</v>
      </c>
      <c r="M1584" s="22">
        <f t="shared" si="598"/>
        <v>1.00159898</v>
      </c>
      <c r="N1584" s="22">
        <f t="shared" si="592"/>
        <v>1.3081090977776666</v>
      </c>
      <c r="O1584" s="10">
        <f t="shared" si="593"/>
        <v>1.31177005</v>
      </c>
      <c r="P1584" s="10">
        <f t="shared" si="583"/>
        <v>129865.23495</v>
      </c>
      <c r="Q1584" s="101">
        <f t="shared" si="584"/>
        <v>0</v>
      </c>
      <c r="R1584" s="102">
        <f t="shared" si="585"/>
        <v>0</v>
      </c>
      <c r="S1584" s="10">
        <f t="shared" si="586"/>
        <v>0</v>
      </c>
      <c r="T1584" s="17">
        <f t="shared" si="594"/>
        <v>7.9699999999999993E-2</v>
      </c>
      <c r="U1584" s="101">
        <f t="shared" si="595"/>
        <v>402</v>
      </c>
      <c r="V1584" s="101">
        <v>252</v>
      </c>
      <c r="W1584" s="22">
        <f t="shared" si="596"/>
        <v>1.1431084829657316</v>
      </c>
      <c r="X1584" s="18">
        <f t="shared" si="597"/>
        <v>18584.816762999999</v>
      </c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4"/>
      <c r="AJ1584" s="1"/>
      <c r="AK1584" s="20"/>
      <c r="AL1584" s="5"/>
      <c r="AM1584" s="1"/>
      <c r="AN1584" s="1"/>
      <c r="AO1584" s="1"/>
      <c r="AP1584" s="17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x14ac:dyDescent="0.2">
      <c r="A1585" s="114">
        <f t="shared" si="587"/>
        <v>43045</v>
      </c>
      <c r="B1585" s="98">
        <f t="shared" si="579"/>
        <v>148450.05171299999</v>
      </c>
      <c r="C1585" s="10">
        <f t="shared" si="588"/>
        <v>99000</v>
      </c>
      <c r="D1585" s="99">
        <f t="shared" si="589"/>
        <v>4860.83</v>
      </c>
      <c r="E1585" s="21">
        <f>VLOOKUP(A1584,[1]Plan1!$AY$80:$BA$314,3)</f>
        <v>4881.25</v>
      </c>
      <c r="F1585" s="121">
        <f t="shared" si="590"/>
        <v>43025</v>
      </c>
      <c r="G1585" s="100">
        <f t="shared" si="580"/>
        <v>4.2009286479880448E-3</v>
      </c>
      <c r="H1585" s="20">
        <f t="shared" si="591"/>
        <v>43055</v>
      </c>
      <c r="I1585" s="20">
        <f t="shared" si="581"/>
        <v>43055</v>
      </c>
      <c r="J1585" s="1">
        <f t="shared" si="578"/>
        <v>21</v>
      </c>
      <c r="K1585" s="1">
        <f t="shared" si="599"/>
        <v>14</v>
      </c>
      <c r="L1585" s="10">
        <f t="shared" si="582"/>
        <v>1.0027986600000001</v>
      </c>
      <c r="M1585" s="22">
        <f t="shared" si="598"/>
        <v>1.00159898</v>
      </c>
      <c r="N1585" s="22">
        <f t="shared" si="592"/>
        <v>1.3081090977776666</v>
      </c>
      <c r="O1585" s="10">
        <f t="shared" si="593"/>
        <v>1.31177005</v>
      </c>
      <c r="P1585" s="10">
        <f t="shared" si="583"/>
        <v>129865.23495</v>
      </c>
      <c r="Q1585" s="101">
        <f t="shared" si="584"/>
        <v>0</v>
      </c>
      <c r="R1585" s="102">
        <f t="shared" si="585"/>
        <v>0</v>
      </c>
      <c r="S1585" s="10">
        <f t="shared" si="586"/>
        <v>0</v>
      </c>
      <c r="T1585" s="17">
        <f t="shared" si="594"/>
        <v>7.9699999999999993E-2</v>
      </c>
      <c r="U1585" s="101">
        <f t="shared" si="595"/>
        <v>402</v>
      </c>
      <c r="V1585" s="101">
        <v>252</v>
      </c>
      <c r="W1585" s="22">
        <f t="shared" si="596"/>
        <v>1.1431084829657316</v>
      </c>
      <c r="X1585" s="18">
        <f t="shared" si="597"/>
        <v>18584.816762999999</v>
      </c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4"/>
      <c r="AJ1585" s="1"/>
      <c r="AK1585" s="20"/>
      <c r="AL1585" s="5"/>
      <c r="AM1585" s="1"/>
      <c r="AN1585" s="1"/>
      <c r="AO1585" s="1"/>
      <c r="AP1585" s="17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x14ac:dyDescent="0.2">
      <c r="A1586" s="114">
        <f t="shared" si="587"/>
        <v>43046</v>
      </c>
      <c r="B1586" s="98">
        <f t="shared" si="579"/>
        <v>148524.87715700001</v>
      </c>
      <c r="C1586" s="10">
        <f t="shared" si="588"/>
        <v>99000</v>
      </c>
      <c r="D1586" s="99">
        <f t="shared" si="589"/>
        <v>4860.83</v>
      </c>
      <c r="E1586" s="21">
        <f>VLOOKUP(A1585,[1]Plan1!$AY$80:$BA$314,3)</f>
        <v>4881.25</v>
      </c>
      <c r="F1586" s="121">
        <f t="shared" si="590"/>
        <v>43025</v>
      </c>
      <c r="G1586" s="100">
        <f t="shared" si="580"/>
        <v>4.2009286479880448E-3</v>
      </c>
      <c r="H1586" s="20">
        <f t="shared" si="591"/>
        <v>43055</v>
      </c>
      <c r="I1586" s="20">
        <f t="shared" si="581"/>
        <v>43055</v>
      </c>
      <c r="J1586" s="1">
        <f t="shared" si="578"/>
        <v>21</v>
      </c>
      <c r="K1586" s="1">
        <f t="shared" si="599"/>
        <v>15</v>
      </c>
      <c r="L1586" s="10">
        <f t="shared" si="582"/>
        <v>1.0029988599999999</v>
      </c>
      <c r="M1586" s="22">
        <f t="shared" si="598"/>
        <v>1.00159898</v>
      </c>
      <c r="N1586" s="22">
        <f t="shared" si="592"/>
        <v>1.3081090977776666</v>
      </c>
      <c r="O1586" s="10">
        <f t="shared" si="593"/>
        <v>1.3120319300000001</v>
      </c>
      <c r="P1586" s="10">
        <f t="shared" si="583"/>
        <v>129891.16107</v>
      </c>
      <c r="Q1586" s="101">
        <f t="shared" si="584"/>
        <v>0</v>
      </c>
      <c r="R1586" s="102">
        <f t="shared" si="585"/>
        <v>0</v>
      </c>
      <c r="S1586" s="10">
        <f t="shared" si="586"/>
        <v>0</v>
      </c>
      <c r="T1586" s="17">
        <f t="shared" si="594"/>
        <v>7.9699999999999993E-2</v>
      </c>
      <c r="U1586" s="101">
        <f t="shared" si="595"/>
        <v>403</v>
      </c>
      <c r="V1586" s="101">
        <v>252</v>
      </c>
      <c r="W1586" s="22">
        <f t="shared" si="596"/>
        <v>1.1434563825103548</v>
      </c>
      <c r="X1586" s="18">
        <f t="shared" si="597"/>
        <v>18633.716087000001</v>
      </c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4"/>
      <c r="AJ1586" s="1"/>
      <c r="AK1586" s="20"/>
      <c r="AL1586" s="5"/>
      <c r="AM1586" s="1"/>
      <c r="AN1586" s="1"/>
      <c r="AO1586" s="1"/>
      <c r="AP1586" s="17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x14ac:dyDescent="0.2">
      <c r="A1587" s="114">
        <f t="shared" si="587"/>
        <v>43047</v>
      </c>
      <c r="B1587" s="98">
        <f t="shared" si="579"/>
        <v>148599.73996799998</v>
      </c>
      <c r="C1587" s="10">
        <f t="shared" si="588"/>
        <v>99000</v>
      </c>
      <c r="D1587" s="99">
        <f t="shared" si="589"/>
        <v>4860.83</v>
      </c>
      <c r="E1587" s="21">
        <f>VLOOKUP(A1586,[1]Plan1!$AY$80:$BA$314,3)</f>
        <v>4881.25</v>
      </c>
      <c r="F1587" s="121">
        <f t="shared" si="590"/>
        <v>43025</v>
      </c>
      <c r="G1587" s="100">
        <f t="shared" si="580"/>
        <v>4.2009286479880448E-3</v>
      </c>
      <c r="H1587" s="20">
        <f t="shared" si="591"/>
        <v>43055</v>
      </c>
      <c r="I1587" s="20">
        <f t="shared" si="581"/>
        <v>43055</v>
      </c>
      <c r="J1587" s="1">
        <f t="shared" si="578"/>
        <v>21</v>
      </c>
      <c r="K1587" s="1">
        <f t="shared" si="599"/>
        <v>16</v>
      </c>
      <c r="L1587" s="10">
        <f t="shared" si="582"/>
        <v>1.0031991</v>
      </c>
      <c r="M1587" s="22">
        <f t="shared" si="598"/>
        <v>1.00159898</v>
      </c>
      <c r="N1587" s="22">
        <f t="shared" si="592"/>
        <v>1.3081090977776666</v>
      </c>
      <c r="O1587" s="10">
        <f t="shared" si="593"/>
        <v>1.31229386</v>
      </c>
      <c r="P1587" s="10">
        <f t="shared" si="583"/>
        <v>129917.09213999999</v>
      </c>
      <c r="Q1587" s="101">
        <f t="shared" si="584"/>
        <v>0</v>
      </c>
      <c r="R1587" s="102">
        <f t="shared" si="585"/>
        <v>0</v>
      </c>
      <c r="S1587" s="10">
        <f t="shared" si="586"/>
        <v>0</v>
      </c>
      <c r="T1587" s="17">
        <f t="shared" si="594"/>
        <v>7.9699999999999993E-2</v>
      </c>
      <c r="U1587" s="101">
        <f t="shared" si="595"/>
        <v>404</v>
      </c>
      <c r="V1587" s="101">
        <v>252</v>
      </c>
      <c r="W1587" s="22">
        <f t="shared" si="596"/>
        <v>1.1438043872498116</v>
      </c>
      <c r="X1587" s="18">
        <f t="shared" si="597"/>
        <v>18682.647828000001</v>
      </c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4"/>
      <c r="AJ1587" s="1"/>
      <c r="AK1587" s="20"/>
      <c r="AL1587" s="5"/>
      <c r="AM1587" s="1"/>
      <c r="AN1587" s="1"/>
      <c r="AO1587" s="1"/>
      <c r="AP1587" s="17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x14ac:dyDescent="0.2">
      <c r="A1588" s="114">
        <f t="shared" si="587"/>
        <v>43048</v>
      </c>
      <c r="B1588" s="98">
        <f t="shared" si="579"/>
        <v>148674.64369</v>
      </c>
      <c r="C1588" s="10">
        <f t="shared" si="588"/>
        <v>99000</v>
      </c>
      <c r="D1588" s="99">
        <f t="shared" si="589"/>
        <v>4860.83</v>
      </c>
      <c r="E1588" s="21">
        <f>VLOOKUP(A1587,[1]Plan1!$AY$80:$BA$314,3)</f>
        <v>4881.25</v>
      </c>
      <c r="F1588" s="121">
        <f t="shared" si="590"/>
        <v>43025</v>
      </c>
      <c r="G1588" s="100">
        <f t="shared" si="580"/>
        <v>4.2009286479880448E-3</v>
      </c>
      <c r="H1588" s="20">
        <f t="shared" si="591"/>
        <v>43055</v>
      </c>
      <c r="I1588" s="20">
        <f t="shared" si="581"/>
        <v>43055</v>
      </c>
      <c r="J1588" s="1">
        <f t="shared" si="578"/>
        <v>21</v>
      </c>
      <c r="K1588" s="1">
        <f t="shared" si="599"/>
        <v>17</v>
      </c>
      <c r="L1588" s="10">
        <f t="shared" si="582"/>
        <v>1.00339939</v>
      </c>
      <c r="M1588" s="22">
        <f t="shared" si="598"/>
        <v>1.00159898</v>
      </c>
      <c r="N1588" s="22">
        <f t="shared" si="592"/>
        <v>1.3081090977776666</v>
      </c>
      <c r="O1588" s="10">
        <f t="shared" si="593"/>
        <v>1.31255587</v>
      </c>
      <c r="P1588" s="10">
        <f t="shared" si="583"/>
        <v>129943.03113</v>
      </c>
      <c r="Q1588" s="101">
        <f t="shared" si="584"/>
        <v>0</v>
      </c>
      <c r="R1588" s="102">
        <f t="shared" si="585"/>
        <v>0</v>
      </c>
      <c r="S1588" s="10">
        <f t="shared" si="586"/>
        <v>0</v>
      </c>
      <c r="T1588" s="17">
        <f t="shared" si="594"/>
        <v>7.9699999999999993E-2</v>
      </c>
      <c r="U1588" s="101">
        <f t="shared" si="595"/>
        <v>405</v>
      </c>
      <c r="V1588" s="101">
        <v>252</v>
      </c>
      <c r="W1588" s="22">
        <f t="shared" si="596"/>
        <v>1.1441524981955908</v>
      </c>
      <c r="X1588" s="18">
        <f t="shared" si="597"/>
        <v>18731.612560000001</v>
      </c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4"/>
      <c r="AJ1588" s="1"/>
      <c r="AK1588" s="20"/>
      <c r="AL1588" s="5"/>
      <c r="AM1588" s="1"/>
      <c r="AN1588" s="1"/>
      <c r="AO1588" s="1"/>
      <c r="AP1588" s="17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x14ac:dyDescent="0.2">
      <c r="A1589" s="114">
        <f t="shared" si="587"/>
        <v>43049</v>
      </c>
      <c r="B1589" s="98">
        <f t="shared" si="579"/>
        <v>148749.582674</v>
      </c>
      <c r="C1589" s="10">
        <f t="shared" si="588"/>
        <v>99000</v>
      </c>
      <c r="D1589" s="99">
        <f t="shared" si="589"/>
        <v>4860.83</v>
      </c>
      <c r="E1589" s="21">
        <f>VLOOKUP(A1588,[1]Plan1!$AY$80:$BA$314,3)</f>
        <v>4881.25</v>
      </c>
      <c r="F1589" s="121">
        <f t="shared" si="590"/>
        <v>43025</v>
      </c>
      <c r="G1589" s="100">
        <f t="shared" si="580"/>
        <v>4.2009286479880448E-3</v>
      </c>
      <c r="H1589" s="20">
        <f t="shared" si="591"/>
        <v>43055</v>
      </c>
      <c r="I1589" s="20">
        <f t="shared" si="581"/>
        <v>43055</v>
      </c>
      <c r="J1589" s="1">
        <f t="shared" si="578"/>
        <v>21</v>
      </c>
      <c r="K1589" s="1">
        <f t="shared" si="599"/>
        <v>18</v>
      </c>
      <c r="L1589" s="10">
        <f t="shared" si="582"/>
        <v>1.00359971</v>
      </c>
      <c r="M1589" s="22">
        <f t="shared" si="598"/>
        <v>1.00159898</v>
      </c>
      <c r="N1589" s="22">
        <f t="shared" si="592"/>
        <v>1.3081090977776666</v>
      </c>
      <c r="O1589" s="10">
        <f t="shared" si="593"/>
        <v>1.3128179099999999</v>
      </c>
      <c r="P1589" s="10">
        <f t="shared" si="583"/>
        <v>129968.97309</v>
      </c>
      <c r="Q1589" s="101">
        <f t="shared" si="584"/>
        <v>0</v>
      </c>
      <c r="R1589" s="102">
        <f t="shared" si="585"/>
        <v>0</v>
      </c>
      <c r="S1589" s="10">
        <f t="shared" si="586"/>
        <v>0</v>
      </c>
      <c r="T1589" s="17">
        <f t="shared" si="594"/>
        <v>7.9699999999999993E-2</v>
      </c>
      <c r="U1589" s="101">
        <f t="shared" si="595"/>
        <v>406</v>
      </c>
      <c r="V1589" s="101">
        <v>252</v>
      </c>
      <c r="W1589" s="22">
        <f t="shared" si="596"/>
        <v>1.1445007153476927</v>
      </c>
      <c r="X1589" s="18">
        <f t="shared" si="597"/>
        <v>18780.609584000002</v>
      </c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4"/>
      <c r="AJ1589" s="1"/>
      <c r="AK1589" s="20"/>
      <c r="AL1589" s="5"/>
      <c r="AM1589" s="1"/>
      <c r="AN1589" s="1"/>
      <c r="AO1589" s="1"/>
      <c r="AP1589" s="17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x14ac:dyDescent="0.2">
      <c r="A1590" s="114">
        <f t="shared" si="587"/>
        <v>43050</v>
      </c>
      <c r="B1590" s="98">
        <f t="shared" si="579"/>
        <v>148824.56033199999</v>
      </c>
      <c r="C1590" s="10">
        <f t="shared" si="588"/>
        <v>99000</v>
      </c>
      <c r="D1590" s="99">
        <f t="shared" si="589"/>
        <v>4860.83</v>
      </c>
      <c r="E1590" s="21">
        <f>VLOOKUP(A1589,[1]Plan1!$AY$80:$BA$314,3)</f>
        <v>4881.25</v>
      </c>
      <c r="F1590" s="121">
        <f t="shared" si="590"/>
        <v>43025</v>
      </c>
      <c r="G1590" s="100">
        <f t="shared" si="580"/>
        <v>4.2009286479880448E-3</v>
      </c>
      <c r="H1590" s="20">
        <f t="shared" si="591"/>
        <v>43055</v>
      </c>
      <c r="I1590" s="20">
        <f t="shared" si="581"/>
        <v>43055</v>
      </c>
      <c r="J1590" s="1">
        <f t="shared" si="578"/>
        <v>21</v>
      </c>
      <c r="K1590" s="1">
        <f t="shared" si="599"/>
        <v>19</v>
      </c>
      <c r="L1590" s="10">
        <f t="shared" si="582"/>
        <v>1.00380008</v>
      </c>
      <c r="M1590" s="22">
        <f t="shared" si="598"/>
        <v>1.00159898</v>
      </c>
      <c r="N1590" s="22">
        <f t="shared" si="592"/>
        <v>1.3081090977776666</v>
      </c>
      <c r="O1590" s="10">
        <f t="shared" si="593"/>
        <v>1.31308001</v>
      </c>
      <c r="P1590" s="10">
        <f t="shared" si="583"/>
        <v>129994.92099</v>
      </c>
      <c r="Q1590" s="101">
        <f t="shared" si="584"/>
        <v>0</v>
      </c>
      <c r="R1590" s="102">
        <f t="shared" si="585"/>
        <v>0</v>
      </c>
      <c r="S1590" s="10">
        <f t="shared" si="586"/>
        <v>0</v>
      </c>
      <c r="T1590" s="17">
        <f t="shared" si="594"/>
        <v>7.9699999999999993E-2</v>
      </c>
      <c r="U1590" s="101">
        <f t="shared" si="595"/>
        <v>407</v>
      </c>
      <c r="V1590" s="101">
        <v>252</v>
      </c>
      <c r="W1590" s="22">
        <f t="shared" si="596"/>
        <v>1.1448490387061165</v>
      </c>
      <c r="X1590" s="18">
        <f t="shared" si="597"/>
        <v>18829.639341999999</v>
      </c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4"/>
      <c r="AJ1590" s="1"/>
      <c r="AK1590" s="20"/>
      <c r="AL1590" s="5"/>
      <c r="AM1590" s="1"/>
      <c r="AN1590" s="1"/>
      <c r="AO1590" s="1"/>
      <c r="AP1590" s="17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x14ac:dyDescent="0.2">
      <c r="A1591" s="114">
        <f t="shared" si="587"/>
        <v>43051</v>
      </c>
      <c r="B1591" s="98">
        <f t="shared" si="579"/>
        <v>148824.56033199999</v>
      </c>
      <c r="C1591" s="10">
        <f t="shared" si="588"/>
        <v>99000</v>
      </c>
      <c r="D1591" s="99">
        <f t="shared" si="589"/>
        <v>4860.83</v>
      </c>
      <c r="E1591" s="21">
        <f>VLOOKUP(A1590,[1]Plan1!$AY$80:$BA$314,3)</f>
        <v>4881.25</v>
      </c>
      <c r="F1591" s="121">
        <f t="shared" si="590"/>
        <v>43025</v>
      </c>
      <c r="G1591" s="100">
        <f t="shared" si="580"/>
        <v>4.2009286479880448E-3</v>
      </c>
      <c r="H1591" s="20">
        <f t="shared" si="591"/>
        <v>43055</v>
      </c>
      <c r="I1591" s="20">
        <f t="shared" si="581"/>
        <v>43055</v>
      </c>
      <c r="J1591" s="1">
        <f t="shared" ref="J1591:J1654" si="600">IF(I1591=I1590,J1590,NETWORKDAYS(I1590,I1591,$AK$118:$AK$502)-1)</f>
        <v>21</v>
      </c>
      <c r="K1591" s="1">
        <f t="shared" si="599"/>
        <v>19</v>
      </c>
      <c r="L1591" s="10">
        <f t="shared" si="582"/>
        <v>1.00380008</v>
      </c>
      <c r="M1591" s="22">
        <f t="shared" si="598"/>
        <v>1.00159898</v>
      </c>
      <c r="N1591" s="22">
        <f t="shared" si="592"/>
        <v>1.3081090977776666</v>
      </c>
      <c r="O1591" s="10">
        <f t="shared" si="593"/>
        <v>1.31308001</v>
      </c>
      <c r="P1591" s="10">
        <f t="shared" si="583"/>
        <v>129994.92099</v>
      </c>
      <c r="Q1591" s="101">
        <f t="shared" si="584"/>
        <v>0</v>
      </c>
      <c r="R1591" s="102">
        <f t="shared" si="585"/>
        <v>0</v>
      </c>
      <c r="S1591" s="10">
        <f t="shared" si="586"/>
        <v>0</v>
      </c>
      <c r="T1591" s="17">
        <f t="shared" si="594"/>
        <v>7.9699999999999993E-2</v>
      </c>
      <c r="U1591" s="101">
        <f t="shared" si="595"/>
        <v>407</v>
      </c>
      <c r="V1591" s="101">
        <v>252</v>
      </c>
      <c r="W1591" s="22">
        <f t="shared" si="596"/>
        <v>1.1448490387061165</v>
      </c>
      <c r="X1591" s="18">
        <f t="shared" si="597"/>
        <v>18829.639341999999</v>
      </c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4"/>
      <c r="AJ1591" s="1"/>
      <c r="AK1591" s="20"/>
      <c r="AL1591" s="5"/>
      <c r="AM1591" s="1"/>
      <c r="AN1591" s="1"/>
      <c r="AO1591" s="1"/>
      <c r="AP1591" s="17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x14ac:dyDescent="0.2">
      <c r="A1592" s="114">
        <f t="shared" si="587"/>
        <v>43052</v>
      </c>
      <c r="B1592" s="98">
        <f t="shared" si="579"/>
        <v>148824.56033199999</v>
      </c>
      <c r="C1592" s="10">
        <f t="shared" si="588"/>
        <v>99000</v>
      </c>
      <c r="D1592" s="99">
        <f t="shared" si="589"/>
        <v>4860.83</v>
      </c>
      <c r="E1592" s="21">
        <f>VLOOKUP(A1591,[1]Plan1!$AY$80:$BA$314,3)</f>
        <v>4881.25</v>
      </c>
      <c r="F1592" s="121">
        <f t="shared" si="590"/>
        <v>43025</v>
      </c>
      <c r="G1592" s="100">
        <f t="shared" si="580"/>
        <v>4.2009286479880448E-3</v>
      </c>
      <c r="H1592" s="20">
        <f t="shared" si="591"/>
        <v>43055</v>
      </c>
      <c r="I1592" s="20">
        <f t="shared" si="581"/>
        <v>43055</v>
      </c>
      <c r="J1592" s="1">
        <f t="shared" si="600"/>
        <v>21</v>
      </c>
      <c r="K1592" s="1">
        <f t="shared" si="599"/>
        <v>19</v>
      </c>
      <c r="L1592" s="10">
        <f t="shared" si="582"/>
        <v>1.00380008</v>
      </c>
      <c r="M1592" s="22">
        <f t="shared" si="598"/>
        <v>1.00159898</v>
      </c>
      <c r="N1592" s="22">
        <f t="shared" si="592"/>
        <v>1.3081090977776666</v>
      </c>
      <c r="O1592" s="10">
        <f t="shared" si="593"/>
        <v>1.31308001</v>
      </c>
      <c r="P1592" s="10">
        <f t="shared" si="583"/>
        <v>129994.92099</v>
      </c>
      <c r="Q1592" s="101">
        <f t="shared" si="584"/>
        <v>0</v>
      </c>
      <c r="R1592" s="102">
        <f t="shared" si="585"/>
        <v>0</v>
      </c>
      <c r="S1592" s="10">
        <f t="shared" si="586"/>
        <v>0</v>
      </c>
      <c r="T1592" s="17">
        <f t="shared" si="594"/>
        <v>7.9699999999999993E-2</v>
      </c>
      <c r="U1592" s="101">
        <f t="shared" si="595"/>
        <v>407</v>
      </c>
      <c r="V1592" s="101">
        <v>252</v>
      </c>
      <c r="W1592" s="22">
        <f t="shared" si="596"/>
        <v>1.1448490387061165</v>
      </c>
      <c r="X1592" s="18">
        <f t="shared" si="597"/>
        <v>18829.639341999999</v>
      </c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4"/>
      <c r="AJ1592" s="1"/>
      <c r="AK1592" s="20"/>
      <c r="AL1592" s="5"/>
      <c r="AM1592" s="1"/>
      <c r="AN1592" s="1"/>
      <c r="AO1592" s="1"/>
      <c r="AP1592" s="17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x14ac:dyDescent="0.2">
      <c r="A1593" s="114">
        <f t="shared" si="587"/>
        <v>43053</v>
      </c>
      <c r="B1593" s="98">
        <f t="shared" si="579"/>
        <v>148899.57541200001</v>
      </c>
      <c r="C1593" s="10">
        <f t="shared" si="588"/>
        <v>99000</v>
      </c>
      <c r="D1593" s="99">
        <f t="shared" si="589"/>
        <v>4860.83</v>
      </c>
      <c r="E1593" s="21">
        <f>VLOOKUP(A1592,[1]Plan1!$AY$80:$BA$314,3)</f>
        <v>4881.25</v>
      </c>
      <c r="F1593" s="121">
        <f t="shared" si="590"/>
        <v>43025</v>
      </c>
      <c r="G1593" s="100">
        <f t="shared" si="580"/>
        <v>4.2009286479880448E-3</v>
      </c>
      <c r="H1593" s="20">
        <f t="shared" si="591"/>
        <v>43055</v>
      </c>
      <c r="I1593" s="20">
        <f t="shared" si="581"/>
        <v>43055</v>
      </c>
      <c r="J1593" s="1">
        <f t="shared" si="600"/>
        <v>21</v>
      </c>
      <c r="K1593" s="1">
        <f t="shared" si="599"/>
        <v>20</v>
      </c>
      <c r="L1593" s="10">
        <f t="shared" si="582"/>
        <v>1.00400048</v>
      </c>
      <c r="M1593" s="22">
        <f t="shared" si="598"/>
        <v>1.00159898</v>
      </c>
      <c r="N1593" s="22">
        <f t="shared" si="592"/>
        <v>1.3081090977776666</v>
      </c>
      <c r="O1593" s="10">
        <f t="shared" si="593"/>
        <v>1.3133421599999999</v>
      </c>
      <c r="P1593" s="10">
        <f t="shared" si="583"/>
        <v>130020.87384</v>
      </c>
      <c r="Q1593" s="101">
        <f t="shared" si="584"/>
        <v>0</v>
      </c>
      <c r="R1593" s="102">
        <f t="shared" si="585"/>
        <v>0</v>
      </c>
      <c r="S1593" s="10">
        <f t="shared" si="586"/>
        <v>0</v>
      </c>
      <c r="T1593" s="17">
        <f t="shared" si="594"/>
        <v>7.9699999999999993E-2</v>
      </c>
      <c r="U1593" s="101">
        <f t="shared" si="595"/>
        <v>408</v>
      </c>
      <c r="V1593" s="101">
        <v>252</v>
      </c>
      <c r="W1593" s="22">
        <f t="shared" si="596"/>
        <v>1.1451974672593743</v>
      </c>
      <c r="X1593" s="18">
        <f t="shared" si="597"/>
        <v>18878.701572000002</v>
      </c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4"/>
      <c r="AJ1593" s="1"/>
      <c r="AK1593" s="20"/>
      <c r="AL1593" s="5"/>
      <c r="AM1593" s="1"/>
      <c r="AN1593" s="1"/>
      <c r="AO1593" s="1"/>
      <c r="AP1593" s="17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x14ac:dyDescent="0.2">
      <c r="A1594" s="114">
        <f t="shared" si="587"/>
        <v>43054</v>
      </c>
      <c r="B1594" s="98">
        <f t="shared" si="579"/>
        <v>148974.626926</v>
      </c>
      <c r="C1594" s="10">
        <f t="shared" si="588"/>
        <v>99000</v>
      </c>
      <c r="D1594" s="99">
        <f t="shared" si="589"/>
        <v>4860.83</v>
      </c>
      <c r="E1594" s="21">
        <f>VLOOKUP(A1593,[1]Plan1!$AY$80:$BA$314,3)</f>
        <v>4881.25</v>
      </c>
      <c r="F1594" s="121">
        <f t="shared" si="590"/>
        <v>43025</v>
      </c>
      <c r="G1594" s="100">
        <f t="shared" si="580"/>
        <v>4.2009286479880448E-3</v>
      </c>
      <c r="H1594" s="20">
        <f t="shared" si="591"/>
        <v>43084</v>
      </c>
      <c r="I1594" s="20">
        <f t="shared" si="581"/>
        <v>43055</v>
      </c>
      <c r="J1594" s="1">
        <f t="shared" si="600"/>
        <v>21</v>
      </c>
      <c r="K1594" s="1">
        <f t="shared" si="599"/>
        <v>21</v>
      </c>
      <c r="L1594" s="10">
        <f t="shared" si="582"/>
        <v>1.0042009199999999</v>
      </c>
      <c r="M1594" s="22">
        <f t="shared" si="598"/>
        <v>1.00159898</v>
      </c>
      <c r="N1594" s="22">
        <f t="shared" si="592"/>
        <v>1.3081090977776666</v>
      </c>
      <c r="O1594" s="10">
        <f t="shared" si="593"/>
        <v>1.3136043500000001</v>
      </c>
      <c r="P1594" s="10">
        <f t="shared" si="583"/>
        <v>130046.83065</v>
      </c>
      <c r="Q1594" s="101">
        <f t="shared" si="584"/>
        <v>0</v>
      </c>
      <c r="R1594" s="102">
        <f t="shared" si="585"/>
        <v>0</v>
      </c>
      <c r="S1594" s="10">
        <f t="shared" si="586"/>
        <v>0</v>
      </c>
      <c r="T1594" s="17">
        <f t="shared" si="594"/>
        <v>7.9699999999999993E-2</v>
      </c>
      <c r="U1594" s="101">
        <f t="shared" si="595"/>
        <v>409</v>
      </c>
      <c r="V1594" s="101">
        <v>252</v>
      </c>
      <c r="W1594" s="22">
        <f t="shared" si="596"/>
        <v>1.1455460020189545</v>
      </c>
      <c r="X1594" s="18">
        <f t="shared" si="597"/>
        <v>18927.796276000001</v>
      </c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4"/>
      <c r="AJ1594" s="1"/>
      <c r="AK1594" s="20"/>
      <c r="AL1594" s="5"/>
      <c r="AM1594" s="1"/>
      <c r="AN1594" s="1"/>
      <c r="AO1594" s="1"/>
      <c r="AP1594" s="17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x14ac:dyDescent="0.2">
      <c r="A1595" s="114">
        <f t="shared" si="587"/>
        <v>43055</v>
      </c>
      <c r="B1595" s="98">
        <f t="shared" si="579"/>
        <v>148974.626926</v>
      </c>
      <c r="C1595" s="10">
        <f t="shared" si="588"/>
        <v>99000</v>
      </c>
      <c r="D1595" s="99">
        <f t="shared" si="589"/>
        <v>4860.83</v>
      </c>
      <c r="E1595" s="21">
        <f>VLOOKUP(A1594,[1]Plan1!$AY$80:$BA$314,3)</f>
        <v>4881.25</v>
      </c>
      <c r="F1595" s="121">
        <f t="shared" si="590"/>
        <v>43025</v>
      </c>
      <c r="G1595" s="100">
        <f t="shared" si="580"/>
        <v>4.2009286479880448E-3</v>
      </c>
      <c r="H1595" s="20">
        <f t="shared" si="591"/>
        <v>43084</v>
      </c>
      <c r="I1595" s="20">
        <f t="shared" si="581"/>
        <v>43055</v>
      </c>
      <c r="J1595" s="1">
        <f t="shared" si="600"/>
        <v>21</v>
      </c>
      <c r="K1595" s="1">
        <f t="shared" si="599"/>
        <v>21</v>
      </c>
      <c r="L1595" s="10">
        <f t="shared" si="582"/>
        <v>1.0042009199999999</v>
      </c>
      <c r="M1595" s="22">
        <f t="shared" si="598"/>
        <v>1.00159898</v>
      </c>
      <c r="N1595" s="22">
        <f t="shared" si="592"/>
        <v>1.3081090977776666</v>
      </c>
      <c r="O1595" s="10">
        <f t="shared" si="593"/>
        <v>1.3136043500000001</v>
      </c>
      <c r="P1595" s="10">
        <f t="shared" si="583"/>
        <v>130046.83065</v>
      </c>
      <c r="Q1595" s="101">
        <f t="shared" si="584"/>
        <v>0</v>
      </c>
      <c r="R1595" s="102">
        <f t="shared" si="585"/>
        <v>0</v>
      </c>
      <c r="S1595" s="10">
        <f t="shared" si="586"/>
        <v>0</v>
      </c>
      <c r="T1595" s="17">
        <f t="shared" si="594"/>
        <v>7.9699999999999993E-2</v>
      </c>
      <c r="U1595" s="101">
        <f t="shared" si="595"/>
        <v>409</v>
      </c>
      <c r="V1595" s="101">
        <v>252</v>
      </c>
      <c r="W1595" s="22">
        <f t="shared" si="596"/>
        <v>1.1455460020189545</v>
      </c>
      <c r="X1595" s="18">
        <f t="shared" si="597"/>
        <v>18927.796276000001</v>
      </c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4"/>
      <c r="AJ1595" s="1"/>
      <c r="AK1595" s="20"/>
      <c r="AL1595" s="5"/>
      <c r="AM1595" s="1"/>
      <c r="AN1595" s="1"/>
      <c r="AO1595" s="1"/>
      <c r="AP1595" s="17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x14ac:dyDescent="0.2">
      <c r="A1596" s="114">
        <f t="shared" si="587"/>
        <v>43056</v>
      </c>
      <c r="B1596" s="98">
        <f t="shared" si="579"/>
        <v>149039.81353099999</v>
      </c>
      <c r="C1596" s="10">
        <f t="shared" si="588"/>
        <v>99000</v>
      </c>
      <c r="D1596" s="99">
        <f t="shared" si="589"/>
        <v>4881.25</v>
      </c>
      <c r="E1596" s="21">
        <f>VLOOKUP(A1595,[1]Plan1!$AY$80:$BA$314,3)</f>
        <v>4894.92</v>
      </c>
      <c r="F1596" s="121">
        <f t="shared" si="590"/>
        <v>43056</v>
      </c>
      <c r="G1596" s="100">
        <f t="shared" si="580"/>
        <v>2.8005121638925434E-3</v>
      </c>
      <c r="H1596" s="20">
        <f t="shared" si="591"/>
        <v>43084</v>
      </c>
      <c r="I1596" s="20">
        <f t="shared" si="581"/>
        <v>43084</v>
      </c>
      <c r="J1596" s="1">
        <f t="shared" si="600"/>
        <v>21</v>
      </c>
      <c r="K1596" s="1">
        <f t="shared" si="599"/>
        <v>1</v>
      </c>
      <c r="L1596" s="10">
        <f t="shared" si="582"/>
        <v>1.00013318</v>
      </c>
      <c r="M1596" s="22">
        <f t="shared" si="598"/>
        <v>1.0042009199999999</v>
      </c>
      <c r="N1596" s="22">
        <f t="shared" si="592"/>
        <v>1.3136043594487026</v>
      </c>
      <c r="O1596" s="10">
        <f t="shared" si="593"/>
        <v>1.3137793</v>
      </c>
      <c r="P1596" s="10">
        <f t="shared" si="583"/>
        <v>130064.1507</v>
      </c>
      <c r="Q1596" s="101">
        <f t="shared" si="584"/>
        <v>0</v>
      </c>
      <c r="R1596" s="102">
        <f t="shared" si="585"/>
        <v>0</v>
      </c>
      <c r="S1596" s="10">
        <f t="shared" si="586"/>
        <v>0</v>
      </c>
      <c r="T1596" s="17">
        <f t="shared" si="594"/>
        <v>7.9699999999999993E-2</v>
      </c>
      <c r="U1596" s="101">
        <f t="shared" si="595"/>
        <v>410</v>
      </c>
      <c r="V1596" s="101">
        <v>252</v>
      </c>
      <c r="W1596" s="22">
        <f t="shared" si="596"/>
        <v>1.1458946429848571</v>
      </c>
      <c r="X1596" s="18">
        <f t="shared" si="597"/>
        <v>18975.662831000001</v>
      </c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4"/>
      <c r="AJ1596" s="1"/>
      <c r="AK1596" s="20"/>
      <c r="AL1596" s="5"/>
      <c r="AM1596" s="1"/>
      <c r="AN1596" s="1"/>
      <c r="AO1596" s="1"/>
      <c r="AP1596" s="17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x14ac:dyDescent="0.2">
      <c r="A1597" s="114">
        <f t="shared" si="587"/>
        <v>43057</v>
      </c>
      <c r="B1597" s="98">
        <f t="shared" si="579"/>
        <v>149105.02716299999</v>
      </c>
      <c r="C1597" s="10">
        <f t="shared" si="588"/>
        <v>99000</v>
      </c>
      <c r="D1597" s="99">
        <f t="shared" si="589"/>
        <v>4881.25</v>
      </c>
      <c r="E1597" s="21">
        <f>VLOOKUP(A1596,[1]Plan1!$AY$80:$BA$314,3)</f>
        <v>4894.92</v>
      </c>
      <c r="F1597" s="121">
        <f t="shared" si="590"/>
        <v>43056</v>
      </c>
      <c r="G1597" s="100">
        <f t="shared" si="580"/>
        <v>2.8005121638925434E-3</v>
      </c>
      <c r="H1597" s="20">
        <f t="shared" si="591"/>
        <v>43084</v>
      </c>
      <c r="I1597" s="20">
        <f t="shared" si="581"/>
        <v>43084</v>
      </c>
      <c r="J1597" s="1">
        <f t="shared" si="600"/>
        <v>21</v>
      </c>
      <c r="K1597" s="1">
        <f t="shared" si="599"/>
        <v>2</v>
      </c>
      <c r="L1597" s="10">
        <f t="shared" si="582"/>
        <v>1.0002663700000001</v>
      </c>
      <c r="M1597" s="22">
        <f t="shared" si="598"/>
        <v>1.0042009199999999</v>
      </c>
      <c r="N1597" s="22">
        <f t="shared" si="592"/>
        <v>1.3136043594487026</v>
      </c>
      <c r="O1597" s="10">
        <f t="shared" si="593"/>
        <v>1.31395426</v>
      </c>
      <c r="P1597" s="10">
        <f t="shared" si="583"/>
        <v>130081.47173999999</v>
      </c>
      <c r="Q1597" s="101">
        <f t="shared" si="584"/>
        <v>0</v>
      </c>
      <c r="R1597" s="102">
        <f t="shared" si="585"/>
        <v>0</v>
      </c>
      <c r="S1597" s="10">
        <f t="shared" si="586"/>
        <v>0</v>
      </c>
      <c r="T1597" s="17">
        <f t="shared" si="594"/>
        <v>7.9699999999999993E-2</v>
      </c>
      <c r="U1597" s="101">
        <f t="shared" si="595"/>
        <v>411</v>
      </c>
      <c r="V1597" s="101">
        <v>252</v>
      </c>
      <c r="W1597" s="22">
        <f t="shared" si="596"/>
        <v>1.1462433901570821</v>
      </c>
      <c r="X1597" s="18">
        <f t="shared" si="597"/>
        <v>19023.555423000002</v>
      </c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4"/>
      <c r="AJ1597" s="1"/>
      <c r="AK1597" s="20"/>
      <c r="AL1597" s="5"/>
      <c r="AM1597" s="1"/>
      <c r="AN1597" s="1"/>
      <c r="AO1597" s="1"/>
      <c r="AP1597" s="17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x14ac:dyDescent="0.2">
      <c r="A1598" s="114">
        <f t="shared" si="587"/>
        <v>43058</v>
      </c>
      <c r="B1598" s="98">
        <f t="shared" si="579"/>
        <v>149105.02716299999</v>
      </c>
      <c r="C1598" s="10">
        <f t="shared" si="588"/>
        <v>99000</v>
      </c>
      <c r="D1598" s="99">
        <f t="shared" si="589"/>
        <v>4881.25</v>
      </c>
      <c r="E1598" s="21">
        <f>VLOOKUP(A1597,[1]Plan1!$AY$80:$BA$314,3)</f>
        <v>4894.92</v>
      </c>
      <c r="F1598" s="121">
        <f t="shared" si="590"/>
        <v>43056</v>
      </c>
      <c r="G1598" s="100">
        <f t="shared" si="580"/>
        <v>2.8005121638925434E-3</v>
      </c>
      <c r="H1598" s="20">
        <f t="shared" si="591"/>
        <v>43084</v>
      </c>
      <c r="I1598" s="20">
        <f t="shared" si="581"/>
        <v>43084</v>
      </c>
      <c r="J1598" s="1">
        <f t="shared" si="600"/>
        <v>21</v>
      </c>
      <c r="K1598" s="1">
        <f t="shared" si="599"/>
        <v>2</v>
      </c>
      <c r="L1598" s="10">
        <f t="shared" si="582"/>
        <v>1.0002663700000001</v>
      </c>
      <c r="M1598" s="22">
        <f t="shared" si="598"/>
        <v>1.0042009199999999</v>
      </c>
      <c r="N1598" s="22">
        <f t="shared" si="592"/>
        <v>1.3136043594487026</v>
      </c>
      <c r="O1598" s="10">
        <f t="shared" si="593"/>
        <v>1.31395426</v>
      </c>
      <c r="P1598" s="10">
        <f t="shared" si="583"/>
        <v>130081.47173999999</v>
      </c>
      <c r="Q1598" s="101">
        <f t="shared" si="584"/>
        <v>0</v>
      </c>
      <c r="R1598" s="102">
        <f t="shared" si="585"/>
        <v>0</v>
      </c>
      <c r="S1598" s="10">
        <f t="shared" si="586"/>
        <v>0</v>
      </c>
      <c r="T1598" s="17">
        <f t="shared" si="594"/>
        <v>7.9699999999999993E-2</v>
      </c>
      <c r="U1598" s="101">
        <f t="shared" si="595"/>
        <v>411</v>
      </c>
      <c r="V1598" s="101">
        <v>252</v>
      </c>
      <c r="W1598" s="22">
        <f t="shared" si="596"/>
        <v>1.1462433901570821</v>
      </c>
      <c r="X1598" s="18">
        <f t="shared" si="597"/>
        <v>19023.555423000002</v>
      </c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4"/>
      <c r="AJ1598" s="1"/>
      <c r="AK1598" s="20"/>
      <c r="AL1598" s="5"/>
      <c r="AM1598" s="1"/>
      <c r="AN1598" s="1"/>
      <c r="AO1598" s="1"/>
      <c r="AP1598" s="17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x14ac:dyDescent="0.2">
      <c r="A1599" s="114">
        <f t="shared" si="587"/>
        <v>43059</v>
      </c>
      <c r="B1599" s="98">
        <f t="shared" si="579"/>
        <v>149105.02716299999</v>
      </c>
      <c r="C1599" s="10">
        <f t="shared" si="588"/>
        <v>99000</v>
      </c>
      <c r="D1599" s="99">
        <f t="shared" si="589"/>
        <v>4881.25</v>
      </c>
      <c r="E1599" s="21">
        <f>VLOOKUP(A1598,[1]Plan1!$AY$80:$BA$314,3)</f>
        <v>4894.92</v>
      </c>
      <c r="F1599" s="121">
        <f t="shared" si="590"/>
        <v>43056</v>
      </c>
      <c r="G1599" s="100">
        <f t="shared" si="580"/>
        <v>2.8005121638925434E-3</v>
      </c>
      <c r="H1599" s="20">
        <f t="shared" si="591"/>
        <v>43084</v>
      </c>
      <c r="I1599" s="20">
        <f t="shared" si="581"/>
        <v>43084</v>
      </c>
      <c r="J1599" s="1">
        <f t="shared" si="600"/>
        <v>21</v>
      </c>
      <c r="K1599" s="1">
        <f t="shared" si="599"/>
        <v>2</v>
      </c>
      <c r="L1599" s="10">
        <f t="shared" si="582"/>
        <v>1.0002663700000001</v>
      </c>
      <c r="M1599" s="22">
        <f t="shared" si="598"/>
        <v>1.0042009199999999</v>
      </c>
      <c r="N1599" s="22">
        <f t="shared" si="592"/>
        <v>1.3136043594487026</v>
      </c>
      <c r="O1599" s="10">
        <f t="shared" si="593"/>
        <v>1.31395426</v>
      </c>
      <c r="P1599" s="10">
        <f t="shared" si="583"/>
        <v>130081.47173999999</v>
      </c>
      <c r="Q1599" s="101">
        <f t="shared" si="584"/>
        <v>0</v>
      </c>
      <c r="R1599" s="102">
        <f t="shared" si="585"/>
        <v>0</v>
      </c>
      <c r="S1599" s="10">
        <f t="shared" si="586"/>
        <v>0</v>
      </c>
      <c r="T1599" s="17">
        <f t="shared" si="594"/>
        <v>7.9699999999999993E-2</v>
      </c>
      <c r="U1599" s="101">
        <f t="shared" si="595"/>
        <v>411</v>
      </c>
      <c r="V1599" s="101">
        <v>252</v>
      </c>
      <c r="W1599" s="22">
        <f t="shared" si="596"/>
        <v>1.1462433901570821</v>
      </c>
      <c r="X1599" s="18">
        <f t="shared" si="597"/>
        <v>19023.555423000002</v>
      </c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4"/>
      <c r="AJ1599" s="1"/>
      <c r="AK1599" s="20"/>
      <c r="AL1599" s="5"/>
      <c r="AM1599" s="1"/>
      <c r="AN1599" s="1"/>
      <c r="AO1599" s="1"/>
      <c r="AP1599" s="17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x14ac:dyDescent="0.2">
      <c r="A1600" s="114">
        <f t="shared" si="587"/>
        <v>43060</v>
      </c>
      <c r="B1600" s="98">
        <f t="shared" si="579"/>
        <v>149170.27123499999</v>
      </c>
      <c r="C1600" s="10">
        <f t="shared" si="588"/>
        <v>99000</v>
      </c>
      <c r="D1600" s="99">
        <f t="shared" si="589"/>
        <v>4881.25</v>
      </c>
      <c r="E1600" s="21">
        <f>VLOOKUP(A1599,[1]Plan1!$AY$80:$BA$314,3)</f>
        <v>4894.92</v>
      </c>
      <c r="F1600" s="121">
        <f t="shared" si="590"/>
        <v>43056</v>
      </c>
      <c r="G1600" s="100">
        <f t="shared" si="580"/>
        <v>2.8005121638925434E-3</v>
      </c>
      <c r="H1600" s="20">
        <f t="shared" si="591"/>
        <v>43084</v>
      </c>
      <c r="I1600" s="20">
        <f t="shared" si="581"/>
        <v>43084</v>
      </c>
      <c r="J1600" s="1">
        <f t="shared" si="600"/>
        <v>21</v>
      </c>
      <c r="K1600" s="1">
        <f t="shared" si="599"/>
        <v>3</v>
      </c>
      <c r="L1600" s="10">
        <f t="shared" si="582"/>
        <v>1.00039959</v>
      </c>
      <c r="M1600" s="22">
        <f t="shared" si="598"/>
        <v>1.0042009199999999</v>
      </c>
      <c r="N1600" s="22">
        <f t="shared" si="592"/>
        <v>1.3136043594487026</v>
      </c>
      <c r="O1600" s="10">
        <f t="shared" si="593"/>
        <v>1.3141292600000001</v>
      </c>
      <c r="P1600" s="10">
        <f t="shared" si="583"/>
        <v>130098.79674000001</v>
      </c>
      <c r="Q1600" s="101">
        <f t="shared" si="584"/>
        <v>0</v>
      </c>
      <c r="R1600" s="102">
        <f t="shared" si="585"/>
        <v>0</v>
      </c>
      <c r="S1600" s="10">
        <f t="shared" si="586"/>
        <v>0</v>
      </c>
      <c r="T1600" s="17">
        <f t="shared" si="594"/>
        <v>7.9699999999999993E-2</v>
      </c>
      <c r="U1600" s="101">
        <f t="shared" si="595"/>
        <v>412</v>
      </c>
      <c r="V1600" s="101">
        <v>252</v>
      </c>
      <c r="W1600" s="22">
        <f t="shared" si="596"/>
        <v>1.1465922435356295</v>
      </c>
      <c r="X1600" s="18">
        <f t="shared" si="597"/>
        <v>19071.474494999999</v>
      </c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4"/>
      <c r="AJ1600" s="1"/>
      <c r="AK1600" s="20"/>
      <c r="AL1600" s="5"/>
      <c r="AM1600" s="1"/>
      <c r="AN1600" s="1"/>
      <c r="AO1600" s="1"/>
      <c r="AP1600" s="17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x14ac:dyDescent="0.2">
      <c r="A1601" s="114">
        <f t="shared" si="587"/>
        <v>43061</v>
      </c>
      <c r="B1601" s="98">
        <f t="shared" si="579"/>
        <v>149235.542349</v>
      </c>
      <c r="C1601" s="10">
        <f t="shared" si="588"/>
        <v>99000</v>
      </c>
      <c r="D1601" s="99">
        <f t="shared" si="589"/>
        <v>4881.25</v>
      </c>
      <c r="E1601" s="21">
        <f>VLOOKUP(A1600,[1]Plan1!$AY$80:$BA$314,3)</f>
        <v>4894.92</v>
      </c>
      <c r="F1601" s="121">
        <f t="shared" si="590"/>
        <v>43056</v>
      </c>
      <c r="G1601" s="100">
        <f t="shared" si="580"/>
        <v>2.8005121638925434E-3</v>
      </c>
      <c r="H1601" s="20">
        <f t="shared" si="591"/>
        <v>43084</v>
      </c>
      <c r="I1601" s="20">
        <f t="shared" si="581"/>
        <v>43084</v>
      </c>
      <c r="J1601" s="1">
        <f t="shared" si="600"/>
        <v>21</v>
      </c>
      <c r="K1601" s="1">
        <f t="shared" si="599"/>
        <v>4</v>
      </c>
      <c r="L1601" s="10">
        <f t="shared" si="582"/>
        <v>1.0005328200000001</v>
      </c>
      <c r="M1601" s="22">
        <f t="shared" si="598"/>
        <v>1.0042009199999999</v>
      </c>
      <c r="N1601" s="22">
        <f t="shared" si="592"/>
        <v>1.3136043594487026</v>
      </c>
      <c r="O1601" s="10">
        <f t="shared" si="593"/>
        <v>1.3143042700000001</v>
      </c>
      <c r="P1601" s="10">
        <f t="shared" si="583"/>
        <v>130116.12273</v>
      </c>
      <c r="Q1601" s="101">
        <f t="shared" si="584"/>
        <v>0</v>
      </c>
      <c r="R1601" s="102">
        <f t="shared" si="585"/>
        <v>0</v>
      </c>
      <c r="S1601" s="10">
        <f t="shared" si="586"/>
        <v>0</v>
      </c>
      <c r="T1601" s="17">
        <f t="shared" si="594"/>
        <v>7.9699999999999993E-2</v>
      </c>
      <c r="U1601" s="101">
        <f t="shared" si="595"/>
        <v>413</v>
      </c>
      <c r="V1601" s="101">
        <v>252</v>
      </c>
      <c r="W1601" s="22">
        <f t="shared" si="596"/>
        <v>1.1469412031204993</v>
      </c>
      <c r="X1601" s="18">
        <f t="shared" si="597"/>
        <v>19119.419619</v>
      </c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4"/>
      <c r="AJ1601" s="1"/>
      <c r="AK1601" s="20"/>
      <c r="AL1601" s="5"/>
      <c r="AM1601" s="1"/>
      <c r="AN1601" s="1"/>
      <c r="AO1601" s="1"/>
      <c r="AP1601" s="17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x14ac:dyDescent="0.2">
      <c r="A1602" s="114">
        <f t="shared" si="587"/>
        <v>43062</v>
      </c>
      <c r="B1602" s="98">
        <f t="shared" si="579"/>
        <v>149300.84265199999</v>
      </c>
      <c r="C1602" s="10">
        <f t="shared" si="588"/>
        <v>99000</v>
      </c>
      <c r="D1602" s="99">
        <f t="shared" si="589"/>
        <v>4881.25</v>
      </c>
      <c r="E1602" s="21">
        <f>VLOOKUP(A1601,[1]Plan1!$AY$80:$BA$314,3)</f>
        <v>4894.92</v>
      </c>
      <c r="F1602" s="121">
        <f t="shared" si="590"/>
        <v>43056</v>
      </c>
      <c r="G1602" s="100">
        <f t="shared" si="580"/>
        <v>2.8005121638925434E-3</v>
      </c>
      <c r="H1602" s="20">
        <f t="shared" si="591"/>
        <v>43084</v>
      </c>
      <c r="I1602" s="20">
        <f t="shared" si="581"/>
        <v>43084</v>
      </c>
      <c r="J1602" s="1">
        <f t="shared" si="600"/>
        <v>21</v>
      </c>
      <c r="K1602" s="1">
        <f t="shared" si="599"/>
        <v>5</v>
      </c>
      <c r="L1602" s="10">
        <f t="shared" si="582"/>
        <v>1.0006660700000001</v>
      </c>
      <c r="M1602" s="22">
        <f t="shared" si="598"/>
        <v>1.0042009199999999</v>
      </c>
      <c r="N1602" s="22">
        <f t="shared" si="592"/>
        <v>1.3136043594487026</v>
      </c>
      <c r="O1602" s="10">
        <f t="shared" si="593"/>
        <v>1.3144793100000001</v>
      </c>
      <c r="P1602" s="10">
        <f t="shared" si="583"/>
        <v>130133.45169</v>
      </c>
      <c r="Q1602" s="101">
        <f t="shared" si="584"/>
        <v>0</v>
      </c>
      <c r="R1602" s="102">
        <f t="shared" si="585"/>
        <v>0</v>
      </c>
      <c r="S1602" s="10">
        <f t="shared" si="586"/>
        <v>0</v>
      </c>
      <c r="T1602" s="17">
        <f t="shared" si="594"/>
        <v>7.9699999999999993E-2</v>
      </c>
      <c r="U1602" s="101">
        <f t="shared" si="595"/>
        <v>414</v>
      </c>
      <c r="V1602" s="101">
        <v>252</v>
      </c>
      <c r="W1602" s="22">
        <f t="shared" si="596"/>
        <v>1.1472902679002031</v>
      </c>
      <c r="X1602" s="18">
        <f t="shared" si="597"/>
        <v>19167.390962000001</v>
      </c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4"/>
      <c r="AJ1602" s="1"/>
      <c r="AK1602" s="20"/>
      <c r="AL1602" s="5"/>
      <c r="AM1602" s="1"/>
      <c r="AN1602" s="1"/>
      <c r="AO1602" s="1"/>
      <c r="AP1602" s="17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x14ac:dyDescent="0.2">
      <c r="A1603" s="114">
        <f t="shared" si="587"/>
        <v>43063</v>
      </c>
      <c r="B1603" s="98">
        <f t="shared" si="579"/>
        <v>149366.171279</v>
      </c>
      <c r="C1603" s="10">
        <f t="shared" si="588"/>
        <v>99000</v>
      </c>
      <c r="D1603" s="99">
        <f t="shared" si="589"/>
        <v>4881.25</v>
      </c>
      <c r="E1603" s="21">
        <f>VLOOKUP(A1602,[1]Plan1!$AY$80:$BA$314,3)</f>
        <v>4894.92</v>
      </c>
      <c r="F1603" s="121">
        <f t="shared" si="590"/>
        <v>43056</v>
      </c>
      <c r="G1603" s="100">
        <f t="shared" si="580"/>
        <v>2.8005121638925434E-3</v>
      </c>
      <c r="H1603" s="20">
        <f t="shared" si="591"/>
        <v>43084</v>
      </c>
      <c r="I1603" s="20">
        <f t="shared" si="581"/>
        <v>43084</v>
      </c>
      <c r="J1603" s="1">
        <f t="shared" si="600"/>
        <v>21</v>
      </c>
      <c r="K1603" s="1">
        <f t="shared" si="599"/>
        <v>6</v>
      </c>
      <c r="L1603" s="10">
        <f t="shared" si="582"/>
        <v>1.0007993399999999</v>
      </c>
      <c r="M1603" s="22">
        <f t="shared" si="598"/>
        <v>1.0042009199999999</v>
      </c>
      <c r="N1603" s="22">
        <f t="shared" si="592"/>
        <v>1.3136043594487026</v>
      </c>
      <c r="O1603" s="10">
        <f t="shared" si="593"/>
        <v>1.31465437</v>
      </c>
      <c r="P1603" s="10">
        <f t="shared" si="583"/>
        <v>130150.78263</v>
      </c>
      <c r="Q1603" s="101">
        <f t="shared" si="584"/>
        <v>0</v>
      </c>
      <c r="R1603" s="102">
        <f t="shared" si="585"/>
        <v>0</v>
      </c>
      <c r="S1603" s="10">
        <f t="shared" si="586"/>
        <v>0</v>
      </c>
      <c r="T1603" s="17">
        <f t="shared" si="594"/>
        <v>7.9699999999999993E-2</v>
      </c>
      <c r="U1603" s="101">
        <f t="shared" si="595"/>
        <v>415</v>
      </c>
      <c r="V1603" s="101">
        <v>252</v>
      </c>
      <c r="W1603" s="22">
        <f t="shared" si="596"/>
        <v>1.1476394398977177</v>
      </c>
      <c r="X1603" s="18">
        <f t="shared" si="597"/>
        <v>19215.388649</v>
      </c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4"/>
      <c r="AJ1603" s="1"/>
      <c r="AK1603" s="20"/>
      <c r="AL1603" s="5"/>
      <c r="AM1603" s="1"/>
      <c r="AN1603" s="1"/>
      <c r="AO1603" s="1"/>
      <c r="AP1603" s="17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x14ac:dyDescent="0.2">
      <c r="A1604" s="114">
        <f t="shared" si="587"/>
        <v>43064</v>
      </c>
      <c r="B1604" s="98">
        <f t="shared" si="579"/>
        <v>149431.529244</v>
      </c>
      <c r="C1604" s="10">
        <f t="shared" si="588"/>
        <v>99000</v>
      </c>
      <c r="D1604" s="99">
        <f t="shared" si="589"/>
        <v>4881.25</v>
      </c>
      <c r="E1604" s="21">
        <f>VLOOKUP(A1603,[1]Plan1!$AY$80:$BA$314,3)</f>
        <v>4894.92</v>
      </c>
      <c r="F1604" s="121">
        <f t="shared" si="590"/>
        <v>43056</v>
      </c>
      <c r="G1604" s="100">
        <f t="shared" si="580"/>
        <v>2.8005121638925434E-3</v>
      </c>
      <c r="H1604" s="20">
        <f t="shared" si="591"/>
        <v>43084</v>
      </c>
      <c r="I1604" s="20">
        <f t="shared" si="581"/>
        <v>43084</v>
      </c>
      <c r="J1604" s="1">
        <f t="shared" si="600"/>
        <v>21</v>
      </c>
      <c r="K1604" s="1">
        <f t="shared" si="599"/>
        <v>7</v>
      </c>
      <c r="L1604" s="10">
        <f t="shared" si="582"/>
        <v>1.0009326300000001</v>
      </c>
      <c r="M1604" s="22">
        <f t="shared" si="598"/>
        <v>1.0042009199999999</v>
      </c>
      <c r="N1604" s="22">
        <f t="shared" si="592"/>
        <v>1.3136043594487026</v>
      </c>
      <c r="O1604" s="10">
        <f t="shared" si="593"/>
        <v>1.3148294599999999</v>
      </c>
      <c r="P1604" s="10">
        <f t="shared" si="583"/>
        <v>130168.11654</v>
      </c>
      <c r="Q1604" s="101">
        <f t="shared" si="584"/>
        <v>0</v>
      </c>
      <c r="R1604" s="102">
        <f t="shared" si="585"/>
        <v>0</v>
      </c>
      <c r="S1604" s="10">
        <f t="shared" si="586"/>
        <v>0</v>
      </c>
      <c r="T1604" s="17">
        <f t="shared" si="594"/>
        <v>7.9699999999999993E-2</v>
      </c>
      <c r="U1604" s="101">
        <f t="shared" si="595"/>
        <v>416</v>
      </c>
      <c r="V1604" s="101">
        <v>252</v>
      </c>
      <c r="W1604" s="22">
        <f t="shared" si="596"/>
        <v>1.1479887181015549</v>
      </c>
      <c r="X1604" s="18">
        <f t="shared" si="597"/>
        <v>19263.412703999998</v>
      </c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4"/>
      <c r="AJ1604" s="1"/>
      <c r="AK1604" s="20"/>
      <c r="AL1604" s="5"/>
      <c r="AM1604" s="1"/>
      <c r="AN1604" s="1"/>
      <c r="AO1604" s="1"/>
      <c r="AP1604" s="17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x14ac:dyDescent="0.2">
      <c r="A1605" s="114">
        <f t="shared" si="587"/>
        <v>43065</v>
      </c>
      <c r="B1605" s="98">
        <f t="shared" si="579"/>
        <v>149431.529244</v>
      </c>
      <c r="C1605" s="10">
        <f t="shared" si="588"/>
        <v>99000</v>
      </c>
      <c r="D1605" s="99">
        <f t="shared" si="589"/>
        <v>4881.25</v>
      </c>
      <c r="E1605" s="21">
        <f>VLOOKUP(A1604,[1]Plan1!$AY$80:$BA$314,3)</f>
        <v>4894.92</v>
      </c>
      <c r="F1605" s="121">
        <f t="shared" si="590"/>
        <v>43056</v>
      </c>
      <c r="G1605" s="100">
        <f t="shared" si="580"/>
        <v>2.8005121638925434E-3</v>
      </c>
      <c r="H1605" s="20">
        <f t="shared" si="591"/>
        <v>43084</v>
      </c>
      <c r="I1605" s="20">
        <f t="shared" si="581"/>
        <v>43084</v>
      </c>
      <c r="J1605" s="1">
        <f t="shared" si="600"/>
        <v>21</v>
      </c>
      <c r="K1605" s="1">
        <f t="shared" si="599"/>
        <v>7</v>
      </c>
      <c r="L1605" s="10">
        <f t="shared" si="582"/>
        <v>1.0009326300000001</v>
      </c>
      <c r="M1605" s="22">
        <f t="shared" si="598"/>
        <v>1.0042009199999999</v>
      </c>
      <c r="N1605" s="22">
        <f t="shared" si="592"/>
        <v>1.3136043594487026</v>
      </c>
      <c r="O1605" s="10">
        <f t="shared" si="593"/>
        <v>1.3148294599999999</v>
      </c>
      <c r="P1605" s="10">
        <f t="shared" si="583"/>
        <v>130168.11654</v>
      </c>
      <c r="Q1605" s="101">
        <f t="shared" si="584"/>
        <v>0</v>
      </c>
      <c r="R1605" s="102">
        <f t="shared" si="585"/>
        <v>0</v>
      </c>
      <c r="S1605" s="10">
        <f t="shared" si="586"/>
        <v>0</v>
      </c>
      <c r="T1605" s="17">
        <f t="shared" si="594"/>
        <v>7.9699999999999993E-2</v>
      </c>
      <c r="U1605" s="101">
        <f t="shared" si="595"/>
        <v>416</v>
      </c>
      <c r="V1605" s="101">
        <v>252</v>
      </c>
      <c r="W1605" s="22">
        <f t="shared" si="596"/>
        <v>1.1479887181015549</v>
      </c>
      <c r="X1605" s="18">
        <f t="shared" si="597"/>
        <v>19263.412703999998</v>
      </c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4"/>
      <c r="AJ1605" s="1"/>
      <c r="AK1605" s="20"/>
      <c r="AL1605" s="5"/>
      <c r="AM1605" s="1"/>
      <c r="AN1605" s="1"/>
      <c r="AO1605" s="1"/>
      <c r="AP1605" s="17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x14ac:dyDescent="0.2">
      <c r="A1606" s="114">
        <f t="shared" si="587"/>
        <v>43066</v>
      </c>
      <c r="B1606" s="98">
        <f t="shared" si="579"/>
        <v>149431.529244</v>
      </c>
      <c r="C1606" s="10">
        <f t="shared" si="588"/>
        <v>99000</v>
      </c>
      <c r="D1606" s="99">
        <f t="shared" si="589"/>
        <v>4881.25</v>
      </c>
      <c r="E1606" s="21">
        <f>VLOOKUP(A1605,[1]Plan1!$AY$80:$BA$314,3)</f>
        <v>4894.92</v>
      </c>
      <c r="F1606" s="121">
        <f t="shared" si="590"/>
        <v>43056</v>
      </c>
      <c r="G1606" s="100">
        <f t="shared" si="580"/>
        <v>2.8005121638925434E-3</v>
      </c>
      <c r="H1606" s="20">
        <f t="shared" si="591"/>
        <v>43084</v>
      </c>
      <c r="I1606" s="20">
        <f t="shared" si="581"/>
        <v>43084</v>
      </c>
      <c r="J1606" s="1">
        <f t="shared" si="600"/>
        <v>21</v>
      </c>
      <c r="K1606" s="1">
        <f t="shared" si="599"/>
        <v>7</v>
      </c>
      <c r="L1606" s="10">
        <f t="shared" si="582"/>
        <v>1.0009326300000001</v>
      </c>
      <c r="M1606" s="22">
        <f t="shared" si="598"/>
        <v>1.0042009199999999</v>
      </c>
      <c r="N1606" s="22">
        <f t="shared" si="592"/>
        <v>1.3136043594487026</v>
      </c>
      <c r="O1606" s="10">
        <f t="shared" si="593"/>
        <v>1.3148294599999999</v>
      </c>
      <c r="P1606" s="10">
        <f t="shared" si="583"/>
        <v>130168.11654</v>
      </c>
      <c r="Q1606" s="101">
        <f t="shared" si="584"/>
        <v>0</v>
      </c>
      <c r="R1606" s="102">
        <f t="shared" si="585"/>
        <v>0</v>
      </c>
      <c r="S1606" s="10">
        <f t="shared" si="586"/>
        <v>0</v>
      </c>
      <c r="T1606" s="17">
        <f t="shared" si="594"/>
        <v>7.9699999999999993E-2</v>
      </c>
      <c r="U1606" s="101">
        <f t="shared" si="595"/>
        <v>416</v>
      </c>
      <c r="V1606" s="101">
        <v>252</v>
      </c>
      <c r="W1606" s="22">
        <f t="shared" si="596"/>
        <v>1.1479887181015549</v>
      </c>
      <c r="X1606" s="18">
        <f t="shared" si="597"/>
        <v>19263.412703999998</v>
      </c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4"/>
      <c r="AJ1606" s="1"/>
      <c r="AK1606" s="20"/>
      <c r="AL1606" s="5"/>
      <c r="AM1606" s="1"/>
      <c r="AN1606" s="1"/>
      <c r="AO1606" s="1"/>
      <c r="AP1606" s="17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x14ac:dyDescent="0.2">
      <c r="A1607" s="114">
        <f t="shared" si="587"/>
        <v>43067</v>
      </c>
      <c r="B1607" s="98">
        <f t="shared" si="579"/>
        <v>149496.914281</v>
      </c>
      <c r="C1607" s="10">
        <f t="shared" si="588"/>
        <v>99000</v>
      </c>
      <c r="D1607" s="99">
        <f t="shared" si="589"/>
        <v>4881.25</v>
      </c>
      <c r="E1607" s="21">
        <f>VLOOKUP(A1606,[1]Plan1!$AY$80:$BA$314,3)</f>
        <v>4894.92</v>
      </c>
      <c r="F1607" s="121">
        <f t="shared" si="590"/>
        <v>43056</v>
      </c>
      <c r="G1607" s="100">
        <f t="shared" si="580"/>
        <v>2.8005121638925434E-3</v>
      </c>
      <c r="H1607" s="20">
        <f t="shared" si="591"/>
        <v>43084</v>
      </c>
      <c r="I1607" s="20">
        <f t="shared" si="581"/>
        <v>43084</v>
      </c>
      <c r="J1607" s="1">
        <f t="shared" si="600"/>
        <v>21</v>
      </c>
      <c r="K1607" s="1">
        <f t="shared" si="599"/>
        <v>8</v>
      </c>
      <c r="L1607" s="10">
        <f t="shared" si="582"/>
        <v>1.00106593</v>
      </c>
      <c r="M1607" s="22">
        <f t="shared" si="598"/>
        <v>1.0042009199999999</v>
      </c>
      <c r="N1607" s="22">
        <f t="shared" si="592"/>
        <v>1.3136043594487026</v>
      </c>
      <c r="O1607" s="10">
        <f t="shared" si="593"/>
        <v>1.31500456</v>
      </c>
      <c r="P1607" s="10">
        <f t="shared" si="583"/>
        <v>130185.45144</v>
      </c>
      <c r="Q1607" s="101">
        <f t="shared" si="584"/>
        <v>0</v>
      </c>
      <c r="R1607" s="102">
        <f t="shared" si="585"/>
        <v>0</v>
      </c>
      <c r="S1607" s="10">
        <f t="shared" si="586"/>
        <v>0</v>
      </c>
      <c r="T1607" s="17">
        <f t="shared" si="594"/>
        <v>7.9699999999999993E-2</v>
      </c>
      <c r="U1607" s="101">
        <f t="shared" si="595"/>
        <v>417</v>
      </c>
      <c r="V1607" s="101">
        <v>252</v>
      </c>
      <c r="W1607" s="22">
        <f t="shared" si="596"/>
        <v>1.1483381025117143</v>
      </c>
      <c r="X1607" s="18">
        <f t="shared" si="597"/>
        <v>19311.462841</v>
      </c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4"/>
      <c r="AJ1607" s="1"/>
      <c r="AK1607" s="20"/>
      <c r="AL1607" s="5"/>
      <c r="AM1607" s="1"/>
      <c r="AN1607" s="1"/>
      <c r="AO1607" s="1"/>
      <c r="AP1607" s="17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x14ac:dyDescent="0.2">
      <c r="A1608" s="114">
        <f t="shared" si="587"/>
        <v>43068</v>
      </c>
      <c r="B1608" s="98">
        <f t="shared" si="579"/>
        <v>149562.33094499999</v>
      </c>
      <c r="C1608" s="10">
        <f t="shared" si="588"/>
        <v>99000</v>
      </c>
      <c r="D1608" s="99">
        <f t="shared" si="589"/>
        <v>4881.25</v>
      </c>
      <c r="E1608" s="21">
        <f>VLOOKUP(A1607,[1]Plan1!$AY$80:$BA$314,3)</f>
        <v>4894.92</v>
      </c>
      <c r="F1608" s="121">
        <f t="shared" si="590"/>
        <v>43056</v>
      </c>
      <c r="G1608" s="100">
        <f t="shared" si="580"/>
        <v>2.8005121638925434E-3</v>
      </c>
      <c r="H1608" s="20">
        <f t="shared" si="591"/>
        <v>43084</v>
      </c>
      <c r="I1608" s="20">
        <f t="shared" si="581"/>
        <v>43084</v>
      </c>
      <c r="J1608" s="1">
        <f t="shared" si="600"/>
        <v>21</v>
      </c>
      <c r="K1608" s="1">
        <f t="shared" si="599"/>
        <v>9</v>
      </c>
      <c r="L1608" s="10">
        <f t="shared" si="582"/>
        <v>1.0011992599999999</v>
      </c>
      <c r="M1608" s="22">
        <f t="shared" si="598"/>
        <v>1.0042009199999999</v>
      </c>
      <c r="N1608" s="22">
        <f t="shared" si="592"/>
        <v>1.3136043594487026</v>
      </c>
      <c r="O1608" s="10">
        <f t="shared" si="593"/>
        <v>1.31517971</v>
      </c>
      <c r="P1608" s="10">
        <f t="shared" si="583"/>
        <v>130202.79128999999</v>
      </c>
      <c r="Q1608" s="101">
        <f t="shared" si="584"/>
        <v>0</v>
      </c>
      <c r="R1608" s="102">
        <f t="shared" si="585"/>
        <v>0</v>
      </c>
      <c r="S1608" s="10">
        <f t="shared" si="586"/>
        <v>0</v>
      </c>
      <c r="T1608" s="17">
        <f t="shared" si="594"/>
        <v>7.9699999999999993E-2</v>
      </c>
      <c r="U1608" s="101">
        <f t="shared" si="595"/>
        <v>418</v>
      </c>
      <c r="V1608" s="101">
        <v>252</v>
      </c>
      <c r="W1608" s="22">
        <f t="shared" si="596"/>
        <v>1.1486875931281963</v>
      </c>
      <c r="X1608" s="18">
        <f t="shared" si="597"/>
        <v>19359.539655</v>
      </c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4"/>
      <c r="AJ1608" s="1"/>
      <c r="AK1608" s="20"/>
      <c r="AL1608" s="5"/>
      <c r="AM1608" s="1"/>
      <c r="AN1608" s="1"/>
      <c r="AO1608" s="1"/>
      <c r="AP1608" s="17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x14ac:dyDescent="0.2">
      <c r="A1609" s="114">
        <f t="shared" si="587"/>
        <v>43069</v>
      </c>
      <c r="B1609" s="98">
        <f t="shared" si="579"/>
        <v>149627.77369100001</v>
      </c>
      <c r="C1609" s="10">
        <f t="shared" si="588"/>
        <v>99000</v>
      </c>
      <c r="D1609" s="99">
        <f t="shared" si="589"/>
        <v>4881.25</v>
      </c>
      <c r="E1609" s="21">
        <f>VLOOKUP(A1608,[1]Plan1!$AY$80:$BA$314,3)</f>
        <v>4894.92</v>
      </c>
      <c r="F1609" s="121">
        <f t="shared" si="590"/>
        <v>43056</v>
      </c>
      <c r="G1609" s="100">
        <f t="shared" si="580"/>
        <v>2.8005121638925434E-3</v>
      </c>
      <c r="H1609" s="20">
        <f t="shared" si="591"/>
        <v>43084</v>
      </c>
      <c r="I1609" s="20">
        <f t="shared" si="581"/>
        <v>43084</v>
      </c>
      <c r="J1609" s="1">
        <f t="shared" si="600"/>
        <v>21</v>
      </c>
      <c r="K1609" s="1">
        <f t="shared" si="599"/>
        <v>10</v>
      </c>
      <c r="L1609" s="10">
        <f t="shared" si="582"/>
        <v>1.0013326</v>
      </c>
      <c r="M1609" s="22">
        <f t="shared" si="598"/>
        <v>1.0042009199999999</v>
      </c>
      <c r="N1609" s="22">
        <f t="shared" si="592"/>
        <v>1.3136043594487026</v>
      </c>
      <c r="O1609" s="10">
        <f t="shared" si="593"/>
        <v>1.31535486</v>
      </c>
      <c r="P1609" s="10">
        <f t="shared" si="583"/>
        <v>130220.13114</v>
      </c>
      <c r="Q1609" s="101">
        <f t="shared" si="584"/>
        <v>0</v>
      </c>
      <c r="R1609" s="102">
        <f t="shared" si="585"/>
        <v>0</v>
      </c>
      <c r="S1609" s="10">
        <f t="shared" si="586"/>
        <v>0</v>
      </c>
      <c r="T1609" s="17">
        <f t="shared" si="594"/>
        <v>7.9699999999999993E-2</v>
      </c>
      <c r="U1609" s="101">
        <f t="shared" si="595"/>
        <v>419</v>
      </c>
      <c r="V1609" s="101">
        <v>252</v>
      </c>
      <c r="W1609" s="22">
        <f t="shared" si="596"/>
        <v>1.1490371909624895</v>
      </c>
      <c r="X1609" s="18">
        <f t="shared" si="597"/>
        <v>19407.642551000001</v>
      </c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4"/>
      <c r="AJ1609" s="1"/>
      <c r="AK1609" s="20"/>
      <c r="AL1609" s="5"/>
      <c r="AM1609" s="1"/>
      <c r="AN1609" s="1"/>
      <c r="AO1609" s="1"/>
      <c r="AP1609" s="17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x14ac:dyDescent="0.2">
      <c r="A1610" s="114">
        <f t="shared" si="587"/>
        <v>43070</v>
      </c>
      <c r="B1610" s="98">
        <f t="shared" ref="B1610:B1673" si="601">(P1610+X1610)</f>
        <v>149693.244538</v>
      </c>
      <c r="C1610" s="10">
        <f t="shared" si="588"/>
        <v>99000</v>
      </c>
      <c r="D1610" s="99">
        <f t="shared" si="589"/>
        <v>4881.25</v>
      </c>
      <c r="E1610" s="21">
        <f>VLOOKUP(A1609,[1]Plan1!$AY$80:$BA$314,3)</f>
        <v>4894.92</v>
      </c>
      <c r="F1610" s="121">
        <f t="shared" si="590"/>
        <v>43056</v>
      </c>
      <c r="G1610" s="100">
        <f t="shared" ref="G1610:G1673" si="602">(E1610/D1610)-1</f>
        <v>2.8005121638925434E-3</v>
      </c>
      <c r="H1610" s="20">
        <f t="shared" si="591"/>
        <v>43084</v>
      </c>
      <c r="I1610" s="20">
        <f t="shared" ref="I1610:I1673" si="603">IF(A1610&gt;I1609,H1610,I1609)</f>
        <v>43084</v>
      </c>
      <c r="J1610" s="1">
        <f t="shared" si="600"/>
        <v>21</v>
      </c>
      <c r="K1610" s="1">
        <f t="shared" si="599"/>
        <v>11</v>
      </c>
      <c r="L1610" s="10">
        <f t="shared" ref="L1610:L1673" si="604">TRUNC((E1610/D1610)^TRUNC((K1610/J1610),9),8)</f>
        <v>1.00146595</v>
      </c>
      <c r="M1610" s="22">
        <f t="shared" si="598"/>
        <v>1.0042009199999999</v>
      </c>
      <c r="N1610" s="22">
        <f t="shared" si="592"/>
        <v>1.3136043594487026</v>
      </c>
      <c r="O1610" s="10">
        <f t="shared" si="593"/>
        <v>1.3155300299999999</v>
      </c>
      <c r="P1610" s="10">
        <f t="shared" ref="P1610:P1673" si="605">TRUNC(C1610*O1610,8)</f>
        <v>130237.47297</v>
      </c>
      <c r="Q1610" s="101">
        <f t="shared" ref="Q1610:Q1673" si="606">IF(VLOOKUP(A1610,AK$10:AR$114,8)=VLOOKUP(A1609,AK$10:AR$114,8),0,VLOOKUP(A1610,AK$10:AR$114,8))</f>
        <v>0</v>
      </c>
      <c r="R1610" s="102">
        <f t="shared" ref="R1610:R1673" si="607">IF(Q1610&gt;0,VLOOKUP($A1610,$AK$10:$AP$114,6),0)</f>
        <v>0</v>
      </c>
      <c r="S1610" s="10">
        <f t="shared" ref="S1610:S1673" si="608">IF(R1610&gt;0,TRUNC(100000*R1610*O1610,8),0)</f>
        <v>0</v>
      </c>
      <c r="T1610" s="17">
        <f t="shared" si="594"/>
        <v>7.9699999999999993E-2</v>
      </c>
      <c r="U1610" s="101">
        <f t="shared" si="595"/>
        <v>420</v>
      </c>
      <c r="V1610" s="101">
        <v>252</v>
      </c>
      <c r="W1610" s="22">
        <f t="shared" si="596"/>
        <v>1.1493868939916163</v>
      </c>
      <c r="X1610" s="18">
        <f t="shared" si="597"/>
        <v>19455.771568</v>
      </c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4"/>
      <c r="AJ1610" s="1"/>
      <c r="AK1610" s="20"/>
      <c r="AL1610" s="5"/>
      <c r="AM1610" s="1"/>
      <c r="AN1610" s="1"/>
      <c r="AO1610" s="1"/>
      <c r="AP1610" s="17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x14ac:dyDescent="0.2">
      <c r="A1611" s="114">
        <f t="shared" ref="A1611:A1674" si="609">(A1610+1)</f>
        <v>43071</v>
      </c>
      <c r="B1611" s="98">
        <f t="shared" si="601"/>
        <v>149758.746032</v>
      </c>
      <c r="C1611" s="10">
        <f t="shared" ref="C1611:C1674" si="610">TRUNC(IF(Q1610&gt;0,VLOOKUP(A1610,$AK$12:$AL$114,2),C1610),8)</f>
        <v>99000</v>
      </c>
      <c r="D1611" s="99">
        <f t="shared" ref="D1611:D1674" si="611">IF(E1611=E1610,D1610,E1610)</f>
        <v>4881.25</v>
      </c>
      <c r="E1611" s="21">
        <f>VLOOKUP(A1610,[1]Plan1!$AY$80:$BA$314,3)</f>
        <v>4894.92</v>
      </c>
      <c r="F1611" s="121">
        <f t="shared" ref="F1611:F1674" si="612">IF(D1611=D1610,F1610,A1611)</f>
        <v>43056</v>
      </c>
      <c r="G1611" s="100">
        <f t="shared" si="602"/>
        <v>2.8005121638925434E-3</v>
      </c>
      <c r="H1611" s="20">
        <f t="shared" ref="H1611:H1674" si="613">IF(DAY(A1611)=15,VLOOKUP(A1611,AO$118:AT$450,4),H1610)</f>
        <v>43084</v>
      </c>
      <c r="I1611" s="20">
        <f t="shared" si="603"/>
        <v>43084</v>
      </c>
      <c r="J1611" s="1">
        <f t="shared" si="600"/>
        <v>21</v>
      </c>
      <c r="K1611" s="1">
        <f t="shared" si="599"/>
        <v>12</v>
      </c>
      <c r="L1611" s="10">
        <f t="shared" si="604"/>
        <v>1.0015993299999999</v>
      </c>
      <c r="M1611" s="22">
        <f t="shared" si="598"/>
        <v>1.0042009199999999</v>
      </c>
      <c r="N1611" s="22">
        <f t="shared" ref="N1611:N1674" si="614">IF(I1611&gt;I1610,N1610*M1611,N1610)</f>
        <v>1.3136043594487026</v>
      </c>
      <c r="O1611" s="10">
        <f t="shared" ref="O1611:O1674" si="615">TRUNC(TRUNC((L1611*N1611),15),8)</f>
        <v>1.31570524</v>
      </c>
      <c r="P1611" s="10">
        <f t="shared" si="605"/>
        <v>130254.81875999999</v>
      </c>
      <c r="Q1611" s="101">
        <f t="shared" si="606"/>
        <v>0</v>
      </c>
      <c r="R1611" s="102">
        <f t="shared" si="607"/>
        <v>0</v>
      </c>
      <c r="S1611" s="10">
        <f t="shared" si="608"/>
        <v>0</v>
      </c>
      <c r="T1611" s="17">
        <f t="shared" ref="T1611:T1674" si="616">(T1610)</f>
        <v>7.9699999999999993E-2</v>
      </c>
      <c r="U1611" s="101">
        <f t="shared" si="595"/>
        <v>421</v>
      </c>
      <c r="V1611" s="101">
        <v>252</v>
      </c>
      <c r="W1611" s="22">
        <f t="shared" si="596"/>
        <v>1.1497367042385545</v>
      </c>
      <c r="X1611" s="18">
        <f t="shared" si="597"/>
        <v>19503.927272000001</v>
      </c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4"/>
      <c r="AJ1611" s="1"/>
      <c r="AK1611" s="20"/>
      <c r="AL1611" s="5"/>
      <c r="AM1611" s="1"/>
      <c r="AN1611" s="1"/>
      <c r="AO1611" s="1"/>
      <c r="AP1611" s="17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x14ac:dyDescent="0.2">
      <c r="A1612" s="114">
        <f t="shared" si="609"/>
        <v>43072</v>
      </c>
      <c r="B1612" s="98">
        <f t="shared" si="601"/>
        <v>149758.746032</v>
      </c>
      <c r="C1612" s="10">
        <f t="shared" si="610"/>
        <v>99000</v>
      </c>
      <c r="D1612" s="99">
        <f t="shared" si="611"/>
        <v>4881.25</v>
      </c>
      <c r="E1612" s="21">
        <f>VLOOKUP(A1611,[1]Plan1!$AY$80:$BA$314,3)</f>
        <v>4894.92</v>
      </c>
      <c r="F1612" s="121">
        <f t="shared" si="612"/>
        <v>43056</v>
      </c>
      <c r="G1612" s="100">
        <f t="shared" si="602"/>
        <v>2.8005121638925434E-3</v>
      </c>
      <c r="H1612" s="20">
        <f t="shared" si="613"/>
        <v>43084</v>
      </c>
      <c r="I1612" s="20">
        <f t="shared" si="603"/>
        <v>43084</v>
      </c>
      <c r="J1612" s="1">
        <f t="shared" si="600"/>
        <v>21</v>
      </c>
      <c r="K1612" s="1">
        <f t="shared" si="599"/>
        <v>12</v>
      </c>
      <c r="L1612" s="10">
        <f t="shared" si="604"/>
        <v>1.0015993299999999</v>
      </c>
      <c r="M1612" s="22">
        <f t="shared" si="598"/>
        <v>1.0042009199999999</v>
      </c>
      <c r="N1612" s="22">
        <f t="shared" si="614"/>
        <v>1.3136043594487026</v>
      </c>
      <c r="O1612" s="10">
        <f t="shared" si="615"/>
        <v>1.31570524</v>
      </c>
      <c r="P1612" s="10">
        <f t="shared" si="605"/>
        <v>130254.81875999999</v>
      </c>
      <c r="Q1612" s="101">
        <f t="shared" si="606"/>
        <v>0</v>
      </c>
      <c r="R1612" s="102">
        <f t="shared" si="607"/>
        <v>0</v>
      </c>
      <c r="S1612" s="10">
        <f t="shared" si="608"/>
        <v>0</v>
      </c>
      <c r="T1612" s="17">
        <f t="shared" si="616"/>
        <v>7.9699999999999993E-2</v>
      </c>
      <c r="U1612" s="101">
        <f t="shared" si="595"/>
        <v>421</v>
      </c>
      <c r="V1612" s="101">
        <v>252</v>
      </c>
      <c r="W1612" s="22">
        <f t="shared" si="596"/>
        <v>1.1497367042385545</v>
      </c>
      <c r="X1612" s="18">
        <f t="shared" si="597"/>
        <v>19503.927272000001</v>
      </c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4"/>
      <c r="AJ1612" s="1"/>
      <c r="AK1612" s="20"/>
      <c r="AL1612" s="5"/>
      <c r="AM1612" s="1"/>
      <c r="AN1612" s="1"/>
      <c r="AO1612" s="1"/>
      <c r="AP1612" s="17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x14ac:dyDescent="0.2">
      <c r="A1613" s="114">
        <f t="shared" si="609"/>
        <v>43073</v>
      </c>
      <c r="B1613" s="98">
        <f t="shared" si="601"/>
        <v>149758.746032</v>
      </c>
      <c r="C1613" s="10">
        <f t="shared" si="610"/>
        <v>99000</v>
      </c>
      <c r="D1613" s="99">
        <f t="shared" si="611"/>
        <v>4881.25</v>
      </c>
      <c r="E1613" s="21">
        <f>VLOOKUP(A1612,[1]Plan1!$AY$80:$BA$314,3)</f>
        <v>4894.92</v>
      </c>
      <c r="F1613" s="121">
        <f t="shared" si="612"/>
        <v>43056</v>
      </c>
      <c r="G1613" s="100">
        <f t="shared" si="602"/>
        <v>2.8005121638925434E-3</v>
      </c>
      <c r="H1613" s="20">
        <f t="shared" si="613"/>
        <v>43084</v>
      </c>
      <c r="I1613" s="20">
        <f t="shared" si="603"/>
        <v>43084</v>
      </c>
      <c r="J1613" s="1">
        <f t="shared" si="600"/>
        <v>21</v>
      </c>
      <c r="K1613" s="1">
        <f t="shared" si="599"/>
        <v>12</v>
      </c>
      <c r="L1613" s="10">
        <f t="shared" si="604"/>
        <v>1.0015993299999999</v>
      </c>
      <c r="M1613" s="22">
        <f t="shared" si="598"/>
        <v>1.0042009199999999</v>
      </c>
      <c r="N1613" s="22">
        <f t="shared" si="614"/>
        <v>1.3136043594487026</v>
      </c>
      <c r="O1613" s="10">
        <f t="shared" si="615"/>
        <v>1.31570524</v>
      </c>
      <c r="P1613" s="10">
        <f t="shared" si="605"/>
        <v>130254.81875999999</v>
      </c>
      <c r="Q1613" s="101">
        <f t="shared" si="606"/>
        <v>0</v>
      </c>
      <c r="R1613" s="102">
        <f t="shared" si="607"/>
        <v>0</v>
      </c>
      <c r="S1613" s="10">
        <f t="shared" si="608"/>
        <v>0</v>
      </c>
      <c r="T1613" s="17">
        <f t="shared" si="616"/>
        <v>7.9699999999999993E-2</v>
      </c>
      <c r="U1613" s="101">
        <f t="shared" si="595"/>
        <v>421</v>
      </c>
      <c r="V1613" s="101">
        <v>252</v>
      </c>
      <c r="W1613" s="22">
        <f t="shared" si="596"/>
        <v>1.1497367042385545</v>
      </c>
      <c r="X1613" s="18">
        <f t="shared" si="597"/>
        <v>19503.927272000001</v>
      </c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4"/>
      <c r="AJ1613" s="1"/>
      <c r="AK1613" s="20"/>
      <c r="AL1613" s="5"/>
      <c r="AM1613" s="1"/>
      <c r="AN1613" s="1"/>
      <c r="AO1613" s="1"/>
      <c r="AP1613" s="17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x14ac:dyDescent="0.2">
      <c r="A1614" s="114">
        <f t="shared" si="609"/>
        <v>43074</v>
      </c>
      <c r="B1614" s="98">
        <f t="shared" si="601"/>
        <v>149824.27463599999</v>
      </c>
      <c r="C1614" s="10">
        <f t="shared" si="610"/>
        <v>99000</v>
      </c>
      <c r="D1614" s="99">
        <f t="shared" si="611"/>
        <v>4881.25</v>
      </c>
      <c r="E1614" s="21">
        <f>VLOOKUP(A1613,[1]Plan1!$AY$80:$BA$314,3)</f>
        <v>4894.92</v>
      </c>
      <c r="F1614" s="121">
        <f t="shared" si="612"/>
        <v>43056</v>
      </c>
      <c r="G1614" s="100">
        <f t="shared" si="602"/>
        <v>2.8005121638925434E-3</v>
      </c>
      <c r="H1614" s="20">
        <f t="shared" si="613"/>
        <v>43084</v>
      </c>
      <c r="I1614" s="20">
        <f t="shared" si="603"/>
        <v>43084</v>
      </c>
      <c r="J1614" s="1">
        <f t="shared" si="600"/>
        <v>21</v>
      </c>
      <c r="K1614" s="1">
        <f t="shared" si="599"/>
        <v>13</v>
      </c>
      <c r="L1614" s="10">
        <f t="shared" si="604"/>
        <v>1.0017327199999999</v>
      </c>
      <c r="M1614" s="22">
        <f t="shared" si="598"/>
        <v>1.0042009199999999</v>
      </c>
      <c r="N1614" s="22">
        <f t="shared" si="614"/>
        <v>1.3136043594487026</v>
      </c>
      <c r="O1614" s="10">
        <f t="shared" si="615"/>
        <v>1.31588046</v>
      </c>
      <c r="P1614" s="10">
        <f t="shared" si="605"/>
        <v>130272.16554</v>
      </c>
      <c r="Q1614" s="101">
        <f t="shared" si="606"/>
        <v>0</v>
      </c>
      <c r="R1614" s="102">
        <f t="shared" si="607"/>
        <v>0</v>
      </c>
      <c r="S1614" s="10">
        <f t="shared" si="608"/>
        <v>0</v>
      </c>
      <c r="T1614" s="17">
        <f t="shared" si="616"/>
        <v>7.9699999999999993E-2</v>
      </c>
      <c r="U1614" s="101">
        <f t="shared" si="595"/>
        <v>422</v>
      </c>
      <c r="V1614" s="101">
        <v>252</v>
      </c>
      <c r="W1614" s="22">
        <f t="shared" si="596"/>
        <v>1.150086620691815</v>
      </c>
      <c r="X1614" s="18">
        <f t="shared" si="597"/>
        <v>19552.109096</v>
      </c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4"/>
      <c r="AJ1614" s="1"/>
      <c r="AK1614" s="20"/>
      <c r="AL1614" s="5"/>
      <c r="AM1614" s="1"/>
      <c r="AN1614" s="1"/>
      <c r="AO1614" s="1"/>
      <c r="AP1614" s="17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x14ac:dyDescent="0.2">
      <c r="A1615" s="114">
        <f t="shared" si="609"/>
        <v>43075</v>
      </c>
      <c r="B1615" s="98">
        <f t="shared" si="601"/>
        <v>149889.83263399999</v>
      </c>
      <c r="C1615" s="10">
        <f t="shared" si="610"/>
        <v>99000</v>
      </c>
      <c r="D1615" s="99">
        <f t="shared" si="611"/>
        <v>4881.25</v>
      </c>
      <c r="E1615" s="21">
        <f>VLOOKUP(A1614,[1]Plan1!$AY$80:$BA$314,3)</f>
        <v>4894.92</v>
      </c>
      <c r="F1615" s="121">
        <f t="shared" si="612"/>
        <v>43056</v>
      </c>
      <c r="G1615" s="100">
        <f t="shared" si="602"/>
        <v>2.8005121638925434E-3</v>
      </c>
      <c r="H1615" s="20">
        <f t="shared" si="613"/>
        <v>43084</v>
      </c>
      <c r="I1615" s="20">
        <f t="shared" si="603"/>
        <v>43084</v>
      </c>
      <c r="J1615" s="1">
        <f t="shared" si="600"/>
        <v>21</v>
      </c>
      <c r="K1615" s="1">
        <f t="shared" si="599"/>
        <v>14</v>
      </c>
      <c r="L1615" s="10">
        <f t="shared" si="604"/>
        <v>1.00186613</v>
      </c>
      <c r="M1615" s="22">
        <f t="shared" si="598"/>
        <v>1.0042009199999999</v>
      </c>
      <c r="N1615" s="22">
        <f t="shared" si="614"/>
        <v>1.3136043594487026</v>
      </c>
      <c r="O1615" s="10">
        <f t="shared" si="615"/>
        <v>1.3160557100000001</v>
      </c>
      <c r="P1615" s="10">
        <f t="shared" si="605"/>
        <v>130289.51529</v>
      </c>
      <c r="Q1615" s="101">
        <f t="shared" si="606"/>
        <v>0</v>
      </c>
      <c r="R1615" s="102">
        <f t="shared" si="607"/>
        <v>0</v>
      </c>
      <c r="S1615" s="10">
        <f t="shared" si="608"/>
        <v>0</v>
      </c>
      <c r="T1615" s="17">
        <f t="shared" si="616"/>
        <v>7.9699999999999993E-2</v>
      </c>
      <c r="U1615" s="101">
        <f t="shared" si="595"/>
        <v>423</v>
      </c>
      <c r="V1615" s="101">
        <v>252</v>
      </c>
      <c r="W1615" s="22">
        <f t="shared" si="596"/>
        <v>1.1504366433513977</v>
      </c>
      <c r="X1615" s="18">
        <f t="shared" si="597"/>
        <v>19600.317343999999</v>
      </c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4"/>
      <c r="AJ1615" s="1"/>
      <c r="AK1615" s="20"/>
      <c r="AL1615" s="5"/>
      <c r="AM1615" s="1"/>
      <c r="AN1615" s="1"/>
      <c r="AO1615" s="1"/>
      <c r="AP1615" s="17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x14ac:dyDescent="0.2">
      <c r="A1616" s="114">
        <f t="shared" si="609"/>
        <v>43076</v>
      </c>
      <c r="B1616" s="98">
        <f t="shared" si="601"/>
        <v>149955.420166</v>
      </c>
      <c r="C1616" s="10">
        <f t="shared" si="610"/>
        <v>99000</v>
      </c>
      <c r="D1616" s="99">
        <f t="shared" si="611"/>
        <v>4881.25</v>
      </c>
      <c r="E1616" s="21">
        <f>VLOOKUP(A1615,[1]Plan1!$AY$80:$BA$314,3)</f>
        <v>4894.92</v>
      </c>
      <c r="F1616" s="121">
        <f t="shared" si="612"/>
        <v>43056</v>
      </c>
      <c r="G1616" s="100">
        <f t="shared" si="602"/>
        <v>2.8005121638925434E-3</v>
      </c>
      <c r="H1616" s="20">
        <f t="shared" si="613"/>
        <v>43084</v>
      </c>
      <c r="I1616" s="20">
        <f t="shared" si="603"/>
        <v>43084</v>
      </c>
      <c r="J1616" s="1">
        <f t="shared" si="600"/>
        <v>21</v>
      </c>
      <c r="K1616" s="1">
        <f t="shared" si="599"/>
        <v>15</v>
      </c>
      <c r="L1616" s="10">
        <f t="shared" si="604"/>
        <v>1.00199956</v>
      </c>
      <c r="M1616" s="22">
        <f t="shared" si="598"/>
        <v>1.0042009199999999</v>
      </c>
      <c r="N1616" s="22">
        <f t="shared" si="614"/>
        <v>1.3136043594487026</v>
      </c>
      <c r="O1616" s="10">
        <f t="shared" si="615"/>
        <v>1.31623099</v>
      </c>
      <c r="P1616" s="10">
        <f t="shared" si="605"/>
        <v>130306.86801000001</v>
      </c>
      <c r="Q1616" s="101">
        <f t="shared" si="606"/>
        <v>0</v>
      </c>
      <c r="R1616" s="102">
        <f t="shared" si="607"/>
        <v>0</v>
      </c>
      <c r="S1616" s="10">
        <f t="shared" si="608"/>
        <v>0</v>
      </c>
      <c r="T1616" s="17">
        <f t="shared" si="616"/>
        <v>7.9699999999999993E-2</v>
      </c>
      <c r="U1616" s="101">
        <f t="shared" si="595"/>
        <v>424</v>
      </c>
      <c r="V1616" s="101">
        <v>252</v>
      </c>
      <c r="W1616" s="22">
        <f t="shared" si="596"/>
        <v>1.1507867732287917</v>
      </c>
      <c r="X1616" s="18">
        <f t="shared" si="597"/>
        <v>19648.552156000002</v>
      </c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4"/>
      <c r="AJ1616" s="1"/>
      <c r="AK1616" s="20"/>
      <c r="AL1616" s="5"/>
      <c r="AM1616" s="1"/>
      <c r="AN1616" s="1"/>
      <c r="AO1616" s="1"/>
      <c r="AP1616" s="17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x14ac:dyDescent="0.2">
      <c r="A1617" s="114">
        <f t="shared" si="609"/>
        <v>43077</v>
      </c>
      <c r="B1617" s="98">
        <f t="shared" si="601"/>
        <v>150021.03583899999</v>
      </c>
      <c r="C1617" s="10">
        <f t="shared" si="610"/>
        <v>99000</v>
      </c>
      <c r="D1617" s="99">
        <f t="shared" si="611"/>
        <v>4881.25</v>
      </c>
      <c r="E1617" s="21">
        <f>VLOOKUP(A1616,[1]Plan1!$AY$80:$BA$314,3)</f>
        <v>4894.92</v>
      </c>
      <c r="F1617" s="121">
        <f t="shared" si="612"/>
        <v>43056</v>
      </c>
      <c r="G1617" s="100">
        <f t="shared" si="602"/>
        <v>2.8005121638925434E-3</v>
      </c>
      <c r="H1617" s="20">
        <f t="shared" si="613"/>
        <v>43084</v>
      </c>
      <c r="I1617" s="20">
        <f t="shared" si="603"/>
        <v>43084</v>
      </c>
      <c r="J1617" s="1">
        <f t="shared" si="600"/>
        <v>21</v>
      </c>
      <c r="K1617" s="1">
        <f t="shared" si="599"/>
        <v>16</v>
      </c>
      <c r="L1617" s="10">
        <f t="shared" si="604"/>
        <v>1.0021330100000001</v>
      </c>
      <c r="M1617" s="22">
        <f t="shared" si="598"/>
        <v>1.0042009199999999</v>
      </c>
      <c r="N1617" s="22">
        <f t="shared" si="614"/>
        <v>1.3136043594487026</v>
      </c>
      <c r="O1617" s="10">
        <f t="shared" si="615"/>
        <v>1.31640629</v>
      </c>
      <c r="P1617" s="10">
        <f t="shared" si="605"/>
        <v>130324.22271</v>
      </c>
      <c r="Q1617" s="101">
        <f t="shared" si="606"/>
        <v>0</v>
      </c>
      <c r="R1617" s="102">
        <f t="shared" si="607"/>
        <v>0</v>
      </c>
      <c r="S1617" s="10">
        <f t="shared" si="608"/>
        <v>0</v>
      </c>
      <c r="T1617" s="17">
        <f t="shared" si="616"/>
        <v>7.9699999999999993E-2</v>
      </c>
      <c r="U1617" s="101">
        <f t="shared" si="595"/>
        <v>425</v>
      </c>
      <c r="V1617" s="101">
        <v>252</v>
      </c>
      <c r="W1617" s="22">
        <f t="shared" si="596"/>
        <v>1.1511370083010197</v>
      </c>
      <c r="X1617" s="18">
        <f t="shared" si="597"/>
        <v>19696.813128999998</v>
      </c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4"/>
      <c r="AJ1617" s="1"/>
      <c r="AK1617" s="20"/>
      <c r="AL1617" s="5"/>
      <c r="AM1617" s="1"/>
      <c r="AN1617" s="1"/>
      <c r="AO1617" s="1"/>
      <c r="AP1617" s="17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x14ac:dyDescent="0.2">
      <c r="A1618" s="114">
        <f t="shared" si="609"/>
        <v>43078</v>
      </c>
      <c r="B1618" s="98">
        <f t="shared" si="601"/>
        <v>150086.678915</v>
      </c>
      <c r="C1618" s="10">
        <f t="shared" si="610"/>
        <v>99000</v>
      </c>
      <c r="D1618" s="99">
        <f t="shared" si="611"/>
        <v>4881.25</v>
      </c>
      <c r="E1618" s="21">
        <f>VLOOKUP(A1617,[1]Plan1!$AY$80:$BA$314,3)</f>
        <v>4894.92</v>
      </c>
      <c r="F1618" s="121">
        <f t="shared" si="612"/>
        <v>43056</v>
      </c>
      <c r="G1618" s="100">
        <f t="shared" si="602"/>
        <v>2.8005121638925434E-3</v>
      </c>
      <c r="H1618" s="20">
        <f t="shared" si="613"/>
        <v>43084</v>
      </c>
      <c r="I1618" s="20">
        <f t="shared" si="603"/>
        <v>43084</v>
      </c>
      <c r="J1618" s="1">
        <f t="shared" si="600"/>
        <v>21</v>
      </c>
      <c r="K1618" s="1">
        <f t="shared" si="599"/>
        <v>17</v>
      </c>
      <c r="L1618" s="10">
        <f t="shared" si="604"/>
        <v>1.0022664699999999</v>
      </c>
      <c r="M1618" s="22">
        <f t="shared" si="598"/>
        <v>1.0042009199999999</v>
      </c>
      <c r="N1618" s="22">
        <f t="shared" si="614"/>
        <v>1.3136043594487026</v>
      </c>
      <c r="O1618" s="10">
        <f t="shared" si="615"/>
        <v>1.3165815999999999</v>
      </c>
      <c r="P1618" s="10">
        <f t="shared" si="605"/>
        <v>130341.5784</v>
      </c>
      <c r="Q1618" s="101">
        <f t="shared" si="606"/>
        <v>0</v>
      </c>
      <c r="R1618" s="102">
        <f t="shared" si="607"/>
        <v>0</v>
      </c>
      <c r="S1618" s="10">
        <f t="shared" si="608"/>
        <v>0</v>
      </c>
      <c r="T1618" s="17">
        <f t="shared" si="616"/>
        <v>7.9699999999999993E-2</v>
      </c>
      <c r="U1618" s="101">
        <f t="shared" si="595"/>
        <v>426</v>
      </c>
      <c r="V1618" s="101">
        <v>252</v>
      </c>
      <c r="W1618" s="22">
        <f t="shared" si="596"/>
        <v>1.1514873516025472</v>
      </c>
      <c r="X1618" s="18">
        <f t="shared" si="597"/>
        <v>19745.100514999998</v>
      </c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4"/>
      <c r="AJ1618" s="1"/>
      <c r="AK1618" s="20"/>
      <c r="AL1618" s="5"/>
      <c r="AM1618" s="1"/>
      <c r="AN1618" s="1"/>
      <c r="AO1618" s="1"/>
      <c r="AP1618" s="17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x14ac:dyDescent="0.2">
      <c r="A1619" s="114">
        <f t="shared" si="609"/>
        <v>43079</v>
      </c>
      <c r="B1619" s="98">
        <f t="shared" si="601"/>
        <v>150086.678915</v>
      </c>
      <c r="C1619" s="10">
        <f t="shared" si="610"/>
        <v>99000</v>
      </c>
      <c r="D1619" s="99">
        <f t="shared" si="611"/>
        <v>4881.25</v>
      </c>
      <c r="E1619" s="21">
        <f>VLOOKUP(A1618,[1]Plan1!$AY$80:$BA$314,3)</f>
        <v>4894.92</v>
      </c>
      <c r="F1619" s="121">
        <f t="shared" si="612"/>
        <v>43056</v>
      </c>
      <c r="G1619" s="100">
        <f t="shared" si="602"/>
        <v>2.8005121638925434E-3</v>
      </c>
      <c r="H1619" s="20">
        <f t="shared" si="613"/>
        <v>43084</v>
      </c>
      <c r="I1619" s="20">
        <f t="shared" si="603"/>
        <v>43084</v>
      </c>
      <c r="J1619" s="1">
        <f t="shared" si="600"/>
        <v>21</v>
      </c>
      <c r="K1619" s="1">
        <f t="shared" si="599"/>
        <v>17</v>
      </c>
      <c r="L1619" s="10">
        <f t="shared" si="604"/>
        <v>1.0022664699999999</v>
      </c>
      <c r="M1619" s="22">
        <f t="shared" si="598"/>
        <v>1.0042009199999999</v>
      </c>
      <c r="N1619" s="22">
        <f t="shared" si="614"/>
        <v>1.3136043594487026</v>
      </c>
      <c r="O1619" s="10">
        <f t="shared" si="615"/>
        <v>1.3165815999999999</v>
      </c>
      <c r="P1619" s="10">
        <f t="shared" si="605"/>
        <v>130341.5784</v>
      </c>
      <c r="Q1619" s="101">
        <f t="shared" si="606"/>
        <v>0</v>
      </c>
      <c r="R1619" s="102">
        <f t="shared" si="607"/>
        <v>0</v>
      </c>
      <c r="S1619" s="10">
        <f t="shared" si="608"/>
        <v>0</v>
      </c>
      <c r="T1619" s="17">
        <f t="shared" si="616"/>
        <v>7.9699999999999993E-2</v>
      </c>
      <c r="U1619" s="101">
        <f t="shared" si="595"/>
        <v>426</v>
      </c>
      <c r="V1619" s="101">
        <v>252</v>
      </c>
      <c r="W1619" s="22">
        <f t="shared" si="596"/>
        <v>1.1514873516025472</v>
      </c>
      <c r="X1619" s="18">
        <f t="shared" si="597"/>
        <v>19745.100514999998</v>
      </c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4"/>
      <c r="AJ1619" s="1"/>
      <c r="AK1619" s="20"/>
      <c r="AL1619" s="5"/>
      <c r="AM1619" s="1"/>
      <c r="AN1619" s="1"/>
      <c r="AO1619" s="1"/>
      <c r="AP1619" s="17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x14ac:dyDescent="0.2">
      <c r="A1620" s="114">
        <f t="shared" si="609"/>
        <v>43080</v>
      </c>
      <c r="B1620" s="98">
        <f t="shared" si="601"/>
        <v>150086.678915</v>
      </c>
      <c r="C1620" s="10">
        <f t="shared" si="610"/>
        <v>99000</v>
      </c>
      <c r="D1620" s="99">
        <f t="shared" si="611"/>
        <v>4881.25</v>
      </c>
      <c r="E1620" s="21">
        <f>VLOOKUP(A1619,[1]Plan1!$AY$80:$BA$314,3)</f>
        <v>4894.92</v>
      </c>
      <c r="F1620" s="121">
        <f t="shared" si="612"/>
        <v>43056</v>
      </c>
      <c r="G1620" s="100">
        <f t="shared" si="602"/>
        <v>2.8005121638925434E-3</v>
      </c>
      <c r="H1620" s="20">
        <f t="shared" si="613"/>
        <v>43084</v>
      </c>
      <c r="I1620" s="20">
        <f t="shared" si="603"/>
        <v>43084</v>
      </c>
      <c r="J1620" s="1">
        <f t="shared" si="600"/>
        <v>21</v>
      </c>
      <c r="K1620" s="1">
        <f t="shared" si="599"/>
        <v>17</v>
      </c>
      <c r="L1620" s="10">
        <f t="shared" si="604"/>
        <v>1.0022664699999999</v>
      </c>
      <c r="M1620" s="22">
        <f t="shared" si="598"/>
        <v>1.0042009199999999</v>
      </c>
      <c r="N1620" s="22">
        <f t="shared" si="614"/>
        <v>1.3136043594487026</v>
      </c>
      <c r="O1620" s="10">
        <f t="shared" si="615"/>
        <v>1.3165815999999999</v>
      </c>
      <c r="P1620" s="10">
        <f t="shared" si="605"/>
        <v>130341.5784</v>
      </c>
      <c r="Q1620" s="101">
        <f t="shared" si="606"/>
        <v>0</v>
      </c>
      <c r="R1620" s="102">
        <f t="shared" si="607"/>
        <v>0</v>
      </c>
      <c r="S1620" s="10">
        <f t="shared" si="608"/>
        <v>0</v>
      </c>
      <c r="T1620" s="17">
        <f t="shared" si="616"/>
        <v>7.9699999999999993E-2</v>
      </c>
      <c r="U1620" s="101">
        <f t="shared" si="595"/>
        <v>426</v>
      </c>
      <c r="V1620" s="101">
        <v>252</v>
      </c>
      <c r="W1620" s="22">
        <f t="shared" si="596"/>
        <v>1.1514873516025472</v>
      </c>
      <c r="X1620" s="18">
        <f t="shared" si="597"/>
        <v>19745.100514999998</v>
      </c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4"/>
      <c r="AJ1620" s="1"/>
      <c r="AK1620" s="20"/>
      <c r="AL1620" s="5"/>
      <c r="AM1620" s="1"/>
      <c r="AN1620" s="1"/>
      <c r="AO1620" s="1"/>
      <c r="AP1620" s="17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x14ac:dyDescent="0.2">
      <c r="A1621" s="114">
        <f t="shared" si="609"/>
        <v>43081</v>
      </c>
      <c r="B1621" s="98">
        <f t="shared" si="601"/>
        <v>150152.35128599999</v>
      </c>
      <c r="C1621" s="10">
        <f t="shared" si="610"/>
        <v>99000</v>
      </c>
      <c r="D1621" s="99">
        <f t="shared" si="611"/>
        <v>4881.25</v>
      </c>
      <c r="E1621" s="21">
        <f>VLOOKUP(A1620,[1]Plan1!$AY$80:$BA$314,3)</f>
        <v>4894.92</v>
      </c>
      <c r="F1621" s="121">
        <f t="shared" si="612"/>
        <v>43056</v>
      </c>
      <c r="G1621" s="100">
        <f t="shared" si="602"/>
        <v>2.8005121638925434E-3</v>
      </c>
      <c r="H1621" s="20">
        <f t="shared" si="613"/>
        <v>43084</v>
      </c>
      <c r="I1621" s="20">
        <f t="shared" si="603"/>
        <v>43084</v>
      </c>
      <c r="J1621" s="1">
        <f t="shared" si="600"/>
        <v>21</v>
      </c>
      <c r="K1621" s="1">
        <f t="shared" si="599"/>
        <v>18</v>
      </c>
      <c r="L1621" s="10">
        <f t="shared" si="604"/>
        <v>1.00239995</v>
      </c>
      <c r="M1621" s="22">
        <f t="shared" si="598"/>
        <v>1.0042009199999999</v>
      </c>
      <c r="N1621" s="22">
        <f t="shared" si="614"/>
        <v>1.3136043594487026</v>
      </c>
      <c r="O1621" s="10">
        <f t="shared" si="615"/>
        <v>1.3167569400000001</v>
      </c>
      <c r="P1621" s="10">
        <f t="shared" si="605"/>
        <v>130358.93706</v>
      </c>
      <c r="Q1621" s="101">
        <f t="shared" si="606"/>
        <v>0</v>
      </c>
      <c r="R1621" s="102">
        <f t="shared" si="607"/>
        <v>0</v>
      </c>
      <c r="S1621" s="10">
        <f t="shared" si="608"/>
        <v>0</v>
      </c>
      <c r="T1621" s="17">
        <f t="shared" si="616"/>
        <v>7.9699999999999993E-2</v>
      </c>
      <c r="U1621" s="101">
        <f t="shared" si="595"/>
        <v>427</v>
      </c>
      <c r="V1621" s="101">
        <v>252</v>
      </c>
      <c r="W1621" s="22">
        <f t="shared" si="596"/>
        <v>1.1518378000989087</v>
      </c>
      <c r="X1621" s="18">
        <f t="shared" si="597"/>
        <v>19793.414226000001</v>
      </c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4"/>
      <c r="AJ1621" s="1"/>
      <c r="AK1621" s="20"/>
      <c r="AL1621" s="5"/>
      <c r="AM1621" s="1"/>
      <c r="AN1621" s="1"/>
      <c r="AO1621" s="1"/>
      <c r="AP1621" s="17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x14ac:dyDescent="0.2">
      <c r="A1622" s="114">
        <f t="shared" si="609"/>
        <v>43082</v>
      </c>
      <c r="B1622" s="98">
        <f t="shared" si="601"/>
        <v>150218.05335599999</v>
      </c>
      <c r="C1622" s="10">
        <f t="shared" si="610"/>
        <v>99000</v>
      </c>
      <c r="D1622" s="99">
        <f t="shared" si="611"/>
        <v>4881.25</v>
      </c>
      <c r="E1622" s="21">
        <f>VLOOKUP(A1621,[1]Plan1!$AY$80:$BA$314,3)</f>
        <v>4894.92</v>
      </c>
      <c r="F1622" s="121">
        <f t="shared" si="612"/>
        <v>43056</v>
      </c>
      <c r="G1622" s="100">
        <f t="shared" si="602"/>
        <v>2.8005121638925434E-3</v>
      </c>
      <c r="H1622" s="20">
        <f t="shared" si="613"/>
        <v>43084</v>
      </c>
      <c r="I1622" s="20">
        <f t="shared" si="603"/>
        <v>43084</v>
      </c>
      <c r="J1622" s="1">
        <f t="shared" si="600"/>
        <v>21</v>
      </c>
      <c r="K1622" s="1">
        <f t="shared" si="599"/>
        <v>19</v>
      </c>
      <c r="L1622" s="10">
        <f t="shared" si="604"/>
        <v>1.00253345</v>
      </c>
      <c r="M1622" s="22">
        <f t="shared" si="598"/>
        <v>1.0042009199999999</v>
      </c>
      <c r="N1622" s="22">
        <f t="shared" si="614"/>
        <v>1.3136043594487026</v>
      </c>
      <c r="O1622" s="10">
        <f t="shared" si="615"/>
        <v>1.3169323100000001</v>
      </c>
      <c r="P1622" s="10">
        <f t="shared" si="605"/>
        <v>130376.29869</v>
      </c>
      <c r="Q1622" s="101">
        <f t="shared" si="606"/>
        <v>0</v>
      </c>
      <c r="R1622" s="102">
        <f t="shared" si="607"/>
        <v>0</v>
      </c>
      <c r="S1622" s="10">
        <f t="shared" si="608"/>
        <v>0</v>
      </c>
      <c r="T1622" s="17">
        <f t="shared" si="616"/>
        <v>7.9699999999999993E-2</v>
      </c>
      <c r="U1622" s="101">
        <f t="shared" si="595"/>
        <v>428</v>
      </c>
      <c r="V1622" s="101">
        <v>252</v>
      </c>
      <c r="W1622" s="22">
        <f t="shared" si="596"/>
        <v>1.1521883568245701</v>
      </c>
      <c r="X1622" s="18">
        <f t="shared" si="597"/>
        <v>19841.754666000001</v>
      </c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4"/>
      <c r="AJ1622" s="1"/>
      <c r="AK1622" s="20"/>
      <c r="AL1622" s="5"/>
      <c r="AM1622" s="1"/>
      <c r="AN1622" s="1"/>
      <c r="AO1622" s="1"/>
      <c r="AP1622" s="17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x14ac:dyDescent="0.2">
      <c r="A1623" s="114">
        <f t="shared" si="609"/>
        <v>43083</v>
      </c>
      <c r="B1623" s="98">
        <f t="shared" si="601"/>
        <v>150283.783597</v>
      </c>
      <c r="C1623" s="10">
        <f t="shared" si="610"/>
        <v>99000</v>
      </c>
      <c r="D1623" s="99">
        <f t="shared" si="611"/>
        <v>4881.25</v>
      </c>
      <c r="E1623" s="21">
        <f>VLOOKUP(A1622,[1]Plan1!$AY$80:$BA$314,3)</f>
        <v>4894.92</v>
      </c>
      <c r="F1623" s="121">
        <f t="shared" si="612"/>
        <v>43056</v>
      </c>
      <c r="G1623" s="100">
        <f t="shared" si="602"/>
        <v>2.8005121638925434E-3</v>
      </c>
      <c r="H1623" s="20">
        <f t="shared" si="613"/>
        <v>43084</v>
      </c>
      <c r="I1623" s="20">
        <f t="shared" si="603"/>
        <v>43084</v>
      </c>
      <c r="J1623" s="1">
        <f t="shared" si="600"/>
        <v>21</v>
      </c>
      <c r="K1623" s="1">
        <f t="shared" si="599"/>
        <v>20</v>
      </c>
      <c r="L1623" s="10">
        <f t="shared" si="604"/>
        <v>1.0026669699999999</v>
      </c>
      <c r="M1623" s="22">
        <f t="shared" si="598"/>
        <v>1.0042009199999999</v>
      </c>
      <c r="N1623" s="22">
        <f t="shared" si="614"/>
        <v>1.3136043594487026</v>
      </c>
      <c r="O1623" s="10">
        <f t="shared" si="615"/>
        <v>1.3171077</v>
      </c>
      <c r="P1623" s="10">
        <f t="shared" si="605"/>
        <v>130393.6623</v>
      </c>
      <c r="Q1623" s="101">
        <f t="shared" si="606"/>
        <v>0</v>
      </c>
      <c r="R1623" s="102">
        <f t="shared" si="607"/>
        <v>0</v>
      </c>
      <c r="S1623" s="10">
        <f t="shared" si="608"/>
        <v>0</v>
      </c>
      <c r="T1623" s="17">
        <f t="shared" si="616"/>
        <v>7.9699999999999993E-2</v>
      </c>
      <c r="U1623" s="101">
        <f t="shared" si="595"/>
        <v>429</v>
      </c>
      <c r="V1623" s="101">
        <v>252</v>
      </c>
      <c r="W1623" s="22">
        <f t="shared" si="596"/>
        <v>1.152539018745065</v>
      </c>
      <c r="X1623" s="18">
        <f t="shared" si="597"/>
        <v>19890.121297000002</v>
      </c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4"/>
      <c r="AJ1623" s="1"/>
      <c r="AK1623" s="20"/>
      <c r="AL1623" s="5"/>
      <c r="AM1623" s="1"/>
      <c r="AN1623" s="1"/>
      <c r="AO1623" s="1"/>
      <c r="AP1623" s="17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x14ac:dyDescent="0.2">
      <c r="A1624" s="114">
        <f t="shared" si="609"/>
        <v>43084</v>
      </c>
      <c r="B1624" s="98">
        <f t="shared" si="601"/>
        <v>150349.543423</v>
      </c>
      <c r="C1624" s="10">
        <f t="shared" si="610"/>
        <v>99000</v>
      </c>
      <c r="D1624" s="99">
        <f t="shared" si="611"/>
        <v>4881.25</v>
      </c>
      <c r="E1624" s="21">
        <f>VLOOKUP(A1623,[1]Plan1!$AY$80:$BA$314,3)</f>
        <v>4894.92</v>
      </c>
      <c r="F1624" s="121">
        <f t="shared" si="612"/>
        <v>43056</v>
      </c>
      <c r="G1624" s="100">
        <f t="shared" si="602"/>
        <v>2.8005121638925434E-3</v>
      </c>
      <c r="H1624" s="20">
        <f t="shared" si="613"/>
        <v>43115</v>
      </c>
      <c r="I1624" s="20">
        <f t="shared" si="603"/>
        <v>43084</v>
      </c>
      <c r="J1624" s="1">
        <f t="shared" si="600"/>
        <v>21</v>
      </c>
      <c r="K1624" s="1">
        <f t="shared" si="599"/>
        <v>21</v>
      </c>
      <c r="L1624" s="10">
        <f t="shared" si="604"/>
        <v>1.0028005099999999</v>
      </c>
      <c r="M1624" s="22">
        <f t="shared" si="598"/>
        <v>1.0042009199999999</v>
      </c>
      <c r="N1624" s="22">
        <f t="shared" si="614"/>
        <v>1.3136043594487026</v>
      </c>
      <c r="O1624" s="10">
        <f t="shared" si="615"/>
        <v>1.3172831199999999</v>
      </c>
      <c r="P1624" s="10">
        <f t="shared" si="605"/>
        <v>130411.02888</v>
      </c>
      <c r="Q1624" s="101">
        <f t="shared" si="606"/>
        <v>0</v>
      </c>
      <c r="R1624" s="102">
        <f t="shared" si="607"/>
        <v>0</v>
      </c>
      <c r="S1624" s="10">
        <f t="shared" si="608"/>
        <v>0</v>
      </c>
      <c r="T1624" s="17">
        <f t="shared" si="616"/>
        <v>7.9699999999999993E-2</v>
      </c>
      <c r="U1624" s="101">
        <f t="shared" si="595"/>
        <v>430</v>
      </c>
      <c r="V1624" s="101">
        <v>252</v>
      </c>
      <c r="W1624" s="22">
        <f t="shared" si="596"/>
        <v>1.1528897878833713</v>
      </c>
      <c r="X1624" s="18">
        <f t="shared" si="597"/>
        <v>19938.514543000001</v>
      </c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4"/>
      <c r="AJ1624" s="1"/>
      <c r="AK1624" s="20"/>
      <c r="AL1624" s="5"/>
      <c r="AM1624" s="1"/>
      <c r="AN1624" s="1"/>
      <c r="AO1624" s="1"/>
      <c r="AP1624" s="17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x14ac:dyDescent="0.2">
      <c r="A1625" s="114">
        <f t="shared" si="609"/>
        <v>43085</v>
      </c>
      <c r="B1625" s="98">
        <f t="shared" si="601"/>
        <v>150430.06087699998</v>
      </c>
      <c r="C1625" s="10">
        <f t="shared" si="610"/>
        <v>99000</v>
      </c>
      <c r="D1625" s="99">
        <f t="shared" si="611"/>
        <v>4894.92</v>
      </c>
      <c r="E1625" s="21">
        <f>VLOOKUP(A1624,[1]Plan1!$AY$80:$BA$314,3)</f>
        <v>4916.46</v>
      </c>
      <c r="F1625" s="121">
        <f t="shared" si="612"/>
        <v>43085</v>
      </c>
      <c r="G1625" s="100">
        <f t="shared" si="602"/>
        <v>4.4004804981490064E-3</v>
      </c>
      <c r="H1625" s="20">
        <f t="shared" si="613"/>
        <v>43115</v>
      </c>
      <c r="I1625" s="20">
        <f t="shared" si="603"/>
        <v>43115</v>
      </c>
      <c r="J1625" s="1">
        <f t="shared" si="600"/>
        <v>19</v>
      </c>
      <c r="K1625" s="1">
        <f t="shared" si="599"/>
        <v>1</v>
      </c>
      <c r="L1625" s="10">
        <f t="shared" si="604"/>
        <v>1.00023112</v>
      </c>
      <c r="M1625" s="22">
        <f t="shared" si="598"/>
        <v>1.0028005099999999</v>
      </c>
      <c r="N1625" s="22">
        <f t="shared" si="614"/>
        <v>1.3172831215933822</v>
      </c>
      <c r="O1625" s="10">
        <f t="shared" si="615"/>
        <v>1.3175875699999999</v>
      </c>
      <c r="P1625" s="10">
        <f t="shared" si="605"/>
        <v>130441.16942999999</v>
      </c>
      <c r="Q1625" s="101">
        <f t="shared" si="606"/>
        <v>0</v>
      </c>
      <c r="R1625" s="102">
        <f t="shared" si="607"/>
        <v>0</v>
      </c>
      <c r="S1625" s="10">
        <f t="shared" si="608"/>
        <v>0</v>
      </c>
      <c r="T1625" s="17">
        <f t="shared" si="616"/>
        <v>7.9699999999999993E-2</v>
      </c>
      <c r="U1625" s="101">
        <f t="shared" si="595"/>
        <v>431</v>
      </c>
      <c r="V1625" s="101">
        <v>252</v>
      </c>
      <c r="W1625" s="22">
        <f t="shared" si="596"/>
        <v>1.1532406642394888</v>
      </c>
      <c r="X1625" s="18">
        <f t="shared" si="597"/>
        <v>19988.891447000002</v>
      </c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4"/>
      <c r="AJ1625" s="1"/>
      <c r="AK1625" s="20"/>
      <c r="AL1625" s="5"/>
      <c r="AM1625" s="1"/>
      <c r="AN1625" s="1"/>
      <c r="AO1625" s="1"/>
      <c r="AP1625" s="17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x14ac:dyDescent="0.2">
      <c r="A1626" s="114">
        <f t="shared" si="609"/>
        <v>43086</v>
      </c>
      <c r="B1626" s="98">
        <f t="shared" si="601"/>
        <v>150430.06087699998</v>
      </c>
      <c r="C1626" s="10">
        <f t="shared" si="610"/>
        <v>99000</v>
      </c>
      <c r="D1626" s="99">
        <f t="shared" si="611"/>
        <v>4894.92</v>
      </c>
      <c r="E1626" s="21">
        <f>VLOOKUP(A1625,[1]Plan1!$AY$80:$BA$314,3)</f>
        <v>4916.46</v>
      </c>
      <c r="F1626" s="121">
        <f t="shared" si="612"/>
        <v>43085</v>
      </c>
      <c r="G1626" s="100">
        <f t="shared" si="602"/>
        <v>4.4004804981490064E-3</v>
      </c>
      <c r="H1626" s="20">
        <f t="shared" si="613"/>
        <v>43115</v>
      </c>
      <c r="I1626" s="20">
        <f t="shared" si="603"/>
        <v>43115</v>
      </c>
      <c r="J1626" s="1">
        <f t="shared" si="600"/>
        <v>19</v>
      </c>
      <c r="K1626" s="1">
        <f t="shared" si="599"/>
        <v>1</v>
      </c>
      <c r="L1626" s="10">
        <f t="shared" si="604"/>
        <v>1.00023112</v>
      </c>
      <c r="M1626" s="22">
        <f t="shared" si="598"/>
        <v>1.0028005099999999</v>
      </c>
      <c r="N1626" s="22">
        <f t="shared" si="614"/>
        <v>1.3172831215933822</v>
      </c>
      <c r="O1626" s="10">
        <f t="shared" si="615"/>
        <v>1.3175875699999999</v>
      </c>
      <c r="P1626" s="10">
        <f t="shared" si="605"/>
        <v>130441.16942999999</v>
      </c>
      <c r="Q1626" s="101">
        <f t="shared" si="606"/>
        <v>0</v>
      </c>
      <c r="R1626" s="102">
        <f t="shared" si="607"/>
        <v>0</v>
      </c>
      <c r="S1626" s="10">
        <f t="shared" si="608"/>
        <v>0</v>
      </c>
      <c r="T1626" s="17">
        <f t="shared" si="616"/>
        <v>7.9699999999999993E-2</v>
      </c>
      <c r="U1626" s="101">
        <f t="shared" si="595"/>
        <v>431</v>
      </c>
      <c r="V1626" s="101">
        <v>252</v>
      </c>
      <c r="W1626" s="22">
        <f t="shared" si="596"/>
        <v>1.1532406642394888</v>
      </c>
      <c r="X1626" s="18">
        <f t="shared" si="597"/>
        <v>19988.891447000002</v>
      </c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4"/>
      <c r="AJ1626" s="1"/>
      <c r="AK1626" s="20"/>
      <c r="AL1626" s="5"/>
      <c r="AM1626" s="1"/>
      <c r="AN1626" s="1"/>
      <c r="AO1626" s="1"/>
      <c r="AP1626" s="17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x14ac:dyDescent="0.2">
      <c r="A1627" s="114">
        <f t="shared" si="609"/>
        <v>43087</v>
      </c>
      <c r="B1627" s="98">
        <f t="shared" si="601"/>
        <v>150430.06087699998</v>
      </c>
      <c r="C1627" s="10">
        <f t="shared" si="610"/>
        <v>99000</v>
      </c>
      <c r="D1627" s="99">
        <f t="shared" si="611"/>
        <v>4894.92</v>
      </c>
      <c r="E1627" s="21">
        <f>VLOOKUP(A1626,[1]Plan1!$AY$80:$BA$314,3)</f>
        <v>4916.46</v>
      </c>
      <c r="F1627" s="121">
        <f t="shared" si="612"/>
        <v>43085</v>
      </c>
      <c r="G1627" s="100">
        <f t="shared" si="602"/>
        <v>4.4004804981490064E-3</v>
      </c>
      <c r="H1627" s="20">
        <f t="shared" si="613"/>
        <v>43115</v>
      </c>
      <c r="I1627" s="20">
        <f t="shared" si="603"/>
        <v>43115</v>
      </c>
      <c r="J1627" s="1">
        <f t="shared" si="600"/>
        <v>19</v>
      </c>
      <c r="K1627" s="1">
        <f t="shared" si="599"/>
        <v>1</v>
      </c>
      <c r="L1627" s="10">
        <f t="shared" si="604"/>
        <v>1.00023112</v>
      </c>
      <c r="M1627" s="22">
        <f t="shared" si="598"/>
        <v>1.0028005099999999</v>
      </c>
      <c r="N1627" s="22">
        <f t="shared" si="614"/>
        <v>1.3172831215933822</v>
      </c>
      <c r="O1627" s="10">
        <f t="shared" si="615"/>
        <v>1.3175875699999999</v>
      </c>
      <c r="P1627" s="10">
        <f t="shared" si="605"/>
        <v>130441.16942999999</v>
      </c>
      <c r="Q1627" s="101">
        <f t="shared" si="606"/>
        <v>0</v>
      </c>
      <c r="R1627" s="102">
        <f t="shared" si="607"/>
        <v>0</v>
      </c>
      <c r="S1627" s="10">
        <f t="shared" si="608"/>
        <v>0</v>
      </c>
      <c r="T1627" s="17">
        <f t="shared" si="616"/>
        <v>7.9699999999999993E-2</v>
      </c>
      <c r="U1627" s="101">
        <f t="shared" si="595"/>
        <v>431</v>
      </c>
      <c r="V1627" s="101">
        <v>252</v>
      </c>
      <c r="W1627" s="22">
        <f t="shared" si="596"/>
        <v>1.1532406642394888</v>
      </c>
      <c r="X1627" s="18">
        <f t="shared" si="597"/>
        <v>19988.891447000002</v>
      </c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4"/>
      <c r="AJ1627" s="1"/>
      <c r="AK1627" s="20"/>
      <c r="AL1627" s="5"/>
      <c r="AM1627" s="1"/>
      <c r="AN1627" s="1"/>
      <c r="AO1627" s="1"/>
      <c r="AP1627" s="17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x14ac:dyDescent="0.2">
      <c r="A1628" s="114">
        <f t="shared" si="609"/>
        <v>43088</v>
      </c>
      <c r="B1628" s="98">
        <f t="shared" si="601"/>
        <v>150510.620192</v>
      </c>
      <c r="C1628" s="10">
        <f t="shared" si="610"/>
        <v>99000</v>
      </c>
      <c r="D1628" s="99">
        <f t="shared" si="611"/>
        <v>4894.92</v>
      </c>
      <c r="E1628" s="21">
        <f>VLOOKUP(A1627,[1]Plan1!$AY$80:$BA$314,3)</f>
        <v>4916.46</v>
      </c>
      <c r="F1628" s="121">
        <f t="shared" si="612"/>
        <v>43085</v>
      </c>
      <c r="G1628" s="100">
        <f t="shared" si="602"/>
        <v>4.4004804981490064E-3</v>
      </c>
      <c r="H1628" s="20">
        <f t="shared" si="613"/>
        <v>43115</v>
      </c>
      <c r="I1628" s="20">
        <f t="shared" si="603"/>
        <v>43115</v>
      </c>
      <c r="J1628" s="1">
        <f t="shared" si="600"/>
        <v>19</v>
      </c>
      <c r="K1628" s="1">
        <f t="shared" si="599"/>
        <v>2</v>
      </c>
      <c r="L1628" s="10">
        <f t="shared" si="604"/>
        <v>1.00046229</v>
      </c>
      <c r="M1628" s="22">
        <f t="shared" si="598"/>
        <v>1.0028005099999999</v>
      </c>
      <c r="N1628" s="22">
        <f t="shared" si="614"/>
        <v>1.3172831215933822</v>
      </c>
      <c r="O1628" s="10">
        <f t="shared" si="615"/>
        <v>1.31789208</v>
      </c>
      <c r="P1628" s="10">
        <f t="shared" si="605"/>
        <v>130471.31591999999</v>
      </c>
      <c r="Q1628" s="101">
        <f t="shared" si="606"/>
        <v>0</v>
      </c>
      <c r="R1628" s="102">
        <f t="shared" si="607"/>
        <v>0</v>
      </c>
      <c r="S1628" s="10">
        <f t="shared" si="608"/>
        <v>0</v>
      </c>
      <c r="T1628" s="17">
        <f t="shared" si="616"/>
        <v>7.9699999999999993E-2</v>
      </c>
      <c r="U1628" s="101">
        <f t="shared" si="595"/>
        <v>432</v>
      </c>
      <c r="V1628" s="101">
        <v>252</v>
      </c>
      <c r="W1628" s="22">
        <f t="shared" si="596"/>
        <v>1.1535916468019285</v>
      </c>
      <c r="X1628" s="18">
        <f t="shared" si="597"/>
        <v>20039.304272000001</v>
      </c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4"/>
      <c r="AJ1628" s="1"/>
      <c r="AK1628" s="20"/>
      <c r="AL1628" s="5"/>
      <c r="AM1628" s="1"/>
      <c r="AN1628" s="1"/>
      <c r="AO1628" s="1"/>
      <c r="AP1628" s="17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x14ac:dyDescent="0.2">
      <c r="A1629" s="114">
        <f t="shared" si="609"/>
        <v>43089</v>
      </c>
      <c r="B1629" s="98">
        <f t="shared" si="601"/>
        <v>150591.22494300001</v>
      </c>
      <c r="C1629" s="10">
        <f t="shared" si="610"/>
        <v>99000</v>
      </c>
      <c r="D1629" s="99">
        <f t="shared" si="611"/>
        <v>4894.92</v>
      </c>
      <c r="E1629" s="21">
        <f>VLOOKUP(A1628,[1]Plan1!$AY$80:$BA$314,3)</f>
        <v>4916.46</v>
      </c>
      <c r="F1629" s="121">
        <f t="shared" si="612"/>
        <v>43085</v>
      </c>
      <c r="G1629" s="100">
        <f t="shared" si="602"/>
        <v>4.4004804981490064E-3</v>
      </c>
      <c r="H1629" s="20">
        <f t="shared" si="613"/>
        <v>43115</v>
      </c>
      <c r="I1629" s="20">
        <f t="shared" si="603"/>
        <v>43115</v>
      </c>
      <c r="J1629" s="1">
        <f t="shared" si="600"/>
        <v>19</v>
      </c>
      <c r="K1629" s="1">
        <f t="shared" si="599"/>
        <v>3</v>
      </c>
      <c r="L1629" s="10">
        <f t="shared" si="604"/>
        <v>1.00069352</v>
      </c>
      <c r="M1629" s="22">
        <f t="shared" si="598"/>
        <v>1.0028005099999999</v>
      </c>
      <c r="N1629" s="22">
        <f t="shared" si="614"/>
        <v>1.3172831215933822</v>
      </c>
      <c r="O1629" s="10">
        <f t="shared" si="615"/>
        <v>1.31819668</v>
      </c>
      <c r="P1629" s="10">
        <f t="shared" si="605"/>
        <v>130501.47132</v>
      </c>
      <c r="Q1629" s="101">
        <f t="shared" si="606"/>
        <v>0</v>
      </c>
      <c r="R1629" s="102">
        <f t="shared" si="607"/>
        <v>0</v>
      </c>
      <c r="S1629" s="10">
        <f t="shared" si="608"/>
        <v>0</v>
      </c>
      <c r="T1629" s="17">
        <f t="shared" si="616"/>
        <v>7.9699999999999993E-2</v>
      </c>
      <c r="U1629" s="101">
        <f t="shared" si="595"/>
        <v>433</v>
      </c>
      <c r="V1629" s="101">
        <v>252</v>
      </c>
      <c r="W1629" s="22">
        <f t="shared" si="596"/>
        <v>1.1539427365821797</v>
      </c>
      <c r="X1629" s="18">
        <f t="shared" si="597"/>
        <v>20089.753623000001</v>
      </c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4"/>
      <c r="AJ1629" s="1"/>
      <c r="AK1629" s="20"/>
      <c r="AL1629" s="5"/>
      <c r="AM1629" s="1"/>
      <c r="AN1629" s="1"/>
      <c r="AO1629" s="1"/>
      <c r="AP1629" s="17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x14ac:dyDescent="0.2">
      <c r="A1630" s="114">
        <f t="shared" si="609"/>
        <v>43090</v>
      </c>
      <c r="B1630" s="98">
        <f t="shared" si="601"/>
        <v>150671.87286200002</v>
      </c>
      <c r="C1630" s="10">
        <f t="shared" si="610"/>
        <v>99000</v>
      </c>
      <c r="D1630" s="99">
        <f t="shared" si="611"/>
        <v>4894.92</v>
      </c>
      <c r="E1630" s="21">
        <f>VLOOKUP(A1629,[1]Plan1!$AY$80:$BA$314,3)</f>
        <v>4916.46</v>
      </c>
      <c r="F1630" s="121">
        <f t="shared" si="612"/>
        <v>43085</v>
      </c>
      <c r="G1630" s="100">
        <f t="shared" si="602"/>
        <v>4.4004804981490064E-3</v>
      </c>
      <c r="H1630" s="20">
        <f t="shared" si="613"/>
        <v>43115</v>
      </c>
      <c r="I1630" s="20">
        <f t="shared" si="603"/>
        <v>43115</v>
      </c>
      <c r="J1630" s="1">
        <f t="shared" si="600"/>
        <v>19</v>
      </c>
      <c r="K1630" s="1">
        <f t="shared" si="599"/>
        <v>4</v>
      </c>
      <c r="L1630" s="10">
        <f t="shared" si="604"/>
        <v>1.0009248100000001</v>
      </c>
      <c r="M1630" s="22">
        <f t="shared" si="598"/>
        <v>1.0028005099999999</v>
      </c>
      <c r="N1630" s="22">
        <f t="shared" si="614"/>
        <v>1.3172831215933822</v>
      </c>
      <c r="O1630" s="10">
        <f t="shared" si="615"/>
        <v>1.31850135</v>
      </c>
      <c r="P1630" s="10">
        <f t="shared" si="605"/>
        <v>130531.63365</v>
      </c>
      <c r="Q1630" s="101">
        <f t="shared" si="606"/>
        <v>0</v>
      </c>
      <c r="R1630" s="102">
        <f t="shared" si="607"/>
        <v>0</v>
      </c>
      <c r="S1630" s="10">
        <f t="shared" si="608"/>
        <v>0</v>
      </c>
      <c r="T1630" s="17">
        <f t="shared" si="616"/>
        <v>7.9699999999999993E-2</v>
      </c>
      <c r="U1630" s="101">
        <f t="shared" si="595"/>
        <v>434</v>
      </c>
      <c r="V1630" s="101">
        <v>252</v>
      </c>
      <c r="W1630" s="22">
        <f t="shared" si="596"/>
        <v>1.154293933580242</v>
      </c>
      <c r="X1630" s="18">
        <f t="shared" si="597"/>
        <v>20140.239212</v>
      </c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4"/>
      <c r="AJ1630" s="1"/>
      <c r="AK1630" s="20"/>
      <c r="AL1630" s="5"/>
      <c r="AM1630" s="1"/>
      <c r="AN1630" s="1"/>
      <c r="AO1630" s="1"/>
      <c r="AP1630" s="17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x14ac:dyDescent="0.2">
      <c r="A1631" s="114">
        <f t="shared" si="609"/>
        <v>43091</v>
      </c>
      <c r="B1631" s="98">
        <f t="shared" si="601"/>
        <v>150752.56269200001</v>
      </c>
      <c r="C1631" s="10">
        <f t="shared" si="610"/>
        <v>99000</v>
      </c>
      <c r="D1631" s="99">
        <f t="shared" si="611"/>
        <v>4894.92</v>
      </c>
      <c r="E1631" s="21">
        <f>VLOOKUP(A1630,[1]Plan1!$AY$80:$BA$314,3)</f>
        <v>4916.46</v>
      </c>
      <c r="F1631" s="121">
        <f t="shared" si="612"/>
        <v>43085</v>
      </c>
      <c r="G1631" s="100">
        <f t="shared" si="602"/>
        <v>4.4004804981490064E-3</v>
      </c>
      <c r="H1631" s="20">
        <f t="shared" si="613"/>
        <v>43115</v>
      </c>
      <c r="I1631" s="20">
        <f t="shared" si="603"/>
        <v>43115</v>
      </c>
      <c r="J1631" s="1">
        <f t="shared" si="600"/>
        <v>19</v>
      </c>
      <c r="K1631" s="1">
        <f t="shared" si="599"/>
        <v>5</v>
      </c>
      <c r="L1631" s="10">
        <f t="shared" si="604"/>
        <v>1.00115614</v>
      </c>
      <c r="M1631" s="22">
        <f t="shared" si="598"/>
        <v>1.0028005099999999</v>
      </c>
      <c r="N1631" s="22">
        <f t="shared" si="614"/>
        <v>1.3172831215933822</v>
      </c>
      <c r="O1631" s="10">
        <f t="shared" si="615"/>
        <v>1.3188060800000001</v>
      </c>
      <c r="P1631" s="10">
        <f t="shared" si="605"/>
        <v>130561.80192</v>
      </c>
      <c r="Q1631" s="101">
        <f t="shared" si="606"/>
        <v>0</v>
      </c>
      <c r="R1631" s="102">
        <f t="shared" si="607"/>
        <v>0</v>
      </c>
      <c r="S1631" s="10">
        <f t="shared" si="608"/>
        <v>0</v>
      </c>
      <c r="T1631" s="17">
        <f t="shared" si="616"/>
        <v>7.9699999999999993E-2</v>
      </c>
      <c r="U1631" s="101">
        <f t="shared" si="595"/>
        <v>435</v>
      </c>
      <c r="V1631" s="101">
        <v>252</v>
      </c>
      <c r="W1631" s="22">
        <f t="shared" si="596"/>
        <v>1.1546452367846267</v>
      </c>
      <c r="X1631" s="18">
        <f t="shared" si="597"/>
        <v>20190.760772000001</v>
      </c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4"/>
      <c r="AJ1631" s="1"/>
      <c r="AK1631" s="20"/>
      <c r="AL1631" s="5"/>
      <c r="AM1631" s="1"/>
      <c r="AN1631" s="1"/>
      <c r="AO1631" s="1"/>
      <c r="AP1631" s="17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x14ac:dyDescent="0.2">
      <c r="A1632" s="114">
        <f t="shared" si="609"/>
        <v>43092</v>
      </c>
      <c r="B1632" s="98">
        <f t="shared" si="601"/>
        <v>150833.29686900001</v>
      </c>
      <c r="C1632" s="10">
        <f t="shared" si="610"/>
        <v>99000</v>
      </c>
      <c r="D1632" s="99">
        <f t="shared" si="611"/>
        <v>4894.92</v>
      </c>
      <c r="E1632" s="21">
        <f>VLOOKUP(A1631,[1]Plan1!$AY$80:$BA$314,3)</f>
        <v>4916.46</v>
      </c>
      <c r="F1632" s="121">
        <f t="shared" si="612"/>
        <v>43085</v>
      </c>
      <c r="G1632" s="100">
        <f t="shared" si="602"/>
        <v>4.4004804981490064E-3</v>
      </c>
      <c r="H1632" s="20">
        <f t="shared" si="613"/>
        <v>43115</v>
      </c>
      <c r="I1632" s="20">
        <f t="shared" si="603"/>
        <v>43115</v>
      </c>
      <c r="J1632" s="1">
        <f t="shared" si="600"/>
        <v>19</v>
      </c>
      <c r="K1632" s="1">
        <f t="shared" si="599"/>
        <v>6</v>
      </c>
      <c r="L1632" s="10">
        <f t="shared" si="604"/>
        <v>1.0013875299999999</v>
      </c>
      <c r="M1632" s="22">
        <f t="shared" si="598"/>
        <v>1.0028005099999999</v>
      </c>
      <c r="N1632" s="22">
        <f t="shared" si="614"/>
        <v>1.3172831215933822</v>
      </c>
      <c r="O1632" s="10">
        <f t="shared" si="615"/>
        <v>1.3191108899999999</v>
      </c>
      <c r="P1632" s="10">
        <f t="shared" si="605"/>
        <v>130591.97811</v>
      </c>
      <c r="Q1632" s="101">
        <f t="shared" si="606"/>
        <v>0</v>
      </c>
      <c r="R1632" s="102">
        <f t="shared" si="607"/>
        <v>0</v>
      </c>
      <c r="S1632" s="10">
        <f t="shared" si="608"/>
        <v>0</v>
      </c>
      <c r="T1632" s="17">
        <f t="shared" si="616"/>
        <v>7.9699999999999993E-2</v>
      </c>
      <c r="U1632" s="101">
        <f t="shared" si="595"/>
        <v>436</v>
      </c>
      <c r="V1632" s="101">
        <v>252</v>
      </c>
      <c r="W1632" s="22">
        <f t="shared" si="596"/>
        <v>1.1549966472068225</v>
      </c>
      <c r="X1632" s="18">
        <f t="shared" si="597"/>
        <v>20241.318759000002</v>
      </c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4"/>
      <c r="AJ1632" s="1"/>
      <c r="AK1632" s="20"/>
      <c r="AL1632" s="5"/>
      <c r="AM1632" s="1"/>
      <c r="AN1632" s="1"/>
      <c r="AO1632" s="1"/>
      <c r="AP1632" s="17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x14ac:dyDescent="0.2">
      <c r="A1633" s="114">
        <f t="shared" si="609"/>
        <v>43093</v>
      </c>
      <c r="B1633" s="98">
        <f t="shared" si="601"/>
        <v>150833.29686900001</v>
      </c>
      <c r="C1633" s="10">
        <f t="shared" si="610"/>
        <v>99000</v>
      </c>
      <c r="D1633" s="99">
        <f t="shared" si="611"/>
        <v>4894.92</v>
      </c>
      <c r="E1633" s="21">
        <f>VLOOKUP(A1632,[1]Plan1!$AY$80:$BA$314,3)</f>
        <v>4916.46</v>
      </c>
      <c r="F1633" s="121">
        <f t="shared" si="612"/>
        <v>43085</v>
      </c>
      <c r="G1633" s="100">
        <f t="shared" si="602"/>
        <v>4.4004804981490064E-3</v>
      </c>
      <c r="H1633" s="20">
        <f t="shared" si="613"/>
        <v>43115</v>
      </c>
      <c r="I1633" s="20">
        <f t="shared" si="603"/>
        <v>43115</v>
      </c>
      <c r="J1633" s="1">
        <f t="shared" si="600"/>
        <v>19</v>
      </c>
      <c r="K1633" s="1">
        <f t="shared" si="599"/>
        <v>6</v>
      </c>
      <c r="L1633" s="10">
        <f t="shared" si="604"/>
        <v>1.0013875299999999</v>
      </c>
      <c r="M1633" s="22">
        <f t="shared" si="598"/>
        <v>1.0028005099999999</v>
      </c>
      <c r="N1633" s="22">
        <f t="shared" si="614"/>
        <v>1.3172831215933822</v>
      </c>
      <c r="O1633" s="10">
        <f t="shared" si="615"/>
        <v>1.3191108899999999</v>
      </c>
      <c r="P1633" s="10">
        <f t="shared" si="605"/>
        <v>130591.97811</v>
      </c>
      <c r="Q1633" s="101">
        <f t="shared" si="606"/>
        <v>0</v>
      </c>
      <c r="R1633" s="102">
        <f t="shared" si="607"/>
        <v>0</v>
      </c>
      <c r="S1633" s="10">
        <f t="shared" si="608"/>
        <v>0</v>
      </c>
      <c r="T1633" s="17">
        <f t="shared" si="616"/>
        <v>7.9699999999999993E-2</v>
      </c>
      <c r="U1633" s="101">
        <f t="shared" si="595"/>
        <v>436</v>
      </c>
      <c r="V1633" s="101">
        <v>252</v>
      </c>
      <c r="W1633" s="22">
        <f t="shared" si="596"/>
        <v>1.1549966472068225</v>
      </c>
      <c r="X1633" s="18">
        <f t="shared" si="597"/>
        <v>20241.318759000002</v>
      </c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4"/>
      <c r="AJ1633" s="1"/>
      <c r="AK1633" s="20"/>
      <c r="AL1633" s="5"/>
      <c r="AM1633" s="1"/>
      <c r="AN1633" s="1"/>
      <c r="AO1633" s="1"/>
      <c r="AP1633" s="17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x14ac:dyDescent="0.2">
      <c r="A1634" s="114">
        <f t="shared" si="609"/>
        <v>43094</v>
      </c>
      <c r="B1634" s="98">
        <f t="shared" si="601"/>
        <v>150833.29686900001</v>
      </c>
      <c r="C1634" s="10">
        <f t="shared" si="610"/>
        <v>99000</v>
      </c>
      <c r="D1634" s="99">
        <f t="shared" si="611"/>
        <v>4894.92</v>
      </c>
      <c r="E1634" s="21">
        <f>VLOOKUP(A1633,[1]Plan1!$AY$80:$BA$314,3)</f>
        <v>4916.46</v>
      </c>
      <c r="F1634" s="121">
        <f t="shared" si="612"/>
        <v>43085</v>
      </c>
      <c r="G1634" s="100">
        <f t="shared" si="602"/>
        <v>4.4004804981490064E-3</v>
      </c>
      <c r="H1634" s="20">
        <f t="shared" si="613"/>
        <v>43115</v>
      </c>
      <c r="I1634" s="20">
        <f t="shared" si="603"/>
        <v>43115</v>
      </c>
      <c r="J1634" s="1">
        <f t="shared" si="600"/>
        <v>19</v>
      </c>
      <c r="K1634" s="1">
        <f t="shared" si="599"/>
        <v>6</v>
      </c>
      <c r="L1634" s="10">
        <f t="shared" si="604"/>
        <v>1.0013875299999999</v>
      </c>
      <c r="M1634" s="22">
        <f t="shared" si="598"/>
        <v>1.0028005099999999</v>
      </c>
      <c r="N1634" s="22">
        <f t="shared" si="614"/>
        <v>1.3172831215933822</v>
      </c>
      <c r="O1634" s="10">
        <f t="shared" si="615"/>
        <v>1.3191108899999999</v>
      </c>
      <c r="P1634" s="10">
        <f t="shared" si="605"/>
        <v>130591.97811</v>
      </c>
      <c r="Q1634" s="101">
        <f t="shared" si="606"/>
        <v>0</v>
      </c>
      <c r="R1634" s="102">
        <f t="shared" si="607"/>
        <v>0</v>
      </c>
      <c r="S1634" s="10">
        <f t="shared" si="608"/>
        <v>0</v>
      </c>
      <c r="T1634" s="17">
        <f t="shared" si="616"/>
        <v>7.9699999999999993E-2</v>
      </c>
      <c r="U1634" s="101">
        <f t="shared" si="595"/>
        <v>436</v>
      </c>
      <c r="V1634" s="101">
        <v>252</v>
      </c>
      <c r="W1634" s="22">
        <f t="shared" si="596"/>
        <v>1.1549966472068225</v>
      </c>
      <c r="X1634" s="18">
        <f t="shared" si="597"/>
        <v>20241.318759000002</v>
      </c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4"/>
      <c r="AJ1634" s="1"/>
      <c r="AK1634" s="20"/>
      <c r="AL1634" s="5"/>
      <c r="AM1634" s="1"/>
      <c r="AN1634" s="1"/>
      <c r="AO1634" s="1"/>
      <c r="AP1634" s="17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x14ac:dyDescent="0.2">
      <c r="A1635" s="114">
        <f t="shared" si="609"/>
        <v>43095</v>
      </c>
      <c r="B1635" s="98">
        <f t="shared" si="601"/>
        <v>150833.29686900001</v>
      </c>
      <c r="C1635" s="10">
        <f t="shared" si="610"/>
        <v>99000</v>
      </c>
      <c r="D1635" s="99">
        <f t="shared" si="611"/>
        <v>4894.92</v>
      </c>
      <c r="E1635" s="21">
        <f>VLOOKUP(A1634,[1]Plan1!$AY$80:$BA$314,3)</f>
        <v>4916.46</v>
      </c>
      <c r="F1635" s="121">
        <f t="shared" si="612"/>
        <v>43085</v>
      </c>
      <c r="G1635" s="100">
        <f t="shared" si="602"/>
        <v>4.4004804981490064E-3</v>
      </c>
      <c r="H1635" s="20">
        <f t="shared" si="613"/>
        <v>43115</v>
      </c>
      <c r="I1635" s="20">
        <f t="shared" si="603"/>
        <v>43115</v>
      </c>
      <c r="J1635" s="1">
        <f t="shared" si="600"/>
        <v>19</v>
      </c>
      <c r="K1635" s="1">
        <f t="shared" si="599"/>
        <v>6</v>
      </c>
      <c r="L1635" s="10">
        <f t="shared" si="604"/>
        <v>1.0013875299999999</v>
      </c>
      <c r="M1635" s="22">
        <f t="shared" si="598"/>
        <v>1.0028005099999999</v>
      </c>
      <c r="N1635" s="22">
        <f t="shared" si="614"/>
        <v>1.3172831215933822</v>
      </c>
      <c r="O1635" s="10">
        <f t="shared" si="615"/>
        <v>1.3191108899999999</v>
      </c>
      <c r="P1635" s="10">
        <f t="shared" si="605"/>
        <v>130591.97811</v>
      </c>
      <c r="Q1635" s="101">
        <f t="shared" si="606"/>
        <v>0</v>
      </c>
      <c r="R1635" s="102">
        <f t="shared" si="607"/>
        <v>0</v>
      </c>
      <c r="S1635" s="10">
        <f t="shared" si="608"/>
        <v>0</v>
      </c>
      <c r="T1635" s="17">
        <f t="shared" si="616"/>
        <v>7.9699999999999993E-2</v>
      </c>
      <c r="U1635" s="101">
        <f t="shared" si="595"/>
        <v>436</v>
      </c>
      <c r="V1635" s="101">
        <v>252</v>
      </c>
      <c r="W1635" s="22">
        <f t="shared" si="596"/>
        <v>1.1549966472068225</v>
      </c>
      <c r="X1635" s="18">
        <f t="shared" si="597"/>
        <v>20241.318759000002</v>
      </c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4"/>
      <c r="AJ1635" s="1"/>
      <c r="AK1635" s="20"/>
      <c r="AL1635" s="5"/>
      <c r="AM1635" s="1"/>
      <c r="AN1635" s="1"/>
      <c r="AO1635" s="1"/>
      <c r="AP1635" s="17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x14ac:dyDescent="0.2">
      <c r="A1636" s="114">
        <f t="shared" si="609"/>
        <v>43096</v>
      </c>
      <c r="B1636" s="98">
        <f t="shared" si="601"/>
        <v>150914.07413299999</v>
      </c>
      <c r="C1636" s="10">
        <f t="shared" si="610"/>
        <v>99000</v>
      </c>
      <c r="D1636" s="99">
        <f t="shared" si="611"/>
        <v>4894.92</v>
      </c>
      <c r="E1636" s="21">
        <f>VLOOKUP(A1635,[1]Plan1!$AY$80:$BA$314,3)</f>
        <v>4916.46</v>
      </c>
      <c r="F1636" s="121">
        <f t="shared" si="612"/>
        <v>43085</v>
      </c>
      <c r="G1636" s="100">
        <f t="shared" si="602"/>
        <v>4.4004804981490064E-3</v>
      </c>
      <c r="H1636" s="20">
        <f t="shared" si="613"/>
        <v>43115</v>
      </c>
      <c r="I1636" s="20">
        <f t="shared" si="603"/>
        <v>43115</v>
      </c>
      <c r="J1636" s="1">
        <f t="shared" si="600"/>
        <v>19</v>
      </c>
      <c r="K1636" s="1">
        <f t="shared" si="599"/>
        <v>7</v>
      </c>
      <c r="L1636" s="10">
        <f t="shared" si="604"/>
        <v>1.0016189799999999</v>
      </c>
      <c r="M1636" s="22">
        <f t="shared" si="598"/>
        <v>1.0028005099999999</v>
      </c>
      <c r="N1636" s="22">
        <f t="shared" si="614"/>
        <v>1.3172831215933822</v>
      </c>
      <c r="O1636" s="10">
        <f t="shared" si="615"/>
        <v>1.31941577</v>
      </c>
      <c r="P1636" s="10">
        <f t="shared" si="605"/>
        <v>130622.16123</v>
      </c>
      <c r="Q1636" s="101">
        <f t="shared" si="606"/>
        <v>0</v>
      </c>
      <c r="R1636" s="102">
        <f t="shared" si="607"/>
        <v>0</v>
      </c>
      <c r="S1636" s="10">
        <f t="shared" si="608"/>
        <v>0</v>
      </c>
      <c r="T1636" s="17">
        <f t="shared" si="616"/>
        <v>7.9699999999999993E-2</v>
      </c>
      <c r="U1636" s="101">
        <f t="shared" si="595"/>
        <v>437</v>
      </c>
      <c r="V1636" s="101">
        <v>252</v>
      </c>
      <c r="W1636" s="22">
        <f t="shared" si="596"/>
        <v>1.1553481638353409</v>
      </c>
      <c r="X1636" s="18">
        <f t="shared" si="597"/>
        <v>20291.912903</v>
      </c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4"/>
      <c r="AJ1636" s="1"/>
      <c r="AK1636" s="20"/>
      <c r="AL1636" s="5"/>
      <c r="AM1636" s="1"/>
      <c r="AN1636" s="1"/>
      <c r="AO1636" s="1"/>
      <c r="AP1636" s="17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x14ac:dyDescent="0.2">
      <c r="A1637" s="114">
        <f t="shared" si="609"/>
        <v>43097</v>
      </c>
      <c r="B1637" s="98">
        <f t="shared" si="601"/>
        <v>150994.893622</v>
      </c>
      <c r="C1637" s="10">
        <f t="shared" si="610"/>
        <v>99000</v>
      </c>
      <c r="D1637" s="99">
        <f t="shared" si="611"/>
        <v>4894.92</v>
      </c>
      <c r="E1637" s="21">
        <f>VLOOKUP(A1636,[1]Plan1!$AY$80:$BA$314,3)</f>
        <v>4916.46</v>
      </c>
      <c r="F1637" s="121">
        <f t="shared" si="612"/>
        <v>43085</v>
      </c>
      <c r="G1637" s="100">
        <f t="shared" si="602"/>
        <v>4.4004804981490064E-3</v>
      </c>
      <c r="H1637" s="20">
        <f t="shared" si="613"/>
        <v>43115</v>
      </c>
      <c r="I1637" s="20">
        <f t="shared" si="603"/>
        <v>43115</v>
      </c>
      <c r="J1637" s="1">
        <f t="shared" si="600"/>
        <v>19</v>
      </c>
      <c r="K1637" s="1">
        <f t="shared" si="599"/>
        <v>8</v>
      </c>
      <c r="L1637" s="10">
        <f t="shared" si="604"/>
        <v>1.0018504699999999</v>
      </c>
      <c r="M1637" s="22">
        <f t="shared" si="598"/>
        <v>1.0028005099999999</v>
      </c>
      <c r="N1637" s="22">
        <f t="shared" si="614"/>
        <v>1.3172831215933822</v>
      </c>
      <c r="O1637" s="10">
        <f t="shared" si="615"/>
        <v>1.3197207099999999</v>
      </c>
      <c r="P1637" s="10">
        <f t="shared" si="605"/>
        <v>130652.35029</v>
      </c>
      <c r="Q1637" s="101">
        <f t="shared" si="606"/>
        <v>0</v>
      </c>
      <c r="R1637" s="102">
        <f t="shared" si="607"/>
        <v>0</v>
      </c>
      <c r="S1637" s="10">
        <f t="shared" si="608"/>
        <v>0</v>
      </c>
      <c r="T1637" s="17">
        <f t="shared" si="616"/>
        <v>7.9699999999999993E-2</v>
      </c>
      <c r="U1637" s="101">
        <f t="shared" ref="U1637:U1700" si="617">IF(Q1636&gt;0,1,IF(K1637=K1636,U1636,U1636+1))</f>
        <v>438</v>
      </c>
      <c r="V1637" s="101">
        <v>252</v>
      </c>
      <c r="W1637" s="22">
        <f t="shared" si="596"/>
        <v>1.1556997886931593</v>
      </c>
      <c r="X1637" s="18">
        <f t="shared" si="597"/>
        <v>20342.543332000001</v>
      </c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4"/>
      <c r="AJ1637" s="1"/>
      <c r="AK1637" s="20"/>
      <c r="AL1637" s="5"/>
      <c r="AM1637" s="1"/>
      <c r="AN1637" s="1"/>
      <c r="AO1637" s="1"/>
      <c r="AP1637" s="17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x14ac:dyDescent="0.2">
      <c r="A1638" s="114">
        <f t="shared" si="609"/>
        <v>43098</v>
      </c>
      <c r="B1638" s="98">
        <f t="shared" si="601"/>
        <v>151075.757377</v>
      </c>
      <c r="C1638" s="10">
        <f t="shared" si="610"/>
        <v>99000</v>
      </c>
      <c r="D1638" s="99">
        <f t="shared" si="611"/>
        <v>4894.92</v>
      </c>
      <c r="E1638" s="21">
        <f>VLOOKUP(A1637,[1]Plan1!$AY$80:$BA$314,3)</f>
        <v>4916.46</v>
      </c>
      <c r="F1638" s="121">
        <f t="shared" si="612"/>
        <v>43085</v>
      </c>
      <c r="G1638" s="100">
        <f t="shared" si="602"/>
        <v>4.4004804981490064E-3</v>
      </c>
      <c r="H1638" s="20">
        <f t="shared" si="613"/>
        <v>43115</v>
      </c>
      <c r="I1638" s="20">
        <f t="shared" si="603"/>
        <v>43115</v>
      </c>
      <c r="J1638" s="1">
        <f t="shared" si="600"/>
        <v>19</v>
      </c>
      <c r="K1638" s="1">
        <f t="shared" si="599"/>
        <v>9</v>
      </c>
      <c r="L1638" s="10">
        <f t="shared" si="604"/>
        <v>1.00208202</v>
      </c>
      <c r="M1638" s="22">
        <f t="shared" si="598"/>
        <v>1.0028005099999999</v>
      </c>
      <c r="N1638" s="22">
        <f t="shared" si="614"/>
        <v>1.3172831215933822</v>
      </c>
      <c r="O1638" s="10">
        <f t="shared" si="615"/>
        <v>1.32002573</v>
      </c>
      <c r="P1638" s="10">
        <f t="shared" si="605"/>
        <v>130682.54727</v>
      </c>
      <c r="Q1638" s="101">
        <f t="shared" si="606"/>
        <v>0</v>
      </c>
      <c r="R1638" s="102">
        <f t="shared" si="607"/>
        <v>0</v>
      </c>
      <c r="S1638" s="10">
        <f t="shared" si="608"/>
        <v>0</v>
      </c>
      <c r="T1638" s="17">
        <f t="shared" si="616"/>
        <v>7.9699999999999993E-2</v>
      </c>
      <c r="U1638" s="101">
        <f t="shared" si="617"/>
        <v>439</v>
      </c>
      <c r="V1638" s="101">
        <v>252</v>
      </c>
      <c r="W1638" s="22">
        <f t="shared" si="596"/>
        <v>1.1560515197573</v>
      </c>
      <c r="X1638" s="18">
        <f t="shared" si="597"/>
        <v>20393.210106999999</v>
      </c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4"/>
      <c r="AJ1638" s="1"/>
      <c r="AK1638" s="20"/>
      <c r="AL1638" s="5"/>
      <c r="AM1638" s="1"/>
      <c r="AN1638" s="1"/>
      <c r="AO1638" s="1"/>
      <c r="AP1638" s="17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x14ac:dyDescent="0.2">
      <c r="A1639" s="114">
        <f t="shared" si="609"/>
        <v>43099</v>
      </c>
      <c r="B1639" s="98">
        <f t="shared" si="601"/>
        <v>151156.664403</v>
      </c>
      <c r="C1639" s="10">
        <f t="shared" si="610"/>
        <v>99000</v>
      </c>
      <c r="D1639" s="99">
        <f t="shared" si="611"/>
        <v>4894.92</v>
      </c>
      <c r="E1639" s="21">
        <f>VLOOKUP(A1638,[1]Plan1!$AY$80:$BA$314,3)</f>
        <v>4916.46</v>
      </c>
      <c r="F1639" s="121">
        <f t="shared" si="612"/>
        <v>43085</v>
      </c>
      <c r="G1639" s="100">
        <f t="shared" si="602"/>
        <v>4.4004804981490064E-3</v>
      </c>
      <c r="H1639" s="20">
        <f t="shared" si="613"/>
        <v>43115</v>
      </c>
      <c r="I1639" s="20">
        <f t="shared" si="603"/>
        <v>43115</v>
      </c>
      <c r="J1639" s="1">
        <f t="shared" si="600"/>
        <v>19</v>
      </c>
      <c r="K1639" s="1">
        <f t="shared" si="599"/>
        <v>10</v>
      </c>
      <c r="L1639" s="10">
        <f t="shared" si="604"/>
        <v>1.00231363</v>
      </c>
      <c r="M1639" s="22">
        <f t="shared" si="598"/>
        <v>1.0028005099999999</v>
      </c>
      <c r="N1639" s="22">
        <f t="shared" si="614"/>
        <v>1.3172831215933822</v>
      </c>
      <c r="O1639" s="10">
        <f t="shared" si="615"/>
        <v>1.3203308199999999</v>
      </c>
      <c r="P1639" s="10">
        <f t="shared" si="605"/>
        <v>130712.75118000001</v>
      </c>
      <c r="Q1639" s="101">
        <f t="shared" si="606"/>
        <v>0</v>
      </c>
      <c r="R1639" s="102">
        <f t="shared" si="607"/>
        <v>0</v>
      </c>
      <c r="S1639" s="10">
        <f t="shared" si="608"/>
        <v>0</v>
      </c>
      <c r="T1639" s="17">
        <f t="shared" si="616"/>
        <v>7.9699999999999993E-2</v>
      </c>
      <c r="U1639" s="101">
        <f t="shared" si="617"/>
        <v>440</v>
      </c>
      <c r="V1639" s="101">
        <v>252</v>
      </c>
      <c r="W1639" s="22">
        <f t="shared" si="596"/>
        <v>1.1564033580392521</v>
      </c>
      <c r="X1639" s="18">
        <f t="shared" si="597"/>
        <v>20443.913223</v>
      </c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4"/>
      <c r="AJ1639" s="1"/>
      <c r="AK1639" s="20"/>
      <c r="AL1639" s="5"/>
      <c r="AM1639" s="1"/>
      <c r="AN1639" s="1"/>
      <c r="AO1639" s="1"/>
      <c r="AP1639" s="17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x14ac:dyDescent="0.2">
      <c r="A1640" s="114">
        <f t="shared" si="609"/>
        <v>43100</v>
      </c>
      <c r="B1640" s="98">
        <f t="shared" si="601"/>
        <v>151156.664403</v>
      </c>
      <c r="C1640" s="10">
        <f t="shared" si="610"/>
        <v>99000</v>
      </c>
      <c r="D1640" s="99">
        <f t="shared" si="611"/>
        <v>4894.92</v>
      </c>
      <c r="E1640" s="21">
        <f>VLOOKUP(A1639,[1]Plan1!$AY$80:$BA$314,3)</f>
        <v>4916.46</v>
      </c>
      <c r="F1640" s="121">
        <f t="shared" si="612"/>
        <v>43085</v>
      </c>
      <c r="G1640" s="100">
        <f t="shared" si="602"/>
        <v>4.4004804981490064E-3</v>
      </c>
      <c r="H1640" s="20">
        <f t="shared" si="613"/>
        <v>43115</v>
      </c>
      <c r="I1640" s="20">
        <f t="shared" si="603"/>
        <v>43115</v>
      </c>
      <c r="J1640" s="1">
        <f t="shared" si="600"/>
        <v>19</v>
      </c>
      <c r="K1640" s="1">
        <f t="shared" si="599"/>
        <v>10</v>
      </c>
      <c r="L1640" s="10">
        <f t="shared" si="604"/>
        <v>1.00231363</v>
      </c>
      <c r="M1640" s="22">
        <f t="shared" si="598"/>
        <v>1.0028005099999999</v>
      </c>
      <c r="N1640" s="22">
        <f t="shared" si="614"/>
        <v>1.3172831215933822</v>
      </c>
      <c r="O1640" s="10">
        <f t="shared" si="615"/>
        <v>1.3203308199999999</v>
      </c>
      <c r="P1640" s="10">
        <f t="shared" si="605"/>
        <v>130712.75118000001</v>
      </c>
      <c r="Q1640" s="101">
        <f t="shared" si="606"/>
        <v>0</v>
      </c>
      <c r="R1640" s="102">
        <f t="shared" si="607"/>
        <v>0</v>
      </c>
      <c r="S1640" s="10">
        <f t="shared" si="608"/>
        <v>0</v>
      </c>
      <c r="T1640" s="17">
        <f t="shared" si="616"/>
        <v>7.9699999999999993E-2</v>
      </c>
      <c r="U1640" s="101">
        <f t="shared" si="617"/>
        <v>440</v>
      </c>
      <c r="V1640" s="101">
        <v>252</v>
      </c>
      <c r="W1640" s="22">
        <f t="shared" si="596"/>
        <v>1.1564033580392521</v>
      </c>
      <c r="X1640" s="18">
        <f t="shared" si="597"/>
        <v>20443.913223</v>
      </c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4"/>
      <c r="AJ1640" s="1"/>
      <c r="AK1640" s="20"/>
      <c r="AL1640" s="5"/>
      <c r="AM1640" s="1"/>
      <c r="AN1640" s="1"/>
      <c r="AO1640" s="1"/>
      <c r="AP1640" s="17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x14ac:dyDescent="0.2">
      <c r="A1641" s="114">
        <f t="shared" si="609"/>
        <v>43101</v>
      </c>
      <c r="B1641" s="98">
        <f t="shared" si="601"/>
        <v>151156.664403</v>
      </c>
      <c r="C1641" s="10">
        <f t="shared" si="610"/>
        <v>99000</v>
      </c>
      <c r="D1641" s="99">
        <f t="shared" si="611"/>
        <v>4894.92</v>
      </c>
      <c r="E1641" s="21">
        <f>VLOOKUP(A1640,[1]Plan1!$AY$80:$BA$314,3)</f>
        <v>4916.46</v>
      </c>
      <c r="F1641" s="121">
        <f t="shared" si="612"/>
        <v>43085</v>
      </c>
      <c r="G1641" s="100">
        <f t="shared" si="602"/>
        <v>4.4004804981490064E-3</v>
      </c>
      <c r="H1641" s="20">
        <f t="shared" si="613"/>
        <v>43115</v>
      </c>
      <c r="I1641" s="20">
        <f t="shared" si="603"/>
        <v>43115</v>
      </c>
      <c r="J1641" s="1">
        <f t="shared" si="600"/>
        <v>19</v>
      </c>
      <c r="K1641" s="1">
        <f t="shared" si="599"/>
        <v>10</v>
      </c>
      <c r="L1641" s="10">
        <f t="shared" si="604"/>
        <v>1.00231363</v>
      </c>
      <c r="M1641" s="22">
        <f t="shared" si="598"/>
        <v>1.0028005099999999</v>
      </c>
      <c r="N1641" s="22">
        <f t="shared" si="614"/>
        <v>1.3172831215933822</v>
      </c>
      <c r="O1641" s="10">
        <f t="shared" si="615"/>
        <v>1.3203308199999999</v>
      </c>
      <c r="P1641" s="10">
        <f t="shared" si="605"/>
        <v>130712.75118000001</v>
      </c>
      <c r="Q1641" s="101">
        <f t="shared" si="606"/>
        <v>0</v>
      </c>
      <c r="R1641" s="102">
        <f t="shared" si="607"/>
        <v>0</v>
      </c>
      <c r="S1641" s="10">
        <f t="shared" si="608"/>
        <v>0</v>
      </c>
      <c r="T1641" s="17">
        <f t="shared" si="616"/>
        <v>7.9699999999999993E-2</v>
      </c>
      <c r="U1641" s="101">
        <f t="shared" si="617"/>
        <v>440</v>
      </c>
      <c r="V1641" s="101">
        <v>252</v>
      </c>
      <c r="W1641" s="22">
        <f t="shared" ref="W1641:W1686" si="618">ROUND((1+T1641)^TRUNC((U1641/V1641),9),9)*ROUND((W$1000/((8625.3/P$1000)+1)),9)</f>
        <v>1.1564033580392521</v>
      </c>
      <c r="X1641" s="18">
        <f t="shared" ref="X1641:X1704" si="619">TRUNC((P1641*(W1641-1)),6)</f>
        <v>20443.913223</v>
      </c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4"/>
      <c r="AJ1641" s="1"/>
      <c r="AK1641" s="20"/>
      <c r="AL1641" s="5"/>
      <c r="AM1641" s="1"/>
      <c r="AN1641" s="1"/>
      <c r="AO1641" s="1"/>
      <c r="AP1641" s="17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x14ac:dyDescent="0.2">
      <c r="A1642" s="114">
        <f t="shared" si="609"/>
        <v>43102</v>
      </c>
      <c r="B1642" s="98">
        <f t="shared" si="601"/>
        <v>151156.664403</v>
      </c>
      <c r="C1642" s="10">
        <f t="shared" si="610"/>
        <v>99000</v>
      </c>
      <c r="D1642" s="99">
        <f t="shared" si="611"/>
        <v>4894.92</v>
      </c>
      <c r="E1642" s="21">
        <f>VLOOKUP(A1641,[1]Plan1!$AY$80:$BA$314,3)</f>
        <v>4916.46</v>
      </c>
      <c r="F1642" s="121">
        <f t="shared" si="612"/>
        <v>43085</v>
      </c>
      <c r="G1642" s="100">
        <f t="shared" si="602"/>
        <v>4.4004804981490064E-3</v>
      </c>
      <c r="H1642" s="20">
        <f t="shared" si="613"/>
        <v>43115</v>
      </c>
      <c r="I1642" s="20">
        <f t="shared" si="603"/>
        <v>43115</v>
      </c>
      <c r="J1642" s="1">
        <f t="shared" si="600"/>
        <v>19</v>
      </c>
      <c r="K1642" s="1">
        <f t="shared" si="599"/>
        <v>10</v>
      </c>
      <c r="L1642" s="10">
        <f t="shared" si="604"/>
        <v>1.00231363</v>
      </c>
      <c r="M1642" s="22">
        <f t="shared" ref="M1642:M1705" si="620">IF(I1642&gt;I1641,L1641,M1641)</f>
        <v>1.0028005099999999</v>
      </c>
      <c r="N1642" s="22">
        <f t="shared" si="614"/>
        <v>1.3172831215933822</v>
      </c>
      <c r="O1642" s="10">
        <f t="shared" si="615"/>
        <v>1.3203308199999999</v>
      </c>
      <c r="P1642" s="10">
        <f t="shared" si="605"/>
        <v>130712.75118000001</v>
      </c>
      <c r="Q1642" s="101">
        <f t="shared" si="606"/>
        <v>0</v>
      </c>
      <c r="R1642" s="102">
        <f t="shared" si="607"/>
        <v>0</v>
      </c>
      <c r="S1642" s="10">
        <f t="shared" si="608"/>
        <v>0</v>
      </c>
      <c r="T1642" s="17">
        <f t="shared" si="616"/>
        <v>7.9699999999999993E-2</v>
      </c>
      <c r="U1642" s="101">
        <f t="shared" si="617"/>
        <v>440</v>
      </c>
      <c r="V1642" s="101">
        <v>252</v>
      </c>
      <c r="W1642" s="22">
        <f t="shared" si="618"/>
        <v>1.1564033580392521</v>
      </c>
      <c r="X1642" s="18">
        <f t="shared" si="619"/>
        <v>20443.913223</v>
      </c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4"/>
      <c r="AJ1642" s="1"/>
      <c r="AK1642" s="20"/>
      <c r="AL1642" s="5"/>
      <c r="AM1642" s="1"/>
      <c r="AN1642" s="1"/>
      <c r="AO1642" s="1"/>
      <c r="AP1642" s="17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x14ac:dyDescent="0.2">
      <c r="A1643" s="114">
        <f t="shared" si="609"/>
        <v>43103</v>
      </c>
      <c r="B1643" s="98">
        <f t="shared" si="601"/>
        <v>151237.61471700002</v>
      </c>
      <c r="C1643" s="10">
        <f t="shared" si="610"/>
        <v>99000</v>
      </c>
      <c r="D1643" s="99">
        <f t="shared" si="611"/>
        <v>4894.92</v>
      </c>
      <c r="E1643" s="21">
        <f>VLOOKUP(A1642,[1]Plan1!$AY$80:$BA$314,3)</f>
        <v>4916.46</v>
      </c>
      <c r="F1643" s="121">
        <f t="shared" si="612"/>
        <v>43085</v>
      </c>
      <c r="G1643" s="100">
        <f t="shared" si="602"/>
        <v>4.4004804981490064E-3</v>
      </c>
      <c r="H1643" s="20">
        <f t="shared" si="613"/>
        <v>43115</v>
      </c>
      <c r="I1643" s="20">
        <f t="shared" si="603"/>
        <v>43115</v>
      </c>
      <c r="J1643" s="1">
        <f t="shared" si="600"/>
        <v>19</v>
      </c>
      <c r="K1643" s="1">
        <f t="shared" ref="K1643:K1706" si="621">(J1643-(NETWORKDAYS(A1643,I1643,AK$118:AK$502)-1))</f>
        <v>11</v>
      </c>
      <c r="L1643" s="10">
        <f t="shared" si="604"/>
        <v>1.00254529</v>
      </c>
      <c r="M1643" s="22">
        <f t="shared" si="620"/>
        <v>1.0028005099999999</v>
      </c>
      <c r="N1643" s="22">
        <f t="shared" si="614"/>
        <v>1.3172831215933822</v>
      </c>
      <c r="O1643" s="10">
        <f t="shared" si="615"/>
        <v>1.32063598</v>
      </c>
      <c r="P1643" s="10">
        <f t="shared" si="605"/>
        <v>130742.96202000001</v>
      </c>
      <c r="Q1643" s="101">
        <f t="shared" si="606"/>
        <v>0</v>
      </c>
      <c r="R1643" s="102">
        <f t="shared" si="607"/>
        <v>0</v>
      </c>
      <c r="S1643" s="10">
        <f t="shared" si="608"/>
        <v>0</v>
      </c>
      <c r="T1643" s="17">
        <f t="shared" si="616"/>
        <v>7.9699999999999993E-2</v>
      </c>
      <c r="U1643" s="101">
        <f t="shared" si="617"/>
        <v>441</v>
      </c>
      <c r="V1643" s="101">
        <v>252</v>
      </c>
      <c r="W1643" s="22">
        <f t="shared" si="618"/>
        <v>1.156755303539015</v>
      </c>
      <c r="X1643" s="18">
        <f t="shared" si="619"/>
        <v>20494.652697000001</v>
      </c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4"/>
      <c r="AJ1643" s="1"/>
      <c r="AK1643" s="20"/>
      <c r="AL1643" s="5"/>
      <c r="AM1643" s="1"/>
      <c r="AN1643" s="1"/>
      <c r="AO1643" s="1"/>
      <c r="AP1643" s="17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x14ac:dyDescent="0.2">
      <c r="A1644" s="114">
        <f t="shared" si="609"/>
        <v>43104</v>
      </c>
      <c r="B1644" s="98">
        <f t="shared" si="601"/>
        <v>151318.60820299998</v>
      </c>
      <c r="C1644" s="10">
        <f t="shared" si="610"/>
        <v>99000</v>
      </c>
      <c r="D1644" s="99">
        <f t="shared" si="611"/>
        <v>4894.92</v>
      </c>
      <c r="E1644" s="21">
        <f>VLOOKUP(A1643,[1]Plan1!$AY$80:$BA$314,3)</f>
        <v>4916.46</v>
      </c>
      <c r="F1644" s="121">
        <f t="shared" si="612"/>
        <v>43085</v>
      </c>
      <c r="G1644" s="100">
        <f t="shared" si="602"/>
        <v>4.4004804981490064E-3</v>
      </c>
      <c r="H1644" s="20">
        <f t="shared" si="613"/>
        <v>43115</v>
      </c>
      <c r="I1644" s="20">
        <f t="shared" si="603"/>
        <v>43115</v>
      </c>
      <c r="J1644" s="1">
        <f t="shared" si="600"/>
        <v>19</v>
      </c>
      <c r="K1644" s="1">
        <f t="shared" si="621"/>
        <v>12</v>
      </c>
      <c r="L1644" s="10">
        <f t="shared" si="604"/>
        <v>1.002777</v>
      </c>
      <c r="M1644" s="22">
        <f t="shared" si="620"/>
        <v>1.0028005099999999</v>
      </c>
      <c r="N1644" s="22">
        <f t="shared" si="614"/>
        <v>1.3172831215933822</v>
      </c>
      <c r="O1644" s="10">
        <f t="shared" si="615"/>
        <v>1.32094121</v>
      </c>
      <c r="P1644" s="10">
        <f t="shared" si="605"/>
        <v>130773.17978999999</v>
      </c>
      <c r="Q1644" s="101">
        <f t="shared" si="606"/>
        <v>0</v>
      </c>
      <c r="R1644" s="102">
        <f t="shared" si="607"/>
        <v>0</v>
      </c>
      <c r="S1644" s="10">
        <f t="shared" si="608"/>
        <v>0</v>
      </c>
      <c r="T1644" s="17">
        <f t="shared" si="616"/>
        <v>7.9699999999999993E-2</v>
      </c>
      <c r="U1644" s="101">
        <f t="shared" si="617"/>
        <v>442</v>
      </c>
      <c r="V1644" s="101">
        <v>252</v>
      </c>
      <c r="W1644" s="22">
        <f t="shared" si="618"/>
        <v>1.1571073552451008</v>
      </c>
      <c r="X1644" s="18">
        <f t="shared" si="619"/>
        <v>20545.428413000001</v>
      </c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4"/>
      <c r="AJ1644" s="1"/>
      <c r="AK1644" s="20"/>
      <c r="AL1644" s="5"/>
      <c r="AM1644" s="1"/>
      <c r="AN1644" s="1"/>
      <c r="AO1644" s="1"/>
      <c r="AP1644" s="17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x14ac:dyDescent="0.2">
      <c r="A1645" s="114">
        <f t="shared" si="609"/>
        <v>43105</v>
      </c>
      <c r="B1645" s="98">
        <f t="shared" si="601"/>
        <v>151399.64514400001</v>
      </c>
      <c r="C1645" s="10">
        <f t="shared" si="610"/>
        <v>99000</v>
      </c>
      <c r="D1645" s="99">
        <f t="shared" si="611"/>
        <v>4894.92</v>
      </c>
      <c r="E1645" s="21">
        <f>VLOOKUP(A1644,[1]Plan1!$AY$80:$BA$314,3)</f>
        <v>4916.46</v>
      </c>
      <c r="F1645" s="121">
        <f t="shared" si="612"/>
        <v>43085</v>
      </c>
      <c r="G1645" s="100">
        <f t="shared" si="602"/>
        <v>4.4004804981490064E-3</v>
      </c>
      <c r="H1645" s="20">
        <f t="shared" si="613"/>
        <v>43115</v>
      </c>
      <c r="I1645" s="20">
        <f t="shared" si="603"/>
        <v>43115</v>
      </c>
      <c r="J1645" s="1">
        <f t="shared" si="600"/>
        <v>19</v>
      </c>
      <c r="K1645" s="1">
        <f t="shared" si="621"/>
        <v>13</v>
      </c>
      <c r="L1645" s="10">
        <f t="shared" si="604"/>
        <v>1.0030087599999999</v>
      </c>
      <c r="M1645" s="22">
        <f t="shared" si="620"/>
        <v>1.0028005099999999</v>
      </c>
      <c r="N1645" s="22">
        <f t="shared" si="614"/>
        <v>1.3172831215933822</v>
      </c>
      <c r="O1645" s="10">
        <f t="shared" si="615"/>
        <v>1.3212465099999999</v>
      </c>
      <c r="P1645" s="10">
        <f t="shared" si="605"/>
        <v>130803.40449</v>
      </c>
      <c r="Q1645" s="101">
        <f t="shared" si="606"/>
        <v>0</v>
      </c>
      <c r="R1645" s="102">
        <f t="shared" si="607"/>
        <v>0</v>
      </c>
      <c r="S1645" s="10">
        <f t="shared" si="608"/>
        <v>0</v>
      </c>
      <c r="T1645" s="17">
        <f t="shared" si="616"/>
        <v>7.9699999999999993E-2</v>
      </c>
      <c r="U1645" s="101">
        <f t="shared" si="617"/>
        <v>443</v>
      </c>
      <c r="V1645" s="101">
        <v>252</v>
      </c>
      <c r="W1645" s="22">
        <f t="shared" si="618"/>
        <v>1.1574595151804865</v>
      </c>
      <c r="X1645" s="18">
        <f t="shared" si="619"/>
        <v>20596.240654000001</v>
      </c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4"/>
      <c r="AJ1645" s="1"/>
      <c r="AK1645" s="20"/>
      <c r="AL1645" s="5"/>
      <c r="AM1645" s="1"/>
      <c r="AN1645" s="1"/>
      <c r="AO1645" s="1"/>
      <c r="AP1645" s="17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x14ac:dyDescent="0.2">
      <c r="A1646" s="114">
        <f t="shared" si="609"/>
        <v>43106</v>
      </c>
      <c r="B1646" s="98">
        <f t="shared" si="601"/>
        <v>151480.72542500001</v>
      </c>
      <c r="C1646" s="10">
        <f t="shared" si="610"/>
        <v>99000</v>
      </c>
      <c r="D1646" s="99">
        <f t="shared" si="611"/>
        <v>4894.92</v>
      </c>
      <c r="E1646" s="21">
        <f>VLOOKUP(A1645,[1]Plan1!$AY$80:$BA$314,3)</f>
        <v>4916.46</v>
      </c>
      <c r="F1646" s="121">
        <f t="shared" si="612"/>
        <v>43085</v>
      </c>
      <c r="G1646" s="100">
        <f t="shared" si="602"/>
        <v>4.4004804981490064E-3</v>
      </c>
      <c r="H1646" s="20">
        <f t="shared" si="613"/>
        <v>43115</v>
      </c>
      <c r="I1646" s="20">
        <f t="shared" si="603"/>
        <v>43115</v>
      </c>
      <c r="J1646" s="1">
        <f t="shared" si="600"/>
        <v>19</v>
      </c>
      <c r="K1646" s="1">
        <f t="shared" si="621"/>
        <v>14</v>
      </c>
      <c r="L1646" s="10">
        <f t="shared" si="604"/>
        <v>1.0032405799999999</v>
      </c>
      <c r="M1646" s="22">
        <f t="shared" si="620"/>
        <v>1.0028005099999999</v>
      </c>
      <c r="N1646" s="22">
        <f t="shared" si="614"/>
        <v>1.3172831215933822</v>
      </c>
      <c r="O1646" s="10">
        <f t="shared" si="615"/>
        <v>1.3215518799999999</v>
      </c>
      <c r="P1646" s="10">
        <f t="shared" si="605"/>
        <v>130833.63612</v>
      </c>
      <c r="Q1646" s="101">
        <f t="shared" si="606"/>
        <v>0</v>
      </c>
      <c r="R1646" s="102">
        <f t="shared" si="607"/>
        <v>0</v>
      </c>
      <c r="S1646" s="10">
        <f t="shared" si="608"/>
        <v>0</v>
      </c>
      <c r="T1646" s="17">
        <f t="shared" si="616"/>
        <v>7.9699999999999993E-2</v>
      </c>
      <c r="U1646" s="101">
        <f t="shared" si="617"/>
        <v>444</v>
      </c>
      <c r="V1646" s="101">
        <v>252</v>
      </c>
      <c r="W1646" s="22">
        <f t="shared" si="618"/>
        <v>1.1578117823336833</v>
      </c>
      <c r="X1646" s="18">
        <f t="shared" si="619"/>
        <v>20647.089305000001</v>
      </c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4"/>
      <c r="AJ1646" s="1"/>
      <c r="AK1646" s="20"/>
      <c r="AL1646" s="5"/>
      <c r="AM1646" s="1"/>
      <c r="AN1646" s="1"/>
      <c r="AO1646" s="1"/>
      <c r="AP1646" s="17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x14ac:dyDescent="0.2">
      <c r="A1647" s="114">
        <f t="shared" si="609"/>
        <v>43107</v>
      </c>
      <c r="B1647" s="98">
        <f t="shared" si="601"/>
        <v>151480.72542500001</v>
      </c>
      <c r="C1647" s="10">
        <f t="shared" si="610"/>
        <v>99000</v>
      </c>
      <c r="D1647" s="99">
        <f t="shared" si="611"/>
        <v>4894.92</v>
      </c>
      <c r="E1647" s="21">
        <f>VLOOKUP(A1646,[1]Plan1!$AY$80:$BA$314,3)</f>
        <v>4916.46</v>
      </c>
      <c r="F1647" s="121">
        <f t="shared" si="612"/>
        <v>43085</v>
      </c>
      <c r="G1647" s="100">
        <f t="shared" si="602"/>
        <v>4.4004804981490064E-3</v>
      </c>
      <c r="H1647" s="20">
        <f t="shared" si="613"/>
        <v>43115</v>
      </c>
      <c r="I1647" s="20">
        <f t="shared" si="603"/>
        <v>43115</v>
      </c>
      <c r="J1647" s="1">
        <f t="shared" si="600"/>
        <v>19</v>
      </c>
      <c r="K1647" s="1">
        <f t="shared" si="621"/>
        <v>14</v>
      </c>
      <c r="L1647" s="10">
        <f t="shared" si="604"/>
        <v>1.0032405799999999</v>
      </c>
      <c r="M1647" s="22">
        <f t="shared" si="620"/>
        <v>1.0028005099999999</v>
      </c>
      <c r="N1647" s="22">
        <f t="shared" si="614"/>
        <v>1.3172831215933822</v>
      </c>
      <c r="O1647" s="10">
        <f t="shared" si="615"/>
        <v>1.3215518799999999</v>
      </c>
      <c r="P1647" s="10">
        <f t="shared" si="605"/>
        <v>130833.63612</v>
      </c>
      <c r="Q1647" s="101">
        <f t="shared" si="606"/>
        <v>0</v>
      </c>
      <c r="R1647" s="102">
        <f t="shared" si="607"/>
        <v>0</v>
      </c>
      <c r="S1647" s="10">
        <f t="shared" si="608"/>
        <v>0</v>
      </c>
      <c r="T1647" s="17">
        <f t="shared" si="616"/>
        <v>7.9699999999999993E-2</v>
      </c>
      <c r="U1647" s="101">
        <f t="shared" si="617"/>
        <v>444</v>
      </c>
      <c r="V1647" s="101">
        <v>252</v>
      </c>
      <c r="W1647" s="22">
        <f t="shared" si="618"/>
        <v>1.1578117823336833</v>
      </c>
      <c r="X1647" s="18">
        <f t="shared" si="619"/>
        <v>20647.089305000001</v>
      </c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4"/>
      <c r="AJ1647" s="1"/>
      <c r="AK1647" s="20"/>
      <c r="AL1647" s="5"/>
      <c r="AM1647" s="1"/>
      <c r="AN1647" s="1"/>
      <c r="AO1647" s="1"/>
      <c r="AP1647" s="17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x14ac:dyDescent="0.2">
      <c r="A1648" s="114">
        <f t="shared" si="609"/>
        <v>43108</v>
      </c>
      <c r="B1648" s="98">
        <f t="shared" si="601"/>
        <v>151480.72542500001</v>
      </c>
      <c r="C1648" s="10">
        <f t="shared" si="610"/>
        <v>99000</v>
      </c>
      <c r="D1648" s="99">
        <f t="shared" si="611"/>
        <v>4894.92</v>
      </c>
      <c r="E1648" s="21">
        <f>VLOOKUP(A1647,[1]Plan1!$AY$80:$BA$314,3)</f>
        <v>4916.46</v>
      </c>
      <c r="F1648" s="121">
        <f t="shared" si="612"/>
        <v>43085</v>
      </c>
      <c r="G1648" s="100">
        <f t="shared" si="602"/>
        <v>4.4004804981490064E-3</v>
      </c>
      <c r="H1648" s="20">
        <f t="shared" si="613"/>
        <v>43115</v>
      </c>
      <c r="I1648" s="20">
        <f t="shared" si="603"/>
        <v>43115</v>
      </c>
      <c r="J1648" s="1">
        <f t="shared" si="600"/>
        <v>19</v>
      </c>
      <c r="K1648" s="1">
        <f t="shared" si="621"/>
        <v>14</v>
      </c>
      <c r="L1648" s="10">
        <f t="shared" si="604"/>
        <v>1.0032405799999999</v>
      </c>
      <c r="M1648" s="22">
        <f t="shared" si="620"/>
        <v>1.0028005099999999</v>
      </c>
      <c r="N1648" s="22">
        <f t="shared" si="614"/>
        <v>1.3172831215933822</v>
      </c>
      <c r="O1648" s="10">
        <f t="shared" si="615"/>
        <v>1.3215518799999999</v>
      </c>
      <c r="P1648" s="10">
        <f t="shared" si="605"/>
        <v>130833.63612</v>
      </c>
      <c r="Q1648" s="101">
        <f t="shared" si="606"/>
        <v>0</v>
      </c>
      <c r="R1648" s="102">
        <f t="shared" si="607"/>
        <v>0</v>
      </c>
      <c r="S1648" s="10">
        <f t="shared" si="608"/>
        <v>0</v>
      </c>
      <c r="T1648" s="17">
        <f t="shared" si="616"/>
        <v>7.9699999999999993E-2</v>
      </c>
      <c r="U1648" s="101">
        <f t="shared" si="617"/>
        <v>444</v>
      </c>
      <c r="V1648" s="101">
        <v>252</v>
      </c>
      <c r="W1648" s="22">
        <f t="shared" si="618"/>
        <v>1.1578117823336833</v>
      </c>
      <c r="X1648" s="18">
        <f t="shared" si="619"/>
        <v>20647.089305000001</v>
      </c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4"/>
      <c r="AJ1648" s="1"/>
      <c r="AK1648" s="20"/>
      <c r="AL1648" s="5"/>
      <c r="AM1648" s="1"/>
      <c r="AN1648" s="1"/>
      <c r="AO1648" s="1"/>
      <c r="AP1648" s="17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x14ac:dyDescent="0.2">
      <c r="A1649" s="114">
        <f t="shared" si="609"/>
        <v>43109</v>
      </c>
      <c r="B1649" s="98">
        <f t="shared" si="601"/>
        <v>151561.848929</v>
      </c>
      <c r="C1649" s="10">
        <f t="shared" si="610"/>
        <v>99000</v>
      </c>
      <c r="D1649" s="99">
        <f t="shared" si="611"/>
        <v>4894.92</v>
      </c>
      <c r="E1649" s="21">
        <f>VLOOKUP(A1648,[1]Plan1!$AY$80:$BA$314,3)</f>
        <v>4916.46</v>
      </c>
      <c r="F1649" s="121">
        <f t="shared" si="612"/>
        <v>43085</v>
      </c>
      <c r="G1649" s="100">
        <f t="shared" si="602"/>
        <v>4.4004804981490064E-3</v>
      </c>
      <c r="H1649" s="20">
        <f t="shared" si="613"/>
        <v>43115</v>
      </c>
      <c r="I1649" s="20">
        <f t="shared" si="603"/>
        <v>43115</v>
      </c>
      <c r="J1649" s="1">
        <f t="shared" si="600"/>
        <v>19</v>
      </c>
      <c r="K1649" s="1">
        <f t="shared" si="621"/>
        <v>15</v>
      </c>
      <c r="L1649" s="10">
        <f t="shared" si="604"/>
        <v>1.0034724500000001</v>
      </c>
      <c r="M1649" s="22">
        <f t="shared" si="620"/>
        <v>1.0028005099999999</v>
      </c>
      <c r="N1649" s="22">
        <f t="shared" si="614"/>
        <v>1.3172831215933822</v>
      </c>
      <c r="O1649" s="10">
        <f t="shared" si="615"/>
        <v>1.3218573199999999</v>
      </c>
      <c r="P1649" s="10">
        <f t="shared" si="605"/>
        <v>130863.87467999999</v>
      </c>
      <c r="Q1649" s="101">
        <f t="shared" si="606"/>
        <v>0</v>
      </c>
      <c r="R1649" s="102">
        <f t="shared" si="607"/>
        <v>0</v>
      </c>
      <c r="S1649" s="10">
        <f t="shared" si="608"/>
        <v>0</v>
      </c>
      <c r="T1649" s="17">
        <f t="shared" si="616"/>
        <v>7.9699999999999993E-2</v>
      </c>
      <c r="U1649" s="101">
        <f t="shared" si="617"/>
        <v>445</v>
      </c>
      <c r="V1649" s="101">
        <v>252</v>
      </c>
      <c r="W1649" s="22">
        <f t="shared" si="618"/>
        <v>1.1581641556932023</v>
      </c>
      <c r="X1649" s="18">
        <f t="shared" si="619"/>
        <v>20697.974248999999</v>
      </c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4"/>
      <c r="AJ1649" s="1"/>
      <c r="AK1649" s="20"/>
      <c r="AL1649" s="5"/>
      <c r="AM1649" s="1"/>
      <c r="AN1649" s="1"/>
      <c r="AO1649" s="1"/>
      <c r="AP1649" s="17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x14ac:dyDescent="0.2">
      <c r="A1650" s="114">
        <f t="shared" si="609"/>
        <v>43110</v>
      </c>
      <c r="B1650" s="98">
        <f t="shared" si="601"/>
        <v>151643.015939</v>
      </c>
      <c r="C1650" s="10">
        <f t="shared" si="610"/>
        <v>99000</v>
      </c>
      <c r="D1650" s="99">
        <f t="shared" si="611"/>
        <v>4894.92</v>
      </c>
      <c r="E1650" s="21">
        <f>VLOOKUP(A1649,[1]Plan1!$AY$80:$BA$314,3)</f>
        <v>4916.46</v>
      </c>
      <c r="F1650" s="121">
        <f t="shared" si="612"/>
        <v>43085</v>
      </c>
      <c r="G1650" s="100">
        <f t="shared" si="602"/>
        <v>4.4004804981490064E-3</v>
      </c>
      <c r="H1650" s="20">
        <f t="shared" si="613"/>
        <v>43115</v>
      </c>
      <c r="I1650" s="20">
        <f t="shared" si="603"/>
        <v>43115</v>
      </c>
      <c r="J1650" s="1">
        <f t="shared" si="600"/>
        <v>19</v>
      </c>
      <c r="K1650" s="1">
        <f t="shared" si="621"/>
        <v>16</v>
      </c>
      <c r="L1650" s="10">
        <f t="shared" si="604"/>
        <v>1.0037043800000001</v>
      </c>
      <c r="M1650" s="22">
        <f t="shared" si="620"/>
        <v>1.0028005099999999</v>
      </c>
      <c r="N1650" s="22">
        <f t="shared" si="614"/>
        <v>1.3172831215933822</v>
      </c>
      <c r="O1650" s="10">
        <f t="shared" si="615"/>
        <v>1.3221628299999999</v>
      </c>
      <c r="P1650" s="10">
        <f t="shared" si="605"/>
        <v>130894.12016999999</v>
      </c>
      <c r="Q1650" s="101">
        <f t="shared" si="606"/>
        <v>0</v>
      </c>
      <c r="R1650" s="102">
        <f t="shared" si="607"/>
        <v>0</v>
      </c>
      <c r="S1650" s="10">
        <f t="shared" si="608"/>
        <v>0</v>
      </c>
      <c r="T1650" s="17">
        <f t="shared" si="616"/>
        <v>7.9699999999999993E-2</v>
      </c>
      <c r="U1650" s="101">
        <f t="shared" si="617"/>
        <v>446</v>
      </c>
      <c r="V1650" s="101">
        <v>252</v>
      </c>
      <c r="W1650" s="22">
        <f t="shared" si="618"/>
        <v>1.1585166372820217</v>
      </c>
      <c r="X1650" s="18">
        <f t="shared" si="619"/>
        <v>20748.895768999999</v>
      </c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4"/>
      <c r="AJ1650" s="1"/>
      <c r="AK1650" s="20"/>
      <c r="AL1650" s="5"/>
      <c r="AM1650" s="1"/>
      <c r="AN1650" s="1"/>
      <c r="AO1650" s="1"/>
      <c r="AP1650" s="17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x14ac:dyDescent="0.2">
      <c r="A1651" s="114">
        <f t="shared" si="609"/>
        <v>43111</v>
      </c>
      <c r="B1651" s="98">
        <f t="shared" si="601"/>
        <v>151724.22748599999</v>
      </c>
      <c r="C1651" s="10">
        <f t="shared" si="610"/>
        <v>99000</v>
      </c>
      <c r="D1651" s="99">
        <f t="shared" si="611"/>
        <v>4894.92</v>
      </c>
      <c r="E1651" s="21">
        <f>VLOOKUP(A1650,[1]Plan1!$AY$80:$BA$314,3)</f>
        <v>4916.46</v>
      </c>
      <c r="F1651" s="121">
        <f t="shared" si="612"/>
        <v>43085</v>
      </c>
      <c r="G1651" s="100">
        <f t="shared" si="602"/>
        <v>4.4004804981490064E-3</v>
      </c>
      <c r="H1651" s="20">
        <f t="shared" si="613"/>
        <v>43115</v>
      </c>
      <c r="I1651" s="20">
        <f t="shared" si="603"/>
        <v>43115</v>
      </c>
      <c r="J1651" s="1">
        <f t="shared" si="600"/>
        <v>19</v>
      </c>
      <c r="K1651" s="1">
        <f t="shared" si="621"/>
        <v>17</v>
      </c>
      <c r="L1651" s="10">
        <f t="shared" si="604"/>
        <v>1.00393636</v>
      </c>
      <c r="M1651" s="22">
        <f t="shared" si="620"/>
        <v>1.0028005099999999</v>
      </c>
      <c r="N1651" s="22">
        <f t="shared" si="614"/>
        <v>1.3172831215933822</v>
      </c>
      <c r="O1651" s="10">
        <f t="shared" si="615"/>
        <v>1.3224684200000001</v>
      </c>
      <c r="P1651" s="10">
        <f t="shared" si="605"/>
        <v>130924.37358</v>
      </c>
      <c r="Q1651" s="101">
        <f t="shared" si="606"/>
        <v>0</v>
      </c>
      <c r="R1651" s="102">
        <f t="shared" si="607"/>
        <v>0</v>
      </c>
      <c r="S1651" s="10">
        <f t="shared" si="608"/>
        <v>0</v>
      </c>
      <c r="T1651" s="17">
        <f t="shared" si="616"/>
        <v>7.9699999999999993E-2</v>
      </c>
      <c r="U1651" s="101">
        <f t="shared" si="617"/>
        <v>447</v>
      </c>
      <c r="V1651" s="101">
        <v>252</v>
      </c>
      <c r="W1651" s="22">
        <f t="shared" si="618"/>
        <v>1.1588692260886519</v>
      </c>
      <c r="X1651" s="18">
        <f t="shared" si="619"/>
        <v>20799.853906</v>
      </c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4"/>
      <c r="AJ1651" s="1"/>
      <c r="AK1651" s="20"/>
      <c r="AL1651" s="5"/>
      <c r="AM1651" s="1"/>
      <c r="AN1651" s="1"/>
      <c r="AO1651" s="1"/>
      <c r="AP1651" s="17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x14ac:dyDescent="0.2">
      <c r="A1652" s="114">
        <f t="shared" si="609"/>
        <v>43112</v>
      </c>
      <c r="B1652" s="98">
        <f t="shared" si="601"/>
        <v>151805.481294</v>
      </c>
      <c r="C1652" s="10">
        <f t="shared" si="610"/>
        <v>99000</v>
      </c>
      <c r="D1652" s="99">
        <f t="shared" si="611"/>
        <v>4894.92</v>
      </c>
      <c r="E1652" s="21">
        <f>VLOOKUP(A1651,[1]Plan1!$AY$80:$BA$314,3)</f>
        <v>4916.46</v>
      </c>
      <c r="F1652" s="121">
        <f t="shared" si="612"/>
        <v>43085</v>
      </c>
      <c r="G1652" s="100">
        <f t="shared" si="602"/>
        <v>4.4004804981490064E-3</v>
      </c>
      <c r="H1652" s="20">
        <f t="shared" si="613"/>
        <v>43115</v>
      </c>
      <c r="I1652" s="20">
        <f t="shared" si="603"/>
        <v>43115</v>
      </c>
      <c r="J1652" s="1">
        <f t="shared" si="600"/>
        <v>19</v>
      </c>
      <c r="K1652" s="1">
        <f t="shared" si="621"/>
        <v>18</v>
      </c>
      <c r="L1652" s="10">
        <f t="shared" si="604"/>
        <v>1.00416839</v>
      </c>
      <c r="M1652" s="22">
        <f t="shared" si="620"/>
        <v>1.0028005099999999</v>
      </c>
      <c r="N1652" s="22">
        <f t="shared" si="614"/>
        <v>1.3172831215933822</v>
      </c>
      <c r="O1652" s="10">
        <f t="shared" si="615"/>
        <v>1.3227740699999999</v>
      </c>
      <c r="P1652" s="10">
        <f t="shared" si="605"/>
        <v>130954.63293000001</v>
      </c>
      <c r="Q1652" s="101">
        <f t="shared" si="606"/>
        <v>0</v>
      </c>
      <c r="R1652" s="102">
        <f t="shared" si="607"/>
        <v>0</v>
      </c>
      <c r="S1652" s="10">
        <f t="shared" si="608"/>
        <v>0</v>
      </c>
      <c r="T1652" s="17">
        <f t="shared" si="616"/>
        <v>7.9699999999999993E-2</v>
      </c>
      <c r="U1652" s="101">
        <f t="shared" si="617"/>
        <v>448</v>
      </c>
      <c r="V1652" s="101">
        <v>252</v>
      </c>
      <c r="W1652" s="22">
        <f t="shared" si="618"/>
        <v>1.1592219221130937</v>
      </c>
      <c r="X1652" s="18">
        <f t="shared" si="619"/>
        <v>20850.848364000001</v>
      </c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4"/>
      <c r="AJ1652" s="1"/>
      <c r="AK1652" s="20"/>
      <c r="AL1652" s="5"/>
      <c r="AM1652" s="1"/>
      <c r="AN1652" s="1"/>
      <c r="AO1652" s="1"/>
      <c r="AP1652" s="17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x14ac:dyDescent="0.2">
      <c r="A1653" s="114">
        <f t="shared" si="609"/>
        <v>43113</v>
      </c>
      <c r="B1653" s="98">
        <f t="shared" si="601"/>
        <v>151886.77852699999</v>
      </c>
      <c r="C1653" s="10">
        <f t="shared" si="610"/>
        <v>99000</v>
      </c>
      <c r="D1653" s="99">
        <f t="shared" si="611"/>
        <v>4894.92</v>
      </c>
      <c r="E1653" s="21">
        <f>VLOOKUP(A1652,[1]Plan1!$AY$80:$BA$314,3)</f>
        <v>4916.46</v>
      </c>
      <c r="F1653" s="121">
        <f t="shared" si="612"/>
        <v>43085</v>
      </c>
      <c r="G1653" s="100">
        <f t="shared" si="602"/>
        <v>4.4004804981490064E-3</v>
      </c>
      <c r="H1653" s="20">
        <f t="shared" si="613"/>
        <v>43115</v>
      </c>
      <c r="I1653" s="20">
        <f t="shared" si="603"/>
        <v>43115</v>
      </c>
      <c r="J1653" s="1">
        <f t="shared" si="600"/>
        <v>19</v>
      </c>
      <c r="K1653" s="1">
        <f t="shared" si="621"/>
        <v>19</v>
      </c>
      <c r="L1653" s="10">
        <f t="shared" si="604"/>
        <v>1.0044004799999999</v>
      </c>
      <c r="M1653" s="22">
        <f t="shared" si="620"/>
        <v>1.0028005099999999</v>
      </c>
      <c r="N1653" s="22">
        <f t="shared" si="614"/>
        <v>1.3172831215933822</v>
      </c>
      <c r="O1653" s="10">
        <f t="shared" si="615"/>
        <v>1.32307979</v>
      </c>
      <c r="P1653" s="10">
        <f t="shared" si="605"/>
        <v>130984.89921</v>
      </c>
      <c r="Q1653" s="101">
        <f t="shared" si="606"/>
        <v>0</v>
      </c>
      <c r="R1653" s="102">
        <f t="shared" si="607"/>
        <v>0</v>
      </c>
      <c r="S1653" s="10">
        <f t="shared" si="608"/>
        <v>0</v>
      </c>
      <c r="T1653" s="17">
        <f t="shared" si="616"/>
        <v>7.9699999999999993E-2</v>
      </c>
      <c r="U1653" s="101">
        <f t="shared" si="617"/>
        <v>449</v>
      </c>
      <c r="V1653" s="101">
        <v>252</v>
      </c>
      <c r="W1653" s="22">
        <f t="shared" si="618"/>
        <v>1.1595747253553468</v>
      </c>
      <c r="X1653" s="18">
        <f t="shared" si="619"/>
        <v>20901.879316999999</v>
      </c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4"/>
      <c r="AJ1653" s="1"/>
      <c r="AK1653" s="20"/>
      <c r="AL1653" s="5"/>
      <c r="AM1653" s="1"/>
      <c r="AN1653" s="1"/>
      <c r="AO1653" s="1"/>
      <c r="AP1653" s="17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x14ac:dyDescent="0.2">
      <c r="A1654" s="114">
        <f t="shared" si="609"/>
        <v>43114</v>
      </c>
      <c r="B1654" s="98">
        <f t="shared" si="601"/>
        <v>151886.77852699999</v>
      </c>
      <c r="C1654" s="10">
        <f t="shared" si="610"/>
        <v>99000</v>
      </c>
      <c r="D1654" s="99">
        <f t="shared" si="611"/>
        <v>4894.92</v>
      </c>
      <c r="E1654" s="21">
        <f>VLOOKUP(A1653,[1]Plan1!$AY$80:$BA$314,3)</f>
        <v>4916.46</v>
      </c>
      <c r="F1654" s="121">
        <f t="shared" si="612"/>
        <v>43085</v>
      </c>
      <c r="G1654" s="100">
        <f t="shared" si="602"/>
        <v>4.4004804981490064E-3</v>
      </c>
      <c r="H1654" s="20">
        <f t="shared" si="613"/>
        <v>43115</v>
      </c>
      <c r="I1654" s="20">
        <f t="shared" si="603"/>
        <v>43115</v>
      </c>
      <c r="J1654" s="1">
        <f t="shared" si="600"/>
        <v>19</v>
      </c>
      <c r="K1654" s="1">
        <f t="shared" si="621"/>
        <v>19</v>
      </c>
      <c r="L1654" s="10">
        <f t="shared" si="604"/>
        <v>1.0044004799999999</v>
      </c>
      <c r="M1654" s="22">
        <f t="shared" si="620"/>
        <v>1.0028005099999999</v>
      </c>
      <c r="N1654" s="22">
        <f t="shared" si="614"/>
        <v>1.3172831215933822</v>
      </c>
      <c r="O1654" s="10">
        <f t="shared" si="615"/>
        <v>1.32307979</v>
      </c>
      <c r="P1654" s="10">
        <f t="shared" si="605"/>
        <v>130984.89921</v>
      </c>
      <c r="Q1654" s="101">
        <f t="shared" si="606"/>
        <v>0</v>
      </c>
      <c r="R1654" s="102">
        <f t="shared" si="607"/>
        <v>0</v>
      </c>
      <c r="S1654" s="10">
        <f t="shared" si="608"/>
        <v>0</v>
      </c>
      <c r="T1654" s="17">
        <f t="shared" si="616"/>
        <v>7.9699999999999993E-2</v>
      </c>
      <c r="U1654" s="101">
        <f t="shared" si="617"/>
        <v>449</v>
      </c>
      <c r="V1654" s="101">
        <v>252</v>
      </c>
      <c r="W1654" s="22">
        <f t="shared" si="618"/>
        <v>1.1595747253553468</v>
      </c>
      <c r="X1654" s="18">
        <f t="shared" si="619"/>
        <v>20901.879316999999</v>
      </c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4"/>
      <c r="AJ1654" s="1"/>
      <c r="AK1654" s="20"/>
      <c r="AL1654" s="5"/>
      <c r="AM1654" s="1"/>
      <c r="AN1654" s="1"/>
      <c r="AO1654" s="1"/>
      <c r="AP1654" s="17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x14ac:dyDescent="0.2">
      <c r="A1655" s="114">
        <f t="shared" si="609"/>
        <v>43115</v>
      </c>
      <c r="B1655" s="98">
        <f t="shared" si="601"/>
        <v>151886.77852699999</v>
      </c>
      <c r="C1655" s="10">
        <f t="shared" si="610"/>
        <v>99000</v>
      </c>
      <c r="D1655" s="99">
        <f t="shared" si="611"/>
        <v>4894.92</v>
      </c>
      <c r="E1655" s="21">
        <f>VLOOKUP(A1654,[1]Plan1!$AY$80:$BA$314,3)</f>
        <v>4916.46</v>
      </c>
      <c r="F1655" s="121">
        <f t="shared" si="612"/>
        <v>43085</v>
      </c>
      <c r="G1655" s="100">
        <f t="shared" si="602"/>
        <v>4.4004804981490064E-3</v>
      </c>
      <c r="H1655" s="20">
        <f t="shared" si="613"/>
        <v>43146</v>
      </c>
      <c r="I1655" s="20">
        <f t="shared" si="603"/>
        <v>43115</v>
      </c>
      <c r="J1655" s="1">
        <f t="shared" ref="J1655:J1718" si="622">IF(I1655=I1654,J1654,NETWORKDAYS(I1654,I1655,$AK$118:$AK$502)-1)</f>
        <v>19</v>
      </c>
      <c r="K1655" s="1">
        <f t="shared" si="621"/>
        <v>19</v>
      </c>
      <c r="L1655" s="10">
        <f t="shared" si="604"/>
        <v>1.0044004799999999</v>
      </c>
      <c r="M1655" s="22">
        <f t="shared" si="620"/>
        <v>1.0028005099999999</v>
      </c>
      <c r="N1655" s="22">
        <f t="shared" si="614"/>
        <v>1.3172831215933822</v>
      </c>
      <c r="O1655" s="10">
        <f t="shared" si="615"/>
        <v>1.32307979</v>
      </c>
      <c r="P1655" s="10">
        <f t="shared" si="605"/>
        <v>130984.89921</v>
      </c>
      <c r="Q1655" s="101">
        <f t="shared" si="606"/>
        <v>0</v>
      </c>
      <c r="R1655" s="102">
        <f t="shared" si="607"/>
        <v>0</v>
      </c>
      <c r="S1655" s="10">
        <f t="shared" si="608"/>
        <v>0</v>
      </c>
      <c r="T1655" s="17">
        <f t="shared" si="616"/>
        <v>7.9699999999999993E-2</v>
      </c>
      <c r="U1655" s="101">
        <f t="shared" si="617"/>
        <v>449</v>
      </c>
      <c r="V1655" s="101">
        <v>252</v>
      </c>
      <c r="W1655" s="22">
        <f t="shared" si="618"/>
        <v>1.1595747253553468</v>
      </c>
      <c r="X1655" s="18">
        <f t="shared" si="619"/>
        <v>20901.879316999999</v>
      </c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4"/>
      <c r="AJ1655" s="1"/>
      <c r="AK1655" s="20"/>
      <c r="AL1655" s="5"/>
      <c r="AM1655" s="1"/>
      <c r="AN1655" s="1"/>
      <c r="AO1655" s="1"/>
      <c r="AP1655" s="17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x14ac:dyDescent="0.2">
      <c r="A1656" s="114">
        <f t="shared" si="609"/>
        <v>43116</v>
      </c>
      <c r="B1656" s="98">
        <f t="shared" si="601"/>
        <v>151953.959164</v>
      </c>
      <c r="C1656" s="10">
        <f t="shared" si="610"/>
        <v>99000</v>
      </c>
      <c r="D1656" s="99">
        <f t="shared" si="611"/>
        <v>4916.46</v>
      </c>
      <c r="E1656" s="21">
        <f>VLOOKUP(A1655,[1]Plan1!$AY$80:$BA$314,3)</f>
        <v>4930.72</v>
      </c>
      <c r="F1656" s="121">
        <f t="shared" si="612"/>
        <v>43116</v>
      </c>
      <c r="G1656" s="100">
        <f t="shared" si="602"/>
        <v>2.9004609007294846E-3</v>
      </c>
      <c r="H1656" s="20">
        <f t="shared" si="613"/>
        <v>43146</v>
      </c>
      <c r="I1656" s="20">
        <f t="shared" si="603"/>
        <v>43146</v>
      </c>
      <c r="J1656" s="1">
        <f t="shared" si="622"/>
        <v>21</v>
      </c>
      <c r="K1656" s="1">
        <f t="shared" si="621"/>
        <v>1</v>
      </c>
      <c r="L1656" s="10">
        <f t="shared" si="604"/>
        <v>1.00013792</v>
      </c>
      <c r="M1656" s="22">
        <f t="shared" si="620"/>
        <v>1.0044004799999999</v>
      </c>
      <c r="N1656" s="22">
        <f t="shared" si="614"/>
        <v>1.3230797996242913</v>
      </c>
      <c r="O1656" s="10">
        <f t="shared" si="615"/>
        <v>1.3232622700000001</v>
      </c>
      <c r="P1656" s="10">
        <f t="shared" si="605"/>
        <v>131002.96473000001</v>
      </c>
      <c r="Q1656" s="101">
        <f t="shared" si="606"/>
        <v>0</v>
      </c>
      <c r="R1656" s="102">
        <f t="shared" si="607"/>
        <v>0</v>
      </c>
      <c r="S1656" s="10">
        <f t="shared" si="608"/>
        <v>0</v>
      </c>
      <c r="T1656" s="17">
        <f t="shared" si="616"/>
        <v>7.9699999999999993E-2</v>
      </c>
      <c r="U1656" s="101">
        <f t="shared" si="617"/>
        <v>450</v>
      </c>
      <c r="V1656" s="101">
        <v>252</v>
      </c>
      <c r="W1656" s="22">
        <f t="shared" si="618"/>
        <v>1.1599276358154107</v>
      </c>
      <c r="X1656" s="18">
        <f t="shared" si="619"/>
        <v>20950.994434</v>
      </c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4"/>
      <c r="AJ1656" s="1"/>
      <c r="AK1656" s="20"/>
      <c r="AL1656" s="5"/>
      <c r="AM1656" s="1"/>
      <c r="AN1656" s="1"/>
      <c r="AO1656" s="1"/>
      <c r="AP1656" s="17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x14ac:dyDescent="0.2">
      <c r="A1657" s="114">
        <f t="shared" si="609"/>
        <v>43117</v>
      </c>
      <c r="B1657" s="98">
        <f t="shared" si="601"/>
        <v>152021.171194</v>
      </c>
      <c r="C1657" s="10">
        <f t="shared" si="610"/>
        <v>99000</v>
      </c>
      <c r="D1657" s="99">
        <f t="shared" si="611"/>
        <v>4916.46</v>
      </c>
      <c r="E1657" s="21">
        <f>VLOOKUP(A1656,[1]Plan1!$AY$80:$BA$314,3)</f>
        <v>4930.72</v>
      </c>
      <c r="F1657" s="121">
        <f t="shared" si="612"/>
        <v>43116</v>
      </c>
      <c r="G1657" s="100">
        <f t="shared" si="602"/>
        <v>2.9004609007294846E-3</v>
      </c>
      <c r="H1657" s="20">
        <f t="shared" si="613"/>
        <v>43146</v>
      </c>
      <c r="I1657" s="20">
        <f t="shared" si="603"/>
        <v>43146</v>
      </c>
      <c r="J1657" s="1">
        <f t="shared" si="622"/>
        <v>21</v>
      </c>
      <c r="K1657" s="1">
        <f t="shared" si="621"/>
        <v>2</v>
      </c>
      <c r="L1657" s="10">
        <f t="shared" si="604"/>
        <v>1.0002758700000001</v>
      </c>
      <c r="M1657" s="22">
        <f t="shared" si="620"/>
        <v>1.0044004799999999</v>
      </c>
      <c r="N1657" s="22">
        <f t="shared" si="614"/>
        <v>1.3230797996242913</v>
      </c>
      <c r="O1657" s="10">
        <f t="shared" si="615"/>
        <v>1.3234447899999999</v>
      </c>
      <c r="P1657" s="10">
        <f t="shared" si="605"/>
        <v>131021.03421</v>
      </c>
      <c r="Q1657" s="101">
        <f t="shared" si="606"/>
        <v>0</v>
      </c>
      <c r="R1657" s="102">
        <f t="shared" si="607"/>
        <v>0</v>
      </c>
      <c r="S1657" s="10">
        <f t="shared" si="608"/>
        <v>0</v>
      </c>
      <c r="T1657" s="17">
        <f t="shared" si="616"/>
        <v>7.9699999999999993E-2</v>
      </c>
      <c r="U1657" s="101">
        <f t="shared" si="617"/>
        <v>451</v>
      </c>
      <c r="V1657" s="101">
        <v>252</v>
      </c>
      <c r="W1657" s="22">
        <f t="shared" si="618"/>
        <v>1.1602806534932861</v>
      </c>
      <c r="X1657" s="18">
        <f t="shared" si="619"/>
        <v>21000.136984000001</v>
      </c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4"/>
      <c r="AJ1657" s="1"/>
      <c r="AK1657" s="20"/>
      <c r="AL1657" s="5"/>
      <c r="AM1657" s="1"/>
      <c r="AN1657" s="1"/>
      <c r="AO1657" s="1"/>
      <c r="AP1657" s="17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x14ac:dyDescent="0.2">
      <c r="A1658" s="114">
        <f t="shared" si="609"/>
        <v>43118</v>
      </c>
      <c r="B1658" s="98">
        <f t="shared" si="601"/>
        <v>152088.411181</v>
      </c>
      <c r="C1658" s="10">
        <f t="shared" si="610"/>
        <v>99000</v>
      </c>
      <c r="D1658" s="99">
        <f t="shared" si="611"/>
        <v>4916.46</v>
      </c>
      <c r="E1658" s="21">
        <f>VLOOKUP(A1657,[1]Plan1!$AY$80:$BA$314,3)</f>
        <v>4930.72</v>
      </c>
      <c r="F1658" s="121">
        <f t="shared" si="612"/>
        <v>43116</v>
      </c>
      <c r="G1658" s="100">
        <f t="shared" si="602"/>
        <v>2.9004609007294846E-3</v>
      </c>
      <c r="H1658" s="20">
        <f t="shared" si="613"/>
        <v>43146</v>
      </c>
      <c r="I1658" s="20">
        <f t="shared" si="603"/>
        <v>43146</v>
      </c>
      <c r="J1658" s="1">
        <f t="shared" si="622"/>
        <v>21</v>
      </c>
      <c r="K1658" s="1">
        <f t="shared" si="621"/>
        <v>3</v>
      </c>
      <c r="L1658" s="10">
        <f t="shared" si="604"/>
        <v>1.0004138300000001</v>
      </c>
      <c r="M1658" s="22">
        <f t="shared" si="620"/>
        <v>1.0044004799999999</v>
      </c>
      <c r="N1658" s="22">
        <f t="shared" si="614"/>
        <v>1.3230797996242913</v>
      </c>
      <c r="O1658" s="10">
        <f t="shared" si="615"/>
        <v>1.3236273199999999</v>
      </c>
      <c r="P1658" s="10">
        <f t="shared" si="605"/>
        <v>131039.10468</v>
      </c>
      <c r="Q1658" s="101">
        <f t="shared" si="606"/>
        <v>0</v>
      </c>
      <c r="R1658" s="102">
        <f t="shared" si="607"/>
        <v>0</v>
      </c>
      <c r="S1658" s="10">
        <f t="shared" si="608"/>
        <v>0</v>
      </c>
      <c r="T1658" s="17">
        <f t="shared" si="616"/>
        <v>7.9699999999999993E-2</v>
      </c>
      <c r="U1658" s="101">
        <f t="shared" si="617"/>
        <v>452</v>
      </c>
      <c r="V1658" s="101">
        <v>252</v>
      </c>
      <c r="W1658" s="22">
        <f t="shared" si="618"/>
        <v>1.1606337783889726</v>
      </c>
      <c r="X1658" s="18">
        <f t="shared" si="619"/>
        <v>21049.306500999999</v>
      </c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4"/>
      <c r="AJ1658" s="1"/>
      <c r="AK1658" s="20"/>
      <c r="AL1658" s="5"/>
      <c r="AM1658" s="1"/>
      <c r="AN1658" s="1"/>
      <c r="AO1658" s="1"/>
      <c r="AP1658" s="17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x14ac:dyDescent="0.2">
      <c r="A1659" s="114">
        <f t="shared" si="609"/>
        <v>43119</v>
      </c>
      <c r="B1659" s="98">
        <f t="shared" si="601"/>
        <v>152155.683861</v>
      </c>
      <c r="C1659" s="10">
        <f t="shared" si="610"/>
        <v>99000</v>
      </c>
      <c r="D1659" s="99">
        <f t="shared" si="611"/>
        <v>4916.46</v>
      </c>
      <c r="E1659" s="21">
        <f>VLOOKUP(A1658,[1]Plan1!$AY$80:$BA$314,3)</f>
        <v>4930.72</v>
      </c>
      <c r="F1659" s="121">
        <f t="shared" si="612"/>
        <v>43116</v>
      </c>
      <c r="G1659" s="100">
        <f t="shared" si="602"/>
        <v>2.9004609007294846E-3</v>
      </c>
      <c r="H1659" s="20">
        <f t="shared" si="613"/>
        <v>43146</v>
      </c>
      <c r="I1659" s="20">
        <f t="shared" si="603"/>
        <v>43146</v>
      </c>
      <c r="J1659" s="1">
        <f t="shared" si="622"/>
        <v>21</v>
      </c>
      <c r="K1659" s="1">
        <f t="shared" si="621"/>
        <v>4</v>
      </c>
      <c r="L1659" s="10">
        <f t="shared" si="604"/>
        <v>1.0005518200000001</v>
      </c>
      <c r="M1659" s="22">
        <f t="shared" si="620"/>
        <v>1.0044004799999999</v>
      </c>
      <c r="N1659" s="22">
        <f t="shared" si="614"/>
        <v>1.3230797996242913</v>
      </c>
      <c r="O1659" s="10">
        <f t="shared" si="615"/>
        <v>1.3238099000000001</v>
      </c>
      <c r="P1659" s="10">
        <f t="shared" si="605"/>
        <v>131057.1801</v>
      </c>
      <c r="Q1659" s="101">
        <f t="shared" si="606"/>
        <v>0</v>
      </c>
      <c r="R1659" s="102">
        <f t="shared" si="607"/>
        <v>0</v>
      </c>
      <c r="S1659" s="10">
        <f t="shared" si="608"/>
        <v>0</v>
      </c>
      <c r="T1659" s="17">
        <f t="shared" si="616"/>
        <v>7.9699999999999993E-2</v>
      </c>
      <c r="U1659" s="101">
        <f t="shared" si="617"/>
        <v>453</v>
      </c>
      <c r="V1659" s="101">
        <v>252</v>
      </c>
      <c r="W1659" s="22">
        <f t="shared" si="618"/>
        <v>1.1609870115139589</v>
      </c>
      <c r="X1659" s="18">
        <f t="shared" si="619"/>
        <v>21098.503761</v>
      </c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4"/>
      <c r="AJ1659" s="1"/>
      <c r="AK1659" s="20"/>
      <c r="AL1659" s="5"/>
      <c r="AM1659" s="1"/>
      <c r="AN1659" s="1"/>
      <c r="AO1659" s="1"/>
      <c r="AP1659" s="17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x14ac:dyDescent="0.2">
      <c r="A1660" s="114">
        <f t="shared" si="609"/>
        <v>43120</v>
      </c>
      <c r="B1660" s="98">
        <f t="shared" si="601"/>
        <v>152222.98336499999</v>
      </c>
      <c r="C1660" s="10">
        <f t="shared" si="610"/>
        <v>99000</v>
      </c>
      <c r="D1660" s="99">
        <f t="shared" si="611"/>
        <v>4916.46</v>
      </c>
      <c r="E1660" s="21">
        <f>VLOOKUP(A1659,[1]Plan1!$AY$80:$BA$314,3)</f>
        <v>4930.72</v>
      </c>
      <c r="F1660" s="121">
        <f t="shared" si="612"/>
        <v>43116</v>
      </c>
      <c r="G1660" s="100">
        <f t="shared" si="602"/>
        <v>2.9004609007294846E-3</v>
      </c>
      <c r="H1660" s="20">
        <f t="shared" si="613"/>
        <v>43146</v>
      </c>
      <c r="I1660" s="20">
        <f t="shared" si="603"/>
        <v>43146</v>
      </c>
      <c r="J1660" s="1">
        <f t="shared" si="622"/>
        <v>21</v>
      </c>
      <c r="K1660" s="1">
        <f t="shared" si="621"/>
        <v>5</v>
      </c>
      <c r="L1660" s="10">
        <f t="shared" si="604"/>
        <v>1.0006898200000001</v>
      </c>
      <c r="M1660" s="22">
        <f t="shared" si="620"/>
        <v>1.0044004799999999</v>
      </c>
      <c r="N1660" s="22">
        <f t="shared" si="614"/>
        <v>1.3230797996242913</v>
      </c>
      <c r="O1660" s="10">
        <f t="shared" si="615"/>
        <v>1.32399248</v>
      </c>
      <c r="P1660" s="10">
        <f t="shared" si="605"/>
        <v>131075.25552000001</v>
      </c>
      <c r="Q1660" s="101">
        <f t="shared" si="606"/>
        <v>0</v>
      </c>
      <c r="R1660" s="102">
        <f t="shared" si="607"/>
        <v>0</v>
      </c>
      <c r="S1660" s="10">
        <f t="shared" si="608"/>
        <v>0</v>
      </c>
      <c r="T1660" s="17">
        <f t="shared" si="616"/>
        <v>7.9699999999999993E-2</v>
      </c>
      <c r="U1660" s="101">
        <f t="shared" si="617"/>
        <v>454</v>
      </c>
      <c r="V1660" s="101">
        <v>252</v>
      </c>
      <c r="W1660" s="22">
        <f t="shared" si="618"/>
        <v>1.1613403518567567</v>
      </c>
      <c r="X1660" s="18">
        <f t="shared" si="619"/>
        <v>21147.727845000001</v>
      </c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4"/>
      <c r="AJ1660" s="1"/>
      <c r="AK1660" s="20"/>
      <c r="AL1660" s="5"/>
      <c r="AM1660" s="1"/>
      <c r="AN1660" s="1"/>
      <c r="AO1660" s="1"/>
      <c r="AP1660" s="17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x14ac:dyDescent="0.2">
      <c r="A1661" s="114">
        <f t="shared" si="609"/>
        <v>43121</v>
      </c>
      <c r="B1661" s="98">
        <f t="shared" si="601"/>
        <v>152222.98336499999</v>
      </c>
      <c r="C1661" s="10">
        <f t="shared" si="610"/>
        <v>99000</v>
      </c>
      <c r="D1661" s="99">
        <f t="shared" si="611"/>
        <v>4916.46</v>
      </c>
      <c r="E1661" s="21">
        <f>VLOOKUP(A1660,[1]Plan1!$AY$80:$BA$314,3)</f>
        <v>4930.72</v>
      </c>
      <c r="F1661" s="121">
        <f t="shared" si="612"/>
        <v>43116</v>
      </c>
      <c r="G1661" s="100">
        <f t="shared" si="602"/>
        <v>2.9004609007294846E-3</v>
      </c>
      <c r="H1661" s="20">
        <f t="shared" si="613"/>
        <v>43146</v>
      </c>
      <c r="I1661" s="20">
        <f t="shared" si="603"/>
        <v>43146</v>
      </c>
      <c r="J1661" s="1">
        <f t="shared" si="622"/>
        <v>21</v>
      </c>
      <c r="K1661" s="1">
        <f t="shared" si="621"/>
        <v>5</v>
      </c>
      <c r="L1661" s="10">
        <f t="shared" si="604"/>
        <v>1.0006898200000001</v>
      </c>
      <c r="M1661" s="22">
        <f t="shared" si="620"/>
        <v>1.0044004799999999</v>
      </c>
      <c r="N1661" s="22">
        <f t="shared" si="614"/>
        <v>1.3230797996242913</v>
      </c>
      <c r="O1661" s="10">
        <f t="shared" si="615"/>
        <v>1.32399248</v>
      </c>
      <c r="P1661" s="10">
        <f t="shared" si="605"/>
        <v>131075.25552000001</v>
      </c>
      <c r="Q1661" s="101">
        <f t="shared" si="606"/>
        <v>0</v>
      </c>
      <c r="R1661" s="102">
        <f t="shared" si="607"/>
        <v>0</v>
      </c>
      <c r="S1661" s="10">
        <f t="shared" si="608"/>
        <v>0</v>
      </c>
      <c r="T1661" s="17">
        <f t="shared" si="616"/>
        <v>7.9699999999999993E-2</v>
      </c>
      <c r="U1661" s="101">
        <f t="shared" si="617"/>
        <v>454</v>
      </c>
      <c r="V1661" s="101">
        <v>252</v>
      </c>
      <c r="W1661" s="22">
        <f t="shared" si="618"/>
        <v>1.1613403518567567</v>
      </c>
      <c r="X1661" s="18">
        <f t="shared" si="619"/>
        <v>21147.727845000001</v>
      </c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4"/>
      <c r="AJ1661" s="1"/>
      <c r="AK1661" s="20"/>
      <c r="AL1661" s="5"/>
      <c r="AM1661" s="1"/>
      <c r="AN1661" s="1"/>
      <c r="AO1661" s="1"/>
      <c r="AP1661" s="17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x14ac:dyDescent="0.2">
      <c r="A1662" s="114">
        <f t="shared" si="609"/>
        <v>43122</v>
      </c>
      <c r="B1662" s="98">
        <f t="shared" si="601"/>
        <v>152222.98336499999</v>
      </c>
      <c r="C1662" s="10">
        <f t="shared" si="610"/>
        <v>99000</v>
      </c>
      <c r="D1662" s="99">
        <f t="shared" si="611"/>
        <v>4916.46</v>
      </c>
      <c r="E1662" s="21">
        <f>VLOOKUP(A1661,[1]Plan1!$AY$80:$BA$314,3)</f>
        <v>4930.72</v>
      </c>
      <c r="F1662" s="121">
        <f t="shared" si="612"/>
        <v>43116</v>
      </c>
      <c r="G1662" s="100">
        <f t="shared" si="602"/>
        <v>2.9004609007294846E-3</v>
      </c>
      <c r="H1662" s="20">
        <f t="shared" si="613"/>
        <v>43146</v>
      </c>
      <c r="I1662" s="20">
        <f t="shared" si="603"/>
        <v>43146</v>
      </c>
      <c r="J1662" s="1">
        <f t="shared" si="622"/>
        <v>21</v>
      </c>
      <c r="K1662" s="1">
        <f t="shared" si="621"/>
        <v>5</v>
      </c>
      <c r="L1662" s="10">
        <f t="shared" si="604"/>
        <v>1.0006898200000001</v>
      </c>
      <c r="M1662" s="22">
        <f t="shared" si="620"/>
        <v>1.0044004799999999</v>
      </c>
      <c r="N1662" s="22">
        <f t="shared" si="614"/>
        <v>1.3230797996242913</v>
      </c>
      <c r="O1662" s="10">
        <f t="shared" si="615"/>
        <v>1.32399248</v>
      </c>
      <c r="P1662" s="10">
        <f t="shared" si="605"/>
        <v>131075.25552000001</v>
      </c>
      <c r="Q1662" s="101">
        <f t="shared" si="606"/>
        <v>0</v>
      </c>
      <c r="R1662" s="102">
        <f t="shared" si="607"/>
        <v>0</v>
      </c>
      <c r="S1662" s="10">
        <f t="shared" si="608"/>
        <v>0</v>
      </c>
      <c r="T1662" s="17">
        <f t="shared" si="616"/>
        <v>7.9699999999999993E-2</v>
      </c>
      <c r="U1662" s="101">
        <f t="shared" si="617"/>
        <v>454</v>
      </c>
      <c r="V1662" s="101">
        <v>252</v>
      </c>
      <c r="W1662" s="22">
        <f t="shared" si="618"/>
        <v>1.1613403518567567</v>
      </c>
      <c r="X1662" s="18">
        <f t="shared" si="619"/>
        <v>21147.727845000001</v>
      </c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4"/>
      <c r="AJ1662" s="1"/>
      <c r="AK1662" s="20"/>
      <c r="AL1662" s="5"/>
      <c r="AM1662" s="1"/>
      <c r="AN1662" s="1"/>
      <c r="AO1662" s="1"/>
      <c r="AP1662" s="17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x14ac:dyDescent="0.2">
      <c r="A1663" s="114">
        <f t="shared" si="609"/>
        <v>43123</v>
      </c>
      <c r="B1663" s="98">
        <f t="shared" si="601"/>
        <v>152290.31328</v>
      </c>
      <c r="C1663" s="10">
        <f t="shared" si="610"/>
        <v>99000</v>
      </c>
      <c r="D1663" s="99">
        <f t="shared" si="611"/>
        <v>4916.46</v>
      </c>
      <c r="E1663" s="21">
        <f>VLOOKUP(A1662,[1]Plan1!$AY$80:$BA$314,3)</f>
        <v>4930.72</v>
      </c>
      <c r="F1663" s="121">
        <f t="shared" si="612"/>
        <v>43116</v>
      </c>
      <c r="G1663" s="100">
        <f t="shared" si="602"/>
        <v>2.9004609007294846E-3</v>
      </c>
      <c r="H1663" s="20">
        <f t="shared" si="613"/>
        <v>43146</v>
      </c>
      <c r="I1663" s="20">
        <f t="shared" si="603"/>
        <v>43146</v>
      </c>
      <c r="J1663" s="1">
        <f t="shared" si="622"/>
        <v>21</v>
      </c>
      <c r="K1663" s="1">
        <f t="shared" si="621"/>
        <v>6</v>
      </c>
      <c r="L1663" s="10">
        <f t="shared" si="604"/>
        <v>1.0008278399999999</v>
      </c>
      <c r="M1663" s="22">
        <f t="shared" si="620"/>
        <v>1.0044004799999999</v>
      </c>
      <c r="N1663" s="22">
        <f t="shared" si="614"/>
        <v>1.3230797996242913</v>
      </c>
      <c r="O1663" s="10">
        <f t="shared" si="615"/>
        <v>1.32417509</v>
      </c>
      <c r="P1663" s="10">
        <f t="shared" si="605"/>
        <v>131093.33390999999</v>
      </c>
      <c r="Q1663" s="101">
        <f t="shared" si="606"/>
        <v>0</v>
      </c>
      <c r="R1663" s="102">
        <f t="shared" si="607"/>
        <v>0</v>
      </c>
      <c r="S1663" s="10">
        <f t="shared" si="608"/>
        <v>0</v>
      </c>
      <c r="T1663" s="17">
        <f t="shared" si="616"/>
        <v>7.9699999999999993E-2</v>
      </c>
      <c r="U1663" s="101">
        <f t="shared" si="617"/>
        <v>455</v>
      </c>
      <c r="V1663" s="101">
        <v>252</v>
      </c>
      <c r="W1663" s="22">
        <f t="shared" si="618"/>
        <v>1.1616938004288544</v>
      </c>
      <c r="X1663" s="18">
        <f t="shared" si="619"/>
        <v>21196.979370000001</v>
      </c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4"/>
      <c r="AJ1663" s="1"/>
      <c r="AK1663" s="20"/>
      <c r="AL1663" s="5"/>
      <c r="AM1663" s="1"/>
      <c r="AN1663" s="1"/>
      <c r="AO1663" s="1"/>
      <c r="AP1663" s="17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x14ac:dyDescent="0.2">
      <c r="A1664" s="114">
        <f t="shared" si="609"/>
        <v>43124</v>
      </c>
      <c r="B1664" s="98">
        <f t="shared" si="601"/>
        <v>152357.673351</v>
      </c>
      <c r="C1664" s="10">
        <f t="shared" si="610"/>
        <v>99000</v>
      </c>
      <c r="D1664" s="99">
        <f t="shared" si="611"/>
        <v>4916.46</v>
      </c>
      <c r="E1664" s="21">
        <f>VLOOKUP(A1663,[1]Plan1!$AY$80:$BA$314,3)</f>
        <v>4930.72</v>
      </c>
      <c r="F1664" s="121">
        <f t="shared" si="612"/>
        <v>43116</v>
      </c>
      <c r="G1664" s="100">
        <f t="shared" si="602"/>
        <v>2.9004609007294846E-3</v>
      </c>
      <c r="H1664" s="20">
        <f t="shared" si="613"/>
        <v>43146</v>
      </c>
      <c r="I1664" s="20">
        <f t="shared" si="603"/>
        <v>43146</v>
      </c>
      <c r="J1664" s="1">
        <f t="shared" si="622"/>
        <v>21</v>
      </c>
      <c r="K1664" s="1">
        <f t="shared" si="621"/>
        <v>7</v>
      </c>
      <c r="L1664" s="10">
        <f t="shared" si="604"/>
        <v>1.0009658800000001</v>
      </c>
      <c r="M1664" s="22">
        <f t="shared" si="620"/>
        <v>1.0044004799999999</v>
      </c>
      <c r="N1664" s="22">
        <f t="shared" si="614"/>
        <v>1.3230797996242913</v>
      </c>
      <c r="O1664" s="10">
        <f t="shared" si="615"/>
        <v>1.32435773</v>
      </c>
      <c r="P1664" s="10">
        <f t="shared" si="605"/>
        <v>131111.41527</v>
      </c>
      <c r="Q1664" s="101">
        <f t="shared" si="606"/>
        <v>0</v>
      </c>
      <c r="R1664" s="102">
        <f t="shared" si="607"/>
        <v>0</v>
      </c>
      <c r="S1664" s="10">
        <f t="shared" si="608"/>
        <v>0</v>
      </c>
      <c r="T1664" s="17">
        <f t="shared" si="616"/>
        <v>7.9699999999999993E-2</v>
      </c>
      <c r="U1664" s="101">
        <f t="shared" si="617"/>
        <v>456</v>
      </c>
      <c r="V1664" s="101">
        <v>252</v>
      </c>
      <c r="W1664" s="22">
        <f t="shared" si="618"/>
        <v>1.1620473552072745</v>
      </c>
      <c r="X1664" s="18">
        <f t="shared" si="619"/>
        <v>21246.258081</v>
      </c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4"/>
      <c r="AJ1664" s="1"/>
      <c r="AK1664" s="20"/>
      <c r="AL1664" s="5"/>
      <c r="AM1664" s="1"/>
      <c r="AN1664" s="1"/>
      <c r="AO1664" s="1"/>
      <c r="AP1664" s="17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x14ac:dyDescent="0.2">
      <c r="A1665" s="114">
        <f t="shared" si="609"/>
        <v>43125</v>
      </c>
      <c r="B1665" s="98">
        <f t="shared" si="601"/>
        <v>152425.063853</v>
      </c>
      <c r="C1665" s="10">
        <f t="shared" si="610"/>
        <v>99000</v>
      </c>
      <c r="D1665" s="99">
        <f t="shared" si="611"/>
        <v>4916.46</v>
      </c>
      <c r="E1665" s="21">
        <f>VLOOKUP(A1664,[1]Plan1!$AY$80:$BA$314,3)</f>
        <v>4930.72</v>
      </c>
      <c r="F1665" s="121">
        <f t="shared" si="612"/>
        <v>43116</v>
      </c>
      <c r="G1665" s="100">
        <f t="shared" si="602"/>
        <v>2.9004609007294846E-3</v>
      </c>
      <c r="H1665" s="20">
        <f t="shared" si="613"/>
        <v>43146</v>
      </c>
      <c r="I1665" s="20">
        <f t="shared" si="603"/>
        <v>43146</v>
      </c>
      <c r="J1665" s="1">
        <f t="shared" si="622"/>
        <v>21</v>
      </c>
      <c r="K1665" s="1">
        <f t="shared" si="621"/>
        <v>8</v>
      </c>
      <c r="L1665" s="10">
        <f t="shared" si="604"/>
        <v>1.0011039399999999</v>
      </c>
      <c r="M1665" s="22">
        <f t="shared" si="620"/>
        <v>1.0044004799999999</v>
      </c>
      <c r="N1665" s="22">
        <f t="shared" si="614"/>
        <v>1.3230797996242913</v>
      </c>
      <c r="O1665" s="10">
        <f t="shared" si="615"/>
        <v>1.3245404000000001</v>
      </c>
      <c r="P1665" s="10">
        <f t="shared" si="605"/>
        <v>131129.49960000001</v>
      </c>
      <c r="Q1665" s="101">
        <f t="shared" si="606"/>
        <v>0</v>
      </c>
      <c r="R1665" s="102">
        <f t="shared" si="607"/>
        <v>0</v>
      </c>
      <c r="S1665" s="10">
        <f t="shared" si="608"/>
        <v>0</v>
      </c>
      <c r="T1665" s="17">
        <f t="shared" si="616"/>
        <v>7.9699999999999993E-2</v>
      </c>
      <c r="U1665" s="101">
        <f t="shared" si="617"/>
        <v>457</v>
      </c>
      <c r="V1665" s="101">
        <v>252</v>
      </c>
      <c r="W1665" s="22">
        <f t="shared" si="618"/>
        <v>1.1624010182149946</v>
      </c>
      <c r="X1665" s="18">
        <f t="shared" si="619"/>
        <v>21295.564253</v>
      </c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4"/>
      <c r="AJ1665" s="1"/>
      <c r="AK1665" s="20"/>
      <c r="AL1665" s="5"/>
      <c r="AM1665" s="1"/>
      <c r="AN1665" s="1"/>
      <c r="AO1665" s="1"/>
      <c r="AP1665" s="17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x14ac:dyDescent="0.2">
      <c r="A1666" s="114">
        <f t="shared" si="609"/>
        <v>43126</v>
      </c>
      <c r="B1666" s="98">
        <f t="shared" si="601"/>
        <v>152492.483641</v>
      </c>
      <c r="C1666" s="10">
        <f t="shared" si="610"/>
        <v>99000</v>
      </c>
      <c r="D1666" s="99">
        <f t="shared" si="611"/>
        <v>4916.46</v>
      </c>
      <c r="E1666" s="21">
        <f>VLOOKUP(A1665,[1]Plan1!$AY$80:$BA$314,3)</f>
        <v>4930.72</v>
      </c>
      <c r="F1666" s="121">
        <f t="shared" si="612"/>
        <v>43116</v>
      </c>
      <c r="G1666" s="100">
        <f t="shared" si="602"/>
        <v>2.9004609007294846E-3</v>
      </c>
      <c r="H1666" s="20">
        <f t="shared" si="613"/>
        <v>43146</v>
      </c>
      <c r="I1666" s="20">
        <f t="shared" si="603"/>
        <v>43146</v>
      </c>
      <c r="J1666" s="1">
        <f t="shared" si="622"/>
        <v>21</v>
      </c>
      <c r="K1666" s="1">
        <f t="shared" si="621"/>
        <v>9</v>
      </c>
      <c r="L1666" s="10">
        <f t="shared" si="604"/>
        <v>1.0012420200000001</v>
      </c>
      <c r="M1666" s="22">
        <f t="shared" si="620"/>
        <v>1.0044004799999999</v>
      </c>
      <c r="N1666" s="22">
        <f t="shared" si="614"/>
        <v>1.3230797996242913</v>
      </c>
      <c r="O1666" s="10">
        <f t="shared" si="615"/>
        <v>1.32472309</v>
      </c>
      <c r="P1666" s="10">
        <f t="shared" si="605"/>
        <v>131147.58590999999</v>
      </c>
      <c r="Q1666" s="101">
        <f t="shared" si="606"/>
        <v>0</v>
      </c>
      <c r="R1666" s="102">
        <f t="shared" si="607"/>
        <v>0</v>
      </c>
      <c r="S1666" s="10">
        <f t="shared" si="608"/>
        <v>0</v>
      </c>
      <c r="T1666" s="17">
        <f t="shared" si="616"/>
        <v>7.9699999999999993E-2</v>
      </c>
      <c r="U1666" s="101">
        <f t="shared" si="617"/>
        <v>458</v>
      </c>
      <c r="V1666" s="101">
        <v>252</v>
      </c>
      <c r="W1666" s="22">
        <f t="shared" si="618"/>
        <v>1.1627547894520145</v>
      </c>
      <c r="X1666" s="18">
        <f t="shared" si="619"/>
        <v>21344.897731000001</v>
      </c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4"/>
      <c r="AJ1666" s="1"/>
      <c r="AK1666" s="20"/>
      <c r="AL1666" s="5"/>
      <c r="AM1666" s="1"/>
      <c r="AN1666" s="1"/>
      <c r="AO1666" s="1"/>
      <c r="AP1666" s="17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x14ac:dyDescent="0.2">
      <c r="A1667" s="114">
        <f t="shared" si="609"/>
        <v>43127</v>
      </c>
      <c r="B1667" s="98">
        <f t="shared" si="601"/>
        <v>152559.932593</v>
      </c>
      <c r="C1667" s="10">
        <f t="shared" si="610"/>
        <v>99000</v>
      </c>
      <c r="D1667" s="99">
        <f t="shared" si="611"/>
        <v>4916.46</v>
      </c>
      <c r="E1667" s="21">
        <f>VLOOKUP(A1666,[1]Plan1!$AY$80:$BA$314,3)</f>
        <v>4930.72</v>
      </c>
      <c r="F1667" s="121">
        <f t="shared" si="612"/>
        <v>43116</v>
      </c>
      <c r="G1667" s="100">
        <f t="shared" si="602"/>
        <v>2.9004609007294846E-3</v>
      </c>
      <c r="H1667" s="20">
        <f t="shared" si="613"/>
        <v>43146</v>
      </c>
      <c r="I1667" s="20">
        <f t="shared" si="603"/>
        <v>43146</v>
      </c>
      <c r="J1667" s="1">
        <f t="shared" si="622"/>
        <v>21</v>
      </c>
      <c r="K1667" s="1">
        <f t="shared" si="621"/>
        <v>10</v>
      </c>
      <c r="L1667" s="10">
        <f t="shared" si="604"/>
        <v>1.0013801200000001</v>
      </c>
      <c r="M1667" s="22">
        <f t="shared" si="620"/>
        <v>1.0044004799999999</v>
      </c>
      <c r="N1667" s="22">
        <f t="shared" si="614"/>
        <v>1.3230797996242913</v>
      </c>
      <c r="O1667" s="10">
        <f t="shared" si="615"/>
        <v>1.3249058</v>
      </c>
      <c r="P1667" s="10">
        <f t="shared" si="605"/>
        <v>131165.67420000001</v>
      </c>
      <c r="Q1667" s="101">
        <f t="shared" si="606"/>
        <v>0</v>
      </c>
      <c r="R1667" s="102">
        <f t="shared" si="607"/>
        <v>0</v>
      </c>
      <c r="S1667" s="10">
        <f t="shared" si="608"/>
        <v>0</v>
      </c>
      <c r="T1667" s="17">
        <f t="shared" si="616"/>
        <v>7.9699999999999993E-2</v>
      </c>
      <c r="U1667" s="101">
        <f t="shared" si="617"/>
        <v>459</v>
      </c>
      <c r="V1667" s="101">
        <v>252</v>
      </c>
      <c r="W1667" s="22">
        <f t="shared" si="618"/>
        <v>1.1631086679068459</v>
      </c>
      <c r="X1667" s="18">
        <f t="shared" si="619"/>
        <v>21394.258393</v>
      </c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4"/>
      <c r="AJ1667" s="1"/>
      <c r="AK1667" s="20"/>
      <c r="AL1667" s="5"/>
      <c r="AM1667" s="1"/>
      <c r="AN1667" s="1"/>
      <c r="AO1667" s="1"/>
      <c r="AP1667" s="17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x14ac:dyDescent="0.2">
      <c r="A1668" s="114">
        <f t="shared" si="609"/>
        <v>43128</v>
      </c>
      <c r="B1668" s="98">
        <f t="shared" si="601"/>
        <v>152559.932593</v>
      </c>
      <c r="C1668" s="10">
        <f t="shared" si="610"/>
        <v>99000</v>
      </c>
      <c r="D1668" s="99">
        <f t="shared" si="611"/>
        <v>4916.46</v>
      </c>
      <c r="E1668" s="21">
        <f>VLOOKUP(A1667,[1]Plan1!$AY$80:$BA$314,3)</f>
        <v>4930.72</v>
      </c>
      <c r="F1668" s="121">
        <f t="shared" si="612"/>
        <v>43116</v>
      </c>
      <c r="G1668" s="100">
        <f t="shared" si="602"/>
        <v>2.9004609007294846E-3</v>
      </c>
      <c r="H1668" s="20">
        <f t="shared" si="613"/>
        <v>43146</v>
      </c>
      <c r="I1668" s="20">
        <f t="shared" si="603"/>
        <v>43146</v>
      </c>
      <c r="J1668" s="1">
        <f t="shared" si="622"/>
        <v>21</v>
      </c>
      <c r="K1668" s="1">
        <f t="shared" si="621"/>
        <v>10</v>
      </c>
      <c r="L1668" s="10">
        <f t="shared" si="604"/>
        <v>1.0013801200000001</v>
      </c>
      <c r="M1668" s="22">
        <f t="shared" si="620"/>
        <v>1.0044004799999999</v>
      </c>
      <c r="N1668" s="22">
        <f t="shared" si="614"/>
        <v>1.3230797996242913</v>
      </c>
      <c r="O1668" s="10">
        <f t="shared" si="615"/>
        <v>1.3249058</v>
      </c>
      <c r="P1668" s="10">
        <f t="shared" si="605"/>
        <v>131165.67420000001</v>
      </c>
      <c r="Q1668" s="101">
        <f t="shared" si="606"/>
        <v>0</v>
      </c>
      <c r="R1668" s="102">
        <f t="shared" si="607"/>
        <v>0</v>
      </c>
      <c r="S1668" s="10">
        <f t="shared" si="608"/>
        <v>0</v>
      </c>
      <c r="T1668" s="17">
        <f t="shared" si="616"/>
        <v>7.9699999999999993E-2</v>
      </c>
      <c r="U1668" s="101">
        <f t="shared" si="617"/>
        <v>459</v>
      </c>
      <c r="V1668" s="101">
        <v>252</v>
      </c>
      <c r="W1668" s="22">
        <f t="shared" si="618"/>
        <v>1.1631086679068459</v>
      </c>
      <c r="X1668" s="18">
        <f t="shared" si="619"/>
        <v>21394.258393</v>
      </c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4"/>
      <c r="AJ1668" s="1"/>
      <c r="AK1668" s="20"/>
      <c r="AL1668" s="5"/>
      <c r="AM1668" s="1"/>
      <c r="AN1668" s="1"/>
      <c r="AO1668" s="1"/>
      <c r="AP1668" s="17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x14ac:dyDescent="0.2">
      <c r="A1669" s="114">
        <f t="shared" si="609"/>
        <v>43129</v>
      </c>
      <c r="B1669" s="98">
        <f t="shared" si="601"/>
        <v>152559.932593</v>
      </c>
      <c r="C1669" s="10">
        <f t="shared" si="610"/>
        <v>99000</v>
      </c>
      <c r="D1669" s="99">
        <f t="shared" si="611"/>
        <v>4916.46</v>
      </c>
      <c r="E1669" s="21">
        <f>VLOOKUP(A1668,[1]Plan1!$AY$80:$BA$314,3)</f>
        <v>4930.72</v>
      </c>
      <c r="F1669" s="121">
        <f t="shared" si="612"/>
        <v>43116</v>
      </c>
      <c r="G1669" s="100">
        <f t="shared" si="602"/>
        <v>2.9004609007294846E-3</v>
      </c>
      <c r="H1669" s="20">
        <f t="shared" si="613"/>
        <v>43146</v>
      </c>
      <c r="I1669" s="20">
        <f t="shared" si="603"/>
        <v>43146</v>
      </c>
      <c r="J1669" s="1">
        <f t="shared" si="622"/>
        <v>21</v>
      </c>
      <c r="K1669" s="1">
        <f t="shared" si="621"/>
        <v>10</v>
      </c>
      <c r="L1669" s="10">
        <f t="shared" si="604"/>
        <v>1.0013801200000001</v>
      </c>
      <c r="M1669" s="22">
        <f t="shared" si="620"/>
        <v>1.0044004799999999</v>
      </c>
      <c r="N1669" s="22">
        <f t="shared" si="614"/>
        <v>1.3230797996242913</v>
      </c>
      <c r="O1669" s="10">
        <f t="shared" si="615"/>
        <v>1.3249058</v>
      </c>
      <c r="P1669" s="10">
        <f t="shared" si="605"/>
        <v>131165.67420000001</v>
      </c>
      <c r="Q1669" s="101">
        <f t="shared" si="606"/>
        <v>0</v>
      </c>
      <c r="R1669" s="102">
        <f t="shared" si="607"/>
        <v>0</v>
      </c>
      <c r="S1669" s="10">
        <f t="shared" si="608"/>
        <v>0</v>
      </c>
      <c r="T1669" s="17">
        <f t="shared" si="616"/>
        <v>7.9699999999999993E-2</v>
      </c>
      <c r="U1669" s="101">
        <f t="shared" si="617"/>
        <v>459</v>
      </c>
      <c r="V1669" s="101">
        <v>252</v>
      </c>
      <c r="W1669" s="22">
        <f t="shared" si="618"/>
        <v>1.1631086679068459</v>
      </c>
      <c r="X1669" s="18">
        <f t="shared" si="619"/>
        <v>21394.258393</v>
      </c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4"/>
      <c r="AJ1669" s="1"/>
      <c r="AK1669" s="20"/>
      <c r="AL1669" s="5"/>
      <c r="AM1669" s="1"/>
      <c r="AN1669" s="1"/>
      <c r="AO1669" s="1"/>
      <c r="AP1669" s="17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x14ac:dyDescent="0.2">
      <c r="A1670" s="114">
        <f t="shared" si="609"/>
        <v>43130</v>
      </c>
      <c r="B1670" s="98">
        <f t="shared" si="601"/>
        <v>152627.41302000001</v>
      </c>
      <c r="C1670" s="10">
        <f t="shared" si="610"/>
        <v>99000</v>
      </c>
      <c r="D1670" s="99">
        <f t="shared" si="611"/>
        <v>4916.46</v>
      </c>
      <c r="E1670" s="21">
        <f>VLOOKUP(A1669,[1]Plan1!$AY$80:$BA$314,3)</f>
        <v>4930.72</v>
      </c>
      <c r="F1670" s="121">
        <f t="shared" si="612"/>
        <v>43116</v>
      </c>
      <c r="G1670" s="100">
        <f t="shared" si="602"/>
        <v>2.9004609007294846E-3</v>
      </c>
      <c r="H1670" s="20">
        <f t="shared" si="613"/>
        <v>43146</v>
      </c>
      <c r="I1670" s="20">
        <f t="shared" si="603"/>
        <v>43146</v>
      </c>
      <c r="J1670" s="1">
        <f t="shared" si="622"/>
        <v>21</v>
      </c>
      <c r="K1670" s="1">
        <f t="shared" si="621"/>
        <v>11</v>
      </c>
      <c r="L1670" s="10">
        <f t="shared" si="604"/>
        <v>1.00151824</v>
      </c>
      <c r="M1670" s="22">
        <f t="shared" si="620"/>
        <v>1.0044004799999999</v>
      </c>
      <c r="N1670" s="22">
        <f t="shared" si="614"/>
        <v>1.3230797996242913</v>
      </c>
      <c r="O1670" s="10">
        <f t="shared" si="615"/>
        <v>1.32508855</v>
      </c>
      <c r="P1670" s="10">
        <f t="shared" si="605"/>
        <v>131183.76645</v>
      </c>
      <c r="Q1670" s="101">
        <f t="shared" si="606"/>
        <v>0</v>
      </c>
      <c r="R1670" s="102">
        <f t="shared" si="607"/>
        <v>0</v>
      </c>
      <c r="S1670" s="10">
        <f t="shared" si="608"/>
        <v>0</v>
      </c>
      <c r="T1670" s="17">
        <f t="shared" si="616"/>
        <v>7.9699999999999993E-2</v>
      </c>
      <c r="U1670" s="101">
        <f t="shared" si="617"/>
        <v>460</v>
      </c>
      <c r="V1670" s="101">
        <v>252</v>
      </c>
      <c r="W1670" s="22">
        <f t="shared" si="618"/>
        <v>1.1634626535794885</v>
      </c>
      <c r="X1670" s="18">
        <f t="shared" si="619"/>
        <v>21443.646570000001</v>
      </c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4"/>
      <c r="AJ1670" s="1"/>
      <c r="AK1670" s="20"/>
      <c r="AL1670" s="5"/>
      <c r="AM1670" s="1"/>
      <c r="AN1670" s="1"/>
      <c r="AO1670" s="1"/>
      <c r="AP1670" s="17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x14ac:dyDescent="0.2">
      <c r="A1671" s="114">
        <f t="shared" si="609"/>
        <v>43131</v>
      </c>
      <c r="B1671" s="98">
        <f t="shared" si="601"/>
        <v>152694.92045500001</v>
      </c>
      <c r="C1671" s="10">
        <f t="shared" si="610"/>
        <v>99000</v>
      </c>
      <c r="D1671" s="99">
        <f t="shared" si="611"/>
        <v>4916.46</v>
      </c>
      <c r="E1671" s="21">
        <f>VLOOKUP(A1670,[1]Plan1!$AY$80:$BA$314,3)</f>
        <v>4930.72</v>
      </c>
      <c r="F1671" s="121">
        <f t="shared" si="612"/>
        <v>43116</v>
      </c>
      <c r="G1671" s="100">
        <f t="shared" si="602"/>
        <v>2.9004609007294846E-3</v>
      </c>
      <c r="H1671" s="20">
        <f t="shared" si="613"/>
        <v>43146</v>
      </c>
      <c r="I1671" s="20">
        <f t="shared" si="603"/>
        <v>43146</v>
      </c>
      <c r="J1671" s="1">
        <f t="shared" si="622"/>
        <v>21</v>
      </c>
      <c r="K1671" s="1">
        <f t="shared" si="621"/>
        <v>12</v>
      </c>
      <c r="L1671" s="10">
        <f t="shared" si="604"/>
        <v>1.0016563700000001</v>
      </c>
      <c r="M1671" s="22">
        <f t="shared" si="620"/>
        <v>1.0044004799999999</v>
      </c>
      <c r="N1671" s="22">
        <f t="shared" si="614"/>
        <v>1.3230797996242913</v>
      </c>
      <c r="O1671" s="10">
        <f t="shared" si="615"/>
        <v>1.3252713</v>
      </c>
      <c r="P1671" s="10">
        <f t="shared" si="605"/>
        <v>131201.85870000001</v>
      </c>
      <c r="Q1671" s="101">
        <f t="shared" si="606"/>
        <v>0</v>
      </c>
      <c r="R1671" s="102">
        <f t="shared" si="607"/>
        <v>0</v>
      </c>
      <c r="S1671" s="10">
        <f t="shared" si="608"/>
        <v>0</v>
      </c>
      <c r="T1671" s="17">
        <f t="shared" si="616"/>
        <v>7.9699999999999993E-2</v>
      </c>
      <c r="U1671" s="101">
        <f t="shared" si="617"/>
        <v>461</v>
      </c>
      <c r="V1671" s="101">
        <v>252</v>
      </c>
      <c r="W1671" s="22">
        <f t="shared" si="618"/>
        <v>1.1638167474814309</v>
      </c>
      <c r="X1671" s="18">
        <f t="shared" si="619"/>
        <v>21493.061754999999</v>
      </c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4"/>
      <c r="AJ1671" s="1"/>
      <c r="AK1671" s="20"/>
      <c r="AL1671" s="5"/>
      <c r="AM1671" s="1"/>
      <c r="AN1671" s="1"/>
      <c r="AO1671" s="1"/>
      <c r="AP1671" s="17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x14ac:dyDescent="0.2">
      <c r="A1672" s="114">
        <f t="shared" si="609"/>
        <v>43132</v>
      </c>
      <c r="B1672" s="98">
        <f t="shared" si="601"/>
        <v>152762.46066799999</v>
      </c>
      <c r="C1672" s="10">
        <f t="shared" si="610"/>
        <v>99000</v>
      </c>
      <c r="D1672" s="99">
        <f t="shared" si="611"/>
        <v>4916.46</v>
      </c>
      <c r="E1672" s="21">
        <f>VLOOKUP(A1671,[1]Plan1!$AY$80:$BA$314,3)</f>
        <v>4930.72</v>
      </c>
      <c r="F1672" s="121">
        <f t="shared" si="612"/>
        <v>43116</v>
      </c>
      <c r="G1672" s="100">
        <f t="shared" si="602"/>
        <v>2.9004609007294846E-3</v>
      </c>
      <c r="H1672" s="20">
        <f t="shared" si="613"/>
        <v>43146</v>
      </c>
      <c r="I1672" s="20">
        <f t="shared" si="603"/>
        <v>43146</v>
      </c>
      <c r="J1672" s="1">
        <f t="shared" si="622"/>
        <v>21</v>
      </c>
      <c r="K1672" s="1">
        <f t="shared" si="621"/>
        <v>13</v>
      </c>
      <c r="L1672" s="10">
        <f t="shared" si="604"/>
        <v>1.00179453</v>
      </c>
      <c r="M1672" s="22">
        <f t="shared" si="620"/>
        <v>1.0044004799999999</v>
      </c>
      <c r="N1672" s="22">
        <f t="shared" si="614"/>
        <v>1.3230797996242913</v>
      </c>
      <c r="O1672" s="10">
        <f t="shared" si="615"/>
        <v>1.3254541</v>
      </c>
      <c r="P1672" s="10">
        <f t="shared" si="605"/>
        <v>131219.9559</v>
      </c>
      <c r="Q1672" s="101">
        <f t="shared" si="606"/>
        <v>0</v>
      </c>
      <c r="R1672" s="102">
        <f t="shared" si="607"/>
        <v>0</v>
      </c>
      <c r="S1672" s="10">
        <f t="shared" si="608"/>
        <v>0</v>
      </c>
      <c r="T1672" s="17">
        <f t="shared" si="616"/>
        <v>7.9699999999999993E-2</v>
      </c>
      <c r="U1672" s="101">
        <f t="shared" si="617"/>
        <v>462</v>
      </c>
      <c r="V1672" s="101">
        <v>252</v>
      </c>
      <c r="W1672" s="22">
        <f t="shared" si="618"/>
        <v>1.1641709496126735</v>
      </c>
      <c r="X1672" s="18">
        <f t="shared" si="619"/>
        <v>21542.504767999999</v>
      </c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4"/>
      <c r="AJ1672" s="1"/>
      <c r="AK1672" s="20"/>
      <c r="AL1672" s="5"/>
      <c r="AM1672" s="1"/>
      <c r="AN1672" s="1"/>
      <c r="AO1672" s="1"/>
      <c r="AP1672" s="17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x14ac:dyDescent="0.2">
      <c r="A1673" s="114">
        <f t="shared" si="609"/>
        <v>43133</v>
      </c>
      <c r="B1673" s="98">
        <f t="shared" si="601"/>
        <v>152830.02892399998</v>
      </c>
      <c r="C1673" s="10">
        <f t="shared" si="610"/>
        <v>99000</v>
      </c>
      <c r="D1673" s="99">
        <f t="shared" si="611"/>
        <v>4916.46</v>
      </c>
      <c r="E1673" s="21">
        <f>VLOOKUP(A1672,[1]Plan1!$AY$80:$BA$314,3)</f>
        <v>4930.72</v>
      </c>
      <c r="F1673" s="121">
        <f t="shared" si="612"/>
        <v>43116</v>
      </c>
      <c r="G1673" s="100">
        <f t="shared" si="602"/>
        <v>2.9004609007294846E-3</v>
      </c>
      <c r="H1673" s="20">
        <f t="shared" si="613"/>
        <v>43146</v>
      </c>
      <c r="I1673" s="20">
        <f t="shared" si="603"/>
        <v>43146</v>
      </c>
      <c r="J1673" s="1">
        <f t="shared" si="622"/>
        <v>21</v>
      </c>
      <c r="K1673" s="1">
        <f t="shared" si="621"/>
        <v>14</v>
      </c>
      <c r="L1673" s="10">
        <f t="shared" si="604"/>
        <v>1.0019327</v>
      </c>
      <c r="M1673" s="22">
        <f t="shared" si="620"/>
        <v>1.0044004799999999</v>
      </c>
      <c r="N1673" s="22">
        <f t="shared" si="614"/>
        <v>1.3230797996242913</v>
      </c>
      <c r="O1673" s="10">
        <f t="shared" si="615"/>
        <v>1.3256369100000001</v>
      </c>
      <c r="P1673" s="10">
        <f t="shared" si="605"/>
        <v>131238.05408999999</v>
      </c>
      <c r="Q1673" s="101">
        <f t="shared" si="606"/>
        <v>0</v>
      </c>
      <c r="R1673" s="102">
        <f t="shared" si="607"/>
        <v>0</v>
      </c>
      <c r="S1673" s="10">
        <f t="shared" si="608"/>
        <v>0</v>
      </c>
      <c r="T1673" s="17">
        <f t="shared" si="616"/>
        <v>7.9699999999999993E-2</v>
      </c>
      <c r="U1673" s="101">
        <f t="shared" si="617"/>
        <v>463</v>
      </c>
      <c r="V1673" s="101">
        <v>252</v>
      </c>
      <c r="W1673" s="22">
        <f t="shared" si="618"/>
        <v>1.1645252589617274</v>
      </c>
      <c r="X1673" s="18">
        <f t="shared" si="619"/>
        <v>21591.974834000001</v>
      </c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4"/>
      <c r="AJ1673" s="1"/>
      <c r="AK1673" s="20"/>
      <c r="AL1673" s="5"/>
      <c r="AM1673" s="1"/>
      <c r="AN1673" s="1"/>
      <c r="AO1673" s="1"/>
      <c r="AP1673" s="17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x14ac:dyDescent="0.2">
      <c r="A1674" s="114">
        <f t="shared" si="609"/>
        <v>43134</v>
      </c>
      <c r="B1674" s="98">
        <f t="shared" ref="B1674:B1686" si="623">(P1674+X1674)</f>
        <v>152897.62869100002</v>
      </c>
      <c r="C1674" s="10">
        <f t="shared" si="610"/>
        <v>99000</v>
      </c>
      <c r="D1674" s="99">
        <f t="shared" si="611"/>
        <v>4916.46</v>
      </c>
      <c r="E1674" s="21">
        <f>VLOOKUP(A1673,[1]Plan1!$AY$80:$BA$314,3)</f>
        <v>4930.72</v>
      </c>
      <c r="F1674" s="121">
        <f t="shared" si="612"/>
        <v>43116</v>
      </c>
      <c r="G1674" s="100">
        <f t="shared" ref="G1674:G1737" si="624">(E1674/D1674)-1</f>
        <v>2.9004609007294846E-3</v>
      </c>
      <c r="H1674" s="20">
        <f t="shared" si="613"/>
        <v>43146</v>
      </c>
      <c r="I1674" s="20">
        <f t="shared" ref="I1674:I1737" si="625">IF(A1674&gt;I1673,H1674,I1673)</f>
        <v>43146</v>
      </c>
      <c r="J1674" s="1">
        <f t="shared" si="622"/>
        <v>21</v>
      </c>
      <c r="K1674" s="1">
        <f t="shared" si="621"/>
        <v>15</v>
      </c>
      <c r="L1674" s="10">
        <f t="shared" ref="L1674:L1737" si="626">TRUNC((E1674/D1674)^TRUNC((K1674/J1674),9),8)</f>
        <v>1.0020709000000001</v>
      </c>
      <c r="M1674" s="22">
        <f t="shared" si="620"/>
        <v>1.0044004799999999</v>
      </c>
      <c r="N1674" s="22">
        <f t="shared" si="614"/>
        <v>1.3230797996242913</v>
      </c>
      <c r="O1674" s="10">
        <f t="shared" si="615"/>
        <v>1.3258197599999999</v>
      </c>
      <c r="P1674" s="10">
        <f t="shared" ref="P1674:P1714" si="627">TRUNC(C1674*O1674,8)</f>
        <v>131256.15624000001</v>
      </c>
      <c r="Q1674" s="101">
        <f t="shared" ref="Q1674:Q1714" si="628">IF(VLOOKUP(A1674,AK$10:AR$114,8)=VLOOKUP(A1673,AK$10:AR$114,8),0,VLOOKUP(A1674,AK$10:AR$114,8))</f>
        <v>0</v>
      </c>
      <c r="R1674" s="102">
        <f t="shared" ref="R1674:R1714" si="629">IF(Q1674&gt;0,VLOOKUP($A1674,$AK$10:$AP$114,6),0)</f>
        <v>0</v>
      </c>
      <c r="S1674" s="10">
        <f t="shared" ref="S1674:S1714" si="630">IF(R1674&gt;0,TRUNC(100000*R1674*O1674,8),0)</f>
        <v>0</v>
      </c>
      <c r="T1674" s="17">
        <f t="shared" si="616"/>
        <v>7.9699999999999993E-2</v>
      </c>
      <c r="U1674" s="101">
        <f t="shared" si="617"/>
        <v>464</v>
      </c>
      <c r="V1674" s="101">
        <v>252</v>
      </c>
      <c r="W1674" s="22">
        <f t="shared" si="618"/>
        <v>1.1648796755285922</v>
      </c>
      <c r="X1674" s="18">
        <f t="shared" si="619"/>
        <v>21641.472451000001</v>
      </c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4"/>
      <c r="AJ1674" s="1"/>
      <c r="AK1674" s="20"/>
      <c r="AL1674" s="5"/>
      <c r="AM1674" s="1"/>
      <c r="AN1674" s="1"/>
      <c r="AO1674" s="1"/>
      <c r="AP1674" s="17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x14ac:dyDescent="0.2">
      <c r="A1675" s="114">
        <f t="shared" ref="A1675:A1738" si="631">(A1674+1)</f>
        <v>43135</v>
      </c>
      <c r="B1675" s="98">
        <f t="shared" si="623"/>
        <v>152897.62869100002</v>
      </c>
      <c r="C1675" s="10">
        <f t="shared" ref="C1675:C1714" si="632">TRUNC(IF(Q1674&gt;0,VLOOKUP(A1674,$AK$12:$AL$114,2),C1674),8)</f>
        <v>99000</v>
      </c>
      <c r="D1675" s="99">
        <f t="shared" ref="D1675:D1714" si="633">IF(E1675=E1674,D1674,E1674)</f>
        <v>4916.46</v>
      </c>
      <c r="E1675" s="21">
        <f>VLOOKUP(A1674,[1]Plan1!$AY$80:$BA$314,3)</f>
        <v>4930.72</v>
      </c>
      <c r="F1675" s="121">
        <f t="shared" ref="F1675:F1738" si="634">IF(D1675=D1674,F1674,A1675)</f>
        <v>43116</v>
      </c>
      <c r="G1675" s="100">
        <f t="shared" si="624"/>
        <v>2.9004609007294846E-3</v>
      </c>
      <c r="H1675" s="20">
        <f t="shared" ref="H1675:H1738" si="635">IF(DAY(A1675)=15,VLOOKUP(A1675,AO$118:AT$450,4),H1674)</f>
        <v>43146</v>
      </c>
      <c r="I1675" s="20">
        <f t="shared" si="625"/>
        <v>43146</v>
      </c>
      <c r="J1675" s="1">
        <f t="shared" si="622"/>
        <v>21</v>
      </c>
      <c r="K1675" s="1">
        <f t="shared" si="621"/>
        <v>15</v>
      </c>
      <c r="L1675" s="10">
        <f t="shared" si="626"/>
        <v>1.0020709000000001</v>
      </c>
      <c r="M1675" s="22">
        <f t="shared" si="620"/>
        <v>1.0044004799999999</v>
      </c>
      <c r="N1675" s="22">
        <f t="shared" ref="N1675:N1738" si="636">IF(I1675&gt;I1674,N1674*M1675,N1674)</f>
        <v>1.3230797996242913</v>
      </c>
      <c r="O1675" s="10">
        <f t="shared" ref="O1675:O1738" si="637">TRUNC(TRUNC((L1675*N1675),15),8)</f>
        <v>1.3258197599999999</v>
      </c>
      <c r="P1675" s="10">
        <f t="shared" si="627"/>
        <v>131256.15624000001</v>
      </c>
      <c r="Q1675" s="101">
        <f t="shared" si="628"/>
        <v>0</v>
      </c>
      <c r="R1675" s="102">
        <f t="shared" si="629"/>
        <v>0</v>
      </c>
      <c r="S1675" s="10">
        <f t="shared" si="630"/>
        <v>0</v>
      </c>
      <c r="T1675" s="17">
        <f t="shared" ref="T1675:T1738" si="638">(T1674)</f>
        <v>7.9699999999999993E-2</v>
      </c>
      <c r="U1675" s="101">
        <f t="shared" si="617"/>
        <v>464</v>
      </c>
      <c r="V1675" s="101">
        <v>252</v>
      </c>
      <c r="W1675" s="22">
        <f t="shared" si="618"/>
        <v>1.1648796755285922</v>
      </c>
      <c r="X1675" s="18">
        <f t="shared" si="619"/>
        <v>21641.472451000001</v>
      </c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4"/>
      <c r="AJ1675" s="1"/>
      <c r="AK1675" s="20"/>
      <c r="AL1675" s="5"/>
      <c r="AM1675" s="1"/>
      <c r="AN1675" s="1"/>
      <c r="AO1675" s="1"/>
      <c r="AP1675" s="17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x14ac:dyDescent="0.2">
      <c r="A1676" s="114">
        <f t="shared" si="631"/>
        <v>43136</v>
      </c>
      <c r="B1676" s="98">
        <f t="shared" si="623"/>
        <v>152897.62869100002</v>
      </c>
      <c r="C1676" s="10">
        <f t="shared" si="632"/>
        <v>99000</v>
      </c>
      <c r="D1676" s="99">
        <f t="shared" si="633"/>
        <v>4916.46</v>
      </c>
      <c r="E1676" s="21">
        <f>VLOOKUP(A1675,[1]Plan1!$AY$80:$BA$314,3)</f>
        <v>4930.72</v>
      </c>
      <c r="F1676" s="121">
        <f t="shared" si="634"/>
        <v>43116</v>
      </c>
      <c r="G1676" s="100">
        <f t="shared" si="624"/>
        <v>2.9004609007294846E-3</v>
      </c>
      <c r="H1676" s="20">
        <f t="shared" si="635"/>
        <v>43146</v>
      </c>
      <c r="I1676" s="20">
        <f t="shared" si="625"/>
        <v>43146</v>
      </c>
      <c r="J1676" s="1">
        <f t="shared" si="622"/>
        <v>21</v>
      </c>
      <c r="K1676" s="1">
        <f t="shared" si="621"/>
        <v>15</v>
      </c>
      <c r="L1676" s="10">
        <f t="shared" si="626"/>
        <v>1.0020709000000001</v>
      </c>
      <c r="M1676" s="22">
        <f t="shared" si="620"/>
        <v>1.0044004799999999</v>
      </c>
      <c r="N1676" s="22">
        <f t="shared" si="636"/>
        <v>1.3230797996242913</v>
      </c>
      <c r="O1676" s="10">
        <f t="shared" si="637"/>
        <v>1.3258197599999999</v>
      </c>
      <c r="P1676" s="10">
        <f t="shared" si="627"/>
        <v>131256.15624000001</v>
      </c>
      <c r="Q1676" s="101">
        <f t="shared" si="628"/>
        <v>0</v>
      </c>
      <c r="R1676" s="102">
        <f t="shared" si="629"/>
        <v>0</v>
      </c>
      <c r="S1676" s="10">
        <f t="shared" si="630"/>
        <v>0</v>
      </c>
      <c r="T1676" s="17">
        <f t="shared" si="638"/>
        <v>7.9699999999999993E-2</v>
      </c>
      <c r="U1676" s="101">
        <f t="shared" si="617"/>
        <v>464</v>
      </c>
      <c r="V1676" s="101">
        <v>252</v>
      </c>
      <c r="W1676" s="22">
        <f t="shared" si="618"/>
        <v>1.1648796755285922</v>
      </c>
      <c r="X1676" s="18">
        <f t="shared" si="619"/>
        <v>21641.472451000001</v>
      </c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4"/>
      <c r="AJ1676" s="1"/>
      <c r="AK1676" s="20"/>
      <c r="AL1676" s="5"/>
      <c r="AM1676" s="1"/>
      <c r="AN1676" s="1"/>
      <c r="AO1676" s="1"/>
      <c r="AP1676" s="17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x14ac:dyDescent="0.2">
      <c r="A1677" s="114">
        <f t="shared" si="631"/>
        <v>43137</v>
      </c>
      <c r="B1677" s="98">
        <f t="shared" si="623"/>
        <v>152965.256784</v>
      </c>
      <c r="C1677" s="10">
        <f t="shared" si="632"/>
        <v>99000</v>
      </c>
      <c r="D1677" s="99">
        <f t="shared" si="633"/>
        <v>4916.46</v>
      </c>
      <c r="E1677" s="21">
        <f>VLOOKUP(A1676,[1]Plan1!$AY$80:$BA$314,3)</f>
        <v>4930.72</v>
      </c>
      <c r="F1677" s="121">
        <f t="shared" si="634"/>
        <v>43116</v>
      </c>
      <c r="G1677" s="100">
        <f t="shared" si="624"/>
        <v>2.9004609007294846E-3</v>
      </c>
      <c r="H1677" s="20">
        <f t="shared" si="635"/>
        <v>43146</v>
      </c>
      <c r="I1677" s="20">
        <f t="shared" si="625"/>
        <v>43146</v>
      </c>
      <c r="J1677" s="1">
        <f t="shared" si="622"/>
        <v>21</v>
      </c>
      <c r="K1677" s="1">
        <f t="shared" si="621"/>
        <v>16</v>
      </c>
      <c r="L1677" s="10">
        <f t="shared" si="626"/>
        <v>1.0022091099999999</v>
      </c>
      <c r="M1677" s="22">
        <f t="shared" si="620"/>
        <v>1.0044004799999999</v>
      </c>
      <c r="N1677" s="22">
        <f t="shared" si="636"/>
        <v>1.3230797996242913</v>
      </c>
      <c r="O1677" s="10">
        <f t="shared" si="637"/>
        <v>1.3260026199999999</v>
      </c>
      <c r="P1677" s="10">
        <f t="shared" si="627"/>
        <v>131274.25938</v>
      </c>
      <c r="Q1677" s="101">
        <f t="shared" si="628"/>
        <v>0</v>
      </c>
      <c r="R1677" s="102">
        <f t="shared" si="629"/>
        <v>0</v>
      </c>
      <c r="S1677" s="10">
        <f t="shared" si="630"/>
        <v>0</v>
      </c>
      <c r="T1677" s="17">
        <f t="shared" si="638"/>
        <v>7.9699999999999993E-2</v>
      </c>
      <c r="U1677" s="101">
        <f t="shared" si="617"/>
        <v>465</v>
      </c>
      <c r="V1677" s="101">
        <v>252</v>
      </c>
      <c r="W1677" s="22">
        <f t="shared" si="618"/>
        <v>1.1652342013362458</v>
      </c>
      <c r="X1677" s="18">
        <f t="shared" si="619"/>
        <v>21690.997404000002</v>
      </c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4"/>
      <c r="AJ1677" s="1"/>
      <c r="AK1677" s="20"/>
      <c r="AL1677" s="5"/>
      <c r="AM1677" s="1"/>
      <c r="AN1677" s="1"/>
      <c r="AO1677" s="1"/>
      <c r="AP1677" s="17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x14ac:dyDescent="0.2">
      <c r="A1678" s="114">
        <f t="shared" si="631"/>
        <v>43138</v>
      </c>
      <c r="B1678" s="98">
        <f t="shared" si="623"/>
        <v>153032.91525200001</v>
      </c>
      <c r="C1678" s="10">
        <f t="shared" si="632"/>
        <v>99000</v>
      </c>
      <c r="D1678" s="99">
        <f t="shared" si="633"/>
        <v>4916.46</v>
      </c>
      <c r="E1678" s="21">
        <f>VLOOKUP(A1677,[1]Plan1!$AY$80:$BA$314,3)</f>
        <v>4930.72</v>
      </c>
      <c r="F1678" s="121">
        <f t="shared" si="634"/>
        <v>43116</v>
      </c>
      <c r="G1678" s="100">
        <f t="shared" si="624"/>
        <v>2.9004609007294846E-3</v>
      </c>
      <c r="H1678" s="20">
        <f t="shared" si="635"/>
        <v>43146</v>
      </c>
      <c r="I1678" s="20">
        <f t="shared" si="625"/>
        <v>43146</v>
      </c>
      <c r="J1678" s="1">
        <f t="shared" si="622"/>
        <v>21</v>
      </c>
      <c r="K1678" s="1">
        <f t="shared" si="621"/>
        <v>17</v>
      </c>
      <c r="L1678" s="10">
        <f t="shared" si="626"/>
        <v>1.00234734</v>
      </c>
      <c r="M1678" s="22">
        <f t="shared" si="620"/>
        <v>1.0044004799999999</v>
      </c>
      <c r="N1678" s="22">
        <f t="shared" si="636"/>
        <v>1.3230797996242913</v>
      </c>
      <c r="O1678" s="10">
        <f t="shared" si="637"/>
        <v>1.32618551</v>
      </c>
      <c r="P1678" s="10">
        <f t="shared" si="627"/>
        <v>131292.36549</v>
      </c>
      <c r="Q1678" s="101">
        <f t="shared" si="628"/>
        <v>0</v>
      </c>
      <c r="R1678" s="102">
        <f t="shared" si="629"/>
        <v>0</v>
      </c>
      <c r="S1678" s="10">
        <f t="shared" si="630"/>
        <v>0</v>
      </c>
      <c r="T1678" s="17">
        <f t="shared" si="638"/>
        <v>7.9699999999999993E-2</v>
      </c>
      <c r="U1678" s="101">
        <f t="shared" si="617"/>
        <v>466</v>
      </c>
      <c r="V1678" s="101">
        <v>252</v>
      </c>
      <c r="W1678" s="22">
        <f t="shared" si="618"/>
        <v>1.1655888343617107</v>
      </c>
      <c r="X1678" s="18">
        <f t="shared" si="619"/>
        <v>21740.549761999999</v>
      </c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4"/>
      <c r="AJ1678" s="1"/>
      <c r="AK1678" s="20"/>
      <c r="AL1678" s="5"/>
      <c r="AM1678" s="1"/>
      <c r="AN1678" s="1"/>
      <c r="AO1678" s="1"/>
      <c r="AP1678" s="17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x14ac:dyDescent="0.2">
      <c r="A1679" s="114">
        <f t="shared" si="631"/>
        <v>43139</v>
      </c>
      <c r="B1679" s="98">
        <f t="shared" si="623"/>
        <v>153100.60410299999</v>
      </c>
      <c r="C1679" s="10">
        <f t="shared" si="632"/>
        <v>99000</v>
      </c>
      <c r="D1679" s="99">
        <f t="shared" si="633"/>
        <v>4916.46</v>
      </c>
      <c r="E1679" s="21">
        <f>VLOOKUP(A1678,[1]Plan1!$AY$80:$BA$314,3)</f>
        <v>4930.72</v>
      </c>
      <c r="F1679" s="121">
        <f t="shared" si="634"/>
        <v>43116</v>
      </c>
      <c r="G1679" s="100">
        <f t="shared" si="624"/>
        <v>2.9004609007294846E-3</v>
      </c>
      <c r="H1679" s="20">
        <f t="shared" si="635"/>
        <v>43146</v>
      </c>
      <c r="I1679" s="20">
        <f t="shared" si="625"/>
        <v>43146</v>
      </c>
      <c r="J1679" s="1">
        <f t="shared" si="622"/>
        <v>21</v>
      </c>
      <c r="K1679" s="1">
        <f t="shared" si="621"/>
        <v>18</v>
      </c>
      <c r="L1679" s="10">
        <f t="shared" si="626"/>
        <v>1.00248559</v>
      </c>
      <c r="M1679" s="22">
        <f t="shared" si="620"/>
        <v>1.0044004799999999</v>
      </c>
      <c r="N1679" s="22">
        <f t="shared" si="636"/>
        <v>1.3230797996242913</v>
      </c>
      <c r="O1679" s="10">
        <f t="shared" si="637"/>
        <v>1.32636843</v>
      </c>
      <c r="P1679" s="10">
        <f t="shared" si="627"/>
        <v>131310.47456999999</v>
      </c>
      <c r="Q1679" s="101">
        <f t="shared" si="628"/>
        <v>0</v>
      </c>
      <c r="R1679" s="102">
        <f t="shared" si="629"/>
        <v>0</v>
      </c>
      <c r="S1679" s="10">
        <f t="shared" si="630"/>
        <v>0</v>
      </c>
      <c r="T1679" s="17">
        <f t="shared" si="638"/>
        <v>7.9699999999999993E-2</v>
      </c>
      <c r="U1679" s="101">
        <f t="shared" si="617"/>
        <v>467</v>
      </c>
      <c r="V1679" s="101">
        <v>252</v>
      </c>
      <c r="W1679" s="22">
        <f t="shared" si="618"/>
        <v>1.1659435746049869</v>
      </c>
      <c r="X1679" s="18">
        <f t="shared" si="619"/>
        <v>21790.129532999999</v>
      </c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4"/>
      <c r="AJ1679" s="1"/>
      <c r="AK1679" s="20"/>
      <c r="AL1679" s="5"/>
      <c r="AM1679" s="1"/>
      <c r="AN1679" s="1"/>
      <c r="AO1679" s="1"/>
      <c r="AP1679" s="17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x14ac:dyDescent="0.2">
      <c r="A1680" s="114">
        <f t="shared" si="631"/>
        <v>43140</v>
      </c>
      <c r="B1680" s="98">
        <f t="shared" si="623"/>
        <v>153168.32245799998</v>
      </c>
      <c r="C1680" s="10">
        <f t="shared" si="632"/>
        <v>99000</v>
      </c>
      <c r="D1680" s="99">
        <f t="shared" si="633"/>
        <v>4916.46</v>
      </c>
      <c r="E1680" s="21">
        <f>VLOOKUP(A1679,[1]Plan1!$AY$80:$BA$314,3)</f>
        <v>4930.72</v>
      </c>
      <c r="F1680" s="121">
        <f t="shared" si="634"/>
        <v>43116</v>
      </c>
      <c r="G1680" s="100">
        <f t="shared" si="624"/>
        <v>2.9004609007294846E-3</v>
      </c>
      <c r="H1680" s="20">
        <f t="shared" si="635"/>
        <v>43146</v>
      </c>
      <c r="I1680" s="20">
        <f t="shared" si="625"/>
        <v>43146</v>
      </c>
      <c r="J1680" s="1">
        <f t="shared" si="622"/>
        <v>21</v>
      </c>
      <c r="K1680" s="1">
        <f t="shared" si="621"/>
        <v>19</v>
      </c>
      <c r="L1680" s="10">
        <f t="shared" si="626"/>
        <v>1.0026238599999999</v>
      </c>
      <c r="M1680" s="22">
        <f t="shared" si="620"/>
        <v>1.0044004799999999</v>
      </c>
      <c r="N1680" s="22">
        <f t="shared" si="636"/>
        <v>1.3230797996242913</v>
      </c>
      <c r="O1680" s="10">
        <f t="shared" si="637"/>
        <v>1.32655137</v>
      </c>
      <c r="P1680" s="10">
        <f t="shared" si="627"/>
        <v>131328.58562999999</v>
      </c>
      <c r="Q1680" s="101">
        <f t="shared" si="628"/>
        <v>0</v>
      </c>
      <c r="R1680" s="102">
        <f t="shared" si="629"/>
        <v>0</v>
      </c>
      <c r="S1680" s="10">
        <f t="shared" si="630"/>
        <v>0</v>
      </c>
      <c r="T1680" s="17">
        <f t="shared" si="638"/>
        <v>7.9699999999999993E-2</v>
      </c>
      <c r="U1680" s="101">
        <f t="shared" si="617"/>
        <v>468</v>
      </c>
      <c r="V1680" s="101">
        <v>252</v>
      </c>
      <c r="W1680" s="22">
        <f t="shared" si="618"/>
        <v>1.1662984240890519</v>
      </c>
      <c r="X1680" s="18">
        <f t="shared" si="619"/>
        <v>21839.736828000001</v>
      </c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4"/>
      <c r="AJ1680" s="1"/>
      <c r="AK1680" s="20"/>
      <c r="AL1680" s="5"/>
      <c r="AM1680" s="1"/>
      <c r="AN1680" s="1"/>
      <c r="AO1680" s="1"/>
      <c r="AP1680" s="17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205" x14ac:dyDescent="0.2">
      <c r="A1681" s="114">
        <f t="shared" si="631"/>
        <v>43141</v>
      </c>
      <c r="B1681" s="98">
        <f t="shared" si="623"/>
        <v>153236.07121400003</v>
      </c>
      <c r="C1681" s="10">
        <f t="shared" si="632"/>
        <v>99000</v>
      </c>
      <c r="D1681" s="99">
        <f t="shared" si="633"/>
        <v>4916.46</v>
      </c>
      <c r="E1681" s="21">
        <f>VLOOKUP(A1680,[1]Plan1!$AY$80:$BA$314,3)</f>
        <v>4930.72</v>
      </c>
      <c r="F1681" s="121">
        <f t="shared" si="634"/>
        <v>43116</v>
      </c>
      <c r="G1681" s="100">
        <f t="shared" si="624"/>
        <v>2.9004609007294846E-3</v>
      </c>
      <c r="H1681" s="20">
        <f t="shared" si="635"/>
        <v>43146</v>
      </c>
      <c r="I1681" s="20">
        <f t="shared" si="625"/>
        <v>43146</v>
      </c>
      <c r="J1681" s="1">
        <f t="shared" si="622"/>
        <v>21</v>
      </c>
      <c r="K1681" s="1">
        <f t="shared" si="621"/>
        <v>20</v>
      </c>
      <c r="L1681" s="10">
        <f t="shared" si="626"/>
        <v>1.0027621499999999</v>
      </c>
      <c r="M1681" s="22">
        <f t="shared" si="620"/>
        <v>1.0044004799999999</v>
      </c>
      <c r="N1681" s="22">
        <f t="shared" si="636"/>
        <v>1.3230797996242913</v>
      </c>
      <c r="O1681" s="10">
        <f t="shared" si="637"/>
        <v>1.32673434</v>
      </c>
      <c r="P1681" s="10">
        <f t="shared" si="627"/>
        <v>131346.69966000001</v>
      </c>
      <c r="Q1681" s="101">
        <f t="shared" si="628"/>
        <v>0</v>
      </c>
      <c r="R1681" s="102">
        <f t="shared" si="629"/>
        <v>0</v>
      </c>
      <c r="S1681" s="10">
        <f t="shared" si="630"/>
        <v>0</v>
      </c>
      <c r="T1681" s="17">
        <f t="shared" si="638"/>
        <v>7.9699999999999993E-2</v>
      </c>
      <c r="U1681" s="101">
        <f t="shared" si="617"/>
        <v>469</v>
      </c>
      <c r="V1681" s="101">
        <v>252</v>
      </c>
      <c r="W1681" s="22">
        <f t="shared" si="618"/>
        <v>1.1666533807909281</v>
      </c>
      <c r="X1681" s="18">
        <f t="shared" si="619"/>
        <v>21889.371554000001</v>
      </c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4"/>
      <c r="AJ1681" s="1"/>
      <c r="AK1681" s="20"/>
      <c r="AL1681" s="5"/>
      <c r="AM1681" s="1"/>
      <c r="AN1681" s="1"/>
      <c r="AO1681" s="1"/>
      <c r="AP1681" s="17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205" x14ac:dyDescent="0.2">
      <c r="A1682" s="114">
        <f t="shared" si="631"/>
        <v>43142</v>
      </c>
      <c r="B1682" s="98">
        <f t="shared" si="623"/>
        <v>153236.07121400003</v>
      </c>
      <c r="C1682" s="10">
        <f t="shared" si="632"/>
        <v>99000</v>
      </c>
      <c r="D1682" s="99">
        <f t="shared" si="633"/>
        <v>4916.46</v>
      </c>
      <c r="E1682" s="21">
        <f>VLOOKUP(A1681,[1]Plan1!$AY$80:$BA$314,3)</f>
        <v>4930.72</v>
      </c>
      <c r="F1682" s="121">
        <f t="shared" si="634"/>
        <v>43116</v>
      </c>
      <c r="G1682" s="100">
        <f t="shared" si="624"/>
        <v>2.9004609007294846E-3</v>
      </c>
      <c r="H1682" s="20">
        <f t="shared" si="635"/>
        <v>43146</v>
      </c>
      <c r="I1682" s="20">
        <f t="shared" si="625"/>
        <v>43146</v>
      </c>
      <c r="J1682" s="1">
        <f t="shared" si="622"/>
        <v>21</v>
      </c>
      <c r="K1682" s="1">
        <f t="shared" si="621"/>
        <v>20</v>
      </c>
      <c r="L1682" s="10">
        <f t="shared" si="626"/>
        <v>1.0027621499999999</v>
      </c>
      <c r="M1682" s="22">
        <f t="shared" si="620"/>
        <v>1.0044004799999999</v>
      </c>
      <c r="N1682" s="22">
        <f t="shared" si="636"/>
        <v>1.3230797996242913</v>
      </c>
      <c r="O1682" s="10">
        <f t="shared" si="637"/>
        <v>1.32673434</v>
      </c>
      <c r="P1682" s="10">
        <f t="shared" si="627"/>
        <v>131346.69966000001</v>
      </c>
      <c r="Q1682" s="101">
        <f t="shared" si="628"/>
        <v>0</v>
      </c>
      <c r="R1682" s="102">
        <f t="shared" si="629"/>
        <v>0</v>
      </c>
      <c r="S1682" s="10">
        <f t="shared" si="630"/>
        <v>0</v>
      </c>
      <c r="T1682" s="17">
        <f t="shared" si="638"/>
        <v>7.9699999999999993E-2</v>
      </c>
      <c r="U1682" s="101">
        <f t="shared" si="617"/>
        <v>469</v>
      </c>
      <c r="V1682" s="101">
        <v>252</v>
      </c>
      <c r="W1682" s="22">
        <f t="shared" si="618"/>
        <v>1.1666533807909281</v>
      </c>
      <c r="X1682" s="18">
        <f t="shared" si="619"/>
        <v>21889.371554000001</v>
      </c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4"/>
      <c r="AJ1682" s="1"/>
      <c r="AK1682" s="20"/>
      <c r="AL1682" s="5"/>
      <c r="AM1682" s="1"/>
      <c r="AN1682" s="1"/>
      <c r="AO1682" s="1"/>
      <c r="AP1682" s="17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205" x14ac:dyDescent="0.2">
      <c r="A1683" s="114">
        <f t="shared" si="631"/>
        <v>43143</v>
      </c>
      <c r="B1683" s="98">
        <f t="shared" si="623"/>
        <v>153236.07121400003</v>
      </c>
      <c r="C1683" s="10">
        <f t="shared" si="632"/>
        <v>99000</v>
      </c>
      <c r="D1683" s="99">
        <f t="shared" si="633"/>
        <v>4916.46</v>
      </c>
      <c r="E1683" s="21">
        <f>VLOOKUP(A1682,[1]Plan1!$AY$80:$BA$314,3)</f>
        <v>4930.72</v>
      </c>
      <c r="F1683" s="121">
        <f t="shared" si="634"/>
        <v>43116</v>
      </c>
      <c r="G1683" s="100">
        <f t="shared" si="624"/>
        <v>2.9004609007294846E-3</v>
      </c>
      <c r="H1683" s="20">
        <f t="shared" si="635"/>
        <v>43146</v>
      </c>
      <c r="I1683" s="20">
        <f t="shared" si="625"/>
        <v>43146</v>
      </c>
      <c r="J1683" s="1">
        <f t="shared" si="622"/>
        <v>21</v>
      </c>
      <c r="K1683" s="1">
        <f t="shared" si="621"/>
        <v>20</v>
      </c>
      <c r="L1683" s="10">
        <f t="shared" si="626"/>
        <v>1.0027621499999999</v>
      </c>
      <c r="M1683" s="22">
        <f t="shared" si="620"/>
        <v>1.0044004799999999</v>
      </c>
      <c r="N1683" s="22">
        <f t="shared" si="636"/>
        <v>1.3230797996242913</v>
      </c>
      <c r="O1683" s="10">
        <f t="shared" si="637"/>
        <v>1.32673434</v>
      </c>
      <c r="P1683" s="10">
        <f t="shared" si="627"/>
        <v>131346.69966000001</v>
      </c>
      <c r="Q1683" s="101">
        <f t="shared" si="628"/>
        <v>0</v>
      </c>
      <c r="R1683" s="102">
        <f t="shared" si="629"/>
        <v>0</v>
      </c>
      <c r="S1683" s="10">
        <f t="shared" si="630"/>
        <v>0</v>
      </c>
      <c r="T1683" s="17">
        <f t="shared" si="638"/>
        <v>7.9699999999999993E-2</v>
      </c>
      <c r="U1683" s="101">
        <f t="shared" si="617"/>
        <v>469</v>
      </c>
      <c r="V1683" s="101">
        <v>252</v>
      </c>
      <c r="W1683" s="22">
        <f t="shared" si="618"/>
        <v>1.1666533807909281</v>
      </c>
      <c r="X1683" s="18">
        <f t="shared" si="619"/>
        <v>21889.371554000001</v>
      </c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4"/>
      <c r="AJ1683" s="1"/>
      <c r="AK1683" s="20"/>
      <c r="AL1683" s="5"/>
      <c r="AM1683" s="1"/>
      <c r="AN1683" s="1"/>
      <c r="AO1683" s="1"/>
      <c r="AP1683" s="17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205" x14ac:dyDescent="0.2">
      <c r="A1684" s="114">
        <f t="shared" si="631"/>
        <v>43144</v>
      </c>
      <c r="B1684" s="98">
        <f t="shared" si="623"/>
        <v>153236.07121400003</v>
      </c>
      <c r="C1684" s="10">
        <f t="shared" si="632"/>
        <v>99000</v>
      </c>
      <c r="D1684" s="99">
        <f t="shared" si="633"/>
        <v>4916.46</v>
      </c>
      <c r="E1684" s="21">
        <f>VLOOKUP(A1683,[1]Plan1!$AY$80:$BA$314,3)</f>
        <v>4930.72</v>
      </c>
      <c r="F1684" s="121">
        <f t="shared" si="634"/>
        <v>43116</v>
      </c>
      <c r="G1684" s="100">
        <f t="shared" si="624"/>
        <v>2.9004609007294846E-3</v>
      </c>
      <c r="H1684" s="20">
        <f t="shared" si="635"/>
        <v>43146</v>
      </c>
      <c r="I1684" s="20">
        <f t="shared" si="625"/>
        <v>43146</v>
      </c>
      <c r="J1684" s="1">
        <f t="shared" si="622"/>
        <v>21</v>
      </c>
      <c r="K1684" s="1">
        <f t="shared" si="621"/>
        <v>20</v>
      </c>
      <c r="L1684" s="10">
        <f t="shared" si="626"/>
        <v>1.0027621499999999</v>
      </c>
      <c r="M1684" s="22">
        <f t="shared" si="620"/>
        <v>1.0044004799999999</v>
      </c>
      <c r="N1684" s="22">
        <f t="shared" si="636"/>
        <v>1.3230797996242913</v>
      </c>
      <c r="O1684" s="10">
        <f t="shared" si="637"/>
        <v>1.32673434</v>
      </c>
      <c r="P1684" s="10">
        <f t="shared" si="627"/>
        <v>131346.69966000001</v>
      </c>
      <c r="Q1684" s="101">
        <f t="shared" si="628"/>
        <v>0</v>
      </c>
      <c r="R1684" s="102">
        <f t="shared" si="629"/>
        <v>0</v>
      </c>
      <c r="S1684" s="10">
        <f t="shared" si="630"/>
        <v>0</v>
      </c>
      <c r="T1684" s="17">
        <f t="shared" si="638"/>
        <v>7.9699999999999993E-2</v>
      </c>
      <c r="U1684" s="101">
        <f t="shared" si="617"/>
        <v>469</v>
      </c>
      <c r="V1684" s="101">
        <v>252</v>
      </c>
      <c r="W1684" s="22">
        <f t="shared" si="618"/>
        <v>1.1666533807909281</v>
      </c>
      <c r="X1684" s="18">
        <f t="shared" si="619"/>
        <v>21889.371554000001</v>
      </c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4"/>
      <c r="AJ1684" s="1"/>
      <c r="AK1684" s="20"/>
      <c r="AL1684" s="5"/>
      <c r="AM1684" s="1"/>
      <c r="AN1684" s="1"/>
      <c r="AO1684" s="1"/>
      <c r="AP1684" s="17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205" x14ac:dyDescent="0.2">
      <c r="A1685" s="114">
        <f t="shared" si="631"/>
        <v>43145</v>
      </c>
      <c r="B1685" s="98">
        <f t="shared" si="623"/>
        <v>153236.07121400003</v>
      </c>
      <c r="C1685" s="10">
        <f t="shared" si="632"/>
        <v>99000</v>
      </c>
      <c r="D1685" s="99">
        <f t="shared" si="633"/>
        <v>4916.46</v>
      </c>
      <c r="E1685" s="21">
        <f>VLOOKUP(A1684,[1]Plan1!$AY$80:$BA$314,3)</f>
        <v>4930.72</v>
      </c>
      <c r="F1685" s="121">
        <f t="shared" si="634"/>
        <v>43116</v>
      </c>
      <c r="G1685" s="100">
        <f t="shared" si="624"/>
        <v>2.9004609007294846E-3</v>
      </c>
      <c r="H1685" s="20">
        <f t="shared" si="635"/>
        <v>43146</v>
      </c>
      <c r="I1685" s="20">
        <f t="shared" si="625"/>
        <v>43146</v>
      </c>
      <c r="J1685" s="1">
        <f t="shared" si="622"/>
        <v>21</v>
      </c>
      <c r="K1685" s="1">
        <f t="shared" si="621"/>
        <v>20</v>
      </c>
      <c r="L1685" s="10">
        <f t="shared" si="626"/>
        <v>1.0027621499999999</v>
      </c>
      <c r="M1685" s="22">
        <f t="shared" si="620"/>
        <v>1.0044004799999999</v>
      </c>
      <c r="N1685" s="22">
        <f t="shared" si="636"/>
        <v>1.3230797996242913</v>
      </c>
      <c r="O1685" s="10">
        <f t="shared" si="637"/>
        <v>1.32673434</v>
      </c>
      <c r="P1685" s="10">
        <f t="shared" si="627"/>
        <v>131346.69966000001</v>
      </c>
      <c r="Q1685" s="101">
        <f t="shared" si="628"/>
        <v>0</v>
      </c>
      <c r="R1685" s="102">
        <f t="shared" si="629"/>
        <v>0</v>
      </c>
      <c r="S1685" s="10">
        <f t="shared" si="630"/>
        <v>0</v>
      </c>
      <c r="T1685" s="17">
        <f t="shared" si="638"/>
        <v>7.9699999999999993E-2</v>
      </c>
      <c r="U1685" s="101">
        <f t="shared" si="617"/>
        <v>469</v>
      </c>
      <c r="V1685" s="101">
        <v>252</v>
      </c>
      <c r="W1685" s="22">
        <f t="shared" si="618"/>
        <v>1.1666533807909281</v>
      </c>
      <c r="X1685" s="18">
        <f t="shared" si="619"/>
        <v>21889.371554000001</v>
      </c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4"/>
      <c r="AJ1685" s="1"/>
      <c r="AK1685" s="20"/>
      <c r="AL1685" s="5"/>
      <c r="AM1685" s="1"/>
      <c r="AN1685" s="1"/>
      <c r="AO1685" s="1"/>
      <c r="AP1685" s="17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205" ht="18.75" x14ac:dyDescent="0.25">
      <c r="A1686" s="136">
        <f t="shared" si="631"/>
        <v>43146</v>
      </c>
      <c r="B1686" s="137">
        <f t="shared" si="623"/>
        <v>153303.849357</v>
      </c>
      <c r="C1686" s="138">
        <f t="shared" si="632"/>
        <v>99000</v>
      </c>
      <c r="D1686" s="139">
        <f t="shared" si="633"/>
        <v>4916.46</v>
      </c>
      <c r="E1686" s="140">
        <f>VLOOKUP(A1685,[1]Plan1!$AY$80:$BA$314,3)</f>
        <v>4930.72</v>
      </c>
      <c r="F1686" s="141">
        <f t="shared" si="634"/>
        <v>43116</v>
      </c>
      <c r="G1686" s="142">
        <f t="shared" si="624"/>
        <v>2.9004609007294846E-3</v>
      </c>
      <c r="H1686" s="143">
        <f t="shared" si="635"/>
        <v>43174</v>
      </c>
      <c r="I1686" s="143">
        <f t="shared" si="625"/>
        <v>43146</v>
      </c>
      <c r="J1686" s="144">
        <f t="shared" si="622"/>
        <v>21</v>
      </c>
      <c r="K1686" s="144">
        <f t="shared" si="621"/>
        <v>21</v>
      </c>
      <c r="L1686" s="138">
        <f t="shared" si="626"/>
        <v>1.00290046</v>
      </c>
      <c r="M1686" s="145">
        <f t="shared" si="620"/>
        <v>1.0044004799999999</v>
      </c>
      <c r="N1686" s="145">
        <f t="shared" si="636"/>
        <v>1.3230797996242913</v>
      </c>
      <c r="O1686" s="138">
        <f t="shared" si="637"/>
        <v>1.3269173299999999</v>
      </c>
      <c r="P1686" s="138">
        <f t="shared" si="627"/>
        <v>131364.81567000001</v>
      </c>
      <c r="Q1686" s="146">
        <f t="shared" si="628"/>
        <v>6</v>
      </c>
      <c r="R1686" s="147">
        <f t="shared" si="629"/>
        <v>0.34</v>
      </c>
      <c r="S1686" s="138">
        <f t="shared" si="630"/>
        <v>45115.18922</v>
      </c>
      <c r="T1686" s="147">
        <f t="shared" si="638"/>
        <v>7.9699999999999993E-2</v>
      </c>
      <c r="U1686" s="146">
        <f t="shared" si="617"/>
        <v>470</v>
      </c>
      <c r="V1686" s="146">
        <v>252</v>
      </c>
      <c r="W1686" s="145">
        <f t="shared" si="618"/>
        <v>1.1670084457221042</v>
      </c>
      <c r="X1686" s="123">
        <f t="shared" si="619"/>
        <v>21939.033686999999</v>
      </c>
      <c r="Y1686" s="148">
        <f t="shared" ref="Y1686:Y1750" si="639">S$1686+X$1686</f>
        <v>67054.222907000003</v>
      </c>
      <c r="Z1686" s="123"/>
      <c r="AA1686" s="123"/>
      <c r="AB1686" s="123"/>
      <c r="AC1686" s="123"/>
      <c r="AD1686" s="18"/>
      <c r="AE1686" s="18"/>
      <c r="AF1686" s="18"/>
      <c r="AG1686" s="18"/>
      <c r="AH1686" s="18"/>
      <c r="AI1686" s="64"/>
      <c r="AJ1686" s="7"/>
      <c r="AK1686" s="81"/>
      <c r="AL1686" s="72"/>
      <c r="AM1686" s="7"/>
      <c r="AN1686" s="7"/>
      <c r="AO1686" s="7"/>
      <c r="AP1686" s="7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64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  <c r="DV1686" s="7"/>
      <c r="DW1686" s="7"/>
      <c r="DX1686" s="7"/>
      <c r="DY1686" s="7"/>
      <c r="DZ1686" s="7"/>
      <c r="EA1686" s="7"/>
      <c r="EB1686" s="7"/>
      <c r="EC1686" s="7"/>
      <c r="ED1686" s="7"/>
      <c r="EE1686" s="7"/>
      <c r="EF1686" s="7"/>
      <c r="EG1686" s="7"/>
      <c r="EH1686" s="7"/>
      <c r="EI1686" s="7"/>
      <c r="EJ1686" s="7"/>
      <c r="EK1686" s="7"/>
      <c r="EL1686" s="7"/>
      <c r="EM1686" s="7"/>
      <c r="EN1686" s="7"/>
      <c r="EO1686" s="7"/>
      <c r="EP1686" s="7"/>
      <c r="EQ1686" s="7"/>
      <c r="ER1686" s="7"/>
      <c r="ES1686" s="7"/>
      <c r="ET1686" s="7"/>
      <c r="EU1686" s="7"/>
      <c r="EV1686" s="7"/>
      <c r="EW1686" s="7"/>
      <c r="EX1686" s="7"/>
      <c r="EY1686" s="7"/>
      <c r="EZ1686" s="7"/>
      <c r="FA1686" s="7"/>
      <c r="FB1686" s="7"/>
      <c r="FC1686" s="7"/>
      <c r="FD1686" s="7"/>
      <c r="FE1686" s="7"/>
      <c r="FF1686" s="7"/>
      <c r="FG1686" s="7"/>
      <c r="FH1686" s="7"/>
      <c r="FI1686" s="7"/>
      <c r="FJ1686" s="7"/>
      <c r="FK1686" s="7"/>
      <c r="FL1686" s="7"/>
      <c r="FM1686" s="7"/>
      <c r="FN1686" s="7"/>
      <c r="FO1686" s="7"/>
      <c r="FP1686" s="7"/>
      <c r="FQ1686" s="7"/>
      <c r="FR1686" s="7"/>
      <c r="FS1686" s="7"/>
      <c r="FT1686" s="7"/>
      <c r="FU1686" s="7"/>
      <c r="FV1686" s="7"/>
      <c r="FW1686" s="7"/>
      <c r="FX1686" s="7"/>
      <c r="FY1686" s="7"/>
      <c r="FZ1686" s="7"/>
      <c r="GA1686" s="7"/>
      <c r="GB1686" s="7"/>
      <c r="GC1686" s="7"/>
      <c r="GD1686" s="7"/>
      <c r="GE1686" s="7"/>
      <c r="GF1686" s="7"/>
      <c r="GG1686" s="7"/>
      <c r="GH1686" s="7"/>
      <c r="GI1686" s="7"/>
      <c r="GJ1686" s="7"/>
      <c r="GK1686" s="7"/>
      <c r="GL1686" s="7"/>
      <c r="GM1686" s="7"/>
      <c r="GN1686" s="7"/>
      <c r="GO1686" s="7"/>
      <c r="GP1686" s="7"/>
      <c r="GQ1686" s="7"/>
      <c r="GR1686" s="7"/>
      <c r="GS1686" s="7"/>
      <c r="GT1686" s="7"/>
      <c r="GU1686" s="7"/>
      <c r="GV1686" s="7"/>
      <c r="GW1686" s="7"/>
    </row>
    <row r="1687" spans="1:205" ht="15.75" x14ac:dyDescent="0.2">
      <c r="A1687" s="114">
        <f t="shared" si="631"/>
        <v>43147</v>
      </c>
      <c r="B1687" s="165">
        <f>(P1687+X1687+AC1687)</f>
        <v>154738.44426549791</v>
      </c>
      <c r="C1687" s="10">
        <f t="shared" si="632"/>
        <v>65000</v>
      </c>
      <c r="D1687" s="99">
        <f t="shared" si="633"/>
        <v>4930.72</v>
      </c>
      <c r="E1687" s="21">
        <f>VLOOKUP(A1686,[1]Plan1!$AY$80:$BA$314,3)</f>
        <v>4946.5</v>
      </c>
      <c r="F1687" s="121">
        <f t="shared" si="634"/>
        <v>43147</v>
      </c>
      <c r="G1687" s="100">
        <f t="shared" si="624"/>
        <v>3.2003439659926691E-3</v>
      </c>
      <c r="H1687" s="20">
        <f t="shared" si="635"/>
        <v>43174</v>
      </c>
      <c r="I1687" s="20">
        <f t="shared" si="625"/>
        <v>43174</v>
      </c>
      <c r="J1687" s="1">
        <f t="shared" si="622"/>
        <v>20</v>
      </c>
      <c r="K1687" s="1">
        <f t="shared" si="621"/>
        <v>1</v>
      </c>
      <c r="L1687" s="10">
        <f t="shared" si="626"/>
        <v>1.00015977</v>
      </c>
      <c r="M1687" s="22">
        <f t="shared" si="620"/>
        <v>1.00290046</v>
      </c>
      <c r="N1687" s="22">
        <f t="shared" si="636"/>
        <v>1.3269173396599097</v>
      </c>
      <c r="O1687" s="10">
        <f t="shared" si="637"/>
        <v>1.3271293399999999</v>
      </c>
      <c r="P1687" s="10">
        <f t="shared" si="627"/>
        <v>86263.407099999997</v>
      </c>
      <c r="Q1687" s="101">
        <f t="shared" si="628"/>
        <v>0</v>
      </c>
      <c r="R1687" s="102">
        <f t="shared" si="629"/>
        <v>0</v>
      </c>
      <c r="S1687" s="10">
        <f t="shared" si="630"/>
        <v>0</v>
      </c>
      <c r="T1687" s="17">
        <f t="shared" si="638"/>
        <v>7.9699999999999993E-2</v>
      </c>
      <c r="U1687" s="101">
        <f t="shared" si="617"/>
        <v>1</v>
      </c>
      <c r="V1687" s="101">
        <v>252</v>
      </c>
      <c r="W1687" s="22">
        <f t="shared" ref="W1687:W1750" si="640">ROUND((1+T1687)^TRUNC((U1687/V1687),9),9)</f>
        <v>1.000304345</v>
      </c>
      <c r="X1687" s="18">
        <f t="shared" si="619"/>
        <v>26.253836</v>
      </c>
      <c r="Y1687" s="123">
        <f t="shared" si="639"/>
        <v>67054.222907000003</v>
      </c>
      <c r="Z1687" s="123">
        <f>(((O1687/O$1686)*W1687)-1)*Y1687</f>
        <v>31.12455672222266</v>
      </c>
      <c r="AA1687" s="123">
        <f>0.02*Y1687</f>
        <v>1341.0844581400002</v>
      </c>
      <c r="AB1687" s="123">
        <f>0.01*((A1687-A$1686)/30)*Y1687</f>
        <v>22.351407635666668</v>
      </c>
      <c r="AC1687" s="123">
        <f>SUM(Y1687:AB1687)</f>
        <v>68448.783329497892</v>
      </c>
      <c r="AD1687" s="18"/>
      <c r="AE1687" s="18"/>
      <c r="AF1687" s="18"/>
      <c r="AG1687" s="18"/>
      <c r="AH1687" s="18"/>
      <c r="AI1687" s="4"/>
      <c r="AJ1687" s="1"/>
      <c r="AK1687" s="20"/>
      <c r="AL1687" s="5"/>
      <c r="AM1687" s="1"/>
      <c r="AN1687" s="1"/>
      <c r="AO1687" s="1"/>
      <c r="AP1687" s="17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205" ht="15.75" x14ac:dyDescent="0.2">
      <c r="A1688" s="114">
        <f t="shared" si="631"/>
        <v>43148</v>
      </c>
      <c r="B1688" s="165">
        <f t="shared" ref="B1688:B1714" si="641">(P1688+X1688+AC1688)</f>
        <v>154831.98720306263</v>
      </c>
      <c r="C1688" s="10">
        <f t="shared" si="632"/>
        <v>65000</v>
      </c>
      <c r="D1688" s="99">
        <f t="shared" si="633"/>
        <v>4930.72</v>
      </c>
      <c r="E1688" s="21">
        <f>VLOOKUP(A1687,[1]Plan1!$AY$80:$BA$314,3)</f>
        <v>4946.5</v>
      </c>
      <c r="F1688" s="121">
        <f t="shared" si="634"/>
        <v>43147</v>
      </c>
      <c r="G1688" s="100">
        <f t="shared" si="624"/>
        <v>3.2003439659926691E-3</v>
      </c>
      <c r="H1688" s="20">
        <f t="shared" si="635"/>
        <v>43174</v>
      </c>
      <c r="I1688" s="20">
        <f t="shared" si="625"/>
        <v>43174</v>
      </c>
      <c r="J1688" s="1">
        <f t="shared" si="622"/>
        <v>20</v>
      </c>
      <c r="K1688" s="1">
        <f t="shared" si="621"/>
        <v>2</v>
      </c>
      <c r="L1688" s="10">
        <f t="shared" si="626"/>
        <v>1.00031957</v>
      </c>
      <c r="M1688" s="22">
        <f t="shared" si="620"/>
        <v>1.00290046</v>
      </c>
      <c r="N1688" s="22">
        <f t="shared" si="636"/>
        <v>1.3269173396599097</v>
      </c>
      <c r="O1688" s="10">
        <f t="shared" si="637"/>
        <v>1.32734138</v>
      </c>
      <c r="P1688" s="10">
        <f t="shared" si="627"/>
        <v>86277.189700000003</v>
      </c>
      <c r="Q1688" s="101">
        <f t="shared" si="628"/>
        <v>0</v>
      </c>
      <c r="R1688" s="102">
        <f t="shared" si="629"/>
        <v>0</v>
      </c>
      <c r="S1688" s="10">
        <f t="shared" si="630"/>
        <v>0</v>
      </c>
      <c r="T1688" s="17">
        <f t="shared" si="638"/>
        <v>7.9699999999999993E-2</v>
      </c>
      <c r="U1688" s="101">
        <f t="shared" si="617"/>
        <v>2</v>
      </c>
      <c r="V1688" s="101">
        <v>252</v>
      </c>
      <c r="W1688" s="22">
        <f t="shared" si="640"/>
        <v>1.000608782</v>
      </c>
      <c r="X1688" s="18">
        <f t="shared" si="619"/>
        <v>52.524000000000001</v>
      </c>
      <c r="Y1688" s="123">
        <f t="shared" si="639"/>
        <v>67054.222907000003</v>
      </c>
      <c r="Z1688" s="123">
        <f t="shared" ref="Z1688:Z1714" si="642">(((O1688/O$1686)*W1688)-1)*Y1688</f>
        <v>62.263322651305515</v>
      </c>
      <c r="AA1688" s="123">
        <f t="shared" ref="AA1688:AA1751" si="643">0.02*Y1688</f>
        <v>1341.0844581400002</v>
      </c>
      <c r="AB1688" s="123">
        <f t="shared" ref="AB1688:AB1751" si="644">0.01*((A1688-A$1686)/30)*Y1688</f>
        <v>44.702815271333336</v>
      </c>
      <c r="AC1688" s="123">
        <f t="shared" ref="AC1688:AC1751" si="645">SUM(Y1688:AB1688)</f>
        <v>68502.273503062635</v>
      </c>
      <c r="AD1688" s="18"/>
      <c r="AE1688" s="18"/>
      <c r="AF1688" s="18"/>
      <c r="AG1688" s="18"/>
      <c r="AH1688" s="18"/>
      <c r="AI1688" s="4"/>
      <c r="AJ1688" s="1"/>
      <c r="AK1688" s="20"/>
      <c r="AL1688" s="5"/>
      <c r="AM1688" s="1"/>
      <c r="AN1688" s="1"/>
      <c r="AO1688" s="1"/>
      <c r="AP1688" s="17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205" ht="15.75" x14ac:dyDescent="0.2">
      <c r="A1689" s="114">
        <f t="shared" si="631"/>
        <v>43149</v>
      </c>
      <c r="B1689" s="165">
        <f t="shared" si="641"/>
        <v>154854.33861069829</v>
      </c>
      <c r="C1689" s="10">
        <f t="shared" si="632"/>
        <v>65000</v>
      </c>
      <c r="D1689" s="99">
        <f t="shared" si="633"/>
        <v>4930.72</v>
      </c>
      <c r="E1689" s="21">
        <f>VLOOKUP(A1688,[1]Plan1!$AY$80:$BA$314,3)</f>
        <v>4946.5</v>
      </c>
      <c r="F1689" s="121">
        <f t="shared" si="634"/>
        <v>43147</v>
      </c>
      <c r="G1689" s="100">
        <f t="shared" si="624"/>
        <v>3.2003439659926691E-3</v>
      </c>
      <c r="H1689" s="20">
        <f t="shared" si="635"/>
        <v>43174</v>
      </c>
      <c r="I1689" s="20">
        <f t="shared" si="625"/>
        <v>43174</v>
      </c>
      <c r="J1689" s="1">
        <f t="shared" si="622"/>
        <v>20</v>
      </c>
      <c r="K1689" s="1">
        <f t="shared" si="621"/>
        <v>2</v>
      </c>
      <c r="L1689" s="10">
        <f t="shared" si="626"/>
        <v>1.00031957</v>
      </c>
      <c r="M1689" s="22">
        <f t="shared" si="620"/>
        <v>1.00290046</v>
      </c>
      <c r="N1689" s="22">
        <f t="shared" si="636"/>
        <v>1.3269173396599097</v>
      </c>
      <c r="O1689" s="10">
        <f t="shared" si="637"/>
        <v>1.32734138</v>
      </c>
      <c r="P1689" s="10">
        <f t="shared" si="627"/>
        <v>86277.189700000003</v>
      </c>
      <c r="Q1689" s="101">
        <f t="shared" si="628"/>
        <v>0</v>
      </c>
      <c r="R1689" s="102">
        <f t="shared" si="629"/>
        <v>0</v>
      </c>
      <c r="S1689" s="10">
        <f t="shared" si="630"/>
        <v>0</v>
      </c>
      <c r="T1689" s="17">
        <f t="shared" si="638"/>
        <v>7.9699999999999993E-2</v>
      </c>
      <c r="U1689" s="101">
        <f t="shared" si="617"/>
        <v>2</v>
      </c>
      <c r="V1689" s="101">
        <v>252</v>
      </c>
      <c r="W1689" s="22">
        <f t="shared" si="640"/>
        <v>1.000608782</v>
      </c>
      <c r="X1689" s="18">
        <f t="shared" si="619"/>
        <v>52.524000000000001</v>
      </c>
      <c r="Y1689" s="123">
        <f t="shared" si="639"/>
        <v>67054.222907000003</v>
      </c>
      <c r="Z1689" s="123">
        <f t="shared" si="642"/>
        <v>62.263322651305515</v>
      </c>
      <c r="AA1689" s="123">
        <f t="shared" si="643"/>
        <v>1341.0844581400002</v>
      </c>
      <c r="AB1689" s="123">
        <f t="shared" si="644"/>
        <v>67.05422290700001</v>
      </c>
      <c r="AC1689" s="123">
        <f t="shared" si="645"/>
        <v>68524.624910698301</v>
      </c>
      <c r="AD1689" s="18"/>
      <c r="AE1689" s="18"/>
      <c r="AF1689" s="18"/>
      <c r="AG1689" s="18"/>
      <c r="AH1689" s="18"/>
      <c r="AI1689" s="4"/>
      <c r="AJ1689" s="1"/>
      <c r="AK1689" s="20"/>
      <c r="AL1689" s="5"/>
      <c r="AM1689" s="1"/>
      <c r="AN1689" s="1"/>
      <c r="AO1689" s="1"/>
      <c r="AP1689" s="17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205" ht="15.75" x14ac:dyDescent="0.2">
      <c r="A1690" s="114">
        <f t="shared" si="631"/>
        <v>43150</v>
      </c>
      <c r="B1690" s="165">
        <f t="shared" si="641"/>
        <v>154876.69001833396</v>
      </c>
      <c r="C1690" s="10">
        <f t="shared" si="632"/>
        <v>65000</v>
      </c>
      <c r="D1690" s="99">
        <f t="shared" si="633"/>
        <v>4930.72</v>
      </c>
      <c r="E1690" s="21">
        <f>VLOOKUP(A1689,[1]Plan1!$AY$80:$BA$314,3)</f>
        <v>4946.5</v>
      </c>
      <c r="F1690" s="121">
        <f t="shared" si="634"/>
        <v>43147</v>
      </c>
      <c r="G1690" s="100">
        <f t="shared" si="624"/>
        <v>3.2003439659926691E-3</v>
      </c>
      <c r="H1690" s="20">
        <f t="shared" si="635"/>
        <v>43174</v>
      </c>
      <c r="I1690" s="20">
        <f t="shared" si="625"/>
        <v>43174</v>
      </c>
      <c r="J1690" s="1">
        <f t="shared" si="622"/>
        <v>20</v>
      </c>
      <c r="K1690" s="1">
        <f t="shared" si="621"/>
        <v>2</v>
      </c>
      <c r="L1690" s="10">
        <f t="shared" si="626"/>
        <v>1.00031957</v>
      </c>
      <c r="M1690" s="22">
        <f t="shared" si="620"/>
        <v>1.00290046</v>
      </c>
      <c r="N1690" s="22">
        <f t="shared" si="636"/>
        <v>1.3269173396599097</v>
      </c>
      <c r="O1690" s="10">
        <f t="shared" si="637"/>
        <v>1.32734138</v>
      </c>
      <c r="P1690" s="10">
        <f t="shared" si="627"/>
        <v>86277.189700000003</v>
      </c>
      <c r="Q1690" s="101">
        <f t="shared" si="628"/>
        <v>0</v>
      </c>
      <c r="R1690" s="102">
        <f t="shared" si="629"/>
        <v>0</v>
      </c>
      <c r="S1690" s="10">
        <f t="shared" si="630"/>
        <v>0</v>
      </c>
      <c r="T1690" s="17">
        <f t="shared" si="638"/>
        <v>7.9699999999999993E-2</v>
      </c>
      <c r="U1690" s="101">
        <f t="shared" si="617"/>
        <v>2</v>
      </c>
      <c r="V1690" s="101">
        <v>252</v>
      </c>
      <c r="W1690" s="22">
        <f t="shared" si="640"/>
        <v>1.000608782</v>
      </c>
      <c r="X1690" s="18">
        <f t="shared" si="619"/>
        <v>52.524000000000001</v>
      </c>
      <c r="Y1690" s="123">
        <f t="shared" si="639"/>
        <v>67054.222907000003</v>
      </c>
      <c r="Z1690" s="123">
        <f t="shared" si="642"/>
        <v>62.263322651305515</v>
      </c>
      <c r="AA1690" s="123">
        <f t="shared" si="643"/>
        <v>1341.0844581400002</v>
      </c>
      <c r="AB1690" s="123">
        <f t="shared" si="644"/>
        <v>89.405630542666671</v>
      </c>
      <c r="AC1690" s="123">
        <f t="shared" si="645"/>
        <v>68546.976318333967</v>
      </c>
      <c r="AD1690" s="18"/>
      <c r="AE1690" s="18"/>
      <c r="AF1690" s="18"/>
      <c r="AG1690" s="18"/>
      <c r="AH1690" s="18"/>
      <c r="AI1690" s="4"/>
      <c r="AJ1690" s="1"/>
      <c r="AK1690" s="20"/>
      <c r="AL1690" s="5"/>
      <c r="AM1690" s="1"/>
      <c r="AN1690" s="1"/>
      <c r="AO1690" s="1"/>
      <c r="AP1690" s="17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205" ht="15.75" x14ac:dyDescent="0.2">
      <c r="A1691" s="114">
        <f t="shared" si="631"/>
        <v>43151</v>
      </c>
      <c r="B1691" s="165">
        <f t="shared" si="641"/>
        <v>154970.26560453392</v>
      </c>
      <c r="C1691" s="10">
        <f t="shared" si="632"/>
        <v>65000</v>
      </c>
      <c r="D1691" s="99">
        <f t="shared" si="633"/>
        <v>4930.72</v>
      </c>
      <c r="E1691" s="21">
        <f>VLOOKUP(A1690,[1]Plan1!$AY$80:$BA$314,3)</f>
        <v>4946.5</v>
      </c>
      <c r="F1691" s="121">
        <f t="shared" si="634"/>
        <v>43147</v>
      </c>
      <c r="G1691" s="100">
        <f t="shared" si="624"/>
        <v>3.2003439659926691E-3</v>
      </c>
      <c r="H1691" s="20">
        <f t="shared" si="635"/>
        <v>43174</v>
      </c>
      <c r="I1691" s="20">
        <f t="shared" si="625"/>
        <v>43174</v>
      </c>
      <c r="J1691" s="1">
        <f t="shared" si="622"/>
        <v>20</v>
      </c>
      <c r="K1691" s="1">
        <f t="shared" si="621"/>
        <v>3</v>
      </c>
      <c r="L1691" s="10">
        <f t="shared" si="626"/>
        <v>1.00047939</v>
      </c>
      <c r="M1691" s="22">
        <f t="shared" si="620"/>
        <v>1.00290046</v>
      </c>
      <c r="N1691" s="22">
        <f t="shared" si="636"/>
        <v>1.3269173396599097</v>
      </c>
      <c r="O1691" s="10">
        <f t="shared" si="637"/>
        <v>1.3275534499999999</v>
      </c>
      <c r="P1691" s="10">
        <f t="shared" si="627"/>
        <v>86290.974249999999</v>
      </c>
      <c r="Q1691" s="101">
        <f t="shared" si="628"/>
        <v>0</v>
      </c>
      <c r="R1691" s="102">
        <f t="shared" si="629"/>
        <v>0</v>
      </c>
      <c r="S1691" s="10">
        <f t="shared" si="630"/>
        <v>0</v>
      </c>
      <c r="T1691" s="17">
        <f t="shared" si="638"/>
        <v>7.9699999999999993E-2</v>
      </c>
      <c r="U1691" s="101">
        <f t="shared" si="617"/>
        <v>3</v>
      </c>
      <c r="V1691" s="101">
        <v>252</v>
      </c>
      <c r="W1691" s="22">
        <f t="shared" si="640"/>
        <v>1.000913312</v>
      </c>
      <c r="X1691" s="18">
        <f t="shared" si="619"/>
        <v>78.810581999999997</v>
      </c>
      <c r="Y1691" s="123">
        <f t="shared" si="639"/>
        <v>67054.222907000003</v>
      </c>
      <c r="Z1691" s="123">
        <f t="shared" si="642"/>
        <v>93.416369215590692</v>
      </c>
      <c r="AA1691" s="123">
        <f t="shared" si="643"/>
        <v>1341.0844581400002</v>
      </c>
      <c r="AB1691" s="123">
        <f t="shared" si="644"/>
        <v>111.75703817833333</v>
      </c>
      <c r="AC1691" s="123">
        <f t="shared" si="645"/>
        <v>68600.48077253392</v>
      </c>
      <c r="AD1691" s="18"/>
      <c r="AE1691" s="18"/>
      <c r="AF1691" s="18"/>
      <c r="AG1691" s="18"/>
      <c r="AH1691" s="18"/>
      <c r="AI1691" s="4"/>
      <c r="AJ1691" s="1"/>
      <c r="AK1691" s="20"/>
      <c r="AL1691" s="5"/>
      <c r="AM1691" s="1"/>
      <c r="AN1691" s="1"/>
      <c r="AO1691" s="1"/>
      <c r="AP1691" s="17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205" ht="15.75" x14ac:dyDescent="0.2">
      <c r="A1692" s="114">
        <f t="shared" si="631"/>
        <v>43152</v>
      </c>
      <c r="B1692" s="165">
        <f t="shared" si="641"/>
        <v>155063.87616365173</v>
      </c>
      <c r="C1692" s="10">
        <f t="shared" si="632"/>
        <v>65000</v>
      </c>
      <c r="D1692" s="99">
        <f t="shared" si="633"/>
        <v>4930.72</v>
      </c>
      <c r="E1692" s="21">
        <f>VLOOKUP(A1691,[1]Plan1!$AY$80:$BA$314,3)</f>
        <v>4946.5</v>
      </c>
      <c r="F1692" s="121">
        <f t="shared" si="634"/>
        <v>43147</v>
      </c>
      <c r="G1692" s="100">
        <f t="shared" si="624"/>
        <v>3.2003439659926691E-3</v>
      </c>
      <c r="H1692" s="20">
        <f t="shared" si="635"/>
        <v>43174</v>
      </c>
      <c r="I1692" s="20">
        <f t="shared" si="625"/>
        <v>43174</v>
      </c>
      <c r="J1692" s="1">
        <f t="shared" si="622"/>
        <v>20</v>
      </c>
      <c r="K1692" s="1">
        <f t="shared" si="621"/>
        <v>4</v>
      </c>
      <c r="L1692" s="10">
        <f t="shared" si="626"/>
        <v>1.0006392500000001</v>
      </c>
      <c r="M1692" s="22">
        <f t="shared" si="620"/>
        <v>1.00290046</v>
      </c>
      <c r="N1692" s="22">
        <f t="shared" si="636"/>
        <v>1.3269173396599097</v>
      </c>
      <c r="O1692" s="10">
        <f t="shared" si="637"/>
        <v>1.32776557</v>
      </c>
      <c r="P1692" s="10">
        <f t="shared" si="627"/>
        <v>86304.762050000005</v>
      </c>
      <c r="Q1692" s="101">
        <f t="shared" si="628"/>
        <v>0</v>
      </c>
      <c r="R1692" s="102">
        <f t="shared" si="629"/>
        <v>0</v>
      </c>
      <c r="S1692" s="10">
        <f t="shared" si="630"/>
        <v>0</v>
      </c>
      <c r="T1692" s="17">
        <f t="shared" si="638"/>
        <v>7.9699999999999993E-2</v>
      </c>
      <c r="U1692" s="101">
        <f t="shared" si="617"/>
        <v>4</v>
      </c>
      <c r="V1692" s="101">
        <v>252</v>
      </c>
      <c r="W1692" s="22">
        <f t="shared" si="640"/>
        <v>1.0012179349999999</v>
      </c>
      <c r="X1692" s="18">
        <f t="shared" si="619"/>
        <v>105.11359</v>
      </c>
      <c r="Y1692" s="123">
        <f t="shared" si="639"/>
        <v>67054.222907000003</v>
      </c>
      <c r="Z1692" s="123">
        <f t="shared" si="642"/>
        <v>124.58471269772535</v>
      </c>
      <c r="AA1692" s="123">
        <f t="shared" si="643"/>
        <v>1341.0844581400002</v>
      </c>
      <c r="AB1692" s="123">
        <f t="shared" si="644"/>
        <v>134.10844581400002</v>
      </c>
      <c r="AC1692" s="123">
        <f t="shared" si="645"/>
        <v>68654.000523651732</v>
      </c>
      <c r="AD1692" s="18"/>
      <c r="AE1692" s="18"/>
      <c r="AF1692" s="18"/>
      <c r="AG1692" s="18"/>
      <c r="AH1692" s="18"/>
      <c r="AI1692" s="4"/>
      <c r="AJ1692" s="1"/>
      <c r="AK1692" s="20"/>
      <c r="AL1692" s="5"/>
      <c r="AM1692" s="1"/>
      <c r="AN1692" s="1"/>
      <c r="AO1692" s="1"/>
      <c r="AP1692" s="17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205" ht="15.75" x14ac:dyDescent="0.2">
      <c r="A1693" s="114">
        <f t="shared" si="631"/>
        <v>43153</v>
      </c>
      <c r="B1693" s="165">
        <f t="shared" si="641"/>
        <v>155157.51707955587</v>
      </c>
      <c r="C1693" s="10">
        <f t="shared" si="632"/>
        <v>65000</v>
      </c>
      <c r="D1693" s="99">
        <f t="shared" si="633"/>
        <v>4930.72</v>
      </c>
      <c r="E1693" s="21">
        <f>VLOOKUP(A1692,[1]Plan1!$AY$80:$BA$314,3)</f>
        <v>4946.5</v>
      </c>
      <c r="F1693" s="121">
        <f t="shared" si="634"/>
        <v>43147</v>
      </c>
      <c r="G1693" s="100">
        <f t="shared" si="624"/>
        <v>3.2003439659926691E-3</v>
      </c>
      <c r="H1693" s="20">
        <f t="shared" si="635"/>
        <v>43174</v>
      </c>
      <c r="I1693" s="20">
        <f t="shared" si="625"/>
        <v>43174</v>
      </c>
      <c r="J1693" s="1">
        <f t="shared" si="622"/>
        <v>20</v>
      </c>
      <c r="K1693" s="1">
        <f t="shared" si="621"/>
        <v>5</v>
      </c>
      <c r="L1693" s="10">
        <f t="shared" si="626"/>
        <v>1.0007991199999999</v>
      </c>
      <c r="M1693" s="22">
        <f t="shared" si="620"/>
        <v>1.00290046</v>
      </c>
      <c r="N1693" s="22">
        <f t="shared" si="636"/>
        <v>1.3269173396599097</v>
      </c>
      <c r="O1693" s="10">
        <f t="shared" si="637"/>
        <v>1.3279776999999999</v>
      </c>
      <c r="P1693" s="10">
        <f t="shared" si="627"/>
        <v>86318.550499999998</v>
      </c>
      <c r="Q1693" s="101">
        <f t="shared" si="628"/>
        <v>0</v>
      </c>
      <c r="R1693" s="102">
        <f t="shared" si="629"/>
        <v>0</v>
      </c>
      <c r="S1693" s="10">
        <f t="shared" si="630"/>
        <v>0</v>
      </c>
      <c r="T1693" s="17">
        <f t="shared" si="638"/>
        <v>7.9699999999999993E-2</v>
      </c>
      <c r="U1693" s="101">
        <f t="shared" si="617"/>
        <v>5</v>
      </c>
      <c r="V1693" s="101">
        <v>252</v>
      </c>
      <c r="W1693" s="22">
        <f t="shared" si="640"/>
        <v>1.0015226509999999</v>
      </c>
      <c r="X1693" s="18">
        <f t="shared" si="619"/>
        <v>131.43302700000001</v>
      </c>
      <c r="Y1693" s="123">
        <f t="shared" si="639"/>
        <v>67054.222907000003</v>
      </c>
      <c r="Z1693" s="123">
        <f t="shared" si="642"/>
        <v>155.76633396618993</v>
      </c>
      <c r="AA1693" s="123">
        <f t="shared" si="643"/>
        <v>1341.0844581400002</v>
      </c>
      <c r="AB1693" s="123">
        <f t="shared" si="644"/>
        <v>156.4598534496667</v>
      </c>
      <c r="AC1693" s="123">
        <f t="shared" si="645"/>
        <v>68707.533552555862</v>
      </c>
      <c r="AD1693" s="18"/>
      <c r="AE1693" s="18"/>
      <c r="AF1693" s="18"/>
      <c r="AG1693" s="18"/>
      <c r="AH1693" s="18"/>
      <c r="AI1693" s="4"/>
      <c r="AJ1693" s="1"/>
      <c r="AK1693" s="20"/>
      <c r="AL1693" s="5"/>
      <c r="AM1693" s="1"/>
      <c r="AN1693" s="1"/>
      <c r="AO1693" s="1"/>
      <c r="AP1693" s="17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205" ht="15.75" x14ac:dyDescent="0.2">
      <c r="A1694" s="114">
        <f t="shared" si="631"/>
        <v>43154</v>
      </c>
      <c r="B1694" s="165">
        <f t="shared" si="641"/>
        <v>155251.1916783661</v>
      </c>
      <c r="C1694" s="10">
        <f t="shared" si="632"/>
        <v>65000</v>
      </c>
      <c r="D1694" s="99">
        <f t="shared" si="633"/>
        <v>4930.72</v>
      </c>
      <c r="E1694" s="21">
        <f>VLOOKUP(A1693,[1]Plan1!$AY$80:$BA$314,3)</f>
        <v>4946.5</v>
      </c>
      <c r="F1694" s="121">
        <f t="shared" si="634"/>
        <v>43147</v>
      </c>
      <c r="G1694" s="100">
        <f t="shared" si="624"/>
        <v>3.2003439659926691E-3</v>
      </c>
      <c r="H1694" s="20">
        <f t="shared" si="635"/>
        <v>43174</v>
      </c>
      <c r="I1694" s="20">
        <f t="shared" si="625"/>
        <v>43174</v>
      </c>
      <c r="J1694" s="1">
        <f t="shared" si="622"/>
        <v>20</v>
      </c>
      <c r="K1694" s="1">
        <f t="shared" si="621"/>
        <v>6</v>
      </c>
      <c r="L1694" s="10">
        <f t="shared" si="626"/>
        <v>1.00095902</v>
      </c>
      <c r="M1694" s="22">
        <f t="shared" si="620"/>
        <v>1.00290046</v>
      </c>
      <c r="N1694" s="22">
        <f t="shared" si="636"/>
        <v>1.3269173396599097</v>
      </c>
      <c r="O1694" s="10">
        <f t="shared" si="637"/>
        <v>1.3281898700000001</v>
      </c>
      <c r="P1694" s="10">
        <f t="shared" si="627"/>
        <v>86332.341549999997</v>
      </c>
      <c r="Q1694" s="101">
        <f t="shared" si="628"/>
        <v>0</v>
      </c>
      <c r="R1694" s="102">
        <f t="shared" si="629"/>
        <v>0</v>
      </c>
      <c r="S1694" s="10">
        <f t="shared" si="630"/>
        <v>0</v>
      </c>
      <c r="T1694" s="17">
        <f t="shared" si="638"/>
        <v>7.9699999999999993E-2</v>
      </c>
      <c r="U1694" s="101">
        <f t="shared" si="617"/>
        <v>6</v>
      </c>
      <c r="V1694" s="101">
        <v>252</v>
      </c>
      <c r="W1694" s="22">
        <f t="shared" si="640"/>
        <v>1.001827459</v>
      </c>
      <c r="X1694" s="18">
        <f t="shared" si="619"/>
        <v>157.76881399999999</v>
      </c>
      <c r="Y1694" s="123">
        <f t="shared" si="639"/>
        <v>67054.222907000003</v>
      </c>
      <c r="Z1694" s="123">
        <f t="shared" si="642"/>
        <v>186.96268814077123</v>
      </c>
      <c r="AA1694" s="123">
        <f t="shared" si="643"/>
        <v>1341.0844581400002</v>
      </c>
      <c r="AB1694" s="123">
        <f t="shared" si="644"/>
        <v>178.81126108533334</v>
      </c>
      <c r="AC1694" s="123">
        <f t="shared" si="645"/>
        <v>68761.081314366107</v>
      </c>
      <c r="AD1694" s="18"/>
      <c r="AE1694" s="18"/>
      <c r="AF1694" s="18"/>
      <c r="AG1694" s="18"/>
      <c r="AH1694" s="18"/>
      <c r="AI1694" s="4"/>
      <c r="AJ1694" s="1"/>
      <c r="AK1694" s="20"/>
      <c r="AL1694" s="5"/>
      <c r="AM1694" s="1"/>
      <c r="AN1694" s="1"/>
      <c r="AO1694" s="1"/>
      <c r="AP1694" s="17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205" ht="15.75" x14ac:dyDescent="0.2">
      <c r="A1695" s="114">
        <f t="shared" si="631"/>
        <v>43155</v>
      </c>
      <c r="B1695" s="165">
        <f t="shared" si="641"/>
        <v>155344.90128343517</v>
      </c>
      <c r="C1695" s="10">
        <f t="shared" si="632"/>
        <v>65000</v>
      </c>
      <c r="D1695" s="99">
        <f t="shared" si="633"/>
        <v>4930.72</v>
      </c>
      <c r="E1695" s="21">
        <f>VLOOKUP(A1694,[1]Plan1!$AY$80:$BA$314,3)</f>
        <v>4946.5</v>
      </c>
      <c r="F1695" s="121">
        <f t="shared" si="634"/>
        <v>43147</v>
      </c>
      <c r="G1695" s="100">
        <f t="shared" si="624"/>
        <v>3.2003439659926691E-3</v>
      </c>
      <c r="H1695" s="20">
        <f t="shared" si="635"/>
        <v>43174</v>
      </c>
      <c r="I1695" s="20">
        <f t="shared" si="625"/>
        <v>43174</v>
      </c>
      <c r="J1695" s="1">
        <f t="shared" si="622"/>
        <v>20</v>
      </c>
      <c r="K1695" s="1">
        <f t="shared" si="621"/>
        <v>7</v>
      </c>
      <c r="L1695" s="10">
        <f t="shared" si="626"/>
        <v>1.00111895</v>
      </c>
      <c r="M1695" s="22">
        <f t="shared" si="620"/>
        <v>1.00290046</v>
      </c>
      <c r="N1695" s="22">
        <f t="shared" si="636"/>
        <v>1.3269173396599097</v>
      </c>
      <c r="O1695" s="10">
        <f t="shared" si="637"/>
        <v>1.32840209</v>
      </c>
      <c r="P1695" s="10">
        <f t="shared" si="627"/>
        <v>86346.135850000006</v>
      </c>
      <c r="Q1695" s="101">
        <f t="shared" si="628"/>
        <v>0</v>
      </c>
      <c r="R1695" s="102">
        <f t="shared" si="629"/>
        <v>0</v>
      </c>
      <c r="S1695" s="10">
        <f t="shared" si="630"/>
        <v>0</v>
      </c>
      <c r="T1695" s="17">
        <f t="shared" si="638"/>
        <v>7.9699999999999993E-2</v>
      </c>
      <c r="U1695" s="101">
        <f t="shared" si="617"/>
        <v>7</v>
      </c>
      <c r="V1695" s="101">
        <v>252</v>
      </c>
      <c r="W1695" s="22">
        <f t="shared" si="640"/>
        <v>1.0021323600000001</v>
      </c>
      <c r="X1695" s="18">
        <f t="shared" si="619"/>
        <v>184.12104600000001</v>
      </c>
      <c r="Y1695" s="123">
        <f t="shared" si="639"/>
        <v>67054.222907000003</v>
      </c>
      <c r="Z1695" s="123">
        <f t="shared" si="642"/>
        <v>218.17435357416534</v>
      </c>
      <c r="AA1695" s="123">
        <f t="shared" si="643"/>
        <v>1341.0844581400002</v>
      </c>
      <c r="AB1695" s="123">
        <f t="shared" si="644"/>
        <v>201.16266872100002</v>
      </c>
      <c r="AC1695" s="123">
        <f t="shared" si="645"/>
        <v>68814.644387435168</v>
      </c>
      <c r="AD1695" s="18"/>
      <c r="AE1695" s="18"/>
      <c r="AF1695" s="18"/>
      <c r="AG1695" s="18"/>
      <c r="AH1695" s="18"/>
      <c r="AI1695" s="4"/>
      <c r="AJ1695" s="1"/>
      <c r="AK1695" s="20"/>
      <c r="AL1695" s="5"/>
      <c r="AM1695" s="1"/>
      <c r="AN1695" s="1"/>
      <c r="AO1695" s="1"/>
      <c r="AP1695" s="17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205" ht="15.75" x14ac:dyDescent="0.2">
      <c r="A1696" s="114">
        <f t="shared" si="631"/>
        <v>43156</v>
      </c>
      <c r="B1696" s="165">
        <f t="shared" si="641"/>
        <v>155367.25269107084</v>
      </c>
      <c r="C1696" s="10">
        <f t="shared" si="632"/>
        <v>65000</v>
      </c>
      <c r="D1696" s="99">
        <f t="shared" si="633"/>
        <v>4930.72</v>
      </c>
      <c r="E1696" s="21">
        <f>VLOOKUP(A1695,[1]Plan1!$AY$80:$BA$314,3)</f>
        <v>4946.5</v>
      </c>
      <c r="F1696" s="121">
        <f t="shared" si="634"/>
        <v>43147</v>
      </c>
      <c r="G1696" s="100">
        <f t="shared" si="624"/>
        <v>3.2003439659926691E-3</v>
      </c>
      <c r="H1696" s="20">
        <f t="shared" si="635"/>
        <v>43174</v>
      </c>
      <c r="I1696" s="20">
        <f t="shared" si="625"/>
        <v>43174</v>
      </c>
      <c r="J1696" s="1">
        <f t="shared" si="622"/>
        <v>20</v>
      </c>
      <c r="K1696" s="1">
        <f t="shared" si="621"/>
        <v>7</v>
      </c>
      <c r="L1696" s="10">
        <f t="shared" si="626"/>
        <v>1.00111895</v>
      </c>
      <c r="M1696" s="22">
        <f t="shared" si="620"/>
        <v>1.00290046</v>
      </c>
      <c r="N1696" s="22">
        <f t="shared" si="636"/>
        <v>1.3269173396599097</v>
      </c>
      <c r="O1696" s="10">
        <f t="shared" si="637"/>
        <v>1.32840209</v>
      </c>
      <c r="P1696" s="10">
        <f t="shared" si="627"/>
        <v>86346.135850000006</v>
      </c>
      <c r="Q1696" s="101">
        <f t="shared" si="628"/>
        <v>0</v>
      </c>
      <c r="R1696" s="102">
        <f t="shared" si="629"/>
        <v>0</v>
      </c>
      <c r="S1696" s="10">
        <f t="shared" si="630"/>
        <v>0</v>
      </c>
      <c r="T1696" s="17">
        <f t="shared" si="638"/>
        <v>7.9699999999999993E-2</v>
      </c>
      <c r="U1696" s="101">
        <f t="shared" si="617"/>
        <v>7</v>
      </c>
      <c r="V1696" s="101">
        <v>252</v>
      </c>
      <c r="W1696" s="22">
        <f t="shared" si="640"/>
        <v>1.0021323600000001</v>
      </c>
      <c r="X1696" s="18">
        <f t="shared" si="619"/>
        <v>184.12104600000001</v>
      </c>
      <c r="Y1696" s="123">
        <f t="shared" si="639"/>
        <v>67054.222907000003</v>
      </c>
      <c r="Z1696" s="123">
        <f t="shared" si="642"/>
        <v>218.17435357416534</v>
      </c>
      <c r="AA1696" s="123">
        <f t="shared" si="643"/>
        <v>1341.0844581400002</v>
      </c>
      <c r="AB1696" s="123">
        <f t="shared" si="644"/>
        <v>223.51407635666666</v>
      </c>
      <c r="AC1696" s="123">
        <f t="shared" si="645"/>
        <v>68836.995795070834</v>
      </c>
      <c r="AD1696" s="18"/>
      <c r="AE1696" s="18"/>
      <c r="AF1696" s="18"/>
      <c r="AG1696" s="18"/>
      <c r="AH1696" s="18"/>
      <c r="AI1696" s="4"/>
      <c r="AJ1696" s="1"/>
      <c r="AK1696" s="20"/>
      <c r="AL1696" s="5"/>
      <c r="AM1696" s="1"/>
      <c r="AN1696" s="1"/>
      <c r="AO1696" s="1"/>
      <c r="AP1696" s="17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5.75" x14ac:dyDescent="0.2">
      <c r="A1697" s="114">
        <f t="shared" si="631"/>
        <v>43157</v>
      </c>
      <c r="B1697" s="165">
        <f t="shared" si="641"/>
        <v>155389.60409870651</v>
      </c>
      <c r="C1697" s="10">
        <f t="shared" si="632"/>
        <v>65000</v>
      </c>
      <c r="D1697" s="99">
        <f t="shared" si="633"/>
        <v>4930.72</v>
      </c>
      <c r="E1697" s="21">
        <f>VLOOKUP(A1696,[1]Plan1!$AY$80:$BA$314,3)</f>
        <v>4946.5</v>
      </c>
      <c r="F1697" s="121">
        <f t="shared" si="634"/>
        <v>43147</v>
      </c>
      <c r="G1697" s="100">
        <f t="shared" si="624"/>
        <v>3.2003439659926691E-3</v>
      </c>
      <c r="H1697" s="20">
        <f t="shared" si="635"/>
        <v>43174</v>
      </c>
      <c r="I1697" s="20">
        <f t="shared" si="625"/>
        <v>43174</v>
      </c>
      <c r="J1697" s="1">
        <f t="shared" si="622"/>
        <v>20</v>
      </c>
      <c r="K1697" s="1">
        <f t="shared" si="621"/>
        <v>7</v>
      </c>
      <c r="L1697" s="10">
        <f t="shared" si="626"/>
        <v>1.00111895</v>
      </c>
      <c r="M1697" s="22">
        <f t="shared" si="620"/>
        <v>1.00290046</v>
      </c>
      <c r="N1697" s="22">
        <f t="shared" si="636"/>
        <v>1.3269173396599097</v>
      </c>
      <c r="O1697" s="10">
        <f t="shared" si="637"/>
        <v>1.32840209</v>
      </c>
      <c r="P1697" s="10">
        <f t="shared" si="627"/>
        <v>86346.135850000006</v>
      </c>
      <c r="Q1697" s="101">
        <f t="shared" si="628"/>
        <v>0</v>
      </c>
      <c r="R1697" s="102">
        <f t="shared" si="629"/>
        <v>0</v>
      </c>
      <c r="S1697" s="10">
        <f t="shared" si="630"/>
        <v>0</v>
      </c>
      <c r="T1697" s="17">
        <f t="shared" si="638"/>
        <v>7.9699999999999993E-2</v>
      </c>
      <c r="U1697" s="101">
        <f t="shared" si="617"/>
        <v>7</v>
      </c>
      <c r="V1697" s="101">
        <v>252</v>
      </c>
      <c r="W1697" s="22">
        <f t="shared" si="640"/>
        <v>1.0021323600000001</v>
      </c>
      <c r="X1697" s="18">
        <f t="shared" si="619"/>
        <v>184.12104600000001</v>
      </c>
      <c r="Y1697" s="123">
        <f t="shared" si="639"/>
        <v>67054.222907000003</v>
      </c>
      <c r="Z1697" s="123">
        <f t="shared" si="642"/>
        <v>218.17435357416534</v>
      </c>
      <c r="AA1697" s="123">
        <f t="shared" si="643"/>
        <v>1341.0844581400002</v>
      </c>
      <c r="AB1697" s="123">
        <f t="shared" si="644"/>
        <v>245.86548399233334</v>
      </c>
      <c r="AC1697" s="123">
        <f t="shared" si="645"/>
        <v>68859.347202706515</v>
      </c>
      <c r="AD1697" s="18"/>
      <c r="AE1697" s="18"/>
      <c r="AF1697" s="18"/>
      <c r="AG1697" s="18"/>
      <c r="AH1697" s="18"/>
      <c r="AI1697" s="4"/>
      <c r="AJ1697" s="1"/>
      <c r="AK1697" s="20"/>
      <c r="AL1697" s="5"/>
      <c r="AM1697" s="1"/>
      <c r="AN1697" s="1"/>
      <c r="AO1697" s="1"/>
      <c r="AP1697" s="17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5.75" x14ac:dyDescent="0.2">
      <c r="A1698" s="114">
        <f t="shared" si="631"/>
        <v>43158</v>
      </c>
      <c r="B1698" s="165">
        <f t="shared" si="641"/>
        <v>155483.34640419763</v>
      </c>
      <c r="C1698" s="10">
        <f t="shared" si="632"/>
        <v>65000</v>
      </c>
      <c r="D1698" s="99">
        <f t="shared" si="633"/>
        <v>4930.72</v>
      </c>
      <c r="E1698" s="21">
        <f>VLOOKUP(A1697,[1]Plan1!$AY$80:$BA$314,3)</f>
        <v>4946.5</v>
      </c>
      <c r="F1698" s="121">
        <f t="shared" si="634"/>
        <v>43147</v>
      </c>
      <c r="G1698" s="100">
        <f t="shared" si="624"/>
        <v>3.2003439659926691E-3</v>
      </c>
      <c r="H1698" s="20">
        <f t="shared" si="635"/>
        <v>43174</v>
      </c>
      <c r="I1698" s="20">
        <f t="shared" si="625"/>
        <v>43174</v>
      </c>
      <c r="J1698" s="1">
        <f t="shared" si="622"/>
        <v>20</v>
      </c>
      <c r="K1698" s="1">
        <f t="shared" si="621"/>
        <v>8</v>
      </c>
      <c r="L1698" s="10">
        <f t="shared" si="626"/>
        <v>1.0012789099999999</v>
      </c>
      <c r="M1698" s="22">
        <f t="shared" si="620"/>
        <v>1.00290046</v>
      </c>
      <c r="N1698" s="22">
        <f t="shared" si="636"/>
        <v>1.3269173396599097</v>
      </c>
      <c r="O1698" s="10">
        <f t="shared" si="637"/>
        <v>1.3286143399999999</v>
      </c>
      <c r="P1698" s="10">
        <f t="shared" si="627"/>
        <v>86359.932100000005</v>
      </c>
      <c r="Q1698" s="101">
        <f t="shared" si="628"/>
        <v>0</v>
      </c>
      <c r="R1698" s="102">
        <f t="shared" si="629"/>
        <v>0</v>
      </c>
      <c r="S1698" s="10">
        <f t="shared" si="630"/>
        <v>0</v>
      </c>
      <c r="T1698" s="17">
        <f t="shared" si="638"/>
        <v>7.9699999999999993E-2</v>
      </c>
      <c r="U1698" s="101">
        <f t="shared" si="617"/>
        <v>8</v>
      </c>
      <c r="V1698" s="101">
        <v>252</v>
      </c>
      <c r="W1698" s="22">
        <f t="shared" si="640"/>
        <v>1.002437354</v>
      </c>
      <c r="X1698" s="18">
        <f t="shared" si="619"/>
        <v>210.48972499999999</v>
      </c>
      <c r="Y1698" s="123">
        <f t="shared" si="639"/>
        <v>67054.222907000003</v>
      </c>
      <c r="Z1698" s="123">
        <f t="shared" si="642"/>
        <v>249.40032242958597</v>
      </c>
      <c r="AA1698" s="123">
        <f t="shared" si="643"/>
        <v>1341.0844581400002</v>
      </c>
      <c r="AB1698" s="123">
        <f t="shared" si="644"/>
        <v>268.21689162800004</v>
      </c>
      <c r="AC1698" s="123">
        <f t="shared" si="645"/>
        <v>68912.924579197599</v>
      </c>
      <c r="AD1698" s="18"/>
      <c r="AE1698" s="18"/>
      <c r="AF1698" s="18"/>
      <c r="AG1698" s="18"/>
      <c r="AH1698" s="18"/>
      <c r="AI1698" s="4"/>
      <c r="AJ1698" s="1"/>
      <c r="AK1698" s="20"/>
      <c r="AL1698" s="5"/>
      <c r="AM1698" s="1"/>
      <c r="AN1698" s="1"/>
      <c r="AO1698" s="1"/>
      <c r="AP1698" s="17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5.75" x14ac:dyDescent="0.2">
      <c r="A1699" s="114">
        <f t="shared" si="631"/>
        <v>43159</v>
      </c>
      <c r="B1699" s="165">
        <f t="shared" si="641"/>
        <v>155577.12011061539</v>
      </c>
      <c r="C1699" s="10">
        <f t="shared" si="632"/>
        <v>65000</v>
      </c>
      <c r="D1699" s="99">
        <f t="shared" si="633"/>
        <v>4930.72</v>
      </c>
      <c r="E1699" s="21">
        <f>VLOOKUP(A1698,[1]Plan1!$AY$80:$BA$314,3)</f>
        <v>4946.5</v>
      </c>
      <c r="F1699" s="121">
        <f t="shared" si="634"/>
        <v>43147</v>
      </c>
      <c r="G1699" s="100">
        <f t="shared" si="624"/>
        <v>3.2003439659926691E-3</v>
      </c>
      <c r="H1699" s="20">
        <f t="shared" si="635"/>
        <v>43174</v>
      </c>
      <c r="I1699" s="20">
        <f t="shared" si="625"/>
        <v>43174</v>
      </c>
      <c r="J1699" s="1">
        <f t="shared" si="622"/>
        <v>20</v>
      </c>
      <c r="K1699" s="1">
        <f t="shared" si="621"/>
        <v>9</v>
      </c>
      <c r="L1699" s="10">
        <f t="shared" si="626"/>
        <v>1.00143888</v>
      </c>
      <c r="M1699" s="22">
        <f t="shared" si="620"/>
        <v>1.00290046</v>
      </c>
      <c r="N1699" s="22">
        <f t="shared" si="636"/>
        <v>1.3269173396599097</v>
      </c>
      <c r="O1699" s="10">
        <f t="shared" si="637"/>
        <v>1.3288266099999999</v>
      </c>
      <c r="P1699" s="10">
        <f t="shared" si="627"/>
        <v>86373.729649999994</v>
      </c>
      <c r="Q1699" s="101">
        <f t="shared" si="628"/>
        <v>0</v>
      </c>
      <c r="R1699" s="102">
        <f t="shared" si="629"/>
        <v>0</v>
      </c>
      <c r="S1699" s="10">
        <f t="shared" si="630"/>
        <v>0</v>
      </c>
      <c r="T1699" s="17">
        <f t="shared" si="638"/>
        <v>7.9699999999999993E-2</v>
      </c>
      <c r="U1699" s="101">
        <f t="shared" si="617"/>
        <v>9</v>
      </c>
      <c r="V1699" s="101">
        <v>252</v>
      </c>
      <c r="W1699" s="22">
        <f t="shared" si="640"/>
        <v>1.00274244</v>
      </c>
      <c r="X1699" s="18">
        <f t="shared" si="619"/>
        <v>236.87477100000001</v>
      </c>
      <c r="Y1699" s="123">
        <f t="shared" si="639"/>
        <v>67054.222907000003</v>
      </c>
      <c r="Z1699" s="123">
        <f t="shared" si="642"/>
        <v>280.64002521170096</v>
      </c>
      <c r="AA1699" s="123">
        <f t="shared" si="643"/>
        <v>1341.0844581400002</v>
      </c>
      <c r="AB1699" s="123">
        <f t="shared" si="644"/>
        <v>290.56829926366674</v>
      </c>
      <c r="AC1699" s="123">
        <f t="shared" si="645"/>
        <v>68966.515689615379</v>
      </c>
      <c r="AD1699" s="18"/>
      <c r="AE1699" s="18"/>
      <c r="AF1699" s="18"/>
      <c r="AG1699" s="18"/>
      <c r="AH1699" s="18"/>
      <c r="AI1699" s="4"/>
      <c r="AJ1699" s="1"/>
      <c r="AK1699" s="20"/>
      <c r="AL1699" s="5"/>
      <c r="AM1699" s="1"/>
      <c r="AN1699" s="1"/>
      <c r="AO1699" s="1"/>
      <c r="AP1699" s="17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5.75" x14ac:dyDescent="0.2">
      <c r="A1700" s="114">
        <f t="shared" si="631"/>
        <v>43160</v>
      </c>
      <c r="B1700" s="165">
        <f t="shared" si="641"/>
        <v>155670.92900780373</v>
      </c>
      <c r="C1700" s="10">
        <f t="shared" si="632"/>
        <v>65000</v>
      </c>
      <c r="D1700" s="99">
        <f t="shared" si="633"/>
        <v>4930.72</v>
      </c>
      <c r="E1700" s="21">
        <f>VLOOKUP(A1699,[1]Plan1!$AY$80:$BA$314,3)</f>
        <v>4946.5</v>
      </c>
      <c r="F1700" s="121">
        <f t="shared" si="634"/>
        <v>43147</v>
      </c>
      <c r="G1700" s="100">
        <f t="shared" si="624"/>
        <v>3.2003439659926691E-3</v>
      </c>
      <c r="H1700" s="20">
        <f t="shared" si="635"/>
        <v>43174</v>
      </c>
      <c r="I1700" s="20">
        <f t="shared" si="625"/>
        <v>43174</v>
      </c>
      <c r="J1700" s="1">
        <f t="shared" si="622"/>
        <v>20</v>
      </c>
      <c r="K1700" s="1">
        <f t="shared" si="621"/>
        <v>10</v>
      </c>
      <c r="L1700" s="10">
        <f t="shared" si="626"/>
        <v>1.0015988899999999</v>
      </c>
      <c r="M1700" s="22">
        <f t="shared" si="620"/>
        <v>1.00290046</v>
      </c>
      <c r="N1700" s="22">
        <f t="shared" si="636"/>
        <v>1.3269173396599097</v>
      </c>
      <c r="O1700" s="10">
        <f t="shared" si="637"/>
        <v>1.3290389300000001</v>
      </c>
      <c r="P1700" s="10">
        <f t="shared" si="627"/>
        <v>86387.530450000006</v>
      </c>
      <c r="Q1700" s="101">
        <f t="shared" si="628"/>
        <v>0</v>
      </c>
      <c r="R1700" s="102">
        <f t="shared" si="629"/>
        <v>0</v>
      </c>
      <c r="S1700" s="10">
        <f t="shared" si="630"/>
        <v>0</v>
      </c>
      <c r="T1700" s="17">
        <f t="shared" si="638"/>
        <v>7.9699999999999993E-2</v>
      </c>
      <c r="U1700" s="101">
        <f t="shared" si="617"/>
        <v>10</v>
      </c>
      <c r="V1700" s="101">
        <v>252</v>
      </c>
      <c r="W1700" s="22">
        <f t="shared" si="640"/>
        <v>1.00304762</v>
      </c>
      <c r="X1700" s="18">
        <f t="shared" si="619"/>
        <v>263.276365</v>
      </c>
      <c r="Y1700" s="123">
        <f t="shared" si="639"/>
        <v>67054.222907000003</v>
      </c>
      <c r="Z1700" s="123">
        <f t="shared" si="642"/>
        <v>311.89512076437182</v>
      </c>
      <c r="AA1700" s="123">
        <f t="shared" si="643"/>
        <v>1341.0844581400002</v>
      </c>
      <c r="AB1700" s="123">
        <f t="shared" si="644"/>
        <v>312.91970689933339</v>
      </c>
      <c r="AC1700" s="123">
        <f t="shared" si="645"/>
        <v>69020.122192803712</v>
      </c>
      <c r="AD1700" s="18"/>
      <c r="AE1700" s="18"/>
      <c r="AF1700" s="18"/>
      <c r="AG1700" s="18"/>
      <c r="AH1700" s="18"/>
      <c r="AI1700" s="4"/>
      <c r="AJ1700" s="1"/>
      <c r="AK1700" s="20"/>
      <c r="AL1700" s="5"/>
      <c r="AM1700" s="1"/>
      <c r="AN1700" s="1"/>
      <c r="AO1700" s="1"/>
      <c r="AP1700" s="17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5.75" x14ac:dyDescent="0.2">
      <c r="A1701" s="114">
        <f t="shared" si="631"/>
        <v>43161</v>
      </c>
      <c r="B1701" s="165">
        <f t="shared" si="641"/>
        <v>155764.77048369177</v>
      </c>
      <c r="C1701" s="10">
        <f t="shared" si="632"/>
        <v>65000</v>
      </c>
      <c r="D1701" s="99">
        <f t="shared" si="633"/>
        <v>4930.72</v>
      </c>
      <c r="E1701" s="21">
        <f>VLOOKUP(A1700,[1]Plan1!$AY$80:$BA$314,3)</f>
        <v>4946.5</v>
      </c>
      <c r="F1701" s="121">
        <f t="shared" si="634"/>
        <v>43147</v>
      </c>
      <c r="G1701" s="100">
        <f t="shared" si="624"/>
        <v>3.2003439659926691E-3</v>
      </c>
      <c r="H1701" s="20">
        <f t="shared" si="635"/>
        <v>43174</v>
      </c>
      <c r="I1701" s="20">
        <f t="shared" si="625"/>
        <v>43174</v>
      </c>
      <c r="J1701" s="1">
        <f t="shared" si="622"/>
        <v>20</v>
      </c>
      <c r="K1701" s="1">
        <f t="shared" si="621"/>
        <v>11</v>
      </c>
      <c r="L1701" s="10">
        <f t="shared" si="626"/>
        <v>1.0017589200000001</v>
      </c>
      <c r="M1701" s="22">
        <f t="shared" si="620"/>
        <v>1.00290046</v>
      </c>
      <c r="N1701" s="22">
        <f t="shared" si="636"/>
        <v>1.3269173396599097</v>
      </c>
      <c r="O1701" s="10">
        <f t="shared" si="637"/>
        <v>1.32925128</v>
      </c>
      <c r="P1701" s="10">
        <f t="shared" si="627"/>
        <v>86401.333199999994</v>
      </c>
      <c r="Q1701" s="101">
        <f t="shared" si="628"/>
        <v>0</v>
      </c>
      <c r="R1701" s="102">
        <f t="shared" si="629"/>
        <v>0</v>
      </c>
      <c r="S1701" s="10">
        <f t="shared" si="630"/>
        <v>0</v>
      </c>
      <c r="T1701" s="17">
        <f t="shared" si="638"/>
        <v>7.9699999999999993E-2</v>
      </c>
      <c r="U1701" s="101">
        <f t="shared" ref="U1701:U1764" si="646">IF(Q1700&gt;0,1,IF(K1701=K1700,U1700,U1700+1))</f>
        <v>11</v>
      </c>
      <c r="V1701" s="101">
        <v>252</v>
      </c>
      <c r="W1701" s="22">
        <f t="shared" si="640"/>
        <v>1.0033528920000001</v>
      </c>
      <c r="X1701" s="18">
        <f t="shared" si="619"/>
        <v>289.69433800000002</v>
      </c>
      <c r="Y1701" s="123">
        <f t="shared" si="639"/>
        <v>67054.222907000003</v>
      </c>
      <c r="Z1701" s="123">
        <f t="shared" si="642"/>
        <v>343.16446601675977</v>
      </c>
      <c r="AA1701" s="123">
        <f t="shared" si="643"/>
        <v>1341.0844581400002</v>
      </c>
      <c r="AB1701" s="123">
        <f t="shared" si="644"/>
        <v>335.27111453500004</v>
      </c>
      <c r="AC1701" s="123">
        <f t="shared" si="645"/>
        <v>69073.742945691774</v>
      </c>
      <c r="AD1701" s="18"/>
      <c r="AE1701" s="18"/>
      <c r="AF1701" s="18"/>
      <c r="AG1701" s="18"/>
      <c r="AH1701" s="18"/>
      <c r="AI1701" s="4"/>
      <c r="AJ1701" s="1"/>
      <c r="AK1701" s="20"/>
      <c r="AL1701" s="5"/>
      <c r="AM1701" s="1"/>
      <c r="AN1701" s="1"/>
      <c r="AO1701" s="1"/>
      <c r="AP1701" s="17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5.75" x14ac:dyDescent="0.2">
      <c r="A1702" s="114">
        <f t="shared" si="631"/>
        <v>43162</v>
      </c>
      <c r="B1702" s="165">
        <f t="shared" si="641"/>
        <v>155858.64354262553</v>
      </c>
      <c r="C1702" s="10">
        <f t="shared" si="632"/>
        <v>65000</v>
      </c>
      <c r="D1702" s="99">
        <f t="shared" si="633"/>
        <v>4930.72</v>
      </c>
      <c r="E1702" s="21">
        <f>VLOOKUP(A1701,[1]Plan1!$AY$80:$BA$314,3)</f>
        <v>4946.5</v>
      </c>
      <c r="F1702" s="121">
        <f t="shared" si="634"/>
        <v>43147</v>
      </c>
      <c r="G1702" s="100">
        <f t="shared" si="624"/>
        <v>3.2003439659926691E-3</v>
      </c>
      <c r="H1702" s="20">
        <f t="shared" si="635"/>
        <v>43174</v>
      </c>
      <c r="I1702" s="20">
        <f t="shared" si="625"/>
        <v>43174</v>
      </c>
      <c r="J1702" s="1">
        <f t="shared" si="622"/>
        <v>20</v>
      </c>
      <c r="K1702" s="1">
        <f t="shared" si="621"/>
        <v>12</v>
      </c>
      <c r="L1702" s="10">
        <f t="shared" si="626"/>
        <v>1.00191897</v>
      </c>
      <c r="M1702" s="22">
        <f t="shared" si="620"/>
        <v>1.00290046</v>
      </c>
      <c r="N1702" s="22">
        <f t="shared" si="636"/>
        <v>1.3269173396599097</v>
      </c>
      <c r="O1702" s="10">
        <f t="shared" si="637"/>
        <v>1.3294636500000001</v>
      </c>
      <c r="P1702" s="10">
        <f t="shared" si="627"/>
        <v>86415.13725</v>
      </c>
      <c r="Q1702" s="101">
        <f t="shared" si="628"/>
        <v>0</v>
      </c>
      <c r="R1702" s="102">
        <f t="shared" si="629"/>
        <v>0</v>
      </c>
      <c r="S1702" s="10">
        <f t="shared" si="630"/>
        <v>0</v>
      </c>
      <c r="T1702" s="17">
        <f t="shared" si="638"/>
        <v>7.9699999999999993E-2</v>
      </c>
      <c r="U1702" s="101">
        <f t="shared" si="646"/>
        <v>12</v>
      </c>
      <c r="V1702" s="101">
        <v>252</v>
      </c>
      <c r="W1702" s="22">
        <f t="shared" si="640"/>
        <v>1.0036582570000001</v>
      </c>
      <c r="X1702" s="18">
        <f t="shared" si="619"/>
        <v>316.12878000000001</v>
      </c>
      <c r="Y1702" s="123">
        <f t="shared" si="639"/>
        <v>67054.222907000003</v>
      </c>
      <c r="Z1702" s="123">
        <f t="shared" si="642"/>
        <v>374.44762531488027</v>
      </c>
      <c r="AA1702" s="123">
        <f t="shared" si="643"/>
        <v>1341.0844581400002</v>
      </c>
      <c r="AB1702" s="123">
        <f t="shared" si="644"/>
        <v>357.62252217066668</v>
      </c>
      <c r="AC1702" s="123">
        <f t="shared" si="645"/>
        <v>69127.37751262555</v>
      </c>
      <c r="AD1702" s="18"/>
      <c r="AE1702" s="18"/>
      <c r="AF1702" s="18"/>
      <c r="AG1702" s="18"/>
      <c r="AH1702" s="18"/>
      <c r="AI1702" s="4"/>
      <c r="AJ1702" s="1"/>
      <c r="AK1702" s="20"/>
      <c r="AL1702" s="5"/>
      <c r="AM1702" s="1"/>
      <c r="AN1702" s="1"/>
      <c r="AO1702" s="1"/>
      <c r="AP1702" s="17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5.75" x14ac:dyDescent="0.2">
      <c r="A1703" s="114">
        <f t="shared" si="631"/>
        <v>43163</v>
      </c>
      <c r="B1703" s="165">
        <f t="shared" si="641"/>
        <v>155880.9949502612</v>
      </c>
      <c r="C1703" s="10">
        <f t="shared" si="632"/>
        <v>65000</v>
      </c>
      <c r="D1703" s="99">
        <f t="shared" si="633"/>
        <v>4930.72</v>
      </c>
      <c r="E1703" s="21">
        <f>VLOOKUP(A1702,[1]Plan1!$AY$80:$BA$314,3)</f>
        <v>4946.5</v>
      </c>
      <c r="F1703" s="121">
        <f t="shared" si="634"/>
        <v>43147</v>
      </c>
      <c r="G1703" s="100">
        <f t="shared" si="624"/>
        <v>3.2003439659926691E-3</v>
      </c>
      <c r="H1703" s="20">
        <f t="shared" si="635"/>
        <v>43174</v>
      </c>
      <c r="I1703" s="20">
        <f t="shared" si="625"/>
        <v>43174</v>
      </c>
      <c r="J1703" s="1">
        <f t="shared" si="622"/>
        <v>20</v>
      </c>
      <c r="K1703" s="1">
        <f t="shared" si="621"/>
        <v>12</v>
      </c>
      <c r="L1703" s="10">
        <f t="shared" si="626"/>
        <v>1.00191897</v>
      </c>
      <c r="M1703" s="22">
        <f t="shared" si="620"/>
        <v>1.00290046</v>
      </c>
      <c r="N1703" s="22">
        <f t="shared" si="636"/>
        <v>1.3269173396599097</v>
      </c>
      <c r="O1703" s="10">
        <f t="shared" si="637"/>
        <v>1.3294636500000001</v>
      </c>
      <c r="P1703" s="10">
        <f t="shared" si="627"/>
        <v>86415.13725</v>
      </c>
      <c r="Q1703" s="101">
        <f t="shared" si="628"/>
        <v>0</v>
      </c>
      <c r="R1703" s="102">
        <f t="shared" si="629"/>
        <v>0</v>
      </c>
      <c r="S1703" s="10">
        <f t="shared" si="630"/>
        <v>0</v>
      </c>
      <c r="T1703" s="17">
        <f t="shared" si="638"/>
        <v>7.9699999999999993E-2</v>
      </c>
      <c r="U1703" s="101">
        <f t="shared" si="646"/>
        <v>12</v>
      </c>
      <c r="V1703" s="101">
        <v>252</v>
      </c>
      <c r="W1703" s="22">
        <f t="shared" si="640"/>
        <v>1.0036582570000001</v>
      </c>
      <c r="X1703" s="18">
        <f t="shared" si="619"/>
        <v>316.12878000000001</v>
      </c>
      <c r="Y1703" s="123">
        <f t="shared" si="639"/>
        <v>67054.222907000003</v>
      </c>
      <c r="Z1703" s="123">
        <f t="shared" si="642"/>
        <v>374.44762531488027</v>
      </c>
      <c r="AA1703" s="123">
        <f t="shared" si="643"/>
        <v>1341.0844581400002</v>
      </c>
      <c r="AB1703" s="123">
        <f t="shared" si="644"/>
        <v>379.97392980633333</v>
      </c>
      <c r="AC1703" s="123">
        <f t="shared" si="645"/>
        <v>69149.728920261216</v>
      </c>
      <c r="AD1703" s="18"/>
      <c r="AE1703" s="18"/>
      <c r="AF1703" s="18"/>
      <c r="AG1703" s="18"/>
      <c r="AH1703" s="18"/>
      <c r="AI1703" s="4"/>
      <c r="AJ1703" s="1"/>
      <c r="AK1703" s="20"/>
      <c r="AL1703" s="5"/>
      <c r="AM1703" s="1"/>
      <c r="AN1703" s="1"/>
      <c r="AO1703" s="1"/>
      <c r="AP1703" s="17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5.75" x14ac:dyDescent="0.2">
      <c r="A1704" s="114">
        <f t="shared" si="631"/>
        <v>43164</v>
      </c>
      <c r="B1704" s="165">
        <f t="shared" si="641"/>
        <v>155903.34635789687</v>
      </c>
      <c r="C1704" s="10">
        <f t="shared" si="632"/>
        <v>65000</v>
      </c>
      <c r="D1704" s="99">
        <f t="shared" si="633"/>
        <v>4930.72</v>
      </c>
      <c r="E1704" s="21">
        <f>VLOOKUP(A1703,[1]Plan1!$AY$80:$BA$314,3)</f>
        <v>4946.5</v>
      </c>
      <c r="F1704" s="121">
        <f t="shared" si="634"/>
        <v>43147</v>
      </c>
      <c r="G1704" s="100">
        <f t="shared" si="624"/>
        <v>3.2003439659926691E-3</v>
      </c>
      <c r="H1704" s="20">
        <f t="shared" si="635"/>
        <v>43174</v>
      </c>
      <c r="I1704" s="20">
        <f t="shared" si="625"/>
        <v>43174</v>
      </c>
      <c r="J1704" s="1">
        <f t="shared" si="622"/>
        <v>20</v>
      </c>
      <c r="K1704" s="1">
        <f t="shared" si="621"/>
        <v>12</v>
      </c>
      <c r="L1704" s="10">
        <f t="shared" si="626"/>
        <v>1.00191897</v>
      </c>
      <c r="M1704" s="22">
        <f t="shared" si="620"/>
        <v>1.00290046</v>
      </c>
      <c r="N1704" s="22">
        <f t="shared" si="636"/>
        <v>1.3269173396599097</v>
      </c>
      <c r="O1704" s="10">
        <f t="shared" si="637"/>
        <v>1.3294636500000001</v>
      </c>
      <c r="P1704" s="10">
        <f t="shared" si="627"/>
        <v>86415.13725</v>
      </c>
      <c r="Q1704" s="101">
        <f t="shared" si="628"/>
        <v>0</v>
      </c>
      <c r="R1704" s="102">
        <f t="shared" si="629"/>
        <v>0</v>
      </c>
      <c r="S1704" s="10">
        <f t="shared" si="630"/>
        <v>0</v>
      </c>
      <c r="T1704" s="17">
        <f t="shared" si="638"/>
        <v>7.9699999999999993E-2</v>
      </c>
      <c r="U1704" s="101">
        <f t="shared" si="646"/>
        <v>12</v>
      </c>
      <c r="V1704" s="101">
        <v>252</v>
      </c>
      <c r="W1704" s="22">
        <f t="shared" si="640"/>
        <v>1.0036582570000001</v>
      </c>
      <c r="X1704" s="18">
        <f t="shared" si="619"/>
        <v>316.12878000000001</v>
      </c>
      <c r="Y1704" s="123">
        <f t="shared" si="639"/>
        <v>67054.222907000003</v>
      </c>
      <c r="Z1704" s="123">
        <f t="shared" si="642"/>
        <v>374.44762531488027</v>
      </c>
      <c r="AA1704" s="123">
        <f t="shared" si="643"/>
        <v>1341.0844581400002</v>
      </c>
      <c r="AB1704" s="123">
        <f t="shared" si="644"/>
        <v>402.32533744200003</v>
      </c>
      <c r="AC1704" s="123">
        <f t="shared" si="645"/>
        <v>69172.080327896881</v>
      </c>
      <c r="AD1704" s="18"/>
      <c r="AE1704" s="18"/>
      <c r="AF1704" s="18"/>
      <c r="AG1704" s="18"/>
      <c r="AH1704" s="18"/>
      <c r="AI1704" s="4"/>
      <c r="AJ1704" s="1"/>
      <c r="AK1704" s="20"/>
      <c r="AL1704" s="5"/>
      <c r="AM1704" s="1"/>
      <c r="AN1704" s="1"/>
      <c r="AO1704" s="1"/>
      <c r="AP1704" s="17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5.75" x14ac:dyDescent="0.2">
      <c r="A1705" s="114">
        <f t="shared" si="631"/>
        <v>43165</v>
      </c>
      <c r="B1705" s="165">
        <f t="shared" si="641"/>
        <v>155997.25564816198</v>
      </c>
      <c r="C1705" s="10">
        <f t="shared" si="632"/>
        <v>65000</v>
      </c>
      <c r="D1705" s="99">
        <f t="shared" si="633"/>
        <v>4930.72</v>
      </c>
      <c r="E1705" s="21">
        <f>VLOOKUP(A1704,[1]Plan1!$AY$80:$BA$314,3)</f>
        <v>4946.5</v>
      </c>
      <c r="F1705" s="121">
        <f t="shared" si="634"/>
        <v>43147</v>
      </c>
      <c r="G1705" s="100">
        <f t="shared" si="624"/>
        <v>3.2003439659926691E-3</v>
      </c>
      <c r="H1705" s="20">
        <f t="shared" si="635"/>
        <v>43174</v>
      </c>
      <c r="I1705" s="20">
        <f t="shared" si="625"/>
        <v>43174</v>
      </c>
      <c r="J1705" s="1">
        <f t="shared" si="622"/>
        <v>20</v>
      </c>
      <c r="K1705" s="1">
        <f t="shared" si="621"/>
        <v>13</v>
      </c>
      <c r="L1705" s="10">
        <f t="shared" si="626"/>
        <v>1.00207906</v>
      </c>
      <c r="M1705" s="22">
        <f t="shared" si="620"/>
        <v>1.00290046</v>
      </c>
      <c r="N1705" s="22">
        <f t="shared" si="636"/>
        <v>1.3269173396599097</v>
      </c>
      <c r="O1705" s="10">
        <f t="shared" si="637"/>
        <v>1.32967608</v>
      </c>
      <c r="P1705" s="10">
        <f t="shared" si="627"/>
        <v>86428.945200000002</v>
      </c>
      <c r="Q1705" s="101">
        <f t="shared" si="628"/>
        <v>0</v>
      </c>
      <c r="R1705" s="102">
        <f t="shared" si="629"/>
        <v>0</v>
      </c>
      <c r="S1705" s="10">
        <f t="shared" si="630"/>
        <v>0</v>
      </c>
      <c r="T1705" s="17">
        <f t="shared" si="638"/>
        <v>7.9699999999999993E-2</v>
      </c>
      <c r="U1705" s="101">
        <f t="shared" si="646"/>
        <v>13</v>
      </c>
      <c r="V1705" s="101">
        <v>252</v>
      </c>
      <c r="W1705" s="22">
        <f t="shared" si="640"/>
        <v>1.003963715</v>
      </c>
      <c r="X1705" s="18">
        <f t="shared" ref="X1705:X1714" si="647">TRUNC((P1705*(W1705-1)),6)</f>
        <v>342.57970599999999</v>
      </c>
      <c r="Y1705" s="123">
        <f t="shared" si="639"/>
        <v>67054.222907000003</v>
      </c>
      <c r="Z1705" s="123">
        <f t="shared" si="642"/>
        <v>405.74663194429939</v>
      </c>
      <c r="AA1705" s="123">
        <f t="shared" si="643"/>
        <v>1341.0844581400002</v>
      </c>
      <c r="AB1705" s="123">
        <f t="shared" si="644"/>
        <v>424.67674507766668</v>
      </c>
      <c r="AC1705" s="123">
        <f t="shared" si="645"/>
        <v>69225.730742161977</v>
      </c>
      <c r="AD1705" s="18"/>
      <c r="AE1705" s="18"/>
      <c r="AF1705" s="18"/>
      <c r="AG1705" s="18"/>
      <c r="AH1705" s="18"/>
      <c r="AI1705" s="4"/>
      <c r="AJ1705" s="1"/>
      <c r="AK1705" s="20"/>
      <c r="AL1705" s="5"/>
      <c r="AM1705" s="1"/>
      <c r="AN1705" s="1"/>
      <c r="AO1705" s="1"/>
      <c r="AP1705" s="17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5.75" x14ac:dyDescent="0.2">
      <c r="A1706" s="114">
        <f t="shared" si="631"/>
        <v>43166</v>
      </c>
      <c r="B1706" s="165">
        <f t="shared" si="641"/>
        <v>156091.19437476154</v>
      </c>
      <c r="C1706" s="10">
        <f t="shared" si="632"/>
        <v>65000</v>
      </c>
      <c r="D1706" s="99">
        <f t="shared" si="633"/>
        <v>4930.72</v>
      </c>
      <c r="E1706" s="21">
        <f>VLOOKUP(A1705,[1]Plan1!$AY$80:$BA$314,3)</f>
        <v>4946.5</v>
      </c>
      <c r="F1706" s="121">
        <f t="shared" si="634"/>
        <v>43147</v>
      </c>
      <c r="G1706" s="100">
        <f t="shared" si="624"/>
        <v>3.2003439659926691E-3</v>
      </c>
      <c r="H1706" s="20">
        <f t="shared" si="635"/>
        <v>43174</v>
      </c>
      <c r="I1706" s="20">
        <f t="shared" si="625"/>
        <v>43174</v>
      </c>
      <c r="J1706" s="1">
        <f t="shared" si="622"/>
        <v>20</v>
      </c>
      <c r="K1706" s="1">
        <f t="shared" si="621"/>
        <v>14</v>
      </c>
      <c r="L1706" s="10">
        <f t="shared" si="626"/>
        <v>1.00223916</v>
      </c>
      <c r="M1706" s="22">
        <f t="shared" ref="M1706:M1769" si="648">IF(I1706&gt;I1705,L1705,M1705)</f>
        <v>1.00290046</v>
      </c>
      <c r="N1706" s="22">
        <f t="shared" si="636"/>
        <v>1.3269173396599097</v>
      </c>
      <c r="O1706" s="10">
        <f t="shared" si="637"/>
        <v>1.32988851</v>
      </c>
      <c r="P1706" s="10">
        <f t="shared" si="627"/>
        <v>86442.753150000004</v>
      </c>
      <c r="Q1706" s="101">
        <f t="shared" si="628"/>
        <v>0</v>
      </c>
      <c r="R1706" s="102">
        <f t="shared" si="629"/>
        <v>0</v>
      </c>
      <c r="S1706" s="10">
        <f t="shared" si="630"/>
        <v>0</v>
      </c>
      <c r="T1706" s="17">
        <f t="shared" si="638"/>
        <v>7.9699999999999993E-2</v>
      </c>
      <c r="U1706" s="101">
        <f t="shared" si="646"/>
        <v>14</v>
      </c>
      <c r="V1706" s="101">
        <v>252</v>
      </c>
      <c r="W1706" s="22">
        <f t="shared" si="640"/>
        <v>1.004269267</v>
      </c>
      <c r="X1706" s="18">
        <f t="shared" si="647"/>
        <v>369.04719299999999</v>
      </c>
      <c r="Y1706" s="123">
        <f t="shared" si="639"/>
        <v>67054.222907000003</v>
      </c>
      <c r="Z1706" s="123">
        <f t="shared" si="642"/>
        <v>437.05851390819544</v>
      </c>
      <c r="AA1706" s="123">
        <f t="shared" si="643"/>
        <v>1341.0844581400002</v>
      </c>
      <c r="AB1706" s="123">
        <f t="shared" si="644"/>
        <v>447.02815271333333</v>
      </c>
      <c r="AC1706" s="123">
        <f t="shared" si="645"/>
        <v>69279.394031761534</v>
      </c>
      <c r="AD1706" s="18"/>
      <c r="AE1706" s="18"/>
      <c r="AF1706" s="18"/>
      <c r="AG1706" s="18"/>
      <c r="AH1706" s="18"/>
      <c r="AI1706" s="4"/>
      <c r="AJ1706" s="1"/>
      <c r="AK1706" s="20"/>
      <c r="AL1706" s="5"/>
      <c r="AM1706" s="1"/>
      <c r="AN1706" s="1"/>
      <c r="AO1706" s="1"/>
      <c r="AP1706" s="17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5.75" x14ac:dyDescent="0.2">
      <c r="A1707" s="114">
        <f t="shared" si="631"/>
        <v>43167</v>
      </c>
      <c r="B1707" s="165">
        <f t="shared" si="641"/>
        <v>156185.16804054382</v>
      </c>
      <c r="C1707" s="10">
        <f t="shared" si="632"/>
        <v>65000</v>
      </c>
      <c r="D1707" s="99">
        <f t="shared" si="633"/>
        <v>4930.72</v>
      </c>
      <c r="E1707" s="21">
        <f>VLOOKUP(A1706,[1]Plan1!$AY$80:$BA$314,3)</f>
        <v>4946.5</v>
      </c>
      <c r="F1707" s="121">
        <f t="shared" si="634"/>
        <v>43147</v>
      </c>
      <c r="G1707" s="100">
        <f t="shared" si="624"/>
        <v>3.2003439659926691E-3</v>
      </c>
      <c r="H1707" s="20">
        <f t="shared" si="635"/>
        <v>43174</v>
      </c>
      <c r="I1707" s="20">
        <f t="shared" si="625"/>
        <v>43174</v>
      </c>
      <c r="J1707" s="1">
        <f t="shared" si="622"/>
        <v>20</v>
      </c>
      <c r="K1707" s="1">
        <f t="shared" ref="K1707:K1770" si="649">(J1707-(NETWORKDAYS(A1707,I1707,AK$118:AK$502)-1))</f>
        <v>15</v>
      </c>
      <c r="L1707" s="10">
        <f t="shared" si="626"/>
        <v>1.0023992900000001</v>
      </c>
      <c r="M1707" s="22">
        <f t="shared" si="648"/>
        <v>1.00290046</v>
      </c>
      <c r="N1707" s="22">
        <f t="shared" si="636"/>
        <v>1.3269173396599097</v>
      </c>
      <c r="O1707" s="10">
        <f t="shared" si="637"/>
        <v>1.33010099</v>
      </c>
      <c r="P1707" s="10">
        <f t="shared" si="627"/>
        <v>86456.564350000001</v>
      </c>
      <c r="Q1707" s="101">
        <f t="shared" si="628"/>
        <v>0</v>
      </c>
      <c r="R1707" s="102">
        <f t="shared" si="629"/>
        <v>0</v>
      </c>
      <c r="S1707" s="10">
        <f t="shared" si="630"/>
        <v>0</v>
      </c>
      <c r="T1707" s="17">
        <f t="shared" si="638"/>
        <v>7.9699999999999993E-2</v>
      </c>
      <c r="U1707" s="101">
        <f t="shared" si="646"/>
        <v>15</v>
      </c>
      <c r="V1707" s="101">
        <v>252</v>
      </c>
      <c r="W1707" s="22">
        <f t="shared" si="640"/>
        <v>1.004574911</v>
      </c>
      <c r="X1707" s="18">
        <f t="shared" si="647"/>
        <v>395.53108700000001</v>
      </c>
      <c r="Y1707" s="123">
        <f t="shared" si="639"/>
        <v>67054.222907000003</v>
      </c>
      <c r="Z1707" s="123">
        <f t="shared" si="642"/>
        <v>468.3856780548204</v>
      </c>
      <c r="AA1707" s="123">
        <f t="shared" si="643"/>
        <v>1341.0844581400002</v>
      </c>
      <c r="AB1707" s="123">
        <f t="shared" si="644"/>
        <v>469.37956034899997</v>
      </c>
      <c r="AC1707" s="123">
        <f t="shared" si="645"/>
        <v>69333.072603543827</v>
      </c>
      <c r="AD1707" s="18"/>
      <c r="AE1707" s="18"/>
      <c r="AF1707" s="18"/>
      <c r="AG1707" s="18"/>
      <c r="AH1707" s="18"/>
      <c r="AI1707" s="4"/>
      <c r="AJ1707" s="1"/>
      <c r="AK1707" s="20"/>
      <c r="AL1707" s="5"/>
      <c r="AM1707" s="1"/>
      <c r="AN1707" s="1"/>
      <c r="AO1707" s="1"/>
      <c r="AP1707" s="17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5.75" x14ac:dyDescent="0.2">
      <c r="A1708" s="114">
        <f t="shared" si="631"/>
        <v>43168</v>
      </c>
      <c r="B1708" s="165">
        <f t="shared" si="641"/>
        <v>156279.17565021029</v>
      </c>
      <c r="C1708" s="10">
        <f t="shared" si="632"/>
        <v>65000</v>
      </c>
      <c r="D1708" s="99">
        <f t="shared" si="633"/>
        <v>4930.72</v>
      </c>
      <c r="E1708" s="21">
        <f>VLOOKUP(A1707,[1]Plan1!$AY$80:$BA$314,3)</f>
        <v>4946.5</v>
      </c>
      <c r="F1708" s="121">
        <f t="shared" si="634"/>
        <v>43147</v>
      </c>
      <c r="G1708" s="100">
        <f t="shared" si="624"/>
        <v>3.2003439659926691E-3</v>
      </c>
      <c r="H1708" s="20">
        <f t="shared" si="635"/>
        <v>43174</v>
      </c>
      <c r="I1708" s="20">
        <f t="shared" si="625"/>
        <v>43174</v>
      </c>
      <c r="J1708" s="1">
        <f t="shared" si="622"/>
        <v>20</v>
      </c>
      <c r="K1708" s="1">
        <f t="shared" si="649"/>
        <v>16</v>
      </c>
      <c r="L1708" s="10">
        <f t="shared" si="626"/>
        <v>1.0025594499999999</v>
      </c>
      <c r="M1708" s="22">
        <f t="shared" si="648"/>
        <v>1.00290046</v>
      </c>
      <c r="N1708" s="22">
        <f t="shared" si="636"/>
        <v>1.3269173396599097</v>
      </c>
      <c r="O1708" s="10">
        <f t="shared" si="637"/>
        <v>1.3303135100000001</v>
      </c>
      <c r="P1708" s="10">
        <f t="shared" si="627"/>
        <v>86470.378150000004</v>
      </c>
      <c r="Q1708" s="101">
        <f t="shared" si="628"/>
        <v>0</v>
      </c>
      <c r="R1708" s="102">
        <f t="shared" si="629"/>
        <v>0</v>
      </c>
      <c r="S1708" s="10">
        <f t="shared" si="630"/>
        <v>0</v>
      </c>
      <c r="T1708" s="17">
        <f t="shared" si="638"/>
        <v>7.9699999999999993E-2</v>
      </c>
      <c r="U1708" s="101">
        <f t="shared" si="646"/>
        <v>16</v>
      </c>
      <c r="V1708" s="101">
        <v>252</v>
      </c>
      <c r="W1708" s="22">
        <f t="shared" si="640"/>
        <v>1.0048806480000001</v>
      </c>
      <c r="X1708" s="18">
        <f t="shared" si="647"/>
        <v>422.03147799999999</v>
      </c>
      <c r="Y1708" s="123">
        <f t="shared" si="639"/>
        <v>67054.222907000003</v>
      </c>
      <c r="Z1708" s="123">
        <f t="shared" si="642"/>
        <v>499.72768908560585</v>
      </c>
      <c r="AA1708" s="123">
        <f t="shared" si="643"/>
        <v>1341.0844581400002</v>
      </c>
      <c r="AB1708" s="123">
        <f t="shared" si="644"/>
        <v>491.73096798466668</v>
      </c>
      <c r="AC1708" s="123">
        <f t="shared" si="645"/>
        <v>69386.766022210271</v>
      </c>
      <c r="AD1708" s="18"/>
      <c r="AE1708" s="18"/>
      <c r="AF1708" s="18"/>
      <c r="AG1708" s="18"/>
      <c r="AH1708" s="18"/>
      <c r="AI1708" s="4"/>
      <c r="AJ1708" s="1"/>
      <c r="AK1708" s="20"/>
      <c r="AL1708" s="5"/>
      <c r="AM1708" s="1"/>
      <c r="AN1708" s="1"/>
      <c r="AO1708" s="1"/>
      <c r="AP1708" s="17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5.75" x14ac:dyDescent="0.2">
      <c r="A1709" s="114">
        <f t="shared" si="631"/>
        <v>43169</v>
      </c>
      <c r="B1709" s="165">
        <f t="shared" si="641"/>
        <v>156373.21721461116</v>
      </c>
      <c r="C1709" s="10">
        <f t="shared" si="632"/>
        <v>65000</v>
      </c>
      <c r="D1709" s="99">
        <f t="shared" si="633"/>
        <v>4930.72</v>
      </c>
      <c r="E1709" s="21">
        <f>VLOOKUP(A1708,[1]Plan1!$AY$80:$BA$314,3)</f>
        <v>4946.5</v>
      </c>
      <c r="F1709" s="121">
        <f t="shared" si="634"/>
        <v>43147</v>
      </c>
      <c r="G1709" s="100">
        <f t="shared" si="624"/>
        <v>3.2003439659926691E-3</v>
      </c>
      <c r="H1709" s="20">
        <f t="shared" si="635"/>
        <v>43174</v>
      </c>
      <c r="I1709" s="20">
        <f t="shared" si="625"/>
        <v>43174</v>
      </c>
      <c r="J1709" s="1">
        <f t="shared" si="622"/>
        <v>20</v>
      </c>
      <c r="K1709" s="1">
        <f t="shared" si="649"/>
        <v>17</v>
      </c>
      <c r="L1709" s="10">
        <f t="shared" si="626"/>
        <v>1.00271964</v>
      </c>
      <c r="M1709" s="22">
        <f t="shared" si="648"/>
        <v>1.00290046</v>
      </c>
      <c r="N1709" s="22">
        <f t="shared" si="636"/>
        <v>1.3269173396599097</v>
      </c>
      <c r="O1709" s="10">
        <f t="shared" si="637"/>
        <v>1.3305260699999999</v>
      </c>
      <c r="P1709" s="10">
        <f t="shared" si="627"/>
        <v>86484.19455</v>
      </c>
      <c r="Q1709" s="101">
        <f t="shared" si="628"/>
        <v>0</v>
      </c>
      <c r="R1709" s="102">
        <f t="shared" si="629"/>
        <v>0</v>
      </c>
      <c r="S1709" s="10">
        <f t="shared" si="630"/>
        <v>0</v>
      </c>
      <c r="T1709" s="17">
        <f t="shared" si="638"/>
        <v>7.9699999999999993E-2</v>
      </c>
      <c r="U1709" s="101">
        <f t="shared" si="646"/>
        <v>17</v>
      </c>
      <c r="V1709" s="101">
        <v>252</v>
      </c>
      <c r="W1709" s="22">
        <f t="shared" si="640"/>
        <v>1.0051864779999999</v>
      </c>
      <c r="X1709" s="18">
        <f t="shared" si="647"/>
        <v>448.54837199999997</v>
      </c>
      <c r="Y1709" s="123">
        <f t="shared" si="639"/>
        <v>67054.222907000003</v>
      </c>
      <c r="Z1709" s="123">
        <f t="shared" si="642"/>
        <v>531.08455185081664</v>
      </c>
      <c r="AA1709" s="123">
        <f t="shared" si="643"/>
        <v>1341.0844581400002</v>
      </c>
      <c r="AB1709" s="123">
        <f t="shared" si="644"/>
        <v>514.08237562033344</v>
      </c>
      <c r="AC1709" s="123">
        <f t="shared" si="645"/>
        <v>69440.47429261115</v>
      </c>
      <c r="AD1709" s="18"/>
      <c r="AE1709" s="18"/>
      <c r="AF1709" s="18"/>
      <c r="AG1709" s="18"/>
      <c r="AH1709" s="18"/>
      <c r="AI1709" s="4"/>
      <c r="AJ1709" s="1"/>
      <c r="AK1709" s="20"/>
      <c r="AL1709" s="5"/>
      <c r="AM1709" s="1"/>
      <c r="AN1709" s="1"/>
      <c r="AO1709" s="1"/>
      <c r="AP1709" s="17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5.75" x14ac:dyDescent="0.2">
      <c r="A1710" s="114">
        <f t="shared" si="631"/>
        <v>43170</v>
      </c>
      <c r="B1710" s="165">
        <f t="shared" si="641"/>
        <v>156395.56862224682</v>
      </c>
      <c r="C1710" s="10">
        <f t="shared" si="632"/>
        <v>65000</v>
      </c>
      <c r="D1710" s="99">
        <f t="shared" si="633"/>
        <v>4930.72</v>
      </c>
      <c r="E1710" s="21">
        <f>VLOOKUP(A1709,[1]Plan1!$AY$80:$BA$314,3)</f>
        <v>4946.5</v>
      </c>
      <c r="F1710" s="121">
        <f t="shared" si="634"/>
        <v>43147</v>
      </c>
      <c r="G1710" s="100">
        <f t="shared" si="624"/>
        <v>3.2003439659926691E-3</v>
      </c>
      <c r="H1710" s="20">
        <f t="shared" si="635"/>
        <v>43174</v>
      </c>
      <c r="I1710" s="20">
        <f t="shared" si="625"/>
        <v>43174</v>
      </c>
      <c r="J1710" s="1">
        <f t="shared" si="622"/>
        <v>20</v>
      </c>
      <c r="K1710" s="1">
        <f t="shared" si="649"/>
        <v>17</v>
      </c>
      <c r="L1710" s="10">
        <f t="shared" si="626"/>
        <v>1.00271964</v>
      </c>
      <c r="M1710" s="22">
        <f t="shared" si="648"/>
        <v>1.00290046</v>
      </c>
      <c r="N1710" s="22">
        <f t="shared" si="636"/>
        <v>1.3269173396599097</v>
      </c>
      <c r="O1710" s="10">
        <f t="shared" si="637"/>
        <v>1.3305260699999999</v>
      </c>
      <c r="P1710" s="10">
        <f t="shared" si="627"/>
        <v>86484.19455</v>
      </c>
      <c r="Q1710" s="101">
        <f t="shared" si="628"/>
        <v>0</v>
      </c>
      <c r="R1710" s="102">
        <f t="shared" si="629"/>
        <v>0</v>
      </c>
      <c r="S1710" s="10">
        <f t="shared" si="630"/>
        <v>0</v>
      </c>
      <c r="T1710" s="17">
        <f t="shared" si="638"/>
        <v>7.9699999999999993E-2</v>
      </c>
      <c r="U1710" s="101">
        <f t="shared" si="646"/>
        <v>17</v>
      </c>
      <c r="V1710" s="101">
        <v>252</v>
      </c>
      <c r="W1710" s="22">
        <f t="shared" si="640"/>
        <v>1.0051864779999999</v>
      </c>
      <c r="X1710" s="18">
        <f t="shared" si="647"/>
        <v>448.54837199999997</v>
      </c>
      <c r="Y1710" s="123">
        <f t="shared" si="639"/>
        <v>67054.222907000003</v>
      </c>
      <c r="Z1710" s="123">
        <f t="shared" si="642"/>
        <v>531.08455185081664</v>
      </c>
      <c r="AA1710" s="123">
        <f t="shared" si="643"/>
        <v>1341.0844581400002</v>
      </c>
      <c r="AB1710" s="123">
        <f t="shared" si="644"/>
        <v>536.43378325600008</v>
      </c>
      <c r="AC1710" s="123">
        <f t="shared" si="645"/>
        <v>69462.825700246816</v>
      </c>
      <c r="AD1710" s="18"/>
      <c r="AE1710" s="18"/>
      <c r="AF1710" s="18"/>
      <c r="AG1710" s="18"/>
      <c r="AH1710" s="18"/>
      <c r="AI1710" s="4"/>
      <c r="AJ1710" s="1"/>
      <c r="AK1710" s="20"/>
      <c r="AL1710" s="5"/>
      <c r="AM1710" s="1"/>
      <c r="AN1710" s="1"/>
      <c r="AO1710" s="1"/>
      <c r="AP1710" s="17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5.75" x14ac:dyDescent="0.2">
      <c r="A1711" s="114">
        <f t="shared" si="631"/>
        <v>43171</v>
      </c>
      <c r="B1711" s="165">
        <f t="shared" si="641"/>
        <v>156417.92002988249</v>
      </c>
      <c r="C1711" s="10">
        <f t="shared" si="632"/>
        <v>65000</v>
      </c>
      <c r="D1711" s="99">
        <f t="shared" si="633"/>
        <v>4930.72</v>
      </c>
      <c r="E1711" s="21">
        <f>VLOOKUP(A1710,[1]Plan1!$AY$80:$BA$314,3)</f>
        <v>4946.5</v>
      </c>
      <c r="F1711" s="121">
        <f t="shared" si="634"/>
        <v>43147</v>
      </c>
      <c r="G1711" s="100">
        <f t="shared" si="624"/>
        <v>3.2003439659926691E-3</v>
      </c>
      <c r="H1711" s="20">
        <f t="shared" si="635"/>
        <v>43174</v>
      </c>
      <c r="I1711" s="20">
        <f t="shared" si="625"/>
        <v>43174</v>
      </c>
      <c r="J1711" s="1">
        <f t="shared" si="622"/>
        <v>20</v>
      </c>
      <c r="K1711" s="1">
        <f t="shared" si="649"/>
        <v>17</v>
      </c>
      <c r="L1711" s="10">
        <f t="shared" si="626"/>
        <v>1.00271964</v>
      </c>
      <c r="M1711" s="22">
        <f t="shared" si="648"/>
        <v>1.00290046</v>
      </c>
      <c r="N1711" s="22">
        <f t="shared" si="636"/>
        <v>1.3269173396599097</v>
      </c>
      <c r="O1711" s="10">
        <f t="shared" si="637"/>
        <v>1.3305260699999999</v>
      </c>
      <c r="P1711" s="10">
        <f t="shared" si="627"/>
        <v>86484.19455</v>
      </c>
      <c r="Q1711" s="101">
        <f t="shared" si="628"/>
        <v>0</v>
      </c>
      <c r="R1711" s="102">
        <f t="shared" si="629"/>
        <v>0</v>
      </c>
      <c r="S1711" s="10">
        <f t="shared" si="630"/>
        <v>0</v>
      </c>
      <c r="T1711" s="17">
        <f t="shared" si="638"/>
        <v>7.9699999999999993E-2</v>
      </c>
      <c r="U1711" s="101">
        <f t="shared" si="646"/>
        <v>17</v>
      </c>
      <c r="V1711" s="101">
        <v>252</v>
      </c>
      <c r="W1711" s="22">
        <f t="shared" si="640"/>
        <v>1.0051864779999999</v>
      </c>
      <c r="X1711" s="18">
        <f t="shared" si="647"/>
        <v>448.54837199999997</v>
      </c>
      <c r="Y1711" s="123">
        <f t="shared" si="639"/>
        <v>67054.222907000003</v>
      </c>
      <c r="Z1711" s="123">
        <f t="shared" si="642"/>
        <v>531.08455185081664</v>
      </c>
      <c r="AA1711" s="123">
        <f t="shared" si="643"/>
        <v>1341.0844581400002</v>
      </c>
      <c r="AB1711" s="123">
        <f t="shared" si="644"/>
        <v>558.78519089166673</v>
      </c>
      <c r="AC1711" s="123">
        <f t="shared" si="645"/>
        <v>69485.177107882482</v>
      </c>
      <c r="AD1711" s="18"/>
      <c r="AE1711" s="18"/>
      <c r="AF1711" s="18"/>
      <c r="AG1711" s="18"/>
      <c r="AH1711" s="18"/>
      <c r="AI1711" s="4"/>
      <c r="AJ1711" s="1"/>
      <c r="AK1711" s="20"/>
      <c r="AL1711" s="5"/>
      <c r="AM1711" s="1"/>
      <c r="AN1711" s="1"/>
      <c r="AO1711" s="1"/>
      <c r="AP1711" s="17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5.75" x14ac:dyDescent="0.2">
      <c r="A1712" s="114">
        <f t="shared" si="631"/>
        <v>43172</v>
      </c>
      <c r="B1712" s="165">
        <f t="shared" si="641"/>
        <v>156511.99207552764</v>
      </c>
      <c r="C1712" s="10">
        <f t="shared" si="632"/>
        <v>65000</v>
      </c>
      <c r="D1712" s="99">
        <f t="shared" si="633"/>
        <v>4930.72</v>
      </c>
      <c r="E1712" s="21">
        <f>VLOOKUP(A1711,[1]Plan1!$AY$80:$BA$314,3)</f>
        <v>4946.5</v>
      </c>
      <c r="F1712" s="121">
        <f t="shared" si="634"/>
        <v>43147</v>
      </c>
      <c r="G1712" s="100">
        <f t="shared" si="624"/>
        <v>3.2003439659926691E-3</v>
      </c>
      <c r="H1712" s="20">
        <f t="shared" si="635"/>
        <v>43174</v>
      </c>
      <c r="I1712" s="20">
        <f t="shared" si="625"/>
        <v>43174</v>
      </c>
      <c r="J1712" s="1">
        <f t="shared" si="622"/>
        <v>20</v>
      </c>
      <c r="K1712" s="1">
        <f t="shared" si="649"/>
        <v>18</v>
      </c>
      <c r="L1712" s="10">
        <f t="shared" si="626"/>
        <v>1.0028798400000001</v>
      </c>
      <c r="M1712" s="22">
        <f t="shared" si="648"/>
        <v>1.00290046</v>
      </c>
      <c r="N1712" s="22">
        <f t="shared" si="636"/>
        <v>1.3269173396599097</v>
      </c>
      <c r="O1712" s="10">
        <f t="shared" si="637"/>
        <v>1.3307386400000001</v>
      </c>
      <c r="P1712" s="10">
        <f t="shared" si="627"/>
        <v>86498.011599999998</v>
      </c>
      <c r="Q1712" s="101">
        <f t="shared" si="628"/>
        <v>0</v>
      </c>
      <c r="R1712" s="102">
        <f t="shared" si="629"/>
        <v>0</v>
      </c>
      <c r="S1712" s="10">
        <f t="shared" si="630"/>
        <v>0</v>
      </c>
      <c r="T1712" s="17">
        <f t="shared" si="638"/>
        <v>7.9699999999999993E-2</v>
      </c>
      <c r="U1712" s="101">
        <f t="shared" si="646"/>
        <v>18</v>
      </c>
      <c r="V1712" s="101">
        <v>252</v>
      </c>
      <c r="W1712" s="22">
        <f t="shared" si="640"/>
        <v>1.0054924009999999</v>
      </c>
      <c r="X1712" s="18">
        <f t="shared" si="647"/>
        <v>475.08176500000002</v>
      </c>
      <c r="Y1712" s="123">
        <f t="shared" si="639"/>
        <v>67054.222907000003</v>
      </c>
      <c r="Z1712" s="123">
        <f t="shared" si="642"/>
        <v>562.45474686031878</v>
      </c>
      <c r="AA1712" s="123">
        <f t="shared" si="643"/>
        <v>1341.0844581400002</v>
      </c>
      <c r="AB1712" s="123">
        <f t="shared" si="644"/>
        <v>581.13659852733349</v>
      </c>
      <c r="AC1712" s="123">
        <f t="shared" si="645"/>
        <v>69538.898710527646</v>
      </c>
      <c r="AD1712" s="18"/>
      <c r="AE1712" s="18"/>
      <c r="AF1712" s="18"/>
      <c r="AG1712" s="18"/>
      <c r="AH1712" s="18"/>
      <c r="AI1712" s="4"/>
      <c r="AJ1712" s="1"/>
      <c r="AK1712" s="20"/>
      <c r="AL1712" s="5"/>
      <c r="AM1712" s="1"/>
      <c r="AN1712" s="1"/>
      <c r="AO1712" s="1"/>
      <c r="AP1712" s="17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5.75" x14ac:dyDescent="0.2">
      <c r="A1713" s="114">
        <f t="shared" si="631"/>
        <v>43173</v>
      </c>
      <c r="B1713" s="165">
        <f t="shared" si="641"/>
        <v>156606.10057447857</v>
      </c>
      <c r="C1713" s="10">
        <f t="shared" si="632"/>
        <v>65000</v>
      </c>
      <c r="D1713" s="99">
        <f t="shared" si="633"/>
        <v>4930.72</v>
      </c>
      <c r="E1713" s="21">
        <f>VLOOKUP(A1712,[1]Plan1!$AY$80:$BA$314,3)</f>
        <v>4946.5</v>
      </c>
      <c r="F1713" s="121">
        <f t="shared" si="634"/>
        <v>43147</v>
      </c>
      <c r="G1713" s="100">
        <f t="shared" si="624"/>
        <v>3.2003439659926691E-3</v>
      </c>
      <c r="H1713" s="20">
        <f t="shared" si="635"/>
        <v>43174</v>
      </c>
      <c r="I1713" s="20">
        <f t="shared" si="625"/>
        <v>43174</v>
      </c>
      <c r="J1713" s="1">
        <f t="shared" si="622"/>
        <v>20</v>
      </c>
      <c r="K1713" s="1">
        <f t="shared" si="649"/>
        <v>19</v>
      </c>
      <c r="L1713" s="10">
        <f t="shared" si="626"/>
        <v>1.0030400799999999</v>
      </c>
      <c r="M1713" s="22">
        <f t="shared" si="648"/>
        <v>1.00290046</v>
      </c>
      <c r="N1713" s="22">
        <f t="shared" si="636"/>
        <v>1.3269173396599097</v>
      </c>
      <c r="O1713" s="10">
        <f t="shared" si="637"/>
        <v>1.3309512699999999</v>
      </c>
      <c r="P1713" s="10">
        <f t="shared" si="627"/>
        <v>86511.832550000006</v>
      </c>
      <c r="Q1713" s="101">
        <f t="shared" si="628"/>
        <v>0</v>
      </c>
      <c r="R1713" s="102">
        <f t="shared" si="629"/>
        <v>0</v>
      </c>
      <c r="S1713" s="10">
        <f t="shared" si="630"/>
        <v>0</v>
      </c>
      <c r="T1713" s="17">
        <f t="shared" si="638"/>
        <v>7.9699999999999993E-2</v>
      </c>
      <c r="U1713" s="101">
        <f t="shared" si="646"/>
        <v>19</v>
      </c>
      <c r="V1713" s="101">
        <v>252</v>
      </c>
      <c r="W1713" s="22">
        <f t="shared" si="640"/>
        <v>1.0057984179999999</v>
      </c>
      <c r="X1713" s="18">
        <f t="shared" si="647"/>
        <v>501.63176700000002</v>
      </c>
      <c r="Y1713" s="123">
        <f t="shared" si="639"/>
        <v>67054.222907000003</v>
      </c>
      <c r="Z1713" s="123">
        <f t="shared" si="642"/>
        <v>593.8408861755654</v>
      </c>
      <c r="AA1713" s="123">
        <f t="shared" si="643"/>
        <v>1341.0844581400002</v>
      </c>
      <c r="AB1713" s="123">
        <f t="shared" si="644"/>
        <v>603.48800616300014</v>
      </c>
      <c r="AC1713" s="123">
        <f t="shared" si="645"/>
        <v>69592.63625747856</v>
      </c>
      <c r="AD1713" s="18"/>
      <c r="AE1713" s="18"/>
      <c r="AF1713" s="18"/>
      <c r="AG1713" s="18"/>
      <c r="AH1713" s="18"/>
      <c r="AI1713" s="4"/>
      <c r="AJ1713" s="1"/>
      <c r="AK1713" s="20"/>
      <c r="AL1713" s="5"/>
      <c r="AM1713" s="1"/>
      <c r="AN1713" s="1"/>
      <c r="AO1713" s="1"/>
      <c r="AP1713" s="17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5.75" x14ac:dyDescent="0.2">
      <c r="A1714" s="118">
        <f t="shared" si="631"/>
        <v>43174</v>
      </c>
      <c r="B1714" s="165">
        <f t="shared" si="641"/>
        <v>156700.24058131839</v>
      </c>
      <c r="C1714" s="104">
        <f t="shared" si="632"/>
        <v>65000</v>
      </c>
      <c r="D1714" s="105">
        <f t="shared" si="633"/>
        <v>4930.72</v>
      </c>
      <c r="E1714" s="106">
        <f>VLOOKUP(A1713,[1]Plan1!$AY$80:$BA$314,3)</f>
        <v>4946.5</v>
      </c>
      <c r="F1714" s="122">
        <f t="shared" si="634"/>
        <v>43147</v>
      </c>
      <c r="G1714" s="107">
        <f t="shared" si="624"/>
        <v>3.2003439659926691E-3</v>
      </c>
      <c r="H1714" s="81">
        <f t="shared" si="635"/>
        <v>43206</v>
      </c>
      <c r="I1714" s="81">
        <f t="shared" si="625"/>
        <v>43174</v>
      </c>
      <c r="J1714" s="7">
        <f t="shared" si="622"/>
        <v>20</v>
      </c>
      <c r="K1714" s="7">
        <f t="shared" si="649"/>
        <v>20</v>
      </c>
      <c r="L1714" s="104">
        <f t="shared" si="626"/>
        <v>1.00320034</v>
      </c>
      <c r="M1714" s="108">
        <f t="shared" si="648"/>
        <v>1.00290046</v>
      </c>
      <c r="N1714" s="108">
        <f t="shared" si="636"/>
        <v>1.3269173396599097</v>
      </c>
      <c r="O1714" s="104">
        <f t="shared" si="637"/>
        <v>1.3311639200000001</v>
      </c>
      <c r="P1714" s="104">
        <f t="shared" si="627"/>
        <v>86525.654800000004</v>
      </c>
      <c r="Q1714" s="110">
        <f t="shared" si="628"/>
        <v>7</v>
      </c>
      <c r="R1714" s="109">
        <f t="shared" si="629"/>
        <v>0.65</v>
      </c>
      <c r="S1714" s="104">
        <f t="shared" si="630"/>
        <v>86525.654800000004</v>
      </c>
      <c r="T1714" s="77">
        <f t="shared" si="638"/>
        <v>7.9699999999999993E-2</v>
      </c>
      <c r="U1714" s="110">
        <f t="shared" si="646"/>
        <v>20</v>
      </c>
      <c r="V1714" s="110">
        <v>252</v>
      </c>
      <c r="W1714" s="108">
        <f t="shared" si="640"/>
        <v>1.006104527</v>
      </c>
      <c r="X1714" s="111">
        <f t="shared" si="647"/>
        <v>528.19819500000006</v>
      </c>
      <c r="Y1714" s="123">
        <f t="shared" si="639"/>
        <v>67054.222907000003</v>
      </c>
      <c r="Z1714" s="123">
        <f t="shared" si="642"/>
        <v>625.24080737972724</v>
      </c>
      <c r="AA1714" s="123">
        <f t="shared" si="643"/>
        <v>1341.0844581400002</v>
      </c>
      <c r="AB1714" s="123">
        <f t="shared" si="644"/>
        <v>625.83941379866678</v>
      </c>
      <c r="AC1714" s="123">
        <f t="shared" si="645"/>
        <v>69646.387586318393</v>
      </c>
      <c r="AD1714" s="150">
        <f>S$1714+X$1714</f>
        <v>87053.852995000008</v>
      </c>
      <c r="AE1714" s="150"/>
      <c r="AF1714" s="150"/>
      <c r="AG1714" s="150"/>
      <c r="AH1714" s="150"/>
      <c r="AI1714" s="4"/>
      <c r="AJ1714" s="1"/>
      <c r="AK1714" s="20"/>
      <c r="AL1714" s="5"/>
      <c r="AM1714" s="1"/>
      <c r="AN1714" s="1"/>
      <c r="AO1714" s="1"/>
      <c r="AP1714" s="17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5.75" x14ac:dyDescent="0.2">
      <c r="A1715" s="127">
        <f t="shared" si="631"/>
        <v>43175</v>
      </c>
      <c r="B1715" s="165">
        <f>AC1715+AH1715</f>
        <v>158546.40695718976</v>
      </c>
      <c r="C1715" s="124"/>
      <c r="D1715" s="128">
        <f t="shared" ref="D1715:D1738" si="650">IF(E1715=E1714,D1714,E1714)</f>
        <v>4946.5</v>
      </c>
      <c r="E1715" s="129">
        <f>VLOOKUP(A1714,[1]Plan1!$AY$80:$BA$314,3)</f>
        <v>4950.95</v>
      </c>
      <c r="F1715" s="130">
        <f t="shared" si="634"/>
        <v>43175</v>
      </c>
      <c r="G1715" s="131">
        <f t="shared" si="624"/>
        <v>8.9962599818038669E-4</v>
      </c>
      <c r="H1715" s="132">
        <f t="shared" si="635"/>
        <v>43206</v>
      </c>
      <c r="I1715" s="132">
        <f t="shared" si="625"/>
        <v>43206</v>
      </c>
      <c r="J1715" s="133">
        <f t="shared" si="622"/>
        <v>21</v>
      </c>
      <c r="K1715" s="133">
        <f t="shared" si="649"/>
        <v>1</v>
      </c>
      <c r="L1715" s="124">
        <f t="shared" si="626"/>
        <v>1.00004282</v>
      </c>
      <c r="M1715" s="134">
        <f t="shared" si="648"/>
        <v>1.00320034</v>
      </c>
      <c r="N1715" s="134">
        <f t="shared" si="636"/>
        <v>1.3311639262987169</v>
      </c>
      <c r="O1715" s="124">
        <f t="shared" si="637"/>
        <v>1.33122092</v>
      </c>
      <c r="P1715" s="124"/>
      <c r="Q1715" s="125"/>
      <c r="R1715" s="126"/>
      <c r="S1715" s="124"/>
      <c r="T1715" s="135">
        <f t="shared" si="638"/>
        <v>7.9699999999999993E-2</v>
      </c>
      <c r="U1715" s="125">
        <f t="shared" si="646"/>
        <v>1</v>
      </c>
      <c r="V1715" s="125">
        <v>252</v>
      </c>
      <c r="W1715" s="134">
        <f t="shared" si="640"/>
        <v>1.000304345</v>
      </c>
      <c r="X1715" s="18"/>
      <c r="Y1715" s="123">
        <f t="shared" si="639"/>
        <v>67054.222907000003</v>
      </c>
      <c r="Z1715" s="123">
        <f>(((O1715/O$1686)*W1715*W$1714)-1)*Y1715</f>
        <v>648.73760807315148</v>
      </c>
      <c r="AA1715" s="123">
        <f t="shared" si="643"/>
        <v>1341.0844581400002</v>
      </c>
      <c r="AB1715" s="123">
        <f t="shared" si="644"/>
        <v>648.19082143433343</v>
      </c>
      <c r="AC1715" s="123">
        <f t="shared" si="645"/>
        <v>69692.23579464748</v>
      </c>
      <c r="AD1715" s="150">
        <f t="shared" ref="AD1715:AD1778" si="651">S$1714+X$1714</f>
        <v>87053.852995000008</v>
      </c>
      <c r="AE1715" s="150">
        <f>(((O1715/O$1714)*W1715)-1)*AD1715</f>
        <v>30.223156643941412</v>
      </c>
      <c r="AF1715" s="150">
        <f t="shared" ref="AF1715:AF1778" si="652">0.02*AD1715</f>
        <v>1741.0770599000002</v>
      </c>
      <c r="AG1715" s="150">
        <f>0.01*((A1715-A$1714)/30)*AD1715</f>
        <v>29.017950998333337</v>
      </c>
      <c r="AH1715" s="150">
        <f t="shared" ref="AH1715" si="653">SUM(AD1715:AG1715)</f>
        <v>88854.171162542276</v>
      </c>
      <c r="AI1715" s="4"/>
      <c r="AJ1715" s="1"/>
      <c r="AK1715" s="20"/>
      <c r="AL1715" s="5"/>
      <c r="AM1715" s="1"/>
      <c r="AN1715" s="1"/>
      <c r="AO1715" s="1"/>
      <c r="AP1715" s="17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5.75" x14ac:dyDescent="0.2">
      <c r="A1716" s="127">
        <f t="shared" si="631"/>
        <v>43176</v>
      </c>
      <c r="B1716" s="165">
        <f t="shared" ref="B1716:B1779" si="654">AC1716+AH1716</f>
        <v>158651.51454279982</v>
      </c>
      <c r="C1716" s="124"/>
      <c r="D1716" s="128">
        <f t="shared" si="650"/>
        <v>4946.5</v>
      </c>
      <c r="E1716" s="129">
        <f>VLOOKUP(A1715,[1]Plan1!$AY$80:$BA$314,3)</f>
        <v>4950.95</v>
      </c>
      <c r="F1716" s="130">
        <f t="shared" si="634"/>
        <v>43175</v>
      </c>
      <c r="G1716" s="131">
        <f t="shared" si="624"/>
        <v>8.9962599818038669E-4</v>
      </c>
      <c r="H1716" s="132">
        <f t="shared" si="635"/>
        <v>43206</v>
      </c>
      <c r="I1716" s="132">
        <f t="shared" si="625"/>
        <v>43206</v>
      </c>
      <c r="J1716" s="133">
        <f t="shared" si="622"/>
        <v>21</v>
      </c>
      <c r="K1716" s="133">
        <f t="shared" si="649"/>
        <v>2</v>
      </c>
      <c r="L1716" s="124">
        <f t="shared" si="626"/>
        <v>1.00008564</v>
      </c>
      <c r="M1716" s="134">
        <f t="shared" si="648"/>
        <v>1.00320034</v>
      </c>
      <c r="N1716" s="134">
        <f t="shared" si="636"/>
        <v>1.3311639262987169</v>
      </c>
      <c r="O1716" s="124">
        <f t="shared" si="637"/>
        <v>1.33127792</v>
      </c>
      <c r="P1716" s="124"/>
      <c r="Q1716" s="125"/>
      <c r="R1716" s="126"/>
      <c r="S1716" s="124"/>
      <c r="T1716" s="135">
        <f t="shared" si="638"/>
        <v>7.9699999999999993E-2</v>
      </c>
      <c r="U1716" s="125">
        <f t="shared" si="646"/>
        <v>2</v>
      </c>
      <c r="V1716" s="125">
        <v>252</v>
      </c>
      <c r="W1716" s="134">
        <f t="shared" si="640"/>
        <v>1.000608782</v>
      </c>
      <c r="X1716" s="18"/>
      <c r="Y1716" s="123">
        <f t="shared" si="639"/>
        <v>67054.222907000003</v>
      </c>
      <c r="Z1716" s="123">
        <f t="shared" ref="Z1716:Z1779" si="655">(((O1716/O$1686)*W1716*W$1714)-1)*Y1716</f>
        <v>672.24239980157972</v>
      </c>
      <c r="AA1716" s="123">
        <f t="shared" si="643"/>
        <v>1341.0844581400002</v>
      </c>
      <c r="AB1716" s="123">
        <f t="shared" si="644"/>
        <v>670.54222907000008</v>
      </c>
      <c r="AC1716" s="123">
        <f t="shared" si="645"/>
        <v>69738.091994011571</v>
      </c>
      <c r="AD1716" s="150">
        <f t="shared" si="651"/>
        <v>87053.852995000008</v>
      </c>
      <c r="AE1716" s="150">
        <f t="shared" ref="AE1716:AE1779" si="656">(((O1716/O$1714)*W1716)-1)*AD1716</f>
        <v>60.45659189158247</v>
      </c>
      <c r="AF1716" s="150">
        <f t="shared" si="652"/>
        <v>1741.0770599000002</v>
      </c>
      <c r="AG1716" s="150">
        <f t="shared" ref="AG1716:AG1779" si="657">0.01*((A1716-A$1714)/30)*AD1716</f>
        <v>58.035901996666674</v>
      </c>
      <c r="AH1716" s="150">
        <f t="shared" ref="AH1716:AH1779" si="658">SUM(AD1716:AG1716)</f>
        <v>88913.42254878825</v>
      </c>
      <c r="AI1716" s="4"/>
      <c r="AJ1716" s="1"/>
      <c r="AK1716" s="20"/>
      <c r="AL1716" s="5"/>
      <c r="AM1716" s="1"/>
      <c r="AN1716" s="1"/>
      <c r="AO1716" s="1"/>
      <c r="AP1716" s="17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5.75" x14ac:dyDescent="0.2">
      <c r="A1717" s="127">
        <f t="shared" si="631"/>
        <v>43177</v>
      </c>
      <c r="B1717" s="165">
        <f t="shared" si="654"/>
        <v>158702.88390143384</v>
      </c>
      <c r="C1717" s="124"/>
      <c r="D1717" s="128">
        <f t="shared" si="650"/>
        <v>4946.5</v>
      </c>
      <c r="E1717" s="129">
        <f>VLOOKUP(A1716,[1]Plan1!$AY$80:$BA$314,3)</f>
        <v>4950.95</v>
      </c>
      <c r="F1717" s="130">
        <f t="shared" si="634"/>
        <v>43175</v>
      </c>
      <c r="G1717" s="131">
        <f t="shared" si="624"/>
        <v>8.9962599818038669E-4</v>
      </c>
      <c r="H1717" s="132">
        <f t="shared" si="635"/>
        <v>43206</v>
      </c>
      <c r="I1717" s="132">
        <f t="shared" si="625"/>
        <v>43206</v>
      </c>
      <c r="J1717" s="133">
        <f t="shared" si="622"/>
        <v>21</v>
      </c>
      <c r="K1717" s="133">
        <f t="shared" si="649"/>
        <v>2</v>
      </c>
      <c r="L1717" s="124">
        <f t="shared" si="626"/>
        <v>1.00008564</v>
      </c>
      <c r="M1717" s="134">
        <f t="shared" si="648"/>
        <v>1.00320034</v>
      </c>
      <c r="N1717" s="134">
        <f t="shared" si="636"/>
        <v>1.3311639262987169</v>
      </c>
      <c r="O1717" s="124">
        <f t="shared" si="637"/>
        <v>1.33127792</v>
      </c>
      <c r="P1717" s="124"/>
      <c r="Q1717" s="125"/>
      <c r="R1717" s="126"/>
      <c r="S1717" s="124"/>
      <c r="T1717" s="135">
        <f t="shared" si="638"/>
        <v>7.9699999999999993E-2</v>
      </c>
      <c r="U1717" s="125">
        <f t="shared" si="646"/>
        <v>2</v>
      </c>
      <c r="V1717" s="125">
        <v>252</v>
      </c>
      <c r="W1717" s="134">
        <f t="shared" si="640"/>
        <v>1.000608782</v>
      </c>
      <c r="X1717" s="18"/>
      <c r="Y1717" s="123">
        <f t="shared" si="639"/>
        <v>67054.222907000003</v>
      </c>
      <c r="Z1717" s="123">
        <f t="shared" si="655"/>
        <v>672.24239980157972</v>
      </c>
      <c r="AA1717" s="123">
        <f t="shared" si="643"/>
        <v>1341.0844581400002</v>
      </c>
      <c r="AB1717" s="123">
        <f t="shared" si="644"/>
        <v>692.89363670566684</v>
      </c>
      <c r="AC1717" s="123">
        <f t="shared" si="645"/>
        <v>69760.443401647251</v>
      </c>
      <c r="AD1717" s="150">
        <f t="shared" si="651"/>
        <v>87053.852995000008</v>
      </c>
      <c r="AE1717" s="150">
        <f t="shared" si="656"/>
        <v>60.45659189158247</v>
      </c>
      <c r="AF1717" s="150">
        <f t="shared" si="652"/>
        <v>1741.0770599000002</v>
      </c>
      <c r="AG1717" s="150">
        <f t="shared" si="657"/>
        <v>87.053852995000014</v>
      </c>
      <c r="AH1717" s="150">
        <f t="shared" si="658"/>
        <v>88942.440499786579</v>
      </c>
      <c r="AI1717" s="4"/>
      <c r="AJ1717" s="1"/>
      <c r="AK1717" s="20"/>
      <c r="AL1717" s="5"/>
      <c r="AM1717" s="1"/>
      <c r="AN1717" s="1"/>
      <c r="AO1717" s="1"/>
      <c r="AP1717" s="17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5.75" x14ac:dyDescent="0.2">
      <c r="A1718" s="127">
        <f t="shared" si="631"/>
        <v>43178</v>
      </c>
      <c r="B1718" s="165">
        <f t="shared" si="654"/>
        <v>158754.25326006784</v>
      </c>
      <c r="C1718" s="124"/>
      <c r="D1718" s="128">
        <f t="shared" si="650"/>
        <v>4946.5</v>
      </c>
      <c r="E1718" s="129">
        <f>VLOOKUP(A1717,[1]Plan1!$AY$80:$BA$314,3)</f>
        <v>4950.95</v>
      </c>
      <c r="F1718" s="130">
        <f t="shared" si="634"/>
        <v>43175</v>
      </c>
      <c r="G1718" s="131">
        <f t="shared" si="624"/>
        <v>8.9962599818038669E-4</v>
      </c>
      <c r="H1718" s="132">
        <f t="shared" si="635"/>
        <v>43206</v>
      </c>
      <c r="I1718" s="132">
        <f t="shared" si="625"/>
        <v>43206</v>
      </c>
      <c r="J1718" s="133">
        <f t="shared" si="622"/>
        <v>21</v>
      </c>
      <c r="K1718" s="133">
        <f t="shared" si="649"/>
        <v>2</v>
      </c>
      <c r="L1718" s="124">
        <f t="shared" si="626"/>
        <v>1.00008564</v>
      </c>
      <c r="M1718" s="134">
        <f t="shared" si="648"/>
        <v>1.00320034</v>
      </c>
      <c r="N1718" s="134">
        <f t="shared" si="636"/>
        <v>1.3311639262987169</v>
      </c>
      <c r="O1718" s="124">
        <f t="shared" si="637"/>
        <v>1.33127792</v>
      </c>
      <c r="P1718" s="124"/>
      <c r="Q1718" s="125"/>
      <c r="R1718" s="126"/>
      <c r="S1718" s="124"/>
      <c r="T1718" s="135">
        <f t="shared" si="638"/>
        <v>7.9699999999999993E-2</v>
      </c>
      <c r="U1718" s="125">
        <f t="shared" si="646"/>
        <v>2</v>
      </c>
      <c r="V1718" s="125">
        <v>252</v>
      </c>
      <c r="W1718" s="134">
        <f t="shared" si="640"/>
        <v>1.000608782</v>
      </c>
      <c r="X1718" s="18"/>
      <c r="Y1718" s="123">
        <f t="shared" si="639"/>
        <v>67054.222907000003</v>
      </c>
      <c r="Z1718" s="123">
        <f t="shared" si="655"/>
        <v>672.24239980157972</v>
      </c>
      <c r="AA1718" s="123">
        <f t="shared" si="643"/>
        <v>1341.0844581400002</v>
      </c>
      <c r="AB1718" s="123">
        <f t="shared" si="644"/>
        <v>715.24504434133337</v>
      </c>
      <c r="AC1718" s="123">
        <f t="shared" si="645"/>
        <v>69782.794809282917</v>
      </c>
      <c r="AD1718" s="150">
        <f t="shared" si="651"/>
        <v>87053.852995000008</v>
      </c>
      <c r="AE1718" s="150">
        <f t="shared" si="656"/>
        <v>60.45659189158247</v>
      </c>
      <c r="AF1718" s="150">
        <f t="shared" si="652"/>
        <v>1741.0770599000002</v>
      </c>
      <c r="AG1718" s="150">
        <f t="shared" si="657"/>
        <v>116.07180399333335</v>
      </c>
      <c r="AH1718" s="150">
        <f t="shared" si="658"/>
        <v>88971.458450784907</v>
      </c>
      <c r="AI1718" s="4"/>
      <c r="AJ1718" s="1"/>
      <c r="AK1718" s="20"/>
      <c r="AL1718" s="5"/>
      <c r="AM1718" s="1"/>
      <c r="AN1718" s="1"/>
      <c r="AO1718" s="1"/>
      <c r="AP1718" s="17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5.75" x14ac:dyDescent="0.2">
      <c r="A1719" s="127">
        <f t="shared" si="631"/>
        <v>43179</v>
      </c>
      <c r="B1719" s="165">
        <f t="shared" si="654"/>
        <v>158859.37927189851</v>
      </c>
      <c r="C1719" s="124"/>
      <c r="D1719" s="128">
        <f t="shared" si="650"/>
        <v>4946.5</v>
      </c>
      <c r="E1719" s="129">
        <f>VLOOKUP(A1718,[1]Plan1!$AY$80:$BA$314,3)</f>
        <v>4950.95</v>
      </c>
      <c r="F1719" s="130">
        <f t="shared" si="634"/>
        <v>43175</v>
      </c>
      <c r="G1719" s="131">
        <f t="shared" si="624"/>
        <v>8.9962599818038669E-4</v>
      </c>
      <c r="H1719" s="132">
        <f t="shared" si="635"/>
        <v>43206</v>
      </c>
      <c r="I1719" s="132">
        <f t="shared" si="625"/>
        <v>43206</v>
      </c>
      <c r="J1719" s="133">
        <f t="shared" ref="J1719:J1782" si="659">IF(I1719=I1718,J1718,NETWORKDAYS(I1718,I1719,$AK$118:$AK$502)-1)</f>
        <v>21</v>
      </c>
      <c r="K1719" s="133">
        <f t="shared" si="649"/>
        <v>3</v>
      </c>
      <c r="L1719" s="124">
        <f t="shared" si="626"/>
        <v>1.00012846</v>
      </c>
      <c r="M1719" s="134">
        <f t="shared" si="648"/>
        <v>1.00320034</v>
      </c>
      <c r="N1719" s="134">
        <f t="shared" si="636"/>
        <v>1.3311639262987169</v>
      </c>
      <c r="O1719" s="124">
        <f t="shared" si="637"/>
        <v>1.33133492</v>
      </c>
      <c r="P1719" s="124"/>
      <c r="Q1719" s="125"/>
      <c r="R1719" s="126"/>
      <c r="S1719" s="124"/>
      <c r="T1719" s="135">
        <f t="shared" si="638"/>
        <v>7.9699999999999993E-2</v>
      </c>
      <c r="U1719" s="125">
        <f t="shared" si="646"/>
        <v>3</v>
      </c>
      <c r="V1719" s="125">
        <v>252</v>
      </c>
      <c r="W1719" s="134">
        <f t="shared" si="640"/>
        <v>1.000913312</v>
      </c>
      <c r="X1719" s="18"/>
      <c r="Y1719" s="123">
        <f t="shared" si="639"/>
        <v>67054.222907000003</v>
      </c>
      <c r="Z1719" s="123">
        <f t="shared" si="655"/>
        <v>695.75525105302415</v>
      </c>
      <c r="AA1719" s="123">
        <f t="shared" si="643"/>
        <v>1341.0844581400002</v>
      </c>
      <c r="AB1719" s="123">
        <f t="shared" si="644"/>
        <v>737.59645197700013</v>
      </c>
      <c r="AC1719" s="123">
        <f t="shared" si="645"/>
        <v>69828.659068170033</v>
      </c>
      <c r="AD1719" s="150">
        <f t="shared" si="651"/>
        <v>87053.852995000008</v>
      </c>
      <c r="AE1719" s="150">
        <f t="shared" si="656"/>
        <v>90.700393836805986</v>
      </c>
      <c r="AF1719" s="150">
        <f t="shared" si="652"/>
        <v>1741.0770599000002</v>
      </c>
      <c r="AG1719" s="150">
        <f t="shared" si="657"/>
        <v>145.08975499166667</v>
      </c>
      <c r="AH1719" s="150">
        <f t="shared" si="658"/>
        <v>89030.720203728473</v>
      </c>
      <c r="AI1719" s="4"/>
      <c r="AJ1719" s="1"/>
      <c r="AK1719" s="20"/>
      <c r="AL1719" s="5"/>
      <c r="AM1719" s="1"/>
      <c r="AN1719" s="1"/>
      <c r="AO1719" s="1"/>
      <c r="AP1719" s="17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5.75" x14ac:dyDescent="0.2">
      <c r="A1720" s="127">
        <f t="shared" si="631"/>
        <v>43180</v>
      </c>
      <c r="B1720" s="165">
        <f t="shared" si="654"/>
        <v>158964.52603941204</v>
      </c>
      <c r="C1720" s="124"/>
      <c r="D1720" s="128">
        <f t="shared" si="650"/>
        <v>4946.5</v>
      </c>
      <c r="E1720" s="129">
        <f>VLOOKUP(A1719,[1]Plan1!$AY$80:$BA$314,3)</f>
        <v>4950.95</v>
      </c>
      <c r="F1720" s="130">
        <f t="shared" si="634"/>
        <v>43175</v>
      </c>
      <c r="G1720" s="131">
        <f t="shared" si="624"/>
        <v>8.9962599818038669E-4</v>
      </c>
      <c r="H1720" s="132">
        <f t="shared" si="635"/>
        <v>43206</v>
      </c>
      <c r="I1720" s="132">
        <f t="shared" si="625"/>
        <v>43206</v>
      </c>
      <c r="J1720" s="133">
        <f t="shared" si="659"/>
        <v>21</v>
      </c>
      <c r="K1720" s="133">
        <f t="shared" si="649"/>
        <v>4</v>
      </c>
      <c r="L1720" s="124">
        <f t="shared" si="626"/>
        <v>1.0001712899999999</v>
      </c>
      <c r="M1720" s="134">
        <f t="shared" si="648"/>
        <v>1.00320034</v>
      </c>
      <c r="N1720" s="134">
        <f t="shared" si="636"/>
        <v>1.3311639262987169</v>
      </c>
      <c r="O1720" s="124">
        <f t="shared" si="637"/>
        <v>1.3313919400000001</v>
      </c>
      <c r="P1720" s="124"/>
      <c r="Q1720" s="125"/>
      <c r="R1720" s="126"/>
      <c r="S1720" s="124"/>
      <c r="T1720" s="135">
        <f t="shared" si="638"/>
        <v>7.9699999999999993E-2</v>
      </c>
      <c r="U1720" s="125">
        <f t="shared" si="646"/>
        <v>4</v>
      </c>
      <c r="V1720" s="125">
        <v>252</v>
      </c>
      <c r="W1720" s="134">
        <f t="shared" si="640"/>
        <v>1.0012179349999999</v>
      </c>
      <c r="X1720" s="18"/>
      <c r="Y1720" s="123">
        <f t="shared" si="639"/>
        <v>67054.222907000003</v>
      </c>
      <c r="Z1720" s="123">
        <f t="shared" si="655"/>
        <v>719.27718072089328</v>
      </c>
      <c r="AA1720" s="123">
        <f t="shared" si="643"/>
        <v>1341.0844581400002</v>
      </c>
      <c r="AB1720" s="123">
        <f t="shared" si="644"/>
        <v>759.94785961266666</v>
      </c>
      <c r="AC1720" s="123">
        <f t="shared" si="645"/>
        <v>69874.532405473568</v>
      </c>
      <c r="AD1720" s="150">
        <f t="shared" si="651"/>
        <v>87053.852995000008</v>
      </c>
      <c r="AE1720" s="150">
        <f t="shared" si="656"/>
        <v>120.95587304847346</v>
      </c>
      <c r="AF1720" s="150">
        <f t="shared" si="652"/>
        <v>1741.0770599000002</v>
      </c>
      <c r="AG1720" s="150">
        <f t="shared" si="657"/>
        <v>174.10770599000003</v>
      </c>
      <c r="AH1720" s="150">
        <f t="shared" si="658"/>
        <v>89089.993633938473</v>
      </c>
      <c r="AI1720" s="4"/>
      <c r="AJ1720" s="1"/>
      <c r="AK1720" s="20"/>
      <c r="AL1720" s="5"/>
      <c r="AM1720" s="1"/>
      <c r="AN1720" s="1"/>
      <c r="AO1720" s="1"/>
      <c r="AP1720" s="17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5.75" x14ac:dyDescent="0.2">
      <c r="A1721" s="127">
        <f t="shared" si="631"/>
        <v>43181</v>
      </c>
      <c r="B1721" s="165">
        <f t="shared" si="654"/>
        <v>159069.69007409905</v>
      </c>
      <c r="C1721" s="124"/>
      <c r="D1721" s="128">
        <f t="shared" si="650"/>
        <v>4946.5</v>
      </c>
      <c r="E1721" s="129">
        <f>VLOOKUP(A1720,[1]Plan1!$AY$80:$BA$314,3)</f>
        <v>4950.95</v>
      </c>
      <c r="F1721" s="130">
        <f t="shared" si="634"/>
        <v>43175</v>
      </c>
      <c r="G1721" s="131">
        <f t="shared" si="624"/>
        <v>8.9962599818038669E-4</v>
      </c>
      <c r="H1721" s="132">
        <f t="shared" si="635"/>
        <v>43206</v>
      </c>
      <c r="I1721" s="132">
        <f t="shared" si="625"/>
        <v>43206</v>
      </c>
      <c r="J1721" s="133">
        <f t="shared" si="659"/>
        <v>21</v>
      </c>
      <c r="K1721" s="133">
        <f t="shared" si="649"/>
        <v>5</v>
      </c>
      <c r="L1721" s="124">
        <f t="shared" si="626"/>
        <v>1.0002141200000001</v>
      </c>
      <c r="M1721" s="134">
        <f t="shared" si="648"/>
        <v>1.00320034</v>
      </c>
      <c r="N1721" s="134">
        <f t="shared" si="636"/>
        <v>1.3311639262987169</v>
      </c>
      <c r="O1721" s="124">
        <f t="shared" si="637"/>
        <v>1.33144895</v>
      </c>
      <c r="P1721" s="124"/>
      <c r="Q1721" s="125"/>
      <c r="R1721" s="126"/>
      <c r="S1721" s="124"/>
      <c r="T1721" s="135">
        <f t="shared" si="638"/>
        <v>7.9699999999999993E-2</v>
      </c>
      <c r="U1721" s="125">
        <f t="shared" si="646"/>
        <v>5</v>
      </c>
      <c r="V1721" s="125">
        <v>252</v>
      </c>
      <c r="W1721" s="134">
        <f t="shared" si="640"/>
        <v>1.0015226509999999</v>
      </c>
      <c r="X1721" s="18"/>
      <c r="Y1721" s="123">
        <f t="shared" si="639"/>
        <v>67054.222907000003</v>
      </c>
      <c r="Z1721" s="123">
        <f t="shared" si="655"/>
        <v>742.80666295124422</v>
      </c>
      <c r="AA1721" s="123">
        <f t="shared" si="643"/>
        <v>1341.0844581400002</v>
      </c>
      <c r="AB1721" s="123">
        <f t="shared" si="644"/>
        <v>782.29926724833342</v>
      </c>
      <c r="AC1721" s="123">
        <f t="shared" si="645"/>
        <v>69920.413295339589</v>
      </c>
      <c r="AD1721" s="150">
        <f t="shared" si="651"/>
        <v>87053.852995000008</v>
      </c>
      <c r="AE1721" s="150">
        <f t="shared" si="656"/>
        <v>151.2210668711148</v>
      </c>
      <c r="AF1721" s="150">
        <f t="shared" si="652"/>
        <v>1741.0770599000002</v>
      </c>
      <c r="AG1721" s="150">
        <f t="shared" si="657"/>
        <v>203.12565698833336</v>
      </c>
      <c r="AH1721" s="150">
        <f t="shared" si="658"/>
        <v>89149.276778759449</v>
      </c>
      <c r="AI1721" s="4"/>
      <c r="AJ1721" s="1"/>
      <c r="AK1721" s="20"/>
      <c r="AL1721" s="5"/>
      <c r="AM1721" s="1"/>
      <c r="AN1721" s="1"/>
      <c r="AO1721" s="1"/>
      <c r="AP1721" s="17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5.75" x14ac:dyDescent="0.2">
      <c r="A1722" s="127">
        <f t="shared" si="631"/>
        <v>43182</v>
      </c>
      <c r="B1722" s="165">
        <f t="shared" si="654"/>
        <v>159174.87238648804</v>
      </c>
      <c r="C1722" s="124"/>
      <c r="D1722" s="128">
        <f t="shared" si="650"/>
        <v>4946.5</v>
      </c>
      <c r="E1722" s="129">
        <f>VLOOKUP(A1721,[1]Plan1!$AY$80:$BA$314,3)</f>
        <v>4950.95</v>
      </c>
      <c r="F1722" s="130">
        <f t="shared" si="634"/>
        <v>43175</v>
      </c>
      <c r="G1722" s="131">
        <f t="shared" si="624"/>
        <v>8.9962599818038669E-4</v>
      </c>
      <c r="H1722" s="132">
        <f t="shared" si="635"/>
        <v>43206</v>
      </c>
      <c r="I1722" s="132">
        <f t="shared" si="625"/>
        <v>43206</v>
      </c>
      <c r="J1722" s="133">
        <f t="shared" si="659"/>
        <v>21</v>
      </c>
      <c r="K1722" s="133">
        <f t="shared" si="649"/>
        <v>6</v>
      </c>
      <c r="L1722" s="124">
        <f t="shared" si="626"/>
        <v>1.00025695</v>
      </c>
      <c r="M1722" s="134">
        <f t="shared" si="648"/>
        <v>1.00320034</v>
      </c>
      <c r="N1722" s="134">
        <f t="shared" si="636"/>
        <v>1.3311639262987169</v>
      </c>
      <c r="O1722" s="124">
        <f t="shared" si="637"/>
        <v>1.3315059600000001</v>
      </c>
      <c r="P1722" s="124"/>
      <c r="Q1722" s="125"/>
      <c r="R1722" s="126"/>
      <c r="S1722" s="124"/>
      <c r="T1722" s="135">
        <f t="shared" si="638"/>
        <v>7.9699999999999993E-2</v>
      </c>
      <c r="U1722" s="125">
        <f t="shared" si="646"/>
        <v>6</v>
      </c>
      <c r="V1722" s="125">
        <v>252</v>
      </c>
      <c r="W1722" s="134">
        <f t="shared" si="640"/>
        <v>1.001827459</v>
      </c>
      <c r="X1722" s="18"/>
      <c r="Y1722" s="123">
        <f t="shared" si="639"/>
        <v>67054.222907000003</v>
      </c>
      <c r="Z1722" s="123">
        <f t="shared" si="655"/>
        <v>766.34413974342294</v>
      </c>
      <c r="AA1722" s="123">
        <f t="shared" si="643"/>
        <v>1341.0844581400002</v>
      </c>
      <c r="AB1722" s="123">
        <f t="shared" si="644"/>
        <v>804.65067488400007</v>
      </c>
      <c r="AC1722" s="123">
        <f t="shared" si="645"/>
        <v>69966.30217976743</v>
      </c>
      <c r="AD1722" s="150">
        <f t="shared" si="651"/>
        <v>87053.852995000008</v>
      </c>
      <c r="AE1722" s="150">
        <f t="shared" si="656"/>
        <v>181.4965438339369</v>
      </c>
      <c r="AF1722" s="150">
        <f t="shared" si="652"/>
        <v>1741.0770599000002</v>
      </c>
      <c r="AG1722" s="150">
        <f t="shared" si="657"/>
        <v>232.14360798666669</v>
      </c>
      <c r="AH1722" s="150">
        <f t="shared" si="658"/>
        <v>89208.570206720615</v>
      </c>
      <c r="AI1722" s="4"/>
      <c r="AJ1722" s="1"/>
      <c r="AK1722" s="20"/>
      <c r="AL1722" s="5"/>
      <c r="AM1722" s="1"/>
      <c r="AN1722" s="1"/>
      <c r="AO1722" s="1"/>
      <c r="AP1722" s="17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5.75" x14ac:dyDescent="0.2">
      <c r="A1723" s="127">
        <f t="shared" si="631"/>
        <v>43183</v>
      </c>
      <c r="B1723" s="165">
        <f t="shared" si="654"/>
        <v>159280.0742980575</v>
      </c>
      <c r="C1723" s="124"/>
      <c r="D1723" s="128">
        <f t="shared" si="650"/>
        <v>4946.5</v>
      </c>
      <c r="E1723" s="129">
        <f>VLOOKUP(A1722,[1]Plan1!$AY$80:$BA$314,3)</f>
        <v>4950.95</v>
      </c>
      <c r="F1723" s="130">
        <f t="shared" si="634"/>
        <v>43175</v>
      </c>
      <c r="G1723" s="131">
        <f t="shared" si="624"/>
        <v>8.9962599818038669E-4</v>
      </c>
      <c r="H1723" s="132">
        <f t="shared" si="635"/>
        <v>43206</v>
      </c>
      <c r="I1723" s="132">
        <f t="shared" si="625"/>
        <v>43206</v>
      </c>
      <c r="J1723" s="133">
        <f t="shared" si="659"/>
        <v>21</v>
      </c>
      <c r="K1723" s="133">
        <f t="shared" si="649"/>
        <v>7</v>
      </c>
      <c r="L1723" s="124">
        <f t="shared" si="626"/>
        <v>1.00029978</v>
      </c>
      <c r="M1723" s="134">
        <f t="shared" si="648"/>
        <v>1.00320034</v>
      </c>
      <c r="N1723" s="134">
        <f t="shared" si="636"/>
        <v>1.3311639262987169</v>
      </c>
      <c r="O1723" s="124">
        <f t="shared" si="637"/>
        <v>1.33156298</v>
      </c>
      <c r="P1723" s="124"/>
      <c r="Q1723" s="125"/>
      <c r="R1723" s="126"/>
      <c r="S1723" s="124"/>
      <c r="T1723" s="135">
        <f t="shared" si="638"/>
        <v>7.9699999999999993E-2</v>
      </c>
      <c r="U1723" s="125">
        <f t="shared" si="646"/>
        <v>7</v>
      </c>
      <c r="V1723" s="125">
        <v>252</v>
      </c>
      <c r="W1723" s="134">
        <f t="shared" si="640"/>
        <v>1.0021323600000001</v>
      </c>
      <c r="X1723" s="18"/>
      <c r="Y1723" s="123">
        <f t="shared" si="639"/>
        <v>67054.222907000003</v>
      </c>
      <c r="Z1723" s="123">
        <f t="shared" si="655"/>
        <v>789.89018910455115</v>
      </c>
      <c r="AA1723" s="123">
        <f t="shared" si="643"/>
        <v>1341.0844581400002</v>
      </c>
      <c r="AB1723" s="123">
        <f t="shared" si="644"/>
        <v>827.00208251966683</v>
      </c>
      <c r="AC1723" s="123">
        <f t="shared" si="645"/>
        <v>70012.199636764228</v>
      </c>
      <c r="AD1723" s="150">
        <f t="shared" si="651"/>
        <v>87053.852995000008</v>
      </c>
      <c r="AE1723" s="150">
        <f t="shared" si="656"/>
        <v>211.78304740827818</v>
      </c>
      <c r="AF1723" s="150">
        <f t="shared" si="652"/>
        <v>1741.0770599000002</v>
      </c>
      <c r="AG1723" s="150">
        <f t="shared" si="657"/>
        <v>261.16155898500006</v>
      </c>
      <c r="AH1723" s="150">
        <f t="shared" si="658"/>
        <v>89267.874661293274</v>
      </c>
      <c r="AI1723" s="4"/>
      <c r="AJ1723" s="1"/>
      <c r="AK1723" s="20"/>
      <c r="AL1723" s="5"/>
      <c r="AM1723" s="1"/>
      <c r="AN1723" s="1"/>
      <c r="AO1723" s="1"/>
      <c r="AP1723" s="17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5.75" x14ac:dyDescent="0.2">
      <c r="A1724" s="127">
        <f t="shared" si="631"/>
        <v>43184</v>
      </c>
      <c r="B1724" s="165">
        <f t="shared" si="654"/>
        <v>159331.44365669152</v>
      </c>
      <c r="C1724" s="124"/>
      <c r="D1724" s="128">
        <f t="shared" si="650"/>
        <v>4946.5</v>
      </c>
      <c r="E1724" s="129">
        <f>VLOOKUP(A1723,[1]Plan1!$AY$80:$BA$314,3)</f>
        <v>4950.95</v>
      </c>
      <c r="F1724" s="130">
        <f t="shared" si="634"/>
        <v>43175</v>
      </c>
      <c r="G1724" s="131">
        <f t="shared" si="624"/>
        <v>8.9962599818038669E-4</v>
      </c>
      <c r="H1724" s="132">
        <f t="shared" si="635"/>
        <v>43206</v>
      </c>
      <c r="I1724" s="132">
        <f t="shared" si="625"/>
        <v>43206</v>
      </c>
      <c r="J1724" s="133">
        <f t="shared" si="659"/>
        <v>21</v>
      </c>
      <c r="K1724" s="133">
        <f t="shared" si="649"/>
        <v>7</v>
      </c>
      <c r="L1724" s="124">
        <f t="shared" si="626"/>
        <v>1.00029978</v>
      </c>
      <c r="M1724" s="134">
        <f t="shared" si="648"/>
        <v>1.00320034</v>
      </c>
      <c r="N1724" s="134">
        <f t="shared" si="636"/>
        <v>1.3311639262987169</v>
      </c>
      <c r="O1724" s="124">
        <f t="shared" si="637"/>
        <v>1.33156298</v>
      </c>
      <c r="P1724" s="124"/>
      <c r="Q1724" s="125"/>
      <c r="R1724" s="126"/>
      <c r="S1724" s="124"/>
      <c r="T1724" s="135">
        <f t="shared" si="638"/>
        <v>7.9699999999999993E-2</v>
      </c>
      <c r="U1724" s="125">
        <f t="shared" si="646"/>
        <v>7</v>
      </c>
      <c r="V1724" s="125">
        <v>252</v>
      </c>
      <c r="W1724" s="134">
        <f t="shared" si="640"/>
        <v>1.0021323600000001</v>
      </c>
      <c r="X1724" s="18"/>
      <c r="Y1724" s="123">
        <f t="shared" si="639"/>
        <v>67054.222907000003</v>
      </c>
      <c r="Z1724" s="123">
        <f t="shared" si="655"/>
        <v>789.89018910455115</v>
      </c>
      <c r="AA1724" s="123">
        <f t="shared" si="643"/>
        <v>1341.0844581400002</v>
      </c>
      <c r="AB1724" s="123">
        <f t="shared" si="644"/>
        <v>849.35349015533336</v>
      </c>
      <c r="AC1724" s="123">
        <f t="shared" si="645"/>
        <v>70034.551044399894</v>
      </c>
      <c r="AD1724" s="150">
        <f t="shared" si="651"/>
        <v>87053.852995000008</v>
      </c>
      <c r="AE1724" s="150">
        <f t="shared" si="656"/>
        <v>211.78304740827818</v>
      </c>
      <c r="AF1724" s="150">
        <f t="shared" si="652"/>
        <v>1741.0770599000002</v>
      </c>
      <c r="AG1724" s="150">
        <f t="shared" si="657"/>
        <v>290.17950998333333</v>
      </c>
      <c r="AH1724" s="150">
        <f t="shared" si="658"/>
        <v>89296.892612291616</v>
      </c>
      <c r="AI1724" s="4"/>
      <c r="AJ1724" s="1"/>
      <c r="AK1724" s="20"/>
      <c r="AL1724" s="5"/>
      <c r="AM1724" s="1"/>
      <c r="AN1724" s="1"/>
      <c r="AO1724" s="1"/>
      <c r="AP1724" s="17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5.75" x14ac:dyDescent="0.2">
      <c r="A1725" s="127">
        <f t="shared" si="631"/>
        <v>43185</v>
      </c>
      <c r="B1725" s="165">
        <f t="shared" si="654"/>
        <v>159382.81301532552</v>
      </c>
      <c r="C1725" s="124"/>
      <c r="D1725" s="128">
        <f t="shared" si="650"/>
        <v>4946.5</v>
      </c>
      <c r="E1725" s="129">
        <f>VLOOKUP(A1724,[1]Plan1!$AY$80:$BA$314,3)</f>
        <v>4950.95</v>
      </c>
      <c r="F1725" s="130">
        <f t="shared" si="634"/>
        <v>43175</v>
      </c>
      <c r="G1725" s="131">
        <f t="shared" si="624"/>
        <v>8.9962599818038669E-4</v>
      </c>
      <c r="H1725" s="132">
        <f t="shared" si="635"/>
        <v>43206</v>
      </c>
      <c r="I1725" s="132">
        <f t="shared" si="625"/>
        <v>43206</v>
      </c>
      <c r="J1725" s="133">
        <f t="shared" si="659"/>
        <v>21</v>
      </c>
      <c r="K1725" s="133">
        <f t="shared" si="649"/>
        <v>7</v>
      </c>
      <c r="L1725" s="124">
        <f t="shared" si="626"/>
        <v>1.00029978</v>
      </c>
      <c r="M1725" s="134">
        <f t="shared" si="648"/>
        <v>1.00320034</v>
      </c>
      <c r="N1725" s="134">
        <f t="shared" si="636"/>
        <v>1.3311639262987169</v>
      </c>
      <c r="O1725" s="124">
        <f t="shared" si="637"/>
        <v>1.33156298</v>
      </c>
      <c r="P1725" s="124"/>
      <c r="Q1725" s="125"/>
      <c r="R1725" s="126"/>
      <c r="S1725" s="124"/>
      <c r="T1725" s="135">
        <f t="shared" si="638"/>
        <v>7.9699999999999993E-2</v>
      </c>
      <c r="U1725" s="125">
        <f t="shared" si="646"/>
        <v>7</v>
      </c>
      <c r="V1725" s="125">
        <v>252</v>
      </c>
      <c r="W1725" s="134">
        <f t="shared" si="640"/>
        <v>1.0021323600000001</v>
      </c>
      <c r="X1725" s="18"/>
      <c r="Y1725" s="123">
        <f t="shared" si="639"/>
        <v>67054.222907000003</v>
      </c>
      <c r="Z1725" s="123">
        <f t="shared" si="655"/>
        <v>789.89018910455115</v>
      </c>
      <c r="AA1725" s="123">
        <f t="shared" si="643"/>
        <v>1341.0844581400002</v>
      </c>
      <c r="AB1725" s="123">
        <f t="shared" si="644"/>
        <v>871.70489779100012</v>
      </c>
      <c r="AC1725" s="123">
        <f t="shared" si="645"/>
        <v>70056.90245203556</v>
      </c>
      <c r="AD1725" s="150">
        <f t="shared" si="651"/>
        <v>87053.852995000008</v>
      </c>
      <c r="AE1725" s="150">
        <f t="shared" si="656"/>
        <v>211.78304740827818</v>
      </c>
      <c r="AF1725" s="150">
        <f t="shared" si="652"/>
        <v>1741.0770599000002</v>
      </c>
      <c r="AG1725" s="150">
        <f t="shared" si="657"/>
        <v>319.19746098166667</v>
      </c>
      <c r="AH1725" s="150">
        <f t="shared" si="658"/>
        <v>89325.910563289945</v>
      </c>
      <c r="AI1725" s="4"/>
      <c r="AJ1725" s="1"/>
      <c r="AK1725" s="20"/>
      <c r="AL1725" s="5"/>
      <c r="AM1725" s="1"/>
      <c r="AN1725" s="1"/>
      <c r="AO1725" s="1"/>
      <c r="AP1725" s="17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5.75" x14ac:dyDescent="0.2">
      <c r="A1726" s="127">
        <f t="shared" si="631"/>
        <v>43186</v>
      </c>
      <c r="B1726" s="165">
        <f t="shared" si="654"/>
        <v>159488.03219853929</v>
      </c>
      <c r="C1726" s="124"/>
      <c r="D1726" s="128">
        <f t="shared" si="650"/>
        <v>4946.5</v>
      </c>
      <c r="E1726" s="129">
        <f>VLOOKUP(A1725,[1]Plan1!$AY$80:$BA$314,3)</f>
        <v>4950.95</v>
      </c>
      <c r="F1726" s="130">
        <f t="shared" si="634"/>
        <v>43175</v>
      </c>
      <c r="G1726" s="131">
        <f t="shared" si="624"/>
        <v>8.9962599818038669E-4</v>
      </c>
      <c r="H1726" s="132">
        <f t="shared" si="635"/>
        <v>43206</v>
      </c>
      <c r="I1726" s="132">
        <f t="shared" si="625"/>
        <v>43206</v>
      </c>
      <c r="J1726" s="133">
        <f t="shared" si="659"/>
        <v>21</v>
      </c>
      <c r="K1726" s="133">
        <f t="shared" si="649"/>
        <v>8</v>
      </c>
      <c r="L1726" s="124">
        <f t="shared" si="626"/>
        <v>1.0003426099999999</v>
      </c>
      <c r="M1726" s="134">
        <f t="shared" si="648"/>
        <v>1.00320034</v>
      </c>
      <c r="N1726" s="134">
        <f t="shared" si="636"/>
        <v>1.3311639262987169</v>
      </c>
      <c r="O1726" s="124">
        <f t="shared" si="637"/>
        <v>1.3316199900000001</v>
      </c>
      <c r="P1726" s="124"/>
      <c r="Q1726" s="125"/>
      <c r="R1726" s="126"/>
      <c r="S1726" s="124"/>
      <c r="T1726" s="135">
        <f t="shared" si="638"/>
        <v>7.9699999999999993E-2</v>
      </c>
      <c r="U1726" s="125">
        <f t="shared" si="646"/>
        <v>8</v>
      </c>
      <c r="V1726" s="125">
        <v>252</v>
      </c>
      <c r="W1726" s="134">
        <f t="shared" si="640"/>
        <v>1.002437354</v>
      </c>
      <c r="X1726" s="18"/>
      <c r="Y1726" s="123">
        <f t="shared" si="639"/>
        <v>67054.222907000003</v>
      </c>
      <c r="Z1726" s="123">
        <f t="shared" si="655"/>
        <v>813.44379298365652</v>
      </c>
      <c r="AA1726" s="123">
        <f t="shared" si="643"/>
        <v>1341.0844581400002</v>
      </c>
      <c r="AB1726" s="123">
        <f t="shared" si="644"/>
        <v>894.05630542666665</v>
      </c>
      <c r="AC1726" s="123">
        <f t="shared" si="645"/>
        <v>70102.807463550329</v>
      </c>
      <c r="AD1726" s="150">
        <f t="shared" si="651"/>
        <v>87053.852995000008</v>
      </c>
      <c r="AE1726" s="150">
        <f t="shared" si="656"/>
        <v>242.07926810896586</v>
      </c>
      <c r="AF1726" s="150">
        <f t="shared" si="652"/>
        <v>1741.0770599000002</v>
      </c>
      <c r="AG1726" s="150">
        <f t="shared" si="657"/>
        <v>348.21541198000006</v>
      </c>
      <c r="AH1726" s="150">
        <f t="shared" si="658"/>
        <v>89385.224734988966</v>
      </c>
      <c r="AI1726" s="4"/>
      <c r="AJ1726" s="1"/>
      <c r="AK1726" s="20"/>
      <c r="AL1726" s="5"/>
      <c r="AM1726" s="1"/>
      <c r="AN1726" s="1"/>
      <c r="AO1726" s="1"/>
      <c r="AP1726" s="17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5.75" x14ac:dyDescent="0.2">
      <c r="A1727" s="127">
        <f t="shared" si="631"/>
        <v>43187</v>
      </c>
      <c r="B1727" s="165">
        <f t="shared" si="654"/>
        <v>159593.27199612657</v>
      </c>
      <c r="C1727" s="124"/>
      <c r="D1727" s="128">
        <f t="shared" si="650"/>
        <v>4946.5</v>
      </c>
      <c r="E1727" s="129">
        <f>VLOOKUP(A1726,[1]Plan1!$AY$80:$BA$314,3)</f>
        <v>4950.95</v>
      </c>
      <c r="F1727" s="130">
        <f t="shared" si="634"/>
        <v>43175</v>
      </c>
      <c r="G1727" s="131">
        <f t="shared" si="624"/>
        <v>8.9962599818038669E-4</v>
      </c>
      <c r="H1727" s="132">
        <f t="shared" si="635"/>
        <v>43206</v>
      </c>
      <c r="I1727" s="132">
        <f t="shared" si="625"/>
        <v>43206</v>
      </c>
      <c r="J1727" s="133">
        <f t="shared" si="659"/>
        <v>21</v>
      </c>
      <c r="K1727" s="133">
        <f t="shared" si="649"/>
        <v>9</v>
      </c>
      <c r="L1727" s="124">
        <f t="shared" si="626"/>
        <v>1.00038545</v>
      </c>
      <c r="M1727" s="134">
        <f t="shared" si="648"/>
        <v>1.00320034</v>
      </c>
      <c r="N1727" s="134">
        <f t="shared" si="636"/>
        <v>1.3311639262987169</v>
      </c>
      <c r="O1727" s="124">
        <f t="shared" si="637"/>
        <v>1.3316770200000001</v>
      </c>
      <c r="P1727" s="124"/>
      <c r="Q1727" s="125"/>
      <c r="R1727" s="126"/>
      <c r="S1727" s="124"/>
      <c r="T1727" s="135">
        <f t="shared" si="638"/>
        <v>7.9699999999999993E-2</v>
      </c>
      <c r="U1727" s="125">
        <f t="shared" si="646"/>
        <v>9</v>
      </c>
      <c r="V1727" s="125">
        <v>252</v>
      </c>
      <c r="W1727" s="134">
        <f t="shared" si="640"/>
        <v>1.00274244</v>
      </c>
      <c r="X1727" s="18"/>
      <c r="Y1727" s="123">
        <f t="shared" si="639"/>
        <v>67054.222907000003</v>
      </c>
      <c r="Z1727" s="123">
        <f t="shared" si="655"/>
        <v>837.0064134712859</v>
      </c>
      <c r="AA1727" s="123">
        <f t="shared" si="643"/>
        <v>1341.0844581400002</v>
      </c>
      <c r="AB1727" s="123">
        <f t="shared" si="644"/>
        <v>916.40771306233341</v>
      </c>
      <c r="AC1727" s="123">
        <f t="shared" si="645"/>
        <v>70148.721491673627</v>
      </c>
      <c r="AD1727" s="150">
        <f t="shared" si="651"/>
        <v>87053.852995000008</v>
      </c>
      <c r="AE1727" s="150">
        <f t="shared" si="656"/>
        <v>272.38708657459847</v>
      </c>
      <c r="AF1727" s="150">
        <f t="shared" si="652"/>
        <v>1741.0770599000002</v>
      </c>
      <c r="AG1727" s="150">
        <f t="shared" si="657"/>
        <v>377.23336297833345</v>
      </c>
      <c r="AH1727" s="150">
        <f t="shared" si="658"/>
        <v>89444.550504452942</v>
      </c>
      <c r="AI1727" s="4"/>
      <c r="AJ1727" s="1"/>
      <c r="AK1727" s="20"/>
      <c r="AL1727" s="5"/>
      <c r="AM1727" s="1"/>
      <c r="AN1727" s="1"/>
      <c r="AO1727" s="1"/>
      <c r="AP1727" s="17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5.75" x14ac:dyDescent="0.2">
      <c r="A1728" s="127">
        <f t="shared" si="631"/>
        <v>43188</v>
      </c>
      <c r="B1728" s="165">
        <f t="shared" si="654"/>
        <v>159698.53038977651</v>
      </c>
      <c r="C1728" s="124"/>
      <c r="D1728" s="128">
        <f t="shared" si="650"/>
        <v>4946.5</v>
      </c>
      <c r="E1728" s="129">
        <f>VLOOKUP(A1727,[1]Plan1!$AY$80:$BA$314,3)</f>
        <v>4950.95</v>
      </c>
      <c r="F1728" s="130">
        <f t="shared" si="634"/>
        <v>43175</v>
      </c>
      <c r="G1728" s="131">
        <f t="shared" si="624"/>
        <v>8.9962599818038669E-4</v>
      </c>
      <c r="H1728" s="132">
        <f t="shared" si="635"/>
        <v>43206</v>
      </c>
      <c r="I1728" s="132">
        <f t="shared" si="625"/>
        <v>43206</v>
      </c>
      <c r="J1728" s="133">
        <f t="shared" si="659"/>
        <v>21</v>
      </c>
      <c r="K1728" s="133">
        <f t="shared" si="649"/>
        <v>10</v>
      </c>
      <c r="L1728" s="124">
        <f t="shared" si="626"/>
        <v>1.0004282900000001</v>
      </c>
      <c r="M1728" s="134">
        <f t="shared" si="648"/>
        <v>1.00320034</v>
      </c>
      <c r="N1728" s="134">
        <f t="shared" si="636"/>
        <v>1.3311639262987169</v>
      </c>
      <c r="O1728" s="124">
        <f t="shared" si="637"/>
        <v>1.3317340499999999</v>
      </c>
      <c r="P1728" s="124"/>
      <c r="Q1728" s="125"/>
      <c r="R1728" s="126"/>
      <c r="S1728" s="124"/>
      <c r="T1728" s="135">
        <f t="shared" si="638"/>
        <v>7.9699999999999993E-2</v>
      </c>
      <c r="U1728" s="125">
        <f t="shared" si="646"/>
        <v>10</v>
      </c>
      <c r="V1728" s="125">
        <v>252</v>
      </c>
      <c r="W1728" s="134">
        <f t="shared" si="640"/>
        <v>1.00304762</v>
      </c>
      <c r="X1728" s="18"/>
      <c r="Y1728" s="123">
        <f t="shared" si="639"/>
        <v>67054.222907000003</v>
      </c>
      <c r="Z1728" s="123">
        <f t="shared" si="655"/>
        <v>860.57716776989002</v>
      </c>
      <c r="AA1728" s="123">
        <f t="shared" si="643"/>
        <v>1341.0844581400002</v>
      </c>
      <c r="AB1728" s="123">
        <f t="shared" si="644"/>
        <v>938.75912069799995</v>
      </c>
      <c r="AC1728" s="123">
        <f t="shared" si="645"/>
        <v>70194.643653607898</v>
      </c>
      <c r="AD1728" s="150">
        <f t="shared" si="651"/>
        <v>87053.852995000008</v>
      </c>
      <c r="AE1728" s="150">
        <f t="shared" si="656"/>
        <v>302.70536729193151</v>
      </c>
      <c r="AF1728" s="150">
        <f t="shared" si="652"/>
        <v>1741.0770599000002</v>
      </c>
      <c r="AG1728" s="150">
        <f t="shared" si="657"/>
        <v>406.25131397666672</v>
      </c>
      <c r="AH1728" s="150">
        <f t="shared" si="658"/>
        <v>89503.886736168599</v>
      </c>
      <c r="AI1728" s="4"/>
      <c r="AJ1728" s="1"/>
      <c r="AK1728" s="20"/>
      <c r="AL1728" s="5"/>
      <c r="AM1728" s="1"/>
      <c r="AN1728" s="1"/>
      <c r="AO1728" s="1"/>
      <c r="AP1728" s="17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5.75" x14ac:dyDescent="0.2">
      <c r="A1729" s="127">
        <f t="shared" si="631"/>
        <v>43189</v>
      </c>
      <c r="B1729" s="165">
        <f t="shared" si="654"/>
        <v>159803.80590545764</v>
      </c>
      <c r="C1729" s="124"/>
      <c r="D1729" s="128">
        <f t="shared" si="650"/>
        <v>4946.5</v>
      </c>
      <c r="E1729" s="129">
        <f>VLOOKUP(A1728,[1]Plan1!$AY$80:$BA$314,3)</f>
        <v>4950.95</v>
      </c>
      <c r="F1729" s="130">
        <f t="shared" si="634"/>
        <v>43175</v>
      </c>
      <c r="G1729" s="131">
        <f t="shared" si="624"/>
        <v>8.9962599818038669E-4</v>
      </c>
      <c r="H1729" s="132">
        <f t="shared" si="635"/>
        <v>43206</v>
      </c>
      <c r="I1729" s="132">
        <f t="shared" si="625"/>
        <v>43206</v>
      </c>
      <c r="J1729" s="133">
        <f t="shared" si="659"/>
        <v>21</v>
      </c>
      <c r="K1729" s="133">
        <f t="shared" si="649"/>
        <v>11</v>
      </c>
      <c r="L1729" s="124">
        <f t="shared" si="626"/>
        <v>1.00047113</v>
      </c>
      <c r="M1729" s="134">
        <f t="shared" si="648"/>
        <v>1.00320034</v>
      </c>
      <c r="N1729" s="134">
        <f t="shared" si="636"/>
        <v>1.3311639262987169</v>
      </c>
      <c r="O1729" s="124">
        <f t="shared" si="637"/>
        <v>1.33179107</v>
      </c>
      <c r="P1729" s="124"/>
      <c r="Q1729" s="125"/>
      <c r="R1729" s="126"/>
      <c r="S1729" s="124"/>
      <c r="T1729" s="135">
        <f t="shared" si="638"/>
        <v>7.9699999999999993E-2</v>
      </c>
      <c r="U1729" s="125">
        <f t="shared" si="646"/>
        <v>11</v>
      </c>
      <c r="V1729" s="125">
        <v>252</v>
      </c>
      <c r="W1729" s="134">
        <f t="shared" si="640"/>
        <v>1.0033528920000001</v>
      </c>
      <c r="X1729" s="18"/>
      <c r="Y1729" s="123">
        <f t="shared" si="639"/>
        <v>67054.222907000003</v>
      </c>
      <c r="Z1729" s="123">
        <f t="shared" si="655"/>
        <v>884.15541114657094</v>
      </c>
      <c r="AA1729" s="123">
        <f t="shared" si="643"/>
        <v>1341.0844581400002</v>
      </c>
      <c r="AB1729" s="123">
        <f t="shared" si="644"/>
        <v>961.11052833366671</v>
      </c>
      <c r="AC1729" s="123">
        <f t="shared" si="645"/>
        <v>70240.573304620237</v>
      </c>
      <c r="AD1729" s="150">
        <f t="shared" si="651"/>
        <v>87053.852995000008</v>
      </c>
      <c r="AE1729" s="150">
        <f t="shared" si="656"/>
        <v>333.03328096241853</v>
      </c>
      <c r="AF1729" s="150">
        <f t="shared" si="652"/>
        <v>1741.0770599000002</v>
      </c>
      <c r="AG1729" s="150">
        <f t="shared" si="657"/>
        <v>435.26926497500006</v>
      </c>
      <c r="AH1729" s="150">
        <f t="shared" si="658"/>
        <v>89563.232600837422</v>
      </c>
      <c r="AI1729" s="4"/>
      <c r="AJ1729" s="1"/>
      <c r="AK1729" s="20"/>
      <c r="AL1729" s="5"/>
      <c r="AM1729" s="1"/>
      <c r="AN1729" s="1"/>
      <c r="AO1729" s="1"/>
      <c r="AP1729" s="17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5.75" x14ac:dyDescent="0.2">
      <c r="A1730" s="127">
        <f t="shared" si="631"/>
        <v>43190</v>
      </c>
      <c r="B1730" s="165">
        <f t="shared" si="654"/>
        <v>159855.17526409167</v>
      </c>
      <c r="C1730" s="124"/>
      <c r="D1730" s="128">
        <f t="shared" si="650"/>
        <v>4946.5</v>
      </c>
      <c r="E1730" s="129">
        <f>VLOOKUP(A1729,[1]Plan1!$AY$80:$BA$314,3)</f>
        <v>4950.95</v>
      </c>
      <c r="F1730" s="130">
        <f t="shared" si="634"/>
        <v>43175</v>
      </c>
      <c r="G1730" s="131">
        <f t="shared" si="624"/>
        <v>8.9962599818038669E-4</v>
      </c>
      <c r="H1730" s="132">
        <f t="shared" si="635"/>
        <v>43206</v>
      </c>
      <c r="I1730" s="132">
        <f t="shared" si="625"/>
        <v>43206</v>
      </c>
      <c r="J1730" s="133">
        <f t="shared" si="659"/>
        <v>21</v>
      </c>
      <c r="K1730" s="133">
        <f t="shared" si="649"/>
        <v>11</v>
      </c>
      <c r="L1730" s="124">
        <f t="shared" si="626"/>
        <v>1.00047113</v>
      </c>
      <c r="M1730" s="134">
        <f t="shared" si="648"/>
        <v>1.00320034</v>
      </c>
      <c r="N1730" s="134">
        <f t="shared" si="636"/>
        <v>1.3311639262987169</v>
      </c>
      <c r="O1730" s="124">
        <f t="shared" si="637"/>
        <v>1.33179107</v>
      </c>
      <c r="P1730" s="124"/>
      <c r="Q1730" s="125"/>
      <c r="R1730" s="126"/>
      <c r="S1730" s="124"/>
      <c r="T1730" s="135">
        <f t="shared" si="638"/>
        <v>7.9699999999999993E-2</v>
      </c>
      <c r="U1730" s="125">
        <f t="shared" si="646"/>
        <v>11</v>
      </c>
      <c r="V1730" s="125">
        <v>252</v>
      </c>
      <c r="W1730" s="134">
        <f t="shared" si="640"/>
        <v>1.0033528920000001</v>
      </c>
      <c r="X1730" s="18"/>
      <c r="Y1730" s="123">
        <f t="shared" si="639"/>
        <v>67054.222907000003</v>
      </c>
      <c r="Z1730" s="123">
        <f t="shared" si="655"/>
        <v>884.15541114657094</v>
      </c>
      <c r="AA1730" s="123">
        <f t="shared" si="643"/>
        <v>1341.0844581400002</v>
      </c>
      <c r="AB1730" s="123">
        <f t="shared" si="644"/>
        <v>983.46193596933335</v>
      </c>
      <c r="AC1730" s="123">
        <f t="shared" si="645"/>
        <v>70262.924712255903</v>
      </c>
      <c r="AD1730" s="150">
        <f t="shared" si="651"/>
        <v>87053.852995000008</v>
      </c>
      <c r="AE1730" s="150">
        <f t="shared" si="656"/>
        <v>333.03328096241853</v>
      </c>
      <c r="AF1730" s="150">
        <f t="shared" si="652"/>
        <v>1741.0770599000002</v>
      </c>
      <c r="AG1730" s="150">
        <f t="shared" si="657"/>
        <v>464.28721597333339</v>
      </c>
      <c r="AH1730" s="150">
        <f t="shared" si="658"/>
        <v>89592.250551835765</v>
      </c>
      <c r="AI1730" s="4"/>
      <c r="AJ1730" s="1"/>
      <c r="AK1730" s="20"/>
      <c r="AL1730" s="5"/>
      <c r="AM1730" s="1"/>
      <c r="AN1730" s="1"/>
      <c r="AO1730" s="1"/>
      <c r="AP1730" s="17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5.75" x14ac:dyDescent="0.2">
      <c r="A1731" s="127">
        <f t="shared" si="631"/>
        <v>43191</v>
      </c>
      <c r="B1731" s="165">
        <f t="shared" si="654"/>
        <v>159906.54462272566</v>
      </c>
      <c r="C1731" s="124"/>
      <c r="D1731" s="128">
        <f t="shared" si="650"/>
        <v>4946.5</v>
      </c>
      <c r="E1731" s="129">
        <f>VLOOKUP(A1730,[1]Plan1!$AY$80:$BA$314,3)</f>
        <v>4950.95</v>
      </c>
      <c r="F1731" s="130">
        <f t="shared" si="634"/>
        <v>43175</v>
      </c>
      <c r="G1731" s="131">
        <f t="shared" si="624"/>
        <v>8.9962599818038669E-4</v>
      </c>
      <c r="H1731" s="132">
        <f t="shared" si="635"/>
        <v>43206</v>
      </c>
      <c r="I1731" s="132">
        <f t="shared" si="625"/>
        <v>43206</v>
      </c>
      <c r="J1731" s="133">
        <f t="shared" si="659"/>
        <v>21</v>
      </c>
      <c r="K1731" s="133">
        <f t="shared" si="649"/>
        <v>11</v>
      </c>
      <c r="L1731" s="124">
        <f t="shared" si="626"/>
        <v>1.00047113</v>
      </c>
      <c r="M1731" s="134">
        <f t="shared" si="648"/>
        <v>1.00320034</v>
      </c>
      <c r="N1731" s="134">
        <f t="shared" si="636"/>
        <v>1.3311639262987169</v>
      </c>
      <c r="O1731" s="124">
        <f t="shared" si="637"/>
        <v>1.33179107</v>
      </c>
      <c r="P1731" s="124"/>
      <c r="Q1731" s="125"/>
      <c r="R1731" s="126"/>
      <c r="S1731" s="124"/>
      <c r="T1731" s="135">
        <f t="shared" si="638"/>
        <v>7.9699999999999993E-2</v>
      </c>
      <c r="U1731" s="125">
        <f t="shared" si="646"/>
        <v>11</v>
      </c>
      <c r="V1731" s="125">
        <v>252</v>
      </c>
      <c r="W1731" s="134">
        <f t="shared" si="640"/>
        <v>1.0033528920000001</v>
      </c>
      <c r="X1731" s="18"/>
      <c r="Y1731" s="123">
        <f t="shared" si="639"/>
        <v>67054.222907000003</v>
      </c>
      <c r="Z1731" s="123">
        <f t="shared" si="655"/>
        <v>884.15541114657094</v>
      </c>
      <c r="AA1731" s="123">
        <f t="shared" si="643"/>
        <v>1341.0844581400002</v>
      </c>
      <c r="AB1731" s="123">
        <f t="shared" si="644"/>
        <v>1005.813343605</v>
      </c>
      <c r="AC1731" s="123">
        <f t="shared" si="645"/>
        <v>70285.276119891569</v>
      </c>
      <c r="AD1731" s="150">
        <f t="shared" si="651"/>
        <v>87053.852995000008</v>
      </c>
      <c r="AE1731" s="150">
        <f t="shared" si="656"/>
        <v>333.03328096241853</v>
      </c>
      <c r="AF1731" s="150">
        <f t="shared" si="652"/>
        <v>1741.0770599000002</v>
      </c>
      <c r="AG1731" s="150">
        <f t="shared" si="657"/>
        <v>493.30516697166667</v>
      </c>
      <c r="AH1731" s="150">
        <f t="shared" si="658"/>
        <v>89621.268502834093</v>
      </c>
      <c r="AI1731" s="4"/>
      <c r="AJ1731" s="1"/>
      <c r="AK1731" s="20"/>
      <c r="AL1731" s="5"/>
      <c r="AM1731" s="1"/>
      <c r="AN1731" s="1"/>
      <c r="AO1731" s="1"/>
      <c r="AP1731" s="17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5.75" x14ac:dyDescent="0.2">
      <c r="A1732" s="127">
        <f t="shared" si="631"/>
        <v>43192</v>
      </c>
      <c r="B1732" s="165">
        <f t="shared" si="654"/>
        <v>159957.91398135966</v>
      </c>
      <c r="C1732" s="124"/>
      <c r="D1732" s="128">
        <f t="shared" si="650"/>
        <v>4946.5</v>
      </c>
      <c r="E1732" s="129">
        <f>VLOOKUP(A1731,[1]Plan1!$AY$80:$BA$314,3)</f>
        <v>4950.95</v>
      </c>
      <c r="F1732" s="130">
        <f t="shared" si="634"/>
        <v>43175</v>
      </c>
      <c r="G1732" s="131">
        <f t="shared" si="624"/>
        <v>8.9962599818038669E-4</v>
      </c>
      <c r="H1732" s="132">
        <f t="shared" si="635"/>
        <v>43206</v>
      </c>
      <c r="I1732" s="132">
        <f t="shared" si="625"/>
        <v>43206</v>
      </c>
      <c r="J1732" s="133">
        <f t="shared" si="659"/>
        <v>21</v>
      </c>
      <c r="K1732" s="133">
        <f t="shared" si="649"/>
        <v>11</v>
      </c>
      <c r="L1732" s="124">
        <f t="shared" si="626"/>
        <v>1.00047113</v>
      </c>
      <c r="M1732" s="134">
        <f t="shared" si="648"/>
        <v>1.00320034</v>
      </c>
      <c r="N1732" s="134">
        <f t="shared" si="636"/>
        <v>1.3311639262987169</v>
      </c>
      <c r="O1732" s="124">
        <f t="shared" si="637"/>
        <v>1.33179107</v>
      </c>
      <c r="P1732" s="124"/>
      <c r="Q1732" s="125"/>
      <c r="R1732" s="126"/>
      <c r="S1732" s="124"/>
      <c r="T1732" s="135">
        <f t="shared" si="638"/>
        <v>7.9699999999999993E-2</v>
      </c>
      <c r="U1732" s="125">
        <f t="shared" si="646"/>
        <v>11</v>
      </c>
      <c r="V1732" s="125">
        <v>252</v>
      </c>
      <c r="W1732" s="134">
        <f t="shared" si="640"/>
        <v>1.0033528920000001</v>
      </c>
      <c r="X1732" s="18"/>
      <c r="Y1732" s="123">
        <f t="shared" si="639"/>
        <v>67054.222907000003</v>
      </c>
      <c r="Z1732" s="123">
        <f t="shared" si="655"/>
        <v>884.15541114657094</v>
      </c>
      <c r="AA1732" s="123">
        <f t="shared" si="643"/>
        <v>1341.0844581400002</v>
      </c>
      <c r="AB1732" s="123">
        <f t="shared" si="644"/>
        <v>1028.1647512406669</v>
      </c>
      <c r="AC1732" s="123">
        <f t="shared" si="645"/>
        <v>70307.627527527235</v>
      </c>
      <c r="AD1732" s="150">
        <f t="shared" si="651"/>
        <v>87053.852995000008</v>
      </c>
      <c r="AE1732" s="150">
        <f t="shared" si="656"/>
        <v>333.03328096241853</v>
      </c>
      <c r="AF1732" s="150">
        <f t="shared" si="652"/>
        <v>1741.0770599000002</v>
      </c>
      <c r="AG1732" s="150">
        <f t="shared" si="657"/>
        <v>522.32311797000011</v>
      </c>
      <c r="AH1732" s="150">
        <f t="shared" si="658"/>
        <v>89650.286453832421</v>
      </c>
      <c r="AI1732" s="4"/>
      <c r="AJ1732" s="1"/>
      <c r="AK1732" s="20"/>
      <c r="AL1732" s="5"/>
      <c r="AM1732" s="1"/>
      <c r="AN1732" s="1"/>
      <c r="AO1732" s="1"/>
      <c r="AP1732" s="17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5.75" x14ac:dyDescent="0.2">
      <c r="A1733" s="127">
        <f t="shared" si="631"/>
        <v>43193</v>
      </c>
      <c r="B1733" s="165">
        <f t="shared" si="654"/>
        <v>160063.20910793656</v>
      </c>
      <c r="C1733" s="124"/>
      <c r="D1733" s="128">
        <f t="shared" si="650"/>
        <v>4946.5</v>
      </c>
      <c r="E1733" s="129">
        <f>VLOOKUP(A1732,[1]Plan1!$AY$80:$BA$314,3)</f>
        <v>4950.95</v>
      </c>
      <c r="F1733" s="130">
        <f t="shared" si="634"/>
        <v>43175</v>
      </c>
      <c r="G1733" s="131">
        <f t="shared" si="624"/>
        <v>8.9962599818038669E-4</v>
      </c>
      <c r="H1733" s="132">
        <f t="shared" si="635"/>
        <v>43206</v>
      </c>
      <c r="I1733" s="132">
        <f t="shared" si="625"/>
        <v>43206</v>
      </c>
      <c r="J1733" s="133">
        <f t="shared" si="659"/>
        <v>21</v>
      </c>
      <c r="K1733" s="133">
        <f t="shared" si="649"/>
        <v>12</v>
      </c>
      <c r="L1733" s="124">
        <f t="shared" si="626"/>
        <v>1.0005139700000001</v>
      </c>
      <c r="M1733" s="134">
        <f t="shared" si="648"/>
        <v>1.00320034</v>
      </c>
      <c r="N1733" s="134">
        <f t="shared" si="636"/>
        <v>1.3311639262987169</v>
      </c>
      <c r="O1733" s="124">
        <f t="shared" si="637"/>
        <v>1.3318481</v>
      </c>
      <c r="P1733" s="124"/>
      <c r="Q1733" s="125"/>
      <c r="R1733" s="126"/>
      <c r="S1733" s="124"/>
      <c r="T1733" s="135">
        <f t="shared" si="638"/>
        <v>7.9699999999999993E-2</v>
      </c>
      <c r="U1733" s="125">
        <f t="shared" si="646"/>
        <v>12</v>
      </c>
      <c r="V1733" s="125">
        <v>252</v>
      </c>
      <c r="W1733" s="134">
        <f t="shared" si="640"/>
        <v>1.0036582570000001</v>
      </c>
      <c r="X1733" s="18"/>
      <c r="Y1733" s="123">
        <f t="shared" si="639"/>
        <v>67054.222907000003</v>
      </c>
      <c r="Z1733" s="123">
        <f t="shared" si="655"/>
        <v>907.74223221637942</v>
      </c>
      <c r="AA1733" s="123">
        <f t="shared" si="643"/>
        <v>1341.0844581400002</v>
      </c>
      <c r="AB1733" s="123">
        <f t="shared" si="644"/>
        <v>1050.5161588763333</v>
      </c>
      <c r="AC1733" s="123">
        <f t="shared" si="645"/>
        <v>70353.565756232711</v>
      </c>
      <c r="AD1733" s="150">
        <f t="shared" si="651"/>
        <v>87053.852995000008</v>
      </c>
      <c r="AE1733" s="150">
        <f t="shared" si="656"/>
        <v>363.37222783551312</v>
      </c>
      <c r="AF1733" s="150">
        <f t="shared" si="652"/>
        <v>1741.0770599000002</v>
      </c>
      <c r="AG1733" s="150">
        <f t="shared" si="657"/>
        <v>551.34106896833339</v>
      </c>
      <c r="AH1733" s="150">
        <f t="shared" si="658"/>
        <v>89709.643351703853</v>
      </c>
      <c r="AI1733" s="4"/>
      <c r="AJ1733" s="1"/>
      <c r="AK1733" s="20"/>
      <c r="AL1733" s="5"/>
      <c r="AM1733" s="1"/>
      <c r="AN1733" s="1"/>
      <c r="AO1733" s="1"/>
      <c r="AP1733" s="17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5.75" x14ac:dyDescent="0.2">
      <c r="A1734" s="127">
        <f t="shared" si="631"/>
        <v>43194</v>
      </c>
      <c r="B1734" s="165">
        <f t="shared" si="654"/>
        <v>160168.52268132503</v>
      </c>
      <c r="C1734" s="124"/>
      <c r="D1734" s="128">
        <f t="shared" si="650"/>
        <v>4946.5</v>
      </c>
      <c r="E1734" s="129">
        <f>VLOOKUP(A1733,[1]Plan1!$AY$80:$BA$314,3)</f>
        <v>4950.95</v>
      </c>
      <c r="F1734" s="130">
        <f t="shared" si="634"/>
        <v>43175</v>
      </c>
      <c r="G1734" s="131">
        <f t="shared" si="624"/>
        <v>8.9962599818038669E-4</v>
      </c>
      <c r="H1734" s="132">
        <f t="shared" si="635"/>
        <v>43206</v>
      </c>
      <c r="I1734" s="132">
        <f t="shared" si="625"/>
        <v>43206</v>
      </c>
      <c r="J1734" s="133">
        <f t="shared" si="659"/>
        <v>21</v>
      </c>
      <c r="K1734" s="133">
        <f t="shared" si="649"/>
        <v>13</v>
      </c>
      <c r="L1734" s="124">
        <f t="shared" si="626"/>
        <v>1.00055681</v>
      </c>
      <c r="M1734" s="134">
        <f t="shared" si="648"/>
        <v>1.00320034</v>
      </c>
      <c r="N1734" s="134">
        <f t="shared" si="636"/>
        <v>1.3311639262987169</v>
      </c>
      <c r="O1734" s="124">
        <f t="shared" si="637"/>
        <v>1.33190513</v>
      </c>
      <c r="P1734" s="124"/>
      <c r="Q1734" s="125"/>
      <c r="R1734" s="126"/>
      <c r="S1734" s="124"/>
      <c r="T1734" s="135">
        <f t="shared" si="638"/>
        <v>7.9699999999999993E-2</v>
      </c>
      <c r="U1734" s="125">
        <f t="shared" si="646"/>
        <v>13</v>
      </c>
      <c r="V1734" s="125">
        <v>252</v>
      </c>
      <c r="W1734" s="134">
        <f t="shared" si="640"/>
        <v>1.003963715</v>
      </c>
      <c r="X1734" s="18"/>
      <c r="Y1734" s="123">
        <f t="shared" si="639"/>
        <v>67054.222907000003</v>
      </c>
      <c r="Z1734" s="123">
        <f t="shared" si="655"/>
        <v>931.33712181557746</v>
      </c>
      <c r="AA1734" s="123">
        <f t="shared" si="643"/>
        <v>1341.0844581400002</v>
      </c>
      <c r="AB1734" s="123">
        <f t="shared" si="644"/>
        <v>1072.8675665120002</v>
      </c>
      <c r="AC1734" s="123">
        <f t="shared" si="645"/>
        <v>70399.512053467581</v>
      </c>
      <c r="AD1734" s="150">
        <f t="shared" si="651"/>
        <v>87053.852995000008</v>
      </c>
      <c r="AE1734" s="150">
        <f t="shared" si="656"/>
        <v>393.72155299077485</v>
      </c>
      <c r="AF1734" s="150">
        <f t="shared" si="652"/>
        <v>1741.0770599000002</v>
      </c>
      <c r="AG1734" s="150">
        <f t="shared" si="657"/>
        <v>580.35901996666666</v>
      </c>
      <c r="AH1734" s="150">
        <f t="shared" si="658"/>
        <v>89769.010627857439</v>
      </c>
      <c r="AI1734" s="4"/>
      <c r="AJ1734" s="1"/>
      <c r="AK1734" s="20"/>
      <c r="AL1734" s="5"/>
      <c r="AM1734" s="1"/>
      <c r="AN1734" s="1"/>
      <c r="AO1734" s="1"/>
      <c r="AP1734" s="17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5.75" x14ac:dyDescent="0.2">
      <c r="A1735" s="127">
        <f t="shared" si="631"/>
        <v>43195</v>
      </c>
      <c r="B1735" s="165">
        <f t="shared" si="654"/>
        <v>160273.85602555439</v>
      </c>
      <c r="C1735" s="124"/>
      <c r="D1735" s="128">
        <f t="shared" si="650"/>
        <v>4946.5</v>
      </c>
      <c r="E1735" s="129">
        <f>VLOOKUP(A1734,[1]Plan1!$AY$80:$BA$314,3)</f>
        <v>4950.95</v>
      </c>
      <c r="F1735" s="130">
        <f t="shared" si="634"/>
        <v>43175</v>
      </c>
      <c r="G1735" s="131">
        <f t="shared" si="624"/>
        <v>8.9962599818038669E-4</v>
      </c>
      <c r="H1735" s="132">
        <f t="shared" si="635"/>
        <v>43206</v>
      </c>
      <c r="I1735" s="132">
        <f t="shared" si="625"/>
        <v>43206</v>
      </c>
      <c r="J1735" s="133">
        <f t="shared" si="659"/>
        <v>21</v>
      </c>
      <c r="K1735" s="133">
        <f t="shared" si="649"/>
        <v>14</v>
      </c>
      <c r="L1735" s="124">
        <f t="shared" si="626"/>
        <v>1.00059966</v>
      </c>
      <c r="M1735" s="134">
        <f t="shared" si="648"/>
        <v>1.00320034</v>
      </c>
      <c r="N1735" s="134">
        <f t="shared" si="636"/>
        <v>1.3311639262987169</v>
      </c>
      <c r="O1735" s="124">
        <f t="shared" si="637"/>
        <v>1.3319621699999999</v>
      </c>
      <c r="P1735" s="124"/>
      <c r="Q1735" s="125"/>
      <c r="R1735" s="126"/>
      <c r="S1735" s="124"/>
      <c r="T1735" s="135">
        <f t="shared" si="638"/>
        <v>7.9699999999999993E-2</v>
      </c>
      <c r="U1735" s="125">
        <f t="shared" si="646"/>
        <v>14</v>
      </c>
      <c r="V1735" s="125">
        <v>252</v>
      </c>
      <c r="W1735" s="134">
        <f t="shared" si="640"/>
        <v>1.004269267</v>
      </c>
      <c r="X1735" s="18"/>
      <c r="Y1735" s="123">
        <f t="shared" si="639"/>
        <v>67054.222907000003</v>
      </c>
      <c r="Z1735" s="123">
        <f t="shared" si="655"/>
        <v>954.94065906699598</v>
      </c>
      <c r="AA1735" s="123">
        <f t="shared" si="643"/>
        <v>1341.0844581400002</v>
      </c>
      <c r="AB1735" s="123">
        <f t="shared" si="644"/>
        <v>1095.2189741476666</v>
      </c>
      <c r="AC1735" s="123">
        <f t="shared" si="645"/>
        <v>70445.466998354663</v>
      </c>
      <c r="AD1735" s="150">
        <f t="shared" si="651"/>
        <v>87053.852995000008</v>
      </c>
      <c r="AE1735" s="150">
        <f t="shared" si="656"/>
        <v>424.08200133472485</v>
      </c>
      <c r="AF1735" s="150">
        <f t="shared" si="652"/>
        <v>1741.0770599000002</v>
      </c>
      <c r="AG1735" s="150">
        <f t="shared" si="657"/>
        <v>609.37697096499994</v>
      </c>
      <c r="AH1735" s="150">
        <f t="shared" si="658"/>
        <v>89828.389027199722</v>
      </c>
      <c r="AI1735" s="4"/>
      <c r="AJ1735" s="1"/>
      <c r="AK1735" s="20"/>
      <c r="AL1735" s="5"/>
      <c r="AM1735" s="1"/>
      <c r="AN1735" s="1"/>
      <c r="AO1735" s="1"/>
      <c r="AP1735" s="17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5.75" x14ac:dyDescent="0.2">
      <c r="A1736" s="127">
        <f t="shared" si="631"/>
        <v>43196</v>
      </c>
      <c r="B1736" s="165">
        <f t="shared" si="654"/>
        <v>160379.20533076755</v>
      </c>
      <c r="C1736" s="124"/>
      <c r="D1736" s="128">
        <f t="shared" si="650"/>
        <v>4946.5</v>
      </c>
      <c r="E1736" s="129">
        <f>VLOOKUP(A1735,[1]Plan1!$AY$80:$BA$314,3)</f>
        <v>4950.95</v>
      </c>
      <c r="F1736" s="130">
        <f t="shared" si="634"/>
        <v>43175</v>
      </c>
      <c r="G1736" s="131">
        <f t="shared" si="624"/>
        <v>8.9962599818038669E-4</v>
      </c>
      <c r="H1736" s="132">
        <f t="shared" si="635"/>
        <v>43206</v>
      </c>
      <c r="I1736" s="132">
        <f t="shared" si="625"/>
        <v>43206</v>
      </c>
      <c r="J1736" s="133">
        <f t="shared" si="659"/>
        <v>21</v>
      </c>
      <c r="K1736" s="133">
        <f t="shared" si="649"/>
        <v>15</v>
      </c>
      <c r="L1736" s="124">
        <f t="shared" si="626"/>
        <v>1.0006425000000001</v>
      </c>
      <c r="M1736" s="134">
        <f t="shared" si="648"/>
        <v>1.00320034</v>
      </c>
      <c r="N1736" s="134">
        <f t="shared" si="636"/>
        <v>1.3311639262987169</v>
      </c>
      <c r="O1736" s="124">
        <f t="shared" si="637"/>
        <v>1.33201919</v>
      </c>
      <c r="P1736" s="124"/>
      <c r="Q1736" s="125"/>
      <c r="R1736" s="126"/>
      <c r="S1736" s="124"/>
      <c r="T1736" s="135">
        <f t="shared" si="638"/>
        <v>7.9699999999999993E-2</v>
      </c>
      <c r="U1736" s="125">
        <f t="shared" si="646"/>
        <v>15</v>
      </c>
      <c r="V1736" s="125">
        <v>252</v>
      </c>
      <c r="W1736" s="134">
        <f t="shared" si="640"/>
        <v>1.004574911</v>
      </c>
      <c r="X1736" s="18"/>
      <c r="Y1736" s="123">
        <f t="shared" si="639"/>
        <v>67054.222907000003</v>
      </c>
      <c r="Z1736" s="123">
        <f t="shared" si="655"/>
        <v>978.55117756101799</v>
      </c>
      <c r="AA1736" s="123">
        <f t="shared" si="643"/>
        <v>1341.0844581400002</v>
      </c>
      <c r="AB1736" s="123">
        <f t="shared" si="644"/>
        <v>1117.5703817833335</v>
      </c>
      <c r="AC1736" s="123">
        <f t="shared" si="645"/>
        <v>70491.428924484353</v>
      </c>
      <c r="AD1736" s="150">
        <f t="shared" si="651"/>
        <v>87053.852995000008</v>
      </c>
      <c r="AE1736" s="150">
        <f t="shared" si="656"/>
        <v>454.45142941987569</v>
      </c>
      <c r="AF1736" s="150">
        <f t="shared" si="652"/>
        <v>1741.0770599000002</v>
      </c>
      <c r="AG1736" s="150">
        <f t="shared" si="657"/>
        <v>638.39492196333333</v>
      </c>
      <c r="AH1736" s="150">
        <f t="shared" si="658"/>
        <v>89887.776406283214</v>
      </c>
      <c r="AI1736" s="4"/>
      <c r="AJ1736" s="1"/>
      <c r="AK1736" s="20"/>
      <c r="AL1736" s="5"/>
      <c r="AM1736" s="1"/>
      <c r="AN1736" s="1"/>
      <c r="AO1736" s="1"/>
      <c r="AP1736" s="17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5.75" x14ac:dyDescent="0.2">
      <c r="A1737" s="127">
        <f t="shared" si="631"/>
        <v>43197</v>
      </c>
      <c r="B1737" s="165">
        <f t="shared" si="654"/>
        <v>160484.57542375894</v>
      </c>
      <c r="C1737" s="124"/>
      <c r="D1737" s="128">
        <f t="shared" si="650"/>
        <v>4946.5</v>
      </c>
      <c r="E1737" s="129">
        <f>VLOOKUP(A1736,[1]Plan1!$AY$80:$BA$314,3)</f>
        <v>4950.95</v>
      </c>
      <c r="F1737" s="130">
        <f t="shared" si="634"/>
        <v>43175</v>
      </c>
      <c r="G1737" s="131">
        <f t="shared" si="624"/>
        <v>8.9962599818038669E-4</v>
      </c>
      <c r="H1737" s="132">
        <f t="shared" si="635"/>
        <v>43206</v>
      </c>
      <c r="I1737" s="132">
        <f t="shared" si="625"/>
        <v>43206</v>
      </c>
      <c r="J1737" s="133">
        <f t="shared" si="659"/>
        <v>21</v>
      </c>
      <c r="K1737" s="133">
        <f t="shared" si="649"/>
        <v>16</v>
      </c>
      <c r="L1737" s="124">
        <f t="shared" si="626"/>
        <v>1.0006853499999999</v>
      </c>
      <c r="M1737" s="134">
        <f t="shared" si="648"/>
        <v>1.00320034</v>
      </c>
      <c r="N1737" s="134">
        <f t="shared" si="636"/>
        <v>1.3311639262987169</v>
      </c>
      <c r="O1737" s="124">
        <f t="shared" si="637"/>
        <v>1.33207623</v>
      </c>
      <c r="P1737" s="124"/>
      <c r="Q1737" s="125"/>
      <c r="R1737" s="126"/>
      <c r="S1737" s="124"/>
      <c r="T1737" s="135">
        <f t="shared" si="638"/>
        <v>7.9699999999999993E-2</v>
      </c>
      <c r="U1737" s="125">
        <f t="shared" si="646"/>
        <v>16</v>
      </c>
      <c r="V1737" s="125">
        <v>252</v>
      </c>
      <c r="W1737" s="134">
        <f t="shared" si="640"/>
        <v>1.0048806480000001</v>
      </c>
      <c r="X1737" s="18"/>
      <c r="Y1737" s="123">
        <f t="shared" si="639"/>
        <v>67054.222907000003</v>
      </c>
      <c r="Z1737" s="123">
        <f t="shared" si="655"/>
        <v>1002.1707885098085</v>
      </c>
      <c r="AA1737" s="123">
        <f t="shared" si="643"/>
        <v>1341.0844581400002</v>
      </c>
      <c r="AB1737" s="123">
        <f t="shared" si="644"/>
        <v>1139.9217894190001</v>
      </c>
      <c r="AC1737" s="123">
        <f t="shared" si="645"/>
        <v>70537.399943068813</v>
      </c>
      <c r="AD1737" s="150">
        <f t="shared" si="651"/>
        <v>87053.852995000008</v>
      </c>
      <c r="AE1737" s="150">
        <f t="shared" si="656"/>
        <v>484.83255282845835</v>
      </c>
      <c r="AF1737" s="150">
        <f t="shared" si="652"/>
        <v>1741.0770599000002</v>
      </c>
      <c r="AG1737" s="150">
        <f t="shared" si="657"/>
        <v>667.41287296166672</v>
      </c>
      <c r="AH1737" s="150">
        <f t="shared" si="658"/>
        <v>89947.17548069013</v>
      </c>
      <c r="AI1737" s="4"/>
      <c r="AJ1737" s="1"/>
      <c r="AK1737" s="20"/>
      <c r="AL1737" s="5"/>
      <c r="AM1737" s="1"/>
      <c r="AN1737" s="1"/>
      <c r="AO1737" s="1"/>
      <c r="AP1737" s="17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5.75" x14ac:dyDescent="0.2">
      <c r="A1738" s="127">
        <f t="shared" si="631"/>
        <v>43198</v>
      </c>
      <c r="B1738" s="165">
        <f t="shared" si="654"/>
        <v>160535.94478239297</v>
      </c>
      <c r="C1738" s="124"/>
      <c r="D1738" s="128">
        <f t="shared" si="650"/>
        <v>4946.5</v>
      </c>
      <c r="E1738" s="129">
        <f>VLOOKUP(A1737,[1]Plan1!$AY$80:$BA$314,3)</f>
        <v>4950.95</v>
      </c>
      <c r="F1738" s="130">
        <f t="shared" si="634"/>
        <v>43175</v>
      </c>
      <c r="G1738" s="131">
        <f t="shared" ref="G1738:G1801" si="660">(E1738/D1738)-1</f>
        <v>8.9962599818038669E-4</v>
      </c>
      <c r="H1738" s="132">
        <f t="shared" si="635"/>
        <v>43206</v>
      </c>
      <c r="I1738" s="132">
        <f t="shared" ref="I1738:I1801" si="661">IF(A1738&gt;I1737,H1738,I1737)</f>
        <v>43206</v>
      </c>
      <c r="J1738" s="133">
        <f t="shared" si="659"/>
        <v>21</v>
      </c>
      <c r="K1738" s="133">
        <f t="shared" si="649"/>
        <v>16</v>
      </c>
      <c r="L1738" s="124">
        <f t="shared" ref="L1738:L1801" si="662">TRUNC((E1738/D1738)^TRUNC((K1738/J1738),9),8)</f>
        <v>1.0006853499999999</v>
      </c>
      <c r="M1738" s="134">
        <f t="shared" si="648"/>
        <v>1.00320034</v>
      </c>
      <c r="N1738" s="134">
        <f t="shared" si="636"/>
        <v>1.3311639262987169</v>
      </c>
      <c r="O1738" s="124">
        <f t="shared" si="637"/>
        <v>1.33207623</v>
      </c>
      <c r="P1738" s="124"/>
      <c r="Q1738" s="125"/>
      <c r="R1738" s="126"/>
      <c r="S1738" s="124"/>
      <c r="T1738" s="135">
        <f t="shared" si="638"/>
        <v>7.9699999999999993E-2</v>
      </c>
      <c r="U1738" s="125">
        <f t="shared" si="646"/>
        <v>16</v>
      </c>
      <c r="V1738" s="125">
        <v>252</v>
      </c>
      <c r="W1738" s="134">
        <f t="shared" si="640"/>
        <v>1.0048806480000001</v>
      </c>
      <c r="X1738" s="18"/>
      <c r="Y1738" s="123">
        <f t="shared" si="639"/>
        <v>67054.222907000003</v>
      </c>
      <c r="Z1738" s="123">
        <f t="shared" si="655"/>
        <v>1002.1707885098085</v>
      </c>
      <c r="AA1738" s="123">
        <f t="shared" si="643"/>
        <v>1341.0844581400002</v>
      </c>
      <c r="AB1738" s="123">
        <f t="shared" si="644"/>
        <v>1162.273197054667</v>
      </c>
      <c r="AC1738" s="123">
        <f t="shared" si="645"/>
        <v>70559.751350704493</v>
      </c>
      <c r="AD1738" s="150">
        <f t="shared" si="651"/>
        <v>87053.852995000008</v>
      </c>
      <c r="AE1738" s="150">
        <f t="shared" si="656"/>
        <v>484.83255282845835</v>
      </c>
      <c r="AF1738" s="150">
        <f t="shared" si="652"/>
        <v>1741.0770599000002</v>
      </c>
      <c r="AG1738" s="150">
        <f t="shared" si="657"/>
        <v>696.43082396000011</v>
      </c>
      <c r="AH1738" s="150">
        <f t="shared" si="658"/>
        <v>89976.193431688473</v>
      </c>
      <c r="AI1738" s="4"/>
      <c r="AJ1738" s="1"/>
      <c r="AK1738" s="20"/>
      <c r="AL1738" s="5"/>
      <c r="AM1738" s="1"/>
      <c r="AN1738" s="1"/>
      <c r="AO1738" s="1"/>
      <c r="AP1738" s="17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5.75" x14ac:dyDescent="0.2">
      <c r="A1739" s="127">
        <f t="shared" ref="A1739:A1802" si="663">(A1738+1)</f>
        <v>43199</v>
      </c>
      <c r="B1739" s="165">
        <f t="shared" si="654"/>
        <v>160587.31414102696</v>
      </c>
      <c r="C1739" s="124"/>
      <c r="D1739" s="128">
        <f t="shared" ref="D1739:D1802" si="664">IF(E1739=E1738,D1738,E1738)</f>
        <v>4946.5</v>
      </c>
      <c r="E1739" s="129">
        <f>VLOOKUP(A1738,[1]Plan1!$AY$80:$BA$314,3)</f>
        <v>4950.95</v>
      </c>
      <c r="F1739" s="130">
        <f t="shared" ref="F1739:F1802" si="665">IF(D1739=D1738,F1738,A1739)</f>
        <v>43175</v>
      </c>
      <c r="G1739" s="131">
        <f t="shared" si="660"/>
        <v>8.9962599818038669E-4</v>
      </c>
      <c r="H1739" s="132">
        <f t="shared" ref="H1739:H1802" si="666">IF(DAY(A1739)=15,VLOOKUP(A1739,AO$118:AT$450,4),H1738)</f>
        <v>43206</v>
      </c>
      <c r="I1739" s="132">
        <f t="shared" si="661"/>
        <v>43206</v>
      </c>
      <c r="J1739" s="133">
        <f t="shared" si="659"/>
        <v>21</v>
      </c>
      <c r="K1739" s="133">
        <f t="shared" si="649"/>
        <v>16</v>
      </c>
      <c r="L1739" s="124">
        <f t="shared" si="662"/>
        <v>1.0006853499999999</v>
      </c>
      <c r="M1739" s="134">
        <f t="shared" si="648"/>
        <v>1.00320034</v>
      </c>
      <c r="N1739" s="134">
        <f t="shared" ref="N1739:N1802" si="667">IF(I1739&gt;I1738,N1738*M1739,N1738)</f>
        <v>1.3311639262987169</v>
      </c>
      <c r="O1739" s="124">
        <f t="shared" ref="O1739:O1802" si="668">TRUNC(TRUNC((L1739*N1739),15),8)</f>
        <v>1.33207623</v>
      </c>
      <c r="P1739" s="124"/>
      <c r="Q1739" s="125"/>
      <c r="R1739" s="126"/>
      <c r="S1739" s="124"/>
      <c r="T1739" s="135">
        <f t="shared" ref="T1739:T1802" si="669">(T1738)</f>
        <v>7.9699999999999993E-2</v>
      </c>
      <c r="U1739" s="125">
        <f t="shared" si="646"/>
        <v>16</v>
      </c>
      <c r="V1739" s="125">
        <v>252</v>
      </c>
      <c r="W1739" s="134">
        <f t="shared" si="640"/>
        <v>1.0048806480000001</v>
      </c>
      <c r="X1739" s="18"/>
      <c r="Y1739" s="123">
        <f t="shared" si="639"/>
        <v>67054.222907000003</v>
      </c>
      <c r="Z1739" s="123">
        <f t="shared" si="655"/>
        <v>1002.1707885098085</v>
      </c>
      <c r="AA1739" s="123">
        <f t="shared" si="643"/>
        <v>1341.0844581400002</v>
      </c>
      <c r="AB1739" s="123">
        <f t="shared" si="644"/>
        <v>1184.6246046903334</v>
      </c>
      <c r="AC1739" s="123">
        <f t="shared" si="645"/>
        <v>70582.102758340159</v>
      </c>
      <c r="AD1739" s="150">
        <f t="shared" si="651"/>
        <v>87053.852995000008</v>
      </c>
      <c r="AE1739" s="150">
        <f t="shared" si="656"/>
        <v>484.83255282845835</v>
      </c>
      <c r="AF1739" s="150">
        <f t="shared" si="652"/>
        <v>1741.0770599000002</v>
      </c>
      <c r="AG1739" s="150">
        <f t="shared" si="657"/>
        <v>725.44877495833339</v>
      </c>
      <c r="AH1739" s="150">
        <f t="shared" si="658"/>
        <v>90005.211382686801</v>
      </c>
      <c r="AI1739" s="4"/>
      <c r="AJ1739" s="1"/>
      <c r="AK1739" s="20"/>
      <c r="AL1739" s="5"/>
      <c r="AM1739" s="1"/>
      <c r="AN1739" s="1"/>
      <c r="AO1739" s="1"/>
      <c r="AP1739" s="17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5.75" x14ac:dyDescent="0.2">
      <c r="A1740" s="127">
        <f t="shared" si="663"/>
        <v>43200</v>
      </c>
      <c r="B1740" s="165">
        <f t="shared" si="654"/>
        <v>160692.702688939</v>
      </c>
      <c r="C1740" s="124"/>
      <c r="D1740" s="128">
        <f t="shared" si="664"/>
        <v>4946.5</v>
      </c>
      <c r="E1740" s="129">
        <f>VLOOKUP(A1739,[1]Plan1!$AY$80:$BA$314,3)</f>
        <v>4950.95</v>
      </c>
      <c r="F1740" s="130">
        <f t="shared" si="665"/>
        <v>43175</v>
      </c>
      <c r="G1740" s="131">
        <f t="shared" si="660"/>
        <v>8.9962599818038669E-4</v>
      </c>
      <c r="H1740" s="132">
        <f t="shared" si="666"/>
        <v>43206</v>
      </c>
      <c r="I1740" s="132">
        <f t="shared" si="661"/>
        <v>43206</v>
      </c>
      <c r="J1740" s="133">
        <f t="shared" si="659"/>
        <v>21</v>
      </c>
      <c r="K1740" s="133">
        <f t="shared" si="649"/>
        <v>17</v>
      </c>
      <c r="L1740" s="124">
        <f t="shared" si="662"/>
        <v>1.0007282</v>
      </c>
      <c r="M1740" s="134">
        <f t="shared" si="648"/>
        <v>1.00320034</v>
      </c>
      <c r="N1740" s="134">
        <f t="shared" si="667"/>
        <v>1.3311639262987169</v>
      </c>
      <c r="O1740" s="124">
        <f t="shared" si="668"/>
        <v>1.3321332699999999</v>
      </c>
      <c r="P1740" s="124"/>
      <c r="Q1740" s="125"/>
      <c r="R1740" s="126"/>
      <c r="S1740" s="124"/>
      <c r="T1740" s="135">
        <f t="shared" si="669"/>
        <v>7.9699999999999993E-2</v>
      </c>
      <c r="U1740" s="125">
        <f t="shared" si="646"/>
        <v>17</v>
      </c>
      <c r="V1740" s="125">
        <v>252</v>
      </c>
      <c r="W1740" s="134">
        <f t="shared" si="640"/>
        <v>1.0051864779999999</v>
      </c>
      <c r="X1740" s="18"/>
      <c r="Y1740" s="123">
        <f t="shared" si="639"/>
        <v>67054.222907000003</v>
      </c>
      <c r="Z1740" s="123">
        <f t="shared" si="655"/>
        <v>1025.798471534838</v>
      </c>
      <c r="AA1740" s="123">
        <f t="shared" si="643"/>
        <v>1341.0844581400002</v>
      </c>
      <c r="AB1740" s="123">
        <f t="shared" si="644"/>
        <v>1206.9760123260003</v>
      </c>
      <c r="AC1740" s="123">
        <f t="shared" si="645"/>
        <v>70628.081849000853</v>
      </c>
      <c r="AD1740" s="150">
        <f t="shared" si="651"/>
        <v>87053.852995000008</v>
      </c>
      <c r="AE1740" s="150">
        <f t="shared" si="656"/>
        <v>515.22405908145606</v>
      </c>
      <c r="AF1740" s="150">
        <f t="shared" si="652"/>
        <v>1741.0770599000002</v>
      </c>
      <c r="AG1740" s="150">
        <f t="shared" si="657"/>
        <v>754.46672595666689</v>
      </c>
      <c r="AH1740" s="150">
        <f t="shared" si="658"/>
        <v>90064.620839938128</v>
      </c>
      <c r="AI1740" s="4"/>
      <c r="AJ1740" s="1"/>
      <c r="AK1740" s="20"/>
      <c r="AL1740" s="5"/>
      <c r="AM1740" s="1"/>
      <c r="AN1740" s="1"/>
      <c r="AO1740" s="1"/>
      <c r="AP1740" s="17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5.75" x14ac:dyDescent="0.2">
      <c r="A1741" s="127">
        <f t="shared" si="663"/>
        <v>43201</v>
      </c>
      <c r="B1741" s="165">
        <f t="shared" si="654"/>
        <v>160798.11086239704</v>
      </c>
      <c r="C1741" s="124"/>
      <c r="D1741" s="128">
        <f t="shared" si="664"/>
        <v>4946.5</v>
      </c>
      <c r="E1741" s="129">
        <f>VLOOKUP(A1740,[1]Plan1!$AY$80:$BA$314,3)</f>
        <v>4950.95</v>
      </c>
      <c r="F1741" s="130">
        <f t="shared" si="665"/>
        <v>43175</v>
      </c>
      <c r="G1741" s="131">
        <f t="shared" si="660"/>
        <v>8.9962599818038669E-4</v>
      </c>
      <c r="H1741" s="132">
        <f t="shared" si="666"/>
        <v>43206</v>
      </c>
      <c r="I1741" s="132">
        <f t="shared" si="661"/>
        <v>43206</v>
      </c>
      <c r="J1741" s="133">
        <f t="shared" si="659"/>
        <v>21</v>
      </c>
      <c r="K1741" s="133">
        <f t="shared" si="649"/>
        <v>18</v>
      </c>
      <c r="L1741" s="124">
        <f t="shared" si="662"/>
        <v>1.00077105</v>
      </c>
      <c r="M1741" s="134">
        <f t="shared" si="648"/>
        <v>1.00320034</v>
      </c>
      <c r="N1741" s="134">
        <f t="shared" si="667"/>
        <v>1.3311639262987169</v>
      </c>
      <c r="O1741" s="124">
        <f t="shared" si="668"/>
        <v>1.33219032</v>
      </c>
      <c r="P1741" s="124"/>
      <c r="Q1741" s="125"/>
      <c r="R1741" s="126"/>
      <c r="S1741" s="124"/>
      <c r="T1741" s="135">
        <f t="shared" si="669"/>
        <v>7.9699999999999993E-2</v>
      </c>
      <c r="U1741" s="125">
        <f t="shared" si="646"/>
        <v>18</v>
      </c>
      <c r="V1741" s="125">
        <v>252</v>
      </c>
      <c r="W1741" s="134">
        <f t="shared" si="640"/>
        <v>1.0054924009999999</v>
      </c>
      <c r="X1741" s="18"/>
      <c r="Y1741" s="123">
        <f t="shared" si="639"/>
        <v>67054.222907000003</v>
      </c>
      <c r="Z1741" s="123">
        <f t="shared" si="655"/>
        <v>1049.43473866095</v>
      </c>
      <c r="AA1741" s="123">
        <f t="shared" si="643"/>
        <v>1341.0844581400002</v>
      </c>
      <c r="AB1741" s="123">
        <f t="shared" si="644"/>
        <v>1229.3274199616667</v>
      </c>
      <c r="AC1741" s="123">
        <f t="shared" si="645"/>
        <v>70674.069523762621</v>
      </c>
      <c r="AD1741" s="150">
        <f t="shared" si="651"/>
        <v>87053.852995000008</v>
      </c>
      <c r="AE1741" s="150">
        <f t="shared" si="656"/>
        <v>545.62660677940107</v>
      </c>
      <c r="AF1741" s="150">
        <f t="shared" si="652"/>
        <v>1741.0770599000002</v>
      </c>
      <c r="AG1741" s="150">
        <f t="shared" si="657"/>
        <v>783.48467695500017</v>
      </c>
      <c r="AH1741" s="150">
        <f t="shared" si="658"/>
        <v>90124.041338634415</v>
      </c>
      <c r="AI1741" s="4"/>
      <c r="AJ1741" s="1"/>
      <c r="AK1741" s="20"/>
      <c r="AL1741" s="5"/>
      <c r="AM1741" s="1"/>
      <c r="AN1741" s="1"/>
      <c r="AO1741" s="1"/>
      <c r="AP1741" s="17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5.75" x14ac:dyDescent="0.2">
      <c r="A1742" s="127">
        <f t="shared" si="663"/>
        <v>43202</v>
      </c>
      <c r="B1742" s="165">
        <f t="shared" si="654"/>
        <v>160903.53765004611</v>
      </c>
      <c r="C1742" s="124"/>
      <c r="D1742" s="128">
        <f t="shared" si="664"/>
        <v>4946.5</v>
      </c>
      <c r="E1742" s="129">
        <f>VLOOKUP(A1741,[1]Plan1!$AY$80:$BA$314,3)</f>
        <v>4950.95</v>
      </c>
      <c r="F1742" s="130">
        <f t="shared" si="665"/>
        <v>43175</v>
      </c>
      <c r="G1742" s="131">
        <f t="shared" si="660"/>
        <v>8.9962599818038669E-4</v>
      </c>
      <c r="H1742" s="132">
        <f t="shared" si="666"/>
        <v>43206</v>
      </c>
      <c r="I1742" s="132">
        <f t="shared" si="661"/>
        <v>43206</v>
      </c>
      <c r="J1742" s="133">
        <f t="shared" si="659"/>
        <v>21</v>
      </c>
      <c r="K1742" s="133">
        <f t="shared" si="649"/>
        <v>19</v>
      </c>
      <c r="L1742" s="124">
        <f t="shared" si="662"/>
        <v>1.00081391</v>
      </c>
      <c r="M1742" s="134">
        <f t="shared" si="648"/>
        <v>1.00320034</v>
      </c>
      <c r="N1742" s="134">
        <f t="shared" si="667"/>
        <v>1.3311639262987169</v>
      </c>
      <c r="O1742" s="124">
        <f t="shared" si="668"/>
        <v>1.3322473699999999</v>
      </c>
      <c r="P1742" s="124"/>
      <c r="Q1742" s="125"/>
      <c r="R1742" s="126"/>
      <c r="S1742" s="124"/>
      <c r="T1742" s="135">
        <f t="shared" si="669"/>
        <v>7.9699999999999993E-2</v>
      </c>
      <c r="U1742" s="125">
        <f t="shared" si="646"/>
        <v>19</v>
      </c>
      <c r="V1742" s="125">
        <v>252</v>
      </c>
      <c r="W1742" s="134">
        <f t="shared" si="640"/>
        <v>1.0057984179999999</v>
      </c>
      <c r="X1742" s="18"/>
      <c r="Y1742" s="123">
        <f t="shared" si="639"/>
        <v>67054.222907000003</v>
      </c>
      <c r="Z1742" s="123">
        <f t="shared" si="655"/>
        <v>1073.0791475272783</v>
      </c>
      <c r="AA1742" s="123">
        <f t="shared" si="643"/>
        <v>1341.0844581400002</v>
      </c>
      <c r="AB1742" s="123">
        <f t="shared" si="644"/>
        <v>1251.6788275973336</v>
      </c>
      <c r="AC1742" s="123">
        <f t="shared" si="645"/>
        <v>70720.065340264628</v>
      </c>
      <c r="AD1742" s="150">
        <f t="shared" si="651"/>
        <v>87053.852995000008</v>
      </c>
      <c r="AE1742" s="150">
        <f t="shared" si="656"/>
        <v>576.03962692816503</v>
      </c>
      <c r="AF1742" s="150">
        <f t="shared" si="652"/>
        <v>1741.0770599000002</v>
      </c>
      <c r="AG1742" s="150">
        <f t="shared" si="657"/>
        <v>812.50262795333344</v>
      </c>
      <c r="AH1742" s="150">
        <f t="shared" si="658"/>
        <v>90183.4723097815</v>
      </c>
      <c r="AI1742" s="4"/>
      <c r="AJ1742" s="1"/>
      <c r="AK1742" s="20"/>
      <c r="AL1742" s="5"/>
      <c r="AM1742" s="1"/>
      <c r="AN1742" s="1"/>
      <c r="AO1742" s="1"/>
      <c r="AP1742" s="17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5.75" x14ac:dyDescent="0.2">
      <c r="A1743" s="127">
        <f t="shared" si="663"/>
        <v>43203</v>
      </c>
      <c r="B1743" s="165">
        <f t="shared" si="654"/>
        <v>161008.98157453758</v>
      </c>
      <c r="C1743" s="124"/>
      <c r="D1743" s="128">
        <f t="shared" si="664"/>
        <v>4946.5</v>
      </c>
      <c r="E1743" s="129">
        <f>VLOOKUP(A1742,[1]Plan1!$AY$80:$BA$314,3)</f>
        <v>4950.95</v>
      </c>
      <c r="F1743" s="130">
        <f t="shared" si="665"/>
        <v>43175</v>
      </c>
      <c r="G1743" s="131">
        <f t="shared" si="660"/>
        <v>8.9962599818038669E-4</v>
      </c>
      <c r="H1743" s="132">
        <f t="shared" si="666"/>
        <v>43206</v>
      </c>
      <c r="I1743" s="132">
        <f t="shared" si="661"/>
        <v>43206</v>
      </c>
      <c r="J1743" s="133">
        <f t="shared" si="659"/>
        <v>21</v>
      </c>
      <c r="K1743" s="133">
        <f t="shared" si="649"/>
        <v>20</v>
      </c>
      <c r="L1743" s="124">
        <f t="shared" si="662"/>
        <v>1.00085676</v>
      </c>
      <c r="M1743" s="134">
        <f t="shared" si="648"/>
        <v>1.00320034</v>
      </c>
      <c r="N1743" s="134">
        <f t="shared" si="667"/>
        <v>1.3311639262987169</v>
      </c>
      <c r="O1743" s="124">
        <f t="shared" si="668"/>
        <v>1.3323044100000001</v>
      </c>
      <c r="P1743" s="124"/>
      <c r="Q1743" s="125"/>
      <c r="R1743" s="126"/>
      <c r="S1743" s="124"/>
      <c r="T1743" s="135">
        <f t="shared" si="669"/>
        <v>7.9699999999999993E-2</v>
      </c>
      <c r="U1743" s="125">
        <f t="shared" si="646"/>
        <v>20</v>
      </c>
      <c r="V1743" s="125">
        <v>252</v>
      </c>
      <c r="W1743" s="134">
        <f t="shared" si="640"/>
        <v>1.006104527</v>
      </c>
      <c r="X1743" s="18"/>
      <c r="Y1743" s="123">
        <f t="shared" si="639"/>
        <v>67054.222907000003</v>
      </c>
      <c r="Z1743" s="123">
        <f t="shared" si="655"/>
        <v>1096.7310519500038</v>
      </c>
      <c r="AA1743" s="123">
        <f t="shared" si="643"/>
        <v>1341.0844581400002</v>
      </c>
      <c r="AB1743" s="123">
        <f t="shared" si="644"/>
        <v>1274.030235233</v>
      </c>
      <c r="AC1743" s="123">
        <f t="shared" si="645"/>
        <v>70766.068652323011</v>
      </c>
      <c r="AD1743" s="150">
        <f t="shared" si="651"/>
        <v>87053.852995000008</v>
      </c>
      <c r="AE1743" s="150">
        <f t="shared" si="656"/>
        <v>606.46228836290572</v>
      </c>
      <c r="AF1743" s="150">
        <f t="shared" si="652"/>
        <v>1741.0770599000002</v>
      </c>
      <c r="AG1743" s="150">
        <f t="shared" si="657"/>
        <v>841.52057895166683</v>
      </c>
      <c r="AH1743" s="150">
        <f t="shared" si="658"/>
        <v>90242.912922214571</v>
      </c>
      <c r="AI1743" s="4"/>
      <c r="AJ1743" s="1"/>
      <c r="AK1743" s="20"/>
      <c r="AL1743" s="5"/>
      <c r="AM1743" s="1"/>
      <c r="AN1743" s="1"/>
      <c r="AO1743" s="1"/>
      <c r="AP1743" s="17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5.75" x14ac:dyDescent="0.2">
      <c r="A1744" s="127">
        <f t="shared" si="663"/>
        <v>43204</v>
      </c>
      <c r="B1744" s="165">
        <f t="shared" si="654"/>
        <v>161114.44528606476</v>
      </c>
      <c r="C1744" s="124"/>
      <c r="D1744" s="128">
        <f t="shared" si="664"/>
        <v>4946.5</v>
      </c>
      <c r="E1744" s="129">
        <f>VLOOKUP(A1743,[1]Plan1!$AY$80:$BA$314,3)</f>
        <v>4950.95</v>
      </c>
      <c r="F1744" s="130">
        <f t="shared" si="665"/>
        <v>43175</v>
      </c>
      <c r="G1744" s="131">
        <f t="shared" si="660"/>
        <v>8.9962599818038669E-4</v>
      </c>
      <c r="H1744" s="132">
        <f t="shared" si="666"/>
        <v>43206</v>
      </c>
      <c r="I1744" s="132">
        <f t="shared" si="661"/>
        <v>43206</v>
      </c>
      <c r="J1744" s="133">
        <f t="shared" si="659"/>
        <v>21</v>
      </c>
      <c r="K1744" s="133">
        <f t="shared" si="649"/>
        <v>21</v>
      </c>
      <c r="L1744" s="124">
        <f t="shared" si="662"/>
        <v>1.00089962</v>
      </c>
      <c r="M1744" s="134">
        <f t="shared" si="648"/>
        <v>1.00320034</v>
      </c>
      <c r="N1744" s="134">
        <f t="shared" si="667"/>
        <v>1.3311639262987169</v>
      </c>
      <c r="O1744" s="124">
        <f t="shared" si="668"/>
        <v>1.33236146</v>
      </c>
      <c r="P1744" s="124"/>
      <c r="Q1744" s="125"/>
      <c r="R1744" s="126"/>
      <c r="S1744" s="124"/>
      <c r="T1744" s="135">
        <f t="shared" si="669"/>
        <v>7.9699999999999993E-2</v>
      </c>
      <c r="U1744" s="125">
        <f t="shared" si="646"/>
        <v>21</v>
      </c>
      <c r="V1744" s="125">
        <v>252</v>
      </c>
      <c r="W1744" s="134">
        <f t="shared" si="640"/>
        <v>1.00641073</v>
      </c>
      <c r="X1744" s="18"/>
      <c r="Y1744" s="123">
        <f t="shared" si="639"/>
        <v>67054.222907000003</v>
      </c>
      <c r="Z1744" s="123">
        <f t="shared" si="655"/>
        <v>1120.39161110845</v>
      </c>
      <c r="AA1744" s="123">
        <f t="shared" si="643"/>
        <v>1341.0844581400002</v>
      </c>
      <c r="AB1744" s="123">
        <f t="shared" si="644"/>
        <v>1296.3816428686669</v>
      </c>
      <c r="AC1744" s="123">
        <f t="shared" si="645"/>
        <v>70812.080619117129</v>
      </c>
      <c r="AD1744" s="150">
        <f t="shared" si="651"/>
        <v>87053.852995000008</v>
      </c>
      <c r="AE1744" s="150">
        <f t="shared" si="656"/>
        <v>636.89608209760854</v>
      </c>
      <c r="AF1744" s="150">
        <f t="shared" si="652"/>
        <v>1741.0770599000002</v>
      </c>
      <c r="AG1744" s="150">
        <f t="shared" si="657"/>
        <v>870.53852995000011</v>
      </c>
      <c r="AH1744" s="150">
        <f t="shared" si="658"/>
        <v>90302.364666947615</v>
      </c>
      <c r="AI1744" s="4"/>
      <c r="AJ1744" s="1"/>
      <c r="AK1744" s="20"/>
      <c r="AL1744" s="5"/>
      <c r="AM1744" s="1"/>
      <c r="AN1744" s="1"/>
      <c r="AO1744" s="1"/>
      <c r="AP1744" s="17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5.75" x14ac:dyDescent="0.2">
      <c r="A1745" s="127">
        <f t="shared" si="663"/>
        <v>43205</v>
      </c>
      <c r="B1745" s="165">
        <f t="shared" si="654"/>
        <v>161165.81464469875</v>
      </c>
      <c r="C1745" s="124"/>
      <c r="D1745" s="128">
        <f t="shared" si="664"/>
        <v>4946.5</v>
      </c>
      <c r="E1745" s="129">
        <f>VLOOKUP(A1744,[1]Plan1!$AY$80:$BA$314,3)</f>
        <v>4950.95</v>
      </c>
      <c r="F1745" s="130">
        <f t="shared" si="665"/>
        <v>43175</v>
      </c>
      <c r="G1745" s="131">
        <f t="shared" si="660"/>
        <v>8.9962599818038669E-4</v>
      </c>
      <c r="H1745" s="132">
        <f t="shared" si="666"/>
        <v>43235</v>
      </c>
      <c r="I1745" s="132">
        <f t="shared" si="661"/>
        <v>43206</v>
      </c>
      <c r="J1745" s="133">
        <f t="shared" si="659"/>
        <v>21</v>
      </c>
      <c r="K1745" s="133">
        <f t="shared" si="649"/>
        <v>21</v>
      </c>
      <c r="L1745" s="124">
        <f t="shared" si="662"/>
        <v>1.00089962</v>
      </c>
      <c r="M1745" s="134">
        <f t="shared" si="648"/>
        <v>1.00320034</v>
      </c>
      <c r="N1745" s="134">
        <f t="shared" si="667"/>
        <v>1.3311639262987169</v>
      </c>
      <c r="O1745" s="124">
        <f t="shared" si="668"/>
        <v>1.33236146</v>
      </c>
      <c r="P1745" s="124"/>
      <c r="Q1745" s="125"/>
      <c r="R1745" s="126"/>
      <c r="S1745" s="124"/>
      <c r="T1745" s="135">
        <f t="shared" si="669"/>
        <v>7.9699999999999993E-2</v>
      </c>
      <c r="U1745" s="125">
        <f t="shared" si="646"/>
        <v>21</v>
      </c>
      <c r="V1745" s="125">
        <v>252</v>
      </c>
      <c r="W1745" s="134">
        <f t="shared" si="640"/>
        <v>1.00641073</v>
      </c>
      <c r="X1745" s="18"/>
      <c r="Y1745" s="123">
        <f t="shared" si="639"/>
        <v>67054.222907000003</v>
      </c>
      <c r="Z1745" s="123">
        <f t="shared" si="655"/>
        <v>1120.39161110845</v>
      </c>
      <c r="AA1745" s="123">
        <f t="shared" si="643"/>
        <v>1341.0844581400002</v>
      </c>
      <c r="AB1745" s="123">
        <f t="shared" si="644"/>
        <v>1318.7330505043333</v>
      </c>
      <c r="AC1745" s="123">
        <f t="shared" si="645"/>
        <v>70834.432026752795</v>
      </c>
      <c r="AD1745" s="150">
        <f t="shared" si="651"/>
        <v>87053.852995000008</v>
      </c>
      <c r="AE1745" s="150">
        <f t="shared" si="656"/>
        <v>636.89608209760854</v>
      </c>
      <c r="AF1745" s="150">
        <f t="shared" si="652"/>
        <v>1741.0770599000002</v>
      </c>
      <c r="AG1745" s="150">
        <f t="shared" si="657"/>
        <v>899.55648094833361</v>
      </c>
      <c r="AH1745" s="150">
        <f t="shared" si="658"/>
        <v>90331.382617945943</v>
      </c>
      <c r="AI1745" s="4"/>
      <c r="AJ1745" s="1"/>
      <c r="AK1745" s="20"/>
      <c r="AL1745" s="5"/>
      <c r="AM1745" s="1"/>
      <c r="AN1745" s="1"/>
      <c r="AO1745" s="1"/>
      <c r="AP1745" s="17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5.75" x14ac:dyDescent="0.2">
      <c r="A1746" s="127">
        <f t="shared" si="663"/>
        <v>43206</v>
      </c>
      <c r="B1746" s="165">
        <f t="shared" si="654"/>
        <v>161217.18400333275</v>
      </c>
      <c r="C1746" s="124"/>
      <c r="D1746" s="128">
        <f t="shared" si="664"/>
        <v>4946.5</v>
      </c>
      <c r="E1746" s="129">
        <f>VLOOKUP(A1745,[1]Plan1!$AY$80:$BA$314,3)</f>
        <v>4950.95</v>
      </c>
      <c r="F1746" s="130">
        <f t="shared" si="665"/>
        <v>43175</v>
      </c>
      <c r="G1746" s="131">
        <f t="shared" si="660"/>
        <v>8.9962599818038669E-4</v>
      </c>
      <c r="H1746" s="132">
        <f t="shared" si="666"/>
        <v>43235</v>
      </c>
      <c r="I1746" s="132">
        <f t="shared" si="661"/>
        <v>43206</v>
      </c>
      <c r="J1746" s="133">
        <f t="shared" si="659"/>
        <v>21</v>
      </c>
      <c r="K1746" s="133">
        <f t="shared" si="649"/>
        <v>21</v>
      </c>
      <c r="L1746" s="124">
        <f t="shared" si="662"/>
        <v>1.00089962</v>
      </c>
      <c r="M1746" s="134">
        <f t="shared" si="648"/>
        <v>1.00320034</v>
      </c>
      <c r="N1746" s="134">
        <f t="shared" si="667"/>
        <v>1.3311639262987169</v>
      </c>
      <c r="O1746" s="124">
        <f t="shared" si="668"/>
        <v>1.33236146</v>
      </c>
      <c r="P1746" s="124"/>
      <c r="Q1746" s="125"/>
      <c r="R1746" s="126"/>
      <c r="S1746" s="124"/>
      <c r="T1746" s="135">
        <f t="shared" si="669"/>
        <v>7.9699999999999993E-2</v>
      </c>
      <c r="U1746" s="125">
        <f t="shared" si="646"/>
        <v>21</v>
      </c>
      <c r="V1746" s="125">
        <v>252</v>
      </c>
      <c r="W1746" s="134">
        <f t="shared" si="640"/>
        <v>1.00641073</v>
      </c>
      <c r="X1746" s="18"/>
      <c r="Y1746" s="123">
        <f t="shared" si="639"/>
        <v>67054.222907000003</v>
      </c>
      <c r="Z1746" s="123">
        <f t="shared" si="655"/>
        <v>1120.39161110845</v>
      </c>
      <c r="AA1746" s="123">
        <f t="shared" si="643"/>
        <v>1341.0844581400002</v>
      </c>
      <c r="AB1746" s="123">
        <f t="shared" si="644"/>
        <v>1341.0844581400002</v>
      </c>
      <c r="AC1746" s="123">
        <f t="shared" si="645"/>
        <v>70856.783434388461</v>
      </c>
      <c r="AD1746" s="150">
        <f t="shared" si="651"/>
        <v>87053.852995000008</v>
      </c>
      <c r="AE1746" s="150">
        <f t="shared" si="656"/>
        <v>636.89608209760854</v>
      </c>
      <c r="AF1746" s="150">
        <f t="shared" si="652"/>
        <v>1741.0770599000002</v>
      </c>
      <c r="AG1746" s="150">
        <f t="shared" si="657"/>
        <v>928.57443194666678</v>
      </c>
      <c r="AH1746" s="150">
        <f t="shared" si="658"/>
        <v>90360.400568944271</v>
      </c>
      <c r="AI1746" s="4"/>
      <c r="AJ1746" s="1"/>
      <c r="AK1746" s="20"/>
      <c r="AL1746" s="5"/>
      <c r="AM1746" s="1"/>
      <c r="AN1746" s="1"/>
      <c r="AO1746" s="1"/>
      <c r="AP1746" s="17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5.75" x14ac:dyDescent="0.2">
      <c r="A1747" s="127">
        <f t="shared" si="663"/>
        <v>43207</v>
      </c>
      <c r="B1747" s="165">
        <f t="shared" si="654"/>
        <v>161333.11956712836</v>
      </c>
      <c r="C1747" s="124"/>
      <c r="D1747" s="128">
        <f t="shared" si="664"/>
        <v>4950.95</v>
      </c>
      <c r="E1747" s="129">
        <f>VLOOKUP(A1746,[1]Plan1!$AY$80:$BA$314,3)</f>
        <v>4961.84</v>
      </c>
      <c r="F1747" s="130">
        <f t="shared" si="665"/>
        <v>43207</v>
      </c>
      <c r="G1747" s="131">
        <f t="shared" si="660"/>
        <v>2.1995778587948767E-3</v>
      </c>
      <c r="H1747" s="132">
        <f t="shared" si="666"/>
        <v>43235</v>
      </c>
      <c r="I1747" s="132">
        <f t="shared" si="661"/>
        <v>43235</v>
      </c>
      <c r="J1747" s="133">
        <f t="shared" si="659"/>
        <v>20</v>
      </c>
      <c r="K1747" s="133">
        <f t="shared" si="649"/>
        <v>1</v>
      </c>
      <c r="L1747" s="124">
        <f t="shared" si="662"/>
        <v>1.00010986</v>
      </c>
      <c r="M1747" s="134">
        <f t="shared" si="648"/>
        <v>1.00089962</v>
      </c>
      <c r="N1747" s="134">
        <f t="shared" si="667"/>
        <v>1.3323614679900937</v>
      </c>
      <c r="O1747" s="124">
        <f t="shared" si="668"/>
        <v>1.3325078400000001</v>
      </c>
      <c r="P1747" s="124"/>
      <c r="Q1747" s="125"/>
      <c r="R1747" s="126"/>
      <c r="S1747" s="124"/>
      <c r="T1747" s="135">
        <f t="shared" si="669"/>
        <v>7.9699999999999993E-2</v>
      </c>
      <c r="U1747" s="125">
        <f t="shared" si="646"/>
        <v>22</v>
      </c>
      <c r="V1747" s="125">
        <v>252</v>
      </c>
      <c r="W1747" s="134">
        <f t="shared" si="640"/>
        <v>1.006717026</v>
      </c>
      <c r="X1747" s="18"/>
      <c r="Y1747" s="123">
        <f t="shared" si="639"/>
        <v>67054.222907000003</v>
      </c>
      <c r="Z1747" s="123">
        <f t="shared" si="655"/>
        <v>1148.6324982834853</v>
      </c>
      <c r="AA1747" s="123">
        <f t="shared" si="643"/>
        <v>1341.0844581400002</v>
      </c>
      <c r="AB1747" s="123">
        <f t="shared" si="644"/>
        <v>1363.4358657756666</v>
      </c>
      <c r="AC1747" s="123">
        <f t="shared" si="645"/>
        <v>70907.375729199164</v>
      </c>
      <c r="AD1747" s="150">
        <f t="shared" si="651"/>
        <v>87053.852995000008</v>
      </c>
      <c r="AE1747" s="150">
        <f t="shared" si="656"/>
        <v>673.22140008417591</v>
      </c>
      <c r="AF1747" s="150">
        <f t="shared" si="652"/>
        <v>1741.0770599000002</v>
      </c>
      <c r="AG1747" s="150">
        <f t="shared" si="657"/>
        <v>957.59238294500017</v>
      </c>
      <c r="AH1747" s="150">
        <f t="shared" si="658"/>
        <v>90425.743837929185</v>
      </c>
      <c r="AI1747" s="4"/>
      <c r="AJ1747" s="1"/>
      <c r="AK1747" s="20"/>
      <c r="AL1747" s="5"/>
      <c r="AM1747" s="1"/>
      <c r="AN1747" s="1"/>
      <c r="AO1747" s="1"/>
      <c r="AP1747" s="17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5.75" x14ac:dyDescent="0.2">
      <c r="A1748" s="127">
        <f t="shared" si="663"/>
        <v>43208</v>
      </c>
      <c r="B1748" s="165">
        <f t="shared" si="654"/>
        <v>161449.08230164606</v>
      </c>
      <c r="C1748" s="124"/>
      <c r="D1748" s="128">
        <f t="shared" si="664"/>
        <v>4950.95</v>
      </c>
      <c r="E1748" s="129">
        <f>VLOOKUP(A1747,[1]Plan1!$AY$80:$BA$314,3)</f>
        <v>4961.84</v>
      </c>
      <c r="F1748" s="130">
        <f t="shared" si="665"/>
        <v>43207</v>
      </c>
      <c r="G1748" s="131">
        <f t="shared" si="660"/>
        <v>2.1995778587948767E-3</v>
      </c>
      <c r="H1748" s="132">
        <f t="shared" si="666"/>
        <v>43235</v>
      </c>
      <c r="I1748" s="132">
        <f t="shared" si="661"/>
        <v>43235</v>
      </c>
      <c r="J1748" s="133">
        <f t="shared" si="659"/>
        <v>20</v>
      </c>
      <c r="K1748" s="133">
        <f t="shared" si="649"/>
        <v>2</v>
      </c>
      <c r="L1748" s="124">
        <f t="shared" si="662"/>
        <v>1.0002197399999999</v>
      </c>
      <c r="M1748" s="134">
        <f t="shared" si="648"/>
        <v>1.00089962</v>
      </c>
      <c r="N1748" s="134">
        <f t="shared" si="667"/>
        <v>1.3323614679900937</v>
      </c>
      <c r="O1748" s="124">
        <f t="shared" si="668"/>
        <v>1.3326542400000001</v>
      </c>
      <c r="P1748" s="124"/>
      <c r="Q1748" s="125"/>
      <c r="R1748" s="126"/>
      <c r="S1748" s="124"/>
      <c r="T1748" s="135">
        <f t="shared" si="669"/>
        <v>7.9699999999999993E-2</v>
      </c>
      <c r="U1748" s="125">
        <f t="shared" si="646"/>
        <v>23</v>
      </c>
      <c r="V1748" s="125">
        <v>252</v>
      </c>
      <c r="W1748" s="134">
        <f t="shared" si="640"/>
        <v>1.0070234149999999</v>
      </c>
      <c r="X1748" s="18"/>
      <c r="Y1748" s="123">
        <f t="shared" si="639"/>
        <v>67054.222907000003</v>
      </c>
      <c r="Z1748" s="123">
        <f t="shared" si="655"/>
        <v>1176.8852697762873</v>
      </c>
      <c r="AA1748" s="123">
        <f t="shared" si="643"/>
        <v>1341.0844581400002</v>
      </c>
      <c r="AB1748" s="123">
        <f t="shared" si="644"/>
        <v>1385.7872734113337</v>
      </c>
      <c r="AC1748" s="123">
        <f t="shared" si="645"/>
        <v>70957.97990832763</v>
      </c>
      <c r="AD1748" s="150">
        <f t="shared" si="651"/>
        <v>87053.852995000008</v>
      </c>
      <c r="AE1748" s="150">
        <f t="shared" si="656"/>
        <v>709.56200447510253</v>
      </c>
      <c r="AF1748" s="150">
        <f t="shared" si="652"/>
        <v>1741.0770599000002</v>
      </c>
      <c r="AG1748" s="150">
        <f t="shared" si="657"/>
        <v>986.61033394333333</v>
      </c>
      <c r="AH1748" s="150">
        <f t="shared" si="658"/>
        <v>90491.102393318433</v>
      </c>
      <c r="AI1748" s="4"/>
      <c r="AJ1748" s="1"/>
      <c r="AK1748" s="20"/>
      <c r="AL1748" s="5"/>
      <c r="AM1748" s="1"/>
      <c r="AN1748" s="1"/>
      <c r="AO1748" s="1"/>
      <c r="AP1748" s="17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5.75" x14ac:dyDescent="0.2">
      <c r="A1749" s="127">
        <f t="shared" si="663"/>
        <v>43209</v>
      </c>
      <c r="B1749" s="165">
        <f t="shared" si="654"/>
        <v>161565.06987194793</v>
      </c>
      <c r="C1749" s="124"/>
      <c r="D1749" s="128">
        <f t="shared" si="664"/>
        <v>4950.95</v>
      </c>
      <c r="E1749" s="129">
        <f>VLOOKUP(A1748,[1]Plan1!$AY$80:$BA$314,3)</f>
        <v>4961.84</v>
      </c>
      <c r="F1749" s="130">
        <f t="shared" si="665"/>
        <v>43207</v>
      </c>
      <c r="G1749" s="131">
        <f t="shared" si="660"/>
        <v>2.1995778587948767E-3</v>
      </c>
      <c r="H1749" s="132">
        <f t="shared" si="666"/>
        <v>43235</v>
      </c>
      <c r="I1749" s="132">
        <f t="shared" si="661"/>
        <v>43235</v>
      </c>
      <c r="J1749" s="133">
        <f t="shared" si="659"/>
        <v>20</v>
      </c>
      <c r="K1749" s="133">
        <f t="shared" si="649"/>
        <v>3</v>
      </c>
      <c r="L1749" s="124">
        <f t="shared" si="662"/>
        <v>1.00032962</v>
      </c>
      <c r="M1749" s="134">
        <f t="shared" si="648"/>
        <v>1.00089962</v>
      </c>
      <c r="N1749" s="134">
        <f t="shared" si="667"/>
        <v>1.3323614679900937</v>
      </c>
      <c r="O1749" s="124">
        <f t="shared" si="668"/>
        <v>1.3328006400000001</v>
      </c>
      <c r="P1749" s="124"/>
      <c r="Q1749" s="125"/>
      <c r="R1749" s="126"/>
      <c r="S1749" s="124"/>
      <c r="T1749" s="135">
        <f t="shared" si="669"/>
        <v>7.9699999999999993E-2</v>
      </c>
      <c r="U1749" s="125">
        <f t="shared" si="646"/>
        <v>24</v>
      </c>
      <c r="V1749" s="125">
        <v>252</v>
      </c>
      <c r="W1749" s="134">
        <f t="shared" si="640"/>
        <v>1.007329897</v>
      </c>
      <c r="X1749" s="18"/>
      <c r="Y1749" s="123">
        <f t="shared" si="639"/>
        <v>67054.222907000003</v>
      </c>
      <c r="Z1749" s="123">
        <f t="shared" si="655"/>
        <v>1205.1489042983683</v>
      </c>
      <c r="AA1749" s="123">
        <f t="shared" si="643"/>
        <v>1341.0844581400002</v>
      </c>
      <c r="AB1749" s="123">
        <f t="shared" si="644"/>
        <v>1408.1386810470001</v>
      </c>
      <c r="AC1749" s="123">
        <f t="shared" si="645"/>
        <v>71008.594950485378</v>
      </c>
      <c r="AD1749" s="150">
        <f t="shared" si="651"/>
        <v>87053.852995000008</v>
      </c>
      <c r="AE1749" s="150">
        <f t="shared" si="656"/>
        <v>745.91658162087253</v>
      </c>
      <c r="AF1749" s="150">
        <f t="shared" si="652"/>
        <v>1741.0770599000002</v>
      </c>
      <c r="AG1749" s="150">
        <f t="shared" si="657"/>
        <v>1015.6282849416668</v>
      </c>
      <c r="AH1749" s="150">
        <f t="shared" si="658"/>
        <v>90556.474921462534</v>
      </c>
      <c r="AI1749" s="4"/>
      <c r="AJ1749" s="1"/>
      <c r="AK1749" s="20"/>
      <c r="AL1749" s="5"/>
      <c r="AM1749" s="1"/>
      <c r="AN1749" s="1"/>
      <c r="AO1749" s="1"/>
      <c r="AP1749" s="17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5.75" x14ac:dyDescent="0.2">
      <c r="A1750" s="127">
        <f t="shared" si="663"/>
        <v>43210</v>
      </c>
      <c r="B1750" s="165">
        <f t="shared" si="654"/>
        <v>161681.08478025778</v>
      </c>
      <c r="C1750" s="124"/>
      <c r="D1750" s="128">
        <f t="shared" si="664"/>
        <v>4950.95</v>
      </c>
      <c r="E1750" s="129">
        <f>VLOOKUP(A1749,[1]Plan1!$AY$80:$BA$314,3)</f>
        <v>4961.84</v>
      </c>
      <c r="F1750" s="130">
        <f t="shared" si="665"/>
        <v>43207</v>
      </c>
      <c r="G1750" s="131">
        <f t="shared" si="660"/>
        <v>2.1995778587948767E-3</v>
      </c>
      <c r="H1750" s="132">
        <f t="shared" si="666"/>
        <v>43235</v>
      </c>
      <c r="I1750" s="132">
        <f t="shared" si="661"/>
        <v>43235</v>
      </c>
      <c r="J1750" s="133">
        <f t="shared" si="659"/>
        <v>20</v>
      </c>
      <c r="K1750" s="133">
        <f t="shared" si="649"/>
        <v>4</v>
      </c>
      <c r="L1750" s="124">
        <f t="shared" si="662"/>
        <v>1.00043952</v>
      </c>
      <c r="M1750" s="134">
        <f t="shared" si="648"/>
        <v>1.00089962</v>
      </c>
      <c r="N1750" s="134">
        <f t="shared" si="667"/>
        <v>1.3323614679900937</v>
      </c>
      <c r="O1750" s="124">
        <f t="shared" si="668"/>
        <v>1.33294706</v>
      </c>
      <c r="P1750" s="124"/>
      <c r="Q1750" s="125"/>
      <c r="R1750" s="126"/>
      <c r="S1750" s="124"/>
      <c r="T1750" s="135">
        <f t="shared" si="669"/>
        <v>7.9699999999999993E-2</v>
      </c>
      <c r="U1750" s="125">
        <f t="shared" si="646"/>
        <v>25</v>
      </c>
      <c r="V1750" s="125">
        <v>252</v>
      </c>
      <c r="W1750" s="134">
        <f t="shared" si="640"/>
        <v>1.007636473</v>
      </c>
      <c r="X1750" s="18"/>
      <c r="Y1750" s="123">
        <f t="shared" si="639"/>
        <v>67054.222907000003</v>
      </c>
      <c r="Z1750" s="123">
        <f t="shared" si="655"/>
        <v>1233.424496308068</v>
      </c>
      <c r="AA1750" s="123">
        <f t="shared" si="643"/>
        <v>1341.0844581400002</v>
      </c>
      <c r="AB1750" s="123">
        <f t="shared" si="644"/>
        <v>1430.4900886826667</v>
      </c>
      <c r="AC1750" s="123">
        <f t="shared" si="645"/>
        <v>71059.221950130741</v>
      </c>
      <c r="AD1750" s="150">
        <f t="shared" si="651"/>
        <v>87053.852995000008</v>
      </c>
      <c r="AE1750" s="150">
        <f t="shared" si="656"/>
        <v>782.2865392870184</v>
      </c>
      <c r="AF1750" s="150">
        <f t="shared" si="652"/>
        <v>1741.0770599000002</v>
      </c>
      <c r="AG1750" s="150">
        <f t="shared" si="657"/>
        <v>1044.6462359400002</v>
      </c>
      <c r="AH1750" s="150">
        <f t="shared" si="658"/>
        <v>90621.862830127022</v>
      </c>
      <c r="AI1750" s="4"/>
      <c r="AJ1750" s="1"/>
      <c r="AK1750" s="20"/>
      <c r="AL1750" s="5"/>
      <c r="AM1750" s="1"/>
      <c r="AN1750" s="1"/>
      <c r="AO1750" s="1"/>
      <c r="AP1750" s="17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5.75" x14ac:dyDescent="0.2">
      <c r="A1751" s="127">
        <f t="shared" si="663"/>
        <v>43211</v>
      </c>
      <c r="B1751" s="165">
        <f t="shared" si="654"/>
        <v>161797.12922180412</v>
      </c>
      <c r="C1751" s="124"/>
      <c r="D1751" s="128">
        <f t="shared" si="664"/>
        <v>4950.95</v>
      </c>
      <c r="E1751" s="129">
        <f>VLOOKUP(A1750,[1]Plan1!$AY$80:$BA$314,3)</f>
        <v>4961.84</v>
      </c>
      <c r="F1751" s="130">
        <f t="shared" si="665"/>
        <v>43207</v>
      </c>
      <c r="G1751" s="131">
        <f t="shared" si="660"/>
        <v>2.1995778587948767E-3</v>
      </c>
      <c r="H1751" s="132">
        <f t="shared" si="666"/>
        <v>43235</v>
      </c>
      <c r="I1751" s="132">
        <f t="shared" si="661"/>
        <v>43235</v>
      </c>
      <c r="J1751" s="133">
        <f t="shared" si="659"/>
        <v>20</v>
      </c>
      <c r="K1751" s="133">
        <f t="shared" si="649"/>
        <v>5</v>
      </c>
      <c r="L1751" s="124">
        <f t="shared" si="662"/>
        <v>1.0005494399999999</v>
      </c>
      <c r="M1751" s="134">
        <f t="shared" si="648"/>
        <v>1.00089962</v>
      </c>
      <c r="N1751" s="134">
        <f t="shared" si="667"/>
        <v>1.3323614679900937</v>
      </c>
      <c r="O1751" s="124">
        <f t="shared" si="668"/>
        <v>1.33309352</v>
      </c>
      <c r="P1751" s="124"/>
      <c r="Q1751" s="125"/>
      <c r="R1751" s="126"/>
      <c r="S1751" s="124"/>
      <c r="T1751" s="135">
        <f t="shared" si="669"/>
        <v>7.9699999999999993E-2</v>
      </c>
      <c r="U1751" s="125">
        <f t="shared" si="646"/>
        <v>26</v>
      </c>
      <c r="V1751" s="125">
        <v>252</v>
      </c>
      <c r="W1751" s="134">
        <f t="shared" ref="W1751:W1814" si="670">ROUND((1+T1751)^TRUNC((U1751/V1751),9),9)</f>
        <v>1.007943142</v>
      </c>
      <c r="X1751" s="18"/>
      <c r="Y1751" s="123">
        <f t="shared" ref="Y1751:Y1814" si="671">S$1686+X$1686</f>
        <v>67054.222907000003</v>
      </c>
      <c r="Z1751" s="123">
        <f t="shared" si="655"/>
        <v>1261.7130059857427</v>
      </c>
      <c r="AA1751" s="123">
        <f t="shared" si="643"/>
        <v>1341.0844581400002</v>
      </c>
      <c r="AB1751" s="123">
        <f t="shared" si="644"/>
        <v>1452.8414963183332</v>
      </c>
      <c r="AC1751" s="123">
        <f t="shared" si="645"/>
        <v>71109.86186744408</v>
      </c>
      <c r="AD1751" s="150">
        <f t="shared" si="651"/>
        <v>87053.852995000008</v>
      </c>
      <c r="AE1751" s="150">
        <f t="shared" si="656"/>
        <v>818.67311252170896</v>
      </c>
      <c r="AF1751" s="150">
        <f t="shared" si="652"/>
        <v>1741.0770599000002</v>
      </c>
      <c r="AG1751" s="150">
        <f t="shared" si="657"/>
        <v>1073.6641869383336</v>
      </c>
      <c r="AH1751" s="150">
        <f t="shared" si="658"/>
        <v>90687.267354360039</v>
      </c>
      <c r="AI1751" s="4"/>
      <c r="AJ1751" s="1"/>
      <c r="AK1751" s="20"/>
      <c r="AL1751" s="5"/>
      <c r="AM1751" s="1"/>
      <c r="AN1751" s="1"/>
      <c r="AO1751" s="1"/>
      <c r="AP1751" s="17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5.75" x14ac:dyDescent="0.2">
      <c r="A1752" s="127">
        <f t="shared" si="663"/>
        <v>43212</v>
      </c>
      <c r="B1752" s="165">
        <f t="shared" si="654"/>
        <v>161848.49858043814</v>
      </c>
      <c r="C1752" s="124"/>
      <c r="D1752" s="128">
        <f t="shared" si="664"/>
        <v>4950.95</v>
      </c>
      <c r="E1752" s="129">
        <f>VLOOKUP(A1751,[1]Plan1!$AY$80:$BA$314,3)</f>
        <v>4961.84</v>
      </c>
      <c r="F1752" s="130">
        <f t="shared" si="665"/>
        <v>43207</v>
      </c>
      <c r="G1752" s="131">
        <f t="shared" si="660"/>
        <v>2.1995778587948767E-3</v>
      </c>
      <c r="H1752" s="132">
        <f t="shared" si="666"/>
        <v>43235</v>
      </c>
      <c r="I1752" s="132">
        <f t="shared" si="661"/>
        <v>43235</v>
      </c>
      <c r="J1752" s="133">
        <f t="shared" si="659"/>
        <v>20</v>
      </c>
      <c r="K1752" s="133">
        <f t="shared" si="649"/>
        <v>5</v>
      </c>
      <c r="L1752" s="124">
        <f t="shared" si="662"/>
        <v>1.0005494399999999</v>
      </c>
      <c r="M1752" s="134">
        <f t="shared" si="648"/>
        <v>1.00089962</v>
      </c>
      <c r="N1752" s="134">
        <f t="shared" si="667"/>
        <v>1.3323614679900937</v>
      </c>
      <c r="O1752" s="124">
        <f t="shared" si="668"/>
        <v>1.33309352</v>
      </c>
      <c r="P1752" s="124"/>
      <c r="Q1752" s="125"/>
      <c r="R1752" s="126"/>
      <c r="S1752" s="124"/>
      <c r="T1752" s="135">
        <f t="shared" si="669"/>
        <v>7.9699999999999993E-2</v>
      </c>
      <c r="U1752" s="125">
        <f t="shared" si="646"/>
        <v>26</v>
      </c>
      <c r="V1752" s="125">
        <v>252</v>
      </c>
      <c r="W1752" s="134">
        <f t="shared" si="670"/>
        <v>1.007943142</v>
      </c>
      <c r="X1752" s="18"/>
      <c r="Y1752" s="123">
        <f t="shared" si="671"/>
        <v>67054.222907000003</v>
      </c>
      <c r="Z1752" s="123">
        <f t="shared" si="655"/>
        <v>1261.7130059857427</v>
      </c>
      <c r="AA1752" s="123">
        <f t="shared" ref="AA1752:AA1815" si="672">0.02*Y1752</f>
        <v>1341.0844581400002</v>
      </c>
      <c r="AB1752" s="123">
        <f t="shared" ref="AB1752:AB1815" si="673">0.01*((A1752-A$1686)/30)*Y1752</f>
        <v>1475.1929039540003</v>
      </c>
      <c r="AC1752" s="123">
        <f t="shared" ref="AC1752:AC1815" si="674">SUM(Y1752:AB1752)</f>
        <v>71132.213275079746</v>
      </c>
      <c r="AD1752" s="150">
        <f t="shared" si="651"/>
        <v>87053.852995000008</v>
      </c>
      <c r="AE1752" s="150">
        <f t="shared" si="656"/>
        <v>818.67311252170896</v>
      </c>
      <c r="AF1752" s="150">
        <f t="shared" si="652"/>
        <v>1741.0770599000002</v>
      </c>
      <c r="AG1752" s="150">
        <f t="shared" si="657"/>
        <v>1102.6821379366668</v>
      </c>
      <c r="AH1752" s="150">
        <f t="shared" si="658"/>
        <v>90716.285305358382</v>
      </c>
      <c r="AI1752" s="4"/>
      <c r="AJ1752" s="1"/>
      <c r="AK1752" s="20"/>
      <c r="AL1752" s="5"/>
      <c r="AM1752" s="1"/>
      <c r="AN1752" s="1"/>
      <c r="AO1752" s="1"/>
      <c r="AP1752" s="17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5.75" x14ac:dyDescent="0.2">
      <c r="A1753" s="127">
        <f t="shared" si="663"/>
        <v>43213</v>
      </c>
      <c r="B1753" s="165">
        <f t="shared" si="654"/>
        <v>161899.86793907214</v>
      </c>
      <c r="C1753" s="124"/>
      <c r="D1753" s="128">
        <f t="shared" si="664"/>
        <v>4950.95</v>
      </c>
      <c r="E1753" s="129">
        <f>VLOOKUP(A1752,[1]Plan1!$AY$80:$BA$314,3)</f>
        <v>4961.84</v>
      </c>
      <c r="F1753" s="130">
        <f t="shared" si="665"/>
        <v>43207</v>
      </c>
      <c r="G1753" s="131">
        <f t="shared" si="660"/>
        <v>2.1995778587948767E-3</v>
      </c>
      <c r="H1753" s="132">
        <f t="shared" si="666"/>
        <v>43235</v>
      </c>
      <c r="I1753" s="132">
        <f t="shared" si="661"/>
        <v>43235</v>
      </c>
      <c r="J1753" s="133">
        <f t="shared" si="659"/>
        <v>20</v>
      </c>
      <c r="K1753" s="133">
        <f t="shared" si="649"/>
        <v>5</v>
      </c>
      <c r="L1753" s="124">
        <f t="shared" si="662"/>
        <v>1.0005494399999999</v>
      </c>
      <c r="M1753" s="134">
        <f t="shared" si="648"/>
        <v>1.00089962</v>
      </c>
      <c r="N1753" s="134">
        <f t="shared" si="667"/>
        <v>1.3323614679900937</v>
      </c>
      <c r="O1753" s="124">
        <f t="shared" si="668"/>
        <v>1.33309352</v>
      </c>
      <c r="P1753" s="124"/>
      <c r="Q1753" s="125"/>
      <c r="R1753" s="126"/>
      <c r="S1753" s="124"/>
      <c r="T1753" s="135">
        <f t="shared" si="669"/>
        <v>7.9699999999999993E-2</v>
      </c>
      <c r="U1753" s="125">
        <f t="shared" si="646"/>
        <v>26</v>
      </c>
      <c r="V1753" s="125">
        <v>252</v>
      </c>
      <c r="W1753" s="134">
        <f t="shared" si="670"/>
        <v>1.007943142</v>
      </c>
      <c r="X1753" s="18"/>
      <c r="Y1753" s="123">
        <f t="shared" si="671"/>
        <v>67054.222907000003</v>
      </c>
      <c r="Z1753" s="123">
        <f t="shared" si="655"/>
        <v>1261.7130059857427</v>
      </c>
      <c r="AA1753" s="123">
        <f t="shared" si="672"/>
        <v>1341.0844581400002</v>
      </c>
      <c r="AB1753" s="123">
        <f t="shared" si="673"/>
        <v>1497.5443115896667</v>
      </c>
      <c r="AC1753" s="123">
        <f t="shared" si="674"/>
        <v>71154.564682715412</v>
      </c>
      <c r="AD1753" s="150">
        <f t="shared" si="651"/>
        <v>87053.852995000008</v>
      </c>
      <c r="AE1753" s="150">
        <f t="shared" si="656"/>
        <v>818.67311252170896</v>
      </c>
      <c r="AF1753" s="150">
        <f t="shared" si="652"/>
        <v>1741.0770599000002</v>
      </c>
      <c r="AG1753" s="150">
        <f t="shared" si="657"/>
        <v>1131.7000889350002</v>
      </c>
      <c r="AH1753" s="150">
        <f t="shared" si="658"/>
        <v>90745.30325635671</v>
      </c>
      <c r="AI1753" s="4"/>
      <c r="AJ1753" s="1"/>
      <c r="AK1753" s="20"/>
      <c r="AL1753" s="5"/>
      <c r="AM1753" s="1"/>
      <c r="AN1753" s="1"/>
      <c r="AO1753" s="1"/>
      <c r="AP1753" s="17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5.75" x14ac:dyDescent="0.2">
      <c r="A1754" s="127">
        <f t="shared" si="663"/>
        <v>43214</v>
      </c>
      <c r="B1754" s="165">
        <f t="shared" si="654"/>
        <v>162015.93606297852</v>
      </c>
      <c r="C1754" s="124"/>
      <c r="D1754" s="128">
        <f t="shared" si="664"/>
        <v>4950.95</v>
      </c>
      <c r="E1754" s="129">
        <f>VLOOKUP(A1753,[1]Plan1!$AY$80:$BA$314,3)</f>
        <v>4961.84</v>
      </c>
      <c r="F1754" s="130">
        <f t="shared" si="665"/>
        <v>43207</v>
      </c>
      <c r="G1754" s="131">
        <f t="shared" si="660"/>
        <v>2.1995778587948767E-3</v>
      </c>
      <c r="H1754" s="132">
        <f t="shared" si="666"/>
        <v>43235</v>
      </c>
      <c r="I1754" s="132">
        <f t="shared" si="661"/>
        <v>43235</v>
      </c>
      <c r="J1754" s="133">
        <f t="shared" si="659"/>
        <v>20</v>
      </c>
      <c r="K1754" s="133">
        <f t="shared" si="649"/>
        <v>6</v>
      </c>
      <c r="L1754" s="124">
        <f t="shared" si="662"/>
        <v>1.00065936</v>
      </c>
      <c r="M1754" s="134">
        <f t="shared" si="648"/>
        <v>1.00089962</v>
      </c>
      <c r="N1754" s="134">
        <f t="shared" si="667"/>
        <v>1.3323614679900937</v>
      </c>
      <c r="O1754" s="124">
        <f t="shared" si="668"/>
        <v>1.3332399699999999</v>
      </c>
      <c r="P1754" s="124"/>
      <c r="Q1754" s="125"/>
      <c r="R1754" s="126"/>
      <c r="S1754" s="124"/>
      <c r="T1754" s="135">
        <f t="shared" si="669"/>
        <v>7.9699999999999993E-2</v>
      </c>
      <c r="U1754" s="125">
        <f t="shared" si="646"/>
        <v>27</v>
      </c>
      <c r="V1754" s="125">
        <v>252</v>
      </c>
      <c r="W1754" s="134">
        <f t="shared" si="670"/>
        <v>1.0082499039999999</v>
      </c>
      <c r="X1754" s="18"/>
      <c r="Y1754" s="123">
        <f t="shared" si="671"/>
        <v>67054.222907000003</v>
      </c>
      <c r="Z1754" s="123">
        <f t="shared" si="655"/>
        <v>1290.0118741916363</v>
      </c>
      <c r="AA1754" s="123">
        <f t="shared" si="672"/>
        <v>1341.0844581400002</v>
      </c>
      <c r="AB1754" s="123">
        <f t="shared" si="673"/>
        <v>1519.8957192253333</v>
      </c>
      <c r="AC1754" s="123">
        <f t="shared" si="674"/>
        <v>71205.214958556971</v>
      </c>
      <c r="AD1754" s="150">
        <f t="shared" si="651"/>
        <v>87053.852995000008</v>
      </c>
      <c r="AE1754" s="150">
        <f t="shared" si="656"/>
        <v>855.07300958823294</v>
      </c>
      <c r="AF1754" s="150">
        <f t="shared" si="652"/>
        <v>1741.0770599000002</v>
      </c>
      <c r="AG1754" s="150">
        <f t="shared" si="657"/>
        <v>1160.7180399333333</v>
      </c>
      <c r="AH1754" s="150">
        <f t="shared" si="658"/>
        <v>90810.721104421566</v>
      </c>
      <c r="AI1754" s="4"/>
      <c r="AJ1754" s="1"/>
      <c r="AK1754" s="20"/>
      <c r="AL1754" s="5"/>
      <c r="AM1754" s="1"/>
      <c r="AN1754" s="1"/>
      <c r="AO1754" s="1"/>
      <c r="AP1754" s="17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5.75" x14ac:dyDescent="0.2">
      <c r="A1755" s="127">
        <f t="shared" si="663"/>
        <v>43215</v>
      </c>
      <c r="B1755" s="165">
        <f t="shared" si="654"/>
        <v>162132.03271726635</v>
      </c>
      <c r="C1755" s="124"/>
      <c r="D1755" s="128">
        <f t="shared" si="664"/>
        <v>4950.95</v>
      </c>
      <c r="E1755" s="129">
        <f>VLOOKUP(A1754,[1]Plan1!$AY$80:$BA$314,3)</f>
        <v>4961.84</v>
      </c>
      <c r="F1755" s="130">
        <f t="shared" si="665"/>
        <v>43207</v>
      </c>
      <c r="G1755" s="131">
        <f t="shared" si="660"/>
        <v>2.1995778587948767E-3</v>
      </c>
      <c r="H1755" s="132">
        <f t="shared" si="666"/>
        <v>43235</v>
      </c>
      <c r="I1755" s="132">
        <f t="shared" si="661"/>
        <v>43235</v>
      </c>
      <c r="J1755" s="133">
        <f t="shared" si="659"/>
        <v>20</v>
      </c>
      <c r="K1755" s="133">
        <f t="shared" si="649"/>
        <v>7</v>
      </c>
      <c r="L1755" s="124">
        <f t="shared" si="662"/>
        <v>1.0007693</v>
      </c>
      <c r="M1755" s="134">
        <f t="shared" si="648"/>
        <v>1.00089962</v>
      </c>
      <c r="N1755" s="134">
        <f t="shared" si="667"/>
        <v>1.3323614679900937</v>
      </c>
      <c r="O1755" s="124">
        <f t="shared" si="668"/>
        <v>1.3333864499999999</v>
      </c>
      <c r="P1755" s="124"/>
      <c r="Q1755" s="125"/>
      <c r="R1755" s="126"/>
      <c r="S1755" s="124"/>
      <c r="T1755" s="135">
        <f t="shared" si="669"/>
        <v>7.9699999999999993E-2</v>
      </c>
      <c r="U1755" s="125">
        <f t="shared" si="646"/>
        <v>28</v>
      </c>
      <c r="V1755" s="125">
        <v>252</v>
      </c>
      <c r="W1755" s="134">
        <f t="shared" si="670"/>
        <v>1.0085567600000001</v>
      </c>
      <c r="X1755" s="18"/>
      <c r="Y1755" s="123">
        <f t="shared" si="671"/>
        <v>67054.222907000003</v>
      </c>
      <c r="Z1755" s="123">
        <f t="shared" si="655"/>
        <v>1318.323221422429</v>
      </c>
      <c r="AA1755" s="123">
        <f t="shared" si="672"/>
        <v>1341.0844581400002</v>
      </c>
      <c r="AB1755" s="123">
        <f t="shared" si="673"/>
        <v>1542.247126861</v>
      </c>
      <c r="AC1755" s="123">
        <f t="shared" si="674"/>
        <v>71255.877713423426</v>
      </c>
      <c r="AD1755" s="150">
        <f t="shared" si="651"/>
        <v>87053.852995000008</v>
      </c>
      <c r="AE1755" s="150">
        <f t="shared" si="656"/>
        <v>891.48895801125946</v>
      </c>
      <c r="AF1755" s="150">
        <f t="shared" si="652"/>
        <v>1741.0770599000002</v>
      </c>
      <c r="AG1755" s="150">
        <f t="shared" si="657"/>
        <v>1189.7359909316667</v>
      </c>
      <c r="AH1755" s="150">
        <f t="shared" si="658"/>
        <v>90876.155003842941</v>
      </c>
      <c r="AI1755" s="4"/>
      <c r="AJ1755" s="1"/>
      <c r="AK1755" s="20"/>
      <c r="AL1755" s="5"/>
      <c r="AM1755" s="1"/>
      <c r="AN1755" s="1"/>
      <c r="AO1755" s="1"/>
      <c r="AP1755" s="17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5.75" x14ac:dyDescent="0.2">
      <c r="A1756" s="127">
        <f t="shared" si="663"/>
        <v>43216</v>
      </c>
      <c r="B1756" s="165">
        <f t="shared" si="654"/>
        <v>162248.15540955</v>
      </c>
      <c r="C1756" s="124"/>
      <c r="D1756" s="128">
        <f t="shared" si="664"/>
        <v>4950.95</v>
      </c>
      <c r="E1756" s="129">
        <f>VLOOKUP(A1755,[1]Plan1!$AY$80:$BA$314,3)</f>
        <v>4961.84</v>
      </c>
      <c r="F1756" s="130">
        <f t="shared" si="665"/>
        <v>43207</v>
      </c>
      <c r="G1756" s="131">
        <f t="shared" si="660"/>
        <v>2.1995778587948767E-3</v>
      </c>
      <c r="H1756" s="132">
        <f t="shared" si="666"/>
        <v>43235</v>
      </c>
      <c r="I1756" s="132">
        <f t="shared" si="661"/>
        <v>43235</v>
      </c>
      <c r="J1756" s="133">
        <f t="shared" si="659"/>
        <v>20</v>
      </c>
      <c r="K1756" s="133">
        <f t="shared" si="649"/>
        <v>8</v>
      </c>
      <c r="L1756" s="124">
        <f t="shared" si="662"/>
        <v>1.0008792500000001</v>
      </c>
      <c r="M1756" s="134">
        <f t="shared" si="648"/>
        <v>1.00089962</v>
      </c>
      <c r="N1756" s="134">
        <f t="shared" si="667"/>
        <v>1.3323614679900937</v>
      </c>
      <c r="O1756" s="124">
        <f t="shared" si="668"/>
        <v>1.33353294</v>
      </c>
      <c r="P1756" s="124"/>
      <c r="Q1756" s="125"/>
      <c r="R1756" s="126"/>
      <c r="S1756" s="124"/>
      <c r="T1756" s="135">
        <f t="shared" si="669"/>
        <v>7.9699999999999993E-2</v>
      </c>
      <c r="U1756" s="125">
        <f t="shared" si="646"/>
        <v>29</v>
      </c>
      <c r="V1756" s="125">
        <v>252</v>
      </c>
      <c r="W1756" s="134">
        <f t="shared" si="670"/>
        <v>1.0088637090000001</v>
      </c>
      <c r="X1756" s="18"/>
      <c r="Y1756" s="123">
        <f t="shared" si="671"/>
        <v>67054.222907000003</v>
      </c>
      <c r="Z1756" s="123">
        <f t="shared" si="655"/>
        <v>1346.6459575230228</v>
      </c>
      <c r="AA1756" s="123">
        <f t="shared" si="672"/>
        <v>1341.0844581400002</v>
      </c>
      <c r="AB1756" s="123">
        <f t="shared" si="673"/>
        <v>1564.5985344966668</v>
      </c>
      <c r="AC1756" s="123">
        <f t="shared" si="674"/>
        <v>71306.551857159691</v>
      </c>
      <c r="AD1756" s="150">
        <f t="shared" si="651"/>
        <v>87053.852995000008</v>
      </c>
      <c r="AE1756" s="150">
        <f t="shared" si="656"/>
        <v>927.91955556031655</v>
      </c>
      <c r="AF1756" s="150">
        <f t="shared" si="652"/>
        <v>1741.0770599000002</v>
      </c>
      <c r="AG1756" s="150">
        <f t="shared" si="657"/>
        <v>1218.7539419299999</v>
      </c>
      <c r="AH1756" s="150">
        <f t="shared" si="658"/>
        <v>90941.603552390327</v>
      </c>
      <c r="AI1756" s="4"/>
      <c r="AJ1756" s="1"/>
      <c r="AK1756" s="20"/>
      <c r="AL1756" s="5"/>
      <c r="AM1756" s="1"/>
      <c r="AN1756" s="1"/>
      <c r="AO1756" s="1"/>
      <c r="AP1756" s="17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5.75" x14ac:dyDescent="0.2">
      <c r="A1757" s="127">
        <f t="shared" si="663"/>
        <v>43217</v>
      </c>
      <c r="B1757" s="165">
        <f t="shared" si="654"/>
        <v>162364.30531870178</v>
      </c>
      <c r="C1757" s="124"/>
      <c r="D1757" s="128">
        <f t="shared" si="664"/>
        <v>4950.95</v>
      </c>
      <c r="E1757" s="129">
        <f>VLOOKUP(A1756,[1]Plan1!$AY$80:$BA$314,3)</f>
        <v>4961.84</v>
      </c>
      <c r="F1757" s="130">
        <f t="shared" si="665"/>
        <v>43207</v>
      </c>
      <c r="G1757" s="131">
        <f t="shared" si="660"/>
        <v>2.1995778587948767E-3</v>
      </c>
      <c r="H1757" s="132">
        <f t="shared" si="666"/>
        <v>43235</v>
      </c>
      <c r="I1757" s="132">
        <f t="shared" si="661"/>
        <v>43235</v>
      </c>
      <c r="J1757" s="133">
        <f t="shared" si="659"/>
        <v>20</v>
      </c>
      <c r="K1757" s="133">
        <f t="shared" si="649"/>
        <v>9</v>
      </c>
      <c r="L1757" s="124">
        <f t="shared" si="662"/>
        <v>1.00098921</v>
      </c>
      <c r="M1757" s="134">
        <f t="shared" si="648"/>
        <v>1.00089962</v>
      </c>
      <c r="N1757" s="134">
        <f t="shared" si="667"/>
        <v>1.3323614679900937</v>
      </c>
      <c r="O1757" s="124">
        <f t="shared" si="668"/>
        <v>1.33367945</v>
      </c>
      <c r="P1757" s="124"/>
      <c r="Q1757" s="125"/>
      <c r="R1757" s="126"/>
      <c r="S1757" s="124"/>
      <c r="T1757" s="135">
        <f t="shared" si="669"/>
        <v>7.9699999999999993E-2</v>
      </c>
      <c r="U1757" s="125">
        <f t="shared" si="646"/>
        <v>30</v>
      </c>
      <c r="V1757" s="125">
        <v>252</v>
      </c>
      <c r="W1757" s="134">
        <f t="shared" si="670"/>
        <v>1.0091707510000001</v>
      </c>
      <c r="X1757" s="18"/>
      <c r="Y1757" s="123">
        <f t="shared" si="671"/>
        <v>67054.222907000003</v>
      </c>
      <c r="Z1757" s="123">
        <f t="shared" si="655"/>
        <v>1374.9805981253373</v>
      </c>
      <c r="AA1757" s="123">
        <f t="shared" si="672"/>
        <v>1341.0844581400002</v>
      </c>
      <c r="AB1757" s="123">
        <f t="shared" si="673"/>
        <v>1586.9499421323335</v>
      </c>
      <c r="AC1757" s="123">
        <f t="shared" si="674"/>
        <v>71357.237905397662</v>
      </c>
      <c r="AD1757" s="150">
        <f t="shared" si="651"/>
        <v>87053.852995000008</v>
      </c>
      <c r="AE1757" s="150">
        <f t="shared" si="656"/>
        <v>964.36546547579337</v>
      </c>
      <c r="AF1757" s="150">
        <f t="shared" si="652"/>
        <v>1741.0770599000002</v>
      </c>
      <c r="AG1757" s="150">
        <f t="shared" si="657"/>
        <v>1247.7718929283335</v>
      </c>
      <c r="AH1757" s="150">
        <f t="shared" si="658"/>
        <v>91007.067413304132</v>
      </c>
      <c r="AI1757" s="4"/>
      <c r="AJ1757" s="1"/>
      <c r="AK1757" s="20"/>
      <c r="AL1757" s="5"/>
      <c r="AM1757" s="1"/>
      <c r="AN1757" s="1"/>
      <c r="AO1757" s="1"/>
      <c r="AP1757" s="17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5.75" x14ac:dyDescent="0.2">
      <c r="A1758" s="127">
        <f t="shared" si="663"/>
        <v>43218</v>
      </c>
      <c r="B1758" s="165">
        <f t="shared" si="654"/>
        <v>162480.48143324917</v>
      </c>
      <c r="C1758" s="124"/>
      <c r="D1758" s="128">
        <f t="shared" si="664"/>
        <v>4950.95</v>
      </c>
      <c r="E1758" s="129">
        <f>VLOOKUP(A1757,[1]Plan1!$AY$80:$BA$314,3)</f>
        <v>4961.84</v>
      </c>
      <c r="F1758" s="130">
        <f t="shared" si="665"/>
        <v>43207</v>
      </c>
      <c r="G1758" s="131">
        <f t="shared" si="660"/>
        <v>2.1995778587948767E-3</v>
      </c>
      <c r="H1758" s="132">
        <f t="shared" si="666"/>
        <v>43235</v>
      </c>
      <c r="I1758" s="132">
        <f t="shared" si="661"/>
        <v>43235</v>
      </c>
      <c r="J1758" s="133">
        <f t="shared" si="659"/>
        <v>20</v>
      </c>
      <c r="K1758" s="133">
        <f t="shared" si="649"/>
        <v>10</v>
      </c>
      <c r="L1758" s="124">
        <f t="shared" si="662"/>
        <v>1.00109918</v>
      </c>
      <c r="M1758" s="134">
        <f t="shared" si="648"/>
        <v>1.00089962</v>
      </c>
      <c r="N1758" s="134">
        <f t="shared" si="667"/>
        <v>1.3323614679900937</v>
      </c>
      <c r="O1758" s="124">
        <f t="shared" si="668"/>
        <v>1.3338259699999999</v>
      </c>
      <c r="P1758" s="124"/>
      <c r="Q1758" s="125"/>
      <c r="R1758" s="126"/>
      <c r="S1758" s="124"/>
      <c r="T1758" s="135">
        <f t="shared" si="669"/>
        <v>7.9699999999999993E-2</v>
      </c>
      <c r="U1758" s="125">
        <f t="shared" si="646"/>
        <v>31</v>
      </c>
      <c r="V1758" s="125">
        <v>252</v>
      </c>
      <c r="W1758" s="134">
        <f t="shared" si="670"/>
        <v>1.0094778870000001</v>
      </c>
      <c r="X1758" s="18"/>
      <c r="Y1758" s="123">
        <f t="shared" si="671"/>
        <v>67054.222907000003</v>
      </c>
      <c r="Z1758" s="123">
        <f t="shared" si="655"/>
        <v>1403.326700817109</v>
      </c>
      <c r="AA1758" s="123">
        <f t="shared" si="672"/>
        <v>1341.0844581400002</v>
      </c>
      <c r="AB1758" s="123">
        <f t="shared" si="673"/>
        <v>1609.3013497680001</v>
      </c>
      <c r="AC1758" s="123">
        <f t="shared" si="674"/>
        <v>71407.935415725107</v>
      </c>
      <c r="AD1758" s="150">
        <f t="shared" si="651"/>
        <v>87053.852995000008</v>
      </c>
      <c r="AE1758" s="150">
        <f t="shared" si="656"/>
        <v>1000.8261186973766</v>
      </c>
      <c r="AF1758" s="150">
        <f t="shared" si="652"/>
        <v>1741.0770599000002</v>
      </c>
      <c r="AG1758" s="150">
        <f t="shared" si="657"/>
        <v>1276.7898439266667</v>
      </c>
      <c r="AH1758" s="150">
        <f t="shared" si="658"/>
        <v>91072.546017524059</v>
      </c>
      <c r="AI1758" s="4"/>
      <c r="AJ1758" s="1"/>
      <c r="AK1758" s="20"/>
      <c r="AL1758" s="5"/>
      <c r="AM1758" s="1"/>
      <c r="AN1758" s="1"/>
      <c r="AO1758" s="1"/>
      <c r="AP1758" s="17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5.75" x14ac:dyDescent="0.2">
      <c r="A1759" s="127">
        <f t="shared" si="663"/>
        <v>43219</v>
      </c>
      <c r="B1759" s="165">
        <f t="shared" si="654"/>
        <v>162531.85079188319</v>
      </c>
      <c r="C1759" s="124"/>
      <c r="D1759" s="128">
        <f t="shared" si="664"/>
        <v>4950.95</v>
      </c>
      <c r="E1759" s="129">
        <f>VLOOKUP(A1758,[1]Plan1!$AY$80:$BA$314,3)</f>
        <v>4961.84</v>
      </c>
      <c r="F1759" s="130">
        <f t="shared" si="665"/>
        <v>43207</v>
      </c>
      <c r="G1759" s="131">
        <f t="shared" si="660"/>
        <v>2.1995778587948767E-3</v>
      </c>
      <c r="H1759" s="132">
        <f t="shared" si="666"/>
        <v>43235</v>
      </c>
      <c r="I1759" s="132">
        <f t="shared" si="661"/>
        <v>43235</v>
      </c>
      <c r="J1759" s="133">
        <f t="shared" si="659"/>
        <v>20</v>
      </c>
      <c r="K1759" s="133">
        <f t="shared" si="649"/>
        <v>10</v>
      </c>
      <c r="L1759" s="124">
        <f t="shared" si="662"/>
        <v>1.00109918</v>
      </c>
      <c r="M1759" s="134">
        <f t="shared" si="648"/>
        <v>1.00089962</v>
      </c>
      <c r="N1759" s="134">
        <f t="shared" si="667"/>
        <v>1.3323614679900937</v>
      </c>
      <c r="O1759" s="124">
        <f t="shared" si="668"/>
        <v>1.3338259699999999</v>
      </c>
      <c r="P1759" s="124"/>
      <c r="Q1759" s="125"/>
      <c r="R1759" s="126"/>
      <c r="S1759" s="124"/>
      <c r="T1759" s="135">
        <f t="shared" si="669"/>
        <v>7.9699999999999993E-2</v>
      </c>
      <c r="U1759" s="125">
        <f t="shared" si="646"/>
        <v>31</v>
      </c>
      <c r="V1759" s="125">
        <v>252</v>
      </c>
      <c r="W1759" s="134">
        <f t="shared" si="670"/>
        <v>1.0094778870000001</v>
      </c>
      <c r="X1759" s="18"/>
      <c r="Y1759" s="123">
        <f t="shared" si="671"/>
        <v>67054.222907000003</v>
      </c>
      <c r="Z1759" s="123">
        <f t="shared" si="655"/>
        <v>1403.326700817109</v>
      </c>
      <c r="AA1759" s="123">
        <f t="shared" si="672"/>
        <v>1341.0844581400002</v>
      </c>
      <c r="AB1759" s="123">
        <f t="shared" si="673"/>
        <v>1631.6527574036666</v>
      </c>
      <c r="AC1759" s="123">
        <f t="shared" si="674"/>
        <v>71430.286823360788</v>
      </c>
      <c r="AD1759" s="150">
        <f t="shared" si="651"/>
        <v>87053.852995000008</v>
      </c>
      <c r="AE1759" s="150">
        <f t="shared" si="656"/>
        <v>1000.8261186973766</v>
      </c>
      <c r="AF1759" s="150">
        <f t="shared" si="652"/>
        <v>1741.0770599000002</v>
      </c>
      <c r="AG1759" s="150">
        <f t="shared" si="657"/>
        <v>1305.8077949250001</v>
      </c>
      <c r="AH1759" s="150">
        <f t="shared" si="658"/>
        <v>91101.563968522387</v>
      </c>
      <c r="AI1759" s="4"/>
      <c r="AJ1759" s="1"/>
      <c r="AK1759" s="20"/>
      <c r="AL1759" s="5"/>
      <c r="AM1759" s="1"/>
      <c r="AN1759" s="1"/>
      <c r="AO1759" s="1"/>
      <c r="AP1759" s="17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5.75" x14ac:dyDescent="0.2">
      <c r="A1760" s="127">
        <f t="shared" si="663"/>
        <v>43220</v>
      </c>
      <c r="B1760" s="165">
        <f t="shared" si="654"/>
        <v>162583.22015051718</v>
      </c>
      <c r="C1760" s="124"/>
      <c r="D1760" s="128">
        <f t="shared" si="664"/>
        <v>4950.95</v>
      </c>
      <c r="E1760" s="129">
        <f>VLOOKUP(A1759,[1]Plan1!$AY$80:$BA$314,3)</f>
        <v>4961.84</v>
      </c>
      <c r="F1760" s="130">
        <f t="shared" si="665"/>
        <v>43207</v>
      </c>
      <c r="G1760" s="131">
        <f t="shared" si="660"/>
        <v>2.1995778587948767E-3</v>
      </c>
      <c r="H1760" s="132">
        <f t="shared" si="666"/>
        <v>43235</v>
      </c>
      <c r="I1760" s="132">
        <f t="shared" si="661"/>
        <v>43235</v>
      </c>
      <c r="J1760" s="133">
        <f t="shared" si="659"/>
        <v>20</v>
      </c>
      <c r="K1760" s="133">
        <f t="shared" si="649"/>
        <v>10</v>
      </c>
      <c r="L1760" s="124">
        <f t="shared" si="662"/>
        <v>1.00109918</v>
      </c>
      <c r="M1760" s="134">
        <f t="shared" si="648"/>
        <v>1.00089962</v>
      </c>
      <c r="N1760" s="134">
        <f t="shared" si="667"/>
        <v>1.3323614679900937</v>
      </c>
      <c r="O1760" s="124">
        <f t="shared" si="668"/>
        <v>1.3338259699999999</v>
      </c>
      <c r="P1760" s="124"/>
      <c r="Q1760" s="125"/>
      <c r="R1760" s="126"/>
      <c r="S1760" s="124"/>
      <c r="T1760" s="135">
        <f t="shared" si="669"/>
        <v>7.9699999999999993E-2</v>
      </c>
      <c r="U1760" s="125">
        <f t="shared" si="646"/>
        <v>31</v>
      </c>
      <c r="V1760" s="125">
        <v>252</v>
      </c>
      <c r="W1760" s="134">
        <f t="shared" si="670"/>
        <v>1.0094778870000001</v>
      </c>
      <c r="X1760" s="18"/>
      <c r="Y1760" s="123">
        <f t="shared" si="671"/>
        <v>67054.222907000003</v>
      </c>
      <c r="Z1760" s="123">
        <f t="shared" si="655"/>
        <v>1403.326700817109</v>
      </c>
      <c r="AA1760" s="123">
        <f t="shared" si="672"/>
        <v>1341.0844581400002</v>
      </c>
      <c r="AB1760" s="123">
        <f t="shared" si="673"/>
        <v>1654.0041650393337</v>
      </c>
      <c r="AC1760" s="123">
        <f t="shared" si="674"/>
        <v>71452.638230996454</v>
      </c>
      <c r="AD1760" s="150">
        <f t="shared" si="651"/>
        <v>87053.852995000008</v>
      </c>
      <c r="AE1760" s="150">
        <f t="shared" si="656"/>
        <v>1000.8261186973766</v>
      </c>
      <c r="AF1760" s="150">
        <f t="shared" si="652"/>
        <v>1741.0770599000002</v>
      </c>
      <c r="AG1760" s="150">
        <f t="shared" si="657"/>
        <v>1334.8257459233334</v>
      </c>
      <c r="AH1760" s="150">
        <f t="shared" si="658"/>
        <v>91130.581919520715</v>
      </c>
      <c r="AI1760" s="4"/>
      <c r="AJ1760" s="1"/>
      <c r="AK1760" s="20"/>
      <c r="AL1760" s="5"/>
      <c r="AM1760" s="1"/>
      <c r="AN1760" s="1"/>
      <c r="AO1760" s="1"/>
      <c r="AP1760" s="17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5.75" x14ac:dyDescent="0.2">
      <c r="A1761" s="127">
        <f t="shared" si="663"/>
        <v>43221</v>
      </c>
      <c r="B1761" s="165">
        <f t="shared" si="654"/>
        <v>162699.42232127421</v>
      </c>
      <c r="C1761" s="124"/>
      <c r="D1761" s="128">
        <f t="shared" si="664"/>
        <v>4950.95</v>
      </c>
      <c r="E1761" s="129">
        <f>VLOOKUP(A1760,[1]Plan1!$AY$80:$BA$314,3)</f>
        <v>4961.84</v>
      </c>
      <c r="F1761" s="130">
        <f t="shared" si="665"/>
        <v>43207</v>
      </c>
      <c r="G1761" s="131">
        <f t="shared" si="660"/>
        <v>2.1995778587948767E-3</v>
      </c>
      <c r="H1761" s="132">
        <f t="shared" si="666"/>
        <v>43235</v>
      </c>
      <c r="I1761" s="132">
        <f t="shared" si="661"/>
        <v>43235</v>
      </c>
      <c r="J1761" s="133">
        <f t="shared" si="659"/>
        <v>20</v>
      </c>
      <c r="K1761" s="133">
        <f t="shared" si="649"/>
        <v>11</v>
      </c>
      <c r="L1761" s="124">
        <f t="shared" si="662"/>
        <v>1.0012091599999999</v>
      </c>
      <c r="M1761" s="134">
        <f t="shared" si="648"/>
        <v>1.00089962</v>
      </c>
      <c r="N1761" s="134">
        <f t="shared" si="667"/>
        <v>1.3323614679900937</v>
      </c>
      <c r="O1761" s="124">
        <f t="shared" si="668"/>
        <v>1.3339725</v>
      </c>
      <c r="P1761" s="124"/>
      <c r="Q1761" s="125"/>
      <c r="R1761" s="126"/>
      <c r="S1761" s="124"/>
      <c r="T1761" s="135">
        <f t="shared" si="669"/>
        <v>7.9699999999999993E-2</v>
      </c>
      <c r="U1761" s="125">
        <f t="shared" si="646"/>
        <v>32</v>
      </c>
      <c r="V1761" s="125">
        <v>252</v>
      </c>
      <c r="W1761" s="134">
        <f t="shared" si="670"/>
        <v>1.009785116</v>
      </c>
      <c r="X1761" s="18"/>
      <c r="Y1761" s="123">
        <f t="shared" si="671"/>
        <v>67054.222907000003</v>
      </c>
      <c r="Z1761" s="123">
        <f t="shared" si="655"/>
        <v>1431.6842003453246</v>
      </c>
      <c r="AA1761" s="123">
        <f t="shared" si="672"/>
        <v>1341.0844581400002</v>
      </c>
      <c r="AB1761" s="123">
        <f t="shared" si="673"/>
        <v>1676.3555726750001</v>
      </c>
      <c r="AC1761" s="123">
        <f t="shared" si="674"/>
        <v>71503.34713816033</v>
      </c>
      <c r="AD1761" s="150">
        <f t="shared" si="651"/>
        <v>87053.852995000008</v>
      </c>
      <c r="AE1761" s="150">
        <f t="shared" si="656"/>
        <v>1037.3014312922016</v>
      </c>
      <c r="AF1761" s="150">
        <f t="shared" si="652"/>
        <v>1741.0770599000002</v>
      </c>
      <c r="AG1761" s="150">
        <f t="shared" si="657"/>
        <v>1363.8436969216666</v>
      </c>
      <c r="AH1761" s="150">
        <f t="shared" si="658"/>
        <v>91196.075183113877</v>
      </c>
      <c r="AI1761" s="4"/>
      <c r="AJ1761" s="1"/>
      <c r="AK1761" s="20"/>
      <c r="AL1761" s="5"/>
      <c r="AM1761" s="1"/>
      <c r="AN1761" s="1"/>
      <c r="AO1761" s="1"/>
      <c r="AP1761" s="17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5.75" x14ac:dyDescent="0.2">
      <c r="A1762" s="127">
        <f t="shared" si="663"/>
        <v>43222</v>
      </c>
      <c r="B1762" s="165">
        <f t="shared" si="654"/>
        <v>162750.7916799082</v>
      </c>
      <c r="C1762" s="124"/>
      <c r="D1762" s="128">
        <f t="shared" si="664"/>
        <v>4950.95</v>
      </c>
      <c r="E1762" s="129">
        <f>VLOOKUP(A1761,[1]Plan1!$AY$80:$BA$314,3)</f>
        <v>4961.84</v>
      </c>
      <c r="F1762" s="130">
        <f t="shared" si="665"/>
        <v>43207</v>
      </c>
      <c r="G1762" s="131">
        <f t="shared" si="660"/>
        <v>2.1995778587948767E-3</v>
      </c>
      <c r="H1762" s="132">
        <f t="shared" si="666"/>
        <v>43235</v>
      </c>
      <c r="I1762" s="132">
        <f t="shared" si="661"/>
        <v>43235</v>
      </c>
      <c r="J1762" s="133">
        <f t="shared" si="659"/>
        <v>20</v>
      </c>
      <c r="K1762" s="133">
        <f t="shared" si="649"/>
        <v>11</v>
      </c>
      <c r="L1762" s="124">
        <f t="shared" si="662"/>
        <v>1.0012091599999999</v>
      </c>
      <c r="M1762" s="134">
        <f t="shared" si="648"/>
        <v>1.00089962</v>
      </c>
      <c r="N1762" s="134">
        <f t="shared" si="667"/>
        <v>1.3323614679900937</v>
      </c>
      <c r="O1762" s="124">
        <f t="shared" si="668"/>
        <v>1.3339725</v>
      </c>
      <c r="P1762" s="124"/>
      <c r="Q1762" s="125"/>
      <c r="R1762" s="126"/>
      <c r="S1762" s="124"/>
      <c r="T1762" s="135">
        <f t="shared" si="669"/>
        <v>7.9699999999999993E-2</v>
      </c>
      <c r="U1762" s="125">
        <f t="shared" si="646"/>
        <v>32</v>
      </c>
      <c r="V1762" s="125">
        <v>252</v>
      </c>
      <c r="W1762" s="134">
        <f t="shared" si="670"/>
        <v>1.009785116</v>
      </c>
      <c r="X1762" s="18"/>
      <c r="Y1762" s="123">
        <f t="shared" si="671"/>
        <v>67054.222907000003</v>
      </c>
      <c r="Z1762" s="123">
        <f t="shared" si="655"/>
        <v>1431.6842003453246</v>
      </c>
      <c r="AA1762" s="123">
        <f t="shared" si="672"/>
        <v>1341.0844581400002</v>
      </c>
      <c r="AB1762" s="123">
        <f t="shared" si="673"/>
        <v>1698.7069803106667</v>
      </c>
      <c r="AC1762" s="123">
        <f t="shared" si="674"/>
        <v>71525.698545795996</v>
      </c>
      <c r="AD1762" s="150">
        <f t="shared" si="651"/>
        <v>87053.852995000008</v>
      </c>
      <c r="AE1762" s="150">
        <f t="shared" si="656"/>
        <v>1037.3014312922016</v>
      </c>
      <c r="AF1762" s="150">
        <f t="shared" si="652"/>
        <v>1741.0770599000002</v>
      </c>
      <c r="AG1762" s="150">
        <f t="shared" si="657"/>
        <v>1392.8616479200002</v>
      </c>
      <c r="AH1762" s="150">
        <f t="shared" si="658"/>
        <v>91225.093134112205</v>
      </c>
      <c r="AI1762" s="4"/>
      <c r="AJ1762" s="1"/>
      <c r="AK1762" s="20"/>
      <c r="AL1762" s="5"/>
      <c r="AM1762" s="1"/>
      <c r="AN1762" s="1"/>
      <c r="AO1762" s="1"/>
      <c r="AP1762" s="17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5.75" x14ac:dyDescent="0.2">
      <c r="A1763" s="127">
        <f t="shared" si="663"/>
        <v>43223</v>
      </c>
      <c r="B1763" s="165">
        <f t="shared" si="654"/>
        <v>162867.02241602022</v>
      </c>
      <c r="C1763" s="124"/>
      <c r="D1763" s="128">
        <f t="shared" si="664"/>
        <v>4950.95</v>
      </c>
      <c r="E1763" s="129">
        <f>VLOOKUP(A1762,[1]Plan1!$AY$80:$BA$314,3)</f>
        <v>4961.84</v>
      </c>
      <c r="F1763" s="130">
        <f t="shared" si="665"/>
        <v>43207</v>
      </c>
      <c r="G1763" s="131">
        <f t="shared" si="660"/>
        <v>2.1995778587948767E-3</v>
      </c>
      <c r="H1763" s="132">
        <f t="shared" si="666"/>
        <v>43235</v>
      </c>
      <c r="I1763" s="132">
        <f t="shared" si="661"/>
        <v>43235</v>
      </c>
      <c r="J1763" s="133">
        <f t="shared" si="659"/>
        <v>20</v>
      </c>
      <c r="K1763" s="133">
        <f t="shared" si="649"/>
        <v>12</v>
      </c>
      <c r="L1763" s="124">
        <f t="shared" si="662"/>
        <v>1.00131916</v>
      </c>
      <c r="M1763" s="134">
        <f t="shared" si="648"/>
        <v>1.00089962</v>
      </c>
      <c r="N1763" s="134">
        <f t="shared" si="667"/>
        <v>1.3323614679900937</v>
      </c>
      <c r="O1763" s="124">
        <f t="shared" si="668"/>
        <v>1.3341190599999999</v>
      </c>
      <c r="P1763" s="124"/>
      <c r="Q1763" s="125"/>
      <c r="R1763" s="126"/>
      <c r="S1763" s="124"/>
      <c r="T1763" s="135">
        <f t="shared" si="669"/>
        <v>7.9699999999999993E-2</v>
      </c>
      <c r="U1763" s="125">
        <f t="shared" si="646"/>
        <v>33</v>
      </c>
      <c r="V1763" s="125">
        <v>252</v>
      </c>
      <c r="W1763" s="134">
        <f t="shared" si="670"/>
        <v>1.0100924389999999</v>
      </c>
      <c r="X1763" s="18"/>
      <c r="Y1763" s="123">
        <f t="shared" si="671"/>
        <v>67054.222907000003</v>
      </c>
      <c r="Z1763" s="123">
        <f t="shared" si="655"/>
        <v>1460.0541941956653</v>
      </c>
      <c r="AA1763" s="123">
        <f t="shared" si="672"/>
        <v>1341.0844581400002</v>
      </c>
      <c r="AB1763" s="123">
        <f t="shared" si="673"/>
        <v>1721.0583879463336</v>
      </c>
      <c r="AC1763" s="123">
        <f t="shared" si="674"/>
        <v>71576.419947282004</v>
      </c>
      <c r="AD1763" s="150">
        <f t="shared" si="651"/>
        <v>87053.852995000008</v>
      </c>
      <c r="AE1763" s="150">
        <f t="shared" si="656"/>
        <v>1073.7928149198742</v>
      </c>
      <c r="AF1763" s="150">
        <f t="shared" si="652"/>
        <v>1741.0770599000002</v>
      </c>
      <c r="AG1763" s="150">
        <f t="shared" si="657"/>
        <v>1421.8795989183334</v>
      </c>
      <c r="AH1763" s="150">
        <f t="shared" si="658"/>
        <v>91290.602468738201</v>
      </c>
      <c r="AI1763" s="4"/>
      <c r="AJ1763" s="1"/>
      <c r="AK1763" s="20"/>
      <c r="AL1763" s="5"/>
      <c r="AM1763" s="1"/>
      <c r="AN1763" s="1"/>
      <c r="AO1763" s="1"/>
      <c r="AP1763" s="17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5.75" x14ac:dyDescent="0.2">
      <c r="A1764" s="127">
        <f t="shared" si="663"/>
        <v>43224</v>
      </c>
      <c r="B1764" s="165">
        <f t="shared" si="654"/>
        <v>162983.27937654674</v>
      </c>
      <c r="C1764" s="124"/>
      <c r="D1764" s="128">
        <f t="shared" si="664"/>
        <v>4950.95</v>
      </c>
      <c r="E1764" s="129">
        <f>VLOOKUP(A1763,[1]Plan1!$AY$80:$BA$314,3)</f>
        <v>4961.84</v>
      </c>
      <c r="F1764" s="130">
        <f t="shared" si="665"/>
        <v>43207</v>
      </c>
      <c r="G1764" s="131">
        <f t="shared" si="660"/>
        <v>2.1995778587948767E-3</v>
      </c>
      <c r="H1764" s="132">
        <f t="shared" si="666"/>
        <v>43235</v>
      </c>
      <c r="I1764" s="132">
        <f t="shared" si="661"/>
        <v>43235</v>
      </c>
      <c r="J1764" s="133">
        <f t="shared" si="659"/>
        <v>20</v>
      </c>
      <c r="K1764" s="133">
        <f t="shared" si="649"/>
        <v>13</v>
      </c>
      <c r="L1764" s="124">
        <f t="shared" si="662"/>
        <v>1.00142917</v>
      </c>
      <c r="M1764" s="134">
        <f t="shared" si="648"/>
        <v>1.00089962</v>
      </c>
      <c r="N1764" s="134">
        <f t="shared" si="667"/>
        <v>1.3323614679900937</v>
      </c>
      <c r="O1764" s="124">
        <f t="shared" si="668"/>
        <v>1.33426563</v>
      </c>
      <c r="P1764" s="124"/>
      <c r="Q1764" s="125"/>
      <c r="R1764" s="126"/>
      <c r="S1764" s="124"/>
      <c r="T1764" s="135">
        <f t="shared" si="669"/>
        <v>7.9699999999999993E-2</v>
      </c>
      <c r="U1764" s="125">
        <f t="shared" si="646"/>
        <v>34</v>
      </c>
      <c r="V1764" s="125">
        <v>252</v>
      </c>
      <c r="W1764" s="134">
        <f t="shared" si="670"/>
        <v>1.010399856</v>
      </c>
      <c r="X1764" s="18"/>
      <c r="Y1764" s="123">
        <f t="shared" si="671"/>
        <v>67054.222907000003</v>
      </c>
      <c r="Z1764" s="123">
        <f t="shared" si="655"/>
        <v>1488.4356584542315</v>
      </c>
      <c r="AA1764" s="123">
        <f t="shared" si="672"/>
        <v>1341.0844581400002</v>
      </c>
      <c r="AB1764" s="123">
        <f t="shared" si="673"/>
        <v>1743.4097955820002</v>
      </c>
      <c r="AC1764" s="123">
        <f t="shared" si="674"/>
        <v>71627.152819176234</v>
      </c>
      <c r="AD1764" s="150">
        <f t="shared" si="651"/>
        <v>87053.852995000008</v>
      </c>
      <c r="AE1764" s="150">
        <f t="shared" si="656"/>
        <v>1110.2989525538205</v>
      </c>
      <c r="AF1764" s="150">
        <f t="shared" si="652"/>
        <v>1741.0770599000002</v>
      </c>
      <c r="AG1764" s="150">
        <f t="shared" si="657"/>
        <v>1450.8975499166668</v>
      </c>
      <c r="AH1764" s="150">
        <f t="shared" si="658"/>
        <v>91356.126557370488</v>
      </c>
      <c r="AI1764" s="4"/>
      <c r="AJ1764" s="1"/>
      <c r="AK1764" s="20"/>
      <c r="AL1764" s="5"/>
      <c r="AM1764" s="1"/>
      <c r="AN1764" s="1"/>
      <c r="AO1764" s="1"/>
      <c r="AP1764" s="17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5.75" x14ac:dyDescent="0.2">
      <c r="A1765" s="127">
        <f t="shared" si="663"/>
        <v>43225</v>
      </c>
      <c r="B1765" s="165">
        <f t="shared" si="654"/>
        <v>163099.56358709058</v>
      </c>
      <c r="C1765" s="124"/>
      <c r="D1765" s="128">
        <f t="shared" si="664"/>
        <v>4950.95</v>
      </c>
      <c r="E1765" s="129">
        <f>VLOOKUP(A1764,[1]Plan1!$AY$80:$BA$314,3)</f>
        <v>4961.84</v>
      </c>
      <c r="F1765" s="130">
        <f t="shared" si="665"/>
        <v>43207</v>
      </c>
      <c r="G1765" s="131">
        <f t="shared" si="660"/>
        <v>2.1995778587948767E-3</v>
      </c>
      <c r="H1765" s="132">
        <f t="shared" si="666"/>
        <v>43235</v>
      </c>
      <c r="I1765" s="132">
        <f t="shared" si="661"/>
        <v>43235</v>
      </c>
      <c r="J1765" s="133">
        <f t="shared" si="659"/>
        <v>20</v>
      </c>
      <c r="K1765" s="133">
        <f t="shared" si="649"/>
        <v>14</v>
      </c>
      <c r="L1765" s="124">
        <f t="shared" si="662"/>
        <v>1.0015391899999999</v>
      </c>
      <c r="M1765" s="134">
        <f t="shared" si="648"/>
        <v>1.00089962</v>
      </c>
      <c r="N1765" s="134">
        <f t="shared" si="667"/>
        <v>1.3323614679900937</v>
      </c>
      <c r="O1765" s="124">
        <f t="shared" si="668"/>
        <v>1.3344122199999999</v>
      </c>
      <c r="P1765" s="124"/>
      <c r="Q1765" s="125"/>
      <c r="R1765" s="126"/>
      <c r="S1765" s="124"/>
      <c r="T1765" s="135">
        <f t="shared" si="669"/>
        <v>7.9699999999999993E-2</v>
      </c>
      <c r="U1765" s="125">
        <f t="shared" ref="U1765:U1828" si="675">IF(Q1764&gt;0,1,IF(K1765=K1764,U1764,U1764+1))</f>
        <v>35</v>
      </c>
      <c r="V1765" s="125">
        <v>252</v>
      </c>
      <c r="W1765" s="134">
        <f t="shared" si="670"/>
        <v>1.0107073660000001</v>
      </c>
      <c r="X1765" s="18"/>
      <c r="Y1765" s="123">
        <f t="shared" si="671"/>
        <v>67054.222907000003</v>
      </c>
      <c r="Z1765" s="123">
        <f t="shared" si="655"/>
        <v>1516.8290417138264</v>
      </c>
      <c r="AA1765" s="123">
        <f t="shared" si="672"/>
        <v>1341.0844581400002</v>
      </c>
      <c r="AB1765" s="123">
        <f t="shared" si="673"/>
        <v>1765.7612032176667</v>
      </c>
      <c r="AC1765" s="123">
        <f t="shared" si="674"/>
        <v>71677.897610071494</v>
      </c>
      <c r="AD1765" s="150">
        <f t="shared" si="651"/>
        <v>87053.852995000008</v>
      </c>
      <c r="AE1765" s="150">
        <f t="shared" si="656"/>
        <v>1146.8204212040978</v>
      </c>
      <c r="AF1765" s="150">
        <f t="shared" si="652"/>
        <v>1741.0770599000002</v>
      </c>
      <c r="AG1765" s="150">
        <f t="shared" si="657"/>
        <v>1479.9155009150002</v>
      </c>
      <c r="AH1765" s="150">
        <f t="shared" si="658"/>
        <v>91421.665977019104</v>
      </c>
      <c r="AI1765" s="4"/>
      <c r="AJ1765" s="1"/>
      <c r="AK1765" s="20"/>
      <c r="AL1765" s="5"/>
      <c r="AM1765" s="1"/>
      <c r="AN1765" s="1"/>
      <c r="AO1765" s="1"/>
      <c r="AP1765" s="17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5.75" x14ac:dyDescent="0.2">
      <c r="A1766" s="127">
        <f t="shared" si="663"/>
        <v>43226</v>
      </c>
      <c r="B1766" s="165">
        <f t="shared" si="654"/>
        <v>163150.93294572461</v>
      </c>
      <c r="C1766" s="124"/>
      <c r="D1766" s="128">
        <f t="shared" si="664"/>
        <v>4950.95</v>
      </c>
      <c r="E1766" s="129">
        <f>VLOOKUP(A1765,[1]Plan1!$AY$80:$BA$314,3)</f>
        <v>4961.84</v>
      </c>
      <c r="F1766" s="130">
        <f t="shared" si="665"/>
        <v>43207</v>
      </c>
      <c r="G1766" s="131">
        <f t="shared" si="660"/>
        <v>2.1995778587948767E-3</v>
      </c>
      <c r="H1766" s="132">
        <f t="shared" si="666"/>
        <v>43235</v>
      </c>
      <c r="I1766" s="132">
        <f t="shared" si="661"/>
        <v>43235</v>
      </c>
      <c r="J1766" s="133">
        <f t="shared" si="659"/>
        <v>20</v>
      </c>
      <c r="K1766" s="133">
        <f t="shared" si="649"/>
        <v>14</v>
      </c>
      <c r="L1766" s="124">
        <f t="shared" si="662"/>
        <v>1.0015391899999999</v>
      </c>
      <c r="M1766" s="134">
        <f t="shared" si="648"/>
        <v>1.00089962</v>
      </c>
      <c r="N1766" s="134">
        <f t="shared" si="667"/>
        <v>1.3323614679900937</v>
      </c>
      <c r="O1766" s="124">
        <f t="shared" si="668"/>
        <v>1.3344122199999999</v>
      </c>
      <c r="P1766" s="124"/>
      <c r="Q1766" s="125"/>
      <c r="R1766" s="126"/>
      <c r="S1766" s="124"/>
      <c r="T1766" s="135">
        <f t="shared" si="669"/>
        <v>7.9699999999999993E-2</v>
      </c>
      <c r="U1766" s="125">
        <f t="shared" si="675"/>
        <v>35</v>
      </c>
      <c r="V1766" s="125">
        <v>252</v>
      </c>
      <c r="W1766" s="134">
        <f t="shared" si="670"/>
        <v>1.0107073660000001</v>
      </c>
      <c r="X1766" s="18"/>
      <c r="Y1766" s="123">
        <f t="shared" si="671"/>
        <v>67054.222907000003</v>
      </c>
      <c r="Z1766" s="123">
        <f t="shared" si="655"/>
        <v>1516.8290417138264</v>
      </c>
      <c r="AA1766" s="123">
        <f t="shared" si="672"/>
        <v>1341.0844581400002</v>
      </c>
      <c r="AB1766" s="123">
        <f t="shared" si="673"/>
        <v>1788.1126108533333</v>
      </c>
      <c r="AC1766" s="123">
        <f t="shared" si="674"/>
        <v>71700.24901770716</v>
      </c>
      <c r="AD1766" s="150">
        <f t="shared" si="651"/>
        <v>87053.852995000008</v>
      </c>
      <c r="AE1766" s="150">
        <f t="shared" si="656"/>
        <v>1146.8204212040978</v>
      </c>
      <c r="AF1766" s="150">
        <f t="shared" si="652"/>
        <v>1741.0770599000002</v>
      </c>
      <c r="AG1766" s="150">
        <f t="shared" si="657"/>
        <v>1508.9334519133338</v>
      </c>
      <c r="AH1766" s="150">
        <f t="shared" si="658"/>
        <v>91450.683928017446</v>
      </c>
      <c r="AI1766" s="4"/>
      <c r="AJ1766" s="1"/>
      <c r="AK1766" s="20"/>
      <c r="AL1766" s="5"/>
      <c r="AM1766" s="1"/>
      <c r="AN1766" s="1"/>
      <c r="AO1766" s="1"/>
      <c r="AP1766" s="17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5.75" x14ac:dyDescent="0.2">
      <c r="A1767" s="127">
        <f t="shared" si="663"/>
        <v>43227</v>
      </c>
      <c r="B1767" s="165">
        <f t="shared" si="654"/>
        <v>163202.3023043586</v>
      </c>
      <c r="C1767" s="124"/>
      <c r="D1767" s="128">
        <f t="shared" si="664"/>
        <v>4950.95</v>
      </c>
      <c r="E1767" s="129">
        <f>VLOOKUP(A1766,[1]Plan1!$AY$80:$BA$314,3)</f>
        <v>4961.84</v>
      </c>
      <c r="F1767" s="130">
        <f t="shared" si="665"/>
        <v>43207</v>
      </c>
      <c r="G1767" s="131">
        <f t="shared" si="660"/>
        <v>2.1995778587948767E-3</v>
      </c>
      <c r="H1767" s="132">
        <f t="shared" si="666"/>
        <v>43235</v>
      </c>
      <c r="I1767" s="132">
        <f t="shared" si="661"/>
        <v>43235</v>
      </c>
      <c r="J1767" s="133">
        <f t="shared" si="659"/>
        <v>20</v>
      </c>
      <c r="K1767" s="133">
        <f t="shared" si="649"/>
        <v>14</v>
      </c>
      <c r="L1767" s="124">
        <f t="shared" si="662"/>
        <v>1.0015391899999999</v>
      </c>
      <c r="M1767" s="134">
        <f t="shared" si="648"/>
        <v>1.00089962</v>
      </c>
      <c r="N1767" s="134">
        <f t="shared" si="667"/>
        <v>1.3323614679900937</v>
      </c>
      <c r="O1767" s="124">
        <f t="shared" si="668"/>
        <v>1.3344122199999999</v>
      </c>
      <c r="P1767" s="124"/>
      <c r="Q1767" s="125"/>
      <c r="R1767" s="126"/>
      <c r="S1767" s="124"/>
      <c r="T1767" s="135">
        <f t="shared" si="669"/>
        <v>7.9699999999999993E-2</v>
      </c>
      <c r="U1767" s="125">
        <f t="shared" si="675"/>
        <v>35</v>
      </c>
      <c r="V1767" s="125">
        <v>252</v>
      </c>
      <c r="W1767" s="134">
        <f t="shared" si="670"/>
        <v>1.0107073660000001</v>
      </c>
      <c r="X1767" s="18"/>
      <c r="Y1767" s="123">
        <f t="shared" si="671"/>
        <v>67054.222907000003</v>
      </c>
      <c r="Z1767" s="123">
        <f t="shared" si="655"/>
        <v>1516.8290417138264</v>
      </c>
      <c r="AA1767" s="123">
        <f t="shared" si="672"/>
        <v>1341.0844581400002</v>
      </c>
      <c r="AB1767" s="123">
        <f t="shared" si="673"/>
        <v>1810.4640184890002</v>
      </c>
      <c r="AC1767" s="123">
        <f t="shared" si="674"/>
        <v>71722.600425342825</v>
      </c>
      <c r="AD1767" s="150">
        <f t="shared" si="651"/>
        <v>87053.852995000008</v>
      </c>
      <c r="AE1767" s="150">
        <f t="shared" si="656"/>
        <v>1146.8204212040978</v>
      </c>
      <c r="AF1767" s="150">
        <f t="shared" si="652"/>
        <v>1741.0770599000002</v>
      </c>
      <c r="AG1767" s="150">
        <f t="shared" si="657"/>
        <v>1537.9514029116669</v>
      </c>
      <c r="AH1767" s="150">
        <f t="shared" si="658"/>
        <v>91479.701879015774</v>
      </c>
      <c r="AI1767" s="4"/>
      <c r="AJ1767" s="1"/>
      <c r="AK1767" s="20"/>
      <c r="AL1767" s="5"/>
      <c r="AM1767" s="1"/>
      <c r="AN1767" s="1"/>
      <c r="AO1767" s="1"/>
      <c r="AP1767" s="17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5.75" x14ac:dyDescent="0.2">
      <c r="A1768" s="127">
        <f t="shared" si="663"/>
        <v>43228</v>
      </c>
      <c r="B1768" s="165">
        <f t="shared" si="654"/>
        <v>163318.61377181852</v>
      </c>
      <c r="C1768" s="124"/>
      <c r="D1768" s="128">
        <f t="shared" si="664"/>
        <v>4950.95</v>
      </c>
      <c r="E1768" s="129">
        <f>VLOOKUP(A1767,[1]Plan1!$AY$80:$BA$314,3)</f>
        <v>4961.84</v>
      </c>
      <c r="F1768" s="130">
        <f t="shared" si="665"/>
        <v>43207</v>
      </c>
      <c r="G1768" s="131">
        <f t="shared" si="660"/>
        <v>2.1995778587948767E-3</v>
      </c>
      <c r="H1768" s="132">
        <f t="shared" si="666"/>
        <v>43235</v>
      </c>
      <c r="I1768" s="132">
        <f t="shared" si="661"/>
        <v>43235</v>
      </c>
      <c r="J1768" s="133">
        <f t="shared" si="659"/>
        <v>20</v>
      </c>
      <c r="K1768" s="133">
        <f t="shared" si="649"/>
        <v>15</v>
      </c>
      <c r="L1768" s="124">
        <f t="shared" si="662"/>
        <v>1.0016492299999999</v>
      </c>
      <c r="M1768" s="134">
        <f t="shared" si="648"/>
        <v>1.00089962</v>
      </c>
      <c r="N1768" s="134">
        <f t="shared" si="667"/>
        <v>1.3323614679900937</v>
      </c>
      <c r="O1768" s="124">
        <f t="shared" si="668"/>
        <v>1.33455883</v>
      </c>
      <c r="P1768" s="124"/>
      <c r="Q1768" s="125"/>
      <c r="R1768" s="126"/>
      <c r="S1768" s="124"/>
      <c r="T1768" s="135">
        <f t="shared" si="669"/>
        <v>7.9699999999999993E-2</v>
      </c>
      <c r="U1768" s="125">
        <f t="shared" si="675"/>
        <v>36</v>
      </c>
      <c r="V1768" s="125">
        <v>252</v>
      </c>
      <c r="W1768" s="134">
        <f t="shared" si="670"/>
        <v>1.0110149690000001</v>
      </c>
      <c r="X1768" s="18"/>
      <c r="Y1768" s="123">
        <f t="shared" si="671"/>
        <v>67054.222907000003</v>
      </c>
      <c r="Z1768" s="123">
        <f t="shared" si="655"/>
        <v>1545.2343469919051</v>
      </c>
      <c r="AA1768" s="123">
        <f t="shared" si="672"/>
        <v>1341.0844581400002</v>
      </c>
      <c r="AB1768" s="123">
        <f t="shared" si="673"/>
        <v>1832.8154261246668</v>
      </c>
      <c r="AC1768" s="123">
        <f t="shared" si="674"/>
        <v>71773.357138256571</v>
      </c>
      <c r="AD1768" s="150">
        <f t="shared" si="651"/>
        <v>87053.852995000008</v>
      </c>
      <c r="AE1768" s="150">
        <f t="shared" si="656"/>
        <v>1183.3572247519446</v>
      </c>
      <c r="AF1768" s="150">
        <f t="shared" si="652"/>
        <v>1741.0770599000002</v>
      </c>
      <c r="AG1768" s="150">
        <f t="shared" si="657"/>
        <v>1566.9693539100003</v>
      </c>
      <c r="AH1768" s="150">
        <f t="shared" si="658"/>
        <v>91545.256633561949</v>
      </c>
      <c r="AI1768" s="4"/>
      <c r="AJ1768" s="1"/>
      <c r="AK1768" s="20"/>
      <c r="AL1768" s="5"/>
      <c r="AM1768" s="1"/>
      <c r="AN1768" s="1"/>
      <c r="AO1768" s="1"/>
      <c r="AP1768" s="17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5.75" x14ac:dyDescent="0.2">
      <c r="A1769" s="127">
        <f t="shared" si="663"/>
        <v>43229</v>
      </c>
      <c r="B1769" s="165">
        <f t="shared" si="654"/>
        <v>163434.951482687</v>
      </c>
      <c r="C1769" s="124"/>
      <c r="D1769" s="128">
        <f t="shared" si="664"/>
        <v>4950.95</v>
      </c>
      <c r="E1769" s="129">
        <f>VLOOKUP(A1768,[1]Plan1!$AY$80:$BA$314,3)</f>
        <v>4961.84</v>
      </c>
      <c r="F1769" s="130">
        <f t="shared" si="665"/>
        <v>43207</v>
      </c>
      <c r="G1769" s="131">
        <f t="shared" si="660"/>
        <v>2.1995778587948767E-3</v>
      </c>
      <c r="H1769" s="132">
        <f t="shared" si="666"/>
        <v>43235</v>
      </c>
      <c r="I1769" s="132">
        <f t="shared" si="661"/>
        <v>43235</v>
      </c>
      <c r="J1769" s="133">
        <f t="shared" si="659"/>
        <v>20</v>
      </c>
      <c r="K1769" s="133">
        <f t="shared" si="649"/>
        <v>16</v>
      </c>
      <c r="L1769" s="124">
        <f t="shared" si="662"/>
        <v>1.00175927</v>
      </c>
      <c r="M1769" s="134">
        <f t="shared" si="648"/>
        <v>1.00089962</v>
      </c>
      <c r="N1769" s="134">
        <f t="shared" si="667"/>
        <v>1.3323614679900937</v>
      </c>
      <c r="O1769" s="124">
        <f t="shared" si="668"/>
        <v>1.33470545</v>
      </c>
      <c r="P1769" s="124"/>
      <c r="Q1769" s="125"/>
      <c r="R1769" s="126"/>
      <c r="S1769" s="124"/>
      <c r="T1769" s="135">
        <f t="shared" si="669"/>
        <v>7.9699999999999993E-2</v>
      </c>
      <c r="U1769" s="125">
        <f t="shared" si="675"/>
        <v>37</v>
      </c>
      <c r="V1769" s="125">
        <v>252</v>
      </c>
      <c r="W1769" s="134">
        <f t="shared" si="670"/>
        <v>1.0113226660000001</v>
      </c>
      <c r="X1769" s="18"/>
      <c r="Y1769" s="123">
        <f t="shared" si="671"/>
        <v>67054.222907000003</v>
      </c>
      <c r="Z1769" s="123">
        <f t="shared" si="655"/>
        <v>1573.6511309860937</v>
      </c>
      <c r="AA1769" s="123">
        <f t="shared" si="672"/>
        <v>1341.0844581400002</v>
      </c>
      <c r="AB1769" s="123">
        <f t="shared" si="673"/>
        <v>1855.1668337603332</v>
      </c>
      <c r="AC1769" s="123">
        <f t="shared" si="674"/>
        <v>71824.125329886432</v>
      </c>
      <c r="AD1769" s="150">
        <f t="shared" si="651"/>
        <v>87053.852995000008</v>
      </c>
      <c r="AE1769" s="150">
        <f t="shared" si="656"/>
        <v>1219.9087929922184</v>
      </c>
      <c r="AF1769" s="150">
        <f t="shared" si="652"/>
        <v>1741.0770599000002</v>
      </c>
      <c r="AG1769" s="150">
        <f t="shared" si="657"/>
        <v>1595.9873049083335</v>
      </c>
      <c r="AH1769" s="150">
        <f t="shared" si="658"/>
        <v>91610.826152800568</v>
      </c>
      <c r="AI1769" s="4"/>
      <c r="AJ1769" s="1"/>
      <c r="AK1769" s="20"/>
      <c r="AL1769" s="5"/>
      <c r="AM1769" s="1"/>
      <c r="AN1769" s="1"/>
      <c r="AO1769" s="1"/>
      <c r="AP1769" s="17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5.75" x14ac:dyDescent="0.2">
      <c r="A1770" s="127">
        <f t="shared" si="663"/>
        <v>43230</v>
      </c>
      <c r="B1770" s="165">
        <f t="shared" si="654"/>
        <v>163551.31661875342</v>
      </c>
      <c r="C1770" s="124"/>
      <c r="D1770" s="128">
        <f t="shared" si="664"/>
        <v>4950.95</v>
      </c>
      <c r="E1770" s="129">
        <f>VLOOKUP(A1769,[1]Plan1!$AY$80:$BA$314,3)</f>
        <v>4961.84</v>
      </c>
      <c r="F1770" s="130">
        <f t="shared" si="665"/>
        <v>43207</v>
      </c>
      <c r="G1770" s="131">
        <f t="shared" si="660"/>
        <v>2.1995778587948767E-3</v>
      </c>
      <c r="H1770" s="132">
        <f t="shared" si="666"/>
        <v>43235</v>
      </c>
      <c r="I1770" s="132">
        <f t="shared" si="661"/>
        <v>43235</v>
      </c>
      <c r="J1770" s="133">
        <f t="shared" si="659"/>
        <v>20</v>
      </c>
      <c r="K1770" s="133">
        <f t="shared" si="649"/>
        <v>17</v>
      </c>
      <c r="L1770" s="124">
        <f t="shared" si="662"/>
        <v>1.0018693299999999</v>
      </c>
      <c r="M1770" s="134">
        <f t="shared" ref="M1770:M1833" si="676">IF(I1770&gt;I1769,L1769,M1769)</f>
        <v>1.00089962</v>
      </c>
      <c r="N1770" s="134">
        <f t="shared" si="667"/>
        <v>1.3323614679900937</v>
      </c>
      <c r="O1770" s="124">
        <f t="shared" si="668"/>
        <v>1.33485209</v>
      </c>
      <c r="P1770" s="124"/>
      <c r="Q1770" s="125"/>
      <c r="R1770" s="126"/>
      <c r="S1770" s="124"/>
      <c r="T1770" s="135">
        <f t="shared" si="669"/>
        <v>7.9699999999999993E-2</v>
      </c>
      <c r="U1770" s="125">
        <f t="shared" si="675"/>
        <v>38</v>
      </c>
      <c r="V1770" s="125">
        <v>252</v>
      </c>
      <c r="W1770" s="134">
        <f t="shared" si="670"/>
        <v>1.0116304570000001</v>
      </c>
      <c r="X1770" s="18"/>
      <c r="Y1770" s="123">
        <f t="shared" si="671"/>
        <v>67054.222907000003</v>
      </c>
      <c r="Z1770" s="123">
        <f t="shared" si="655"/>
        <v>1602.079910604316</v>
      </c>
      <c r="AA1770" s="123">
        <f t="shared" si="672"/>
        <v>1341.0844581400002</v>
      </c>
      <c r="AB1770" s="123">
        <f t="shared" si="673"/>
        <v>1877.5182413959999</v>
      </c>
      <c r="AC1770" s="123">
        <f t="shared" si="674"/>
        <v>71874.905517140316</v>
      </c>
      <c r="AD1770" s="150">
        <f t="shared" si="651"/>
        <v>87053.852995000008</v>
      </c>
      <c r="AE1770" s="150">
        <f t="shared" si="656"/>
        <v>1256.4757908064307</v>
      </c>
      <c r="AF1770" s="150">
        <f t="shared" si="652"/>
        <v>1741.0770599000002</v>
      </c>
      <c r="AG1770" s="150">
        <f t="shared" si="657"/>
        <v>1625.0052559066669</v>
      </c>
      <c r="AH1770" s="150">
        <f t="shared" si="658"/>
        <v>91676.411101613106</v>
      </c>
      <c r="AI1770" s="4"/>
      <c r="AJ1770" s="1"/>
      <c r="AK1770" s="20"/>
      <c r="AL1770" s="5"/>
      <c r="AM1770" s="1"/>
      <c r="AN1770" s="1"/>
      <c r="AO1770" s="1"/>
      <c r="AP1770" s="17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5.75" x14ac:dyDescent="0.2">
      <c r="A1771" s="127">
        <f t="shared" si="663"/>
        <v>43231</v>
      </c>
      <c r="B1771" s="165">
        <f t="shared" si="654"/>
        <v>163667.70801070301</v>
      </c>
      <c r="C1771" s="124"/>
      <c r="D1771" s="128">
        <f t="shared" si="664"/>
        <v>4950.95</v>
      </c>
      <c r="E1771" s="129">
        <f>VLOOKUP(A1770,[1]Plan1!$AY$80:$BA$314,3)</f>
        <v>4961.84</v>
      </c>
      <c r="F1771" s="130">
        <f t="shared" si="665"/>
        <v>43207</v>
      </c>
      <c r="G1771" s="131">
        <f t="shared" si="660"/>
        <v>2.1995778587948767E-3</v>
      </c>
      <c r="H1771" s="132">
        <f t="shared" si="666"/>
        <v>43235</v>
      </c>
      <c r="I1771" s="132">
        <f t="shared" si="661"/>
        <v>43235</v>
      </c>
      <c r="J1771" s="133">
        <f t="shared" si="659"/>
        <v>20</v>
      </c>
      <c r="K1771" s="133">
        <f t="shared" ref="K1771:K1834" si="677">(J1771-(NETWORKDAYS(A1771,I1771,AK$118:AK$502)-1))</f>
        <v>18</v>
      </c>
      <c r="L1771" s="124">
        <f t="shared" si="662"/>
        <v>1.0019794</v>
      </c>
      <c r="M1771" s="134">
        <f t="shared" si="676"/>
        <v>1.00089962</v>
      </c>
      <c r="N1771" s="134">
        <f t="shared" si="667"/>
        <v>1.3323614679900937</v>
      </c>
      <c r="O1771" s="124">
        <f t="shared" si="668"/>
        <v>1.3349987400000001</v>
      </c>
      <c r="P1771" s="124"/>
      <c r="Q1771" s="125"/>
      <c r="R1771" s="126"/>
      <c r="S1771" s="124"/>
      <c r="T1771" s="135">
        <f t="shared" si="669"/>
        <v>7.9699999999999993E-2</v>
      </c>
      <c r="U1771" s="125">
        <f t="shared" si="675"/>
        <v>39</v>
      </c>
      <c r="V1771" s="125">
        <v>252</v>
      </c>
      <c r="W1771" s="134">
        <f t="shared" si="670"/>
        <v>1.0119383420000001</v>
      </c>
      <c r="X1771" s="18"/>
      <c r="Y1771" s="123">
        <f t="shared" si="671"/>
        <v>67054.222907000003</v>
      </c>
      <c r="Z1771" s="123">
        <f t="shared" si="655"/>
        <v>1630.5201743949708</v>
      </c>
      <c r="AA1771" s="123">
        <f t="shared" si="672"/>
        <v>1341.0844581400002</v>
      </c>
      <c r="AB1771" s="123">
        <f t="shared" si="673"/>
        <v>1899.869649031667</v>
      </c>
      <c r="AC1771" s="123">
        <f t="shared" si="674"/>
        <v>71925.697188566643</v>
      </c>
      <c r="AD1771" s="150">
        <f t="shared" si="651"/>
        <v>87053.852995000008</v>
      </c>
      <c r="AE1771" s="150">
        <f t="shared" si="656"/>
        <v>1293.0575603313671</v>
      </c>
      <c r="AF1771" s="150">
        <f t="shared" si="652"/>
        <v>1741.0770599000002</v>
      </c>
      <c r="AG1771" s="150">
        <f t="shared" si="657"/>
        <v>1654.0232069050001</v>
      </c>
      <c r="AH1771" s="150">
        <f t="shared" si="658"/>
        <v>91742.010822136363</v>
      </c>
      <c r="AI1771" s="4"/>
      <c r="AJ1771" s="1"/>
      <c r="AK1771" s="20"/>
      <c r="AL1771" s="5"/>
      <c r="AM1771" s="1"/>
      <c r="AN1771" s="1"/>
      <c r="AO1771" s="1"/>
      <c r="AP1771" s="17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5.75" x14ac:dyDescent="0.2">
      <c r="A1772" s="127">
        <f t="shared" si="663"/>
        <v>43232</v>
      </c>
      <c r="B1772" s="165">
        <f t="shared" si="654"/>
        <v>163784.1266858466</v>
      </c>
      <c r="C1772" s="124"/>
      <c r="D1772" s="128">
        <f t="shared" si="664"/>
        <v>4950.95</v>
      </c>
      <c r="E1772" s="129">
        <f>VLOOKUP(A1771,[1]Plan1!$AY$80:$BA$314,3)</f>
        <v>4961.84</v>
      </c>
      <c r="F1772" s="130">
        <f t="shared" si="665"/>
        <v>43207</v>
      </c>
      <c r="G1772" s="131">
        <f t="shared" si="660"/>
        <v>2.1995778587948767E-3</v>
      </c>
      <c r="H1772" s="132">
        <f t="shared" si="666"/>
        <v>43235</v>
      </c>
      <c r="I1772" s="132">
        <f t="shared" si="661"/>
        <v>43235</v>
      </c>
      <c r="J1772" s="133">
        <f t="shared" si="659"/>
        <v>20</v>
      </c>
      <c r="K1772" s="133">
        <f t="shared" si="677"/>
        <v>19</v>
      </c>
      <c r="L1772" s="124">
        <f t="shared" si="662"/>
        <v>1.00208948</v>
      </c>
      <c r="M1772" s="134">
        <f t="shared" si="676"/>
        <v>1.00089962</v>
      </c>
      <c r="N1772" s="134">
        <f t="shared" si="667"/>
        <v>1.3323614679900937</v>
      </c>
      <c r="O1772" s="124">
        <f t="shared" si="668"/>
        <v>1.33514541</v>
      </c>
      <c r="P1772" s="124"/>
      <c r="Q1772" s="125"/>
      <c r="R1772" s="126"/>
      <c r="S1772" s="124"/>
      <c r="T1772" s="135">
        <f t="shared" si="669"/>
        <v>7.9699999999999993E-2</v>
      </c>
      <c r="U1772" s="125">
        <f t="shared" si="675"/>
        <v>40</v>
      </c>
      <c r="V1772" s="125">
        <v>252</v>
      </c>
      <c r="W1772" s="134">
        <f t="shared" si="670"/>
        <v>1.01224632</v>
      </c>
      <c r="X1772" s="18"/>
      <c r="Y1772" s="123">
        <f t="shared" si="671"/>
        <v>67054.222907000003</v>
      </c>
      <c r="Z1772" s="123">
        <f t="shared" si="655"/>
        <v>1658.9723716979181</v>
      </c>
      <c r="AA1772" s="123">
        <f t="shared" si="672"/>
        <v>1341.0844581400002</v>
      </c>
      <c r="AB1772" s="123">
        <f t="shared" si="673"/>
        <v>1922.2210566673334</v>
      </c>
      <c r="AC1772" s="123">
        <f t="shared" si="674"/>
        <v>71976.500793505256</v>
      </c>
      <c r="AD1772" s="150">
        <f t="shared" si="651"/>
        <v>87053.852995000008</v>
      </c>
      <c r="AE1772" s="150">
        <f t="shared" si="656"/>
        <v>1329.6546795379907</v>
      </c>
      <c r="AF1772" s="150">
        <f t="shared" si="652"/>
        <v>1741.0770599000002</v>
      </c>
      <c r="AG1772" s="150">
        <f t="shared" si="657"/>
        <v>1683.0411579033337</v>
      </c>
      <c r="AH1772" s="150">
        <f t="shared" si="658"/>
        <v>91807.625892341326</v>
      </c>
      <c r="AI1772" s="4"/>
      <c r="AJ1772" s="1"/>
      <c r="AK1772" s="20"/>
      <c r="AL1772" s="5"/>
      <c r="AM1772" s="1"/>
      <c r="AN1772" s="1"/>
      <c r="AO1772" s="1"/>
      <c r="AP1772" s="17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5.75" x14ac:dyDescent="0.2">
      <c r="A1773" s="127">
        <f t="shared" si="663"/>
        <v>43233</v>
      </c>
      <c r="B1773" s="165">
        <f t="shared" si="654"/>
        <v>163835.49604448059</v>
      </c>
      <c r="C1773" s="124"/>
      <c r="D1773" s="128">
        <f t="shared" si="664"/>
        <v>4950.95</v>
      </c>
      <c r="E1773" s="129">
        <f>VLOOKUP(A1772,[1]Plan1!$AY$80:$BA$314,3)</f>
        <v>4961.84</v>
      </c>
      <c r="F1773" s="130">
        <f t="shared" si="665"/>
        <v>43207</v>
      </c>
      <c r="G1773" s="131">
        <f t="shared" si="660"/>
        <v>2.1995778587948767E-3</v>
      </c>
      <c r="H1773" s="132">
        <f t="shared" si="666"/>
        <v>43235</v>
      </c>
      <c r="I1773" s="132">
        <f t="shared" si="661"/>
        <v>43235</v>
      </c>
      <c r="J1773" s="133">
        <f t="shared" si="659"/>
        <v>20</v>
      </c>
      <c r="K1773" s="133">
        <f t="shared" si="677"/>
        <v>19</v>
      </c>
      <c r="L1773" s="124">
        <f t="shared" si="662"/>
        <v>1.00208948</v>
      </c>
      <c r="M1773" s="134">
        <f t="shared" si="676"/>
        <v>1.00089962</v>
      </c>
      <c r="N1773" s="134">
        <f t="shared" si="667"/>
        <v>1.3323614679900937</v>
      </c>
      <c r="O1773" s="124">
        <f t="shared" si="668"/>
        <v>1.33514541</v>
      </c>
      <c r="P1773" s="124"/>
      <c r="Q1773" s="125"/>
      <c r="R1773" s="126"/>
      <c r="S1773" s="124"/>
      <c r="T1773" s="135">
        <f t="shared" si="669"/>
        <v>7.9699999999999993E-2</v>
      </c>
      <c r="U1773" s="125">
        <f t="shared" si="675"/>
        <v>40</v>
      </c>
      <c r="V1773" s="125">
        <v>252</v>
      </c>
      <c r="W1773" s="134">
        <f t="shared" si="670"/>
        <v>1.01224632</v>
      </c>
      <c r="X1773" s="18"/>
      <c r="Y1773" s="123">
        <f t="shared" si="671"/>
        <v>67054.222907000003</v>
      </c>
      <c r="Z1773" s="123">
        <f t="shared" si="655"/>
        <v>1658.9723716979181</v>
      </c>
      <c r="AA1773" s="123">
        <f t="shared" si="672"/>
        <v>1341.0844581400002</v>
      </c>
      <c r="AB1773" s="123">
        <f t="shared" si="673"/>
        <v>1944.5724643030001</v>
      </c>
      <c r="AC1773" s="123">
        <f t="shared" si="674"/>
        <v>71998.852201140922</v>
      </c>
      <c r="AD1773" s="150">
        <f t="shared" si="651"/>
        <v>87053.852995000008</v>
      </c>
      <c r="AE1773" s="150">
        <f t="shared" si="656"/>
        <v>1329.6546795379907</v>
      </c>
      <c r="AF1773" s="150">
        <f t="shared" si="652"/>
        <v>1741.0770599000002</v>
      </c>
      <c r="AG1773" s="150">
        <f t="shared" si="657"/>
        <v>1712.0591089016668</v>
      </c>
      <c r="AH1773" s="150">
        <f t="shared" si="658"/>
        <v>91836.643843339654</v>
      </c>
      <c r="AI1773" s="4"/>
      <c r="AJ1773" s="1"/>
      <c r="AK1773" s="20"/>
      <c r="AL1773" s="5"/>
      <c r="AM1773" s="1"/>
      <c r="AN1773" s="1"/>
      <c r="AO1773" s="1"/>
      <c r="AP1773" s="17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5.75" x14ac:dyDescent="0.2">
      <c r="A1774" s="127">
        <f t="shared" si="663"/>
        <v>43234</v>
      </c>
      <c r="B1774" s="165">
        <f t="shared" si="654"/>
        <v>163886.86540311459</v>
      </c>
      <c r="C1774" s="124"/>
      <c r="D1774" s="128">
        <f t="shared" si="664"/>
        <v>4950.95</v>
      </c>
      <c r="E1774" s="129">
        <f>VLOOKUP(A1773,[1]Plan1!$AY$80:$BA$314,3)</f>
        <v>4961.84</v>
      </c>
      <c r="F1774" s="130">
        <f t="shared" si="665"/>
        <v>43207</v>
      </c>
      <c r="G1774" s="131">
        <f t="shared" si="660"/>
        <v>2.1995778587948767E-3</v>
      </c>
      <c r="H1774" s="132">
        <f t="shared" si="666"/>
        <v>43235</v>
      </c>
      <c r="I1774" s="132">
        <f t="shared" si="661"/>
        <v>43235</v>
      </c>
      <c r="J1774" s="133">
        <f t="shared" si="659"/>
        <v>20</v>
      </c>
      <c r="K1774" s="133">
        <f t="shared" si="677"/>
        <v>19</v>
      </c>
      <c r="L1774" s="124">
        <f t="shared" si="662"/>
        <v>1.00208948</v>
      </c>
      <c r="M1774" s="134">
        <f t="shared" si="676"/>
        <v>1.00089962</v>
      </c>
      <c r="N1774" s="134">
        <f t="shared" si="667"/>
        <v>1.3323614679900937</v>
      </c>
      <c r="O1774" s="124">
        <f t="shared" si="668"/>
        <v>1.33514541</v>
      </c>
      <c r="P1774" s="124"/>
      <c r="Q1774" s="125"/>
      <c r="R1774" s="126"/>
      <c r="S1774" s="124"/>
      <c r="T1774" s="135">
        <f t="shared" si="669"/>
        <v>7.9699999999999993E-2</v>
      </c>
      <c r="U1774" s="125">
        <f t="shared" si="675"/>
        <v>40</v>
      </c>
      <c r="V1774" s="125">
        <v>252</v>
      </c>
      <c r="W1774" s="134">
        <f t="shared" si="670"/>
        <v>1.01224632</v>
      </c>
      <c r="X1774" s="18"/>
      <c r="Y1774" s="123">
        <f t="shared" si="671"/>
        <v>67054.222907000003</v>
      </c>
      <c r="Z1774" s="123">
        <f t="shared" si="655"/>
        <v>1658.9723716979181</v>
      </c>
      <c r="AA1774" s="123">
        <f t="shared" si="672"/>
        <v>1341.0844581400002</v>
      </c>
      <c r="AB1774" s="123">
        <f t="shared" si="673"/>
        <v>1966.9238719386667</v>
      </c>
      <c r="AC1774" s="123">
        <f t="shared" si="674"/>
        <v>72021.203608776588</v>
      </c>
      <c r="AD1774" s="150">
        <f t="shared" si="651"/>
        <v>87053.852995000008</v>
      </c>
      <c r="AE1774" s="150">
        <f t="shared" si="656"/>
        <v>1329.6546795379907</v>
      </c>
      <c r="AF1774" s="150">
        <f t="shared" si="652"/>
        <v>1741.0770599000002</v>
      </c>
      <c r="AG1774" s="150">
        <f t="shared" si="657"/>
        <v>1741.0770599000002</v>
      </c>
      <c r="AH1774" s="150">
        <f t="shared" si="658"/>
        <v>91865.661794337982</v>
      </c>
      <c r="AI1774" s="4"/>
      <c r="AJ1774" s="1"/>
      <c r="AK1774" s="20"/>
      <c r="AL1774" s="5"/>
      <c r="AM1774" s="1"/>
      <c r="AN1774" s="1"/>
      <c r="AO1774" s="1"/>
      <c r="AP1774" s="17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5.75" x14ac:dyDescent="0.2">
      <c r="A1775" s="127">
        <f t="shared" si="663"/>
        <v>43235</v>
      </c>
      <c r="B1775" s="165">
        <f t="shared" si="654"/>
        <v>164003.31034658558</v>
      </c>
      <c r="C1775" s="124"/>
      <c r="D1775" s="128">
        <f t="shared" si="664"/>
        <v>4950.95</v>
      </c>
      <c r="E1775" s="129">
        <f>VLOOKUP(A1774,[1]Plan1!$AY$80:$BA$314,3)</f>
        <v>4961.84</v>
      </c>
      <c r="F1775" s="130">
        <f t="shared" si="665"/>
        <v>43207</v>
      </c>
      <c r="G1775" s="131">
        <f t="shared" si="660"/>
        <v>2.1995778587948767E-3</v>
      </c>
      <c r="H1775" s="132">
        <f t="shared" si="666"/>
        <v>43266</v>
      </c>
      <c r="I1775" s="132">
        <f t="shared" si="661"/>
        <v>43235</v>
      </c>
      <c r="J1775" s="133">
        <f t="shared" si="659"/>
        <v>20</v>
      </c>
      <c r="K1775" s="133">
        <f t="shared" si="677"/>
        <v>20</v>
      </c>
      <c r="L1775" s="124">
        <f t="shared" si="662"/>
        <v>1.0021995699999999</v>
      </c>
      <c r="M1775" s="134">
        <f t="shared" si="676"/>
        <v>1.00089962</v>
      </c>
      <c r="N1775" s="134">
        <f t="shared" si="667"/>
        <v>1.3323614679900937</v>
      </c>
      <c r="O1775" s="124">
        <f t="shared" si="668"/>
        <v>1.33529209</v>
      </c>
      <c r="P1775" s="124"/>
      <c r="Q1775" s="125"/>
      <c r="R1775" s="126"/>
      <c r="S1775" s="124"/>
      <c r="T1775" s="135">
        <f t="shared" si="669"/>
        <v>7.9699999999999993E-2</v>
      </c>
      <c r="U1775" s="125">
        <f t="shared" si="675"/>
        <v>41</v>
      </c>
      <c r="V1775" s="125">
        <v>252</v>
      </c>
      <c r="W1775" s="134">
        <f t="shared" si="670"/>
        <v>1.012554392</v>
      </c>
      <c r="X1775" s="18"/>
      <c r="Y1775" s="123">
        <f t="shared" si="671"/>
        <v>67054.222907000003</v>
      </c>
      <c r="Z1775" s="123">
        <f t="shared" si="655"/>
        <v>1687.4360586163548</v>
      </c>
      <c r="AA1775" s="123">
        <f t="shared" si="672"/>
        <v>1341.0844581400002</v>
      </c>
      <c r="AB1775" s="123">
        <f t="shared" si="673"/>
        <v>1989.2752795743336</v>
      </c>
      <c r="AC1775" s="123">
        <f t="shared" si="674"/>
        <v>72072.018703330687</v>
      </c>
      <c r="AD1775" s="150">
        <f t="shared" si="651"/>
        <v>87053.852995000008</v>
      </c>
      <c r="AE1775" s="150">
        <f t="shared" si="656"/>
        <v>1366.2665774565473</v>
      </c>
      <c r="AF1775" s="150">
        <f t="shared" si="652"/>
        <v>1741.0770599000002</v>
      </c>
      <c r="AG1775" s="150">
        <f t="shared" si="657"/>
        <v>1770.0950108983334</v>
      </c>
      <c r="AH1775" s="150">
        <f t="shared" si="658"/>
        <v>91931.291643254895</v>
      </c>
      <c r="AI1775" s="4"/>
      <c r="AJ1775" s="1"/>
      <c r="AK1775" s="20"/>
      <c r="AL1775" s="5"/>
      <c r="AM1775" s="1"/>
      <c r="AN1775" s="1"/>
      <c r="AO1775" s="1"/>
      <c r="AP1775" s="17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5.75" x14ac:dyDescent="0.2">
      <c r="A1776" s="127">
        <f t="shared" si="663"/>
        <v>43236</v>
      </c>
      <c r="B1776" s="165">
        <f t="shared" si="654"/>
        <v>164131.0428450793</v>
      </c>
      <c r="C1776" s="124"/>
      <c r="D1776" s="128">
        <f t="shared" si="664"/>
        <v>4961.84</v>
      </c>
      <c r="E1776" s="129">
        <f>VLOOKUP(A1775,[1]Plan1!$AY$80:$BA$314,3)</f>
        <v>4981.6899999999996</v>
      </c>
      <c r="F1776" s="130">
        <f t="shared" si="665"/>
        <v>43236</v>
      </c>
      <c r="G1776" s="131">
        <f t="shared" si="660"/>
        <v>4.0005320606870676E-3</v>
      </c>
      <c r="H1776" s="132">
        <f t="shared" si="666"/>
        <v>43266</v>
      </c>
      <c r="I1776" s="132">
        <f t="shared" si="661"/>
        <v>43266</v>
      </c>
      <c r="J1776" s="133">
        <f t="shared" si="659"/>
        <v>22</v>
      </c>
      <c r="K1776" s="133">
        <f t="shared" si="677"/>
        <v>1</v>
      </c>
      <c r="L1776" s="124">
        <f t="shared" si="662"/>
        <v>1.0001814899999999</v>
      </c>
      <c r="M1776" s="134">
        <f t="shared" si="676"/>
        <v>1.0021995699999999</v>
      </c>
      <c r="N1776" s="134">
        <f t="shared" si="667"/>
        <v>1.3352920903042407</v>
      </c>
      <c r="O1776" s="124">
        <f t="shared" si="668"/>
        <v>1.3355344300000001</v>
      </c>
      <c r="P1776" s="124"/>
      <c r="Q1776" s="125"/>
      <c r="R1776" s="126"/>
      <c r="S1776" s="124"/>
      <c r="T1776" s="135">
        <f t="shared" si="669"/>
        <v>7.9699999999999993E-2</v>
      </c>
      <c r="U1776" s="125">
        <f t="shared" si="675"/>
        <v>42</v>
      </c>
      <c r="V1776" s="125">
        <v>252</v>
      </c>
      <c r="W1776" s="134">
        <f t="shared" si="670"/>
        <v>1.0128625579999999</v>
      </c>
      <c r="X1776" s="18"/>
      <c r="Y1776" s="123">
        <f t="shared" si="671"/>
        <v>67054.222907000003</v>
      </c>
      <c r="Z1776" s="123">
        <f t="shared" si="655"/>
        <v>1720.8368572495172</v>
      </c>
      <c r="AA1776" s="123">
        <f t="shared" si="672"/>
        <v>1341.0844581400002</v>
      </c>
      <c r="AB1776" s="123">
        <f t="shared" si="673"/>
        <v>2011.62668721</v>
      </c>
      <c r="AC1776" s="123">
        <f t="shared" si="674"/>
        <v>72127.770909599523</v>
      </c>
      <c r="AD1776" s="150">
        <f t="shared" si="651"/>
        <v>87053.852995000008</v>
      </c>
      <c r="AE1776" s="150">
        <f t="shared" si="656"/>
        <v>1409.2289186831094</v>
      </c>
      <c r="AF1776" s="150">
        <f t="shared" si="652"/>
        <v>1741.0770599000002</v>
      </c>
      <c r="AG1776" s="150">
        <f t="shared" si="657"/>
        <v>1799.1129618966672</v>
      </c>
      <c r="AH1776" s="150">
        <f t="shared" si="658"/>
        <v>92003.271935479774</v>
      </c>
      <c r="AI1776" s="4"/>
      <c r="AJ1776" s="1"/>
      <c r="AK1776" s="20"/>
      <c r="AL1776" s="5"/>
      <c r="AM1776" s="1"/>
      <c r="AN1776" s="1"/>
      <c r="AO1776" s="1"/>
      <c r="AP1776" s="17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5.75" x14ac:dyDescent="0.2">
      <c r="A1777" s="127">
        <f t="shared" si="663"/>
        <v>43237</v>
      </c>
      <c r="B1777" s="165">
        <f t="shared" si="654"/>
        <v>164258.81303383625</v>
      </c>
      <c r="C1777" s="124"/>
      <c r="D1777" s="128">
        <f t="shared" si="664"/>
        <v>4961.84</v>
      </c>
      <c r="E1777" s="129">
        <f>VLOOKUP(A1776,[1]Plan1!$AY$80:$BA$314,3)</f>
        <v>4981.6899999999996</v>
      </c>
      <c r="F1777" s="130">
        <f t="shared" si="665"/>
        <v>43236</v>
      </c>
      <c r="G1777" s="131">
        <f t="shared" si="660"/>
        <v>4.0005320606870676E-3</v>
      </c>
      <c r="H1777" s="132">
        <f t="shared" si="666"/>
        <v>43266</v>
      </c>
      <c r="I1777" s="132">
        <f t="shared" si="661"/>
        <v>43266</v>
      </c>
      <c r="J1777" s="133">
        <f t="shared" si="659"/>
        <v>22</v>
      </c>
      <c r="K1777" s="133">
        <f t="shared" si="677"/>
        <v>2</v>
      </c>
      <c r="L1777" s="124">
        <f t="shared" si="662"/>
        <v>1.00036302</v>
      </c>
      <c r="M1777" s="134">
        <f t="shared" si="676"/>
        <v>1.0021995699999999</v>
      </c>
      <c r="N1777" s="134">
        <f t="shared" si="667"/>
        <v>1.3352920903042407</v>
      </c>
      <c r="O1777" s="124">
        <f t="shared" si="668"/>
        <v>1.33577682</v>
      </c>
      <c r="P1777" s="124"/>
      <c r="Q1777" s="125"/>
      <c r="R1777" s="126"/>
      <c r="S1777" s="124"/>
      <c r="T1777" s="135">
        <f t="shared" si="669"/>
        <v>7.9699999999999993E-2</v>
      </c>
      <c r="U1777" s="125">
        <f t="shared" si="675"/>
        <v>43</v>
      </c>
      <c r="V1777" s="125">
        <v>252</v>
      </c>
      <c r="W1777" s="134">
        <f t="shared" si="670"/>
        <v>1.013170817</v>
      </c>
      <c r="X1777" s="18"/>
      <c r="Y1777" s="123">
        <f t="shared" si="671"/>
        <v>67054.222907000003</v>
      </c>
      <c r="Z1777" s="123">
        <f t="shared" si="655"/>
        <v>1754.2541413872914</v>
      </c>
      <c r="AA1777" s="123">
        <f t="shared" si="672"/>
        <v>1341.0844581400002</v>
      </c>
      <c r="AB1777" s="123">
        <f t="shared" si="673"/>
        <v>2033.9780948456669</v>
      </c>
      <c r="AC1777" s="123">
        <f t="shared" si="674"/>
        <v>72183.539601372962</v>
      </c>
      <c r="AD1777" s="150">
        <f t="shared" si="651"/>
        <v>87053.852995000008</v>
      </c>
      <c r="AE1777" s="150">
        <f t="shared" si="656"/>
        <v>1452.2124646683003</v>
      </c>
      <c r="AF1777" s="150">
        <f t="shared" si="652"/>
        <v>1741.0770599000002</v>
      </c>
      <c r="AG1777" s="150">
        <f t="shared" si="657"/>
        <v>1828.1309128950004</v>
      </c>
      <c r="AH1777" s="150">
        <f t="shared" si="658"/>
        <v>92075.273432463291</v>
      </c>
      <c r="AI1777" s="4"/>
      <c r="AJ1777" s="1"/>
      <c r="AK1777" s="20"/>
      <c r="AL1777" s="5"/>
      <c r="AM1777" s="1"/>
      <c r="AN1777" s="1"/>
      <c r="AO1777" s="1"/>
      <c r="AP1777" s="17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5.75" x14ac:dyDescent="0.2">
      <c r="A1778" s="127">
        <f t="shared" si="663"/>
        <v>43238</v>
      </c>
      <c r="B1778" s="165">
        <f t="shared" si="654"/>
        <v>164386.62108138978</v>
      </c>
      <c r="C1778" s="124"/>
      <c r="D1778" s="128">
        <f t="shared" si="664"/>
        <v>4961.84</v>
      </c>
      <c r="E1778" s="129">
        <f>VLOOKUP(A1777,[1]Plan1!$AY$80:$BA$314,3)</f>
        <v>4981.6899999999996</v>
      </c>
      <c r="F1778" s="130">
        <f t="shared" si="665"/>
        <v>43236</v>
      </c>
      <c r="G1778" s="131">
        <f t="shared" si="660"/>
        <v>4.0005320606870676E-3</v>
      </c>
      <c r="H1778" s="132">
        <f t="shared" si="666"/>
        <v>43266</v>
      </c>
      <c r="I1778" s="132">
        <f t="shared" si="661"/>
        <v>43266</v>
      </c>
      <c r="J1778" s="133">
        <f t="shared" si="659"/>
        <v>22</v>
      </c>
      <c r="K1778" s="133">
        <f t="shared" si="677"/>
        <v>3</v>
      </c>
      <c r="L1778" s="124">
        <f t="shared" si="662"/>
        <v>1.0005445799999999</v>
      </c>
      <c r="M1778" s="134">
        <f t="shared" si="676"/>
        <v>1.0021995699999999</v>
      </c>
      <c r="N1778" s="134">
        <f t="shared" si="667"/>
        <v>1.3352920903042407</v>
      </c>
      <c r="O1778" s="124">
        <f t="shared" si="668"/>
        <v>1.33601926</v>
      </c>
      <c r="P1778" s="124"/>
      <c r="Q1778" s="125"/>
      <c r="R1778" s="126"/>
      <c r="S1778" s="124"/>
      <c r="T1778" s="135">
        <f t="shared" si="669"/>
        <v>7.9699999999999993E-2</v>
      </c>
      <c r="U1778" s="125">
        <f t="shared" si="675"/>
        <v>44</v>
      </c>
      <c r="V1778" s="125">
        <v>252</v>
      </c>
      <c r="W1778" s="134">
        <f t="shared" si="670"/>
        <v>1.0134791700000001</v>
      </c>
      <c r="X1778" s="18"/>
      <c r="Y1778" s="123">
        <f t="shared" si="671"/>
        <v>67054.222907000003</v>
      </c>
      <c r="Z1778" s="123">
        <f t="shared" si="655"/>
        <v>1787.6879847451535</v>
      </c>
      <c r="AA1778" s="123">
        <f t="shared" si="672"/>
        <v>1341.0844581400002</v>
      </c>
      <c r="AB1778" s="123">
        <f t="shared" si="673"/>
        <v>2056.3295024813337</v>
      </c>
      <c r="AC1778" s="123">
        <f t="shared" si="674"/>
        <v>72239.324852366481</v>
      </c>
      <c r="AD1778" s="150">
        <f t="shared" si="651"/>
        <v>87053.852995000008</v>
      </c>
      <c r="AE1778" s="150">
        <f t="shared" si="656"/>
        <v>1495.2173102299639</v>
      </c>
      <c r="AF1778" s="150">
        <f t="shared" si="652"/>
        <v>1741.0770599000002</v>
      </c>
      <c r="AG1778" s="150">
        <f t="shared" si="657"/>
        <v>1857.1488638933336</v>
      </c>
      <c r="AH1778" s="150">
        <f t="shared" si="658"/>
        <v>92147.296229023312</v>
      </c>
      <c r="AI1778" s="4"/>
      <c r="AJ1778" s="1"/>
      <c r="AK1778" s="20"/>
      <c r="AL1778" s="5"/>
      <c r="AM1778" s="1"/>
      <c r="AN1778" s="1"/>
      <c r="AO1778" s="1"/>
      <c r="AP1778" s="17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5.75" x14ac:dyDescent="0.2">
      <c r="A1779" s="127">
        <f t="shared" si="663"/>
        <v>43239</v>
      </c>
      <c r="B1779" s="165">
        <f t="shared" si="654"/>
        <v>164514.46700106334</v>
      </c>
      <c r="C1779" s="124"/>
      <c r="D1779" s="128">
        <f t="shared" si="664"/>
        <v>4961.84</v>
      </c>
      <c r="E1779" s="129">
        <f>VLOOKUP(A1778,[1]Plan1!$AY$80:$BA$314,3)</f>
        <v>4981.6899999999996</v>
      </c>
      <c r="F1779" s="130">
        <f t="shared" si="665"/>
        <v>43236</v>
      </c>
      <c r="G1779" s="131">
        <f t="shared" si="660"/>
        <v>4.0005320606870676E-3</v>
      </c>
      <c r="H1779" s="132">
        <f t="shared" si="666"/>
        <v>43266</v>
      </c>
      <c r="I1779" s="132">
        <f t="shared" si="661"/>
        <v>43266</v>
      </c>
      <c r="J1779" s="133">
        <f t="shared" si="659"/>
        <v>22</v>
      </c>
      <c r="K1779" s="133">
        <f t="shared" si="677"/>
        <v>4</v>
      </c>
      <c r="L1779" s="124">
        <f t="shared" si="662"/>
        <v>1.00072618</v>
      </c>
      <c r="M1779" s="134">
        <f t="shared" si="676"/>
        <v>1.0021995699999999</v>
      </c>
      <c r="N1779" s="134">
        <f t="shared" si="667"/>
        <v>1.3352920903042407</v>
      </c>
      <c r="O1779" s="124">
        <f t="shared" si="668"/>
        <v>1.33626175</v>
      </c>
      <c r="P1779" s="124"/>
      <c r="Q1779" s="125"/>
      <c r="R1779" s="126"/>
      <c r="S1779" s="124"/>
      <c r="T1779" s="135">
        <f t="shared" si="669"/>
        <v>7.9699999999999993E-2</v>
      </c>
      <c r="U1779" s="125">
        <f t="shared" si="675"/>
        <v>45</v>
      </c>
      <c r="V1779" s="125">
        <v>252</v>
      </c>
      <c r="W1779" s="134">
        <f t="shared" si="670"/>
        <v>1.013787617</v>
      </c>
      <c r="X1779" s="18"/>
      <c r="Y1779" s="123">
        <f t="shared" si="671"/>
        <v>67054.222907000003</v>
      </c>
      <c r="Z1779" s="123">
        <f t="shared" si="655"/>
        <v>1821.1383931507132</v>
      </c>
      <c r="AA1779" s="123">
        <f t="shared" si="672"/>
        <v>1341.0844581400002</v>
      </c>
      <c r="AB1779" s="123">
        <f t="shared" si="673"/>
        <v>2078.6809101170002</v>
      </c>
      <c r="AC1779" s="123">
        <f t="shared" si="674"/>
        <v>72295.126668407727</v>
      </c>
      <c r="AD1779" s="150">
        <f t="shared" ref="AD1779:AD1842" si="678">S$1714+X$1714</f>
        <v>87053.852995000008</v>
      </c>
      <c r="AE1779" s="150">
        <f t="shared" si="656"/>
        <v>1538.2434628639412</v>
      </c>
      <c r="AF1779" s="150">
        <f t="shared" ref="AF1779:AF1842" si="679">0.02*AD1779</f>
        <v>1741.0770599000002</v>
      </c>
      <c r="AG1779" s="150">
        <f t="shared" si="657"/>
        <v>1886.1668148916667</v>
      </c>
      <c r="AH1779" s="150">
        <f t="shared" si="658"/>
        <v>92219.340332655614</v>
      </c>
      <c r="AI1779" s="4"/>
      <c r="AJ1779" s="1"/>
      <c r="AK1779" s="20"/>
      <c r="AL1779" s="5"/>
      <c r="AM1779" s="1"/>
      <c r="AN1779" s="1"/>
      <c r="AO1779" s="1"/>
      <c r="AP1779" s="17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5.75" x14ac:dyDescent="0.2">
      <c r="A1780" s="127">
        <f t="shared" si="663"/>
        <v>43240</v>
      </c>
      <c r="B1780" s="165">
        <f t="shared" ref="B1780:B1843" si="680">AC1780+AH1780</f>
        <v>164565.83635969734</v>
      </c>
      <c r="C1780" s="124"/>
      <c r="D1780" s="128">
        <f t="shared" si="664"/>
        <v>4961.84</v>
      </c>
      <c r="E1780" s="129">
        <f>VLOOKUP(A1779,[1]Plan1!$AY$80:$BA$314,3)</f>
        <v>4981.6899999999996</v>
      </c>
      <c r="F1780" s="130">
        <f t="shared" si="665"/>
        <v>43236</v>
      </c>
      <c r="G1780" s="131">
        <f t="shared" si="660"/>
        <v>4.0005320606870676E-3</v>
      </c>
      <c r="H1780" s="132">
        <f t="shared" si="666"/>
        <v>43266</v>
      </c>
      <c r="I1780" s="132">
        <f t="shared" si="661"/>
        <v>43266</v>
      </c>
      <c r="J1780" s="133">
        <f t="shared" si="659"/>
        <v>22</v>
      </c>
      <c r="K1780" s="133">
        <f t="shared" si="677"/>
        <v>4</v>
      </c>
      <c r="L1780" s="124">
        <f t="shared" si="662"/>
        <v>1.00072618</v>
      </c>
      <c r="M1780" s="134">
        <f t="shared" si="676"/>
        <v>1.0021995699999999</v>
      </c>
      <c r="N1780" s="134">
        <f t="shared" si="667"/>
        <v>1.3352920903042407</v>
      </c>
      <c r="O1780" s="124">
        <f t="shared" si="668"/>
        <v>1.33626175</v>
      </c>
      <c r="P1780" s="124"/>
      <c r="Q1780" s="125"/>
      <c r="R1780" s="126"/>
      <c r="S1780" s="124"/>
      <c r="T1780" s="135">
        <f t="shared" si="669"/>
        <v>7.9699999999999993E-2</v>
      </c>
      <c r="U1780" s="125">
        <f t="shared" si="675"/>
        <v>45</v>
      </c>
      <c r="V1780" s="125">
        <v>252</v>
      </c>
      <c r="W1780" s="134">
        <f t="shared" si="670"/>
        <v>1.013787617</v>
      </c>
      <c r="X1780" s="18"/>
      <c r="Y1780" s="123">
        <f t="shared" si="671"/>
        <v>67054.222907000003</v>
      </c>
      <c r="Z1780" s="123">
        <f t="shared" ref="Z1780:Z1843" si="681">(((O1780/O$1686)*W1780*W$1714)-1)*Y1780</f>
        <v>1821.1383931507132</v>
      </c>
      <c r="AA1780" s="123">
        <f t="shared" si="672"/>
        <v>1341.0844581400002</v>
      </c>
      <c r="AB1780" s="123">
        <f t="shared" si="673"/>
        <v>2101.0323177526666</v>
      </c>
      <c r="AC1780" s="123">
        <f t="shared" si="674"/>
        <v>72317.478076043393</v>
      </c>
      <c r="AD1780" s="150">
        <f t="shared" si="678"/>
        <v>87053.852995000008</v>
      </c>
      <c r="AE1780" s="150">
        <f t="shared" ref="AE1780:AE1843" si="682">(((O1780/O$1714)*W1780)-1)*AD1780</f>
        <v>1538.2434628639412</v>
      </c>
      <c r="AF1780" s="150">
        <f t="shared" si="679"/>
        <v>1741.0770599000002</v>
      </c>
      <c r="AG1780" s="150">
        <f t="shared" ref="AG1780:AG1843" si="683">0.01*((A1780-A$1714)/30)*AD1780</f>
        <v>1915.1847658900003</v>
      </c>
      <c r="AH1780" s="150">
        <f t="shared" ref="AH1780:AH1843" si="684">SUM(AD1780:AG1780)</f>
        <v>92248.358283653943</v>
      </c>
      <c r="AI1780" s="4"/>
      <c r="AJ1780" s="1"/>
      <c r="AK1780" s="20"/>
      <c r="AL1780" s="5"/>
      <c r="AM1780" s="1"/>
      <c r="AN1780" s="1"/>
      <c r="AO1780" s="1"/>
      <c r="AP1780" s="17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5.75" x14ac:dyDescent="0.2">
      <c r="A1781" s="127">
        <f t="shared" si="663"/>
        <v>43241</v>
      </c>
      <c r="B1781" s="165">
        <f t="shared" si="680"/>
        <v>164617.20571833133</v>
      </c>
      <c r="C1781" s="124"/>
      <c r="D1781" s="128">
        <f t="shared" si="664"/>
        <v>4961.84</v>
      </c>
      <c r="E1781" s="129">
        <f>VLOOKUP(A1780,[1]Plan1!$AY$80:$BA$314,3)</f>
        <v>4981.6899999999996</v>
      </c>
      <c r="F1781" s="130">
        <f t="shared" si="665"/>
        <v>43236</v>
      </c>
      <c r="G1781" s="131">
        <f t="shared" si="660"/>
        <v>4.0005320606870676E-3</v>
      </c>
      <c r="H1781" s="132">
        <f t="shared" si="666"/>
        <v>43266</v>
      </c>
      <c r="I1781" s="132">
        <f t="shared" si="661"/>
        <v>43266</v>
      </c>
      <c r="J1781" s="133">
        <f t="shared" si="659"/>
        <v>22</v>
      </c>
      <c r="K1781" s="133">
        <f t="shared" si="677"/>
        <v>4</v>
      </c>
      <c r="L1781" s="124">
        <f t="shared" si="662"/>
        <v>1.00072618</v>
      </c>
      <c r="M1781" s="134">
        <f t="shared" si="676"/>
        <v>1.0021995699999999</v>
      </c>
      <c r="N1781" s="134">
        <f t="shared" si="667"/>
        <v>1.3352920903042407</v>
      </c>
      <c r="O1781" s="124">
        <f t="shared" si="668"/>
        <v>1.33626175</v>
      </c>
      <c r="P1781" s="124"/>
      <c r="Q1781" s="125"/>
      <c r="R1781" s="126"/>
      <c r="S1781" s="124"/>
      <c r="T1781" s="135">
        <f t="shared" si="669"/>
        <v>7.9699999999999993E-2</v>
      </c>
      <c r="U1781" s="125">
        <f t="shared" si="675"/>
        <v>45</v>
      </c>
      <c r="V1781" s="125">
        <v>252</v>
      </c>
      <c r="W1781" s="134">
        <f t="shared" si="670"/>
        <v>1.013787617</v>
      </c>
      <c r="X1781" s="18"/>
      <c r="Y1781" s="123">
        <f t="shared" si="671"/>
        <v>67054.222907000003</v>
      </c>
      <c r="Z1781" s="123">
        <f t="shared" si="681"/>
        <v>1821.1383931507132</v>
      </c>
      <c r="AA1781" s="123">
        <f t="shared" si="672"/>
        <v>1341.0844581400002</v>
      </c>
      <c r="AB1781" s="123">
        <f t="shared" si="673"/>
        <v>2123.383725388333</v>
      </c>
      <c r="AC1781" s="123">
        <f t="shared" si="674"/>
        <v>72339.829483679059</v>
      </c>
      <c r="AD1781" s="150">
        <f t="shared" si="678"/>
        <v>87053.852995000008</v>
      </c>
      <c r="AE1781" s="150">
        <f t="shared" si="682"/>
        <v>1538.2434628639412</v>
      </c>
      <c r="AF1781" s="150">
        <f t="shared" si="679"/>
        <v>1741.0770599000002</v>
      </c>
      <c r="AG1781" s="150">
        <f t="shared" si="683"/>
        <v>1944.2027168883335</v>
      </c>
      <c r="AH1781" s="150">
        <f t="shared" si="684"/>
        <v>92277.376234652285</v>
      </c>
      <c r="AI1781" s="4"/>
      <c r="AJ1781" s="1"/>
      <c r="AK1781" s="20"/>
      <c r="AL1781" s="5"/>
      <c r="AM1781" s="1"/>
      <c r="AN1781" s="1"/>
      <c r="AO1781" s="1"/>
      <c r="AP1781" s="17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5.75" x14ac:dyDescent="0.2">
      <c r="A1782" s="127">
        <f t="shared" si="663"/>
        <v>43242</v>
      </c>
      <c r="B1782" s="165">
        <f t="shared" si="680"/>
        <v>164745.08598712244</v>
      </c>
      <c r="C1782" s="124"/>
      <c r="D1782" s="128">
        <f t="shared" si="664"/>
        <v>4961.84</v>
      </c>
      <c r="E1782" s="129">
        <f>VLOOKUP(A1781,[1]Plan1!$AY$80:$BA$314,3)</f>
        <v>4981.6899999999996</v>
      </c>
      <c r="F1782" s="130">
        <f t="shared" si="665"/>
        <v>43236</v>
      </c>
      <c r="G1782" s="131">
        <f t="shared" si="660"/>
        <v>4.0005320606870676E-3</v>
      </c>
      <c r="H1782" s="132">
        <f t="shared" si="666"/>
        <v>43266</v>
      </c>
      <c r="I1782" s="132">
        <f t="shared" si="661"/>
        <v>43266</v>
      </c>
      <c r="J1782" s="133">
        <f t="shared" si="659"/>
        <v>22</v>
      </c>
      <c r="K1782" s="133">
        <f t="shared" si="677"/>
        <v>5</v>
      </c>
      <c r="L1782" s="124">
        <f t="shared" si="662"/>
        <v>1.0009078</v>
      </c>
      <c r="M1782" s="134">
        <f t="shared" si="676"/>
        <v>1.0021995699999999</v>
      </c>
      <c r="N1782" s="134">
        <f t="shared" si="667"/>
        <v>1.3352920903042407</v>
      </c>
      <c r="O1782" s="124">
        <f t="shared" si="668"/>
        <v>1.3365042600000001</v>
      </c>
      <c r="P1782" s="124"/>
      <c r="Q1782" s="125"/>
      <c r="R1782" s="126"/>
      <c r="S1782" s="124"/>
      <c r="T1782" s="135">
        <f t="shared" si="669"/>
        <v>7.9699999999999993E-2</v>
      </c>
      <c r="U1782" s="125">
        <f t="shared" si="675"/>
        <v>46</v>
      </c>
      <c r="V1782" s="125">
        <v>252</v>
      </c>
      <c r="W1782" s="134">
        <f t="shared" si="670"/>
        <v>1.0140961580000001</v>
      </c>
      <c r="X1782" s="18"/>
      <c r="Y1782" s="123">
        <f t="shared" si="671"/>
        <v>67054.222907000003</v>
      </c>
      <c r="Z1782" s="123">
        <f t="shared" si="681"/>
        <v>1854.6038256629458</v>
      </c>
      <c r="AA1782" s="123">
        <f t="shared" si="672"/>
        <v>1341.0844581400002</v>
      </c>
      <c r="AB1782" s="123">
        <f t="shared" si="673"/>
        <v>2145.7351330240003</v>
      </c>
      <c r="AC1782" s="123">
        <f t="shared" si="674"/>
        <v>72395.64632382695</v>
      </c>
      <c r="AD1782" s="150">
        <f t="shared" si="678"/>
        <v>87053.852995000008</v>
      </c>
      <c r="AE1782" s="150">
        <f t="shared" si="682"/>
        <v>1581.2889405088031</v>
      </c>
      <c r="AF1782" s="150">
        <f t="shared" si="679"/>
        <v>1741.0770599000002</v>
      </c>
      <c r="AG1782" s="150">
        <f t="shared" si="683"/>
        <v>1973.2206678866667</v>
      </c>
      <c r="AH1782" s="150">
        <f t="shared" si="684"/>
        <v>92349.439663295474</v>
      </c>
      <c r="AI1782" s="4"/>
      <c r="AJ1782" s="1"/>
      <c r="AK1782" s="20"/>
      <c r="AL1782" s="5"/>
      <c r="AM1782" s="1"/>
      <c r="AN1782" s="1"/>
      <c r="AO1782" s="1"/>
      <c r="AP1782" s="17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5.75" x14ac:dyDescent="0.2">
      <c r="A1783" s="127">
        <f t="shared" si="663"/>
        <v>43243</v>
      </c>
      <c r="B1783" s="165">
        <f t="shared" si="680"/>
        <v>164873.00768994319</v>
      </c>
      <c r="C1783" s="124"/>
      <c r="D1783" s="128">
        <f t="shared" si="664"/>
        <v>4961.84</v>
      </c>
      <c r="E1783" s="129">
        <f>VLOOKUP(A1782,[1]Plan1!$AY$80:$BA$314,3)</f>
        <v>4981.6899999999996</v>
      </c>
      <c r="F1783" s="130">
        <f t="shared" si="665"/>
        <v>43236</v>
      </c>
      <c r="G1783" s="131">
        <f t="shared" si="660"/>
        <v>4.0005320606870676E-3</v>
      </c>
      <c r="H1783" s="132">
        <f t="shared" si="666"/>
        <v>43266</v>
      </c>
      <c r="I1783" s="132">
        <f t="shared" si="661"/>
        <v>43266</v>
      </c>
      <c r="J1783" s="133">
        <f t="shared" ref="J1783:J1846" si="685">IF(I1783=I1782,J1782,NETWORKDAYS(I1782,I1783,$AK$118:$AK$502)-1)</f>
        <v>22</v>
      </c>
      <c r="K1783" s="133">
        <f t="shared" si="677"/>
        <v>6</v>
      </c>
      <c r="L1783" s="124">
        <f t="shared" si="662"/>
        <v>1.0010894699999999</v>
      </c>
      <c r="M1783" s="134">
        <f t="shared" si="676"/>
        <v>1.0021995699999999</v>
      </c>
      <c r="N1783" s="134">
        <f t="shared" si="667"/>
        <v>1.3352920903042407</v>
      </c>
      <c r="O1783" s="124">
        <f t="shared" si="668"/>
        <v>1.3367468499999999</v>
      </c>
      <c r="P1783" s="124"/>
      <c r="Q1783" s="125"/>
      <c r="R1783" s="126"/>
      <c r="S1783" s="124"/>
      <c r="T1783" s="135">
        <f t="shared" si="669"/>
        <v>7.9699999999999993E-2</v>
      </c>
      <c r="U1783" s="125">
        <f t="shared" si="675"/>
        <v>47</v>
      </c>
      <c r="V1783" s="125">
        <v>252</v>
      </c>
      <c r="W1783" s="134">
        <f t="shared" si="670"/>
        <v>1.014404793</v>
      </c>
      <c r="X1783" s="18"/>
      <c r="Y1783" s="123">
        <f t="shared" si="671"/>
        <v>67054.222907000003</v>
      </c>
      <c r="Z1783" s="123">
        <f t="shared" si="681"/>
        <v>1888.0873811816889</v>
      </c>
      <c r="AA1783" s="123">
        <f t="shared" si="672"/>
        <v>1341.0844581400002</v>
      </c>
      <c r="AB1783" s="123">
        <f t="shared" si="673"/>
        <v>2168.0865406596668</v>
      </c>
      <c r="AC1783" s="123">
        <f t="shared" si="674"/>
        <v>72451.481286981361</v>
      </c>
      <c r="AD1783" s="150">
        <f t="shared" si="678"/>
        <v>87053.852995000008</v>
      </c>
      <c r="AE1783" s="150">
        <f t="shared" si="682"/>
        <v>1624.3577291768067</v>
      </c>
      <c r="AF1783" s="150">
        <f t="shared" si="679"/>
        <v>1741.0770599000002</v>
      </c>
      <c r="AG1783" s="150">
        <f t="shared" si="683"/>
        <v>2002.2386188850001</v>
      </c>
      <c r="AH1783" s="150">
        <f t="shared" si="684"/>
        <v>92421.526402961812</v>
      </c>
      <c r="AI1783" s="4"/>
      <c r="AJ1783" s="1"/>
      <c r="AK1783" s="20"/>
      <c r="AL1783" s="5"/>
      <c r="AM1783" s="1"/>
      <c r="AN1783" s="1"/>
      <c r="AO1783" s="1"/>
      <c r="AP1783" s="17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5.75" x14ac:dyDescent="0.2">
      <c r="A1784" s="127">
        <f t="shared" si="663"/>
        <v>43244</v>
      </c>
      <c r="B1784" s="165">
        <f t="shared" si="680"/>
        <v>165000.96376639162</v>
      </c>
      <c r="C1784" s="124"/>
      <c r="D1784" s="128">
        <f t="shared" si="664"/>
        <v>4961.84</v>
      </c>
      <c r="E1784" s="129">
        <f>VLOOKUP(A1783,[1]Plan1!$AY$80:$BA$314,3)</f>
        <v>4981.6899999999996</v>
      </c>
      <c r="F1784" s="130">
        <f t="shared" si="665"/>
        <v>43236</v>
      </c>
      <c r="G1784" s="131">
        <f t="shared" si="660"/>
        <v>4.0005320606870676E-3</v>
      </c>
      <c r="H1784" s="132">
        <f t="shared" si="666"/>
        <v>43266</v>
      </c>
      <c r="I1784" s="132">
        <f t="shared" si="661"/>
        <v>43266</v>
      </c>
      <c r="J1784" s="133">
        <f t="shared" si="685"/>
        <v>22</v>
      </c>
      <c r="K1784" s="133">
        <f t="shared" si="677"/>
        <v>7</v>
      </c>
      <c r="L1784" s="124">
        <f t="shared" si="662"/>
        <v>1.0012711599999999</v>
      </c>
      <c r="M1784" s="134">
        <f t="shared" si="676"/>
        <v>1.0021995699999999</v>
      </c>
      <c r="N1784" s="134">
        <f t="shared" si="667"/>
        <v>1.3352920903042407</v>
      </c>
      <c r="O1784" s="124">
        <f t="shared" si="668"/>
        <v>1.3369894600000001</v>
      </c>
      <c r="P1784" s="124"/>
      <c r="Q1784" s="125"/>
      <c r="R1784" s="126"/>
      <c r="S1784" s="124"/>
      <c r="T1784" s="135">
        <f t="shared" si="669"/>
        <v>7.9699999999999993E-2</v>
      </c>
      <c r="U1784" s="125">
        <f t="shared" si="675"/>
        <v>48</v>
      </c>
      <c r="V1784" s="125">
        <v>252</v>
      </c>
      <c r="W1784" s="134">
        <f t="shared" si="670"/>
        <v>1.0147135220000001</v>
      </c>
      <c r="X1784" s="18"/>
      <c r="Y1784" s="123">
        <f t="shared" si="671"/>
        <v>67054.222907000003</v>
      </c>
      <c r="Z1784" s="123">
        <f t="shared" si="681"/>
        <v>1921.5859715276817</v>
      </c>
      <c r="AA1784" s="123">
        <f t="shared" si="672"/>
        <v>1341.0844581400002</v>
      </c>
      <c r="AB1784" s="123">
        <f t="shared" si="673"/>
        <v>2190.4379482953332</v>
      </c>
      <c r="AC1784" s="123">
        <f t="shared" si="674"/>
        <v>72507.331284963017</v>
      </c>
      <c r="AD1784" s="150">
        <f t="shared" si="678"/>
        <v>87053.852995000008</v>
      </c>
      <c r="AE1784" s="150">
        <f t="shared" si="682"/>
        <v>1667.4458566452536</v>
      </c>
      <c r="AF1784" s="150">
        <f t="shared" si="679"/>
        <v>1741.0770599000002</v>
      </c>
      <c r="AG1784" s="150">
        <f t="shared" si="683"/>
        <v>2031.2565698833337</v>
      </c>
      <c r="AH1784" s="150">
        <f t="shared" si="684"/>
        <v>92493.632481428591</v>
      </c>
      <c r="AI1784" s="4"/>
      <c r="AJ1784" s="1"/>
      <c r="AK1784" s="20"/>
      <c r="AL1784" s="5"/>
      <c r="AM1784" s="1"/>
      <c r="AN1784" s="1"/>
      <c r="AO1784" s="1"/>
      <c r="AP1784" s="17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5.75" x14ac:dyDescent="0.2">
      <c r="A1785" s="127">
        <f t="shared" si="663"/>
        <v>43245</v>
      </c>
      <c r="B1785" s="165">
        <f t="shared" si="680"/>
        <v>165128.9577661324</v>
      </c>
      <c r="C1785" s="124"/>
      <c r="D1785" s="128">
        <f t="shared" si="664"/>
        <v>4961.84</v>
      </c>
      <c r="E1785" s="129">
        <f>VLOOKUP(A1784,[1]Plan1!$AY$80:$BA$314,3)</f>
        <v>4981.6899999999996</v>
      </c>
      <c r="F1785" s="130">
        <f t="shared" si="665"/>
        <v>43236</v>
      </c>
      <c r="G1785" s="131">
        <f t="shared" si="660"/>
        <v>4.0005320606870676E-3</v>
      </c>
      <c r="H1785" s="132">
        <f t="shared" si="666"/>
        <v>43266</v>
      </c>
      <c r="I1785" s="132">
        <f t="shared" si="661"/>
        <v>43266</v>
      </c>
      <c r="J1785" s="133">
        <f t="shared" si="685"/>
        <v>22</v>
      </c>
      <c r="K1785" s="133">
        <f t="shared" si="677"/>
        <v>8</v>
      </c>
      <c r="L1785" s="124">
        <f t="shared" si="662"/>
        <v>1.0014528899999999</v>
      </c>
      <c r="M1785" s="134">
        <f t="shared" si="676"/>
        <v>1.0021995699999999</v>
      </c>
      <c r="N1785" s="134">
        <f t="shared" si="667"/>
        <v>1.3352920903042407</v>
      </c>
      <c r="O1785" s="124">
        <f t="shared" si="668"/>
        <v>1.3372321199999999</v>
      </c>
      <c r="P1785" s="124"/>
      <c r="Q1785" s="125"/>
      <c r="R1785" s="126"/>
      <c r="S1785" s="124"/>
      <c r="T1785" s="135">
        <f t="shared" si="669"/>
        <v>7.9699999999999993E-2</v>
      </c>
      <c r="U1785" s="125">
        <f t="shared" si="675"/>
        <v>49</v>
      </c>
      <c r="V1785" s="125">
        <v>252</v>
      </c>
      <c r="W1785" s="134">
        <f t="shared" si="670"/>
        <v>1.015022345</v>
      </c>
      <c r="X1785" s="18"/>
      <c r="Y1785" s="123">
        <f t="shared" si="671"/>
        <v>67054.222907000003</v>
      </c>
      <c r="Z1785" s="123">
        <f t="shared" si="681"/>
        <v>1955.1011493038702</v>
      </c>
      <c r="AA1785" s="123">
        <f t="shared" si="672"/>
        <v>1341.0844581400002</v>
      </c>
      <c r="AB1785" s="123">
        <f t="shared" si="673"/>
        <v>2212.789355931</v>
      </c>
      <c r="AC1785" s="123">
        <f t="shared" si="674"/>
        <v>72563.197870374875</v>
      </c>
      <c r="AD1785" s="150">
        <f t="shared" si="678"/>
        <v>87053.852995000008</v>
      </c>
      <c r="AE1785" s="150">
        <f t="shared" si="682"/>
        <v>1710.5553199758563</v>
      </c>
      <c r="AF1785" s="150">
        <f t="shared" si="679"/>
        <v>1741.0770599000002</v>
      </c>
      <c r="AG1785" s="150">
        <f t="shared" si="683"/>
        <v>2060.2745208816673</v>
      </c>
      <c r="AH1785" s="150">
        <f t="shared" si="684"/>
        <v>92565.759895757525</v>
      </c>
      <c r="AI1785" s="4"/>
      <c r="AJ1785" s="1"/>
      <c r="AK1785" s="20"/>
      <c r="AL1785" s="5"/>
      <c r="AM1785" s="1"/>
      <c r="AN1785" s="1"/>
      <c r="AO1785" s="1"/>
      <c r="AP1785" s="17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5.75" x14ac:dyDescent="0.2">
      <c r="A1786" s="127">
        <f t="shared" si="663"/>
        <v>43246</v>
      </c>
      <c r="B1786" s="165">
        <f t="shared" si="680"/>
        <v>165256.98852229241</v>
      </c>
      <c r="C1786" s="124"/>
      <c r="D1786" s="128">
        <f t="shared" si="664"/>
        <v>4961.84</v>
      </c>
      <c r="E1786" s="129">
        <f>VLOOKUP(A1785,[1]Plan1!$AY$80:$BA$314,3)</f>
        <v>4981.6899999999996</v>
      </c>
      <c r="F1786" s="130">
        <f t="shared" si="665"/>
        <v>43236</v>
      </c>
      <c r="G1786" s="131">
        <f t="shared" si="660"/>
        <v>4.0005320606870676E-3</v>
      </c>
      <c r="H1786" s="132">
        <f t="shared" si="666"/>
        <v>43266</v>
      </c>
      <c r="I1786" s="132">
        <f t="shared" si="661"/>
        <v>43266</v>
      </c>
      <c r="J1786" s="133">
        <f t="shared" si="685"/>
        <v>22</v>
      </c>
      <c r="K1786" s="133">
        <f t="shared" si="677"/>
        <v>9</v>
      </c>
      <c r="L1786" s="124">
        <f t="shared" si="662"/>
        <v>1.00163465</v>
      </c>
      <c r="M1786" s="134">
        <f t="shared" si="676"/>
        <v>1.0021995699999999</v>
      </c>
      <c r="N1786" s="134">
        <f t="shared" si="667"/>
        <v>1.3352920903042407</v>
      </c>
      <c r="O1786" s="124">
        <f t="shared" si="668"/>
        <v>1.33747482</v>
      </c>
      <c r="P1786" s="124"/>
      <c r="Q1786" s="125"/>
      <c r="R1786" s="126"/>
      <c r="S1786" s="124"/>
      <c r="T1786" s="135">
        <f t="shared" si="669"/>
        <v>7.9699999999999993E-2</v>
      </c>
      <c r="U1786" s="125">
        <f t="shared" si="675"/>
        <v>50</v>
      </c>
      <c r="V1786" s="125">
        <v>252</v>
      </c>
      <c r="W1786" s="134">
        <f t="shared" si="670"/>
        <v>1.0153312619999999</v>
      </c>
      <c r="X1786" s="18"/>
      <c r="Y1786" s="123">
        <f t="shared" si="671"/>
        <v>67054.222907000003</v>
      </c>
      <c r="Z1786" s="123">
        <f t="shared" si="681"/>
        <v>1988.6324041266432</v>
      </c>
      <c r="AA1786" s="123">
        <f t="shared" si="672"/>
        <v>1341.0844581400002</v>
      </c>
      <c r="AB1786" s="123">
        <f t="shared" si="673"/>
        <v>2235.1407635666669</v>
      </c>
      <c r="AC1786" s="123">
        <f t="shared" si="674"/>
        <v>72619.080532833323</v>
      </c>
      <c r="AD1786" s="150">
        <f t="shared" si="678"/>
        <v>87053.852995000008</v>
      </c>
      <c r="AE1786" s="150">
        <f t="shared" si="682"/>
        <v>1753.6854626790939</v>
      </c>
      <c r="AF1786" s="150">
        <f t="shared" si="679"/>
        <v>1741.0770599000002</v>
      </c>
      <c r="AG1786" s="150">
        <f t="shared" si="683"/>
        <v>2089.2924718800004</v>
      </c>
      <c r="AH1786" s="150">
        <f t="shared" si="684"/>
        <v>92637.907989459098</v>
      </c>
      <c r="AI1786" s="4"/>
      <c r="AJ1786" s="1"/>
      <c r="AK1786" s="20"/>
      <c r="AL1786" s="5"/>
      <c r="AM1786" s="1"/>
      <c r="AN1786" s="1"/>
      <c r="AO1786" s="1"/>
      <c r="AP1786" s="17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5.75" x14ac:dyDescent="0.2">
      <c r="A1787" s="127">
        <f t="shared" si="663"/>
        <v>43247</v>
      </c>
      <c r="B1787" s="165">
        <f t="shared" si="680"/>
        <v>165308.3578809264</v>
      </c>
      <c r="C1787" s="124"/>
      <c r="D1787" s="128">
        <f t="shared" si="664"/>
        <v>4961.84</v>
      </c>
      <c r="E1787" s="129">
        <f>VLOOKUP(A1786,[1]Plan1!$AY$80:$BA$314,3)</f>
        <v>4981.6899999999996</v>
      </c>
      <c r="F1787" s="130">
        <f t="shared" si="665"/>
        <v>43236</v>
      </c>
      <c r="G1787" s="131">
        <f t="shared" si="660"/>
        <v>4.0005320606870676E-3</v>
      </c>
      <c r="H1787" s="132">
        <f t="shared" si="666"/>
        <v>43266</v>
      </c>
      <c r="I1787" s="132">
        <f t="shared" si="661"/>
        <v>43266</v>
      </c>
      <c r="J1787" s="133">
        <f t="shared" si="685"/>
        <v>22</v>
      </c>
      <c r="K1787" s="133">
        <f t="shared" si="677"/>
        <v>9</v>
      </c>
      <c r="L1787" s="124">
        <f t="shared" si="662"/>
        <v>1.00163465</v>
      </c>
      <c r="M1787" s="134">
        <f t="shared" si="676"/>
        <v>1.0021995699999999</v>
      </c>
      <c r="N1787" s="134">
        <f t="shared" si="667"/>
        <v>1.3352920903042407</v>
      </c>
      <c r="O1787" s="124">
        <f t="shared" si="668"/>
        <v>1.33747482</v>
      </c>
      <c r="P1787" s="124"/>
      <c r="Q1787" s="125"/>
      <c r="R1787" s="126"/>
      <c r="S1787" s="124"/>
      <c r="T1787" s="135">
        <f t="shared" si="669"/>
        <v>7.9699999999999993E-2</v>
      </c>
      <c r="U1787" s="125">
        <f t="shared" si="675"/>
        <v>50</v>
      </c>
      <c r="V1787" s="125">
        <v>252</v>
      </c>
      <c r="W1787" s="134">
        <f t="shared" si="670"/>
        <v>1.0153312619999999</v>
      </c>
      <c r="X1787" s="18"/>
      <c r="Y1787" s="123">
        <f t="shared" si="671"/>
        <v>67054.222907000003</v>
      </c>
      <c r="Z1787" s="123">
        <f t="shared" si="681"/>
        <v>1988.6324041266432</v>
      </c>
      <c r="AA1787" s="123">
        <f t="shared" si="672"/>
        <v>1341.0844581400002</v>
      </c>
      <c r="AB1787" s="123">
        <f t="shared" si="673"/>
        <v>2257.4921712023338</v>
      </c>
      <c r="AC1787" s="123">
        <f t="shared" si="674"/>
        <v>72641.431940468989</v>
      </c>
      <c r="AD1787" s="150">
        <f t="shared" si="678"/>
        <v>87053.852995000008</v>
      </c>
      <c r="AE1787" s="150">
        <f t="shared" si="682"/>
        <v>1753.6854626790939</v>
      </c>
      <c r="AF1787" s="150">
        <f t="shared" si="679"/>
        <v>1741.0770599000002</v>
      </c>
      <c r="AG1787" s="150">
        <f t="shared" si="683"/>
        <v>2118.3104228783336</v>
      </c>
      <c r="AH1787" s="150">
        <f t="shared" si="684"/>
        <v>92666.925940457426</v>
      </c>
      <c r="AI1787" s="4"/>
      <c r="AJ1787" s="1"/>
      <c r="AK1787" s="20"/>
      <c r="AL1787" s="5"/>
      <c r="AM1787" s="1"/>
      <c r="AN1787" s="1"/>
      <c r="AO1787" s="1"/>
      <c r="AP1787" s="17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5.75" x14ac:dyDescent="0.2">
      <c r="A1788" s="127">
        <f t="shared" si="663"/>
        <v>43248</v>
      </c>
      <c r="B1788" s="165">
        <f t="shared" si="680"/>
        <v>165359.72723956039</v>
      </c>
      <c r="C1788" s="124"/>
      <c r="D1788" s="128">
        <f t="shared" si="664"/>
        <v>4961.84</v>
      </c>
      <c r="E1788" s="129">
        <f>VLOOKUP(A1787,[1]Plan1!$AY$80:$BA$314,3)</f>
        <v>4981.6899999999996</v>
      </c>
      <c r="F1788" s="130">
        <f t="shared" si="665"/>
        <v>43236</v>
      </c>
      <c r="G1788" s="131">
        <f t="shared" si="660"/>
        <v>4.0005320606870676E-3</v>
      </c>
      <c r="H1788" s="132">
        <f t="shared" si="666"/>
        <v>43266</v>
      </c>
      <c r="I1788" s="132">
        <f t="shared" si="661"/>
        <v>43266</v>
      </c>
      <c r="J1788" s="133">
        <f t="shared" si="685"/>
        <v>22</v>
      </c>
      <c r="K1788" s="133">
        <f t="shared" si="677"/>
        <v>9</v>
      </c>
      <c r="L1788" s="124">
        <f t="shared" si="662"/>
        <v>1.00163465</v>
      </c>
      <c r="M1788" s="134">
        <f t="shared" si="676"/>
        <v>1.0021995699999999</v>
      </c>
      <c r="N1788" s="134">
        <f t="shared" si="667"/>
        <v>1.3352920903042407</v>
      </c>
      <c r="O1788" s="124">
        <f t="shared" si="668"/>
        <v>1.33747482</v>
      </c>
      <c r="P1788" s="124"/>
      <c r="Q1788" s="125"/>
      <c r="R1788" s="126"/>
      <c r="S1788" s="124"/>
      <c r="T1788" s="135">
        <f t="shared" si="669"/>
        <v>7.9699999999999993E-2</v>
      </c>
      <c r="U1788" s="125">
        <f t="shared" si="675"/>
        <v>50</v>
      </c>
      <c r="V1788" s="125">
        <v>252</v>
      </c>
      <c r="W1788" s="134">
        <f t="shared" si="670"/>
        <v>1.0153312619999999</v>
      </c>
      <c r="X1788" s="18"/>
      <c r="Y1788" s="123">
        <f t="shared" si="671"/>
        <v>67054.222907000003</v>
      </c>
      <c r="Z1788" s="123">
        <f t="shared" si="681"/>
        <v>1988.6324041266432</v>
      </c>
      <c r="AA1788" s="123">
        <f t="shared" si="672"/>
        <v>1341.0844581400002</v>
      </c>
      <c r="AB1788" s="123">
        <f t="shared" si="673"/>
        <v>2279.8435788380002</v>
      </c>
      <c r="AC1788" s="123">
        <f t="shared" si="674"/>
        <v>72663.783348104655</v>
      </c>
      <c r="AD1788" s="150">
        <f t="shared" si="678"/>
        <v>87053.852995000008</v>
      </c>
      <c r="AE1788" s="150">
        <f t="shared" si="682"/>
        <v>1753.6854626790939</v>
      </c>
      <c r="AF1788" s="150">
        <f t="shared" si="679"/>
        <v>1741.0770599000002</v>
      </c>
      <c r="AG1788" s="150">
        <f t="shared" si="683"/>
        <v>2147.3283738766672</v>
      </c>
      <c r="AH1788" s="150">
        <f t="shared" si="684"/>
        <v>92695.943891455754</v>
      </c>
      <c r="AI1788" s="4"/>
      <c r="AJ1788" s="1"/>
      <c r="AK1788" s="20"/>
      <c r="AL1788" s="5"/>
      <c r="AM1788" s="1"/>
      <c r="AN1788" s="1"/>
      <c r="AO1788" s="1"/>
      <c r="AP1788" s="17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5.75" x14ac:dyDescent="0.2">
      <c r="A1789" s="127">
        <f t="shared" si="663"/>
        <v>43249</v>
      </c>
      <c r="B1789" s="165">
        <f t="shared" si="680"/>
        <v>165487.79476440421</v>
      </c>
      <c r="C1789" s="124"/>
      <c r="D1789" s="128">
        <f t="shared" si="664"/>
        <v>4961.84</v>
      </c>
      <c r="E1789" s="129">
        <f>VLOOKUP(A1788,[1]Plan1!$AY$80:$BA$314,3)</f>
        <v>4981.6899999999996</v>
      </c>
      <c r="F1789" s="130">
        <f t="shared" si="665"/>
        <v>43236</v>
      </c>
      <c r="G1789" s="131">
        <f t="shared" si="660"/>
        <v>4.0005320606870676E-3</v>
      </c>
      <c r="H1789" s="132">
        <f t="shared" si="666"/>
        <v>43266</v>
      </c>
      <c r="I1789" s="132">
        <f t="shared" si="661"/>
        <v>43266</v>
      </c>
      <c r="J1789" s="133">
        <f t="shared" si="685"/>
        <v>22</v>
      </c>
      <c r="K1789" s="133">
        <f t="shared" si="677"/>
        <v>10</v>
      </c>
      <c r="L1789" s="124">
        <f t="shared" si="662"/>
        <v>1.00181644</v>
      </c>
      <c r="M1789" s="134">
        <f t="shared" si="676"/>
        <v>1.0021995699999999</v>
      </c>
      <c r="N1789" s="134">
        <f t="shared" si="667"/>
        <v>1.3352920903042407</v>
      </c>
      <c r="O1789" s="124">
        <f t="shared" si="668"/>
        <v>1.33771756</v>
      </c>
      <c r="P1789" s="124"/>
      <c r="Q1789" s="125"/>
      <c r="R1789" s="126"/>
      <c r="S1789" s="124"/>
      <c r="T1789" s="135">
        <f t="shared" si="669"/>
        <v>7.9699999999999993E-2</v>
      </c>
      <c r="U1789" s="125">
        <f t="shared" si="675"/>
        <v>51</v>
      </c>
      <c r="V1789" s="125">
        <v>252</v>
      </c>
      <c r="W1789" s="134">
        <f t="shared" si="670"/>
        <v>1.015640273</v>
      </c>
      <c r="X1789" s="18"/>
      <c r="Y1789" s="123">
        <f t="shared" si="671"/>
        <v>67054.222907000003</v>
      </c>
      <c r="Z1789" s="123">
        <f t="shared" si="681"/>
        <v>2022.1797413604579</v>
      </c>
      <c r="AA1789" s="123">
        <f t="shared" si="672"/>
        <v>1341.0844581400002</v>
      </c>
      <c r="AB1789" s="123">
        <f t="shared" si="673"/>
        <v>2302.1949864736666</v>
      </c>
      <c r="AC1789" s="123">
        <f t="shared" si="674"/>
        <v>72719.682092974122</v>
      </c>
      <c r="AD1789" s="150">
        <f t="shared" si="678"/>
        <v>87053.852995000008</v>
      </c>
      <c r="AE1789" s="150">
        <f t="shared" si="682"/>
        <v>1796.8362916550811</v>
      </c>
      <c r="AF1789" s="150">
        <f t="shared" si="679"/>
        <v>1741.0770599000002</v>
      </c>
      <c r="AG1789" s="150">
        <f t="shared" si="683"/>
        <v>2176.3463248750004</v>
      </c>
      <c r="AH1789" s="150">
        <f t="shared" si="684"/>
        <v>92768.112671430092</v>
      </c>
      <c r="AI1789" s="4"/>
      <c r="AJ1789" s="1"/>
      <c r="AK1789" s="20"/>
      <c r="AL1789" s="5"/>
      <c r="AM1789" s="1"/>
      <c r="AN1789" s="1"/>
      <c r="AO1789" s="1"/>
      <c r="AP1789" s="17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5.75" x14ac:dyDescent="0.2">
      <c r="A1790" s="127">
        <f t="shared" si="663"/>
        <v>43250</v>
      </c>
      <c r="B1790" s="165">
        <f t="shared" si="680"/>
        <v>165615.90009560616</v>
      </c>
      <c r="C1790" s="124"/>
      <c r="D1790" s="128">
        <f t="shared" si="664"/>
        <v>4961.84</v>
      </c>
      <c r="E1790" s="129">
        <f>VLOOKUP(A1789,[1]Plan1!$AY$80:$BA$314,3)</f>
        <v>4981.6899999999996</v>
      </c>
      <c r="F1790" s="130">
        <f t="shared" si="665"/>
        <v>43236</v>
      </c>
      <c r="G1790" s="131">
        <f t="shared" si="660"/>
        <v>4.0005320606870676E-3</v>
      </c>
      <c r="H1790" s="132">
        <f t="shared" si="666"/>
        <v>43266</v>
      </c>
      <c r="I1790" s="132">
        <f t="shared" si="661"/>
        <v>43266</v>
      </c>
      <c r="J1790" s="133">
        <f t="shared" si="685"/>
        <v>22</v>
      </c>
      <c r="K1790" s="133">
        <f t="shared" si="677"/>
        <v>11</v>
      </c>
      <c r="L1790" s="124">
        <f t="shared" si="662"/>
        <v>1.0019982599999999</v>
      </c>
      <c r="M1790" s="134">
        <f t="shared" si="676"/>
        <v>1.0021995699999999</v>
      </c>
      <c r="N1790" s="134">
        <f t="shared" si="667"/>
        <v>1.3352920903042407</v>
      </c>
      <c r="O1790" s="124">
        <f t="shared" si="668"/>
        <v>1.3379603499999999</v>
      </c>
      <c r="P1790" s="124"/>
      <c r="Q1790" s="125"/>
      <c r="R1790" s="126"/>
      <c r="S1790" s="124"/>
      <c r="T1790" s="135">
        <f t="shared" si="669"/>
        <v>7.9699999999999993E-2</v>
      </c>
      <c r="U1790" s="125">
        <f t="shared" si="675"/>
        <v>52</v>
      </c>
      <c r="V1790" s="125">
        <v>252</v>
      </c>
      <c r="W1790" s="134">
        <f t="shared" si="670"/>
        <v>1.0159493770000001</v>
      </c>
      <c r="X1790" s="18"/>
      <c r="Y1790" s="123">
        <f t="shared" si="671"/>
        <v>67054.222907000003</v>
      </c>
      <c r="Z1790" s="123">
        <f t="shared" si="681"/>
        <v>2055.7436148781244</v>
      </c>
      <c r="AA1790" s="123">
        <f t="shared" si="672"/>
        <v>1341.0844581400002</v>
      </c>
      <c r="AB1790" s="123">
        <f t="shared" si="673"/>
        <v>2324.546394109334</v>
      </c>
      <c r="AC1790" s="123">
        <f t="shared" si="674"/>
        <v>72775.597374127465</v>
      </c>
      <c r="AD1790" s="150">
        <f t="shared" si="678"/>
        <v>87053.852995000008</v>
      </c>
      <c r="AE1790" s="150">
        <f t="shared" si="682"/>
        <v>1840.0083907053756</v>
      </c>
      <c r="AF1790" s="150">
        <f t="shared" si="679"/>
        <v>1741.0770599000002</v>
      </c>
      <c r="AG1790" s="150">
        <f t="shared" si="683"/>
        <v>2205.3642758733336</v>
      </c>
      <c r="AH1790" s="150">
        <f t="shared" si="684"/>
        <v>92840.302721478714</v>
      </c>
      <c r="AI1790" s="4"/>
      <c r="AJ1790" s="1"/>
      <c r="AK1790" s="20"/>
      <c r="AL1790" s="5"/>
      <c r="AM1790" s="1"/>
      <c r="AN1790" s="1"/>
      <c r="AO1790" s="1"/>
      <c r="AP1790" s="17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5.75" x14ac:dyDescent="0.2">
      <c r="A1791" s="127">
        <f t="shared" si="663"/>
        <v>43251</v>
      </c>
      <c r="B1791" s="165">
        <f t="shared" si="680"/>
        <v>165744.04237624278</v>
      </c>
      <c r="C1791" s="124"/>
      <c r="D1791" s="128">
        <f t="shared" si="664"/>
        <v>4961.84</v>
      </c>
      <c r="E1791" s="129">
        <f>VLOOKUP(A1790,[1]Plan1!$AY$80:$BA$314,3)</f>
        <v>4981.6899999999996</v>
      </c>
      <c r="F1791" s="130">
        <f t="shared" si="665"/>
        <v>43236</v>
      </c>
      <c r="G1791" s="131">
        <f t="shared" si="660"/>
        <v>4.0005320606870676E-3</v>
      </c>
      <c r="H1791" s="132">
        <f t="shared" si="666"/>
        <v>43266</v>
      </c>
      <c r="I1791" s="132">
        <f t="shared" si="661"/>
        <v>43266</v>
      </c>
      <c r="J1791" s="133">
        <f t="shared" si="685"/>
        <v>22</v>
      </c>
      <c r="K1791" s="133">
        <f t="shared" si="677"/>
        <v>12</v>
      </c>
      <c r="L1791" s="124">
        <f t="shared" si="662"/>
        <v>1.00218012</v>
      </c>
      <c r="M1791" s="134">
        <f t="shared" si="676"/>
        <v>1.0021995699999999</v>
      </c>
      <c r="N1791" s="134">
        <f t="shared" si="667"/>
        <v>1.3352920903042407</v>
      </c>
      <c r="O1791" s="124">
        <f t="shared" si="668"/>
        <v>1.33820318</v>
      </c>
      <c r="P1791" s="124"/>
      <c r="Q1791" s="125"/>
      <c r="R1791" s="126"/>
      <c r="S1791" s="124"/>
      <c r="T1791" s="135">
        <f t="shared" si="669"/>
        <v>7.9699999999999993E-2</v>
      </c>
      <c r="U1791" s="125">
        <f t="shared" si="675"/>
        <v>53</v>
      </c>
      <c r="V1791" s="125">
        <v>252</v>
      </c>
      <c r="W1791" s="134">
        <f t="shared" si="670"/>
        <v>1.016258576</v>
      </c>
      <c r="X1791" s="18"/>
      <c r="Y1791" s="123">
        <f t="shared" si="671"/>
        <v>67054.222907000003</v>
      </c>
      <c r="Z1791" s="123">
        <f t="shared" si="681"/>
        <v>2089.3236498662045</v>
      </c>
      <c r="AA1791" s="123">
        <f t="shared" si="672"/>
        <v>1341.0844581400002</v>
      </c>
      <c r="AB1791" s="123">
        <f t="shared" si="673"/>
        <v>2346.8978017450004</v>
      </c>
      <c r="AC1791" s="123">
        <f t="shared" si="674"/>
        <v>72831.528816751204</v>
      </c>
      <c r="AD1791" s="150">
        <f t="shared" si="678"/>
        <v>87053.852995000008</v>
      </c>
      <c r="AE1791" s="150">
        <f t="shared" si="682"/>
        <v>1883.2012777199159</v>
      </c>
      <c r="AF1791" s="150">
        <f t="shared" si="679"/>
        <v>1741.0770599000002</v>
      </c>
      <c r="AG1791" s="150">
        <f t="shared" si="683"/>
        <v>2234.3822268716672</v>
      </c>
      <c r="AH1791" s="150">
        <f t="shared" si="684"/>
        <v>92912.513559491577</v>
      </c>
      <c r="AI1791" s="4"/>
      <c r="AJ1791" s="1"/>
      <c r="AK1791" s="20"/>
      <c r="AL1791" s="5"/>
      <c r="AM1791" s="1"/>
      <c r="AN1791" s="1"/>
      <c r="AO1791" s="1"/>
      <c r="AP1791" s="17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5.75" x14ac:dyDescent="0.2">
      <c r="A1792" s="127">
        <f t="shared" si="663"/>
        <v>43252</v>
      </c>
      <c r="B1792" s="165">
        <f t="shared" si="680"/>
        <v>165795.4117348768</v>
      </c>
      <c r="C1792" s="124"/>
      <c r="D1792" s="128">
        <f t="shared" si="664"/>
        <v>4961.84</v>
      </c>
      <c r="E1792" s="129">
        <f>VLOOKUP(A1791,[1]Plan1!$AY$80:$BA$314,3)</f>
        <v>4981.6899999999996</v>
      </c>
      <c r="F1792" s="130">
        <f t="shared" si="665"/>
        <v>43236</v>
      </c>
      <c r="G1792" s="131">
        <f t="shared" si="660"/>
        <v>4.0005320606870676E-3</v>
      </c>
      <c r="H1792" s="132">
        <f t="shared" si="666"/>
        <v>43266</v>
      </c>
      <c r="I1792" s="132">
        <f t="shared" si="661"/>
        <v>43266</v>
      </c>
      <c r="J1792" s="133">
        <f t="shared" si="685"/>
        <v>22</v>
      </c>
      <c r="K1792" s="133">
        <f t="shared" si="677"/>
        <v>12</v>
      </c>
      <c r="L1792" s="124">
        <f t="shared" si="662"/>
        <v>1.00218012</v>
      </c>
      <c r="M1792" s="134">
        <f t="shared" si="676"/>
        <v>1.0021995699999999</v>
      </c>
      <c r="N1792" s="134">
        <f t="shared" si="667"/>
        <v>1.3352920903042407</v>
      </c>
      <c r="O1792" s="124">
        <f t="shared" si="668"/>
        <v>1.33820318</v>
      </c>
      <c r="P1792" s="124"/>
      <c r="Q1792" s="125"/>
      <c r="R1792" s="126"/>
      <c r="S1792" s="124"/>
      <c r="T1792" s="135">
        <f t="shared" si="669"/>
        <v>7.9699999999999993E-2</v>
      </c>
      <c r="U1792" s="125">
        <f t="shared" si="675"/>
        <v>53</v>
      </c>
      <c r="V1792" s="125">
        <v>252</v>
      </c>
      <c r="W1792" s="134">
        <f t="shared" si="670"/>
        <v>1.016258576</v>
      </c>
      <c r="X1792" s="18"/>
      <c r="Y1792" s="123">
        <f t="shared" si="671"/>
        <v>67054.222907000003</v>
      </c>
      <c r="Z1792" s="123">
        <f t="shared" si="681"/>
        <v>2089.3236498662045</v>
      </c>
      <c r="AA1792" s="123">
        <f t="shared" si="672"/>
        <v>1341.0844581400002</v>
      </c>
      <c r="AB1792" s="123">
        <f t="shared" si="673"/>
        <v>2369.2492093806668</v>
      </c>
      <c r="AC1792" s="123">
        <f t="shared" si="674"/>
        <v>72853.88022438687</v>
      </c>
      <c r="AD1792" s="150">
        <f t="shared" si="678"/>
        <v>87053.852995000008</v>
      </c>
      <c r="AE1792" s="150">
        <f t="shared" si="682"/>
        <v>1883.2012777199159</v>
      </c>
      <c r="AF1792" s="150">
        <f t="shared" si="679"/>
        <v>1741.0770599000002</v>
      </c>
      <c r="AG1792" s="150">
        <f t="shared" si="683"/>
        <v>2263.4001778700003</v>
      </c>
      <c r="AH1792" s="150">
        <f t="shared" si="684"/>
        <v>92941.53151048992</v>
      </c>
      <c r="AI1792" s="4"/>
      <c r="AJ1792" s="1"/>
      <c r="AK1792" s="20"/>
      <c r="AL1792" s="5"/>
      <c r="AM1792" s="1"/>
      <c r="AN1792" s="1"/>
      <c r="AO1792" s="1"/>
      <c r="AP1792" s="17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5.75" x14ac:dyDescent="0.2">
      <c r="A1793" s="127">
        <f t="shared" si="663"/>
        <v>43253</v>
      </c>
      <c r="B1793" s="165">
        <f t="shared" si="680"/>
        <v>165923.5920033752</v>
      </c>
      <c r="C1793" s="124"/>
      <c r="D1793" s="128">
        <f t="shared" si="664"/>
        <v>4961.84</v>
      </c>
      <c r="E1793" s="129">
        <f>VLOOKUP(A1792,[1]Plan1!$AY$80:$BA$314,3)</f>
        <v>4981.6899999999996</v>
      </c>
      <c r="F1793" s="130">
        <f t="shared" si="665"/>
        <v>43236</v>
      </c>
      <c r="G1793" s="131">
        <f t="shared" si="660"/>
        <v>4.0005320606870676E-3</v>
      </c>
      <c r="H1793" s="132">
        <f t="shared" si="666"/>
        <v>43266</v>
      </c>
      <c r="I1793" s="132">
        <f t="shared" si="661"/>
        <v>43266</v>
      </c>
      <c r="J1793" s="133">
        <f t="shared" si="685"/>
        <v>22</v>
      </c>
      <c r="K1793" s="133">
        <f t="shared" si="677"/>
        <v>13</v>
      </c>
      <c r="L1793" s="124">
        <f t="shared" si="662"/>
        <v>1.0023620099999999</v>
      </c>
      <c r="M1793" s="134">
        <f t="shared" si="676"/>
        <v>1.0021995699999999</v>
      </c>
      <c r="N1793" s="134">
        <f t="shared" si="667"/>
        <v>1.3352920903042407</v>
      </c>
      <c r="O1793" s="124">
        <f t="shared" si="668"/>
        <v>1.3384460600000001</v>
      </c>
      <c r="P1793" s="124"/>
      <c r="Q1793" s="125"/>
      <c r="R1793" s="126"/>
      <c r="S1793" s="124"/>
      <c r="T1793" s="135">
        <f t="shared" si="669"/>
        <v>7.9699999999999993E-2</v>
      </c>
      <c r="U1793" s="125">
        <f t="shared" si="675"/>
        <v>54</v>
      </c>
      <c r="V1793" s="125">
        <v>252</v>
      </c>
      <c r="W1793" s="134">
        <f t="shared" si="670"/>
        <v>1.016567869</v>
      </c>
      <c r="X1793" s="18"/>
      <c r="Y1793" s="123">
        <f t="shared" si="671"/>
        <v>67054.222907000003</v>
      </c>
      <c r="Z1793" s="123">
        <f t="shared" si="681"/>
        <v>2122.9203005267782</v>
      </c>
      <c r="AA1793" s="123">
        <f t="shared" si="672"/>
        <v>1341.0844581400002</v>
      </c>
      <c r="AB1793" s="123">
        <f t="shared" si="673"/>
        <v>2391.6006170163337</v>
      </c>
      <c r="AC1793" s="123">
        <f t="shared" si="674"/>
        <v>72909.828282683113</v>
      </c>
      <c r="AD1793" s="150">
        <f t="shared" si="678"/>
        <v>87053.852995000008</v>
      </c>
      <c r="AE1793" s="150">
        <f t="shared" si="682"/>
        <v>1926.4155369237571</v>
      </c>
      <c r="AF1793" s="150">
        <f t="shared" si="679"/>
        <v>1741.0770599000002</v>
      </c>
      <c r="AG1793" s="150">
        <f t="shared" si="683"/>
        <v>2292.4181288683335</v>
      </c>
      <c r="AH1793" s="150">
        <f t="shared" si="684"/>
        <v>93013.763720692092</v>
      </c>
      <c r="AI1793" s="4"/>
      <c r="AJ1793" s="1"/>
      <c r="AK1793" s="20"/>
      <c r="AL1793" s="5"/>
      <c r="AM1793" s="1"/>
      <c r="AN1793" s="1"/>
      <c r="AO1793" s="1"/>
      <c r="AP1793" s="17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5.75" x14ac:dyDescent="0.2">
      <c r="A1794" s="127">
        <f t="shared" si="663"/>
        <v>43254</v>
      </c>
      <c r="B1794" s="165">
        <f t="shared" si="680"/>
        <v>165974.9613620092</v>
      </c>
      <c r="C1794" s="124"/>
      <c r="D1794" s="128">
        <f t="shared" si="664"/>
        <v>4961.84</v>
      </c>
      <c r="E1794" s="129">
        <f>VLOOKUP(A1793,[1]Plan1!$AY$80:$BA$314,3)</f>
        <v>4981.6899999999996</v>
      </c>
      <c r="F1794" s="130">
        <f t="shared" si="665"/>
        <v>43236</v>
      </c>
      <c r="G1794" s="131">
        <f t="shared" si="660"/>
        <v>4.0005320606870676E-3</v>
      </c>
      <c r="H1794" s="132">
        <f t="shared" si="666"/>
        <v>43266</v>
      </c>
      <c r="I1794" s="132">
        <f t="shared" si="661"/>
        <v>43266</v>
      </c>
      <c r="J1794" s="133">
        <f t="shared" si="685"/>
        <v>22</v>
      </c>
      <c r="K1794" s="133">
        <f t="shared" si="677"/>
        <v>13</v>
      </c>
      <c r="L1794" s="124">
        <f t="shared" si="662"/>
        <v>1.0023620099999999</v>
      </c>
      <c r="M1794" s="134">
        <f t="shared" si="676"/>
        <v>1.0021995699999999</v>
      </c>
      <c r="N1794" s="134">
        <f t="shared" si="667"/>
        <v>1.3352920903042407</v>
      </c>
      <c r="O1794" s="124">
        <f t="shared" si="668"/>
        <v>1.3384460600000001</v>
      </c>
      <c r="P1794" s="124"/>
      <c r="Q1794" s="125"/>
      <c r="R1794" s="126"/>
      <c r="S1794" s="124"/>
      <c r="T1794" s="135">
        <f t="shared" si="669"/>
        <v>7.9699999999999993E-2</v>
      </c>
      <c r="U1794" s="125">
        <f t="shared" si="675"/>
        <v>54</v>
      </c>
      <c r="V1794" s="125">
        <v>252</v>
      </c>
      <c r="W1794" s="134">
        <f t="shared" si="670"/>
        <v>1.016567869</v>
      </c>
      <c r="X1794" s="18"/>
      <c r="Y1794" s="123">
        <f t="shared" si="671"/>
        <v>67054.222907000003</v>
      </c>
      <c r="Z1794" s="123">
        <f t="shared" si="681"/>
        <v>2122.9203005267782</v>
      </c>
      <c r="AA1794" s="123">
        <f t="shared" si="672"/>
        <v>1341.0844581400002</v>
      </c>
      <c r="AB1794" s="123">
        <f t="shared" si="673"/>
        <v>2413.9520246520005</v>
      </c>
      <c r="AC1794" s="123">
        <f t="shared" si="674"/>
        <v>72932.179690318779</v>
      </c>
      <c r="AD1794" s="150">
        <f t="shared" si="678"/>
        <v>87053.852995000008</v>
      </c>
      <c r="AE1794" s="150">
        <f t="shared" si="682"/>
        <v>1926.4155369237571</v>
      </c>
      <c r="AF1794" s="150">
        <f t="shared" si="679"/>
        <v>1741.0770599000002</v>
      </c>
      <c r="AG1794" s="150">
        <f t="shared" si="683"/>
        <v>2321.4360798666667</v>
      </c>
      <c r="AH1794" s="150">
        <f t="shared" si="684"/>
        <v>93042.78167169042</v>
      </c>
      <c r="AI1794" s="4"/>
      <c r="AJ1794" s="1"/>
      <c r="AK1794" s="20"/>
      <c r="AL1794" s="5"/>
      <c r="AM1794" s="1"/>
      <c r="AN1794" s="1"/>
      <c r="AO1794" s="1"/>
      <c r="AP1794" s="17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5.75" x14ac:dyDescent="0.2">
      <c r="A1795" s="127">
        <f t="shared" si="663"/>
        <v>43255</v>
      </c>
      <c r="B1795" s="165">
        <f t="shared" si="680"/>
        <v>166026.33072064322</v>
      </c>
      <c r="C1795" s="124"/>
      <c r="D1795" s="128">
        <f t="shared" si="664"/>
        <v>4961.84</v>
      </c>
      <c r="E1795" s="129">
        <f>VLOOKUP(A1794,[1]Plan1!$AY$80:$BA$314,3)</f>
        <v>4981.6899999999996</v>
      </c>
      <c r="F1795" s="130">
        <f t="shared" si="665"/>
        <v>43236</v>
      </c>
      <c r="G1795" s="131">
        <f t="shared" si="660"/>
        <v>4.0005320606870676E-3</v>
      </c>
      <c r="H1795" s="132">
        <f t="shared" si="666"/>
        <v>43266</v>
      </c>
      <c r="I1795" s="132">
        <f t="shared" si="661"/>
        <v>43266</v>
      </c>
      <c r="J1795" s="133">
        <f t="shared" si="685"/>
        <v>22</v>
      </c>
      <c r="K1795" s="133">
        <f t="shared" si="677"/>
        <v>13</v>
      </c>
      <c r="L1795" s="124">
        <f t="shared" si="662"/>
        <v>1.0023620099999999</v>
      </c>
      <c r="M1795" s="134">
        <f t="shared" si="676"/>
        <v>1.0021995699999999</v>
      </c>
      <c r="N1795" s="134">
        <f t="shared" si="667"/>
        <v>1.3352920903042407</v>
      </c>
      <c r="O1795" s="124">
        <f t="shared" si="668"/>
        <v>1.3384460600000001</v>
      </c>
      <c r="P1795" s="124"/>
      <c r="Q1795" s="125"/>
      <c r="R1795" s="126"/>
      <c r="S1795" s="124"/>
      <c r="T1795" s="135">
        <f t="shared" si="669"/>
        <v>7.9699999999999993E-2</v>
      </c>
      <c r="U1795" s="125">
        <f t="shared" si="675"/>
        <v>54</v>
      </c>
      <c r="V1795" s="125">
        <v>252</v>
      </c>
      <c r="W1795" s="134">
        <f t="shared" si="670"/>
        <v>1.016567869</v>
      </c>
      <c r="X1795" s="18"/>
      <c r="Y1795" s="123">
        <f t="shared" si="671"/>
        <v>67054.222907000003</v>
      </c>
      <c r="Z1795" s="123">
        <f t="shared" si="681"/>
        <v>2122.9203005267782</v>
      </c>
      <c r="AA1795" s="123">
        <f t="shared" si="672"/>
        <v>1341.0844581400002</v>
      </c>
      <c r="AB1795" s="123">
        <f t="shared" si="673"/>
        <v>2436.303432287667</v>
      </c>
      <c r="AC1795" s="123">
        <f t="shared" si="674"/>
        <v>72954.531097954445</v>
      </c>
      <c r="AD1795" s="150">
        <f t="shared" si="678"/>
        <v>87053.852995000008</v>
      </c>
      <c r="AE1795" s="150">
        <f t="shared" si="682"/>
        <v>1926.4155369237571</v>
      </c>
      <c r="AF1795" s="150">
        <f t="shared" si="679"/>
        <v>1741.0770599000002</v>
      </c>
      <c r="AG1795" s="150">
        <f t="shared" si="683"/>
        <v>2350.4540308650003</v>
      </c>
      <c r="AH1795" s="150">
        <f t="shared" si="684"/>
        <v>93071.799622688763</v>
      </c>
      <c r="AI1795" s="4"/>
      <c r="AJ1795" s="1"/>
      <c r="AK1795" s="20"/>
      <c r="AL1795" s="5"/>
      <c r="AM1795" s="1"/>
      <c r="AN1795" s="1"/>
      <c r="AO1795" s="1"/>
      <c r="AP1795" s="17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5.75" x14ac:dyDescent="0.2">
      <c r="A1796" s="127">
        <f t="shared" si="663"/>
        <v>43256</v>
      </c>
      <c r="B1796" s="165">
        <f t="shared" si="680"/>
        <v>166154.54914596566</v>
      </c>
      <c r="C1796" s="124"/>
      <c r="D1796" s="128">
        <f t="shared" si="664"/>
        <v>4961.84</v>
      </c>
      <c r="E1796" s="129">
        <f>VLOOKUP(A1795,[1]Plan1!$AY$80:$BA$314,3)</f>
        <v>4981.6899999999996</v>
      </c>
      <c r="F1796" s="130">
        <f t="shared" si="665"/>
        <v>43236</v>
      </c>
      <c r="G1796" s="131">
        <f t="shared" si="660"/>
        <v>4.0005320606870676E-3</v>
      </c>
      <c r="H1796" s="132">
        <f t="shared" si="666"/>
        <v>43266</v>
      </c>
      <c r="I1796" s="132">
        <f t="shared" si="661"/>
        <v>43266</v>
      </c>
      <c r="J1796" s="133">
        <f t="shared" si="685"/>
        <v>22</v>
      </c>
      <c r="K1796" s="133">
        <f t="shared" si="677"/>
        <v>14</v>
      </c>
      <c r="L1796" s="124">
        <f t="shared" si="662"/>
        <v>1.00254394</v>
      </c>
      <c r="M1796" s="134">
        <f t="shared" si="676"/>
        <v>1.0021995699999999</v>
      </c>
      <c r="N1796" s="134">
        <f t="shared" si="667"/>
        <v>1.3352920903042407</v>
      </c>
      <c r="O1796" s="124">
        <f t="shared" si="668"/>
        <v>1.3386889900000001</v>
      </c>
      <c r="P1796" s="124"/>
      <c r="Q1796" s="125"/>
      <c r="R1796" s="126"/>
      <c r="S1796" s="124"/>
      <c r="T1796" s="135">
        <f t="shared" si="669"/>
        <v>7.9699999999999993E-2</v>
      </c>
      <c r="U1796" s="125">
        <f t="shared" si="675"/>
        <v>55</v>
      </c>
      <c r="V1796" s="125">
        <v>252</v>
      </c>
      <c r="W1796" s="134">
        <f t="shared" si="670"/>
        <v>1.016877257</v>
      </c>
      <c r="X1796" s="18"/>
      <c r="Y1796" s="123">
        <f t="shared" si="671"/>
        <v>67054.222907000003</v>
      </c>
      <c r="Z1796" s="123">
        <f t="shared" si="681"/>
        <v>2156.5336407629675</v>
      </c>
      <c r="AA1796" s="123">
        <f t="shared" si="672"/>
        <v>1341.0844581400002</v>
      </c>
      <c r="AB1796" s="123">
        <f t="shared" si="673"/>
        <v>2458.6548399233334</v>
      </c>
      <c r="AC1796" s="123">
        <f t="shared" si="674"/>
        <v>73010.495845826299</v>
      </c>
      <c r="AD1796" s="150">
        <f t="shared" si="678"/>
        <v>87053.852995000008</v>
      </c>
      <c r="AE1796" s="150">
        <f t="shared" si="682"/>
        <v>1969.6512633760378</v>
      </c>
      <c r="AF1796" s="150">
        <f t="shared" si="679"/>
        <v>1741.0770599000002</v>
      </c>
      <c r="AG1796" s="150">
        <f t="shared" si="683"/>
        <v>2379.4719818633334</v>
      </c>
      <c r="AH1796" s="150">
        <f t="shared" si="684"/>
        <v>93144.053300139378</v>
      </c>
      <c r="AI1796" s="4"/>
      <c r="AJ1796" s="1"/>
      <c r="AK1796" s="20"/>
      <c r="AL1796" s="5"/>
      <c r="AM1796" s="1"/>
      <c r="AN1796" s="1"/>
      <c r="AO1796" s="1"/>
      <c r="AP1796" s="17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5.75" x14ac:dyDescent="0.2">
      <c r="A1797" s="127">
        <f t="shared" si="663"/>
        <v>43257</v>
      </c>
      <c r="B1797" s="165">
        <f t="shared" si="680"/>
        <v>166282.80424791313</v>
      </c>
      <c r="C1797" s="124"/>
      <c r="D1797" s="128">
        <f t="shared" si="664"/>
        <v>4961.84</v>
      </c>
      <c r="E1797" s="129">
        <f>VLOOKUP(A1796,[1]Plan1!$AY$80:$BA$314,3)</f>
        <v>4981.6899999999996</v>
      </c>
      <c r="F1797" s="130">
        <f t="shared" si="665"/>
        <v>43236</v>
      </c>
      <c r="G1797" s="131">
        <f t="shared" si="660"/>
        <v>4.0005320606870676E-3</v>
      </c>
      <c r="H1797" s="132">
        <f t="shared" si="666"/>
        <v>43266</v>
      </c>
      <c r="I1797" s="132">
        <f t="shared" si="661"/>
        <v>43266</v>
      </c>
      <c r="J1797" s="133">
        <f t="shared" si="685"/>
        <v>22</v>
      </c>
      <c r="K1797" s="133">
        <f t="shared" si="677"/>
        <v>15</v>
      </c>
      <c r="L1797" s="124">
        <f t="shared" si="662"/>
        <v>1.0027258999999999</v>
      </c>
      <c r="M1797" s="134">
        <f t="shared" si="676"/>
        <v>1.0021995699999999</v>
      </c>
      <c r="N1797" s="134">
        <f t="shared" si="667"/>
        <v>1.3352920903042407</v>
      </c>
      <c r="O1797" s="124">
        <f t="shared" si="668"/>
        <v>1.33893196</v>
      </c>
      <c r="P1797" s="124"/>
      <c r="Q1797" s="125"/>
      <c r="R1797" s="126"/>
      <c r="S1797" s="124"/>
      <c r="T1797" s="135">
        <f t="shared" si="669"/>
        <v>7.9699999999999993E-2</v>
      </c>
      <c r="U1797" s="125">
        <f t="shared" si="675"/>
        <v>56</v>
      </c>
      <c r="V1797" s="125">
        <v>252</v>
      </c>
      <c r="W1797" s="134">
        <f t="shared" si="670"/>
        <v>1.0171867379999999</v>
      </c>
      <c r="X1797" s="18"/>
      <c r="Y1797" s="123">
        <f t="shared" si="671"/>
        <v>67054.222907000003</v>
      </c>
      <c r="Z1797" s="123">
        <f t="shared" si="681"/>
        <v>2190.1630231441914</v>
      </c>
      <c r="AA1797" s="123">
        <f t="shared" si="672"/>
        <v>1341.0844581400002</v>
      </c>
      <c r="AB1797" s="123">
        <f t="shared" si="673"/>
        <v>2481.0062475590003</v>
      </c>
      <c r="AC1797" s="123">
        <f t="shared" si="674"/>
        <v>73066.476635843195</v>
      </c>
      <c r="AD1797" s="150">
        <f t="shared" si="678"/>
        <v>87053.852995000008</v>
      </c>
      <c r="AE1797" s="150">
        <f t="shared" si="682"/>
        <v>2012.9076243082548</v>
      </c>
      <c r="AF1797" s="150">
        <f t="shared" si="679"/>
        <v>1741.0770599000002</v>
      </c>
      <c r="AG1797" s="150">
        <f t="shared" si="683"/>
        <v>2408.4899328616666</v>
      </c>
      <c r="AH1797" s="150">
        <f t="shared" si="684"/>
        <v>93216.32761206993</v>
      </c>
      <c r="AI1797" s="4"/>
      <c r="AJ1797" s="1"/>
      <c r="AK1797" s="20"/>
      <c r="AL1797" s="5"/>
      <c r="AM1797" s="1"/>
      <c r="AN1797" s="1"/>
      <c r="AO1797" s="1"/>
      <c r="AP1797" s="17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5.75" x14ac:dyDescent="0.2">
      <c r="A1798" s="127">
        <f t="shared" si="663"/>
        <v>43258</v>
      </c>
      <c r="B1798" s="165">
        <f t="shared" si="680"/>
        <v>166411.09619434655</v>
      </c>
      <c r="C1798" s="124"/>
      <c r="D1798" s="128">
        <f t="shared" si="664"/>
        <v>4961.84</v>
      </c>
      <c r="E1798" s="129">
        <f>VLOOKUP(A1797,[1]Plan1!$AY$80:$BA$314,3)</f>
        <v>4981.6899999999996</v>
      </c>
      <c r="F1798" s="130">
        <f t="shared" si="665"/>
        <v>43236</v>
      </c>
      <c r="G1798" s="131">
        <f t="shared" si="660"/>
        <v>4.0005320606870676E-3</v>
      </c>
      <c r="H1798" s="132">
        <f t="shared" si="666"/>
        <v>43266</v>
      </c>
      <c r="I1798" s="132">
        <f t="shared" si="661"/>
        <v>43266</v>
      </c>
      <c r="J1798" s="133">
        <f t="shared" si="685"/>
        <v>22</v>
      </c>
      <c r="K1798" s="133">
        <f t="shared" si="677"/>
        <v>16</v>
      </c>
      <c r="L1798" s="124">
        <f t="shared" si="662"/>
        <v>1.0029078899999999</v>
      </c>
      <c r="M1798" s="134">
        <f t="shared" si="676"/>
        <v>1.0021995699999999</v>
      </c>
      <c r="N1798" s="134">
        <f t="shared" si="667"/>
        <v>1.3352920903042407</v>
      </c>
      <c r="O1798" s="124">
        <f t="shared" si="668"/>
        <v>1.33917497</v>
      </c>
      <c r="P1798" s="124"/>
      <c r="Q1798" s="125"/>
      <c r="R1798" s="126"/>
      <c r="S1798" s="124"/>
      <c r="T1798" s="135">
        <f t="shared" si="669"/>
        <v>7.9699999999999993E-2</v>
      </c>
      <c r="U1798" s="125">
        <f t="shared" si="675"/>
        <v>57</v>
      </c>
      <c r="V1798" s="125">
        <v>252</v>
      </c>
      <c r="W1798" s="134">
        <f t="shared" si="670"/>
        <v>1.0174963130000001</v>
      </c>
      <c r="X1798" s="18"/>
      <c r="Y1798" s="123">
        <f t="shared" si="671"/>
        <v>67054.222907000003</v>
      </c>
      <c r="Z1798" s="123">
        <f t="shared" si="681"/>
        <v>2223.8085210919116</v>
      </c>
      <c r="AA1798" s="123">
        <f t="shared" si="672"/>
        <v>1341.0844581400002</v>
      </c>
      <c r="AB1798" s="123">
        <f t="shared" si="673"/>
        <v>2503.3576551946671</v>
      </c>
      <c r="AC1798" s="123">
        <f t="shared" si="674"/>
        <v>73122.473541426574</v>
      </c>
      <c r="AD1798" s="150">
        <f t="shared" si="678"/>
        <v>87053.852995000008</v>
      </c>
      <c r="AE1798" s="150">
        <f t="shared" si="682"/>
        <v>2056.1847141599865</v>
      </c>
      <c r="AF1798" s="150">
        <f t="shared" si="679"/>
        <v>1741.0770599000002</v>
      </c>
      <c r="AG1798" s="150">
        <f t="shared" si="683"/>
        <v>2437.5078838599998</v>
      </c>
      <c r="AH1798" s="150">
        <f t="shared" si="684"/>
        <v>93288.622652919992</v>
      </c>
      <c r="AI1798" s="4"/>
      <c r="AJ1798" s="1"/>
      <c r="AK1798" s="20"/>
      <c r="AL1798" s="5"/>
      <c r="AM1798" s="1"/>
      <c r="AN1798" s="1"/>
      <c r="AO1798" s="1"/>
      <c r="AP1798" s="17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5.75" x14ac:dyDescent="0.2">
      <c r="A1799" s="127">
        <f t="shared" si="663"/>
        <v>43259</v>
      </c>
      <c r="B1799" s="165">
        <f t="shared" si="680"/>
        <v>166539.42515324269</v>
      </c>
      <c r="C1799" s="124"/>
      <c r="D1799" s="128">
        <f t="shared" si="664"/>
        <v>4961.84</v>
      </c>
      <c r="E1799" s="129">
        <f>VLOOKUP(A1798,[1]Plan1!$AY$80:$BA$314,3)</f>
        <v>4981.6899999999996</v>
      </c>
      <c r="F1799" s="130">
        <f t="shared" si="665"/>
        <v>43236</v>
      </c>
      <c r="G1799" s="131">
        <f t="shared" si="660"/>
        <v>4.0005320606870676E-3</v>
      </c>
      <c r="H1799" s="132">
        <f t="shared" si="666"/>
        <v>43266</v>
      </c>
      <c r="I1799" s="132">
        <f t="shared" si="661"/>
        <v>43266</v>
      </c>
      <c r="J1799" s="133">
        <f t="shared" si="685"/>
        <v>22</v>
      </c>
      <c r="K1799" s="133">
        <f t="shared" si="677"/>
        <v>17</v>
      </c>
      <c r="L1799" s="124">
        <f t="shared" si="662"/>
        <v>1.0030899099999999</v>
      </c>
      <c r="M1799" s="134">
        <f t="shared" si="676"/>
        <v>1.0021995699999999</v>
      </c>
      <c r="N1799" s="134">
        <f t="shared" si="667"/>
        <v>1.3352920903042407</v>
      </c>
      <c r="O1799" s="124">
        <f t="shared" si="668"/>
        <v>1.3394180200000001</v>
      </c>
      <c r="P1799" s="124"/>
      <c r="Q1799" s="125"/>
      <c r="R1799" s="126"/>
      <c r="S1799" s="124"/>
      <c r="T1799" s="135">
        <f t="shared" si="669"/>
        <v>7.9699999999999993E-2</v>
      </c>
      <c r="U1799" s="125">
        <f t="shared" si="675"/>
        <v>58</v>
      </c>
      <c r="V1799" s="125">
        <v>252</v>
      </c>
      <c r="W1799" s="134">
        <f t="shared" si="670"/>
        <v>1.0178059829999999</v>
      </c>
      <c r="X1799" s="18"/>
      <c r="Y1799" s="123">
        <f t="shared" si="671"/>
        <v>67054.222907000003</v>
      </c>
      <c r="Z1799" s="123">
        <f t="shared" si="681"/>
        <v>2257.4702080781526</v>
      </c>
      <c r="AA1799" s="123">
        <f t="shared" si="672"/>
        <v>1341.0844581400002</v>
      </c>
      <c r="AB1799" s="123">
        <f t="shared" si="673"/>
        <v>2525.7090628303336</v>
      </c>
      <c r="AC1799" s="123">
        <f t="shared" si="674"/>
        <v>73178.486636048488</v>
      </c>
      <c r="AD1799" s="150">
        <f t="shared" si="678"/>
        <v>87053.852995000008</v>
      </c>
      <c r="AE1799" s="150">
        <f t="shared" si="682"/>
        <v>2099.4826274358566</v>
      </c>
      <c r="AF1799" s="150">
        <f t="shared" si="679"/>
        <v>1741.0770599000002</v>
      </c>
      <c r="AG1799" s="150">
        <f t="shared" si="683"/>
        <v>2466.5258348583338</v>
      </c>
      <c r="AH1799" s="150">
        <f t="shared" si="684"/>
        <v>93360.938517194198</v>
      </c>
      <c r="AI1799" s="4"/>
      <c r="AJ1799" s="1"/>
      <c r="AK1799" s="20"/>
      <c r="AL1799" s="5"/>
      <c r="AM1799" s="1"/>
      <c r="AN1799" s="1"/>
      <c r="AO1799" s="1"/>
      <c r="AP1799" s="17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5.75" x14ac:dyDescent="0.2">
      <c r="A1800" s="127">
        <f t="shared" si="663"/>
        <v>43260</v>
      </c>
      <c r="B1800" s="165">
        <f t="shared" si="680"/>
        <v>166667.79216470048</v>
      </c>
      <c r="C1800" s="124"/>
      <c r="D1800" s="128">
        <f t="shared" si="664"/>
        <v>4961.84</v>
      </c>
      <c r="E1800" s="129">
        <f>VLOOKUP(A1799,[1]Plan1!$AY$80:$BA$314,3)</f>
        <v>4981.6899999999996</v>
      </c>
      <c r="F1800" s="130">
        <f t="shared" si="665"/>
        <v>43236</v>
      </c>
      <c r="G1800" s="131">
        <f t="shared" si="660"/>
        <v>4.0005320606870676E-3</v>
      </c>
      <c r="H1800" s="132">
        <f t="shared" si="666"/>
        <v>43266</v>
      </c>
      <c r="I1800" s="132">
        <f t="shared" si="661"/>
        <v>43266</v>
      </c>
      <c r="J1800" s="133">
        <f t="shared" si="685"/>
        <v>22</v>
      </c>
      <c r="K1800" s="133">
        <f t="shared" si="677"/>
        <v>18</v>
      </c>
      <c r="L1800" s="124">
        <f t="shared" si="662"/>
        <v>1.0032719699999999</v>
      </c>
      <c r="M1800" s="134">
        <f t="shared" si="676"/>
        <v>1.0021995699999999</v>
      </c>
      <c r="N1800" s="134">
        <f t="shared" si="667"/>
        <v>1.3352920903042407</v>
      </c>
      <c r="O1800" s="124">
        <f t="shared" si="668"/>
        <v>1.3396611199999999</v>
      </c>
      <c r="P1800" s="124"/>
      <c r="Q1800" s="125"/>
      <c r="R1800" s="126"/>
      <c r="S1800" s="124"/>
      <c r="T1800" s="135">
        <f t="shared" si="669"/>
        <v>7.9699999999999993E-2</v>
      </c>
      <c r="U1800" s="125">
        <f t="shared" si="675"/>
        <v>59</v>
      </c>
      <c r="V1800" s="125">
        <v>252</v>
      </c>
      <c r="W1800" s="134">
        <f t="shared" si="670"/>
        <v>1.018115747</v>
      </c>
      <c r="X1800" s="18"/>
      <c r="Y1800" s="123">
        <f t="shared" si="671"/>
        <v>67054.222907000003</v>
      </c>
      <c r="Z1800" s="123">
        <f t="shared" si="681"/>
        <v>2291.1485390362259</v>
      </c>
      <c r="AA1800" s="123">
        <f t="shared" si="672"/>
        <v>1341.0844581400002</v>
      </c>
      <c r="AB1800" s="123">
        <f t="shared" si="673"/>
        <v>2548.060470466</v>
      </c>
      <c r="AC1800" s="123">
        <f t="shared" si="674"/>
        <v>73234.516374642233</v>
      </c>
      <c r="AD1800" s="150">
        <f t="shared" si="678"/>
        <v>87053.852995000008</v>
      </c>
      <c r="AE1800" s="150">
        <f t="shared" si="682"/>
        <v>2142.8019493015681</v>
      </c>
      <c r="AF1800" s="150">
        <f t="shared" si="679"/>
        <v>1741.0770599000002</v>
      </c>
      <c r="AG1800" s="150">
        <f t="shared" si="683"/>
        <v>2495.543785856667</v>
      </c>
      <c r="AH1800" s="150">
        <f t="shared" si="684"/>
        <v>93433.275790058251</v>
      </c>
      <c r="AI1800" s="4"/>
      <c r="AJ1800" s="1"/>
      <c r="AK1800" s="20"/>
      <c r="AL1800" s="5"/>
      <c r="AM1800" s="1"/>
      <c r="AN1800" s="1"/>
      <c r="AO1800" s="1"/>
      <c r="AP1800" s="17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5.75" x14ac:dyDescent="0.2">
      <c r="A1801" s="127">
        <f t="shared" si="663"/>
        <v>43261</v>
      </c>
      <c r="B1801" s="165">
        <f t="shared" si="680"/>
        <v>166719.16152333448</v>
      </c>
      <c r="C1801" s="124"/>
      <c r="D1801" s="128">
        <f t="shared" si="664"/>
        <v>4961.84</v>
      </c>
      <c r="E1801" s="129">
        <f>VLOOKUP(A1800,[1]Plan1!$AY$80:$BA$314,3)</f>
        <v>4981.6899999999996</v>
      </c>
      <c r="F1801" s="130">
        <f t="shared" si="665"/>
        <v>43236</v>
      </c>
      <c r="G1801" s="131">
        <f t="shared" si="660"/>
        <v>4.0005320606870676E-3</v>
      </c>
      <c r="H1801" s="132">
        <f t="shared" si="666"/>
        <v>43266</v>
      </c>
      <c r="I1801" s="132">
        <f t="shared" si="661"/>
        <v>43266</v>
      </c>
      <c r="J1801" s="133">
        <f t="shared" si="685"/>
        <v>22</v>
      </c>
      <c r="K1801" s="133">
        <f t="shared" si="677"/>
        <v>18</v>
      </c>
      <c r="L1801" s="124">
        <f t="shared" si="662"/>
        <v>1.0032719699999999</v>
      </c>
      <c r="M1801" s="134">
        <f t="shared" si="676"/>
        <v>1.0021995699999999</v>
      </c>
      <c r="N1801" s="134">
        <f t="shared" si="667"/>
        <v>1.3352920903042407</v>
      </c>
      <c r="O1801" s="124">
        <f t="shared" si="668"/>
        <v>1.3396611199999999</v>
      </c>
      <c r="P1801" s="124"/>
      <c r="Q1801" s="125"/>
      <c r="R1801" s="126"/>
      <c r="S1801" s="124"/>
      <c r="T1801" s="135">
        <f t="shared" si="669"/>
        <v>7.9699999999999993E-2</v>
      </c>
      <c r="U1801" s="125">
        <f t="shared" si="675"/>
        <v>59</v>
      </c>
      <c r="V1801" s="125">
        <v>252</v>
      </c>
      <c r="W1801" s="134">
        <f t="shared" si="670"/>
        <v>1.018115747</v>
      </c>
      <c r="X1801" s="18"/>
      <c r="Y1801" s="123">
        <f t="shared" si="671"/>
        <v>67054.222907000003</v>
      </c>
      <c r="Z1801" s="123">
        <f t="shared" si="681"/>
        <v>2291.1485390362259</v>
      </c>
      <c r="AA1801" s="123">
        <f t="shared" si="672"/>
        <v>1341.0844581400002</v>
      </c>
      <c r="AB1801" s="123">
        <f t="shared" si="673"/>
        <v>2570.4118781016668</v>
      </c>
      <c r="AC1801" s="123">
        <f t="shared" si="674"/>
        <v>73256.867782277899</v>
      </c>
      <c r="AD1801" s="150">
        <f t="shared" si="678"/>
        <v>87053.852995000008</v>
      </c>
      <c r="AE1801" s="150">
        <f t="shared" si="682"/>
        <v>2142.8019493015681</v>
      </c>
      <c r="AF1801" s="150">
        <f t="shared" si="679"/>
        <v>1741.0770599000002</v>
      </c>
      <c r="AG1801" s="150">
        <f t="shared" si="683"/>
        <v>2524.5617368550002</v>
      </c>
      <c r="AH1801" s="150">
        <f t="shared" si="684"/>
        <v>93462.293741056579</v>
      </c>
      <c r="AI1801" s="4"/>
      <c r="AJ1801" s="1"/>
      <c r="AK1801" s="20"/>
      <c r="AL1801" s="5"/>
      <c r="AM1801" s="1"/>
      <c r="AN1801" s="1"/>
      <c r="AO1801" s="1"/>
      <c r="AP1801" s="17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5.75" x14ac:dyDescent="0.2">
      <c r="A1802" s="127">
        <f t="shared" si="663"/>
        <v>43262</v>
      </c>
      <c r="B1802" s="165">
        <f t="shared" si="680"/>
        <v>166770.53088196847</v>
      </c>
      <c r="C1802" s="124"/>
      <c r="D1802" s="128">
        <f t="shared" si="664"/>
        <v>4961.84</v>
      </c>
      <c r="E1802" s="129">
        <f>VLOOKUP(A1801,[1]Plan1!$AY$80:$BA$314,3)</f>
        <v>4981.6899999999996</v>
      </c>
      <c r="F1802" s="130">
        <f t="shared" si="665"/>
        <v>43236</v>
      </c>
      <c r="G1802" s="131">
        <f t="shared" ref="G1802:G1865" si="686">(E1802/D1802)-1</f>
        <v>4.0005320606870676E-3</v>
      </c>
      <c r="H1802" s="132">
        <f t="shared" si="666"/>
        <v>43266</v>
      </c>
      <c r="I1802" s="132">
        <f t="shared" ref="I1802:I1865" si="687">IF(A1802&gt;I1801,H1802,I1801)</f>
        <v>43266</v>
      </c>
      <c r="J1802" s="133">
        <f t="shared" si="685"/>
        <v>22</v>
      </c>
      <c r="K1802" s="133">
        <f t="shared" si="677"/>
        <v>18</v>
      </c>
      <c r="L1802" s="124">
        <f t="shared" ref="L1802:L1865" si="688">TRUNC((E1802/D1802)^TRUNC((K1802/J1802),9),8)</f>
        <v>1.0032719699999999</v>
      </c>
      <c r="M1802" s="134">
        <f t="shared" si="676"/>
        <v>1.0021995699999999</v>
      </c>
      <c r="N1802" s="134">
        <f t="shared" si="667"/>
        <v>1.3352920903042407</v>
      </c>
      <c r="O1802" s="124">
        <f t="shared" si="668"/>
        <v>1.3396611199999999</v>
      </c>
      <c r="P1802" s="124"/>
      <c r="Q1802" s="125"/>
      <c r="R1802" s="126"/>
      <c r="S1802" s="124"/>
      <c r="T1802" s="135">
        <f t="shared" si="669"/>
        <v>7.9699999999999993E-2</v>
      </c>
      <c r="U1802" s="125">
        <f t="shared" si="675"/>
        <v>59</v>
      </c>
      <c r="V1802" s="125">
        <v>252</v>
      </c>
      <c r="W1802" s="134">
        <f t="shared" si="670"/>
        <v>1.018115747</v>
      </c>
      <c r="X1802" s="18"/>
      <c r="Y1802" s="123">
        <f t="shared" si="671"/>
        <v>67054.222907000003</v>
      </c>
      <c r="Z1802" s="123">
        <f t="shared" si="681"/>
        <v>2291.1485390362259</v>
      </c>
      <c r="AA1802" s="123">
        <f t="shared" si="672"/>
        <v>1341.0844581400002</v>
      </c>
      <c r="AB1802" s="123">
        <f t="shared" si="673"/>
        <v>2592.7632857373337</v>
      </c>
      <c r="AC1802" s="123">
        <f t="shared" si="674"/>
        <v>73279.219189913565</v>
      </c>
      <c r="AD1802" s="150">
        <f t="shared" si="678"/>
        <v>87053.852995000008</v>
      </c>
      <c r="AE1802" s="150">
        <f t="shared" si="682"/>
        <v>2142.8019493015681</v>
      </c>
      <c r="AF1802" s="150">
        <f t="shared" si="679"/>
        <v>1741.0770599000002</v>
      </c>
      <c r="AG1802" s="150">
        <f t="shared" si="683"/>
        <v>2553.5796878533333</v>
      </c>
      <c r="AH1802" s="150">
        <f t="shared" si="684"/>
        <v>93491.311692054907</v>
      </c>
      <c r="AI1802" s="4"/>
      <c r="AJ1802" s="1"/>
      <c r="AK1802" s="20"/>
      <c r="AL1802" s="5"/>
      <c r="AM1802" s="1"/>
      <c r="AN1802" s="1"/>
      <c r="AO1802" s="1"/>
      <c r="AP1802" s="17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5.75" x14ac:dyDescent="0.2">
      <c r="A1803" s="127">
        <f t="shared" ref="A1803:A1866" si="689">(A1802+1)</f>
        <v>43263</v>
      </c>
      <c r="B1803" s="165">
        <f t="shared" si="680"/>
        <v>166898.93477554875</v>
      </c>
      <c r="C1803" s="124"/>
      <c r="D1803" s="128">
        <f t="shared" ref="D1803:D1866" si="690">IF(E1803=E1802,D1802,E1802)</f>
        <v>4961.84</v>
      </c>
      <c r="E1803" s="129">
        <f>VLOOKUP(A1802,[1]Plan1!$AY$80:$BA$314,3)</f>
        <v>4981.6899999999996</v>
      </c>
      <c r="F1803" s="130">
        <f t="shared" ref="F1803:F1866" si="691">IF(D1803=D1802,F1802,A1803)</f>
        <v>43236</v>
      </c>
      <c r="G1803" s="131">
        <f t="shared" si="686"/>
        <v>4.0005320606870676E-3</v>
      </c>
      <c r="H1803" s="132">
        <f t="shared" ref="H1803:H1866" si="692">IF(DAY(A1803)=15,VLOOKUP(A1803,AO$118:AT$450,4),H1802)</f>
        <v>43266</v>
      </c>
      <c r="I1803" s="132">
        <f t="shared" si="687"/>
        <v>43266</v>
      </c>
      <c r="J1803" s="133">
        <f t="shared" si="685"/>
        <v>22</v>
      </c>
      <c r="K1803" s="133">
        <f t="shared" si="677"/>
        <v>19</v>
      </c>
      <c r="L1803" s="124">
        <f t="shared" si="688"/>
        <v>1.0034540599999999</v>
      </c>
      <c r="M1803" s="134">
        <f t="shared" si="676"/>
        <v>1.0021995699999999</v>
      </c>
      <c r="N1803" s="134">
        <f t="shared" ref="N1803:N1866" si="693">IF(I1803&gt;I1802,N1802*M1803,N1802)</f>
        <v>1.3352920903042407</v>
      </c>
      <c r="O1803" s="124">
        <f t="shared" ref="O1803:O1866" si="694">TRUNC(TRUNC((L1803*N1803),15),8)</f>
        <v>1.33990426</v>
      </c>
      <c r="P1803" s="124"/>
      <c r="Q1803" s="125"/>
      <c r="R1803" s="126"/>
      <c r="S1803" s="124"/>
      <c r="T1803" s="135">
        <f t="shared" ref="T1803:T1866" si="695">(T1802)</f>
        <v>7.9699999999999993E-2</v>
      </c>
      <c r="U1803" s="125">
        <f t="shared" si="675"/>
        <v>60</v>
      </c>
      <c r="V1803" s="125">
        <v>252</v>
      </c>
      <c r="W1803" s="134">
        <f t="shared" si="670"/>
        <v>1.018425605</v>
      </c>
      <c r="X1803" s="18"/>
      <c r="Y1803" s="123">
        <f t="shared" si="671"/>
        <v>67054.222907000003</v>
      </c>
      <c r="Z1803" s="123">
        <f t="shared" si="681"/>
        <v>2324.8430020227752</v>
      </c>
      <c r="AA1803" s="123">
        <f t="shared" si="672"/>
        <v>1341.0844581400002</v>
      </c>
      <c r="AB1803" s="123">
        <f t="shared" si="673"/>
        <v>2615.1146933730001</v>
      </c>
      <c r="AC1803" s="123">
        <f t="shared" si="674"/>
        <v>73335.265060535792</v>
      </c>
      <c r="AD1803" s="150">
        <f t="shared" si="678"/>
        <v>87053.852995000008</v>
      </c>
      <c r="AE1803" s="150">
        <f t="shared" si="682"/>
        <v>2186.1420212612798</v>
      </c>
      <c r="AF1803" s="150">
        <f t="shared" si="679"/>
        <v>1741.0770599000002</v>
      </c>
      <c r="AG1803" s="150">
        <f t="shared" si="683"/>
        <v>2582.5976388516669</v>
      </c>
      <c r="AH1803" s="150">
        <f t="shared" si="684"/>
        <v>93563.669715012962</v>
      </c>
      <c r="AI1803" s="4"/>
      <c r="AJ1803" s="1"/>
      <c r="AK1803" s="20"/>
      <c r="AL1803" s="5"/>
      <c r="AM1803" s="1"/>
      <c r="AN1803" s="1"/>
      <c r="AO1803" s="1"/>
      <c r="AP1803" s="17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5.75" x14ac:dyDescent="0.2">
      <c r="A1804" s="127">
        <f t="shared" si="689"/>
        <v>43264</v>
      </c>
      <c r="B1804" s="165">
        <f t="shared" si="680"/>
        <v>167027.37690349022</v>
      </c>
      <c r="C1804" s="124"/>
      <c r="D1804" s="128">
        <f t="shared" si="690"/>
        <v>4961.84</v>
      </c>
      <c r="E1804" s="129">
        <f>VLOOKUP(A1803,[1]Plan1!$AY$80:$BA$314,3)</f>
        <v>4981.6899999999996</v>
      </c>
      <c r="F1804" s="130">
        <f t="shared" si="691"/>
        <v>43236</v>
      </c>
      <c r="G1804" s="131">
        <f t="shared" si="686"/>
        <v>4.0005320606870676E-3</v>
      </c>
      <c r="H1804" s="132">
        <f t="shared" si="692"/>
        <v>43266</v>
      </c>
      <c r="I1804" s="132">
        <f t="shared" si="687"/>
        <v>43266</v>
      </c>
      <c r="J1804" s="133">
        <f t="shared" si="685"/>
        <v>22</v>
      </c>
      <c r="K1804" s="133">
        <f t="shared" si="677"/>
        <v>20</v>
      </c>
      <c r="L1804" s="124">
        <f t="shared" si="688"/>
        <v>1.00363618</v>
      </c>
      <c r="M1804" s="134">
        <f t="shared" si="676"/>
        <v>1.0021995699999999</v>
      </c>
      <c r="N1804" s="134">
        <f t="shared" si="693"/>
        <v>1.3352920903042407</v>
      </c>
      <c r="O1804" s="124">
        <f t="shared" si="694"/>
        <v>1.3401474499999999</v>
      </c>
      <c r="P1804" s="124"/>
      <c r="Q1804" s="125"/>
      <c r="R1804" s="126"/>
      <c r="S1804" s="124"/>
      <c r="T1804" s="135">
        <f t="shared" si="695"/>
        <v>7.9699999999999993E-2</v>
      </c>
      <c r="U1804" s="125">
        <f t="shared" si="675"/>
        <v>61</v>
      </c>
      <c r="V1804" s="125">
        <v>252</v>
      </c>
      <c r="W1804" s="134">
        <f t="shared" si="670"/>
        <v>1.0187355579999999</v>
      </c>
      <c r="X1804" s="18"/>
      <c r="Y1804" s="123">
        <f t="shared" si="671"/>
        <v>67054.222907000003</v>
      </c>
      <c r="Z1804" s="123">
        <f t="shared" si="681"/>
        <v>2358.554188499244</v>
      </c>
      <c r="AA1804" s="123">
        <f t="shared" si="672"/>
        <v>1341.0844581400002</v>
      </c>
      <c r="AB1804" s="123">
        <f t="shared" si="673"/>
        <v>2637.4661010086666</v>
      </c>
      <c r="AC1804" s="123">
        <f t="shared" si="674"/>
        <v>73391.327654647917</v>
      </c>
      <c r="AD1804" s="150">
        <f t="shared" si="678"/>
        <v>87053.852995000008</v>
      </c>
      <c r="AE1804" s="150">
        <f t="shared" si="682"/>
        <v>2229.5036040923142</v>
      </c>
      <c r="AF1804" s="150">
        <f t="shared" si="679"/>
        <v>1741.0770599000002</v>
      </c>
      <c r="AG1804" s="150">
        <f t="shared" si="683"/>
        <v>2611.6155898500001</v>
      </c>
      <c r="AH1804" s="150">
        <f t="shared" si="684"/>
        <v>93636.049248842319</v>
      </c>
      <c r="AI1804" s="4"/>
      <c r="AJ1804" s="1"/>
      <c r="AK1804" s="20"/>
      <c r="AL1804" s="5"/>
      <c r="AM1804" s="1"/>
      <c r="AN1804" s="1"/>
      <c r="AO1804" s="1"/>
      <c r="AP1804" s="17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5.75" x14ac:dyDescent="0.2">
      <c r="A1805" s="127">
        <f t="shared" si="689"/>
        <v>43265</v>
      </c>
      <c r="B1805" s="165">
        <f t="shared" si="680"/>
        <v>167155.85593891842</v>
      </c>
      <c r="C1805" s="124"/>
      <c r="D1805" s="128">
        <f t="shared" si="690"/>
        <v>4961.84</v>
      </c>
      <c r="E1805" s="129">
        <f>VLOOKUP(A1804,[1]Plan1!$AY$80:$BA$314,3)</f>
        <v>4981.6899999999996</v>
      </c>
      <c r="F1805" s="130">
        <f t="shared" si="691"/>
        <v>43236</v>
      </c>
      <c r="G1805" s="131">
        <f t="shared" si="686"/>
        <v>4.0005320606870676E-3</v>
      </c>
      <c r="H1805" s="132">
        <f t="shared" si="692"/>
        <v>43266</v>
      </c>
      <c r="I1805" s="132">
        <f t="shared" si="687"/>
        <v>43266</v>
      </c>
      <c r="J1805" s="133">
        <f t="shared" si="685"/>
        <v>22</v>
      </c>
      <c r="K1805" s="133">
        <f t="shared" si="677"/>
        <v>21</v>
      </c>
      <c r="L1805" s="124">
        <f t="shared" si="688"/>
        <v>1.00381834</v>
      </c>
      <c r="M1805" s="134">
        <f t="shared" si="676"/>
        <v>1.0021995699999999</v>
      </c>
      <c r="N1805" s="134">
        <f t="shared" si="693"/>
        <v>1.3352920903042407</v>
      </c>
      <c r="O1805" s="124">
        <f t="shared" si="694"/>
        <v>1.3403906800000001</v>
      </c>
      <c r="P1805" s="124"/>
      <c r="Q1805" s="125"/>
      <c r="R1805" s="126"/>
      <c r="S1805" s="124"/>
      <c r="T1805" s="135">
        <f t="shared" si="695"/>
        <v>7.9699999999999993E-2</v>
      </c>
      <c r="U1805" s="125">
        <f t="shared" si="675"/>
        <v>62</v>
      </c>
      <c r="V1805" s="125">
        <v>252</v>
      </c>
      <c r="W1805" s="134">
        <f t="shared" si="670"/>
        <v>1.0190456050000001</v>
      </c>
      <c r="X1805" s="18"/>
      <c r="Y1805" s="123">
        <f t="shared" si="671"/>
        <v>67054.222907000003</v>
      </c>
      <c r="Z1805" s="123">
        <f t="shared" si="681"/>
        <v>2392.2815180983607</v>
      </c>
      <c r="AA1805" s="123">
        <f t="shared" si="672"/>
        <v>1341.0844581400002</v>
      </c>
      <c r="AB1805" s="123">
        <f t="shared" si="673"/>
        <v>2659.8175086443334</v>
      </c>
      <c r="AC1805" s="123">
        <f t="shared" si="674"/>
        <v>73447.406391882701</v>
      </c>
      <c r="AD1805" s="150">
        <f t="shared" si="678"/>
        <v>87053.852995000008</v>
      </c>
      <c r="AE1805" s="150">
        <f t="shared" si="682"/>
        <v>2272.8859512874083</v>
      </c>
      <c r="AF1805" s="150">
        <f t="shared" si="679"/>
        <v>1741.0770599000002</v>
      </c>
      <c r="AG1805" s="150">
        <f t="shared" si="683"/>
        <v>2640.6335408483337</v>
      </c>
      <c r="AH1805" s="150">
        <f t="shared" si="684"/>
        <v>93708.449547035736</v>
      </c>
      <c r="AI1805" s="4"/>
      <c r="AJ1805" s="1"/>
      <c r="AK1805" s="20"/>
      <c r="AL1805" s="5"/>
      <c r="AM1805" s="1"/>
      <c r="AN1805" s="1"/>
      <c r="AO1805" s="1"/>
      <c r="AP1805" s="17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5.75" x14ac:dyDescent="0.2">
      <c r="A1806" s="127">
        <f t="shared" si="689"/>
        <v>43266</v>
      </c>
      <c r="B1806" s="165">
        <f t="shared" si="680"/>
        <v>167284.373079021</v>
      </c>
      <c r="C1806" s="124"/>
      <c r="D1806" s="128">
        <f t="shared" si="690"/>
        <v>4961.84</v>
      </c>
      <c r="E1806" s="129">
        <f>VLOOKUP(A1805,[1]Plan1!$AY$80:$BA$314,3)</f>
        <v>4981.6899999999996</v>
      </c>
      <c r="F1806" s="130">
        <f t="shared" si="691"/>
        <v>43236</v>
      </c>
      <c r="G1806" s="131">
        <f t="shared" si="686"/>
        <v>4.0005320606870676E-3</v>
      </c>
      <c r="H1806" s="132">
        <f t="shared" si="692"/>
        <v>43297</v>
      </c>
      <c r="I1806" s="132">
        <f t="shared" si="687"/>
        <v>43266</v>
      </c>
      <c r="J1806" s="133">
        <f t="shared" si="685"/>
        <v>22</v>
      </c>
      <c r="K1806" s="133">
        <f t="shared" si="677"/>
        <v>22</v>
      </c>
      <c r="L1806" s="124">
        <f t="shared" si="688"/>
        <v>1.0040005299999999</v>
      </c>
      <c r="M1806" s="134">
        <f t="shared" si="676"/>
        <v>1.0021995699999999</v>
      </c>
      <c r="N1806" s="134">
        <f t="shared" si="693"/>
        <v>1.3352920903042407</v>
      </c>
      <c r="O1806" s="124">
        <f t="shared" si="694"/>
        <v>1.3406339599999999</v>
      </c>
      <c r="P1806" s="124"/>
      <c r="Q1806" s="125"/>
      <c r="R1806" s="126"/>
      <c r="S1806" s="124"/>
      <c r="T1806" s="135">
        <f t="shared" si="695"/>
        <v>7.9699999999999993E-2</v>
      </c>
      <c r="U1806" s="125">
        <f t="shared" si="675"/>
        <v>63</v>
      </c>
      <c r="V1806" s="125">
        <v>252</v>
      </c>
      <c r="W1806" s="134">
        <f t="shared" si="670"/>
        <v>1.019355746</v>
      </c>
      <c r="X1806" s="18"/>
      <c r="Y1806" s="123">
        <f t="shared" si="671"/>
        <v>67054.222907000003</v>
      </c>
      <c r="Z1806" s="123">
        <f t="shared" si="681"/>
        <v>2426.0255144631024</v>
      </c>
      <c r="AA1806" s="123">
        <f t="shared" si="672"/>
        <v>1341.0844581400002</v>
      </c>
      <c r="AB1806" s="123">
        <f t="shared" si="673"/>
        <v>2682.1689162800003</v>
      </c>
      <c r="AC1806" s="123">
        <f t="shared" si="674"/>
        <v>73503.501795883116</v>
      </c>
      <c r="AD1806" s="150">
        <f t="shared" si="678"/>
        <v>87053.852995000008</v>
      </c>
      <c r="AE1806" s="150">
        <f t="shared" si="682"/>
        <v>2316.2897363912239</v>
      </c>
      <c r="AF1806" s="150">
        <f t="shared" si="679"/>
        <v>1741.0770599000002</v>
      </c>
      <c r="AG1806" s="150">
        <f t="shared" si="683"/>
        <v>2669.6514918466669</v>
      </c>
      <c r="AH1806" s="150">
        <f t="shared" si="684"/>
        <v>93780.871283137894</v>
      </c>
      <c r="AI1806" s="4"/>
      <c r="AJ1806" s="1"/>
      <c r="AK1806" s="20"/>
      <c r="AL1806" s="5"/>
      <c r="AM1806" s="1"/>
      <c r="AN1806" s="1"/>
      <c r="AO1806" s="1"/>
      <c r="AP1806" s="17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5.75" x14ac:dyDescent="0.2">
      <c r="A1807" s="127">
        <f t="shared" si="689"/>
        <v>43267</v>
      </c>
      <c r="B1807" s="165">
        <f t="shared" si="680"/>
        <v>167478.86043478915</v>
      </c>
      <c r="C1807" s="124"/>
      <c r="D1807" s="128">
        <f t="shared" si="690"/>
        <v>4981.6899999999996</v>
      </c>
      <c r="E1807" s="129">
        <f>VLOOKUP(A1806,[1]Plan1!$AY$80:$BA$314,3)</f>
        <v>5044.46</v>
      </c>
      <c r="F1807" s="130">
        <f t="shared" si="691"/>
        <v>43267</v>
      </c>
      <c r="G1807" s="131">
        <f t="shared" si="686"/>
        <v>1.2600141718974944E-2</v>
      </c>
      <c r="H1807" s="132">
        <f t="shared" si="692"/>
        <v>43297</v>
      </c>
      <c r="I1807" s="132">
        <f t="shared" si="687"/>
        <v>43297</v>
      </c>
      <c r="J1807" s="133">
        <f t="shared" si="685"/>
        <v>21</v>
      </c>
      <c r="K1807" s="133">
        <f t="shared" si="677"/>
        <v>1</v>
      </c>
      <c r="L1807" s="124">
        <f t="shared" si="688"/>
        <v>1.0005964300000001</v>
      </c>
      <c r="M1807" s="134">
        <f t="shared" si="676"/>
        <v>1.0040005299999999</v>
      </c>
      <c r="N1807" s="134">
        <f t="shared" si="693"/>
        <v>1.3406339663702653</v>
      </c>
      <c r="O1807" s="124">
        <f t="shared" si="694"/>
        <v>1.34143356</v>
      </c>
      <c r="P1807" s="124"/>
      <c r="Q1807" s="125"/>
      <c r="R1807" s="126"/>
      <c r="S1807" s="124"/>
      <c r="T1807" s="135">
        <f t="shared" si="695"/>
        <v>7.9699999999999993E-2</v>
      </c>
      <c r="U1807" s="125">
        <f t="shared" si="675"/>
        <v>64</v>
      </c>
      <c r="V1807" s="125">
        <v>252</v>
      </c>
      <c r="W1807" s="134">
        <f t="shared" si="670"/>
        <v>1.019665982</v>
      </c>
      <c r="X1807" s="18"/>
      <c r="Y1807" s="123">
        <f t="shared" si="671"/>
        <v>67054.222907000003</v>
      </c>
      <c r="Z1807" s="123">
        <f t="shared" si="681"/>
        <v>2488.6245041306529</v>
      </c>
      <c r="AA1807" s="123">
        <f t="shared" si="672"/>
        <v>1341.0844581400002</v>
      </c>
      <c r="AB1807" s="123">
        <f t="shared" si="673"/>
        <v>2704.5203239156667</v>
      </c>
      <c r="AC1807" s="123">
        <f t="shared" si="674"/>
        <v>73588.452193186327</v>
      </c>
      <c r="AD1807" s="150">
        <f t="shared" si="678"/>
        <v>87053.852995000008</v>
      </c>
      <c r="AE1807" s="150">
        <f t="shared" si="682"/>
        <v>2396.8087438578345</v>
      </c>
      <c r="AF1807" s="150">
        <f t="shared" si="679"/>
        <v>1741.0770599000002</v>
      </c>
      <c r="AG1807" s="150">
        <f t="shared" si="683"/>
        <v>2698.6694428450005</v>
      </c>
      <c r="AH1807" s="150">
        <f t="shared" si="684"/>
        <v>93890.40824160284</v>
      </c>
      <c r="AI1807" s="4"/>
      <c r="AJ1807" s="1"/>
      <c r="AK1807" s="20"/>
      <c r="AL1807" s="5"/>
      <c r="AM1807" s="1"/>
      <c r="AN1807" s="1"/>
      <c r="AO1807" s="1"/>
      <c r="AP1807" s="17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5.75" x14ac:dyDescent="0.2">
      <c r="A1808" s="127">
        <f t="shared" si="689"/>
        <v>43268</v>
      </c>
      <c r="B1808" s="165">
        <f t="shared" si="680"/>
        <v>167530.22979342315</v>
      </c>
      <c r="C1808" s="124"/>
      <c r="D1808" s="128">
        <f t="shared" si="690"/>
        <v>4981.6899999999996</v>
      </c>
      <c r="E1808" s="129">
        <f>VLOOKUP(A1807,[1]Plan1!$AY$80:$BA$314,3)</f>
        <v>5044.46</v>
      </c>
      <c r="F1808" s="130">
        <f t="shared" si="691"/>
        <v>43267</v>
      </c>
      <c r="G1808" s="131">
        <f t="shared" si="686"/>
        <v>1.2600141718974944E-2</v>
      </c>
      <c r="H1808" s="132">
        <f t="shared" si="692"/>
        <v>43297</v>
      </c>
      <c r="I1808" s="132">
        <f t="shared" si="687"/>
        <v>43297</v>
      </c>
      <c r="J1808" s="133">
        <f t="shared" si="685"/>
        <v>21</v>
      </c>
      <c r="K1808" s="133">
        <f t="shared" si="677"/>
        <v>1</v>
      </c>
      <c r="L1808" s="124">
        <f t="shared" si="688"/>
        <v>1.0005964300000001</v>
      </c>
      <c r="M1808" s="134">
        <f t="shared" si="676"/>
        <v>1.0040005299999999</v>
      </c>
      <c r="N1808" s="134">
        <f t="shared" si="693"/>
        <v>1.3406339663702653</v>
      </c>
      <c r="O1808" s="124">
        <f t="shared" si="694"/>
        <v>1.34143356</v>
      </c>
      <c r="P1808" s="124"/>
      <c r="Q1808" s="125"/>
      <c r="R1808" s="126"/>
      <c r="S1808" s="124"/>
      <c r="T1808" s="135">
        <f t="shared" si="695"/>
        <v>7.9699999999999993E-2</v>
      </c>
      <c r="U1808" s="125">
        <f t="shared" si="675"/>
        <v>64</v>
      </c>
      <c r="V1808" s="125">
        <v>252</v>
      </c>
      <c r="W1808" s="134">
        <f t="shared" si="670"/>
        <v>1.019665982</v>
      </c>
      <c r="X1808" s="18"/>
      <c r="Y1808" s="123">
        <f t="shared" si="671"/>
        <v>67054.222907000003</v>
      </c>
      <c r="Z1808" s="123">
        <f t="shared" si="681"/>
        <v>2488.6245041306529</v>
      </c>
      <c r="AA1808" s="123">
        <f t="shared" si="672"/>
        <v>1341.0844581400002</v>
      </c>
      <c r="AB1808" s="123">
        <f t="shared" si="673"/>
        <v>2726.8717315513331</v>
      </c>
      <c r="AC1808" s="123">
        <f t="shared" si="674"/>
        <v>73610.803600821993</v>
      </c>
      <c r="AD1808" s="150">
        <f t="shared" si="678"/>
        <v>87053.852995000008</v>
      </c>
      <c r="AE1808" s="150">
        <f t="shared" si="682"/>
        <v>2396.8087438578345</v>
      </c>
      <c r="AF1808" s="150">
        <f t="shared" si="679"/>
        <v>1741.0770599000002</v>
      </c>
      <c r="AG1808" s="150">
        <f t="shared" si="683"/>
        <v>2727.6873938433332</v>
      </c>
      <c r="AH1808" s="150">
        <f t="shared" si="684"/>
        <v>93919.426192601168</v>
      </c>
      <c r="AI1808" s="4"/>
      <c r="AJ1808" s="1"/>
      <c r="AK1808" s="20"/>
      <c r="AL1808" s="5"/>
      <c r="AM1808" s="1"/>
      <c r="AN1808" s="1"/>
      <c r="AO1808" s="1"/>
      <c r="AP1808" s="17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5.75" x14ac:dyDescent="0.2">
      <c r="A1809" s="127">
        <f t="shared" si="689"/>
        <v>43269</v>
      </c>
      <c r="B1809" s="165">
        <f t="shared" si="680"/>
        <v>167581.59915205717</v>
      </c>
      <c r="C1809" s="124"/>
      <c r="D1809" s="128">
        <f t="shared" si="690"/>
        <v>4981.6899999999996</v>
      </c>
      <c r="E1809" s="129">
        <f>VLOOKUP(A1808,[1]Plan1!$AY$80:$BA$314,3)</f>
        <v>5044.46</v>
      </c>
      <c r="F1809" s="130">
        <f t="shared" si="691"/>
        <v>43267</v>
      </c>
      <c r="G1809" s="131">
        <f t="shared" si="686"/>
        <v>1.2600141718974944E-2</v>
      </c>
      <c r="H1809" s="132">
        <f t="shared" si="692"/>
        <v>43297</v>
      </c>
      <c r="I1809" s="132">
        <f t="shared" si="687"/>
        <v>43297</v>
      </c>
      <c r="J1809" s="133">
        <f t="shared" si="685"/>
        <v>21</v>
      </c>
      <c r="K1809" s="133">
        <f t="shared" si="677"/>
        <v>1</v>
      </c>
      <c r="L1809" s="124">
        <f t="shared" si="688"/>
        <v>1.0005964300000001</v>
      </c>
      <c r="M1809" s="134">
        <f t="shared" si="676"/>
        <v>1.0040005299999999</v>
      </c>
      <c r="N1809" s="134">
        <f t="shared" si="693"/>
        <v>1.3406339663702653</v>
      </c>
      <c r="O1809" s="124">
        <f t="shared" si="694"/>
        <v>1.34143356</v>
      </c>
      <c r="P1809" s="124"/>
      <c r="Q1809" s="125"/>
      <c r="R1809" s="126"/>
      <c r="S1809" s="124"/>
      <c r="T1809" s="135">
        <f t="shared" si="695"/>
        <v>7.9699999999999993E-2</v>
      </c>
      <c r="U1809" s="125">
        <f t="shared" si="675"/>
        <v>64</v>
      </c>
      <c r="V1809" s="125">
        <v>252</v>
      </c>
      <c r="W1809" s="134">
        <f t="shared" si="670"/>
        <v>1.019665982</v>
      </c>
      <c r="X1809" s="18"/>
      <c r="Y1809" s="123">
        <f t="shared" si="671"/>
        <v>67054.222907000003</v>
      </c>
      <c r="Z1809" s="123">
        <f t="shared" si="681"/>
        <v>2488.6245041306529</v>
      </c>
      <c r="AA1809" s="123">
        <f t="shared" si="672"/>
        <v>1341.0844581400002</v>
      </c>
      <c r="AB1809" s="123">
        <f t="shared" si="673"/>
        <v>2749.2231391869996</v>
      </c>
      <c r="AC1809" s="123">
        <f t="shared" si="674"/>
        <v>73633.155008457659</v>
      </c>
      <c r="AD1809" s="150">
        <f t="shared" si="678"/>
        <v>87053.852995000008</v>
      </c>
      <c r="AE1809" s="150">
        <f t="shared" si="682"/>
        <v>2396.8087438578345</v>
      </c>
      <c r="AF1809" s="150">
        <f t="shared" si="679"/>
        <v>1741.0770599000002</v>
      </c>
      <c r="AG1809" s="150">
        <f t="shared" si="683"/>
        <v>2756.7053448416664</v>
      </c>
      <c r="AH1809" s="150">
        <f t="shared" si="684"/>
        <v>93948.44414359951</v>
      </c>
      <c r="AI1809" s="4"/>
      <c r="AJ1809" s="1"/>
      <c r="AK1809" s="20"/>
      <c r="AL1809" s="5"/>
      <c r="AM1809" s="1"/>
      <c r="AN1809" s="1"/>
      <c r="AO1809" s="1"/>
      <c r="AP1809" s="17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5.75" x14ac:dyDescent="0.2">
      <c r="A1810" s="127">
        <f t="shared" si="689"/>
        <v>43270</v>
      </c>
      <c r="B1810" s="165">
        <f t="shared" si="680"/>
        <v>167776.21456708666</v>
      </c>
      <c r="C1810" s="124"/>
      <c r="D1810" s="128">
        <f t="shared" si="690"/>
        <v>4981.6899999999996</v>
      </c>
      <c r="E1810" s="129">
        <f>VLOOKUP(A1809,[1]Plan1!$AY$80:$BA$314,3)</f>
        <v>5044.46</v>
      </c>
      <c r="F1810" s="130">
        <f t="shared" si="691"/>
        <v>43267</v>
      </c>
      <c r="G1810" s="131">
        <f t="shared" si="686"/>
        <v>1.2600141718974944E-2</v>
      </c>
      <c r="H1810" s="132">
        <f t="shared" si="692"/>
        <v>43297</v>
      </c>
      <c r="I1810" s="132">
        <f t="shared" si="687"/>
        <v>43297</v>
      </c>
      <c r="J1810" s="133">
        <f t="shared" si="685"/>
        <v>21</v>
      </c>
      <c r="K1810" s="133">
        <f t="shared" si="677"/>
        <v>2</v>
      </c>
      <c r="L1810" s="124">
        <f t="shared" si="688"/>
        <v>1.00119322</v>
      </c>
      <c r="M1810" s="134">
        <f t="shared" si="676"/>
        <v>1.0040005299999999</v>
      </c>
      <c r="N1810" s="134">
        <f t="shared" si="693"/>
        <v>1.3406339663702653</v>
      </c>
      <c r="O1810" s="124">
        <f t="shared" si="694"/>
        <v>1.34223363</v>
      </c>
      <c r="P1810" s="124"/>
      <c r="Q1810" s="125"/>
      <c r="R1810" s="126"/>
      <c r="S1810" s="124"/>
      <c r="T1810" s="135">
        <f t="shared" si="695"/>
        <v>7.9699999999999993E-2</v>
      </c>
      <c r="U1810" s="125">
        <f t="shared" si="675"/>
        <v>65</v>
      </c>
      <c r="V1810" s="125">
        <v>252</v>
      </c>
      <c r="W1810" s="134">
        <f t="shared" si="670"/>
        <v>1.0199763120000001</v>
      </c>
      <c r="X1810" s="18"/>
      <c r="Y1810" s="123">
        <f t="shared" si="671"/>
        <v>67054.222907000003</v>
      </c>
      <c r="Z1810" s="123">
        <f t="shared" si="681"/>
        <v>2551.279506183364</v>
      </c>
      <c r="AA1810" s="123">
        <f t="shared" si="672"/>
        <v>1341.0844581400002</v>
      </c>
      <c r="AB1810" s="123">
        <f t="shared" si="673"/>
        <v>2771.5745468226673</v>
      </c>
      <c r="AC1810" s="123">
        <f t="shared" si="674"/>
        <v>73718.161418146032</v>
      </c>
      <c r="AD1810" s="150">
        <f t="shared" si="678"/>
        <v>87053.852995000008</v>
      </c>
      <c r="AE1810" s="150">
        <f t="shared" si="682"/>
        <v>2477.3997982006363</v>
      </c>
      <c r="AF1810" s="150">
        <f t="shared" si="679"/>
        <v>1741.0770599000002</v>
      </c>
      <c r="AG1810" s="150">
        <f t="shared" si="683"/>
        <v>2785.7232958400004</v>
      </c>
      <c r="AH1810" s="150">
        <f t="shared" si="684"/>
        <v>94058.053148940642</v>
      </c>
      <c r="AI1810" s="4"/>
      <c r="AJ1810" s="1"/>
      <c r="AK1810" s="20"/>
      <c r="AL1810" s="5"/>
      <c r="AM1810" s="1"/>
      <c r="AN1810" s="1"/>
      <c r="AO1810" s="1"/>
      <c r="AP1810" s="17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5.75" x14ac:dyDescent="0.2">
      <c r="A1811" s="127">
        <f t="shared" si="689"/>
        <v>43271</v>
      </c>
      <c r="B1811" s="165">
        <f t="shared" si="680"/>
        <v>167970.96049041016</v>
      </c>
      <c r="C1811" s="124"/>
      <c r="D1811" s="128">
        <f t="shared" si="690"/>
        <v>4981.6899999999996</v>
      </c>
      <c r="E1811" s="129">
        <f>VLOOKUP(A1810,[1]Plan1!$AY$80:$BA$314,3)</f>
        <v>5044.46</v>
      </c>
      <c r="F1811" s="130">
        <f t="shared" si="691"/>
        <v>43267</v>
      </c>
      <c r="G1811" s="131">
        <f t="shared" si="686"/>
        <v>1.2600141718974944E-2</v>
      </c>
      <c r="H1811" s="132">
        <f t="shared" si="692"/>
        <v>43297</v>
      </c>
      <c r="I1811" s="132">
        <f t="shared" si="687"/>
        <v>43297</v>
      </c>
      <c r="J1811" s="133">
        <f t="shared" si="685"/>
        <v>21</v>
      </c>
      <c r="K1811" s="133">
        <f t="shared" si="677"/>
        <v>3</v>
      </c>
      <c r="L1811" s="124">
        <f t="shared" si="688"/>
        <v>1.0017903699999999</v>
      </c>
      <c r="M1811" s="134">
        <f t="shared" si="676"/>
        <v>1.0040005299999999</v>
      </c>
      <c r="N1811" s="134">
        <f t="shared" si="693"/>
        <v>1.3406339663702653</v>
      </c>
      <c r="O1811" s="124">
        <f t="shared" si="694"/>
        <v>1.34303419</v>
      </c>
      <c r="P1811" s="124"/>
      <c r="Q1811" s="125"/>
      <c r="R1811" s="126"/>
      <c r="S1811" s="124"/>
      <c r="T1811" s="135">
        <f t="shared" si="695"/>
        <v>7.9699999999999993E-2</v>
      </c>
      <c r="U1811" s="125">
        <f t="shared" si="675"/>
        <v>66</v>
      </c>
      <c r="V1811" s="125">
        <v>252</v>
      </c>
      <c r="W1811" s="134">
        <f t="shared" si="670"/>
        <v>1.0202867360000001</v>
      </c>
      <c r="X1811" s="18"/>
      <c r="Y1811" s="123">
        <f t="shared" si="671"/>
        <v>67054.222907000003</v>
      </c>
      <c r="Z1811" s="123">
        <f t="shared" si="681"/>
        <v>2613.9915918140241</v>
      </c>
      <c r="AA1811" s="123">
        <f t="shared" si="672"/>
        <v>1341.0844581400002</v>
      </c>
      <c r="AB1811" s="123">
        <f t="shared" si="673"/>
        <v>2793.9259544583338</v>
      </c>
      <c r="AC1811" s="123">
        <f t="shared" si="674"/>
        <v>73803.224911412355</v>
      </c>
      <c r="AD1811" s="150">
        <f t="shared" si="678"/>
        <v>87053.852995000008</v>
      </c>
      <c r="AE1811" s="150">
        <f t="shared" si="682"/>
        <v>2558.0642772594792</v>
      </c>
      <c r="AF1811" s="150">
        <f t="shared" si="679"/>
        <v>1741.0770599000002</v>
      </c>
      <c r="AG1811" s="150">
        <f t="shared" si="683"/>
        <v>2814.7412468383336</v>
      </c>
      <c r="AH1811" s="150">
        <f t="shared" si="684"/>
        <v>94167.735578997817</v>
      </c>
      <c r="AI1811" s="4"/>
      <c r="AJ1811" s="1"/>
      <c r="AK1811" s="20"/>
      <c r="AL1811" s="5"/>
      <c r="AM1811" s="1"/>
      <c r="AN1811" s="1"/>
      <c r="AO1811" s="1"/>
      <c r="AP1811" s="17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5.75" x14ac:dyDescent="0.2">
      <c r="A1812" s="127">
        <f t="shared" si="689"/>
        <v>43272</v>
      </c>
      <c r="B1812" s="165">
        <f t="shared" si="680"/>
        <v>168165.83478485193</v>
      </c>
      <c r="C1812" s="124"/>
      <c r="D1812" s="128">
        <f t="shared" si="690"/>
        <v>4981.6899999999996</v>
      </c>
      <c r="E1812" s="129">
        <f>VLOOKUP(A1811,[1]Plan1!$AY$80:$BA$314,3)</f>
        <v>5044.46</v>
      </c>
      <c r="F1812" s="130">
        <f t="shared" si="691"/>
        <v>43267</v>
      </c>
      <c r="G1812" s="131">
        <f t="shared" si="686"/>
        <v>1.2600141718974944E-2</v>
      </c>
      <c r="H1812" s="132">
        <f t="shared" si="692"/>
        <v>43297</v>
      </c>
      <c r="I1812" s="132">
        <f t="shared" si="687"/>
        <v>43297</v>
      </c>
      <c r="J1812" s="133">
        <f t="shared" si="685"/>
        <v>21</v>
      </c>
      <c r="K1812" s="133">
        <f t="shared" si="677"/>
        <v>4</v>
      </c>
      <c r="L1812" s="124">
        <f t="shared" si="688"/>
        <v>1.00238787</v>
      </c>
      <c r="M1812" s="134">
        <f t="shared" si="676"/>
        <v>1.0040005299999999</v>
      </c>
      <c r="N1812" s="134">
        <f t="shared" si="693"/>
        <v>1.3406339663702653</v>
      </c>
      <c r="O1812" s="124">
        <f t="shared" si="694"/>
        <v>1.3438352200000001</v>
      </c>
      <c r="P1812" s="124"/>
      <c r="Q1812" s="125"/>
      <c r="R1812" s="126"/>
      <c r="S1812" s="124"/>
      <c r="T1812" s="135">
        <f t="shared" si="695"/>
        <v>7.9699999999999993E-2</v>
      </c>
      <c r="U1812" s="125">
        <f t="shared" si="675"/>
        <v>67</v>
      </c>
      <c r="V1812" s="125">
        <v>252</v>
      </c>
      <c r="W1812" s="134">
        <f t="shared" si="670"/>
        <v>1.020597255</v>
      </c>
      <c r="X1812" s="18"/>
      <c r="Y1812" s="123">
        <f t="shared" si="671"/>
        <v>67054.222907000003</v>
      </c>
      <c r="Z1812" s="123">
        <f t="shared" si="681"/>
        <v>2676.7598262342494</v>
      </c>
      <c r="AA1812" s="123">
        <f t="shared" si="672"/>
        <v>1341.0844581400002</v>
      </c>
      <c r="AB1812" s="123">
        <f t="shared" si="673"/>
        <v>2816.2773620940002</v>
      </c>
      <c r="AC1812" s="123">
        <f t="shared" si="674"/>
        <v>73888.344553468254</v>
      </c>
      <c r="AD1812" s="150">
        <f t="shared" si="678"/>
        <v>87053.852995000008</v>
      </c>
      <c r="AE1812" s="150">
        <f t="shared" si="682"/>
        <v>2638.8009786469916</v>
      </c>
      <c r="AF1812" s="150">
        <f t="shared" si="679"/>
        <v>1741.0770599000002</v>
      </c>
      <c r="AG1812" s="150">
        <f t="shared" si="683"/>
        <v>2843.7591978366668</v>
      </c>
      <c r="AH1812" s="150">
        <f t="shared" si="684"/>
        <v>94277.490231383665</v>
      </c>
      <c r="AI1812" s="4"/>
      <c r="AJ1812" s="1"/>
      <c r="AK1812" s="20"/>
      <c r="AL1812" s="5"/>
      <c r="AM1812" s="1"/>
      <c r="AN1812" s="1"/>
      <c r="AO1812" s="1"/>
      <c r="AP1812" s="17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5.75" x14ac:dyDescent="0.2">
      <c r="A1813" s="127">
        <f t="shared" si="689"/>
        <v>43273</v>
      </c>
      <c r="B1813" s="165">
        <f t="shared" si="680"/>
        <v>168360.83871453605</v>
      </c>
      <c r="C1813" s="124"/>
      <c r="D1813" s="128">
        <f t="shared" si="690"/>
        <v>4981.6899999999996</v>
      </c>
      <c r="E1813" s="129">
        <f>VLOOKUP(A1812,[1]Plan1!$AY$80:$BA$314,3)</f>
        <v>5044.46</v>
      </c>
      <c r="F1813" s="130">
        <f t="shared" si="691"/>
        <v>43267</v>
      </c>
      <c r="G1813" s="131">
        <f t="shared" si="686"/>
        <v>1.2600141718974944E-2</v>
      </c>
      <c r="H1813" s="132">
        <f t="shared" si="692"/>
        <v>43297</v>
      </c>
      <c r="I1813" s="132">
        <f t="shared" si="687"/>
        <v>43297</v>
      </c>
      <c r="J1813" s="133">
        <f t="shared" si="685"/>
        <v>21</v>
      </c>
      <c r="K1813" s="133">
        <f t="shared" si="677"/>
        <v>5</v>
      </c>
      <c r="L1813" s="124">
        <f t="shared" si="688"/>
        <v>1.00298573</v>
      </c>
      <c r="M1813" s="134">
        <f t="shared" si="676"/>
        <v>1.0040005299999999</v>
      </c>
      <c r="N1813" s="134">
        <f t="shared" si="693"/>
        <v>1.3406339663702653</v>
      </c>
      <c r="O1813" s="124">
        <f t="shared" si="694"/>
        <v>1.3446367299999999</v>
      </c>
      <c r="P1813" s="124"/>
      <c r="Q1813" s="125"/>
      <c r="R1813" s="126"/>
      <c r="S1813" s="124"/>
      <c r="T1813" s="135">
        <f t="shared" si="695"/>
        <v>7.9699999999999993E-2</v>
      </c>
      <c r="U1813" s="125">
        <f t="shared" si="675"/>
        <v>68</v>
      </c>
      <c r="V1813" s="125">
        <v>252</v>
      </c>
      <c r="W1813" s="134">
        <f t="shared" si="670"/>
        <v>1.020907869</v>
      </c>
      <c r="X1813" s="18"/>
      <c r="Y1813" s="123">
        <f t="shared" si="671"/>
        <v>67054.222907000003</v>
      </c>
      <c r="Z1813" s="123">
        <f t="shared" si="681"/>
        <v>2739.5847623646969</v>
      </c>
      <c r="AA1813" s="123">
        <f t="shared" si="672"/>
        <v>1341.0844581400002</v>
      </c>
      <c r="AB1813" s="123">
        <f t="shared" si="673"/>
        <v>2838.6287697296671</v>
      </c>
      <c r="AC1813" s="123">
        <f t="shared" si="674"/>
        <v>73973.520897234368</v>
      </c>
      <c r="AD1813" s="150">
        <f t="shared" si="678"/>
        <v>87053.852995000008</v>
      </c>
      <c r="AE1813" s="150">
        <f t="shared" si="682"/>
        <v>2719.6106135666705</v>
      </c>
      <c r="AF1813" s="150">
        <f t="shared" si="679"/>
        <v>1741.0770599000002</v>
      </c>
      <c r="AG1813" s="150">
        <f t="shared" si="683"/>
        <v>2872.7771488350004</v>
      </c>
      <c r="AH1813" s="150">
        <f t="shared" si="684"/>
        <v>94387.317817301664</v>
      </c>
      <c r="AI1813" s="4"/>
      <c r="AJ1813" s="1"/>
      <c r="AK1813" s="20"/>
      <c r="AL1813" s="5"/>
      <c r="AM1813" s="1"/>
      <c r="AN1813" s="1"/>
      <c r="AO1813" s="1"/>
      <c r="AP1813" s="17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5.75" x14ac:dyDescent="0.2">
      <c r="A1814" s="127">
        <f t="shared" si="689"/>
        <v>43274</v>
      </c>
      <c r="B1814" s="165">
        <f t="shared" si="680"/>
        <v>168555.97338866984</v>
      </c>
      <c r="C1814" s="124"/>
      <c r="D1814" s="128">
        <f t="shared" si="690"/>
        <v>4981.6899999999996</v>
      </c>
      <c r="E1814" s="129">
        <f>VLOOKUP(A1813,[1]Plan1!$AY$80:$BA$314,3)</f>
        <v>5044.46</v>
      </c>
      <c r="F1814" s="130">
        <f t="shared" si="691"/>
        <v>43267</v>
      </c>
      <c r="G1814" s="131">
        <f t="shared" si="686"/>
        <v>1.2600141718974944E-2</v>
      </c>
      <c r="H1814" s="132">
        <f t="shared" si="692"/>
        <v>43297</v>
      </c>
      <c r="I1814" s="132">
        <f t="shared" si="687"/>
        <v>43297</v>
      </c>
      <c r="J1814" s="133">
        <f t="shared" si="685"/>
        <v>21</v>
      </c>
      <c r="K1814" s="133">
        <f t="shared" si="677"/>
        <v>6</v>
      </c>
      <c r="L1814" s="124">
        <f t="shared" si="688"/>
        <v>1.0035839499999999</v>
      </c>
      <c r="M1814" s="134">
        <f t="shared" si="676"/>
        <v>1.0040005299999999</v>
      </c>
      <c r="N1814" s="134">
        <f t="shared" si="693"/>
        <v>1.3406339663702653</v>
      </c>
      <c r="O1814" s="124">
        <f t="shared" si="694"/>
        <v>1.3454387299999999</v>
      </c>
      <c r="P1814" s="124"/>
      <c r="Q1814" s="125"/>
      <c r="R1814" s="126"/>
      <c r="S1814" s="124"/>
      <c r="T1814" s="135">
        <f t="shared" si="695"/>
        <v>7.9699999999999993E-2</v>
      </c>
      <c r="U1814" s="125">
        <f t="shared" si="675"/>
        <v>69</v>
      </c>
      <c r="V1814" s="125">
        <v>252</v>
      </c>
      <c r="W1814" s="134">
        <f t="shared" si="670"/>
        <v>1.021218577</v>
      </c>
      <c r="X1814" s="18"/>
      <c r="Y1814" s="123">
        <f t="shared" si="671"/>
        <v>67054.222907000003</v>
      </c>
      <c r="Z1814" s="123">
        <f t="shared" si="681"/>
        <v>2802.4668853662197</v>
      </c>
      <c r="AA1814" s="123">
        <f t="shared" si="672"/>
        <v>1341.0844581400002</v>
      </c>
      <c r="AB1814" s="123">
        <f t="shared" si="673"/>
        <v>2860.9801773653335</v>
      </c>
      <c r="AC1814" s="123">
        <f t="shared" si="674"/>
        <v>74058.75442787155</v>
      </c>
      <c r="AD1814" s="150">
        <f t="shared" si="678"/>
        <v>87053.852995000008</v>
      </c>
      <c r="AE1814" s="150">
        <f t="shared" si="682"/>
        <v>2800.4938060649333</v>
      </c>
      <c r="AF1814" s="150">
        <f t="shared" si="679"/>
        <v>1741.0770599000002</v>
      </c>
      <c r="AG1814" s="150">
        <f t="shared" si="683"/>
        <v>2901.7950998333336</v>
      </c>
      <c r="AH1814" s="150">
        <f t="shared" si="684"/>
        <v>94497.218960798273</v>
      </c>
      <c r="AI1814" s="4"/>
      <c r="AJ1814" s="1"/>
      <c r="AK1814" s="20"/>
      <c r="AL1814" s="5"/>
      <c r="AM1814" s="1"/>
      <c r="AN1814" s="1"/>
      <c r="AO1814" s="1"/>
      <c r="AP1814" s="17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5.75" x14ac:dyDescent="0.2">
      <c r="A1815" s="127">
        <f t="shared" si="689"/>
        <v>43275</v>
      </c>
      <c r="B1815" s="165">
        <f t="shared" si="680"/>
        <v>168607.34274730383</v>
      </c>
      <c r="C1815" s="124"/>
      <c r="D1815" s="128">
        <f t="shared" si="690"/>
        <v>4981.6899999999996</v>
      </c>
      <c r="E1815" s="129">
        <f>VLOOKUP(A1814,[1]Plan1!$AY$80:$BA$314,3)</f>
        <v>5044.46</v>
      </c>
      <c r="F1815" s="130">
        <f t="shared" si="691"/>
        <v>43267</v>
      </c>
      <c r="G1815" s="131">
        <f t="shared" si="686"/>
        <v>1.2600141718974944E-2</v>
      </c>
      <c r="H1815" s="132">
        <f t="shared" si="692"/>
        <v>43297</v>
      </c>
      <c r="I1815" s="132">
        <f t="shared" si="687"/>
        <v>43297</v>
      </c>
      <c r="J1815" s="133">
        <f t="shared" si="685"/>
        <v>21</v>
      </c>
      <c r="K1815" s="133">
        <f t="shared" si="677"/>
        <v>6</v>
      </c>
      <c r="L1815" s="124">
        <f t="shared" si="688"/>
        <v>1.0035839499999999</v>
      </c>
      <c r="M1815" s="134">
        <f t="shared" si="676"/>
        <v>1.0040005299999999</v>
      </c>
      <c r="N1815" s="134">
        <f t="shared" si="693"/>
        <v>1.3406339663702653</v>
      </c>
      <c r="O1815" s="124">
        <f t="shared" si="694"/>
        <v>1.3454387299999999</v>
      </c>
      <c r="P1815" s="124"/>
      <c r="Q1815" s="125"/>
      <c r="R1815" s="126"/>
      <c r="S1815" s="124"/>
      <c r="T1815" s="135">
        <f t="shared" si="695"/>
        <v>7.9699999999999993E-2</v>
      </c>
      <c r="U1815" s="125">
        <f t="shared" si="675"/>
        <v>69</v>
      </c>
      <c r="V1815" s="125">
        <v>252</v>
      </c>
      <c r="W1815" s="134">
        <f t="shared" ref="W1815:W1878" si="696">ROUND((1+T1815)^TRUNC((U1815/V1815),9),9)</f>
        <v>1.021218577</v>
      </c>
      <c r="X1815" s="18"/>
      <c r="Y1815" s="123">
        <f t="shared" ref="Y1815:Y1878" si="697">S$1686+X$1686</f>
        <v>67054.222907000003</v>
      </c>
      <c r="Z1815" s="123">
        <f t="shared" si="681"/>
        <v>2802.4668853662197</v>
      </c>
      <c r="AA1815" s="123">
        <f t="shared" si="672"/>
        <v>1341.0844581400002</v>
      </c>
      <c r="AB1815" s="123">
        <f t="shared" si="673"/>
        <v>2883.3315850009999</v>
      </c>
      <c r="AC1815" s="123">
        <f t="shared" si="674"/>
        <v>74081.105835507216</v>
      </c>
      <c r="AD1815" s="150">
        <f t="shared" si="678"/>
        <v>87053.852995000008</v>
      </c>
      <c r="AE1815" s="150">
        <f t="shared" si="682"/>
        <v>2800.4938060649333</v>
      </c>
      <c r="AF1815" s="150">
        <f t="shared" si="679"/>
        <v>1741.0770599000002</v>
      </c>
      <c r="AG1815" s="150">
        <f t="shared" si="683"/>
        <v>2930.8130508316672</v>
      </c>
      <c r="AH1815" s="150">
        <f t="shared" si="684"/>
        <v>94526.236911796601</v>
      </c>
      <c r="AI1815" s="4"/>
      <c r="AJ1815" s="1"/>
      <c r="AK1815" s="20"/>
      <c r="AL1815" s="5"/>
      <c r="AM1815" s="1"/>
      <c r="AN1815" s="1"/>
      <c r="AO1815" s="1"/>
      <c r="AP1815" s="17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5.75" x14ac:dyDescent="0.2">
      <c r="A1816" s="127">
        <f t="shared" si="689"/>
        <v>43276</v>
      </c>
      <c r="B1816" s="165">
        <f t="shared" si="680"/>
        <v>168658.71210593783</v>
      </c>
      <c r="C1816" s="124"/>
      <c r="D1816" s="128">
        <f t="shared" si="690"/>
        <v>4981.6899999999996</v>
      </c>
      <c r="E1816" s="129">
        <f>VLOOKUP(A1815,[1]Plan1!$AY$80:$BA$314,3)</f>
        <v>5044.46</v>
      </c>
      <c r="F1816" s="130">
        <f t="shared" si="691"/>
        <v>43267</v>
      </c>
      <c r="G1816" s="131">
        <f t="shared" si="686"/>
        <v>1.2600141718974944E-2</v>
      </c>
      <c r="H1816" s="132">
        <f t="shared" si="692"/>
        <v>43297</v>
      </c>
      <c r="I1816" s="132">
        <f t="shared" si="687"/>
        <v>43297</v>
      </c>
      <c r="J1816" s="133">
        <f t="shared" si="685"/>
        <v>21</v>
      </c>
      <c r="K1816" s="133">
        <f t="shared" si="677"/>
        <v>6</v>
      </c>
      <c r="L1816" s="124">
        <f t="shared" si="688"/>
        <v>1.0035839499999999</v>
      </c>
      <c r="M1816" s="134">
        <f t="shared" si="676"/>
        <v>1.0040005299999999</v>
      </c>
      <c r="N1816" s="134">
        <f t="shared" si="693"/>
        <v>1.3406339663702653</v>
      </c>
      <c r="O1816" s="124">
        <f t="shared" si="694"/>
        <v>1.3454387299999999</v>
      </c>
      <c r="P1816" s="124"/>
      <c r="Q1816" s="125"/>
      <c r="R1816" s="126"/>
      <c r="S1816" s="124"/>
      <c r="T1816" s="135">
        <f t="shared" si="695"/>
        <v>7.9699999999999993E-2</v>
      </c>
      <c r="U1816" s="125">
        <f t="shared" si="675"/>
        <v>69</v>
      </c>
      <c r="V1816" s="125">
        <v>252</v>
      </c>
      <c r="W1816" s="134">
        <f t="shared" si="696"/>
        <v>1.021218577</v>
      </c>
      <c r="X1816" s="18"/>
      <c r="Y1816" s="123">
        <f t="shared" si="697"/>
        <v>67054.222907000003</v>
      </c>
      <c r="Z1816" s="123">
        <f t="shared" si="681"/>
        <v>2802.4668853662197</v>
      </c>
      <c r="AA1816" s="123">
        <f t="shared" ref="AA1816:AA1879" si="698">0.02*Y1816</f>
        <v>1341.0844581400002</v>
      </c>
      <c r="AB1816" s="123">
        <f t="shared" ref="AB1816:AB1879" si="699">0.01*((A1816-A$1686)/30)*Y1816</f>
        <v>2905.6829926366663</v>
      </c>
      <c r="AC1816" s="123">
        <f t="shared" ref="AC1816:AC1879" si="700">SUM(Y1816:AB1816)</f>
        <v>74103.457243142882</v>
      </c>
      <c r="AD1816" s="150">
        <f t="shared" si="678"/>
        <v>87053.852995000008</v>
      </c>
      <c r="AE1816" s="150">
        <f t="shared" si="682"/>
        <v>2800.4938060649333</v>
      </c>
      <c r="AF1816" s="150">
        <f t="shared" si="679"/>
        <v>1741.0770599000002</v>
      </c>
      <c r="AG1816" s="150">
        <f t="shared" si="683"/>
        <v>2959.8310018300003</v>
      </c>
      <c r="AH1816" s="150">
        <f t="shared" si="684"/>
        <v>94555.254862794929</v>
      </c>
      <c r="AI1816" s="4"/>
      <c r="AJ1816" s="1"/>
      <c r="AK1816" s="20"/>
      <c r="AL1816" s="5"/>
      <c r="AM1816" s="1"/>
      <c r="AN1816" s="1"/>
      <c r="AO1816" s="1"/>
      <c r="AP1816" s="17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5.75" x14ac:dyDescent="0.2">
      <c r="A1817" s="127">
        <f t="shared" si="689"/>
        <v>43277</v>
      </c>
      <c r="B1817" s="165">
        <f t="shared" si="680"/>
        <v>168853.97404165138</v>
      </c>
      <c r="C1817" s="124"/>
      <c r="D1817" s="128">
        <f t="shared" si="690"/>
        <v>4981.6899999999996</v>
      </c>
      <c r="E1817" s="129">
        <f>VLOOKUP(A1816,[1]Plan1!$AY$80:$BA$314,3)</f>
        <v>5044.46</v>
      </c>
      <c r="F1817" s="130">
        <f t="shared" si="691"/>
        <v>43267</v>
      </c>
      <c r="G1817" s="131">
        <f t="shared" si="686"/>
        <v>1.2600141718974944E-2</v>
      </c>
      <c r="H1817" s="132">
        <f t="shared" si="692"/>
        <v>43297</v>
      </c>
      <c r="I1817" s="132">
        <f t="shared" si="687"/>
        <v>43297</v>
      </c>
      <c r="J1817" s="133">
        <f t="shared" si="685"/>
        <v>21</v>
      </c>
      <c r="K1817" s="133">
        <f t="shared" si="677"/>
        <v>7</v>
      </c>
      <c r="L1817" s="124">
        <f t="shared" si="688"/>
        <v>1.0041825200000001</v>
      </c>
      <c r="M1817" s="134">
        <f t="shared" si="676"/>
        <v>1.0040005299999999</v>
      </c>
      <c r="N1817" s="134">
        <f t="shared" si="693"/>
        <v>1.3406339663702653</v>
      </c>
      <c r="O1817" s="124">
        <f t="shared" si="694"/>
        <v>1.34624119</v>
      </c>
      <c r="P1817" s="124"/>
      <c r="Q1817" s="125"/>
      <c r="R1817" s="126"/>
      <c r="S1817" s="124"/>
      <c r="T1817" s="135">
        <f t="shared" si="695"/>
        <v>7.9699999999999993E-2</v>
      </c>
      <c r="U1817" s="125">
        <f t="shared" si="675"/>
        <v>70</v>
      </c>
      <c r="V1817" s="125">
        <v>252</v>
      </c>
      <c r="W1817" s="134">
        <f t="shared" si="696"/>
        <v>1.021529379</v>
      </c>
      <c r="X1817" s="18"/>
      <c r="Y1817" s="123">
        <f t="shared" si="697"/>
        <v>67054.222907000003</v>
      </c>
      <c r="Z1817" s="123">
        <f t="shared" si="681"/>
        <v>2865.4046718515697</v>
      </c>
      <c r="AA1817" s="123">
        <f t="shared" si="698"/>
        <v>1341.0844581400002</v>
      </c>
      <c r="AB1817" s="123">
        <f t="shared" si="699"/>
        <v>2928.0344002723336</v>
      </c>
      <c r="AC1817" s="123">
        <f t="shared" si="700"/>
        <v>74188.746437263908</v>
      </c>
      <c r="AD1817" s="150">
        <f t="shared" si="678"/>
        <v>87053.852995000008</v>
      </c>
      <c r="AE1817" s="150">
        <f t="shared" si="682"/>
        <v>2881.4485966591287</v>
      </c>
      <c r="AF1817" s="150">
        <f t="shared" si="679"/>
        <v>1741.0770599000002</v>
      </c>
      <c r="AG1817" s="150">
        <f t="shared" si="683"/>
        <v>2988.8489528283335</v>
      </c>
      <c r="AH1817" s="150">
        <f t="shared" si="684"/>
        <v>94665.227604387474</v>
      </c>
      <c r="AI1817" s="4"/>
      <c r="AJ1817" s="1"/>
      <c r="AK1817" s="20"/>
      <c r="AL1817" s="5"/>
      <c r="AM1817" s="1"/>
      <c r="AN1817" s="1"/>
      <c r="AO1817" s="1"/>
      <c r="AP1817" s="17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5.75" x14ac:dyDescent="0.2">
      <c r="A1818" s="127">
        <f t="shared" si="689"/>
        <v>43278</v>
      </c>
      <c r="B1818" s="165">
        <f t="shared" si="680"/>
        <v>169049.36703501816</v>
      </c>
      <c r="C1818" s="124"/>
      <c r="D1818" s="128">
        <f t="shared" si="690"/>
        <v>4981.6899999999996</v>
      </c>
      <c r="E1818" s="129">
        <f>VLOOKUP(A1817,[1]Plan1!$AY$80:$BA$314,3)</f>
        <v>5044.46</v>
      </c>
      <c r="F1818" s="130">
        <f t="shared" si="691"/>
        <v>43267</v>
      </c>
      <c r="G1818" s="131">
        <f t="shared" si="686"/>
        <v>1.2600141718974944E-2</v>
      </c>
      <c r="H1818" s="132">
        <f t="shared" si="692"/>
        <v>43297</v>
      </c>
      <c r="I1818" s="132">
        <f t="shared" si="687"/>
        <v>43297</v>
      </c>
      <c r="J1818" s="133">
        <f t="shared" si="685"/>
        <v>21</v>
      </c>
      <c r="K1818" s="133">
        <f t="shared" si="677"/>
        <v>8</v>
      </c>
      <c r="L1818" s="124">
        <f t="shared" si="688"/>
        <v>1.0047814500000001</v>
      </c>
      <c r="M1818" s="134">
        <f t="shared" si="676"/>
        <v>1.0040005299999999</v>
      </c>
      <c r="N1818" s="134">
        <f t="shared" si="693"/>
        <v>1.3406339663702653</v>
      </c>
      <c r="O1818" s="124">
        <f t="shared" si="694"/>
        <v>1.3470441399999999</v>
      </c>
      <c r="P1818" s="124"/>
      <c r="Q1818" s="125"/>
      <c r="R1818" s="126"/>
      <c r="S1818" s="124"/>
      <c r="T1818" s="135">
        <f t="shared" si="695"/>
        <v>7.9699999999999993E-2</v>
      </c>
      <c r="U1818" s="125">
        <f t="shared" si="675"/>
        <v>71</v>
      </c>
      <c r="V1818" s="125">
        <v>252</v>
      </c>
      <c r="W1818" s="134">
        <f t="shared" si="696"/>
        <v>1.021840276</v>
      </c>
      <c r="X1818" s="18"/>
      <c r="Y1818" s="123">
        <f t="shared" si="697"/>
        <v>67054.222907000003</v>
      </c>
      <c r="Z1818" s="123">
        <f t="shared" si="681"/>
        <v>2928.3997822014394</v>
      </c>
      <c r="AA1818" s="123">
        <f t="shared" si="698"/>
        <v>1341.0844581400002</v>
      </c>
      <c r="AB1818" s="123">
        <f t="shared" si="699"/>
        <v>2950.3858079080005</v>
      </c>
      <c r="AC1818" s="123">
        <f t="shared" si="700"/>
        <v>74274.092955249434</v>
      </c>
      <c r="AD1818" s="150">
        <f t="shared" si="678"/>
        <v>87053.852995000008</v>
      </c>
      <c r="AE1818" s="150">
        <f t="shared" si="682"/>
        <v>2962.4771210420377</v>
      </c>
      <c r="AF1818" s="150">
        <f t="shared" si="679"/>
        <v>1741.0770599000002</v>
      </c>
      <c r="AG1818" s="150">
        <f t="shared" si="683"/>
        <v>3017.8669038266676</v>
      </c>
      <c r="AH1818" s="150">
        <f t="shared" si="684"/>
        <v>94775.274079768715</v>
      </c>
      <c r="AI1818" s="4"/>
      <c r="AJ1818" s="1"/>
      <c r="AK1818" s="20"/>
      <c r="AL1818" s="5"/>
      <c r="AM1818" s="1"/>
      <c r="AN1818" s="1"/>
      <c r="AO1818" s="1"/>
      <c r="AP1818" s="17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5.75" x14ac:dyDescent="0.2">
      <c r="A1819" s="127">
        <f t="shared" si="689"/>
        <v>43279</v>
      </c>
      <c r="B1819" s="165">
        <f t="shared" si="680"/>
        <v>169244.88878948256</v>
      </c>
      <c r="C1819" s="124"/>
      <c r="D1819" s="128">
        <f t="shared" si="690"/>
        <v>4981.6899999999996</v>
      </c>
      <c r="E1819" s="129">
        <f>VLOOKUP(A1818,[1]Plan1!$AY$80:$BA$314,3)</f>
        <v>5044.46</v>
      </c>
      <c r="F1819" s="130">
        <f t="shared" si="691"/>
        <v>43267</v>
      </c>
      <c r="G1819" s="131">
        <f t="shared" si="686"/>
        <v>1.2600141718974944E-2</v>
      </c>
      <c r="H1819" s="132">
        <f t="shared" si="692"/>
        <v>43297</v>
      </c>
      <c r="I1819" s="132">
        <f t="shared" si="687"/>
        <v>43297</v>
      </c>
      <c r="J1819" s="133">
        <f t="shared" si="685"/>
        <v>21</v>
      </c>
      <c r="K1819" s="133">
        <f t="shared" si="677"/>
        <v>9</v>
      </c>
      <c r="L1819" s="124">
        <f t="shared" si="688"/>
        <v>1.0053807400000001</v>
      </c>
      <c r="M1819" s="134">
        <f t="shared" si="676"/>
        <v>1.0040005299999999</v>
      </c>
      <c r="N1819" s="134">
        <f t="shared" si="693"/>
        <v>1.3406339663702653</v>
      </c>
      <c r="O1819" s="124">
        <f t="shared" si="694"/>
        <v>1.3478475599999999</v>
      </c>
      <c r="P1819" s="124"/>
      <c r="Q1819" s="125"/>
      <c r="R1819" s="126"/>
      <c r="S1819" s="124"/>
      <c r="T1819" s="135">
        <f t="shared" si="695"/>
        <v>7.9699999999999993E-2</v>
      </c>
      <c r="U1819" s="125">
        <f t="shared" si="675"/>
        <v>72</v>
      </c>
      <c r="V1819" s="125">
        <v>252</v>
      </c>
      <c r="W1819" s="134">
        <f t="shared" si="696"/>
        <v>1.022151268</v>
      </c>
      <c r="X1819" s="18"/>
      <c r="Y1819" s="123">
        <f t="shared" si="697"/>
        <v>67054.222907000003</v>
      </c>
      <c r="Z1819" s="123">
        <f t="shared" si="681"/>
        <v>2991.4512119156434</v>
      </c>
      <c r="AA1819" s="123">
        <f t="shared" si="698"/>
        <v>1341.0844581400002</v>
      </c>
      <c r="AB1819" s="123">
        <f t="shared" si="699"/>
        <v>2972.7372155436669</v>
      </c>
      <c r="AC1819" s="123">
        <f t="shared" si="700"/>
        <v>74359.495792599308</v>
      </c>
      <c r="AD1819" s="150">
        <f t="shared" si="678"/>
        <v>87053.852995000008</v>
      </c>
      <c r="AE1819" s="150">
        <f t="shared" si="682"/>
        <v>3043.578087158261</v>
      </c>
      <c r="AF1819" s="150">
        <f t="shared" si="679"/>
        <v>1741.0770599000002</v>
      </c>
      <c r="AG1819" s="150">
        <f t="shared" si="683"/>
        <v>3046.8848548250007</v>
      </c>
      <c r="AH1819" s="150">
        <f t="shared" si="684"/>
        <v>94885.392996883253</v>
      </c>
      <c r="AI1819" s="4"/>
      <c r="AJ1819" s="1"/>
      <c r="AK1819" s="20"/>
      <c r="AL1819" s="5"/>
      <c r="AM1819" s="1"/>
      <c r="AN1819" s="1"/>
      <c r="AO1819" s="1"/>
      <c r="AP1819" s="17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5.75" x14ac:dyDescent="0.2">
      <c r="A1820" s="127">
        <f t="shared" si="689"/>
        <v>43280</v>
      </c>
      <c r="B1820" s="165">
        <f t="shared" si="680"/>
        <v>169440.54294813483</v>
      </c>
      <c r="C1820" s="124"/>
      <c r="D1820" s="128">
        <f t="shared" si="690"/>
        <v>4981.6899999999996</v>
      </c>
      <c r="E1820" s="129">
        <f>VLOOKUP(A1819,[1]Plan1!$AY$80:$BA$314,3)</f>
        <v>5044.46</v>
      </c>
      <c r="F1820" s="130">
        <f t="shared" si="691"/>
        <v>43267</v>
      </c>
      <c r="G1820" s="131">
        <f t="shared" si="686"/>
        <v>1.2600141718974944E-2</v>
      </c>
      <c r="H1820" s="132">
        <f t="shared" si="692"/>
        <v>43297</v>
      </c>
      <c r="I1820" s="132">
        <f t="shared" si="687"/>
        <v>43297</v>
      </c>
      <c r="J1820" s="133">
        <f t="shared" si="685"/>
        <v>21</v>
      </c>
      <c r="K1820" s="133">
        <f t="shared" si="677"/>
        <v>10</v>
      </c>
      <c r="L1820" s="124">
        <f t="shared" si="688"/>
        <v>1.0059803899999999</v>
      </c>
      <c r="M1820" s="134">
        <f t="shared" si="676"/>
        <v>1.0040005299999999</v>
      </c>
      <c r="N1820" s="134">
        <f t="shared" si="693"/>
        <v>1.3406339663702653</v>
      </c>
      <c r="O1820" s="124">
        <f t="shared" si="694"/>
        <v>1.34865148</v>
      </c>
      <c r="P1820" s="124"/>
      <c r="Q1820" s="125"/>
      <c r="R1820" s="126"/>
      <c r="S1820" s="124"/>
      <c r="T1820" s="135">
        <f t="shared" si="695"/>
        <v>7.9699999999999993E-2</v>
      </c>
      <c r="U1820" s="125">
        <f t="shared" si="675"/>
        <v>73</v>
      </c>
      <c r="V1820" s="125">
        <v>252</v>
      </c>
      <c r="W1820" s="134">
        <f t="shared" si="696"/>
        <v>1.022462355</v>
      </c>
      <c r="X1820" s="18"/>
      <c r="Y1820" s="123">
        <f t="shared" si="697"/>
        <v>67054.222907000003</v>
      </c>
      <c r="Z1820" s="123">
        <f t="shared" si="681"/>
        <v>3054.5605544608711</v>
      </c>
      <c r="AA1820" s="123">
        <f t="shared" si="698"/>
        <v>1341.0844581400002</v>
      </c>
      <c r="AB1820" s="123">
        <f t="shared" si="699"/>
        <v>2995.0886231793334</v>
      </c>
      <c r="AC1820" s="123">
        <f t="shared" si="700"/>
        <v>74444.956542780201</v>
      </c>
      <c r="AD1820" s="150">
        <f t="shared" si="678"/>
        <v>87053.852995000008</v>
      </c>
      <c r="AE1820" s="150">
        <f t="shared" si="682"/>
        <v>3124.7535446312854</v>
      </c>
      <c r="AF1820" s="150">
        <f t="shared" si="679"/>
        <v>1741.0770599000002</v>
      </c>
      <c r="AG1820" s="150">
        <f t="shared" si="683"/>
        <v>3075.9028058233339</v>
      </c>
      <c r="AH1820" s="150">
        <f t="shared" si="684"/>
        <v>94995.586405354625</v>
      </c>
      <c r="AI1820" s="4"/>
      <c r="AJ1820" s="1"/>
      <c r="AK1820" s="20"/>
      <c r="AL1820" s="5"/>
      <c r="AM1820" s="1"/>
      <c r="AN1820" s="1"/>
      <c r="AO1820" s="1"/>
      <c r="AP1820" s="17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5.75" x14ac:dyDescent="0.2">
      <c r="A1821" s="127">
        <f t="shared" si="689"/>
        <v>43281</v>
      </c>
      <c r="B1821" s="165">
        <f t="shared" si="680"/>
        <v>169636.3246795368</v>
      </c>
      <c r="C1821" s="124"/>
      <c r="D1821" s="128">
        <f t="shared" si="690"/>
        <v>4981.6899999999996</v>
      </c>
      <c r="E1821" s="129">
        <f>VLOOKUP(A1820,[1]Plan1!$AY$80:$BA$314,3)</f>
        <v>5044.46</v>
      </c>
      <c r="F1821" s="130">
        <f t="shared" si="691"/>
        <v>43267</v>
      </c>
      <c r="G1821" s="131">
        <f t="shared" si="686"/>
        <v>1.2600141718974944E-2</v>
      </c>
      <c r="H1821" s="132">
        <f t="shared" si="692"/>
        <v>43297</v>
      </c>
      <c r="I1821" s="132">
        <f t="shared" si="687"/>
        <v>43297</v>
      </c>
      <c r="J1821" s="133">
        <f t="shared" si="685"/>
        <v>21</v>
      </c>
      <c r="K1821" s="133">
        <f t="shared" si="677"/>
        <v>11</v>
      </c>
      <c r="L1821" s="124">
        <f t="shared" si="688"/>
        <v>1.0065803900000001</v>
      </c>
      <c r="M1821" s="134">
        <f t="shared" si="676"/>
        <v>1.0040005299999999</v>
      </c>
      <c r="N1821" s="134">
        <f t="shared" si="693"/>
        <v>1.3406339663702653</v>
      </c>
      <c r="O1821" s="124">
        <f t="shared" si="694"/>
        <v>1.34945586</v>
      </c>
      <c r="P1821" s="124"/>
      <c r="Q1821" s="125"/>
      <c r="R1821" s="126"/>
      <c r="S1821" s="124"/>
      <c r="T1821" s="135">
        <f t="shared" si="695"/>
        <v>7.9699999999999993E-2</v>
      </c>
      <c r="U1821" s="125">
        <f t="shared" si="675"/>
        <v>74</v>
      </c>
      <c r="V1821" s="125">
        <v>252</v>
      </c>
      <c r="W1821" s="134">
        <f t="shared" si="696"/>
        <v>1.0227735360000001</v>
      </c>
      <c r="X1821" s="18"/>
      <c r="Y1821" s="123">
        <f t="shared" si="697"/>
        <v>67054.222907000003</v>
      </c>
      <c r="Z1821" s="123">
        <f t="shared" si="681"/>
        <v>3117.72569659387</v>
      </c>
      <c r="AA1821" s="123">
        <f t="shared" si="698"/>
        <v>1341.0844581400002</v>
      </c>
      <c r="AB1821" s="123">
        <f t="shared" si="699"/>
        <v>3017.4400308150002</v>
      </c>
      <c r="AC1821" s="123">
        <f t="shared" si="700"/>
        <v>74530.473092548884</v>
      </c>
      <c r="AD1821" s="150">
        <f t="shared" si="678"/>
        <v>87053.852995000008</v>
      </c>
      <c r="AE1821" s="150">
        <f t="shared" si="682"/>
        <v>3206.0007752662586</v>
      </c>
      <c r="AF1821" s="150">
        <f t="shared" si="679"/>
        <v>1741.0770599000002</v>
      </c>
      <c r="AG1821" s="150">
        <f t="shared" si="683"/>
        <v>3104.9207568216675</v>
      </c>
      <c r="AH1821" s="150">
        <f t="shared" si="684"/>
        <v>95105.851586987934</v>
      </c>
      <c r="AI1821" s="4"/>
      <c r="AJ1821" s="1"/>
      <c r="AK1821" s="20"/>
      <c r="AL1821" s="5"/>
      <c r="AM1821" s="1"/>
      <c r="AN1821" s="1"/>
      <c r="AO1821" s="1"/>
      <c r="AP1821" s="17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5.75" x14ac:dyDescent="0.2">
      <c r="A1822" s="127">
        <f t="shared" si="689"/>
        <v>43282</v>
      </c>
      <c r="B1822" s="165">
        <f t="shared" si="680"/>
        <v>169687.6940381708</v>
      </c>
      <c r="C1822" s="124"/>
      <c r="D1822" s="128">
        <f t="shared" si="690"/>
        <v>4981.6899999999996</v>
      </c>
      <c r="E1822" s="129">
        <f>VLOOKUP(A1821,[1]Plan1!$AY$80:$BA$314,3)</f>
        <v>5044.46</v>
      </c>
      <c r="F1822" s="130">
        <f t="shared" si="691"/>
        <v>43267</v>
      </c>
      <c r="G1822" s="131">
        <f t="shared" si="686"/>
        <v>1.2600141718974944E-2</v>
      </c>
      <c r="H1822" s="132">
        <f t="shared" si="692"/>
        <v>43297</v>
      </c>
      <c r="I1822" s="132">
        <f t="shared" si="687"/>
        <v>43297</v>
      </c>
      <c r="J1822" s="133">
        <f t="shared" si="685"/>
        <v>21</v>
      </c>
      <c r="K1822" s="133">
        <f t="shared" si="677"/>
        <v>11</v>
      </c>
      <c r="L1822" s="124">
        <f t="shared" si="688"/>
        <v>1.0065803900000001</v>
      </c>
      <c r="M1822" s="134">
        <f t="shared" si="676"/>
        <v>1.0040005299999999</v>
      </c>
      <c r="N1822" s="134">
        <f t="shared" si="693"/>
        <v>1.3406339663702653</v>
      </c>
      <c r="O1822" s="124">
        <f t="shared" si="694"/>
        <v>1.34945586</v>
      </c>
      <c r="P1822" s="124"/>
      <c r="Q1822" s="125"/>
      <c r="R1822" s="126"/>
      <c r="S1822" s="124"/>
      <c r="T1822" s="135">
        <f t="shared" si="695"/>
        <v>7.9699999999999993E-2</v>
      </c>
      <c r="U1822" s="125">
        <f t="shared" si="675"/>
        <v>74</v>
      </c>
      <c r="V1822" s="125">
        <v>252</v>
      </c>
      <c r="W1822" s="134">
        <f t="shared" si="696"/>
        <v>1.0227735360000001</v>
      </c>
      <c r="X1822" s="18"/>
      <c r="Y1822" s="123">
        <f t="shared" si="697"/>
        <v>67054.222907000003</v>
      </c>
      <c r="Z1822" s="123">
        <f t="shared" si="681"/>
        <v>3117.72569659387</v>
      </c>
      <c r="AA1822" s="123">
        <f t="shared" si="698"/>
        <v>1341.0844581400002</v>
      </c>
      <c r="AB1822" s="123">
        <f t="shared" si="699"/>
        <v>3039.7914384506666</v>
      </c>
      <c r="AC1822" s="123">
        <f t="shared" si="700"/>
        <v>74552.82450018455</v>
      </c>
      <c r="AD1822" s="150">
        <f t="shared" si="678"/>
        <v>87053.852995000008</v>
      </c>
      <c r="AE1822" s="150">
        <f t="shared" si="682"/>
        <v>3206.0007752662586</v>
      </c>
      <c r="AF1822" s="150">
        <f t="shared" si="679"/>
        <v>1741.0770599000002</v>
      </c>
      <c r="AG1822" s="150">
        <f t="shared" si="683"/>
        <v>3133.9387078200007</v>
      </c>
      <c r="AH1822" s="150">
        <f t="shared" si="684"/>
        <v>95134.869537986262</v>
      </c>
      <c r="AI1822" s="4"/>
      <c r="AJ1822" s="1"/>
      <c r="AK1822" s="20"/>
      <c r="AL1822" s="5"/>
      <c r="AM1822" s="1"/>
      <c r="AN1822" s="1"/>
      <c r="AO1822" s="1"/>
      <c r="AP1822" s="17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5.75" x14ac:dyDescent="0.2">
      <c r="A1823" s="127">
        <f t="shared" si="689"/>
        <v>43283</v>
      </c>
      <c r="B1823" s="165">
        <f t="shared" si="680"/>
        <v>169739.06339680482</v>
      </c>
      <c r="C1823" s="124"/>
      <c r="D1823" s="128">
        <f t="shared" si="690"/>
        <v>4981.6899999999996</v>
      </c>
      <c r="E1823" s="129">
        <f>VLOOKUP(A1822,[1]Plan1!$AY$80:$BA$314,3)</f>
        <v>5044.46</v>
      </c>
      <c r="F1823" s="130">
        <f t="shared" si="691"/>
        <v>43267</v>
      </c>
      <c r="G1823" s="131">
        <f t="shared" si="686"/>
        <v>1.2600141718974944E-2</v>
      </c>
      <c r="H1823" s="132">
        <f t="shared" si="692"/>
        <v>43297</v>
      </c>
      <c r="I1823" s="132">
        <f t="shared" si="687"/>
        <v>43297</v>
      </c>
      <c r="J1823" s="133">
        <f t="shared" si="685"/>
        <v>21</v>
      </c>
      <c r="K1823" s="133">
        <f t="shared" si="677"/>
        <v>11</v>
      </c>
      <c r="L1823" s="124">
        <f t="shared" si="688"/>
        <v>1.0065803900000001</v>
      </c>
      <c r="M1823" s="134">
        <f t="shared" si="676"/>
        <v>1.0040005299999999</v>
      </c>
      <c r="N1823" s="134">
        <f t="shared" si="693"/>
        <v>1.3406339663702653</v>
      </c>
      <c r="O1823" s="124">
        <f t="shared" si="694"/>
        <v>1.34945586</v>
      </c>
      <c r="P1823" s="124"/>
      <c r="Q1823" s="125"/>
      <c r="R1823" s="126"/>
      <c r="S1823" s="124"/>
      <c r="T1823" s="135">
        <f t="shared" si="695"/>
        <v>7.9699999999999993E-2</v>
      </c>
      <c r="U1823" s="125">
        <f t="shared" si="675"/>
        <v>74</v>
      </c>
      <c r="V1823" s="125">
        <v>252</v>
      </c>
      <c r="W1823" s="134">
        <f t="shared" si="696"/>
        <v>1.0227735360000001</v>
      </c>
      <c r="X1823" s="18"/>
      <c r="Y1823" s="123">
        <f t="shared" si="697"/>
        <v>67054.222907000003</v>
      </c>
      <c r="Z1823" s="123">
        <f t="shared" si="681"/>
        <v>3117.72569659387</v>
      </c>
      <c r="AA1823" s="123">
        <f t="shared" si="698"/>
        <v>1341.0844581400002</v>
      </c>
      <c r="AB1823" s="123">
        <f t="shared" si="699"/>
        <v>3062.1428460863335</v>
      </c>
      <c r="AC1823" s="123">
        <f t="shared" si="700"/>
        <v>74575.175907820216</v>
      </c>
      <c r="AD1823" s="150">
        <f t="shared" si="678"/>
        <v>87053.852995000008</v>
      </c>
      <c r="AE1823" s="150">
        <f t="shared" si="682"/>
        <v>3206.0007752662586</v>
      </c>
      <c r="AF1823" s="150">
        <f t="shared" si="679"/>
        <v>1741.0770599000002</v>
      </c>
      <c r="AG1823" s="150">
        <f t="shared" si="683"/>
        <v>3162.9566588183338</v>
      </c>
      <c r="AH1823" s="150">
        <f t="shared" si="684"/>
        <v>95163.887488984605</v>
      </c>
      <c r="AI1823" s="4"/>
      <c r="AJ1823" s="1"/>
      <c r="AK1823" s="20"/>
      <c r="AL1823" s="5"/>
      <c r="AM1823" s="1"/>
      <c r="AN1823" s="1"/>
      <c r="AO1823" s="1"/>
      <c r="AP1823" s="17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5.75" x14ac:dyDescent="0.2">
      <c r="A1824" s="127">
        <f t="shared" si="689"/>
        <v>43284</v>
      </c>
      <c r="B1824" s="165">
        <f t="shared" si="680"/>
        <v>169934.97531264269</v>
      </c>
      <c r="C1824" s="124"/>
      <c r="D1824" s="128">
        <f t="shared" si="690"/>
        <v>4981.6899999999996</v>
      </c>
      <c r="E1824" s="129">
        <f>VLOOKUP(A1823,[1]Plan1!$AY$80:$BA$314,3)</f>
        <v>5044.46</v>
      </c>
      <c r="F1824" s="130">
        <f t="shared" si="691"/>
        <v>43267</v>
      </c>
      <c r="G1824" s="131">
        <f t="shared" si="686"/>
        <v>1.2600141718974944E-2</v>
      </c>
      <c r="H1824" s="132">
        <f t="shared" si="692"/>
        <v>43297</v>
      </c>
      <c r="I1824" s="132">
        <f t="shared" si="687"/>
        <v>43297</v>
      </c>
      <c r="J1824" s="133">
        <f t="shared" si="685"/>
        <v>21</v>
      </c>
      <c r="K1824" s="133">
        <f t="shared" si="677"/>
        <v>12</v>
      </c>
      <c r="L1824" s="124">
        <f t="shared" si="688"/>
        <v>1.0071807500000001</v>
      </c>
      <c r="M1824" s="134">
        <f t="shared" si="676"/>
        <v>1.0040005299999999</v>
      </c>
      <c r="N1824" s="134">
        <f t="shared" si="693"/>
        <v>1.3406339663702653</v>
      </c>
      <c r="O1824" s="124">
        <f t="shared" si="694"/>
        <v>1.3502607200000001</v>
      </c>
      <c r="P1824" s="124"/>
      <c r="Q1824" s="125"/>
      <c r="R1824" s="126"/>
      <c r="S1824" s="124"/>
      <c r="T1824" s="135">
        <f t="shared" si="695"/>
        <v>7.9699999999999993E-2</v>
      </c>
      <c r="U1824" s="125">
        <f t="shared" si="675"/>
        <v>75</v>
      </c>
      <c r="V1824" s="125">
        <v>252</v>
      </c>
      <c r="W1824" s="134">
        <f t="shared" si="696"/>
        <v>1.023084812</v>
      </c>
      <c r="X1824" s="18"/>
      <c r="Y1824" s="123">
        <f t="shared" si="697"/>
        <v>67054.222907000003</v>
      </c>
      <c r="Z1824" s="123">
        <f t="shared" si="681"/>
        <v>3180.9477806511672</v>
      </c>
      <c r="AA1824" s="123">
        <f t="shared" si="698"/>
        <v>1341.0844581400002</v>
      </c>
      <c r="AB1824" s="123">
        <f t="shared" si="699"/>
        <v>3084.4942537219999</v>
      </c>
      <c r="AC1824" s="123">
        <f t="shared" si="700"/>
        <v>74660.749399513181</v>
      </c>
      <c r="AD1824" s="150">
        <f t="shared" si="678"/>
        <v>87053.852995000008</v>
      </c>
      <c r="AE1824" s="150">
        <f t="shared" si="682"/>
        <v>3287.3212484128439</v>
      </c>
      <c r="AF1824" s="150">
        <f t="shared" si="679"/>
        <v>1741.0770599000002</v>
      </c>
      <c r="AG1824" s="150">
        <f t="shared" si="683"/>
        <v>3191.974609816667</v>
      </c>
      <c r="AH1824" s="150">
        <f t="shared" si="684"/>
        <v>95274.225913129514</v>
      </c>
      <c r="AI1824" s="4"/>
      <c r="AJ1824" s="1"/>
      <c r="AK1824" s="20"/>
      <c r="AL1824" s="5"/>
      <c r="AM1824" s="1"/>
      <c r="AN1824" s="1"/>
      <c r="AO1824" s="1"/>
      <c r="AP1824" s="17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5.75" x14ac:dyDescent="0.2">
      <c r="A1825" s="127">
        <f t="shared" si="689"/>
        <v>43285</v>
      </c>
      <c r="B1825" s="165">
        <f t="shared" si="680"/>
        <v>170131.01733463601</v>
      </c>
      <c r="C1825" s="124"/>
      <c r="D1825" s="128">
        <f t="shared" si="690"/>
        <v>4981.6899999999996</v>
      </c>
      <c r="E1825" s="129">
        <f>VLOOKUP(A1824,[1]Plan1!$AY$80:$BA$314,3)</f>
        <v>5044.46</v>
      </c>
      <c r="F1825" s="130">
        <f t="shared" si="691"/>
        <v>43267</v>
      </c>
      <c r="G1825" s="131">
        <f t="shared" si="686"/>
        <v>1.2600141718974944E-2</v>
      </c>
      <c r="H1825" s="132">
        <f t="shared" si="692"/>
        <v>43297</v>
      </c>
      <c r="I1825" s="132">
        <f t="shared" si="687"/>
        <v>43297</v>
      </c>
      <c r="J1825" s="133">
        <f t="shared" si="685"/>
        <v>21</v>
      </c>
      <c r="K1825" s="133">
        <f t="shared" si="677"/>
        <v>13</v>
      </c>
      <c r="L1825" s="124">
        <f t="shared" si="688"/>
        <v>1.0077814700000001</v>
      </c>
      <c r="M1825" s="134">
        <f t="shared" si="676"/>
        <v>1.0040005299999999</v>
      </c>
      <c r="N1825" s="134">
        <f t="shared" si="693"/>
        <v>1.3406339663702653</v>
      </c>
      <c r="O1825" s="124">
        <f t="shared" si="694"/>
        <v>1.35106606</v>
      </c>
      <c r="P1825" s="124"/>
      <c r="Q1825" s="125"/>
      <c r="R1825" s="126"/>
      <c r="S1825" s="124"/>
      <c r="T1825" s="135">
        <f t="shared" si="695"/>
        <v>7.9699999999999993E-2</v>
      </c>
      <c r="U1825" s="125">
        <f t="shared" si="675"/>
        <v>76</v>
      </c>
      <c r="V1825" s="125">
        <v>252</v>
      </c>
      <c r="W1825" s="134">
        <f t="shared" si="696"/>
        <v>1.0233961819999999</v>
      </c>
      <c r="X1825" s="18"/>
      <c r="Y1825" s="123">
        <f t="shared" si="697"/>
        <v>67054.222907000003</v>
      </c>
      <c r="Z1825" s="123">
        <f t="shared" si="681"/>
        <v>3244.2267723933273</v>
      </c>
      <c r="AA1825" s="123">
        <f t="shared" si="698"/>
        <v>1341.0844581400002</v>
      </c>
      <c r="AB1825" s="123">
        <f t="shared" si="699"/>
        <v>3106.8456613576673</v>
      </c>
      <c r="AC1825" s="123">
        <f t="shared" si="700"/>
        <v>74746.379798891008</v>
      </c>
      <c r="AD1825" s="150">
        <f t="shared" si="678"/>
        <v>87053.852995000008</v>
      </c>
      <c r="AE1825" s="150">
        <f t="shared" si="682"/>
        <v>3368.714920029995</v>
      </c>
      <c r="AF1825" s="150">
        <f t="shared" si="679"/>
        <v>1741.0770599000002</v>
      </c>
      <c r="AG1825" s="150">
        <f t="shared" si="683"/>
        <v>3220.9925608150006</v>
      </c>
      <c r="AH1825" s="150">
        <f t="shared" si="684"/>
        <v>95384.637535744987</v>
      </c>
      <c r="AI1825" s="4"/>
      <c r="AJ1825" s="1"/>
      <c r="AK1825" s="20"/>
      <c r="AL1825" s="5"/>
      <c r="AM1825" s="1"/>
      <c r="AN1825" s="1"/>
      <c r="AO1825" s="1"/>
      <c r="AP1825" s="17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5.75" x14ac:dyDescent="0.2">
      <c r="A1826" s="127">
        <f t="shared" si="689"/>
        <v>43286</v>
      </c>
      <c r="B1826" s="165">
        <f t="shared" si="680"/>
        <v>170327.19088839093</v>
      </c>
      <c r="C1826" s="124"/>
      <c r="D1826" s="128">
        <f t="shared" si="690"/>
        <v>4981.6899999999996</v>
      </c>
      <c r="E1826" s="129">
        <f>VLOOKUP(A1825,[1]Plan1!$AY$80:$BA$314,3)</f>
        <v>5044.46</v>
      </c>
      <c r="F1826" s="130">
        <f t="shared" si="691"/>
        <v>43267</v>
      </c>
      <c r="G1826" s="131">
        <f t="shared" si="686"/>
        <v>1.2600141718974944E-2</v>
      </c>
      <c r="H1826" s="132">
        <f t="shared" si="692"/>
        <v>43297</v>
      </c>
      <c r="I1826" s="132">
        <f t="shared" si="687"/>
        <v>43297</v>
      </c>
      <c r="J1826" s="133">
        <f t="shared" si="685"/>
        <v>21</v>
      </c>
      <c r="K1826" s="133">
        <f t="shared" si="677"/>
        <v>14</v>
      </c>
      <c r="L1826" s="124">
        <f t="shared" si="688"/>
        <v>1.0083825500000001</v>
      </c>
      <c r="M1826" s="134">
        <f t="shared" si="676"/>
        <v>1.0040005299999999</v>
      </c>
      <c r="N1826" s="134">
        <f t="shared" si="693"/>
        <v>1.3406339663702653</v>
      </c>
      <c r="O1826" s="124">
        <f t="shared" si="694"/>
        <v>1.35187189</v>
      </c>
      <c r="P1826" s="124"/>
      <c r="Q1826" s="125"/>
      <c r="R1826" s="126"/>
      <c r="S1826" s="124"/>
      <c r="T1826" s="135">
        <f t="shared" si="695"/>
        <v>7.9699999999999993E-2</v>
      </c>
      <c r="U1826" s="125">
        <f t="shared" si="675"/>
        <v>77</v>
      </c>
      <c r="V1826" s="125">
        <v>252</v>
      </c>
      <c r="W1826" s="134">
        <f t="shared" si="696"/>
        <v>1.0237076469999999</v>
      </c>
      <c r="X1826" s="18"/>
      <c r="Y1826" s="123">
        <f t="shared" si="697"/>
        <v>67054.222907000003</v>
      </c>
      <c r="Z1826" s="123">
        <f t="shared" si="681"/>
        <v>3307.5632953722961</v>
      </c>
      <c r="AA1826" s="123">
        <f t="shared" si="698"/>
        <v>1341.0844581400002</v>
      </c>
      <c r="AB1826" s="123">
        <f t="shared" si="699"/>
        <v>3129.1970689933337</v>
      </c>
      <c r="AC1826" s="123">
        <f t="shared" si="700"/>
        <v>74832.067729505638</v>
      </c>
      <c r="AD1826" s="150">
        <f t="shared" si="678"/>
        <v>87053.852995000008</v>
      </c>
      <c r="AE1826" s="150">
        <f t="shared" si="682"/>
        <v>3450.1825921719728</v>
      </c>
      <c r="AF1826" s="150">
        <f t="shared" si="679"/>
        <v>1741.0770599000002</v>
      </c>
      <c r="AG1826" s="150">
        <f t="shared" si="683"/>
        <v>3250.0105118133338</v>
      </c>
      <c r="AH1826" s="150">
        <f t="shared" si="684"/>
        <v>95495.123158885312</v>
      </c>
      <c r="AI1826" s="4"/>
      <c r="AJ1826" s="1"/>
      <c r="AK1826" s="20"/>
      <c r="AL1826" s="5"/>
      <c r="AM1826" s="1"/>
      <c r="AN1826" s="1"/>
      <c r="AO1826" s="1"/>
      <c r="AP1826" s="17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5.75" x14ac:dyDescent="0.2">
      <c r="A1827" s="127">
        <f t="shared" si="689"/>
        <v>43287</v>
      </c>
      <c r="B1827" s="165">
        <f t="shared" si="680"/>
        <v>170523.49383043603</v>
      </c>
      <c r="C1827" s="124"/>
      <c r="D1827" s="128">
        <f t="shared" si="690"/>
        <v>4981.6899999999996</v>
      </c>
      <c r="E1827" s="129">
        <f>VLOOKUP(A1826,[1]Plan1!$AY$80:$BA$314,3)</f>
        <v>5044.46</v>
      </c>
      <c r="F1827" s="130">
        <f t="shared" si="691"/>
        <v>43267</v>
      </c>
      <c r="G1827" s="131">
        <f t="shared" si="686"/>
        <v>1.2600141718974944E-2</v>
      </c>
      <c r="H1827" s="132">
        <f t="shared" si="692"/>
        <v>43297</v>
      </c>
      <c r="I1827" s="132">
        <f t="shared" si="687"/>
        <v>43297</v>
      </c>
      <c r="J1827" s="133">
        <f t="shared" si="685"/>
        <v>21</v>
      </c>
      <c r="K1827" s="133">
        <f t="shared" si="677"/>
        <v>15</v>
      </c>
      <c r="L1827" s="124">
        <f t="shared" si="688"/>
        <v>1.00898398</v>
      </c>
      <c r="M1827" s="134">
        <f t="shared" si="676"/>
        <v>1.0040005299999999</v>
      </c>
      <c r="N1827" s="134">
        <f t="shared" si="693"/>
        <v>1.3406339663702653</v>
      </c>
      <c r="O1827" s="124">
        <f t="shared" si="694"/>
        <v>1.35267819</v>
      </c>
      <c r="P1827" s="124"/>
      <c r="Q1827" s="125"/>
      <c r="R1827" s="126"/>
      <c r="S1827" s="124"/>
      <c r="T1827" s="135">
        <f t="shared" si="695"/>
        <v>7.9699999999999993E-2</v>
      </c>
      <c r="U1827" s="125">
        <f t="shared" si="675"/>
        <v>78</v>
      </c>
      <c r="V1827" s="125">
        <v>252</v>
      </c>
      <c r="W1827" s="134">
        <f t="shared" si="696"/>
        <v>1.0240192079999999</v>
      </c>
      <c r="X1827" s="18"/>
      <c r="Y1827" s="123">
        <f t="shared" si="697"/>
        <v>67054.222907000003</v>
      </c>
      <c r="Z1827" s="123">
        <f t="shared" si="681"/>
        <v>3370.9564120459927</v>
      </c>
      <c r="AA1827" s="123">
        <f t="shared" si="698"/>
        <v>1341.0844581400002</v>
      </c>
      <c r="AB1827" s="123">
        <f t="shared" si="699"/>
        <v>3151.5484766290001</v>
      </c>
      <c r="AC1827" s="123">
        <f t="shared" si="700"/>
        <v>74917.812253815006</v>
      </c>
      <c r="AD1827" s="150">
        <f t="shared" si="678"/>
        <v>87053.852995000008</v>
      </c>
      <c r="AE1827" s="150">
        <f t="shared" si="682"/>
        <v>3531.723058909367</v>
      </c>
      <c r="AF1827" s="150">
        <f t="shared" si="679"/>
        <v>1741.0770599000002</v>
      </c>
      <c r="AG1827" s="150">
        <f t="shared" si="683"/>
        <v>3279.0284628116669</v>
      </c>
      <c r="AH1827" s="150">
        <f t="shared" si="684"/>
        <v>95605.681576621035</v>
      </c>
      <c r="AI1827" s="4"/>
      <c r="AJ1827" s="1"/>
      <c r="AK1827" s="20"/>
      <c r="AL1827" s="5"/>
      <c r="AM1827" s="1"/>
      <c r="AN1827" s="1"/>
      <c r="AO1827" s="1"/>
      <c r="AP1827" s="17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5.75" x14ac:dyDescent="0.2">
      <c r="A1828" s="127">
        <f t="shared" si="689"/>
        <v>43288</v>
      </c>
      <c r="B1828" s="165">
        <f t="shared" si="680"/>
        <v>170719.9281481902</v>
      </c>
      <c r="C1828" s="124"/>
      <c r="D1828" s="128">
        <f t="shared" si="690"/>
        <v>4981.6899999999996</v>
      </c>
      <c r="E1828" s="129">
        <f>VLOOKUP(A1827,[1]Plan1!$AY$80:$BA$314,3)</f>
        <v>5044.46</v>
      </c>
      <c r="F1828" s="130">
        <f t="shared" si="691"/>
        <v>43267</v>
      </c>
      <c r="G1828" s="131">
        <f t="shared" si="686"/>
        <v>1.2600141718974944E-2</v>
      </c>
      <c r="H1828" s="132">
        <f t="shared" si="692"/>
        <v>43297</v>
      </c>
      <c r="I1828" s="132">
        <f t="shared" si="687"/>
        <v>43297</v>
      </c>
      <c r="J1828" s="133">
        <f t="shared" si="685"/>
        <v>21</v>
      </c>
      <c r="K1828" s="133">
        <f t="shared" si="677"/>
        <v>16</v>
      </c>
      <c r="L1828" s="124">
        <f t="shared" si="688"/>
        <v>1.0095857800000001</v>
      </c>
      <c r="M1828" s="134">
        <f t="shared" si="676"/>
        <v>1.0040005299999999</v>
      </c>
      <c r="N1828" s="134">
        <f t="shared" si="693"/>
        <v>1.3406339663702653</v>
      </c>
      <c r="O1828" s="124">
        <f t="shared" si="694"/>
        <v>1.3534849799999999</v>
      </c>
      <c r="P1828" s="124"/>
      <c r="Q1828" s="125"/>
      <c r="R1828" s="126"/>
      <c r="S1828" s="124"/>
      <c r="T1828" s="135">
        <f t="shared" si="695"/>
        <v>7.9699999999999993E-2</v>
      </c>
      <c r="U1828" s="125">
        <f t="shared" si="675"/>
        <v>79</v>
      </c>
      <c r="V1828" s="125">
        <v>252</v>
      </c>
      <c r="W1828" s="134">
        <f t="shared" si="696"/>
        <v>1.024330862</v>
      </c>
      <c r="X1828" s="18"/>
      <c r="Y1828" s="123">
        <f t="shared" si="697"/>
        <v>67054.222907000003</v>
      </c>
      <c r="Z1828" s="123">
        <f t="shared" si="681"/>
        <v>3434.4069917000247</v>
      </c>
      <c r="AA1828" s="123">
        <f t="shared" si="698"/>
        <v>1341.0844581400002</v>
      </c>
      <c r="AB1828" s="123">
        <f t="shared" si="699"/>
        <v>3173.899884264667</v>
      </c>
      <c r="AC1828" s="123">
        <f t="shared" si="700"/>
        <v>75003.614241104704</v>
      </c>
      <c r="AD1828" s="150">
        <f t="shared" si="678"/>
        <v>87053.852995000008</v>
      </c>
      <c r="AE1828" s="150">
        <f t="shared" si="682"/>
        <v>3613.3374383754813</v>
      </c>
      <c r="AF1828" s="150">
        <f t="shared" si="679"/>
        <v>1741.0770599000002</v>
      </c>
      <c r="AG1828" s="150">
        <f t="shared" si="683"/>
        <v>3308.0464138100001</v>
      </c>
      <c r="AH1828" s="150">
        <f t="shared" si="684"/>
        <v>95716.313907085496</v>
      </c>
      <c r="AI1828" s="4"/>
      <c r="AJ1828" s="1"/>
      <c r="AK1828" s="20"/>
      <c r="AL1828" s="5"/>
      <c r="AM1828" s="1"/>
      <c r="AN1828" s="1"/>
      <c r="AO1828" s="1"/>
      <c r="AP1828" s="17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5.75" x14ac:dyDescent="0.2">
      <c r="A1829" s="127">
        <f t="shared" si="689"/>
        <v>43289</v>
      </c>
      <c r="B1829" s="165">
        <f t="shared" si="680"/>
        <v>170771.29750682419</v>
      </c>
      <c r="C1829" s="124"/>
      <c r="D1829" s="128">
        <f t="shared" si="690"/>
        <v>4981.6899999999996</v>
      </c>
      <c r="E1829" s="129">
        <f>VLOOKUP(A1828,[1]Plan1!$AY$80:$BA$314,3)</f>
        <v>5044.46</v>
      </c>
      <c r="F1829" s="130">
        <f t="shared" si="691"/>
        <v>43267</v>
      </c>
      <c r="G1829" s="131">
        <f t="shared" si="686"/>
        <v>1.2600141718974944E-2</v>
      </c>
      <c r="H1829" s="132">
        <f t="shared" si="692"/>
        <v>43297</v>
      </c>
      <c r="I1829" s="132">
        <f t="shared" si="687"/>
        <v>43297</v>
      </c>
      <c r="J1829" s="133">
        <f t="shared" si="685"/>
        <v>21</v>
      </c>
      <c r="K1829" s="133">
        <f t="shared" si="677"/>
        <v>16</v>
      </c>
      <c r="L1829" s="124">
        <f t="shared" si="688"/>
        <v>1.0095857800000001</v>
      </c>
      <c r="M1829" s="134">
        <f t="shared" si="676"/>
        <v>1.0040005299999999</v>
      </c>
      <c r="N1829" s="134">
        <f t="shared" si="693"/>
        <v>1.3406339663702653</v>
      </c>
      <c r="O1829" s="124">
        <f t="shared" si="694"/>
        <v>1.3534849799999999</v>
      </c>
      <c r="P1829" s="124"/>
      <c r="Q1829" s="125"/>
      <c r="R1829" s="126"/>
      <c r="S1829" s="124"/>
      <c r="T1829" s="135">
        <f t="shared" si="695"/>
        <v>7.9699999999999993E-2</v>
      </c>
      <c r="U1829" s="125">
        <f t="shared" ref="U1829:U1892" si="701">IF(Q1828&gt;0,1,IF(K1829=K1828,U1828,U1828+1))</f>
        <v>79</v>
      </c>
      <c r="V1829" s="125">
        <v>252</v>
      </c>
      <c r="W1829" s="134">
        <f t="shared" si="696"/>
        <v>1.024330862</v>
      </c>
      <c r="X1829" s="18"/>
      <c r="Y1829" s="123">
        <f t="shared" si="697"/>
        <v>67054.222907000003</v>
      </c>
      <c r="Z1829" s="123">
        <f t="shared" si="681"/>
        <v>3434.4069917000247</v>
      </c>
      <c r="AA1829" s="123">
        <f t="shared" si="698"/>
        <v>1341.0844581400002</v>
      </c>
      <c r="AB1829" s="123">
        <f t="shared" si="699"/>
        <v>3196.2512919003339</v>
      </c>
      <c r="AC1829" s="123">
        <f t="shared" si="700"/>
        <v>75025.96564874037</v>
      </c>
      <c r="AD1829" s="150">
        <f t="shared" si="678"/>
        <v>87053.852995000008</v>
      </c>
      <c r="AE1829" s="150">
        <f t="shared" si="682"/>
        <v>3613.3374383754813</v>
      </c>
      <c r="AF1829" s="150">
        <f t="shared" si="679"/>
        <v>1741.0770599000002</v>
      </c>
      <c r="AG1829" s="150">
        <f t="shared" si="683"/>
        <v>3337.0643648083342</v>
      </c>
      <c r="AH1829" s="150">
        <f t="shared" si="684"/>
        <v>95745.331858083824</v>
      </c>
      <c r="AI1829" s="4"/>
      <c r="AJ1829" s="1"/>
      <c r="AK1829" s="20"/>
      <c r="AL1829" s="5"/>
      <c r="AM1829" s="1"/>
      <c r="AN1829" s="1"/>
      <c r="AO1829" s="1"/>
      <c r="AP1829" s="17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5.75" x14ac:dyDescent="0.2">
      <c r="A1830" s="127">
        <f t="shared" si="689"/>
        <v>43290</v>
      </c>
      <c r="B1830" s="165">
        <f t="shared" si="680"/>
        <v>170822.66686545819</v>
      </c>
      <c r="C1830" s="124"/>
      <c r="D1830" s="128">
        <f t="shared" si="690"/>
        <v>4981.6899999999996</v>
      </c>
      <c r="E1830" s="129">
        <f>VLOOKUP(A1829,[1]Plan1!$AY$80:$BA$314,3)</f>
        <v>5044.46</v>
      </c>
      <c r="F1830" s="130">
        <f t="shared" si="691"/>
        <v>43267</v>
      </c>
      <c r="G1830" s="131">
        <f t="shared" si="686"/>
        <v>1.2600141718974944E-2</v>
      </c>
      <c r="H1830" s="132">
        <f t="shared" si="692"/>
        <v>43297</v>
      </c>
      <c r="I1830" s="132">
        <f t="shared" si="687"/>
        <v>43297</v>
      </c>
      <c r="J1830" s="133">
        <f t="shared" si="685"/>
        <v>21</v>
      </c>
      <c r="K1830" s="133">
        <f t="shared" si="677"/>
        <v>16</v>
      </c>
      <c r="L1830" s="124">
        <f t="shared" si="688"/>
        <v>1.0095857800000001</v>
      </c>
      <c r="M1830" s="134">
        <f t="shared" si="676"/>
        <v>1.0040005299999999</v>
      </c>
      <c r="N1830" s="134">
        <f t="shared" si="693"/>
        <v>1.3406339663702653</v>
      </c>
      <c r="O1830" s="124">
        <f t="shared" si="694"/>
        <v>1.3534849799999999</v>
      </c>
      <c r="P1830" s="124"/>
      <c r="Q1830" s="125"/>
      <c r="R1830" s="126"/>
      <c r="S1830" s="124"/>
      <c r="T1830" s="135">
        <f t="shared" si="695"/>
        <v>7.9699999999999993E-2</v>
      </c>
      <c r="U1830" s="125">
        <f t="shared" si="701"/>
        <v>79</v>
      </c>
      <c r="V1830" s="125">
        <v>252</v>
      </c>
      <c r="W1830" s="134">
        <f t="shared" si="696"/>
        <v>1.024330862</v>
      </c>
      <c r="X1830" s="18"/>
      <c r="Y1830" s="123">
        <f t="shared" si="697"/>
        <v>67054.222907000003</v>
      </c>
      <c r="Z1830" s="123">
        <f t="shared" si="681"/>
        <v>3434.4069917000247</v>
      </c>
      <c r="AA1830" s="123">
        <f t="shared" si="698"/>
        <v>1341.0844581400002</v>
      </c>
      <c r="AB1830" s="123">
        <f t="shared" si="699"/>
        <v>3218.6026995360003</v>
      </c>
      <c r="AC1830" s="123">
        <f t="shared" si="700"/>
        <v>75048.317056376036</v>
      </c>
      <c r="AD1830" s="150">
        <f t="shared" si="678"/>
        <v>87053.852995000008</v>
      </c>
      <c r="AE1830" s="150">
        <f t="shared" si="682"/>
        <v>3613.3374383754813</v>
      </c>
      <c r="AF1830" s="150">
        <f t="shared" si="679"/>
        <v>1741.0770599000002</v>
      </c>
      <c r="AG1830" s="150">
        <f t="shared" si="683"/>
        <v>3366.0823158066673</v>
      </c>
      <c r="AH1830" s="150">
        <f t="shared" si="684"/>
        <v>95774.349809082152</v>
      </c>
      <c r="AI1830" s="4"/>
      <c r="AJ1830" s="1"/>
      <c r="AK1830" s="20"/>
      <c r="AL1830" s="5"/>
      <c r="AM1830" s="1"/>
      <c r="AN1830" s="1"/>
      <c r="AO1830" s="1"/>
      <c r="AP1830" s="17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5.75" x14ac:dyDescent="0.2">
      <c r="A1831" s="127">
        <f t="shared" si="689"/>
        <v>43291</v>
      </c>
      <c r="B1831" s="165">
        <f t="shared" si="680"/>
        <v>171019.2319195687</v>
      </c>
      <c r="C1831" s="124"/>
      <c r="D1831" s="128">
        <f t="shared" si="690"/>
        <v>4981.6899999999996</v>
      </c>
      <c r="E1831" s="129">
        <f>VLOOKUP(A1830,[1]Plan1!$AY$80:$BA$314,3)</f>
        <v>5044.46</v>
      </c>
      <c r="F1831" s="130">
        <f t="shared" si="691"/>
        <v>43267</v>
      </c>
      <c r="G1831" s="131">
        <f t="shared" si="686"/>
        <v>1.2600141718974944E-2</v>
      </c>
      <c r="H1831" s="132">
        <f t="shared" si="692"/>
        <v>43297</v>
      </c>
      <c r="I1831" s="132">
        <f t="shared" si="687"/>
        <v>43297</v>
      </c>
      <c r="J1831" s="133">
        <f t="shared" si="685"/>
        <v>21</v>
      </c>
      <c r="K1831" s="133">
        <f t="shared" si="677"/>
        <v>17</v>
      </c>
      <c r="L1831" s="124">
        <f t="shared" si="688"/>
        <v>1.0101879300000001</v>
      </c>
      <c r="M1831" s="134">
        <f t="shared" si="676"/>
        <v>1.0040005299999999</v>
      </c>
      <c r="N1831" s="134">
        <f t="shared" si="693"/>
        <v>1.3406339663702653</v>
      </c>
      <c r="O1831" s="124">
        <f t="shared" si="694"/>
        <v>1.3542922500000001</v>
      </c>
      <c r="P1831" s="124"/>
      <c r="Q1831" s="125"/>
      <c r="R1831" s="126"/>
      <c r="S1831" s="124"/>
      <c r="T1831" s="135">
        <f t="shared" si="695"/>
        <v>7.9699999999999993E-2</v>
      </c>
      <c r="U1831" s="125">
        <f t="shared" si="701"/>
        <v>80</v>
      </c>
      <c r="V1831" s="125">
        <v>252</v>
      </c>
      <c r="W1831" s="134">
        <f t="shared" si="696"/>
        <v>1.0246426120000001</v>
      </c>
      <c r="X1831" s="18"/>
      <c r="Y1831" s="123">
        <f t="shared" si="697"/>
        <v>67054.222907000003</v>
      </c>
      <c r="Z1831" s="123">
        <f t="shared" si="681"/>
        <v>3497.9147546851759</v>
      </c>
      <c r="AA1831" s="123">
        <f t="shared" si="698"/>
        <v>1341.0844581400002</v>
      </c>
      <c r="AB1831" s="123">
        <f t="shared" si="699"/>
        <v>3240.9541071716667</v>
      </c>
      <c r="AC1831" s="123">
        <f t="shared" si="700"/>
        <v>75134.176226996846</v>
      </c>
      <c r="AD1831" s="150">
        <f t="shared" si="678"/>
        <v>87053.852995000008</v>
      </c>
      <c r="AE1831" s="150">
        <f t="shared" si="682"/>
        <v>3695.025370866842</v>
      </c>
      <c r="AF1831" s="150">
        <f t="shared" si="679"/>
        <v>1741.0770599000002</v>
      </c>
      <c r="AG1831" s="150">
        <f t="shared" si="683"/>
        <v>3395.1002668050005</v>
      </c>
      <c r="AH1831" s="150">
        <f t="shared" si="684"/>
        <v>95885.055692571856</v>
      </c>
      <c r="AI1831" s="4"/>
      <c r="AJ1831" s="1"/>
      <c r="AK1831" s="20"/>
      <c r="AL1831" s="5"/>
      <c r="AM1831" s="1"/>
      <c r="AN1831" s="1"/>
      <c r="AO1831" s="1"/>
      <c r="AP1831" s="17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5.75" x14ac:dyDescent="0.2">
      <c r="A1832" s="127">
        <f t="shared" si="689"/>
        <v>43292</v>
      </c>
      <c r="B1832" s="165">
        <f t="shared" si="680"/>
        <v>171215.92644032877</v>
      </c>
      <c r="C1832" s="124"/>
      <c r="D1832" s="128">
        <f t="shared" si="690"/>
        <v>4981.6899999999996</v>
      </c>
      <c r="E1832" s="129">
        <f>VLOOKUP(A1831,[1]Plan1!$AY$80:$BA$314,3)</f>
        <v>5044.46</v>
      </c>
      <c r="F1832" s="130">
        <f t="shared" si="691"/>
        <v>43267</v>
      </c>
      <c r="G1832" s="131">
        <f t="shared" si="686"/>
        <v>1.2600141718974944E-2</v>
      </c>
      <c r="H1832" s="132">
        <f t="shared" si="692"/>
        <v>43297</v>
      </c>
      <c r="I1832" s="132">
        <f t="shared" si="687"/>
        <v>43297</v>
      </c>
      <c r="J1832" s="133">
        <f t="shared" si="685"/>
        <v>21</v>
      </c>
      <c r="K1832" s="133">
        <f t="shared" si="677"/>
        <v>18</v>
      </c>
      <c r="L1832" s="124">
        <f t="shared" si="688"/>
        <v>1.0107904400000001</v>
      </c>
      <c r="M1832" s="134">
        <f t="shared" si="676"/>
        <v>1.0040005299999999</v>
      </c>
      <c r="N1832" s="134">
        <f t="shared" si="693"/>
        <v>1.3406339663702653</v>
      </c>
      <c r="O1832" s="124">
        <f t="shared" si="694"/>
        <v>1.35509999</v>
      </c>
      <c r="P1832" s="124"/>
      <c r="Q1832" s="125"/>
      <c r="R1832" s="126"/>
      <c r="S1832" s="124"/>
      <c r="T1832" s="135">
        <f t="shared" si="695"/>
        <v>7.9699999999999993E-2</v>
      </c>
      <c r="U1832" s="125">
        <f t="shared" si="701"/>
        <v>81</v>
      </c>
      <c r="V1832" s="125">
        <v>252</v>
      </c>
      <c r="W1832" s="134">
        <f t="shared" si="696"/>
        <v>1.024954457</v>
      </c>
      <c r="X1832" s="18"/>
      <c r="Y1832" s="123">
        <f t="shared" si="697"/>
        <v>67054.222907000003</v>
      </c>
      <c r="Z1832" s="123">
        <f t="shared" si="681"/>
        <v>3561.4791456390185</v>
      </c>
      <c r="AA1832" s="123">
        <f t="shared" si="698"/>
        <v>1341.0844581400002</v>
      </c>
      <c r="AB1832" s="123">
        <f t="shared" si="699"/>
        <v>3263.3055148073331</v>
      </c>
      <c r="AC1832" s="123">
        <f t="shared" si="700"/>
        <v>75220.09202558636</v>
      </c>
      <c r="AD1832" s="150">
        <f t="shared" si="678"/>
        <v>87053.852995000008</v>
      </c>
      <c r="AE1832" s="150">
        <f t="shared" si="682"/>
        <v>3776.786142039085</v>
      </c>
      <c r="AF1832" s="150">
        <f t="shared" si="679"/>
        <v>1741.0770599000002</v>
      </c>
      <c r="AG1832" s="150">
        <f t="shared" si="683"/>
        <v>3424.1182178033337</v>
      </c>
      <c r="AH1832" s="150">
        <f t="shared" si="684"/>
        <v>95995.834414742421</v>
      </c>
      <c r="AI1832" s="4"/>
      <c r="AJ1832" s="1"/>
      <c r="AK1832" s="20"/>
      <c r="AL1832" s="5"/>
      <c r="AM1832" s="1"/>
      <c r="AN1832" s="1"/>
      <c r="AO1832" s="1"/>
      <c r="AP1832" s="17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5.75" x14ac:dyDescent="0.2">
      <c r="A1833" s="127">
        <f t="shared" si="689"/>
        <v>43293</v>
      </c>
      <c r="B1833" s="165">
        <f t="shared" si="680"/>
        <v>171412.75288912919</v>
      </c>
      <c r="C1833" s="124"/>
      <c r="D1833" s="128">
        <f t="shared" si="690"/>
        <v>4981.6899999999996</v>
      </c>
      <c r="E1833" s="129">
        <f>VLOOKUP(A1832,[1]Plan1!$AY$80:$BA$314,3)</f>
        <v>5044.46</v>
      </c>
      <c r="F1833" s="130">
        <f t="shared" si="691"/>
        <v>43267</v>
      </c>
      <c r="G1833" s="131">
        <f t="shared" si="686"/>
        <v>1.2600141718974944E-2</v>
      </c>
      <c r="H1833" s="132">
        <f t="shared" si="692"/>
        <v>43297</v>
      </c>
      <c r="I1833" s="132">
        <f t="shared" si="687"/>
        <v>43297</v>
      </c>
      <c r="J1833" s="133">
        <f t="shared" si="685"/>
        <v>21</v>
      </c>
      <c r="K1833" s="133">
        <f t="shared" si="677"/>
        <v>19</v>
      </c>
      <c r="L1833" s="124">
        <f t="shared" si="688"/>
        <v>1.0113933100000001</v>
      </c>
      <c r="M1833" s="134">
        <f t="shared" si="676"/>
        <v>1.0040005299999999</v>
      </c>
      <c r="N1833" s="134">
        <f t="shared" si="693"/>
        <v>1.3406339663702653</v>
      </c>
      <c r="O1833" s="124">
        <f t="shared" si="694"/>
        <v>1.3559082200000001</v>
      </c>
      <c r="P1833" s="124"/>
      <c r="Q1833" s="125"/>
      <c r="R1833" s="126"/>
      <c r="S1833" s="124"/>
      <c r="T1833" s="135">
        <f t="shared" si="695"/>
        <v>7.9699999999999993E-2</v>
      </c>
      <c r="U1833" s="125">
        <f t="shared" si="701"/>
        <v>82</v>
      </c>
      <c r="V1833" s="125">
        <v>252</v>
      </c>
      <c r="W1833" s="134">
        <f t="shared" si="696"/>
        <v>1.025266397</v>
      </c>
      <c r="X1833" s="18"/>
      <c r="Y1833" s="123">
        <f t="shared" si="697"/>
        <v>67054.222907000003</v>
      </c>
      <c r="Z1833" s="123">
        <f t="shared" si="681"/>
        <v>3625.101241159698</v>
      </c>
      <c r="AA1833" s="123">
        <f t="shared" si="698"/>
        <v>1341.0844581400002</v>
      </c>
      <c r="AB1833" s="123">
        <f t="shared" si="699"/>
        <v>3285.6569224430004</v>
      </c>
      <c r="AC1833" s="123">
        <f t="shared" si="700"/>
        <v>75306.065528742707</v>
      </c>
      <c r="AD1833" s="150">
        <f t="shared" si="678"/>
        <v>87053.852995000008</v>
      </c>
      <c r="AE1833" s="150">
        <f t="shared" si="682"/>
        <v>3858.6211366848092</v>
      </c>
      <c r="AF1833" s="150">
        <f t="shared" si="679"/>
        <v>1741.0770599000002</v>
      </c>
      <c r="AG1833" s="150">
        <f t="shared" si="683"/>
        <v>3453.1361688016673</v>
      </c>
      <c r="AH1833" s="150">
        <f t="shared" si="684"/>
        <v>96106.687360386481</v>
      </c>
      <c r="AI1833" s="4"/>
      <c r="AJ1833" s="1"/>
      <c r="AK1833" s="20"/>
      <c r="AL1833" s="5"/>
      <c r="AM1833" s="1"/>
      <c r="AN1833" s="1"/>
      <c r="AO1833" s="1"/>
      <c r="AP1833" s="17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5.75" x14ac:dyDescent="0.2">
      <c r="A1834" s="127">
        <f t="shared" si="689"/>
        <v>43294</v>
      </c>
      <c r="B1834" s="165">
        <f t="shared" si="680"/>
        <v>171609.71118834309</v>
      </c>
      <c r="C1834" s="124"/>
      <c r="D1834" s="128">
        <f t="shared" si="690"/>
        <v>4981.6899999999996</v>
      </c>
      <c r="E1834" s="129">
        <f>VLOOKUP(A1833,[1]Plan1!$AY$80:$BA$314,3)</f>
        <v>5044.46</v>
      </c>
      <c r="F1834" s="130">
        <f t="shared" si="691"/>
        <v>43267</v>
      </c>
      <c r="G1834" s="131">
        <f t="shared" si="686"/>
        <v>1.2600141718974944E-2</v>
      </c>
      <c r="H1834" s="132">
        <f t="shared" si="692"/>
        <v>43297</v>
      </c>
      <c r="I1834" s="132">
        <f t="shared" si="687"/>
        <v>43297</v>
      </c>
      <c r="J1834" s="133">
        <f t="shared" si="685"/>
        <v>21</v>
      </c>
      <c r="K1834" s="133">
        <f t="shared" si="677"/>
        <v>20</v>
      </c>
      <c r="L1834" s="124">
        <f t="shared" si="688"/>
        <v>1.0119965500000001</v>
      </c>
      <c r="M1834" s="134">
        <f t="shared" ref="M1834:M1897" si="702">IF(I1834&gt;I1833,L1833,M1833)</f>
        <v>1.0040005299999999</v>
      </c>
      <c r="N1834" s="134">
        <f t="shared" si="693"/>
        <v>1.3406339663702653</v>
      </c>
      <c r="O1834" s="124">
        <f t="shared" si="694"/>
        <v>1.3567169400000001</v>
      </c>
      <c r="P1834" s="124"/>
      <c r="Q1834" s="125"/>
      <c r="R1834" s="126"/>
      <c r="S1834" s="124"/>
      <c r="T1834" s="135">
        <f t="shared" si="695"/>
        <v>7.9699999999999993E-2</v>
      </c>
      <c r="U1834" s="125">
        <f t="shared" si="701"/>
        <v>83</v>
      </c>
      <c r="V1834" s="125">
        <v>252</v>
      </c>
      <c r="W1834" s="134">
        <f t="shared" si="696"/>
        <v>1.025578431</v>
      </c>
      <c r="X1834" s="18"/>
      <c r="Y1834" s="123">
        <f t="shared" si="697"/>
        <v>67054.222907000003</v>
      </c>
      <c r="Z1834" s="123">
        <f t="shared" si="681"/>
        <v>3688.7810072937082</v>
      </c>
      <c r="AA1834" s="123">
        <f t="shared" si="698"/>
        <v>1341.0844581400002</v>
      </c>
      <c r="AB1834" s="123">
        <f t="shared" si="699"/>
        <v>3308.0083300786673</v>
      </c>
      <c r="AC1834" s="123">
        <f t="shared" si="700"/>
        <v>75392.096702512383</v>
      </c>
      <c r="AD1834" s="150">
        <f t="shared" si="678"/>
        <v>87053.852995000008</v>
      </c>
      <c r="AE1834" s="150">
        <f t="shared" si="682"/>
        <v>3940.5303111307003</v>
      </c>
      <c r="AF1834" s="150">
        <f t="shared" si="679"/>
        <v>1741.0770599000002</v>
      </c>
      <c r="AG1834" s="150">
        <f t="shared" si="683"/>
        <v>3482.1541198000004</v>
      </c>
      <c r="AH1834" s="150">
        <f t="shared" si="684"/>
        <v>96217.614485830709</v>
      </c>
      <c r="AI1834" s="4"/>
      <c r="AJ1834" s="1"/>
      <c r="AK1834" s="20"/>
      <c r="AL1834" s="5"/>
      <c r="AM1834" s="1"/>
      <c r="AN1834" s="1"/>
      <c r="AO1834" s="1"/>
      <c r="AP1834" s="17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5.75" x14ac:dyDescent="0.2">
      <c r="A1835" s="127">
        <f t="shared" si="689"/>
        <v>43295</v>
      </c>
      <c r="B1835" s="165">
        <f t="shared" si="680"/>
        <v>171806.80054090673</v>
      </c>
      <c r="C1835" s="124"/>
      <c r="D1835" s="128">
        <f t="shared" si="690"/>
        <v>4981.6899999999996</v>
      </c>
      <c r="E1835" s="129">
        <f>VLOOKUP(A1834,[1]Plan1!$AY$80:$BA$314,3)</f>
        <v>5044.46</v>
      </c>
      <c r="F1835" s="130">
        <f t="shared" si="691"/>
        <v>43267</v>
      </c>
      <c r="G1835" s="131">
        <f t="shared" si="686"/>
        <v>1.2600141718974944E-2</v>
      </c>
      <c r="H1835" s="132">
        <f t="shared" si="692"/>
        <v>43297</v>
      </c>
      <c r="I1835" s="132">
        <f t="shared" si="687"/>
        <v>43297</v>
      </c>
      <c r="J1835" s="133">
        <f t="shared" si="685"/>
        <v>21</v>
      </c>
      <c r="K1835" s="133">
        <f t="shared" ref="K1835:K1898" si="703">(J1835-(NETWORKDAYS(A1835,I1835,AK$118:AK$502)-1))</f>
        <v>21</v>
      </c>
      <c r="L1835" s="124">
        <f t="shared" si="688"/>
        <v>1.01260014</v>
      </c>
      <c r="M1835" s="134">
        <f t="shared" si="702"/>
        <v>1.0040005299999999</v>
      </c>
      <c r="N1835" s="134">
        <f t="shared" si="693"/>
        <v>1.3406339663702653</v>
      </c>
      <c r="O1835" s="124">
        <f t="shared" si="694"/>
        <v>1.35752614</v>
      </c>
      <c r="P1835" s="124"/>
      <c r="Q1835" s="125"/>
      <c r="R1835" s="126"/>
      <c r="S1835" s="124"/>
      <c r="T1835" s="135">
        <f t="shared" si="695"/>
        <v>7.9699999999999993E-2</v>
      </c>
      <c r="U1835" s="125">
        <f t="shared" si="701"/>
        <v>84</v>
      </c>
      <c r="V1835" s="125">
        <v>252</v>
      </c>
      <c r="W1835" s="134">
        <f t="shared" si="696"/>
        <v>1.025890561</v>
      </c>
      <c r="X1835" s="18"/>
      <c r="Y1835" s="123">
        <f t="shared" si="697"/>
        <v>67054.222907000003</v>
      </c>
      <c r="Z1835" s="123">
        <f t="shared" si="681"/>
        <v>3752.5180954099224</v>
      </c>
      <c r="AA1835" s="123">
        <f t="shared" si="698"/>
        <v>1341.0844581400002</v>
      </c>
      <c r="AB1835" s="123">
        <f t="shared" si="699"/>
        <v>3330.3597377143337</v>
      </c>
      <c r="AC1835" s="123">
        <f t="shared" si="700"/>
        <v>75478.185198264255</v>
      </c>
      <c r="AD1835" s="150">
        <f t="shared" si="678"/>
        <v>87053.852995000008</v>
      </c>
      <c r="AE1835" s="150">
        <f t="shared" si="682"/>
        <v>4022.5132169441272</v>
      </c>
      <c r="AF1835" s="150">
        <f t="shared" si="679"/>
        <v>1741.0770599000002</v>
      </c>
      <c r="AG1835" s="150">
        <f t="shared" si="683"/>
        <v>3511.1720707983336</v>
      </c>
      <c r="AH1835" s="150">
        <f t="shared" si="684"/>
        <v>96328.615342642457</v>
      </c>
      <c r="AI1835" s="4"/>
      <c r="AJ1835" s="1"/>
      <c r="AK1835" s="20"/>
      <c r="AL1835" s="5"/>
      <c r="AM1835" s="1"/>
      <c r="AN1835" s="1"/>
      <c r="AO1835" s="1"/>
      <c r="AP1835" s="17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5.75" x14ac:dyDescent="0.2">
      <c r="A1836" s="127">
        <f t="shared" si="689"/>
        <v>43296</v>
      </c>
      <c r="B1836" s="165">
        <f t="shared" si="680"/>
        <v>171858.16989954072</v>
      </c>
      <c r="C1836" s="124"/>
      <c r="D1836" s="128">
        <f t="shared" si="690"/>
        <v>4981.6899999999996</v>
      </c>
      <c r="E1836" s="129">
        <f>VLOOKUP(A1835,[1]Plan1!$AY$80:$BA$314,3)</f>
        <v>5044.46</v>
      </c>
      <c r="F1836" s="130">
        <f t="shared" si="691"/>
        <v>43267</v>
      </c>
      <c r="G1836" s="131">
        <f t="shared" si="686"/>
        <v>1.2600141718974944E-2</v>
      </c>
      <c r="H1836" s="132">
        <f t="shared" si="692"/>
        <v>43327</v>
      </c>
      <c r="I1836" s="132">
        <f t="shared" si="687"/>
        <v>43297</v>
      </c>
      <c r="J1836" s="133">
        <f t="shared" si="685"/>
        <v>21</v>
      </c>
      <c r="K1836" s="133">
        <f t="shared" si="703"/>
        <v>21</v>
      </c>
      <c r="L1836" s="124">
        <f t="shared" si="688"/>
        <v>1.01260014</v>
      </c>
      <c r="M1836" s="134">
        <f t="shared" si="702"/>
        <v>1.0040005299999999</v>
      </c>
      <c r="N1836" s="134">
        <f t="shared" si="693"/>
        <v>1.3406339663702653</v>
      </c>
      <c r="O1836" s="124">
        <f t="shared" si="694"/>
        <v>1.35752614</v>
      </c>
      <c r="P1836" s="124"/>
      <c r="Q1836" s="125"/>
      <c r="R1836" s="126"/>
      <c r="S1836" s="124"/>
      <c r="T1836" s="135">
        <f t="shared" si="695"/>
        <v>7.9699999999999993E-2</v>
      </c>
      <c r="U1836" s="125">
        <f t="shared" si="701"/>
        <v>84</v>
      </c>
      <c r="V1836" s="125">
        <v>252</v>
      </c>
      <c r="W1836" s="134">
        <f t="shared" si="696"/>
        <v>1.025890561</v>
      </c>
      <c r="X1836" s="18"/>
      <c r="Y1836" s="123">
        <f t="shared" si="697"/>
        <v>67054.222907000003</v>
      </c>
      <c r="Z1836" s="123">
        <f t="shared" si="681"/>
        <v>3752.5180954099224</v>
      </c>
      <c r="AA1836" s="123">
        <f t="shared" si="698"/>
        <v>1341.0844581400002</v>
      </c>
      <c r="AB1836" s="123">
        <f t="shared" si="699"/>
        <v>3352.7111453500002</v>
      </c>
      <c r="AC1836" s="123">
        <f t="shared" si="700"/>
        <v>75500.536605899921</v>
      </c>
      <c r="AD1836" s="150">
        <f t="shared" si="678"/>
        <v>87053.852995000008</v>
      </c>
      <c r="AE1836" s="150">
        <f t="shared" si="682"/>
        <v>4022.5132169441272</v>
      </c>
      <c r="AF1836" s="150">
        <f t="shared" si="679"/>
        <v>1741.0770599000002</v>
      </c>
      <c r="AG1836" s="150">
        <f t="shared" si="683"/>
        <v>3540.1900217966668</v>
      </c>
      <c r="AH1836" s="150">
        <f t="shared" si="684"/>
        <v>96357.633293640785</v>
      </c>
      <c r="AI1836" s="4"/>
      <c r="AJ1836" s="1"/>
      <c r="AK1836" s="20"/>
      <c r="AL1836" s="5"/>
      <c r="AM1836" s="1"/>
      <c r="AN1836" s="1"/>
      <c r="AO1836" s="1"/>
      <c r="AP1836" s="17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5.75" x14ac:dyDescent="0.2">
      <c r="A1837" s="127">
        <f t="shared" si="689"/>
        <v>43297</v>
      </c>
      <c r="B1837" s="165">
        <f t="shared" si="680"/>
        <v>171909.53925817471</v>
      </c>
      <c r="C1837" s="124"/>
      <c r="D1837" s="128">
        <f t="shared" si="690"/>
        <v>4981.6899999999996</v>
      </c>
      <c r="E1837" s="129">
        <f>VLOOKUP(A1836,[1]Plan1!$AY$80:$BA$314,3)</f>
        <v>5044.46</v>
      </c>
      <c r="F1837" s="130">
        <f t="shared" si="691"/>
        <v>43267</v>
      </c>
      <c r="G1837" s="131">
        <f t="shared" si="686"/>
        <v>1.2600141718974944E-2</v>
      </c>
      <c r="H1837" s="132">
        <f t="shared" si="692"/>
        <v>43327</v>
      </c>
      <c r="I1837" s="132">
        <f t="shared" si="687"/>
        <v>43297</v>
      </c>
      <c r="J1837" s="133">
        <f t="shared" si="685"/>
        <v>21</v>
      </c>
      <c r="K1837" s="133">
        <f t="shared" si="703"/>
        <v>21</v>
      </c>
      <c r="L1837" s="124">
        <f t="shared" si="688"/>
        <v>1.01260014</v>
      </c>
      <c r="M1837" s="134">
        <f t="shared" si="702"/>
        <v>1.0040005299999999</v>
      </c>
      <c r="N1837" s="134">
        <f t="shared" si="693"/>
        <v>1.3406339663702653</v>
      </c>
      <c r="O1837" s="124">
        <f t="shared" si="694"/>
        <v>1.35752614</v>
      </c>
      <c r="P1837" s="124"/>
      <c r="Q1837" s="125"/>
      <c r="R1837" s="126"/>
      <c r="S1837" s="124"/>
      <c r="T1837" s="135">
        <f t="shared" si="695"/>
        <v>7.9699999999999993E-2</v>
      </c>
      <c r="U1837" s="125">
        <f t="shared" si="701"/>
        <v>84</v>
      </c>
      <c r="V1837" s="125">
        <v>252</v>
      </c>
      <c r="W1837" s="134">
        <f t="shared" si="696"/>
        <v>1.025890561</v>
      </c>
      <c r="X1837" s="18"/>
      <c r="Y1837" s="123">
        <f t="shared" si="697"/>
        <v>67054.222907000003</v>
      </c>
      <c r="Z1837" s="123">
        <f t="shared" si="681"/>
        <v>3752.5180954099224</v>
      </c>
      <c r="AA1837" s="123">
        <f t="shared" si="698"/>
        <v>1341.0844581400002</v>
      </c>
      <c r="AB1837" s="123">
        <f t="shared" si="699"/>
        <v>3375.062552985667</v>
      </c>
      <c r="AC1837" s="123">
        <f t="shared" si="700"/>
        <v>75522.888013535587</v>
      </c>
      <c r="AD1837" s="150">
        <f t="shared" si="678"/>
        <v>87053.852995000008</v>
      </c>
      <c r="AE1837" s="150">
        <f t="shared" si="682"/>
        <v>4022.5132169441272</v>
      </c>
      <c r="AF1837" s="150">
        <f t="shared" si="679"/>
        <v>1741.0770599000002</v>
      </c>
      <c r="AG1837" s="150">
        <f t="shared" si="683"/>
        <v>3569.2079727949999</v>
      </c>
      <c r="AH1837" s="150">
        <f t="shared" si="684"/>
        <v>96386.651244639128</v>
      </c>
      <c r="AI1837" s="4"/>
      <c r="AJ1837" s="1"/>
      <c r="AK1837" s="20"/>
      <c r="AL1837" s="5"/>
      <c r="AM1837" s="1"/>
      <c r="AN1837" s="1"/>
      <c r="AO1837" s="1"/>
      <c r="AP1837" s="17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5.75" x14ac:dyDescent="0.2">
      <c r="A1838" s="127">
        <f t="shared" si="689"/>
        <v>43298</v>
      </c>
      <c r="B1838" s="165">
        <f t="shared" si="680"/>
        <v>172034.43221888738</v>
      </c>
      <c r="C1838" s="124"/>
      <c r="D1838" s="128">
        <f t="shared" si="690"/>
        <v>5044.46</v>
      </c>
      <c r="E1838" s="129">
        <f>VLOOKUP(A1837,[1]Plan1!$AY$80:$BA$314,3)</f>
        <v>5061.1099999999997</v>
      </c>
      <c r="F1838" s="130">
        <f t="shared" si="691"/>
        <v>43298</v>
      </c>
      <c r="G1838" s="131">
        <f t="shared" si="686"/>
        <v>3.3006506147337245E-3</v>
      </c>
      <c r="H1838" s="132">
        <f t="shared" si="692"/>
        <v>43327</v>
      </c>
      <c r="I1838" s="132">
        <f t="shared" si="687"/>
        <v>43327</v>
      </c>
      <c r="J1838" s="133">
        <f t="shared" si="685"/>
        <v>22</v>
      </c>
      <c r="K1838" s="133">
        <f t="shared" si="703"/>
        <v>1</v>
      </c>
      <c r="L1838" s="124">
        <f t="shared" si="688"/>
        <v>1.00014979</v>
      </c>
      <c r="M1838" s="134">
        <f t="shared" si="702"/>
        <v>1.01260014</v>
      </c>
      <c r="N1838" s="134">
        <f t="shared" si="693"/>
        <v>1.357526142035286</v>
      </c>
      <c r="O1838" s="124">
        <f t="shared" si="694"/>
        <v>1.3577294799999999</v>
      </c>
      <c r="P1838" s="124"/>
      <c r="Q1838" s="125"/>
      <c r="R1838" s="126"/>
      <c r="S1838" s="124"/>
      <c r="T1838" s="135">
        <f t="shared" si="695"/>
        <v>7.9699999999999993E-2</v>
      </c>
      <c r="U1838" s="125">
        <f t="shared" si="701"/>
        <v>85</v>
      </c>
      <c r="V1838" s="125">
        <v>252</v>
      </c>
      <c r="W1838" s="134">
        <f t="shared" si="696"/>
        <v>1.026202785</v>
      </c>
      <c r="X1838" s="18"/>
      <c r="Y1838" s="123">
        <f t="shared" si="697"/>
        <v>67054.222907000003</v>
      </c>
      <c r="Z1838" s="123">
        <f t="shared" si="681"/>
        <v>3784.6768965321085</v>
      </c>
      <c r="AA1838" s="123">
        <f t="shared" si="698"/>
        <v>1341.0844581400002</v>
      </c>
      <c r="AB1838" s="123">
        <f t="shared" si="699"/>
        <v>3397.4139606213334</v>
      </c>
      <c r="AC1838" s="123">
        <f t="shared" si="700"/>
        <v>75577.398222293443</v>
      </c>
      <c r="AD1838" s="150">
        <f t="shared" si="678"/>
        <v>87053.852995000008</v>
      </c>
      <c r="AE1838" s="150">
        <f t="shared" si="682"/>
        <v>4063.8780179005807</v>
      </c>
      <c r="AF1838" s="150">
        <f t="shared" si="679"/>
        <v>1741.0770599000002</v>
      </c>
      <c r="AG1838" s="150">
        <f t="shared" si="683"/>
        <v>3598.2259237933345</v>
      </c>
      <c r="AH1838" s="150">
        <f t="shared" si="684"/>
        <v>96457.03399659392</v>
      </c>
      <c r="AI1838" s="4"/>
      <c r="AJ1838" s="1"/>
      <c r="AK1838" s="20"/>
      <c r="AL1838" s="5"/>
      <c r="AM1838" s="1"/>
      <c r="AN1838" s="1"/>
      <c r="AO1838" s="1"/>
      <c r="AP1838" s="17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5.75" x14ac:dyDescent="0.2">
      <c r="A1839" s="127">
        <f t="shared" si="689"/>
        <v>43299</v>
      </c>
      <c r="B1839" s="165">
        <f t="shared" si="680"/>
        <v>172159.35851399426</v>
      </c>
      <c r="C1839" s="124"/>
      <c r="D1839" s="128">
        <f t="shared" si="690"/>
        <v>5044.46</v>
      </c>
      <c r="E1839" s="129">
        <f>VLOOKUP(A1838,[1]Plan1!$AY$80:$BA$314,3)</f>
        <v>5061.1099999999997</v>
      </c>
      <c r="F1839" s="130">
        <f t="shared" si="691"/>
        <v>43298</v>
      </c>
      <c r="G1839" s="131">
        <f t="shared" si="686"/>
        <v>3.3006506147337245E-3</v>
      </c>
      <c r="H1839" s="132">
        <f t="shared" si="692"/>
        <v>43327</v>
      </c>
      <c r="I1839" s="132">
        <f t="shared" si="687"/>
        <v>43327</v>
      </c>
      <c r="J1839" s="133">
        <f t="shared" si="685"/>
        <v>22</v>
      </c>
      <c r="K1839" s="133">
        <f t="shared" si="703"/>
        <v>2</v>
      </c>
      <c r="L1839" s="124">
        <f t="shared" si="688"/>
        <v>1.0002996</v>
      </c>
      <c r="M1839" s="134">
        <f t="shared" si="702"/>
        <v>1.01260014</v>
      </c>
      <c r="N1839" s="134">
        <f t="shared" si="693"/>
        <v>1.357526142035286</v>
      </c>
      <c r="O1839" s="124">
        <f t="shared" si="694"/>
        <v>1.3579328500000001</v>
      </c>
      <c r="P1839" s="124"/>
      <c r="Q1839" s="125"/>
      <c r="R1839" s="126"/>
      <c r="S1839" s="124"/>
      <c r="T1839" s="135">
        <f t="shared" si="695"/>
        <v>7.9699999999999993E-2</v>
      </c>
      <c r="U1839" s="125">
        <f t="shared" si="701"/>
        <v>86</v>
      </c>
      <c r="V1839" s="125">
        <v>252</v>
      </c>
      <c r="W1839" s="134">
        <f t="shared" si="696"/>
        <v>1.026515104</v>
      </c>
      <c r="X1839" s="18"/>
      <c r="Y1839" s="123">
        <f t="shared" si="697"/>
        <v>67054.222907000003</v>
      </c>
      <c r="Z1839" s="123">
        <f t="shared" si="681"/>
        <v>3816.8502779268015</v>
      </c>
      <c r="AA1839" s="123">
        <f t="shared" si="698"/>
        <v>1341.0844581400002</v>
      </c>
      <c r="AB1839" s="123">
        <f t="shared" si="699"/>
        <v>3419.7653682569999</v>
      </c>
      <c r="AC1839" s="123">
        <f t="shared" si="700"/>
        <v>75631.923011323801</v>
      </c>
      <c r="AD1839" s="150">
        <f t="shared" si="678"/>
        <v>87053.852995000008</v>
      </c>
      <c r="AE1839" s="150">
        <f t="shared" si="682"/>
        <v>4105.2615729787703</v>
      </c>
      <c r="AF1839" s="150">
        <f t="shared" si="679"/>
        <v>1741.0770599000002</v>
      </c>
      <c r="AG1839" s="150">
        <f t="shared" si="683"/>
        <v>3627.2438747916676</v>
      </c>
      <c r="AH1839" s="150">
        <f t="shared" si="684"/>
        <v>96527.435502670443</v>
      </c>
      <c r="AI1839" s="4"/>
      <c r="AJ1839" s="1"/>
      <c r="AK1839" s="20"/>
      <c r="AL1839" s="5"/>
      <c r="AM1839" s="1"/>
      <c r="AN1839" s="1"/>
      <c r="AO1839" s="1"/>
      <c r="AP1839" s="17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5.75" x14ac:dyDescent="0.2">
      <c r="A1840" s="127">
        <f t="shared" si="689"/>
        <v>43300</v>
      </c>
      <c r="B1840" s="165">
        <f t="shared" si="680"/>
        <v>172284.31950494362</v>
      </c>
      <c r="C1840" s="124"/>
      <c r="D1840" s="128">
        <f t="shared" si="690"/>
        <v>5044.46</v>
      </c>
      <c r="E1840" s="129">
        <f>VLOOKUP(A1839,[1]Plan1!$AY$80:$BA$314,3)</f>
        <v>5061.1099999999997</v>
      </c>
      <c r="F1840" s="130">
        <f t="shared" si="691"/>
        <v>43298</v>
      </c>
      <c r="G1840" s="131">
        <f t="shared" si="686"/>
        <v>3.3006506147337245E-3</v>
      </c>
      <c r="H1840" s="132">
        <f t="shared" si="692"/>
        <v>43327</v>
      </c>
      <c r="I1840" s="132">
        <f t="shared" si="687"/>
        <v>43327</v>
      </c>
      <c r="J1840" s="133">
        <f t="shared" si="685"/>
        <v>22</v>
      </c>
      <c r="K1840" s="133">
        <f t="shared" si="703"/>
        <v>3</v>
      </c>
      <c r="L1840" s="124">
        <f t="shared" si="688"/>
        <v>1.0004494399999999</v>
      </c>
      <c r="M1840" s="134">
        <f t="shared" si="702"/>
        <v>1.01260014</v>
      </c>
      <c r="N1840" s="134">
        <f t="shared" si="693"/>
        <v>1.357526142035286</v>
      </c>
      <c r="O1840" s="124">
        <f t="shared" si="694"/>
        <v>1.35813626</v>
      </c>
      <c r="P1840" s="124"/>
      <c r="Q1840" s="125"/>
      <c r="R1840" s="126"/>
      <c r="S1840" s="124"/>
      <c r="T1840" s="135">
        <f t="shared" si="695"/>
        <v>7.9699999999999993E-2</v>
      </c>
      <c r="U1840" s="125">
        <f t="shared" si="701"/>
        <v>87</v>
      </c>
      <c r="V1840" s="125">
        <v>252</v>
      </c>
      <c r="W1840" s="134">
        <f t="shared" si="696"/>
        <v>1.026827519</v>
      </c>
      <c r="X1840" s="18"/>
      <c r="Y1840" s="123">
        <f t="shared" si="697"/>
        <v>67054.222907000003</v>
      </c>
      <c r="Z1840" s="123">
        <f t="shared" si="681"/>
        <v>3849.0388350836724</v>
      </c>
      <c r="AA1840" s="123">
        <f t="shared" si="698"/>
        <v>1341.0844581400002</v>
      </c>
      <c r="AB1840" s="123">
        <f t="shared" si="699"/>
        <v>3442.1167758926672</v>
      </c>
      <c r="AC1840" s="123">
        <f t="shared" si="700"/>
        <v>75686.462976116338</v>
      </c>
      <c r="AD1840" s="150">
        <f t="shared" si="678"/>
        <v>87053.852995000008</v>
      </c>
      <c r="AE1840" s="150">
        <f t="shared" si="682"/>
        <v>4146.6646481372863</v>
      </c>
      <c r="AF1840" s="150">
        <f t="shared" si="679"/>
        <v>1741.0770599000002</v>
      </c>
      <c r="AG1840" s="150">
        <f t="shared" si="683"/>
        <v>3656.2618257900008</v>
      </c>
      <c r="AH1840" s="150">
        <f t="shared" si="684"/>
        <v>96597.856528827295</v>
      </c>
      <c r="AI1840" s="4"/>
      <c r="AJ1840" s="1"/>
      <c r="AK1840" s="20"/>
      <c r="AL1840" s="5"/>
      <c r="AM1840" s="1"/>
      <c r="AN1840" s="1"/>
      <c r="AO1840" s="1"/>
      <c r="AP1840" s="17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5.75" x14ac:dyDescent="0.2">
      <c r="A1841" s="127">
        <f t="shared" si="689"/>
        <v>43301</v>
      </c>
      <c r="B1841" s="165">
        <f t="shared" si="680"/>
        <v>172409.31385107222</v>
      </c>
      <c r="C1841" s="124"/>
      <c r="D1841" s="128">
        <f t="shared" si="690"/>
        <v>5044.46</v>
      </c>
      <c r="E1841" s="129">
        <f>VLOOKUP(A1840,[1]Plan1!$AY$80:$BA$314,3)</f>
        <v>5061.1099999999997</v>
      </c>
      <c r="F1841" s="130">
        <f t="shared" si="691"/>
        <v>43298</v>
      </c>
      <c r="G1841" s="131">
        <f t="shared" si="686"/>
        <v>3.3006506147337245E-3</v>
      </c>
      <c r="H1841" s="132">
        <f t="shared" si="692"/>
        <v>43327</v>
      </c>
      <c r="I1841" s="132">
        <f t="shared" si="687"/>
        <v>43327</v>
      </c>
      <c r="J1841" s="133">
        <f t="shared" si="685"/>
        <v>22</v>
      </c>
      <c r="K1841" s="133">
        <f t="shared" si="703"/>
        <v>4</v>
      </c>
      <c r="L1841" s="124">
        <f t="shared" si="688"/>
        <v>1.0005993</v>
      </c>
      <c r="M1841" s="134">
        <f t="shared" si="702"/>
        <v>1.01260014</v>
      </c>
      <c r="N1841" s="134">
        <f t="shared" si="693"/>
        <v>1.357526142035286</v>
      </c>
      <c r="O1841" s="124">
        <f t="shared" si="694"/>
        <v>1.3583396999999999</v>
      </c>
      <c r="P1841" s="124"/>
      <c r="Q1841" s="125"/>
      <c r="R1841" s="126"/>
      <c r="S1841" s="124"/>
      <c r="T1841" s="135">
        <f t="shared" si="695"/>
        <v>7.9699999999999993E-2</v>
      </c>
      <c r="U1841" s="125">
        <f t="shared" si="701"/>
        <v>88</v>
      </c>
      <c r="V1841" s="125">
        <v>252</v>
      </c>
      <c r="W1841" s="134">
        <f t="shared" si="696"/>
        <v>1.0271400289999999</v>
      </c>
      <c r="X1841" s="18"/>
      <c r="Y1841" s="123">
        <f t="shared" si="697"/>
        <v>67054.222907000003</v>
      </c>
      <c r="Z1841" s="123">
        <f t="shared" si="681"/>
        <v>3881.2419816042611</v>
      </c>
      <c r="AA1841" s="123">
        <f t="shared" si="698"/>
        <v>1341.0844581400002</v>
      </c>
      <c r="AB1841" s="123">
        <f t="shared" si="699"/>
        <v>3464.4681835283341</v>
      </c>
      <c r="AC1841" s="123">
        <f t="shared" si="700"/>
        <v>75741.017530272613</v>
      </c>
      <c r="AD1841" s="150">
        <f t="shared" si="678"/>
        <v>87053.852995000008</v>
      </c>
      <c r="AE1841" s="150">
        <f t="shared" si="682"/>
        <v>4188.0864891112597</v>
      </c>
      <c r="AF1841" s="150">
        <f t="shared" si="679"/>
        <v>1741.0770599000002</v>
      </c>
      <c r="AG1841" s="150">
        <f t="shared" si="683"/>
        <v>3685.2797767883339</v>
      </c>
      <c r="AH1841" s="150">
        <f t="shared" si="684"/>
        <v>96668.296320799593</v>
      </c>
      <c r="AI1841" s="4"/>
      <c r="AJ1841" s="1"/>
      <c r="AK1841" s="20"/>
      <c r="AL1841" s="5"/>
      <c r="AM1841" s="1"/>
      <c r="AN1841" s="1"/>
      <c r="AO1841" s="1"/>
      <c r="AP1841" s="17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5.75" x14ac:dyDescent="0.2">
      <c r="A1842" s="127">
        <f t="shared" si="689"/>
        <v>43302</v>
      </c>
      <c r="B1842" s="165">
        <f t="shared" si="680"/>
        <v>172534.34259877491</v>
      </c>
      <c r="C1842" s="124"/>
      <c r="D1842" s="128">
        <f t="shared" si="690"/>
        <v>5044.46</v>
      </c>
      <c r="E1842" s="129">
        <f>VLOOKUP(A1841,[1]Plan1!$AY$80:$BA$314,3)</f>
        <v>5061.1099999999997</v>
      </c>
      <c r="F1842" s="130">
        <f t="shared" si="691"/>
        <v>43298</v>
      </c>
      <c r="G1842" s="131">
        <f t="shared" si="686"/>
        <v>3.3006506147337245E-3</v>
      </c>
      <c r="H1842" s="132">
        <f t="shared" si="692"/>
        <v>43327</v>
      </c>
      <c r="I1842" s="132">
        <f t="shared" si="687"/>
        <v>43327</v>
      </c>
      <c r="J1842" s="133">
        <f t="shared" si="685"/>
        <v>22</v>
      </c>
      <c r="K1842" s="133">
        <f t="shared" si="703"/>
        <v>5</v>
      </c>
      <c r="L1842" s="124">
        <f t="shared" si="688"/>
        <v>1.0007491900000001</v>
      </c>
      <c r="M1842" s="134">
        <f t="shared" si="702"/>
        <v>1.01260014</v>
      </c>
      <c r="N1842" s="134">
        <f t="shared" si="693"/>
        <v>1.357526142035286</v>
      </c>
      <c r="O1842" s="124">
        <f t="shared" si="694"/>
        <v>1.3585431800000001</v>
      </c>
      <c r="P1842" s="124"/>
      <c r="Q1842" s="125"/>
      <c r="R1842" s="126"/>
      <c r="S1842" s="124"/>
      <c r="T1842" s="135">
        <f t="shared" si="695"/>
        <v>7.9699999999999993E-2</v>
      </c>
      <c r="U1842" s="125">
        <f t="shared" si="701"/>
        <v>89</v>
      </c>
      <c r="V1842" s="125">
        <v>252</v>
      </c>
      <c r="W1842" s="134">
        <f t="shared" si="696"/>
        <v>1.027452633</v>
      </c>
      <c r="X1842" s="18"/>
      <c r="Y1842" s="123">
        <f t="shared" si="697"/>
        <v>67054.222907000003</v>
      </c>
      <c r="Z1842" s="123">
        <f t="shared" si="681"/>
        <v>3913.4601751757241</v>
      </c>
      <c r="AA1842" s="123">
        <f t="shared" si="698"/>
        <v>1341.0844581400002</v>
      </c>
      <c r="AB1842" s="123">
        <f t="shared" si="699"/>
        <v>3486.8195911640005</v>
      </c>
      <c r="AC1842" s="123">
        <f t="shared" si="700"/>
        <v>75795.58713147974</v>
      </c>
      <c r="AD1842" s="150">
        <f t="shared" si="678"/>
        <v>87053.852995000008</v>
      </c>
      <c r="AE1842" s="150">
        <f t="shared" si="682"/>
        <v>4229.5276846084889</v>
      </c>
      <c r="AF1842" s="150">
        <f t="shared" si="679"/>
        <v>1741.0770599000002</v>
      </c>
      <c r="AG1842" s="150">
        <f t="shared" si="683"/>
        <v>3714.2977277866671</v>
      </c>
      <c r="AH1842" s="150">
        <f t="shared" si="684"/>
        <v>96738.755467295166</v>
      </c>
      <c r="AI1842" s="4"/>
      <c r="AJ1842" s="1"/>
      <c r="AK1842" s="20"/>
      <c r="AL1842" s="5"/>
      <c r="AM1842" s="1"/>
      <c r="AN1842" s="1"/>
      <c r="AO1842" s="1"/>
      <c r="AP1842" s="17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5.75" x14ac:dyDescent="0.2">
      <c r="A1843" s="127">
        <f t="shared" si="689"/>
        <v>43303</v>
      </c>
      <c r="B1843" s="165">
        <f t="shared" si="680"/>
        <v>172585.7119574089</v>
      </c>
      <c r="C1843" s="124"/>
      <c r="D1843" s="128">
        <f t="shared" si="690"/>
        <v>5044.46</v>
      </c>
      <c r="E1843" s="129">
        <f>VLOOKUP(A1842,[1]Plan1!$AY$80:$BA$314,3)</f>
        <v>5061.1099999999997</v>
      </c>
      <c r="F1843" s="130">
        <f t="shared" si="691"/>
        <v>43298</v>
      </c>
      <c r="G1843" s="131">
        <f t="shared" si="686"/>
        <v>3.3006506147337245E-3</v>
      </c>
      <c r="H1843" s="132">
        <f t="shared" si="692"/>
        <v>43327</v>
      </c>
      <c r="I1843" s="132">
        <f t="shared" si="687"/>
        <v>43327</v>
      </c>
      <c r="J1843" s="133">
        <f t="shared" si="685"/>
        <v>22</v>
      </c>
      <c r="K1843" s="133">
        <f t="shared" si="703"/>
        <v>5</v>
      </c>
      <c r="L1843" s="124">
        <f t="shared" si="688"/>
        <v>1.0007491900000001</v>
      </c>
      <c r="M1843" s="134">
        <f t="shared" si="702"/>
        <v>1.01260014</v>
      </c>
      <c r="N1843" s="134">
        <f t="shared" si="693"/>
        <v>1.357526142035286</v>
      </c>
      <c r="O1843" s="124">
        <f t="shared" si="694"/>
        <v>1.3585431800000001</v>
      </c>
      <c r="P1843" s="124"/>
      <c r="Q1843" s="125"/>
      <c r="R1843" s="126"/>
      <c r="S1843" s="124"/>
      <c r="T1843" s="135">
        <f t="shared" si="695"/>
        <v>7.9699999999999993E-2</v>
      </c>
      <c r="U1843" s="125">
        <f t="shared" si="701"/>
        <v>89</v>
      </c>
      <c r="V1843" s="125">
        <v>252</v>
      </c>
      <c r="W1843" s="134">
        <f t="shared" si="696"/>
        <v>1.027452633</v>
      </c>
      <c r="X1843" s="18"/>
      <c r="Y1843" s="123">
        <f t="shared" si="697"/>
        <v>67054.222907000003</v>
      </c>
      <c r="Z1843" s="123">
        <f t="shared" si="681"/>
        <v>3913.4601751757241</v>
      </c>
      <c r="AA1843" s="123">
        <f t="shared" si="698"/>
        <v>1341.0844581400002</v>
      </c>
      <c r="AB1843" s="123">
        <f t="shared" si="699"/>
        <v>3509.1709987996669</v>
      </c>
      <c r="AC1843" s="123">
        <f t="shared" si="700"/>
        <v>75817.938539115406</v>
      </c>
      <c r="AD1843" s="150">
        <f t="shared" ref="AD1843:AD1906" si="704">S$1714+X$1714</f>
        <v>87053.852995000008</v>
      </c>
      <c r="AE1843" s="150">
        <f t="shared" si="682"/>
        <v>4229.5276846084889</v>
      </c>
      <c r="AF1843" s="150">
        <f t="shared" ref="AF1843:AF1906" si="705">0.02*AD1843</f>
        <v>1741.0770599000002</v>
      </c>
      <c r="AG1843" s="150">
        <f t="shared" si="683"/>
        <v>3743.3156787850003</v>
      </c>
      <c r="AH1843" s="150">
        <f t="shared" si="684"/>
        <v>96767.773418293495</v>
      </c>
      <c r="AI1843" s="4"/>
      <c r="AJ1843" s="1"/>
      <c r="AK1843" s="20"/>
      <c r="AL1843" s="5"/>
      <c r="AM1843" s="1"/>
      <c r="AN1843" s="1"/>
      <c r="AO1843" s="1"/>
      <c r="AP1843" s="17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5.75" x14ac:dyDescent="0.2">
      <c r="A1844" s="127">
        <f t="shared" si="689"/>
        <v>43304</v>
      </c>
      <c r="B1844" s="165">
        <f t="shared" ref="B1844:B1907" si="706">AC1844+AH1844</f>
        <v>172637.0813160429</v>
      </c>
      <c r="C1844" s="124"/>
      <c r="D1844" s="128">
        <f t="shared" si="690"/>
        <v>5044.46</v>
      </c>
      <c r="E1844" s="129">
        <f>VLOOKUP(A1843,[1]Plan1!$AY$80:$BA$314,3)</f>
        <v>5061.1099999999997</v>
      </c>
      <c r="F1844" s="130">
        <f t="shared" si="691"/>
        <v>43298</v>
      </c>
      <c r="G1844" s="131">
        <f t="shared" si="686"/>
        <v>3.3006506147337245E-3</v>
      </c>
      <c r="H1844" s="132">
        <f t="shared" si="692"/>
        <v>43327</v>
      </c>
      <c r="I1844" s="132">
        <f t="shared" si="687"/>
        <v>43327</v>
      </c>
      <c r="J1844" s="133">
        <f t="shared" si="685"/>
        <v>22</v>
      </c>
      <c r="K1844" s="133">
        <f t="shared" si="703"/>
        <v>5</v>
      </c>
      <c r="L1844" s="124">
        <f t="shared" si="688"/>
        <v>1.0007491900000001</v>
      </c>
      <c r="M1844" s="134">
        <f t="shared" si="702"/>
        <v>1.01260014</v>
      </c>
      <c r="N1844" s="134">
        <f t="shared" si="693"/>
        <v>1.357526142035286</v>
      </c>
      <c r="O1844" s="124">
        <f t="shared" si="694"/>
        <v>1.3585431800000001</v>
      </c>
      <c r="P1844" s="124"/>
      <c r="Q1844" s="125"/>
      <c r="R1844" s="126"/>
      <c r="S1844" s="124"/>
      <c r="T1844" s="135">
        <f t="shared" si="695"/>
        <v>7.9699999999999993E-2</v>
      </c>
      <c r="U1844" s="125">
        <f t="shared" si="701"/>
        <v>89</v>
      </c>
      <c r="V1844" s="125">
        <v>252</v>
      </c>
      <c r="W1844" s="134">
        <f t="shared" si="696"/>
        <v>1.027452633</v>
      </c>
      <c r="X1844" s="18"/>
      <c r="Y1844" s="123">
        <f t="shared" si="697"/>
        <v>67054.222907000003</v>
      </c>
      <c r="Z1844" s="123">
        <f t="shared" ref="Z1844:Z1907" si="707">(((O1844/O$1686)*W1844*W$1714)-1)*Y1844</f>
        <v>3913.4601751757241</v>
      </c>
      <c r="AA1844" s="123">
        <f t="shared" si="698"/>
        <v>1341.0844581400002</v>
      </c>
      <c r="AB1844" s="123">
        <f t="shared" si="699"/>
        <v>3531.5224064353333</v>
      </c>
      <c r="AC1844" s="123">
        <f t="shared" si="700"/>
        <v>75840.289946751072</v>
      </c>
      <c r="AD1844" s="150">
        <f t="shared" si="704"/>
        <v>87053.852995000008</v>
      </c>
      <c r="AE1844" s="150">
        <f t="shared" ref="AE1844:AE1907" si="708">(((O1844/O$1714)*W1844)-1)*AD1844</f>
        <v>4229.5276846084889</v>
      </c>
      <c r="AF1844" s="150">
        <f t="shared" si="705"/>
        <v>1741.0770599000002</v>
      </c>
      <c r="AG1844" s="150">
        <f t="shared" ref="AG1844:AG1907" si="709">0.01*((A1844-A$1714)/30)*AD1844</f>
        <v>3772.3336297833334</v>
      </c>
      <c r="AH1844" s="150">
        <f t="shared" ref="AH1844:AH1907" si="710">SUM(AD1844:AG1844)</f>
        <v>96796.791369291823</v>
      </c>
      <c r="AI1844" s="4"/>
      <c r="AJ1844" s="1"/>
      <c r="AK1844" s="20"/>
      <c r="AL1844" s="5"/>
      <c r="AM1844" s="1"/>
      <c r="AN1844" s="1"/>
      <c r="AO1844" s="1"/>
      <c r="AP1844" s="17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5.75" x14ac:dyDescent="0.2">
      <c r="A1845" s="127">
        <f t="shared" si="689"/>
        <v>43305</v>
      </c>
      <c r="B1845" s="165">
        <f t="shared" si="706"/>
        <v>172762.1424028984</v>
      </c>
      <c r="C1845" s="124"/>
      <c r="D1845" s="128">
        <f t="shared" si="690"/>
        <v>5044.46</v>
      </c>
      <c r="E1845" s="129">
        <f>VLOOKUP(A1844,[1]Plan1!$AY$80:$BA$314,3)</f>
        <v>5061.1099999999997</v>
      </c>
      <c r="F1845" s="130">
        <f t="shared" si="691"/>
        <v>43298</v>
      </c>
      <c r="G1845" s="131">
        <f t="shared" si="686"/>
        <v>3.3006506147337245E-3</v>
      </c>
      <c r="H1845" s="132">
        <f t="shared" si="692"/>
        <v>43327</v>
      </c>
      <c r="I1845" s="132">
        <f t="shared" si="687"/>
        <v>43327</v>
      </c>
      <c r="J1845" s="133">
        <f t="shared" si="685"/>
        <v>22</v>
      </c>
      <c r="K1845" s="133">
        <f t="shared" si="703"/>
        <v>6</v>
      </c>
      <c r="L1845" s="124">
        <f t="shared" si="688"/>
        <v>1.0008990900000001</v>
      </c>
      <c r="M1845" s="134">
        <f t="shared" si="702"/>
        <v>1.01260014</v>
      </c>
      <c r="N1845" s="134">
        <f t="shared" si="693"/>
        <v>1.357526142035286</v>
      </c>
      <c r="O1845" s="124">
        <f t="shared" si="694"/>
        <v>1.3587466800000001</v>
      </c>
      <c r="P1845" s="124"/>
      <c r="Q1845" s="125"/>
      <c r="R1845" s="126"/>
      <c r="S1845" s="124"/>
      <c r="T1845" s="135">
        <f t="shared" si="695"/>
        <v>7.9699999999999993E-2</v>
      </c>
      <c r="U1845" s="125">
        <f t="shared" si="701"/>
        <v>90</v>
      </c>
      <c r="V1845" s="125">
        <v>252</v>
      </c>
      <c r="W1845" s="134">
        <f t="shared" si="696"/>
        <v>1.0277653330000001</v>
      </c>
      <c r="X1845" s="18"/>
      <c r="Y1845" s="123">
        <f t="shared" si="697"/>
        <v>67054.222907000003</v>
      </c>
      <c r="Z1845" s="123">
        <f t="shared" si="707"/>
        <v>3945.6925137068324</v>
      </c>
      <c r="AA1845" s="123">
        <f t="shared" si="698"/>
        <v>1341.0844581400002</v>
      </c>
      <c r="AB1845" s="123">
        <f t="shared" si="699"/>
        <v>3553.8738140710002</v>
      </c>
      <c r="AC1845" s="123">
        <f t="shared" si="700"/>
        <v>75894.873692917841</v>
      </c>
      <c r="AD1845" s="150">
        <f t="shared" si="704"/>
        <v>87053.852995000008</v>
      </c>
      <c r="AE1845" s="150">
        <f t="shared" si="708"/>
        <v>4270.9870742989042</v>
      </c>
      <c r="AF1845" s="150">
        <f t="shared" si="705"/>
        <v>1741.0770599000002</v>
      </c>
      <c r="AG1845" s="150">
        <f t="shared" si="709"/>
        <v>3801.3515807816671</v>
      </c>
      <c r="AH1845" s="150">
        <f t="shared" si="710"/>
        <v>96867.268709980577</v>
      </c>
      <c r="AI1845" s="4"/>
      <c r="AJ1845" s="1"/>
      <c r="AK1845" s="20"/>
      <c r="AL1845" s="5"/>
      <c r="AM1845" s="1"/>
      <c r="AN1845" s="1"/>
      <c r="AO1845" s="1"/>
      <c r="AP1845" s="17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5.75" x14ac:dyDescent="0.2">
      <c r="A1846" s="127">
        <f t="shared" si="689"/>
        <v>43306</v>
      </c>
      <c r="B1846" s="165">
        <f t="shared" si="706"/>
        <v>172887.23687496589</v>
      </c>
      <c r="C1846" s="124"/>
      <c r="D1846" s="128">
        <f t="shared" si="690"/>
        <v>5044.46</v>
      </c>
      <c r="E1846" s="129">
        <f>VLOOKUP(A1845,[1]Plan1!$AY$80:$BA$314,3)</f>
        <v>5061.1099999999997</v>
      </c>
      <c r="F1846" s="130">
        <f t="shared" si="691"/>
        <v>43298</v>
      </c>
      <c r="G1846" s="131">
        <f t="shared" si="686"/>
        <v>3.3006506147337245E-3</v>
      </c>
      <c r="H1846" s="132">
        <f t="shared" si="692"/>
        <v>43327</v>
      </c>
      <c r="I1846" s="132">
        <f t="shared" si="687"/>
        <v>43327</v>
      </c>
      <c r="J1846" s="133">
        <f t="shared" si="685"/>
        <v>22</v>
      </c>
      <c r="K1846" s="133">
        <f t="shared" si="703"/>
        <v>7</v>
      </c>
      <c r="L1846" s="124">
        <f t="shared" si="688"/>
        <v>1.00104902</v>
      </c>
      <c r="M1846" s="134">
        <f t="shared" si="702"/>
        <v>1.01260014</v>
      </c>
      <c r="N1846" s="134">
        <f t="shared" si="693"/>
        <v>1.357526142035286</v>
      </c>
      <c r="O1846" s="124">
        <f t="shared" si="694"/>
        <v>1.3589502099999999</v>
      </c>
      <c r="P1846" s="124"/>
      <c r="Q1846" s="125"/>
      <c r="R1846" s="126"/>
      <c r="S1846" s="124"/>
      <c r="T1846" s="135">
        <f t="shared" si="695"/>
        <v>7.9699999999999993E-2</v>
      </c>
      <c r="U1846" s="125">
        <f t="shared" si="701"/>
        <v>91</v>
      </c>
      <c r="V1846" s="125">
        <v>252</v>
      </c>
      <c r="W1846" s="134">
        <f t="shared" si="696"/>
        <v>1.028078128</v>
      </c>
      <c r="X1846" s="18"/>
      <c r="Y1846" s="123">
        <f t="shared" si="697"/>
        <v>67054.222907000003</v>
      </c>
      <c r="Z1846" s="123">
        <f t="shared" si="707"/>
        <v>3977.939454737847</v>
      </c>
      <c r="AA1846" s="123">
        <f t="shared" si="698"/>
        <v>1341.0844581400002</v>
      </c>
      <c r="AB1846" s="123">
        <f t="shared" si="699"/>
        <v>3576.2252217066666</v>
      </c>
      <c r="AC1846" s="123">
        <f t="shared" si="700"/>
        <v>75949.472041584522</v>
      </c>
      <c r="AD1846" s="150">
        <f t="shared" si="704"/>
        <v>87053.852995000008</v>
      </c>
      <c r="AE1846" s="150">
        <f t="shared" si="708"/>
        <v>4312.4652467013566</v>
      </c>
      <c r="AF1846" s="150">
        <f t="shared" si="705"/>
        <v>1741.0770599000002</v>
      </c>
      <c r="AG1846" s="150">
        <f t="shared" si="709"/>
        <v>3830.3695317800007</v>
      </c>
      <c r="AH1846" s="150">
        <f t="shared" si="710"/>
        <v>96937.764833381356</v>
      </c>
      <c r="AI1846" s="4"/>
      <c r="AJ1846" s="1"/>
      <c r="AK1846" s="20"/>
      <c r="AL1846" s="5"/>
      <c r="AM1846" s="1"/>
      <c r="AN1846" s="1"/>
      <c r="AO1846" s="1"/>
      <c r="AP1846" s="17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5.75" x14ac:dyDescent="0.2">
      <c r="A1847" s="127">
        <f t="shared" si="689"/>
        <v>43307</v>
      </c>
      <c r="B1847" s="165">
        <f t="shared" si="706"/>
        <v>173012.36490024714</v>
      </c>
      <c r="C1847" s="124"/>
      <c r="D1847" s="128">
        <f t="shared" si="690"/>
        <v>5044.46</v>
      </c>
      <c r="E1847" s="129">
        <f>VLOOKUP(A1846,[1]Plan1!$AY$80:$BA$314,3)</f>
        <v>5061.1099999999997</v>
      </c>
      <c r="F1847" s="130">
        <f t="shared" si="691"/>
        <v>43298</v>
      </c>
      <c r="G1847" s="131">
        <f t="shared" si="686"/>
        <v>3.3006506147337245E-3</v>
      </c>
      <c r="H1847" s="132">
        <f t="shared" si="692"/>
        <v>43327</v>
      </c>
      <c r="I1847" s="132">
        <f t="shared" si="687"/>
        <v>43327</v>
      </c>
      <c r="J1847" s="133">
        <f t="shared" ref="J1847:J1910" si="711">IF(I1847=I1846,J1846,NETWORKDAYS(I1846,I1847,$AK$118:$AK$502)-1)</f>
        <v>22</v>
      </c>
      <c r="K1847" s="133">
        <f t="shared" si="703"/>
        <v>8</v>
      </c>
      <c r="L1847" s="124">
        <f t="shared" si="688"/>
        <v>1.0011989699999999</v>
      </c>
      <c r="M1847" s="134">
        <f t="shared" si="702"/>
        <v>1.01260014</v>
      </c>
      <c r="N1847" s="134">
        <f t="shared" si="693"/>
        <v>1.357526142035286</v>
      </c>
      <c r="O1847" s="124">
        <f t="shared" si="694"/>
        <v>1.35915377</v>
      </c>
      <c r="P1847" s="124"/>
      <c r="Q1847" s="125"/>
      <c r="R1847" s="126"/>
      <c r="S1847" s="124"/>
      <c r="T1847" s="135">
        <f t="shared" si="695"/>
        <v>7.9699999999999993E-2</v>
      </c>
      <c r="U1847" s="125">
        <f t="shared" si="701"/>
        <v>92</v>
      </c>
      <c r="V1847" s="125">
        <v>252</v>
      </c>
      <c r="W1847" s="134">
        <f t="shared" si="696"/>
        <v>1.0283910190000001</v>
      </c>
      <c r="X1847" s="18"/>
      <c r="Y1847" s="123">
        <f t="shared" si="697"/>
        <v>67054.222907000003</v>
      </c>
      <c r="Z1847" s="123">
        <f t="shared" si="707"/>
        <v>4010.2010717517805</v>
      </c>
      <c r="AA1847" s="123">
        <f t="shared" si="698"/>
        <v>1341.0844581400002</v>
      </c>
      <c r="AB1847" s="123">
        <f t="shared" si="699"/>
        <v>3598.576629342333</v>
      </c>
      <c r="AC1847" s="123">
        <f t="shared" si="700"/>
        <v>76004.085066234125</v>
      </c>
      <c r="AD1847" s="150">
        <f t="shared" si="704"/>
        <v>87053.852995000008</v>
      </c>
      <c r="AE1847" s="150">
        <f t="shared" si="708"/>
        <v>4353.9622963346947</v>
      </c>
      <c r="AF1847" s="150">
        <f t="shared" si="705"/>
        <v>1741.0770599000002</v>
      </c>
      <c r="AG1847" s="150">
        <f t="shared" si="709"/>
        <v>3859.3874827783338</v>
      </c>
      <c r="AH1847" s="150">
        <f t="shared" si="710"/>
        <v>97008.279834013025</v>
      </c>
      <c r="AI1847" s="4"/>
      <c r="AJ1847" s="1"/>
      <c r="AK1847" s="20"/>
      <c r="AL1847" s="5"/>
      <c r="AM1847" s="1"/>
      <c r="AN1847" s="1"/>
      <c r="AO1847" s="1"/>
      <c r="AP1847" s="17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5.75" x14ac:dyDescent="0.2">
      <c r="A1848" s="127">
        <f t="shared" si="689"/>
        <v>43308</v>
      </c>
      <c r="B1848" s="165">
        <f t="shared" si="706"/>
        <v>173137.52736856535</v>
      </c>
      <c r="C1848" s="124"/>
      <c r="D1848" s="128">
        <f t="shared" si="690"/>
        <v>5044.46</v>
      </c>
      <c r="E1848" s="129">
        <f>VLOOKUP(A1847,[1]Plan1!$AY$80:$BA$314,3)</f>
        <v>5061.1099999999997</v>
      </c>
      <c r="F1848" s="130">
        <f t="shared" si="691"/>
        <v>43298</v>
      </c>
      <c r="G1848" s="131">
        <f t="shared" si="686"/>
        <v>3.3006506147337245E-3</v>
      </c>
      <c r="H1848" s="132">
        <f t="shared" si="692"/>
        <v>43327</v>
      </c>
      <c r="I1848" s="132">
        <f t="shared" si="687"/>
        <v>43327</v>
      </c>
      <c r="J1848" s="133">
        <f t="shared" si="711"/>
        <v>22</v>
      </c>
      <c r="K1848" s="133">
        <f t="shared" si="703"/>
        <v>9</v>
      </c>
      <c r="L1848" s="124">
        <f t="shared" si="688"/>
        <v>1.0013489499999999</v>
      </c>
      <c r="M1848" s="134">
        <f t="shared" si="702"/>
        <v>1.01260014</v>
      </c>
      <c r="N1848" s="134">
        <f t="shared" si="693"/>
        <v>1.357526142035286</v>
      </c>
      <c r="O1848" s="124">
        <f t="shared" si="694"/>
        <v>1.3593573699999999</v>
      </c>
      <c r="P1848" s="124"/>
      <c r="Q1848" s="125"/>
      <c r="R1848" s="126"/>
      <c r="S1848" s="124"/>
      <c r="T1848" s="135">
        <f t="shared" si="695"/>
        <v>7.9699999999999993E-2</v>
      </c>
      <c r="U1848" s="125">
        <f t="shared" si="701"/>
        <v>93</v>
      </c>
      <c r="V1848" s="125">
        <v>252</v>
      </c>
      <c r="W1848" s="134">
        <f t="shared" si="696"/>
        <v>1.0287040039999999</v>
      </c>
      <c r="X1848" s="18"/>
      <c r="Y1848" s="123">
        <f t="shared" si="697"/>
        <v>67054.222907000003</v>
      </c>
      <c r="Z1848" s="123">
        <f t="shared" si="707"/>
        <v>4042.4777539521842</v>
      </c>
      <c r="AA1848" s="123">
        <f t="shared" si="698"/>
        <v>1341.0844581400002</v>
      </c>
      <c r="AB1848" s="123">
        <f t="shared" si="699"/>
        <v>3620.9280369780004</v>
      </c>
      <c r="AC1848" s="123">
        <f t="shared" si="700"/>
        <v>76058.713156070196</v>
      </c>
      <c r="AD1848" s="150">
        <f t="shared" si="704"/>
        <v>87053.852995000008</v>
      </c>
      <c r="AE1848" s="150">
        <f t="shared" si="708"/>
        <v>4395.4787238184808</v>
      </c>
      <c r="AF1848" s="150">
        <f t="shared" si="705"/>
        <v>1741.0770599000002</v>
      </c>
      <c r="AG1848" s="150">
        <f t="shared" si="709"/>
        <v>3888.405433776667</v>
      </c>
      <c r="AH1848" s="150">
        <f t="shared" si="710"/>
        <v>97078.814212495156</v>
      </c>
      <c r="AI1848" s="4"/>
      <c r="AJ1848" s="1"/>
      <c r="AK1848" s="20"/>
      <c r="AL1848" s="5"/>
      <c r="AM1848" s="1"/>
      <c r="AN1848" s="1"/>
      <c r="AO1848" s="1"/>
      <c r="AP1848" s="17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5.75" x14ac:dyDescent="0.2">
      <c r="A1849" s="127">
        <f t="shared" si="689"/>
        <v>43309</v>
      </c>
      <c r="B1849" s="165">
        <f t="shared" si="706"/>
        <v>173262.72221478791</v>
      </c>
      <c r="C1849" s="124"/>
      <c r="D1849" s="128">
        <f t="shared" si="690"/>
        <v>5044.46</v>
      </c>
      <c r="E1849" s="129">
        <f>VLOOKUP(A1848,[1]Plan1!$AY$80:$BA$314,3)</f>
        <v>5061.1099999999997</v>
      </c>
      <c r="F1849" s="130">
        <f t="shared" si="691"/>
        <v>43298</v>
      </c>
      <c r="G1849" s="131">
        <f t="shared" si="686"/>
        <v>3.3006506147337245E-3</v>
      </c>
      <c r="H1849" s="132">
        <f t="shared" si="692"/>
        <v>43327</v>
      </c>
      <c r="I1849" s="132">
        <f t="shared" si="687"/>
        <v>43327</v>
      </c>
      <c r="J1849" s="133">
        <f t="shared" si="711"/>
        <v>22</v>
      </c>
      <c r="K1849" s="133">
        <f t="shared" si="703"/>
        <v>10</v>
      </c>
      <c r="L1849" s="124">
        <f t="shared" si="688"/>
        <v>1.0014989400000001</v>
      </c>
      <c r="M1849" s="134">
        <f t="shared" si="702"/>
        <v>1.01260014</v>
      </c>
      <c r="N1849" s="134">
        <f t="shared" si="693"/>
        <v>1.357526142035286</v>
      </c>
      <c r="O1849" s="124">
        <f t="shared" si="694"/>
        <v>1.3595609900000001</v>
      </c>
      <c r="P1849" s="124"/>
      <c r="Q1849" s="125"/>
      <c r="R1849" s="126"/>
      <c r="S1849" s="124"/>
      <c r="T1849" s="135">
        <f t="shared" si="695"/>
        <v>7.9699999999999993E-2</v>
      </c>
      <c r="U1849" s="125">
        <f t="shared" si="701"/>
        <v>94</v>
      </c>
      <c r="V1849" s="125">
        <v>252</v>
      </c>
      <c r="W1849" s="134">
        <f t="shared" si="696"/>
        <v>1.029017085</v>
      </c>
      <c r="X1849" s="18"/>
      <c r="Y1849" s="123">
        <f t="shared" si="697"/>
        <v>67054.222907000003</v>
      </c>
      <c r="Z1849" s="123">
        <f t="shared" si="707"/>
        <v>4074.7685980619481</v>
      </c>
      <c r="AA1849" s="123">
        <f t="shared" si="698"/>
        <v>1341.0844581400002</v>
      </c>
      <c r="AB1849" s="123">
        <f t="shared" si="699"/>
        <v>3643.2794446136672</v>
      </c>
      <c r="AC1849" s="123">
        <f t="shared" si="700"/>
        <v>76113.355407815616</v>
      </c>
      <c r="AD1849" s="150">
        <f t="shared" si="704"/>
        <v>87053.852995000008</v>
      </c>
      <c r="AE1849" s="150">
        <f t="shared" si="708"/>
        <v>4437.0133672973061</v>
      </c>
      <c r="AF1849" s="150">
        <f t="shared" si="705"/>
        <v>1741.0770599000002</v>
      </c>
      <c r="AG1849" s="150">
        <f t="shared" si="709"/>
        <v>3917.4233847750002</v>
      </c>
      <c r="AH1849" s="150">
        <f t="shared" si="710"/>
        <v>97149.366806972306</v>
      </c>
      <c r="AI1849" s="4"/>
      <c r="AJ1849" s="1"/>
      <c r="AK1849" s="20"/>
      <c r="AL1849" s="5"/>
      <c r="AM1849" s="1"/>
      <c r="AN1849" s="1"/>
      <c r="AO1849" s="1"/>
      <c r="AP1849" s="17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5.75" x14ac:dyDescent="0.2">
      <c r="A1850" s="127">
        <f t="shared" si="689"/>
        <v>43310</v>
      </c>
      <c r="B1850" s="165">
        <f t="shared" si="706"/>
        <v>173314.0915734219</v>
      </c>
      <c r="C1850" s="124"/>
      <c r="D1850" s="128">
        <f t="shared" si="690"/>
        <v>5044.46</v>
      </c>
      <c r="E1850" s="129">
        <f>VLOOKUP(A1849,[1]Plan1!$AY$80:$BA$314,3)</f>
        <v>5061.1099999999997</v>
      </c>
      <c r="F1850" s="130">
        <f t="shared" si="691"/>
        <v>43298</v>
      </c>
      <c r="G1850" s="131">
        <f t="shared" si="686"/>
        <v>3.3006506147337245E-3</v>
      </c>
      <c r="H1850" s="132">
        <f t="shared" si="692"/>
        <v>43327</v>
      </c>
      <c r="I1850" s="132">
        <f t="shared" si="687"/>
        <v>43327</v>
      </c>
      <c r="J1850" s="133">
        <f t="shared" si="711"/>
        <v>22</v>
      </c>
      <c r="K1850" s="133">
        <f t="shared" si="703"/>
        <v>10</v>
      </c>
      <c r="L1850" s="124">
        <f t="shared" si="688"/>
        <v>1.0014989400000001</v>
      </c>
      <c r="M1850" s="134">
        <f t="shared" si="702"/>
        <v>1.01260014</v>
      </c>
      <c r="N1850" s="134">
        <f t="shared" si="693"/>
        <v>1.357526142035286</v>
      </c>
      <c r="O1850" s="124">
        <f t="shared" si="694"/>
        <v>1.3595609900000001</v>
      </c>
      <c r="P1850" s="124"/>
      <c r="Q1850" s="125"/>
      <c r="R1850" s="126"/>
      <c r="S1850" s="124"/>
      <c r="T1850" s="135">
        <f t="shared" si="695"/>
        <v>7.9699999999999993E-2</v>
      </c>
      <c r="U1850" s="125">
        <f t="shared" si="701"/>
        <v>94</v>
      </c>
      <c r="V1850" s="125">
        <v>252</v>
      </c>
      <c r="W1850" s="134">
        <f t="shared" si="696"/>
        <v>1.029017085</v>
      </c>
      <c r="X1850" s="18"/>
      <c r="Y1850" s="123">
        <f t="shared" si="697"/>
        <v>67054.222907000003</v>
      </c>
      <c r="Z1850" s="123">
        <f t="shared" si="707"/>
        <v>4074.7685980619481</v>
      </c>
      <c r="AA1850" s="123">
        <f t="shared" si="698"/>
        <v>1341.0844581400002</v>
      </c>
      <c r="AB1850" s="123">
        <f t="shared" si="699"/>
        <v>3665.6308522493337</v>
      </c>
      <c r="AC1850" s="123">
        <f t="shared" si="700"/>
        <v>76135.706815451282</v>
      </c>
      <c r="AD1850" s="150">
        <f t="shared" si="704"/>
        <v>87053.852995000008</v>
      </c>
      <c r="AE1850" s="150">
        <f t="shared" si="708"/>
        <v>4437.0133672973061</v>
      </c>
      <c r="AF1850" s="150">
        <f t="shared" si="705"/>
        <v>1741.0770599000002</v>
      </c>
      <c r="AG1850" s="150">
        <f t="shared" si="709"/>
        <v>3946.4413357733333</v>
      </c>
      <c r="AH1850" s="150">
        <f t="shared" si="710"/>
        <v>97178.384757970634</v>
      </c>
      <c r="AI1850" s="4"/>
      <c r="AJ1850" s="1"/>
      <c r="AK1850" s="20"/>
      <c r="AL1850" s="5"/>
      <c r="AM1850" s="1"/>
      <c r="AN1850" s="1"/>
      <c r="AO1850" s="1"/>
      <c r="AP1850" s="17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5.75" x14ac:dyDescent="0.2">
      <c r="A1851" s="127">
        <f t="shared" si="689"/>
        <v>43311</v>
      </c>
      <c r="B1851" s="165">
        <f t="shared" si="706"/>
        <v>173365.46093205592</v>
      </c>
      <c r="C1851" s="124"/>
      <c r="D1851" s="128">
        <f t="shared" si="690"/>
        <v>5044.46</v>
      </c>
      <c r="E1851" s="129">
        <f>VLOOKUP(A1850,[1]Plan1!$AY$80:$BA$314,3)</f>
        <v>5061.1099999999997</v>
      </c>
      <c r="F1851" s="130">
        <f t="shared" si="691"/>
        <v>43298</v>
      </c>
      <c r="G1851" s="131">
        <f t="shared" si="686"/>
        <v>3.3006506147337245E-3</v>
      </c>
      <c r="H1851" s="132">
        <f t="shared" si="692"/>
        <v>43327</v>
      </c>
      <c r="I1851" s="132">
        <f t="shared" si="687"/>
        <v>43327</v>
      </c>
      <c r="J1851" s="133">
        <f t="shared" si="711"/>
        <v>22</v>
      </c>
      <c r="K1851" s="133">
        <f t="shared" si="703"/>
        <v>10</v>
      </c>
      <c r="L1851" s="124">
        <f t="shared" si="688"/>
        <v>1.0014989400000001</v>
      </c>
      <c r="M1851" s="134">
        <f t="shared" si="702"/>
        <v>1.01260014</v>
      </c>
      <c r="N1851" s="134">
        <f t="shared" si="693"/>
        <v>1.357526142035286</v>
      </c>
      <c r="O1851" s="124">
        <f t="shared" si="694"/>
        <v>1.3595609900000001</v>
      </c>
      <c r="P1851" s="124"/>
      <c r="Q1851" s="125"/>
      <c r="R1851" s="126"/>
      <c r="S1851" s="124"/>
      <c r="T1851" s="135">
        <f t="shared" si="695"/>
        <v>7.9699999999999993E-2</v>
      </c>
      <c r="U1851" s="125">
        <f t="shared" si="701"/>
        <v>94</v>
      </c>
      <c r="V1851" s="125">
        <v>252</v>
      </c>
      <c r="W1851" s="134">
        <f t="shared" si="696"/>
        <v>1.029017085</v>
      </c>
      <c r="X1851" s="18"/>
      <c r="Y1851" s="123">
        <f t="shared" si="697"/>
        <v>67054.222907000003</v>
      </c>
      <c r="Z1851" s="123">
        <f t="shared" si="707"/>
        <v>4074.7685980619481</v>
      </c>
      <c r="AA1851" s="123">
        <f t="shared" si="698"/>
        <v>1341.0844581400002</v>
      </c>
      <c r="AB1851" s="123">
        <f t="shared" si="699"/>
        <v>3687.9822598850001</v>
      </c>
      <c r="AC1851" s="123">
        <f t="shared" si="700"/>
        <v>76158.058223086948</v>
      </c>
      <c r="AD1851" s="150">
        <f t="shared" si="704"/>
        <v>87053.852995000008</v>
      </c>
      <c r="AE1851" s="150">
        <f t="shared" si="708"/>
        <v>4437.0133672973061</v>
      </c>
      <c r="AF1851" s="150">
        <f t="shared" si="705"/>
        <v>1741.0770599000002</v>
      </c>
      <c r="AG1851" s="150">
        <f t="shared" si="709"/>
        <v>3975.4592867716669</v>
      </c>
      <c r="AH1851" s="150">
        <f t="shared" si="710"/>
        <v>97207.402708968977</v>
      </c>
      <c r="AI1851" s="4"/>
      <c r="AJ1851" s="1"/>
      <c r="AK1851" s="20"/>
      <c r="AL1851" s="5"/>
      <c r="AM1851" s="1"/>
      <c r="AN1851" s="1"/>
      <c r="AO1851" s="1"/>
      <c r="AP1851" s="17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5.75" x14ac:dyDescent="0.2">
      <c r="A1852" s="127">
        <f t="shared" si="689"/>
        <v>43312</v>
      </c>
      <c r="B1852" s="165">
        <f t="shared" si="706"/>
        <v>173490.68920360936</v>
      </c>
      <c r="C1852" s="124"/>
      <c r="D1852" s="128">
        <f t="shared" si="690"/>
        <v>5044.46</v>
      </c>
      <c r="E1852" s="129">
        <f>VLOOKUP(A1851,[1]Plan1!$AY$80:$BA$314,3)</f>
        <v>5061.1099999999997</v>
      </c>
      <c r="F1852" s="130">
        <f t="shared" si="691"/>
        <v>43298</v>
      </c>
      <c r="G1852" s="131">
        <f t="shared" si="686"/>
        <v>3.3006506147337245E-3</v>
      </c>
      <c r="H1852" s="132">
        <f t="shared" si="692"/>
        <v>43327</v>
      </c>
      <c r="I1852" s="132">
        <f t="shared" si="687"/>
        <v>43327</v>
      </c>
      <c r="J1852" s="133">
        <f t="shared" si="711"/>
        <v>22</v>
      </c>
      <c r="K1852" s="133">
        <f t="shared" si="703"/>
        <v>11</v>
      </c>
      <c r="L1852" s="124">
        <f t="shared" si="688"/>
        <v>1.00164896</v>
      </c>
      <c r="M1852" s="134">
        <f t="shared" si="702"/>
        <v>1.01260014</v>
      </c>
      <c r="N1852" s="134">
        <f t="shared" si="693"/>
        <v>1.357526142035286</v>
      </c>
      <c r="O1852" s="124">
        <f t="shared" si="694"/>
        <v>1.3597646400000001</v>
      </c>
      <c r="P1852" s="124"/>
      <c r="Q1852" s="125"/>
      <c r="R1852" s="126"/>
      <c r="S1852" s="124"/>
      <c r="T1852" s="135">
        <f t="shared" si="695"/>
        <v>7.9699999999999993E-2</v>
      </c>
      <c r="U1852" s="125">
        <f t="shared" si="701"/>
        <v>95</v>
      </c>
      <c r="V1852" s="125">
        <v>252</v>
      </c>
      <c r="W1852" s="134">
        <f t="shared" si="696"/>
        <v>1.0293302609999999</v>
      </c>
      <c r="X1852" s="18"/>
      <c r="Y1852" s="123">
        <f t="shared" si="697"/>
        <v>67054.222907000003</v>
      </c>
      <c r="Z1852" s="123">
        <f t="shared" si="707"/>
        <v>4107.0740622193653</v>
      </c>
      <c r="AA1852" s="123">
        <f t="shared" si="698"/>
        <v>1341.0844581400002</v>
      </c>
      <c r="AB1852" s="123">
        <f t="shared" si="699"/>
        <v>3710.3336675206665</v>
      </c>
      <c r="AC1852" s="123">
        <f t="shared" si="700"/>
        <v>76212.715094880041</v>
      </c>
      <c r="AD1852" s="150">
        <f t="shared" si="704"/>
        <v>87053.852995000008</v>
      </c>
      <c r="AE1852" s="150">
        <f t="shared" si="708"/>
        <v>4478.5668160593113</v>
      </c>
      <c r="AF1852" s="150">
        <f t="shared" si="705"/>
        <v>1741.0770599000002</v>
      </c>
      <c r="AG1852" s="150">
        <f t="shared" si="709"/>
        <v>4004.4772377700001</v>
      </c>
      <c r="AH1852" s="150">
        <f t="shared" si="710"/>
        <v>97277.974108729308</v>
      </c>
      <c r="AI1852" s="4"/>
      <c r="AJ1852" s="1"/>
      <c r="AK1852" s="20"/>
      <c r="AL1852" s="5"/>
      <c r="AM1852" s="1"/>
      <c r="AN1852" s="1"/>
      <c r="AO1852" s="1"/>
      <c r="AP1852" s="17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5.75" x14ac:dyDescent="0.2">
      <c r="A1853" s="127">
        <f t="shared" si="689"/>
        <v>43313</v>
      </c>
      <c r="B1853" s="165">
        <f t="shared" si="706"/>
        <v>173615.95210736513</v>
      </c>
      <c r="C1853" s="124"/>
      <c r="D1853" s="128">
        <f t="shared" si="690"/>
        <v>5044.46</v>
      </c>
      <c r="E1853" s="129">
        <f>VLOOKUP(A1852,[1]Plan1!$AY$80:$BA$314,3)</f>
        <v>5061.1099999999997</v>
      </c>
      <c r="F1853" s="130">
        <f t="shared" si="691"/>
        <v>43298</v>
      </c>
      <c r="G1853" s="131">
        <f t="shared" si="686"/>
        <v>3.3006506147337245E-3</v>
      </c>
      <c r="H1853" s="132">
        <f t="shared" si="692"/>
        <v>43327</v>
      </c>
      <c r="I1853" s="132">
        <f t="shared" si="687"/>
        <v>43327</v>
      </c>
      <c r="J1853" s="133">
        <f t="shared" si="711"/>
        <v>22</v>
      </c>
      <c r="K1853" s="133">
        <f t="shared" si="703"/>
        <v>12</v>
      </c>
      <c r="L1853" s="124">
        <f t="shared" si="688"/>
        <v>1.0017990000000001</v>
      </c>
      <c r="M1853" s="134">
        <f t="shared" si="702"/>
        <v>1.01260014</v>
      </c>
      <c r="N1853" s="134">
        <f t="shared" si="693"/>
        <v>1.357526142035286</v>
      </c>
      <c r="O1853" s="124">
        <f t="shared" si="694"/>
        <v>1.3599683300000001</v>
      </c>
      <c r="P1853" s="124"/>
      <c r="Q1853" s="125"/>
      <c r="R1853" s="126"/>
      <c r="S1853" s="124"/>
      <c r="T1853" s="135">
        <f t="shared" si="695"/>
        <v>7.9699999999999993E-2</v>
      </c>
      <c r="U1853" s="125">
        <f t="shared" si="701"/>
        <v>96</v>
      </c>
      <c r="V1853" s="125">
        <v>252</v>
      </c>
      <c r="W1853" s="134">
        <f t="shared" si="696"/>
        <v>1.0296435319999999</v>
      </c>
      <c r="X1853" s="18"/>
      <c r="Y1853" s="123">
        <f t="shared" si="697"/>
        <v>67054.222907000003</v>
      </c>
      <c r="Z1853" s="123">
        <f t="shared" si="707"/>
        <v>4139.3946743031165</v>
      </c>
      <c r="AA1853" s="123">
        <f t="shared" si="698"/>
        <v>1341.0844581400002</v>
      </c>
      <c r="AB1853" s="123">
        <f t="shared" si="699"/>
        <v>3732.6850751563334</v>
      </c>
      <c r="AC1853" s="123">
        <f t="shared" si="700"/>
        <v>76267.387114599449</v>
      </c>
      <c r="AD1853" s="150">
        <f t="shared" si="704"/>
        <v>87053.852995000008</v>
      </c>
      <c r="AE1853" s="150">
        <f t="shared" si="708"/>
        <v>4520.1397490973313</v>
      </c>
      <c r="AF1853" s="150">
        <f t="shared" si="705"/>
        <v>1741.0770599000002</v>
      </c>
      <c r="AG1853" s="150">
        <f t="shared" si="709"/>
        <v>4033.4951887683342</v>
      </c>
      <c r="AH1853" s="150">
        <f t="shared" si="710"/>
        <v>97348.564992765663</v>
      </c>
      <c r="AI1853" s="4"/>
      <c r="AJ1853" s="1"/>
      <c r="AK1853" s="20"/>
      <c r="AL1853" s="5"/>
      <c r="AM1853" s="1"/>
      <c r="AN1853" s="1"/>
      <c r="AO1853" s="1"/>
      <c r="AP1853" s="17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5.75" x14ac:dyDescent="0.2">
      <c r="A1854" s="127">
        <f t="shared" si="689"/>
        <v>43314</v>
      </c>
      <c r="B1854" s="165">
        <f t="shared" si="706"/>
        <v>173741.24741812045</v>
      </c>
      <c r="C1854" s="124"/>
      <c r="D1854" s="128">
        <f t="shared" si="690"/>
        <v>5044.46</v>
      </c>
      <c r="E1854" s="129">
        <f>VLOOKUP(A1853,[1]Plan1!$AY$80:$BA$314,3)</f>
        <v>5061.1099999999997</v>
      </c>
      <c r="F1854" s="130">
        <f t="shared" si="691"/>
        <v>43298</v>
      </c>
      <c r="G1854" s="131">
        <f t="shared" si="686"/>
        <v>3.3006506147337245E-3</v>
      </c>
      <c r="H1854" s="132">
        <f t="shared" si="692"/>
        <v>43327</v>
      </c>
      <c r="I1854" s="132">
        <f t="shared" si="687"/>
        <v>43327</v>
      </c>
      <c r="J1854" s="133">
        <f t="shared" si="711"/>
        <v>22</v>
      </c>
      <c r="K1854" s="133">
        <f t="shared" si="703"/>
        <v>13</v>
      </c>
      <c r="L1854" s="124">
        <f t="shared" si="688"/>
        <v>1.0019490600000001</v>
      </c>
      <c r="M1854" s="134">
        <f t="shared" si="702"/>
        <v>1.01260014</v>
      </c>
      <c r="N1854" s="134">
        <f t="shared" si="693"/>
        <v>1.357526142035286</v>
      </c>
      <c r="O1854" s="124">
        <f t="shared" si="694"/>
        <v>1.3601720399999999</v>
      </c>
      <c r="P1854" s="124"/>
      <c r="Q1854" s="125"/>
      <c r="R1854" s="126"/>
      <c r="S1854" s="124"/>
      <c r="T1854" s="135">
        <f t="shared" si="695"/>
        <v>7.9699999999999993E-2</v>
      </c>
      <c r="U1854" s="125">
        <f t="shared" si="701"/>
        <v>97</v>
      </c>
      <c r="V1854" s="125">
        <v>252</v>
      </c>
      <c r="W1854" s="134">
        <f t="shared" si="696"/>
        <v>1.0299568990000001</v>
      </c>
      <c r="X1854" s="18"/>
      <c r="Y1854" s="123">
        <f t="shared" si="697"/>
        <v>67054.222907000003</v>
      </c>
      <c r="Z1854" s="123">
        <f t="shared" si="707"/>
        <v>4171.729461022268</v>
      </c>
      <c r="AA1854" s="123">
        <f t="shared" si="698"/>
        <v>1341.0844581400002</v>
      </c>
      <c r="AB1854" s="123">
        <f t="shared" si="699"/>
        <v>3755.0364827919998</v>
      </c>
      <c r="AC1854" s="123">
        <f t="shared" si="700"/>
        <v>76322.073308954277</v>
      </c>
      <c r="AD1854" s="150">
        <f t="shared" si="704"/>
        <v>87053.852995000008</v>
      </c>
      <c r="AE1854" s="150">
        <f t="shared" si="708"/>
        <v>4561.7309144994979</v>
      </c>
      <c r="AF1854" s="150">
        <f t="shared" si="705"/>
        <v>1741.0770599000002</v>
      </c>
      <c r="AG1854" s="150">
        <f t="shared" si="709"/>
        <v>4062.5131397666673</v>
      </c>
      <c r="AH1854" s="150">
        <f t="shared" si="710"/>
        <v>97419.174109166168</v>
      </c>
      <c r="AI1854" s="4"/>
      <c r="AJ1854" s="1"/>
      <c r="AK1854" s="20"/>
      <c r="AL1854" s="5"/>
      <c r="AM1854" s="1"/>
      <c r="AN1854" s="1"/>
      <c r="AO1854" s="1"/>
      <c r="AP1854" s="17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5.75" x14ac:dyDescent="0.2">
      <c r="A1855" s="127">
        <f t="shared" si="689"/>
        <v>43315</v>
      </c>
      <c r="B1855" s="165">
        <f t="shared" si="706"/>
        <v>173866.57738190572</v>
      </c>
      <c r="C1855" s="124"/>
      <c r="D1855" s="128">
        <f t="shared" si="690"/>
        <v>5044.46</v>
      </c>
      <c r="E1855" s="129">
        <f>VLOOKUP(A1854,[1]Plan1!$AY$80:$BA$314,3)</f>
        <v>5061.1099999999997</v>
      </c>
      <c r="F1855" s="130">
        <f t="shared" si="691"/>
        <v>43298</v>
      </c>
      <c r="G1855" s="131">
        <f t="shared" si="686"/>
        <v>3.3006506147337245E-3</v>
      </c>
      <c r="H1855" s="132">
        <f t="shared" si="692"/>
        <v>43327</v>
      </c>
      <c r="I1855" s="132">
        <f t="shared" si="687"/>
        <v>43327</v>
      </c>
      <c r="J1855" s="133">
        <f t="shared" si="711"/>
        <v>22</v>
      </c>
      <c r="K1855" s="133">
        <f t="shared" si="703"/>
        <v>14</v>
      </c>
      <c r="L1855" s="124">
        <f t="shared" si="688"/>
        <v>1.00209915</v>
      </c>
      <c r="M1855" s="134">
        <f t="shared" si="702"/>
        <v>1.01260014</v>
      </c>
      <c r="N1855" s="134">
        <f t="shared" si="693"/>
        <v>1.357526142035286</v>
      </c>
      <c r="O1855" s="124">
        <f t="shared" si="694"/>
        <v>1.36037579</v>
      </c>
      <c r="P1855" s="124"/>
      <c r="Q1855" s="125"/>
      <c r="R1855" s="126"/>
      <c r="S1855" s="124"/>
      <c r="T1855" s="135">
        <f t="shared" si="695"/>
        <v>7.9699999999999993E-2</v>
      </c>
      <c r="U1855" s="125">
        <f t="shared" si="701"/>
        <v>98</v>
      </c>
      <c r="V1855" s="125">
        <v>252</v>
      </c>
      <c r="W1855" s="134">
        <f t="shared" si="696"/>
        <v>1.0302703609999999</v>
      </c>
      <c r="X1855" s="18"/>
      <c r="Y1855" s="123">
        <f t="shared" si="697"/>
        <v>67054.222907000003</v>
      </c>
      <c r="Z1855" s="123">
        <f t="shared" si="707"/>
        <v>4204.0794047776362</v>
      </c>
      <c r="AA1855" s="123">
        <f t="shared" si="698"/>
        <v>1341.0844581400002</v>
      </c>
      <c r="AB1855" s="123">
        <f t="shared" si="699"/>
        <v>3777.3878904276671</v>
      </c>
      <c r="AC1855" s="123">
        <f t="shared" si="700"/>
        <v>76376.774660345298</v>
      </c>
      <c r="AD1855" s="150">
        <f t="shared" si="704"/>
        <v>87053.852995000008</v>
      </c>
      <c r="AE1855" s="150">
        <f t="shared" si="708"/>
        <v>4603.3415758954261</v>
      </c>
      <c r="AF1855" s="150">
        <f t="shared" si="705"/>
        <v>1741.0770599000002</v>
      </c>
      <c r="AG1855" s="150">
        <f t="shared" si="709"/>
        <v>4091.5310907650005</v>
      </c>
      <c r="AH1855" s="150">
        <f t="shared" si="710"/>
        <v>97489.802721560423</v>
      </c>
      <c r="AI1855" s="4"/>
      <c r="AJ1855" s="1"/>
      <c r="AK1855" s="20"/>
      <c r="AL1855" s="5"/>
      <c r="AM1855" s="1"/>
      <c r="AN1855" s="1"/>
      <c r="AO1855" s="1"/>
      <c r="AP1855" s="17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5.75" x14ac:dyDescent="0.2">
      <c r="A1856" s="127">
        <f t="shared" si="689"/>
        <v>43316</v>
      </c>
      <c r="B1856" s="165">
        <f t="shared" si="706"/>
        <v>173991.94081190176</v>
      </c>
      <c r="C1856" s="124"/>
      <c r="D1856" s="128">
        <f t="shared" si="690"/>
        <v>5044.46</v>
      </c>
      <c r="E1856" s="129">
        <f>VLOOKUP(A1855,[1]Plan1!$AY$80:$BA$314,3)</f>
        <v>5061.1099999999997</v>
      </c>
      <c r="F1856" s="130">
        <f t="shared" si="691"/>
        <v>43298</v>
      </c>
      <c r="G1856" s="131">
        <f t="shared" si="686"/>
        <v>3.3006506147337245E-3</v>
      </c>
      <c r="H1856" s="132">
        <f t="shared" si="692"/>
        <v>43327</v>
      </c>
      <c r="I1856" s="132">
        <f t="shared" si="687"/>
        <v>43327</v>
      </c>
      <c r="J1856" s="133">
        <f t="shared" si="711"/>
        <v>22</v>
      </c>
      <c r="K1856" s="133">
        <f t="shared" si="703"/>
        <v>15</v>
      </c>
      <c r="L1856" s="124">
        <f t="shared" si="688"/>
        <v>1.0022492599999999</v>
      </c>
      <c r="M1856" s="134">
        <f t="shared" si="702"/>
        <v>1.01260014</v>
      </c>
      <c r="N1856" s="134">
        <f t="shared" si="693"/>
        <v>1.357526142035286</v>
      </c>
      <c r="O1856" s="124">
        <f t="shared" si="694"/>
        <v>1.3605795700000001</v>
      </c>
      <c r="P1856" s="124"/>
      <c r="Q1856" s="125"/>
      <c r="R1856" s="126"/>
      <c r="S1856" s="124"/>
      <c r="T1856" s="135">
        <f t="shared" si="695"/>
        <v>7.9699999999999993E-2</v>
      </c>
      <c r="U1856" s="125">
        <f t="shared" si="701"/>
        <v>99</v>
      </c>
      <c r="V1856" s="125">
        <v>252</v>
      </c>
      <c r="W1856" s="134">
        <f t="shared" si="696"/>
        <v>1.030583918</v>
      </c>
      <c r="X1856" s="18"/>
      <c r="Y1856" s="123">
        <f t="shared" si="697"/>
        <v>67054.222907000003</v>
      </c>
      <c r="Z1856" s="123">
        <f t="shared" si="707"/>
        <v>4236.4439864612941</v>
      </c>
      <c r="AA1856" s="123">
        <f t="shared" si="698"/>
        <v>1341.0844581400002</v>
      </c>
      <c r="AB1856" s="123">
        <f t="shared" si="699"/>
        <v>3799.739298063334</v>
      </c>
      <c r="AC1856" s="123">
        <f t="shared" si="700"/>
        <v>76431.490649664629</v>
      </c>
      <c r="AD1856" s="150">
        <f t="shared" si="704"/>
        <v>87053.852995000008</v>
      </c>
      <c r="AE1856" s="150">
        <f t="shared" si="708"/>
        <v>4644.9710655737745</v>
      </c>
      <c r="AF1856" s="150">
        <f t="shared" si="705"/>
        <v>1741.0770599000002</v>
      </c>
      <c r="AG1856" s="150">
        <f t="shared" si="709"/>
        <v>4120.5490417633346</v>
      </c>
      <c r="AH1856" s="150">
        <f t="shared" si="710"/>
        <v>97560.450162237117</v>
      </c>
      <c r="AI1856" s="4"/>
      <c r="AJ1856" s="1"/>
      <c r="AK1856" s="20"/>
      <c r="AL1856" s="5"/>
      <c r="AM1856" s="1"/>
      <c r="AN1856" s="1"/>
      <c r="AO1856" s="1"/>
      <c r="AP1856" s="17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5.75" x14ac:dyDescent="0.2">
      <c r="A1857" s="127">
        <f t="shared" si="689"/>
        <v>43317</v>
      </c>
      <c r="B1857" s="165">
        <f t="shared" si="706"/>
        <v>174043.31017053575</v>
      </c>
      <c r="C1857" s="124"/>
      <c r="D1857" s="128">
        <f t="shared" si="690"/>
        <v>5044.46</v>
      </c>
      <c r="E1857" s="129">
        <f>VLOOKUP(A1856,[1]Plan1!$AY$80:$BA$314,3)</f>
        <v>5061.1099999999997</v>
      </c>
      <c r="F1857" s="130">
        <f t="shared" si="691"/>
        <v>43298</v>
      </c>
      <c r="G1857" s="131">
        <f t="shared" si="686"/>
        <v>3.3006506147337245E-3</v>
      </c>
      <c r="H1857" s="132">
        <f t="shared" si="692"/>
        <v>43327</v>
      </c>
      <c r="I1857" s="132">
        <f t="shared" si="687"/>
        <v>43327</v>
      </c>
      <c r="J1857" s="133">
        <f t="shared" si="711"/>
        <v>22</v>
      </c>
      <c r="K1857" s="133">
        <f t="shared" si="703"/>
        <v>15</v>
      </c>
      <c r="L1857" s="124">
        <f t="shared" si="688"/>
        <v>1.0022492599999999</v>
      </c>
      <c r="M1857" s="134">
        <f t="shared" si="702"/>
        <v>1.01260014</v>
      </c>
      <c r="N1857" s="134">
        <f t="shared" si="693"/>
        <v>1.357526142035286</v>
      </c>
      <c r="O1857" s="124">
        <f t="shared" si="694"/>
        <v>1.3605795700000001</v>
      </c>
      <c r="P1857" s="124"/>
      <c r="Q1857" s="125"/>
      <c r="R1857" s="126"/>
      <c r="S1857" s="124"/>
      <c r="T1857" s="135">
        <f t="shared" si="695"/>
        <v>7.9699999999999993E-2</v>
      </c>
      <c r="U1857" s="125">
        <f t="shared" si="701"/>
        <v>99</v>
      </c>
      <c r="V1857" s="125">
        <v>252</v>
      </c>
      <c r="W1857" s="134">
        <f t="shared" si="696"/>
        <v>1.030583918</v>
      </c>
      <c r="X1857" s="18"/>
      <c r="Y1857" s="123">
        <f t="shared" si="697"/>
        <v>67054.222907000003</v>
      </c>
      <c r="Z1857" s="123">
        <f t="shared" si="707"/>
        <v>4236.4439864612941</v>
      </c>
      <c r="AA1857" s="123">
        <f t="shared" si="698"/>
        <v>1341.0844581400002</v>
      </c>
      <c r="AB1857" s="123">
        <f t="shared" si="699"/>
        <v>3822.0907056990004</v>
      </c>
      <c r="AC1857" s="123">
        <f t="shared" si="700"/>
        <v>76453.842057300295</v>
      </c>
      <c r="AD1857" s="150">
        <f t="shared" si="704"/>
        <v>87053.852995000008</v>
      </c>
      <c r="AE1857" s="150">
        <f t="shared" si="708"/>
        <v>4644.9710655737745</v>
      </c>
      <c r="AF1857" s="150">
        <f t="shared" si="705"/>
        <v>1741.0770599000002</v>
      </c>
      <c r="AG1857" s="150">
        <f t="shared" si="709"/>
        <v>4149.5669927616673</v>
      </c>
      <c r="AH1857" s="150">
        <f t="shared" si="710"/>
        <v>97589.468113235445</v>
      </c>
      <c r="AI1857" s="4"/>
      <c r="AJ1857" s="1"/>
      <c r="AK1857" s="20"/>
      <c r="AL1857" s="5"/>
      <c r="AM1857" s="1"/>
      <c r="AN1857" s="1"/>
      <c r="AO1857" s="1"/>
      <c r="AP1857" s="17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5.75" x14ac:dyDescent="0.2">
      <c r="A1858" s="127">
        <f t="shared" si="689"/>
        <v>43318</v>
      </c>
      <c r="B1858" s="165">
        <f t="shared" si="706"/>
        <v>174094.67952916975</v>
      </c>
      <c r="C1858" s="124"/>
      <c r="D1858" s="128">
        <f t="shared" si="690"/>
        <v>5044.46</v>
      </c>
      <c r="E1858" s="129">
        <f>VLOOKUP(A1857,[1]Plan1!$AY$80:$BA$314,3)</f>
        <v>5061.1099999999997</v>
      </c>
      <c r="F1858" s="130">
        <f t="shared" si="691"/>
        <v>43298</v>
      </c>
      <c r="G1858" s="131">
        <f t="shared" si="686"/>
        <v>3.3006506147337245E-3</v>
      </c>
      <c r="H1858" s="132">
        <f t="shared" si="692"/>
        <v>43327</v>
      </c>
      <c r="I1858" s="132">
        <f t="shared" si="687"/>
        <v>43327</v>
      </c>
      <c r="J1858" s="133">
        <f t="shared" si="711"/>
        <v>22</v>
      </c>
      <c r="K1858" s="133">
        <f t="shared" si="703"/>
        <v>15</v>
      </c>
      <c r="L1858" s="124">
        <f t="shared" si="688"/>
        <v>1.0022492599999999</v>
      </c>
      <c r="M1858" s="134">
        <f t="shared" si="702"/>
        <v>1.01260014</v>
      </c>
      <c r="N1858" s="134">
        <f t="shared" si="693"/>
        <v>1.357526142035286</v>
      </c>
      <c r="O1858" s="124">
        <f t="shared" si="694"/>
        <v>1.3605795700000001</v>
      </c>
      <c r="P1858" s="124"/>
      <c r="Q1858" s="125"/>
      <c r="R1858" s="126"/>
      <c r="S1858" s="124"/>
      <c r="T1858" s="135">
        <f t="shared" si="695"/>
        <v>7.9699999999999993E-2</v>
      </c>
      <c r="U1858" s="125">
        <f t="shared" si="701"/>
        <v>99</v>
      </c>
      <c r="V1858" s="125">
        <v>252</v>
      </c>
      <c r="W1858" s="134">
        <f t="shared" si="696"/>
        <v>1.030583918</v>
      </c>
      <c r="X1858" s="18"/>
      <c r="Y1858" s="123">
        <f t="shared" si="697"/>
        <v>67054.222907000003</v>
      </c>
      <c r="Z1858" s="123">
        <f t="shared" si="707"/>
        <v>4236.4439864612941</v>
      </c>
      <c r="AA1858" s="123">
        <f t="shared" si="698"/>
        <v>1341.0844581400002</v>
      </c>
      <c r="AB1858" s="123">
        <f t="shared" si="699"/>
        <v>3844.4421133346668</v>
      </c>
      <c r="AC1858" s="123">
        <f t="shared" si="700"/>
        <v>76476.193464935961</v>
      </c>
      <c r="AD1858" s="150">
        <f t="shared" si="704"/>
        <v>87053.852995000008</v>
      </c>
      <c r="AE1858" s="150">
        <f t="shared" si="708"/>
        <v>4644.9710655737745</v>
      </c>
      <c r="AF1858" s="150">
        <f t="shared" si="705"/>
        <v>1741.0770599000002</v>
      </c>
      <c r="AG1858" s="150">
        <f t="shared" si="709"/>
        <v>4178.5849437600009</v>
      </c>
      <c r="AH1858" s="150">
        <f t="shared" si="710"/>
        <v>97618.486064233774</v>
      </c>
      <c r="AI1858" s="4"/>
      <c r="AJ1858" s="1"/>
      <c r="AK1858" s="20"/>
      <c r="AL1858" s="5"/>
      <c r="AM1858" s="1"/>
      <c r="AN1858" s="1"/>
      <c r="AO1858" s="1"/>
      <c r="AP1858" s="17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5.75" x14ac:dyDescent="0.2">
      <c r="A1859" s="127">
        <f t="shared" si="689"/>
        <v>43319</v>
      </c>
      <c r="B1859" s="165">
        <f t="shared" si="706"/>
        <v>174220.07539527758</v>
      </c>
      <c r="C1859" s="124"/>
      <c r="D1859" s="128">
        <f t="shared" si="690"/>
        <v>5044.46</v>
      </c>
      <c r="E1859" s="129">
        <f>VLOOKUP(A1858,[1]Plan1!$AY$80:$BA$314,3)</f>
        <v>5061.1099999999997</v>
      </c>
      <c r="F1859" s="130">
        <f t="shared" si="691"/>
        <v>43298</v>
      </c>
      <c r="G1859" s="131">
        <f t="shared" si="686"/>
        <v>3.3006506147337245E-3</v>
      </c>
      <c r="H1859" s="132">
        <f t="shared" si="692"/>
        <v>43327</v>
      </c>
      <c r="I1859" s="132">
        <f t="shared" si="687"/>
        <v>43327</v>
      </c>
      <c r="J1859" s="133">
        <f t="shared" si="711"/>
        <v>22</v>
      </c>
      <c r="K1859" s="133">
        <f t="shared" si="703"/>
        <v>16</v>
      </c>
      <c r="L1859" s="124">
        <f t="shared" si="688"/>
        <v>1.0023993899999999</v>
      </c>
      <c r="M1859" s="134">
        <f t="shared" si="702"/>
        <v>1.01260014</v>
      </c>
      <c r="N1859" s="134">
        <f t="shared" si="693"/>
        <v>1.357526142035286</v>
      </c>
      <c r="O1859" s="124">
        <f t="shared" si="694"/>
        <v>1.36078337</v>
      </c>
      <c r="P1859" s="124"/>
      <c r="Q1859" s="125"/>
      <c r="R1859" s="126"/>
      <c r="S1859" s="124"/>
      <c r="T1859" s="135">
        <f t="shared" si="695"/>
        <v>7.9699999999999993E-2</v>
      </c>
      <c r="U1859" s="125">
        <f t="shared" si="701"/>
        <v>100</v>
      </c>
      <c r="V1859" s="125">
        <v>252</v>
      </c>
      <c r="W1859" s="134">
        <f t="shared" si="696"/>
        <v>1.0308975709999999</v>
      </c>
      <c r="X1859" s="18"/>
      <c r="Y1859" s="123">
        <f t="shared" si="697"/>
        <v>67054.222907000003</v>
      </c>
      <c r="Z1859" s="123">
        <f t="shared" si="707"/>
        <v>4268.8227555139101</v>
      </c>
      <c r="AA1859" s="123">
        <f t="shared" si="698"/>
        <v>1341.0844581400002</v>
      </c>
      <c r="AB1859" s="123">
        <f t="shared" si="699"/>
        <v>3866.7935209703332</v>
      </c>
      <c r="AC1859" s="123">
        <f t="shared" si="700"/>
        <v>76530.923641624249</v>
      </c>
      <c r="AD1859" s="150">
        <f t="shared" si="704"/>
        <v>87053.852995000008</v>
      </c>
      <c r="AE1859" s="150">
        <f t="shared" si="708"/>
        <v>4686.6188039949839</v>
      </c>
      <c r="AF1859" s="150">
        <f t="shared" si="705"/>
        <v>1741.0770599000002</v>
      </c>
      <c r="AG1859" s="150">
        <f t="shared" si="709"/>
        <v>4207.6028947583336</v>
      </c>
      <c r="AH1859" s="150">
        <f t="shared" si="710"/>
        <v>97689.151753653321</v>
      </c>
      <c r="AI1859" s="4"/>
      <c r="AJ1859" s="1"/>
      <c r="AK1859" s="20"/>
      <c r="AL1859" s="5"/>
      <c r="AM1859" s="1"/>
      <c r="AN1859" s="1"/>
      <c r="AO1859" s="1"/>
      <c r="AP1859" s="17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5.75" x14ac:dyDescent="0.2">
      <c r="A1860" s="127">
        <f t="shared" si="689"/>
        <v>43320</v>
      </c>
      <c r="B1860" s="165">
        <f t="shared" si="706"/>
        <v>174345.50474697835</v>
      </c>
      <c r="C1860" s="124"/>
      <c r="D1860" s="128">
        <f t="shared" si="690"/>
        <v>5044.46</v>
      </c>
      <c r="E1860" s="129">
        <f>VLOOKUP(A1859,[1]Plan1!$AY$80:$BA$314,3)</f>
        <v>5061.1099999999997</v>
      </c>
      <c r="F1860" s="130">
        <f t="shared" si="691"/>
        <v>43298</v>
      </c>
      <c r="G1860" s="131">
        <f t="shared" si="686"/>
        <v>3.3006506147337245E-3</v>
      </c>
      <c r="H1860" s="132">
        <f t="shared" si="692"/>
        <v>43327</v>
      </c>
      <c r="I1860" s="132">
        <f t="shared" si="687"/>
        <v>43327</v>
      </c>
      <c r="J1860" s="133">
        <f t="shared" si="711"/>
        <v>22</v>
      </c>
      <c r="K1860" s="133">
        <f t="shared" si="703"/>
        <v>17</v>
      </c>
      <c r="L1860" s="124">
        <f t="shared" si="688"/>
        <v>1.00254954</v>
      </c>
      <c r="M1860" s="134">
        <f t="shared" si="702"/>
        <v>1.01260014</v>
      </c>
      <c r="N1860" s="134">
        <f t="shared" si="693"/>
        <v>1.357526142035286</v>
      </c>
      <c r="O1860" s="124">
        <f t="shared" si="694"/>
        <v>1.3609872000000001</v>
      </c>
      <c r="P1860" s="124"/>
      <c r="Q1860" s="125"/>
      <c r="R1860" s="126"/>
      <c r="S1860" s="124"/>
      <c r="T1860" s="135">
        <f t="shared" si="695"/>
        <v>7.9699999999999993E-2</v>
      </c>
      <c r="U1860" s="125">
        <f t="shared" si="701"/>
        <v>101</v>
      </c>
      <c r="V1860" s="125">
        <v>252</v>
      </c>
      <c r="W1860" s="134">
        <f t="shared" si="696"/>
        <v>1.0312113190000001</v>
      </c>
      <c r="X1860" s="18"/>
      <c r="Y1860" s="123">
        <f t="shared" si="697"/>
        <v>67054.222907000003</v>
      </c>
      <c r="Z1860" s="123">
        <f t="shared" si="707"/>
        <v>4301.2161709724942</v>
      </c>
      <c r="AA1860" s="123">
        <f t="shared" si="698"/>
        <v>1341.0844581400002</v>
      </c>
      <c r="AB1860" s="123">
        <f t="shared" si="699"/>
        <v>3889.1449286060001</v>
      </c>
      <c r="AC1860" s="123">
        <f t="shared" si="700"/>
        <v>76585.668464718488</v>
      </c>
      <c r="AD1860" s="150">
        <f t="shared" si="704"/>
        <v>87053.852995000008</v>
      </c>
      <c r="AE1860" s="150">
        <f t="shared" si="708"/>
        <v>4728.2853816031738</v>
      </c>
      <c r="AF1860" s="150">
        <f t="shared" si="705"/>
        <v>1741.0770599000002</v>
      </c>
      <c r="AG1860" s="150">
        <f t="shared" si="709"/>
        <v>4236.6208457566672</v>
      </c>
      <c r="AH1860" s="150">
        <f t="shared" si="710"/>
        <v>97759.836282259843</v>
      </c>
      <c r="AI1860" s="4"/>
      <c r="AJ1860" s="1"/>
      <c r="AK1860" s="20"/>
      <c r="AL1860" s="5"/>
      <c r="AM1860" s="1"/>
      <c r="AN1860" s="1"/>
      <c r="AO1860" s="1"/>
      <c r="AP1860" s="17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5.75" x14ac:dyDescent="0.2">
      <c r="A1861" s="127">
        <f t="shared" si="689"/>
        <v>43321</v>
      </c>
      <c r="B1861" s="165">
        <f t="shared" si="706"/>
        <v>174470.97015060188</v>
      </c>
      <c r="C1861" s="124"/>
      <c r="D1861" s="128">
        <f t="shared" si="690"/>
        <v>5044.46</v>
      </c>
      <c r="E1861" s="129">
        <f>VLOOKUP(A1860,[1]Plan1!$AY$80:$BA$314,3)</f>
        <v>5061.1099999999997</v>
      </c>
      <c r="F1861" s="130">
        <f t="shared" si="691"/>
        <v>43298</v>
      </c>
      <c r="G1861" s="131">
        <f t="shared" si="686"/>
        <v>3.3006506147337245E-3</v>
      </c>
      <c r="H1861" s="132">
        <f t="shared" si="692"/>
        <v>43327</v>
      </c>
      <c r="I1861" s="132">
        <f t="shared" si="687"/>
        <v>43327</v>
      </c>
      <c r="J1861" s="133">
        <f t="shared" si="711"/>
        <v>22</v>
      </c>
      <c r="K1861" s="133">
        <f t="shared" si="703"/>
        <v>18</v>
      </c>
      <c r="L1861" s="124">
        <f t="shared" si="688"/>
        <v>1.0026997200000001</v>
      </c>
      <c r="M1861" s="134">
        <f t="shared" si="702"/>
        <v>1.01260014</v>
      </c>
      <c r="N1861" s="134">
        <f t="shared" si="693"/>
        <v>1.357526142035286</v>
      </c>
      <c r="O1861" s="124">
        <f t="shared" si="694"/>
        <v>1.36119108</v>
      </c>
      <c r="P1861" s="124"/>
      <c r="Q1861" s="125"/>
      <c r="R1861" s="126"/>
      <c r="S1861" s="124"/>
      <c r="T1861" s="135">
        <f t="shared" si="695"/>
        <v>7.9699999999999993E-2</v>
      </c>
      <c r="U1861" s="125">
        <f t="shared" si="701"/>
        <v>102</v>
      </c>
      <c r="V1861" s="125">
        <v>252</v>
      </c>
      <c r="W1861" s="134">
        <f t="shared" si="696"/>
        <v>1.031525163</v>
      </c>
      <c r="X1861" s="18"/>
      <c r="Y1861" s="123">
        <f t="shared" si="697"/>
        <v>67054.222907000003</v>
      </c>
      <c r="Z1861" s="123">
        <f t="shared" si="707"/>
        <v>4333.6253553349416</v>
      </c>
      <c r="AA1861" s="123">
        <f t="shared" si="698"/>
        <v>1341.0844581400002</v>
      </c>
      <c r="AB1861" s="123">
        <f t="shared" si="699"/>
        <v>3911.496336241667</v>
      </c>
      <c r="AC1861" s="123">
        <f t="shared" si="700"/>
        <v>76640.429056716603</v>
      </c>
      <c r="AD1861" s="150">
        <f t="shared" si="704"/>
        <v>87053.852995000008</v>
      </c>
      <c r="AE1861" s="150">
        <f t="shared" si="708"/>
        <v>4769.9722422302821</v>
      </c>
      <c r="AF1861" s="150">
        <f t="shared" si="705"/>
        <v>1741.0770599000002</v>
      </c>
      <c r="AG1861" s="150">
        <f t="shared" si="709"/>
        <v>4265.6387967550008</v>
      </c>
      <c r="AH1861" s="150">
        <f t="shared" si="710"/>
        <v>97830.541093885287</v>
      </c>
      <c r="AI1861" s="4"/>
      <c r="AJ1861" s="1"/>
      <c r="AK1861" s="20"/>
      <c r="AL1861" s="5"/>
      <c r="AM1861" s="1"/>
      <c r="AN1861" s="1"/>
      <c r="AO1861" s="1"/>
      <c r="AP1861" s="17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5.75" x14ac:dyDescent="0.2">
      <c r="A1862" s="127">
        <f t="shared" si="689"/>
        <v>43322</v>
      </c>
      <c r="B1862" s="165">
        <f t="shared" si="706"/>
        <v>174596.46802024374</v>
      </c>
      <c r="C1862" s="124"/>
      <c r="D1862" s="128">
        <f t="shared" si="690"/>
        <v>5044.46</v>
      </c>
      <c r="E1862" s="129">
        <f>VLOOKUP(A1861,[1]Plan1!$AY$80:$BA$314,3)</f>
        <v>5061.1099999999997</v>
      </c>
      <c r="F1862" s="130">
        <f t="shared" si="691"/>
        <v>43298</v>
      </c>
      <c r="G1862" s="131">
        <f t="shared" si="686"/>
        <v>3.3006506147337245E-3</v>
      </c>
      <c r="H1862" s="132">
        <f t="shared" si="692"/>
        <v>43327</v>
      </c>
      <c r="I1862" s="132">
        <f t="shared" si="687"/>
        <v>43327</v>
      </c>
      <c r="J1862" s="133">
        <f t="shared" si="711"/>
        <v>22</v>
      </c>
      <c r="K1862" s="133">
        <f t="shared" si="703"/>
        <v>19</v>
      </c>
      <c r="L1862" s="124">
        <f t="shared" si="688"/>
        <v>1.0028499200000001</v>
      </c>
      <c r="M1862" s="134">
        <f t="shared" si="702"/>
        <v>1.01260014</v>
      </c>
      <c r="N1862" s="134">
        <f t="shared" si="693"/>
        <v>1.357526142035286</v>
      </c>
      <c r="O1862" s="124">
        <f t="shared" si="694"/>
        <v>1.36139498</v>
      </c>
      <c r="P1862" s="124"/>
      <c r="Q1862" s="125"/>
      <c r="R1862" s="126"/>
      <c r="S1862" s="124"/>
      <c r="T1862" s="135">
        <f t="shared" si="695"/>
        <v>7.9699999999999993E-2</v>
      </c>
      <c r="U1862" s="125">
        <f t="shared" si="701"/>
        <v>103</v>
      </c>
      <c r="V1862" s="125">
        <v>252</v>
      </c>
      <c r="W1862" s="134">
        <f t="shared" si="696"/>
        <v>1.031839103</v>
      </c>
      <c r="X1862" s="18"/>
      <c r="Y1862" s="123">
        <f t="shared" si="697"/>
        <v>67054.222907000003</v>
      </c>
      <c r="Z1862" s="123">
        <f t="shared" si="707"/>
        <v>4366.0487401472665</v>
      </c>
      <c r="AA1862" s="123">
        <f t="shared" si="698"/>
        <v>1341.0844581400002</v>
      </c>
      <c r="AB1862" s="123">
        <f t="shared" si="699"/>
        <v>3933.8477438773334</v>
      </c>
      <c r="AC1862" s="123">
        <f t="shared" si="700"/>
        <v>76695.203849164594</v>
      </c>
      <c r="AD1862" s="150">
        <f t="shared" si="704"/>
        <v>87053.852995000008</v>
      </c>
      <c r="AE1862" s="150">
        <f t="shared" si="708"/>
        <v>4811.6773684257923</v>
      </c>
      <c r="AF1862" s="150">
        <f t="shared" si="705"/>
        <v>1741.0770599000002</v>
      </c>
      <c r="AG1862" s="150">
        <f t="shared" si="709"/>
        <v>4294.6567477533345</v>
      </c>
      <c r="AH1862" s="150">
        <f t="shared" si="710"/>
        <v>97901.264171079136</v>
      </c>
      <c r="AI1862" s="4"/>
      <c r="AJ1862" s="1"/>
      <c r="AK1862" s="20"/>
      <c r="AL1862" s="5"/>
      <c r="AM1862" s="1"/>
      <c r="AN1862" s="1"/>
      <c r="AO1862" s="1"/>
      <c r="AP1862" s="17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5.75" x14ac:dyDescent="0.2">
      <c r="A1863" s="127">
        <f t="shared" si="689"/>
        <v>43323</v>
      </c>
      <c r="B1863" s="165">
        <f t="shared" si="706"/>
        <v>174721.99924814294</v>
      </c>
      <c r="C1863" s="124"/>
      <c r="D1863" s="128">
        <f t="shared" si="690"/>
        <v>5044.46</v>
      </c>
      <c r="E1863" s="129">
        <f>VLOOKUP(A1862,[1]Plan1!$AY$80:$BA$314,3)</f>
        <v>5061.1099999999997</v>
      </c>
      <c r="F1863" s="130">
        <f t="shared" si="691"/>
        <v>43298</v>
      </c>
      <c r="G1863" s="131">
        <f t="shared" si="686"/>
        <v>3.3006506147337245E-3</v>
      </c>
      <c r="H1863" s="132">
        <f t="shared" si="692"/>
        <v>43327</v>
      </c>
      <c r="I1863" s="132">
        <f t="shared" si="687"/>
        <v>43327</v>
      </c>
      <c r="J1863" s="133">
        <f t="shared" si="711"/>
        <v>22</v>
      </c>
      <c r="K1863" s="133">
        <f t="shared" si="703"/>
        <v>20</v>
      </c>
      <c r="L1863" s="124">
        <f t="shared" si="688"/>
        <v>1.0030001399999999</v>
      </c>
      <c r="M1863" s="134">
        <f t="shared" si="702"/>
        <v>1.01260014</v>
      </c>
      <c r="N1863" s="134">
        <f t="shared" si="693"/>
        <v>1.357526142035286</v>
      </c>
      <c r="O1863" s="124">
        <f t="shared" si="694"/>
        <v>1.3615989100000001</v>
      </c>
      <c r="P1863" s="124"/>
      <c r="Q1863" s="125"/>
      <c r="R1863" s="126"/>
      <c r="S1863" s="124"/>
      <c r="T1863" s="135">
        <f t="shared" si="695"/>
        <v>7.9699999999999993E-2</v>
      </c>
      <c r="U1863" s="125">
        <f t="shared" si="701"/>
        <v>104</v>
      </c>
      <c r="V1863" s="125">
        <v>252</v>
      </c>
      <c r="W1863" s="134">
        <f t="shared" si="696"/>
        <v>1.0321531370000001</v>
      </c>
      <c r="X1863" s="18"/>
      <c r="Y1863" s="123">
        <f t="shared" si="697"/>
        <v>67054.222907000003</v>
      </c>
      <c r="Z1863" s="123">
        <f t="shared" si="707"/>
        <v>4398.4867156697092</v>
      </c>
      <c r="AA1863" s="123">
        <f t="shared" si="698"/>
        <v>1341.0844581400002</v>
      </c>
      <c r="AB1863" s="123">
        <f t="shared" si="699"/>
        <v>3956.1991515130003</v>
      </c>
      <c r="AC1863" s="123">
        <f t="shared" si="700"/>
        <v>76749.993232322726</v>
      </c>
      <c r="AD1863" s="150">
        <f t="shared" si="704"/>
        <v>87053.852995000008</v>
      </c>
      <c r="AE1863" s="150">
        <f t="shared" si="708"/>
        <v>4853.4012621685397</v>
      </c>
      <c r="AF1863" s="150">
        <f t="shared" si="705"/>
        <v>1741.0770599000002</v>
      </c>
      <c r="AG1863" s="150">
        <f t="shared" si="709"/>
        <v>4323.6746987516672</v>
      </c>
      <c r="AH1863" s="150">
        <f t="shared" si="710"/>
        <v>97972.00601582021</v>
      </c>
      <c r="AI1863" s="4"/>
      <c r="AJ1863" s="1"/>
      <c r="AK1863" s="20"/>
      <c r="AL1863" s="5"/>
      <c r="AM1863" s="1"/>
      <c r="AN1863" s="1"/>
      <c r="AO1863" s="1"/>
      <c r="AP1863" s="17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5.75" x14ac:dyDescent="0.2">
      <c r="A1864" s="127">
        <f t="shared" si="689"/>
        <v>43324</v>
      </c>
      <c r="B1864" s="165">
        <f t="shared" si="706"/>
        <v>174773.36860677693</v>
      </c>
      <c r="C1864" s="124"/>
      <c r="D1864" s="128">
        <f t="shared" si="690"/>
        <v>5044.46</v>
      </c>
      <c r="E1864" s="129">
        <f>VLOOKUP(A1863,[1]Plan1!$AY$80:$BA$314,3)</f>
        <v>5061.1099999999997</v>
      </c>
      <c r="F1864" s="130">
        <f t="shared" si="691"/>
        <v>43298</v>
      </c>
      <c r="G1864" s="131">
        <f t="shared" si="686"/>
        <v>3.3006506147337245E-3</v>
      </c>
      <c r="H1864" s="132">
        <f t="shared" si="692"/>
        <v>43327</v>
      </c>
      <c r="I1864" s="132">
        <f t="shared" si="687"/>
        <v>43327</v>
      </c>
      <c r="J1864" s="133">
        <f t="shared" si="711"/>
        <v>22</v>
      </c>
      <c r="K1864" s="133">
        <f t="shared" si="703"/>
        <v>20</v>
      </c>
      <c r="L1864" s="124">
        <f t="shared" si="688"/>
        <v>1.0030001399999999</v>
      </c>
      <c r="M1864" s="134">
        <f t="shared" si="702"/>
        <v>1.01260014</v>
      </c>
      <c r="N1864" s="134">
        <f t="shared" si="693"/>
        <v>1.357526142035286</v>
      </c>
      <c r="O1864" s="124">
        <f t="shared" si="694"/>
        <v>1.3615989100000001</v>
      </c>
      <c r="P1864" s="124"/>
      <c r="Q1864" s="125"/>
      <c r="R1864" s="126"/>
      <c r="S1864" s="124"/>
      <c r="T1864" s="135">
        <f t="shared" si="695"/>
        <v>7.9699999999999993E-2</v>
      </c>
      <c r="U1864" s="125">
        <f t="shared" si="701"/>
        <v>104</v>
      </c>
      <c r="V1864" s="125">
        <v>252</v>
      </c>
      <c r="W1864" s="134">
        <f t="shared" si="696"/>
        <v>1.0321531370000001</v>
      </c>
      <c r="X1864" s="18"/>
      <c r="Y1864" s="123">
        <f t="shared" si="697"/>
        <v>67054.222907000003</v>
      </c>
      <c r="Z1864" s="123">
        <f t="shared" si="707"/>
        <v>4398.4867156697092</v>
      </c>
      <c r="AA1864" s="123">
        <f t="shared" si="698"/>
        <v>1341.0844581400002</v>
      </c>
      <c r="AB1864" s="123">
        <f t="shared" si="699"/>
        <v>3978.5505591486672</v>
      </c>
      <c r="AC1864" s="123">
        <f t="shared" si="700"/>
        <v>76772.344639958392</v>
      </c>
      <c r="AD1864" s="150">
        <f t="shared" si="704"/>
        <v>87053.852995000008</v>
      </c>
      <c r="AE1864" s="150">
        <f t="shared" si="708"/>
        <v>4853.4012621685397</v>
      </c>
      <c r="AF1864" s="150">
        <f t="shared" si="705"/>
        <v>1741.0770599000002</v>
      </c>
      <c r="AG1864" s="150">
        <f t="shared" si="709"/>
        <v>4352.6926497500008</v>
      </c>
      <c r="AH1864" s="150">
        <f t="shared" si="710"/>
        <v>98001.023966818539</v>
      </c>
      <c r="AI1864" s="4"/>
      <c r="AJ1864" s="1"/>
      <c r="AK1864" s="20"/>
      <c r="AL1864" s="5"/>
      <c r="AM1864" s="1"/>
      <c r="AN1864" s="1"/>
      <c r="AO1864" s="1"/>
      <c r="AP1864" s="17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5.75" x14ac:dyDescent="0.2">
      <c r="A1865" s="127">
        <f t="shared" si="689"/>
        <v>43325</v>
      </c>
      <c r="B1865" s="165">
        <f t="shared" si="706"/>
        <v>174824.73796541092</v>
      </c>
      <c r="C1865" s="124"/>
      <c r="D1865" s="128">
        <f t="shared" si="690"/>
        <v>5044.46</v>
      </c>
      <c r="E1865" s="129">
        <f>VLOOKUP(A1864,[1]Plan1!$AY$80:$BA$314,3)</f>
        <v>5061.1099999999997</v>
      </c>
      <c r="F1865" s="130">
        <f t="shared" si="691"/>
        <v>43298</v>
      </c>
      <c r="G1865" s="131">
        <f t="shared" si="686"/>
        <v>3.3006506147337245E-3</v>
      </c>
      <c r="H1865" s="132">
        <f t="shared" si="692"/>
        <v>43327</v>
      </c>
      <c r="I1865" s="132">
        <f t="shared" si="687"/>
        <v>43327</v>
      </c>
      <c r="J1865" s="133">
        <f t="shared" si="711"/>
        <v>22</v>
      </c>
      <c r="K1865" s="133">
        <f t="shared" si="703"/>
        <v>20</v>
      </c>
      <c r="L1865" s="124">
        <f t="shared" si="688"/>
        <v>1.0030001399999999</v>
      </c>
      <c r="M1865" s="134">
        <f t="shared" si="702"/>
        <v>1.01260014</v>
      </c>
      <c r="N1865" s="134">
        <f t="shared" si="693"/>
        <v>1.357526142035286</v>
      </c>
      <c r="O1865" s="124">
        <f t="shared" si="694"/>
        <v>1.3615989100000001</v>
      </c>
      <c r="P1865" s="124"/>
      <c r="Q1865" s="125"/>
      <c r="R1865" s="126"/>
      <c r="S1865" s="124"/>
      <c r="T1865" s="135">
        <f t="shared" si="695"/>
        <v>7.9699999999999993E-2</v>
      </c>
      <c r="U1865" s="125">
        <f t="shared" si="701"/>
        <v>104</v>
      </c>
      <c r="V1865" s="125">
        <v>252</v>
      </c>
      <c r="W1865" s="134">
        <f t="shared" si="696"/>
        <v>1.0321531370000001</v>
      </c>
      <c r="X1865" s="18"/>
      <c r="Y1865" s="123">
        <f t="shared" si="697"/>
        <v>67054.222907000003</v>
      </c>
      <c r="Z1865" s="123">
        <f t="shared" si="707"/>
        <v>4398.4867156697092</v>
      </c>
      <c r="AA1865" s="123">
        <f t="shared" si="698"/>
        <v>1341.0844581400002</v>
      </c>
      <c r="AB1865" s="123">
        <f t="shared" si="699"/>
        <v>4000.9019667843336</v>
      </c>
      <c r="AC1865" s="123">
        <f t="shared" si="700"/>
        <v>76794.696047594058</v>
      </c>
      <c r="AD1865" s="150">
        <f t="shared" si="704"/>
        <v>87053.852995000008</v>
      </c>
      <c r="AE1865" s="150">
        <f t="shared" si="708"/>
        <v>4853.4012621685397</v>
      </c>
      <c r="AF1865" s="150">
        <f t="shared" si="705"/>
        <v>1741.0770599000002</v>
      </c>
      <c r="AG1865" s="150">
        <f t="shared" si="709"/>
        <v>4381.7106007483335</v>
      </c>
      <c r="AH1865" s="150">
        <f t="shared" si="710"/>
        <v>98030.041917816881</v>
      </c>
      <c r="AI1865" s="4"/>
      <c r="AJ1865" s="1"/>
      <c r="AK1865" s="20"/>
      <c r="AL1865" s="5"/>
      <c r="AM1865" s="1"/>
      <c r="AN1865" s="1"/>
      <c r="AO1865" s="1"/>
      <c r="AP1865" s="17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5.75" x14ac:dyDescent="0.2">
      <c r="A1866" s="127">
        <f t="shared" si="689"/>
        <v>43326</v>
      </c>
      <c r="B1866" s="165">
        <f t="shared" si="706"/>
        <v>174950.30183629075</v>
      </c>
      <c r="C1866" s="124"/>
      <c r="D1866" s="128">
        <f t="shared" si="690"/>
        <v>5044.46</v>
      </c>
      <c r="E1866" s="129">
        <f>VLOOKUP(A1865,[1]Plan1!$AY$80:$BA$314,3)</f>
        <v>5061.1099999999997</v>
      </c>
      <c r="F1866" s="130">
        <f t="shared" si="691"/>
        <v>43298</v>
      </c>
      <c r="G1866" s="131">
        <f t="shared" ref="G1866:G1929" si="712">(E1866/D1866)-1</f>
        <v>3.3006506147337245E-3</v>
      </c>
      <c r="H1866" s="132">
        <f t="shared" si="692"/>
        <v>43327</v>
      </c>
      <c r="I1866" s="132">
        <f t="shared" ref="I1866:I1929" si="713">IF(A1866&gt;I1865,H1866,I1865)</f>
        <v>43327</v>
      </c>
      <c r="J1866" s="133">
        <f t="shared" si="711"/>
        <v>22</v>
      </c>
      <c r="K1866" s="133">
        <f t="shared" si="703"/>
        <v>21</v>
      </c>
      <c r="L1866" s="124">
        <f t="shared" ref="L1866:L1929" si="714">TRUNC((E1866/D1866)^TRUNC((K1866/J1866),9),8)</f>
        <v>1.0031503799999999</v>
      </c>
      <c r="M1866" s="134">
        <f t="shared" si="702"/>
        <v>1.01260014</v>
      </c>
      <c r="N1866" s="134">
        <f t="shared" si="693"/>
        <v>1.357526142035286</v>
      </c>
      <c r="O1866" s="124">
        <f t="shared" si="694"/>
        <v>1.3618028600000001</v>
      </c>
      <c r="P1866" s="124"/>
      <c r="Q1866" s="125"/>
      <c r="R1866" s="126"/>
      <c r="S1866" s="124"/>
      <c r="T1866" s="135">
        <f t="shared" si="695"/>
        <v>7.9699999999999993E-2</v>
      </c>
      <c r="U1866" s="125">
        <f t="shared" si="701"/>
        <v>105</v>
      </c>
      <c r="V1866" s="125">
        <v>252</v>
      </c>
      <c r="W1866" s="134">
        <f t="shared" si="696"/>
        <v>1.032467268</v>
      </c>
      <c r="X1866" s="18"/>
      <c r="Y1866" s="123">
        <f t="shared" si="697"/>
        <v>67054.222907000003</v>
      </c>
      <c r="Z1866" s="123">
        <f t="shared" si="707"/>
        <v>4430.9389690443277</v>
      </c>
      <c r="AA1866" s="123">
        <f t="shared" si="698"/>
        <v>1341.0844581400002</v>
      </c>
      <c r="AB1866" s="123">
        <f t="shared" si="699"/>
        <v>4023.25337442</v>
      </c>
      <c r="AC1866" s="123">
        <f t="shared" si="700"/>
        <v>76849.499708604329</v>
      </c>
      <c r="AD1866" s="150">
        <f t="shared" si="704"/>
        <v>87053.852995000008</v>
      </c>
      <c r="AE1866" s="150">
        <f t="shared" si="708"/>
        <v>4895.1435210397613</v>
      </c>
      <c r="AF1866" s="150">
        <f t="shared" si="705"/>
        <v>1741.0770599000002</v>
      </c>
      <c r="AG1866" s="150">
        <f t="shared" si="709"/>
        <v>4410.7285517466671</v>
      </c>
      <c r="AH1866" s="150">
        <f t="shared" si="710"/>
        <v>98100.802127686431</v>
      </c>
      <c r="AI1866" s="4"/>
      <c r="AJ1866" s="1"/>
      <c r="AK1866" s="20"/>
      <c r="AL1866" s="5"/>
      <c r="AM1866" s="1"/>
      <c r="AN1866" s="1"/>
      <c r="AO1866" s="1"/>
      <c r="AP1866" s="17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5.75" x14ac:dyDescent="0.2">
      <c r="A1867" s="127">
        <f t="shared" ref="A1867:A1930" si="715">(A1866+1)</f>
        <v>43327</v>
      </c>
      <c r="B1867" s="165">
        <f t="shared" si="706"/>
        <v>175075.90164409229</v>
      </c>
      <c r="C1867" s="124"/>
      <c r="D1867" s="128">
        <f t="shared" ref="D1867:D1930" si="716">IF(E1867=E1866,D1866,E1866)</f>
        <v>5044.46</v>
      </c>
      <c r="E1867" s="129">
        <f>VLOOKUP(A1866,[1]Plan1!$AY$80:$BA$314,3)</f>
        <v>5061.1099999999997</v>
      </c>
      <c r="F1867" s="130">
        <f t="shared" ref="F1867:F1930" si="717">IF(D1867=D1866,F1866,A1867)</f>
        <v>43298</v>
      </c>
      <c r="G1867" s="131">
        <f t="shared" si="712"/>
        <v>3.3006506147337245E-3</v>
      </c>
      <c r="H1867" s="132">
        <f t="shared" ref="H1867:H1930" si="718">IF(DAY(A1867)=15,VLOOKUP(A1867,AO$118:AT$450,4),H1866)</f>
        <v>43360</v>
      </c>
      <c r="I1867" s="132">
        <f t="shared" si="713"/>
        <v>43327</v>
      </c>
      <c r="J1867" s="133">
        <f t="shared" si="711"/>
        <v>22</v>
      </c>
      <c r="K1867" s="133">
        <f t="shared" si="703"/>
        <v>22</v>
      </c>
      <c r="L1867" s="124">
        <f t="shared" si="714"/>
        <v>1.0033006499999999</v>
      </c>
      <c r="M1867" s="134">
        <f t="shared" si="702"/>
        <v>1.01260014</v>
      </c>
      <c r="N1867" s="134">
        <f t="shared" ref="N1867:N1930" si="719">IF(I1867&gt;I1866,N1866*M1867,N1866)</f>
        <v>1.357526142035286</v>
      </c>
      <c r="O1867" s="124">
        <f t="shared" ref="O1867:O1930" si="720">TRUNC(TRUNC((L1867*N1867),15),8)</f>
        <v>1.3620068599999999</v>
      </c>
      <c r="P1867" s="124"/>
      <c r="Q1867" s="125"/>
      <c r="R1867" s="126"/>
      <c r="S1867" s="124"/>
      <c r="T1867" s="135">
        <f t="shared" ref="T1867:T1930" si="721">(T1866)</f>
        <v>7.9699999999999993E-2</v>
      </c>
      <c r="U1867" s="125">
        <f t="shared" si="701"/>
        <v>106</v>
      </c>
      <c r="V1867" s="125">
        <v>252</v>
      </c>
      <c r="W1867" s="134">
        <f t="shared" si="696"/>
        <v>1.032781494</v>
      </c>
      <c r="X1867" s="18"/>
      <c r="Y1867" s="123">
        <f t="shared" si="697"/>
        <v>67054.222907000003</v>
      </c>
      <c r="Z1867" s="123">
        <f t="shared" si="707"/>
        <v>4463.4069410220127</v>
      </c>
      <c r="AA1867" s="123">
        <f t="shared" si="698"/>
        <v>1341.0844581400002</v>
      </c>
      <c r="AB1867" s="123">
        <f t="shared" si="699"/>
        <v>4045.6047820556669</v>
      </c>
      <c r="AC1867" s="123">
        <f t="shared" si="700"/>
        <v>76904.319088217686</v>
      </c>
      <c r="AD1867" s="150">
        <f t="shared" si="704"/>
        <v>87053.852995000008</v>
      </c>
      <c r="AE1867" s="150">
        <f t="shared" si="708"/>
        <v>4936.9059982295876</v>
      </c>
      <c r="AF1867" s="150">
        <f t="shared" si="705"/>
        <v>1741.0770599000002</v>
      </c>
      <c r="AG1867" s="150">
        <f t="shared" si="709"/>
        <v>4439.7465027449998</v>
      </c>
      <c r="AH1867" s="150">
        <f t="shared" si="710"/>
        <v>98171.582555874586</v>
      </c>
      <c r="AI1867" s="4"/>
      <c r="AJ1867" s="1"/>
      <c r="AK1867" s="20"/>
      <c r="AL1867" s="5"/>
      <c r="AM1867" s="1"/>
      <c r="AN1867" s="1"/>
      <c r="AO1867" s="1"/>
      <c r="AP1867" s="17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5.75" x14ac:dyDescent="0.2">
      <c r="A1868" s="127">
        <f t="shared" si="715"/>
        <v>43328</v>
      </c>
      <c r="B1868" s="165">
        <f t="shared" si="706"/>
        <v>175170.34518350934</v>
      </c>
      <c r="C1868" s="124"/>
      <c r="D1868" s="128">
        <f t="shared" si="716"/>
        <v>5061.1099999999997</v>
      </c>
      <c r="E1868" s="129">
        <f>VLOOKUP(A1867,[1]Plan1!$AY$80:$BA$314,3)</f>
        <v>5056.5600000000004</v>
      </c>
      <c r="F1868" s="130">
        <f t="shared" si="717"/>
        <v>43328</v>
      </c>
      <c r="G1868" s="131">
        <f t="shared" si="712"/>
        <v>-8.990122720112792E-4</v>
      </c>
      <c r="H1868" s="132">
        <f t="shared" si="718"/>
        <v>43360</v>
      </c>
      <c r="I1868" s="132">
        <f t="shared" si="713"/>
        <v>43360</v>
      </c>
      <c r="J1868" s="133">
        <f t="shared" si="711"/>
        <v>22</v>
      </c>
      <c r="K1868" s="133">
        <f t="shared" si="703"/>
        <v>1</v>
      </c>
      <c r="L1868" s="124">
        <f t="shared" si="714"/>
        <v>0.99995911000000004</v>
      </c>
      <c r="M1868" s="134">
        <f t="shared" si="702"/>
        <v>1.0033006499999999</v>
      </c>
      <c r="N1868" s="134">
        <f t="shared" si="719"/>
        <v>1.3620068606959945</v>
      </c>
      <c r="O1868" s="124">
        <f t="shared" si="720"/>
        <v>1.36195116</v>
      </c>
      <c r="P1868" s="124"/>
      <c r="Q1868" s="125"/>
      <c r="R1868" s="126"/>
      <c r="S1868" s="124"/>
      <c r="T1868" s="135">
        <f t="shared" si="721"/>
        <v>7.9699999999999993E-2</v>
      </c>
      <c r="U1868" s="125">
        <f t="shared" si="701"/>
        <v>107</v>
      </c>
      <c r="V1868" s="125">
        <v>252</v>
      </c>
      <c r="W1868" s="134">
        <f t="shared" si="696"/>
        <v>1.0330958159999999</v>
      </c>
      <c r="X1868" s="18"/>
      <c r="Y1868" s="123">
        <f t="shared" si="697"/>
        <v>67054.222907000003</v>
      </c>
      <c r="Z1868" s="123">
        <f t="shared" si="707"/>
        <v>4482.2473402154919</v>
      </c>
      <c r="AA1868" s="123">
        <f t="shared" si="698"/>
        <v>1341.0844581400002</v>
      </c>
      <c r="AB1868" s="123">
        <f t="shared" si="699"/>
        <v>4067.9561896913337</v>
      </c>
      <c r="AC1868" s="123">
        <f t="shared" si="700"/>
        <v>76945.510895046827</v>
      </c>
      <c r="AD1868" s="150">
        <f t="shared" si="704"/>
        <v>87053.852995000008</v>
      </c>
      <c r="AE1868" s="150">
        <f t="shared" si="708"/>
        <v>4961.1397798191811</v>
      </c>
      <c r="AF1868" s="150">
        <f t="shared" si="705"/>
        <v>1741.0770599000002</v>
      </c>
      <c r="AG1868" s="150">
        <f t="shared" si="709"/>
        <v>4468.7644537433343</v>
      </c>
      <c r="AH1868" s="150">
        <f t="shared" si="710"/>
        <v>98224.834288462516</v>
      </c>
      <c r="AI1868" s="4"/>
      <c r="AJ1868" s="1"/>
      <c r="AK1868" s="20"/>
      <c r="AL1868" s="5"/>
      <c r="AM1868" s="1"/>
      <c r="AN1868" s="1"/>
      <c r="AO1868" s="1"/>
      <c r="AP1868" s="17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5.75" x14ac:dyDescent="0.2">
      <c r="A1869" s="127">
        <f t="shared" si="715"/>
        <v>43329</v>
      </c>
      <c r="B1869" s="165">
        <f t="shared" si="706"/>
        <v>175264.80209423768</v>
      </c>
      <c r="C1869" s="124"/>
      <c r="D1869" s="128">
        <f t="shared" si="716"/>
        <v>5061.1099999999997</v>
      </c>
      <c r="E1869" s="129">
        <f>VLOOKUP(A1868,[1]Plan1!$AY$80:$BA$314,3)</f>
        <v>5056.5600000000004</v>
      </c>
      <c r="F1869" s="130">
        <f t="shared" si="717"/>
        <v>43328</v>
      </c>
      <c r="G1869" s="131">
        <f t="shared" si="712"/>
        <v>-8.990122720112792E-4</v>
      </c>
      <c r="H1869" s="132">
        <f t="shared" si="718"/>
        <v>43360</v>
      </c>
      <c r="I1869" s="132">
        <f t="shared" si="713"/>
        <v>43360</v>
      </c>
      <c r="J1869" s="133">
        <f t="shared" si="711"/>
        <v>22</v>
      </c>
      <c r="K1869" s="133">
        <f t="shared" si="703"/>
        <v>2</v>
      </c>
      <c r="L1869" s="124">
        <f t="shared" si="714"/>
        <v>0.99991823000000002</v>
      </c>
      <c r="M1869" s="134">
        <f t="shared" si="702"/>
        <v>1.0033006499999999</v>
      </c>
      <c r="N1869" s="134">
        <f t="shared" si="719"/>
        <v>1.3620068606959945</v>
      </c>
      <c r="O1869" s="124">
        <f t="shared" si="720"/>
        <v>1.36189548</v>
      </c>
      <c r="P1869" s="124"/>
      <c r="Q1869" s="125"/>
      <c r="R1869" s="126"/>
      <c r="S1869" s="124"/>
      <c r="T1869" s="135">
        <f t="shared" si="721"/>
        <v>7.9699999999999993E-2</v>
      </c>
      <c r="U1869" s="125">
        <f t="shared" si="701"/>
        <v>108</v>
      </c>
      <c r="V1869" s="125">
        <v>252</v>
      </c>
      <c r="W1869" s="134">
        <f t="shared" si="696"/>
        <v>1.0334102329999999</v>
      </c>
      <c r="X1869" s="18"/>
      <c r="Y1869" s="123">
        <f t="shared" si="697"/>
        <v>67054.222907000003</v>
      </c>
      <c r="Z1869" s="123">
        <f t="shared" si="707"/>
        <v>4501.0935879436793</v>
      </c>
      <c r="AA1869" s="123">
        <f t="shared" si="698"/>
        <v>1341.0844581400002</v>
      </c>
      <c r="AB1869" s="123">
        <f t="shared" si="699"/>
        <v>4090.3075973270002</v>
      </c>
      <c r="AC1869" s="123">
        <f t="shared" si="700"/>
        <v>76986.70855041068</v>
      </c>
      <c r="AD1869" s="150">
        <f t="shared" si="704"/>
        <v>87053.852995000008</v>
      </c>
      <c r="AE1869" s="150">
        <f t="shared" si="708"/>
        <v>4985.3810841853274</v>
      </c>
      <c r="AF1869" s="150">
        <f t="shared" si="705"/>
        <v>1741.0770599000002</v>
      </c>
      <c r="AG1869" s="150">
        <f t="shared" si="709"/>
        <v>4497.782404741668</v>
      </c>
      <c r="AH1869" s="150">
        <f t="shared" si="710"/>
        <v>98278.093543826995</v>
      </c>
      <c r="AI1869" s="4"/>
      <c r="AJ1869" s="1"/>
      <c r="AK1869" s="20"/>
      <c r="AL1869" s="5"/>
      <c r="AM1869" s="1"/>
      <c r="AN1869" s="1"/>
      <c r="AO1869" s="1"/>
      <c r="AP1869" s="17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5.75" x14ac:dyDescent="0.2">
      <c r="A1870" s="127">
        <f t="shared" si="715"/>
        <v>43330</v>
      </c>
      <c r="B1870" s="165">
        <f t="shared" si="706"/>
        <v>175359.27133333206</v>
      </c>
      <c r="C1870" s="124"/>
      <c r="D1870" s="128">
        <f t="shared" si="716"/>
        <v>5061.1099999999997</v>
      </c>
      <c r="E1870" s="129">
        <f>VLOOKUP(A1869,[1]Plan1!$AY$80:$BA$314,3)</f>
        <v>5056.5600000000004</v>
      </c>
      <c r="F1870" s="130">
        <f t="shared" si="717"/>
        <v>43328</v>
      </c>
      <c r="G1870" s="131">
        <f t="shared" si="712"/>
        <v>-8.990122720112792E-4</v>
      </c>
      <c r="H1870" s="132">
        <f t="shared" si="718"/>
        <v>43360</v>
      </c>
      <c r="I1870" s="132">
        <f t="shared" si="713"/>
        <v>43360</v>
      </c>
      <c r="J1870" s="133">
        <f t="shared" si="711"/>
        <v>22</v>
      </c>
      <c r="K1870" s="133">
        <f t="shared" si="703"/>
        <v>3</v>
      </c>
      <c r="L1870" s="124">
        <f t="shared" si="714"/>
        <v>0.99987735</v>
      </c>
      <c r="M1870" s="134">
        <f t="shared" si="702"/>
        <v>1.0033006499999999</v>
      </c>
      <c r="N1870" s="134">
        <f t="shared" si="719"/>
        <v>1.3620068606959945</v>
      </c>
      <c r="O1870" s="124">
        <f t="shared" si="720"/>
        <v>1.36183981</v>
      </c>
      <c r="P1870" s="124"/>
      <c r="Q1870" s="125"/>
      <c r="R1870" s="126"/>
      <c r="S1870" s="124"/>
      <c r="T1870" s="135">
        <f t="shared" si="721"/>
        <v>7.9699999999999993E-2</v>
      </c>
      <c r="U1870" s="125">
        <f t="shared" si="701"/>
        <v>109</v>
      </c>
      <c r="V1870" s="125">
        <v>252</v>
      </c>
      <c r="W1870" s="134">
        <f t="shared" si="696"/>
        <v>1.0337247460000001</v>
      </c>
      <c r="X1870" s="18"/>
      <c r="Y1870" s="123">
        <f t="shared" si="697"/>
        <v>67054.222907000003</v>
      </c>
      <c r="Z1870" s="123">
        <f t="shared" si="707"/>
        <v>4519.9452280283604</v>
      </c>
      <c r="AA1870" s="123">
        <f t="shared" si="698"/>
        <v>1341.0844581400002</v>
      </c>
      <c r="AB1870" s="123">
        <f t="shared" si="699"/>
        <v>4112.6590049626675</v>
      </c>
      <c r="AC1870" s="123">
        <f t="shared" si="700"/>
        <v>77027.911598131031</v>
      </c>
      <c r="AD1870" s="150">
        <f t="shared" si="704"/>
        <v>87053.852995000008</v>
      </c>
      <c r="AE1870" s="150">
        <f t="shared" si="708"/>
        <v>5009.6293245610186</v>
      </c>
      <c r="AF1870" s="150">
        <f t="shared" si="705"/>
        <v>1741.0770599000002</v>
      </c>
      <c r="AG1870" s="150">
        <f t="shared" si="709"/>
        <v>4526.8003557400007</v>
      </c>
      <c r="AH1870" s="150">
        <f t="shared" si="710"/>
        <v>98331.359735201026</v>
      </c>
      <c r="AI1870" s="4"/>
      <c r="AJ1870" s="1"/>
      <c r="AK1870" s="20"/>
      <c r="AL1870" s="5"/>
      <c r="AM1870" s="1"/>
      <c r="AN1870" s="1"/>
      <c r="AO1870" s="1"/>
      <c r="AP1870" s="17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5.75" x14ac:dyDescent="0.2">
      <c r="A1871" s="127">
        <f t="shared" si="715"/>
        <v>43331</v>
      </c>
      <c r="B1871" s="165">
        <f t="shared" si="706"/>
        <v>175410.64069196605</v>
      </c>
      <c r="C1871" s="124"/>
      <c r="D1871" s="128">
        <f t="shared" si="716"/>
        <v>5061.1099999999997</v>
      </c>
      <c r="E1871" s="129">
        <f>VLOOKUP(A1870,[1]Plan1!$AY$80:$BA$314,3)</f>
        <v>5056.5600000000004</v>
      </c>
      <c r="F1871" s="130">
        <f t="shared" si="717"/>
        <v>43328</v>
      </c>
      <c r="G1871" s="131">
        <f t="shared" si="712"/>
        <v>-8.990122720112792E-4</v>
      </c>
      <c r="H1871" s="132">
        <f t="shared" si="718"/>
        <v>43360</v>
      </c>
      <c r="I1871" s="132">
        <f t="shared" si="713"/>
        <v>43360</v>
      </c>
      <c r="J1871" s="133">
        <f t="shared" si="711"/>
        <v>22</v>
      </c>
      <c r="K1871" s="133">
        <f t="shared" si="703"/>
        <v>3</v>
      </c>
      <c r="L1871" s="124">
        <f t="shared" si="714"/>
        <v>0.99987735</v>
      </c>
      <c r="M1871" s="134">
        <f t="shared" si="702"/>
        <v>1.0033006499999999</v>
      </c>
      <c r="N1871" s="134">
        <f t="shared" si="719"/>
        <v>1.3620068606959945</v>
      </c>
      <c r="O1871" s="124">
        <f t="shared" si="720"/>
        <v>1.36183981</v>
      </c>
      <c r="P1871" s="124"/>
      <c r="Q1871" s="125"/>
      <c r="R1871" s="126"/>
      <c r="S1871" s="124"/>
      <c r="T1871" s="135">
        <f t="shared" si="721"/>
        <v>7.9699999999999993E-2</v>
      </c>
      <c r="U1871" s="125">
        <f t="shared" si="701"/>
        <v>109</v>
      </c>
      <c r="V1871" s="125">
        <v>252</v>
      </c>
      <c r="W1871" s="134">
        <f t="shared" si="696"/>
        <v>1.0337247460000001</v>
      </c>
      <c r="X1871" s="18"/>
      <c r="Y1871" s="123">
        <f t="shared" si="697"/>
        <v>67054.222907000003</v>
      </c>
      <c r="Z1871" s="123">
        <f t="shared" si="707"/>
        <v>4519.9452280283604</v>
      </c>
      <c r="AA1871" s="123">
        <f t="shared" si="698"/>
        <v>1341.0844581400002</v>
      </c>
      <c r="AB1871" s="123">
        <f t="shared" si="699"/>
        <v>4135.0104125983335</v>
      </c>
      <c r="AC1871" s="123">
        <f t="shared" si="700"/>
        <v>77050.263005766697</v>
      </c>
      <c r="AD1871" s="150">
        <f t="shared" si="704"/>
        <v>87053.852995000008</v>
      </c>
      <c r="AE1871" s="150">
        <f t="shared" si="708"/>
        <v>5009.6293245610186</v>
      </c>
      <c r="AF1871" s="150">
        <f t="shared" si="705"/>
        <v>1741.0770599000002</v>
      </c>
      <c r="AG1871" s="150">
        <f t="shared" si="709"/>
        <v>4555.8183067383343</v>
      </c>
      <c r="AH1871" s="150">
        <f t="shared" si="710"/>
        <v>98360.377686199354</v>
      </c>
      <c r="AI1871" s="4"/>
      <c r="AJ1871" s="1"/>
      <c r="AK1871" s="20"/>
      <c r="AL1871" s="5"/>
      <c r="AM1871" s="1"/>
      <c r="AN1871" s="1"/>
      <c r="AO1871" s="1"/>
      <c r="AP1871" s="17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5.75" x14ac:dyDescent="0.2">
      <c r="A1872" s="127">
        <f t="shared" si="715"/>
        <v>43332</v>
      </c>
      <c r="B1872" s="165">
        <f t="shared" si="706"/>
        <v>175462.01005060005</v>
      </c>
      <c r="C1872" s="124"/>
      <c r="D1872" s="128">
        <f t="shared" si="716"/>
        <v>5061.1099999999997</v>
      </c>
      <c r="E1872" s="129">
        <f>VLOOKUP(A1871,[1]Plan1!$AY$80:$BA$314,3)</f>
        <v>5056.5600000000004</v>
      </c>
      <c r="F1872" s="130">
        <f t="shared" si="717"/>
        <v>43328</v>
      </c>
      <c r="G1872" s="131">
        <f t="shared" si="712"/>
        <v>-8.990122720112792E-4</v>
      </c>
      <c r="H1872" s="132">
        <f t="shared" si="718"/>
        <v>43360</v>
      </c>
      <c r="I1872" s="132">
        <f t="shared" si="713"/>
        <v>43360</v>
      </c>
      <c r="J1872" s="133">
        <f t="shared" si="711"/>
        <v>22</v>
      </c>
      <c r="K1872" s="133">
        <f t="shared" si="703"/>
        <v>3</v>
      </c>
      <c r="L1872" s="124">
        <f t="shared" si="714"/>
        <v>0.99987735</v>
      </c>
      <c r="M1872" s="134">
        <f t="shared" si="702"/>
        <v>1.0033006499999999</v>
      </c>
      <c r="N1872" s="134">
        <f t="shared" si="719"/>
        <v>1.3620068606959945</v>
      </c>
      <c r="O1872" s="124">
        <f t="shared" si="720"/>
        <v>1.36183981</v>
      </c>
      <c r="P1872" s="124"/>
      <c r="Q1872" s="125"/>
      <c r="R1872" s="126"/>
      <c r="S1872" s="124"/>
      <c r="T1872" s="135">
        <f t="shared" si="721"/>
        <v>7.9699999999999993E-2</v>
      </c>
      <c r="U1872" s="125">
        <f t="shared" si="701"/>
        <v>109</v>
      </c>
      <c r="V1872" s="125">
        <v>252</v>
      </c>
      <c r="W1872" s="134">
        <f t="shared" si="696"/>
        <v>1.0337247460000001</v>
      </c>
      <c r="X1872" s="18"/>
      <c r="Y1872" s="123">
        <f t="shared" si="697"/>
        <v>67054.222907000003</v>
      </c>
      <c r="Z1872" s="123">
        <f t="shared" si="707"/>
        <v>4519.9452280283604</v>
      </c>
      <c r="AA1872" s="123">
        <f t="shared" si="698"/>
        <v>1341.0844581400002</v>
      </c>
      <c r="AB1872" s="123">
        <f t="shared" si="699"/>
        <v>4157.3618202340003</v>
      </c>
      <c r="AC1872" s="123">
        <f t="shared" si="700"/>
        <v>77072.614413402363</v>
      </c>
      <c r="AD1872" s="150">
        <f t="shared" si="704"/>
        <v>87053.852995000008</v>
      </c>
      <c r="AE1872" s="150">
        <f t="shared" si="708"/>
        <v>5009.6293245610186</v>
      </c>
      <c r="AF1872" s="150">
        <f t="shared" si="705"/>
        <v>1741.0770599000002</v>
      </c>
      <c r="AG1872" s="150">
        <f t="shared" si="709"/>
        <v>4584.836257736667</v>
      </c>
      <c r="AH1872" s="150">
        <f t="shared" si="710"/>
        <v>98389.395637197682</v>
      </c>
      <c r="AI1872" s="4"/>
      <c r="AJ1872" s="1"/>
      <c r="AK1872" s="20"/>
      <c r="AL1872" s="5"/>
      <c r="AM1872" s="1"/>
      <c r="AN1872" s="1"/>
      <c r="AO1872" s="1"/>
      <c r="AP1872" s="17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5.75" x14ac:dyDescent="0.2">
      <c r="A1873" s="127">
        <f t="shared" si="715"/>
        <v>43333</v>
      </c>
      <c r="B1873" s="165">
        <f t="shared" si="706"/>
        <v>175556.4904153354</v>
      </c>
      <c r="C1873" s="124"/>
      <c r="D1873" s="128">
        <f t="shared" si="716"/>
        <v>5061.1099999999997</v>
      </c>
      <c r="E1873" s="129">
        <f>VLOOKUP(A1872,[1]Plan1!$AY$80:$BA$314,3)</f>
        <v>5056.5600000000004</v>
      </c>
      <c r="F1873" s="130">
        <f t="shared" si="717"/>
        <v>43328</v>
      </c>
      <c r="G1873" s="131">
        <f t="shared" si="712"/>
        <v>-8.990122720112792E-4</v>
      </c>
      <c r="H1873" s="132">
        <f t="shared" si="718"/>
        <v>43360</v>
      </c>
      <c r="I1873" s="132">
        <f t="shared" si="713"/>
        <v>43360</v>
      </c>
      <c r="J1873" s="133">
        <f t="shared" si="711"/>
        <v>22</v>
      </c>
      <c r="K1873" s="133">
        <f t="shared" si="703"/>
        <v>4</v>
      </c>
      <c r="L1873" s="124">
        <f t="shared" si="714"/>
        <v>0.99983648000000003</v>
      </c>
      <c r="M1873" s="134">
        <f t="shared" si="702"/>
        <v>1.0033006499999999</v>
      </c>
      <c r="N1873" s="134">
        <f t="shared" si="719"/>
        <v>1.3620068606959945</v>
      </c>
      <c r="O1873" s="124">
        <f t="shared" si="720"/>
        <v>1.3617841399999999</v>
      </c>
      <c r="P1873" s="124"/>
      <c r="Q1873" s="125"/>
      <c r="R1873" s="126"/>
      <c r="S1873" s="124"/>
      <c r="T1873" s="135">
        <f t="shared" si="721"/>
        <v>7.9699999999999993E-2</v>
      </c>
      <c r="U1873" s="125">
        <f t="shared" si="701"/>
        <v>110</v>
      </c>
      <c r="V1873" s="125">
        <v>252</v>
      </c>
      <c r="W1873" s="134">
        <f t="shared" si="696"/>
        <v>1.034039355</v>
      </c>
      <c r="X1873" s="18"/>
      <c r="Y1873" s="123">
        <f t="shared" si="697"/>
        <v>67054.222907000003</v>
      </c>
      <c r="Z1873" s="123">
        <f t="shared" si="707"/>
        <v>4538.8017344044438</v>
      </c>
      <c r="AA1873" s="123">
        <f t="shared" si="698"/>
        <v>1341.0844581400002</v>
      </c>
      <c r="AB1873" s="123">
        <f t="shared" si="699"/>
        <v>4179.7132278696672</v>
      </c>
      <c r="AC1873" s="123">
        <f t="shared" si="700"/>
        <v>77113.82232741412</v>
      </c>
      <c r="AD1873" s="150">
        <f t="shared" si="704"/>
        <v>87053.852995000008</v>
      </c>
      <c r="AE1873" s="150">
        <f t="shared" si="708"/>
        <v>5033.8838242862621</v>
      </c>
      <c r="AF1873" s="150">
        <f t="shared" si="705"/>
        <v>1741.0770599000002</v>
      </c>
      <c r="AG1873" s="150">
        <f t="shared" si="709"/>
        <v>4613.8542087350006</v>
      </c>
      <c r="AH1873" s="150">
        <f t="shared" si="710"/>
        <v>98442.66808792128</v>
      </c>
      <c r="AI1873" s="4"/>
      <c r="AJ1873" s="1"/>
      <c r="AK1873" s="20"/>
      <c r="AL1873" s="5"/>
      <c r="AM1873" s="1"/>
      <c r="AN1873" s="1"/>
      <c r="AO1873" s="1"/>
      <c r="AP1873" s="17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5.75" x14ac:dyDescent="0.2">
      <c r="A1874" s="127">
        <f t="shared" si="715"/>
        <v>43334</v>
      </c>
      <c r="B1874" s="165">
        <f t="shared" si="706"/>
        <v>175650.98054323794</v>
      </c>
      <c r="C1874" s="124"/>
      <c r="D1874" s="128">
        <f t="shared" si="716"/>
        <v>5061.1099999999997</v>
      </c>
      <c r="E1874" s="129">
        <f>VLOOKUP(A1873,[1]Plan1!$AY$80:$BA$314,3)</f>
        <v>5056.5600000000004</v>
      </c>
      <c r="F1874" s="130">
        <f t="shared" si="717"/>
        <v>43328</v>
      </c>
      <c r="G1874" s="131">
        <f t="shared" si="712"/>
        <v>-8.990122720112792E-4</v>
      </c>
      <c r="H1874" s="132">
        <f t="shared" si="718"/>
        <v>43360</v>
      </c>
      <c r="I1874" s="132">
        <f t="shared" si="713"/>
        <v>43360</v>
      </c>
      <c r="J1874" s="133">
        <f t="shared" si="711"/>
        <v>22</v>
      </c>
      <c r="K1874" s="133">
        <f t="shared" si="703"/>
        <v>5</v>
      </c>
      <c r="L1874" s="124">
        <f t="shared" si="714"/>
        <v>0.99979560000000001</v>
      </c>
      <c r="M1874" s="134">
        <f t="shared" si="702"/>
        <v>1.0033006499999999</v>
      </c>
      <c r="N1874" s="134">
        <f t="shared" si="719"/>
        <v>1.3620068606959945</v>
      </c>
      <c r="O1874" s="124">
        <f t="shared" si="720"/>
        <v>1.3617284599999999</v>
      </c>
      <c r="P1874" s="124"/>
      <c r="Q1874" s="125"/>
      <c r="R1874" s="126"/>
      <c r="S1874" s="124"/>
      <c r="T1874" s="135">
        <f t="shared" si="721"/>
        <v>7.9699999999999993E-2</v>
      </c>
      <c r="U1874" s="125">
        <f t="shared" si="701"/>
        <v>111</v>
      </c>
      <c r="V1874" s="125">
        <v>252</v>
      </c>
      <c r="W1874" s="134">
        <f t="shared" si="696"/>
        <v>1.034354059</v>
      </c>
      <c r="X1874" s="18"/>
      <c r="Y1874" s="123">
        <f t="shared" si="697"/>
        <v>67054.222907000003</v>
      </c>
      <c r="Z1874" s="123">
        <f t="shared" si="707"/>
        <v>4557.6625111337862</v>
      </c>
      <c r="AA1874" s="123">
        <f t="shared" si="698"/>
        <v>1341.0844581400002</v>
      </c>
      <c r="AB1874" s="123">
        <f t="shared" si="699"/>
        <v>4202.0646355053332</v>
      </c>
      <c r="AC1874" s="123">
        <f t="shared" si="700"/>
        <v>77155.034511779129</v>
      </c>
      <c r="AD1874" s="150">
        <f t="shared" si="704"/>
        <v>87053.852995000008</v>
      </c>
      <c r="AE1874" s="150">
        <f t="shared" si="708"/>
        <v>5058.1438168254517</v>
      </c>
      <c r="AF1874" s="150">
        <f t="shared" si="705"/>
        <v>1741.0770599000002</v>
      </c>
      <c r="AG1874" s="150">
        <f t="shared" si="709"/>
        <v>4642.8721597333333</v>
      </c>
      <c r="AH1874" s="150">
        <f t="shared" si="710"/>
        <v>98495.946031458792</v>
      </c>
      <c r="AI1874" s="4"/>
      <c r="AJ1874" s="1"/>
      <c r="AK1874" s="20"/>
      <c r="AL1874" s="5"/>
      <c r="AM1874" s="1"/>
      <c r="AN1874" s="1"/>
      <c r="AO1874" s="1"/>
      <c r="AP1874" s="17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5.75" x14ac:dyDescent="0.2">
      <c r="A1875" s="127">
        <f t="shared" si="715"/>
        <v>43335</v>
      </c>
      <c r="B1875" s="165">
        <f t="shared" si="706"/>
        <v>175745.4843559947</v>
      </c>
      <c r="C1875" s="124"/>
      <c r="D1875" s="128">
        <f t="shared" si="716"/>
        <v>5061.1099999999997</v>
      </c>
      <c r="E1875" s="129">
        <f>VLOOKUP(A1874,[1]Plan1!$AY$80:$BA$314,3)</f>
        <v>5056.5600000000004</v>
      </c>
      <c r="F1875" s="130">
        <f t="shared" si="717"/>
        <v>43328</v>
      </c>
      <c r="G1875" s="131">
        <f t="shared" si="712"/>
        <v>-8.990122720112792E-4</v>
      </c>
      <c r="H1875" s="132">
        <f t="shared" si="718"/>
        <v>43360</v>
      </c>
      <c r="I1875" s="132">
        <f t="shared" si="713"/>
        <v>43360</v>
      </c>
      <c r="J1875" s="133">
        <f t="shared" si="711"/>
        <v>22</v>
      </c>
      <c r="K1875" s="133">
        <f t="shared" si="703"/>
        <v>6</v>
      </c>
      <c r="L1875" s="124">
        <f t="shared" si="714"/>
        <v>0.99975473000000004</v>
      </c>
      <c r="M1875" s="134">
        <f t="shared" si="702"/>
        <v>1.0033006499999999</v>
      </c>
      <c r="N1875" s="134">
        <f t="shared" si="719"/>
        <v>1.3620068606959945</v>
      </c>
      <c r="O1875" s="124">
        <f t="shared" si="720"/>
        <v>1.3616728</v>
      </c>
      <c r="P1875" s="124"/>
      <c r="Q1875" s="125"/>
      <c r="R1875" s="126"/>
      <c r="S1875" s="124"/>
      <c r="T1875" s="135">
        <f t="shared" si="721"/>
        <v>7.9699999999999993E-2</v>
      </c>
      <c r="U1875" s="125">
        <f t="shared" si="701"/>
        <v>112</v>
      </c>
      <c r="V1875" s="125">
        <v>252</v>
      </c>
      <c r="W1875" s="134">
        <f t="shared" si="696"/>
        <v>1.03466886</v>
      </c>
      <c r="X1875" s="18"/>
      <c r="Y1875" s="123">
        <f t="shared" si="697"/>
        <v>67054.222907000003</v>
      </c>
      <c r="Z1875" s="123">
        <f t="shared" si="707"/>
        <v>4576.5292735397525</v>
      </c>
      <c r="AA1875" s="123">
        <f t="shared" si="698"/>
        <v>1341.0844581400002</v>
      </c>
      <c r="AB1875" s="123">
        <f t="shared" si="699"/>
        <v>4224.416043141</v>
      </c>
      <c r="AC1875" s="123">
        <f t="shared" si="700"/>
        <v>77196.252681820755</v>
      </c>
      <c r="AD1875" s="150">
        <f t="shared" si="704"/>
        <v>87053.852995000008</v>
      </c>
      <c r="AE1875" s="150">
        <f t="shared" si="708"/>
        <v>5082.4115085422827</v>
      </c>
      <c r="AF1875" s="150">
        <f t="shared" si="705"/>
        <v>1741.0770599000002</v>
      </c>
      <c r="AG1875" s="150">
        <f t="shared" si="709"/>
        <v>4671.8901107316669</v>
      </c>
      <c r="AH1875" s="150">
        <f t="shared" si="710"/>
        <v>98549.231674173949</v>
      </c>
      <c r="AI1875" s="4"/>
      <c r="AJ1875" s="1"/>
      <c r="AK1875" s="20"/>
      <c r="AL1875" s="5"/>
      <c r="AM1875" s="1"/>
      <c r="AN1875" s="1"/>
      <c r="AO1875" s="1"/>
      <c r="AP1875" s="17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5.75" x14ac:dyDescent="0.2">
      <c r="A1876" s="127">
        <f t="shared" si="715"/>
        <v>43336</v>
      </c>
      <c r="B1876" s="165">
        <f t="shared" si="706"/>
        <v>175839.99792820428</v>
      </c>
      <c r="C1876" s="124"/>
      <c r="D1876" s="128">
        <f t="shared" si="716"/>
        <v>5061.1099999999997</v>
      </c>
      <c r="E1876" s="129">
        <f>VLOOKUP(A1875,[1]Plan1!$AY$80:$BA$314,3)</f>
        <v>5056.5600000000004</v>
      </c>
      <c r="F1876" s="130">
        <f t="shared" si="717"/>
        <v>43328</v>
      </c>
      <c r="G1876" s="131">
        <f t="shared" si="712"/>
        <v>-8.990122720112792E-4</v>
      </c>
      <c r="H1876" s="132">
        <f t="shared" si="718"/>
        <v>43360</v>
      </c>
      <c r="I1876" s="132">
        <f t="shared" si="713"/>
        <v>43360</v>
      </c>
      <c r="J1876" s="133">
        <f t="shared" si="711"/>
        <v>22</v>
      </c>
      <c r="K1876" s="133">
        <f t="shared" si="703"/>
        <v>7</v>
      </c>
      <c r="L1876" s="124">
        <f t="shared" si="714"/>
        <v>0.99971385999999995</v>
      </c>
      <c r="M1876" s="134">
        <f t="shared" si="702"/>
        <v>1.0033006499999999</v>
      </c>
      <c r="N1876" s="134">
        <f t="shared" si="719"/>
        <v>1.3620068606959945</v>
      </c>
      <c r="O1876" s="124">
        <f t="shared" si="720"/>
        <v>1.36161713</v>
      </c>
      <c r="P1876" s="124"/>
      <c r="Q1876" s="125"/>
      <c r="R1876" s="126"/>
      <c r="S1876" s="124"/>
      <c r="T1876" s="135">
        <f t="shared" si="721"/>
        <v>7.9699999999999993E-2</v>
      </c>
      <c r="U1876" s="125">
        <f t="shared" si="701"/>
        <v>113</v>
      </c>
      <c r="V1876" s="125">
        <v>252</v>
      </c>
      <c r="W1876" s="134">
        <f t="shared" si="696"/>
        <v>1.0349837559999999</v>
      </c>
      <c r="X1876" s="18"/>
      <c r="Y1876" s="123">
        <f t="shared" si="697"/>
        <v>67054.222907000003</v>
      </c>
      <c r="Z1876" s="123">
        <f t="shared" si="707"/>
        <v>4595.4003046742882</v>
      </c>
      <c r="AA1876" s="123">
        <f t="shared" si="698"/>
        <v>1341.0844581400002</v>
      </c>
      <c r="AB1876" s="123">
        <f t="shared" si="699"/>
        <v>4246.767450776666</v>
      </c>
      <c r="AC1876" s="123">
        <f t="shared" si="700"/>
        <v>77237.475120590956</v>
      </c>
      <c r="AD1876" s="150">
        <f t="shared" si="704"/>
        <v>87053.852995000008</v>
      </c>
      <c r="AE1876" s="150">
        <f t="shared" si="708"/>
        <v>5106.6846909833121</v>
      </c>
      <c r="AF1876" s="150">
        <f t="shared" si="705"/>
        <v>1741.0770599000002</v>
      </c>
      <c r="AG1876" s="150">
        <f t="shared" si="709"/>
        <v>4700.9080617300006</v>
      </c>
      <c r="AH1876" s="150">
        <f t="shared" si="710"/>
        <v>98602.522807613321</v>
      </c>
      <c r="AI1876" s="4"/>
      <c r="AJ1876" s="1"/>
      <c r="AK1876" s="20"/>
      <c r="AL1876" s="5"/>
      <c r="AM1876" s="1"/>
      <c r="AN1876" s="1"/>
      <c r="AO1876" s="1"/>
      <c r="AP1876" s="17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5.75" x14ac:dyDescent="0.2">
      <c r="A1877" s="127">
        <f t="shared" si="715"/>
        <v>43337</v>
      </c>
      <c r="B1877" s="165">
        <f t="shared" si="706"/>
        <v>175934.52382203529</v>
      </c>
      <c r="C1877" s="124"/>
      <c r="D1877" s="128">
        <f t="shared" si="716"/>
        <v>5061.1099999999997</v>
      </c>
      <c r="E1877" s="129">
        <f>VLOOKUP(A1876,[1]Plan1!$AY$80:$BA$314,3)</f>
        <v>5056.5600000000004</v>
      </c>
      <c r="F1877" s="130">
        <f t="shared" si="717"/>
        <v>43328</v>
      </c>
      <c r="G1877" s="131">
        <f t="shared" si="712"/>
        <v>-8.990122720112792E-4</v>
      </c>
      <c r="H1877" s="132">
        <f t="shared" si="718"/>
        <v>43360</v>
      </c>
      <c r="I1877" s="132">
        <f t="shared" si="713"/>
        <v>43360</v>
      </c>
      <c r="J1877" s="133">
        <f t="shared" si="711"/>
        <v>22</v>
      </c>
      <c r="K1877" s="133">
        <f t="shared" si="703"/>
        <v>8</v>
      </c>
      <c r="L1877" s="124">
        <f t="shared" si="714"/>
        <v>0.99967298999999998</v>
      </c>
      <c r="M1877" s="134">
        <f t="shared" si="702"/>
        <v>1.0033006499999999</v>
      </c>
      <c r="N1877" s="134">
        <f t="shared" si="719"/>
        <v>1.3620068606959945</v>
      </c>
      <c r="O1877" s="124">
        <f t="shared" si="720"/>
        <v>1.3615614700000001</v>
      </c>
      <c r="P1877" s="124"/>
      <c r="Q1877" s="125"/>
      <c r="R1877" s="126"/>
      <c r="S1877" s="124"/>
      <c r="T1877" s="135">
        <f t="shared" si="721"/>
        <v>7.9699999999999993E-2</v>
      </c>
      <c r="U1877" s="125">
        <f t="shared" si="701"/>
        <v>114</v>
      </c>
      <c r="V1877" s="125">
        <v>252</v>
      </c>
      <c r="W1877" s="134">
        <f t="shared" si="696"/>
        <v>1.035298748</v>
      </c>
      <c r="X1877" s="18"/>
      <c r="Y1877" s="123">
        <f t="shared" si="697"/>
        <v>67054.222907000003</v>
      </c>
      <c r="Z1877" s="123">
        <f t="shared" si="707"/>
        <v>4614.2767252152653</v>
      </c>
      <c r="AA1877" s="123">
        <f t="shared" si="698"/>
        <v>1341.0844581400002</v>
      </c>
      <c r="AB1877" s="123">
        <f t="shared" si="699"/>
        <v>4269.1188584123329</v>
      </c>
      <c r="AC1877" s="123">
        <f t="shared" si="700"/>
        <v>77278.702948767605</v>
      </c>
      <c r="AD1877" s="150">
        <f t="shared" si="704"/>
        <v>87053.852995000008</v>
      </c>
      <c r="AE1877" s="150">
        <f t="shared" si="708"/>
        <v>5130.9648056393617</v>
      </c>
      <c r="AF1877" s="150">
        <f t="shared" si="705"/>
        <v>1741.0770599000002</v>
      </c>
      <c r="AG1877" s="150">
        <f t="shared" si="709"/>
        <v>4729.9260127283342</v>
      </c>
      <c r="AH1877" s="150">
        <f t="shared" si="710"/>
        <v>98655.820873267701</v>
      </c>
      <c r="AI1877" s="4"/>
      <c r="AJ1877" s="1"/>
      <c r="AK1877" s="20"/>
      <c r="AL1877" s="5"/>
      <c r="AM1877" s="1"/>
      <c r="AN1877" s="1"/>
      <c r="AO1877" s="1"/>
      <c r="AP1877" s="17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5.75" x14ac:dyDescent="0.2">
      <c r="A1878" s="127">
        <f t="shared" si="715"/>
        <v>43338</v>
      </c>
      <c r="B1878" s="165">
        <f t="shared" si="706"/>
        <v>175985.89318066929</v>
      </c>
      <c r="C1878" s="124"/>
      <c r="D1878" s="128">
        <f t="shared" si="716"/>
        <v>5061.1099999999997</v>
      </c>
      <c r="E1878" s="129">
        <f>VLOOKUP(A1877,[1]Plan1!$AY$80:$BA$314,3)</f>
        <v>5056.5600000000004</v>
      </c>
      <c r="F1878" s="130">
        <f t="shared" si="717"/>
        <v>43328</v>
      </c>
      <c r="G1878" s="131">
        <f t="shared" si="712"/>
        <v>-8.990122720112792E-4</v>
      </c>
      <c r="H1878" s="132">
        <f t="shared" si="718"/>
        <v>43360</v>
      </c>
      <c r="I1878" s="132">
        <f t="shared" si="713"/>
        <v>43360</v>
      </c>
      <c r="J1878" s="133">
        <f t="shared" si="711"/>
        <v>22</v>
      </c>
      <c r="K1878" s="133">
        <f t="shared" si="703"/>
        <v>8</v>
      </c>
      <c r="L1878" s="124">
        <f t="shared" si="714"/>
        <v>0.99967298999999998</v>
      </c>
      <c r="M1878" s="134">
        <f t="shared" si="702"/>
        <v>1.0033006499999999</v>
      </c>
      <c r="N1878" s="134">
        <f t="shared" si="719"/>
        <v>1.3620068606959945</v>
      </c>
      <c r="O1878" s="124">
        <f t="shared" si="720"/>
        <v>1.3615614700000001</v>
      </c>
      <c r="P1878" s="124"/>
      <c r="Q1878" s="125"/>
      <c r="R1878" s="126"/>
      <c r="S1878" s="124"/>
      <c r="T1878" s="135">
        <f t="shared" si="721"/>
        <v>7.9699999999999993E-2</v>
      </c>
      <c r="U1878" s="125">
        <f t="shared" si="701"/>
        <v>114</v>
      </c>
      <c r="V1878" s="125">
        <v>252</v>
      </c>
      <c r="W1878" s="134">
        <f t="shared" si="696"/>
        <v>1.035298748</v>
      </c>
      <c r="X1878" s="18"/>
      <c r="Y1878" s="123">
        <f t="shared" si="697"/>
        <v>67054.222907000003</v>
      </c>
      <c r="Z1878" s="123">
        <f t="shared" si="707"/>
        <v>4614.2767252152653</v>
      </c>
      <c r="AA1878" s="123">
        <f t="shared" si="698"/>
        <v>1341.0844581400002</v>
      </c>
      <c r="AB1878" s="123">
        <f t="shared" si="699"/>
        <v>4291.4702660480007</v>
      </c>
      <c r="AC1878" s="123">
        <f t="shared" si="700"/>
        <v>77301.054356403271</v>
      </c>
      <c r="AD1878" s="150">
        <f t="shared" si="704"/>
        <v>87053.852995000008</v>
      </c>
      <c r="AE1878" s="150">
        <f t="shared" si="708"/>
        <v>5130.9648056393617</v>
      </c>
      <c r="AF1878" s="150">
        <f t="shared" si="705"/>
        <v>1741.0770599000002</v>
      </c>
      <c r="AG1878" s="150">
        <f t="shared" si="709"/>
        <v>4758.9439637266669</v>
      </c>
      <c r="AH1878" s="150">
        <f t="shared" si="710"/>
        <v>98684.838824266029</v>
      </c>
      <c r="AI1878" s="4"/>
      <c r="AJ1878" s="1"/>
      <c r="AK1878" s="20"/>
      <c r="AL1878" s="5"/>
      <c r="AM1878" s="1"/>
      <c r="AN1878" s="1"/>
      <c r="AO1878" s="1"/>
      <c r="AP1878" s="17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5.75" x14ac:dyDescent="0.2">
      <c r="A1879" s="127">
        <f t="shared" si="715"/>
        <v>43339</v>
      </c>
      <c r="B1879" s="165">
        <f t="shared" si="706"/>
        <v>176037.26253930331</v>
      </c>
      <c r="C1879" s="124"/>
      <c r="D1879" s="128">
        <f t="shared" si="716"/>
        <v>5061.1099999999997</v>
      </c>
      <c r="E1879" s="129">
        <f>VLOOKUP(A1878,[1]Plan1!$AY$80:$BA$314,3)</f>
        <v>5056.5600000000004</v>
      </c>
      <c r="F1879" s="130">
        <f t="shared" si="717"/>
        <v>43328</v>
      </c>
      <c r="G1879" s="131">
        <f t="shared" si="712"/>
        <v>-8.990122720112792E-4</v>
      </c>
      <c r="H1879" s="132">
        <f t="shared" si="718"/>
        <v>43360</v>
      </c>
      <c r="I1879" s="132">
        <f t="shared" si="713"/>
        <v>43360</v>
      </c>
      <c r="J1879" s="133">
        <f t="shared" si="711"/>
        <v>22</v>
      </c>
      <c r="K1879" s="133">
        <f t="shared" si="703"/>
        <v>8</v>
      </c>
      <c r="L1879" s="124">
        <f t="shared" si="714"/>
        <v>0.99967298999999998</v>
      </c>
      <c r="M1879" s="134">
        <f t="shared" si="702"/>
        <v>1.0033006499999999</v>
      </c>
      <c r="N1879" s="134">
        <f t="shared" si="719"/>
        <v>1.3620068606959945</v>
      </c>
      <c r="O1879" s="124">
        <f t="shared" si="720"/>
        <v>1.3615614700000001</v>
      </c>
      <c r="P1879" s="124"/>
      <c r="Q1879" s="125"/>
      <c r="R1879" s="126"/>
      <c r="S1879" s="124"/>
      <c r="T1879" s="135">
        <f t="shared" si="721"/>
        <v>7.9699999999999993E-2</v>
      </c>
      <c r="U1879" s="125">
        <f t="shared" si="701"/>
        <v>114</v>
      </c>
      <c r="V1879" s="125">
        <v>252</v>
      </c>
      <c r="W1879" s="134">
        <f t="shared" ref="W1879:W1942" si="722">ROUND((1+T1879)^TRUNC((U1879/V1879),9),9)</f>
        <v>1.035298748</v>
      </c>
      <c r="X1879" s="18"/>
      <c r="Y1879" s="123">
        <f t="shared" ref="Y1879:Y1942" si="723">S$1686+X$1686</f>
        <v>67054.222907000003</v>
      </c>
      <c r="Z1879" s="123">
        <f t="shared" si="707"/>
        <v>4614.2767252152653</v>
      </c>
      <c r="AA1879" s="123">
        <f t="shared" si="698"/>
        <v>1341.0844581400002</v>
      </c>
      <c r="AB1879" s="123">
        <f t="shared" si="699"/>
        <v>4313.8216736836675</v>
      </c>
      <c r="AC1879" s="123">
        <f t="shared" si="700"/>
        <v>77323.405764038936</v>
      </c>
      <c r="AD1879" s="150">
        <f t="shared" si="704"/>
        <v>87053.852995000008</v>
      </c>
      <c r="AE1879" s="150">
        <f t="shared" si="708"/>
        <v>5130.9648056393617</v>
      </c>
      <c r="AF1879" s="150">
        <f t="shared" si="705"/>
        <v>1741.0770599000002</v>
      </c>
      <c r="AG1879" s="150">
        <f t="shared" si="709"/>
        <v>4787.9619147250005</v>
      </c>
      <c r="AH1879" s="150">
        <f t="shared" si="710"/>
        <v>98713.856775264372</v>
      </c>
      <c r="AI1879" s="4"/>
      <c r="AJ1879" s="1"/>
      <c r="AK1879" s="20"/>
      <c r="AL1879" s="5"/>
      <c r="AM1879" s="1"/>
      <c r="AN1879" s="1"/>
      <c r="AO1879" s="1"/>
      <c r="AP1879" s="17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5.75" x14ac:dyDescent="0.2">
      <c r="A1880" s="127">
        <f t="shared" si="715"/>
        <v>43340</v>
      </c>
      <c r="B1880" s="165">
        <f t="shared" si="706"/>
        <v>176131.79834641406</v>
      </c>
      <c r="C1880" s="124"/>
      <c r="D1880" s="128">
        <f t="shared" si="716"/>
        <v>5061.1099999999997</v>
      </c>
      <c r="E1880" s="129">
        <f>VLOOKUP(A1879,[1]Plan1!$AY$80:$BA$314,3)</f>
        <v>5056.5600000000004</v>
      </c>
      <c r="F1880" s="130">
        <f t="shared" si="717"/>
        <v>43328</v>
      </c>
      <c r="G1880" s="131">
        <f t="shared" si="712"/>
        <v>-8.990122720112792E-4</v>
      </c>
      <c r="H1880" s="132">
        <f t="shared" si="718"/>
        <v>43360</v>
      </c>
      <c r="I1880" s="132">
        <f t="shared" si="713"/>
        <v>43360</v>
      </c>
      <c r="J1880" s="133">
        <f t="shared" si="711"/>
        <v>22</v>
      </c>
      <c r="K1880" s="133">
        <f t="shared" si="703"/>
        <v>9</v>
      </c>
      <c r="L1880" s="124">
        <f t="shared" si="714"/>
        <v>0.99963212000000001</v>
      </c>
      <c r="M1880" s="134">
        <f t="shared" si="702"/>
        <v>1.0033006499999999</v>
      </c>
      <c r="N1880" s="134">
        <f t="shared" si="719"/>
        <v>1.3620068606959945</v>
      </c>
      <c r="O1880" s="124">
        <f t="shared" si="720"/>
        <v>1.3615058</v>
      </c>
      <c r="P1880" s="124"/>
      <c r="Q1880" s="125"/>
      <c r="R1880" s="126"/>
      <c r="S1880" s="124"/>
      <c r="T1880" s="135">
        <f t="shared" si="721"/>
        <v>7.9699999999999993E-2</v>
      </c>
      <c r="U1880" s="125">
        <f t="shared" si="701"/>
        <v>115</v>
      </c>
      <c r="V1880" s="125">
        <v>252</v>
      </c>
      <c r="W1880" s="134">
        <f t="shared" si="722"/>
        <v>1.035613836</v>
      </c>
      <c r="X1880" s="18"/>
      <c r="Y1880" s="123">
        <f t="shared" si="723"/>
        <v>67054.222907000003</v>
      </c>
      <c r="Z1880" s="123">
        <f t="shared" si="707"/>
        <v>4633.1574817678247</v>
      </c>
      <c r="AA1880" s="123">
        <f t="shared" ref="AA1880:AA1943" si="724">0.02*Y1880</f>
        <v>1341.0844581400002</v>
      </c>
      <c r="AB1880" s="123">
        <f t="shared" ref="AB1880:AB1943" si="725">0.01*((A1880-A$1686)/30)*Y1880</f>
        <v>4336.1730813193335</v>
      </c>
      <c r="AC1880" s="123">
        <f t="shared" ref="AC1880:AC1943" si="726">SUM(Y1880:AB1880)</f>
        <v>77364.637928227152</v>
      </c>
      <c r="AD1880" s="150">
        <f t="shared" si="704"/>
        <v>87053.852995000008</v>
      </c>
      <c r="AE1880" s="150">
        <f t="shared" si="708"/>
        <v>5155.2504975635493</v>
      </c>
      <c r="AF1880" s="150">
        <f t="shared" si="705"/>
        <v>1741.0770599000002</v>
      </c>
      <c r="AG1880" s="150">
        <f t="shared" si="709"/>
        <v>4816.9798657233332</v>
      </c>
      <c r="AH1880" s="150">
        <f t="shared" si="710"/>
        <v>98767.16041818689</v>
      </c>
      <c r="AI1880" s="4"/>
      <c r="AJ1880" s="1"/>
      <c r="AK1880" s="20"/>
      <c r="AL1880" s="5"/>
      <c r="AM1880" s="1"/>
      <c r="AN1880" s="1"/>
      <c r="AO1880" s="1"/>
      <c r="AP1880" s="17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5.75" x14ac:dyDescent="0.2">
      <c r="A1881" s="127">
        <f t="shared" si="715"/>
        <v>43341</v>
      </c>
      <c r="B1881" s="165">
        <f t="shared" si="706"/>
        <v>176226.34631389781</v>
      </c>
      <c r="C1881" s="124"/>
      <c r="D1881" s="128">
        <f t="shared" si="716"/>
        <v>5061.1099999999997</v>
      </c>
      <c r="E1881" s="129">
        <f>VLOOKUP(A1880,[1]Plan1!$AY$80:$BA$314,3)</f>
        <v>5056.5600000000004</v>
      </c>
      <c r="F1881" s="130">
        <f t="shared" si="717"/>
        <v>43328</v>
      </c>
      <c r="G1881" s="131">
        <f t="shared" si="712"/>
        <v>-8.990122720112792E-4</v>
      </c>
      <c r="H1881" s="132">
        <f t="shared" si="718"/>
        <v>43360</v>
      </c>
      <c r="I1881" s="132">
        <f t="shared" si="713"/>
        <v>43360</v>
      </c>
      <c r="J1881" s="133">
        <f t="shared" si="711"/>
        <v>22</v>
      </c>
      <c r="K1881" s="133">
        <f t="shared" si="703"/>
        <v>10</v>
      </c>
      <c r="L1881" s="124">
        <f t="shared" si="714"/>
        <v>0.99959125000000004</v>
      </c>
      <c r="M1881" s="134">
        <f t="shared" si="702"/>
        <v>1.0033006499999999</v>
      </c>
      <c r="N1881" s="134">
        <f t="shared" si="719"/>
        <v>1.3620068606959945</v>
      </c>
      <c r="O1881" s="124">
        <f t="shared" si="720"/>
        <v>1.3614501400000001</v>
      </c>
      <c r="P1881" s="124"/>
      <c r="Q1881" s="125"/>
      <c r="R1881" s="126"/>
      <c r="S1881" s="124"/>
      <c r="T1881" s="135">
        <f t="shared" si="721"/>
        <v>7.9699999999999993E-2</v>
      </c>
      <c r="U1881" s="125">
        <f t="shared" si="701"/>
        <v>116</v>
      </c>
      <c r="V1881" s="125">
        <v>252</v>
      </c>
      <c r="W1881" s="134">
        <f t="shared" si="722"/>
        <v>1.0359290189999999</v>
      </c>
      <c r="X1881" s="18"/>
      <c r="Y1881" s="123">
        <f t="shared" si="723"/>
        <v>67054.222907000003</v>
      </c>
      <c r="Z1881" s="123">
        <f t="shared" si="707"/>
        <v>4652.0435571976768</v>
      </c>
      <c r="AA1881" s="123">
        <f t="shared" si="724"/>
        <v>1341.0844581400002</v>
      </c>
      <c r="AB1881" s="123">
        <f t="shared" si="725"/>
        <v>4358.5244889550004</v>
      </c>
      <c r="AC1881" s="123">
        <f t="shared" si="726"/>
        <v>77405.875411292669</v>
      </c>
      <c r="AD1881" s="150">
        <f t="shared" si="704"/>
        <v>87053.852995000008</v>
      </c>
      <c r="AE1881" s="150">
        <f t="shared" si="708"/>
        <v>5179.5430309834574</v>
      </c>
      <c r="AF1881" s="150">
        <f t="shared" si="705"/>
        <v>1741.0770599000002</v>
      </c>
      <c r="AG1881" s="150">
        <f t="shared" si="709"/>
        <v>4845.9978167216668</v>
      </c>
      <c r="AH1881" s="150">
        <f t="shared" si="710"/>
        <v>98820.470902605128</v>
      </c>
      <c r="AI1881" s="4"/>
      <c r="AJ1881" s="1"/>
      <c r="AK1881" s="20"/>
      <c r="AL1881" s="5"/>
      <c r="AM1881" s="1"/>
      <c r="AN1881" s="1"/>
      <c r="AO1881" s="1"/>
      <c r="AP1881" s="17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5.75" x14ac:dyDescent="0.2">
      <c r="A1882" s="127">
        <f t="shared" si="715"/>
        <v>43342</v>
      </c>
      <c r="B1882" s="165">
        <f t="shared" si="706"/>
        <v>176320.90555298323</v>
      </c>
      <c r="C1882" s="124"/>
      <c r="D1882" s="128">
        <f t="shared" si="716"/>
        <v>5061.1099999999997</v>
      </c>
      <c r="E1882" s="129">
        <f>VLOOKUP(A1881,[1]Plan1!$AY$80:$BA$314,3)</f>
        <v>5056.5600000000004</v>
      </c>
      <c r="F1882" s="130">
        <f t="shared" si="717"/>
        <v>43328</v>
      </c>
      <c r="G1882" s="131">
        <f t="shared" si="712"/>
        <v>-8.990122720112792E-4</v>
      </c>
      <c r="H1882" s="132">
        <f t="shared" si="718"/>
        <v>43360</v>
      </c>
      <c r="I1882" s="132">
        <f t="shared" si="713"/>
        <v>43360</v>
      </c>
      <c r="J1882" s="133">
        <f t="shared" si="711"/>
        <v>22</v>
      </c>
      <c r="K1882" s="133">
        <f t="shared" si="703"/>
        <v>11</v>
      </c>
      <c r="L1882" s="124">
        <f t="shared" si="714"/>
        <v>0.99955039000000001</v>
      </c>
      <c r="M1882" s="134">
        <f t="shared" si="702"/>
        <v>1.0033006499999999</v>
      </c>
      <c r="N1882" s="134">
        <f t="shared" si="719"/>
        <v>1.3620068606959945</v>
      </c>
      <c r="O1882" s="124">
        <f t="shared" si="720"/>
        <v>1.36139448</v>
      </c>
      <c r="P1882" s="124"/>
      <c r="Q1882" s="125"/>
      <c r="R1882" s="126"/>
      <c r="S1882" s="124"/>
      <c r="T1882" s="135">
        <f t="shared" si="721"/>
        <v>7.9699999999999993E-2</v>
      </c>
      <c r="U1882" s="125">
        <f t="shared" si="701"/>
        <v>117</v>
      </c>
      <c r="V1882" s="125">
        <v>252</v>
      </c>
      <c r="W1882" s="134">
        <f t="shared" si="722"/>
        <v>1.036244299</v>
      </c>
      <c r="X1882" s="18"/>
      <c r="Y1882" s="123">
        <f t="shared" si="723"/>
        <v>67054.222907000003</v>
      </c>
      <c r="Z1882" s="123">
        <f t="shared" si="707"/>
        <v>4670.934562761342</v>
      </c>
      <c r="AA1882" s="123">
        <f t="shared" si="724"/>
        <v>1341.0844581400002</v>
      </c>
      <c r="AB1882" s="123">
        <f t="shared" si="725"/>
        <v>4380.8758965906663</v>
      </c>
      <c r="AC1882" s="123">
        <f t="shared" si="726"/>
        <v>77447.117824492001</v>
      </c>
      <c r="AD1882" s="150">
        <f t="shared" si="704"/>
        <v>87053.852995000008</v>
      </c>
      <c r="AE1882" s="150">
        <f t="shared" si="708"/>
        <v>5203.8419058712125</v>
      </c>
      <c r="AF1882" s="150">
        <f t="shared" si="705"/>
        <v>1741.0770599000002</v>
      </c>
      <c r="AG1882" s="150">
        <f t="shared" si="709"/>
        <v>4875.0157677199995</v>
      </c>
      <c r="AH1882" s="150">
        <f t="shared" si="710"/>
        <v>98873.787728491225</v>
      </c>
      <c r="AI1882" s="4"/>
      <c r="AJ1882" s="1"/>
      <c r="AK1882" s="20"/>
      <c r="AL1882" s="5"/>
      <c r="AM1882" s="1"/>
      <c r="AN1882" s="1"/>
      <c r="AO1882" s="1"/>
      <c r="AP1882" s="17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5.75" x14ac:dyDescent="0.2">
      <c r="A1883" s="127">
        <f t="shared" si="715"/>
        <v>43343</v>
      </c>
      <c r="B1883" s="165">
        <f t="shared" si="706"/>
        <v>176415.47574530588</v>
      </c>
      <c r="C1883" s="124"/>
      <c r="D1883" s="128">
        <f t="shared" si="716"/>
        <v>5061.1099999999997</v>
      </c>
      <c r="E1883" s="129">
        <f>VLOOKUP(A1882,[1]Plan1!$AY$80:$BA$314,3)</f>
        <v>5056.5600000000004</v>
      </c>
      <c r="F1883" s="130">
        <f t="shared" si="717"/>
        <v>43328</v>
      </c>
      <c r="G1883" s="131">
        <f t="shared" si="712"/>
        <v>-8.990122720112792E-4</v>
      </c>
      <c r="H1883" s="132">
        <f t="shared" si="718"/>
        <v>43360</v>
      </c>
      <c r="I1883" s="132">
        <f t="shared" si="713"/>
        <v>43360</v>
      </c>
      <c r="J1883" s="133">
        <f t="shared" si="711"/>
        <v>22</v>
      </c>
      <c r="K1883" s="133">
        <f t="shared" si="703"/>
        <v>12</v>
      </c>
      <c r="L1883" s="124">
        <f t="shared" si="714"/>
        <v>0.99950952000000004</v>
      </c>
      <c r="M1883" s="134">
        <f t="shared" si="702"/>
        <v>1.0033006499999999</v>
      </c>
      <c r="N1883" s="134">
        <f t="shared" si="719"/>
        <v>1.3620068606959945</v>
      </c>
      <c r="O1883" s="124">
        <f t="shared" si="720"/>
        <v>1.3613388200000001</v>
      </c>
      <c r="P1883" s="124"/>
      <c r="Q1883" s="125"/>
      <c r="R1883" s="126"/>
      <c r="S1883" s="124"/>
      <c r="T1883" s="135">
        <f t="shared" si="721"/>
        <v>7.9699999999999993E-2</v>
      </c>
      <c r="U1883" s="125">
        <f t="shared" si="701"/>
        <v>118</v>
      </c>
      <c r="V1883" s="125">
        <v>252</v>
      </c>
      <c r="W1883" s="134">
        <f t="shared" si="722"/>
        <v>1.036559674</v>
      </c>
      <c r="X1883" s="18"/>
      <c r="Y1883" s="123">
        <f t="shared" si="723"/>
        <v>67054.222907000003</v>
      </c>
      <c r="Z1883" s="123">
        <f t="shared" si="707"/>
        <v>4689.830359208021</v>
      </c>
      <c r="AA1883" s="123">
        <f t="shared" si="724"/>
        <v>1341.0844581400002</v>
      </c>
      <c r="AB1883" s="123">
        <f t="shared" si="725"/>
        <v>4403.2273042263332</v>
      </c>
      <c r="AC1883" s="123">
        <f t="shared" si="726"/>
        <v>77488.365028574364</v>
      </c>
      <c r="AD1883" s="150">
        <f t="shared" si="704"/>
        <v>87053.852995000008</v>
      </c>
      <c r="AE1883" s="150">
        <f t="shared" si="708"/>
        <v>5228.1469431131882</v>
      </c>
      <c r="AF1883" s="150">
        <f t="shared" si="705"/>
        <v>1741.0770599000002</v>
      </c>
      <c r="AG1883" s="150">
        <f t="shared" si="709"/>
        <v>4904.0337187183341</v>
      </c>
      <c r="AH1883" s="150">
        <f t="shared" si="710"/>
        <v>98927.11071673152</v>
      </c>
      <c r="AI1883" s="4"/>
      <c r="AJ1883" s="1"/>
      <c r="AK1883" s="20"/>
      <c r="AL1883" s="5"/>
      <c r="AM1883" s="1"/>
      <c r="AN1883" s="1"/>
      <c r="AO1883" s="1"/>
      <c r="AP1883" s="17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5.75" x14ac:dyDescent="0.2">
      <c r="A1884" s="127">
        <f t="shared" si="715"/>
        <v>43344</v>
      </c>
      <c r="B1884" s="165">
        <f t="shared" si="706"/>
        <v>176510.05841074506</v>
      </c>
      <c r="C1884" s="124"/>
      <c r="D1884" s="128">
        <f t="shared" si="716"/>
        <v>5061.1099999999997</v>
      </c>
      <c r="E1884" s="129">
        <f>VLOOKUP(A1883,[1]Plan1!$AY$80:$BA$314,3)</f>
        <v>5056.5600000000004</v>
      </c>
      <c r="F1884" s="130">
        <f t="shared" si="717"/>
        <v>43328</v>
      </c>
      <c r="G1884" s="131">
        <f t="shared" si="712"/>
        <v>-8.990122720112792E-4</v>
      </c>
      <c r="H1884" s="132">
        <f t="shared" si="718"/>
        <v>43360</v>
      </c>
      <c r="I1884" s="132">
        <f t="shared" si="713"/>
        <v>43360</v>
      </c>
      <c r="J1884" s="133">
        <f t="shared" si="711"/>
        <v>22</v>
      </c>
      <c r="K1884" s="133">
        <f t="shared" si="703"/>
        <v>13</v>
      </c>
      <c r="L1884" s="124">
        <f t="shared" si="714"/>
        <v>0.99946866000000001</v>
      </c>
      <c r="M1884" s="134">
        <f t="shared" si="702"/>
        <v>1.0033006499999999</v>
      </c>
      <c r="N1884" s="134">
        <f t="shared" si="719"/>
        <v>1.3620068606959945</v>
      </c>
      <c r="O1884" s="124">
        <f t="shared" si="720"/>
        <v>1.3612831700000001</v>
      </c>
      <c r="P1884" s="124"/>
      <c r="Q1884" s="125"/>
      <c r="R1884" s="126"/>
      <c r="S1884" s="124"/>
      <c r="T1884" s="135">
        <f t="shared" si="721"/>
        <v>7.9699999999999993E-2</v>
      </c>
      <c r="U1884" s="125">
        <f t="shared" si="701"/>
        <v>119</v>
      </c>
      <c r="V1884" s="125">
        <v>252</v>
      </c>
      <c r="W1884" s="134">
        <f t="shared" si="722"/>
        <v>1.0368751460000001</v>
      </c>
      <c r="X1884" s="18"/>
      <c r="Y1884" s="123">
        <f t="shared" si="723"/>
        <v>67054.222907000003</v>
      </c>
      <c r="Z1884" s="123">
        <f t="shared" si="707"/>
        <v>4708.7316113242277</v>
      </c>
      <c r="AA1884" s="123">
        <f t="shared" si="724"/>
        <v>1341.0844581400002</v>
      </c>
      <c r="AB1884" s="123">
        <f t="shared" si="725"/>
        <v>4425.5787118620001</v>
      </c>
      <c r="AC1884" s="123">
        <f t="shared" si="726"/>
        <v>77529.617688326238</v>
      </c>
      <c r="AD1884" s="150">
        <f t="shared" si="704"/>
        <v>87053.852995000008</v>
      </c>
      <c r="AE1884" s="150">
        <f t="shared" si="708"/>
        <v>5252.4589978021295</v>
      </c>
      <c r="AF1884" s="150">
        <f t="shared" si="705"/>
        <v>1741.0770599000002</v>
      </c>
      <c r="AG1884" s="150">
        <f t="shared" si="709"/>
        <v>4933.0516697166677</v>
      </c>
      <c r="AH1884" s="150">
        <f t="shared" si="710"/>
        <v>98980.440722418803</v>
      </c>
      <c r="AI1884" s="4"/>
      <c r="AJ1884" s="1"/>
      <c r="AK1884" s="20"/>
      <c r="AL1884" s="5"/>
      <c r="AM1884" s="1"/>
      <c r="AN1884" s="1"/>
      <c r="AO1884" s="1"/>
      <c r="AP1884" s="17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5.75" x14ac:dyDescent="0.2">
      <c r="A1885" s="127">
        <f t="shared" si="715"/>
        <v>43345</v>
      </c>
      <c r="B1885" s="165">
        <f t="shared" si="706"/>
        <v>176561.42776937905</v>
      </c>
      <c r="C1885" s="124"/>
      <c r="D1885" s="128">
        <f t="shared" si="716"/>
        <v>5061.1099999999997</v>
      </c>
      <c r="E1885" s="129">
        <f>VLOOKUP(A1884,[1]Plan1!$AY$80:$BA$314,3)</f>
        <v>5056.5600000000004</v>
      </c>
      <c r="F1885" s="130">
        <f t="shared" si="717"/>
        <v>43328</v>
      </c>
      <c r="G1885" s="131">
        <f t="shared" si="712"/>
        <v>-8.990122720112792E-4</v>
      </c>
      <c r="H1885" s="132">
        <f t="shared" si="718"/>
        <v>43360</v>
      </c>
      <c r="I1885" s="132">
        <f t="shared" si="713"/>
        <v>43360</v>
      </c>
      <c r="J1885" s="133">
        <f t="shared" si="711"/>
        <v>22</v>
      </c>
      <c r="K1885" s="133">
        <f t="shared" si="703"/>
        <v>13</v>
      </c>
      <c r="L1885" s="124">
        <f t="shared" si="714"/>
        <v>0.99946866000000001</v>
      </c>
      <c r="M1885" s="134">
        <f t="shared" si="702"/>
        <v>1.0033006499999999</v>
      </c>
      <c r="N1885" s="134">
        <f t="shared" si="719"/>
        <v>1.3620068606959945</v>
      </c>
      <c r="O1885" s="124">
        <f t="shared" si="720"/>
        <v>1.3612831700000001</v>
      </c>
      <c r="P1885" s="124"/>
      <c r="Q1885" s="125"/>
      <c r="R1885" s="126"/>
      <c r="S1885" s="124"/>
      <c r="T1885" s="135">
        <f t="shared" si="721"/>
        <v>7.9699999999999993E-2</v>
      </c>
      <c r="U1885" s="125">
        <f t="shared" si="701"/>
        <v>119</v>
      </c>
      <c r="V1885" s="125">
        <v>252</v>
      </c>
      <c r="W1885" s="134">
        <f t="shared" si="722"/>
        <v>1.0368751460000001</v>
      </c>
      <c r="X1885" s="18"/>
      <c r="Y1885" s="123">
        <f t="shared" si="723"/>
        <v>67054.222907000003</v>
      </c>
      <c r="Z1885" s="123">
        <f t="shared" si="707"/>
        <v>4708.7316113242277</v>
      </c>
      <c r="AA1885" s="123">
        <f t="shared" si="724"/>
        <v>1341.0844581400002</v>
      </c>
      <c r="AB1885" s="123">
        <f t="shared" si="725"/>
        <v>4447.930119497667</v>
      </c>
      <c r="AC1885" s="123">
        <f t="shared" si="726"/>
        <v>77551.969095961904</v>
      </c>
      <c r="AD1885" s="150">
        <f t="shared" si="704"/>
        <v>87053.852995000008</v>
      </c>
      <c r="AE1885" s="150">
        <f t="shared" si="708"/>
        <v>5252.4589978021295</v>
      </c>
      <c r="AF1885" s="150">
        <f t="shared" si="705"/>
        <v>1741.0770599000002</v>
      </c>
      <c r="AG1885" s="150">
        <f t="shared" si="709"/>
        <v>4962.0696207150004</v>
      </c>
      <c r="AH1885" s="150">
        <f t="shared" si="710"/>
        <v>99009.458673417132</v>
      </c>
      <c r="AI1885" s="4"/>
      <c r="AJ1885" s="1"/>
      <c r="AK1885" s="20"/>
      <c r="AL1885" s="5"/>
      <c r="AM1885" s="1"/>
      <c r="AN1885" s="1"/>
      <c r="AO1885" s="1"/>
      <c r="AP1885" s="17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5.75" x14ac:dyDescent="0.2">
      <c r="A1886" s="127">
        <f t="shared" si="715"/>
        <v>43346</v>
      </c>
      <c r="B1886" s="165">
        <f t="shared" si="706"/>
        <v>176612.79712801304</v>
      </c>
      <c r="C1886" s="124"/>
      <c r="D1886" s="128">
        <f t="shared" si="716"/>
        <v>5061.1099999999997</v>
      </c>
      <c r="E1886" s="129">
        <f>VLOOKUP(A1885,[1]Plan1!$AY$80:$BA$314,3)</f>
        <v>5056.5600000000004</v>
      </c>
      <c r="F1886" s="130">
        <f t="shared" si="717"/>
        <v>43328</v>
      </c>
      <c r="G1886" s="131">
        <f t="shared" si="712"/>
        <v>-8.990122720112792E-4</v>
      </c>
      <c r="H1886" s="132">
        <f t="shared" si="718"/>
        <v>43360</v>
      </c>
      <c r="I1886" s="132">
        <f t="shared" si="713"/>
        <v>43360</v>
      </c>
      <c r="J1886" s="133">
        <f t="shared" si="711"/>
        <v>22</v>
      </c>
      <c r="K1886" s="133">
        <f t="shared" si="703"/>
        <v>13</v>
      </c>
      <c r="L1886" s="124">
        <f t="shared" si="714"/>
        <v>0.99946866000000001</v>
      </c>
      <c r="M1886" s="134">
        <f t="shared" si="702"/>
        <v>1.0033006499999999</v>
      </c>
      <c r="N1886" s="134">
        <f t="shared" si="719"/>
        <v>1.3620068606959945</v>
      </c>
      <c r="O1886" s="124">
        <f t="shared" si="720"/>
        <v>1.3612831700000001</v>
      </c>
      <c r="P1886" s="124"/>
      <c r="Q1886" s="125"/>
      <c r="R1886" s="126"/>
      <c r="S1886" s="124"/>
      <c r="T1886" s="135">
        <f t="shared" si="721"/>
        <v>7.9699999999999993E-2</v>
      </c>
      <c r="U1886" s="125">
        <f t="shared" si="701"/>
        <v>119</v>
      </c>
      <c r="V1886" s="125">
        <v>252</v>
      </c>
      <c r="W1886" s="134">
        <f t="shared" si="722"/>
        <v>1.0368751460000001</v>
      </c>
      <c r="X1886" s="18"/>
      <c r="Y1886" s="123">
        <f t="shared" si="723"/>
        <v>67054.222907000003</v>
      </c>
      <c r="Z1886" s="123">
        <f t="shared" si="707"/>
        <v>4708.7316113242277</v>
      </c>
      <c r="AA1886" s="123">
        <f t="shared" si="724"/>
        <v>1341.0844581400002</v>
      </c>
      <c r="AB1886" s="123">
        <f t="shared" si="725"/>
        <v>4470.2815271333338</v>
      </c>
      <c r="AC1886" s="123">
        <f t="shared" si="726"/>
        <v>77574.32050359757</v>
      </c>
      <c r="AD1886" s="150">
        <f t="shared" si="704"/>
        <v>87053.852995000008</v>
      </c>
      <c r="AE1886" s="150">
        <f t="shared" si="708"/>
        <v>5252.4589978021295</v>
      </c>
      <c r="AF1886" s="150">
        <f t="shared" si="705"/>
        <v>1741.0770599000002</v>
      </c>
      <c r="AG1886" s="150">
        <f t="shared" si="709"/>
        <v>4991.087571713334</v>
      </c>
      <c r="AH1886" s="150">
        <f t="shared" si="710"/>
        <v>99038.47662441546</v>
      </c>
      <c r="AI1886" s="4"/>
      <c r="AJ1886" s="1"/>
      <c r="AK1886" s="20"/>
      <c r="AL1886" s="5"/>
      <c r="AM1886" s="1"/>
      <c r="AN1886" s="1"/>
      <c r="AO1886" s="1"/>
      <c r="AP1886" s="17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5.75" x14ac:dyDescent="0.2">
      <c r="A1887" s="127">
        <f t="shared" si="715"/>
        <v>43347</v>
      </c>
      <c r="B1887" s="165">
        <f t="shared" si="706"/>
        <v>176707.39090193721</v>
      </c>
      <c r="C1887" s="124"/>
      <c r="D1887" s="128">
        <f t="shared" si="716"/>
        <v>5061.1099999999997</v>
      </c>
      <c r="E1887" s="129">
        <f>VLOOKUP(A1886,[1]Plan1!$AY$80:$BA$314,3)</f>
        <v>5056.5600000000004</v>
      </c>
      <c r="F1887" s="130">
        <f t="shared" si="717"/>
        <v>43328</v>
      </c>
      <c r="G1887" s="131">
        <f t="shared" si="712"/>
        <v>-8.990122720112792E-4</v>
      </c>
      <c r="H1887" s="132">
        <f t="shared" si="718"/>
        <v>43360</v>
      </c>
      <c r="I1887" s="132">
        <f t="shared" si="713"/>
        <v>43360</v>
      </c>
      <c r="J1887" s="133">
        <f t="shared" si="711"/>
        <v>22</v>
      </c>
      <c r="K1887" s="133">
        <f t="shared" si="703"/>
        <v>14</v>
      </c>
      <c r="L1887" s="124">
        <f t="shared" si="714"/>
        <v>0.99942779999999998</v>
      </c>
      <c r="M1887" s="134">
        <f t="shared" si="702"/>
        <v>1.0033006499999999</v>
      </c>
      <c r="N1887" s="134">
        <f t="shared" si="719"/>
        <v>1.3620068606959945</v>
      </c>
      <c r="O1887" s="124">
        <f t="shared" si="720"/>
        <v>1.3612275199999999</v>
      </c>
      <c r="P1887" s="124"/>
      <c r="Q1887" s="125"/>
      <c r="R1887" s="126"/>
      <c r="S1887" s="124"/>
      <c r="T1887" s="135">
        <f t="shared" si="721"/>
        <v>7.9699999999999993E-2</v>
      </c>
      <c r="U1887" s="125">
        <f t="shared" si="701"/>
        <v>120</v>
      </c>
      <c r="V1887" s="125">
        <v>252</v>
      </c>
      <c r="W1887" s="134">
        <f t="shared" si="722"/>
        <v>1.0371907140000001</v>
      </c>
      <c r="X1887" s="18"/>
      <c r="Y1887" s="123">
        <f t="shared" si="723"/>
        <v>67054.222907000003</v>
      </c>
      <c r="Z1887" s="123">
        <f t="shared" si="707"/>
        <v>4727.6377222279289</v>
      </c>
      <c r="AA1887" s="123">
        <f t="shared" si="724"/>
        <v>1341.0844581400002</v>
      </c>
      <c r="AB1887" s="123">
        <f t="shared" si="725"/>
        <v>4492.6329347690007</v>
      </c>
      <c r="AC1887" s="123">
        <f t="shared" si="726"/>
        <v>77615.578022136935</v>
      </c>
      <c r="AD1887" s="150">
        <f t="shared" si="704"/>
        <v>87053.852995000008</v>
      </c>
      <c r="AE1887" s="150">
        <f t="shared" si="708"/>
        <v>5276.7773021886169</v>
      </c>
      <c r="AF1887" s="150">
        <f t="shared" si="705"/>
        <v>1741.0770599000002</v>
      </c>
      <c r="AG1887" s="150">
        <f t="shared" si="709"/>
        <v>5020.1055227116667</v>
      </c>
      <c r="AH1887" s="150">
        <f t="shared" si="710"/>
        <v>99091.812879800273</v>
      </c>
      <c r="AI1887" s="4"/>
      <c r="AJ1887" s="1"/>
      <c r="AK1887" s="20"/>
      <c r="AL1887" s="5"/>
      <c r="AM1887" s="1"/>
      <c r="AN1887" s="1"/>
      <c r="AO1887" s="1"/>
      <c r="AP1887" s="17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5.75" x14ac:dyDescent="0.2">
      <c r="A1888" s="127">
        <f t="shared" si="715"/>
        <v>43348</v>
      </c>
      <c r="B1888" s="165">
        <f t="shared" si="706"/>
        <v>176801.9944182738</v>
      </c>
      <c r="C1888" s="124"/>
      <c r="D1888" s="128">
        <f t="shared" si="716"/>
        <v>5061.1099999999997</v>
      </c>
      <c r="E1888" s="129">
        <f>VLOOKUP(A1887,[1]Plan1!$AY$80:$BA$314,3)</f>
        <v>5056.5600000000004</v>
      </c>
      <c r="F1888" s="130">
        <f t="shared" si="717"/>
        <v>43328</v>
      </c>
      <c r="G1888" s="131">
        <f t="shared" si="712"/>
        <v>-8.990122720112792E-4</v>
      </c>
      <c r="H1888" s="132">
        <f t="shared" si="718"/>
        <v>43360</v>
      </c>
      <c r="I1888" s="132">
        <f t="shared" si="713"/>
        <v>43360</v>
      </c>
      <c r="J1888" s="133">
        <f t="shared" si="711"/>
        <v>22</v>
      </c>
      <c r="K1888" s="133">
        <f t="shared" si="703"/>
        <v>15</v>
      </c>
      <c r="L1888" s="124">
        <f t="shared" si="714"/>
        <v>0.99938693999999995</v>
      </c>
      <c r="M1888" s="134">
        <f t="shared" si="702"/>
        <v>1.0033006499999999</v>
      </c>
      <c r="N1888" s="134">
        <f t="shared" si="719"/>
        <v>1.3620068606959945</v>
      </c>
      <c r="O1888" s="124">
        <f t="shared" si="720"/>
        <v>1.36117186</v>
      </c>
      <c r="P1888" s="124"/>
      <c r="Q1888" s="125"/>
      <c r="R1888" s="126"/>
      <c r="S1888" s="124"/>
      <c r="T1888" s="135">
        <f t="shared" si="721"/>
        <v>7.9699999999999993E-2</v>
      </c>
      <c r="U1888" s="125">
        <f t="shared" si="701"/>
        <v>121</v>
      </c>
      <c r="V1888" s="125">
        <v>252</v>
      </c>
      <c r="W1888" s="134">
        <f t="shared" si="722"/>
        <v>1.0375063769999999</v>
      </c>
      <c r="X1888" s="18"/>
      <c r="Y1888" s="123">
        <f t="shared" si="723"/>
        <v>67054.222907000003</v>
      </c>
      <c r="Z1888" s="123">
        <f t="shared" si="707"/>
        <v>4746.5480944068549</v>
      </c>
      <c r="AA1888" s="123">
        <f t="shared" si="724"/>
        <v>1341.0844581400002</v>
      </c>
      <c r="AB1888" s="123">
        <f t="shared" si="725"/>
        <v>4514.9843424046676</v>
      </c>
      <c r="AC1888" s="123">
        <f t="shared" si="726"/>
        <v>77656.83980195153</v>
      </c>
      <c r="AD1888" s="150">
        <f t="shared" si="704"/>
        <v>87053.852995000008</v>
      </c>
      <c r="AE1888" s="150">
        <f t="shared" si="708"/>
        <v>5301.1010877122617</v>
      </c>
      <c r="AF1888" s="150">
        <f t="shared" si="705"/>
        <v>1741.0770599000002</v>
      </c>
      <c r="AG1888" s="150">
        <f t="shared" si="709"/>
        <v>5049.1234737100003</v>
      </c>
      <c r="AH1888" s="150">
        <f t="shared" si="710"/>
        <v>99145.154616322267</v>
      </c>
      <c r="AI1888" s="4"/>
      <c r="AJ1888" s="1"/>
      <c r="AK1888" s="20"/>
      <c r="AL1888" s="5"/>
      <c r="AM1888" s="1"/>
      <c r="AN1888" s="1"/>
      <c r="AO1888" s="1"/>
      <c r="AP1888" s="17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5.75" x14ac:dyDescent="0.2">
      <c r="A1889" s="127">
        <f t="shared" si="715"/>
        <v>43349</v>
      </c>
      <c r="B1889" s="165">
        <f t="shared" si="706"/>
        <v>176896.61281592908</v>
      </c>
      <c r="C1889" s="124"/>
      <c r="D1889" s="128">
        <f t="shared" si="716"/>
        <v>5061.1099999999997</v>
      </c>
      <c r="E1889" s="129">
        <f>VLOOKUP(A1888,[1]Plan1!$AY$80:$BA$314,3)</f>
        <v>5056.5600000000004</v>
      </c>
      <c r="F1889" s="130">
        <f t="shared" si="717"/>
        <v>43328</v>
      </c>
      <c r="G1889" s="131">
        <f t="shared" si="712"/>
        <v>-8.990122720112792E-4</v>
      </c>
      <c r="H1889" s="132">
        <f t="shared" si="718"/>
        <v>43360</v>
      </c>
      <c r="I1889" s="132">
        <f t="shared" si="713"/>
        <v>43360</v>
      </c>
      <c r="J1889" s="133">
        <f t="shared" si="711"/>
        <v>22</v>
      </c>
      <c r="K1889" s="133">
        <f t="shared" si="703"/>
        <v>16</v>
      </c>
      <c r="L1889" s="124">
        <f t="shared" si="714"/>
        <v>0.99934608999999996</v>
      </c>
      <c r="M1889" s="134">
        <f t="shared" si="702"/>
        <v>1.0033006499999999</v>
      </c>
      <c r="N1889" s="134">
        <f t="shared" si="719"/>
        <v>1.3620068606959945</v>
      </c>
      <c r="O1889" s="124">
        <f t="shared" si="720"/>
        <v>1.3611162299999999</v>
      </c>
      <c r="P1889" s="124"/>
      <c r="Q1889" s="125"/>
      <c r="R1889" s="126"/>
      <c r="S1889" s="124"/>
      <c r="T1889" s="135">
        <f t="shared" si="721"/>
        <v>7.9699999999999993E-2</v>
      </c>
      <c r="U1889" s="125">
        <f t="shared" si="701"/>
        <v>122</v>
      </c>
      <c r="V1889" s="125">
        <v>252</v>
      </c>
      <c r="W1889" s="134">
        <f t="shared" si="722"/>
        <v>1.037822137</v>
      </c>
      <c r="X1889" s="18"/>
      <c r="Y1889" s="123">
        <f t="shared" si="723"/>
        <v>67054.222907000003</v>
      </c>
      <c r="Z1889" s="123">
        <f t="shared" si="707"/>
        <v>4765.4649755890796</v>
      </c>
      <c r="AA1889" s="123">
        <f t="shared" si="724"/>
        <v>1341.0844581400002</v>
      </c>
      <c r="AB1889" s="123">
        <f t="shared" si="725"/>
        <v>4537.3357500403336</v>
      </c>
      <c r="AC1889" s="123">
        <f t="shared" si="726"/>
        <v>77698.108090769427</v>
      </c>
      <c r="AD1889" s="150">
        <f t="shared" si="704"/>
        <v>87053.852995000008</v>
      </c>
      <c r="AE1889" s="150">
        <f t="shared" si="708"/>
        <v>5325.4332455513177</v>
      </c>
      <c r="AF1889" s="150">
        <f t="shared" si="705"/>
        <v>1741.0770599000002</v>
      </c>
      <c r="AG1889" s="150">
        <f t="shared" si="709"/>
        <v>5078.1414247083339</v>
      </c>
      <c r="AH1889" s="150">
        <f t="shared" si="710"/>
        <v>99198.504725159655</v>
      </c>
      <c r="AI1889" s="4"/>
      <c r="AJ1889" s="1"/>
      <c r="AK1889" s="20"/>
      <c r="AL1889" s="5"/>
      <c r="AM1889" s="1"/>
      <c r="AN1889" s="1"/>
      <c r="AO1889" s="1"/>
      <c r="AP1889" s="17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5.75" x14ac:dyDescent="0.2">
      <c r="A1890" s="127">
        <f t="shared" si="715"/>
        <v>43350</v>
      </c>
      <c r="B1890" s="165">
        <f t="shared" si="706"/>
        <v>176991.23869778166</v>
      </c>
      <c r="C1890" s="124"/>
      <c r="D1890" s="128">
        <f t="shared" si="716"/>
        <v>5061.1099999999997</v>
      </c>
      <c r="E1890" s="129">
        <f>VLOOKUP(A1889,[1]Plan1!$AY$80:$BA$314,3)</f>
        <v>5056.5600000000004</v>
      </c>
      <c r="F1890" s="130">
        <f t="shared" si="717"/>
        <v>43328</v>
      </c>
      <c r="G1890" s="131">
        <f t="shared" si="712"/>
        <v>-8.990122720112792E-4</v>
      </c>
      <c r="H1890" s="132">
        <f t="shared" si="718"/>
        <v>43360</v>
      </c>
      <c r="I1890" s="132">
        <f t="shared" si="713"/>
        <v>43360</v>
      </c>
      <c r="J1890" s="133">
        <f t="shared" si="711"/>
        <v>22</v>
      </c>
      <c r="K1890" s="133">
        <f t="shared" si="703"/>
        <v>17</v>
      </c>
      <c r="L1890" s="124">
        <f t="shared" si="714"/>
        <v>0.99930523000000004</v>
      </c>
      <c r="M1890" s="134">
        <f t="shared" si="702"/>
        <v>1.0033006499999999</v>
      </c>
      <c r="N1890" s="134">
        <f t="shared" si="719"/>
        <v>1.3620068606959945</v>
      </c>
      <c r="O1890" s="124">
        <f t="shared" si="720"/>
        <v>1.36106057</v>
      </c>
      <c r="P1890" s="124"/>
      <c r="Q1890" s="125"/>
      <c r="R1890" s="126"/>
      <c r="S1890" s="124"/>
      <c r="T1890" s="135">
        <f t="shared" si="721"/>
        <v>7.9699999999999993E-2</v>
      </c>
      <c r="U1890" s="125">
        <f t="shared" si="701"/>
        <v>123</v>
      </c>
      <c r="V1890" s="125">
        <v>252</v>
      </c>
      <c r="W1890" s="134">
        <f t="shared" si="722"/>
        <v>1.0381379930000001</v>
      </c>
      <c r="X1890" s="18"/>
      <c r="Y1890" s="123">
        <f t="shared" si="723"/>
        <v>67054.222907000003</v>
      </c>
      <c r="Z1890" s="123">
        <f t="shared" si="707"/>
        <v>4784.3851303161991</v>
      </c>
      <c r="AA1890" s="123">
        <f t="shared" si="724"/>
        <v>1341.0844581400002</v>
      </c>
      <c r="AB1890" s="123">
        <f t="shared" si="725"/>
        <v>4559.6871576760004</v>
      </c>
      <c r="AC1890" s="123">
        <f t="shared" si="726"/>
        <v>77739.3796531322</v>
      </c>
      <c r="AD1890" s="150">
        <f t="shared" si="704"/>
        <v>87053.852995000008</v>
      </c>
      <c r="AE1890" s="150">
        <f t="shared" si="708"/>
        <v>5349.7696140427825</v>
      </c>
      <c r="AF1890" s="150">
        <f t="shared" si="705"/>
        <v>1741.0770599000002</v>
      </c>
      <c r="AG1890" s="150">
        <f t="shared" si="709"/>
        <v>5107.1593757066667</v>
      </c>
      <c r="AH1890" s="150">
        <f t="shared" si="710"/>
        <v>99251.859044649464</v>
      </c>
      <c r="AI1890" s="4"/>
      <c r="AJ1890" s="1"/>
      <c r="AK1890" s="20"/>
      <c r="AL1890" s="5"/>
      <c r="AM1890" s="1"/>
      <c r="AN1890" s="1"/>
      <c r="AO1890" s="1"/>
      <c r="AP1890" s="17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5.75" x14ac:dyDescent="0.2">
      <c r="A1891" s="127">
        <f t="shared" si="715"/>
        <v>43351</v>
      </c>
      <c r="B1891" s="165">
        <f t="shared" si="706"/>
        <v>177042.60805641566</v>
      </c>
      <c r="C1891" s="124"/>
      <c r="D1891" s="128">
        <f t="shared" si="716"/>
        <v>5061.1099999999997</v>
      </c>
      <c r="E1891" s="129">
        <f>VLOOKUP(A1890,[1]Plan1!$AY$80:$BA$314,3)</f>
        <v>5056.5600000000004</v>
      </c>
      <c r="F1891" s="130">
        <f t="shared" si="717"/>
        <v>43328</v>
      </c>
      <c r="G1891" s="131">
        <f t="shared" si="712"/>
        <v>-8.990122720112792E-4</v>
      </c>
      <c r="H1891" s="132">
        <f t="shared" si="718"/>
        <v>43360</v>
      </c>
      <c r="I1891" s="132">
        <f t="shared" si="713"/>
        <v>43360</v>
      </c>
      <c r="J1891" s="133">
        <f t="shared" si="711"/>
        <v>22</v>
      </c>
      <c r="K1891" s="133">
        <f t="shared" si="703"/>
        <v>17</v>
      </c>
      <c r="L1891" s="124">
        <f t="shared" si="714"/>
        <v>0.99930523000000004</v>
      </c>
      <c r="M1891" s="134">
        <f t="shared" si="702"/>
        <v>1.0033006499999999</v>
      </c>
      <c r="N1891" s="134">
        <f t="shared" si="719"/>
        <v>1.3620068606959945</v>
      </c>
      <c r="O1891" s="124">
        <f t="shared" si="720"/>
        <v>1.36106057</v>
      </c>
      <c r="P1891" s="124"/>
      <c r="Q1891" s="125"/>
      <c r="R1891" s="126"/>
      <c r="S1891" s="124"/>
      <c r="T1891" s="135">
        <f t="shared" si="721"/>
        <v>7.9699999999999993E-2</v>
      </c>
      <c r="U1891" s="125">
        <f t="shared" si="701"/>
        <v>123</v>
      </c>
      <c r="V1891" s="125">
        <v>252</v>
      </c>
      <c r="W1891" s="134">
        <f t="shared" si="722"/>
        <v>1.0381379930000001</v>
      </c>
      <c r="X1891" s="18"/>
      <c r="Y1891" s="123">
        <f t="shared" si="723"/>
        <v>67054.222907000003</v>
      </c>
      <c r="Z1891" s="123">
        <f t="shared" si="707"/>
        <v>4784.3851303161991</v>
      </c>
      <c r="AA1891" s="123">
        <f t="shared" si="724"/>
        <v>1341.0844581400002</v>
      </c>
      <c r="AB1891" s="123">
        <f t="shared" si="725"/>
        <v>4582.0385653116664</v>
      </c>
      <c r="AC1891" s="123">
        <f t="shared" si="726"/>
        <v>77761.731060767866</v>
      </c>
      <c r="AD1891" s="150">
        <f t="shared" si="704"/>
        <v>87053.852995000008</v>
      </c>
      <c r="AE1891" s="150">
        <f t="shared" si="708"/>
        <v>5349.7696140427825</v>
      </c>
      <c r="AF1891" s="150">
        <f t="shared" si="705"/>
        <v>1741.0770599000002</v>
      </c>
      <c r="AG1891" s="150">
        <f t="shared" si="709"/>
        <v>5136.1773267050012</v>
      </c>
      <c r="AH1891" s="150">
        <f t="shared" si="710"/>
        <v>99280.876995647792</v>
      </c>
      <c r="AI1891" s="4"/>
      <c r="AJ1891" s="1"/>
      <c r="AK1891" s="20"/>
      <c r="AL1891" s="5"/>
      <c r="AM1891" s="1"/>
      <c r="AN1891" s="1"/>
      <c r="AO1891" s="1"/>
      <c r="AP1891" s="17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5.75" x14ac:dyDescent="0.2">
      <c r="A1892" s="127">
        <f t="shared" si="715"/>
        <v>43352</v>
      </c>
      <c r="B1892" s="165">
        <f t="shared" si="706"/>
        <v>177093.97741504965</v>
      </c>
      <c r="C1892" s="124"/>
      <c r="D1892" s="128">
        <f t="shared" si="716"/>
        <v>5061.1099999999997</v>
      </c>
      <c r="E1892" s="129">
        <f>VLOOKUP(A1891,[1]Plan1!$AY$80:$BA$314,3)</f>
        <v>5056.5600000000004</v>
      </c>
      <c r="F1892" s="130">
        <f t="shared" si="717"/>
        <v>43328</v>
      </c>
      <c r="G1892" s="131">
        <f t="shared" si="712"/>
        <v>-8.990122720112792E-4</v>
      </c>
      <c r="H1892" s="132">
        <f t="shared" si="718"/>
        <v>43360</v>
      </c>
      <c r="I1892" s="132">
        <f t="shared" si="713"/>
        <v>43360</v>
      </c>
      <c r="J1892" s="133">
        <f t="shared" si="711"/>
        <v>22</v>
      </c>
      <c r="K1892" s="133">
        <f t="shared" si="703"/>
        <v>17</v>
      </c>
      <c r="L1892" s="124">
        <f t="shared" si="714"/>
        <v>0.99930523000000004</v>
      </c>
      <c r="M1892" s="134">
        <f t="shared" si="702"/>
        <v>1.0033006499999999</v>
      </c>
      <c r="N1892" s="134">
        <f t="shared" si="719"/>
        <v>1.3620068606959945</v>
      </c>
      <c r="O1892" s="124">
        <f t="shared" si="720"/>
        <v>1.36106057</v>
      </c>
      <c r="P1892" s="124"/>
      <c r="Q1892" s="125"/>
      <c r="R1892" s="126"/>
      <c r="S1892" s="124"/>
      <c r="T1892" s="135">
        <f t="shared" si="721"/>
        <v>7.9699999999999993E-2</v>
      </c>
      <c r="U1892" s="125">
        <f t="shared" si="701"/>
        <v>123</v>
      </c>
      <c r="V1892" s="125">
        <v>252</v>
      </c>
      <c r="W1892" s="134">
        <f t="shared" si="722"/>
        <v>1.0381379930000001</v>
      </c>
      <c r="X1892" s="18"/>
      <c r="Y1892" s="123">
        <f t="shared" si="723"/>
        <v>67054.222907000003</v>
      </c>
      <c r="Z1892" s="123">
        <f t="shared" si="707"/>
        <v>4784.3851303161991</v>
      </c>
      <c r="AA1892" s="123">
        <f t="shared" si="724"/>
        <v>1341.0844581400002</v>
      </c>
      <c r="AB1892" s="123">
        <f t="shared" si="725"/>
        <v>4604.3899729473333</v>
      </c>
      <c r="AC1892" s="123">
        <f t="shared" si="726"/>
        <v>77784.082468403532</v>
      </c>
      <c r="AD1892" s="150">
        <f t="shared" si="704"/>
        <v>87053.852995000008</v>
      </c>
      <c r="AE1892" s="150">
        <f t="shared" si="708"/>
        <v>5349.7696140427825</v>
      </c>
      <c r="AF1892" s="150">
        <f t="shared" si="705"/>
        <v>1741.0770599000002</v>
      </c>
      <c r="AG1892" s="150">
        <f t="shared" si="709"/>
        <v>5165.1952777033339</v>
      </c>
      <c r="AH1892" s="150">
        <f t="shared" si="710"/>
        <v>99309.89494664612</v>
      </c>
      <c r="AI1892" s="4"/>
      <c r="AJ1892" s="1"/>
      <c r="AK1892" s="20"/>
      <c r="AL1892" s="5"/>
      <c r="AM1892" s="1"/>
      <c r="AN1892" s="1"/>
      <c r="AO1892" s="1"/>
      <c r="AP1892" s="17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5.75" x14ac:dyDescent="0.2">
      <c r="A1893" s="127">
        <f t="shared" si="715"/>
        <v>43353</v>
      </c>
      <c r="B1893" s="165">
        <f t="shared" si="706"/>
        <v>177145.34677368368</v>
      </c>
      <c r="C1893" s="124"/>
      <c r="D1893" s="128">
        <f t="shared" si="716"/>
        <v>5061.1099999999997</v>
      </c>
      <c r="E1893" s="129">
        <f>VLOOKUP(A1892,[1]Plan1!$AY$80:$BA$314,3)</f>
        <v>5056.5600000000004</v>
      </c>
      <c r="F1893" s="130">
        <f t="shared" si="717"/>
        <v>43328</v>
      </c>
      <c r="G1893" s="131">
        <f t="shared" si="712"/>
        <v>-8.990122720112792E-4</v>
      </c>
      <c r="H1893" s="132">
        <f t="shared" si="718"/>
        <v>43360</v>
      </c>
      <c r="I1893" s="132">
        <f t="shared" si="713"/>
        <v>43360</v>
      </c>
      <c r="J1893" s="133">
        <f t="shared" si="711"/>
        <v>22</v>
      </c>
      <c r="K1893" s="133">
        <f t="shared" si="703"/>
        <v>17</v>
      </c>
      <c r="L1893" s="124">
        <f t="shared" si="714"/>
        <v>0.99930523000000004</v>
      </c>
      <c r="M1893" s="134">
        <f t="shared" si="702"/>
        <v>1.0033006499999999</v>
      </c>
      <c r="N1893" s="134">
        <f t="shared" si="719"/>
        <v>1.3620068606959945</v>
      </c>
      <c r="O1893" s="124">
        <f t="shared" si="720"/>
        <v>1.36106057</v>
      </c>
      <c r="P1893" s="124"/>
      <c r="Q1893" s="125"/>
      <c r="R1893" s="126"/>
      <c r="S1893" s="124"/>
      <c r="T1893" s="135">
        <f t="shared" si="721"/>
        <v>7.9699999999999993E-2</v>
      </c>
      <c r="U1893" s="125">
        <f t="shared" ref="U1893:U1956" si="727">IF(Q1892&gt;0,1,IF(K1893=K1892,U1892,U1892+1))</f>
        <v>123</v>
      </c>
      <c r="V1893" s="125">
        <v>252</v>
      </c>
      <c r="W1893" s="134">
        <f t="shared" si="722"/>
        <v>1.0381379930000001</v>
      </c>
      <c r="X1893" s="18"/>
      <c r="Y1893" s="123">
        <f t="shared" si="723"/>
        <v>67054.222907000003</v>
      </c>
      <c r="Z1893" s="123">
        <f t="shared" si="707"/>
        <v>4784.3851303161991</v>
      </c>
      <c r="AA1893" s="123">
        <f t="shared" si="724"/>
        <v>1341.0844581400002</v>
      </c>
      <c r="AB1893" s="123">
        <f t="shared" si="725"/>
        <v>4626.741380583001</v>
      </c>
      <c r="AC1893" s="123">
        <f t="shared" si="726"/>
        <v>77806.433876039198</v>
      </c>
      <c r="AD1893" s="150">
        <f t="shared" si="704"/>
        <v>87053.852995000008</v>
      </c>
      <c r="AE1893" s="150">
        <f t="shared" si="708"/>
        <v>5349.7696140427825</v>
      </c>
      <c r="AF1893" s="150">
        <f t="shared" si="705"/>
        <v>1741.0770599000002</v>
      </c>
      <c r="AG1893" s="150">
        <f t="shared" si="709"/>
        <v>5194.2132287016675</v>
      </c>
      <c r="AH1893" s="150">
        <f t="shared" si="710"/>
        <v>99338.912897644463</v>
      </c>
      <c r="AI1893" s="4"/>
      <c r="AJ1893" s="1"/>
      <c r="AK1893" s="20"/>
      <c r="AL1893" s="5"/>
      <c r="AM1893" s="1"/>
      <c r="AN1893" s="1"/>
      <c r="AO1893" s="1"/>
      <c r="AP1893" s="17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5.75" x14ac:dyDescent="0.2">
      <c r="A1894" s="127">
        <f t="shared" si="715"/>
        <v>43354</v>
      </c>
      <c r="B1894" s="165">
        <f t="shared" si="706"/>
        <v>177239.98737710394</v>
      </c>
      <c r="C1894" s="124"/>
      <c r="D1894" s="128">
        <f t="shared" si="716"/>
        <v>5061.1099999999997</v>
      </c>
      <c r="E1894" s="129">
        <f>VLOOKUP(A1893,[1]Plan1!$AY$80:$BA$314,3)</f>
        <v>5056.5600000000004</v>
      </c>
      <c r="F1894" s="130">
        <f t="shared" si="717"/>
        <v>43328</v>
      </c>
      <c r="G1894" s="131">
        <f t="shared" si="712"/>
        <v>-8.990122720112792E-4</v>
      </c>
      <c r="H1894" s="132">
        <f t="shared" si="718"/>
        <v>43360</v>
      </c>
      <c r="I1894" s="132">
        <f t="shared" si="713"/>
        <v>43360</v>
      </c>
      <c r="J1894" s="133">
        <f t="shared" si="711"/>
        <v>22</v>
      </c>
      <c r="K1894" s="133">
        <f t="shared" si="703"/>
        <v>18</v>
      </c>
      <c r="L1894" s="124">
        <f t="shared" si="714"/>
        <v>0.99926437999999995</v>
      </c>
      <c r="M1894" s="134">
        <f t="shared" si="702"/>
        <v>1.0033006499999999</v>
      </c>
      <c r="N1894" s="134">
        <f t="shared" si="719"/>
        <v>1.3620068606959945</v>
      </c>
      <c r="O1894" s="124">
        <f t="shared" si="720"/>
        <v>1.3610049399999999</v>
      </c>
      <c r="P1894" s="124"/>
      <c r="Q1894" s="125"/>
      <c r="R1894" s="126"/>
      <c r="S1894" s="124"/>
      <c r="T1894" s="135">
        <f t="shared" si="721"/>
        <v>7.9699999999999993E-2</v>
      </c>
      <c r="U1894" s="125">
        <f t="shared" si="727"/>
        <v>124</v>
      </c>
      <c r="V1894" s="125">
        <v>252</v>
      </c>
      <c r="W1894" s="134">
        <f t="shared" si="722"/>
        <v>1.0384539450000001</v>
      </c>
      <c r="X1894" s="18"/>
      <c r="Y1894" s="123">
        <f t="shared" si="723"/>
        <v>67054.222907000003</v>
      </c>
      <c r="Z1894" s="123">
        <f t="shared" si="707"/>
        <v>4803.3117241724512</v>
      </c>
      <c r="AA1894" s="123">
        <f t="shared" si="724"/>
        <v>1341.0844581400002</v>
      </c>
      <c r="AB1894" s="123">
        <f t="shared" si="725"/>
        <v>4649.0927882186679</v>
      </c>
      <c r="AC1894" s="123">
        <f t="shared" si="726"/>
        <v>77847.711877531125</v>
      </c>
      <c r="AD1894" s="150">
        <f t="shared" si="704"/>
        <v>87053.852995000008</v>
      </c>
      <c r="AE1894" s="150">
        <f t="shared" si="708"/>
        <v>5374.1142649728108</v>
      </c>
      <c r="AF1894" s="150">
        <f t="shared" si="705"/>
        <v>1741.0770599000002</v>
      </c>
      <c r="AG1894" s="150">
        <f t="shared" si="709"/>
        <v>5223.2311797000002</v>
      </c>
      <c r="AH1894" s="150">
        <f t="shared" si="710"/>
        <v>99392.275499572817</v>
      </c>
      <c r="AI1894" s="4"/>
      <c r="AJ1894" s="1"/>
      <c r="AK1894" s="20"/>
      <c r="AL1894" s="5"/>
      <c r="AM1894" s="1"/>
      <c r="AN1894" s="1"/>
      <c r="AO1894" s="1"/>
      <c r="AP1894" s="17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5.75" x14ac:dyDescent="0.2">
      <c r="A1895" s="127">
        <f t="shared" si="715"/>
        <v>43355</v>
      </c>
      <c r="B1895" s="165">
        <f t="shared" si="706"/>
        <v>177334.63787370676</v>
      </c>
      <c r="C1895" s="124"/>
      <c r="D1895" s="128">
        <f t="shared" si="716"/>
        <v>5061.1099999999997</v>
      </c>
      <c r="E1895" s="129">
        <f>VLOOKUP(A1894,[1]Plan1!$AY$80:$BA$314,3)</f>
        <v>5056.5600000000004</v>
      </c>
      <c r="F1895" s="130">
        <f t="shared" si="717"/>
        <v>43328</v>
      </c>
      <c r="G1895" s="131">
        <f t="shared" si="712"/>
        <v>-8.990122720112792E-4</v>
      </c>
      <c r="H1895" s="132">
        <f t="shared" si="718"/>
        <v>43360</v>
      </c>
      <c r="I1895" s="132">
        <f t="shared" si="713"/>
        <v>43360</v>
      </c>
      <c r="J1895" s="133">
        <f t="shared" si="711"/>
        <v>22</v>
      </c>
      <c r="K1895" s="133">
        <f t="shared" si="703"/>
        <v>19</v>
      </c>
      <c r="L1895" s="124">
        <f t="shared" si="714"/>
        <v>0.99922352999999997</v>
      </c>
      <c r="M1895" s="134">
        <f t="shared" si="702"/>
        <v>1.0033006499999999</v>
      </c>
      <c r="N1895" s="134">
        <f t="shared" si="719"/>
        <v>1.3620068606959945</v>
      </c>
      <c r="O1895" s="124">
        <f t="shared" si="720"/>
        <v>1.3609492999999999</v>
      </c>
      <c r="P1895" s="124"/>
      <c r="Q1895" s="125"/>
      <c r="R1895" s="126"/>
      <c r="S1895" s="124"/>
      <c r="T1895" s="135">
        <f t="shared" si="721"/>
        <v>7.9699999999999993E-2</v>
      </c>
      <c r="U1895" s="125">
        <f t="shared" si="727"/>
        <v>125</v>
      </c>
      <c r="V1895" s="125">
        <v>252</v>
      </c>
      <c r="W1895" s="134">
        <f t="shared" si="722"/>
        <v>1.0387699930000001</v>
      </c>
      <c r="X1895" s="18"/>
      <c r="Y1895" s="123">
        <f t="shared" si="723"/>
        <v>67054.222907000003</v>
      </c>
      <c r="Z1895" s="123">
        <f t="shared" si="707"/>
        <v>4822.2426452499067</v>
      </c>
      <c r="AA1895" s="123">
        <f t="shared" si="724"/>
        <v>1341.0844581400002</v>
      </c>
      <c r="AB1895" s="123">
        <f t="shared" si="725"/>
        <v>4671.4441958543339</v>
      </c>
      <c r="AC1895" s="123">
        <f t="shared" si="726"/>
        <v>77888.994206244242</v>
      </c>
      <c r="AD1895" s="150">
        <f t="shared" si="704"/>
        <v>87053.852995000008</v>
      </c>
      <c r="AE1895" s="150">
        <f t="shared" si="708"/>
        <v>5398.4644818641791</v>
      </c>
      <c r="AF1895" s="150">
        <f t="shared" si="705"/>
        <v>1741.0770599000002</v>
      </c>
      <c r="AG1895" s="150">
        <f t="shared" si="709"/>
        <v>5252.2491306983338</v>
      </c>
      <c r="AH1895" s="150">
        <f t="shared" si="710"/>
        <v>99445.643667462515</v>
      </c>
      <c r="AI1895" s="4"/>
      <c r="AJ1895" s="1"/>
      <c r="AK1895" s="20"/>
      <c r="AL1895" s="5"/>
      <c r="AM1895" s="1"/>
      <c r="AN1895" s="1"/>
      <c r="AO1895" s="1"/>
      <c r="AP1895" s="17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5.75" x14ac:dyDescent="0.2">
      <c r="A1896" s="127">
        <f t="shared" si="715"/>
        <v>43356</v>
      </c>
      <c r="B1896" s="165">
        <f t="shared" si="706"/>
        <v>177429.29946835188</v>
      </c>
      <c r="C1896" s="124"/>
      <c r="D1896" s="128">
        <f t="shared" si="716"/>
        <v>5061.1099999999997</v>
      </c>
      <c r="E1896" s="129">
        <f>VLOOKUP(A1895,[1]Plan1!$AY$80:$BA$314,3)</f>
        <v>5056.5600000000004</v>
      </c>
      <c r="F1896" s="130">
        <f t="shared" si="717"/>
        <v>43328</v>
      </c>
      <c r="G1896" s="131">
        <f t="shared" si="712"/>
        <v>-8.990122720112792E-4</v>
      </c>
      <c r="H1896" s="132">
        <f t="shared" si="718"/>
        <v>43360</v>
      </c>
      <c r="I1896" s="132">
        <f t="shared" si="713"/>
        <v>43360</v>
      </c>
      <c r="J1896" s="133">
        <f t="shared" si="711"/>
        <v>22</v>
      </c>
      <c r="K1896" s="133">
        <f t="shared" si="703"/>
        <v>20</v>
      </c>
      <c r="L1896" s="124">
        <f t="shared" si="714"/>
        <v>0.99918267999999999</v>
      </c>
      <c r="M1896" s="134">
        <f t="shared" si="702"/>
        <v>1.0033006499999999</v>
      </c>
      <c r="N1896" s="134">
        <f t="shared" si="719"/>
        <v>1.3620068606959945</v>
      </c>
      <c r="O1896" s="124">
        <f t="shared" si="720"/>
        <v>1.3608936599999999</v>
      </c>
      <c r="P1896" s="124"/>
      <c r="Q1896" s="125"/>
      <c r="R1896" s="126"/>
      <c r="S1896" s="124"/>
      <c r="T1896" s="135">
        <f t="shared" si="721"/>
        <v>7.9699999999999993E-2</v>
      </c>
      <c r="U1896" s="125">
        <f t="shared" si="727"/>
        <v>126</v>
      </c>
      <c r="V1896" s="125">
        <v>252</v>
      </c>
      <c r="W1896" s="134">
        <f t="shared" si="722"/>
        <v>1.039086137</v>
      </c>
      <c r="X1896" s="18"/>
      <c r="Y1896" s="123">
        <f t="shared" si="723"/>
        <v>67054.222907000003</v>
      </c>
      <c r="Z1896" s="123">
        <f t="shared" si="707"/>
        <v>4841.1784205472904</v>
      </c>
      <c r="AA1896" s="123">
        <f t="shared" si="724"/>
        <v>1341.0844581400002</v>
      </c>
      <c r="AB1896" s="123">
        <f t="shared" si="725"/>
        <v>4693.7956034900008</v>
      </c>
      <c r="AC1896" s="123">
        <f t="shared" si="726"/>
        <v>77930.281389177297</v>
      </c>
      <c r="AD1896" s="150">
        <f t="shared" si="704"/>
        <v>87053.852995000008</v>
      </c>
      <c r="AE1896" s="150">
        <f t="shared" si="708"/>
        <v>5422.8209425778859</v>
      </c>
      <c r="AF1896" s="150">
        <f t="shared" si="705"/>
        <v>1741.0770599000002</v>
      </c>
      <c r="AG1896" s="150">
        <f t="shared" si="709"/>
        <v>5281.2670816966674</v>
      </c>
      <c r="AH1896" s="150">
        <f t="shared" si="710"/>
        <v>99499.018079174566</v>
      </c>
      <c r="AI1896" s="4"/>
      <c r="AJ1896" s="1"/>
      <c r="AK1896" s="20"/>
      <c r="AL1896" s="5"/>
      <c r="AM1896" s="1"/>
      <c r="AN1896" s="1"/>
      <c r="AO1896" s="1"/>
      <c r="AP1896" s="17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5.75" x14ac:dyDescent="0.2">
      <c r="A1897" s="127">
        <f t="shared" si="715"/>
        <v>43357</v>
      </c>
      <c r="B1897" s="165">
        <f t="shared" si="706"/>
        <v>177523.97215917663</v>
      </c>
      <c r="C1897" s="124"/>
      <c r="D1897" s="128">
        <f t="shared" si="716"/>
        <v>5061.1099999999997</v>
      </c>
      <c r="E1897" s="129">
        <f>VLOOKUP(A1896,[1]Plan1!$AY$80:$BA$314,3)</f>
        <v>5056.5600000000004</v>
      </c>
      <c r="F1897" s="130">
        <f t="shared" si="717"/>
        <v>43328</v>
      </c>
      <c r="G1897" s="131">
        <f t="shared" si="712"/>
        <v>-8.990122720112792E-4</v>
      </c>
      <c r="H1897" s="132">
        <f t="shared" si="718"/>
        <v>43360</v>
      </c>
      <c r="I1897" s="132">
        <f t="shared" si="713"/>
        <v>43360</v>
      </c>
      <c r="J1897" s="133">
        <f t="shared" si="711"/>
        <v>22</v>
      </c>
      <c r="K1897" s="133">
        <f t="shared" si="703"/>
        <v>21</v>
      </c>
      <c r="L1897" s="124">
        <f t="shared" si="714"/>
        <v>0.99914183000000001</v>
      </c>
      <c r="M1897" s="134">
        <f t="shared" si="702"/>
        <v>1.0033006499999999</v>
      </c>
      <c r="N1897" s="134">
        <f t="shared" si="719"/>
        <v>1.3620068606959945</v>
      </c>
      <c r="O1897" s="124">
        <f t="shared" si="720"/>
        <v>1.3608380200000001</v>
      </c>
      <c r="P1897" s="124"/>
      <c r="Q1897" s="125"/>
      <c r="R1897" s="126"/>
      <c r="S1897" s="124"/>
      <c r="T1897" s="135">
        <f t="shared" si="721"/>
        <v>7.9699999999999993E-2</v>
      </c>
      <c r="U1897" s="125">
        <f t="shared" si="727"/>
        <v>127</v>
      </c>
      <c r="V1897" s="125">
        <v>252</v>
      </c>
      <c r="W1897" s="134">
        <f t="shared" si="722"/>
        <v>1.039402377</v>
      </c>
      <c r="X1897" s="18"/>
      <c r="Y1897" s="123">
        <f t="shared" si="723"/>
        <v>67054.222907000003</v>
      </c>
      <c r="Z1897" s="123">
        <f t="shared" si="707"/>
        <v>4860.1190492499036</v>
      </c>
      <c r="AA1897" s="123">
        <f t="shared" si="724"/>
        <v>1341.0844581400002</v>
      </c>
      <c r="AB1897" s="123">
        <f t="shared" si="725"/>
        <v>4716.1470111256667</v>
      </c>
      <c r="AC1897" s="123">
        <f t="shared" si="726"/>
        <v>77971.573425515569</v>
      </c>
      <c r="AD1897" s="150">
        <f t="shared" si="704"/>
        <v>87053.852995000008</v>
      </c>
      <c r="AE1897" s="150">
        <f t="shared" si="708"/>
        <v>5447.1836460660579</v>
      </c>
      <c r="AF1897" s="150">
        <f t="shared" si="705"/>
        <v>1741.0770599000002</v>
      </c>
      <c r="AG1897" s="150">
        <f t="shared" si="709"/>
        <v>5310.2850326950002</v>
      </c>
      <c r="AH1897" s="150">
        <f t="shared" si="710"/>
        <v>99552.398733661059</v>
      </c>
      <c r="AI1897" s="4"/>
      <c r="AJ1897" s="1"/>
      <c r="AK1897" s="20"/>
      <c r="AL1897" s="5"/>
      <c r="AM1897" s="1"/>
      <c r="AN1897" s="1"/>
      <c r="AO1897" s="1"/>
      <c r="AP1897" s="17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5.75" x14ac:dyDescent="0.2">
      <c r="A1898" s="127">
        <f t="shared" si="715"/>
        <v>43358</v>
      </c>
      <c r="B1898" s="165">
        <f t="shared" si="706"/>
        <v>177618.65610249451</v>
      </c>
      <c r="C1898" s="124"/>
      <c r="D1898" s="128">
        <f t="shared" si="716"/>
        <v>5061.1099999999997</v>
      </c>
      <c r="E1898" s="129">
        <f>VLOOKUP(A1897,[1]Plan1!$AY$80:$BA$314,3)</f>
        <v>5056.5600000000004</v>
      </c>
      <c r="F1898" s="130">
        <f t="shared" si="717"/>
        <v>43328</v>
      </c>
      <c r="G1898" s="131">
        <f t="shared" si="712"/>
        <v>-8.990122720112792E-4</v>
      </c>
      <c r="H1898" s="132">
        <f t="shared" si="718"/>
        <v>43388</v>
      </c>
      <c r="I1898" s="132">
        <f t="shared" si="713"/>
        <v>43360</v>
      </c>
      <c r="J1898" s="133">
        <f t="shared" si="711"/>
        <v>22</v>
      </c>
      <c r="K1898" s="133">
        <f t="shared" si="703"/>
        <v>22</v>
      </c>
      <c r="L1898" s="124">
        <f t="shared" si="714"/>
        <v>0.99910098000000003</v>
      </c>
      <c r="M1898" s="134">
        <f t="shared" ref="M1898:M1961" si="728">IF(I1898&gt;I1897,L1897,M1897)</f>
        <v>1.0033006499999999</v>
      </c>
      <c r="N1898" s="134">
        <f t="shared" si="719"/>
        <v>1.3620068606959945</v>
      </c>
      <c r="O1898" s="124">
        <f t="shared" si="720"/>
        <v>1.3607823800000001</v>
      </c>
      <c r="P1898" s="124"/>
      <c r="Q1898" s="125"/>
      <c r="R1898" s="126"/>
      <c r="S1898" s="124"/>
      <c r="T1898" s="135">
        <f t="shared" si="721"/>
        <v>7.9699999999999993E-2</v>
      </c>
      <c r="U1898" s="125">
        <f t="shared" si="727"/>
        <v>128</v>
      </c>
      <c r="V1898" s="125">
        <v>252</v>
      </c>
      <c r="W1898" s="134">
        <f t="shared" si="722"/>
        <v>1.0397187139999999</v>
      </c>
      <c r="X1898" s="18"/>
      <c r="Y1898" s="123">
        <f t="shared" si="723"/>
        <v>67054.222907000003</v>
      </c>
      <c r="Z1898" s="123">
        <f t="shared" si="707"/>
        <v>4879.06459972836</v>
      </c>
      <c r="AA1898" s="123">
        <f t="shared" si="724"/>
        <v>1341.0844581400002</v>
      </c>
      <c r="AB1898" s="123">
        <f t="shared" si="725"/>
        <v>4738.4984187613336</v>
      </c>
      <c r="AC1898" s="123">
        <f t="shared" si="726"/>
        <v>78012.870383629692</v>
      </c>
      <c r="AD1898" s="150">
        <f t="shared" si="704"/>
        <v>87053.852995000008</v>
      </c>
      <c r="AE1898" s="150">
        <f t="shared" si="708"/>
        <v>5471.5526802714976</v>
      </c>
      <c r="AF1898" s="150">
        <f t="shared" si="705"/>
        <v>1741.0770599000002</v>
      </c>
      <c r="AG1898" s="150">
        <f t="shared" si="709"/>
        <v>5339.3029836933338</v>
      </c>
      <c r="AH1898" s="150">
        <f t="shared" si="710"/>
        <v>99605.785718864834</v>
      </c>
      <c r="AI1898" s="4"/>
      <c r="AJ1898" s="1"/>
      <c r="AK1898" s="20"/>
      <c r="AL1898" s="5"/>
      <c r="AM1898" s="1"/>
      <c r="AN1898" s="1"/>
      <c r="AO1898" s="1"/>
      <c r="AP1898" s="17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5.75" x14ac:dyDescent="0.2">
      <c r="A1899" s="127">
        <f t="shared" si="715"/>
        <v>43359</v>
      </c>
      <c r="B1899" s="165">
        <f t="shared" si="706"/>
        <v>177670.02546112853</v>
      </c>
      <c r="C1899" s="124"/>
      <c r="D1899" s="128">
        <f t="shared" si="716"/>
        <v>5061.1099999999997</v>
      </c>
      <c r="E1899" s="129">
        <f>VLOOKUP(A1898,[1]Plan1!$AY$80:$BA$314,3)</f>
        <v>5056.5600000000004</v>
      </c>
      <c r="F1899" s="130">
        <f t="shared" si="717"/>
        <v>43328</v>
      </c>
      <c r="G1899" s="131">
        <f t="shared" si="712"/>
        <v>-8.990122720112792E-4</v>
      </c>
      <c r="H1899" s="132">
        <f t="shared" si="718"/>
        <v>43388</v>
      </c>
      <c r="I1899" s="132">
        <f t="shared" si="713"/>
        <v>43360</v>
      </c>
      <c r="J1899" s="133">
        <f t="shared" si="711"/>
        <v>22</v>
      </c>
      <c r="K1899" s="133">
        <f t="shared" ref="K1899:K1962" si="729">(J1899-(NETWORKDAYS(A1899,I1899,AK$118:AK$502)-1))</f>
        <v>22</v>
      </c>
      <c r="L1899" s="124">
        <f t="shared" si="714"/>
        <v>0.99910098000000003</v>
      </c>
      <c r="M1899" s="134">
        <f t="shared" si="728"/>
        <v>1.0033006499999999</v>
      </c>
      <c r="N1899" s="134">
        <f t="shared" si="719"/>
        <v>1.3620068606959945</v>
      </c>
      <c r="O1899" s="124">
        <f t="shared" si="720"/>
        <v>1.3607823800000001</v>
      </c>
      <c r="P1899" s="124"/>
      <c r="Q1899" s="125"/>
      <c r="R1899" s="126"/>
      <c r="S1899" s="124"/>
      <c r="T1899" s="135">
        <f t="shared" si="721"/>
        <v>7.9699999999999993E-2</v>
      </c>
      <c r="U1899" s="125">
        <f t="shared" si="727"/>
        <v>128</v>
      </c>
      <c r="V1899" s="125">
        <v>252</v>
      </c>
      <c r="W1899" s="134">
        <f t="shared" si="722"/>
        <v>1.0397187139999999</v>
      </c>
      <c r="X1899" s="18"/>
      <c r="Y1899" s="123">
        <f t="shared" si="723"/>
        <v>67054.222907000003</v>
      </c>
      <c r="Z1899" s="123">
        <f t="shared" si="707"/>
        <v>4879.06459972836</v>
      </c>
      <c r="AA1899" s="123">
        <f t="shared" si="724"/>
        <v>1341.0844581400002</v>
      </c>
      <c r="AB1899" s="123">
        <f t="shared" si="725"/>
        <v>4760.8498263969996</v>
      </c>
      <c r="AC1899" s="123">
        <f t="shared" si="726"/>
        <v>78035.221791265358</v>
      </c>
      <c r="AD1899" s="150">
        <f t="shared" si="704"/>
        <v>87053.852995000008</v>
      </c>
      <c r="AE1899" s="150">
        <f t="shared" si="708"/>
        <v>5471.5526802714976</v>
      </c>
      <c r="AF1899" s="150">
        <f t="shared" si="705"/>
        <v>1741.0770599000002</v>
      </c>
      <c r="AG1899" s="150">
        <f t="shared" si="709"/>
        <v>5368.3209346916674</v>
      </c>
      <c r="AH1899" s="150">
        <f t="shared" si="710"/>
        <v>99634.803669863177</v>
      </c>
      <c r="AI1899" s="4"/>
      <c r="AJ1899" s="1"/>
      <c r="AK1899" s="20"/>
      <c r="AL1899" s="5"/>
      <c r="AM1899" s="1"/>
      <c r="AN1899" s="1"/>
      <c r="AO1899" s="1"/>
      <c r="AP1899" s="17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5.75" x14ac:dyDescent="0.2">
      <c r="A1900" s="127">
        <f t="shared" si="715"/>
        <v>43360</v>
      </c>
      <c r="B1900" s="165">
        <f t="shared" si="706"/>
        <v>177721.39481976253</v>
      </c>
      <c r="C1900" s="124"/>
      <c r="D1900" s="128">
        <f t="shared" si="716"/>
        <v>5061.1099999999997</v>
      </c>
      <c r="E1900" s="129">
        <f>VLOOKUP(A1899,[1]Plan1!$AY$80:$BA$314,3)</f>
        <v>5056.5600000000004</v>
      </c>
      <c r="F1900" s="130">
        <f t="shared" si="717"/>
        <v>43328</v>
      </c>
      <c r="G1900" s="131">
        <f t="shared" si="712"/>
        <v>-8.990122720112792E-4</v>
      </c>
      <c r="H1900" s="132">
        <f t="shared" si="718"/>
        <v>43388</v>
      </c>
      <c r="I1900" s="132">
        <f t="shared" si="713"/>
        <v>43360</v>
      </c>
      <c r="J1900" s="133">
        <f t="shared" si="711"/>
        <v>22</v>
      </c>
      <c r="K1900" s="133">
        <f t="shared" si="729"/>
        <v>22</v>
      </c>
      <c r="L1900" s="124">
        <f t="shared" si="714"/>
        <v>0.99910098000000003</v>
      </c>
      <c r="M1900" s="134">
        <f t="shared" si="728"/>
        <v>1.0033006499999999</v>
      </c>
      <c r="N1900" s="134">
        <f t="shared" si="719"/>
        <v>1.3620068606959945</v>
      </c>
      <c r="O1900" s="124">
        <f t="shared" si="720"/>
        <v>1.3607823800000001</v>
      </c>
      <c r="P1900" s="124"/>
      <c r="Q1900" s="125"/>
      <c r="R1900" s="126"/>
      <c r="S1900" s="124"/>
      <c r="T1900" s="135">
        <f t="shared" si="721"/>
        <v>7.9699999999999993E-2</v>
      </c>
      <c r="U1900" s="125">
        <f t="shared" si="727"/>
        <v>128</v>
      </c>
      <c r="V1900" s="125">
        <v>252</v>
      </c>
      <c r="W1900" s="134">
        <f t="shared" si="722"/>
        <v>1.0397187139999999</v>
      </c>
      <c r="X1900" s="18"/>
      <c r="Y1900" s="123">
        <f t="shared" si="723"/>
        <v>67054.222907000003</v>
      </c>
      <c r="Z1900" s="123">
        <f t="shared" si="707"/>
        <v>4879.06459972836</v>
      </c>
      <c r="AA1900" s="123">
        <f t="shared" si="724"/>
        <v>1341.0844581400002</v>
      </c>
      <c r="AB1900" s="123">
        <f t="shared" si="725"/>
        <v>4783.2012340326673</v>
      </c>
      <c r="AC1900" s="123">
        <f t="shared" si="726"/>
        <v>78057.573198901024</v>
      </c>
      <c r="AD1900" s="150">
        <f t="shared" si="704"/>
        <v>87053.852995000008</v>
      </c>
      <c r="AE1900" s="150">
        <f t="shared" si="708"/>
        <v>5471.5526802714976</v>
      </c>
      <c r="AF1900" s="150">
        <f t="shared" si="705"/>
        <v>1741.0770599000002</v>
      </c>
      <c r="AG1900" s="150">
        <f t="shared" si="709"/>
        <v>5397.338885690001</v>
      </c>
      <c r="AH1900" s="150">
        <f t="shared" si="710"/>
        <v>99663.821620861505</v>
      </c>
      <c r="AI1900" s="4"/>
      <c r="AJ1900" s="1"/>
      <c r="AK1900" s="20"/>
      <c r="AL1900" s="5"/>
      <c r="AM1900" s="1"/>
      <c r="AN1900" s="1"/>
      <c r="AO1900" s="1"/>
      <c r="AP1900" s="17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5.75" x14ac:dyDescent="0.2">
      <c r="A1901" s="127">
        <f t="shared" si="715"/>
        <v>43361</v>
      </c>
      <c r="B1901" s="165">
        <f t="shared" si="706"/>
        <v>177864.28012975544</v>
      </c>
      <c r="C1901" s="124"/>
      <c r="D1901" s="128">
        <f t="shared" si="716"/>
        <v>5056.5600000000004</v>
      </c>
      <c r="E1901" s="129">
        <f>VLOOKUP(A1900,[1]Plan1!$AY$80:$BA$314,3)</f>
        <v>5080.83</v>
      </c>
      <c r="F1901" s="130">
        <f t="shared" si="717"/>
        <v>43361</v>
      </c>
      <c r="G1901" s="131">
        <f t="shared" si="712"/>
        <v>4.7997057287958445E-3</v>
      </c>
      <c r="H1901" s="132">
        <f t="shared" si="718"/>
        <v>43388</v>
      </c>
      <c r="I1901" s="132">
        <f t="shared" si="713"/>
        <v>43388</v>
      </c>
      <c r="J1901" s="133">
        <f t="shared" si="711"/>
        <v>19</v>
      </c>
      <c r="K1901" s="133">
        <f t="shared" si="729"/>
        <v>1</v>
      </c>
      <c r="L1901" s="124">
        <f t="shared" si="714"/>
        <v>1.0002520399999999</v>
      </c>
      <c r="M1901" s="134">
        <f t="shared" si="728"/>
        <v>0.99910098000000003</v>
      </c>
      <c r="N1901" s="134">
        <f t="shared" si="719"/>
        <v>1.3607823892880917</v>
      </c>
      <c r="O1901" s="124">
        <f t="shared" si="720"/>
        <v>1.36112536</v>
      </c>
      <c r="P1901" s="124"/>
      <c r="Q1901" s="125"/>
      <c r="R1901" s="126"/>
      <c r="S1901" s="124"/>
      <c r="T1901" s="135">
        <f t="shared" si="721"/>
        <v>7.9699999999999993E-2</v>
      </c>
      <c r="U1901" s="125">
        <f t="shared" si="727"/>
        <v>129</v>
      </c>
      <c r="V1901" s="125">
        <v>252</v>
      </c>
      <c r="W1901" s="134">
        <f t="shared" si="722"/>
        <v>1.040035147</v>
      </c>
      <c r="X1901" s="18"/>
      <c r="Y1901" s="123">
        <f t="shared" si="723"/>
        <v>67054.222907000003</v>
      </c>
      <c r="Z1901" s="123">
        <f t="shared" si="707"/>
        <v>4919.0931510513801</v>
      </c>
      <c r="AA1901" s="123">
        <f t="shared" si="724"/>
        <v>1341.0844581400002</v>
      </c>
      <c r="AB1901" s="123">
        <f t="shared" si="725"/>
        <v>4805.5526416683342</v>
      </c>
      <c r="AC1901" s="123">
        <f t="shared" si="726"/>
        <v>78119.953157859709</v>
      </c>
      <c r="AD1901" s="150">
        <f t="shared" si="704"/>
        <v>87053.852995000008</v>
      </c>
      <c r="AE1901" s="150">
        <f t="shared" si="708"/>
        <v>5523.0400803073981</v>
      </c>
      <c r="AF1901" s="150">
        <f t="shared" si="705"/>
        <v>1741.0770599000002</v>
      </c>
      <c r="AG1901" s="150">
        <f t="shared" si="709"/>
        <v>5426.3568366883346</v>
      </c>
      <c r="AH1901" s="150">
        <f t="shared" si="710"/>
        <v>99744.326971895745</v>
      </c>
      <c r="AI1901" s="4"/>
      <c r="AJ1901" s="1"/>
      <c r="AK1901" s="20"/>
      <c r="AL1901" s="5"/>
      <c r="AM1901" s="1"/>
      <c r="AN1901" s="1"/>
      <c r="AO1901" s="1"/>
      <c r="AP1901" s="17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5.75" x14ac:dyDescent="0.2">
      <c r="A1902" s="127">
        <f t="shared" si="715"/>
        <v>43362</v>
      </c>
      <c r="B1902" s="165">
        <f t="shared" si="706"/>
        <v>178007.21553758386</v>
      </c>
      <c r="C1902" s="124"/>
      <c r="D1902" s="128">
        <f t="shared" si="716"/>
        <v>5056.5600000000004</v>
      </c>
      <c r="E1902" s="129">
        <f>VLOOKUP(A1901,[1]Plan1!$AY$80:$BA$314,3)</f>
        <v>5080.83</v>
      </c>
      <c r="F1902" s="130">
        <f t="shared" si="717"/>
        <v>43361</v>
      </c>
      <c r="G1902" s="131">
        <f t="shared" si="712"/>
        <v>4.7997057287958445E-3</v>
      </c>
      <c r="H1902" s="132">
        <f t="shared" si="718"/>
        <v>43388</v>
      </c>
      <c r="I1902" s="132">
        <f t="shared" si="713"/>
        <v>43388</v>
      </c>
      <c r="J1902" s="133">
        <f t="shared" si="711"/>
        <v>19</v>
      </c>
      <c r="K1902" s="133">
        <f t="shared" si="729"/>
        <v>2</v>
      </c>
      <c r="L1902" s="124">
        <f t="shared" si="714"/>
        <v>1.00050415</v>
      </c>
      <c r="M1902" s="134">
        <f t="shared" si="728"/>
        <v>0.99910098000000003</v>
      </c>
      <c r="N1902" s="134">
        <f t="shared" si="719"/>
        <v>1.3607823892880917</v>
      </c>
      <c r="O1902" s="124">
        <f t="shared" si="720"/>
        <v>1.36146842</v>
      </c>
      <c r="P1902" s="124"/>
      <c r="Q1902" s="125"/>
      <c r="R1902" s="126"/>
      <c r="S1902" s="124"/>
      <c r="T1902" s="135">
        <f t="shared" si="721"/>
        <v>7.9699999999999993E-2</v>
      </c>
      <c r="U1902" s="125">
        <f t="shared" si="727"/>
        <v>130</v>
      </c>
      <c r="V1902" s="125">
        <v>252</v>
      </c>
      <c r="W1902" s="134">
        <f t="shared" si="722"/>
        <v>1.040351676</v>
      </c>
      <c r="X1902" s="18"/>
      <c r="Y1902" s="123">
        <f t="shared" si="723"/>
        <v>67054.222907000003</v>
      </c>
      <c r="Z1902" s="123">
        <f t="shared" si="707"/>
        <v>4959.1436148798193</v>
      </c>
      <c r="AA1902" s="123">
        <f t="shared" si="724"/>
        <v>1341.0844581400002</v>
      </c>
      <c r="AB1902" s="123">
        <f t="shared" si="725"/>
        <v>4827.9040493040011</v>
      </c>
      <c r="AC1902" s="123">
        <f t="shared" si="726"/>
        <v>78182.355029323837</v>
      </c>
      <c r="AD1902" s="150">
        <f t="shared" si="704"/>
        <v>87053.852995000008</v>
      </c>
      <c r="AE1902" s="150">
        <f t="shared" si="708"/>
        <v>5574.5556656733424</v>
      </c>
      <c r="AF1902" s="150">
        <f t="shared" si="705"/>
        <v>1741.0770599000002</v>
      </c>
      <c r="AG1902" s="150">
        <f t="shared" si="709"/>
        <v>5455.3747876866664</v>
      </c>
      <c r="AH1902" s="150">
        <f t="shared" si="710"/>
        <v>99824.860508260012</v>
      </c>
      <c r="AI1902" s="4"/>
      <c r="AJ1902" s="1"/>
      <c r="AK1902" s="20"/>
      <c r="AL1902" s="5"/>
      <c r="AM1902" s="1"/>
      <c r="AN1902" s="1"/>
      <c r="AO1902" s="1"/>
      <c r="AP1902" s="17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5.75" x14ac:dyDescent="0.2">
      <c r="A1903" s="127">
        <f t="shared" si="715"/>
        <v>43363</v>
      </c>
      <c r="B1903" s="165">
        <f t="shared" si="706"/>
        <v>178150.2024315219</v>
      </c>
      <c r="C1903" s="124"/>
      <c r="D1903" s="128">
        <f t="shared" si="716"/>
        <v>5056.5600000000004</v>
      </c>
      <c r="E1903" s="129">
        <f>VLOOKUP(A1902,[1]Plan1!$AY$80:$BA$314,3)</f>
        <v>5080.83</v>
      </c>
      <c r="F1903" s="130">
        <f t="shared" si="717"/>
        <v>43361</v>
      </c>
      <c r="G1903" s="131">
        <f t="shared" si="712"/>
        <v>4.7997057287958445E-3</v>
      </c>
      <c r="H1903" s="132">
        <f t="shared" si="718"/>
        <v>43388</v>
      </c>
      <c r="I1903" s="132">
        <f t="shared" si="713"/>
        <v>43388</v>
      </c>
      <c r="J1903" s="133">
        <f t="shared" si="711"/>
        <v>19</v>
      </c>
      <c r="K1903" s="133">
        <f t="shared" si="729"/>
        <v>3</v>
      </c>
      <c r="L1903" s="124">
        <f t="shared" si="714"/>
        <v>1.00075632</v>
      </c>
      <c r="M1903" s="134">
        <f t="shared" si="728"/>
        <v>0.99910098000000003</v>
      </c>
      <c r="N1903" s="134">
        <f t="shared" si="719"/>
        <v>1.3607823892880917</v>
      </c>
      <c r="O1903" s="124">
        <f t="shared" si="720"/>
        <v>1.36181157</v>
      </c>
      <c r="P1903" s="124"/>
      <c r="Q1903" s="125"/>
      <c r="R1903" s="126"/>
      <c r="S1903" s="124"/>
      <c r="T1903" s="135">
        <f t="shared" si="721"/>
        <v>7.9699999999999993E-2</v>
      </c>
      <c r="U1903" s="125">
        <f t="shared" si="727"/>
        <v>131</v>
      </c>
      <c r="V1903" s="125">
        <v>252</v>
      </c>
      <c r="W1903" s="134">
        <f t="shared" si="722"/>
        <v>1.040668302</v>
      </c>
      <c r="X1903" s="18"/>
      <c r="Y1903" s="123">
        <f t="shared" si="723"/>
        <v>67054.222907000003</v>
      </c>
      <c r="Z1903" s="123">
        <f t="shared" si="707"/>
        <v>4999.2165984367957</v>
      </c>
      <c r="AA1903" s="123">
        <f t="shared" si="724"/>
        <v>1341.0844581400002</v>
      </c>
      <c r="AB1903" s="123">
        <f t="shared" si="725"/>
        <v>4850.2554569396671</v>
      </c>
      <c r="AC1903" s="123">
        <f t="shared" si="726"/>
        <v>78244.779420516454</v>
      </c>
      <c r="AD1903" s="150">
        <f t="shared" si="704"/>
        <v>87053.852995000008</v>
      </c>
      <c r="AE1903" s="150">
        <f t="shared" si="708"/>
        <v>5626.100217420445</v>
      </c>
      <c r="AF1903" s="150">
        <f t="shared" si="705"/>
        <v>1741.0770599000002</v>
      </c>
      <c r="AG1903" s="150">
        <f t="shared" si="709"/>
        <v>5484.3927386850009</v>
      </c>
      <c r="AH1903" s="150">
        <f t="shared" si="710"/>
        <v>99905.423011005449</v>
      </c>
      <c r="AI1903" s="4"/>
      <c r="AJ1903" s="1"/>
      <c r="AK1903" s="20"/>
      <c r="AL1903" s="5"/>
      <c r="AM1903" s="1"/>
      <c r="AN1903" s="1"/>
      <c r="AO1903" s="1"/>
      <c r="AP1903" s="17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5.75" x14ac:dyDescent="0.2">
      <c r="A1904" s="127">
        <f t="shared" si="715"/>
        <v>43364</v>
      </c>
      <c r="B1904" s="165">
        <f t="shared" si="706"/>
        <v>178293.23946474673</v>
      </c>
      <c r="C1904" s="124"/>
      <c r="D1904" s="128">
        <f t="shared" si="716"/>
        <v>5056.5600000000004</v>
      </c>
      <c r="E1904" s="129">
        <f>VLOOKUP(A1903,[1]Plan1!$AY$80:$BA$314,3)</f>
        <v>5080.83</v>
      </c>
      <c r="F1904" s="130">
        <f t="shared" si="717"/>
        <v>43361</v>
      </c>
      <c r="G1904" s="131">
        <f t="shared" si="712"/>
        <v>4.7997057287958445E-3</v>
      </c>
      <c r="H1904" s="132">
        <f t="shared" si="718"/>
        <v>43388</v>
      </c>
      <c r="I1904" s="132">
        <f t="shared" si="713"/>
        <v>43388</v>
      </c>
      <c r="J1904" s="133">
        <f t="shared" si="711"/>
        <v>19</v>
      </c>
      <c r="K1904" s="133">
        <f t="shared" si="729"/>
        <v>4</v>
      </c>
      <c r="L1904" s="124">
        <f t="shared" si="714"/>
        <v>1.0010085500000001</v>
      </c>
      <c r="M1904" s="134">
        <f t="shared" si="728"/>
        <v>0.99910098000000003</v>
      </c>
      <c r="N1904" s="134">
        <f t="shared" si="719"/>
        <v>1.3607823892880917</v>
      </c>
      <c r="O1904" s="124">
        <f t="shared" si="720"/>
        <v>1.3621548000000001</v>
      </c>
      <c r="P1904" s="124"/>
      <c r="Q1904" s="125"/>
      <c r="R1904" s="126"/>
      <c r="S1904" s="124"/>
      <c r="T1904" s="135">
        <f t="shared" si="721"/>
        <v>7.9699999999999993E-2</v>
      </c>
      <c r="U1904" s="125">
        <f t="shared" si="727"/>
        <v>132</v>
      </c>
      <c r="V1904" s="125">
        <v>252</v>
      </c>
      <c r="W1904" s="134">
        <f t="shared" si="722"/>
        <v>1.040985024</v>
      </c>
      <c r="X1904" s="18"/>
      <c r="Y1904" s="123">
        <f t="shared" si="723"/>
        <v>67054.222907000003</v>
      </c>
      <c r="Z1904" s="123">
        <f t="shared" si="707"/>
        <v>5039.3115126297398</v>
      </c>
      <c r="AA1904" s="123">
        <f t="shared" si="724"/>
        <v>1341.0844581400002</v>
      </c>
      <c r="AB1904" s="123">
        <f t="shared" si="725"/>
        <v>4872.6068645753339</v>
      </c>
      <c r="AC1904" s="123">
        <f t="shared" si="726"/>
        <v>78307.225742345079</v>
      </c>
      <c r="AD1904" s="150">
        <f t="shared" si="704"/>
        <v>87053.852995000008</v>
      </c>
      <c r="AE1904" s="150">
        <f t="shared" si="708"/>
        <v>5677.6729778183071</v>
      </c>
      <c r="AF1904" s="150">
        <f t="shared" si="705"/>
        <v>1741.0770599000002</v>
      </c>
      <c r="AG1904" s="150">
        <f t="shared" si="709"/>
        <v>5513.4106896833327</v>
      </c>
      <c r="AH1904" s="150">
        <f t="shared" si="710"/>
        <v>99986.013722401636</v>
      </c>
      <c r="AI1904" s="4"/>
      <c r="AJ1904" s="1"/>
      <c r="AK1904" s="20"/>
      <c r="AL1904" s="5"/>
      <c r="AM1904" s="1"/>
      <c r="AN1904" s="1"/>
      <c r="AO1904" s="1"/>
      <c r="AP1904" s="17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5.75" x14ac:dyDescent="0.2">
      <c r="A1905" s="127">
        <f t="shared" si="715"/>
        <v>43365</v>
      </c>
      <c r="B1905" s="165">
        <f t="shared" si="706"/>
        <v>178436.32907838433</v>
      </c>
      <c r="C1905" s="124"/>
      <c r="D1905" s="128">
        <f t="shared" si="716"/>
        <v>5056.5600000000004</v>
      </c>
      <c r="E1905" s="129">
        <f>VLOOKUP(A1904,[1]Plan1!$AY$80:$BA$314,3)</f>
        <v>5080.83</v>
      </c>
      <c r="F1905" s="130">
        <f t="shared" si="717"/>
        <v>43361</v>
      </c>
      <c r="G1905" s="131">
        <f t="shared" si="712"/>
        <v>4.7997057287958445E-3</v>
      </c>
      <c r="H1905" s="132">
        <f t="shared" si="718"/>
        <v>43388</v>
      </c>
      <c r="I1905" s="132">
        <f t="shared" si="713"/>
        <v>43388</v>
      </c>
      <c r="J1905" s="133">
        <f t="shared" si="711"/>
        <v>19</v>
      </c>
      <c r="K1905" s="133">
        <f t="shared" si="729"/>
        <v>5</v>
      </c>
      <c r="L1905" s="124">
        <f t="shared" si="714"/>
        <v>1.00126085</v>
      </c>
      <c r="M1905" s="134">
        <f t="shared" si="728"/>
        <v>0.99910098000000003</v>
      </c>
      <c r="N1905" s="134">
        <f t="shared" si="719"/>
        <v>1.3607823892880917</v>
      </c>
      <c r="O1905" s="124">
        <f t="shared" si="720"/>
        <v>1.3624981300000001</v>
      </c>
      <c r="P1905" s="124"/>
      <c r="Q1905" s="125"/>
      <c r="R1905" s="126"/>
      <c r="S1905" s="124"/>
      <c r="T1905" s="135">
        <f t="shared" si="721"/>
        <v>7.9699999999999993E-2</v>
      </c>
      <c r="U1905" s="125">
        <f t="shared" si="727"/>
        <v>133</v>
      </c>
      <c r="V1905" s="125">
        <v>252</v>
      </c>
      <c r="W1905" s="134">
        <f t="shared" si="722"/>
        <v>1.041301842</v>
      </c>
      <c r="X1905" s="18"/>
      <c r="Y1905" s="123">
        <f t="shared" si="723"/>
        <v>67054.222907000003</v>
      </c>
      <c r="Z1905" s="123">
        <f t="shared" si="707"/>
        <v>5079.4294251931069</v>
      </c>
      <c r="AA1905" s="123">
        <f t="shared" si="724"/>
        <v>1341.0844581400002</v>
      </c>
      <c r="AB1905" s="123">
        <f t="shared" si="725"/>
        <v>4894.9582722109999</v>
      </c>
      <c r="AC1905" s="123">
        <f t="shared" si="726"/>
        <v>78369.695062544124</v>
      </c>
      <c r="AD1905" s="150">
        <f t="shared" si="704"/>
        <v>87053.852995000008</v>
      </c>
      <c r="AE1905" s="150">
        <f t="shared" si="708"/>
        <v>5729.2753202585172</v>
      </c>
      <c r="AF1905" s="150">
        <f t="shared" si="705"/>
        <v>1741.0770599000002</v>
      </c>
      <c r="AG1905" s="150">
        <f t="shared" si="709"/>
        <v>5542.4286406816673</v>
      </c>
      <c r="AH1905" s="150">
        <f t="shared" si="710"/>
        <v>100066.63401584019</v>
      </c>
      <c r="AI1905" s="4"/>
      <c r="AJ1905" s="1"/>
      <c r="AK1905" s="20"/>
      <c r="AL1905" s="5"/>
      <c r="AM1905" s="1"/>
      <c r="AN1905" s="1"/>
      <c r="AO1905" s="1"/>
      <c r="AP1905" s="17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5.75" x14ac:dyDescent="0.2">
      <c r="A1906" s="127">
        <f t="shared" si="715"/>
        <v>43366</v>
      </c>
      <c r="B1906" s="165">
        <f t="shared" si="706"/>
        <v>178487.69843701832</v>
      </c>
      <c r="C1906" s="124"/>
      <c r="D1906" s="128">
        <f t="shared" si="716"/>
        <v>5056.5600000000004</v>
      </c>
      <c r="E1906" s="129">
        <f>VLOOKUP(A1905,[1]Plan1!$AY$80:$BA$314,3)</f>
        <v>5080.83</v>
      </c>
      <c r="F1906" s="130">
        <f t="shared" si="717"/>
        <v>43361</v>
      </c>
      <c r="G1906" s="131">
        <f t="shared" si="712"/>
        <v>4.7997057287958445E-3</v>
      </c>
      <c r="H1906" s="132">
        <f t="shared" si="718"/>
        <v>43388</v>
      </c>
      <c r="I1906" s="132">
        <f t="shared" si="713"/>
        <v>43388</v>
      </c>
      <c r="J1906" s="133">
        <f t="shared" si="711"/>
        <v>19</v>
      </c>
      <c r="K1906" s="133">
        <f t="shared" si="729"/>
        <v>5</v>
      </c>
      <c r="L1906" s="124">
        <f t="shared" si="714"/>
        <v>1.00126085</v>
      </c>
      <c r="M1906" s="134">
        <f t="shared" si="728"/>
        <v>0.99910098000000003</v>
      </c>
      <c r="N1906" s="134">
        <f t="shared" si="719"/>
        <v>1.3607823892880917</v>
      </c>
      <c r="O1906" s="124">
        <f t="shared" si="720"/>
        <v>1.3624981300000001</v>
      </c>
      <c r="P1906" s="124"/>
      <c r="Q1906" s="125"/>
      <c r="R1906" s="126"/>
      <c r="S1906" s="124"/>
      <c r="T1906" s="135">
        <f t="shared" si="721"/>
        <v>7.9699999999999993E-2</v>
      </c>
      <c r="U1906" s="125">
        <f t="shared" si="727"/>
        <v>133</v>
      </c>
      <c r="V1906" s="125">
        <v>252</v>
      </c>
      <c r="W1906" s="134">
        <f t="shared" si="722"/>
        <v>1.041301842</v>
      </c>
      <c r="X1906" s="18"/>
      <c r="Y1906" s="123">
        <f t="shared" si="723"/>
        <v>67054.222907000003</v>
      </c>
      <c r="Z1906" s="123">
        <f t="shared" si="707"/>
        <v>5079.4294251931069</v>
      </c>
      <c r="AA1906" s="123">
        <f t="shared" si="724"/>
        <v>1341.0844581400002</v>
      </c>
      <c r="AB1906" s="123">
        <f t="shared" si="725"/>
        <v>4917.3096798466668</v>
      </c>
      <c r="AC1906" s="123">
        <f t="shared" si="726"/>
        <v>78392.04647017979</v>
      </c>
      <c r="AD1906" s="150">
        <f t="shared" si="704"/>
        <v>87053.852995000008</v>
      </c>
      <c r="AE1906" s="150">
        <f t="shared" si="708"/>
        <v>5729.2753202585172</v>
      </c>
      <c r="AF1906" s="150">
        <f t="shared" si="705"/>
        <v>1741.0770599000002</v>
      </c>
      <c r="AG1906" s="150">
        <f t="shared" si="709"/>
        <v>5571.4465916800009</v>
      </c>
      <c r="AH1906" s="150">
        <f t="shared" si="710"/>
        <v>100095.65196683852</v>
      </c>
      <c r="AI1906" s="4"/>
      <c r="AJ1906" s="1"/>
      <c r="AK1906" s="20"/>
      <c r="AL1906" s="5"/>
      <c r="AM1906" s="1"/>
      <c r="AN1906" s="1"/>
      <c r="AO1906" s="1"/>
      <c r="AP1906" s="17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5.75" x14ac:dyDescent="0.2">
      <c r="A1907" s="127">
        <f t="shared" si="715"/>
        <v>43367</v>
      </c>
      <c r="B1907" s="165">
        <f t="shared" si="706"/>
        <v>178539.06779565231</v>
      </c>
      <c r="C1907" s="124"/>
      <c r="D1907" s="128">
        <f t="shared" si="716"/>
        <v>5056.5600000000004</v>
      </c>
      <c r="E1907" s="129">
        <f>VLOOKUP(A1906,[1]Plan1!$AY$80:$BA$314,3)</f>
        <v>5080.83</v>
      </c>
      <c r="F1907" s="130">
        <f t="shared" si="717"/>
        <v>43361</v>
      </c>
      <c r="G1907" s="131">
        <f t="shared" si="712"/>
        <v>4.7997057287958445E-3</v>
      </c>
      <c r="H1907" s="132">
        <f t="shared" si="718"/>
        <v>43388</v>
      </c>
      <c r="I1907" s="132">
        <f t="shared" si="713"/>
        <v>43388</v>
      </c>
      <c r="J1907" s="133">
        <f t="shared" si="711"/>
        <v>19</v>
      </c>
      <c r="K1907" s="133">
        <f t="shared" si="729"/>
        <v>5</v>
      </c>
      <c r="L1907" s="124">
        <f t="shared" si="714"/>
        <v>1.00126085</v>
      </c>
      <c r="M1907" s="134">
        <f t="shared" si="728"/>
        <v>0.99910098000000003</v>
      </c>
      <c r="N1907" s="134">
        <f t="shared" si="719"/>
        <v>1.3607823892880917</v>
      </c>
      <c r="O1907" s="124">
        <f t="shared" si="720"/>
        <v>1.3624981300000001</v>
      </c>
      <c r="P1907" s="124"/>
      <c r="Q1907" s="125"/>
      <c r="R1907" s="126"/>
      <c r="S1907" s="124"/>
      <c r="T1907" s="135">
        <f t="shared" si="721"/>
        <v>7.9699999999999993E-2</v>
      </c>
      <c r="U1907" s="125">
        <f t="shared" si="727"/>
        <v>133</v>
      </c>
      <c r="V1907" s="125">
        <v>252</v>
      </c>
      <c r="W1907" s="134">
        <f t="shared" si="722"/>
        <v>1.041301842</v>
      </c>
      <c r="X1907" s="18"/>
      <c r="Y1907" s="123">
        <f t="shared" si="723"/>
        <v>67054.222907000003</v>
      </c>
      <c r="Z1907" s="123">
        <f t="shared" si="707"/>
        <v>5079.4294251931069</v>
      </c>
      <c r="AA1907" s="123">
        <f t="shared" si="724"/>
        <v>1341.0844581400002</v>
      </c>
      <c r="AB1907" s="123">
        <f t="shared" si="725"/>
        <v>4939.6610874823327</v>
      </c>
      <c r="AC1907" s="123">
        <f t="shared" si="726"/>
        <v>78414.397877815456</v>
      </c>
      <c r="AD1907" s="150">
        <f t="shared" ref="AD1907:AD1970" si="730">S$1714+X$1714</f>
        <v>87053.852995000008</v>
      </c>
      <c r="AE1907" s="150">
        <f t="shared" si="708"/>
        <v>5729.2753202585172</v>
      </c>
      <c r="AF1907" s="150">
        <f t="shared" ref="AF1907:AF1970" si="731">0.02*AD1907</f>
        <v>1741.0770599000002</v>
      </c>
      <c r="AG1907" s="150">
        <f t="shared" si="709"/>
        <v>5600.4645426783345</v>
      </c>
      <c r="AH1907" s="150">
        <f t="shared" si="710"/>
        <v>100124.66991783686</v>
      </c>
      <c r="AI1907" s="4"/>
      <c r="AJ1907" s="1"/>
      <c r="AK1907" s="20"/>
      <c r="AL1907" s="5"/>
      <c r="AM1907" s="1"/>
      <c r="AN1907" s="1"/>
      <c r="AO1907" s="1"/>
      <c r="AP1907" s="17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5.75" x14ac:dyDescent="0.2">
      <c r="A1908" s="127">
        <f t="shared" si="715"/>
        <v>43368</v>
      </c>
      <c r="B1908" s="165">
        <f t="shared" ref="B1908:B1971" si="732">AC1908+AH1908</f>
        <v>178682.20653835448</v>
      </c>
      <c r="C1908" s="124"/>
      <c r="D1908" s="128">
        <f t="shared" si="716"/>
        <v>5056.5600000000004</v>
      </c>
      <c r="E1908" s="129">
        <f>VLOOKUP(A1907,[1]Plan1!$AY$80:$BA$314,3)</f>
        <v>5080.83</v>
      </c>
      <c r="F1908" s="130">
        <f t="shared" si="717"/>
        <v>43361</v>
      </c>
      <c r="G1908" s="131">
        <f t="shared" si="712"/>
        <v>4.7997057287958445E-3</v>
      </c>
      <c r="H1908" s="132">
        <f t="shared" si="718"/>
        <v>43388</v>
      </c>
      <c r="I1908" s="132">
        <f t="shared" si="713"/>
        <v>43388</v>
      </c>
      <c r="J1908" s="133">
        <f t="shared" si="711"/>
        <v>19</v>
      </c>
      <c r="K1908" s="133">
        <f t="shared" si="729"/>
        <v>6</v>
      </c>
      <c r="L1908" s="124">
        <f t="shared" si="714"/>
        <v>1.0015132099999999</v>
      </c>
      <c r="M1908" s="134">
        <f t="shared" si="728"/>
        <v>0.99910098000000003</v>
      </c>
      <c r="N1908" s="134">
        <f t="shared" si="719"/>
        <v>1.3607823892880917</v>
      </c>
      <c r="O1908" s="124">
        <f t="shared" si="720"/>
        <v>1.3628415300000001</v>
      </c>
      <c r="P1908" s="124"/>
      <c r="Q1908" s="125"/>
      <c r="R1908" s="126"/>
      <c r="S1908" s="124"/>
      <c r="T1908" s="135">
        <f t="shared" si="721"/>
        <v>7.9699999999999993E-2</v>
      </c>
      <c r="U1908" s="125">
        <f t="shared" si="727"/>
        <v>134</v>
      </c>
      <c r="V1908" s="125">
        <v>252</v>
      </c>
      <c r="W1908" s="134">
        <f t="shared" si="722"/>
        <v>1.041618757</v>
      </c>
      <c r="X1908" s="18"/>
      <c r="Y1908" s="123">
        <f t="shared" si="723"/>
        <v>67054.222907000003</v>
      </c>
      <c r="Z1908" s="123">
        <f t="shared" ref="Z1908:Z1971" si="733">(((O1908/O$1686)*W1908*W$1714)-1)*Y1908</f>
        <v>5119.568826527081</v>
      </c>
      <c r="AA1908" s="123">
        <f t="shared" si="724"/>
        <v>1341.0844581400002</v>
      </c>
      <c r="AB1908" s="123">
        <f t="shared" si="725"/>
        <v>4962.0124951180005</v>
      </c>
      <c r="AC1908" s="123">
        <f t="shared" si="726"/>
        <v>78476.888686785096</v>
      </c>
      <c r="AD1908" s="150">
        <f t="shared" si="730"/>
        <v>87053.852995000008</v>
      </c>
      <c r="AE1908" s="150">
        <f t="shared" ref="AE1908:AE1971" si="734">(((O1908/O$1714)*W1908)-1)*AD1908</f>
        <v>5780.9053029927218</v>
      </c>
      <c r="AF1908" s="150">
        <f t="shared" si="731"/>
        <v>1741.0770599000002</v>
      </c>
      <c r="AG1908" s="150">
        <f t="shared" ref="AG1908:AG1971" si="735">0.01*((A1908-A$1714)/30)*AD1908</f>
        <v>5629.4824936766672</v>
      </c>
      <c r="AH1908" s="150">
        <f t="shared" ref="AH1908:AH1971" si="736">SUM(AD1908:AG1908)</f>
        <v>100205.31785156939</v>
      </c>
      <c r="AI1908" s="4"/>
      <c r="AJ1908" s="1"/>
      <c r="AK1908" s="20"/>
      <c r="AL1908" s="5"/>
      <c r="AM1908" s="1"/>
      <c r="AN1908" s="1"/>
      <c r="AO1908" s="1"/>
      <c r="AP1908" s="17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5.75" x14ac:dyDescent="0.2">
      <c r="A1909" s="127">
        <f t="shared" si="715"/>
        <v>43369</v>
      </c>
      <c r="B1909" s="165">
        <f t="shared" si="732"/>
        <v>178825.39685174674</v>
      </c>
      <c r="C1909" s="124"/>
      <c r="D1909" s="128">
        <f t="shared" si="716"/>
        <v>5056.5600000000004</v>
      </c>
      <c r="E1909" s="129">
        <f>VLOOKUP(A1908,[1]Plan1!$AY$80:$BA$314,3)</f>
        <v>5080.83</v>
      </c>
      <c r="F1909" s="130">
        <f t="shared" si="717"/>
        <v>43361</v>
      </c>
      <c r="G1909" s="131">
        <f t="shared" si="712"/>
        <v>4.7997057287958445E-3</v>
      </c>
      <c r="H1909" s="132">
        <f t="shared" si="718"/>
        <v>43388</v>
      </c>
      <c r="I1909" s="132">
        <f t="shared" si="713"/>
        <v>43388</v>
      </c>
      <c r="J1909" s="133">
        <f t="shared" si="711"/>
        <v>19</v>
      </c>
      <c r="K1909" s="133">
        <f t="shared" si="729"/>
        <v>7</v>
      </c>
      <c r="L1909" s="124">
        <f t="shared" si="714"/>
        <v>1.00176563</v>
      </c>
      <c r="M1909" s="134">
        <f t="shared" si="728"/>
        <v>0.99910098000000003</v>
      </c>
      <c r="N1909" s="134">
        <f t="shared" si="719"/>
        <v>1.3607823892880917</v>
      </c>
      <c r="O1909" s="124">
        <f t="shared" si="720"/>
        <v>1.36318502</v>
      </c>
      <c r="P1909" s="124"/>
      <c r="Q1909" s="125"/>
      <c r="R1909" s="126"/>
      <c r="S1909" s="124"/>
      <c r="T1909" s="135">
        <f t="shared" si="721"/>
        <v>7.9699999999999993E-2</v>
      </c>
      <c r="U1909" s="125">
        <f t="shared" si="727"/>
        <v>135</v>
      </c>
      <c r="V1909" s="125">
        <v>252</v>
      </c>
      <c r="W1909" s="134">
        <f t="shared" si="722"/>
        <v>1.041935769</v>
      </c>
      <c r="X1909" s="18"/>
      <c r="Y1909" s="123">
        <f t="shared" si="723"/>
        <v>67054.222907000003</v>
      </c>
      <c r="Z1909" s="123">
        <f t="shared" si="733"/>
        <v>5159.7307845845853</v>
      </c>
      <c r="AA1909" s="123">
        <f t="shared" si="724"/>
        <v>1341.0844581400002</v>
      </c>
      <c r="AB1909" s="123">
        <f t="shared" si="725"/>
        <v>4984.3639027536674</v>
      </c>
      <c r="AC1909" s="123">
        <f t="shared" si="726"/>
        <v>78539.402052478254</v>
      </c>
      <c r="AD1909" s="150">
        <f t="shared" si="730"/>
        <v>87053.852995000008</v>
      </c>
      <c r="AE1909" s="150">
        <f t="shared" si="734"/>
        <v>5832.5642996934876</v>
      </c>
      <c r="AF1909" s="150">
        <f t="shared" si="731"/>
        <v>1741.0770599000002</v>
      </c>
      <c r="AG1909" s="150">
        <f t="shared" si="735"/>
        <v>5658.5004446750008</v>
      </c>
      <c r="AH1909" s="150">
        <f t="shared" si="736"/>
        <v>100285.99479926849</v>
      </c>
      <c r="AI1909" s="4"/>
      <c r="AJ1909" s="1"/>
      <c r="AK1909" s="20"/>
      <c r="AL1909" s="5"/>
      <c r="AM1909" s="1"/>
      <c r="AN1909" s="1"/>
      <c r="AO1909" s="1"/>
      <c r="AP1909" s="17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5.75" x14ac:dyDescent="0.2">
      <c r="A1910" s="127">
        <f t="shared" si="715"/>
        <v>43370</v>
      </c>
      <c r="B1910" s="165">
        <f t="shared" si="732"/>
        <v>178968.63965191197</v>
      </c>
      <c r="C1910" s="124"/>
      <c r="D1910" s="128">
        <f t="shared" si="716"/>
        <v>5056.5600000000004</v>
      </c>
      <c r="E1910" s="129">
        <f>VLOOKUP(A1909,[1]Plan1!$AY$80:$BA$314,3)</f>
        <v>5080.83</v>
      </c>
      <c r="F1910" s="130">
        <f t="shared" si="717"/>
        <v>43361</v>
      </c>
      <c r="G1910" s="131">
        <f t="shared" si="712"/>
        <v>4.7997057287958445E-3</v>
      </c>
      <c r="H1910" s="132">
        <f t="shared" si="718"/>
        <v>43388</v>
      </c>
      <c r="I1910" s="132">
        <f t="shared" si="713"/>
        <v>43388</v>
      </c>
      <c r="J1910" s="133">
        <f t="shared" si="711"/>
        <v>19</v>
      </c>
      <c r="K1910" s="133">
        <f t="shared" si="729"/>
        <v>8</v>
      </c>
      <c r="L1910" s="124">
        <f t="shared" si="714"/>
        <v>1.00201812</v>
      </c>
      <c r="M1910" s="134">
        <f t="shared" si="728"/>
        <v>0.99910098000000003</v>
      </c>
      <c r="N1910" s="134">
        <f t="shared" si="719"/>
        <v>1.3607823892880917</v>
      </c>
      <c r="O1910" s="124">
        <f t="shared" si="720"/>
        <v>1.3635286099999999</v>
      </c>
      <c r="P1910" s="124"/>
      <c r="Q1910" s="125"/>
      <c r="R1910" s="126"/>
      <c r="S1910" s="124"/>
      <c r="T1910" s="135">
        <f t="shared" si="721"/>
        <v>7.9699999999999993E-2</v>
      </c>
      <c r="U1910" s="125">
        <f t="shared" si="727"/>
        <v>136</v>
      </c>
      <c r="V1910" s="125">
        <v>252</v>
      </c>
      <c r="W1910" s="134">
        <f t="shared" si="722"/>
        <v>1.0422528760000001</v>
      </c>
      <c r="X1910" s="18"/>
      <c r="Y1910" s="123">
        <f t="shared" si="723"/>
        <v>67054.222907000003</v>
      </c>
      <c r="Z1910" s="123">
        <f t="shared" si="733"/>
        <v>5199.9157000550276</v>
      </c>
      <c r="AA1910" s="123">
        <f t="shared" si="724"/>
        <v>1341.0844581400002</v>
      </c>
      <c r="AB1910" s="123">
        <f t="shared" si="725"/>
        <v>5006.7153103893343</v>
      </c>
      <c r="AC1910" s="123">
        <f t="shared" si="726"/>
        <v>78601.938375584374</v>
      </c>
      <c r="AD1910" s="150">
        <f t="shared" si="730"/>
        <v>87053.852995000008</v>
      </c>
      <c r="AE1910" s="150">
        <f t="shared" si="734"/>
        <v>5884.252825754269</v>
      </c>
      <c r="AF1910" s="150">
        <f t="shared" si="731"/>
        <v>1741.0770599000002</v>
      </c>
      <c r="AG1910" s="150">
        <f t="shared" si="735"/>
        <v>5687.5183956733335</v>
      </c>
      <c r="AH1910" s="150">
        <f t="shared" si="736"/>
        <v>100366.70127632761</v>
      </c>
      <c r="AI1910" s="4"/>
      <c r="AJ1910" s="1"/>
      <c r="AK1910" s="20"/>
      <c r="AL1910" s="5"/>
      <c r="AM1910" s="1"/>
      <c r="AN1910" s="1"/>
      <c r="AO1910" s="1"/>
      <c r="AP1910" s="17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5.75" x14ac:dyDescent="0.2">
      <c r="A1911" s="127">
        <f t="shared" si="715"/>
        <v>43371</v>
      </c>
      <c r="B1911" s="165">
        <f t="shared" si="732"/>
        <v>179111.93422502244</v>
      </c>
      <c r="C1911" s="124"/>
      <c r="D1911" s="128">
        <f t="shared" si="716"/>
        <v>5056.5600000000004</v>
      </c>
      <c r="E1911" s="129">
        <f>VLOOKUP(A1910,[1]Plan1!$AY$80:$BA$314,3)</f>
        <v>5080.83</v>
      </c>
      <c r="F1911" s="130">
        <f t="shared" si="717"/>
        <v>43361</v>
      </c>
      <c r="G1911" s="131">
        <f t="shared" si="712"/>
        <v>4.7997057287958445E-3</v>
      </c>
      <c r="H1911" s="132">
        <f t="shared" si="718"/>
        <v>43388</v>
      </c>
      <c r="I1911" s="132">
        <f t="shared" si="713"/>
        <v>43388</v>
      </c>
      <c r="J1911" s="133">
        <f t="shared" ref="J1911:J1974" si="737">IF(I1911=I1910,J1910,NETWORKDAYS(I1910,I1911,$AK$118:$AK$502)-1)</f>
        <v>19</v>
      </c>
      <c r="K1911" s="133">
        <f t="shared" si="729"/>
        <v>9</v>
      </c>
      <c r="L1911" s="124">
        <f t="shared" si="714"/>
        <v>1.0022706800000001</v>
      </c>
      <c r="M1911" s="134">
        <f t="shared" si="728"/>
        <v>0.99910098000000003</v>
      </c>
      <c r="N1911" s="134">
        <f t="shared" si="719"/>
        <v>1.3607823892880917</v>
      </c>
      <c r="O1911" s="124">
        <f t="shared" si="720"/>
        <v>1.36387229</v>
      </c>
      <c r="P1911" s="124"/>
      <c r="Q1911" s="125"/>
      <c r="R1911" s="126"/>
      <c r="S1911" s="124"/>
      <c r="T1911" s="135">
        <f t="shared" si="721"/>
        <v>7.9699999999999993E-2</v>
      </c>
      <c r="U1911" s="125">
        <f t="shared" si="727"/>
        <v>137</v>
      </c>
      <c r="V1911" s="125">
        <v>252</v>
      </c>
      <c r="W1911" s="134">
        <f t="shared" si="722"/>
        <v>1.042570081</v>
      </c>
      <c r="X1911" s="18"/>
      <c r="Y1911" s="123">
        <f t="shared" si="723"/>
        <v>67054.222907000003</v>
      </c>
      <c r="Z1911" s="123">
        <f t="shared" si="733"/>
        <v>5240.1232607142601</v>
      </c>
      <c r="AA1911" s="123">
        <f t="shared" si="724"/>
        <v>1341.0844581400002</v>
      </c>
      <c r="AB1911" s="123">
        <f t="shared" si="725"/>
        <v>5029.0667180250002</v>
      </c>
      <c r="AC1911" s="123">
        <f t="shared" si="726"/>
        <v>78664.497343879266</v>
      </c>
      <c r="AD1911" s="150">
        <f t="shared" si="730"/>
        <v>87053.852995000008</v>
      </c>
      <c r="AE1911" s="150">
        <f t="shared" si="734"/>
        <v>5935.9704795714997</v>
      </c>
      <c r="AF1911" s="150">
        <f t="shared" si="731"/>
        <v>1741.0770599000002</v>
      </c>
      <c r="AG1911" s="150">
        <f t="shared" si="735"/>
        <v>5716.5363466716672</v>
      </c>
      <c r="AH1911" s="150">
        <f t="shared" si="736"/>
        <v>100447.43688114316</v>
      </c>
      <c r="AI1911" s="4"/>
      <c r="AJ1911" s="1"/>
      <c r="AK1911" s="20"/>
      <c r="AL1911" s="5"/>
      <c r="AM1911" s="1"/>
      <c r="AN1911" s="1"/>
      <c r="AO1911" s="1"/>
      <c r="AP1911" s="17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5.75" x14ac:dyDescent="0.2">
      <c r="A1912" s="127">
        <f t="shared" si="715"/>
        <v>43372</v>
      </c>
      <c r="B1912" s="165">
        <f t="shared" si="732"/>
        <v>179255.2764803234</v>
      </c>
      <c r="C1912" s="124"/>
      <c r="D1912" s="128">
        <f t="shared" si="716"/>
        <v>5056.5600000000004</v>
      </c>
      <c r="E1912" s="129">
        <f>VLOOKUP(A1911,[1]Plan1!$AY$80:$BA$314,3)</f>
        <v>5080.83</v>
      </c>
      <c r="F1912" s="130">
        <f t="shared" si="717"/>
        <v>43361</v>
      </c>
      <c r="G1912" s="131">
        <f t="shared" si="712"/>
        <v>4.7997057287958445E-3</v>
      </c>
      <c r="H1912" s="132">
        <f t="shared" si="718"/>
        <v>43388</v>
      </c>
      <c r="I1912" s="132">
        <f t="shared" si="713"/>
        <v>43388</v>
      </c>
      <c r="J1912" s="133">
        <f t="shared" si="737"/>
        <v>19</v>
      </c>
      <c r="K1912" s="133">
        <f t="shared" si="729"/>
        <v>10</v>
      </c>
      <c r="L1912" s="124">
        <f t="shared" si="714"/>
        <v>1.0025232900000001</v>
      </c>
      <c r="M1912" s="134">
        <f t="shared" si="728"/>
        <v>0.99910098000000003</v>
      </c>
      <c r="N1912" s="134">
        <f t="shared" si="719"/>
        <v>1.3607823892880917</v>
      </c>
      <c r="O1912" s="124">
        <f t="shared" si="720"/>
        <v>1.3642160299999999</v>
      </c>
      <c r="P1912" s="124"/>
      <c r="Q1912" s="125"/>
      <c r="R1912" s="126"/>
      <c r="S1912" s="124"/>
      <c r="T1912" s="135">
        <f t="shared" si="721"/>
        <v>7.9699999999999993E-2</v>
      </c>
      <c r="U1912" s="125">
        <f t="shared" si="727"/>
        <v>138</v>
      </c>
      <c r="V1912" s="125">
        <v>252</v>
      </c>
      <c r="W1912" s="134">
        <f t="shared" si="722"/>
        <v>1.0428873809999999</v>
      </c>
      <c r="X1912" s="18"/>
      <c r="Y1912" s="123">
        <f t="shared" si="723"/>
        <v>67054.222907000003</v>
      </c>
      <c r="Z1912" s="123">
        <f t="shared" si="733"/>
        <v>5280.3516772896564</v>
      </c>
      <c r="AA1912" s="123">
        <f t="shared" si="724"/>
        <v>1341.0844581400002</v>
      </c>
      <c r="AB1912" s="123">
        <f t="shared" si="725"/>
        <v>5051.4181256606671</v>
      </c>
      <c r="AC1912" s="123">
        <f t="shared" si="726"/>
        <v>78727.077168090327</v>
      </c>
      <c r="AD1912" s="150">
        <f t="shared" si="730"/>
        <v>87053.852995000008</v>
      </c>
      <c r="AE1912" s="150">
        <f t="shared" si="734"/>
        <v>5987.7149596630616</v>
      </c>
      <c r="AF1912" s="150">
        <f t="shared" si="731"/>
        <v>1741.0770599000002</v>
      </c>
      <c r="AG1912" s="150">
        <f t="shared" si="735"/>
        <v>5745.5542976700008</v>
      </c>
      <c r="AH1912" s="150">
        <f t="shared" si="736"/>
        <v>100528.19931223306</v>
      </c>
      <c r="AI1912" s="4"/>
      <c r="AJ1912" s="1"/>
      <c r="AK1912" s="20"/>
      <c r="AL1912" s="5"/>
      <c r="AM1912" s="1"/>
      <c r="AN1912" s="1"/>
      <c r="AO1912" s="1"/>
      <c r="AP1912" s="17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5.75" x14ac:dyDescent="0.2">
      <c r="A1913" s="127">
        <f t="shared" si="715"/>
        <v>43373</v>
      </c>
      <c r="B1913" s="165">
        <f t="shared" si="732"/>
        <v>179306.6458389574</v>
      </c>
      <c r="C1913" s="124"/>
      <c r="D1913" s="128">
        <f t="shared" si="716"/>
        <v>5056.5600000000004</v>
      </c>
      <c r="E1913" s="129">
        <f>VLOOKUP(A1912,[1]Plan1!$AY$80:$BA$314,3)</f>
        <v>5080.83</v>
      </c>
      <c r="F1913" s="130">
        <f t="shared" si="717"/>
        <v>43361</v>
      </c>
      <c r="G1913" s="131">
        <f t="shared" si="712"/>
        <v>4.7997057287958445E-3</v>
      </c>
      <c r="H1913" s="132">
        <f t="shared" si="718"/>
        <v>43388</v>
      </c>
      <c r="I1913" s="132">
        <f t="shared" si="713"/>
        <v>43388</v>
      </c>
      <c r="J1913" s="133">
        <f t="shared" si="737"/>
        <v>19</v>
      </c>
      <c r="K1913" s="133">
        <f t="shared" si="729"/>
        <v>10</v>
      </c>
      <c r="L1913" s="124">
        <f t="shared" si="714"/>
        <v>1.0025232900000001</v>
      </c>
      <c r="M1913" s="134">
        <f t="shared" si="728"/>
        <v>0.99910098000000003</v>
      </c>
      <c r="N1913" s="134">
        <f t="shared" si="719"/>
        <v>1.3607823892880917</v>
      </c>
      <c r="O1913" s="124">
        <f t="shared" si="720"/>
        <v>1.3642160299999999</v>
      </c>
      <c r="P1913" s="124"/>
      <c r="Q1913" s="125"/>
      <c r="R1913" s="126"/>
      <c r="S1913" s="124"/>
      <c r="T1913" s="135">
        <f t="shared" si="721"/>
        <v>7.9699999999999993E-2</v>
      </c>
      <c r="U1913" s="125">
        <f t="shared" si="727"/>
        <v>138</v>
      </c>
      <c r="V1913" s="125">
        <v>252</v>
      </c>
      <c r="W1913" s="134">
        <f t="shared" si="722"/>
        <v>1.0428873809999999</v>
      </c>
      <c r="X1913" s="18"/>
      <c r="Y1913" s="123">
        <f t="shared" si="723"/>
        <v>67054.222907000003</v>
      </c>
      <c r="Z1913" s="123">
        <f t="shared" si="733"/>
        <v>5280.3516772896564</v>
      </c>
      <c r="AA1913" s="123">
        <f t="shared" si="724"/>
        <v>1341.0844581400002</v>
      </c>
      <c r="AB1913" s="123">
        <f t="shared" si="725"/>
        <v>5073.7695332963331</v>
      </c>
      <c r="AC1913" s="123">
        <f t="shared" si="726"/>
        <v>78749.428575725993</v>
      </c>
      <c r="AD1913" s="150">
        <f t="shared" si="730"/>
        <v>87053.852995000008</v>
      </c>
      <c r="AE1913" s="150">
        <f t="shared" si="734"/>
        <v>5987.7149596630616</v>
      </c>
      <c r="AF1913" s="150">
        <f t="shared" si="731"/>
        <v>1741.0770599000002</v>
      </c>
      <c r="AG1913" s="150">
        <f t="shared" si="735"/>
        <v>5774.5722486683344</v>
      </c>
      <c r="AH1913" s="150">
        <f t="shared" si="736"/>
        <v>100557.2172632314</v>
      </c>
      <c r="AI1913" s="4"/>
      <c r="AJ1913" s="1"/>
      <c r="AK1913" s="20"/>
      <c r="AL1913" s="5"/>
      <c r="AM1913" s="1"/>
      <c r="AN1913" s="1"/>
      <c r="AO1913" s="1"/>
      <c r="AP1913" s="17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5.75" x14ac:dyDescent="0.2">
      <c r="A1914" s="127">
        <f t="shared" si="715"/>
        <v>43374</v>
      </c>
      <c r="B1914" s="165">
        <f t="shared" si="732"/>
        <v>179358.01519759139</v>
      </c>
      <c r="C1914" s="124"/>
      <c r="D1914" s="128">
        <f t="shared" si="716"/>
        <v>5056.5600000000004</v>
      </c>
      <c r="E1914" s="129">
        <f>VLOOKUP(A1913,[1]Plan1!$AY$80:$BA$314,3)</f>
        <v>5080.83</v>
      </c>
      <c r="F1914" s="130">
        <f t="shared" si="717"/>
        <v>43361</v>
      </c>
      <c r="G1914" s="131">
        <f t="shared" si="712"/>
        <v>4.7997057287958445E-3</v>
      </c>
      <c r="H1914" s="132">
        <f t="shared" si="718"/>
        <v>43388</v>
      </c>
      <c r="I1914" s="132">
        <f t="shared" si="713"/>
        <v>43388</v>
      </c>
      <c r="J1914" s="133">
        <f t="shared" si="737"/>
        <v>19</v>
      </c>
      <c r="K1914" s="133">
        <f t="shared" si="729"/>
        <v>10</v>
      </c>
      <c r="L1914" s="124">
        <f t="shared" si="714"/>
        <v>1.0025232900000001</v>
      </c>
      <c r="M1914" s="134">
        <f t="shared" si="728"/>
        <v>0.99910098000000003</v>
      </c>
      <c r="N1914" s="134">
        <f t="shared" si="719"/>
        <v>1.3607823892880917</v>
      </c>
      <c r="O1914" s="124">
        <f t="shared" si="720"/>
        <v>1.3642160299999999</v>
      </c>
      <c r="P1914" s="124"/>
      <c r="Q1914" s="125"/>
      <c r="R1914" s="126"/>
      <c r="S1914" s="124"/>
      <c r="T1914" s="135">
        <f t="shared" si="721"/>
        <v>7.9699999999999993E-2</v>
      </c>
      <c r="U1914" s="125">
        <f t="shared" si="727"/>
        <v>138</v>
      </c>
      <c r="V1914" s="125">
        <v>252</v>
      </c>
      <c r="W1914" s="134">
        <f t="shared" si="722"/>
        <v>1.0428873809999999</v>
      </c>
      <c r="X1914" s="18"/>
      <c r="Y1914" s="123">
        <f t="shared" si="723"/>
        <v>67054.222907000003</v>
      </c>
      <c r="Z1914" s="123">
        <f t="shared" si="733"/>
        <v>5280.3516772896564</v>
      </c>
      <c r="AA1914" s="123">
        <f t="shared" si="724"/>
        <v>1341.0844581400002</v>
      </c>
      <c r="AB1914" s="123">
        <f t="shared" si="725"/>
        <v>5096.1209409319999</v>
      </c>
      <c r="AC1914" s="123">
        <f t="shared" si="726"/>
        <v>78771.779983361659</v>
      </c>
      <c r="AD1914" s="150">
        <f t="shared" si="730"/>
        <v>87053.852995000008</v>
      </c>
      <c r="AE1914" s="150">
        <f t="shared" si="734"/>
        <v>5987.7149596630616</v>
      </c>
      <c r="AF1914" s="150">
        <f t="shared" si="731"/>
        <v>1741.0770599000002</v>
      </c>
      <c r="AG1914" s="150">
        <f t="shared" si="735"/>
        <v>5803.5901996666671</v>
      </c>
      <c r="AH1914" s="150">
        <f t="shared" si="736"/>
        <v>100586.23521422973</v>
      </c>
      <c r="AI1914" s="4"/>
      <c r="AJ1914" s="1"/>
      <c r="AK1914" s="20"/>
      <c r="AL1914" s="5"/>
      <c r="AM1914" s="1"/>
      <c r="AN1914" s="1"/>
      <c r="AO1914" s="1"/>
      <c r="AP1914" s="17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5.75" x14ac:dyDescent="0.2">
      <c r="A1915" s="127">
        <f t="shared" si="715"/>
        <v>43375</v>
      </c>
      <c r="B1915" s="165">
        <f t="shared" si="732"/>
        <v>179501.41169201507</v>
      </c>
      <c r="C1915" s="124"/>
      <c r="D1915" s="128">
        <f t="shared" si="716"/>
        <v>5056.5600000000004</v>
      </c>
      <c r="E1915" s="129">
        <f>VLOOKUP(A1914,[1]Plan1!$AY$80:$BA$314,3)</f>
        <v>5080.83</v>
      </c>
      <c r="F1915" s="130">
        <f t="shared" si="717"/>
        <v>43361</v>
      </c>
      <c r="G1915" s="131">
        <f t="shared" si="712"/>
        <v>4.7997057287958445E-3</v>
      </c>
      <c r="H1915" s="132">
        <f t="shared" si="718"/>
        <v>43388</v>
      </c>
      <c r="I1915" s="132">
        <f t="shared" si="713"/>
        <v>43388</v>
      </c>
      <c r="J1915" s="133">
        <f t="shared" si="737"/>
        <v>19</v>
      </c>
      <c r="K1915" s="133">
        <f t="shared" si="729"/>
        <v>11</v>
      </c>
      <c r="L1915" s="124">
        <f t="shared" si="714"/>
        <v>1.0027759700000001</v>
      </c>
      <c r="M1915" s="134">
        <f t="shared" si="728"/>
        <v>0.99910098000000003</v>
      </c>
      <c r="N1915" s="134">
        <f t="shared" si="719"/>
        <v>1.3607823892880917</v>
      </c>
      <c r="O1915" s="124">
        <f t="shared" si="720"/>
        <v>1.3645598800000001</v>
      </c>
      <c r="P1915" s="124"/>
      <c r="Q1915" s="125"/>
      <c r="R1915" s="126"/>
      <c r="S1915" s="124"/>
      <c r="T1915" s="135">
        <f t="shared" si="721"/>
        <v>7.9699999999999993E-2</v>
      </c>
      <c r="U1915" s="125">
        <f t="shared" si="727"/>
        <v>139</v>
      </c>
      <c r="V1915" s="125">
        <v>252</v>
      </c>
      <c r="W1915" s="134">
        <f t="shared" si="722"/>
        <v>1.0432047790000001</v>
      </c>
      <c r="X1915" s="18"/>
      <c r="Y1915" s="123">
        <f t="shared" si="723"/>
        <v>67054.222907000003</v>
      </c>
      <c r="Z1915" s="123">
        <f t="shared" si="733"/>
        <v>5320.6038177456985</v>
      </c>
      <c r="AA1915" s="123">
        <f t="shared" si="724"/>
        <v>1341.0844581400002</v>
      </c>
      <c r="AB1915" s="123">
        <f t="shared" si="725"/>
        <v>5118.4723485676668</v>
      </c>
      <c r="AC1915" s="123">
        <f t="shared" si="726"/>
        <v>78834.383531453364</v>
      </c>
      <c r="AD1915" s="150">
        <f t="shared" si="730"/>
        <v>87053.852995000008</v>
      </c>
      <c r="AE1915" s="150">
        <f t="shared" si="734"/>
        <v>6039.4899549966858</v>
      </c>
      <c r="AF1915" s="150">
        <f t="shared" si="731"/>
        <v>1741.0770599000002</v>
      </c>
      <c r="AG1915" s="150">
        <f t="shared" si="735"/>
        <v>5832.6081506650007</v>
      </c>
      <c r="AH1915" s="150">
        <f t="shared" si="736"/>
        <v>100667.02816056169</v>
      </c>
      <c r="AI1915" s="4"/>
      <c r="AJ1915" s="1"/>
      <c r="AK1915" s="20"/>
      <c r="AL1915" s="5"/>
      <c r="AM1915" s="1"/>
      <c r="AN1915" s="1"/>
      <c r="AO1915" s="1"/>
      <c r="AP1915" s="17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5.75" x14ac:dyDescent="0.2">
      <c r="A1916" s="127">
        <f t="shared" si="715"/>
        <v>43376</v>
      </c>
      <c r="B1916" s="165">
        <f t="shared" si="732"/>
        <v>179644.85728025253</v>
      </c>
      <c r="C1916" s="124"/>
      <c r="D1916" s="128">
        <f t="shared" si="716"/>
        <v>5056.5600000000004</v>
      </c>
      <c r="E1916" s="129">
        <f>VLOOKUP(A1915,[1]Plan1!$AY$80:$BA$314,3)</f>
        <v>5080.83</v>
      </c>
      <c r="F1916" s="130">
        <f t="shared" si="717"/>
        <v>43361</v>
      </c>
      <c r="G1916" s="131">
        <f t="shared" si="712"/>
        <v>4.7997057287958445E-3</v>
      </c>
      <c r="H1916" s="132">
        <f t="shared" si="718"/>
        <v>43388</v>
      </c>
      <c r="I1916" s="132">
        <f t="shared" si="713"/>
        <v>43388</v>
      </c>
      <c r="J1916" s="133">
        <f t="shared" si="737"/>
        <v>19</v>
      </c>
      <c r="K1916" s="133">
        <f t="shared" si="729"/>
        <v>12</v>
      </c>
      <c r="L1916" s="124">
        <f t="shared" si="714"/>
        <v>1.0030287099999999</v>
      </c>
      <c r="M1916" s="134">
        <f t="shared" si="728"/>
        <v>0.99910098000000003</v>
      </c>
      <c r="N1916" s="134">
        <f t="shared" si="719"/>
        <v>1.3607823892880917</v>
      </c>
      <c r="O1916" s="124">
        <f t="shared" si="720"/>
        <v>1.3649038</v>
      </c>
      <c r="P1916" s="124"/>
      <c r="Q1916" s="125"/>
      <c r="R1916" s="126"/>
      <c r="S1916" s="124"/>
      <c r="T1916" s="135">
        <f t="shared" si="721"/>
        <v>7.9699999999999993E-2</v>
      </c>
      <c r="U1916" s="125">
        <f t="shared" si="727"/>
        <v>140</v>
      </c>
      <c r="V1916" s="125">
        <v>252</v>
      </c>
      <c r="W1916" s="134">
        <f t="shared" si="722"/>
        <v>1.043522273</v>
      </c>
      <c r="X1916" s="18"/>
      <c r="Y1916" s="123">
        <f t="shared" si="723"/>
        <v>67054.222907000003</v>
      </c>
      <c r="Z1916" s="123">
        <f t="shared" si="733"/>
        <v>5360.8774315538376</v>
      </c>
      <c r="AA1916" s="123">
        <f t="shared" si="724"/>
        <v>1341.0844581400002</v>
      </c>
      <c r="AB1916" s="123">
        <f t="shared" si="725"/>
        <v>5140.8237562033337</v>
      </c>
      <c r="AC1916" s="123">
        <f t="shared" si="726"/>
        <v>78897.008552897169</v>
      </c>
      <c r="AD1916" s="150">
        <f t="shared" si="730"/>
        <v>87053.852995000008</v>
      </c>
      <c r="AE1916" s="150">
        <f t="shared" si="734"/>
        <v>6091.2925707920249</v>
      </c>
      <c r="AF1916" s="150">
        <f t="shared" si="731"/>
        <v>1741.0770599000002</v>
      </c>
      <c r="AG1916" s="150">
        <f t="shared" si="735"/>
        <v>5861.6261016633343</v>
      </c>
      <c r="AH1916" s="150">
        <f t="shared" si="736"/>
        <v>100747.84872735536</v>
      </c>
      <c r="AI1916" s="4"/>
      <c r="AJ1916" s="1"/>
      <c r="AK1916" s="20"/>
      <c r="AL1916" s="5"/>
      <c r="AM1916" s="1"/>
      <c r="AN1916" s="1"/>
      <c r="AO1916" s="1"/>
      <c r="AP1916" s="17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5.75" x14ac:dyDescent="0.2">
      <c r="A1917" s="127">
        <f t="shared" si="715"/>
        <v>43377</v>
      </c>
      <c r="B1917" s="165">
        <f t="shared" si="732"/>
        <v>179788.35562161799</v>
      </c>
      <c r="C1917" s="124"/>
      <c r="D1917" s="128">
        <f t="shared" si="716"/>
        <v>5056.5600000000004</v>
      </c>
      <c r="E1917" s="129">
        <f>VLOOKUP(A1916,[1]Plan1!$AY$80:$BA$314,3)</f>
        <v>5080.83</v>
      </c>
      <c r="F1917" s="130">
        <f t="shared" si="717"/>
        <v>43361</v>
      </c>
      <c r="G1917" s="131">
        <f t="shared" si="712"/>
        <v>4.7997057287958445E-3</v>
      </c>
      <c r="H1917" s="132">
        <f t="shared" si="718"/>
        <v>43388</v>
      </c>
      <c r="I1917" s="132">
        <f t="shared" si="713"/>
        <v>43388</v>
      </c>
      <c r="J1917" s="133">
        <f t="shared" si="737"/>
        <v>19</v>
      </c>
      <c r="K1917" s="133">
        <f t="shared" si="729"/>
        <v>13</v>
      </c>
      <c r="L1917" s="124">
        <f t="shared" si="714"/>
        <v>1.00328152</v>
      </c>
      <c r="M1917" s="134">
        <f t="shared" si="728"/>
        <v>0.99910098000000003</v>
      </c>
      <c r="N1917" s="134">
        <f t="shared" si="719"/>
        <v>1.3607823892880917</v>
      </c>
      <c r="O1917" s="124">
        <f t="shared" si="720"/>
        <v>1.36524782</v>
      </c>
      <c r="P1917" s="124"/>
      <c r="Q1917" s="125"/>
      <c r="R1917" s="126"/>
      <c r="S1917" s="124"/>
      <c r="T1917" s="135">
        <f t="shared" si="721"/>
        <v>7.9699999999999993E-2</v>
      </c>
      <c r="U1917" s="125">
        <f t="shared" si="727"/>
        <v>141</v>
      </c>
      <c r="V1917" s="125">
        <v>252</v>
      </c>
      <c r="W1917" s="134">
        <f t="shared" si="722"/>
        <v>1.0438398630000001</v>
      </c>
      <c r="X1917" s="18"/>
      <c r="Y1917" s="123">
        <f t="shared" si="723"/>
        <v>67054.222907000003</v>
      </c>
      <c r="Z1917" s="123">
        <f t="shared" si="733"/>
        <v>5401.1741192770505</v>
      </c>
      <c r="AA1917" s="123">
        <f t="shared" si="724"/>
        <v>1341.0844581400002</v>
      </c>
      <c r="AB1917" s="123">
        <f t="shared" si="725"/>
        <v>5163.1751638390006</v>
      </c>
      <c r="AC1917" s="123">
        <f t="shared" si="726"/>
        <v>78959.656648256059</v>
      </c>
      <c r="AD1917" s="150">
        <f t="shared" si="730"/>
        <v>87053.852995000008</v>
      </c>
      <c r="AE1917" s="150">
        <f t="shared" si="734"/>
        <v>6143.1248658002505</v>
      </c>
      <c r="AF1917" s="150">
        <f t="shared" si="731"/>
        <v>1741.0770599000002</v>
      </c>
      <c r="AG1917" s="150">
        <f t="shared" si="735"/>
        <v>5890.644052661667</v>
      </c>
      <c r="AH1917" s="150">
        <f t="shared" si="736"/>
        <v>100828.69897336191</v>
      </c>
      <c r="AI1917" s="4"/>
      <c r="AJ1917" s="1"/>
      <c r="AK1917" s="20"/>
      <c r="AL1917" s="5"/>
      <c r="AM1917" s="1"/>
      <c r="AN1917" s="1"/>
      <c r="AO1917" s="1"/>
      <c r="AP1917" s="17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5.75" x14ac:dyDescent="0.2">
      <c r="A1918" s="127">
        <f t="shared" si="715"/>
        <v>43378</v>
      </c>
      <c r="B1918" s="165">
        <f t="shared" si="732"/>
        <v>179931.9046287344</v>
      </c>
      <c r="C1918" s="124"/>
      <c r="D1918" s="128">
        <f t="shared" si="716"/>
        <v>5056.5600000000004</v>
      </c>
      <c r="E1918" s="129">
        <f>VLOOKUP(A1917,[1]Plan1!$AY$80:$BA$314,3)</f>
        <v>5080.83</v>
      </c>
      <c r="F1918" s="130">
        <f t="shared" si="717"/>
        <v>43361</v>
      </c>
      <c r="G1918" s="131">
        <f t="shared" si="712"/>
        <v>4.7997057287958445E-3</v>
      </c>
      <c r="H1918" s="132">
        <f t="shared" si="718"/>
        <v>43388</v>
      </c>
      <c r="I1918" s="132">
        <f t="shared" si="713"/>
        <v>43388</v>
      </c>
      <c r="J1918" s="133">
        <f t="shared" si="737"/>
        <v>19</v>
      </c>
      <c r="K1918" s="133">
        <f t="shared" si="729"/>
        <v>14</v>
      </c>
      <c r="L1918" s="124">
        <f t="shared" si="714"/>
        <v>1.00353439</v>
      </c>
      <c r="M1918" s="134">
        <f t="shared" si="728"/>
        <v>0.99910098000000003</v>
      </c>
      <c r="N1918" s="134">
        <f t="shared" si="719"/>
        <v>1.3607823892880917</v>
      </c>
      <c r="O1918" s="124">
        <f t="shared" si="720"/>
        <v>1.36559192</v>
      </c>
      <c r="P1918" s="124"/>
      <c r="Q1918" s="125"/>
      <c r="R1918" s="126"/>
      <c r="S1918" s="124"/>
      <c r="T1918" s="135">
        <f t="shared" si="721"/>
        <v>7.9699999999999993E-2</v>
      </c>
      <c r="U1918" s="125">
        <f t="shared" si="727"/>
        <v>142</v>
      </c>
      <c r="V1918" s="125">
        <v>252</v>
      </c>
      <c r="W1918" s="134">
        <f t="shared" si="722"/>
        <v>1.0441575510000001</v>
      </c>
      <c r="X1918" s="18"/>
      <c r="Y1918" s="123">
        <f t="shared" si="723"/>
        <v>67054.222907000003</v>
      </c>
      <c r="Z1918" s="123">
        <f t="shared" si="733"/>
        <v>5441.4929679086354</v>
      </c>
      <c r="AA1918" s="123">
        <f t="shared" si="724"/>
        <v>1341.0844581400002</v>
      </c>
      <c r="AB1918" s="123">
        <f t="shared" si="725"/>
        <v>5185.5265714746674</v>
      </c>
      <c r="AC1918" s="123">
        <f t="shared" si="726"/>
        <v>79022.326904523303</v>
      </c>
      <c r="AD1918" s="150">
        <f t="shared" si="730"/>
        <v>87053.852995000008</v>
      </c>
      <c r="AE1918" s="150">
        <f t="shared" si="734"/>
        <v>6194.9856656510638</v>
      </c>
      <c r="AF1918" s="150">
        <f t="shared" si="731"/>
        <v>1741.0770599000002</v>
      </c>
      <c r="AG1918" s="150">
        <f t="shared" si="735"/>
        <v>5919.6620036600007</v>
      </c>
      <c r="AH1918" s="150">
        <f t="shared" si="736"/>
        <v>100909.57772421108</v>
      </c>
      <c r="AI1918" s="4"/>
      <c r="AJ1918" s="1"/>
      <c r="AK1918" s="20"/>
      <c r="AL1918" s="5"/>
      <c r="AM1918" s="1"/>
      <c r="AN1918" s="1"/>
      <c r="AO1918" s="1"/>
      <c r="AP1918" s="17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5.75" x14ac:dyDescent="0.2">
      <c r="A1919" s="127">
        <f t="shared" si="715"/>
        <v>43379</v>
      </c>
      <c r="B1919" s="165">
        <f t="shared" si="732"/>
        <v>180075.506274076</v>
      </c>
      <c r="C1919" s="124"/>
      <c r="D1919" s="128">
        <f t="shared" si="716"/>
        <v>5056.5600000000004</v>
      </c>
      <c r="E1919" s="129">
        <f>VLOOKUP(A1918,[1]Plan1!$AY$80:$BA$314,3)</f>
        <v>5080.83</v>
      </c>
      <c r="F1919" s="130">
        <f t="shared" si="717"/>
        <v>43361</v>
      </c>
      <c r="G1919" s="131">
        <f t="shared" si="712"/>
        <v>4.7997057287958445E-3</v>
      </c>
      <c r="H1919" s="132">
        <f t="shared" si="718"/>
        <v>43388</v>
      </c>
      <c r="I1919" s="132">
        <f t="shared" si="713"/>
        <v>43388</v>
      </c>
      <c r="J1919" s="133">
        <f t="shared" si="737"/>
        <v>19</v>
      </c>
      <c r="K1919" s="133">
        <f t="shared" si="729"/>
        <v>15</v>
      </c>
      <c r="L1919" s="124">
        <f t="shared" si="714"/>
        <v>1.00378733</v>
      </c>
      <c r="M1919" s="134">
        <f t="shared" si="728"/>
        <v>0.99910098000000003</v>
      </c>
      <c r="N1919" s="134">
        <f t="shared" si="719"/>
        <v>1.3607823892880917</v>
      </c>
      <c r="O1919" s="124">
        <f t="shared" si="720"/>
        <v>1.36593612</v>
      </c>
      <c r="P1919" s="124"/>
      <c r="Q1919" s="125"/>
      <c r="R1919" s="126"/>
      <c r="S1919" s="124"/>
      <c r="T1919" s="135">
        <f t="shared" si="721"/>
        <v>7.9699999999999993E-2</v>
      </c>
      <c r="U1919" s="125">
        <f t="shared" si="727"/>
        <v>143</v>
      </c>
      <c r="V1919" s="125">
        <v>252</v>
      </c>
      <c r="W1919" s="134">
        <f t="shared" si="722"/>
        <v>1.0444753339999999</v>
      </c>
      <c r="X1919" s="18"/>
      <c r="Y1919" s="123">
        <f t="shared" si="723"/>
        <v>67054.222907000003</v>
      </c>
      <c r="Z1919" s="123">
        <f t="shared" si="733"/>
        <v>5481.8348401975127</v>
      </c>
      <c r="AA1919" s="123">
        <f t="shared" si="724"/>
        <v>1341.0844581400002</v>
      </c>
      <c r="AB1919" s="123">
        <f t="shared" si="725"/>
        <v>5207.8779791103334</v>
      </c>
      <c r="AC1919" s="123">
        <f t="shared" si="726"/>
        <v>79085.020184447843</v>
      </c>
      <c r="AD1919" s="150">
        <f t="shared" si="730"/>
        <v>87053.852995000008</v>
      </c>
      <c r="AE1919" s="150">
        <f t="shared" si="734"/>
        <v>6246.8760800698301</v>
      </c>
      <c r="AF1919" s="150">
        <f t="shared" si="731"/>
        <v>1741.0770599000002</v>
      </c>
      <c r="AG1919" s="150">
        <f t="shared" si="735"/>
        <v>5948.6799546583334</v>
      </c>
      <c r="AH1919" s="150">
        <f t="shared" si="736"/>
        <v>100990.48608962818</v>
      </c>
      <c r="AI1919" s="4"/>
      <c r="AJ1919" s="1"/>
      <c r="AK1919" s="20"/>
      <c r="AL1919" s="5"/>
      <c r="AM1919" s="1"/>
      <c r="AN1919" s="1"/>
      <c r="AO1919" s="1"/>
      <c r="AP1919" s="17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5.75" x14ac:dyDescent="0.2">
      <c r="A1920" s="127">
        <f t="shared" si="715"/>
        <v>43380</v>
      </c>
      <c r="B1920" s="165">
        <f t="shared" si="732"/>
        <v>180126.87563271</v>
      </c>
      <c r="C1920" s="124"/>
      <c r="D1920" s="128">
        <f t="shared" si="716"/>
        <v>5056.5600000000004</v>
      </c>
      <c r="E1920" s="129">
        <f>VLOOKUP(A1919,[1]Plan1!$AY$80:$BA$314,3)</f>
        <v>5080.83</v>
      </c>
      <c r="F1920" s="130">
        <f t="shared" si="717"/>
        <v>43361</v>
      </c>
      <c r="G1920" s="131">
        <f t="shared" si="712"/>
        <v>4.7997057287958445E-3</v>
      </c>
      <c r="H1920" s="132">
        <f t="shared" si="718"/>
        <v>43388</v>
      </c>
      <c r="I1920" s="132">
        <f t="shared" si="713"/>
        <v>43388</v>
      </c>
      <c r="J1920" s="133">
        <f t="shared" si="737"/>
        <v>19</v>
      </c>
      <c r="K1920" s="133">
        <f t="shared" si="729"/>
        <v>15</v>
      </c>
      <c r="L1920" s="124">
        <f t="shared" si="714"/>
        <v>1.00378733</v>
      </c>
      <c r="M1920" s="134">
        <f t="shared" si="728"/>
        <v>0.99910098000000003</v>
      </c>
      <c r="N1920" s="134">
        <f t="shared" si="719"/>
        <v>1.3607823892880917</v>
      </c>
      <c r="O1920" s="124">
        <f t="shared" si="720"/>
        <v>1.36593612</v>
      </c>
      <c r="P1920" s="124"/>
      <c r="Q1920" s="125"/>
      <c r="R1920" s="126"/>
      <c r="S1920" s="124"/>
      <c r="T1920" s="135">
        <f t="shared" si="721"/>
        <v>7.9699999999999993E-2</v>
      </c>
      <c r="U1920" s="125">
        <f t="shared" si="727"/>
        <v>143</v>
      </c>
      <c r="V1920" s="125">
        <v>252</v>
      </c>
      <c r="W1920" s="134">
        <f t="shared" si="722"/>
        <v>1.0444753339999999</v>
      </c>
      <c r="X1920" s="18"/>
      <c r="Y1920" s="123">
        <f t="shared" si="723"/>
        <v>67054.222907000003</v>
      </c>
      <c r="Z1920" s="123">
        <f t="shared" si="733"/>
        <v>5481.8348401975127</v>
      </c>
      <c r="AA1920" s="123">
        <f t="shared" si="724"/>
        <v>1341.0844581400002</v>
      </c>
      <c r="AB1920" s="123">
        <f t="shared" si="725"/>
        <v>5230.2293867460003</v>
      </c>
      <c r="AC1920" s="123">
        <f t="shared" si="726"/>
        <v>79107.371592083509</v>
      </c>
      <c r="AD1920" s="150">
        <f t="shared" si="730"/>
        <v>87053.852995000008</v>
      </c>
      <c r="AE1920" s="150">
        <f t="shared" si="734"/>
        <v>6246.8760800698301</v>
      </c>
      <c r="AF1920" s="150">
        <f t="shared" si="731"/>
        <v>1741.0770599000002</v>
      </c>
      <c r="AG1920" s="150">
        <f t="shared" si="735"/>
        <v>5977.697905656667</v>
      </c>
      <c r="AH1920" s="150">
        <f t="shared" si="736"/>
        <v>101019.5040406265</v>
      </c>
      <c r="AI1920" s="4"/>
      <c r="AJ1920" s="1"/>
      <c r="AK1920" s="20"/>
      <c r="AL1920" s="5"/>
      <c r="AM1920" s="1"/>
      <c r="AN1920" s="1"/>
      <c r="AO1920" s="1"/>
      <c r="AP1920" s="17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5.75" x14ac:dyDescent="0.2">
      <c r="A1921" s="127">
        <f t="shared" si="715"/>
        <v>43381</v>
      </c>
      <c r="B1921" s="165">
        <f t="shared" si="732"/>
        <v>180178.24499134402</v>
      </c>
      <c r="C1921" s="124"/>
      <c r="D1921" s="128">
        <f t="shared" si="716"/>
        <v>5056.5600000000004</v>
      </c>
      <c r="E1921" s="129">
        <f>VLOOKUP(A1920,[1]Plan1!$AY$80:$BA$314,3)</f>
        <v>5080.83</v>
      </c>
      <c r="F1921" s="130">
        <f t="shared" si="717"/>
        <v>43361</v>
      </c>
      <c r="G1921" s="131">
        <f t="shared" si="712"/>
        <v>4.7997057287958445E-3</v>
      </c>
      <c r="H1921" s="132">
        <f t="shared" si="718"/>
        <v>43388</v>
      </c>
      <c r="I1921" s="132">
        <f t="shared" si="713"/>
        <v>43388</v>
      </c>
      <c r="J1921" s="133">
        <f t="shared" si="737"/>
        <v>19</v>
      </c>
      <c r="K1921" s="133">
        <f t="shared" si="729"/>
        <v>15</v>
      </c>
      <c r="L1921" s="124">
        <f t="shared" si="714"/>
        <v>1.00378733</v>
      </c>
      <c r="M1921" s="134">
        <f t="shared" si="728"/>
        <v>0.99910098000000003</v>
      </c>
      <c r="N1921" s="134">
        <f t="shared" si="719"/>
        <v>1.3607823892880917</v>
      </c>
      <c r="O1921" s="124">
        <f t="shared" si="720"/>
        <v>1.36593612</v>
      </c>
      <c r="P1921" s="124"/>
      <c r="Q1921" s="125"/>
      <c r="R1921" s="126"/>
      <c r="S1921" s="124"/>
      <c r="T1921" s="135">
        <f t="shared" si="721"/>
        <v>7.9699999999999993E-2</v>
      </c>
      <c r="U1921" s="125">
        <f t="shared" si="727"/>
        <v>143</v>
      </c>
      <c r="V1921" s="125">
        <v>252</v>
      </c>
      <c r="W1921" s="134">
        <f t="shared" si="722"/>
        <v>1.0444753339999999</v>
      </c>
      <c r="X1921" s="18"/>
      <c r="Y1921" s="123">
        <f t="shared" si="723"/>
        <v>67054.222907000003</v>
      </c>
      <c r="Z1921" s="123">
        <f t="shared" si="733"/>
        <v>5481.8348401975127</v>
      </c>
      <c r="AA1921" s="123">
        <f t="shared" si="724"/>
        <v>1341.0844581400002</v>
      </c>
      <c r="AB1921" s="123">
        <f t="shared" si="725"/>
        <v>5252.5807943816671</v>
      </c>
      <c r="AC1921" s="123">
        <f t="shared" si="726"/>
        <v>79129.722999719175</v>
      </c>
      <c r="AD1921" s="150">
        <f t="shared" si="730"/>
        <v>87053.852995000008</v>
      </c>
      <c r="AE1921" s="150">
        <f t="shared" si="734"/>
        <v>6246.8760800698301</v>
      </c>
      <c r="AF1921" s="150">
        <f t="shared" si="731"/>
        <v>1741.0770599000002</v>
      </c>
      <c r="AG1921" s="150">
        <f t="shared" si="735"/>
        <v>6006.7158566550015</v>
      </c>
      <c r="AH1921" s="150">
        <f t="shared" si="736"/>
        <v>101048.52199162485</v>
      </c>
      <c r="AI1921" s="4"/>
      <c r="AJ1921" s="1"/>
      <c r="AK1921" s="20"/>
      <c r="AL1921" s="5"/>
      <c r="AM1921" s="1"/>
      <c r="AN1921" s="1"/>
      <c r="AO1921" s="1"/>
      <c r="AP1921" s="17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5.75" x14ac:dyDescent="0.2">
      <c r="A1922" s="127">
        <f t="shared" si="715"/>
        <v>43382</v>
      </c>
      <c r="B1922" s="165">
        <f t="shared" si="732"/>
        <v>180321.89491600735</v>
      </c>
      <c r="C1922" s="124"/>
      <c r="D1922" s="128">
        <f t="shared" si="716"/>
        <v>5056.5600000000004</v>
      </c>
      <c r="E1922" s="129">
        <f>VLOOKUP(A1921,[1]Plan1!$AY$80:$BA$314,3)</f>
        <v>5080.83</v>
      </c>
      <c r="F1922" s="130">
        <f t="shared" si="717"/>
        <v>43361</v>
      </c>
      <c r="G1922" s="131">
        <f t="shared" si="712"/>
        <v>4.7997057287958445E-3</v>
      </c>
      <c r="H1922" s="132">
        <f t="shared" si="718"/>
        <v>43388</v>
      </c>
      <c r="I1922" s="132">
        <f t="shared" si="713"/>
        <v>43388</v>
      </c>
      <c r="J1922" s="133">
        <f t="shared" si="737"/>
        <v>19</v>
      </c>
      <c r="K1922" s="133">
        <f t="shared" si="729"/>
        <v>16</v>
      </c>
      <c r="L1922" s="124">
        <f t="shared" si="714"/>
        <v>1.0040403200000001</v>
      </c>
      <c r="M1922" s="134">
        <f t="shared" si="728"/>
        <v>0.99910098000000003</v>
      </c>
      <c r="N1922" s="134">
        <f t="shared" si="719"/>
        <v>1.3607823892880917</v>
      </c>
      <c r="O1922" s="124">
        <f t="shared" si="720"/>
        <v>1.3662803800000001</v>
      </c>
      <c r="P1922" s="124"/>
      <c r="Q1922" s="125"/>
      <c r="R1922" s="126"/>
      <c r="S1922" s="124"/>
      <c r="T1922" s="135">
        <f t="shared" si="721"/>
        <v>7.9699999999999993E-2</v>
      </c>
      <c r="U1922" s="125">
        <f t="shared" si="727"/>
        <v>144</v>
      </c>
      <c r="V1922" s="125">
        <v>252</v>
      </c>
      <c r="W1922" s="134">
        <f t="shared" si="722"/>
        <v>1.0447932150000001</v>
      </c>
      <c r="X1922" s="18"/>
      <c r="Y1922" s="123">
        <f t="shared" si="723"/>
        <v>67054.222907000003</v>
      </c>
      <c r="Z1922" s="123">
        <f t="shared" si="733"/>
        <v>5522.197829584311</v>
      </c>
      <c r="AA1922" s="123">
        <f t="shared" si="724"/>
        <v>1341.0844581400002</v>
      </c>
      <c r="AB1922" s="123">
        <f t="shared" si="725"/>
        <v>5274.9322020173331</v>
      </c>
      <c r="AC1922" s="123">
        <f t="shared" si="726"/>
        <v>79192.437396741647</v>
      </c>
      <c r="AD1922" s="150">
        <f t="shared" si="730"/>
        <v>87053.852995000008</v>
      </c>
      <c r="AE1922" s="150">
        <f t="shared" si="734"/>
        <v>6298.7936567123679</v>
      </c>
      <c r="AF1922" s="150">
        <f t="shared" si="731"/>
        <v>1741.0770599000002</v>
      </c>
      <c r="AG1922" s="150">
        <f t="shared" si="735"/>
        <v>6035.7338076533351</v>
      </c>
      <c r="AH1922" s="150">
        <f t="shared" si="736"/>
        <v>101129.45751926571</v>
      </c>
      <c r="AI1922" s="4"/>
      <c r="AJ1922" s="1"/>
      <c r="AK1922" s="20"/>
      <c r="AL1922" s="5"/>
      <c r="AM1922" s="1"/>
      <c r="AN1922" s="1"/>
      <c r="AO1922" s="1"/>
      <c r="AP1922" s="17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5.75" x14ac:dyDescent="0.2">
      <c r="A1923" s="127">
        <f t="shared" si="715"/>
        <v>43383</v>
      </c>
      <c r="B1923" s="165">
        <f t="shared" si="732"/>
        <v>180465.59905369297</v>
      </c>
      <c r="C1923" s="124"/>
      <c r="D1923" s="128">
        <f t="shared" si="716"/>
        <v>5056.5600000000004</v>
      </c>
      <c r="E1923" s="129">
        <f>VLOOKUP(A1922,[1]Plan1!$AY$80:$BA$314,3)</f>
        <v>5080.83</v>
      </c>
      <c r="F1923" s="130">
        <f t="shared" si="717"/>
        <v>43361</v>
      </c>
      <c r="G1923" s="131">
        <f t="shared" si="712"/>
        <v>4.7997057287958445E-3</v>
      </c>
      <c r="H1923" s="132">
        <f t="shared" si="718"/>
        <v>43388</v>
      </c>
      <c r="I1923" s="132">
        <f t="shared" si="713"/>
        <v>43388</v>
      </c>
      <c r="J1923" s="133">
        <f t="shared" si="737"/>
        <v>19</v>
      </c>
      <c r="K1923" s="133">
        <f t="shared" si="729"/>
        <v>17</v>
      </c>
      <c r="L1923" s="124">
        <f t="shared" si="714"/>
        <v>1.00429339</v>
      </c>
      <c r="M1923" s="134">
        <f t="shared" si="728"/>
        <v>0.99910098000000003</v>
      </c>
      <c r="N1923" s="134">
        <f t="shared" si="719"/>
        <v>1.3607823892880917</v>
      </c>
      <c r="O1923" s="124">
        <f t="shared" si="720"/>
        <v>1.3666247499999999</v>
      </c>
      <c r="P1923" s="124"/>
      <c r="Q1923" s="125"/>
      <c r="R1923" s="126"/>
      <c r="S1923" s="124"/>
      <c r="T1923" s="135">
        <f t="shared" si="721"/>
        <v>7.9699999999999993E-2</v>
      </c>
      <c r="U1923" s="125">
        <f t="shared" si="727"/>
        <v>145</v>
      </c>
      <c r="V1923" s="125">
        <v>252</v>
      </c>
      <c r="W1923" s="134">
        <f t="shared" si="722"/>
        <v>1.0451111930000001</v>
      </c>
      <c r="X1923" s="18"/>
      <c r="Y1923" s="123">
        <f t="shared" si="723"/>
        <v>67054.222907000003</v>
      </c>
      <c r="Z1923" s="123">
        <f t="shared" si="733"/>
        <v>5562.5845314355784</v>
      </c>
      <c r="AA1923" s="123">
        <f t="shared" si="724"/>
        <v>1341.0844581400002</v>
      </c>
      <c r="AB1923" s="123">
        <f t="shared" si="725"/>
        <v>5297.283609653</v>
      </c>
      <c r="AC1923" s="123">
        <f t="shared" si="726"/>
        <v>79255.175506228581</v>
      </c>
      <c r="AD1923" s="150">
        <f t="shared" si="730"/>
        <v>87053.852995000008</v>
      </c>
      <c r="AE1923" s="150">
        <f t="shared" si="734"/>
        <v>6350.7417339127278</v>
      </c>
      <c r="AF1923" s="150">
        <f t="shared" si="731"/>
        <v>1741.0770599000002</v>
      </c>
      <c r="AG1923" s="150">
        <f t="shared" si="735"/>
        <v>6064.7517586516678</v>
      </c>
      <c r="AH1923" s="150">
        <f t="shared" si="736"/>
        <v>101210.42354746439</v>
      </c>
      <c r="AI1923" s="4"/>
      <c r="AJ1923" s="1"/>
      <c r="AK1923" s="20"/>
      <c r="AL1923" s="5"/>
      <c r="AM1923" s="1"/>
      <c r="AN1923" s="1"/>
      <c r="AO1923" s="1"/>
      <c r="AP1923" s="17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5.75" x14ac:dyDescent="0.2">
      <c r="A1924" s="127">
        <f t="shared" si="715"/>
        <v>43384</v>
      </c>
      <c r="B1924" s="165">
        <f t="shared" si="732"/>
        <v>180609.35362375827</v>
      </c>
      <c r="C1924" s="124"/>
      <c r="D1924" s="128">
        <f t="shared" si="716"/>
        <v>5056.5600000000004</v>
      </c>
      <c r="E1924" s="129">
        <f>VLOOKUP(A1923,[1]Plan1!$AY$80:$BA$314,3)</f>
        <v>5080.83</v>
      </c>
      <c r="F1924" s="130">
        <f t="shared" si="717"/>
        <v>43361</v>
      </c>
      <c r="G1924" s="131">
        <f t="shared" si="712"/>
        <v>4.7997057287958445E-3</v>
      </c>
      <c r="H1924" s="132">
        <f t="shared" si="718"/>
        <v>43388</v>
      </c>
      <c r="I1924" s="132">
        <f t="shared" si="713"/>
        <v>43388</v>
      </c>
      <c r="J1924" s="133">
        <f t="shared" si="737"/>
        <v>19</v>
      </c>
      <c r="K1924" s="133">
        <f t="shared" si="729"/>
        <v>18</v>
      </c>
      <c r="L1924" s="124">
        <f t="shared" si="714"/>
        <v>1.0045465099999999</v>
      </c>
      <c r="M1924" s="134">
        <f t="shared" si="728"/>
        <v>0.99910098000000003</v>
      </c>
      <c r="N1924" s="134">
        <f t="shared" si="719"/>
        <v>1.3607823892880917</v>
      </c>
      <c r="O1924" s="124">
        <f t="shared" si="720"/>
        <v>1.3669692</v>
      </c>
      <c r="P1924" s="124"/>
      <c r="Q1924" s="125"/>
      <c r="R1924" s="126"/>
      <c r="S1924" s="124"/>
      <c r="T1924" s="135">
        <f t="shared" si="721"/>
        <v>7.9699999999999993E-2</v>
      </c>
      <c r="U1924" s="125">
        <f t="shared" si="727"/>
        <v>146</v>
      </c>
      <c r="V1924" s="125">
        <v>252</v>
      </c>
      <c r="W1924" s="134">
        <f t="shared" si="722"/>
        <v>1.0454292670000001</v>
      </c>
      <c r="X1924" s="18"/>
      <c r="Y1924" s="123">
        <f t="shared" si="723"/>
        <v>67054.222907000003</v>
      </c>
      <c r="Z1924" s="123">
        <f t="shared" si="733"/>
        <v>5602.9932921199543</v>
      </c>
      <c r="AA1924" s="123">
        <f t="shared" si="724"/>
        <v>1341.0844581400002</v>
      </c>
      <c r="AB1924" s="123">
        <f t="shared" si="725"/>
        <v>5319.6350172886669</v>
      </c>
      <c r="AC1924" s="123">
        <f t="shared" si="726"/>
        <v>79317.935674548615</v>
      </c>
      <c r="AD1924" s="150">
        <f t="shared" si="730"/>
        <v>87053.852995000008</v>
      </c>
      <c r="AE1924" s="150">
        <f t="shared" si="734"/>
        <v>6402.7181846596432</v>
      </c>
      <c r="AF1924" s="150">
        <f t="shared" si="731"/>
        <v>1741.0770599000002</v>
      </c>
      <c r="AG1924" s="150">
        <f t="shared" si="735"/>
        <v>6093.7697096500015</v>
      </c>
      <c r="AH1924" s="150">
        <f t="shared" si="736"/>
        <v>101291.41794920966</v>
      </c>
      <c r="AI1924" s="4"/>
      <c r="AJ1924" s="1"/>
      <c r="AK1924" s="20"/>
      <c r="AL1924" s="5"/>
      <c r="AM1924" s="1"/>
      <c r="AN1924" s="1"/>
      <c r="AO1924" s="1"/>
      <c r="AP1924" s="17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5.75" x14ac:dyDescent="0.2">
      <c r="A1925" s="127">
        <f t="shared" si="715"/>
        <v>43385</v>
      </c>
      <c r="B1925" s="165">
        <f t="shared" si="732"/>
        <v>180753.15880554309</v>
      </c>
      <c r="C1925" s="124"/>
      <c r="D1925" s="128">
        <f t="shared" si="716"/>
        <v>5056.5600000000004</v>
      </c>
      <c r="E1925" s="129">
        <f>VLOOKUP(A1924,[1]Plan1!$AY$80:$BA$314,3)</f>
        <v>5080.83</v>
      </c>
      <c r="F1925" s="130">
        <f t="shared" si="717"/>
        <v>43361</v>
      </c>
      <c r="G1925" s="131">
        <f t="shared" si="712"/>
        <v>4.7997057287958445E-3</v>
      </c>
      <c r="H1925" s="132">
        <f t="shared" si="718"/>
        <v>43388</v>
      </c>
      <c r="I1925" s="132">
        <f t="shared" si="713"/>
        <v>43388</v>
      </c>
      <c r="J1925" s="133">
        <f t="shared" si="737"/>
        <v>19</v>
      </c>
      <c r="K1925" s="133">
        <f t="shared" si="729"/>
        <v>19</v>
      </c>
      <c r="L1925" s="124">
        <f t="shared" si="714"/>
        <v>1.0047997</v>
      </c>
      <c r="M1925" s="134">
        <f t="shared" si="728"/>
        <v>0.99910098000000003</v>
      </c>
      <c r="N1925" s="134">
        <f t="shared" si="719"/>
        <v>1.3607823892880917</v>
      </c>
      <c r="O1925" s="124">
        <f t="shared" si="720"/>
        <v>1.36731373</v>
      </c>
      <c r="P1925" s="124"/>
      <c r="Q1925" s="125"/>
      <c r="R1925" s="126"/>
      <c r="S1925" s="124"/>
      <c r="T1925" s="135">
        <f t="shared" si="721"/>
        <v>7.9699999999999993E-2</v>
      </c>
      <c r="U1925" s="125">
        <f t="shared" si="727"/>
        <v>147</v>
      </c>
      <c r="V1925" s="125">
        <v>252</v>
      </c>
      <c r="W1925" s="134">
        <f t="shared" si="722"/>
        <v>1.045747438</v>
      </c>
      <c r="X1925" s="18"/>
      <c r="Y1925" s="123">
        <f t="shared" si="723"/>
        <v>67054.222907000003</v>
      </c>
      <c r="Z1925" s="123">
        <f t="shared" si="733"/>
        <v>5643.4241900796751</v>
      </c>
      <c r="AA1925" s="123">
        <f t="shared" si="724"/>
        <v>1341.0844581400002</v>
      </c>
      <c r="AB1925" s="123">
        <f t="shared" si="725"/>
        <v>5341.9864249243337</v>
      </c>
      <c r="AC1925" s="123">
        <f t="shared" si="726"/>
        <v>79380.717980144022</v>
      </c>
      <c r="AD1925" s="150">
        <f t="shared" si="730"/>
        <v>87053.852995000008</v>
      </c>
      <c r="AE1925" s="150">
        <f t="shared" si="734"/>
        <v>6454.7231098507527</v>
      </c>
      <c r="AF1925" s="150">
        <f t="shared" si="731"/>
        <v>1741.0770599000002</v>
      </c>
      <c r="AG1925" s="150">
        <f t="shared" si="735"/>
        <v>6122.7876606483342</v>
      </c>
      <c r="AH1925" s="150">
        <f t="shared" si="736"/>
        <v>101372.44082539908</v>
      </c>
      <c r="AI1925" s="4"/>
      <c r="AJ1925" s="1"/>
      <c r="AK1925" s="20"/>
      <c r="AL1925" s="5"/>
      <c r="AM1925" s="1"/>
      <c r="AN1925" s="1"/>
      <c r="AO1925" s="1"/>
      <c r="AP1925" s="17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5.75" x14ac:dyDescent="0.2">
      <c r="A1926" s="127">
        <f t="shared" si="715"/>
        <v>43386</v>
      </c>
      <c r="B1926" s="165">
        <f t="shared" si="732"/>
        <v>180804.52816417709</v>
      </c>
      <c r="C1926" s="124"/>
      <c r="D1926" s="128">
        <f t="shared" si="716"/>
        <v>5056.5600000000004</v>
      </c>
      <c r="E1926" s="129">
        <f>VLOOKUP(A1925,[1]Plan1!$AY$80:$BA$314,3)</f>
        <v>5080.83</v>
      </c>
      <c r="F1926" s="130">
        <f t="shared" si="717"/>
        <v>43361</v>
      </c>
      <c r="G1926" s="131">
        <f t="shared" si="712"/>
        <v>4.7997057287958445E-3</v>
      </c>
      <c r="H1926" s="132">
        <f t="shared" si="718"/>
        <v>43388</v>
      </c>
      <c r="I1926" s="132">
        <f t="shared" si="713"/>
        <v>43388</v>
      </c>
      <c r="J1926" s="133">
        <f t="shared" si="737"/>
        <v>19</v>
      </c>
      <c r="K1926" s="133">
        <f t="shared" si="729"/>
        <v>19</v>
      </c>
      <c r="L1926" s="124">
        <f t="shared" si="714"/>
        <v>1.0047997</v>
      </c>
      <c r="M1926" s="134">
        <f t="shared" si="728"/>
        <v>0.99910098000000003</v>
      </c>
      <c r="N1926" s="134">
        <f t="shared" si="719"/>
        <v>1.3607823892880917</v>
      </c>
      <c r="O1926" s="124">
        <f t="shared" si="720"/>
        <v>1.36731373</v>
      </c>
      <c r="P1926" s="124"/>
      <c r="Q1926" s="125"/>
      <c r="R1926" s="126"/>
      <c r="S1926" s="124"/>
      <c r="T1926" s="135">
        <f t="shared" si="721"/>
        <v>7.9699999999999993E-2</v>
      </c>
      <c r="U1926" s="125">
        <f t="shared" si="727"/>
        <v>147</v>
      </c>
      <c r="V1926" s="125">
        <v>252</v>
      </c>
      <c r="W1926" s="134">
        <f t="shared" si="722"/>
        <v>1.045747438</v>
      </c>
      <c r="X1926" s="18"/>
      <c r="Y1926" s="123">
        <f t="shared" si="723"/>
        <v>67054.222907000003</v>
      </c>
      <c r="Z1926" s="123">
        <f t="shared" si="733"/>
        <v>5643.4241900796751</v>
      </c>
      <c r="AA1926" s="123">
        <f t="shared" si="724"/>
        <v>1341.0844581400002</v>
      </c>
      <c r="AB1926" s="123">
        <f t="shared" si="725"/>
        <v>5364.3378325600006</v>
      </c>
      <c r="AC1926" s="123">
        <f t="shared" si="726"/>
        <v>79403.069387779688</v>
      </c>
      <c r="AD1926" s="150">
        <f t="shared" si="730"/>
        <v>87053.852995000008</v>
      </c>
      <c r="AE1926" s="150">
        <f t="shared" si="734"/>
        <v>6454.7231098507527</v>
      </c>
      <c r="AF1926" s="150">
        <f t="shared" si="731"/>
        <v>1741.0770599000002</v>
      </c>
      <c r="AG1926" s="150">
        <f t="shared" si="735"/>
        <v>6151.8056116466678</v>
      </c>
      <c r="AH1926" s="150">
        <f t="shared" si="736"/>
        <v>101401.45877639741</v>
      </c>
      <c r="AI1926" s="4"/>
      <c r="AJ1926" s="1"/>
      <c r="AK1926" s="20"/>
      <c r="AL1926" s="5"/>
      <c r="AM1926" s="1"/>
      <c r="AN1926" s="1"/>
      <c r="AO1926" s="1"/>
      <c r="AP1926" s="17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5.75" x14ac:dyDescent="0.2">
      <c r="A1927" s="127">
        <f t="shared" si="715"/>
        <v>43387</v>
      </c>
      <c r="B1927" s="165">
        <f t="shared" si="732"/>
        <v>180855.89752281111</v>
      </c>
      <c r="C1927" s="124"/>
      <c r="D1927" s="128">
        <f t="shared" si="716"/>
        <v>5056.5600000000004</v>
      </c>
      <c r="E1927" s="129">
        <f>VLOOKUP(A1926,[1]Plan1!$AY$80:$BA$314,3)</f>
        <v>5080.83</v>
      </c>
      <c r="F1927" s="130">
        <f t="shared" si="717"/>
        <v>43361</v>
      </c>
      <c r="G1927" s="131">
        <f t="shared" si="712"/>
        <v>4.7997057287958445E-3</v>
      </c>
      <c r="H1927" s="132">
        <f t="shared" si="718"/>
        <v>43388</v>
      </c>
      <c r="I1927" s="132">
        <f t="shared" si="713"/>
        <v>43388</v>
      </c>
      <c r="J1927" s="133">
        <f t="shared" si="737"/>
        <v>19</v>
      </c>
      <c r="K1927" s="133">
        <f t="shared" si="729"/>
        <v>19</v>
      </c>
      <c r="L1927" s="124">
        <f t="shared" si="714"/>
        <v>1.0047997</v>
      </c>
      <c r="M1927" s="134">
        <f t="shared" si="728"/>
        <v>0.99910098000000003</v>
      </c>
      <c r="N1927" s="134">
        <f t="shared" si="719"/>
        <v>1.3607823892880917</v>
      </c>
      <c r="O1927" s="124">
        <f t="shared" si="720"/>
        <v>1.36731373</v>
      </c>
      <c r="P1927" s="124"/>
      <c r="Q1927" s="125"/>
      <c r="R1927" s="126"/>
      <c r="S1927" s="124"/>
      <c r="T1927" s="135">
        <f t="shared" si="721"/>
        <v>7.9699999999999993E-2</v>
      </c>
      <c r="U1927" s="125">
        <f t="shared" si="727"/>
        <v>147</v>
      </c>
      <c r="V1927" s="125">
        <v>252</v>
      </c>
      <c r="W1927" s="134">
        <f t="shared" si="722"/>
        <v>1.045747438</v>
      </c>
      <c r="X1927" s="18"/>
      <c r="Y1927" s="123">
        <f t="shared" si="723"/>
        <v>67054.222907000003</v>
      </c>
      <c r="Z1927" s="123">
        <f t="shared" si="733"/>
        <v>5643.4241900796751</v>
      </c>
      <c r="AA1927" s="123">
        <f t="shared" si="724"/>
        <v>1341.0844581400002</v>
      </c>
      <c r="AB1927" s="123">
        <f t="shared" si="725"/>
        <v>5386.6892401956675</v>
      </c>
      <c r="AC1927" s="123">
        <f t="shared" si="726"/>
        <v>79425.420795415353</v>
      </c>
      <c r="AD1927" s="150">
        <f t="shared" si="730"/>
        <v>87053.852995000008</v>
      </c>
      <c r="AE1927" s="150">
        <f t="shared" si="734"/>
        <v>6454.7231098507527</v>
      </c>
      <c r="AF1927" s="150">
        <f t="shared" si="731"/>
        <v>1741.0770599000002</v>
      </c>
      <c r="AG1927" s="150">
        <f t="shared" si="735"/>
        <v>6180.8235626450005</v>
      </c>
      <c r="AH1927" s="150">
        <f t="shared" si="736"/>
        <v>101430.47672739576</v>
      </c>
      <c r="AI1927" s="4"/>
      <c r="AJ1927" s="1"/>
      <c r="AK1927" s="20"/>
      <c r="AL1927" s="5"/>
      <c r="AM1927" s="1"/>
      <c r="AN1927" s="1"/>
      <c r="AO1927" s="1"/>
      <c r="AP1927" s="17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5.75" x14ac:dyDescent="0.2">
      <c r="A1928" s="127">
        <f t="shared" si="715"/>
        <v>43388</v>
      </c>
      <c r="B1928" s="165">
        <f t="shared" si="732"/>
        <v>180907.2668814451</v>
      </c>
      <c r="C1928" s="124"/>
      <c r="D1928" s="128">
        <f t="shared" si="716"/>
        <v>5056.5600000000004</v>
      </c>
      <c r="E1928" s="129">
        <f>VLOOKUP(A1927,[1]Plan1!$AY$80:$BA$314,3)</f>
        <v>5080.83</v>
      </c>
      <c r="F1928" s="130">
        <f t="shared" si="717"/>
        <v>43361</v>
      </c>
      <c r="G1928" s="131">
        <f t="shared" si="712"/>
        <v>4.7997057287958445E-3</v>
      </c>
      <c r="H1928" s="132">
        <f t="shared" si="718"/>
        <v>43420</v>
      </c>
      <c r="I1928" s="132">
        <f t="shared" si="713"/>
        <v>43388</v>
      </c>
      <c r="J1928" s="133">
        <f t="shared" si="737"/>
        <v>19</v>
      </c>
      <c r="K1928" s="133">
        <f t="shared" si="729"/>
        <v>19</v>
      </c>
      <c r="L1928" s="124">
        <f t="shared" si="714"/>
        <v>1.0047997</v>
      </c>
      <c r="M1928" s="134">
        <f t="shared" si="728"/>
        <v>0.99910098000000003</v>
      </c>
      <c r="N1928" s="134">
        <f t="shared" si="719"/>
        <v>1.3607823892880917</v>
      </c>
      <c r="O1928" s="124">
        <f t="shared" si="720"/>
        <v>1.36731373</v>
      </c>
      <c r="P1928" s="124"/>
      <c r="Q1928" s="125"/>
      <c r="R1928" s="126"/>
      <c r="S1928" s="124"/>
      <c r="T1928" s="135">
        <f t="shared" si="721"/>
        <v>7.9699999999999993E-2</v>
      </c>
      <c r="U1928" s="125">
        <f t="shared" si="727"/>
        <v>147</v>
      </c>
      <c r="V1928" s="125">
        <v>252</v>
      </c>
      <c r="W1928" s="134">
        <f t="shared" si="722"/>
        <v>1.045747438</v>
      </c>
      <c r="X1928" s="18"/>
      <c r="Y1928" s="123">
        <f t="shared" si="723"/>
        <v>67054.222907000003</v>
      </c>
      <c r="Z1928" s="123">
        <f t="shared" si="733"/>
        <v>5643.4241900796751</v>
      </c>
      <c r="AA1928" s="123">
        <f t="shared" si="724"/>
        <v>1341.0844581400002</v>
      </c>
      <c r="AB1928" s="123">
        <f t="shared" si="725"/>
        <v>5409.0406478313334</v>
      </c>
      <c r="AC1928" s="123">
        <f t="shared" si="726"/>
        <v>79447.772203051019</v>
      </c>
      <c r="AD1928" s="150">
        <f t="shared" si="730"/>
        <v>87053.852995000008</v>
      </c>
      <c r="AE1928" s="150">
        <f t="shared" si="734"/>
        <v>6454.7231098507527</v>
      </c>
      <c r="AF1928" s="150">
        <f t="shared" si="731"/>
        <v>1741.0770599000002</v>
      </c>
      <c r="AG1928" s="150">
        <f t="shared" si="735"/>
        <v>6209.841513643335</v>
      </c>
      <c r="AH1928" s="150">
        <f t="shared" si="736"/>
        <v>101459.49467839408</v>
      </c>
      <c r="AI1928" s="4"/>
      <c r="AJ1928" s="1"/>
      <c r="AK1928" s="20"/>
      <c r="AL1928" s="5"/>
      <c r="AM1928" s="1"/>
      <c r="AN1928" s="1"/>
      <c r="AO1928" s="1"/>
      <c r="AP1928" s="17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5.75" x14ac:dyDescent="0.2">
      <c r="A1929" s="127">
        <f t="shared" si="715"/>
        <v>43389</v>
      </c>
      <c r="B1929" s="165">
        <f t="shared" si="732"/>
        <v>181043.14841822477</v>
      </c>
      <c r="C1929" s="124"/>
      <c r="D1929" s="128">
        <f t="shared" si="716"/>
        <v>5080.83</v>
      </c>
      <c r="E1929" s="129">
        <f>VLOOKUP(A1928,[1]Plan1!$AY$80:$BA$314,3)</f>
        <v>5103.6899999999996</v>
      </c>
      <c r="F1929" s="130">
        <f t="shared" si="717"/>
        <v>43389</v>
      </c>
      <c r="G1929" s="131">
        <f t="shared" si="712"/>
        <v>4.4992648838870775E-3</v>
      </c>
      <c r="H1929" s="132">
        <f t="shared" si="718"/>
        <v>43420</v>
      </c>
      <c r="I1929" s="132">
        <f t="shared" si="713"/>
        <v>43420</v>
      </c>
      <c r="J1929" s="133">
        <f t="shared" si="737"/>
        <v>22</v>
      </c>
      <c r="K1929" s="133">
        <f t="shared" si="729"/>
        <v>1</v>
      </c>
      <c r="L1929" s="124">
        <f t="shared" si="714"/>
        <v>1.0002040699999999</v>
      </c>
      <c r="M1929" s="134">
        <f t="shared" si="728"/>
        <v>1.0047997</v>
      </c>
      <c r="N1929" s="134">
        <f t="shared" si="719"/>
        <v>1.3673137365219576</v>
      </c>
      <c r="O1929" s="124">
        <f t="shared" si="720"/>
        <v>1.36759276</v>
      </c>
      <c r="P1929" s="124"/>
      <c r="Q1929" s="125"/>
      <c r="R1929" s="126"/>
      <c r="S1929" s="124"/>
      <c r="T1929" s="135">
        <f t="shared" si="721"/>
        <v>7.9699999999999993E-2</v>
      </c>
      <c r="U1929" s="125">
        <f t="shared" si="727"/>
        <v>148</v>
      </c>
      <c r="V1929" s="125">
        <v>252</v>
      </c>
      <c r="W1929" s="134">
        <f t="shared" si="722"/>
        <v>1.046065705</v>
      </c>
      <c r="X1929" s="18"/>
      <c r="Y1929" s="123">
        <f t="shared" si="723"/>
        <v>67054.222907000003</v>
      </c>
      <c r="Z1929" s="123">
        <f t="shared" si="733"/>
        <v>5680.3893312391392</v>
      </c>
      <c r="AA1929" s="123">
        <f t="shared" si="724"/>
        <v>1341.0844581400002</v>
      </c>
      <c r="AB1929" s="123">
        <f t="shared" si="725"/>
        <v>5431.3920554670003</v>
      </c>
      <c r="AC1929" s="123">
        <f t="shared" si="726"/>
        <v>79507.088751846153</v>
      </c>
      <c r="AD1929" s="150">
        <f t="shared" si="730"/>
        <v>87053.852995000008</v>
      </c>
      <c r="AE1929" s="150">
        <f t="shared" si="734"/>
        <v>6502.2701468369551</v>
      </c>
      <c r="AF1929" s="150">
        <f t="shared" si="731"/>
        <v>1741.0770599000002</v>
      </c>
      <c r="AG1929" s="150">
        <f t="shared" si="735"/>
        <v>6238.8594646416677</v>
      </c>
      <c r="AH1929" s="150">
        <f t="shared" si="736"/>
        <v>101536.05966637863</v>
      </c>
      <c r="AI1929" s="4"/>
      <c r="AJ1929" s="1"/>
      <c r="AK1929" s="20"/>
      <c r="AL1929" s="5"/>
      <c r="AM1929" s="1"/>
      <c r="AN1929" s="1"/>
      <c r="AO1929" s="1"/>
      <c r="AP1929" s="17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5.75" x14ac:dyDescent="0.2">
      <c r="A1930" s="127">
        <f t="shared" si="715"/>
        <v>43390</v>
      </c>
      <c r="B1930" s="165">
        <f t="shared" si="732"/>
        <v>181179.07226403401</v>
      </c>
      <c r="C1930" s="124"/>
      <c r="D1930" s="128">
        <f t="shared" si="716"/>
        <v>5080.83</v>
      </c>
      <c r="E1930" s="129">
        <f>VLOOKUP(A1929,[1]Plan1!$AY$80:$BA$314,3)</f>
        <v>5103.6899999999996</v>
      </c>
      <c r="F1930" s="130">
        <f t="shared" si="717"/>
        <v>43389</v>
      </c>
      <c r="G1930" s="131">
        <f t="shared" ref="G1930:G1993" si="738">(E1930/D1930)-1</f>
        <v>4.4992648838870775E-3</v>
      </c>
      <c r="H1930" s="132">
        <f t="shared" si="718"/>
        <v>43420</v>
      </c>
      <c r="I1930" s="132">
        <f t="shared" ref="I1930:I1993" si="739">IF(A1930&gt;I1929,H1930,I1929)</f>
        <v>43420</v>
      </c>
      <c r="J1930" s="133">
        <f t="shared" si="737"/>
        <v>22</v>
      </c>
      <c r="K1930" s="133">
        <f t="shared" si="729"/>
        <v>2</v>
      </c>
      <c r="L1930" s="124">
        <f t="shared" ref="L1930:L1993" si="740">TRUNC((E1930/D1930)^TRUNC((K1930/J1930),9),8)</f>
        <v>1.00040818</v>
      </c>
      <c r="M1930" s="134">
        <f t="shared" si="728"/>
        <v>1.0047997</v>
      </c>
      <c r="N1930" s="134">
        <f t="shared" si="719"/>
        <v>1.3673137365219576</v>
      </c>
      <c r="O1930" s="124">
        <f t="shared" si="720"/>
        <v>1.3678718400000001</v>
      </c>
      <c r="P1930" s="124"/>
      <c r="Q1930" s="125"/>
      <c r="R1930" s="126"/>
      <c r="S1930" s="124"/>
      <c r="T1930" s="135">
        <f t="shared" si="721"/>
        <v>7.9699999999999993E-2</v>
      </c>
      <c r="U1930" s="125">
        <f t="shared" si="727"/>
        <v>149</v>
      </c>
      <c r="V1930" s="125">
        <v>252</v>
      </c>
      <c r="W1930" s="134">
        <f t="shared" si="722"/>
        <v>1.04638407</v>
      </c>
      <c r="X1930" s="18"/>
      <c r="Y1930" s="123">
        <f t="shared" si="723"/>
        <v>67054.222907000003</v>
      </c>
      <c r="Z1930" s="123">
        <f t="shared" si="733"/>
        <v>5717.372978125044</v>
      </c>
      <c r="AA1930" s="123">
        <f t="shared" si="724"/>
        <v>1341.0844581400002</v>
      </c>
      <c r="AB1930" s="123">
        <f t="shared" si="725"/>
        <v>5453.7434631026663</v>
      </c>
      <c r="AC1930" s="123">
        <f t="shared" si="726"/>
        <v>79566.423806367718</v>
      </c>
      <c r="AD1930" s="150">
        <f t="shared" si="730"/>
        <v>87053.852995000008</v>
      </c>
      <c r="AE1930" s="150">
        <f t="shared" si="734"/>
        <v>6549.8409871262911</v>
      </c>
      <c r="AF1930" s="150">
        <f t="shared" si="731"/>
        <v>1741.0770599000002</v>
      </c>
      <c r="AG1930" s="150">
        <f t="shared" si="735"/>
        <v>6267.8774156400013</v>
      </c>
      <c r="AH1930" s="150">
        <f t="shared" si="736"/>
        <v>101612.64845766629</v>
      </c>
      <c r="AI1930" s="4"/>
      <c r="AJ1930" s="1"/>
      <c r="AK1930" s="20"/>
      <c r="AL1930" s="5"/>
      <c r="AM1930" s="1"/>
      <c r="AN1930" s="1"/>
      <c r="AO1930" s="1"/>
      <c r="AP1930" s="17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5.75" x14ac:dyDescent="0.2">
      <c r="A1931" s="127">
        <f t="shared" ref="A1931:A1994" si="741">(A1930+1)</f>
        <v>43391</v>
      </c>
      <c r="B1931" s="165">
        <f t="shared" si="732"/>
        <v>181315.04070828401</v>
      </c>
      <c r="C1931" s="124"/>
      <c r="D1931" s="128">
        <f t="shared" ref="D1931:D1994" si="742">IF(E1931=E1930,D1930,E1930)</f>
        <v>5080.83</v>
      </c>
      <c r="E1931" s="129">
        <f>VLOOKUP(A1930,[1]Plan1!$AY$80:$BA$314,3)</f>
        <v>5103.6899999999996</v>
      </c>
      <c r="F1931" s="130">
        <f t="shared" ref="F1931:F1994" si="743">IF(D1931=D1930,F1930,A1931)</f>
        <v>43389</v>
      </c>
      <c r="G1931" s="131">
        <f t="shared" si="738"/>
        <v>4.4992648838870775E-3</v>
      </c>
      <c r="H1931" s="132">
        <f t="shared" ref="H1931:H1994" si="744">IF(DAY(A1931)=15,VLOOKUP(A1931,AO$118:AT$450,4),H1930)</f>
        <v>43420</v>
      </c>
      <c r="I1931" s="132">
        <f t="shared" si="739"/>
        <v>43420</v>
      </c>
      <c r="J1931" s="133">
        <f t="shared" si="737"/>
        <v>22</v>
      </c>
      <c r="K1931" s="133">
        <f t="shared" si="729"/>
        <v>3</v>
      </c>
      <c r="L1931" s="124">
        <f t="shared" si="740"/>
        <v>1.00061234</v>
      </c>
      <c r="M1931" s="134">
        <f t="shared" si="728"/>
        <v>1.0047997</v>
      </c>
      <c r="N1931" s="134">
        <f t="shared" ref="N1931:N1994" si="745">IF(I1931&gt;I1930,N1930*M1931,N1930)</f>
        <v>1.3673137365219576</v>
      </c>
      <c r="O1931" s="124">
        <f t="shared" ref="O1931:O1994" si="746">TRUNC(TRUNC((L1931*N1931),15),8)</f>
        <v>1.36815099</v>
      </c>
      <c r="P1931" s="124"/>
      <c r="Q1931" s="125"/>
      <c r="R1931" s="126"/>
      <c r="S1931" s="124"/>
      <c r="T1931" s="135">
        <f t="shared" ref="T1931:T1994" si="747">(T1930)</f>
        <v>7.9699999999999993E-2</v>
      </c>
      <c r="U1931" s="125">
        <f t="shared" si="727"/>
        <v>150</v>
      </c>
      <c r="V1931" s="125">
        <v>252</v>
      </c>
      <c r="W1931" s="134">
        <f t="shared" si="722"/>
        <v>1.0467025320000001</v>
      </c>
      <c r="X1931" s="18"/>
      <c r="Y1931" s="123">
        <f t="shared" si="723"/>
        <v>67054.222907000003</v>
      </c>
      <c r="Z1931" s="123">
        <f t="shared" si="733"/>
        <v>5754.3761321126785</v>
      </c>
      <c r="AA1931" s="123">
        <f t="shared" si="724"/>
        <v>1341.0844581400002</v>
      </c>
      <c r="AB1931" s="123">
        <f t="shared" si="725"/>
        <v>5476.0948707383332</v>
      </c>
      <c r="AC1931" s="123">
        <f t="shared" si="726"/>
        <v>79625.778367991021</v>
      </c>
      <c r="AD1931" s="150">
        <f t="shared" si="730"/>
        <v>87053.852995000008</v>
      </c>
      <c r="AE1931" s="150">
        <f t="shared" si="734"/>
        <v>6597.4369187546372</v>
      </c>
      <c r="AF1931" s="150">
        <f t="shared" si="731"/>
        <v>1741.0770599000002</v>
      </c>
      <c r="AG1931" s="150">
        <f t="shared" si="735"/>
        <v>6296.8953666383341</v>
      </c>
      <c r="AH1931" s="150">
        <f t="shared" si="736"/>
        <v>101689.26234029297</v>
      </c>
      <c r="AI1931" s="4"/>
      <c r="AJ1931" s="1"/>
      <c r="AK1931" s="20"/>
      <c r="AL1931" s="5"/>
      <c r="AM1931" s="1"/>
      <c r="AN1931" s="1"/>
      <c r="AO1931" s="1"/>
      <c r="AP1931" s="17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5.75" x14ac:dyDescent="0.2">
      <c r="A1932" s="127">
        <f t="shared" si="741"/>
        <v>43392</v>
      </c>
      <c r="B1932" s="165">
        <f t="shared" si="732"/>
        <v>181451.05239207769</v>
      </c>
      <c r="C1932" s="124"/>
      <c r="D1932" s="128">
        <f t="shared" si="742"/>
        <v>5080.83</v>
      </c>
      <c r="E1932" s="129">
        <f>VLOOKUP(A1931,[1]Plan1!$AY$80:$BA$314,3)</f>
        <v>5103.6899999999996</v>
      </c>
      <c r="F1932" s="130">
        <f t="shared" si="743"/>
        <v>43389</v>
      </c>
      <c r="G1932" s="131">
        <f t="shared" si="738"/>
        <v>4.4992648838870775E-3</v>
      </c>
      <c r="H1932" s="132">
        <f t="shared" si="744"/>
        <v>43420</v>
      </c>
      <c r="I1932" s="132">
        <f t="shared" si="739"/>
        <v>43420</v>
      </c>
      <c r="J1932" s="133">
        <f t="shared" si="737"/>
        <v>22</v>
      </c>
      <c r="K1932" s="133">
        <f t="shared" si="729"/>
        <v>4</v>
      </c>
      <c r="L1932" s="124">
        <f t="shared" si="740"/>
        <v>1.00081654</v>
      </c>
      <c r="M1932" s="134">
        <f t="shared" si="728"/>
        <v>1.0047997</v>
      </c>
      <c r="N1932" s="134">
        <f t="shared" si="745"/>
        <v>1.3673137365219576</v>
      </c>
      <c r="O1932" s="124">
        <f t="shared" si="746"/>
        <v>1.3684301999999999</v>
      </c>
      <c r="P1932" s="124"/>
      <c r="Q1932" s="125"/>
      <c r="R1932" s="126"/>
      <c r="S1932" s="124"/>
      <c r="T1932" s="135">
        <f t="shared" si="747"/>
        <v>7.9699999999999993E-2</v>
      </c>
      <c r="U1932" s="125">
        <f t="shared" si="727"/>
        <v>151</v>
      </c>
      <c r="V1932" s="125">
        <v>252</v>
      </c>
      <c r="W1932" s="134">
        <f t="shared" si="722"/>
        <v>1.0470210900000001</v>
      </c>
      <c r="X1932" s="18"/>
      <c r="Y1932" s="123">
        <f t="shared" si="723"/>
        <v>67054.222907000003</v>
      </c>
      <c r="Z1932" s="123">
        <f t="shared" si="733"/>
        <v>5791.3981988283213</v>
      </c>
      <c r="AA1932" s="123">
        <f t="shared" si="724"/>
        <v>1341.0844581400002</v>
      </c>
      <c r="AB1932" s="123">
        <f t="shared" si="725"/>
        <v>5498.4462783739991</v>
      </c>
      <c r="AC1932" s="123">
        <f t="shared" si="726"/>
        <v>79685.151842342326</v>
      </c>
      <c r="AD1932" s="150">
        <f t="shared" si="730"/>
        <v>87053.852995000008</v>
      </c>
      <c r="AE1932" s="150">
        <f t="shared" si="734"/>
        <v>6645.0571771987015</v>
      </c>
      <c r="AF1932" s="150">
        <f t="shared" si="731"/>
        <v>1741.0770599000002</v>
      </c>
      <c r="AG1932" s="150">
        <f t="shared" si="735"/>
        <v>6325.9133176366677</v>
      </c>
      <c r="AH1932" s="150">
        <f t="shared" si="736"/>
        <v>101765.90054973538</v>
      </c>
      <c r="AI1932" s="4"/>
      <c r="AJ1932" s="1"/>
      <c r="AK1932" s="20"/>
      <c r="AL1932" s="5"/>
      <c r="AM1932" s="1"/>
      <c r="AN1932" s="1"/>
      <c r="AO1932" s="1"/>
      <c r="AP1932" s="17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5.75" x14ac:dyDescent="0.2">
      <c r="A1933" s="127">
        <f t="shared" si="741"/>
        <v>43393</v>
      </c>
      <c r="B1933" s="165">
        <f t="shared" si="732"/>
        <v>181587.10643220413</v>
      </c>
      <c r="C1933" s="124"/>
      <c r="D1933" s="128">
        <f t="shared" si="742"/>
        <v>5080.83</v>
      </c>
      <c r="E1933" s="129">
        <f>VLOOKUP(A1932,[1]Plan1!$AY$80:$BA$314,3)</f>
        <v>5103.6899999999996</v>
      </c>
      <c r="F1933" s="130">
        <f t="shared" si="743"/>
        <v>43389</v>
      </c>
      <c r="G1933" s="131">
        <f t="shared" si="738"/>
        <v>4.4992648838870775E-3</v>
      </c>
      <c r="H1933" s="132">
        <f t="shared" si="744"/>
        <v>43420</v>
      </c>
      <c r="I1933" s="132">
        <f t="shared" si="739"/>
        <v>43420</v>
      </c>
      <c r="J1933" s="133">
        <f t="shared" si="737"/>
        <v>22</v>
      </c>
      <c r="K1933" s="133">
        <f t="shared" si="729"/>
        <v>5</v>
      </c>
      <c r="L1933" s="124">
        <f t="shared" si="740"/>
        <v>1.0010207799999999</v>
      </c>
      <c r="M1933" s="134">
        <f t="shared" si="728"/>
        <v>1.0047997</v>
      </c>
      <c r="N1933" s="134">
        <f t="shared" si="745"/>
        <v>1.3673137365219576</v>
      </c>
      <c r="O1933" s="124">
        <f t="shared" si="746"/>
        <v>1.36870946</v>
      </c>
      <c r="P1933" s="124"/>
      <c r="Q1933" s="125"/>
      <c r="R1933" s="126"/>
      <c r="S1933" s="124"/>
      <c r="T1933" s="135">
        <f t="shared" si="747"/>
        <v>7.9699999999999993E-2</v>
      </c>
      <c r="U1933" s="125">
        <f t="shared" si="727"/>
        <v>152</v>
      </c>
      <c r="V1933" s="125">
        <v>252</v>
      </c>
      <c r="W1933" s="134">
        <f t="shared" si="722"/>
        <v>1.047339746</v>
      </c>
      <c r="X1933" s="18"/>
      <c r="Y1933" s="123">
        <f t="shared" si="723"/>
        <v>67054.222907000003</v>
      </c>
      <c r="Z1933" s="123">
        <f t="shared" si="733"/>
        <v>5828.438791960556</v>
      </c>
      <c r="AA1933" s="123">
        <f t="shared" si="724"/>
        <v>1341.0844581400002</v>
      </c>
      <c r="AB1933" s="123">
        <f t="shared" si="725"/>
        <v>5520.7976860096669</v>
      </c>
      <c r="AC1933" s="123">
        <f t="shared" si="726"/>
        <v>79744.543843110223</v>
      </c>
      <c r="AD1933" s="150">
        <f t="shared" si="730"/>
        <v>87053.852995000008</v>
      </c>
      <c r="AE1933" s="150">
        <f t="shared" si="734"/>
        <v>6692.7012655589115</v>
      </c>
      <c r="AF1933" s="150">
        <f t="shared" si="731"/>
        <v>1741.0770599000002</v>
      </c>
      <c r="AG1933" s="150">
        <f t="shared" si="735"/>
        <v>6354.9312686350004</v>
      </c>
      <c r="AH1933" s="150">
        <f t="shared" si="736"/>
        <v>101842.56258909391</v>
      </c>
      <c r="AI1933" s="4"/>
      <c r="AJ1933" s="1"/>
      <c r="AK1933" s="20"/>
      <c r="AL1933" s="5"/>
      <c r="AM1933" s="1"/>
      <c r="AN1933" s="1"/>
      <c r="AO1933" s="1"/>
      <c r="AP1933" s="17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5.75" x14ac:dyDescent="0.2">
      <c r="A1934" s="127">
        <f t="shared" si="741"/>
        <v>43394</v>
      </c>
      <c r="B1934" s="165">
        <f t="shared" si="732"/>
        <v>181638.47579083813</v>
      </c>
      <c r="C1934" s="124"/>
      <c r="D1934" s="128">
        <f t="shared" si="742"/>
        <v>5080.83</v>
      </c>
      <c r="E1934" s="129">
        <f>VLOOKUP(A1933,[1]Plan1!$AY$80:$BA$314,3)</f>
        <v>5103.6899999999996</v>
      </c>
      <c r="F1934" s="130">
        <f t="shared" si="743"/>
        <v>43389</v>
      </c>
      <c r="G1934" s="131">
        <f t="shared" si="738"/>
        <v>4.4992648838870775E-3</v>
      </c>
      <c r="H1934" s="132">
        <f t="shared" si="744"/>
        <v>43420</v>
      </c>
      <c r="I1934" s="132">
        <f t="shared" si="739"/>
        <v>43420</v>
      </c>
      <c r="J1934" s="133">
        <f t="shared" si="737"/>
        <v>22</v>
      </c>
      <c r="K1934" s="133">
        <f t="shared" si="729"/>
        <v>5</v>
      </c>
      <c r="L1934" s="124">
        <f t="shared" si="740"/>
        <v>1.0010207799999999</v>
      </c>
      <c r="M1934" s="134">
        <f t="shared" si="728"/>
        <v>1.0047997</v>
      </c>
      <c r="N1934" s="134">
        <f t="shared" si="745"/>
        <v>1.3673137365219576</v>
      </c>
      <c r="O1934" s="124">
        <f t="shared" si="746"/>
        <v>1.36870946</v>
      </c>
      <c r="P1934" s="124"/>
      <c r="Q1934" s="125"/>
      <c r="R1934" s="126"/>
      <c r="S1934" s="124"/>
      <c r="T1934" s="135">
        <f t="shared" si="747"/>
        <v>7.9699999999999993E-2</v>
      </c>
      <c r="U1934" s="125">
        <f t="shared" si="727"/>
        <v>152</v>
      </c>
      <c r="V1934" s="125">
        <v>252</v>
      </c>
      <c r="W1934" s="134">
        <f t="shared" si="722"/>
        <v>1.047339746</v>
      </c>
      <c r="X1934" s="18"/>
      <c r="Y1934" s="123">
        <f t="shared" si="723"/>
        <v>67054.222907000003</v>
      </c>
      <c r="Z1934" s="123">
        <f t="shared" si="733"/>
        <v>5828.438791960556</v>
      </c>
      <c r="AA1934" s="123">
        <f t="shared" si="724"/>
        <v>1341.0844581400002</v>
      </c>
      <c r="AB1934" s="123">
        <f t="shared" si="725"/>
        <v>5543.1490936453347</v>
      </c>
      <c r="AC1934" s="123">
        <f t="shared" si="726"/>
        <v>79766.895250745889</v>
      </c>
      <c r="AD1934" s="150">
        <f t="shared" si="730"/>
        <v>87053.852995000008</v>
      </c>
      <c r="AE1934" s="150">
        <f t="shared" si="734"/>
        <v>6692.7012655589115</v>
      </c>
      <c r="AF1934" s="150">
        <f t="shared" si="731"/>
        <v>1741.0770599000002</v>
      </c>
      <c r="AG1934" s="150">
        <f t="shared" si="735"/>
        <v>6383.949219633334</v>
      </c>
      <c r="AH1934" s="150">
        <f t="shared" si="736"/>
        <v>101871.58054009224</v>
      </c>
      <c r="AI1934" s="4"/>
      <c r="AJ1934" s="1"/>
      <c r="AK1934" s="20"/>
      <c r="AL1934" s="5"/>
      <c r="AM1934" s="1"/>
      <c r="AN1934" s="1"/>
      <c r="AO1934" s="1"/>
      <c r="AP1934" s="17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5.75" x14ac:dyDescent="0.2">
      <c r="A1935" s="127">
        <f t="shared" si="741"/>
        <v>43395</v>
      </c>
      <c r="B1935" s="165">
        <f t="shared" si="732"/>
        <v>181689.84514947212</v>
      </c>
      <c r="C1935" s="124"/>
      <c r="D1935" s="128">
        <f t="shared" si="742"/>
        <v>5080.83</v>
      </c>
      <c r="E1935" s="129">
        <f>VLOOKUP(A1934,[1]Plan1!$AY$80:$BA$314,3)</f>
        <v>5103.6899999999996</v>
      </c>
      <c r="F1935" s="130">
        <f t="shared" si="743"/>
        <v>43389</v>
      </c>
      <c r="G1935" s="131">
        <f t="shared" si="738"/>
        <v>4.4992648838870775E-3</v>
      </c>
      <c r="H1935" s="132">
        <f t="shared" si="744"/>
        <v>43420</v>
      </c>
      <c r="I1935" s="132">
        <f t="shared" si="739"/>
        <v>43420</v>
      </c>
      <c r="J1935" s="133">
        <f t="shared" si="737"/>
        <v>22</v>
      </c>
      <c r="K1935" s="133">
        <f t="shared" si="729"/>
        <v>5</v>
      </c>
      <c r="L1935" s="124">
        <f t="shared" si="740"/>
        <v>1.0010207799999999</v>
      </c>
      <c r="M1935" s="134">
        <f t="shared" si="728"/>
        <v>1.0047997</v>
      </c>
      <c r="N1935" s="134">
        <f t="shared" si="745"/>
        <v>1.3673137365219576</v>
      </c>
      <c r="O1935" s="124">
        <f t="shared" si="746"/>
        <v>1.36870946</v>
      </c>
      <c r="P1935" s="124"/>
      <c r="Q1935" s="125"/>
      <c r="R1935" s="126"/>
      <c r="S1935" s="124"/>
      <c r="T1935" s="135">
        <f t="shared" si="747"/>
        <v>7.9699999999999993E-2</v>
      </c>
      <c r="U1935" s="125">
        <f t="shared" si="727"/>
        <v>152</v>
      </c>
      <c r="V1935" s="125">
        <v>252</v>
      </c>
      <c r="W1935" s="134">
        <f t="shared" si="722"/>
        <v>1.047339746</v>
      </c>
      <c r="X1935" s="18"/>
      <c r="Y1935" s="123">
        <f t="shared" si="723"/>
        <v>67054.222907000003</v>
      </c>
      <c r="Z1935" s="123">
        <f t="shared" si="733"/>
        <v>5828.438791960556</v>
      </c>
      <c r="AA1935" s="123">
        <f t="shared" si="724"/>
        <v>1341.0844581400002</v>
      </c>
      <c r="AB1935" s="123">
        <f t="shared" si="725"/>
        <v>5565.5005012810007</v>
      </c>
      <c r="AC1935" s="123">
        <f t="shared" si="726"/>
        <v>79789.246658381555</v>
      </c>
      <c r="AD1935" s="150">
        <f t="shared" si="730"/>
        <v>87053.852995000008</v>
      </c>
      <c r="AE1935" s="150">
        <f t="shared" si="734"/>
        <v>6692.7012655589115</v>
      </c>
      <c r="AF1935" s="150">
        <f t="shared" si="731"/>
        <v>1741.0770599000002</v>
      </c>
      <c r="AG1935" s="150">
        <f t="shared" si="735"/>
        <v>6412.9671706316667</v>
      </c>
      <c r="AH1935" s="150">
        <f t="shared" si="736"/>
        <v>101900.59849109058</v>
      </c>
      <c r="AI1935" s="4"/>
      <c r="AJ1935" s="1"/>
      <c r="AK1935" s="20"/>
      <c r="AL1935" s="5"/>
      <c r="AM1935" s="1"/>
      <c r="AN1935" s="1"/>
      <c r="AO1935" s="1"/>
      <c r="AP1935" s="17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5.75" x14ac:dyDescent="0.2">
      <c r="A1936" s="127">
        <f t="shared" si="741"/>
        <v>43396</v>
      </c>
      <c r="B1936" s="165">
        <f t="shared" si="732"/>
        <v>181825.94124277073</v>
      </c>
      <c r="C1936" s="124"/>
      <c r="D1936" s="128">
        <f t="shared" si="742"/>
        <v>5080.83</v>
      </c>
      <c r="E1936" s="129">
        <f>VLOOKUP(A1935,[1]Plan1!$AY$80:$BA$314,3)</f>
        <v>5103.6899999999996</v>
      </c>
      <c r="F1936" s="130">
        <f t="shared" si="743"/>
        <v>43389</v>
      </c>
      <c r="G1936" s="131">
        <f t="shared" si="738"/>
        <v>4.4992648838870775E-3</v>
      </c>
      <c r="H1936" s="132">
        <f t="shared" si="744"/>
        <v>43420</v>
      </c>
      <c r="I1936" s="132">
        <f t="shared" si="739"/>
        <v>43420</v>
      </c>
      <c r="J1936" s="133">
        <f t="shared" si="737"/>
        <v>22</v>
      </c>
      <c r="K1936" s="133">
        <f t="shared" si="729"/>
        <v>6</v>
      </c>
      <c r="L1936" s="124">
        <f t="shared" si="740"/>
        <v>1.0012250599999999</v>
      </c>
      <c r="M1936" s="134">
        <f t="shared" si="728"/>
        <v>1.0047997</v>
      </c>
      <c r="N1936" s="134">
        <f t="shared" si="745"/>
        <v>1.3673137365219576</v>
      </c>
      <c r="O1936" s="124">
        <f t="shared" si="746"/>
        <v>1.3689887700000001</v>
      </c>
      <c r="P1936" s="124"/>
      <c r="Q1936" s="125"/>
      <c r="R1936" s="126"/>
      <c r="S1936" s="124"/>
      <c r="T1936" s="135">
        <f t="shared" si="747"/>
        <v>7.9699999999999993E-2</v>
      </c>
      <c r="U1936" s="125">
        <f t="shared" si="727"/>
        <v>153</v>
      </c>
      <c r="V1936" s="125">
        <v>252</v>
      </c>
      <c r="W1936" s="134">
        <f t="shared" si="722"/>
        <v>1.0476584980000001</v>
      </c>
      <c r="X1936" s="18"/>
      <c r="Y1936" s="123">
        <f t="shared" si="723"/>
        <v>67054.222907000003</v>
      </c>
      <c r="Z1936" s="123">
        <f t="shared" si="733"/>
        <v>5865.4977789086624</v>
      </c>
      <c r="AA1936" s="123">
        <f t="shared" si="724"/>
        <v>1341.0844581400002</v>
      </c>
      <c r="AB1936" s="123">
        <f t="shared" si="725"/>
        <v>5587.8519089166675</v>
      </c>
      <c r="AC1936" s="123">
        <f t="shared" si="726"/>
        <v>79848.657052965325</v>
      </c>
      <c r="AD1936" s="150">
        <f t="shared" si="730"/>
        <v>87053.852995000008</v>
      </c>
      <c r="AE1936" s="150">
        <f t="shared" si="734"/>
        <v>6740.3690132754036</v>
      </c>
      <c r="AF1936" s="150">
        <f t="shared" si="731"/>
        <v>1741.0770599000002</v>
      </c>
      <c r="AG1936" s="150">
        <f t="shared" si="735"/>
        <v>6441.9851216300012</v>
      </c>
      <c r="AH1936" s="150">
        <f t="shared" si="736"/>
        <v>101977.2841898054</v>
      </c>
      <c r="AI1936" s="4"/>
      <c r="AJ1936" s="1"/>
      <c r="AK1936" s="20"/>
      <c r="AL1936" s="5"/>
      <c r="AM1936" s="1"/>
      <c r="AN1936" s="1"/>
      <c r="AO1936" s="1"/>
      <c r="AP1936" s="17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5.75" x14ac:dyDescent="0.2">
      <c r="A1937" s="127">
        <f t="shared" si="741"/>
        <v>43397</v>
      </c>
      <c r="B1937" s="165">
        <f t="shared" si="732"/>
        <v>181962.08337695349</v>
      </c>
      <c r="C1937" s="124"/>
      <c r="D1937" s="128">
        <f t="shared" si="742"/>
        <v>5080.83</v>
      </c>
      <c r="E1937" s="129">
        <f>VLOOKUP(A1936,[1]Plan1!$AY$80:$BA$314,3)</f>
        <v>5103.6899999999996</v>
      </c>
      <c r="F1937" s="130">
        <f t="shared" si="743"/>
        <v>43389</v>
      </c>
      <c r="G1937" s="131">
        <f t="shared" si="738"/>
        <v>4.4992648838870775E-3</v>
      </c>
      <c r="H1937" s="132">
        <f t="shared" si="744"/>
        <v>43420</v>
      </c>
      <c r="I1937" s="132">
        <f t="shared" si="739"/>
        <v>43420</v>
      </c>
      <c r="J1937" s="133">
        <f t="shared" si="737"/>
        <v>22</v>
      </c>
      <c r="K1937" s="133">
        <f t="shared" si="729"/>
        <v>7</v>
      </c>
      <c r="L1937" s="124">
        <f t="shared" si="740"/>
        <v>1.00142939</v>
      </c>
      <c r="M1937" s="134">
        <f t="shared" si="728"/>
        <v>1.0047997</v>
      </c>
      <c r="N1937" s="134">
        <f t="shared" si="745"/>
        <v>1.3673137365219576</v>
      </c>
      <c r="O1937" s="124">
        <f t="shared" si="746"/>
        <v>1.3692681600000001</v>
      </c>
      <c r="P1937" s="124"/>
      <c r="Q1937" s="125"/>
      <c r="R1937" s="126"/>
      <c r="S1937" s="124"/>
      <c r="T1937" s="135">
        <f t="shared" si="747"/>
        <v>7.9699999999999993E-2</v>
      </c>
      <c r="U1937" s="125">
        <f t="shared" si="727"/>
        <v>154</v>
      </c>
      <c r="V1937" s="125">
        <v>252</v>
      </c>
      <c r="W1937" s="134">
        <f t="shared" si="722"/>
        <v>1.0479773480000001</v>
      </c>
      <c r="X1937" s="18"/>
      <c r="Y1937" s="123">
        <f t="shared" si="723"/>
        <v>67054.222907000003</v>
      </c>
      <c r="Z1937" s="123">
        <f t="shared" si="733"/>
        <v>5902.576903874975</v>
      </c>
      <c r="AA1937" s="123">
        <f t="shared" si="724"/>
        <v>1341.0844581400002</v>
      </c>
      <c r="AB1937" s="123">
        <f t="shared" si="725"/>
        <v>5610.2033165523335</v>
      </c>
      <c r="AC1937" s="123">
        <f t="shared" si="726"/>
        <v>79908.087585567308</v>
      </c>
      <c r="AD1937" s="150">
        <f t="shared" si="730"/>
        <v>87053.852995000008</v>
      </c>
      <c r="AE1937" s="150">
        <f t="shared" si="734"/>
        <v>6788.0626638578497</v>
      </c>
      <c r="AF1937" s="150">
        <f t="shared" si="731"/>
        <v>1741.0770599000002</v>
      </c>
      <c r="AG1937" s="150">
        <f t="shared" si="735"/>
        <v>6471.0030726283339</v>
      </c>
      <c r="AH1937" s="150">
        <f t="shared" si="736"/>
        <v>102053.99579138619</v>
      </c>
      <c r="AI1937" s="4"/>
      <c r="AJ1937" s="1"/>
      <c r="AK1937" s="20"/>
      <c r="AL1937" s="5"/>
      <c r="AM1937" s="1"/>
      <c r="AN1937" s="1"/>
      <c r="AO1937" s="1"/>
      <c r="AP1937" s="17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5.75" x14ac:dyDescent="0.2">
      <c r="A1938" s="127">
        <f t="shared" si="741"/>
        <v>43398</v>
      </c>
      <c r="B1938" s="165">
        <f t="shared" si="732"/>
        <v>182098.26515942172</v>
      </c>
      <c r="C1938" s="124"/>
      <c r="D1938" s="128">
        <f t="shared" si="742"/>
        <v>5080.83</v>
      </c>
      <c r="E1938" s="129">
        <f>VLOOKUP(A1937,[1]Plan1!$AY$80:$BA$314,3)</f>
        <v>5103.6899999999996</v>
      </c>
      <c r="F1938" s="130">
        <f t="shared" si="743"/>
        <v>43389</v>
      </c>
      <c r="G1938" s="131">
        <f t="shared" si="738"/>
        <v>4.4992648838870775E-3</v>
      </c>
      <c r="H1938" s="132">
        <f t="shared" si="744"/>
        <v>43420</v>
      </c>
      <c r="I1938" s="132">
        <f t="shared" si="739"/>
        <v>43420</v>
      </c>
      <c r="J1938" s="133">
        <f t="shared" si="737"/>
        <v>22</v>
      </c>
      <c r="K1938" s="133">
        <f t="shared" si="729"/>
        <v>8</v>
      </c>
      <c r="L1938" s="124">
        <f t="shared" si="740"/>
        <v>1.0016337500000001</v>
      </c>
      <c r="M1938" s="134">
        <f t="shared" si="728"/>
        <v>1.0047997</v>
      </c>
      <c r="N1938" s="134">
        <f t="shared" si="745"/>
        <v>1.3673137365219576</v>
      </c>
      <c r="O1938" s="124">
        <f t="shared" si="746"/>
        <v>1.3695475800000001</v>
      </c>
      <c r="P1938" s="124"/>
      <c r="Q1938" s="125"/>
      <c r="R1938" s="126"/>
      <c r="S1938" s="124"/>
      <c r="T1938" s="135">
        <f t="shared" si="747"/>
        <v>7.9699999999999993E-2</v>
      </c>
      <c r="U1938" s="125">
        <f t="shared" si="727"/>
        <v>155</v>
      </c>
      <c r="V1938" s="125">
        <v>252</v>
      </c>
      <c r="W1938" s="134">
        <f t="shared" si="722"/>
        <v>1.048296294</v>
      </c>
      <c r="X1938" s="18"/>
      <c r="Y1938" s="123">
        <f t="shared" si="723"/>
        <v>67054.222907000003</v>
      </c>
      <c r="Z1938" s="123">
        <f t="shared" si="733"/>
        <v>5939.6733707735502</v>
      </c>
      <c r="AA1938" s="123">
        <f t="shared" si="724"/>
        <v>1341.0844581400002</v>
      </c>
      <c r="AB1938" s="123">
        <f t="shared" si="725"/>
        <v>5632.5547241880004</v>
      </c>
      <c r="AC1938" s="123">
        <f t="shared" si="726"/>
        <v>79967.535460101557</v>
      </c>
      <c r="AD1938" s="150">
        <f t="shared" si="730"/>
        <v>87053.852995000008</v>
      </c>
      <c r="AE1938" s="150">
        <f t="shared" si="734"/>
        <v>6835.7786207934823</v>
      </c>
      <c r="AF1938" s="150">
        <f t="shared" si="731"/>
        <v>1741.0770599000002</v>
      </c>
      <c r="AG1938" s="150">
        <f t="shared" si="735"/>
        <v>6500.0210236266676</v>
      </c>
      <c r="AH1938" s="150">
        <f t="shared" si="736"/>
        <v>102130.72969932016</v>
      </c>
      <c r="AI1938" s="4"/>
      <c r="AJ1938" s="1"/>
      <c r="AK1938" s="20"/>
      <c r="AL1938" s="5"/>
      <c r="AM1938" s="1"/>
      <c r="AN1938" s="1"/>
      <c r="AO1938" s="1"/>
      <c r="AP1938" s="17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5.75" x14ac:dyDescent="0.2">
      <c r="A1939" s="127">
        <f t="shared" si="741"/>
        <v>43399</v>
      </c>
      <c r="B1939" s="165">
        <f t="shared" si="732"/>
        <v>182234.4917969259</v>
      </c>
      <c r="C1939" s="124"/>
      <c r="D1939" s="128">
        <f t="shared" si="742"/>
        <v>5080.83</v>
      </c>
      <c r="E1939" s="129">
        <f>VLOOKUP(A1938,[1]Plan1!$AY$80:$BA$314,3)</f>
        <v>5103.6899999999996</v>
      </c>
      <c r="F1939" s="130">
        <f t="shared" si="743"/>
        <v>43389</v>
      </c>
      <c r="G1939" s="131">
        <f t="shared" si="738"/>
        <v>4.4992648838870775E-3</v>
      </c>
      <c r="H1939" s="132">
        <f t="shared" si="744"/>
        <v>43420</v>
      </c>
      <c r="I1939" s="132">
        <f t="shared" si="739"/>
        <v>43420</v>
      </c>
      <c r="J1939" s="133">
        <f t="shared" si="737"/>
        <v>22</v>
      </c>
      <c r="K1939" s="133">
        <f t="shared" si="729"/>
        <v>9</v>
      </c>
      <c r="L1939" s="124">
        <f t="shared" si="740"/>
        <v>1.0018381599999999</v>
      </c>
      <c r="M1939" s="134">
        <f t="shared" si="728"/>
        <v>1.0047997</v>
      </c>
      <c r="N1939" s="134">
        <f t="shared" si="745"/>
        <v>1.3673137365219576</v>
      </c>
      <c r="O1939" s="124">
        <f t="shared" si="746"/>
        <v>1.3698270699999999</v>
      </c>
      <c r="P1939" s="124"/>
      <c r="Q1939" s="125"/>
      <c r="R1939" s="126"/>
      <c r="S1939" s="124"/>
      <c r="T1939" s="135">
        <f t="shared" si="747"/>
        <v>7.9699999999999993E-2</v>
      </c>
      <c r="U1939" s="125">
        <f t="shared" si="727"/>
        <v>156</v>
      </c>
      <c r="V1939" s="125">
        <v>252</v>
      </c>
      <c r="W1939" s="134">
        <f t="shared" si="722"/>
        <v>1.0486153380000001</v>
      </c>
      <c r="X1939" s="18"/>
      <c r="Y1939" s="123">
        <f t="shared" si="723"/>
        <v>67054.222907000003</v>
      </c>
      <c r="Z1939" s="123">
        <f t="shared" si="733"/>
        <v>5976.7894570071439</v>
      </c>
      <c r="AA1939" s="123">
        <f t="shared" si="724"/>
        <v>1341.0844581400002</v>
      </c>
      <c r="AB1939" s="123">
        <f t="shared" si="725"/>
        <v>5654.9061318236672</v>
      </c>
      <c r="AC1939" s="123">
        <f t="shared" si="726"/>
        <v>80027.002953970819</v>
      </c>
      <c r="AD1939" s="150">
        <f t="shared" si="730"/>
        <v>87053.852995000008</v>
      </c>
      <c r="AE1939" s="150">
        <f t="shared" si="734"/>
        <v>6883.5198134300845</v>
      </c>
      <c r="AF1939" s="150">
        <f t="shared" si="731"/>
        <v>1741.0770599000002</v>
      </c>
      <c r="AG1939" s="150">
        <f t="shared" si="735"/>
        <v>6529.0389746250003</v>
      </c>
      <c r="AH1939" s="150">
        <f t="shared" si="736"/>
        <v>102207.48884295509</v>
      </c>
      <c r="AI1939" s="4"/>
      <c r="AJ1939" s="1"/>
      <c r="AK1939" s="20"/>
      <c r="AL1939" s="5"/>
      <c r="AM1939" s="1"/>
      <c r="AN1939" s="1"/>
      <c r="AO1939" s="1"/>
      <c r="AP1939" s="17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5.75" x14ac:dyDescent="0.2">
      <c r="A1940" s="127">
        <f t="shared" si="741"/>
        <v>43400</v>
      </c>
      <c r="B1940" s="165">
        <f t="shared" si="732"/>
        <v>182370.7617690133</v>
      </c>
      <c r="C1940" s="124"/>
      <c r="D1940" s="128">
        <f t="shared" si="742"/>
        <v>5080.83</v>
      </c>
      <c r="E1940" s="129">
        <f>VLOOKUP(A1939,[1]Plan1!$AY$80:$BA$314,3)</f>
        <v>5103.6899999999996</v>
      </c>
      <c r="F1940" s="130">
        <f t="shared" si="743"/>
        <v>43389</v>
      </c>
      <c r="G1940" s="131">
        <f t="shared" si="738"/>
        <v>4.4992648838870775E-3</v>
      </c>
      <c r="H1940" s="132">
        <f t="shared" si="744"/>
        <v>43420</v>
      </c>
      <c r="I1940" s="132">
        <f t="shared" si="739"/>
        <v>43420</v>
      </c>
      <c r="J1940" s="133">
        <f t="shared" si="737"/>
        <v>22</v>
      </c>
      <c r="K1940" s="133">
        <f t="shared" si="729"/>
        <v>10</v>
      </c>
      <c r="L1940" s="124">
        <f t="shared" si="740"/>
        <v>1.0020426099999999</v>
      </c>
      <c r="M1940" s="134">
        <f t="shared" si="728"/>
        <v>1.0047997</v>
      </c>
      <c r="N1940" s="134">
        <f t="shared" si="745"/>
        <v>1.3673137365219576</v>
      </c>
      <c r="O1940" s="124">
        <f t="shared" si="746"/>
        <v>1.3701066200000001</v>
      </c>
      <c r="P1940" s="124"/>
      <c r="Q1940" s="125"/>
      <c r="R1940" s="126"/>
      <c r="S1940" s="124"/>
      <c r="T1940" s="135">
        <f t="shared" si="747"/>
        <v>7.9699999999999993E-2</v>
      </c>
      <c r="U1940" s="125">
        <f t="shared" si="727"/>
        <v>157</v>
      </c>
      <c r="V1940" s="125">
        <v>252</v>
      </c>
      <c r="W1940" s="134">
        <f t="shared" si="722"/>
        <v>1.0489344780000001</v>
      </c>
      <c r="X1940" s="18"/>
      <c r="Y1940" s="123">
        <f t="shared" si="723"/>
        <v>67054.222907000003</v>
      </c>
      <c r="Z1940" s="123">
        <f t="shared" si="733"/>
        <v>6013.9244975384654</v>
      </c>
      <c r="AA1940" s="123">
        <f t="shared" si="724"/>
        <v>1341.0844581400002</v>
      </c>
      <c r="AB1940" s="123">
        <f t="shared" si="725"/>
        <v>5677.2575394593341</v>
      </c>
      <c r="AC1940" s="123">
        <f t="shared" si="726"/>
        <v>80086.489402137799</v>
      </c>
      <c r="AD1940" s="150">
        <f t="shared" si="730"/>
        <v>87053.852995000008</v>
      </c>
      <c r="AE1940" s="150">
        <f t="shared" si="734"/>
        <v>6931.2853863521595</v>
      </c>
      <c r="AF1940" s="150">
        <f t="shared" si="731"/>
        <v>1741.0770599000002</v>
      </c>
      <c r="AG1940" s="150">
        <f t="shared" si="735"/>
        <v>6558.0569256233339</v>
      </c>
      <c r="AH1940" s="150">
        <f t="shared" si="736"/>
        <v>102284.27236687549</v>
      </c>
      <c r="AI1940" s="4"/>
      <c r="AJ1940" s="1"/>
      <c r="AK1940" s="20"/>
      <c r="AL1940" s="5"/>
      <c r="AM1940" s="1"/>
      <c r="AN1940" s="1"/>
      <c r="AO1940" s="1"/>
      <c r="AP1940" s="17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5.75" x14ac:dyDescent="0.2">
      <c r="A1941" s="127">
        <f t="shared" si="741"/>
        <v>43401</v>
      </c>
      <c r="B1941" s="165">
        <f t="shared" si="732"/>
        <v>182422.1311276473</v>
      </c>
      <c r="C1941" s="124"/>
      <c r="D1941" s="128">
        <f t="shared" si="742"/>
        <v>5080.83</v>
      </c>
      <c r="E1941" s="129">
        <f>VLOOKUP(A1940,[1]Plan1!$AY$80:$BA$314,3)</f>
        <v>5103.6899999999996</v>
      </c>
      <c r="F1941" s="130">
        <f t="shared" si="743"/>
        <v>43389</v>
      </c>
      <c r="G1941" s="131">
        <f t="shared" si="738"/>
        <v>4.4992648838870775E-3</v>
      </c>
      <c r="H1941" s="132">
        <f t="shared" si="744"/>
        <v>43420</v>
      </c>
      <c r="I1941" s="132">
        <f t="shared" si="739"/>
        <v>43420</v>
      </c>
      <c r="J1941" s="133">
        <f t="shared" si="737"/>
        <v>22</v>
      </c>
      <c r="K1941" s="133">
        <f t="shared" si="729"/>
        <v>10</v>
      </c>
      <c r="L1941" s="124">
        <f t="shared" si="740"/>
        <v>1.0020426099999999</v>
      </c>
      <c r="M1941" s="134">
        <f t="shared" si="728"/>
        <v>1.0047997</v>
      </c>
      <c r="N1941" s="134">
        <f t="shared" si="745"/>
        <v>1.3673137365219576</v>
      </c>
      <c r="O1941" s="124">
        <f t="shared" si="746"/>
        <v>1.3701066200000001</v>
      </c>
      <c r="P1941" s="124"/>
      <c r="Q1941" s="125"/>
      <c r="R1941" s="126"/>
      <c r="S1941" s="124"/>
      <c r="T1941" s="135">
        <f t="shared" si="747"/>
        <v>7.9699999999999993E-2</v>
      </c>
      <c r="U1941" s="125">
        <f t="shared" si="727"/>
        <v>157</v>
      </c>
      <c r="V1941" s="125">
        <v>252</v>
      </c>
      <c r="W1941" s="134">
        <f t="shared" si="722"/>
        <v>1.0489344780000001</v>
      </c>
      <c r="X1941" s="18"/>
      <c r="Y1941" s="123">
        <f t="shared" si="723"/>
        <v>67054.222907000003</v>
      </c>
      <c r="Z1941" s="123">
        <f t="shared" si="733"/>
        <v>6013.9244975384654</v>
      </c>
      <c r="AA1941" s="123">
        <f t="shared" si="724"/>
        <v>1341.0844581400002</v>
      </c>
      <c r="AB1941" s="123">
        <f t="shared" si="725"/>
        <v>5699.608947095001</v>
      </c>
      <c r="AC1941" s="123">
        <f t="shared" si="726"/>
        <v>80108.840809773465</v>
      </c>
      <c r="AD1941" s="150">
        <f t="shared" si="730"/>
        <v>87053.852995000008</v>
      </c>
      <c r="AE1941" s="150">
        <f t="shared" si="734"/>
        <v>6931.2853863521595</v>
      </c>
      <c r="AF1941" s="150">
        <f t="shared" si="731"/>
        <v>1741.0770599000002</v>
      </c>
      <c r="AG1941" s="150">
        <f t="shared" si="735"/>
        <v>6587.0748766216666</v>
      </c>
      <c r="AH1941" s="150">
        <f t="shared" si="736"/>
        <v>102313.29031787383</v>
      </c>
      <c r="AI1941" s="4"/>
      <c r="AJ1941" s="1"/>
      <c r="AK1941" s="20"/>
      <c r="AL1941" s="5"/>
      <c r="AM1941" s="1"/>
      <c r="AN1941" s="1"/>
      <c r="AO1941" s="1"/>
      <c r="AP1941" s="17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5.75" x14ac:dyDescent="0.2">
      <c r="A1942" s="127">
        <f t="shared" si="741"/>
        <v>43402</v>
      </c>
      <c r="B1942" s="165">
        <f t="shared" si="732"/>
        <v>182473.50048628129</v>
      </c>
      <c r="C1942" s="124"/>
      <c r="D1942" s="128">
        <f t="shared" si="742"/>
        <v>5080.83</v>
      </c>
      <c r="E1942" s="129">
        <f>VLOOKUP(A1941,[1]Plan1!$AY$80:$BA$314,3)</f>
        <v>5103.6899999999996</v>
      </c>
      <c r="F1942" s="130">
        <f t="shared" si="743"/>
        <v>43389</v>
      </c>
      <c r="G1942" s="131">
        <f t="shared" si="738"/>
        <v>4.4992648838870775E-3</v>
      </c>
      <c r="H1942" s="132">
        <f t="shared" si="744"/>
        <v>43420</v>
      </c>
      <c r="I1942" s="132">
        <f t="shared" si="739"/>
        <v>43420</v>
      </c>
      <c r="J1942" s="133">
        <f t="shared" si="737"/>
        <v>22</v>
      </c>
      <c r="K1942" s="133">
        <f t="shared" si="729"/>
        <v>10</v>
      </c>
      <c r="L1942" s="124">
        <f t="shared" si="740"/>
        <v>1.0020426099999999</v>
      </c>
      <c r="M1942" s="134">
        <f t="shared" si="728"/>
        <v>1.0047997</v>
      </c>
      <c r="N1942" s="134">
        <f t="shared" si="745"/>
        <v>1.3673137365219576</v>
      </c>
      <c r="O1942" s="124">
        <f t="shared" si="746"/>
        <v>1.3701066200000001</v>
      </c>
      <c r="P1942" s="124"/>
      <c r="Q1942" s="125"/>
      <c r="R1942" s="126"/>
      <c r="S1942" s="124"/>
      <c r="T1942" s="135">
        <f t="shared" si="747"/>
        <v>7.9699999999999993E-2</v>
      </c>
      <c r="U1942" s="125">
        <f t="shared" si="727"/>
        <v>157</v>
      </c>
      <c r="V1942" s="125">
        <v>252</v>
      </c>
      <c r="W1942" s="134">
        <f t="shared" si="722"/>
        <v>1.0489344780000001</v>
      </c>
      <c r="X1942" s="18"/>
      <c r="Y1942" s="123">
        <f t="shared" si="723"/>
        <v>67054.222907000003</v>
      </c>
      <c r="Z1942" s="123">
        <f t="shared" si="733"/>
        <v>6013.9244975384654</v>
      </c>
      <c r="AA1942" s="123">
        <f t="shared" si="724"/>
        <v>1341.0844581400002</v>
      </c>
      <c r="AB1942" s="123">
        <f t="shared" si="725"/>
        <v>5721.9603547306669</v>
      </c>
      <c r="AC1942" s="123">
        <f t="shared" si="726"/>
        <v>80131.192217409131</v>
      </c>
      <c r="AD1942" s="150">
        <f t="shared" si="730"/>
        <v>87053.852995000008</v>
      </c>
      <c r="AE1942" s="150">
        <f t="shared" si="734"/>
        <v>6931.2853863521595</v>
      </c>
      <c r="AF1942" s="150">
        <f t="shared" si="731"/>
        <v>1741.0770599000002</v>
      </c>
      <c r="AG1942" s="150">
        <f t="shared" si="735"/>
        <v>6616.0928276200002</v>
      </c>
      <c r="AH1942" s="150">
        <f t="shared" si="736"/>
        <v>102342.30826887216</v>
      </c>
      <c r="AI1942" s="4"/>
      <c r="AJ1942" s="1"/>
      <c r="AK1942" s="20"/>
      <c r="AL1942" s="5"/>
      <c r="AM1942" s="1"/>
      <c r="AN1942" s="1"/>
      <c r="AO1942" s="1"/>
      <c r="AP1942" s="17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5.75" x14ac:dyDescent="0.2">
      <c r="A1943" s="127">
        <f t="shared" si="741"/>
        <v>43403</v>
      </c>
      <c r="B1943" s="165">
        <f t="shared" si="732"/>
        <v>182609.81290792939</v>
      </c>
      <c r="C1943" s="124"/>
      <c r="D1943" s="128">
        <f t="shared" si="742"/>
        <v>5080.83</v>
      </c>
      <c r="E1943" s="129">
        <f>VLOOKUP(A1942,[1]Plan1!$AY$80:$BA$314,3)</f>
        <v>5103.6899999999996</v>
      </c>
      <c r="F1943" s="130">
        <f t="shared" si="743"/>
        <v>43389</v>
      </c>
      <c r="G1943" s="131">
        <f t="shared" si="738"/>
        <v>4.4992648838870775E-3</v>
      </c>
      <c r="H1943" s="132">
        <f t="shared" si="744"/>
        <v>43420</v>
      </c>
      <c r="I1943" s="132">
        <f t="shared" si="739"/>
        <v>43420</v>
      </c>
      <c r="J1943" s="133">
        <f t="shared" si="737"/>
        <v>22</v>
      </c>
      <c r="K1943" s="133">
        <f t="shared" si="729"/>
        <v>11</v>
      </c>
      <c r="L1943" s="124">
        <f t="shared" si="740"/>
        <v>1.0022470999999999</v>
      </c>
      <c r="M1943" s="134">
        <f t="shared" si="728"/>
        <v>1.0047997</v>
      </c>
      <c r="N1943" s="134">
        <f t="shared" si="745"/>
        <v>1.3673137365219576</v>
      </c>
      <c r="O1943" s="124">
        <f t="shared" si="746"/>
        <v>1.3703862200000001</v>
      </c>
      <c r="P1943" s="124"/>
      <c r="Q1943" s="125"/>
      <c r="R1943" s="126"/>
      <c r="S1943" s="124"/>
      <c r="T1943" s="135">
        <f t="shared" si="747"/>
        <v>7.9699999999999993E-2</v>
      </c>
      <c r="U1943" s="125">
        <f t="shared" si="727"/>
        <v>158</v>
      </c>
      <c r="V1943" s="125">
        <v>252</v>
      </c>
      <c r="W1943" s="134">
        <f t="shared" ref="W1943:W2006" si="748">ROUND((1+T1943)^TRUNC((U1943/V1943),9),9)</f>
        <v>1.0492537159999999</v>
      </c>
      <c r="X1943" s="18"/>
      <c r="Y1943" s="123">
        <f t="shared" ref="Y1943:Y2006" si="749">S$1686+X$1686</f>
        <v>67054.222907000003</v>
      </c>
      <c r="Z1943" s="123">
        <f t="shared" si="733"/>
        <v>6051.0781052637358</v>
      </c>
      <c r="AA1943" s="123">
        <f t="shared" si="724"/>
        <v>1341.0844581400002</v>
      </c>
      <c r="AB1943" s="123">
        <f t="shared" si="725"/>
        <v>5744.3117623663338</v>
      </c>
      <c r="AC1943" s="123">
        <f t="shared" si="726"/>
        <v>80190.697232770064</v>
      </c>
      <c r="AD1943" s="150">
        <f t="shared" si="730"/>
        <v>87053.852995000008</v>
      </c>
      <c r="AE1943" s="150">
        <f t="shared" si="734"/>
        <v>6979.0748416409879</v>
      </c>
      <c r="AF1943" s="150">
        <f t="shared" si="731"/>
        <v>1741.0770599000002</v>
      </c>
      <c r="AG1943" s="150">
        <f t="shared" si="735"/>
        <v>6645.1107786183338</v>
      </c>
      <c r="AH1943" s="150">
        <f t="shared" si="736"/>
        <v>102419.11567515932</v>
      </c>
      <c r="AI1943" s="4"/>
      <c r="AJ1943" s="1"/>
      <c r="AK1943" s="20"/>
      <c r="AL1943" s="5"/>
      <c r="AM1943" s="1"/>
      <c r="AN1943" s="1"/>
      <c r="AO1943" s="1"/>
      <c r="AP1943" s="17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5.75" x14ac:dyDescent="0.2">
      <c r="A1944" s="127">
        <f t="shared" si="741"/>
        <v>43404</v>
      </c>
      <c r="B1944" s="165">
        <f t="shared" si="732"/>
        <v>182746.17007496345</v>
      </c>
      <c r="C1944" s="124"/>
      <c r="D1944" s="128">
        <f t="shared" si="742"/>
        <v>5080.83</v>
      </c>
      <c r="E1944" s="129">
        <f>VLOOKUP(A1943,[1]Plan1!$AY$80:$BA$314,3)</f>
        <v>5103.6899999999996</v>
      </c>
      <c r="F1944" s="130">
        <f t="shared" si="743"/>
        <v>43389</v>
      </c>
      <c r="G1944" s="131">
        <f t="shared" si="738"/>
        <v>4.4992648838870775E-3</v>
      </c>
      <c r="H1944" s="132">
        <f t="shared" si="744"/>
        <v>43420</v>
      </c>
      <c r="I1944" s="132">
        <f t="shared" si="739"/>
        <v>43420</v>
      </c>
      <c r="J1944" s="133">
        <f t="shared" si="737"/>
        <v>22</v>
      </c>
      <c r="K1944" s="133">
        <f t="shared" si="729"/>
        <v>12</v>
      </c>
      <c r="L1944" s="124">
        <f t="shared" si="740"/>
        <v>1.0024516400000001</v>
      </c>
      <c r="M1944" s="134">
        <f t="shared" si="728"/>
        <v>1.0047997</v>
      </c>
      <c r="N1944" s="134">
        <f t="shared" si="745"/>
        <v>1.3673137365219576</v>
      </c>
      <c r="O1944" s="124">
        <f t="shared" si="746"/>
        <v>1.3706658899999999</v>
      </c>
      <c r="P1944" s="124"/>
      <c r="Q1944" s="125"/>
      <c r="R1944" s="126"/>
      <c r="S1944" s="124"/>
      <c r="T1944" s="135">
        <f t="shared" si="747"/>
        <v>7.9699999999999993E-2</v>
      </c>
      <c r="U1944" s="125">
        <f t="shared" si="727"/>
        <v>159</v>
      </c>
      <c r="V1944" s="125">
        <v>252</v>
      </c>
      <c r="W1944" s="134">
        <f t="shared" si="748"/>
        <v>1.0495730510000001</v>
      </c>
      <c r="X1944" s="18"/>
      <c r="Y1944" s="123">
        <f t="shared" si="749"/>
        <v>67054.222907000003</v>
      </c>
      <c r="Z1944" s="123">
        <f t="shared" si="733"/>
        <v>6088.2512843637387</v>
      </c>
      <c r="AA1944" s="123">
        <f t="shared" ref="AA1944:AA2007" si="750">0.02*Y1944</f>
        <v>1341.0844581400002</v>
      </c>
      <c r="AB1944" s="123">
        <f t="shared" ref="AB1944:AB2007" si="751">0.01*((A1944-A$1686)/30)*Y1944</f>
        <v>5766.6631700019998</v>
      </c>
      <c r="AC1944" s="123">
        <f t="shared" ref="AC1944:AC2007" si="752">SUM(Y1944:AB1944)</f>
        <v>80250.221819505736</v>
      </c>
      <c r="AD1944" s="150">
        <f t="shared" si="730"/>
        <v>87053.852995000008</v>
      </c>
      <c r="AE1944" s="150">
        <f t="shared" si="734"/>
        <v>7026.889470941037</v>
      </c>
      <c r="AF1944" s="150">
        <f t="shared" si="731"/>
        <v>1741.0770599000002</v>
      </c>
      <c r="AG1944" s="150">
        <f t="shared" si="735"/>
        <v>6674.1287296166684</v>
      </c>
      <c r="AH1944" s="150">
        <f t="shared" si="736"/>
        <v>102495.94825545771</v>
      </c>
      <c r="AI1944" s="4"/>
      <c r="AJ1944" s="1"/>
      <c r="AK1944" s="20"/>
      <c r="AL1944" s="5"/>
      <c r="AM1944" s="1"/>
      <c r="AN1944" s="1"/>
      <c r="AO1944" s="1"/>
      <c r="AP1944" s="17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5.75" x14ac:dyDescent="0.2">
      <c r="A1945" s="127">
        <f t="shared" si="741"/>
        <v>43405</v>
      </c>
      <c r="B1945" s="165">
        <f t="shared" si="732"/>
        <v>182882.56834348125</v>
      </c>
      <c r="C1945" s="124"/>
      <c r="D1945" s="128">
        <f t="shared" si="742"/>
        <v>5080.83</v>
      </c>
      <c r="E1945" s="129">
        <f>VLOOKUP(A1944,[1]Plan1!$AY$80:$BA$314,3)</f>
        <v>5103.6899999999996</v>
      </c>
      <c r="F1945" s="130">
        <f t="shared" si="743"/>
        <v>43389</v>
      </c>
      <c r="G1945" s="131">
        <f t="shared" si="738"/>
        <v>4.4992648838870775E-3</v>
      </c>
      <c r="H1945" s="132">
        <f t="shared" si="744"/>
        <v>43420</v>
      </c>
      <c r="I1945" s="132">
        <f t="shared" si="739"/>
        <v>43420</v>
      </c>
      <c r="J1945" s="133">
        <f t="shared" si="737"/>
        <v>22</v>
      </c>
      <c r="K1945" s="133">
        <f t="shared" si="729"/>
        <v>13</v>
      </c>
      <c r="L1945" s="124">
        <f t="shared" si="740"/>
        <v>1.00265621</v>
      </c>
      <c r="M1945" s="134">
        <f t="shared" si="728"/>
        <v>1.0047997</v>
      </c>
      <c r="N1945" s="134">
        <f t="shared" si="745"/>
        <v>1.3673137365219576</v>
      </c>
      <c r="O1945" s="124">
        <f t="shared" si="746"/>
        <v>1.3709456</v>
      </c>
      <c r="P1945" s="124"/>
      <c r="Q1945" s="125"/>
      <c r="R1945" s="126"/>
      <c r="S1945" s="124"/>
      <c r="T1945" s="135">
        <f t="shared" si="747"/>
        <v>7.9699999999999993E-2</v>
      </c>
      <c r="U1945" s="125">
        <f t="shared" si="727"/>
        <v>160</v>
      </c>
      <c r="V1945" s="125">
        <v>252</v>
      </c>
      <c r="W1945" s="134">
        <f t="shared" si="748"/>
        <v>1.049892483</v>
      </c>
      <c r="X1945" s="18"/>
      <c r="Y1945" s="123">
        <f t="shared" si="749"/>
        <v>67054.222907000003</v>
      </c>
      <c r="Z1945" s="123">
        <f t="shared" si="733"/>
        <v>6125.4424410165939</v>
      </c>
      <c r="AA1945" s="123">
        <f t="shared" si="750"/>
        <v>1341.0844581400002</v>
      </c>
      <c r="AB1945" s="123">
        <f t="shared" si="751"/>
        <v>5789.0145776376667</v>
      </c>
      <c r="AC1945" s="123">
        <f t="shared" si="752"/>
        <v>80309.764383794274</v>
      </c>
      <c r="AD1945" s="150">
        <f t="shared" si="730"/>
        <v>87053.852995000008</v>
      </c>
      <c r="AE1945" s="150">
        <f t="shared" si="734"/>
        <v>7074.7272241719793</v>
      </c>
      <c r="AF1945" s="150">
        <f t="shared" si="731"/>
        <v>1741.0770599000002</v>
      </c>
      <c r="AG1945" s="150">
        <f t="shared" si="735"/>
        <v>6703.1466806150002</v>
      </c>
      <c r="AH1945" s="150">
        <f t="shared" si="736"/>
        <v>102572.80395968698</v>
      </c>
      <c r="AI1945" s="4"/>
      <c r="AJ1945" s="1"/>
      <c r="AK1945" s="20"/>
      <c r="AL1945" s="5"/>
      <c r="AM1945" s="1"/>
      <c r="AN1945" s="1"/>
      <c r="AO1945" s="1"/>
      <c r="AP1945" s="17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5.75" x14ac:dyDescent="0.2">
      <c r="A1946" s="127">
        <f t="shared" si="741"/>
        <v>43406</v>
      </c>
      <c r="B1946" s="165">
        <f t="shared" si="732"/>
        <v>183019.0113896713</v>
      </c>
      <c r="C1946" s="124"/>
      <c r="D1946" s="128">
        <f t="shared" si="742"/>
        <v>5080.83</v>
      </c>
      <c r="E1946" s="129">
        <f>VLOOKUP(A1945,[1]Plan1!$AY$80:$BA$314,3)</f>
        <v>5103.6899999999996</v>
      </c>
      <c r="F1946" s="130">
        <f t="shared" si="743"/>
        <v>43389</v>
      </c>
      <c r="G1946" s="131">
        <f t="shared" si="738"/>
        <v>4.4992648838870775E-3</v>
      </c>
      <c r="H1946" s="132">
        <f t="shared" si="744"/>
        <v>43420</v>
      </c>
      <c r="I1946" s="132">
        <f t="shared" si="739"/>
        <v>43420</v>
      </c>
      <c r="J1946" s="133">
        <f t="shared" si="737"/>
        <v>22</v>
      </c>
      <c r="K1946" s="133">
        <f t="shared" si="729"/>
        <v>14</v>
      </c>
      <c r="L1946" s="124">
        <f t="shared" si="740"/>
        <v>1.0028608299999999</v>
      </c>
      <c r="M1946" s="134">
        <f t="shared" si="728"/>
        <v>1.0047997</v>
      </c>
      <c r="N1946" s="134">
        <f t="shared" si="745"/>
        <v>1.3673137365219576</v>
      </c>
      <c r="O1946" s="124">
        <f t="shared" si="746"/>
        <v>1.37122538</v>
      </c>
      <c r="P1946" s="124"/>
      <c r="Q1946" s="125"/>
      <c r="R1946" s="126"/>
      <c r="S1946" s="124"/>
      <c r="T1946" s="135">
        <f t="shared" si="747"/>
        <v>7.9699999999999993E-2</v>
      </c>
      <c r="U1946" s="125">
        <f t="shared" si="727"/>
        <v>161</v>
      </c>
      <c r="V1946" s="125">
        <v>252</v>
      </c>
      <c r="W1946" s="134">
        <f t="shared" si="748"/>
        <v>1.050212012</v>
      </c>
      <c r="X1946" s="18"/>
      <c r="Y1946" s="123">
        <f t="shared" si="749"/>
        <v>67054.222907000003</v>
      </c>
      <c r="Z1946" s="123">
        <f t="shared" si="733"/>
        <v>6162.6531831660086</v>
      </c>
      <c r="AA1946" s="123">
        <f t="shared" si="750"/>
        <v>1341.0844581400002</v>
      </c>
      <c r="AB1946" s="123">
        <f t="shared" si="751"/>
        <v>5811.3659852733326</v>
      </c>
      <c r="AC1946" s="123">
        <f t="shared" si="752"/>
        <v>80369.326533579355</v>
      </c>
      <c r="AD1946" s="150">
        <f t="shared" si="730"/>
        <v>87053.852995000008</v>
      </c>
      <c r="AE1946" s="150">
        <f t="shared" si="734"/>
        <v>7122.5901695785842</v>
      </c>
      <c r="AF1946" s="150">
        <f t="shared" si="731"/>
        <v>1741.0770599000002</v>
      </c>
      <c r="AG1946" s="150">
        <f t="shared" si="735"/>
        <v>6732.1646316133347</v>
      </c>
      <c r="AH1946" s="150">
        <f t="shared" si="736"/>
        <v>102649.68485609193</v>
      </c>
      <c r="AI1946" s="4"/>
      <c r="AJ1946" s="1"/>
      <c r="AK1946" s="20"/>
      <c r="AL1946" s="5"/>
      <c r="AM1946" s="1"/>
      <c r="AN1946" s="1"/>
      <c r="AO1946" s="1"/>
      <c r="AP1946" s="17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5.75" x14ac:dyDescent="0.2">
      <c r="A1947" s="127">
        <f t="shared" si="741"/>
        <v>43407</v>
      </c>
      <c r="B1947" s="165">
        <f t="shared" si="732"/>
        <v>183070.3807483053</v>
      </c>
      <c r="C1947" s="124"/>
      <c r="D1947" s="128">
        <f t="shared" si="742"/>
        <v>5080.83</v>
      </c>
      <c r="E1947" s="129">
        <f>VLOOKUP(A1946,[1]Plan1!$AY$80:$BA$314,3)</f>
        <v>5103.6899999999996</v>
      </c>
      <c r="F1947" s="130">
        <f t="shared" si="743"/>
        <v>43389</v>
      </c>
      <c r="G1947" s="131">
        <f t="shared" si="738"/>
        <v>4.4992648838870775E-3</v>
      </c>
      <c r="H1947" s="132">
        <f t="shared" si="744"/>
        <v>43420</v>
      </c>
      <c r="I1947" s="132">
        <f t="shared" si="739"/>
        <v>43420</v>
      </c>
      <c r="J1947" s="133">
        <f t="shared" si="737"/>
        <v>22</v>
      </c>
      <c r="K1947" s="133">
        <f t="shared" si="729"/>
        <v>14</v>
      </c>
      <c r="L1947" s="124">
        <f t="shared" si="740"/>
        <v>1.0028608299999999</v>
      </c>
      <c r="M1947" s="134">
        <f t="shared" si="728"/>
        <v>1.0047997</v>
      </c>
      <c r="N1947" s="134">
        <f t="shared" si="745"/>
        <v>1.3673137365219576</v>
      </c>
      <c r="O1947" s="124">
        <f t="shared" si="746"/>
        <v>1.37122538</v>
      </c>
      <c r="P1947" s="124"/>
      <c r="Q1947" s="125"/>
      <c r="R1947" s="126"/>
      <c r="S1947" s="124"/>
      <c r="T1947" s="135">
        <f t="shared" si="747"/>
        <v>7.9699999999999993E-2</v>
      </c>
      <c r="U1947" s="125">
        <f t="shared" si="727"/>
        <v>161</v>
      </c>
      <c r="V1947" s="125">
        <v>252</v>
      </c>
      <c r="W1947" s="134">
        <f t="shared" si="748"/>
        <v>1.050212012</v>
      </c>
      <c r="X1947" s="18"/>
      <c r="Y1947" s="123">
        <f t="shared" si="749"/>
        <v>67054.222907000003</v>
      </c>
      <c r="Z1947" s="123">
        <f t="shared" si="733"/>
        <v>6162.6531831660086</v>
      </c>
      <c r="AA1947" s="123">
        <f t="shared" si="750"/>
        <v>1341.0844581400002</v>
      </c>
      <c r="AB1947" s="123">
        <f t="shared" si="751"/>
        <v>5833.7173929089995</v>
      </c>
      <c r="AC1947" s="123">
        <f t="shared" si="752"/>
        <v>80391.677941215021</v>
      </c>
      <c r="AD1947" s="150">
        <f t="shared" si="730"/>
        <v>87053.852995000008</v>
      </c>
      <c r="AE1947" s="150">
        <f t="shared" si="734"/>
        <v>7122.5901695785842</v>
      </c>
      <c r="AF1947" s="150">
        <f t="shared" si="731"/>
        <v>1741.0770599000002</v>
      </c>
      <c r="AG1947" s="150">
        <f t="shared" si="735"/>
        <v>6761.1825826116665</v>
      </c>
      <c r="AH1947" s="150">
        <f t="shared" si="736"/>
        <v>102678.70280709026</v>
      </c>
      <c r="AI1947" s="4"/>
      <c r="AJ1947" s="1"/>
      <c r="AK1947" s="20"/>
      <c r="AL1947" s="5"/>
      <c r="AM1947" s="1"/>
      <c r="AN1947" s="1"/>
      <c r="AO1947" s="1"/>
      <c r="AP1947" s="17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5.75" x14ac:dyDescent="0.2">
      <c r="A1948" s="127">
        <f t="shared" si="741"/>
        <v>43408</v>
      </c>
      <c r="B1948" s="165">
        <f t="shared" si="732"/>
        <v>183121.75010693929</v>
      </c>
      <c r="C1948" s="124"/>
      <c r="D1948" s="128">
        <f t="shared" si="742"/>
        <v>5080.83</v>
      </c>
      <c r="E1948" s="129">
        <f>VLOOKUP(A1947,[1]Plan1!$AY$80:$BA$314,3)</f>
        <v>5103.6899999999996</v>
      </c>
      <c r="F1948" s="130">
        <f t="shared" si="743"/>
        <v>43389</v>
      </c>
      <c r="G1948" s="131">
        <f t="shared" si="738"/>
        <v>4.4992648838870775E-3</v>
      </c>
      <c r="H1948" s="132">
        <f t="shared" si="744"/>
        <v>43420</v>
      </c>
      <c r="I1948" s="132">
        <f t="shared" si="739"/>
        <v>43420</v>
      </c>
      <c r="J1948" s="133">
        <f t="shared" si="737"/>
        <v>22</v>
      </c>
      <c r="K1948" s="133">
        <f t="shared" si="729"/>
        <v>14</v>
      </c>
      <c r="L1948" s="124">
        <f t="shared" si="740"/>
        <v>1.0028608299999999</v>
      </c>
      <c r="M1948" s="134">
        <f t="shared" si="728"/>
        <v>1.0047997</v>
      </c>
      <c r="N1948" s="134">
        <f t="shared" si="745"/>
        <v>1.3673137365219576</v>
      </c>
      <c r="O1948" s="124">
        <f t="shared" si="746"/>
        <v>1.37122538</v>
      </c>
      <c r="P1948" s="124"/>
      <c r="Q1948" s="125"/>
      <c r="R1948" s="126"/>
      <c r="S1948" s="124"/>
      <c r="T1948" s="135">
        <f t="shared" si="747"/>
        <v>7.9699999999999993E-2</v>
      </c>
      <c r="U1948" s="125">
        <f t="shared" si="727"/>
        <v>161</v>
      </c>
      <c r="V1948" s="125">
        <v>252</v>
      </c>
      <c r="W1948" s="134">
        <f t="shared" si="748"/>
        <v>1.050212012</v>
      </c>
      <c r="X1948" s="18"/>
      <c r="Y1948" s="123">
        <f t="shared" si="749"/>
        <v>67054.222907000003</v>
      </c>
      <c r="Z1948" s="123">
        <f t="shared" si="733"/>
        <v>6162.6531831660086</v>
      </c>
      <c r="AA1948" s="123">
        <f t="shared" si="750"/>
        <v>1341.0844581400002</v>
      </c>
      <c r="AB1948" s="123">
        <f t="shared" si="751"/>
        <v>5856.0688005446673</v>
      </c>
      <c r="AC1948" s="123">
        <f t="shared" si="752"/>
        <v>80414.029348850687</v>
      </c>
      <c r="AD1948" s="150">
        <f t="shared" si="730"/>
        <v>87053.852995000008</v>
      </c>
      <c r="AE1948" s="150">
        <f t="shared" si="734"/>
        <v>7122.5901695785842</v>
      </c>
      <c r="AF1948" s="150">
        <f t="shared" si="731"/>
        <v>1741.0770599000002</v>
      </c>
      <c r="AG1948" s="150">
        <f t="shared" si="735"/>
        <v>6790.200533610001</v>
      </c>
      <c r="AH1948" s="150">
        <f t="shared" si="736"/>
        <v>102707.72075808859</v>
      </c>
      <c r="AI1948" s="4"/>
      <c r="AJ1948" s="1"/>
      <c r="AK1948" s="20"/>
      <c r="AL1948" s="5"/>
      <c r="AM1948" s="1"/>
      <c r="AN1948" s="1"/>
      <c r="AO1948" s="1"/>
      <c r="AP1948" s="17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5.75" x14ac:dyDescent="0.2">
      <c r="A1949" s="127">
        <f t="shared" si="741"/>
        <v>43409</v>
      </c>
      <c r="B1949" s="165">
        <f t="shared" si="732"/>
        <v>183173.11946557328</v>
      </c>
      <c r="C1949" s="124"/>
      <c r="D1949" s="128">
        <f t="shared" si="742"/>
        <v>5080.83</v>
      </c>
      <c r="E1949" s="129">
        <f>VLOOKUP(A1948,[1]Plan1!$AY$80:$BA$314,3)</f>
        <v>5103.6899999999996</v>
      </c>
      <c r="F1949" s="130">
        <f t="shared" si="743"/>
        <v>43389</v>
      </c>
      <c r="G1949" s="131">
        <f t="shared" si="738"/>
        <v>4.4992648838870775E-3</v>
      </c>
      <c r="H1949" s="132">
        <f t="shared" si="744"/>
        <v>43420</v>
      </c>
      <c r="I1949" s="132">
        <f t="shared" si="739"/>
        <v>43420</v>
      </c>
      <c r="J1949" s="133">
        <f t="shared" si="737"/>
        <v>22</v>
      </c>
      <c r="K1949" s="133">
        <f t="shared" si="729"/>
        <v>14</v>
      </c>
      <c r="L1949" s="124">
        <f t="shared" si="740"/>
        <v>1.0028608299999999</v>
      </c>
      <c r="M1949" s="134">
        <f t="shared" si="728"/>
        <v>1.0047997</v>
      </c>
      <c r="N1949" s="134">
        <f t="shared" si="745"/>
        <v>1.3673137365219576</v>
      </c>
      <c r="O1949" s="124">
        <f t="shared" si="746"/>
        <v>1.37122538</v>
      </c>
      <c r="P1949" s="124"/>
      <c r="Q1949" s="125"/>
      <c r="R1949" s="126"/>
      <c r="S1949" s="124"/>
      <c r="T1949" s="135">
        <f t="shared" si="747"/>
        <v>7.9699999999999993E-2</v>
      </c>
      <c r="U1949" s="125">
        <f t="shared" si="727"/>
        <v>161</v>
      </c>
      <c r="V1949" s="125">
        <v>252</v>
      </c>
      <c r="W1949" s="134">
        <f t="shared" si="748"/>
        <v>1.050212012</v>
      </c>
      <c r="X1949" s="18"/>
      <c r="Y1949" s="123">
        <f t="shared" si="749"/>
        <v>67054.222907000003</v>
      </c>
      <c r="Z1949" s="123">
        <f t="shared" si="733"/>
        <v>6162.6531831660086</v>
      </c>
      <c r="AA1949" s="123">
        <f t="shared" si="750"/>
        <v>1341.0844581400002</v>
      </c>
      <c r="AB1949" s="123">
        <f t="shared" si="751"/>
        <v>5878.4202081803342</v>
      </c>
      <c r="AC1949" s="123">
        <f t="shared" si="752"/>
        <v>80436.380756486353</v>
      </c>
      <c r="AD1949" s="150">
        <f t="shared" si="730"/>
        <v>87053.852995000008</v>
      </c>
      <c r="AE1949" s="150">
        <f t="shared" si="734"/>
        <v>7122.5901695785842</v>
      </c>
      <c r="AF1949" s="150">
        <f t="shared" si="731"/>
        <v>1741.0770599000002</v>
      </c>
      <c r="AG1949" s="150">
        <f t="shared" si="735"/>
        <v>6819.2184846083346</v>
      </c>
      <c r="AH1949" s="150">
        <f t="shared" si="736"/>
        <v>102736.73870908693</v>
      </c>
      <c r="AI1949" s="4"/>
      <c r="AJ1949" s="1"/>
      <c r="AK1949" s="20"/>
      <c r="AL1949" s="5"/>
      <c r="AM1949" s="1"/>
      <c r="AN1949" s="1"/>
      <c r="AO1949" s="1"/>
      <c r="AP1949" s="17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5.75" x14ac:dyDescent="0.2">
      <c r="A1950" s="127">
        <f t="shared" si="741"/>
        <v>43410</v>
      </c>
      <c r="B1950" s="165">
        <f t="shared" si="732"/>
        <v>183309.60380273554</v>
      </c>
      <c r="C1950" s="124"/>
      <c r="D1950" s="128">
        <f t="shared" si="742"/>
        <v>5080.83</v>
      </c>
      <c r="E1950" s="129">
        <f>VLOOKUP(A1949,[1]Plan1!$AY$80:$BA$314,3)</f>
        <v>5103.6899999999996</v>
      </c>
      <c r="F1950" s="130">
        <f t="shared" si="743"/>
        <v>43389</v>
      </c>
      <c r="G1950" s="131">
        <f t="shared" si="738"/>
        <v>4.4992648838870775E-3</v>
      </c>
      <c r="H1950" s="132">
        <f t="shared" si="744"/>
        <v>43420</v>
      </c>
      <c r="I1950" s="132">
        <f t="shared" si="739"/>
        <v>43420</v>
      </c>
      <c r="J1950" s="133">
        <f t="shared" si="737"/>
        <v>22</v>
      </c>
      <c r="K1950" s="133">
        <f t="shared" si="729"/>
        <v>15</v>
      </c>
      <c r="L1950" s="124">
        <f t="shared" si="740"/>
        <v>1.0030654800000001</v>
      </c>
      <c r="M1950" s="134">
        <f t="shared" si="728"/>
        <v>1.0047997</v>
      </c>
      <c r="N1950" s="134">
        <f t="shared" si="745"/>
        <v>1.3673137365219576</v>
      </c>
      <c r="O1950" s="124">
        <f t="shared" si="746"/>
        <v>1.3715052000000001</v>
      </c>
      <c r="P1950" s="124"/>
      <c r="Q1950" s="125"/>
      <c r="R1950" s="126"/>
      <c r="S1950" s="124"/>
      <c r="T1950" s="135">
        <f t="shared" si="747"/>
        <v>7.9699999999999993E-2</v>
      </c>
      <c r="U1950" s="125">
        <f t="shared" si="727"/>
        <v>162</v>
      </c>
      <c r="V1950" s="125">
        <v>252</v>
      </c>
      <c r="W1950" s="134">
        <f t="shared" si="748"/>
        <v>1.0505316389999999</v>
      </c>
      <c r="X1950" s="18"/>
      <c r="Y1950" s="123">
        <f t="shared" si="749"/>
        <v>67054.222907000003</v>
      </c>
      <c r="Z1950" s="123">
        <f t="shared" si="733"/>
        <v>6199.8819857494373</v>
      </c>
      <c r="AA1950" s="123">
        <f t="shared" si="750"/>
        <v>1341.0844581400002</v>
      </c>
      <c r="AB1950" s="123">
        <f t="shared" si="751"/>
        <v>5900.771615816001</v>
      </c>
      <c r="AC1950" s="123">
        <f t="shared" si="752"/>
        <v>80495.960966705446</v>
      </c>
      <c r="AD1950" s="150">
        <f t="shared" si="730"/>
        <v>87053.852995000008</v>
      </c>
      <c r="AE1950" s="150">
        <f t="shared" si="734"/>
        <v>7170.476345523427</v>
      </c>
      <c r="AF1950" s="150">
        <f t="shared" si="731"/>
        <v>1741.0770599000002</v>
      </c>
      <c r="AG1950" s="150">
        <f t="shared" si="735"/>
        <v>6848.2364356066673</v>
      </c>
      <c r="AH1950" s="150">
        <f t="shared" si="736"/>
        <v>102813.64283603009</v>
      </c>
      <c r="AI1950" s="4"/>
      <c r="AJ1950" s="1"/>
      <c r="AK1950" s="20"/>
      <c r="AL1950" s="5"/>
      <c r="AM1950" s="1"/>
      <c r="AN1950" s="1"/>
      <c r="AO1950" s="1"/>
      <c r="AP1950" s="17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5.75" x14ac:dyDescent="0.2">
      <c r="A1951" s="127">
        <f t="shared" si="741"/>
        <v>43411</v>
      </c>
      <c r="B1951" s="165">
        <f t="shared" si="732"/>
        <v>183446.13294993696</v>
      </c>
      <c r="C1951" s="124"/>
      <c r="D1951" s="128">
        <f t="shared" si="742"/>
        <v>5080.83</v>
      </c>
      <c r="E1951" s="129">
        <f>VLOOKUP(A1950,[1]Plan1!$AY$80:$BA$314,3)</f>
        <v>5103.6899999999996</v>
      </c>
      <c r="F1951" s="130">
        <f t="shared" si="743"/>
        <v>43389</v>
      </c>
      <c r="G1951" s="131">
        <f t="shared" si="738"/>
        <v>4.4992648838870775E-3</v>
      </c>
      <c r="H1951" s="132">
        <f t="shared" si="744"/>
        <v>43420</v>
      </c>
      <c r="I1951" s="132">
        <f t="shared" si="739"/>
        <v>43420</v>
      </c>
      <c r="J1951" s="133">
        <f t="shared" si="737"/>
        <v>22</v>
      </c>
      <c r="K1951" s="133">
        <f t="shared" si="729"/>
        <v>16</v>
      </c>
      <c r="L1951" s="124">
        <f t="shared" si="740"/>
        <v>1.0032701799999999</v>
      </c>
      <c r="M1951" s="134">
        <f t="shared" si="728"/>
        <v>1.0047997</v>
      </c>
      <c r="N1951" s="134">
        <f t="shared" si="745"/>
        <v>1.3673137365219576</v>
      </c>
      <c r="O1951" s="124">
        <f t="shared" si="746"/>
        <v>1.3717850899999999</v>
      </c>
      <c r="P1951" s="124"/>
      <c r="Q1951" s="125"/>
      <c r="R1951" s="126"/>
      <c r="S1951" s="124"/>
      <c r="T1951" s="135">
        <f t="shared" si="747"/>
        <v>7.9699999999999993E-2</v>
      </c>
      <c r="U1951" s="125">
        <f t="shared" si="727"/>
        <v>163</v>
      </c>
      <c r="V1951" s="125">
        <v>252</v>
      </c>
      <c r="W1951" s="134">
        <f t="shared" si="748"/>
        <v>1.050851363</v>
      </c>
      <c r="X1951" s="18"/>
      <c r="Y1951" s="123">
        <f t="shared" si="749"/>
        <v>67054.222907000003</v>
      </c>
      <c r="Z1951" s="123">
        <f t="shared" si="733"/>
        <v>6237.1303879865536</v>
      </c>
      <c r="AA1951" s="123">
        <f t="shared" si="750"/>
        <v>1341.0844581400002</v>
      </c>
      <c r="AB1951" s="123">
        <f t="shared" si="751"/>
        <v>5923.1230234516679</v>
      </c>
      <c r="AC1951" s="123">
        <f t="shared" si="752"/>
        <v>80555.560776578233</v>
      </c>
      <c r="AD1951" s="150">
        <f t="shared" si="730"/>
        <v>87053.852995000008</v>
      </c>
      <c r="AE1951" s="150">
        <f t="shared" si="734"/>
        <v>7218.3877318537225</v>
      </c>
      <c r="AF1951" s="150">
        <f t="shared" si="731"/>
        <v>1741.0770599000002</v>
      </c>
      <c r="AG1951" s="150">
        <f t="shared" si="735"/>
        <v>6877.2543866050009</v>
      </c>
      <c r="AH1951" s="150">
        <f t="shared" si="736"/>
        <v>102890.57217335873</v>
      </c>
      <c r="AI1951" s="4"/>
      <c r="AJ1951" s="1"/>
      <c r="AK1951" s="20"/>
      <c r="AL1951" s="5"/>
      <c r="AM1951" s="1"/>
      <c r="AN1951" s="1"/>
      <c r="AO1951" s="1"/>
      <c r="AP1951" s="17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5.75" x14ac:dyDescent="0.2">
      <c r="A1952" s="127">
        <f t="shared" si="741"/>
        <v>43412</v>
      </c>
      <c r="B1952" s="165">
        <f t="shared" si="732"/>
        <v>183582.70692444954</v>
      </c>
      <c r="C1952" s="124"/>
      <c r="D1952" s="128">
        <f t="shared" si="742"/>
        <v>5080.83</v>
      </c>
      <c r="E1952" s="129">
        <f>VLOOKUP(A1951,[1]Plan1!$AY$80:$BA$314,3)</f>
        <v>5103.6899999999996</v>
      </c>
      <c r="F1952" s="130">
        <f t="shared" si="743"/>
        <v>43389</v>
      </c>
      <c r="G1952" s="131">
        <f t="shared" si="738"/>
        <v>4.4992648838870775E-3</v>
      </c>
      <c r="H1952" s="132">
        <f t="shared" si="744"/>
        <v>43420</v>
      </c>
      <c r="I1952" s="132">
        <f t="shared" si="739"/>
        <v>43420</v>
      </c>
      <c r="J1952" s="133">
        <f t="shared" si="737"/>
        <v>22</v>
      </c>
      <c r="K1952" s="133">
        <f t="shared" si="729"/>
        <v>17</v>
      </c>
      <c r="L1952" s="124">
        <f t="shared" si="740"/>
        <v>1.0034749300000001</v>
      </c>
      <c r="M1952" s="134">
        <f t="shared" si="728"/>
        <v>1.0047997</v>
      </c>
      <c r="N1952" s="134">
        <f t="shared" si="745"/>
        <v>1.3673137365219576</v>
      </c>
      <c r="O1952" s="124">
        <f t="shared" si="746"/>
        <v>1.37206505</v>
      </c>
      <c r="P1952" s="124"/>
      <c r="Q1952" s="125"/>
      <c r="R1952" s="126"/>
      <c r="S1952" s="124"/>
      <c r="T1952" s="135">
        <f t="shared" si="747"/>
        <v>7.9699999999999993E-2</v>
      </c>
      <c r="U1952" s="125">
        <f t="shared" si="727"/>
        <v>164</v>
      </c>
      <c r="V1952" s="125">
        <v>252</v>
      </c>
      <c r="W1952" s="134">
        <f t="shared" si="748"/>
        <v>1.051171184</v>
      </c>
      <c r="X1952" s="18"/>
      <c r="Y1952" s="123">
        <f t="shared" si="749"/>
        <v>67054.222907000003</v>
      </c>
      <c r="Z1952" s="123">
        <f t="shared" si="733"/>
        <v>6274.3983974320072</v>
      </c>
      <c r="AA1952" s="123">
        <f t="shared" si="750"/>
        <v>1341.0844581400002</v>
      </c>
      <c r="AB1952" s="123">
        <f t="shared" si="751"/>
        <v>5945.4744310873339</v>
      </c>
      <c r="AC1952" s="123">
        <f t="shared" si="752"/>
        <v>80615.180193659355</v>
      </c>
      <c r="AD1952" s="150">
        <f t="shared" si="730"/>
        <v>87053.852995000008</v>
      </c>
      <c r="AE1952" s="150">
        <f t="shared" si="734"/>
        <v>7266.3243382868322</v>
      </c>
      <c r="AF1952" s="150">
        <f t="shared" si="731"/>
        <v>1741.0770599000002</v>
      </c>
      <c r="AG1952" s="150">
        <f t="shared" si="735"/>
        <v>6906.2723376033346</v>
      </c>
      <c r="AH1952" s="150">
        <f t="shared" si="736"/>
        <v>102967.52673079018</v>
      </c>
      <c r="AI1952" s="4"/>
      <c r="AJ1952" s="1"/>
      <c r="AK1952" s="20"/>
      <c r="AL1952" s="5"/>
      <c r="AM1952" s="1"/>
      <c r="AN1952" s="1"/>
      <c r="AO1952" s="1"/>
      <c r="AP1952" s="17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5.75" x14ac:dyDescent="0.2">
      <c r="A1953" s="127">
        <f t="shared" si="741"/>
        <v>43413</v>
      </c>
      <c r="B1953" s="165">
        <f t="shared" si="732"/>
        <v>183719.32207681806</v>
      </c>
      <c r="C1953" s="124"/>
      <c r="D1953" s="128">
        <f t="shared" si="742"/>
        <v>5080.83</v>
      </c>
      <c r="E1953" s="129">
        <f>VLOOKUP(A1952,[1]Plan1!$AY$80:$BA$314,3)</f>
        <v>5103.6899999999996</v>
      </c>
      <c r="F1953" s="130">
        <f t="shared" si="743"/>
        <v>43389</v>
      </c>
      <c r="G1953" s="131">
        <f t="shared" si="738"/>
        <v>4.4992648838870775E-3</v>
      </c>
      <c r="H1953" s="132">
        <f t="shared" si="744"/>
        <v>43420</v>
      </c>
      <c r="I1953" s="132">
        <f t="shared" si="739"/>
        <v>43420</v>
      </c>
      <c r="J1953" s="133">
        <f t="shared" si="737"/>
        <v>22</v>
      </c>
      <c r="K1953" s="133">
        <f t="shared" si="729"/>
        <v>18</v>
      </c>
      <c r="L1953" s="124">
        <f t="shared" si="740"/>
        <v>1.0036797099999999</v>
      </c>
      <c r="M1953" s="134">
        <f t="shared" si="728"/>
        <v>1.0047997</v>
      </c>
      <c r="N1953" s="134">
        <f t="shared" si="745"/>
        <v>1.3673137365219576</v>
      </c>
      <c r="O1953" s="124">
        <f t="shared" si="746"/>
        <v>1.3723450500000001</v>
      </c>
      <c r="P1953" s="124"/>
      <c r="Q1953" s="125"/>
      <c r="R1953" s="126"/>
      <c r="S1953" s="124"/>
      <c r="T1953" s="135">
        <f t="shared" si="747"/>
        <v>7.9699999999999993E-2</v>
      </c>
      <c r="U1953" s="125">
        <f t="shared" si="727"/>
        <v>165</v>
      </c>
      <c r="V1953" s="125">
        <v>252</v>
      </c>
      <c r="W1953" s="134">
        <f t="shared" si="748"/>
        <v>1.051491102</v>
      </c>
      <c r="X1953" s="18"/>
      <c r="Y1953" s="123">
        <f t="shared" si="749"/>
        <v>67054.222907000003</v>
      </c>
      <c r="Z1953" s="123">
        <f t="shared" si="733"/>
        <v>6311.684417835083</v>
      </c>
      <c r="AA1953" s="123">
        <f t="shared" si="750"/>
        <v>1341.0844581400002</v>
      </c>
      <c r="AB1953" s="123">
        <f t="shared" si="751"/>
        <v>5967.8258387230007</v>
      </c>
      <c r="AC1953" s="123">
        <f t="shared" si="752"/>
        <v>80674.817621698094</v>
      </c>
      <c r="AD1953" s="150">
        <f t="shared" si="730"/>
        <v>87053.852995000008</v>
      </c>
      <c r="AE1953" s="150">
        <f t="shared" si="734"/>
        <v>7314.2841116183017</v>
      </c>
      <c r="AF1953" s="150">
        <f t="shared" si="731"/>
        <v>1741.0770599000002</v>
      </c>
      <c r="AG1953" s="150">
        <f t="shared" si="735"/>
        <v>6935.2902886016673</v>
      </c>
      <c r="AH1953" s="150">
        <f t="shared" si="736"/>
        <v>103044.50445511997</v>
      </c>
      <c r="AI1953" s="4"/>
      <c r="AJ1953" s="1"/>
      <c r="AK1953" s="20"/>
      <c r="AL1953" s="5"/>
      <c r="AM1953" s="1"/>
      <c r="AN1953" s="1"/>
      <c r="AO1953" s="1"/>
      <c r="AP1953" s="17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5.75" x14ac:dyDescent="0.2">
      <c r="A1954" s="127">
        <f t="shared" si="741"/>
        <v>43414</v>
      </c>
      <c r="B1954" s="165">
        <f t="shared" si="732"/>
        <v>183855.97980314487</v>
      </c>
      <c r="C1954" s="124"/>
      <c r="D1954" s="128">
        <f t="shared" si="742"/>
        <v>5080.83</v>
      </c>
      <c r="E1954" s="129">
        <f>VLOOKUP(A1953,[1]Plan1!$AY$80:$BA$314,3)</f>
        <v>5103.6899999999996</v>
      </c>
      <c r="F1954" s="130">
        <f t="shared" si="743"/>
        <v>43389</v>
      </c>
      <c r="G1954" s="131">
        <f t="shared" si="738"/>
        <v>4.4992648838870775E-3</v>
      </c>
      <c r="H1954" s="132">
        <f t="shared" si="744"/>
        <v>43420</v>
      </c>
      <c r="I1954" s="132">
        <f t="shared" si="739"/>
        <v>43420</v>
      </c>
      <c r="J1954" s="133">
        <f t="shared" si="737"/>
        <v>22</v>
      </c>
      <c r="K1954" s="133">
        <f t="shared" si="729"/>
        <v>19</v>
      </c>
      <c r="L1954" s="124">
        <f t="shared" si="740"/>
        <v>1.0038845300000001</v>
      </c>
      <c r="M1954" s="134">
        <f t="shared" si="728"/>
        <v>1.0047997</v>
      </c>
      <c r="N1954" s="134">
        <f t="shared" si="745"/>
        <v>1.3673137365219576</v>
      </c>
      <c r="O1954" s="124">
        <f t="shared" si="746"/>
        <v>1.3726251</v>
      </c>
      <c r="P1954" s="124"/>
      <c r="Q1954" s="125"/>
      <c r="R1954" s="126"/>
      <c r="S1954" s="124"/>
      <c r="T1954" s="135">
        <f t="shared" si="747"/>
        <v>7.9699999999999993E-2</v>
      </c>
      <c r="U1954" s="125">
        <f t="shared" si="727"/>
        <v>166</v>
      </c>
      <c r="V1954" s="125">
        <v>252</v>
      </c>
      <c r="W1954" s="134">
        <f t="shared" si="748"/>
        <v>1.051811118</v>
      </c>
      <c r="X1954" s="18"/>
      <c r="Y1954" s="123">
        <f t="shared" si="749"/>
        <v>67054.222907000003</v>
      </c>
      <c r="Z1954" s="123">
        <f t="shared" si="733"/>
        <v>6348.9890598428701</v>
      </c>
      <c r="AA1954" s="123">
        <f t="shared" si="750"/>
        <v>1341.0844581400002</v>
      </c>
      <c r="AB1954" s="123">
        <f t="shared" si="751"/>
        <v>5990.1772463586667</v>
      </c>
      <c r="AC1954" s="123">
        <f t="shared" si="752"/>
        <v>80734.473671341548</v>
      </c>
      <c r="AD1954" s="150">
        <f t="shared" si="730"/>
        <v>87053.852995000008</v>
      </c>
      <c r="AE1954" s="150">
        <f t="shared" si="734"/>
        <v>7362.2678373033168</v>
      </c>
      <c r="AF1954" s="150">
        <f t="shared" si="731"/>
        <v>1741.0770599000002</v>
      </c>
      <c r="AG1954" s="150">
        <f t="shared" si="735"/>
        <v>6964.3082396000009</v>
      </c>
      <c r="AH1954" s="150">
        <f t="shared" si="736"/>
        <v>103121.50613180331</v>
      </c>
      <c r="AI1954" s="4"/>
      <c r="AJ1954" s="1"/>
      <c r="AK1954" s="20"/>
      <c r="AL1954" s="5"/>
      <c r="AM1954" s="1"/>
      <c r="AN1954" s="1"/>
      <c r="AO1954" s="1"/>
      <c r="AP1954" s="17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5.75" x14ac:dyDescent="0.2">
      <c r="A1955" s="127">
        <f t="shared" si="741"/>
        <v>43415</v>
      </c>
      <c r="B1955" s="165">
        <f t="shared" si="732"/>
        <v>183907.34916177887</v>
      </c>
      <c r="C1955" s="124"/>
      <c r="D1955" s="128">
        <f t="shared" si="742"/>
        <v>5080.83</v>
      </c>
      <c r="E1955" s="129">
        <f>VLOOKUP(A1954,[1]Plan1!$AY$80:$BA$314,3)</f>
        <v>5103.6899999999996</v>
      </c>
      <c r="F1955" s="130">
        <f t="shared" si="743"/>
        <v>43389</v>
      </c>
      <c r="G1955" s="131">
        <f t="shared" si="738"/>
        <v>4.4992648838870775E-3</v>
      </c>
      <c r="H1955" s="132">
        <f t="shared" si="744"/>
        <v>43420</v>
      </c>
      <c r="I1955" s="132">
        <f t="shared" si="739"/>
        <v>43420</v>
      </c>
      <c r="J1955" s="133">
        <f t="shared" si="737"/>
        <v>22</v>
      </c>
      <c r="K1955" s="133">
        <f t="shared" si="729"/>
        <v>19</v>
      </c>
      <c r="L1955" s="124">
        <f t="shared" si="740"/>
        <v>1.0038845300000001</v>
      </c>
      <c r="M1955" s="134">
        <f t="shared" si="728"/>
        <v>1.0047997</v>
      </c>
      <c r="N1955" s="134">
        <f t="shared" si="745"/>
        <v>1.3673137365219576</v>
      </c>
      <c r="O1955" s="124">
        <f t="shared" si="746"/>
        <v>1.3726251</v>
      </c>
      <c r="P1955" s="124"/>
      <c r="Q1955" s="125"/>
      <c r="R1955" s="126"/>
      <c r="S1955" s="124"/>
      <c r="T1955" s="135">
        <f t="shared" si="747"/>
        <v>7.9699999999999993E-2</v>
      </c>
      <c r="U1955" s="125">
        <f t="shared" si="727"/>
        <v>166</v>
      </c>
      <c r="V1955" s="125">
        <v>252</v>
      </c>
      <c r="W1955" s="134">
        <f t="shared" si="748"/>
        <v>1.051811118</v>
      </c>
      <c r="X1955" s="18"/>
      <c r="Y1955" s="123">
        <f t="shared" si="749"/>
        <v>67054.222907000003</v>
      </c>
      <c r="Z1955" s="123">
        <f t="shared" si="733"/>
        <v>6348.9890598428701</v>
      </c>
      <c r="AA1955" s="123">
        <f t="shared" si="750"/>
        <v>1341.0844581400002</v>
      </c>
      <c r="AB1955" s="123">
        <f t="shared" si="751"/>
        <v>6012.5286539943336</v>
      </c>
      <c r="AC1955" s="123">
        <f t="shared" si="752"/>
        <v>80756.825078977214</v>
      </c>
      <c r="AD1955" s="150">
        <f t="shared" si="730"/>
        <v>87053.852995000008</v>
      </c>
      <c r="AE1955" s="150">
        <f t="shared" si="734"/>
        <v>7362.2678373033168</v>
      </c>
      <c r="AF1955" s="150">
        <f t="shared" si="731"/>
        <v>1741.0770599000002</v>
      </c>
      <c r="AG1955" s="150">
        <f t="shared" si="735"/>
        <v>6993.3261905983345</v>
      </c>
      <c r="AH1955" s="150">
        <f t="shared" si="736"/>
        <v>103150.52408280165</v>
      </c>
      <c r="AI1955" s="4"/>
      <c r="AJ1955" s="1"/>
      <c r="AK1955" s="20"/>
      <c r="AL1955" s="5"/>
      <c r="AM1955" s="1"/>
      <c r="AN1955" s="1"/>
      <c r="AO1955" s="1"/>
      <c r="AP1955" s="17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5.75" x14ac:dyDescent="0.2">
      <c r="A1956" s="127">
        <f t="shared" si="741"/>
        <v>43416</v>
      </c>
      <c r="B1956" s="165">
        <f t="shared" si="732"/>
        <v>183958.71852041286</v>
      </c>
      <c r="C1956" s="124"/>
      <c r="D1956" s="128">
        <f t="shared" si="742"/>
        <v>5080.83</v>
      </c>
      <c r="E1956" s="129">
        <f>VLOOKUP(A1955,[1]Plan1!$AY$80:$BA$314,3)</f>
        <v>5103.6899999999996</v>
      </c>
      <c r="F1956" s="130">
        <f t="shared" si="743"/>
        <v>43389</v>
      </c>
      <c r="G1956" s="131">
        <f t="shared" si="738"/>
        <v>4.4992648838870775E-3</v>
      </c>
      <c r="H1956" s="132">
        <f t="shared" si="744"/>
        <v>43420</v>
      </c>
      <c r="I1956" s="132">
        <f t="shared" si="739"/>
        <v>43420</v>
      </c>
      <c r="J1956" s="133">
        <f t="shared" si="737"/>
        <v>22</v>
      </c>
      <c r="K1956" s="133">
        <f t="shared" si="729"/>
        <v>19</v>
      </c>
      <c r="L1956" s="124">
        <f t="shared" si="740"/>
        <v>1.0038845300000001</v>
      </c>
      <c r="M1956" s="134">
        <f t="shared" si="728"/>
        <v>1.0047997</v>
      </c>
      <c r="N1956" s="134">
        <f t="shared" si="745"/>
        <v>1.3673137365219576</v>
      </c>
      <c r="O1956" s="124">
        <f t="shared" si="746"/>
        <v>1.3726251</v>
      </c>
      <c r="P1956" s="124"/>
      <c r="Q1956" s="125"/>
      <c r="R1956" s="126"/>
      <c r="S1956" s="124"/>
      <c r="T1956" s="135">
        <f t="shared" si="747"/>
        <v>7.9699999999999993E-2</v>
      </c>
      <c r="U1956" s="125">
        <f t="shared" si="727"/>
        <v>166</v>
      </c>
      <c r="V1956" s="125">
        <v>252</v>
      </c>
      <c r="W1956" s="134">
        <f t="shared" si="748"/>
        <v>1.051811118</v>
      </c>
      <c r="X1956" s="18"/>
      <c r="Y1956" s="123">
        <f t="shared" si="749"/>
        <v>67054.222907000003</v>
      </c>
      <c r="Z1956" s="123">
        <f t="shared" si="733"/>
        <v>6348.9890598428701</v>
      </c>
      <c r="AA1956" s="123">
        <f t="shared" si="750"/>
        <v>1341.0844581400002</v>
      </c>
      <c r="AB1956" s="123">
        <f t="shared" si="751"/>
        <v>6034.8800616300005</v>
      </c>
      <c r="AC1956" s="123">
        <f t="shared" si="752"/>
        <v>80779.17648661288</v>
      </c>
      <c r="AD1956" s="150">
        <f t="shared" si="730"/>
        <v>87053.852995000008</v>
      </c>
      <c r="AE1956" s="150">
        <f t="shared" si="734"/>
        <v>7362.2678373033168</v>
      </c>
      <c r="AF1956" s="150">
        <f t="shared" si="731"/>
        <v>1741.0770599000002</v>
      </c>
      <c r="AG1956" s="150">
        <f t="shared" si="735"/>
        <v>7022.3441415966672</v>
      </c>
      <c r="AH1956" s="150">
        <f t="shared" si="736"/>
        <v>103179.54203379998</v>
      </c>
      <c r="AI1956" s="4"/>
      <c r="AJ1956" s="1"/>
      <c r="AK1956" s="20"/>
      <c r="AL1956" s="5"/>
      <c r="AM1956" s="1"/>
      <c r="AN1956" s="1"/>
      <c r="AO1956" s="1"/>
      <c r="AP1956" s="17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5.75" x14ac:dyDescent="0.2">
      <c r="A1957" s="127">
        <f t="shared" si="741"/>
        <v>43417</v>
      </c>
      <c r="B1957" s="165">
        <f t="shared" si="732"/>
        <v>184095.42112223891</v>
      </c>
      <c r="C1957" s="124"/>
      <c r="D1957" s="128">
        <f t="shared" si="742"/>
        <v>5080.83</v>
      </c>
      <c r="E1957" s="129">
        <f>VLOOKUP(A1956,[1]Plan1!$AY$80:$BA$314,3)</f>
        <v>5103.6899999999996</v>
      </c>
      <c r="F1957" s="130">
        <f t="shared" si="743"/>
        <v>43389</v>
      </c>
      <c r="G1957" s="131">
        <f t="shared" si="738"/>
        <v>4.4992648838870775E-3</v>
      </c>
      <c r="H1957" s="132">
        <f t="shared" si="744"/>
        <v>43420</v>
      </c>
      <c r="I1957" s="132">
        <f t="shared" si="739"/>
        <v>43420</v>
      </c>
      <c r="J1957" s="133">
        <f t="shared" si="737"/>
        <v>22</v>
      </c>
      <c r="K1957" s="133">
        <f t="shared" si="729"/>
        <v>20</v>
      </c>
      <c r="L1957" s="124">
        <f t="shared" si="740"/>
        <v>1.0040894</v>
      </c>
      <c r="M1957" s="134">
        <f t="shared" si="728"/>
        <v>1.0047997</v>
      </c>
      <c r="N1957" s="134">
        <f t="shared" si="745"/>
        <v>1.3673137365219576</v>
      </c>
      <c r="O1957" s="124">
        <f t="shared" si="746"/>
        <v>1.37290522</v>
      </c>
      <c r="P1957" s="124"/>
      <c r="Q1957" s="125"/>
      <c r="R1957" s="126"/>
      <c r="S1957" s="124"/>
      <c r="T1957" s="135">
        <f t="shared" si="747"/>
        <v>7.9699999999999993E-2</v>
      </c>
      <c r="U1957" s="125">
        <f t="shared" ref="U1957:U2020" si="753">IF(Q1956&gt;0,1,IF(K1957=K1956,U1956,U1956+1))</f>
        <v>167</v>
      </c>
      <c r="V1957" s="125">
        <v>252</v>
      </c>
      <c r="W1957" s="134">
        <f t="shared" si="748"/>
        <v>1.0521312309999999</v>
      </c>
      <c r="X1957" s="18"/>
      <c r="Y1957" s="123">
        <f t="shared" si="749"/>
        <v>67054.222907000003</v>
      </c>
      <c r="Z1957" s="123">
        <f t="shared" si="733"/>
        <v>6386.3133301362304</v>
      </c>
      <c r="AA1957" s="123">
        <f t="shared" si="750"/>
        <v>1341.0844581400002</v>
      </c>
      <c r="AB1957" s="123">
        <f t="shared" si="751"/>
        <v>6057.2314692656673</v>
      </c>
      <c r="AC1957" s="123">
        <f t="shared" si="752"/>
        <v>80838.852164541895</v>
      </c>
      <c r="AD1957" s="150">
        <f t="shared" si="730"/>
        <v>87053.852995000008</v>
      </c>
      <c r="AE1957" s="150">
        <f t="shared" si="734"/>
        <v>7410.2768102020173</v>
      </c>
      <c r="AF1957" s="150">
        <f t="shared" si="731"/>
        <v>1741.0770599000002</v>
      </c>
      <c r="AG1957" s="150">
        <f t="shared" si="735"/>
        <v>7051.3620925950008</v>
      </c>
      <c r="AH1957" s="150">
        <f t="shared" si="736"/>
        <v>103256.56895769702</v>
      </c>
      <c r="AI1957" s="4"/>
      <c r="AJ1957" s="1"/>
      <c r="AK1957" s="20"/>
      <c r="AL1957" s="5"/>
      <c r="AM1957" s="1"/>
      <c r="AN1957" s="1"/>
      <c r="AO1957" s="1"/>
      <c r="AP1957" s="17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5.75" x14ac:dyDescent="0.2">
      <c r="A1958" s="127">
        <f t="shared" si="741"/>
        <v>43418</v>
      </c>
      <c r="B1958" s="165">
        <f t="shared" si="732"/>
        <v>184232.16755311115</v>
      </c>
      <c r="C1958" s="124"/>
      <c r="D1958" s="128">
        <f t="shared" si="742"/>
        <v>5080.83</v>
      </c>
      <c r="E1958" s="129">
        <f>VLOOKUP(A1957,[1]Plan1!$AY$80:$BA$314,3)</f>
        <v>5103.6899999999996</v>
      </c>
      <c r="F1958" s="130">
        <f t="shared" si="743"/>
        <v>43389</v>
      </c>
      <c r="G1958" s="131">
        <f t="shared" si="738"/>
        <v>4.4992648838870775E-3</v>
      </c>
      <c r="H1958" s="132">
        <f t="shared" si="744"/>
        <v>43420</v>
      </c>
      <c r="I1958" s="132">
        <f t="shared" si="739"/>
        <v>43420</v>
      </c>
      <c r="J1958" s="133">
        <f t="shared" si="737"/>
        <v>22</v>
      </c>
      <c r="K1958" s="133">
        <f t="shared" si="729"/>
        <v>21</v>
      </c>
      <c r="L1958" s="124">
        <f t="shared" si="740"/>
        <v>1.0042943099999999</v>
      </c>
      <c r="M1958" s="134">
        <f t="shared" si="728"/>
        <v>1.0047997</v>
      </c>
      <c r="N1958" s="134">
        <f t="shared" si="745"/>
        <v>1.3673137365219576</v>
      </c>
      <c r="O1958" s="124">
        <f t="shared" si="746"/>
        <v>1.3731853999999999</v>
      </c>
      <c r="P1958" s="124"/>
      <c r="Q1958" s="125"/>
      <c r="R1958" s="126"/>
      <c r="S1958" s="124"/>
      <c r="T1958" s="135">
        <f t="shared" si="747"/>
        <v>7.9699999999999993E-2</v>
      </c>
      <c r="U1958" s="125">
        <f t="shared" si="753"/>
        <v>168</v>
      </c>
      <c r="V1958" s="125">
        <v>252</v>
      </c>
      <c r="W1958" s="134">
        <f t="shared" si="748"/>
        <v>1.052451442</v>
      </c>
      <c r="X1958" s="18"/>
      <c r="Y1958" s="123">
        <f t="shared" si="749"/>
        <v>67054.222907000003</v>
      </c>
      <c r="Z1958" s="123">
        <f t="shared" si="733"/>
        <v>6423.6567710025474</v>
      </c>
      <c r="AA1958" s="123">
        <f t="shared" si="750"/>
        <v>1341.0844581400002</v>
      </c>
      <c r="AB1958" s="123">
        <f t="shared" si="751"/>
        <v>6079.5828769013333</v>
      </c>
      <c r="AC1958" s="123">
        <f t="shared" si="752"/>
        <v>80898.547013043877</v>
      </c>
      <c r="AD1958" s="150">
        <f t="shared" si="730"/>
        <v>87053.852995000008</v>
      </c>
      <c r="AE1958" s="150">
        <f t="shared" si="734"/>
        <v>7458.3104415739381</v>
      </c>
      <c r="AF1958" s="150">
        <f t="shared" si="731"/>
        <v>1741.0770599000002</v>
      </c>
      <c r="AG1958" s="150">
        <f t="shared" si="735"/>
        <v>7080.3800435933335</v>
      </c>
      <c r="AH1958" s="150">
        <f t="shared" si="736"/>
        <v>103333.62054006728</v>
      </c>
      <c r="AI1958" s="4"/>
      <c r="AJ1958" s="1"/>
      <c r="AK1958" s="20"/>
      <c r="AL1958" s="5"/>
      <c r="AM1958" s="1"/>
      <c r="AN1958" s="1"/>
      <c r="AO1958" s="1"/>
      <c r="AP1958" s="17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5.75" x14ac:dyDescent="0.2">
      <c r="A1959" s="127">
        <f t="shared" si="741"/>
        <v>43419</v>
      </c>
      <c r="B1959" s="165">
        <f t="shared" si="732"/>
        <v>184368.95644592133</v>
      </c>
      <c r="C1959" s="124"/>
      <c r="D1959" s="128">
        <f t="shared" si="742"/>
        <v>5080.83</v>
      </c>
      <c r="E1959" s="129">
        <f>VLOOKUP(A1958,[1]Plan1!$AY$80:$BA$314,3)</f>
        <v>5103.6899999999996</v>
      </c>
      <c r="F1959" s="130">
        <f t="shared" si="743"/>
        <v>43389</v>
      </c>
      <c r="G1959" s="131">
        <f t="shared" si="738"/>
        <v>4.4992648838870775E-3</v>
      </c>
      <c r="H1959" s="132">
        <f t="shared" si="744"/>
        <v>43451</v>
      </c>
      <c r="I1959" s="132">
        <f t="shared" si="739"/>
        <v>43420</v>
      </c>
      <c r="J1959" s="133">
        <f t="shared" si="737"/>
        <v>22</v>
      </c>
      <c r="K1959" s="133">
        <f t="shared" si="729"/>
        <v>22</v>
      </c>
      <c r="L1959" s="124">
        <f t="shared" si="740"/>
        <v>1.00449926</v>
      </c>
      <c r="M1959" s="134">
        <f t="shared" si="728"/>
        <v>1.0047997</v>
      </c>
      <c r="N1959" s="134">
        <f t="shared" si="745"/>
        <v>1.3673137365219576</v>
      </c>
      <c r="O1959" s="124">
        <f t="shared" si="746"/>
        <v>1.3734656300000001</v>
      </c>
      <c r="P1959" s="124"/>
      <c r="Q1959" s="125"/>
      <c r="R1959" s="126"/>
      <c r="S1959" s="124"/>
      <c r="T1959" s="135">
        <f t="shared" si="747"/>
        <v>7.9699999999999993E-2</v>
      </c>
      <c r="U1959" s="125">
        <f t="shared" si="753"/>
        <v>169</v>
      </c>
      <c r="V1959" s="125">
        <v>252</v>
      </c>
      <c r="W1959" s="134">
        <f t="shared" si="748"/>
        <v>1.05277175</v>
      </c>
      <c r="X1959" s="18"/>
      <c r="Y1959" s="123">
        <f t="shared" si="749"/>
        <v>67054.222907000003</v>
      </c>
      <c r="Z1959" s="123">
        <f t="shared" si="733"/>
        <v>6461.0187844765815</v>
      </c>
      <c r="AA1959" s="123">
        <f t="shared" si="750"/>
        <v>1341.0844581400002</v>
      </c>
      <c r="AB1959" s="123">
        <f t="shared" si="751"/>
        <v>6101.9342845370002</v>
      </c>
      <c r="AC1959" s="123">
        <f t="shared" si="752"/>
        <v>80958.260434153577</v>
      </c>
      <c r="AD1959" s="150">
        <f t="shared" si="730"/>
        <v>87053.852995000008</v>
      </c>
      <c r="AE1959" s="150">
        <f t="shared" si="734"/>
        <v>7506.3679622760901</v>
      </c>
      <c r="AF1959" s="150">
        <f t="shared" si="731"/>
        <v>1741.0770599000002</v>
      </c>
      <c r="AG1959" s="150">
        <f t="shared" si="735"/>
        <v>7109.3979945916672</v>
      </c>
      <c r="AH1959" s="150">
        <f t="shared" si="736"/>
        <v>103410.69601176775</v>
      </c>
      <c r="AI1959" s="4"/>
      <c r="AJ1959" s="1"/>
      <c r="AK1959" s="20"/>
      <c r="AL1959" s="5"/>
      <c r="AM1959" s="1"/>
      <c r="AN1959" s="1"/>
      <c r="AO1959" s="1"/>
      <c r="AP1959" s="17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5.75" x14ac:dyDescent="0.2">
      <c r="A1960" s="127">
        <f t="shared" si="741"/>
        <v>43420</v>
      </c>
      <c r="B1960" s="165">
        <f t="shared" si="732"/>
        <v>184420.32580455532</v>
      </c>
      <c r="C1960" s="124"/>
      <c r="D1960" s="128">
        <f t="shared" si="742"/>
        <v>5080.83</v>
      </c>
      <c r="E1960" s="129">
        <f>VLOOKUP(A1959,[1]Plan1!$AY$80:$BA$314,3)</f>
        <v>5103.6899999999996</v>
      </c>
      <c r="F1960" s="130">
        <f t="shared" si="743"/>
        <v>43389</v>
      </c>
      <c r="G1960" s="131">
        <f t="shared" si="738"/>
        <v>4.4992648838870775E-3</v>
      </c>
      <c r="H1960" s="132">
        <f t="shared" si="744"/>
        <v>43451</v>
      </c>
      <c r="I1960" s="132">
        <f t="shared" si="739"/>
        <v>43420</v>
      </c>
      <c r="J1960" s="133">
        <f t="shared" si="737"/>
        <v>22</v>
      </c>
      <c r="K1960" s="133">
        <f t="shared" si="729"/>
        <v>22</v>
      </c>
      <c r="L1960" s="124">
        <f t="shared" si="740"/>
        <v>1.00449926</v>
      </c>
      <c r="M1960" s="134">
        <f t="shared" si="728"/>
        <v>1.0047997</v>
      </c>
      <c r="N1960" s="134">
        <f t="shared" si="745"/>
        <v>1.3673137365219576</v>
      </c>
      <c r="O1960" s="124">
        <f t="shared" si="746"/>
        <v>1.3734656300000001</v>
      </c>
      <c r="P1960" s="124"/>
      <c r="Q1960" s="125"/>
      <c r="R1960" s="126"/>
      <c r="S1960" s="124"/>
      <c r="T1960" s="135">
        <f t="shared" si="747"/>
        <v>7.9699999999999993E-2</v>
      </c>
      <c r="U1960" s="125">
        <f t="shared" si="753"/>
        <v>169</v>
      </c>
      <c r="V1960" s="125">
        <v>252</v>
      </c>
      <c r="W1960" s="134">
        <f t="shared" si="748"/>
        <v>1.05277175</v>
      </c>
      <c r="X1960" s="18"/>
      <c r="Y1960" s="123">
        <f t="shared" si="749"/>
        <v>67054.222907000003</v>
      </c>
      <c r="Z1960" s="123">
        <f t="shared" si="733"/>
        <v>6461.0187844765815</v>
      </c>
      <c r="AA1960" s="123">
        <f t="shared" si="750"/>
        <v>1341.0844581400002</v>
      </c>
      <c r="AB1960" s="123">
        <f t="shared" si="751"/>
        <v>6124.285692172667</v>
      </c>
      <c r="AC1960" s="123">
        <f t="shared" si="752"/>
        <v>80980.611841789243</v>
      </c>
      <c r="AD1960" s="150">
        <f t="shared" si="730"/>
        <v>87053.852995000008</v>
      </c>
      <c r="AE1960" s="150">
        <f t="shared" si="734"/>
        <v>7506.3679622760901</v>
      </c>
      <c r="AF1960" s="150">
        <f t="shared" si="731"/>
        <v>1741.0770599000002</v>
      </c>
      <c r="AG1960" s="150">
        <f t="shared" si="735"/>
        <v>7138.4159455899999</v>
      </c>
      <c r="AH1960" s="150">
        <f t="shared" si="736"/>
        <v>103439.71396276608</v>
      </c>
      <c r="AI1960" s="4"/>
      <c r="AJ1960" s="1"/>
      <c r="AK1960" s="20"/>
      <c r="AL1960" s="5"/>
      <c r="AM1960" s="1"/>
      <c r="AN1960" s="1"/>
      <c r="AO1960" s="1"/>
      <c r="AP1960" s="17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5.75" x14ac:dyDescent="0.2">
      <c r="A1961" s="127">
        <f t="shared" si="741"/>
        <v>43421</v>
      </c>
      <c r="B1961" s="165">
        <f t="shared" si="732"/>
        <v>184506.01422681456</v>
      </c>
      <c r="C1961" s="124"/>
      <c r="D1961" s="128">
        <f t="shared" si="742"/>
        <v>5103.6899999999996</v>
      </c>
      <c r="E1961" s="129">
        <f>VLOOKUP(A1960,[1]Plan1!$AY$80:$BA$314,3)</f>
        <v>5092.97</v>
      </c>
      <c r="F1961" s="130">
        <f t="shared" si="743"/>
        <v>43421</v>
      </c>
      <c r="G1961" s="131">
        <f t="shared" si="738"/>
        <v>-2.1004410534337659E-3</v>
      </c>
      <c r="H1961" s="132">
        <f t="shared" si="744"/>
        <v>43451</v>
      </c>
      <c r="I1961" s="132">
        <f t="shared" si="739"/>
        <v>43451</v>
      </c>
      <c r="J1961" s="133">
        <f t="shared" si="737"/>
        <v>21</v>
      </c>
      <c r="K1961" s="133">
        <f t="shared" si="729"/>
        <v>1</v>
      </c>
      <c r="L1961" s="124">
        <f t="shared" si="740"/>
        <v>0.99989987000000002</v>
      </c>
      <c r="M1961" s="134">
        <f t="shared" si="728"/>
        <v>1.00449926</v>
      </c>
      <c r="N1961" s="134">
        <f t="shared" si="745"/>
        <v>1.3734656365241413</v>
      </c>
      <c r="O1961" s="124">
        <f t="shared" si="746"/>
        <v>1.3733281100000001</v>
      </c>
      <c r="P1961" s="124"/>
      <c r="Q1961" s="125"/>
      <c r="R1961" s="126"/>
      <c r="S1961" s="124"/>
      <c r="T1961" s="135">
        <f t="shared" si="747"/>
        <v>7.9699999999999993E-2</v>
      </c>
      <c r="U1961" s="125">
        <f t="shared" si="753"/>
        <v>170</v>
      </c>
      <c r="V1961" s="125">
        <v>252</v>
      </c>
      <c r="W1961" s="134">
        <f t="shared" si="748"/>
        <v>1.0530921559999999</v>
      </c>
      <c r="X1961" s="18"/>
      <c r="Y1961" s="123">
        <f t="shared" si="749"/>
        <v>67054.222907000003</v>
      </c>
      <c r="Z1961" s="123">
        <f t="shared" si="733"/>
        <v>6476.0297457273909</v>
      </c>
      <c r="AA1961" s="123">
        <f t="shared" si="750"/>
        <v>1341.0844581400002</v>
      </c>
      <c r="AB1961" s="123">
        <f t="shared" si="751"/>
        <v>6146.637099808333</v>
      </c>
      <c r="AC1961" s="123">
        <f t="shared" si="752"/>
        <v>81017.974210675718</v>
      </c>
      <c r="AD1961" s="150">
        <f t="shared" si="730"/>
        <v>87053.852995000008</v>
      </c>
      <c r="AE1961" s="150">
        <f t="shared" si="734"/>
        <v>7525.6760646504999</v>
      </c>
      <c r="AF1961" s="150">
        <f t="shared" si="731"/>
        <v>1741.0770599000002</v>
      </c>
      <c r="AG1961" s="150">
        <f t="shared" si="735"/>
        <v>7167.4338965883335</v>
      </c>
      <c r="AH1961" s="150">
        <f t="shared" si="736"/>
        <v>103488.04001613884</v>
      </c>
      <c r="AI1961" s="4"/>
      <c r="AJ1961" s="1"/>
      <c r="AK1961" s="20"/>
      <c r="AL1961" s="5"/>
      <c r="AM1961" s="1"/>
      <c r="AN1961" s="1"/>
      <c r="AO1961" s="1"/>
      <c r="AP1961" s="17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5.75" x14ac:dyDescent="0.2">
      <c r="A1962" s="127">
        <f t="shared" si="741"/>
        <v>43422</v>
      </c>
      <c r="B1962" s="165">
        <f t="shared" si="732"/>
        <v>184557.38358544855</v>
      </c>
      <c r="C1962" s="124"/>
      <c r="D1962" s="128">
        <f t="shared" si="742"/>
        <v>5103.6899999999996</v>
      </c>
      <c r="E1962" s="129">
        <f>VLOOKUP(A1961,[1]Plan1!$AY$80:$BA$314,3)</f>
        <v>5092.97</v>
      </c>
      <c r="F1962" s="130">
        <f t="shared" si="743"/>
        <v>43421</v>
      </c>
      <c r="G1962" s="131">
        <f t="shared" si="738"/>
        <v>-2.1004410534337659E-3</v>
      </c>
      <c r="H1962" s="132">
        <f t="shared" si="744"/>
        <v>43451</v>
      </c>
      <c r="I1962" s="132">
        <f t="shared" si="739"/>
        <v>43451</v>
      </c>
      <c r="J1962" s="133">
        <f t="shared" si="737"/>
        <v>21</v>
      </c>
      <c r="K1962" s="133">
        <f t="shared" si="729"/>
        <v>1</v>
      </c>
      <c r="L1962" s="124">
        <f t="shared" si="740"/>
        <v>0.99989987000000002</v>
      </c>
      <c r="M1962" s="134">
        <f t="shared" ref="M1962:M2025" si="754">IF(I1962&gt;I1961,L1961,M1961)</f>
        <v>1.00449926</v>
      </c>
      <c r="N1962" s="134">
        <f t="shared" si="745"/>
        <v>1.3734656365241413</v>
      </c>
      <c r="O1962" s="124">
        <f t="shared" si="746"/>
        <v>1.3733281100000001</v>
      </c>
      <c r="P1962" s="124"/>
      <c r="Q1962" s="125"/>
      <c r="R1962" s="126"/>
      <c r="S1962" s="124"/>
      <c r="T1962" s="135">
        <f t="shared" si="747"/>
        <v>7.9699999999999993E-2</v>
      </c>
      <c r="U1962" s="125">
        <f t="shared" si="753"/>
        <v>170</v>
      </c>
      <c r="V1962" s="125">
        <v>252</v>
      </c>
      <c r="W1962" s="134">
        <f t="shared" si="748"/>
        <v>1.0530921559999999</v>
      </c>
      <c r="X1962" s="18"/>
      <c r="Y1962" s="123">
        <f t="shared" si="749"/>
        <v>67054.222907000003</v>
      </c>
      <c r="Z1962" s="123">
        <f t="shared" si="733"/>
        <v>6476.0297457273909</v>
      </c>
      <c r="AA1962" s="123">
        <f t="shared" si="750"/>
        <v>1341.0844581400002</v>
      </c>
      <c r="AB1962" s="123">
        <f t="shared" si="751"/>
        <v>6168.9885074439999</v>
      </c>
      <c r="AC1962" s="123">
        <f t="shared" si="752"/>
        <v>81040.325618311384</v>
      </c>
      <c r="AD1962" s="150">
        <f t="shared" si="730"/>
        <v>87053.852995000008</v>
      </c>
      <c r="AE1962" s="150">
        <f t="shared" si="734"/>
        <v>7525.6760646504999</v>
      </c>
      <c r="AF1962" s="150">
        <f t="shared" si="731"/>
        <v>1741.0770599000002</v>
      </c>
      <c r="AG1962" s="150">
        <f t="shared" si="735"/>
        <v>7196.4518475866689</v>
      </c>
      <c r="AH1962" s="150">
        <f t="shared" si="736"/>
        <v>103517.05796713717</v>
      </c>
      <c r="AI1962" s="4"/>
      <c r="AJ1962" s="1"/>
      <c r="AK1962" s="20"/>
      <c r="AL1962" s="5"/>
      <c r="AM1962" s="1"/>
      <c r="AN1962" s="1"/>
      <c r="AO1962" s="1"/>
      <c r="AP1962" s="17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5.75" x14ac:dyDescent="0.2">
      <c r="A1963" s="127">
        <f t="shared" si="741"/>
        <v>43423</v>
      </c>
      <c r="B1963" s="165">
        <f t="shared" si="732"/>
        <v>184608.75294408255</v>
      </c>
      <c r="C1963" s="124"/>
      <c r="D1963" s="128">
        <f t="shared" si="742"/>
        <v>5103.6899999999996</v>
      </c>
      <c r="E1963" s="129">
        <f>VLOOKUP(A1962,[1]Plan1!$AY$80:$BA$314,3)</f>
        <v>5092.97</v>
      </c>
      <c r="F1963" s="130">
        <f t="shared" si="743"/>
        <v>43421</v>
      </c>
      <c r="G1963" s="131">
        <f t="shared" si="738"/>
        <v>-2.1004410534337659E-3</v>
      </c>
      <c r="H1963" s="132">
        <f t="shared" si="744"/>
        <v>43451</v>
      </c>
      <c r="I1963" s="132">
        <f t="shared" si="739"/>
        <v>43451</v>
      </c>
      <c r="J1963" s="133">
        <f t="shared" si="737"/>
        <v>21</v>
      </c>
      <c r="K1963" s="133">
        <f t="shared" ref="K1963:K2026" si="755">(J1963-(NETWORKDAYS(A1963,I1963,AK$118:AK$502)-1))</f>
        <v>1</v>
      </c>
      <c r="L1963" s="124">
        <f t="shared" si="740"/>
        <v>0.99989987000000002</v>
      </c>
      <c r="M1963" s="134">
        <f t="shared" si="754"/>
        <v>1.00449926</v>
      </c>
      <c r="N1963" s="134">
        <f t="shared" si="745"/>
        <v>1.3734656365241413</v>
      </c>
      <c r="O1963" s="124">
        <f t="shared" si="746"/>
        <v>1.3733281100000001</v>
      </c>
      <c r="P1963" s="124"/>
      <c r="Q1963" s="125"/>
      <c r="R1963" s="126"/>
      <c r="S1963" s="124"/>
      <c r="T1963" s="135">
        <f t="shared" si="747"/>
        <v>7.9699999999999993E-2</v>
      </c>
      <c r="U1963" s="125">
        <f t="shared" si="753"/>
        <v>170</v>
      </c>
      <c r="V1963" s="125">
        <v>252</v>
      </c>
      <c r="W1963" s="134">
        <f t="shared" si="748"/>
        <v>1.0530921559999999</v>
      </c>
      <c r="X1963" s="18"/>
      <c r="Y1963" s="123">
        <f t="shared" si="749"/>
        <v>67054.222907000003</v>
      </c>
      <c r="Z1963" s="123">
        <f t="shared" si="733"/>
        <v>6476.0297457273909</v>
      </c>
      <c r="AA1963" s="123">
        <f t="shared" si="750"/>
        <v>1341.0844581400002</v>
      </c>
      <c r="AB1963" s="123">
        <f t="shared" si="751"/>
        <v>6191.3399150796658</v>
      </c>
      <c r="AC1963" s="123">
        <f t="shared" si="752"/>
        <v>81062.67702594705</v>
      </c>
      <c r="AD1963" s="150">
        <f t="shared" si="730"/>
        <v>87053.852995000008</v>
      </c>
      <c r="AE1963" s="150">
        <f t="shared" si="734"/>
        <v>7525.6760646504999</v>
      </c>
      <c r="AF1963" s="150">
        <f t="shared" si="731"/>
        <v>1741.0770599000002</v>
      </c>
      <c r="AG1963" s="150">
        <f t="shared" si="735"/>
        <v>7225.4697985850007</v>
      </c>
      <c r="AH1963" s="150">
        <f t="shared" si="736"/>
        <v>103546.07591813551</v>
      </c>
      <c r="AI1963" s="4"/>
      <c r="AJ1963" s="1"/>
      <c r="AK1963" s="20"/>
      <c r="AL1963" s="5"/>
      <c r="AM1963" s="1"/>
      <c r="AN1963" s="1"/>
      <c r="AO1963" s="1"/>
      <c r="AP1963" s="17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5.75" x14ac:dyDescent="0.2">
      <c r="A1964" s="127">
        <f t="shared" si="741"/>
        <v>43424</v>
      </c>
      <c r="B1964" s="165">
        <f t="shared" si="732"/>
        <v>184694.44905477745</v>
      </c>
      <c r="C1964" s="124"/>
      <c r="D1964" s="128">
        <f t="shared" si="742"/>
        <v>5103.6899999999996</v>
      </c>
      <c r="E1964" s="129">
        <f>VLOOKUP(A1963,[1]Plan1!$AY$80:$BA$314,3)</f>
        <v>5092.97</v>
      </c>
      <c r="F1964" s="130">
        <f t="shared" si="743"/>
        <v>43421</v>
      </c>
      <c r="G1964" s="131">
        <f t="shared" si="738"/>
        <v>-2.1004410534337659E-3</v>
      </c>
      <c r="H1964" s="132">
        <f t="shared" si="744"/>
        <v>43451</v>
      </c>
      <c r="I1964" s="132">
        <f t="shared" si="739"/>
        <v>43451</v>
      </c>
      <c r="J1964" s="133">
        <f t="shared" si="737"/>
        <v>21</v>
      </c>
      <c r="K1964" s="133">
        <f t="shared" si="755"/>
        <v>2</v>
      </c>
      <c r="L1964" s="124">
        <f t="shared" si="740"/>
        <v>0.99979976000000004</v>
      </c>
      <c r="M1964" s="134">
        <f t="shared" si="754"/>
        <v>1.00449926</v>
      </c>
      <c r="N1964" s="134">
        <f t="shared" si="745"/>
        <v>1.3734656365241413</v>
      </c>
      <c r="O1964" s="124">
        <f t="shared" si="746"/>
        <v>1.37319061</v>
      </c>
      <c r="P1964" s="124"/>
      <c r="Q1964" s="125"/>
      <c r="R1964" s="126"/>
      <c r="S1964" s="124"/>
      <c r="T1964" s="135">
        <f t="shared" si="747"/>
        <v>7.9699999999999993E-2</v>
      </c>
      <c r="U1964" s="125">
        <f t="shared" si="753"/>
        <v>171</v>
      </c>
      <c r="V1964" s="125">
        <v>252</v>
      </c>
      <c r="W1964" s="134">
        <f t="shared" si="748"/>
        <v>1.0534126589999999</v>
      </c>
      <c r="X1964" s="18"/>
      <c r="Y1964" s="123">
        <f t="shared" si="749"/>
        <v>67054.222907000003</v>
      </c>
      <c r="Z1964" s="123">
        <f t="shared" si="733"/>
        <v>6491.0440698557923</v>
      </c>
      <c r="AA1964" s="123">
        <f t="shared" si="750"/>
        <v>1341.0844581400002</v>
      </c>
      <c r="AB1964" s="123">
        <f t="shared" si="751"/>
        <v>6213.6913227153345</v>
      </c>
      <c r="AC1964" s="123">
        <f t="shared" si="752"/>
        <v>81100.04275771114</v>
      </c>
      <c r="AD1964" s="150">
        <f t="shared" si="730"/>
        <v>87053.852995000008</v>
      </c>
      <c r="AE1964" s="150">
        <f t="shared" si="734"/>
        <v>7544.988492582982</v>
      </c>
      <c r="AF1964" s="150">
        <f t="shared" si="731"/>
        <v>1741.0770599000002</v>
      </c>
      <c r="AG1964" s="150">
        <f t="shared" si="735"/>
        <v>7254.4877495833352</v>
      </c>
      <c r="AH1964" s="150">
        <f t="shared" si="736"/>
        <v>103594.40629706632</v>
      </c>
      <c r="AI1964" s="4"/>
      <c r="AJ1964" s="1"/>
      <c r="AK1964" s="20"/>
      <c r="AL1964" s="5"/>
      <c r="AM1964" s="1"/>
      <c r="AN1964" s="1"/>
      <c r="AO1964" s="1"/>
      <c r="AP1964" s="17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5.75" x14ac:dyDescent="0.2">
      <c r="A1965" s="127">
        <f t="shared" si="741"/>
        <v>43425</v>
      </c>
      <c r="B1965" s="165">
        <f t="shared" si="732"/>
        <v>184780.15178624465</v>
      </c>
      <c r="C1965" s="124"/>
      <c r="D1965" s="128">
        <f t="shared" si="742"/>
        <v>5103.6899999999996</v>
      </c>
      <c r="E1965" s="129">
        <f>VLOOKUP(A1964,[1]Plan1!$AY$80:$BA$314,3)</f>
        <v>5092.97</v>
      </c>
      <c r="F1965" s="130">
        <f t="shared" si="743"/>
        <v>43421</v>
      </c>
      <c r="G1965" s="131">
        <f t="shared" si="738"/>
        <v>-2.1004410534337659E-3</v>
      </c>
      <c r="H1965" s="132">
        <f t="shared" si="744"/>
        <v>43451</v>
      </c>
      <c r="I1965" s="132">
        <f t="shared" si="739"/>
        <v>43451</v>
      </c>
      <c r="J1965" s="133">
        <f t="shared" si="737"/>
        <v>21</v>
      </c>
      <c r="K1965" s="133">
        <f t="shared" si="755"/>
        <v>3</v>
      </c>
      <c r="L1965" s="124">
        <f t="shared" si="740"/>
        <v>0.99969965999999999</v>
      </c>
      <c r="M1965" s="134">
        <f t="shared" si="754"/>
        <v>1.00449926</v>
      </c>
      <c r="N1965" s="134">
        <f t="shared" si="745"/>
        <v>1.3734656365241413</v>
      </c>
      <c r="O1965" s="124">
        <f t="shared" si="746"/>
        <v>1.37305312</v>
      </c>
      <c r="P1965" s="124"/>
      <c r="Q1965" s="125"/>
      <c r="R1965" s="126"/>
      <c r="S1965" s="124"/>
      <c r="T1965" s="135">
        <f t="shared" si="747"/>
        <v>7.9699999999999993E-2</v>
      </c>
      <c r="U1965" s="125">
        <f t="shared" si="753"/>
        <v>172</v>
      </c>
      <c r="V1965" s="125">
        <v>252</v>
      </c>
      <c r="W1965" s="134">
        <f t="shared" si="748"/>
        <v>1.05373326</v>
      </c>
      <c r="X1965" s="18"/>
      <c r="Y1965" s="123">
        <f t="shared" si="749"/>
        <v>67054.222907000003</v>
      </c>
      <c r="Z1965" s="123">
        <f t="shared" si="733"/>
        <v>6506.0612898719646</v>
      </c>
      <c r="AA1965" s="123">
        <f t="shared" si="750"/>
        <v>1341.0844581400002</v>
      </c>
      <c r="AB1965" s="123">
        <f t="shared" si="751"/>
        <v>6236.0427303510014</v>
      </c>
      <c r="AC1965" s="123">
        <f t="shared" si="752"/>
        <v>81137.411385362982</v>
      </c>
      <c r="AD1965" s="150">
        <f t="shared" si="730"/>
        <v>87053.852995000008</v>
      </c>
      <c r="AE1965" s="150">
        <f t="shared" si="734"/>
        <v>7564.3046453999877</v>
      </c>
      <c r="AF1965" s="150">
        <f t="shared" si="731"/>
        <v>1741.0770599000002</v>
      </c>
      <c r="AG1965" s="150">
        <f t="shared" si="735"/>
        <v>7283.505700581667</v>
      </c>
      <c r="AH1965" s="150">
        <f t="shared" si="736"/>
        <v>103642.74040088165</v>
      </c>
      <c r="AI1965" s="4"/>
      <c r="AJ1965" s="1"/>
      <c r="AK1965" s="20"/>
      <c r="AL1965" s="5"/>
      <c r="AM1965" s="1"/>
      <c r="AN1965" s="1"/>
      <c r="AO1965" s="1"/>
      <c r="AP1965" s="17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5.75" x14ac:dyDescent="0.2">
      <c r="A1966" s="127">
        <f t="shared" si="741"/>
        <v>43426</v>
      </c>
      <c r="B1966" s="165">
        <f t="shared" si="732"/>
        <v>184865.86220053985</v>
      </c>
      <c r="C1966" s="124"/>
      <c r="D1966" s="128">
        <f t="shared" si="742"/>
        <v>5103.6899999999996</v>
      </c>
      <c r="E1966" s="129">
        <f>VLOOKUP(A1965,[1]Plan1!$AY$80:$BA$314,3)</f>
        <v>5092.97</v>
      </c>
      <c r="F1966" s="130">
        <f t="shared" si="743"/>
        <v>43421</v>
      </c>
      <c r="G1966" s="131">
        <f t="shared" si="738"/>
        <v>-2.1004410534337659E-3</v>
      </c>
      <c r="H1966" s="132">
        <f t="shared" si="744"/>
        <v>43451</v>
      </c>
      <c r="I1966" s="132">
        <f t="shared" si="739"/>
        <v>43451</v>
      </c>
      <c r="J1966" s="133">
        <f t="shared" si="737"/>
        <v>21</v>
      </c>
      <c r="K1966" s="133">
        <f t="shared" si="755"/>
        <v>4</v>
      </c>
      <c r="L1966" s="124">
        <f t="shared" si="740"/>
        <v>0.99959956999999999</v>
      </c>
      <c r="M1966" s="134">
        <f t="shared" si="754"/>
        <v>1.00449926</v>
      </c>
      <c r="N1966" s="134">
        <f t="shared" si="745"/>
        <v>1.3734656365241413</v>
      </c>
      <c r="O1966" s="124">
        <f t="shared" si="746"/>
        <v>1.3729156499999999</v>
      </c>
      <c r="P1966" s="124"/>
      <c r="Q1966" s="125"/>
      <c r="R1966" s="126"/>
      <c r="S1966" s="124"/>
      <c r="T1966" s="135">
        <f t="shared" si="747"/>
        <v>7.9699999999999993E-2</v>
      </c>
      <c r="U1966" s="125">
        <f t="shared" si="753"/>
        <v>173</v>
      </c>
      <c r="V1966" s="125">
        <v>252</v>
      </c>
      <c r="W1966" s="134">
        <f t="shared" si="748"/>
        <v>1.0540539579999999</v>
      </c>
      <c r="X1966" s="18"/>
      <c r="Y1966" s="123">
        <f t="shared" si="749"/>
        <v>67054.222907000003</v>
      </c>
      <c r="Z1966" s="123">
        <f t="shared" si="733"/>
        <v>6521.0818703129553</v>
      </c>
      <c r="AA1966" s="123">
        <f t="shared" si="750"/>
        <v>1341.0844581400002</v>
      </c>
      <c r="AB1966" s="123">
        <f t="shared" si="751"/>
        <v>6258.3941379866674</v>
      </c>
      <c r="AC1966" s="123">
        <f t="shared" si="752"/>
        <v>81174.783373439641</v>
      </c>
      <c r="AD1966" s="150">
        <f t="shared" si="730"/>
        <v>87053.852995000008</v>
      </c>
      <c r="AE1966" s="150">
        <f t="shared" si="734"/>
        <v>7583.6251206202051</v>
      </c>
      <c r="AF1966" s="150">
        <f t="shared" si="731"/>
        <v>1741.0770599000002</v>
      </c>
      <c r="AG1966" s="150">
        <f t="shared" si="735"/>
        <v>7312.5236515800016</v>
      </c>
      <c r="AH1966" s="150">
        <f t="shared" si="736"/>
        <v>103691.07882710021</v>
      </c>
      <c r="AI1966" s="4"/>
      <c r="AJ1966" s="1"/>
      <c r="AK1966" s="20"/>
      <c r="AL1966" s="5"/>
      <c r="AM1966" s="1"/>
      <c r="AN1966" s="1"/>
      <c r="AO1966" s="1"/>
      <c r="AP1966" s="17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5.75" x14ac:dyDescent="0.2">
      <c r="A1967" s="127">
        <f t="shared" si="741"/>
        <v>43427</v>
      </c>
      <c r="B1967" s="165">
        <f t="shared" si="732"/>
        <v>184951.58045482039</v>
      </c>
      <c r="C1967" s="124"/>
      <c r="D1967" s="128">
        <f t="shared" si="742"/>
        <v>5103.6899999999996</v>
      </c>
      <c r="E1967" s="129">
        <f>VLOOKUP(A1966,[1]Plan1!$AY$80:$BA$314,3)</f>
        <v>5092.97</v>
      </c>
      <c r="F1967" s="130">
        <f t="shared" si="743"/>
        <v>43421</v>
      </c>
      <c r="G1967" s="131">
        <f t="shared" si="738"/>
        <v>-2.1004410534337659E-3</v>
      </c>
      <c r="H1967" s="132">
        <f t="shared" si="744"/>
        <v>43451</v>
      </c>
      <c r="I1967" s="132">
        <f t="shared" si="739"/>
        <v>43451</v>
      </c>
      <c r="J1967" s="133">
        <f t="shared" si="737"/>
        <v>21</v>
      </c>
      <c r="K1967" s="133">
        <f t="shared" si="755"/>
        <v>5</v>
      </c>
      <c r="L1967" s="124">
        <f t="shared" si="740"/>
        <v>0.99949949000000005</v>
      </c>
      <c r="M1967" s="134">
        <f t="shared" si="754"/>
        <v>1.00449926</v>
      </c>
      <c r="N1967" s="134">
        <f t="shared" si="745"/>
        <v>1.3734656365241413</v>
      </c>
      <c r="O1967" s="124">
        <f t="shared" si="746"/>
        <v>1.3727781999999999</v>
      </c>
      <c r="P1967" s="124"/>
      <c r="Q1967" s="125"/>
      <c r="R1967" s="126"/>
      <c r="S1967" s="124"/>
      <c r="T1967" s="135">
        <f t="shared" si="747"/>
        <v>7.9699999999999993E-2</v>
      </c>
      <c r="U1967" s="125">
        <f t="shared" si="753"/>
        <v>174</v>
      </c>
      <c r="V1967" s="125">
        <v>252</v>
      </c>
      <c r="W1967" s="134">
        <f t="shared" si="748"/>
        <v>1.0543747539999999</v>
      </c>
      <c r="X1967" s="18"/>
      <c r="Y1967" s="123">
        <f t="shared" si="749"/>
        <v>67054.222907000003</v>
      </c>
      <c r="Z1967" s="123">
        <f t="shared" si="733"/>
        <v>6536.1058799185039</v>
      </c>
      <c r="AA1967" s="123">
        <f t="shared" si="750"/>
        <v>1341.0844581400002</v>
      </c>
      <c r="AB1967" s="123">
        <f t="shared" si="751"/>
        <v>6280.7455456223342</v>
      </c>
      <c r="AC1967" s="123">
        <f t="shared" si="752"/>
        <v>81212.158790680842</v>
      </c>
      <c r="AD1967" s="150">
        <f t="shared" si="730"/>
        <v>87053.852995000008</v>
      </c>
      <c r="AE1967" s="150">
        <f t="shared" si="734"/>
        <v>7602.9500066612136</v>
      </c>
      <c r="AF1967" s="150">
        <f t="shared" si="731"/>
        <v>1741.0770599000002</v>
      </c>
      <c r="AG1967" s="150">
        <f t="shared" si="735"/>
        <v>7341.5416025783352</v>
      </c>
      <c r="AH1967" s="150">
        <f t="shared" si="736"/>
        <v>103739.42166413955</v>
      </c>
      <c r="AI1967" s="4"/>
      <c r="AJ1967" s="1"/>
      <c r="AK1967" s="20"/>
      <c r="AL1967" s="5"/>
      <c r="AM1967" s="1"/>
      <c r="AN1967" s="1"/>
      <c r="AO1967" s="1"/>
      <c r="AP1967" s="17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5.75" x14ac:dyDescent="0.2">
      <c r="A1968" s="127">
        <f t="shared" si="741"/>
        <v>43428</v>
      </c>
      <c r="B1968" s="165">
        <f t="shared" si="732"/>
        <v>185037.30516110285</v>
      </c>
      <c r="C1968" s="124"/>
      <c r="D1968" s="128">
        <f t="shared" si="742"/>
        <v>5103.6899999999996</v>
      </c>
      <c r="E1968" s="129">
        <f>VLOOKUP(A1967,[1]Plan1!$AY$80:$BA$314,3)</f>
        <v>5092.97</v>
      </c>
      <c r="F1968" s="130">
        <f t="shared" si="743"/>
        <v>43421</v>
      </c>
      <c r="G1968" s="131">
        <f t="shared" si="738"/>
        <v>-2.1004410534337659E-3</v>
      </c>
      <c r="H1968" s="132">
        <f t="shared" si="744"/>
        <v>43451</v>
      </c>
      <c r="I1968" s="132">
        <f t="shared" si="739"/>
        <v>43451</v>
      </c>
      <c r="J1968" s="133">
        <f t="shared" si="737"/>
        <v>21</v>
      </c>
      <c r="K1968" s="133">
        <f t="shared" si="755"/>
        <v>6</v>
      </c>
      <c r="L1968" s="124">
        <f t="shared" si="740"/>
        <v>0.99939942000000004</v>
      </c>
      <c r="M1968" s="134">
        <f t="shared" si="754"/>
        <v>1.00449926</v>
      </c>
      <c r="N1968" s="134">
        <f t="shared" si="745"/>
        <v>1.3734656365241413</v>
      </c>
      <c r="O1968" s="124">
        <f t="shared" si="746"/>
        <v>1.3726407599999999</v>
      </c>
      <c r="P1968" s="124"/>
      <c r="Q1968" s="125"/>
      <c r="R1968" s="126"/>
      <c r="S1968" s="124"/>
      <c r="T1968" s="135">
        <f t="shared" si="747"/>
        <v>7.9699999999999993E-2</v>
      </c>
      <c r="U1968" s="125">
        <f t="shared" si="753"/>
        <v>175</v>
      </c>
      <c r="V1968" s="125">
        <v>252</v>
      </c>
      <c r="W1968" s="134">
        <f t="shared" si="748"/>
        <v>1.054695647</v>
      </c>
      <c r="X1968" s="18"/>
      <c r="Y1968" s="123">
        <f t="shared" si="749"/>
        <v>67054.222907000003</v>
      </c>
      <c r="Z1968" s="123">
        <f t="shared" si="733"/>
        <v>6551.1327115926169</v>
      </c>
      <c r="AA1968" s="123">
        <f t="shared" si="750"/>
        <v>1341.0844581400002</v>
      </c>
      <c r="AB1968" s="123">
        <f t="shared" si="751"/>
        <v>6303.0969532580002</v>
      </c>
      <c r="AC1968" s="123">
        <f t="shared" si="752"/>
        <v>81249.537029990621</v>
      </c>
      <c r="AD1968" s="150">
        <f t="shared" si="730"/>
        <v>87053.852995000008</v>
      </c>
      <c r="AE1968" s="150">
        <f t="shared" si="734"/>
        <v>7622.2785226355454</v>
      </c>
      <c r="AF1968" s="150">
        <f t="shared" si="731"/>
        <v>1741.0770599000002</v>
      </c>
      <c r="AG1968" s="150">
        <f t="shared" si="735"/>
        <v>7370.5595535766679</v>
      </c>
      <c r="AH1968" s="150">
        <f t="shared" si="736"/>
        <v>103787.76813111221</v>
      </c>
      <c r="AI1968" s="4"/>
      <c r="AJ1968" s="1"/>
      <c r="AK1968" s="20"/>
      <c r="AL1968" s="5"/>
      <c r="AM1968" s="1"/>
      <c r="AN1968" s="1"/>
      <c r="AO1968" s="1"/>
      <c r="AP1968" s="17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5.75" x14ac:dyDescent="0.2">
      <c r="A1969" s="127">
        <f t="shared" si="741"/>
        <v>43429</v>
      </c>
      <c r="B1969" s="165">
        <f t="shared" si="732"/>
        <v>185088.67451973684</v>
      </c>
      <c r="C1969" s="124"/>
      <c r="D1969" s="128">
        <f t="shared" si="742"/>
        <v>5103.6899999999996</v>
      </c>
      <c r="E1969" s="129">
        <f>VLOOKUP(A1968,[1]Plan1!$AY$80:$BA$314,3)</f>
        <v>5092.97</v>
      </c>
      <c r="F1969" s="130">
        <f t="shared" si="743"/>
        <v>43421</v>
      </c>
      <c r="G1969" s="131">
        <f t="shared" si="738"/>
        <v>-2.1004410534337659E-3</v>
      </c>
      <c r="H1969" s="132">
        <f t="shared" si="744"/>
        <v>43451</v>
      </c>
      <c r="I1969" s="132">
        <f t="shared" si="739"/>
        <v>43451</v>
      </c>
      <c r="J1969" s="133">
        <f t="shared" si="737"/>
        <v>21</v>
      </c>
      <c r="K1969" s="133">
        <f t="shared" si="755"/>
        <v>6</v>
      </c>
      <c r="L1969" s="124">
        <f t="shared" si="740"/>
        <v>0.99939942000000004</v>
      </c>
      <c r="M1969" s="134">
        <f t="shared" si="754"/>
        <v>1.00449926</v>
      </c>
      <c r="N1969" s="134">
        <f t="shared" si="745"/>
        <v>1.3734656365241413</v>
      </c>
      <c r="O1969" s="124">
        <f t="shared" si="746"/>
        <v>1.3726407599999999</v>
      </c>
      <c r="P1969" s="124"/>
      <c r="Q1969" s="125"/>
      <c r="R1969" s="126"/>
      <c r="S1969" s="124"/>
      <c r="T1969" s="135">
        <f t="shared" si="747"/>
        <v>7.9699999999999993E-2</v>
      </c>
      <c r="U1969" s="125">
        <f t="shared" si="753"/>
        <v>175</v>
      </c>
      <c r="V1969" s="125">
        <v>252</v>
      </c>
      <c r="W1969" s="134">
        <f t="shared" si="748"/>
        <v>1.054695647</v>
      </c>
      <c r="X1969" s="18"/>
      <c r="Y1969" s="123">
        <f t="shared" si="749"/>
        <v>67054.222907000003</v>
      </c>
      <c r="Z1969" s="123">
        <f t="shared" si="733"/>
        <v>6551.1327115926169</v>
      </c>
      <c r="AA1969" s="123">
        <f t="shared" si="750"/>
        <v>1341.0844581400002</v>
      </c>
      <c r="AB1969" s="123">
        <f t="shared" si="751"/>
        <v>6325.4483608936671</v>
      </c>
      <c r="AC1969" s="123">
        <f t="shared" si="752"/>
        <v>81271.888437626287</v>
      </c>
      <c r="AD1969" s="150">
        <f t="shared" si="730"/>
        <v>87053.852995000008</v>
      </c>
      <c r="AE1969" s="150">
        <f t="shared" si="734"/>
        <v>7622.2785226355454</v>
      </c>
      <c r="AF1969" s="150">
        <f t="shared" si="731"/>
        <v>1741.0770599000002</v>
      </c>
      <c r="AG1969" s="150">
        <f t="shared" si="735"/>
        <v>7399.5775045750015</v>
      </c>
      <c r="AH1969" s="150">
        <f t="shared" si="736"/>
        <v>103816.78608211056</v>
      </c>
      <c r="AI1969" s="4"/>
      <c r="AJ1969" s="1"/>
      <c r="AK1969" s="20"/>
      <c r="AL1969" s="5"/>
      <c r="AM1969" s="1"/>
      <c r="AN1969" s="1"/>
      <c r="AO1969" s="1"/>
      <c r="AP1969" s="17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5.75" x14ac:dyDescent="0.2">
      <c r="A1970" s="127">
        <f t="shared" si="741"/>
        <v>43430</v>
      </c>
      <c r="B1970" s="165">
        <f t="shared" si="732"/>
        <v>185140.04387837084</v>
      </c>
      <c r="C1970" s="124"/>
      <c r="D1970" s="128">
        <f t="shared" si="742"/>
        <v>5103.6899999999996</v>
      </c>
      <c r="E1970" s="129">
        <f>VLOOKUP(A1969,[1]Plan1!$AY$80:$BA$314,3)</f>
        <v>5092.97</v>
      </c>
      <c r="F1970" s="130">
        <f t="shared" si="743"/>
        <v>43421</v>
      </c>
      <c r="G1970" s="131">
        <f t="shared" si="738"/>
        <v>-2.1004410534337659E-3</v>
      </c>
      <c r="H1970" s="132">
        <f t="shared" si="744"/>
        <v>43451</v>
      </c>
      <c r="I1970" s="132">
        <f t="shared" si="739"/>
        <v>43451</v>
      </c>
      <c r="J1970" s="133">
        <f t="shared" si="737"/>
        <v>21</v>
      </c>
      <c r="K1970" s="133">
        <f t="shared" si="755"/>
        <v>6</v>
      </c>
      <c r="L1970" s="124">
        <f t="shared" si="740"/>
        <v>0.99939942000000004</v>
      </c>
      <c r="M1970" s="134">
        <f t="shared" si="754"/>
        <v>1.00449926</v>
      </c>
      <c r="N1970" s="134">
        <f t="shared" si="745"/>
        <v>1.3734656365241413</v>
      </c>
      <c r="O1970" s="124">
        <f t="shared" si="746"/>
        <v>1.3726407599999999</v>
      </c>
      <c r="P1970" s="124"/>
      <c r="Q1970" s="125"/>
      <c r="R1970" s="126"/>
      <c r="S1970" s="124"/>
      <c r="T1970" s="135">
        <f t="shared" si="747"/>
        <v>7.9699999999999993E-2</v>
      </c>
      <c r="U1970" s="125">
        <f t="shared" si="753"/>
        <v>175</v>
      </c>
      <c r="V1970" s="125">
        <v>252</v>
      </c>
      <c r="W1970" s="134">
        <f t="shared" si="748"/>
        <v>1.054695647</v>
      </c>
      <c r="X1970" s="18"/>
      <c r="Y1970" s="123">
        <f t="shared" si="749"/>
        <v>67054.222907000003</v>
      </c>
      <c r="Z1970" s="123">
        <f t="shared" si="733"/>
        <v>6551.1327115926169</v>
      </c>
      <c r="AA1970" s="123">
        <f t="shared" si="750"/>
        <v>1341.0844581400002</v>
      </c>
      <c r="AB1970" s="123">
        <f t="shared" si="751"/>
        <v>6347.799768529334</v>
      </c>
      <c r="AC1970" s="123">
        <f t="shared" si="752"/>
        <v>81294.239845261953</v>
      </c>
      <c r="AD1970" s="150">
        <f t="shared" si="730"/>
        <v>87053.852995000008</v>
      </c>
      <c r="AE1970" s="150">
        <f t="shared" si="734"/>
        <v>7622.2785226355454</v>
      </c>
      <c r="AF1970" s="150">
        <f t="shared" si="731"/>
        <v>1741.0770599000002</v>
      </c>
      <c r="AG1970" s="150">
        <f t="shared" si="735"/>
        <v>7428.5954555733342</v>
      </c>
      <c r="AH1970" s="150">
        <f t="shared" si="736"/>
        <v>103845.80403310889</v>
      </c>
      <c r="AI1970" s="4"/>
      <c r="AJ1970" s="1"/>
      <c r="AK1970" s="20"/>
      <c r="AL1970" s="5"/>
      <c r="AM1970" s="1"/>
      <c r="AN1970" s="1"/>
      <c r="AO1970" s="1"/>
      <c r="AP1970" s="17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5.75" x14ac:dyDescent="0.2">
      <c r="A1971" s="127">
        <f t="shared" si="741"/>
        <v>43431</v>
      </c>
      <c r="B1971" s="165">
        <f t="shared" si="732"/>
        <v>185225.77535220236</v>
      </c>
      <c r="C1971" s="124"/>
      <c r="D1971" s="128">
        <f t="shared" si="742"/>
        <v>5103.6899999999996</v>
      </c>
      <c r="E1971" s="129">
        <f>VLOOKUP(A1970,[1]Plan1!$AY$80:$BA$314,3)</f>
        <v>5092.97</v>
      </c>
      <c r="F1971" s="130">
        <f t="shared" si="743"/>
        <v>43421</v>
      </c>
      <c r="G1971" s="131">
        <f t="shared" si="738"/>
        <v>-2.1004410534337659E-3</v>
      </c>
      <c r="H1971" s="132">
        <f t="shared" si="744"/>
        <v>43451</v>
      </c>
      <c r="I1971" s="132">
        <f t="shared" si="739"/>
        <v>43451</v>
      </c>
      <c r="J1971" s="133">
        <f t="shared" si="737"/>
        <v>21</v>
      </c>
      <c r="K1971" s="133">
        <f t="shared" si="755"/>
        <v>7</v>
      </c>
      <c r="L1971" s="124">
        <f t="shared" si="740"/>
        <v>0.99929935999999997</v>
      </c>
      <c r="M1971" s="134">
        <f t="shared" si="754"/>
        <v>1.00449926</v>
      </c>
      <c r="N1971" s="134">
        <f t="shared" si="745"/>
        <v>1.3734656365241413</v>
      </c>
      <c r="O1971" s="124">
        <f t="shared" si="746"/>
        <v>1.37250333</v>
      </c>
      <c r="P1971" s="124"/>
      <c r="Q1971" s="125"/>
      <c r="R1971" s="126"/>
      <c r="S1971" s="124"/>
      <c r="T1971" s="135">
        <f t="shared" si="747"/>
        <v>7.9699999999999993E-2</v>
      </c>
      <c r="U1971" s="125">
        <f t="shared" si="753"/>
        <v>176</v>
      </c>
      <c r="V1971" s="125">
        <v>252</v>
      </c>
      <c r="W1971" s="134">
        <f t="shared" si="748"/>
        <v>1.055016639</v>
      </c>
      <c r="X1971" s="18"/>
      <c r="Y1971" s="123">
        <f t="shared" si="749"/>
        <v>67054.222907000003</v>
      </c>
      <c r="Z1971" s="123">
        <f t="shared" si="733"/>
        <v>6566.162503353803</v>
      </c>
      <c r="AA1971" s="123">
        <f t="shared" si="750"/>
        <v>1341.0844581400002</v>
      </c>
      <c r="AB1971" s="123">
        <f t="shared" si="751"/>
        <v>6370.1511761649999</v>
      </c>
      <c r="AC1971" s="123">
        <f t="shared" si="752"/>
        <v>81331.621044658808</v>
      </c>
      <c r="AD1971" s="150">
        <f t="shared" ref="AD1971:AD2034" si="756">S$1714+X$1714</f>
        <v>87053.852995000008</v>
      </c>
      <c r="AE1971" s="150">
        <f t="shared" si="734"/>
        <v>7641.610846071876</v>
      </c>
      <c r="AF1971" s="150">
        <f t="shared" ref="AF1971:AF2034" si="757">0.02*AD1971</f>
        <v>1741.0770599000002</v>
      </c>
      <c r="AG1971" s="150">
        <f t="shared" si="735"/>
        <v>7457.6134065716678</v>
      </c>
      <c r="AH1971" s="150">
        <f t="shared" si="736"/>
        <v>103894.15430754355</v>
      </c>
      <c r="AI1971" s="4"/>
      <c r="AJ1971" s="1"/>
      <c r="AK1971" s="20"/>
      <c r="AL1971" s="5"/>
      <c r="AM1971" s="1"/>
      <c r="AN1971" s="1"/>
      <c r="AO1971" s="1"/>
      <c r="AP1971" s="17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5.75" x14ac:dyDescent="0.2">
      <c r="A1972" s="127">
        <f t="shared" si="741"/>
        <v>43432</v>
      </c>
      <c r="B1972" s="165">
        <f t="shared" ref="B1972:B2035" si="758">AC1972+AH1972</f>
        <v>185311.51311139003</v>
      </c>
      <c r="C1972" s="124"/>
      <c r="D1972" s="128">
        <f t="shared" si="742"/>
        <v>5103.6899999999996</v>
      </c>
      <c r="E1972" s="129">
        <f>VLOOKUP(A1971,[1]Plan1!$AY$80:$BA$314,3)</f>
        <v>5092.97</v>
      </c>
      <c r="F1972" s="130">
        <f t="shared" si="743"/>
        <v>43421</v>
      </c>
      <c r="G1972" s="131">
        <f t="shared" si="738"/>
        <v>-2.1004410534337659E-3</v>
      </c>
      <c r="H1972" s="132">
        <f t="shared" si="744"/>
        <v>43451</v>
      </c>
      <c r="I1972" s="132">
        <f t="shared" si="739"/>
        <v>43451</v>
      </c>
      <c r="J1972" s="133">
        <f t="shared" si="737"/>
        <v>21</v>
      </c>
      <c r="K1972" s="133">
        <f t="shared" si="755"/>
        <v>8</v>
      </c>
      <c r="L1972" s="124">
        <f t="shared" si="740"/>
        <v>0.99919930999999995</v>
      </c>
      <c r="M1972" s="134">
        <f t="shared" si="754"/>
        <v>1.00449926</v>
      </c>
      <c r="N1972" s="134">
        <f t="shared" si="745"/>
        <v>1.3734656365241413</v>
      </c>
      <c r="O1972" s="124">
        <f t="shared" si="746"/>
        <v>1.3723659100000001</v>
      </c>
      <c r="P1972" s="124"/>
      <c r="Q1972" s="125"/>
      <c r="R1972" s="126"/>
      <c r="S1972" s="124"/>
      <c r="T1972" s="135">
        <f t="shared" si="747"/>
        <v>7.9699999999999993E-2</v>
      </c>
      <c r="U1972" s="125">
        <f t="shared" si="753"/>
        <v>177</v>
      </c>
      <c r="V1972" s="125">
        <v>252</v>
      </c>
      <c r="W1972" s="134">
        <f t="shared" si="748"/>
        <v>1.0553377269999999</v>
      </c>
      <c r="X1972" s="18"/>
      <c r="Y1972" s="123">
        <f t="shared" si="749"/>
        <v>67054.222907000003</v>
      </c>
      <c r="Z1972" s="123">
        <f t="shared" ref="Z1972:Z2035" si="759">(((O1972/O$1686)*W1972*W$1714)-1)*Y1972</f>
        <v>6581.1950442936586</v>
      </c>
      <c r="AA1972" s="123">
        <f t="shared" si="750"/>
        <v>1341.0844581400002</v>
      </c>
      <c r="AB1972" s="123">
        <f t="shared" si="751"/>
        <v>6392.5025838006677</v>
      </c>
      <c r="AC1972" s="123">
        <f t="shared" si="752"/>
        <v>81369.004993234339</v>
      </c>
      <c r="AD1972" s="150">
        <f t="shared" si="756"/>
        <v>87053.852995000008</v>
      </c>
      <c r="AE1972" s="150">
        <f t="shared" ref="AE1972:AE2035" si="760">(((O1972/O$1714)*W1972)-1)*AD1972</f>
        <v>7660.9467056856856</v>
      </c>
      <c r="AF1972" s="150">
        <f t="shared" si="757"/>
        <v>1741.0770599000002</v>
      </c>
      <c r="AG1972" s="150">
        <f t="shared" ref="AG1972:AG2035" si="761">0.01*((A1972-A$1714)/30)*AD1972</f>
        <v>7486.6313575700005</v>
      </c>
      <c r="AH1972" s="150">
        <f t="shared" ref="AH1972:AH2035" si="762">SUM(AD1972:AG1972)</f>
        <v>103942.50811815569</v>
      </c>
      <c r="AI1972" s="4"/>
      <c r="AJ1972" s="1"/>
      <c r="AK1972" s="20"/>
      <c r="AL1972" s="5"/>
      <c r="AM1972" s="1"/>
      <c r="AN1972" s="1"/>
      <c r="AO1972" s="1"/>
      <c r="AP1972" s="17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5.75" x14ac:dyDescent="0.2">
      <c r="A1973" s="127">
        <f t="shared" si="741"/>
        <v>43433</v>
      </c>
      <c r="B1973" s="165">
        <f t="shared" si="758"/>
        <v>185397.2588580616</v>
      </c>
      <c r="C1973" s="124"/>
      <c r="D1973" s="128">
        <f t="shared" si="742"/>
        <v>5103.6899999999996</v>
      </c>
      <c r="E1973" s="129">
        <f>VLOOKUP(A1972,[1]Plan1!$AY$80:$BA$314,3)</f>
        <v>5092.97</v>
      </c>
      <c r="F1973" s="130">
        <f t="shared" si="743"/>
        <v>43421</v>
      </c>
      <c r="G1973" s="131">
        <f t="shared" si="738"/>
        <v>-2.1004410534337659E-3</v>
      </c>
      <c r="H1973" s="132">
        <f t="shared" si="744"/>
        <v>43451</v>
      </c>
      <c r="I1973" s="132">
        <f t="shared" si="739"/>
        <v>43451</v>
      </c>
      <c r="J1973" s="133">
        <f t="shared" si="737"/>
        <v>21</v>
      </c>
      <c r="K1973" s="133">
        <f t="shared" si="755"/>
        <v>9</v>
      </c>
      <c r="L1973" s="124">
        <f t="shared" si="740"/>
        <v>0.99909926999999998</v>
      </c>
      <c r="M1973" s="134">
        <f t="shared" si="754"/>
        <v>1.00449926</v>
      </c>
      <c r="N1973" s="134">
        <f t="shared" si="745"/>
        <v>1.3734656365241413</v>
      </c>
      <c r="O1973" s="124">
        <f t="shared" si="746"/>
        <v>1.37222851</v>
      </c>
      <c r="P1973" s="124"/>
      <c r="Q1973" s="125"/>
      <c r="R1973" s="126"/>
      <c r="S1973" s="124"/>
      <c r="T1973" s="135">
        <f t="shared" si="747"/>
        <v>7.9699999999999993E-2</v>
      </c>
      <c r="U1973" s="125">
        <f t="shared" si="753"/>
        <v>178</v>
      </c>
      <c r="V1973" s="125">
        <v>252</v>
      </c>
      <c r="W1973" s="134">
        <f t="shared" si="748"/>
        <v>1.0556589139999999</v>
      </c>
      <c r="X1973" s="18"/>
      <c r="Y1973" s="123">
        <f t="shared" si="749"/>
        <v>67054.222907000003</v>
      </c>
      <c r="Z1973" s="123">
        <f t="shared" si="759"/>
        <v>6596.2310789130815</v>
      </c>
      <c r="AA1973" s="123">
        <f t="shared" si="750"/>
        <v>1341.0844581400002</v>
      </c>
      <c r="AB1973" s="123">
        <f t="shared" si="751"/>
        <v>6414.8539914363337</v>
      </c>
      <c r="AC1973" s="123">
        <f t="shared" si="752"/>
        <v>81406.392435489426</v>
      </c>
      <c r="AD1973" s="150">
        <f t="shared" si="756"/>
        <v>87053.852995000008</v>
      </c>
      <c r="AE1973" s="150">
        <f t="shared" si="760"/>
        <v>7680.2870591038427</v>
      </c>
      <c r="AF1973" s="150">
        <f t="shared" si="757"/>
        <v>1741.0770599000002</v>
      </c>
      <c r="AG1973" s="150">
        <f t="shared" si="761"/>
        <v>7515.6493085683342</v>
      </c>
      <c r="AH1973" s="150">
        <f t="shared" si="762"/>
        <v>103990.86642257217</v>
      </c>
      <c r="AI1973" s="4"/>
      <c r="AJ1973" s="1"/>
      <c r="AK1973" s="20"/>
      <c r="AL1973" s="5"/>
      <c r="AM1973" s="1"/>
      <c r="AN1973" s="1"/>
      <c r="AO1973" s="1"/>
      <c r="AP1973" s="17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5.75" x14ac:dyDescent="0.2">
      <c r="A1974" s="127">
        <f t="shared" si="741"/>
        <v>43434</v>
      </c>
      <c r="B1974" s="165">
        <f t="shared" si="758"/>
        <v>185483.00981580833</v>
      </c>
      <c r="C1974" s="124"/>
      <c r="D1974" s="128">
        <f t="shared" si="742"/>
        <v>5103.6899999999996</v>
      </c>
      <c r="E1974" s="129">
        <f>VLOOKUP(A1973,[1]Plan1!$AY$80:$BA$314,3)</f>
        <v>5092.97</v>
      </c>
      <c r="F1974" s="130">
        <f t="shared" si="743"/>
        <v>43421</v>
      </c>
      <c r="G1974" s="131">
        <f t="shared" si="738"/>
        <v>-2.1004410534337659E-3</v>
      </c>
      <c r="H1974" s="132">
        <f t="shared" si="744"/>
        <v>43451</v>
      </c>
      <c r="I1974" s="132">
        <f t="shared" si="739"/>
        <v>43451</v>
      </c>
      <c r="J1974" s="133">
        <f t="shared" si="737"/>
        <v>21</v>
      </c>
      <c r="K1974" s="133">
        <f t="shared" si="755"/>
        <v>10</v>
      </c>
      <c r="L1974" s="124">
        <f t="shared" si="740"/>
        <v>0.99899923000000002</v>
      </c>
      <c r="M1974" s="134">
        <f t="shared" si="754"/>
        <v>1.00449926</v>
      </c>
      <c r="N1974" s="134">
        <f t="shared" si="745"/>
        <v>1.3734656365241413</v>
      </c>
      <c r="O1974" s="124">
        <f t="shared" si="746"/>
        <v>1.3720911099999999</v>
      </c>
      <c r="P1974" s="124"/>
      <c r="Q1974" s="125"/>
      <c r="R1974" s="126"/>
      <c r="S1974" s="124"/>
      <c r="T1974" s="135">
        <f t="shared" si="747"/>
        <v>7.9699999999999993E-2</v>
      </c>
      <c r="U1974" s="125">
        <f t="shared" si="753"/>
        <v>179</v>
      </c>
      <c r="V1974" s="125">
        <v>252</v>
      </c>
      <c r="W1974" s="134">
        <f t="shared" si="748"/>
        <v>1.0559801980000001</v>
      </c>
      <c r="X1974" s="18"/>
      <c r="Y1974" s="123">
        <f t="shared" si="749"/>
        <v>67054.222907000003</v>
      </c>
      <c r="Z1974" s="123">
        <f t="shared" si="759"/>
        <v>6611.2693928268372</v>
      </c>
      <c r="AA1974" s="123">
        <f t="shared" si="750"/>
        <v>1341.0844581400002</v>
      </c>
      <c r="AB1974" s="123">
        <f t="shared" si="751"/>
        <v>6437.2053990720005</v>
      </c>
      <c r="AC1974" s="123">
        <f t="shared" si="752"/>
        <v>81443.782157038848</v>
      </c>
      <c r="AD1974" s="150">
        <f t="shared" si="756"/>
        <v>87053.852995000008</v>
      </c>
      <c r="AE1974" s="150">
        <f t="shared" si="760"/>
        <v>7699.63034430281</v>
      </c>
      <c r="AF1974" s="150">
        <f t="shared" si="757"/>
        <v>1741.0770599000002</v>
      </c>
      <c r="AG1974" s="150">
        <f t="shared" si="761"/>
        <v>7544.6672595666669</v>
      </c>
      <c r="AH1974" s="150">
        <f t="shared" si="762"/>
        <v>104039.22765876948</v>
      </c>
      <c r="AI1974" s="4"/>
      <c r="AJ1974" s="1"/>
      <c r="AK1974" s="20"/>
      <c r="AL1974" s="5"/>
      <c r="AM1974" s="1"/>
      <c r="AN1974" s="1"/>
      <c r="AO1974" s="1"/>
      <c r="AP1974" s="17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5.75" x14ac:dyDescent="0.2">
      <c r="A1975" s="127">
        <f t="shared" si="741"/>
        <v>43435</v>
      </c>
      <c r="B1975" s="165">
        <f t="shared" si="758"/>
        <v>185568.76859512838</v>
      </c>
      <c r="C1975" s="124"/>
      <c r="D1975" s="128">
        <f t="shared" si="742"/>
        <v>5103.6899999999996</v>
      </c>
      <c r="E1975" s="129">
        <f>VLOOKUP(A1974,[1]Plan1!$AY$80:$BA$314,3)</f>
        <v>5092.97</v>
      </c>
      <c r="F1975" s="130">
        <f t="shared" si="743"/>
        <v>43421</v>
      </c>
      <c r="G1975" s="131">
        <f t="shared" si="738"/>
        <v>-2.1004410534337659E-3</v>
      </c>
      <c r="H1975" s="132">
        <f t="shared" si="744"/>
        <v>43451</v>
      </c>
      <c r="I1975" s="132">
        <f t="shared" si="739"/>
        <v>43451</v>
      </c>
      <c r="J1975" s="133">
        <f t="shared" ref="J1975:J2038" si="763">IF(I1975=I1974,J1974,NETWORKDAYS(I1974,I1975,$AK$118:$AK$502)-1)</f>
        <v>21</v>
      </c>
      <c r="K1975" s="133">
        <f t="shared" si="755"/>
        <v>11</v>
      </c>
      <c r="L1975" s="124">
        <f t="shared" si="740"/>
        <v>0.99889921000000004</v>
      </c>
      <c r="M1975" s="134">
        <f t="shared" si="754"/>
        <v>1.00449926</v>
      </c>
      <c r="N1975" s="134">
        <f t="shared" si="745"/>
        <v>1.3734656365241413</v>
      </c>
      <c r="O1975" s="124">
        <f t="shared" si="746"/>
        <v>1.37195373</v>
      </c>
      <c r="P1975" s="124"/>
      <c r="Q1975" s="125"/>
      <c r="R1975" s="126"/>
      <c r="S1975" s="124"/>
      <c r="T1975" s="135">
        <f t="shared" si="747"/>
        <v>7.9699999999999993E-2</v>
      </c>
      <c r="U1975" s="125">
        <f t="shared" si="753"/>
        <v>180</v>
      </c>
      <c r="V1975" s="125">
        <v>252</v>
      </c>
      <c r="W1975" s="134">
        <f t="shared" si="748"/>
        <v>1.05630158</v>
      </c>
      <c r="X1975" s="18"/>
      <c r="Y1975" s="123">
        <f t="shared" si="749"/>
        <v>67054.222907000003</v>
      </c>
      <c r="Z1975" s="123">
        <f t="shared" si="759"/>
        <v>6626.31112785184</v>
      </c>
      <c r="AA1975" s="123">
        <f t="shared" si="750"/>
        <v>1341.0844581400002</v>
      </c>
      <c r="AB1975" s="123">
        <f t="shared" si="751"/>
        <v>6459.5568067076665</v>
      </c>
      <c r="AC1975" s="123">
        <f t="shared" si="752"/>
        <v>81481.175299699506</v>
      </c>
      <c r="AD1975" s="150">
        <f t="shared" si="756"/>
        <v>87053.852995000008</v>
      </c>
      <c r="AE1975" s="150">
        <f t="shared" si="760"/>
        <v>7718.9780299638833</v>
      </c>
      <c r="AF1975" s="150">
        <f t="shared" si="757"/>
        <v>1741.0770599000002</v>
      </c>
      <c r="AG1975" s="150">
        <f t="shared" si="761"/>
        <v>7573.6852105650005</v>
      </c>
      <c r="AH1975" s="150">
        <f t="shared" si="762"/>
        <v>104087.59329542889</v>
      </c>
      <c r="AI1975" s="4"/>
      <c r="AJ1975" s="1"/>
      <c r="AK1975" s="20"/>
      <c r="AL1975" s="5"/>
      <c r="AM1975" s="1"/>
      <c r="AN1975" s="1"/>
      <c r="AO1975" s="1"/>
      <c r="AP1975" s="17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5.75" x14ac:dyDescent="0.2">
      <c r="A1976" s="127">
        <f t="shared" si="741"/>
        <v>43436</v>
      </c>
      <c r="B1976" s="165">
        <f t="shared" si="758"/>
        <v>185620.13795376237</v>
      </c>
      <c r="C1976" s="124"/>
      <c r="D1976" s="128">
        <f t="shared" si="742"/>
        <v>5103.6899999999996</v>
      </c>
      <c r="E1976" s="129">
        <f>VLOOKUP(A1975,[1]Plan1!$AY$80:$BA$314,3)</f>
        <v>5092.97</v>
      </c>
      <c r="F1976" s="130">
        <f t="shared" si="743"/>
        <v>43421</v>
      </c>
      <c r="G1976" s="131">
        <f t="shared" si="738"/>
        <v>-2.1004410534337659E-3</v>
      </c>
      <c r="H1976" s="132">
        <f t="shared" si="744"/>
        <v>43451</v>
      </c>
      <c r="I1976" s="132">
        <f t="shared" si="739"/>
        <v>43451</v>
      </c>
      <c r="J1976" s="133">
        <f t="shared" si="763"/>
        <v>21</v>
      </c>
      <c r="K1976" s="133">
        <f t="shared" si="755"/>
        <v>11</v>
      </c>
      <c r="L1976" s="124">
        <f t="shared" si="740"/>
        <v>0.99889921000000004</v>
      </c>
      <c r="M1976" s="134">
        <f t="shared" si="754"/>
        <v>1.00449926</v>
      </c>
      <c r="N1976" s="134">
        <f t="shared" si="745"/>
        <v>1.3734656365241413</v>
      </c>
      <c r="O1976" s="124">
        <f t="shared" si="746"/>
        <v>1.37195373</v>
      </c>
      <c r="P1976" s="124"/>
      <c r="Q1976" s="125"/>
      <c r="R1976" s="126"/>
      <c r="S1976" s="124"/>
      <c r="T1976" s="135">
        <f t="shared" si="747"/>
        <v>7.9699999999999993E-2</v>
      </c>
      <c r="U1976" s="125">
        <f t="shared" si="753"/>
        <v>180</v>
      </c>
      <c r="V1976" s="125">
        <v>252</v>
      </c>
      <c r="W1976" s="134">
        <f t="shared" si="748"/>
        <v>1.05630158</v>
      </c>
      <c r="X1976" s="18"/>
      <c r="Y1976" s="123">
        <f t="shared" si="749"/>
        <v>67054.222907000003</v>
      </c>
      <c r="Z1976" s="123">
        <f t="shared" si="759"/>
        <v>6626.31112785184</v>
      </c>
      <c r="AA1976" s="123">
        <f t="shared" si="750"/>
        <v>1341.0844581400002</v>
      </c>
      <c r="AB1976" s="123">
        <f t="shared" si="751"/>
        <v>6481.9082143433334</v>
      </c>
      <c r="AC1976" s="123">
        <f t="shared" si="752"/>
        <v>81503.526707335172</v>
      </c>
      <c r="AD1976" s="150">
        <f t="shared" si="756"/>
        <v>87053.852995000008</v>
      </c>
      <c r="AE1976" s="150">
        <f t="shared" si="760"/>
        <v>7718.9780299638833</v>
      </c>
      <c r="AF1976" s="150">
        <f t="shared" si="757"/>
        <v>1741.0770599000002</v>
      </c>
      <c r="AG1976" s="150">
        <f t="shared" si="761"/>
        <v>7602.7031615633341</v>
      </c>
      <c r="AH1976" s="150">
        <f t="shared" si="762"/>
        <v>104116.61124642722</v>
      </c>
      <c r="AI1976" s="4"/>
      <c r="AJ1976" s="1"/>
      <c r="AK1976" s="20"/>
      <c r="AL1976" s="5"/>
      <c r="AM1976" s="1"/>
      <c r="AN1976" s="1"/>
      <c r="AO1976" s="1"/>
      <c r="AP1976" s="17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5.75" x14ac:dyDescent="0.2">
      <c r="A1977" s="127">
        <f t="shared" si="741"/>
        <v>43437</v>
      </c>
      <c r="B1977" s="165">
        <f t="shared" si="758"/>
        <v>185671.5073123964</v>
      </c>
      <c r="C1977" s="124"/>
      <c r="D1977" s="128">
        <f t="shared" si="742"/>
        <v>5103.6899999999996</v>
      </c>
      <c r="E1977" s="129">
        <f>VLOOKUP(A1976,[1]Plan1!$AY$80:$BA$314,3)</f>
        <v>5092.97</v>
      </c>
      <c r="F1977" s="130">
        <f t="shared" si="743"/>
        <v>43421</v>
      </c>
      <c r="G1977" s="131">
        <f t="shared" si="738"/>
        <v>-2.1004410534337659E-3</v>
      </c>
      <c r="H1977" s="132">
        <f t="shared" si="744"/>
        <v>43451</v>
      </c>
      <c r="I1977" s="132">
        <f t="shared" si="739"/>
        <v>43451</v>
      </c>
      <c r="J1977" s="133">
        <f t="shared" si="763"/>
        <v>21</v>
      </c>
      <c r="K1977" s="133">
        <f t="shared" si="755"/>
        <v>11</v>
      </c>
      <c r="L1977" s="124">
        <f t="shared" si="740"/>
        <v>0.99889921000000004</v>
      </c>
      <c r="M1977" s="134">
        <f t="shared" si="754"/>
        <v>1.00449926</v>
      </c>
      <c r="N1977" s="134">
        <f t="shared" si="745"/>
        <v>1.3734656365241413</v>
      </c>
      <c r="O1977" s="124">
        <f t="shared" si="746"/>
        <v>1.37195373</v>
      </c>
      <c r="P1977" s="124"/>
      <c r="Q1977" s="125"/>
      <c r="R1977" s="126"/>
      <c r="S1977" s="124"/>
      <c r="T1977" s="135">
        <f t="shared" si="747"/>
        <v>7.9699999999999993E-2</v>
      </c>
      <c r="U1977" s="125">
        <f t="shared" si="753"/>
        <v>180</v>
      </c>
      <c r="V1977" s="125">
        <v>252</v>
      </c>
      <c r="W1977" s="134">
        <f t="shared" si="748"/>
        <v>1.05630158</v>
      </c>
      <c r="X1977" s="18"/>
      <c r="Y1977" s="123">
        <f t="shared" si="749"/>
        <v>67054.222907000003</v>
      </c>
      <c r="Z1977" s="123">
        <f t="shared" si="759"/>
        <v>6626.31112785184</v>
      </c>
      <c r="AA1977" s="123">
        <f t="shared" si="750"/>
        <v>1341.0844581400002</v>
      </c>
      <c r="AB1977" s="123">
        <f t="shared" si="751"/>
        <v>6504.2596219789993</v>
      </c>
      <c r="AC1977" s="123">
        <f t="shared" si="752"/>
        <v>81525.878114970837</v>
      </c>
      <c r="AD1977" s="150">
        <f t="shared" si="756"/>
        <v>87053.852995000008</v>
      </c>
      <c r="AE1977" s="150">
        <f t="shared" si="760"/>
        <v>7718.9780299638833</v>
      </c>
      <c r="AF1977" s="150">
        <f t="shared" si="757"/>
        <v>1741.0770599000002</v>
      </c>
      <c r="AG1977" s="150">
        <f t="shared" si="761"/>
        <v>7631.7211125616677</v>
      </c>
      <c r="AH1977" s="150">
        <f t="shared" si="762"/>
        <v>104145.62919742556</v>
      </c>
      <c r="AI1977" s="4"/>
      <c r="AJ1977" s="1"/>
      <c r="AK1977" s="20"/>
      <c r="AL1977" s="5"/>
      <c r="AM1977" s="1"/>
      <c r="AN1977" s="1"/>
      <c r="AO1977" s="1"/>
      <c r="AP1977" s="17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5.75" x14ac:dyDescent="0.2">
      <c r="A1978" s="127">
        <f t="shared" si="741"/>
        <v>43438</v>
      </c>
      <c r="B1978" s="165">
        <f t="shared" si="758"/>
        <v>185757.2739108364</v>
      </c>
      <c r="C1978" s="124"/>
      <c r="D1978" s="128">
        <f t="shared" si="742"/>
        <v>5103.6899999999996</v>
      </c>
      <c r="E1978" s="129">
        <f>VLOOKUP(A1977,[1]Plan1!$AY$80:$BA$314,3)</f>
        <v>5092.97</v>
      </c>
      <c r="F1978" s="130">
        <f t="shared" si="743"/>
        <v>43421</v>
      </c>
      <c r="G1978" s="131">
        <f t="shared" si="738"/>
        <v>-2.1004410534337659E-3</v>
      </c>
      <c r="H1978" s="132">
        <f t="shared" si="744"/>
        <v>43451</v>
      </c>
      <c r="I1978" s="132">
        <f t="shared" si="739"/>
        <v>43451</v>
      </c>
      <c r="J1978" s="133">
        <f t="shared" si="763"/>
        <v>21</v>
      </c>
      <c r="K1978" s="133">
        <f t="shared" si="755"/>
        <v>12</v>
      </c>
      <c r="L1978" s="124">
        <f t="shared" si="740"/>
        <v>0.9987992</v>
      </c>
      <c r="M1978" s="134">
        <f t="shared" si="754"/>
        <v>1.00449926</v>
      </c>
      <c r="N1978" s="134">
        <f t="shared" si="745"/>
        <v>1.3734656365241413</v>
      </c>
      <c r="O1978" s="124">
        <f t="shared" si="746"/>
        <v>1.3718163699999999</v>
      </c>
      <c r="P1978" s="124"/>
      <c r="Q1978" s="125"/>
      <c r="R1978" s="126"/>
      <c r="S1978" s="124"/>
      <c r="T1978" s="135">
        <f t="shared" si="747"/>
        <v>7.9699999999999993E-2</v>
      </c>
      <c r="U1978" s="125">
        <f t="shared" si="753"/>
        <v>181</v>
      </c>
      <c r="V1978" s="125">
        <v>252</v>
      </c>
      <c r="W1978" s="134">
        <f t="shared" si="748"/>
        <v>1.0566230599999999</v>
      </c>
      <c r="X1978" s="18"/>
      <c r="Y1978" s="123">
        <f t="shared" si="749"/>
        <v>67054.222907000003</v>
      </c>
      <c r="Z1978" s="123">
        <f t="shared" si="759"/>
        <v>6641.3562829149632</v>
      </c>
      <c r="AA1978" s="123">
        <f t="shared" si="750"/>
        <v>1341.0844581400002</v>
      </c>
      <c r="AB1978" s="123">
        <f t="shared" si="751"/>
        <v>6526.6110296146662</v>
      </c>
      <c r="AC1978" s="123">
        <f t="shared" si="752"/>
        <v>81563.274677669629</v>
      </c>
      <c r="AD1978" s="150">
        <f t="shared" si="756"/>
        <v>87053.852995000008</v>
      </c>
      <c r="AE1978" s="150">
        <f t="shared" si="760"/>
        <v>7738.3301147067741</v>
      </c>
      <c r="AF1978" s="150">
        <f t="shared" si="757"/>
        <v>1741.0770599000002</v>
      </c>
      <c r="AG1978" s="150">
        <f t="shared" si="761"/>
        <v>7660.7390635600013</v>
      </c>
      <c r="AH1978" s="150">
        <f t="shared" si="762"/>
        <v>104193.99923316677</v>
      </c>
      <c r="AI1978" s="4"/>
      <c r="AJ1978" s="1"/>
      <c r="AK1978" s="20"/>
      <c r="AL1978" s="5"/>
      <c r="AM1978" s="1"/>
      <c r="AN1978" s="1"/>
      <c r="AO1978" s="1"/>
      <c r="AP1978" s="17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5.75" x14ac:dyDescent="0.2">
      <c r="A1979" s="127">
        <f t="shared" si="741"/>
        <v>43439</v>
      </c>
      <c r="B1979" s="165">
        <f t="shared" si="758"/>
        <v>185843.04832594434</v>
      </c>
      <c r="C1979" s="124"/>
      <c r="D1979" s="128">
        <f t="shared" si="742"/>
        <v>5103.6899999999996</v>
      </c>
      <c r="E1979" s="129">
        <f>VLOOKUP(A1978,[1]Plan1!$AY$80:$BA$314,3)</f>
        <v>5092.97</v>
      </c>
      <c r="F1979" s="130">
        <f t="shared" si="743"/>
        <v>43421</v>
      </c>
      <c r="G1979" s="131">
        <f t="shared" si="738"/>
        <v>-2.1004410534337659E-3</v>
      </c>
      <c r="H1979" s="132">
        <f t="shared" si="744"/>
        <v>43451</v>
      </c>
      <c r="I1979" s="132">
        <f t="shared" si="739"/>
        <v>43451</v>
      </c>
      <c r="J1979" s="133">
        <f t="shared" si="763"/>
        <v>21</v>
      </c>
      <c r="K1979" s="133">
        <f t="shared" si="755"/>
        <v>13</v>
      </c>
      <c r="L1979" s="124">
        <f t="shared" si="740"/>
        <v>0.99869920000000001</v>
      </c>
      <c r="M1979" s="134">
        <f t="shared" si="754"/>
        <v>1.00449926</v>
      </c>
      <c r="N1979" s="134">
        <f t="shared" si="745"/>
        <v>1.3734656365241413</v>
      </c>
      <c r="O1979" s="124">
        <f t="shared" si="746"/>
        <v>1.3716790299999999</v>
      </c>
      <c r="P1979" s="124"/>
      <c r="Q1979" s="125"/>
      <c r="R1979" s="126"/>
      <c r="S1979" s="124"/>
      <c r="T1979" s="135">
        <f t="shared" si="747"/>
        <v>7.9699999999999993E-2</v>
      </c>
      <c r="U1979" s="125">
        <f t="shared" si="753"/>
        <v>182</v>
      </c>
      <c r="V1979" s="125">
        <v>252</v>
      </c>
      <c r="W1979" s="134">
        <f t="shared" si="748"/>
        <v>1.056944638</v>
      </c>
      <c r="X1979" s="18"/>
      <c r="Y1979" s="123">
        <f t="shared" si="749"/>
        <v>67054.222907000003</v>
      </c>
      <c r="Z1979" s="123">
        <f t="shared" si="759"/>
        <v>6656.4048569437509</v>
      </c>
      <c r="AA1979" s="123">
        <f t="shared" si="750"/>
        <v>1341.0844581400002</v>
      </c>
      <c r="AB1979" s="123">
        <f t="shared" si="751"/>
        <v>6548.9624372503349</v>
      </c>
      <c r="AC1979" s="123">
        <f t="shared" si="752"/>
        <v>81600.674659334079</v>
      </c>
      <c r="AD1979" s="150">
        <f t="shared" si="756"/>
        <v>87053.852995000008</v>
      </c>
      <c r="AE1979" s="150">
        <f t="shared" si="760"/>
        <v>7757.6865971519337</v>
      </c>
      <c r="AF1979" s="150">
        <f t="shared" si="757"/>
        <v>1741.0770599000002</v>
      </c>
      <c r="AG1979" s="150">
        <f t="shared" si="761"/>
        <v>7689.757014558335</v>
      </c>
      <c r="AH1979" s="150">
        <f t="shared" si="762"/>
        <v>104242.37366661026</v>
      </c>
      <c r="AI1979" s="4"/>
      <c r="AJ1979" s="1"/>
      <c r="AK1979" s="20"/>
      <c r="AL1979" s="5"/>
      <c r="AM1979" s="1"/>
      <c r="AN1979" s="1"/>
      <c r="AO1979" s="1"/>
      <c r="AP1979" s="17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5.75" x14ac:dyDescent="0.2">
      <c r="A1980" s="127">
        <f t="shared" si="741"/>
        <v>43440</v>
      </c>
      <c r="B1980" s="165">
        <f t="shared" si="758"/>
        <v>185928.82809735549</v>
      </c>
      <c r="C1980" s="124"/>
      <c r="D1980" s="128">
        <f t="shared" si="742"/>
        <v>5103.6899999999996</v>
      </c>
      <c r="E1980" s="129">
        <f>VLOOKUP(A1979,[1]Plan1!$AY$80:$BA$314,3)</f>
        <v>5092.97</v>
      </c>
      <c r="F1980" s="130">
        <f t="shared" si="743"/>
        <v>43421</v>
      </c>
      <c r="G1980" s="131">
        <f t="shared" si="738"/>
        <v>-2.1004410534337659E-3</v>
      </c>
      <c r="H1980" s="132">
        <f t="shared" si="744"/>
        <v>43451</v>
      </c>
      <c r="I1980" s="132">
        <f t="shared" si="739"/>
        <v>43451</v>
      </c>
      <c r="J1980" s="133">
        <f t="shared" si="763"/>
        <v>21</v>
      </c>
      <c r="K1980" s="133">
        <f t="shared" si="755"/>
        <v>14</v>
      </c>
      <c r="L1980" s="124">
        <f t="shared" si="740"/>
        <v>0.99859920999999996</v>
      </c>
      <c r="M1980" s="134">
        <f t="shared" si="754"/>
        <v>1.00449926</v>
      </c>
      <c r="N1980" s="134">
        <f t="shared" si="745"/>
        <v>1.3734656365241413</v>
      </c>
      <c r="O1980" s="124">
        <f t="shared" si="746"/>
        <v>1.3715416899999999</v>
      </c>
      <c r="P1980" s="124"/>
      <c r="Q1980" s="125"/>
      <c r="R1980" s="126"/>
      <c r="S1980" s="124"/>
      <c r="T1980" s="135">
        <f t="shared" si="747"/>
        <v>7.9699999999999993E-2</v>
      </c>
      <c r="U1980" s="125">
        <f t="shared" si="753"/>
        <v>183</v>
      </c>
      <c r="V1980" s="125">
        <v>252</v>
      </c>
      <c r="W1980" s="134">
        <f t="shared" si="748"/>
        <v>1.057266314</v>
      </c>
      <c r="X1980" s="18"/>
      <c r="Y1980" s="123">
        <f t="shared" si="749"/>
        <v>67054.222907000003</v>
      </c>
      <c r="Z1980" s="123">
        <f t="shared" si="759"/>
        <v>6671.4557737887662</v>
      </c>
      <c r="AA1980" s="123">
        <f t="shared" si="750"/>
        <v>1341.0844581400002</v>
      </c>
      <c r="AB1980" s="123">
        <f t="shared" si="751"/>
        <v>6571.3138448860009</v>
      </c>
      <c r="AC1980" s="123">
        <f t="shared" si="752"/>
        <v>81638.076983814768</v>
      </c>
      <c r="AD1980" s="150">
        <f t="shared" si="756"/>
        <v>87053.852995000008</v>
      </c>
      <c r="AE1980" s="150">
        <f t="shared" si="760"/>
        <v>7777.0460930840281</v>
      </c>
      <c r="AF1980" s="150">
        <f t="shared" si="757"/>
        <v>1741.0770599000002</v>
      </c>
      <c r="AG1980" s="150">
        <f t="shared" si="761"/>
        <v>7718.7749655566677</v>
      </c>
      <c r="AH1980" s="150">
        <f t="shared" si="762"/>
        <v>104290.75111354071</v>
      </c>
      <c r="AI1980" s="4"/>
      <c r="AJ1980" s="1"/>
      <c r="AK1980" s="20"/>
      <c r="AL1980" s="5"/>
      <c r="AM1980" s="1"/>
      <c r="AN1980" s="1"/>
      <c r="AO1980" s="1"/>
      <c r="AP1980" s="17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5.75" x14ac:dyDescent="0.2">
      <c r="A1981" s="127">
        <f t="shared" si="741"/>
        <v>43441</v>
      </c>
      <c r="B1981" s="165">
        <f t="shared" si="758"/>
        <v>186014.61674895851</v>
      </c>
      <c r="C1981" s="124"/>
      <c r="D1981" s="128">
        <f t="shared" si="742"/>
        <v>5103.6899999999996</v>
      </c>
      <c r="E1981" s="129">
        <f>VLOOKUP(A1980,[1]Plan1!$AY$80:$BA$314,3)</f>
        <v>5092.97</v>
      </c>
      <c r="F1981" s="130">
        <f t="shared" si="743"/>
        <v>43421</v>
      </c>
      <c r="G1981" s="131">
        <f t="shared" si="738"/>
        <v>-2.1004410534337659E-3</v>
      </c>
      <c r="H1981" s="132">
        <f t="shared" si="744"/>
        <v>43451</v>
      </c>
      <c r="I1981" s="132">
        <f t="shared" si="739"/>
        <v>43451</v>
      </c>
      <c r="J1981" s="133">
        <f t="shared" si="763"/>
        <v>21</v>
      </c>
      <c r="K1981" s="133">
        <f t="shared" si="755"/>
        <v>15</v>
      </c>
      <c r="L1981" s="124">
        <f t="shared" si="740"/>
        <v>0.99849922999999996</v>
      </c>
      <c r="M1981" s="134">
        <f t="shared" si="754"/>
        <v>1.00449926</v>
      </c>
      <c r="N1981" s="134">
        <f t="shared" si="745"/>
        <v>1.3734656365241413</v>
      </c>
      <c r="O1981" s="124">
        <f t="shared" si="746"/>
        <v>1.37140438</v>
      </c>
      <c r="P1981" s="124"/>
      <c r="Q1981" s="125"/>
      <c r="R1981" s="126"/>
      <c r="S1981" s="124"/>
      <c r="T1981" s="135">
        <f t="shared" si="747"/>
        <v>7.9699999999999993E-2</v>
      </c>
      <c r="U1981" s="125">
        <f t="shared" si="753"/>
        <v>184</v>
      </c>
      <c r="V1981" s="125">
        <v>252</v>
      </c>
      <c r="W1981" s="134">
        <f t="shared" si="748"/>
        <v>1.0575880870000001</v>
      </c>
      <c r="X1981" s="18"/>
      <c r="Y1981" s="123">
        <f t="shared" si="749"/>
        <v>67054.222907000003</v>
      </c>
      <c r="Z1981" s="123">
        <f t="shared" si="759"/>
        <v>6686.5105747786856</v>
      </c>
      <c r="AA1981" s="123">
        <f t="shared" si="750"/>
        <v>1341.0844581400002</v>
      </c>
      <c r="AB1981" s="123">
        <f t="shared" si="751"/>
        <v>6593.6652525216678</v>
      </c>
      <c r="AC1981" s="123">
        <f t="shared" si="752"/>
        <v>81675.483192440355</v>
      </c>
      <c r="AD1981" s="150">
        <f t="shared" si="756"/>
        <v>87053.852995000008</v>
      </c>
      <c r="AE1981" s="150">
        <f t="shared" si="760"/>
        <v>7796.4105850631386</v>
      </c>
      <c r="AF1981" s="150">
        <f t="shared" si="757"/>
        <v>1741.0770599000002</v>
      </c>
      <c r="AG1981" s="150">
        <f t="shared" si="761"/>
        <v>7747.7929165550013</v>
      </c>
      <c r="AH1981" s="150">
        <f t="shared" si="762"/>
        <v>104339.13355651815</v>
      </c>
      <c r="AI1981" s="4"/>
      <c r="AJ1981" s="1"/>
      <c r="AK1981" s="20"/>
      <c r="AL1981" s="5"/>
      <c r="AM1981" s="1"/>
      <c r="AN1981" s="1"/>
      <c r="AO1981" s="1"/>
      <c r="AP1981" s="17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5.75" x14ac:dyDescent="0.2">
      <c r="A1982" s="127">
        <f t="shared" si="741"/>
        <v>43442</v>
      </c>
      <c r="B1982" s="165">
        <f t="shared" si="758"/>
        <v>186100.41090914939</v>
      </c>
      <c r="C1982" s="124"/>
      <c r="D1982" s="128">
        <f t="shared" si="742"/>
        <v>5103.6899999999996</v>
      </c>
      <c r="E1982" s="129">
        <f>VLOOKUP(A1981,[1]Plan1!$AY$80:$BA$314,3)</f>
        <v>5092.97</v>
      </c>
      <c r="F1982" s="130">
        <f t="shared" si="743"/>
        <v>43421</v>
      </c>
      <c r="G1982" s="131">
        <f t="shared" si="738"/>
        <v>-2.1004410534337659E-3</v>
      </c>
      <c r="H1982" s="132">
        <f t="shared" si="744"/>
        <v>43451</v>
      </c>
      <c r="I1982" s="132">
        <f t="shared" si="739"/>
        <v>43451</v>
      </c>
      <c r="J1982" s="133">
        <f t="shared" si="763"/>
        <v>21</v>
      </c>
      <c r="K1982" s="133">
        <f t="shared" si="755"/>
        <v>16</v>
      </c>
      <c r="L1982" s="124">
        <f t="shared" si="740"/>
        <v>0.99839926000000001</v>
      </c>
      <c r="M1982" s="134">
        <f t="shared" si="754"/>
        <v>1.00449926</v>
      </c>
      <c r="N1982" s="134">
        <f t="shared" si="745"/>
        <v>1.3734656365241413</v>
      </c>
      <c r="O1982" s="124">
        <f t="shared" si="746"/>
        <v>1.37126707</v>
      </c>
      <c r="P1982" s="124"/>
      <c r="Q1982" s="125"/>
      <c r="R1982" s="126"/>
      <c r="S1982" s="124"/>
      <c r="T1982" s="135">
        <f t="shared" si="747"/>
        <v>7.9699999999999993E-2</v>
      </c>
      <c r="U1982" s="125">
        <f t="shared" si="753"/>
        <v>185</v>
      </c>
      <c r="V1982" s="125">
        <v>252</v>
      </c>
      <c r="W1982" s="134">
        <f t="shared" si="748"/>
        <v>1.0579099590000001</v>
      </c>
      <c r="X1982" s="18"/>
      <c r="Y1982" s="123">
        <f t="shared" si="749"/>
        <v>67054.222907000003</v>
      </c>
      <c r="Z1982" s="123">
        <f t="shared" si="759"/>
        <v>6701.5677851932996</v>
      </c>
      <c r="AA1982" s="123">
        <f t="shared" si="750"/>
        <v>1341.0844581400002</v>
      </c>
      <c r="AB1982" s="123">
        <f t="shared" si="751"/>
        <v>6616.0166601573346</v>
      </c>
      <c r="AC1982" s="123">
        <f t="shared" si="752"/>
        <v>81712.891810490633</v>
      </c>
      <c r="AD1982" s="150">
        <f t="shared" si="756"/>
        <v>87053.852995000008</v>
      </c>
      <c r="AE1982" s="150">
        <f t="shared" si="760"/>
        <v>7815.7781762054074</v>
      </c>
      <c r="AF1982" s="150">
        <f t="shared" si="757"/>
        <v>1741.0770599000002</v>
      </c>
      <c r="AG1982" s="150">
        <f t="shared" si="761"/>
        <v>7776.810867553334</v>
      </c>
      <c r="AH1982" s="150">
        <f t="shared" si="762"/>
        <v>104387.51909865874</v>
      </c>
      <c r="AI1982" s="4"/>
      <c r="AJ1982" s="1"/>
      <c r="AK1982" s="20"/>
      <c r="AL1982" s="5"/>
      <c r="AM1982" s="1"/>
      <c r="AN1982" s="1"/>
      <c r="AO1982" s="1"/>
      <c r="AP1982" s="17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5.75" x14ac:dyDescent="0.2">
      <c r="A1983" s="127">
        <f t="shared" si="741"/>
        <v>43443</v>
      </c>
      <c r="B1983" s="165">
        <f t="shared" si="758"/>
        <v>186151.78026778338</v>
      </c>
      <c r="C1983" s="124"/>
      <c r="D1983" s="128">
        <f t="shared" si="742"/>
        <v>5103.6899999999996</v>
      </c>
      <c r="E1983" s="129">
        <f>VLOOKUP(A1982,[1]Plan1!$AY$80:$BA$314,3)</f>
        <v>5092.97</v>
      </c>
      <c r="F1983" s="130">
        <f t="shared" si="743"/>
        <v>43421</v>
      </c>
      <c r="G1983" s="131">
        <f t="shared" si="738"/>
        <v>-2.1004410534337659E-3</v>
      </c>
      <c r="H1983" s="132">
        <f t="shared" si="744"/>
        <v>43451</v>
      </c>
      <c r="I1983" s="132">
        <f t="shared" si="739"/>
        <v>43451</v>
      </c>
      <c r="J1983" s="133">
        <f t="shared" si="763"/>
        <v>21</v>
      </c>
      <c r="K1983" s="133">
        <f t="shared" si="755"/>
        <v>16</v>
      </c>
      <c r="L1983" s="124">
        <f t="shared" si="740"/>
        <v>0.99839926000000001</v>
      </c>
      <c r="M1983" s="134">
        <f t="shared" si="754"/>
        <v>1.00449926</v>
      </c>
      <c r="N1983" s="134">
        <f t="shared" si="745"/>
        <v>1.3734656365241413</v>
      </c>
      <c r="O1983" s="124">
        <f t="shared" si="746"/>
        <v>1.37126707</v>
      </c>
      <c r="P1983" s="124"/>
      <c r="Q1983" s="125"/>
      <c r="R1983" s="126"/>
      <c r="S1983" s="124"/>
      <c r="T1983" s="135">
        <f t="shared" si="747"/>
        <v>7.9699999999999993E-2</v>
      </c>
      <c r="U1983" s="125">
        <f t="shared" si="753"/>
        <v>185</v>
      </c>
      <c r="V1983" s="125">
        <v>252</v>
      </c>
      <c r="W1983" s="134">
        <f t="shared" si="748"/>
        <v>1.0579099590000001</v>
      </c>
      <c r="X1983" s="18"/>
      <c r="Y1983" s="123">
        <f t="shared" si="749"/>
        <v>67054.222907000003</v>
      </c>
      <c r="Z1983" s="123">
        <f t="shared" si="759"/>
        <v>6701.5677851932996</v>
      </c>
      <c r="AA1983" s="123">
        <f t="shared" si="750"/>
        <v>1341.0844581400002</v>
      </c>
      <c r="AB1983" s="123">
        <f t="shared" si="751"/>
        <v>6638.3680677930006</v>
      </c>
      <c r="AC1983" s="123">
        <f t="shared" si="752"/>
        <v>81735.243218126299</v>
      </c>
      <c r="AD1983" s="150">
        <f t="shared" si="756"/>
        <v>87053.852995000008</v>
      </c>
      <c r="AE1983" s="150">
        <f t="shared" si="760"/>
        <v>7815.7781762054074</v>
      </c>
      <c r="AF1983" s="150">
        <f t="shared" si="757"/>
        <v>1741.0770599000002</v>
      </c>
      <c r="AG1983" s="150">
        <f t="shared" si="761"/>
        <v>7805.8288185516676</v>
      </c>
      <c r="AH1983" s="150">
        <f t="shared" si="762"/>
        <v>104416.53704965708</v>
      </c>
      <c r="AI1983" s="4"/>
      <c r="AJ1983" s="1"/>
      <c r="AK1983" s="20"/>
      <c r="AL1983" s="5"/>
      <c r="AM1983" s="1"/>
      <c r="AN1983" s="1"/>
      <c r="AO1983" s="1"/>
      <c r="AP1983" s="17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5.75" x14ac:dyDescent="0.2">
      <c r="A1984" s="127">
        <f t="shared" si="741"/>
        <v>43444</v>
      </c>
      <c r="B1984" s="165">
        <f t="shared" si="758"/>
        <v>186203.14962641738</v>
      </c>
      <c r="C1984" s="124"/>
      <c r="D1984" s="128">
        <f t="shared" si="742"/>
        <v>5103.6899999999996</v>
      </c>
      <c r="E1984" s="129">
        <f>VLOOKUP(A1983,[1]Plan1!$AY$80:$BA$314,3)</f>
        <v>5092.97</v>
      </c>
      <c r="F1984" s="130">
        <f t="shared" si="743"/>
        <v>43421</v>
      </c>
      <c r="G1984" s="131">
        <f t="shared" si="738"/>
        <v>-2.1004410534337659E-3</v>
      </c>
      <c r="H1984" s="132">
        <f t="shared" si="744"/>
        <v>43451</v>
      </c>
      <c r="I1984" s="132">
        <f t="shared" si="739"/>
        <v>43451</v>
      </c>
      <c r="J1984" s="133">
        <f t="shared" si="763"/>
        <v>21</v>
      </c>
      <c r="K1984" s="133">
        <f t="shared" si="755"/>
        <v>16</v>
      </c>
      <c r="L1984" s="124">
        <f t="shared" si="740"/>
        <v>0.99839926000000001</v>
      </c>
      <c r="M1984" s="134">
        <f t="shared" si="754"/>
        <v>1.00449926</v>
      </c>
      <c r="N1984" s="134">
        <f t="shared" si="745"/>
        <v>1.3734656365241413</v>
      </c>
      <c r="O1984" s="124">
        <f t="shared" si="746"/>
        <v>1.37126707</v>
      </c>
      <c r="P1984" s="124"/>
      <c r="Q1984" s="125"/>
      <c r="R1984" s="126"/>
      <c r="S1984" s="124"/>
      <c r="T1984" s="135">
        <f t="shared" si="747"/>
        <v>7.9699999999999993E-2</v>
      </c>
      <c r="U1984" s="125">
        <f t="shared" si="753"/>
        <v>185</v>
      </c>
      <c r="V1984" s="125">
        <v>252</v>
      </c>
      <c r="W1984" s="134">
        <f t="shared" si="748"/>
        <v>1.0579099590000001</v>
      </c>
      <c r="X1984" s="18"/>
      <c r="Y1984" s="123">
        <f t="shared" si="749"/>
        <v>67054.222907000003</v>
      </c>
      <c r="Z1984" s="123">
        <f t="shared" si="759"/>
        <v>6701.5677851932996</v>
      </c>
      <c r="AA1984" s="123">
        <f t="shared" si="750"/>
        <v>1341.0844581400002</v>
      </c>
      <c r="AB1984" s="123">
        <f t="shared" si="751"/>
        <v>6660.7194754286675</v>
      </c>
      <c r="AC1984" s="123">
        <f t="shared" si="752"/>
        <v>81757.594625761965</v>
      </c>
      <c r="AD1984" s="150">
        <f t="shared" si="756"/>
        <v>87053.852995000008</v>
      </c>
      <c r="AE1984" s="150">
        <f t="shared" si="760"/>
        <v>7815.7781762054074</v>
      </c>
      <c r="AF1984" s="150">
        <f t="shared" si="757"/>
        <v>1741.0770599000002</v>
      </c>
      <c r="AG1984" s="150">
        <f t="shared" si="761"/>
        <v>7834.8467695500003</v>
      </c>
      <c r="AH1984" s="150">
        <f t="shared" si="762"/>
        <v>104445.55500065541</v>
      </c>
      <c r="AI1984" s="4"/>
      <c r="AJ1984" s="1"/>
      <c r="AK1984" s="20"/>
      <c r="AL1984" s="5"/>
      <c r="AM1984" s="1"/>
      <c r="AN1984" s="1"/>
      <c r="AO1984" s="1"/>
      <c r="AP1984" s="17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5.75" x14ac:dyDescent="0.2">
      <c r="A1985" s="127">
        <f t="shared" si="741"/>
        <v>43445</v>
      </c>
      <c r="B1985" s="165">
        <f t="shared" si="758"/>
        <v>186288.95143185672</v>
      </c>
      <c r="C1985" s="124"/>
      <c r="D1985" s="128">
        <f t="shared" si="742"/>
        <v>5103.6899999999996</v>
      </c>
      <c r="E1985" s="129">
        <f>VLOOKUP(A1984,[1]Plan1!$AY$80:$BA$314,3)</f>
        <v>5092.97</v>
      </c>
      <c r="F1985" s="130">
        <f t="shared" si="743"/>
        <v>43421</v>
      </c>
      <c r="G1985" s="131">
        <f t="shared" si="738"/>
        <v>-2.1004410534337659E-3</v>
      </c>
      <c r="H1985" s="132">
        <f t="shared" si="744"/>
        <v>43451</v>
      </c>
      <c r="I1985" s="132">
        <f t="shared" si="739"/>
        <v>43451</v>
      </c>
      <c r="J1985" s="133">
        <f t="shared" si="763"/>
        <v>21</v>
      </c>
      <c r="K1985" s="133">
        <f t="shared" si="755"/>
        <v>17</v>
      </c>
      <c r="L1985" s="124">
        <f t="shared" si="740"/>
        <v>0.9982993</v>
      </c>
      <c r="M1985" s="134">
        <f t="shared" si="754"/>
        <v>1.00449926</v>
      </c>
      <c r="N1985" s="134">
        <f t="shared" si="745"/>
        <v>1.3734656365241413</v>
      </c>
      <c r="O1985" s="124">
        <f t="shared" si="746"/>
        <v>1.37112978</v>
      </c>
      <c r="P1985" s="124"/>
      <c r="Q1985" s="125"/>
      <c r="R1985" s="126"/>
      <c r="S1985" s="124"/>
      <c r="T1985" s="135">
        <f t="shared" si="747"/>
        <v>7.9699999999999993E-2</v>
      </c>
      <c r="U1985" s="125">
        <f t="shared" si="753"/>
        <v>186</v>
      </c>
      <c r="V1985" s="125">
        <v>252</v>
      </c>
      <c r="W1985" s="134">
        <f t="shared" si="748"/>
        <v>1.0582319280000001</v>
      </c>
      <c r="X1985" s="18"/>
      <c r="Y1985" s="123">
        <f t="shared" si="749"/>
        <v>67054.222907000003</v>
      </c>
      <c r="Z1985" s="123">
        <f t="shared" si="759"/>
        <v>6716.6283395956752</v>
      </c>
      <c r="AA1985" s="123">
        <f t="shared" si="750"/>
        <v>1341.0844581400002</v>
      </c>
      <c r="AB1985" s="123">
        <f t="shared" si="751"/>
        <v>6683.0708830643334</v>
      </c>
      <c r="AC1985" s="123">
        <f t="shared" si="752"/>
        <v>81795.006587800002</v>
      </c>
      <c r="AD1985" s="150">
        <f t="shared" si="756"/>
        <v>87053.852995000008</v>
      </c>
      <c r="AE1985" s="150">
        <f t="shared" si="760"/>
        <v>7835.1500686083918</v>
      </c>
      <c r="AF1985" s="150">
        <f t="shared" si="757"/>
        <v>1741.0770599000002</v>
      </c>
      <c r="AG1985" s="150">
        <f t="shared" si="761"/>
        <v>7863.8647205483339</v>
      </c>
      <c r="AH1985" s="150">
        <f t="shared" si="762"/>
        <v>104493.94484405672</v>
      </c>
      <c r="AI1985" s="4"/>
      <c r="AJ1985" s="1"/>
      <c r="AK1985" s="20"/>
      <c r="AL1985" s="5"/>
      <c r="AM1985" s="1"/>
      <c r="AN1985" s="1"/>
      <c r="AO1985" s="1"/>
      <c r="AP1985" s="17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5.75" x14ac:dyDescent="0.2">
      <c r="A1986" s="127">
        <f t="shared" si="741"/>
        <v>43446</v>
      </c>
      <c r="B1986" s="165">
        <f t="shared" si="758"/>
        <v>186374.75980905534</v>
      </c>
      <c r="C1986" s="124"/>
      <c r="D1986" s="128">
        <f t="shared" si="742"/>
        <v>5103.6899999999996</v>
      </c>
      <c r="E1986" s="129">
        <f>VLOOKUP(A1985,[1]Plan1!$AY$80:$BA$314,3)</f>
        <v>5092.97</v>
      </c>
      <c r="F1986" s="130">
        <f t="shared" si="743"/>
        <v>43421</v>
      </c>
      <c r="G1986" s="131">
        <f t="shared" si="738"/>
        <v>-2.1004410534337659E-3</v>
      </c>
      <c r="H1986" s="132">
        <f t="shared" si="744"/>
        <v>43451</v>
      </c>
      <c r="I1986" s="132">
        <f t="shared" si="739"/>
        <v>43451</v>
      </c>
      <c r="J1986" s="133">
        <f t="shared" si="763"/>
        <v>21</v>
      </c>
      <c r="K1986" s="133">
        <f t="shared" si="755"/>
        <v>18</v>
      </c>
      <c r="L1986" s="124">
        <f t="shared" si="740"/>
        <v>0.99819935000000004</v>
      </c>
      <c r="M1986" s="134">
        <f t="shared" si="754"/>
        <v>1.00449926</v>
      </c>
      <c r="N1986" s="134">
        <f t="shared" si="745"/>
        <v>1.3734656365241413</v>
      </c>
      <c r="O1986" s="124">
        <f t="shared" si="746"/>
        <v>1.3709925000000001</v>
      </c>
      <c r="P1986" s="124"/>
      <c r="Q1986" s="125"/>
      <c r="R1986" s="126"/>
      <c r="S1986" s="124"/>
      <c r="T1986" s="135">
        <f t="shared" si="747"/>
        <v>7.9699999999999993E-2</v>
      </c>
      <c r="U1986" s="125">
        <f t="shared" si="753"/>
        <v>187</v>
      </c>
      <c r="V1986" s="125">
        <v>252</v>
      </c>
      <c r="W1986" s="134">
        <f t="shared" si="748"/>
        <v>1.058553995</v>
      </c>
      <c r="X1986" s="18"/>
      <c r="Y1986" s="123">
        <f t="shared" si="749"/>
        <v>67054.222907000003</v>
      </c>
      <c r="Z1986" s="123">
        <f t="shared" si="759"/>
        <v>6731.6917684477658</v>
      </c>
      <c r="AA1986" s="123">
        <f t="shared" si="750"/>
        <v>1341.0844581400002</v>
      </c>
      <c r="AB1986" s="123">
        <f t="shared" si="751"/>
        <v>6705.4222907000003</v>
      </c>
      <c r="AC1986" s="123">
        <f t="shared" si="752"/>
        <v>81832.421424287779</v>
      </c>
      <c r="AD1986" s="150">
        <f t="shared" si="756"/>
        <v>87053.852995000008</v>
      </c>
      <c r="AE1986" s="150">
        <f t="shared" si="760"/>
        <v>7854.5256583208811</v>
      </c>
      <c r="AF1986" s="150">
        <f t="shared" si="757"/>
        <v>1741.0770599000002</v>
      </c>
      <c r="AG1986" s="150">
        <f t="shared" si="761"/>
        <v>7892.8826715466666</v>
      </c>
      <c r="AH1986" s="150">
        <f t="shared" si="762"/>
        <v>104542.33838476756</v>
      </c>
      <c r="AI1986" s="4"/>
      <c r="AJ1986" s="1"/>
      <c r="AK1986" s="20"/>
      <c r="AL1986" s="5"/>
      <c r="AM1986" s="1"/>
      <c r="AN1986" s="1"/>
      <c r="AO1986" s="1"/>
      <c r="AP1986" s="17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5.75" x14ac:dyDescent="0.2">
      <c r="A1987" s="127">
        <f t="shared" si="741"/>
        <v>43447</v>
      </c>
      <c r="B1987" s="165">
        <f t="shared" si="758"/>
        <v>186460.57614462014</v>
      </c>
      <c r="C1987" s="124"/>
      <c r="D1987" s="128">
        <f t="shared" si="742"/>
        <v>5103.6899999999996</v>
      </c>
      <c r="E1987" s="129">
        <f>VLOOKUP(A1986,[1]Plan1!$AY$80:$BA$314,3)</f>
        <v>5092.97</v>
      </c>
      <c r="F1987" s="130">
        <f t="shared" si="743"/>
        <v>43421</v>
      </c>
      <c r="G1987" s="131">
        <f t="shared" si="738"/>
        <v>-2.1004410534337659E-3</v>
      </c>
      <c r="H1987" s="132">
        <f t="shared" si="744"/>
        <v>43451</v>
      </c>
      <c r="I1987" s="132">
        <f t="shared" si="739"/>
        <v>43451</v>
      </c>
      <c r="J1987" s="133">
        <f t="shared" si="763"/>
        <v>21</v>
      </c>
      <c r="K1987" s="133">
        <f t="shared" si="755"/>
        <v>19</v>
      </c>
      <c r="L1987" s="124">
        <f t="shared" si="740"/>
        <v>0.99809941000000002</v>
      </c>
      <c r="M1987" s="134">
        <f t="shared" si="754"/>
        <v>1.00449926</v>
      </c>
      <c r="N1987" s="134">
        <f t="shared" si="745"/>
        <v>1.3734656365241413</v>
      </c>
      <c r="O1987" s="124">
        <f t="shared" si="746"/>
        <v>1.37085524</v>
      </c>
      <c r="P1987" s="124"/>
      <c r="Q1987" s="125"/>
      <c r="R1987" s="126"/>
      <c r="S1987" s="124"/>
      <c r="T1987" s="135">
        <f t="shared" si="747"/>
        <v>7.9699999999999993E-2</v>
      </c>
      <c r="U1987" s="125">
        <f t="shared" si="753"/>
        <v>188</v>
      </c>
      <c r="V1987" s="125">
        <v>252</v>
      </c>
      <c r="W1987" s="134">
        <f t="shared" si="748"/>
        <v>1.0588761609999999</v>
      </c>
      <c r="X1987" s="18"/>
      <c r="Y1987" s="123">
        <f t="shared" si="749"/>
        <v>67054.222907000003</v>
      </c>
      <c r="Z1987" s="123">
        <f t="shared" si="759"/>
        <v>6746.7586782435274</v>
      </c>
      <c r="AA1987" s="123">
        <f t="shared" si="750"/>
        <v>1341.0844581400002</v>
      </c>
      <c r="AB1987" s="123">
        <f t="shared" si="751"/>
        <v>6727.7736983356672</v>
      </c>
      <c r="AC1987" s="123">
        <f t="shared" si="752"/>
        <v>81869.839741719203</v>
      </c>
      <c r="AD1987" s="150">
        <f t="shared" si="756"/>
        <v>87053.852995000008</v>
      </c>
      <c r="AE1987" s="150">
        <f t="shared" si="760"/>
        <v>7873.905725455912</v>
      </c>
      <c r="AF1987" s="150">
        <f t="shared" si="757"/>
        <v>1741.0770599000002</v>
      </c>
      <c r="AG1987" s="150">
        <f t="shared" si="761"/>
        <v>7921.9006225450003</v>
      </c>
      <c r="AH1987" s="150">
        <f t="shared" si="762"/>
        <v>104590.73640290092</v>
      </c>
      <c r="AI1987" s="4"/>
      <c r="AJ1987" s="1"/>
      <c r="AK1987" s="20"/>
      <c r="AL1987" s="5"/>
      <c r="AM1987" s="1"/>
      <c r="AN1987" s="1"/>
      <c r="AO1987" s="1"/>
      <c r="AP1987" s="17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5.75" x14ac:dyDescent="0.2">
      <c r="A1988" s="127">
        <f t="shared" si="741"/>
        <v>43448</v>
      </c>
      <c r="B1988" s="165">
        <f t="shared" si="758"/>
        <v>186546.39642378868</v>
      </c>
      <c r="C1988" s="124"/>
      <c r="D1988" s="128">
        <f t="shared" si="742"/>
        <v>5103.6899999999996</v>
      </c>
      <c r="E1988" s="129">
        <f>VLOOKUP(A1987,[1]Plan1!$AY$80:$BA$314,3)</f>
        <v>5092.97</v>
      </c>
      <c r="F1988" s="130">
        <f t="shared" si="743"/>
        <v>43421</v>
      </c>
      <c r="G1988" s="131">
        <f t="shared" si="738"/>
        <v>-2.1004410534337659E-3</v>
      </c>
      <c r="H1988" s="132">
        <f t="shared" si="744"/>
        <v>43451</v>
      </c>
      <c r="I1988" s="132">
        <f t="shared" si="739"/>
        <v>43451</v>
      </c>
      <c r="J1988" s="133">
        <f t="shared" si="763"/>
        <v>21</v>
      </c>
      <c r="K1988" s="133">
        <f t="shared" si="755"/>
        <v>20</v>
      </c>
      <c r="L1988" s="124">
        <f t="shared" si="740"/>
        <v>0.99799947</v>
      </c>
      <c r="M1988" s="134">
        <f t="shared" si="754"/>
        <v>1.00449926</v>
      </c>
      <c r="N1988" s="134">
        <f t="shared" si="745"/>
        <v>1.3734656365241413</v>
      </c>
      <c r="O1988" s="124">
        <f t="shared" si="746"/>
        <v>1.3707179700000001</v>
      </c>
      <c r="P1988" s="124"/>
      <c r="Q1988" s="125"/>
      <c r="R1988" s="126"/>
      <c r="S1988" s="124"/>
      <c r="T1988" s="135">
        <f t="shared" si="747"/>
        <v>7.9699999999999993E-2</v>
      </c>
      <c r="U1988" s="125">
        <f t="shared" si="753"/>
        <v>189</v>
      </c>
      <c r="V1988" s="125">
        <v>252</v>
      </c>
      <c r="W1988" s="134">
        <f t="shared" si="748"/>
        <v>1.0591984240000001</v>
      </c>
      <c r="X1988" s="18"/>
      <c r="Y1988" s="123">
        <f t="shared" si="749"/>
        <v>67054.222907000003</v>
      </c>
      <c r="Z1988" s="123">
        <f t="shared" si="759"/>
        <v>6761.8273129488962</v>
      </c>
      <c r="AA1988" s="123">
        <f t="shared" si="750"/>
        <v>1341.0844581400002</v>
      </c>
      <c r="AB1988" s="123">
        <f t="shared" si="751"/>
        <v>6750.1251059713341</v>
      </c>
      <c r="AC1988" s="123">
        <f t="shared" si="752"/>
        <v>81907.259784060239</v>
      </c>
      <c r="AD1988" s="150">
        <f t="shared" si="756"/>
        <v>87053.852995000008</v>
      </c>
      <c r="AE1988" s="150">
        <f t="shared" si="760"/>
        <v>7893.2880112851035</v>
      </c>
      <c r="AF1988" s="150">
        <f t="shared" si="757"/>
        <v>1741.0770599000002</v>
      </c>
      <c r="AG1988" s="150">
        <f t="shared" si="761"/>
        <v>7950.9185735433339</v>
      </c>
      <c r="AH1988" s="150">
        <f t="shared" si="762"/>
        <v>104639.13663972843</v>
      </c>
      <c r="AI1988" s="4"/>
      <c r="AJ1988" s="1"/>
      <c r="AK1988" s="20"/>
      <c r="AL1988" s="5"/>
      <c r="AM1988" s="1"/>
      <c r="AN1988" s="1"/>
      <c r="AO1988" s="1"/>
      <c r="AP1988" s="17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5.75" x14ac:dyDescent="0.2">
      <c r="A1989" s="127">
        <f t="shared" si="741"/>
        <v>43449</v>
      </c>
      <c r="B1989" s="165">
        <f t="shared" si="758"/>
        <v>186632.22711731202</v>
      </c>
      <c r="C1989" s="124"/>
      <c r="D1989" s="128">
        <f t="shared" si="742"/>
        <v>5103.6899999999996</v>
      </c>
      <c r="E1989" s="129">
        <f>VLOOKUP(A1988,[1]Plan1!$AY$80:$BA$314,3)</f>
        <v>5092.97</v>
      </c>
      <c r="F1989" s="130">
        <f t="shared" si="743"/>
        <v>43421</v>
      </c>
      <c r="G1989" s="131">
        <f t="shared" si="738"/>
        <v>-2.1004410534337659E-3</v>
      </c>
      <c r="H1989" s="132">
        <f t="shared" si="744"/>
        <v>43480</v>
      </c>
      <c r="I1989" s="132">
        <f t="shared" si="739"/>
        <v>43451</v>
      </c>
      <c r="J1989" s="133">
        <f t="shared" si="763"/>
        <v>21</v>
      </c>
      <c r="K1989" s="133">
        <f t="shared" si="755"/>
        <v>21</v>
      </c>
      <c r="L1989" s="124">
        <f t="shared" si="740"/>
        <v>0.99789954999999997</v>
      </c>
      <c r="M1989" s="134">
        <f t="shared" si="754"/>
        <v>1.00449926</v>
      </c>
      <c r="N1989" s="134">
        <f t="shared" si="745"/>
        <v>1.3734656365241413</v>
      </c>
      <c r="O1989" s="124">
        <f t="shared" si="746"/>
        <v>1.3705807400000001</v>
      </c>
      <c r="P1989" s="124"/>
      <c r="Q1989" s="125"/>
      <c r="R1989" s="126"/>
      <c r="S1989" s="124"/>
      <c r="T1989" s="135">
        <f t="shared" si="747"/>
        <v>7.9699999999999993E-2</v>
      </c>
      <c r="U1989" s="125">
        <f t="shared" si="753"/>
        <v>190</v>
      </c>
      <c r="V1989" s="125">
        <v>252</v>
      </c>
      <c r="W1989" s="134">
        <f t="shared" si="748"/>
        <v>1.059520786</v>
      </c>
      <c r="X1989" s="18"/>
      <c r="Y1989" s="123">
        <f t="shared" si="749"/>
        <v>67054.222907000003</v>
      </c>
      <c r="Z1989" s="123">
        <f t="shared" si="759"/>
        <v>6776.900502833224</v>
      </c>
      <c r="AA1989" s="123">
        <f t="shared" si="750"/>
        <v>1341.0844581400002</v>
      </c>
      <c r="AB1989" s="123">
        <f t="shared" si="751"/>
        <v>6772.476513607</v>
      </c>
      <c r="AC1989" s="123">
        <f t="shared" si="752"/>
        <v>81944.684381580228</v>
      </c>
      <c r="AD1989" s="150">
        <f t="shared" si="756"/>
        <v>87053.852995000008</v>
      </c>
      <c r="AE1989" s="150">
        <f t="shared" si="760"/>
        <v>7912.6761562901102</v>
      </c>
      <c r="AF1989" s="150">
        <f t="shared" si="757"/>
        <v>1741.0770599000002</v>
      </c>
      <c r="AG1989" s="150">
        <f t="shared" si="761"/>
        <v>7979.9365245416666</v>
      </c>
      <c r="AH1989" s="150">
        <f t="shared" si="762"/>
        <v>104687.54273573178</v>
      </c>
      <c r="AI1989" s="4"/>
      <c r="AJ1989" s="1"/>
      <c r="AK1989" s="20"/>
      <c r="AL1989" s="5"/>
      <c r="AM1989" s="1"/>
      <c r="AN1989" s="1"/>
      <c r="AO1989" s="1"/>
      <c r="AP1989" s="17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5.75" x14ac:dyDescent="0.2">
      <c r="A1990" s="127">
        <f t="shared" si="741"/>
        <v>43450</v>
      </c>
      <c r="B1990" s="165">
        <f t="shared" si="758"/>
        <v>186683.59647594602</v>
      </c>
      <c r="C1990" s="124"/>
      <c r="D1990" s="128">
        <f t="shared" si="742"/>
        <v>5103.6899999999996</v>
      </c>
      <c r="E1990" s="129">
        <f>VLOOKUP(A1989,[1]Plan1!$AY$80:$BA$314,3)</f>
        <v>5092.97</v>
      </c>
      <c r="F1990" s="130">
        <f t="shared" si="743"/>
        <v>43421</v>
      </c>
      <c r="G1990" s="131">
        <f t="shared" si="738"/>
        <v>-2.1004410534337659E-3</v>
      </c>
      <c r="H1990" s="132">
        <f t="shared" si="744"/>
        <v>43480</v>
      </c>
      <c r="I1990" s="132">
        <f t="shared" si="739"/>
        <v>43451</v>
      </c>
      <c r="J1990" s="133">
        <f t="shared" si="763"/>
        <v>21</v>
      </c>
      <c r="K1990" s="133">
        <f t="shared" si="755"/>
        <v>21</v>
      </c>
      <c r="L1990" s="124">
        <f t="shared" si="740"/>
        <v>0.99789954999999997</v>
      </c>
      <c r="M1990" s="134">
        <f t="shared" si="754"/>
        <v>1.00449926</v>
      </c>
      <c r="N1990" s="134">
        <f t="shared" si="745"/>
        <v>1.3734656365241413</v>
      </c>
      <c r="O1990" s="124">
        <f t="shared" si="746"/>
        <v>1.3705807400000001</v>
      </c>
      <c r="P1990" s="124"/>
      <c r="Q1990" s="125"/>
      <c r="R1990" s="126"/>
      <c r="S1990" s="124"/>
      <c r="T1990" s="135">
        <f t="shared" si="747"/>
        <v>7.9699999999999993E-2</v>
      </c>
      <c r="U1990" s="125">
        <f t="shared" si="753"/>
        <v>190</v>
      </c>
      <c r="V1990" s="125">
        <v>252</v>
      </c>
      <c r="W1990" s="134">
        <f t="shared" si="748"/>
        <v>1.059520786</v>
      </c>
      <c r="X1990" s="18"/>
      <c r="Y1990" s="123">
        <f t="shared" si="749"/>
        <v>67054.222907000003</v>
      </c>
      <c r="Z1990" s="123">
        <f t="shared" si="759"/>
        <v>6776.900502833224</v>
      </c>
      <c r="AA1990" s="123">
        <f t="shared" si="750"/>
        <v>1341.0844581400002</v>
      </c>
      <c r="AB1990" s="123">
        <f t="shared" si="751"/>
        <v>6794.8279212426669</v>
      </c>
      <c r="AC1990" s="123">
        <f t="shared" si="752"/>
        <v>81967.035789215894</v>
      </c>
      <c r="AD1990" s="150">
        <f t="shared" si="756"/>
        <v>87053.852995000008</v>
      </c>
      <c r="AE1990" s="150">
        <f t="shared" si="760"/>
        <v>7912.6761562901102</v>
      </c>
      <c r="AF1990" s="150">
        <f t="shared" si="757"/>
        <v>1741.0770599000002</v>
      </c>
      <c r="AG1990" s="150">
        <f t="shared" si="761"/>
        <v>8008.9544755400002</v>
      </c>
      <c r="AH1990" s="150">
        <f t="shared" si="762"/>
        <v>104716.56068673011</v>
      </c>
      <c r="AI1990" s="4"/>
      <c r="AJ1990" s="1"/>
      <c r="AK1990" s="20"/>
      <c r="AL1990" s="5"/>
      <c r="AM1990" s="1"/>
      <c r="AN1990" s="1"/>
      <c r="AO1990" s="1"/>
      <c r="AP1990" s="17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5.75" x14ac:dyDescent="0.2">
      <c r="A1991" s="127">
        <f t="shared" si="741"/>
        <v>43451</v>
      </c>
      <c r="B1991" s="165">
        <f t="shared" si="758"/>
        <v>186734.96583458001</v>
      </c>
      <c r="C1991" s="124"/>
      <c r="D1991" s="128">
        <f t="shared" si="742"/>
        <v>5103.6899999999996</v>
      </c>
      <c r="E1991" s="129">
        <f>VLOOKUP(A1990,[1]Plan1!$AY$80:$BA$314,3)</f>
        <v>5092.97</v>
      </c>
      <c r="F1991" s="130">
        <f t="shared" si="743"/>
        <v>43421</v>
      </c>
      <c r="G1991" s="131">
        <f t="shared" si="738"/>
        <v>-2.1004410534337659E-3</v>
      </c>
      <c r="H1991" s="132">
        <f t="shared" si="744"/>
        <v>43480</v>
      </c>
      <c r="I1991" s="132">
        <f t="shared" si="739"/>
        <v>43451</v>
      </c>
      <c r="J1991" s="133">
        <f t="shared" si="763"/>
        <v>21</v>
      </c>
      <c r="K1991" s="133">
        <f t="shared" si="755"/>
        <v>21</v>
      </c>
      <c r="L1991" s="124">
        <f t="shared" si="740"/>
        <v>0.99789954999999997</v>
      </c>
      <c r="M1991" s="134">
        <f t="shared" si="754"/>
        <v>1.00449926</v>
      </c>
      <c r="N1991" s="134">
        <f t="shared" si="745"/>
        <v>1.3734656365241413</v>
      </c>
      <c r="O1991" s="124">
        <f t="shared" si="746"/>
        <v>1.3705807400000001</v>
      </c>
      <c r="P1991" s="124"/>
      <c r="Q1991" s="125"/>
      <c r="R1991" s="126"/>
      <c r="S1991" s="124"/>
      <c r="T1991" s="135">
        <f t="shared" si="747"/>
        <v>7.9699999999999993E-2</v>
      </c>
      <c r="U1991" s="125">
        <f t="shared" si="753"/>
        <v>190</v>
      </c>
      <c r="V1991" s="125">
        <v>252</v>
      </c>
      <c r="W1991" s="134">
        <f t="shared" si="748"/>
        <v>1.059520786</v>
      </c>
      <c r="X1991" s="18"/>
      <c r="Y1991" s="123">
        <f t="shared" si="749"/>
        <v>67054.222907000003</v>
      </c>
      <c r="Z1991" s="123">
        <f t="shared" si="759"/>
        <v>6776.900502833224</v>
      </c>
      <c r="AA1991" s="123">
        <f t="shared" si="750"/>
        <v>1341.0844581400002</v>
      </c>
      <c r="AB1991" s="123">
        <f t="shared" si="751"/>
        <v>6817.1793288783338</v>
      </c>
      <c r="AC1991" s="123">
        <f t="shared" si="752"/>
        <v>81989.38719685156</v>
      </c>
      <c r="AD1991" s="150">
        <f t="shared" si="756"/>
        <v>87053.852995000008</v>
      </c>
      <c r="AE1991" s="150">
        <f t="shared" si="760"/>
        <v>7912.6761562901102</v>
      </c>
      <c r="AF1991" s="150">
        <f t="shared" si="757"/>
        <v>1741.0770599000002</v>
      </c>
      <c r="AG1991" s="150">
        <f t="shared" si="761"/>
        <v>8037.9724265383329</v>
      </c>
      <c r="AH1991" s="150">
        <f t="shared" si="762"/>
        <v>104745.57863772844</v>
      </c>
      <c r="AI1991" s="4"/>
      <c r="AJ1991" s="1"/>
      <c r="AK1991" s="20"/>
      <c r="AL1991" s="5"/>
      <c r="AM1991" s="1"/>
      <c r="AN1991" s="1"/>
      <c r="AO1991" s="1"/>
      <c r="AP1991" s="17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5.75" x14ac:dyDescent="0.2">
      <c r="A1992" s="127">
        <f t="shared" si="741"/>
        <v>43452</v>
      </c>
      <c r="B1992" s="165">
        <f t="shared" si="758"/>
        <v>186851.02764829103</v>
      </c>
      <c r="C1992" s="124"/>
      <c r="D1992" s="128">
        <f t="shared" si="742"/>
        <v>5092.97</v>
      </c>
      <c r="E1992" s="129">
        <f>VLOOKUP(A1991,[1]Plan1!$AY$80:$BA$314,3)</f>
        <v>5100.6099999999997</v>
      </c>
      <c r="F1992" s="130">
        <f t="shared" si="743"/>
        <v>43452</v>
      </c>
      <c r="G1992" s="131">
        <f t="shared" si="738"/>
        <v>1.5001070102511616E-3</v>
      </c>
      <c r="H1992" s="132">
        <f t="shared" si="744"/>
        <v>43480</v>
      </c>
      <c r="I1992" s="132">
        <f t="shared" si="739"/>
        <v>43480</v>
      </c>
      <c r="J1992" s="133">
        <f t="shared" si="763"/>
        <v>19</v>
      </c>
      <c r="K1992" s="133">
        <f t="shared" si="755"/>
        <v>1</v>
      </c>
      <c r="L1992" s="124">
        <f t="shared" si="740"/>
        <v>1.0000788899999999</v>
      </c>
      <c r="M1992" s="134">
        <f t="shared" si="754"/>
        <v>0.99789954999999997</v>
      </c>
      <c r="N1992" s="134">
        <f t="shared" si="745"/>
        <v>1.3705807406279042</v>
      </c>
      <c r="O1992" s="124">
        <f t="shared" si="746"/>
        <v>1.37068886</v>
      </c>
      <c r="P1992" s="124"/>
      <c r="Q1992" s="125"/>
      <c r="R1992" s="126"/>
      <c r="S1992" s="124"/>
      <c r="T1992" s="135">
        <f t="shared" si="747"/>
        <v>7.9699999999999993E-2</v>
      </c>
      <c r="U1992" s="125">
        <f t="shared" si="753"/>
        <v>191</v>
      </c>
      <c r="V1992" s="125">
        <v>252</v>
      </c>
      <c r="W1992" s="134">
        <f t="shared" si="748"/>
        <v>1.0598432449999999</v>
      </c>
      <c r="X1992" s="18"/>
      <c r="Y1992" s="123">
        <f t="shared" si="749"/>
        <v>67054.222907000003</v>
      </c>
      <c r="Z1992" s="123">
        <f t="shared" si="759"/>
        <v>6805.1966109959085</v>
      </c>
      <c r="AA1992" s="123">
        <f t="shared" si="750"/>
        <v>1341.0844581400002</v>
      </c>
      <c r="AB1992" s="123">
        <f t="shared" si="751"/>
        <v>6839.5307365139997</v>
      </c>
      <c r="AC1992" s="123">
        <f t="shared" si="752"/>
        <v>82040.034712649911</v>
      </c>
      <c r="AD1992" s="150">
        <f t="shared" si="756"/>
        <v>87053.852995000008</v>
      </c>
      <c r="AE1992" s="150">
        <f t="shared" si="760"/>
        <v>7949.0725032044547</v>
      </c>
      <c r="AF1992" s="150">
        <f t="shared" si="757"/>
        <v>1741.0770599000002</v>
      </c>
      <c r="AG1992" s="150">
        <f t="shared" si="761"/>
        <v>8066.9903775366683</v>
      </c>
      <c r="AH1992" s="150">
        <f t="shared" si="762"/>
        <v>104810.99293564113</v>
      </c>
      <c r="AI1992" s="4"/>
      <c r="AJ1992" s="1"/>
      <c r="AK1992" s="20"/>
      <c r="AL1992" s="5"/>
      <c r="AM1992" s="1"/>
      <c r="AN1992" s="1"/>
      <c r="AO1992" s="1"/>
      <c r="AP1992" s="17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5.75" x14ac:dyDescent="0.2">
      <c r="A1993" s="127">
        <f t="shared" si="741"/>
        <v>43453</v>
      </c>
      <c r="B1993" s="165">
        <f t="shared" si="758"/>
        <v>186967.11703884986</v>
      </c>
      <c r="C1993" s="124"/>
      <c r="D1993" s="128">
        <f t="shared" si="742"/>
        <v>5092.97</v>
      </c>
      <c r="E1993" s="129">
        <f>VLOOKUP(A1992,[1]Plan1!$AY$80:$BA$314,3)</f>
        <v>5100.6099999999997</v>
      </c>
      <c r="F1993" s="130">
        <f t="shared" si="743"/>
        <v>43452</v>
      </c>
      <c r="G1993" s="131">
        <f t="shared" si="738"/>
        <v>1.5001070102511616E-3</v>
      </c>
      <c r="H1993" s="132">
        <f t="shared" si="744"/>
        <v>43480</v>
      </c>
      <c r="I1993" s="132">
        <f t="shared" si="739"/>
        <v>43480</v>
      </c>
      <c r="J1993" s="133">
        <f t="shared" si="763"/>
        <v>19</v>
      </c>
      <c r="K1993" s="133">
        <f t="shared" si="755"/>
        <v>2</v>
      </c>
      <c r="L1993" s="124">
        <f t="shared" si="740"/>
        <v>1.0001578</v>
      </c>
      <c r="M1993" s="134">
        <f t="shared" si="754"/>
        <v>0.99789954999999997</v>
      </c>
      <c r="N1993" s="134">
        <f t="shared" si="745"/>
        <v>1.3705807406279042</v>
      </c>
      <c r="O1993" s="124">
        <f t="shared" si="746"/>
        <v>1.37079701</v>
      </c>
      <c r="P1993" s="124"/>
      <c r="Q1993" s="125"/>
      <c r="R1993" s="126"/>
      <c r="S1993" s="124"/>
      <c r="T1993" s="135">
        <f t="shared" si="747"/>
        <v>7.9699999999999993E-2</v>
      </c>
      <c r="U1993" s="125">
        <f t="shared" si="753"/>
        <v>192</v>
      </c>
      <c r="V1993" s="125">
        <v>252</v>
      </c>
      <c r="W1993" s="134">
        <f t="shared" si="748"/>
        <v>1.0601658030000001</v>
      </c>
      <c r="X1993" s="18"/>
      <c r="Y1993" s="123">
        <f t="shared" si="749"/>
        <v>67054.222907000003</v>
      </c>
      <c r="Z1993" s="123">
        <f t="shared" si="759"/>
        <v>6833.5047811133827</v>
      </c>
      <c r="AA1993" s="123">
        <f t="shared" si="750"/>
        <v>1341.0844581400002</v>
      </c>
      <c r="AB1993" s="123">
        <f t="shared" si="751"/>
        <v>6861.8821441496666</v>
      </c>
      <c r="AC1993" s="123">
        <f t="shared" si="752"/>
        <v>82090.694290403058</v>
      </c>
      <c r="AD1993" s="150">
        <f t="shared" si="756"/>
        <v>87053.852995000008</v>
      </c>
      <c r="AE1993" s="150">
        <f t="shared" si="760"/>
        <v>7985.4843650118037</v>
      </c>
      <c r="AF1993" s="150">
        <f t="shared" si="757"/>
        <v>1741.0770599000002</v>
      </c>
      <c r="AG1993" s="150">
        <f t="shared" si="761"/>
        <v>8096.008328535002</v>
      </c>
      <c r="AH1993" s="150">
        <f t="shared" si="762"/>
        <v>104876.4227484468</v>
      </c>
      <c r="AI1993" s="4"/>
      <c r="AJ1993" s="1"/>
      <c r="AK1993" s="20"/>
      <c r="AL1993" s="5"/>
      <c r="AM1993" s="1"/>
      <c r="AN1993" s="1"/>
      <c r="AO1993" s="1"/>
      <c r="AP1993" s="17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5.75" x14ac:dyDescent="0.2">
      <c r="A1994" s="127">
        <f t="shared" si="741"/>
        <v>43454</v>
      </c>
      <c r="B1994" s="165">
        <f t="shared" si="758"/>
        <v>187083.22892320223</v>
      </c>
      <c r="C1994" s="124"/>
      <c r="D1994" s="128">
        <f t="shared" si="742"/>
        <v>5092.97</v>
      </c>
      <c r="E1994" s="129">
        <f>VLOOKUP(A1993,[1]Plan1!$AY$80:$BA$314,3)</f>
        <v>5100.6099999999997</v>
      </c>
      <c r="F1994" s="130">
        <f t="shared" si="743"/>
        <v>43452</v>
      </c>
      <c r="G1994" s="131">
        <f t="shared" ref="G1994:G2057" si="764">(E1994/D1994)-1</f>
        <v>1.5001070102511616E-3</v>
      </c>
      <c r="H1994" s="132">
        <f t="shared" si="744"/>
        <v>43480</v>
      </c>
      <c r="I1994" s="132">
        <f t="shared" ref="I1994:I2057" si="765">IF(A1994&gt;I1993,H1994,I1993)</f>
        <v>43480</v>
      </c>
      <c r="J1994" s="133">
        <f t="shared" si="763"/>
        <v>19</v>
      </c>
      <c r="K1994" s="133">
        <f t="shared" si="755"/>
        <v>3</v>
      </c>
      <c r="L1994" s="124">
        <f t="shared" ref="L1994:L2057" si="766">TRUNC((E1994/D1994)^TRUNC((K1994/J1994),9),8)</f>
        <v>1.0002367000000001</v>
      </c>
      <c r="M1994" s="134">
        <f t="shared" si="754"/>
        <v>0.99789954999999997</v>
      </c>
      <c r="N1994" s="134">
        <f t="shared" si="745"/>
        <v>1.3705807406279042</v>
      </c>
      <c r="O1994" s="124">
        <f t="shared" si="746"/>
        <v>1.37090515</v>
      </c>
      <c r="P1994" s="124"/>
      <c r="Q1994" s="125"/>
      <c r="R1994" s="126"/>
      <c r="S1994" s="124"/>
      <c r="T1994" s="135">
        <f t="shared" si="747"/>
        <v>7.9699999999999993E-2</v>
      </c>
      <c r="U1994" s="125">
        <f t="shared" si="753"/>
        <v>193</v>
      </c>
      <c r="V1994" s="125">
        <v>252</v>
      </c>
      <c r="W1994" s="134">
        <f t="shared" si="748"/>
        <v>1.0604884590000001</v>
      </c>
      <c r="X1994" s="18"/>
      <c r="Y1994" s="123">
        <f t="shared" si="749"/>
        <v>67054.222907000003</v>
      </c>
      <c r="Z1994" s="123">
        <f t="shared" si="759"/>
        <v>6861.82278988691</v>
      </c>
      <c r="AA1994" s="123">
        <f t="shared" si="750"/>
        <v>1341.0844581400002</v>
      </c>
      <c r="AB1994" s="123">
        <f t="shared" si="751"/>
        <v>6884.2335517853344</v>
      </c>
      <c r="AC1994" s="123">
        <f t="shared" si="752"/>
        <v>82141.363706812248</v>
      </c>
      <c r="AD1994" s="150">
        <f t="shared" si="756"/>
        <v>87053.852995000008</v>
      </c>
      <c r="AE1994" s="150">
        <f t="shared" si="760"/>
        <v>8021.908881956645</v>
      </c>
      <c r="AF1994" s="150">
        <f t="shared" si="757"/>
        <v>1741.0770599000002</v>
      </c>
      <c r="AG1994" s="150">
        <f t="shared" si="761"/>
        <v>8125.0262795333347</v>
      </c>
      <c r="AH1994" s="150">
        <f t="shared" si="762"/>
        <v>104941.86521638998</v>
      </c>
      <c r="AI1994" s="4"/>
      <c r="AJ1994" s="1"/>
      <c r="AK1994" s="20"/>
      <c r="AL1994" s="5"/>
      <c r="AM1994" s="1"/>
      <c r="AN1994" s="1"/>
      <c r="AO1994" s="1"/>
      <c r="AP1994" s="17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5.75" x14ac:dyDescent="0.2">
      <c r="A1995" s="127">
        <f t="shared" ref="A1995:A2058" si="767">(A1994+1)</f>
        <v>43455</v>
      </c>
      <c r="B1995" s="165">
        <f t="shared" si="758"/>
        <v>187199.36823622882</v>
      </c>
      <c r="C1995" s="124"/>
      <c r="D1995" s="128">
        <f t="shared" ref="D1995:D2058" si="768">IF(E1995=E1994,D1994,E1994)</f>
        <v>5092.97</v>
      </c>
      <c r="E1995" s="129">
        <f>VLOOKUP(A1994,[1]Plan1!$AY$80:$BA$314,3)</f>
        <v>5100.6099999999997</v>
      </c>
      <c r="F1995" s="130">
        <f t="shared" ref="F1995:F2058" si="769">IF(D1995=D1994,F1994,A1995)</f>
        <v>43452</v>
      </c>
      <c r="G1995" s="131">
        <f t="shared" si="764"/>
        <v>1.5001070102511616E-3</v>
      </c>
      <c r="H1995" s="132">
        <f t="shared" ref="H1995:H2058" si="770">IF(DAY(A1995)=15,VLOOKUP(A1995,AO$118:AT$450,4),H1994)</f>
        <v>43480</v>
      </c>
      <c r="I1995" s="132">
        <f t="shared" si="765"/>
        <v>43480</v>
      </c>
      <c r="J1995" s="133">
        <f t="shared" si="763"/>
        <v>19</v>
      </c>
      <c r="K1995" s="133">
        <f t="shared" si="755"/>
        <v>4</v>
      </c>
      <c r="L1995" s="124">
        <f t="shared" si="766"/>
        <v>1.0003156200000001</v>
      </c>
      <c r="M1995" s="134">
        <f t="shared" si="754"/>
        <v>0.99789954999999997</v>
      </c>
      <c r="N1995" s="134">
        <f t="shared" ref="N1995:N2058" si="771">IF(I1995&gt;I1994,N1994*M1995,N1994)</f>
        <v>1.3705807406279042</v>
      </c>
      <c r="O1995" s="124">
        <f t="shared" ref="O1995:O2058" si="772">TRUNC(TRUNC((L1995*N1995),15),8)</f>
        <v>1.3710133200000001</v>
      </c>
      <c r="P1995" s="124"/>
      <c r="Q1995" s="125"/>
      <c r="R1995" s="126"/>
      <c r="S1995" s="124"/>
      <c r="T1995" s="135">
        <f t="shared" ref="T1995:T2058" si="773">(T1994)</f>
        <v>7.9699999999999993E-2</v>
      </c>
      <c r="U1995" s="125">
        <f t="shared" si="753"/>
        <v>194</v>
      </c>
      <c r="V1995" s="125">
        <v>252</v>
      </c>
      <c r="W1995" s="134">
        <f t="shared" si="748"/>
        <v>1.060811213</v>
      </c>
      <c r="X1995" s="18"/>
      <c r="Y1995" s="123">
        <f t="shared" si="749"/>
        <v>67054.222907000003</v>
      </c>
      <c r="Z1995" s="123">
        <f t="shared" si="759"/>
        <v>6890.1527958049537</v>
      </c>
      <c r="AA1995" s="123">
        <f t="shared" si="750"/>
        <v>1341.0844581400002</v>
      </c>
      <c r="AB1995" s="123">
        <f t="shared" si="751"/>
        <v>6906.5849594210013</v>
      </c>
      <c r="AC1995" s="123">
        <f t="shared" si="752"/>
        <v>82192.045120365961</v>
      </c>
      <c r="AD1995" s="150">
        <f t="shared" si="756"/>
        <v>87053.852995000008</v>
      </c>
      <c r="AE1995" s="150">
        <f t="shared" si="760"/>
        <v>8058.3488304311977</v>
      </c>
      <c r="AF1995" s="150">
        <f t="shared" si="757"/>
        <v>1741.0770599000002</v>
      </c>
      <c r="AG1995" s="150">
        <f t="shared" si="761"/>
        <v>8154.0442305316683</v>
      </c>
      <c r="AH1995" s="150">
        <f t="shared" si="762"/>
        <v>105007.32311586286</v>
      </c>
      <c r="AI1995" s="4"/>
      <c r="AJ1995" s="1"/>
      <c r="AK1995" s="20"/>
      <c r="AL1995" s="5"/>
      <c r="AM1995" s="1"/>
      <c r="AN1995" s="1"/>
      <c r="AO1995" s="1"/>
      <c r="AP1995" s="17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5.75" x14ac:dyDescent="0.2">
      <c r="A1996" s="127">
        <f t="shared" si="767"/>
        <v>43456</v>
      </c>
      <c r="B1996" s="165">
        <f t="shared" si="758"/>
        <v>187315.53021056927</v>
      </c>
      <c r="C1996" s="124"/>
      <c r="D1996" s="128">
        <f t="shared" si="768"/>
        <v>5092.97</v>
      </c>
      <c r="E1996" s="129">
        <f>VLOOKUP(A1995,[1]Plan1!$AY$80:$BA$314,3)</f>
        <v>5100.6099999999997</v>
      </c>
      <c r="F1996" s="130">
        <f t="shared" si="769"/>
        <v>43452</v>
      </c>
      <c r="G1996" s="131">
        <f t="shared" si="764"/>
        <v>1.5001070102511616E-3</v>
      </c>
      <c r="H1996" s="132">
        <f t="shared" si="770"/>
        <v>43480</v>
      </c>
      <c r="I1996" s="132">
        <f t="shared" si="765"/>
        <v>43480</v>
      </c>
      <c r="J1996" s="133">
        <f t="shared" si="763"/>
        <v>19</v>
      </c>
      <c r="K1996" s="133">
        <f t="shared" si="755"/>
        <v>5</v>
      </c>
      <c r="L1996" s="124">
        <f t="shared" si="766"/>
        <v>1.0003945400000001</v>
      </c>
      <c r="M1996" s="134">
        <f t="shared" si="754"/>
        <v>0.99789954999999997</v>
      </c>
      <c r="N1996" s="134">
        <f t="shared" si="771"/>
        <v>1.3705807406279042</v>
      </c>
      <c r="O1996" s="124">
        <f t="shared" si="772"/>
        <v>1.37112148</v>
      </c>
      <c r="P1996" s="124"/>
      <c r="Q1996" s="125"/>
      <c r="R1996" s="126"/>
      <c r="S1996" s="124"/>
      <c r="T1996" s="135">
        <f t="shared" si="773"/>
        <v>7.9699999999999993E-2</v>
      </c>
      <c r="U1996" s="125">
        <f t="shared" si="753"/>
        <v>195</v>
      </c>
      <c r="V1996" s="125">
        <v>252</v>
      </c>
      <c r="W1996" s="134">
        <f t="shared" si="748"/>
        <v>1.0611340659999999</v>
      </c>
      <c r="X1996" s="18"/>
      <c r="Y1996" s="123">
        <f t="shared" si="749"/>
        <v>67054.222907000003</v>
      </c>
      <c r="Z1996" s="123">
        <f t="shared" si="759"/>
        <v>6918.492713651488</v>
      </c>
      <c r="AA1996" s="123">
        <f t="shared" si="750"/>
        <v>1341.0844581400002</v>
      </c>
      <c r="AB1996" s="123">
        <f t="shared" si="751"/>
        <v>6928.9363670566681</v>
      </c>
      <c r="AC1996" s="123">
        <f t="shared" si="752"/>
        <v>82242.736445848161</v>
      </c>
      <c r="AD1996" s="150">
        <f t="shared" si="756"/>
        <v>87053.852995000008</v>
      </c>
      <c r="AE1996" s="150">
        <f t="shared" si="760"/>
        <v>8094.8015282911274</v>
      </c>
      <c r="AF1996" s="150">
        <f t="shared" si="757"/>
        <v>1741.0770599000002</v>
      </c>
      <c r="AG1996" s="150">
        <f t="shared" si="761"/>
        <v>8183.062181530001</v>
      </c>
      <c r="AH1996" s="150">
        <f t="shared" si="762"/>
        <v>105072.79376472112</v>
      </c>
      <c r="AI1996" s="4"/>
      <c r="AJ1996" s="1"/>
      <c r="AK1996" s="20"/>
      <c r="AL1996" s="5"/>
      <c r="AM1996" s="1"/>
      <c r="AN1996" s="1"/>
      <c r="AO1996" s="1"/>
      <c r="AP1996" s="17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5.75" x14ac:dyDescent="0.2">
      <c r="A1997" s="127">
        <f t="shared" si="767"/>
        <v>43457</v>
      </c>
      <c r="B1997" s="165">
        <f t="shared" si="758"/>
        <v>187366.89956920329</v>
      </c>
      <c r="C1997" s="124"/>
      <c r="D1997" s="128">
        <f t="shared" si="768"/>
        <v>5092.97</v>
      </c>
      <c r="E1997" s="129">
        <f>VLOOKUP(A1996,[1]Plan1!$AY$80:$BA$314,3)</f>
        <v>5100.6099999999997</v>
      </c>
      <c r="F1997" s="130">
        <f t="shared" si="769"/>
        <v>43452</v>
      </c>
      <c r="G1997" s="131">
        <f t="shared" si="764"/>
        <v>1.5001070102511616E-3</v>
      </c>
      <c r="H1997" s="132">
        <f t="shared" si="770"/>
        <v>43480</v>
      </c>
      <c r="I1997" s="132">
        <f t="shared" si="765"/>
        <v>43480</v>
      </c>
      <c r="J1997" s="133">
        <f t="shared" si="763"/>
        <v>19</v>
      </c>
      <c r="K1997" s="133">
        <f t="shared" si="755"/>
        <v>5</v>
      </c>
      <c r="L1997" s="124">
        <f t="shared" si="766"/>
        <v>1.0003945400000001</v>
      </c>
      <c r="M1997" s="134">
        <f t="shared" si="754"/>
        <v>0.99789954999999997</v>
      </c>
      <c r="N1997" s="134">
        <f t="shared" si="771"/>
        <v>1.3705807406279042</v>
      </c>
      <c r="O1997" s="124">
        <f t="shared" si="772"/>
        <v>1.37112148</v>
      </c>
      <c r="P1997" s="124"/>
      <c r="Q1997" s="125"/>
      <c r="R1997" s="126"/>
      <c r="S1997" s="124"/>
      <c r="T1997" s="135">
        <f t="shared" si="773"/>
        <v>7.9699999999999993E-2</v>
      </c>
      <c r="U1997" s="125">
        <f t="shared" si="753"/>
        <v>195</v>
      </c>
      <c r="V1997" s="125">
        <v>252</v>
      </c>
      <c r="W1997" s="134">
        <f t="shared" si="748"/>
        <v>1.0611340659999999</v>
      </c>
      <c r="X1997" s="18"/>
      <c r="Y1997" s="123">
        <f t="shared" si="749"/>
        <v>67054.222907000003</v>
      </c>
      <c r="Z1997" s="123">
        <f t="shared" si="759"/>
        <v>6918.492713651488</v>
      </c>
      <c r="AA1997" s="123">
        <f t="shared" si="750"/>
        <v>1341.0844581400002</v>
      </c>
      <c r="AB1997" s="123">
        <f t="shared" si="751"/>
        <v>6951.2877746923341</v>
      </c>
      <c r="AC1997" s="123">
        <f t="shared" si="752"/>
        <v>82265.087853483827</v>
      </c>
      <c r="AD1997" s="150">
        <f t="shared" si="756"/>
        <v>87053.852995000008</v>
      </c>
      <c r="AE1997" s="150">
        <f t="shared" si="760"/>
        <v>8094.8015282911274</v>
      </c>
      <c r="AF1997" s="150">
        <f t="shared" si="757"/>
        <v>1741.0770599000002</v>
      </c>
      <c r="AG1997" s="150">
        <f t="shared" si="761"/>
        <v>8212.0801325283337</v>
      </c>
      <c r="AH1997" s="150">
        <f t="shared" si="762"/>
        <v>105101.81171571946</v>
      </c>
      <c r="AI1997" s="4"/>
      <c r="AJ1997" s="1"/>
      <c r="AK1997" s="20"/>
      <c r="AL1997" s="5"/>
      <c r="AM1997" s="1"/>
      <c r="AN1997" s="1"/>
      <c r="AO1997" s="1"/>
      <c r="AP1997" s="17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5.75" x14ac:dyDescent="0.2">
      <c r="A1998" s="127">
        <f t="shared" si="767"/>
        <v>43458</v>
      </c>
      <c r="B1998" s="165">
        <f t="shared" si="758"/>
        <v>187418.26892783729</v>
      </c>
      <c r="C1998" s="124"/>
      <c r="D1998" s="128">
        <f t="shared" si="768"/>
        <v>5092.97</v>
      </c>
      <c r="E1998" s="129">
        <f>VLOOKUP(A1997,[1]Plan1!$AY$80:$BA$314,3)</f>
        <v>5100.6099999999997</v>
      </c>
      <c r="F1998" s="130">
        <f t="shared" si="769"/>
        <v>43452</v>
      </c>
      <c r="G1998" s="131">
        <f t="shared" si="764"/>
        <v>1.5001070102511616E-3</v>
      </c>
      <c r="H1998" s="132">
        <f t="shared" si="770"/>
        <v>43480</v>
      </c>
      <c r="I1998" s="132">
        <f t="shared" si="765"/>
        <v>43480</v>
      </c>
      <c r="J1998" s="133">
        <f t="shared" si="763"/>
        <v>19</v>
      </c>
      <c r="K1998" s="133">
        <f t="shared" si="755"/>
        <v>5</v>
      </c>
      <c r="L1998" s="124">
        <f t="shared" si="766"/>
        <v>1.0003945400000001</v>
      </c>
      <c r="M1998" s="134">
        <f t="shared" si="754"/>
        <v>0.99789954999999997</v>
      </c>
      <c r="N1998" s="134">
        <f t="shared" si="771"/>
        <v>1.3705807406279042</v>
      </c>
      <c r="O1998" s="124">
        <f t="shared" si="772"/>
        <v>1.37112148</v>
      </c>
      <c r="P1998" s="124"/>
      <c r="Q1998" s="125"/>
      <c r="R1998" s="126"/>
      <c r="S1998" s="124"/>
      <c r="T1998" s="135">
        <f t="shared" si="773"/>
        <v>7.9699999999999993E-2</v>
      </c>
      <c r="U1998" s="125">
        <f t="shared" si="753"/>
        <v>195</v>
      </c>
      <c r="V1998" s="125">
        <v>252</v>
      </c>
      <c r="W1998" s="134">
        <f t="shared" si="748"/>
        <v>1.0611340659999999</v>
      </c>
      <c r="X1998" s="18"/>
      <c r="Y1998" s="123">
        <f t="shared" si="749"/>
        <v>67054.222907000003</v>
      </c>
      <c r="Z1998" s="123">
        <f t="shared" si="759"/>
        <v>6918.492713651488</v>
      </c>
      <c r="AA1998" s="123">
        <f t="shared" si="750"/>
        <v>1341.0844581400002</v>
      </c>
      <c r="AB1998" s="123">
        <f t="shared" si="751"/>
        <v>6973.639182328001</v>
      </c>
      <c r="AC1998" s="123">
        <f t="shared" si="752"/>
        <v>82287.439261119493</v>
      </c>
      <c r="AD1998" s="150">
        <f t="shared" si="756"/>
        <v>87053.852995000008</v>
      </c>
      <c r="AE1998" s="150">
        <f t="shared" si="760"/>
        <v>8094.8015282911274</v>
      </c>
      <c r="AF1998" s="150">
        <f t="shared" si="757"/>
        <v>1741.0770599000002</v>
      </c>
      <c r="AG1998" s="150">
        <f t="shared" si="761"/>
        <v>8241.0980835266691</v>
      </c>
      <c r="AH1998" s="150">
        <f t="shared" si="762"/>
        <v>105130.82966671779</v>
      </c>
      <c r="AI1998" s="4"/>
      <c r="AJ1998" s="1"/>
      <c r="AK1998" s="20"/>
      <c r="AL1998" s="5"/>
      <c r="AM1998" s="1"/>
      <c r="AN1998" s="1"/>
      <c r="AO1998" s="1"/>
      <c r="AP1998" s="17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5.75" x14ac:dyDescent="0.2">
      <c r="A1999" s="127">
        <f t="shared" si="767"/>
        <v>43459</v>
      </c>
      <c r="B1999" s="165">
        <f t="shared" si="758"/>
        <v>187534.45694880362</v>
      </c>
      <c r="C1999" s="124"/>
      <c r="D1999" s="128">
        <f t="shared" si="768"/>
        <v>5092.97</v>
      </c>
      <c r="E1999" s="129">
        <f>VLOOKUP(A1998,[1]Plan1!$AY$80:$BA$314,3)</f>
        <v>5100.6099999999997</v>
      </c>
      <c r="F1999" s="130">
        <f t="shared" si="769"/>
        <v>43452</v>
      </c>
      <c r="G1999" s="131">
        <f t="shared" si="764"/>
        <v>1.5001070102511616E-3</v>
      </c>
      <c r="H1999" s="132">
        <f t="shared" si="770"/>
        <v>43480</v>
      </c>
      <c r="I1999" s="132">
        <f t="shared" si="765"/>
        <v>43480</v>
      </c>
      <c r="J1999" s="133">
        <f t="shared" si="763"/>
        <v>19</v>
      </c>
      <c r="K1999" s="133">
        <f t="shared" si="755"/>
        <v>6</v>
      </c>
      <c r="L1999" s="124">
        <f t="shared" si="766"/>
        <v>1.00047347</v>
      </c>
      <c r="M1999" s="134">
        <f t="shared" si="754"/>
        <v>0.99789954999999997</v>
      </c>
      <c r="N1999" s="134">
        <f t="shared" si="771"/>
        <v>1.3705807406279042</v>
      </c>
      <c r="O1999" s="124">
        <f t="shared" si="772"/>
        <v>1.37122966</v>
      </c>
      <c r="P1999" s="124"/>
      <c r="Q1999" s="125"/>
      <c r="R1999" s="126"/>
      <c r="S1999" s="124"/>
      <c r="T1999" s="135">
        <f t="shared" si="773"/>
        <v>7.9699999999999993E-2</v>
      </c>
      <c r="U1999" s="125">
        <f t="shared" si="753"/>
        <v>196</v>
      </c>
      <c r="V1999" s="125">
        <v>252</v>
      </c>
      <c r="W1999" s="134">
        <f t="shared" si="748"/>
        <v>1.0614570160000001</v>
      </c>
      <c r="X1999" s="18"/>
      <c r="Y1999" s="123">
        <f t="shared" si="749"/>
        <v>67054.222907000003</v>
      </c>
      <c r="Z1999" s="123">
        <f t="shared" si="759"/>
        <v>6946.8440241425342</v>
      </c>
      <c r="AA1999" s="123">
        <f t="shared" si="750"/>
        <v>1341.0844581400002</v>
      </c>
      <c r="AB1999" s="123">
        <f t="shared" si="751"/>
        <v>6995.9905899636669</v>
      </c>
      <c r="AC1999" s="123">
        <f t="shared" si="752"/>
        <v>82338.141979246197</v>
      </c>
      <c r="AD1999" s="150">
        <f t="shared" si="756"/>
        <v>87053.852995000008</v>
      </c>
      <c r="AE1999" s="150">
        <f t="shared" si="760"/>
        <v>8131.2688801324339</v>
      </c>
      <c r="AF1999" s="150">
        <f t="shared" si="757"/>
        <v>1741.0770599000002</v>
      </c>
      <c r="AG1999" s="150">
        <f t="shared" si="761"/>
        <v>8270.1160345250009</v>
      </c>
      <c r="AH1999" s="150">
        <f t="shared" si="762"/>
        <v>105196.31496955744</v>
      </c>
      <c r="AI1999" s="4"/>
      <c r="AJ1999" s="1"/>
      <c r="AK1999" s="20"/>
      <c r="AL1999" s="5"/>
      <c r="AM1999" s="1"/>
      <c r="AN1999" s="1"/>
      <c r="AO1999" s="1"/>
      <c r="AP1999" s="17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5.75" x14ac:dyDescent="0.2">
      <c r="A2000" s="127">
        <f t="shared" si="767"/>
        <v>43460</v>
      </c>
      <c r="B2000" s="165">
        <f t="shared" si="758"/>
        <v>187585.82630743764</v>
      </c>
      <c r="C2000" s="124"/>
      <c r="D2000" s="128">
        <f t="shared" si="768"/>
        <v>5092.97</v>
      </c>
      <c r="E2000" s="129">
        <f>VLOOKUP(A1999,[1]Plan1!$AY$80:$BA$314,3)</f>
        <v>5100.6099999999997</v>
      </c>
      <c r="F2000" s="130">
        <f t="shared" si="769"/>
        <v>43452</v>
      </c>
      <c r="G2000" s="131">
        <f t="shared" si="764"/>
        <v>1.5001070102511616E-3</v>
      </c>
      <c r="H2000" s="132">
        <f t="shared" si="770"/>
        <v>43480</v>
      </c>
      <c r="I2000" s="132">
        <f t="shared" si="765"/>
        <v>43480</v>
      </c>
      <c r="J2000" s="133">
        <f t="shared" si="763"/>
        <v>19</v>
      </c>
      <c r="K2000" s="133">
        <f t="shared" si="755"/>
        <v>6</v>
      </c>
      <c r="L2000" s="124">
        <f t="shared" si="766"/>
        <v>1.00047347</v>
      </c>
      <c r="M2000" s="134">
        <f t="shared" si="754"/>
        <v>0.99789954999999997</v>
      </c>
      <c r="N2000" s="134">
        <f t="shared" si="771"/>
        <v>1.3705807406279042</v>
      </c>
      <c r="O2000" s="124">
        <f t="shared" si="772"/>
        <v>1.37122966</v>
      </c>
      <c r="P2000" s="124"/>
      <c r="Q2000" s="125"/>
      <c r="R2000" s="126"/>
      <c r="S2000" s="124"/>
      <c r="T2000" s="135">
        <f t="shared" si="773"/>
        <v>7.9699999999999993E-2</v>
      </c>
      <c r="U2000" s="125">
        <f t="shared" si="753"/>
        <v>196</v>
      </c>
      <c r="V2000" s="125">
        <v>252</v>
      </c>
      <c r="W2000" s="134">
        <f t="shared" si="748"/>
        <v>1.0614570160000001</v>
      </c>
      <c r="X2000" s="18"/>
      <c r="Y2000" s="123">
        <f t="shared" si="749"/>
        <v>67054.222907000003</v>
      </c>
      <c r="Z2000" s="123">
        <f t="shared" si="759"/>
        <v>6946.8440241425342</v>
      </c>
      <c r="AA2000" s="123">
        <f t="shared" si="750"/>
        <v>1341.0844581400002</v>
      </c>
      <c r="AB2000" s="123">
        <f t="shared" si="751"/>
        <v>7018.3419975993338</v>
      </c>
      <c r="AC2000" s="123">
        <f t="shared" si="752"/>
        <v>82360.493386881863</v>
      </c>
      <c r="AD2000" s="150">
        <f t="shared" si="756"/>
        <v>87053.852995000008</v>
      </c>
      <c r="AE2000" s="150">
        <f t="shared" si="760"/>
        <v>8131.2688801324339</v>
      </c>
      <c r="AF2000" s="150">
        <f t="shared" si="757"/>
        <v>1741.0770599000002</v>
      </c>
      <c r="AG2000" s="150">
        <f t="shared" si="761"/>
        <v>8299.1339855233346</v>
      </c>
      <c r="AH2000" s="150">
        <f t="shared" si="762"/>
        <v>105225.33292055578</v>
      </c>
      <c r="AI2000" s="4"/>
      <c r="AJ2000" s="1"/>
      <c r="AK2000" s="20"/>
      <c r="AL2000" s="5"/>
      <c r="AM2000" s="1"/>
      <c r="AN2000" s="1"/>
      <c r="AO2000" s="1"/>
      <c r="AP2000" s="17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5.75" x14ac:dyDescent="0.2">
      <c r="A2001" s="127">
        <f t="shared" si="767"/>
        <v>43461</v>
      </c>
      <c r="B2001" s="165">
        <f t="shared" si="758"/>
        <v>187702.03823133998</v>
      </c>
      <c r="C2001" s="124"/>
      <c r="D2001" s="128">
        <f t="shared" si="768"/>
        <v>5092.97</v>
      </c>
      <c r="E2001" s="129">
        <f>VLOOKUP(A2000,[1]Plan1!$AY$80:$BA$314,3)</f>
        <v>5100.6099999999997</v>
      </c>
      <c r="F2001" s="130">
        <f t="shared" si="769"/>
        <v>43452</v>
      </c>
      <c r="G2001" s="131">
        <f t="shared" si="764"/>
        <v>1.5001070102511616E-3</v>
      </c>
      <c r="H2001" s="132">
        <f t="shared" si="770"/>
        <v>43480</v>
      </c>
      <c r="I2001" s="132">
        <f t="shared" si="765"/>
        <v>43480</v>
      </c>
      <c r="J2001" s="133">
        <f t="shared" si="763"/>
        <v>19</v>
      </c>
      <c r="K2001" s="133">
        <f t="shared" si="755"/>
        <v>7</v>
      </c>
      <c r="L2001" s="124">
        <f t="shared" si="766"/>
        <v>1.0005523999999999</v>
      </c>
      <c r="M2001" s="134">
        <f t="shared" si="754"/>
        <v>0.99789954999999997</v>
      </c>
      <c r="N2001" s="134">
        <f t="shared" si="771"/>
        <v>1.3705807406279042</v>
      </c>
      <c r="O2001" s="124">
        <f t="shared" si="772"/>
        <v>1.37133784</v>
      </c>
      <c r="P2001" s="124"/>
      <c r="Q2001" s="125"/>
      <c r="R2001" s="126"/>
      <c r="S2001" s="124"/>
      <c r="T2001" s="135">
        <f t="shared" si="773"/>
        <v>7.9699999999999993E-2</v>
      </c>
      <c r="U2001" s="125">
        <f t="shared" si="753"/>
        <v>197</v>
      </c>
      <c r="V2001" s="125">
        <v>252</v>
      </c>
      <c r="W2001" s="134">
        <f t="shared" si="748"/>
        <v>1.061780065</v>
      </c>
      <c r="X2001" s="18"/>
      <c r="Y2001" s="123">
        <f t="shared" si="749"/>
        <v>67054.222907000003</v>
      </c>
      <c r="Z2001" s="123">
        <f t="shared" si="759"/>
        <v>6975.2057896404558</v>
      </c>
      <c r="AA2001" s="123">
        <f t="shared" si="750"/>
        <v>1341.0844581400002</v>
      </c>
      <c r="AB2001" s="123">
        <f t="shared" si="751"/>
        <v>7040.6934052349998</v>
      </c>
      <c r="AC2001" s="123">
        <f t="shared" si="752"/>
        <v>82411.20656001546</v>
      </c>
      <c r="AD2001" s="150">
        <f t="shared" si="756"/>
        <v>87053.852995000008</v>
      </c>
      <c r="AE2001" s="150">
        <f t="shared" si="760"/>
        <v>8167.7496799028468</v>
      </c>
      <c r="AF2001" s="150">
        <f t="shared" si="757"/>
        <v>1741.0770599000002</v>
      </c>
      <c r="AG2001" s="150">
        <f t="shared" si="761"/>
        <v>8328.1519365216664</v>
      </c>
      <c r="AH2001" s="150">
        <f t="shared" si="762"/>
        <v>105290.83167132451</v>
      </c>
      <c r="AI2001" s="4"/>
      <c r="AJ2001" s="1"/>
      <c r="AK2001" s="20"/>
      <c r="AL2001" s="5"/>
      <c r="AM2001" s="1"/>
      <c r="AN2001" s="1"/>
      <c r="AO2001" s="1"/>
      <c r="AP2001" s="17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5.75" x14ac:dyDescent="0.2">
      <c r="A2002" s="127">
        <f t="shared" si="767"/>
        <v>43462</v>
      </c>
      <c r="B2002" s="165">
        <f t="shared" si="758"/>
        <v>187818.27653107193</v>
      </c>
      <c r="C2002" s="124"/>
      <c r="D2002" s="128">
        <f t="shared" si="768"/>
        <v>5092.97</v>
      </c>
      <c r="E2002" s="129">
        <f>VLOOKUP(A2001,[1]Plan1!$AY$80:$BA$314,3)</f>
        <v>5100.6099999999997</v>
      </c>
      <c r="F2002" s="130">
        <f t="shared" si="769"/>
        <v>43452</v>
      </c>
      <c r="G2002" s="131">
        <f t="shared" si="764"/>
        <v>1.5001070102511616E-3</v>
      </c>
      <c r="H2002" s="132">
        <f t="shared" si="770"/>
        <v>43480</v>
      </c>
      <c r="I2002" s="132">
        <f t="shared" si="765"/>
        <v>43480</v>
      </c>
      <c r="J2002" s="133">
        <f t="shared" si="763"/>
        <v>19</v>
      </c>
      <c r="K2002" s="133">
        <f t="shared" si="755"/>
        <v>8</v>
      </c>
      <c r="L2002" s="124">
        <f t="shared" si="766"/>
        <v>1.00063134</v>
      </c>
      <c r="M2002" s="134">
        <f t="shared" si="754"/>
        <v>0.99789954999999997</v>
      </c>
      <c r="N2002" s="134">
        <f t="shared" si="771"/>
        <v>1.3705807406279042</v>
      </c>
      <c r="O2002" s="124">
        <f t="shared" si="772"/>
        <v>1.3714460399999999</v>
      </c>
      <c r="P2002" s="124"/>
      <c r="Q2002" s="125"/>
      <c r="R2002" s="126"/>
      <c r="S2002" s="124"/>
      <c r="T2002" s="135">
        <f t="shared" si="773"/>
        <v>7.9699999999999993E-2</v>
      </c>
      <c r="U2002" s="125">
        <f t="shared" si="753"/>
        <v>198</v>
      </c>
      <c r="V2002" s="125">
        <v>252</v>
      </c>
      <c r="W2002" s="134">
        <f t="shared" si="748"/>
        <v>1.0621032130000001</v>
      </c>
      <c r="X2002" s="18"/>
      <c r="Y2002" s="123">
        <f t="shared" si="749"/>
        <v>67054.222907000003</v>
      </c>
      <c r="Z2002" s="123">
        <f t="shared" si="759"/>
        <v>7003.5790917746835</v>
      </c>
      <c r="AA2002" s="123">
        <f t="shared" si="750"/>
        <v>1341.0844581400002</v>
      </c>
      <c r="AB2002" s="123">
        <f t="shared" si="751"/>
        <v>7063.0448128706666</v>
      </c>
      <c r="AC2002" s="123">
        <f t="shared" si="752"/>
        <v>82461.931269785346</v>
      </c>
      <c r="AD2002" s="150">
        <f t="shared" si="756"/>
        <v>87053.852995000008</v>
      </c>
      <c r="AE2002" s="150">
        <f t="shared" si="760"/>
        <v>8204.245318866555</v>
      </c>
      <c r="AF2002" s="150">
        <f t="shared" si="757"/>
        <v>1741.0770599000002</v>
      </c>
      <c r="AG2002" s="150">
        <f t="shared" si="761"/>
        <v>8357.1698875200018</v>
      </c>
      <c r="AH2002" s="150">
        <f t="shared" si="762"/>
        <v>105356.34526128657</v>
      </c>
      <c r="AI2002" s="4"/>
      <c r="AJ2002" s="1"/>
      <c r="AK2002" s="20"/>
      <c r="AL2002" s="5"/>
      <c r="AM2002" s="1"/>
      <c r="AN2002" s="1"/>
      <c r="AO2002" s="1"/>
      <c r="AP2002" s="17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5.75" x14ac:dyDescent="0.2">
      <c r="A2003" s="127">
        <f t="shared" si="767"/>
        <v>43463</v>
      </c>
      <c r="B2003" s="165">
        <f t="shared" si="758"/>
        <v>187934.53965881094</v>
      </c>
      <c r="C2003" s="124"/>
      <c r="D2003" s="128">
        <f t="shared" si="768"/>
        <v>5092.97</v>
      </c>
      <c r="E2003" s="129">
        <f>VLOOKUP(A2002,[1]Plan1!$AY$80:$BA$314,3)</f>
        <v>5100.6099999999997</v>
      </c>
      <c r="F2003" s="130">
        <f t="shared" si="769"/>
        <v>43452</v>
      </c>
      <c r="G2003" s="131">
        <f t="shared" si="764"/>
        <v>1.5001070102511616E-3</v>
      </c>
      <c r="H2003" s="132">
        <f t="shared" si="770"/>
        <v>43480</v>
      </c>
      <c r="I2003" s="132">
        <f t="shared" si="765"/>
        <v>43480</v>
      </c>
      <c r="J2003" s="133">
        <f t="shared" si="763"/>
        <v>19</v>
      </c>
      <c r="K2003" s="133">
        <f t="shared" si="755"/>
        <v>9</v>
      </c>
      <c r="L2003" s="124">
        <f t="shared" si="766"/>
        <v>1.00071029</v>
      </c>
      <c r="M2003" s="134">
        <f t="shared" si="754"/>
        <v>0.99789954999999997</v>
      </c>
      <c r="N2003" s="134">
        <f t="shared" si="771"/>
        <v>1.3705807406279042</v>
      </c>
      <c r="O2003" s="124">
        <f t="shared" si="772"/>
        <v>1.37155425</v>
      </c>
      <c r="P2003" s="124"/>
      <c r="Q2003" s="125"/>
      <c r="R2003" s="126"/>
      <c r="S2003" s="124"/>
      <c r="T2003" s="135">
        <f t="shared" si="773"/>
        <v>7.9699999999999993E-2</v>
      </c>
      <c r="U2003" s="125">
        <f t="shared" si="753"/>
        <v>199</v>
      </c>
      <c r="V2003" s="125">
        <v>252</v>
      </c>
      <c r="W2003" s="134">
        <f t="shared" si="748"/>
        <v>1.062426458</v>
      </c>
      <c r="X2003" s="18"/>
      <c r="Y2003" s="123">
        <f t="shared" si="749"/>
        <v>67054.222907000003</v>
      </c>
      <c r="Z2003" s="123">
        <f t="shared" si="759"/>
        <v>7031.9632535365681</v>
      </c>
      <c r="AA2003" s="123">
        <f t="shared" si="750"/>
        <v>1341.0844581400002</v>
      </c>
      <c r="AB2003" s="123">
        <f t="shared" si="751"/>
        <v>7085.3962205063344</v>
      </c>
      <c r="AC2003" s="123">
        <f t="shared" si="752"/>
        <v>82512.666839182901</v>
      </c>
      <c r="AD2003" s="150">
        <f t="shared" si="756"/>
        <v>87053.852995000008</v>
      </c>
      <c r="AE2003" s="150">
        <f t="shared" si="760"/>
        <v>8240.7549262096836</v>
      </c>
      <c r="AF2003" s="150">
        <f t="shared" si="757"/>
        <v>1741.0770599000002</v>
      </c>
      <c r="AG2003" s="150">
        <f t="shared" si="761"/>
        <v>8386.1878385183336</v>
      </c>
      <c r="AH2003" s="150">
        <f t="shared" si="762"/>
        <v>105421.87281962803</v>
      </c>
      <c r="AI2003" s="4"/>
      <c r="AJ2003" s="1"/>
      <c r="AK2003" s="20"/>
      <c r="AL2003" s="5"/>
      <c r="AM2003" s="1"/>
      <c r="AN2003" s="1"/>
      <c r="AO2003" s="1"/>
      <c r="AP2003" s="17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5.75" x14ac:dyDescent="0.2">
      <c r="A2004" s="127">
        <f t="shared" si="767"/>
        <v>43464</v>
      </c>
      <c r="B2004" s="165">
        <f t="shared" si="758"/>
        <v>187985.90901744494</v>
      </c>
      <c r="C2004" s="124"/>
      <c r="D2004" s="128">
        <f t="shared" si="768"/>
        <v>5092.97</v>
      </c>
      <c r="E2004" s="129">
        <f>VLOOKUP(A2003,[1]Plan1!$AY$80:$BA$314,3)</f>
        <v>5100.6099999999997</v>
      </c>
      <c r="F2004" s="130">
        <f t="shared" si="769"/>
        <v>43452</v>
      </c>
      <c r="G2004" s="131">
        <f t="shared" si="764"/>
        <v>1.5001070102511616E-3</v>
      </c>
      <c r="H2004" s="132">
        <f t="shared" si="770"/>
        <v>43480</v>
      </c>
      <c r="I2004" s="132">
        <f t="shared" si="765"/>
        <v>43480</v>
      </c>
      <c r="J2004" s="133">
        <f t="shared" si="763"/>
        <v>19</v>
      </c>
      <c r="K2004" s="133">
        <f t="shared" si="755"/>
        <v>9</v>
      </c>
      <c r="L2004" s="124">
        <f t="shared" si="766"/>
        <v>1.00071029</v>
      </c>
      <c r="M2004" s="134">
        <f t="shared" si="754"/>
        <v>0.99789954999999997</v>
      </c>
      <c r="N2004" s="134">
        <f t="shared" si="771"/>
        <v>1.3705807406279042</v>
      </c>
      <c r="O2004" s="124">
        <f t="shared" si="772"/>
        <v>1.37155425</v>
      </c>
      <c r="P2004" s="124"/>
      <c r="Q2004" s="125"/>
      <c r="R2004" s="126"/>
      <c r="S2004" s="124"/>
      <c r="T2004" s="135">
        <f t="shared" si="773"/>
        <v>7.9699999999999993E-2</v>
      </c>
      <c r="U2004" s="125">
        <f t="shared" si="753"/>
        <v>199</v>
      </c>
      <c r="V2004" s="125">
        <v>252</v>
      </c>
      <c r="W2004" s="134">
        <f t="shared" si="748"/>
        <v>1.062426458</v>
      </c>
      <c r="X2004" s="18"/>
      <c r="Y2004" s="123">
        <f t="shared" si="749"/>
        <v>67054.222907000003</v>
      </c>
      <c r="Z2004" s="123">
        <f t="shared" si="759"/>
        <v>7031.9632535365681</v>
      </c>
      <c r="AA2004" s="123">
        <f t="shared" si="750"/>
        <v>1341.0844581400002</v>
      </c>
      <c r="AB2004" s="123">
        <f t="shared" si="751"/>
        <v>7107.7476281420004</v>
      </c>
      <c r="AC2004" s="123">
        <f t="shared" si="752"/>
        <v>82535.018246818567</v>
      </c>
      <c r="AD2004" s="150">
        <f t="shared" si="756"/>
        <v>87053.852995000008</v>
      </c>
      <c r="AE2004" s="150">
        <f t="shared" si="760"/>
        <v>8240.7549262096836</v>
      </c>
      <c r="AF2004" s="150">
        <f t="shared" si="757"/>
        <v>1741.0770599000002</v>
      </c>
      <c r="AG2004" s="150">
        <f t="shared" si="761"/>
        <v>8415.2057895166672</v>
      </c>
      <c r="AH2004" s="150">
        <f t="shared" si="762"/>
        <v>105450.89077062636</v>
      </c>
      <c r="AI2004" s="4"/>
      <c r="AJ2004" s="1"/>
      <c r="AK2004" s="20"/>
      <c r="AL2004" s="5"/>
      <c r="AM2004" s="1"/>
      <c r="AN2004" s="1"/>
      <c r="AO2004" s="1"/>
      <c r="AP2004" s="17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5.75" x14ac:dyDescent="0.2">
      <c r="A2005" s="127">
        <f t="shared" si="767"/>
        <v>43465</v>
      </c>
      <c r="B2005" s="165">
        <f t="shared" si="758"/>
        <v>188037.27837607893</v>
      </c>
      <c r="C2005" s="124"/>
      <c r="D2005" s="128">
        <f t="shared" si="768"/>
        <v>5092.97</v>
      </c>
      <c r="E2005" s="129">
        <f>VLOOKUP(A2004,[1]Plan1!$AY$80:$BA$314,3)</f>
        <v>5100.6099999999997</v>
      </c>
      <c r="F2005" s="130">
        <f t="shared" si="769"/>
        <v>43452</v>
      </c>
      <c r="G2005" s="131">
        <f t="shared" si="764"/>
        <v>1.5001070102511616E-3</v>
      </c>
      <c r="H2005" s="132">
        <f t="shared" si="770"/>
        <v>43480</v>
      </c>
      <c r="I2005" s="132">
        <f t="shared" si="765"/>
        <v>43480</v>
      </c>
      <c r="J2005" s="133">
        <f t="shared" si="763"/>
        <v>19</v>
      </c>
      <c r="K2005" s="133">
        <f t="shared" si="755"/>
        <v>9</v>
      </c>
      <c r="L2005" s="124">
        <f t="shared" si="766"/>
        <v>1.00071029</v>
      </c>
      <c r="M2005" s="134">
        <f t="shared" si="754"/>
        <v>0.99789954999999997</v>
      </c>
      <c r="N2005" s="134">
        <f t="shared" si="771"/>
        <v>1.3705807406279042</v>
      </c>
      <c r="O2005" s="124">
        <f t="shared" si="772"/>
        <v>1.37155425</v>
      </c>
      <c r="P2005" s="124"/>
      <c r="Q2005" s="125"/>
      <c r="R2005" s="126"/>
      <c r="S2005" s="124"/>
      <c r="T2005" s="135">
        <f t="shared" si="773"/>
        <v>7.9699999999999993E-2</v>
      </c>
      <c r="U2005" s="125">
        <f t="shared" si="753"/>
        <v>199</v>
      </c>
      <c r="V2005" s="125">
        <v>252</v>
      </c>
      <c r="W2005" s="134">
        <f t="shared" si="748"/>
        <v>1.062426458</v>
      </c>
      <c r="X2005" s="18"/>
      <c r="Y2005" s="123">
        <f t="shared" si="749"/>
        <v>67054.222907000003</v>
      </c>
      <c r="Z2005" s="123">
        <f t="shared" si="759"/>
        <v>7031.9632535365681</v>
      </c>
      <c r="AA2005" s="123">
        <f t="shared" si="750"/>
        <v>1341.0844581400002</v>
      </c>
      <c r="AB2005" s="123">
        <f t="shared" si="751"/>
        <v>7130.0990357776673</v>
      </c>
      <c r="AC2005" s="123">
        <f t="shared" si="752"/>
        <v>82557.369654454233</v>
      </c>
      <c r="AD2005" s="150">
        <f t="shared" si="756"/>
        <v>87053.852995000008</v>
      </c>
      <c r="AE2005" s="150">
        <f t="shared" si="760"/>
        <v>8240.7549262096836</v>
      </c>
      <c r="AF2005" s="150">
        <f t="shared" si="757"/>
        <v>1741.0770599000002</v>
      </c>
      <c r="AG2005" s="150">
        <f t="shared" si="761"/>
        <v>8444.223740514999</v>
      </c>
      <c r="AH2005" s="150">
        <f t="shared" si="762"/>
        <v>105479.90872162468</v>
      </c>
      <c r="AI2005" s="4"/>
      <c r="AJ2005" s="1"/>
      <c r="AK2005" s="20"/>
      <c r="AL2005" s="5"/>
      <c r="AM2005" s="1"/>
      <c r="AN2005" s="1"/>
      <c r="AO2005" s="1"/>
      <c r="AP2005" s="17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5.75" x14ac:dyDescent="0.2">
      <c r="A2006" s="127">
        <f t="shared" si="767"/>
        <v>43466</v>
      </c>
      <c r="B2006" s="165">
        <f t="shared" si="758"/>
        <v>188153.56418483215</v>
      </c>
      <c r="C2006" s="124"/>
      <c r="D2006" s="128">
        <f t="shared" si="768"/>
        <v>5092.97</v>
      </c>
      <c r="E2006" s="129">
        <f>VLOOKUP(A2005,[1]Plan1!$AY$80:$BA$314,3)</f>
        <v>5100.6099999999997</v>
      </c>
      <c r="F2006" s="130">
        <f t="shared" si="769"/>
        <v>43452</v>
      </c>
      <c r="G2006" s="131">
        <f t="shared" si="764"/>
        <v>1.5001070102511616E-3</v>
      </c>
      <c r="H2006" s="132">
        <f t="shared" si="770"/>
        <v>43480</v>
      </c>
      <c r="I2006" s="132">
        <f t="shared" si="765"/>
        <v>43480</v>
      </c>
      <c r="J2006" s="133">
        <f t="shared" si="763"/>
        <v>19</v>
      </c>
      <c r="K2006" s="133">
        <f t="shared" si="755"/>
        <v>10</v>
      </c>
      <c r="L2006" s="124">
        <f t="shared" si="766"/>
        <v>1.00078924</v>
      </c>
      <c r="M2006" s="134">
        <f t="shared" si="754"/>
        <v>0.99789954999999997</v>
      </c>
      <c r="N2006" s="134">
        <f t="shared" si="771"/>
        <v>1.3705807406279042</v>
      </c>
      <c r="O2006" s="124">
        <f t="shared" si="772"/>
        <v>1.3716624500000001</v>
      </c>
      <c r="P2006" s="124"/>
      <c r="Q2006" s="125"/>
      <c r="R2006" s="126"/>
      <c r="S2006" s="124"/>
      <c r="T2006" s="135">
        <f t="shared" si="773"/>
        <v>7.9699999999999993E-2</v>
      </c>
      <c r="U2006" s="125">
        <f t="shared" si="753"/>
        <v>200</v>
      </c>
      <c r="V2006" s="125">
        <v>252</v>
      </c>
      <c r="W2006" s="134">
        <f t="shared" si="748"/>
        <v>1.0627498019999999</v>
      </c>
      <c r="X2006" s="18"/>
      <c r="Y2006" s="123">
        <f t="shared" si="749"/>
        <v>67054.222907000003</v>
      </c>
      <c r="Z2006" s="123">
        <f t="shared" si="759"/>
        <v>7060.3573358437607</v>
      </c>
      <c r="AA2006" s="123">
        <f t="shared" si="750"/>
        <v>1341.0844581400002</v>
      </c>
      <c r="AB2006" s="123">
        <f t="shared" si="751"/>
        <v>7152.4504434133332</v>
      </c>
      <c r="AC2006" s="123">
        <f t="shared" si="752"/>
        <v>82608.115144397088</v>
      </c>
      <c r="AD2006" s="150">
        <f t="shared" si="756"/>
        <v>87053.852995000008</v>
      </c>
      <c r="AE2006" s="150">
        <f t="shared" si="760"/>
        <v>8277.2772940217237</v>
      </c>
      <c r="AF2006" s="150">
        <f t="shared" si="757"/>
        <v>1741.0770599000002</v>
      </c>
      <c r="AG2006" s="150">
        <f t="shared" si="761"/>
        <v>8473.2416915133344</v>
      </c>
      <c r="AH2006" s="150">
        <f t="shared" si="762"/>
        <v>105545.44904043507</v>
      </c>
      <c r="AI2006" s="4"/>
      <c r="AJ2006" s="1"/>
      <c r="AK2006" s="20"/>
      <c r="AL2006" s="5"/>
      <c r="AM2006" s="1"/>
      <c r="AN2006" s="1"/>
      <c r="AO2006" s="1"/>
      <c r="AP2006" s="17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5.75" x14ac:dyDescent="0.2">
      <c r="A2007" s="127">
        <f t="shared" si="767"/>
        <v>43467</v>
      </c>
      <c r="B2007" s="165">
        <f t="shared" si="758"/>
        <v>188204.93354346615</v>
      </c>
      <c r="C2007" s="124"/>
      <c r="D2007" s="128">
        <f t="shared" si="768"/>
        <v>5092.97</v>
      </c>
      <c r="E2007" s="129">
        <f>VLOOKUP(A2006,[1]Plan1!$AY$80:$BA$314,3)</f>
        <v>5100.6099999999997</v>
      </c>
      <c r="F2007" s="130">
        <f t="shared" si="769"/>
        <v>43452</v>
      </c>
      <c r="G2007" s="131">
        <f t="shared" si="764"/>
        <v>1.5001070102511616E-3</v>
      </c>
      <c r="H2007" s="132">
        <f t="shared" si="770"/>
        <v>43480</v>
      </c>
      <c r="I2007" s="132">
        <f t="shared" si="765"/>
        <v>43480</v>
      </c>
      <c r="J2007" s="133">
        <f t="shared" si="763"/>
        <v>19</v>
      </c>
      <c r="K2007" s="133">
        <f t="shared" si="755"/>
        <v>10</v>
      </c>
      <c r="L2007" s="124">
        <f t="shared" si="766"/>
        <v>1.00078924</v>
      </c>
      <c r="M2007" s="134">
        <f t="shared" si="754"/>
        <v>0.99789954999999997</v>
      </c>
      <c r="N2007" s="134">
        <f t="shared" si="771"/>
        <v>1.3705807406279042</v>
      </c>
      <c r="O2007" s="124">
        <f t="shared" si="772"/>
        <v>1.3716624500000001</v>
      </c>
      <c r="P2007" s="124"/>
      <c r="Q2007" s="125"/>
      <c r="R2007" s="126"/>
      <c r="S2007" s="124"/>
      <c r="T2007" s="135">
        <f t="shared" si="773"/>
        <v>7.9699999999999993E-2</v>
      </c>
      <c r="U2007" s="125">
        <f t="shared" si="753"/>
        <v>200</v>
      </c>
      <c r="V2007" s="125">
        <v>252</v>
      </c>
      <c r="W2007" s="134">
        <f t="shared" ref="W2007:W2070" si="774">ROUND((1+T2007)^TRUNC((U2007/V2007),9),9)</f>
        <v>1.0627498019999999</v>
      </c>
      <c r="X2007" s="18"/>
      <c r="Y2007" s="123">
        <f t="shared" ref="Y2007:Y2070" si="775">S$1686+X$1686</f>
        <v>67054.222907000003</v>
      </c>
      <c r="Z2007" s="123">
        <f t="shared" si="759"/>
        <v>7060.3573358437607</v>
      </c>
      <c r="AA2007" s="123">
        <f t="shared" si="750"/>
        <v>1341.0844581400002</v>
      </c>
      <c r="AB2007" s="123">
        <f t="shared" si="751"/>
        <v>7174.8018510490001</v>
      </c>
      <c r="AC2007" s="123">
        <f t="shared" si="752"/>
        <v>82630.466552032769</v>
      </c>
      <c r="AD2007" s="150">
        <f t="shared" si="756"/>
        <v>87053.852995000008</v>
      </c>
      <c r="AE2007" s="150">
        <f t="shared" si="760"/>
        <v>8277.2772940217237</v>
      </c>
      <c r="AF2007" s="150">
        <f t="shared" si="757"/>
        <v>1741.0770599000002</v>
      </c>
      <c r="AG2007" s="150">
        <f t="shared" si="761"/>
        <v>8502.2596425116681</v>
      </c>
      <c r="AH2007" s="150">
        <f t="shared" si="762"/>
        <v>105574.46699143339</v>
      </c>
      <c r="AI2007" s="4"/>
      <c r="AJ2007" s="1"/>
      <c r="AK2007" s="20"/>
      <c r="AL2007" s="5"/>
      <c r="AM2007" s="1"/>
      <c r="AN2007" s="1"/>
      <c r="AO2007" s="1"/>
      <c r="AP2007" s="17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5.75" x14ac:dyDescent="0.2">
      <c r="A2008" s="127">
        <f t="shared" si="767"/>
        <v>43468</v>
      </c>
      <c r="B2008" s="165">
        <f t="shared" si="758"/>
        <v>188321.24574296235</v>
      </c>
      <c r="C2008" s="124"/>
      <c r="D2008" s="128">
        <f t="shared" si="768"/>
        <v>5092.97</v>
      </c>
      <c r="E2008" s="129">
        <f>VLOOKUP(A2007,[1]Plan1!$AY$80:$BA$314,3)</f>
        <v>5100.6099999999997</v>
      </c>
      <c r="F2008" s="130">
        <f t="shared" si="769"/>
        <v>43452</v>
      </c>
      <c r="G2008" s="131">
        <f t="shared" si="764"/>
        <v>1.5001070102511616E-3</v>
      </c>
      <c r="H2008" s="132">
        <f t="shared" si="770"/>
        <v>43480</v>
      </c>
      <c r="I2008" s="132">
        <f t="shared" si="765"/>
        <v>43480</v>
      </c>
      <c r="J2008" s="133">
        <f t="shared" si="763"/>
        <v>19</v>
      </c>
      <c r="K2008" s="133">
        <f t="shared" si="755"/>
        <v>11</v>
      </c>
      <c r="L2008" s="124">
        <f t="shared" si="766"/>
        <v>1.0008682</v>
      </c>
      <c r="M2008" s="134">
        <f t="shared" si="754"/>
        <v>0.99789954999999997</v>
      </c>
      <c r="N2008" s="134">
        <f t="shared" si="771"/>
        <v>1.3705807406279042</v>
      </c>
      <c r="O2008" s="124">
        <f t="shared" si="772"/>
        <v>1.3717706700000001</v>
      </c>
      <c r="P2008" s="124"/>
      <c r="Q2008" s="125"/>
      <c r="R2008" s="126"/>
      <c r="S2008" s="124"/>
      <c r="T2008" s="135">
        <f t="shared" si="773"/>
        <v>7.9699999999999993E-2</v>
      </c>
      <c r="U2008" s="125">
        <f t="shared" si="753"/>
        <v>201</v>
      </c>
      <c r="V2008" s="125">
        <v>252</v>
      </c>
      <c r="W2008" s="134">
        <f t="shared" si="774"/>
        <v>1.063073245</v>
      </c>
      <c r="X2008" s="18"/>
      <c r="Y2008" s="123">
        <f t="shared" si="775"/>
        <v>67054.222907000003</v>
      </c>
      <c r="Z2008" s="123">
        <f t="shared" si="759"/>
        <v>7088.7629613103063</v>
      </c>
      <c r="AA2008" s="123">
        <f t="shared" ref="AA2008:AA2071" si="776">0.02*Y2008</f>
        <v>1341.0844581400002</v>
      </c>
      <c r="AB2008" s="123">
        <f t="shared" ref="AB2008:AB2071" si="777">0.01*((A2008-A$1686)/30)*Y2008</f>
        <v>7197.1532586846661</v>
      </c>
      <c r="AC2008" s="123">
        <f t="shared" ref="AC2008:AC2071" si="778">SUM(Y2008:AB2008)</f>
        <v>82681.223585134983</v>
      </c>
      <c r="AD2008" s="150">
        <f t="shared" si="756"/>
        <v>87053.852995000008</v>
      </c>
      <c r="AE2008" s="150">
        <f t="shared" si="760"/>
        <v>8313.8145094173706</v>
      </c>
      <c r="AF2008" s="150">
        <f t="shared" si="757"/>
        <v>1741.0770599000002</v>
      </c>
      <c r="AG2008" s="150">
        <f t="shared" si="761"/>
        <v>8531.2775935100017</v>
      </c>
      <c r="AH2008" s="150">
        <f t="shared" si="762"/>
        <v>105640.02215782738</v>
      </c>
      <c r="AI2008" s="4"/>
      <c r="AJ2008" s="1"/>
      <c r="AK2008" s="20"/>
      <c r="AL2008" s="5"/>
      <c r="AM2008" s="1"/>
      <c r="AN2008" s="1"/>
      <c r="AO2008" s="1"/>
      <c r="AP2008" s="17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5.75" x14ac:dyDescent="0.2">
      <c r="A2009" s="127">
        <f t="shared" si="767"/>
        <v>43469</v>
      </c>
      <c r="B2009" s="165">
        <f t="shared" si="758"/>
        <v>188437.5840202613</v>
      </c>
      <c r="C2009" s="124"/>
      <c r="D2009" s="128">
        <f t="shared" si="768"/>
        <v>5092.97</v>
      </c>
      <c r="E2009" s="129">
        <f>VLOOKUP(A2008,[1]Plan1!$AY$80:$BA$314,3)</f>
        <v>5100.6099999999997</v>
      </c>
      <c r="F2009" s="130">
        <f t="shared" si="769"/>
        <v>43452</v>
      </c>
      <c r="G2009" s="131">
        <f t="shared" si="764"/>
        <v>1.5001070102511616E-3</v>
      </c>
      <c r="H2009" s="132">
        <f t="shared" si="770"/>
        <v>43480</v>
      </c>
      <c r="I2009" s="132">
        <f t="shared" si="765"/>
        <v>43480</v>
      </c>
      <c r="J2009" s="133">
        <f t="shared" si="763"/>
        <v>19</v>
      </c>
      <c r="K2009" s="133">
        <f t="shared" si="755"/>
        <v>12</v>
      </c>
      <c r="L2009" s="124">
        <f t="shared" si="766"/>
        <v>1.0009471700000001</v>
      </c>
      <c r="M2009" s="134">
        <f t="shared" si="754"/>
        <v>0.99789954999999997</v>
      </c>
      <c r="N2009" s="134">
        <f t="shared" si="771"/>
        <v>1.3705807406279042</v>
      </c>
      <c r="O2009" s="124">
        <f t="shared" si="772"/>
        <v>1.37187891</v>
      </c>
      <c r="P2009" s="124"/>
      <c r="Q2009" s="125"/>
      <c r="R2009" s="126"/>
      <c r="S2009" s="124"/>
      <c r="T2009" s="135">
        <f t="shared" si="773"/>
        <v>7.9699999999999993E-2</v>
      </c>
      <c r="U2009" s="125">
        <f t="shared" si="753"/>
        <v>202</v>
      </c>
      <c r="V2009" s="125">
        <v>252</v>
      </c>
      <c r="W2009" s="134">
        <f t="shared" si="774"/>
        <v>1.0633967849999999</v>
      </c>
      <c r="X2009" s="18"/>
      <c r="Y2009" s="123">
        <f t="shared" si="775"/>
        <v>67054.222907000003</v>
      </c>
      <c r="Z2009" s="123">
        <f t="shared" si="759"/>
        <v>7117.1799930579282</v>
      </c>
      <c r="AA2009" s="123">
        <f t="shared" si="776"/>
        <v>1341.0844581400002</v>
      </c>
      <c r="AB2009" s="123">
        <f t="shared" si="777"/>
        <v>7219.5046663203339</v>
      </c>
      <c r="AC2009" s="123">
        <f t="shared" si="778"/>
        <v>82731.992024518273</v>
      </c>
      <c r="AD2009" s="150">
        <f t="shared" si="756"/>
        <v>87053.852995000008</v>
      </c>
      <c r="AE2009" s="150">
        <f t="shared" si="760"/>
        <v>8350.3663963346935</v>
      </c>
      <c r="AF2009" s="150">
        <f t="shared" si="757"/>
        <v>1741.0770599000002</v>
      </c>
      <c r="AG2009" s="150">
        <f t="shared" si="761"/>
        <v>8560.2955445083353</v>
      </c>
      <c r="AH2009" s="150">
        <f t="shared" si="762"/>
        <v>105705.59199574303</v>
      </c>
      <c r="AI2009" s="4"/>
      <c r="AJ2009" s="1"/>
      <c r="AK2009" s="20"/>
      <c r="AL2009" s="5"/>
      <c r="AM2009" s="1"/>
      <c r="AN2009" s="1"/>
      <c r="AO2009" s="1"/>
      <c r="AP2009" s="17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5.75" x14ac:dyDescent="0.2">
      <c r="A2010" s="127">
        <f t="shared" si="767"/>
        <v>43470</v>
      </c>
      <c r="B2010" s="165">
        <f t="shared" si="758"/>
        <v>188553.94515033899</v>
      </c>
      <c r="C2010" s="124"/>
      <c r="D2010" s="128">
        <f t="shared" si="768"/>
        <v>5092.97</v>
      </c>
      <c r="E2010" s="129">
        <f>VLOOKUP(A2009,[1]Plan1!$AY$80:$BA$314,3)</f>
        <v>5100.6099999999997</v>
      </c>
      <c r="F2010" s="130">
        <f t="shared" si="769"/>
        <v>43452</v>
      </c>
      <c r="G2010" s="131">
        <f t="shared" si="764"/>
        <v>1.5001070102511616E-3</v>
      </c>
      <c r="H2010" s="132">
        <f t="shared" si="770"/>
        <v>43480</v>
      </c>
      <c r="I2010" s="132">
        <f t="shared" si="765"/>
        <v>43480</v>
      </c>
      <c r="J2010" s="133">
        <f t="shared" si="763"/>
        <v>19</v>
      </c>
      <c r="K2010" s="133">
        <f t="shared" si="755"/>
        <v>13</v>
      </c>
      <c r="L2010" s="124">
        <f t="shared" si="766"/>
        <v>1.00102614</v>
      </c>
      <c r="M2010" s="134">
        <f t="shared" si="754"/>
        <v>0.99789954999999997</v>
      </c>
      <c r="N2010" s="134">
        <f t="shared" si="771"/>
        <v>1.3705807406279042</v>
      </c>
      <c r="O2010" s="124">
        <f t="shared" si="772"/>
        <v>1.3719871400000001</v>
      </c>
      <c r="P2010" s="124"/>
      <c r="Q2010" s="125"/>
      <c r="R2010" s="126"/>
      <c r="S2010" s="124"/>
      <c r="T2010" s="135">
        <f t="shared" si="773"/>
        <v>7.9699999999999993E-2</v>
      </c>
      <c r="U2010" s="125">
        <f t="shared" si="753"/>
        <v>203</v>
      </c>
      <c r="V2010" s="125">
        <v>252</v>
      </c>
      <c r="W2010" s="134">
        <f t="shared" si="774"/>
        <v>1.0637204250000001</v>
      </c>
      <c r="X2010" s="18"/>
      <c r="Y2010" s="123">
        <f t="shared" si="775"/>
        <v>67054.222907000003</v>
      </c>
      <c r="Z2010" s="123">
        <f t="shared" si="759"/>
        <v>7145.6070204796742</v>
      </c>
      <c r="AA2010" s="123">
        <f t="shared" si="776"/>
        <v>1341.0844581400002</v>
      </c>
      <c r="AB2010" s="123">
        <f t="shared" si="777"/>
        <v>7241.8560739560007</v>
      </c>
      <c r="AC2010" s="123">
        <f t="shared" si="778"/>
        <v>82782.77045957568</v>
      </c>
      <c r="AD2010" s="150">
        <f t="shared" si="756"/>
        <v>87053.852995000008</v>
      </c>
      <c r="AE2010" s="150">
        <f t="shared" si="760"/>
        <v>8386.9311403566317</v>
      </c>
      <c r="AF2010" s="150">
        <f t="shared" si="757"/>
        <v>1741.0770599000002</v>
      </c>
      <c r="AG2010" s="150">
        <f t="shared" si="761"/>
        <v>8589.3134955066689</v>
      </c>
      <c r="AH2010" s="150">
        <f t="shared" si="762"/>
        <v>105771.17469076329</v>
      </c>
      <c r="AI2010" s="4"/>
      <c r="AJ2010" s="1"/>
      <c r="AK2010" s="20"/>
      <c r="AL2010" s="5"/>
      <c r="AM2010" s="1"/>
      <c r="AN2010" s="1"/>
      <c r="AO2010" s="1"/>
      <c r="AP2010" s="17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5.75" x14ac:dyDescent="0.2">
      <c r="A2011" s="127">
        <f t="shared" si="767"/>
        <v>43471</v>
      </c>
      <c r="B2011" s="165">
        <f t="shared" si="758"/>
        <v>188605.31450897298</v>
      </c>
      <c r="C2011" s="124"/>
      <c r="D2011" s="128">
        <f t="shared" si="768"/>
        <v>5092.97</v>
      </c>
      <c r="E2011" s="129">
        <f>VLOOKUP(A2010,[1]Plan1!$AY$80:$BA$314,3)</f>
        <v>5100.6099999999997</v>
      </c>
      <c r="F2011" s="130">
        <f t="shared" si="769"/>
        <v>43452</v>
      </c>
      <c r="G2011" s="131">
        <f t="shared" si="764"/>
        <v>1.5001070102511616E-3</v>
      </c>
      <c r="H2011" s="132">
        <f t="shared" si="770"/>
        <v>43480</v>
      </c>
      <c r="I2011" s="132">
        <f t="shared" si="765"/>
        <v>43480</v>
      </c>
      <c r="J2011" s="133">
        <f t="shared" si="763"/>
        <v>19</v>
      </c>
      <c r="K2011" s="133">
        <f t="shared" si="755"/>
        <v>13</v>
      </c>
      <c r="L2011" s="124">
        <f t="shared" si="766"/>
        <v>1.00102614</v>
      </c>
      <c r="M2011" s="134">
        <f t="shared" si="754"/>
        <v>0.99789954999999997</v>
      </c>
      <c r="N2011" s="134">
        <f t="shared" si="771"/>
        <v>1.3705807406279042</v>
      </c>
      <c r="O2011" s="124">
        <f t="shared" si="772"/>
        <v>1.3719871400000001</v>
      </c>
      <c r="P2011" s="124"/>
      <c r="Q2011" s="125"/>
      <c r="R2011" s="126"/>
      <c r="S2011" s="124"/>
      <c r="T2011" s="135">
        <f t="shared" si="773"/>
        <v>7.9699999999999993E-2</v>
      </c>
      <c r="U2011" s="125">
        <f t="shared" si="753"/>
        <v>203</v>
      </c>
      <c r="V2011" s="125">
        <v>252</v>
      </c>
      <c r="W2011" s="134">
        <f t="shared" si="774"/>
        <v>1.0637204250000001</v>
      </c>
      <c r="X2011" s="18"/>
      <c r="Y2011" s="123">
        <f t="shared" si="775"/>
        <v>67054.222907000003</v>
      </c>
      <c r="Z2011" s="123">
        <f t="shared" si="759"/>
        <v>7145.6070204796742</v>
      </c>
      <c r="AA2011" s="123">
        <f t="shared" si="776"/>
        <v>1341.0844581400002</v>
      </c>
      <c r="AB2011" s="123">
        <f t="shared" si="777"/>
        <v>7264.2074815916676</v>
      </c>
      <c r="AC2011" s="123">
        <f t="shared" si="778"/>
        <v>82805.121867211346</v>
      </c>
      <c r="AD2011" s="150">
        <f t="shared" si="756"/>
        <v>87053.852995000008</v>
      </c>
      <c r="AE2011" s="150">
        <f t="shared" si="760"/>
        <v>8386.9311403566317</v>
      </c>
      <c r="AF2011" s="150">
        <f t="shared" si="757"/>
        <v>1741.0770599000002</v>
      </c>
      <c r="AG2011" s="150">
        <f t="shared" si="761"/>
        <v>8618.3314465050007</v>
      </c>
      <c r="AH2011" s="150">
        <f t="shared" si="762"/>
        <v>105800.19264176163</v>
      </c>
      <c r="AI2011" s="4"/>
      <c r="AJ2011" s="1"/>
      <c r="AK2011" s="20"/>
      <c r="AL2011" s="5"/>
      <c r="AM2011" s="1"/>
      <c r="AN2011" s="1"/>
      <c r="AO2011" s="1"/>
      <c r="AP2011" s="17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5.75" x14ac:dyDescent="0.2">
      <c r="A2012" s="127">
        <f t="shared" si="767"/>
        <v>43472</v>
      </c>
      <c r="B2012" s="165">
        <f t="shared" si="758"/>
        <v>188656.68386760697</v>
      </c>
      <c r="C2012" s="124"/>
      <c r="D2012" s="128">
        <f t="shared" si="768"/>
        <v>5092.97</v>
      </c>
      <c r="E2012" s="129">
        <f>VLOOKUP(A2011,[1]Plan1!$AY$80:$BA$314,3)</f>
        <v>5100.6099999999997</v>
      </c>
      <c r="F2012" s="130">
        <f t="shared" si="769"/>
        <v>43452</v>
      </c>
      <c r="G2012" s="131">
        <f t="shared" si="764"/>
        <v>1.5001070102511616E-3</v>
      </c>
      <c r="H2012" s="132">
        <f t="shared" si="770"/>
        <v>43480</v>
      </c>
      <c r="I2012" s="132">
        <f t="shared" si="765"/>
        <v>43480</v>
      </c>
      <c r="J2012" s="133">
        <f t="shared" si="763"/>
        <v>19</v>
      </c>
      <c r="K2012" s="133">
        <f t="shared" si="755"/>
        <v>13</v>
      </c>
      <c r="L2012" s="124">
        <f t="shared" si="766"/>
        <v>1.00102614</v>
      </c>
      <c r="M2012" s="134">
        <f t="shared" si="754"/>
        <v>0.99789954999999997</v>
      </c>
      <c r="N2012" s="134">
        <f t="shared" si="771"/>
        <v>1.3705807406279042</v>
      </c>
      <c r="O2012" s="124">
        <f t="shared" si="772"/>
        <v>1.3719871400000001</v>
      </c>
      <c r="P2012" s="124"/>
      <c r="Q2012" s="125"/>
      <c r="R2012" s="126"/>
      <c r="S2012" s="124"/>
      <c r="T2012" s="135">
        <f t="shared" si="773"/>
        <v>7.9699999999999993E-2</v>
      </c>
      <c r="U2012" s="125">
        <f t="shared" si="753"/>
        <v>203</v>
      </c>
      <c r="V2012" s="125">
        <v>252</v>
      </c>
      <c r="W2012" s="134">
        <f t="shared" si="774"/>
        <v>1.0637204250000001</v>
      </c>
      <c r="X2012" s="18"/>
      <c r="Y2012" s="123">
        <f t="shared" si="775"/>
        <v>67054.222907000003</v>
      </c>
      <c r="Z2012" s="123">
        <f t="shared" si="759"/>
        <v>7145.6070204796742</v>
      </c>
      <c r="AA2012" s="123">
        <f t="shared" si="776"/>
        <v>1341.0844581400002</v>
      </c>
      <c r="AB2012" s="123">
        <f t="shared" si="777"/>
        <v>7286.5588892273345</v>
      </c>
      <c r="AC2012" s="123">
        <f t="shared" si="778"/>
        <v>82827.473274847012</v>
      </c>
      <c r="AD2012" s="150">
        <f t="shared" si="756"/>
        <v>87053.852995000008</v>
      </c>
      <c r="AE2012" s="150">
        <f t="shared" si="760"/>
        <v>8386.9311403566317</v>
      </c>
      <c r="AF2012" s="150">
        <f t="shared" si="757"/>
        <v>1741.0770599000002</v>
      </c>
      <c r="AG2012" s="150">
        <f t="shared" si="761"/>
        <v>8647.3493975033343</v>
      </c>
      <c r="AH2012" s="150">
        <f t="shared" si="762"/>
        <v>105829.21059275996</v>
      </c>
      <c r="AI2012" s="4"/>
      <c r="AJ2012" s="1"/>
      <c r="AK2012" s="20"/>
      <c r="AL2012" s="5"/>
      <c r="AM2012" s="1"/>
      <c r="AN2012" s="1"/>
      <c r="AO2012" s="1"/>
      <c r="AP2012" s="17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5.75" x14ac:dyDescent="0.2">
      <c r="A2013" s="127">
        <f t="shared" si="767"/>
        <v>43473</v>
      </c>
      <c r="B2013" s="165">
        <f t="shared" si="758"/>
        <v>188773.07124463306</v>
      </c>
      <c r="C2013" s="124"/>
      <c r="D2013" s="128">
        <f t="shared" si="768"/>
        <v>5092.97</v>
      </c>
      <c r="E2013" s="129">
        <f>VLOOKUP(A2012,[1]Plan1!$AY$80:$BA$314,3)</f>
        <v>5100.6099999999997</v>
      </c>
      <c r="F2013" s="130">
        <f t="shared" si="769"/>
        <v>43452</v>
      </c>
      <c r="G2013" s="131">
        <f t="shared" si="764"/>
        <v>1.5001070102511616E-3</v>
      </c>
      <c r="H2013" s="132">
        <f t="shared" si="770"/>
        <v>43480</v>
      </c>
      <c r="I2013" s="132">
        <f t="shared" si="765"/>
        <v>43480</v>
      </c>
      <c r="J2013" s="133">
        <f t="shared" si="763"/>
        <v>19</v>
      </c>
      <c r="K2013" s="133">
        <f t="shared" si="755"/>
        <v>14</v>
      </c>
      <c r="L2013" s="124">
        <f t="shared" si="766"/>
        <v>1.0011051200000001</v>
      </c>
      <c r="M2013" s="134">
        <f t="shared" si="754"/>
        <v>0.99789954999999997</v>
      </c>
      <c r="N2013" s="134">
        <f t="shared" si="771"/>
        <v>1.3705807406279042</v>
      </c>
      <c r="O2013" s="124">
        <f t="shared" si="772"/>
        <v>1.3720953899999999</v>
      </c>
      <c r="P2013" s="124"/>
      <c r="Q2013" s="125"/>
      <c r="R2013" s="126"/>
      <c r="S2013" s="124"/>
      <c r="T2013" s="135">
        <f t="shared" si="773"/>
        <v>7.9699999999999993E-2</v>
      </c>
      <c r="U2013" s="125">
        <f t="shared" si="753"/>
        <v>204</v>
      </c>
      <c r="V2013" s="125">
        <v>252</v>
      </c>
      <c r="W2013" s="134">
        <f t="shared" si="774"/>
        <v>1.0640441629999999</v>
      </c>
      <c r="X2013" s="18"/>
      <c r="Y2013" s="123">
        <f t="shared" si="775"/>
        <v>67054.222907000003</v>
      </c>
      <c r="Z2013" s="123">
        <f t="shared" si="759"/>
        <v>7174.0455281658697</v>
      </c>
      <c r="AA2013" s="123">
        <f t="shared" si="776"/>
        <v>1341.0844581400002</v>
      </c>
      <c r="AB2013" s="123">
        <f t="shared" si="777"/>
        <v>7308.9102968630004</v>
      </c>
      <c r="AC2013" s="123">
        <f t="shared" si="778"/>
        <v>82878.263190168873</v>
      </c>
      <c r="AD2013" s="150">
        <f t="shared" si="756"/>
        <v>87053.852995000008</v>
      </c>
      <c r="AE2013" s="150">
        <f t="shared" si="760"/>
        <v>8423.5106510625283</v>
      </c>
      <c r="AF2013" s="150">
        <f t="shared" si="757"/>
        <v>1741.0770599000002</v>
      </c>
      <c r="AG2013" s="150">
        <f t="shared" si="761"/>
        <v>8676.3673485016679</v>
      </c>
      <c r="AH2013" s="150">
        <f t="shared" si="762"/>
        <v>105894.8080544642</v>
      </c>
      <c r="AI2013" s="4"/>
      <c r="AJ2013" s="1"/>
      <c r="AK2013" s="20"/>
      <c r="AL2013" s="5"/>
      <c r="AM2013" s="1"/>
      <c r="AN2013" s="1"/>
      <c r="AO2013" s="1"/>
      <c r="AP2013" s="17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5.75" x14ac:dyDescent="0.2">
      <c r="A2014" s="127">
        <f t="shared" si="767"/>
        <v>43474</v>
      </c>
      <c r="B2014" s="165">
        <f t="shared" si="758"/>
        <v>188889.48240014107</v>
      </c>
      <c r="C2014" s="124"/>
      <c r="D2014" s="128">
        <f t="shared" si="768"/>
        <v>5092.97</v>
      </c>
      <c r="E2014" s="129">
        <f>VLOOKUP(A2013,[1]Plan1!$AY$80:$BA$314,3)</f>
        <v>5100.6099999999997</v>
      </c>
      <c r="F2014" s="130">
        <f t="shared" si="769"/>
        <v>43452</v>
      </c>
      <c r="G2014" s="131">
        <f t="shared" si="764"/>
        <v>1.5001070102511616E-3</v>
      </c>
      <c r="H2014" s="132">
        <f t="shared" si="770"/>
        <v>43480</v>
      </c>
      <c r="I2014" s="132">
        <f t="shared" si="765"/>
        <v>43480</v>
      </c>
      <c r="J2014" s="133">
        <f t="shared" si="763"/>
        <v>19</v>
      </c>
      <c r="K2014" s="133">
        <f t="shared" si="755"/>
        <v>15</v>
      </c>
      <c r="L2014" s="124">
        <f t="shared" si="766"/>
        <v>1.0011840999999999</v>
      </c>
      <c r="M2014" s="134">
        <f t="shared" si="754"/>
        <v>0.99789954999999997</v>
      </c>
      <c r="N2014" s="134">
        <f t="shared" si="771"/>
        <v>1.3705807406279042</v>
      </c>
      <c r="O2014" s="124">
        <f t="shared" si="772"/>
        <v>1.3722036399999999</v>
      </c>
      <c r="P2014" s="124"/>
      <c r="Q2014" s="125"/>
      <c r="R2014" s="126"/>
      <c r="S2014" s="124"/>
      <c r="T2014" s="135">
        <f t="shared" si="773"/>
        <v>7.9699999999999993E-2</v>
      </c>
      <c r="U2014" s="125">
        <f t="shared" si="753"/>
        <v>205</v>
      </c>
      <c r="V2014" s="125">
        <v>252</v>
      </c>
      <c r="W2014" s="134">
        <f t="shared" si="774"/>
        <v>1.0643679989999999</v>
      </c>
      <c r="X2014" s="18"/>
      <c r="Y2014" s="123">
        <f t="shared" si="775"/>
        <v>67054.222907000003</v>
      </c>
      <c r="Z2014" s="123">
        <f t="shared" si="759"/>
        <v>7202.4944364234152</v>
      </c>
      <c r="AA2014" s="123">
        <f t="shared" si="776"/>
        <v>1341.0844581400002</v>
      </c>
      <c r="AB2014" s="123">
        <f t="shared" si="777"/>
        <v>7331.2617044986673</v>
      </c>
      <c r="AC2014" s="123">
        <f t="shared" si="778"/>
        <v>82929.063506062084</v>
      </c>
      <c r="AD2014" s="150">
        <f t="shared" si="756"/>
        <v>87053.852995000008</v>
      </c>
      <c r="AE2014" s="150">
        <f t="shared" si="760"/>
        <v>8460.1035396789812</v>
      </c>
      <c r="AF2014" s="150">
        <f t="shared" si="757"/>
        <v>1741.0770599000002</v>
      </c>
      <c r="AG2014" s="150">
        <f t="shared" si="761"/>
        <v>8705.3852995000016</v>
      </c>
      <c r="AH2014" s="150">
        <f t="shared" si="762"/>
        <v>105960.41889407899</v>
      </c>
      <c r="AI2014" s="4"/>
      <c r="AJ2014" s="1"/>
      <c r="AK2014" s="20"/>
      <c r="AL2014" s="5"/>
      <c r="AM2014" s="1"/>
      <c r="AN2014" s="1"/>
      <c r="AO2014" s="1"/>
      <c r="AP2014" s="17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5.75" x14ac:dyDescent="0.2">
      <c r="A2015" s="127">
        <f t="shared" si="767"/>
        <v>43475</v>
      </c>
      <c r="B2015" s="165">
        <f t="shared" si="758"/>
        <v>189005.91873493511</v>
      </c>
      <c r="C2015" s="124"/>
      <c r="D2015" s="128">
        <f t="shared" si="768"/>
        <v>5092.97</v>
      </c>
      <c r="E2015" s="129">
        <f>VLOOKUP(A2014,[1]Plan1!$AY$80:$BA$314,3)</f>
        <v>5100.6099999999997</v>
      </c>
      <c r="F2015" s="130">
        <f t="shared" si="769"/>
        <v>43452</v>
      </c>
      <c r="G2015" s="131">
        <f t="shared" si="764"/>
        <v>1.5001070102511616E-3</v>
      </c>
      <c r="H2015" s="132">
        <f t="shared" si="770"/>
        <v>43480</v>
      </c>
      <c r="I2015" s="132">
        <f t="shared" si="765"/>
        <v>43480</v>
      </c>
      <c r="J2015" s="133">
        <f t="shared" si="763"/>
        <v>19</v>
      </c>
      <c r="K2015" s="133">
        <f t="shared" si="755"/>
        <v>16</v>
      </c>
      <c r="L2015" s="124">
        <f t="shared" si="766"/>
        <v>1.0012630899999999</v>
      </c>
      <c r="M2015" s="134">
        <f t="shared" si="754"/>
        <v>0.99789954999999997</v>
      </c>
      <c r="N2015" s="134">
        <f t="shared" si="771"/>
        <v>1.3705807406279042</v>
      </c>
      <c r="O2015" s="124">
        <f t="shared" si="772"/>
        <v>1.3723118999999999</v>
      </c>
      <c r="P2015" s="124"/>
      <c r="Q2015" s="125"/>
      <c r="R2015" s="126"/>
      <c r="S2015" s="124"/>
      <c r="T2015" s="135">
        <f t="shared" si="773"/>
        <v>7.9699999999999993E-2</v>
      </c>
      <c r="U2015" s="125">
        <f t="shared" si="753"/>
        <v>206</v>
      </c>
      <c r="V2015" s="125">
        <v>252</v>
      </c>
      <c r="W2015" s="134">
        <f t="shared" si="774"/>
        <v>1.0646919340000001</v>
      </c>
      <c r="X2015" s="18"/>
      <c r="Y2015" s="123">
        <f t="shared" si="775"/>
        <v>67054.222907000003</v>
      </c>
      <c r="Z2015" s="123">
        <f t="shared" si="759"/>
        <v>7230.9543579560077</v>
      </c>
      <c r="AA2015" s="123">
        <f t="shared" si="776"/>
        <v>1341.0844581400002</v>
      </c>
      <c r="AB2015" s="123">
        <f t="shared" si="777"/>
        <v>7353.6131121343342</v>
      </c>
      <c r="AC2015" s="123">
        <f t="shared" si="778"/>
        <v>82979.874835230352</v>
      </c>
      <c r="AD2015" s="150">
        <f t="shared" si="756"/>
        <v>87053.852995000008</v>
      </c>
      <c r="AE2015" s="150">
        <f t="shared" si="760"/>
        <v>8496.7105943064071</v>
      </c>
      <c r="AF2015" s="150">
        <f t="shared" si="757"/>
        <v>1741.0770599000002</v>
      </c>
      <c r="AG2015" s="150">
        <f t="shared" si="761"/>
        <v>8734.4032504983334</v>
      </c>
      <c r="AH2015" s="150">
        <f t="shared" si="762"/>
        <v>106026.04389970475</v>
      </c>
      <c r="AI2015" s="4"/>
      <c r="AJ2015" s="1"/>
      <c r="AK2015" s="20"/>
      <c r="AL2015" s="5"/>
      <c r="AM2015" s="1"/>
      <c r="AN2015" s="1"/>
      <c r="AO2015" s="1"/>
      <c r="AP2015" s="17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5.75" x14ac:dyDescent="0.2">
      <c r="A2016" s="127">
        <f t="shared" si="767"/>
        <v>43476</v>
      </c>
      <c r="B2016" s="165">
        <f t="shared" si="758"/>
        <v>189122.38133231836</v>
      </c>
      <c r="C2016" s="124"/>
      <c r="D2016" s="128">
        <f t="shared" si="768"/>
        <v>5092.97</v>
      </c>
      <c r="E2016" s="129">
        <f>VLOOKUP(A2015,[1]Plan1!$AY$80:$BA$314,3)</f>
        <v>5100.6099999999997</v>
      </c>
      <c r="F2016" s="130">
        <f t="shared" si="769"/>
        <v>43452</v>
      </c>
      <c r="G2016" s="131">
        <f t="shared" si="764"/>
        <v>1.5001070102511616E-3</v>
      </c>
      <c r="H2016" s="132">
        <f t="shared" si="770"/>
        <v>43480</v>
      </c>
      <c r="I2016" s="132">
        <f t="shared" si="765"/>
        <v>43480</v>
      </c>
      <c r="J2016" s="133">
        <f t="shared" si="763"/>
        <v>19</v>
      </c>
      <c r="K2016" s="133">
        <f t="shared" si="755"/>
        <v>17</v>
      </c>
      <c r="L2016" s="124">
        <f t="shared" si="766"/>
        <v>1.0013420900000001</v>
      </c>
      <c r="M2016" s="134">
        <f t="shared" si="754"/>
        <v>0.99789954999999997</v>
      </c>
      <c r="N2016" s="134">
        <f t="shared" si="771"/>
        <v>1.3705807406279042</v>
      </c>
      <c r="O2016" s="124">
        <f t="shared" si="772"/>
        <v>1.37242018</v>
      </c>
      <c r="P2016" s="124"/>
      <c r="Q2016" s="125"/>
      <c r="R2016" s="126"/>
      <c r="S2016" s="124"/>
      <c r="T2016" s="135">
        <f t="shared" si="773"/>
        <v>7.9699999999999993E-2</v>
      </c>
      <c r="U2016" s="125">
        <f t="shared" si="753"/>
        <v>207</v>
      </c>
      <c r="V2016" s="125">
        <v>252</v>
      </c>
      <c r="W2016" s="134">
        <f t="shared" si="774"/>
        <v>1.0650159669999999</v>
      </c>
      <c r="X2016" s="18"/>
      <c r="Y2016" s="123">
        <f t="shared" si="775"/>
        <v>67054.222907000003</v>
      </c>
      <c r="Z2016" s="123">
        <f t="shared" si="759"/>
        <v>7259.4257665942605</v>
      </c>
      <c r="AA2016" s="123">
        <f t="shared" si="776"/>
        <v>1341.0844581400002</v>
      </c>
      <c r="AB2016" s="123">
        <f t="shared" si="777"/>
        <v>7375.9645197700002</v>
      </c>
      <c r="AC2016" s="123">
        <f t="shared" si="778"/>
        <v>83030.697651504262</v>
      </c>
      <c r="AD2016" s="150">
        <f t="shared" si="756"/>
        <v>87053.852995000008</v>
      </c>
      <c r="AE2016" s="150">
        <f t="shared" si="760"/>
        <v>8533.3324244174491</v>
      </c>
      <c r="AF2016" s="150">
        <f t="shared" si="757"/>
        <v>1741.0770599000002</v>
      </c>
      <c r="AG2016" s="150">
        <f t="shared" si="761"/>
        <v>8763.421201496667</v>
      </c>
      <c r="AH2016" s="150">
        <f t="shared" si="762"/>
        <v>106091.68368081411</v>
      </c>
      <c r="AI2016" s="4"/>
      <c r="AJ2016" s="1"/>
      <c r="AK2016" s="20"/>
      <c r="AL2016" s="5"/>
      <c r="AM2016" s="1"/>
      <c r="AN2016" s="1"/>
      <c r="AO2016" s="1"/>
      <c r="AP2016" s="17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5.75" x14ac:dyDescent="0.2">
      <c r="A2017" s="127">
        <f t="shared" si="767"/>
        <v>43477</v>
      </c>
      <c r="B2017" s="165">
        <f t="shared" si="758"/>
        <v>189238.8666427671</v>
      </c>
      <c r="C2017" s="124"/>
      <c r="D2017" s="128">
        <f t="shared" si="768"/>
        <v>5092.97</v>
      </c>
      <c r="E2017" s="129">
        <f>VLOOKUP(A2016,[1]Plan1!$AY$80:$BA$314,3)</f>
        <v>5100.6099999999997</v>
      </c>
      <c r="F2017" s="130">
        <f t="shared" si="769"/>
        <v>43452</v>
      </c>
      <c r="G2017" s="131">
        <f t="shared" si="764"/>
        <v>1.5001070102511616E-3</v>
      </c>
      <c r="H2017" s="132">
        <f t="shared" si="770"/>
        <v>43480</v>
      </c>
      <c r="I2017" s="132">
        <f t="shared" si="765"/>
        <v>43480</v>
      </c>
      <c r="J2017" s="133">
        <f t="shared" si="763"/>
        <v>19</v>
      </c>
      <c r="K2017" s="133">
        <f t="shared" si="755"/>
        <v>18</v>
      </c>
      <c r="L2017" s="124">
        <f t="shared" si="766"/>
        <v>1.00142109</v>
      </c>
      <c r="M2017" s="134">
        <f t="shared" si="754"/>
        <v>0.99789954999999997</v>
      </c>
      <c r="N2017" s="134">
        <f t="shared" si="771"/>
        <v>1.3705807406279042</v>
      </c>
      <c r="O2017" s="124">
        <f t="shared" si="772"/>
        <v>1.3725284499999999</v>
      </c>
      <c r="P2017" s="124"/>
      <c r="Q2017" s="125"/>
      <c r="R2017" s="126"/>
      <c r="S2017" s="124"/>
      <c r="T2017" s="135">
        <f t="shared" si="773"/>
        <v>7.9699999999999993E-2</v>
      </c>
      <c r="U2017" s="125">
        <f t="shared" si="753"/>
        <v>208</v>
      </c>
      <c r="V2017" s="125">
        <v>252</v>
      </c>
      <c r="W2017" s="134">
        <f t="shared" si="774"/>
        <v>1.0653400989999999</v>
      </c>
      <c r="X2017" s="18"/>
      <c r="Y2017" s="123">
        <f t="shared" si="775"/>
        <v>67054.222907000003</v>
      </c>
      <c r="Z2017" s="123">
        <f t="shared" si="759"/>
        <v>7287.9071097968226</v>
      </c>
      <c r="AA2017" s="123">
        <f t="shared" si="776"/>
        <v>1341.0844581400002</v>
      </c>
      <c r="AB2017" s="123">
        <f t="shared" si="777"/>
        <v>7398.315927405667</v>
      </c>
      <c r="AC2017" s="123">
        <f t="shared" si="778"/>
        <v>83081.530402342498</v>
      </c>
      <c r="AD2017" s="150">
        <f t="shared" si="756"/>
        <v>87053.852995000008</v>
      </c>
      <c r="AE2017" s="150">
        <f t="shared" si="760"/>
        <v>8569.9670330296121</v>
      </c>
      <c r="AF2017" s="150">
        <f t="shared" si="757"/>
        <v>1741.0770599000002</v>
      </c>
      <c r="AG2017" s="150">
        <f t="shared" si="761"/>
        <v>8792.4391524950006</v>
      </c>
      <c r="AH2017" s="150">
        <f t="shared" si="762"/>
        <v>106157.33624042461</v>
      </c>
      <c r="AI2017" s="4"/>
      <c r="AJ2017" s="1"/>
      <c r="AK2017" s="20"/>
      <c r="AL2017" s="5"/>
      <c r="AM2017" s="1"/>
      <c r="AN2017" s="1"/>
      <c r="AO2017" s="1"/>
      <c r="AP2017" s="17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5.75" x14ac:dyDescent="0.2">
      <c r="A2018" s="127">
        <f t="shared" si="767"/>
        <v>43478</v>
      </c>
      <c r="B2018" s="165">
        <f t="shared" si="758"/>
        <v>189290.23600140109</v>
      </c>
      <c r="C2018" s="124"/>
      <c r="D2018" s="128">
        <f t="shared" si="768"/>
        <v>5092.97</v>
      </c>
      <c r="E2018" s="129">
        <f>VLOOKUP(A2017,[1]Plan1!$AY$80:$BA$314,3)</f>
        <v>5100.6099999999997</v>
      </c>
      <c r="F2018" s="130">
        <f t="shared" si="769"/>
        <v>43452</v>
      </c>
      <c r="G2018" s="131">
        <f t="shared" si="764"/>
        <v>1.5001070102511616E-3</v>
      </c>
      <c r="H2018" s="132">
        <f t="shared" si="770"/>
        <v>43480</v>
      </c>
      <c r="I2018" s="132">
        <f t="shared" si="765"/>
        <v>43480</v>
      </c>
      <c r="J2018" s="133">
        <f t="shared" si="763"/>
        <v>19</v>
      </c>
      <c r="K2018" s="133">
        <f t="shared" si="755"/>
        <v>18</v>
      </c>
      <c r="L2018" s="124">
        <f t="shared" si="766"/>
        <v>1.00142109</v>
      </c>
      <c r="M2018" s="134">
        <f t="shared" si="754"/>
        <v>0.99789954999999997</v>
      </c>
      <c r="N2018" s="134">
        <f t="shared" si="771"/>
        <v>1.3705807406279042</v>
      </c>
      <c r="O2018" s="124">
        <f t="shared" si="772"/>
        <v>1.3725284499999999</v>
      </c>
      <c r="P2018" s="124"/>
      <c r="Q2018" s="125"/>
      <c r="R2018" s="126"/>
      <c r="S2018" s="124"/>
      <c r="T2018" s="135">
        <f t="shared" si="773"/>
        <v>7.9699999999999993E-2</v>
      </c>
      <c r="U2018" s="125">
        <f t="shared" si="753"/>
        <v>208</v>
      </c>
      <c r="V2018" s="125">
        <v>252</v>
      </c>
      <c r="W2018" s="134">
        <f t="shared" si="774"/>
        <v>1.0653400989999999</v>
      </c>
      <c r="X2018" s="18"/>
      <c r="Y2018" s="123">
        <f t="shared" si="775"/>
        <v>67054.222907000003</v>
      </c>
      <c r="Z2018" s="123">
        <f t="shared" si="759"/>
        <v>7287.9071097968226</v>
      </c>
      <c r="AA2018" s="123">
        <f t="shared" si="776"/>
        <v>1341.0844581400002</v>
      </c>
      <c r="AB2018" s="123">
        <f t="shared" si="777"/>
        <v>7420.667335041333</v>
      </c>
      <c r="AC2018" s="123">
        <f t="shared" si="778"/>
        <v>83103.881809978164</v>
      </c>
      <c r="AD2018" s="150">
        <f t="shared" si="756"/>
        <v>87053.852995000008</v>
      </c>
      <c r="AE2018" s="150">
        <f t="shared" si="760"/>
        <v>8569.9670330296121</v>
      </c>
      <c r="AF2018" s="150">
        <f t="shared" si="757"/>
        <v>1741.0770599000002</v>
      </c>
      <c r="AG2018" s="150">
        <f t="shared" si="761"/>
        <v>8821.4571034933342</v>
      </c>
      <c r="AH2018" s="150">
        <f t="shared" si="762"/>
        <v>106186.35419142294</v>
      </c>
      <c r="AI2018" s="4"/>
      <c r="AJ2018" s="1"/>
      <c r="AK2018" s="20"/>
      <c r="AL2018" s="5"/>
      <c r="AM2018" s="1"/>
      <c r="AN2018" s="1"/>
      <c r="AO2018" s="1"/>
      <c r="AP2018" s="17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5.75" x14ac:dyDescent="0.2">
      <c r="A2019" s="127">
        <f t="shared" si="767"/>
        <v>43479</v>
      </c>
      <c r="B2019" s="165">
        <f t="shared" si="758"/>
        <v>189341.60536003512</v>
      </c>
      <c r="C2019" s="124"/>
      <c r="D2019" s="128">
        <f t="shared" si="768"/>
        <v>5092.97</v>
      </c>
      <c r="E2019" s="129">
        <f>VLOOKUP(A2018,[1]Plan1!$AY$80:$BA$314,3)</f>
        <v>5100.6099999999997</v>
      </c>
      <c r="F2019" s="130">
        <f t="shared" si="769"/>
        <v>43452</v>
      </c>
      <c r="G2019" s="131">
        <f t="shared" si="764"/>
        <v>1.5001070102511616E-3</v>
      </c>
      <c r="H2019" s="132">
        <f t="shared" si="770"/>
        <v>43480</v>
      </c>
      <c r="I2019" s="132">
        <f t="shared" si="765"/>
        <v>43480</v>
      </c>
      <c r="J2019" s="133">
        <f t="shared" si="763"/>
        <v>19</v>
      </c>
      <c r="K2019" s="133">
        <f t="shared" si="755"/>
        <v>18</v>
      </c>
      <c r="L2019" s="124">
        <f t="shared" si="766"/>
        <v>1.00142109</v>
      </c>
      <c r="M2019" s="134">
        <f t="shared" si="754"/>
        <v>0.99789954999999997</v>
      </c>
      <c r="N2019" s="134">
        <f t="shared" si="771"/>
        <v>1.3705807406279042</v>
      </c>
      <c r="O2019" s="124">
        <f t="shared" si="772"/>
        <v>1.3725284499999999</v>
      </c>
      <c r="P2019" s="124"/>
      <c r="Q2019" s="125"/>
      <c r="R2019" s="126"/>
      <c r="S2019" s="124"/>
      <c r="T2019" s="135">
        <f t="shared" si="773"/>
        <v>7.9699999999999993E-2</v>
      </c>
      <c r="U2019" s="125">
        <f t="shared" si="753"/>
        <v>208</v>
      </c>
      <c r="V2019" s="125">
        <v>252</v>
      </c>
      <c r="W2019" s="134">
        <f t="shared" si="774"/>
        <v>1.0653400989999999</v>
      </c>
      <c r="X2019" s="18"/>
      <c r="Y2019" s="123">
        <f t="shared" si="775"/>
        <v>67054.222907000003</v>
      </c>
      <c r="Z2019" s="123">
        <f t="shared" si="759"/>
        <v>7287.9071097968226</v>
      </c>
      <c r="AA2019" s="123">
        <f t="shared" si="776"/>
        <v>1341.0844581400002</v>
      </c>
      <c r="AB2019" s="123">
        <f t="shared" si="777"/>
        <v>7443.0187426770008</v>
      </c>
      <c r="AC2019" s="123">
        <f t="shared" si="778"/>
        <v>83126.23321761383</v>
      </c>
      <c r="AD2019" s="150">
        <f t="shared" si="756"/>
        <v>87053.852995000008</v>
      </c>
      <c r="AE2019" s="150">
        <f t="shared" si="760"/>
        <v>8569.9670330296121</v>
      </c>
      <c r="AF2019" s="150">
        <f t="shared" si="757"/>
        <v>1741.0770599000002</v>
      </c>
      <c r="AG2019" s="150">
        <f t="shared" si="761"/>
        <v>8850.4750544916678</v>
      </c>
      <c r="AH2019" s="150">
        <f t="shared" si="762"/>
        <v>106215.37214242129</v>
      </c>
      <c r="AI2019" s="4"/>
      <c r="AJ2019" s="1"/>
      <c r="AK2019" s="20"/>
      <c r="AL2019" s="5"/>
      <c r="AM2019" s="1"/>
      <c r="AN2019" s="1"/>
      <c r="AO2019" s="1"/>
      <c r="AP2019" s="17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5.75" x14ac:dyDescent="0.2">
      <c r="A2020" s="127">
        <f t="shared" si="767"/>
        <v>43480</v>
      </c>
      <c r="B2020" s="165">
        <f t="shared" si="758"/>
        <v>189458.11710231315</v>
      </c>
      <c r="C2020" s="124"/>
      <c r="D2020" s="128">
        <f t="shared" si="768"/>
        <v>5092.97</v>
      </c>
      <c r="E2020" s="129">
        <f>VLOOKUP(A2019,[1]Plan1!$AY$80:$BA$314,3)</f>
        <v>5100.6099999999997</v>
      </c>
      <c r="F2020" s="130">
        <f t="shared" si="769"/>
        <v>43452</v>
      </c>
      <c r="G2020" s="131">
        <f t="shared" si="764"/>
        <v>1.5001070102511616E-3</v>
      </c>
      <c r="H2020" s="132">
        <f t="shared" si="770"/>
        <v>43511</v>
      </c>
      <c r="I2020" s="132">
        <f t="shared" si="765"/>
        <v>43480</v>
      </c>
      <c r="J2020" s="133">
        <f t="shared" si="763"/>
        <v>19</v>
      </c>
      <c r="K2020" s="133">
        <f t="shared" si="755"/>
        <v>19</v>
      </c>
      <c r="L2020" s="124">
        <f t="shared" si="766"/>
        <v>1.0015000999999999</v>
      </c>
      <c r="M2020" s="134">
        <f t="shared" si="754"/>
        <v>0.99789954999999997</v>
      </c>
      <c r="N2020" s="134">
        <f t="shared" si="771"/>
        <v>1.3705807406279042</v>
      </c>
      <c r="O2020" s="124">
        <f t="shared" si="772"/>
        <v>1.3726367399999999</v>
      </c>
      <c r="P2020" s="124"/>
      <c r="Q2020" s="125"/>
      <c r="R2020" s="126"/>
      <c r="S2020" s="124"/>
      <c r="T2020" s="135">
        <f t="shared" si="773"/>
        <v>7.9699999999999993E-2</v>
      </c>
      <c r="U2020" s="125">
        <f t="shared" si="753"/>
        <v>209</v>
      </c>
      <c r="V2020" s="125">
        <v>252</v>
      </c>
      <c r="W2020" s="134">
        <f t="shared" si="774"/>
        <v>1.0656643299999999</v>
      </c>
      <c r="X2020" s="18"/>
      <c r="Y2020" s="123">
        <f t="shared" si="775"/>
        <v>67054.222907000003</v>
      </c>
      <c r="Z2020" s="123">
        <f t="shared" si="759"/>
        <v>7316.4000141296774</v>
      </c>
      <c r="AA2020" s="123">
        <f t="shared" si="776"/>
        <v>1341.0844581400002</v>
      </c>
      <c r="AB2020" s="123">
        <f t="shared" si="777"/>
        <v>7465.3701503126667</v>
      </c>
      <c r="AC2020" s="123">
        <f t="shared" si="778"/>
        <v>83177.077529582341</v>
      </c>
      <c r="AD2020" s="150">
        <f t="shared" si="756"/>
        <v>87053.852995000008</v>
      </c>
      <c r="AE2020" s="150">
        <f t="shared" si="760"/>
        <v>8606.6165123407955</v>
      </c>
      <c r="AF2020" s="150">
        <f t="shared" si="757"/>
        <v>1741.0770599000002</v>
      </c>
      <c r="AG2020" s="150">
        <f t="shared" si="761"/>
        <v>8879.4930054899996</v>
      </c>
      <c r="AH2020" s="150">
        <f t="shared" si="762"/>
        <v>106281.03957273081</v>
      </c>
      <c r="AI2020" s="4"/>
      <c r="AJ2020" s="1"/>
      <c r="AK2020" s="20"/>
      <c r="AL2020" s="5"/>
      <c r="AM2020" s="1"/>
      <c r="AN2020" s="1"/>
      <c r="AO2020" s="1"/>
      <c r="AP2020" s="17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5.75" x14ac:dyDescent="0.2">
      <c r="A2021" s="127">
        <f t="shared" si="767"/>
        <v>43481</v>
      </c>
      <c r="B2021" s="165">
        <f t="shared" si="758"/>
        <v>189584.85907667651</v>
      </c>
      <c r="C2021" s="124"/>
      <c r="D2021" s="128">
        <f t="shared" si="768"/>
        <v>5100.6099999999997</v>
      </c>
      <c r="E2021" s="129">
        <f>VLOOKUP(A2020,[1]Plan1!$AY$80:$BA$314,3)</f>
        <v>5116.93</v>
      </c>
      <c r="F2021" s="130">
        <f t="shared" si="769"/>
        <v>43481</v>
      </c>
      <c r="G2021" s="131">
        <f t="shared" si="764"/>
        <v>3.199617300675861E-3</v>
      </c>
      <c r="H2021" s="132">
        <f t="shared" si="770"/>
        <v>43511</v>
      </c>
      <c r="I2021" s="132">
        <f t="shared" si="765"/>
        <v>43511</v>
      </c>
      <c r="J2021" s="133">
        <f t="shared" si="763"/>
        <v>23</v>
      </c>
      <c r="K2021" s="133">
        <f t="shared" si="755"/>
        <v>1</v>
      </c>
      <c r="L2021" s="124">
        <f t="shared" si="766"/>
        <v>1.0001389000000001</v>
      </c>
      <c r="M2021" s="134">
        <f t="shared" si="754"/>
        <v>1.0015000999999999</v>
      </c>
      <c r="N2021" s="134">
        <f t="shared" si="771"/>
        <v>1.37263674879692</v>
      </c>
      <c r="O2021" s="124">
        <f t="shared" si="772"/>
        <v>1.3728274</v>
      </c>
      <c r="P2021" s="124"/>
      <c r="Q2021" s="125"/>
      <c r="R2021" s="126"/>
      <c r="S2021" s="124"/>
      <c r="T2021" s="135">
        <f t="shared" si="773"/>
        <v>7.9699999999999993E-2</v>
      </c>
      <c r="U2021" s="125">
        <f t="shared" ref="U2021:U2084" si="779">IF(Q2020&gt;0,1,IF(K2021=K2020,U2020,U2020+1))</f>
        <v>210</v>
      </c>
      <c r="V2021" s="125">
        <v>252</v>
      </c>
      <c r="W2021" s="134">
        <f t="shared" si="774"/>
        <v>1.0659886590000001</v>
      </c>
      <c r="X2021" s="18"/>
      <c r="Y2021" s="123">
        <f t="shared" si="775"/>
        <v>67054.222907000003</v>
      </c>
      <c r="Z2021" s="123">
        <f t="shared" si="759"/>
        <v>7349.3675631992428</v>
      </c>
      <c r="AA2021" s="123">
        <f t="shared" si="776"/>
        <v>1341.0844581400002</v>
      </c>
      <c r="AB2021" s="123">
        <f t="shared" si="777"/>
        <v>7487.7215579483336</v>
      </c>
      <c r="AC2021" s="123">
        <f t="shared" si="778"/>
        <v>83232.396486287573</v>
      </c>
      <c r="AD2021" s="150">
        <f t="shared" si="756"/>
        <v>87053.852995000008</v>
      </c>
      <c r="AE2021" s="150">
        <f t="shared" si="760"/>
        <v>8649.0215790006023</v>
      </c>
      <c r="AF2021" s="150">
        <f t="shared" si="757"/>
        <v>1741.0770599000002</v>
      </c>
      <c r="AG2021" s="150">
        <f t="shared" si="761"/>
        <v>8908.5109564883332</v>
      </c>
      <c r="AH2021" s="150">
        <f t="shared" si="762"/>
        <v>106352.46259038894</v>
      </c>
      <c r="AI2021" s="4"/>
      <c r="AJ2021" s="1"/>
      <c r="AK2021" s="20"/>
      <c r="AL2021" s="5"/>
      <c r="AM2021" s="1"/>
      <c r="AN2021" s="1"/>
      <c r="AO2021" s="1"/>
      <c r="AP2021" s="17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5.75" x14ac:dyDescent="0.2">
      <c r="A2022" s="127">
        <f t="shared" si="767"/>
        <v>43482</v>
      </c>
      <c r="B2022" s="165">
        <f t="shared" si="758"/>
        <v>189711.63510495477</v>
      </c>
      <c r="C2022" s="124"/>
      <c r="D2022" s="128">
        <f t="shared" si="768"/>
        <v>5100.6099999999997</v>
      </c>
      <c r="E2022" s="129">
        <f>VLOOKUP(A2021,[1]Plan1!$AY$80:$BA$314,3)</f>
        <v>5116.93</v>
      </c>
      <c r="F2022" s="130">
        <f t="shared" si="769"/>
        <v>43481</v>
      </c>
      <c r="G2022" s="131">
        <f t="shared" si="764"/>
        <v>3.199617300675861E-3</v>
      </c>
      <c r="H2022" s="132">
        <f t="shared" si="770"/>
        <v>43511</v>
      </c>
      <c r="I2022" s="132">
        <f t="shared" si="765"/>
        <v>43511</v>
      </c>
      <c r="J2022" s="133">
        <f t="shared" si="763"/>
        <v>23</v>
      </c>
      <c r="K2022" s="133">
        <f t="shared" si="755"/>
        <v>2</v>
      </c>
      <c r="L2022" s="124">
        <f t="shared" si="766"/>
        <v>1.00027782</v>
      </c>
      <c r="M2022" s="134">
        <f t="shared" si="754"/>
        <v>1.0015000999999999</v>
      </c>
      <c r="N2022" s="134">
        <f t="shared" si="771"/>
        <v>1.37263674879692</v>
      </c>
      <c r="O2022" s="124">
        <f t="shared" si="772"/>
        <v>1.37301809</v>
      </c>
      <c r="P2022" s="124"/>
      <c r="Q2022" s="125"/>
      <c r="R2022" s="126"/>
      <c r="S2022" s="124"/>
      <c r="T2022" s="135">
        <f t="shared" si="773"/>
        <v>7.9699999999999993E-2</v>
      </c>
      <c r="U2022" s="125">
        <f t="shared" si="779"/>
        <v>211</v>
      </c>
      <c r="V2022" s="125">
        <v>252</v>
      </c>
      <c r="W2022" s="134">
        <f t="shared" si="774"/>
        <v>1.066313088</v>
      </c>
      <c r="X2022" s="18"/>
      <c r="Y2022" s="123">
        <f t="shared" si="775"/>
        <v>67054.222907000003</v>
      </c>
      <c r="Z2022" s="123">
        <f t="shared" si="759"/>
        <v>7382.3500072555335</v>
      </c>
      <c r="AA2022" s="123">
        <f t="shared" si="776"/>
        <v>1341.0844581400002</v>
      </c>
      <c r="AB2022" s="123">
        <f t="shared" si="777"/>
        <v>7510.0729655839996</v>
      </c>
      <c r="AC2022" s="123">
        <f t="shared" si="778"/>
        <v>83287.730337979534</v>
      </c>
      <c r="AD2022" s="150">
        <f t="shared" si="756"/>
        <v>87053.852995000008</v>
      </c>
      <c r="AE2022" s="150">
        <f t="shared" si="760"/>
        <v>8691.4458045885694</v>
      </c>
      <c r="AF2022" s="150">
        <f t="shared" si="757"/>
        <v>1741.0770599000002</v>
      </c>
      <c r="AG2022" s="150">
        <f t="shared" si="761"/>
        <v>8937.5289074866687</v>
      </c>
      <c r="AH2022" s="150">
        <f t="shared" si="762"/>
        <v>106423.90476697525</v>
      </c>
      <c r="AI2022" s="4"/>
      <c r="AJ2022" s="1"/>
      <c r="AK2022" s="20"/>
      <c r="AL2022" s="5"/>
      <c r="AM2022" s="1"/>
      <c r="AN2022" s="1"/>
      <c r="AO2022" s="1"/>
      <c r="AP2022" s="17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5.75" x14ac:dyDescent="0.2">
      <c r="A2023" s="127">
        <f t="shared" si="767"/>
        <v>43483</v>
      </c>
      <c r="B2023" s="165">
        <f t="shared" si="758"/>
        <v>189838.44347847984</v>
      </c>
      <c r="C2023" s="124"/>
      <c r="D2023" s="128">
        <f t="shared" si="768"/>
        <v>5100.6099999999997</v>
      </c>
      <c r="E2023" s="129">
        <f>VLOOKUP(A2022,[1]Plan1!$AY$80:$BA$314,3)</f>
        <v>5116.93</v>
      </c>
      <c r="F2023" s="130">
        <f t="shared" si="769"/>
        <v>43481</v>
      </c>
      <c r="G2023" s="131">
        <f t="shared" si="764"/>
        <v>3.199617300675861E-3</v>
      </c>
      <c r="H2023" s="132">
        <f t="shared" si="770"/>
        <v>43511</v>
      </c>
      <c r="I2023" s="132">
        <f t="shared" si="765"/>
        <v>43511</v>
      </c>
      <c r="J2023" s="133">
        <f t="shared" si="763"/>
        <v>23</v>
      </c>
      <c r="K2023" s="133">
        <f t="shared" si="755"/>
        <v>3</v>
      </c>
      <c r="L2023" s="124">
        <f t="shared" si="766"/>
        <v>1.00041676</v>
      </c>
      <c r="M2023" s="134">
        <f t="shared" si="754"/>
        <v>1.0015000999999999</v>
      </c>
      <c r="N2023" s="134">
        <f t="shared" si="771"/>
        <v>1.37263674879692</v>
      </c>
      <c r="O2023" s="124">
        <f t="shared" si="772"/>
        <v>1.3732088</v>
      </c>
      <c r="P2023" s="124"/>
      <c r="Q2023" s="125"/>
      <c r="R2023" s="126"/>
      <c r="S2023" s="124"/>
      <c r="T2023" s="135">
        <f t="shared" si="773"/>
        <v>7.9699999999999993E-2</v>
      </c>
      <c r="U2023" s="125">
        <f t="shared" si="779"/>
        <v>212</v>
      </c>
      <c r="V2023" s="125">
        <v>252</v>
      </c>
      <c r="W2023" s="134">
        <f t="shared" si="774"/>
        <v>1.066637614</v>
      </c>
      <c r="X2023" s="18"/>
      <c r="Y2023" s="123">
        <f t="shared" si="775"/>
        <v>67054.222907000003</v>
      </c>
      <c r="Z2023" s="123">
        <f t="shared" si="759"/>
        <v>7415.3465989369333</v>
      </c>
      <c r="AA2023" s="123">
        <f t="shared" si="776"/>
        <v>1341.0844581400002</v>
      </c>
      <c r="AB2023" s="123">
        <f t="shared" si="777"/>
        <v>7532.4243732196664</v>
      </c>
      <c r="AC2023" s="123">
        <f t="shared" si="778"/>
        <v>83343.078337296596</v>
      </c>
      <c r="AD2023" s="150">
        <f t="shared" si="756"/>
        <v>87053.852995000008</v>
      </c>
      <c r="AE2023" s="150">
        <f t="shared" si="760"/>
        <v>8733.8882277982357</v>
      </c>
      <c r="AF2023" s="150">
        <f t="shared" si="757"/>
        <v>1741.0770599000002</v>
      </c>
      <c r="AG2023" s="150">
        <f t="shared" si="761"/>
        <v>8966.5468584850023</v>
      </c>
      <c r="AH2023" s="150">
        <f t="shared" si="762"/>
        <v>106495.36514118324</v>
      </c>
      <c r="AI2023" s="4"/>
      <c r="AJ2023" s="1"/>
      <c r="AK2023" s="20"/>
      <c r="AL2023" s="5"/>
      <c r="AM2023" s="1"/>
      <c r="AN2023" s="1"/>
      <c r="AO2023" s="1"/>
      <c r="AP2023" s="17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5.75" x14ac:dyDescent="0.2">
      <c r="A2024" s="127">
        <f t="shared" si="767"/>
        <v>43484</v>
      </c>
      <c r="B2024" s="165">
        <f t="shared" si="758"/>
        <v>189965.28716534912</v>
      </c>
      <c r="C2024" s="124"/>
      <c r="D2024" s="128">
        <f t="shared" si="768"/>
        <v>5100.6099999999997</v>
      </c>
      <c r="E2024" s="129">
        <f>VLOOKUP(A2023,[1]Plan1!$AY$80:$BA$314,3)</f>
        <v>5116.93</v>
      </c>
      <c r="F2024" s="130">
        <f t="shared" si="769"/>
        <v>43481</v>
      </c>
      <c r="G2024" s="131">
        <f t="shared" si="764"/>
        <v>3.199617300675861E-3</v>
      </c>
      <c r="H2024" s="132">
        <f t="shared" si="770"/>
        <v>43511</v>
      </c>
      <c r="I2024" s="132">
        <f t="shared" si="765"/>
        <v>43511</v>
      </c>
      <c r="J2024" s="133">
        <f t="shared" si="763"/>
        <v>23</v>
      </c>
      <c r="K2024" s="133">
        <f t="shared" si="755"/>
        <v>4</v>
      </c>
      <c r="L2024" s="124">
        <f t="shared" si="766"/>
        <v>1.0005557199999999</v>
      </c>
      <c r="M2024" s="134">
        <f t="shared" si="754"/>
        <v>1.0015000999999999</v>
      </c>
      <c r="N2024" s="134">
        <f t="shared" si="771"/>
        <v>1.37263674879692</v>
      </c>
      <c r="O2024" s="124">
        <f t="shared" si="772"/>
        <v>1.37339955</v>
      </c>
      <c r="P2024" s="124"/>
      <c r="Q2024" s="125"/>
      <c r="R2024" s="126"/>
      <c r="S2024" s="124"/>
      <c r="T2024" s="135">
        <f t="shared" si="773"/>
        <v>7.9699999999999993E-2</v>
      </c>
      <c r="U2024" s="125">
        <f t="shared" si="779"/>
        <v>213</v>
      </c>
      <c r="V2024" s="125">
        <v>252</v>
      </c>
      <c r="W2024" s="134">
        <f t="shared" si="774"/>
        <v>1.0669622400000001</v>
      </c>
      <c r="X2024" s="18"/>
      <c r="Y2024" s="123">
        <f t="shared" si="775"/>
        <v>67054.222907000003</v>
      </c>
      <c r="Z2024" s="123">
        <f t="shared" si="759"/>
        <v>7448.3586364722069</v>
      </c>
      <c r="AA2024" s="123">
        <f t="shared" si="776"/>
        <v>1341.0844581400002</v>
      </c>
      <c r="AB2024" s="123">
        <f t="shared" si="777"/>
        <v>7554.7757808553342</v>
      </c>
      <c r="AC2024" s="123">
        <f t="shared" si="778"/>
        <v>83398.441782467547</v>
      </c>
      <c r="AD2024" s="150">
        <f t="shared" si="756"/>
        <v>87053.852995000008</v>
      </c>
      <c r="AE2024" s="150">
        <f t="shared" si="760"/>
        <v>8776.3505184982532</v>
      </c>
      <c r="AF2024" s="150">
        <f t="shared" si="757"/>
        <v>1741.0770599000002</v>
      </c>
      <c r="AG2024" s="150">
        <f t="shared" si="761"/>
        <v>8995.5648094833359</v>
      </c>
      <c r="AH2024" s="150">
        <f t="shared" si="762"/>
        <v>106566.84538288158</v>
      </c>
      <c r="AI2024" s="4"/>
      <c r="AJ2024" s="1"/>
      <c r="AK2024" s="20"/>
      <c r="AL2024" s="5"/>
      <c r="AM2024" s="1"/>
      <c r="AN2024" s="1"/>
      <c r="AO2024" s="1"/>
      <c r="AP2024" s="17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5.75" x14ac:dyDescent="0.2">
      <c r="A2025" s="127">
        <f t="shared" si="767"/>
        <v>43485</v>
      </c>
      <c r="B2025" s="165">
        <f t="shared" si="758"/>
        <v>190016.65652398314</v>
      </c>
      <c r="C2025" s="124"/>
      <c r="D2025" s="128">
        <f t="shared" si="768"/>
        <v>5100.6099999999997</v>
      </c>
      <c r="E2025" s="129">
        <f>VLOOKUP(A2024,[1]Plan1!$AY$80:$BA$314,3)</f>
        <v>5116.93</v>
      </c>
      <c r="F2025" s="130">
        <f t="shared" si="769"/>
        <v>43481</v>
      </c>
      <c r="G2025" s="131">
        <f t="shared" si="764"/>
        <v>3.199617300675861E-3</v>
      </c>
      <c r="H2025" s="132">
        <f t="shared" si="770"/>
        <v>43511</v>
      </c>
      <c r="I2025" s="132">
        <f t="shared" si="765"/>
        <v>43511</v>
      </c>
      <c r="J2025" s="133">
        <f t="shared" si="763"/>
        <v>23</v>
      </c>
      <c r="K2025" s="133">
        <f t="shared" si="755"/>
        <v>4</v>
      </c>
      <c r="L2025" s="124">
        <f t="shared" si="766"/>
        <v>1.0005557199999999</v>
      </c>
      <c r="M2025" s="134">
        <f t="shared" si="754"/>
        <v>1.0015000999999999</v>
      </c>
      <c r="N2025" s="134">
        <f t="shared" si="771"/>
        <v>1.37263674879692</v>
      </c>
      <c r="O2025" s="124">
        <f t="shared" si="772"/>
        <v>1.37339955</v>
      </c>
      <c r="P2025" s="124"/>
      <c r="Q2025" s="125"/>
      <c r="R2025" s="126"/>
      <c r="S2025" s="124"/>
      <c r="T2025" s="135">
        <f t="shared" si="773"/>
        <v>7.9699999999999993E-2</v>
      </c>
      <c r="U2025" s="125">
        <f t="shared" si="779"/>
        <v>213</v>
      </c>
      <c r="V2025" s="125">
        <v>252</v>
      </c>
      <c r="W2025" s="134">
        <f t="shared" si="774"/>
        <v>1.0669622400000001</v>
      </c>
      <c r="X2025" s="18"/>
      <c r="Y2025" s="123">
        <f t="shared" si="775"/>
        <v>67054.222907000003</v>
      </c>
      <c r="Z2025" s="123">
        <f t="shared" si="759"/>
        <v>7448.3586364722069</v>
      </c>
      <c r="AA2025" s="123">
        <f t="shared" si="776"/>
        <v>1341.0844581400002</v>
      </c>
      <c r="AB2025" s="123">
        <f t="shared" si="777"/>
        <v>7577.1271884910002</v>
      </c>
      <c r="AC2025" s="123">
        <f t="shared" si="778"/>
        <v>83420.793190103213</v>
      </c>
      <c r="AD2025" s="150">
        <f t="shared" si="756"/>
        <v>87053.852995000008</v>
      </c>
      <c r="AE2025" s="150">
        <f t="shared" si="760"/>
        <v>8776.3505184982532</v>
      </c>
      <c r="AF2025" s="150">
        <f t="shared" si="757"/>
        <v>1741.0770599000002</v>
      </c>
      <c r="AG2025" s="150">
        <f t="shared" si="761"/>
        <v>9024.5827604816677</v>
      </c>
      <c r="AH2025" s="150">
        <f t="shared" si="762"/>
        <v>106595.86333387993</v>
      </c>
      <c r="AI2025" s="4"/>
      <c r="AJ2025" s="1"/>
      <c r="AK2025" s="20"/>
      <c r="AL2025" s="5"/>
      <c r="AM2025" s="1"/>
      <c r="AN2025" s="1"/>
      <c r="AO2025" s="1"/>
      <c r="AP2025" s="17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5.75" x14ac:dyDescent="0.2">
      <c r="A2026" s="127">
        <f t="shared" si="767"/>
        <v>43486</v>
      </c>
      <c r="B2026" s="165">
        <f t="shared" si="758"/>
        <v>190068.02588261716</v>
      </c>
      <c r="C2026" s="124"/>
      <c r="D2026" s="128">
        <f t="shared" si="768"/>
        <v>5100.6099999999997</v>
      </c>
      <c r="E2026" s="129">
        <f>VLOOKUP(A2025,[1]Plan1!$AY$80:$BA$314,3)</f>
        <v>5116.93</v>
      </c>
      <c r="F2026" s="130">
        <f t="shared" si="769"/>
        <v>43481</v>
      </c>
      <c r="G2026" s="131">
        <f t="shared" si="764"/>
        <v>3.199617300675861E-3</v>
      </c>
      <c r="H2026" s="132">
        <f t="shared" si="770"/>
        <v>43511</v>
      </c>
      <c r="I2026" s="132">
        <f t="shared" si="765"/>
        <v>43511</v>
      </c>
      <c r="J2026" s="133">
        <f t="shared" si="763"/>
        <v>23</v>
      </c>
      <c r="K2026" s="133">
        <f t="shared" si="755"/>
        <v>4</v>
      </c>
      <c r="L2026" s="124">
        <f t="shared" si="766"/>
        <v>1.0005557199999999</v>
      </c>
      <c r="M2026" s="134">
        <f t="shared" ref="M2026:M2089" si="780">IF(I2026&gt;I2025,L2025,M2025)</f>
        <v>1.0015000999999999</v>
      </c>
      <c r="N2026" s="134">
        <f t="shared" si="771"/>
        <v>1.37263674879692</v>
      </c>
      <c r="O2026" s="124">
        <f t="shared" si="772"/>
        <v>1.37339955</v>
      </c>
      <c r="P2026" s="124"/>
      <c r="Q2026" s="125"/>
      <c r="R2026" s="126"/>
      <c r="S2026" s="124"/>
      <c r="T2026" s="135">
        <f t="shared" si="773"/>
        <v>7.9699999999999993E-2</v>
      </c>
      <c r="U2026" s="125">
        <f t="shared" si="779"/>
        <v>213</v>
      </c>
      <c r="V2026" s="125">
        <v>252</v>
      </c>
      <c r="W2026" s="134">
        <f t="shared" si="774"/>
        <v>1.0669622400000001</v>
      </c>
      <c r="X2026" s="18"/>
      <c r="Y2026" s="123">
        <f t="shared" si="775"/>
        <v>67054.222907000003</v>
      </c>
      <c r="Z2026" s="123">
        <f t="shared" si="759"/>
        <v>7448.3586364722069</v>
      </c>
      <c r="AA2026" s="123">
        <f t="shared" si="776"/>
        <v>1341.0844581400002</v>
      </c>
      <c r="AB2026" s="123">
        <f t="shared" si="777"/>
        <v>7599.478596126668</v>
      </c>
      <c r="AC2026" s="123">
        <f t="shared" si="778"/>
        <v>83443.144597738894</v>
      </c>
      <c r="AD2026" s="150">
        <f t="shared" si="756"/>
        <v>87053.852995000008</v>
      </c>
      <c r="AE2026" s="150">
        <f t="shared" si="760"/>
        <v>8776.3505184982532</v>
      </c>
      <c r="AF2026" s="150">
        <f t="shared" si="757"/>
        <v>1741.0770599000002</v>
      </c>
      <c r="AG2026" s="150">
        <f t="shared" si="761"/>
        <v>9053.6007114800013</v>
      </c>
      <c r="AH2026" s="150">
        <f t="shared" si="762"/>
        <v>106624.88128487825</v>
      </c>
      <c r="AI2026" s="4"/>
      <c r="AJ2026" s="1"/>
      <c r="AK2026" s="20"/>
      <c r="AL2026" s="5"/>
      <c r="AM2026" s="1"/>
      <c r="AN2026" s="1"/>
      <c r="AO2026" s="1"/>
      <c r="AP2026" s="17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5.75" x14ac:dyDescent="0.2">
      <c r="A2027" s="127">
        <f t="shared" si="767"/>
        <v>43487</v>
      </c>
      <c r="B2027" s="165">
        <f t="shared" si="758"/>
        <v>190194.89977192591</v>
      </c>
      <c r="C2027" s="124"/>
      <c r="D2027" s="128">
        <f t="shared" si="768"/>
        <v>5100.6099999999997</v>
      </c>
      <c r="E2027" s="129">
        <f>VLOOKUP(A2026,[1]Plan1!$AY$80:$BA$314,3)</f>
        <v>5116.93</v>
      </c>
      <c r="F2027" s="130">
        <f t="shared" si="769"/>
        <v>43481</v>
      </c>
      <c r="G2027" s="131">
        <f t="shared" si="764"/>
        <v>3.199617300675861E-3</v>
      </c>
      <c r="H2027" s="132">
        <f t="shared" si="770"/>
        <v>43511</v>
      </c>
      <c r="I2027" s="132">
        <f t="shared" si="765"/>
        <v>43511</v>
      </c>
      <c r="J2027" s="133">
        <f t="shared" si="763"/>
        <v>23</v>
      </c>
      <c r="K2027" s="133">
        <f t="shared" ref="K2027:K2090" si="781">(J2027-(NETWORKDAYS(A2027,I2027,AK$118:AK$502)-1))</f>
        <v>5</v>
      </c>
      <c r="L2027" s="124">
        <f t="shared" si="766"/>
        <v>1.00069469</v>
      </c>
      <c r="M2027" s="134">
        <f t="shared" si="780"/>
        <v>1.0015000999999999</v>
      </c>
      <c r="N2027" s="134">
        <f t="shared" si="771"/>
        <v>1.37263674879692</v>
      </c>
      <c r="O2027" s="124">
        <f t="shared" si="772"/>
        <v>1.3735903</v>
      </c>
      <c r="P2027" s="124"/>
      <c r="Q2027" s="125"/>
      <c r="R2027" s="126"/>
      <c r="S2027" s="124"/>
      <c r="T2027" s="135">
        <f t="shared" si="773"/>
        <v>7.9699999999999993E-2</v>
      </c>
      <c r="U2027" s="125">
        <f t="shared" si="779"/>
        <v>214</v>
      </c>
      <c r="V2027" s="125">
        <v>252</v>
      </c>
      <c r="W2027" s="134">
        <f t="shared" si="774"/>
        <v>1.0672869650000001</v>
      </c>
      <c r="X2027" s="18"/>
      <c r="Y2027" s="123">
        <f t="shared" si="775"/>
        <v>67054.222907000003</v>
      </c>
      <c r="Z2027" s="123">
        <f t="shared" si="759"/>
        <v>7481.383884380979</v>
      </c>
      <c r="AA2027" s="123">
        <f t="shared" si="776"/>
        <v>1341.0844581400002</v>
      </c>
      <c r="AB2027" s="123">
        <f t="shared" si="777"/>
        <v>7621.8300037623349</v>
      </c>
      <c r="AC2027" s="123">
        <f t="shared" si="778"/>
        <v>83498.521253283325</v>
      </c>
      <c r="AD2027" s="150">
        <f t="shared" si="756"/>
        <v>87053.852995000008</v>
      </c>
      <c r="AE2027" s="150">
        <f t="shared" si="760"/>
        <v>8818.8298012642445</v>
      </c>
      <c r="AF2027" s="150">
        <f t="shared" si="757"/>
        <v>1741.0770599000002</v>
      </c>
      <c r="AG2027" s="150">
        <f t="shared" si="761"/>
        <v>9082.618662478335</v>
      </c>
      <c r="AH2027" s="150">
        <f t="shared" si="762"/>
        <v>106696.37851864258</v>
      </c>
      <c r="AI2027" s="4"/>
      <c r="AJ2027" s="1"/>
      <c r="AK2027" s="20"/>
      <c r="AL2027" s="5"/>
      <c r="AM2027" s="1"/>
      <c r="AN2027" s="1"/>
      <c r="AO2027" s="1"/>
      <c r="AP2027" s="17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5.75" x14ac:dyDescent="0.2">
      <c r="A2028" s="127">
        <f t="shared" si="767"/>
        <v>43488</v>
      </c>
      <c r="B2028" s="165">
        <f t="shared" si="758"/>
        <v>190321.80991548474</v>
      </c>
      <c r="C2028" s="124"/>
      <c r="D2028" s="128">
        <f t="shared" si="768"/>
        <v>5100.6099999999997</v>
      </c>
      <c r="E2028" s="129">
        <f>VLOOKUP(A2027,[1]Plan1!$AY$80:$BA$314,3)</f>
        <v>5116.93</v>
      </c>
      <c r="F2028" s="130">
        <f t="shared" si="769"/>
        <v>43481</v>
      </c>
      <c r="G2028" s="131">
        <f t="shared" si="764"/>
        <v>3.199617300675861E-3</v>
      </c>
      <c r="H2028" s="132">
        <f t="shared" si="770"/>
        <v>43511</v>
      </c>
      <c r="I2028" s="132">
        <f t="shared" si="765"/>
        <v>43511</v>
      </c>
      <c r="J2028" s="133">
        <f t="shared" si="763"/>
        <v>23</v>
      </c>
      <c r="K2028" s="133">
        <f t="shared" si="781"/>
        <v>6</v>
      </c>
      <c r="L2028" s="124">
        <f t="shared" si="766"/>
        <v>1.0008336900000001</v>
      </c>
      <c r="M2028" s="134">
        <f t="shared" si="780"/>
        <v>1.0015000999999999</v>
      </c>
      <c r="N2028" s="134">
        <f t="shared" si="771"/>
        <v>1.37263674879692</v>
      </c>
      <c r="O2028" s="124">
        <f t="shared" si="772"/>
        <v>1.3737811</v>
      </c>
      <c r="P2028" s="124"/>
      <c r="Q2028" s="125"/>
      <c r="R2028" s="126"/>
      <c r="S2028" s="124"/>
      <c r="T2028" s="135">
        <f t="shared" si="773"/>
        <v>7.9699999999999993E-2</v>
      </c>
      <c r="U2028" s="125">
        <f t="shared" si="779"/>
        <v>215</v>
      </c>
      <c r="V2028" s="125">
        <v>252</v>
      </c>
      <c r="W2028" s="134">
        <f t="shared" si="774"/>
        <v>1.067611788</v>
      </c>
      <c r="X2028" s="18"/>
      <c r="Y2028" s="123">
        <f t="shared" si="775"/>
        <v>67054.222907000003</v>
      </c>
      <c r="Z2028" s="123">
        <f t="shared" si="759"/>
        <v>7514.4249896904394</v>
      </c>
      <c r="AA2028" s="123">
        <f t="shared" si="776"/>
        <v>1341.0844581400002</v>
      </c>
      <c r="AB2028" s="123">
        <f t="shared" si="777"/>
        <v>7644.1814113980008</v>
      </c>
      <c r="AC2028" s="123">
        <f t="shared" si="778"/>
        <v>83553.913766228448</v>
      </c>
      <c r="AD2028" s="150">
        <f t="shared" si="756"/>
        <v>87053.852995000008</v>
      </c>
      <c r="AE2028" s="150">
        <f t="shared" si="760"/>
        <v>8861.3294808796163</v>
      </c>
      <c r="AF2028" s="150">
        <f t="shared" si="757"/>
        <v>1741.0770599000002</v>
      </c>
      <c r="AG2028" s="150">
        <f t="shared" si="761"/>
        <v>9111.6366134766686</v>
      </c>
      <c r="AH2028" s="150">
        <f t="shared" si="762"/>
        <v>106767.8961492563</v>
      </c>
      <c r="AI2028" s="4"/>
      <c r="AJ2028" s="1"/>
      <c r="AK2028" s="20"/>
      <c r="AL2028" s="5"/>
      <c r="AM2028" s="1"/>
      <c r="AN2028" s="1"/>
      <c r="AO2028" s="1"/>
      <c r="AP2028" s="17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5.75" x14ac:dyDescent="0.2">
      <c r="A2029" s="127">
        <f t="shared" si="767"/>
        <v>43489</v>
      </c>
      <c r="B2029" s="165">
        <f t="shared" si="758"/>
        <v>190448.75276110647</v>
      </c>
      <c r="C2029" s="124"/>
      <c r="D2029" s="128">
        <f t="shared" si="768"/>
        <v>5100.6099999999997</v>
      </c>
      <c r="E2029" s="129">
        <f>VLOOKUP(A2028,[1]Plan1!$AY$80:$BA$314,3)</f>
        <v>5116.93</v>
      </c>
      <c r="F2029" s="130">
        <f t="shared" si="769"/>
        <v>43481</v>
      </c>
      <c r="G2029" s="131">
        <f t="shared" si="764"/>
        <v>3.199617300675861E-3</v>
      </c>
      <c r="H2029" s="132">
        <f t="shared" si="770"/>
        <v>43511</v>
      </c>
      <c r="I2029" s="132">
        <f t="shared" si="765"/>
        <v>43511</v>
      </c>
      <c r="J2029" s="133">
        <f t="shared" si="763"/>
        <v>23</v>
      </c>
      <c r="K2029" s="133">
        <f t="shared" si="781"/>
        <v>7</v>
      </c>
      <c r="L2029" s="124">
        <f t="shared" si="766"/>
        <v>1.0009727100000001</v>
      </c>
      <c r="M2029" s="134">
        <f t="shared" si="780"/>
        <v>1.0015000999999999</v>
      </c>
      <c r="N2029" s="134">
        <f t="shared" si="771"/>
        <v>1.37263674879692</v>
      </c>
      <c r="O2029" s="124">
        <f t="shared" si="772"/>
        <v>1.37397192</v>
      </c>
      <c r="P2029" s="124"/>
      <c r="Q2029" s="125"/>
      <c r="R2029" s="126"/>
      <c r="S2029" s="124"/>
      <c r="T2029" s="135">
        <f t="shared" si="773"/>
        <v>7.9699999999999993E-2</v>
      </c>
      <c r="U2029" s="125">
        <f t="shared" si="779"/>
        <v>216</v>
      </c>
      <c r="V2029" s="125">
        <v>252</v>
      </c>
      <c r="W2029" s="134">
        <f t="shared" si="774"/>
        <v>1.0679367099999999</v>
      </c>
      <c r="X2029" s="18"/>
      <c r="Y2029" s="123">
        <f t="shared" si="775"/>
        <v>67054.222907000003</v>
      </c>
      <c r="Z2029" s="123">
        <f t="shared" si="759"/>
        <v>7547.4803986943216</v>
      </c>
      <c r="AA2029" s="123">
        <f t="shared" si="776"/>
        <v>1341.0844581400002</v>
      </c>
      <c r="AB2029" s="123">
        <f t="shared" si="777"/>
        <v>7666.5328190336677</v>
      </c>
      <c r="AC2029" s="123">
        <f t="shared" si="778"/>
        <v>83609.320582867993</v>
      </c>
      <c r="AD2029" s="150">
        <f t="shared" si="756"/>
        <v>87053.852995000008</v>
      </c>
      <c r="AE2029" s="150">
        <f t="shared" si="760"/>
        <v>8903.8475588634774</v>
      </c>
      <c r="AF2029" s="150">
        <f t="shared" si="757"/>
        <v>1741.0770599000002</v>
      </c>
      <c r="AG2029" s="150">
        <f t="shared" si="761"/>
        <v>9140.6545644750004</v>
      </c>
      <c r="AH2029" s="150">
        <f t="shared" si="762"/>
        <v>106839.43217823848</v>
      </c>
      <c r="AI2029" s="4"/>
      <c r="AJ2029" s="1"/>
      <c r="AK2029" s="20"/>
      <c r="AL2029" s="5"/>
      <c r="AM2029" s="1"/>
      <c r="AN2029" s="1"/>
      <c r="AO2029" s="1"/>
      <c r="AP2029" s="17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5.75" x14ac:dyDescent="0.2">
      <c r="A2030" s="127">
        <f t="shared" si="767"/>
        <v>43490</v>
      </c>
      <c r="B2030" s="165">
        <f t="shared" si="758"/>
        <v>190575.72955938295</v>
      </c>
      <c r="C2030" s="124"/>
      <c r="D2030" s="128">
        <f t="shared" si="768"/>
        <v>5100.6099999999997</v>
      </c>
      <c r="E2030" s="129">
        <f>VLOOKUP(A2029,[1]Plan1!$AY$80:$BA$314,3)</f>
        <v>5116.93</v>
      </c>
      <c r="F2030" s="130">
        <f t="shared" si="769"/>
        <v>43481</v>
      </c>
      <c r="G2030" s="131">
        <f t="shared" si="764"/>
        <v>3.199617300675861E-3</v>
      </c>
      <c r="H2030" s="132">
        <f t="shared" si="770"/>
        <v>43511</v>
      </c>
      <c r="I2030" s="132">
        <f t="shared" si="765"/>
        <v>43511</v>
      </c>
      <c r="J2030" s="133">
        <f t="shared" si="763"/>
        <v>23</v>
      </c>
      <c r="K2030" s="133">
        <f t="shared" si="781"/>
        <v>8</v>
      </c>
      <c r="L2030" s="124">
        <f t="shared" si="766"/>
        <v>1.00111175</v>
      </c>
      <c r="M2030" s="134">
        <f t="shared" si="780"/>
        <v>1.0015000999999999</v>
      </c>
      <c r="N2030" s="134">
        <f t="shared" si="771"/>
        <v>1.37263674879692</v>
      </c>
      <c r="O2030" s="124">
        <f t="shared" si="772"/>
        <v>1.3741627700000001</v>
      </c>
      <c r="P2030" s="124"/>
      <c r="Q2030" s="125"/>
      <c r="R2030" s="126"/>
      <c r="S2030" s="124"/>
      <c r="T2030" s="135">
        <f t="shared" si="773"/>
        <v>7.9699999999999993E-2</v>
      </c>
      <c r="U2030" s="125">
        <f t="shared" si="779"/>
        <v>217</v>
      </c>
      <c r="V2030" s="125">
        <v>252</v>
      </c>
      <c r="W2030" s="134">
        <f t="shared" si="774"/>
        <v>1.068261731</v>
      </c>
      <c r="X2030" s="18"/>
      <c r="Y2030" s="123">
        <f t="shared" si="775"/>
        <v>67054.222907000003</v>
      </c>
      <c r="Z2030" s="123">
        <f t="shared" si="759"/>
        <v>7580.5506583943279</v>
      </c>
      <c r="AA2030" s="123">
        <f t="shared" si="776"/>
        <v>1341.0844581400002</v>
      </c>
      <c r="AB2030" s="123">
        <f t="shared" si="777"/>
        <v>7688.8842266693337</v>
      </c>
      <c r="AC2030" s="123">
        <f t="shared" si="778"/>
        <v>83664.742250203679</v>
      </c>
      <c r="AD2030" s="150">
        <f t="shared" si="756"/>
        <v>87053.852995000008</v>
      </c>
      <c r="AE2030" s="150">
        <f t="shared" si="760"/>
        <v>8946.3847388059585</v>
      </c>
      <c r="AF2030" s="150">
        <f t="shared" si="757"/>
        <v>1741.0770599000002</v>
      </c>
      <c r="AG2030" s="150">
        <f t="shared" si="761"/>
        <v>9169.672515473334</v>
      </c>
      <c r="AH2030" s="150">
        <f t="shared" si="762"/>
        <v>106910.98730917928</v>
      </c>
      <c r="AI2030" s="4"/>
      <c r="AJ2030" s="1"/>
      <c r="AK2030" s="20"/>
      <c r="AL2030" s="5"/>
      <c r="AM2030" s="1"/>
      <c r="AN2030" s="1"/>
      <c r="AO2030" s="1"/>
      <c r="AP2030" s="17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5.75" x14ac:dyDescent="0.2">
      <c r="A2031" s="127">
        <f t="shared" si="767"/>
        <v>43491</v>
      </c>
      <c r="B2031" s="165">
        <f t="shared" si="758"/>
        <v>190702.73907818709</v>
      </c>
      <c r="C2031" s="124"/>
      <c r="D2031" s="128">
        <f t="shared" si="768"/>
        <v>5100.6099999999997</v>
      </c>
      <c r="E2031" s="129">
        <f>VLOOKUP(A2030,[1]Plan1!$AY$80:$BA$314,3)</f>
        <v>5116.93</v>
      </c>
      <c r="F2031" s="130">
        <f t="shared" si="769"/>
        <v>43481</v>
      </c>
      <c r="G2031" s="131">
        <f t="shared" si="764"/>
        <v>3.199617300675861E-3</v>
      </c>
      <c r="H2031" s="132">
        <f t="shared" si="770"/>
        <v>43511</v>
      </c>
      <c r="I2031" s="132">
        <f t="shared" si="765"/>
        <v>43511</v>
      </c>
      <c r="J2031" s="133">
        <f t="shared" si="763"/>
        <v>23</v>
      </c>
      <c r="K2031" s="133">
        <f t="shared" si="781"/>
        <v>9</v>
      </c>
      <c r="L2031" s="124">
        <f t="shared" si="766"/>
        <v>1.0012508</v>
      </c>
      <c r="M2031" s="134">
        <f t="shared" si="780"/>
        <v>1.0015000999999999</v>
      </c>
      <c r="N2031" s="134">
        <f t="shared" si="771"/>
        <v>1.37263674879692</v>
      </c>
      <c r="O2031" s="124">
        <f t="shared" si="772"/>
        <v>1.37435364</v>
      </c>
      <c r="P2031" s="124"/>
      <c r="Q2031" s="125"/>
      <c r="R2031" s="126"/>
      <c r="S2031" s="124"/>
      <c r="T2031" s="135">
        <f t="shared" si="773"/>
        <v>7.9699999999999993E-2</v>
      </c>
      <c r="U2031" s="125">
        <f t="shared" si="779"/>
        <v>218</v>
      </c>
      <c r="V2031" s="125">
        <v>252</v>
      </c>
      <c r="W2031" s="134">
        <f t="shared" si="774"/>
        <v>1.0685868510000001</v>
      </c>
      <c r="X2031" s="18"/>
      <c r="Y2031" s="123">
        <f t="shared" si="775"/>
        <v>67054.222907000003</v>
      </c>
      <c r="Z2031" s="123">
        <f t="shared" si="759"/>
        <v>7613.6352298651163</v>
      </c>
      <c r="AA2031" s="123">
        <f t="shared" si="776"/>
        <v>1341.0844581400002</v>
      </c>
      <c r="AB2031" s="123">
        <f t="shared" si="777"/>
        <v>7711.2356343050005</v>
      </c>
      <c r="AC2031" s="123">
        <f t="shared" si="778"/>
        <v>83720.178229310128</v>
      </c>
      <c r="AD2031" s="150">
        <f t="shared" si="756"/>
        <v>87053.852995000008</v>
      </c>
      <c r="AE2031" s="150">
        <f t="shared" si="760"/>
        <v>8988.9403275053082</v>
      </c>
      <c r="AF2031" s="150">
        <f t="shared" si="757"/>
        <v>1741.0770599000002</v>
      </c>
      <c r="AG2031" s="150">
        <f t="shared" si="761"/>
        <v>9198.6904664716676</v>
      </c>
      <c r="AH2031" s="150">
        <f t="shared" si="762"/>
        <v>106982.56084887698</v>
      </c>
      <c r="AI2031" s="4"/>
      <c r="AJ2031" s="1"/>
      <c r="AK2031" s="20"/>
      <c r="AL2031" s="5"/>
      <c r="AM2031" s="1"/>
      <c r="AN2031" s="1"/>
      <c r="AO2031" s="1"/>
      <c r="AP2031" s="17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5.75" x14ac:dyDescent="0.2">
      <c r="A2032" s="127">
        <f t="shared" si="767"/>
        <v>43492</v>
      </c>
      <c r="B2032" s="165">
        <f t="shared" si="758"/>
        <v>190754.10843682109</v>
      </c>
      <c r="C2032" s="124"/>
      <c r="D2032" s="128">
        <f t="shared" si="768"/>
        <v>5100.6099999999997</v>
      </c>
      <c r="E2032" s="129">
        <f>VLOOKUP(A2031,[1]Plan1!$AY$80:$BA$314,3)</f>
        <v>5116.93</v>
      </c>
      <c r="F2032" s="130">
        <f t="shared" si="769"/>
        <v>43481</v>
      </c>
      <c r="G2032" s="131">
        <f t="shared" si="764"/>
        <v>3.199617300675861E-3</v>
      </c>
      <c r="H2032" s="132">
        <f t="shared" si="770"/>
        <v>43511</v>
      </c>
      <c r="I2032" s="132">
        <f t="shared" si="765"/>
        <v>43511</v>
      </c>
      <c r="J2032" s="133">
        <f t="shared" si="763"/>
        <v>23</v>
      </c>
      <c r="K2032" s="133">
        <f t="shared" si="781"/>
        <v>9</v>
      </c>
      <c r="L2032" s="124">
        <f t="shared" si="766"/>
        <v>1.0012508</v>
      </c>
      <c r="M2032" s="134">
        <f t="shared" si="780"/>
        <v>1.0015000999999999</v>
      </c>
      <c r="N2032" s="134">
        <f t="shared" si="771"/>
        <v>1.37263674879692</v>
      </c>
      <c r="O2032" s="124">
        <f t="shared" si="772"/>
        <v>1.37435364</v>
      </c>
      <c r="P2032" s="124"/>
      <c r="Q2032" s="125"/>
      <c r="R2032" s="126"/>
      <c r="S2032" s="124"/>
      <c r="T2032" s="135">
        <f t="shared" si="773"/>
        <v>7.9699999999999993E-2</v>
      </c>
      <c r="U2032" s="125">
        <f t="shared" si="779"/>
        <v>218</v>
      </c>
      <c r="V2032" s="125">
        <v>252</v>
      </c>
      <c r="W2032" s="134">
        <f t="shared" si="774"/>
        <v>1.0685868510000001</v>
      </c>
      <c r="X2032" s="18"/>
      <c r="Y2032" s="123">
        <f t="shared" si="775"/>
        <v>67054.222907000003</v>
      </c>
      <c r="Z2032" s="123">
        <f t="shared" si="759"/>
        <v>7613.6352298651163</v>
      </c>
      <c r="AA2032" s="123">
        <f t="shared" si="776"/>
        <v>1341.0844581400002</v>
      </c>
      <c r="AB2032" s="123">
        <f t="shared" si="777"/>
        <v>7733.5870419406665</v>
      </c>
      <c r="AC2032" s="123">
        <f t="shared" si="778"/>
        <v>83742.529636945794</v>
      </c>
      <c r="AD2032" s="150">
        <f t="shared" si="756"/>
        <v>87053.852995000008</v>
      </c>
      <c r="AE2032" s="150">
        <f t="shared" si="760"/>
        <v>8988.9403275053082</v>
      </c>
      <c r="AF2032" s="150">
        <f t="shared" si="757"/>
        <v>1741.0770599000002</v>
      </c>
      <c r="AG2032" s="150">
        <f t="shared" si="761"/>
        <v>9227.7084174700012</v>
      </c>
      <c r="AH2032" s="150">
        <f t="shared" si="762"/>
        <v>107011.57879987531</v>
      </c>
      <c r="AI2032" s="4"/>
      <c r="AJ2032" s="1"/>
      <c r="AK2032" s="20"/>
      <c r="AL2032" s="5"/>
      <c r="AM2032" s="1"/>
      <c r="AN2032" s="1"/>
      <c r="AO2032" s="1"/>
      <c r="AP2032" s="17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5.75" x14ac:dyDescent="0.2">
      <c r="A2033" s="127">
        <f t="shared" si="767"/>
        <v>43493</v>
      </c>
      <c r="B2033" s="165">
        <f t="shared" si="758"/>
        <v>190805.47779545508</v>
      </c>
      <c r="C2033" s="124"/>
      <c r="D2033" s="128">
        <f t="shared" si="768"/>
        <v>5100.6099999999997</v>
      </c>
      <c r="E2033" s="129">
        <f>VLOOKUP(A2032,[1]Plan1!$AY$80:$BA$314,3)</f>
        <v>5116.93</v>
      </c>
      <c r="F2033" s="130">
        <f t="shared" si="769"/>
        <v>43481</v>
      </c>
      <c r="G2033" s="131">
        <f t="shared" si="764"/>
        <v>3.199617300675861E-3</v>
      </c>
      <c r="H2033" s="132">
        <f t="shared" si="770"/>
        <v>43511</v>
      </c>
      <c r="I2033" s="132">
        <f t="shared" si="765"/>
        <v>43511</v>
      </c>
      <c r="J2033" s="133">
        <f t="shared" si="763"/>
        <v>23</v>
      </c>
      <c r="K2033" s="133">
        <f t="shared" si="781"/>
        <v>9</v>
      </c>
      <c r="L2033" s="124">
        <f t="shared" si="766"/>
        <v>1.0012508</v>
      </c>
      <c r="M2033" s="134">
        <f t="shared" si="780"/>
        <v>1.0015000999999999</v>
      </c>
      <c r="N2033" s="134">
        <f t="shared" si="771"/>
        <v>1.37263674879692</v>
      </c>
      <c r="O2033" s="124">
        <f t="shared" si="772"/>
        <v>1.37435364</v>
      </c>
      <c r="P2033" s="124"/>
      <c r="Q2033" s="125"/>
      <c r="R2033" s="126"/>
      <c r="S2033" s="124"/>
      <c r="T2033" s="135">
        <f t="shared" si="773"/>
        <v>7.9699999999999993E-2</v>
      </c>
      <c r="U2033" s="125">
        <f t="shared" si="779"/>
        <v>218</v>
      </c>
      <c r="V2033" s="125">
        <v>252</v>
      </c>
      <c r="W2033" s="134">
        <f t="shared" si="774"/>
        <v>1.0685868510000001</v>
      </c>
      <c r="X2033" s="18"/>
      <c r="Y2033" s="123">
        <f t="shared" si="775"/>
        <v>67054.222907000003</v>
      </c>
      <c r="Z2033" s="123">
        <f t="shared" si="759"/>
        <v>7613.6352298651163</v>
      </c>
      <c r="AA2033" s="123">
        <f t="shared" si="776"/>
        <v>1341.0844581400002</v>
      </c>
      <c r="AB2033" s="123">
        <f t="shared" si="777"/>
        <v>7755.9384495763334</v>
      </c>
      <c r="AC2033" s="123">
        <f t="shared" si="778"/>
        <v>83764.88104458146</v>
      </c>
      <c r="AD2033" s="150">
        <f t="shared" si="756"/>
        <v>87053.852995000008</v>
      </c>
      <c r="AE2033" s="150">
        <f t="shared" si="760"/>
        <v>8988.9403275053082</v>
      </c>
      <c r="AF2033" s="150">
        <f t="shared" si="757"/>
        <v>1741.0770599000002</v>
      </c>
      <c r="AG2033" s="150">
        <f t="shared" si="761"/>
        <v>9256.7263684683348</v>
      </c>
      <c r="AH2033" s="150">
        <f t="shared" si="762"/>
        <v>107040.59675087364</v>
      </c>
      <c r="AI2033" s="4"/>
      <c r="AJ2033" s="1"/>
      <c r="AK2033" s="20"/>
      <c r="AL2033" s="5"/>
      <c r="AM2033" s="1"/>
      <c r="AN2033" s="1"/>
      <c r="AO2033" s="1"/>
      <c r="AP2033" s="17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5.75" x14ac:dyDescent="0.2">
      <c r="A2034" s="127">
        <f t="shared" si="767"/>
        <v>43494</v>
      </c>
      <c r="B2034" s="165">
        <f t="shared" si="758"/>
        <v>190932.52128613781</v>
      </c>
      <c r="C2034" s="124"/>
      <c r="D2034" s="128">
        <f t="shared" si="768"/>
        <v>5100.6099999999997</v>
      </c>
      <c r="E2034" s="129">
        <f>VLOOKUP(A2033,[1]Plan1!$AY$80:$BA$314,3)</f>
        <v>5116.93</v>
      </c>
      <c r="F2034" s="130">
        <f t="shared" si="769"/>
        <v>43481</v>
      </c>
      <c r="G2034" s="131">
        <f t="shared" si="764"/>
        <v>3.199617300675861E-3</v>
      </c>
      <c r="H2034" s="132">
        <f t="shared" si="770"/>
        <v>43511</v>
      </c>
      <c r="I2034" s="132">
        <f t="shared" si="765"/>
        <v>43511</v>
      </c>
      <c r="J2034" s="133">
        <f t="shared" si="763"/>
        <v>23</v>
      </c>
      <c r="K2034" s="133">
        <f t="shared" si="781"/>
        <v>10</v>
      </c>
      <c r="L2034" s="124">
        <f t="shared" si="766"/>
        <v>1.0013898800000001</v>
      </c>
      <c r="M2034" s="134">
        <f t="shared" si="780"/>
        <v>1.0015000999999999</v>
      </c>
      <c r="N2034" s="134">
        <f t="shared" si="771"/>
        <v>1.37263674879692</v>
      </c>
      <c r="O2034" s="124">
        <f t="shared" si="772"/>
        <v>1.37454454</v>
      </c>
      <c r="P2034" s="124"/>
      <c r="Q2034" s="125"/>
      <c r="R2034" s="126"/>
      <c r="S2034" s="124"/>
      <c r="T2034" s="135">
        <f t="shared" si="773"/>
        <v>7.9699999999999993E-2</v>
      </c>
      <c r="U2034" s="125">
        <f t="shared" si="779"/>
        <v>219</v>
      </c>
      <c r="V2034" s="125">
        <v>252</v>
      </c>
      <c r="W2034" s="134">
        <f t="shared" si="774"/>
        <v>1.0689120700000001</v>
      </c>
      <c r="X2034" s="18"/>
      <c r="Y2034" s="123">
        <f t="shared" si="775"/>
        <v>67054.222907000003</v>
      </c>
      <c r="Z2034" s="123">
        <f t="shared" si="759"/>
        <v>7646.7346604404129</v>
      </c>
      <c r="AA2034" s="123">
        <f t="shared" si="776"/>
        <v>1341.0844581400002</v>
      </c>
      <c r="AB2034" s="123">
        <f t="shared" si="777"/>
        <v>7778.2898572120002</v>
      </c>
      <c r="AC2034" s="123">
        <f t="shared" si="778"/>
        <v>83820.331882792423</v>
      </c>
      <c r="AD2034" s="150">
        <f t="shared" si="756"/>
        <v>87053.852995000008</v>
      </c>
      <c r="AE2034" s="150">
        <f t="shared" si="760"/>
        <v>9031.5150289787289</v>
      </c>
      <c r="AF2034" s="150">
        <f t="shared" si="757"/>
        <v>1741.0770599000002</v>
      </c>
      <c r="AG2034" s="150">
        <f t="shared" si="761"/>
        <v>9285.7443194666666</v>
      </c>
      <c r="AH2034" s="150">
        <f t="shared" si="762"/>
        <v>107112.1894033454</v>
      </c>
      <c r="AI2034" s="4"/>
      <c r="AJ2034" s="1"/>
      <c r="AK2034" s="20"/>
      <c r="AL2034" s="5"/>
      <c r="AM2034" s="1"/>
      <c r="AN2034" s="1"/>
      <c r="AO2034" s="1"/>
      <c r="AP2034" s="17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5.75" x14ac:dyDescent="0.2">
      <c r="A2035" s="127">
        <f t="shared" si="767"/>
        <v>43495</v>
      </c>
      <c r="B2035" s="165">
        <f t="shared" si="758"/>
        <v>191059.59751581965</v>
      </c>
      <c r="C2035" s="124"/>
      <c r="D2035" s="128">
        <f t="shared" si="768"/>
        <v>5100.6099999999997</v>
      </c>
      <c r="E2035" s="129">
        <f>VLOOKUP(A2034,[1]Plan1!$AY$80:$BA$314,3)</f>
        <v>5116.93</v>
      </c>
      <c r="F2035" s="130">
        <f t="shared" si="769"/>
        <v>43481</v>
      </c>
      <c r="G2035" s="131">
        <f t="shared" si="764"/>
        <v>3.199617300675861E-3</v>
      </c>
      <c r="H2035" s="132">
        <f t="shared" si="770"/>
        <v>43511</v>
      </c>
      <c r="I2035" s="132">
        <f t="shared" si="765"/>
        <v>43511</v>
      </c>
      <c r="J2035" s="133">
        <f t="shared" si="763"/>
        <v>23</v>
      </c>
      <c r="K2035" s="133">
        <f t="shared" si="781"/>
        <v>11</v>
      </c>
      <c r="L2035" s="124">
        <f t="shared" si="766"/>
        <v>1.0015289700000001</v>
      </c>
      <c r="M2035" s="134">
        <f t="shared" si="780"/>
        <v>1.0015000999999999</v>
      </c>
      <c r="N2035" s="134">
        <f t="shared" si="771"/>
        <v>1.37263674879692</v>
      </c>
      <c r="O2035" s="124">
        <f t="shared" si="772"/>
        <v>1.3747354599999999</v>
      </c>
      <c r="P2035" s="124"/>
      <c r="Q2035" s="125"/>
      <c r="R2035" s="126"/>
      <c r="S2035" s="124"/>
      <c r="T2035" s="135">
        <f t="shared" si="773"/>
        <v>7.9699999999999993E-2</v>
      </c>
      <c r="U2035" s="125">
        <f t="shared" si="779"/>
        <v>220</v>
      </c>
      <c r="V2035" s="125">
        <v>252</v>
      </c>
      <c r="W2035" s="134">
        <f t="shared" si="774"/>
        <v>1.0692373879999999</v>
      </c>
      <c r="X2035" s="18"/>
      <c r="Y2035" s="123">
        <f t="shared" si="775"/>
        <v>67054.222907000003</v>
      </c>
      <c r="Z2035" s="123">
        <f t="shared" si="759"/>
        <v>7679.8484108658431</v>
      </c>
      <c r="AA2035" s="123">
        <f t="shared" si="776"/>
        <v>1341.0844581400002</v>
      </c>
      <c r="AB2035" s="123">
        <f t="shared" si="777"/>
        <v>7800.6412648476671</v>
      </c>
      <c r="AC2035" s="123">
        <f t="shared" si="778"/>
        <v>83875.797040853518</v>
      </c>
      <c r="AD2035" s="150">
        <f t="shared" ref="AD2035:AD2098" si="782">S$1714+X$1714</f>
        <v>87053.852995000008</v>
      </c>
      <c r="AE2035" s="150">
        <f t="shared" si="760"/>
        <v>9074.1081496011429</v>
      </c>
      <c r="AF2035" s="150">
        <f t="shared" ref="AF2035:AF2098" si="783">0.02*AD2035</f>
        <v>1741.0770599000002</v>
      </c>
      <c r="AG2035" s="150">
        <f t="shared" si="761"/>
        <v>9314.7622704650003</v>
      </c>
      <c r="AH2035" s="150">
        <f t="shared" si="762"/>
        <v>107183.80047496615</v>
      </c>
      <c r="AI2035" s="4"/>
      <c r="AJ2035" s="1"/>
      <c r="AK2035" s="20"/>
      <c r="AL2035" s="5"/>
      <c r="AM2035" s="1"/>
      <c r="AN2035" s="1"/>
      <c r="AO2035" s="1"/>
      <c r="AP2035" s="17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5.75" x14ac:dyDescent="0.2">
      <c r="A2036" s="127">
        <f t="shared" si="767"/>
        <v>43496</v>
      </c>
      <c r="B2036" s="165">
        <f t="shared" ref="B2036:B2099" si="784">AC2036+AH2036</f>
        <v>191186.71006329157</v>
      </c>
      <c r="C2036" s="124"/>
      <c r="D2036" s="128">
        <f t="shared" si="768"/>
        <v>5100.6099999999997</v>
      </c>
      <c r="E2036" s="129">
        <f>VLOOKUP(A2035,[1]Plan1!$AY$80:$BA$314,3)</f>
        <v>5116.93</v>
      </c>
      <c r="F2036" s="130">
        <f t="shared" si="769"/>
        <v>43481</v>
      </c>
      <c r="G2036" s="131">
        <f t="shared" si="764"/>
        <v>3.199617300675861E-3</v>
      </c>
      <c r="H2036" s="132">
        <f t="shared" si="770"/>
        <v>43511</v>
      </c>
      <c r="I2036" s="132">
        <f t="shared" si="765"/>
        <v>43511</v>
      </c>
      <c r="J2036" s="133">
        <f t="shared" si="763"/>
        <v>23</v>
      </c>
      <c r="K2036" s="133">
        <f t="shared" si="781"/>
        <v>12</v>
      </c>
      <c r="L2036" s="124">
        <f t="shared" si="766"/>
        <v>1.0016680899999999</v>
      </c>
      <c r="M2036" s="134">
        <f t="shared" si="780"/>
        <v>1.0015000999999999</v>
      </c>
      <c r="N2036" s="134">
        <f t="shared" si="771"/>
        <v>1.37263674879692</v>
      </c>
      <c r="O2036" s="124">
        <f t="shared" si="772"/>
        <v>1.3749264299999999</v>
      </c>
      <c r="P2036" s="124"/>
      <c r="Q2036" s="125"/>
      <c r="R2036" s="126"/>
      <c r="S2036" s="124"/>
      <c r="T2036" s="135">
        <f t="shared" si="773"/>
        <v>7.9699999999999993E-2</v>
      </c>
      <c r="U2036" s="125">
        <f t="shared" si="779"/>
        <v>221</v>
      </c>
      <c r="V2036" s="125">
        <v>252</v>
      </c>
      <c r="W2036" s="134">
        <f t="shared" si="774"/>
        <v>1.069562804</v>
      </c>
      <c r="X2036" s="18"/>
      <c r="Y2036" s="123">
        <f t="shared" si="775"/>
        <v>67054.222907000003</v>
      </c>
      <c r="Z2036" s="123">
        <f t="shared" ref="Z2036:Z2099" si="785">(((O2036/O$1686)*W2036*W$1714)-1)*Y2036</f>
        <v>7712.9780464839578</v>
      </c>
      <c r="AA2036" s="123">
        <f t="shared" si="776"/>
        <v>1341.0844581400002</v>
      </c>
      <c r="AB2036" s="123">
        <f t="shared" si="777"/>
        <v>7822.992672483334</v>
      </c>
      <c r="AC2036" s="123">
        <f t="shared" si="778"/>
        <v>83931.278084107296</v>
      </c>
      <c r="AD2036" s="150">
        <f t="shared" si="782"/>
        <v>87053.852995000008</v>
      </c>
      <c r="AE2036" s="150">
        <f t="shared" ref="AE2036:AE2099" si="786">(((O2036/O$1714)*W2036)-1)*AD2036</f>
        <v>9116.7217028209197</v>
      </c>
      <c r="AF2036" s="150">
        <f t="shared" si="783"/>
        <v>1741.0770599000002</v>
      </c>
      <c r="AG2036" s="150">
        <f t="shared" ref="AG2036:AG2099" si="787">0.01*((A2036-A$1714)/30)*AD2036</f>
        <v>9343.7802214633339</v>
      </c>
      <c r="AH2036" s="150">
        <f t="shared" ref="AH2036:AH2099" si="788">SUM(AD2036:AG2036)</f>
        <v>107255.43197918427</v>
      </c>
      <c r="AI2036" s="4"/>
      <c r="AJ2036" s="1"/>
      <c r="AK2036" s="20"/>
      <c r="AL2036" s="5"/>
      <c r="AM2036" s="1"/>
      <c r="AN2036" s="1"/>
      <c r="AO2036" s="1"/>
      <c r="AP2036" s="17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5.75" x14ac:dyDescent="0.2">
      <c r="A2037" s="127">
        <f t="shared" si="767"/>
        <v>43497</v>
      </c>
      <c r="B2037" s="165">
        <f t="shared" si="784"/>
        <v>191313.85304229491</v>
      </c>
      <c r="C2037" s="124"/>
      <c r="D2037" s="128">
        <f t="shared" si="768"/>
        <v>5100.6099999999997</v>
      </c>
      <c r="E2037" s="129">
        <f>VLOOKUP(A2036,[1]Plan1!$AY$80:$BA$314,3)</f>
        <v>5116.93</v>
      </c>
      <c r="F2037" s="130">
        <f t="shared" si="769"/>
        <v>43481</v>
      </c>
      <c r="G2037" s="131">
        <f t="shared" si="764"/>
        <v>3.199617300675861E-3</v>
      </c>
      <c r="H2037" s="132">
        <f t="shared" si="770"/>
        <v>43511</v>
      </c>
      <c r="I2037" s="132">
        <f t="shared" si="765"/>
        <v>43511</v>
      </c>
      <c r="J2037" s="133">
        <f t="shared" si="763"/>
        <v>23</v>
      </c>
      <c r="K2037" s="133">
        <f t="shared" si="781"/>
        <v>13</v>
      </c>
      <c r="L2037" s="124">
        <f t="shared" si="766"/>
        <v>1.0018072200000001</v>
      </c>
      <c r="M2037" s="134">
        <f t="shared" si="780"/>
        <v>1.0015000999999999</v>
      </c>
      <c r="N2037" s="134">
        <f t="shared" si="771"/>
        <v>1.37263674879692</v>
      </c>
      <c r="O2037" s="124">
        <f t="shared" si="772"/>
        <v>1.3751173999999999</v>
      </c>
      <c r="P2037" s="124"/>
      <c r="Q2037" s="125"/>
      <c r="R2037" s="126"/>
      <c r="S2037" s="124"/>
      <c r="T2037" s="135">
        <f t="shared" si="773"/>
        <v>7.9699999999999993E-2</v>
      </c>
      <c r="U2037" s="125">
        <f t="shared" si="779"/>
        <v>222</v>
      </c>
      <c r="V2037" s="125">
        <v>252</v>
      </c>
      <c r="W2037" s="134">
        <f t="shared" si="774"/>
        <v>1.06988832</v>
      </c>
      <c r="X2037" s="18"/>
      <c r="Y2037" s="123">
        <f t="shared" si="775"/>
        <v>67054.222907000003</v>
      </c>
      <c r="Z2037" s="123">
        <f t="shared" si="785"/>
        <v>7746.1209926791043</v>
      </c>
      <c r="AA2037" s="123">
        <f t="shared" si="776"/>
        <v>1341.0844581400002</v>
      </c>
      <c r="AB2037" s="123">
        <f t="shared" si="777"/>
        <v>7845.344080119</v>
      </c>
      <c r="AC2037" s="123">
        <f t="shared" si="778"/>
        <v>83986.772437938111</v>
      </c>
      <c r="AD2037" s="150">
        <f t="shared" si="782"/>
        <v>87053.852995000008</v>
      </c>
      <c r="AE2037" s="150">
        <f t="shared" si="786"/>
        <v>9159.3523769951171</v>
      </c>
      <c r="AF2037" s="150">
        <f t="shared" si="783"/>
        <v>1741.0770599000002</v>
      </c>
      <c r="AG2037" s="150">
        <f t="shared" si="787"/>
        <v>9372.7981724616675</v>
      </c>
      <c r="AH2037" s="150">
        <f t="shared" si="788"/>
        <v>107327.08060435679</v>
      </c>
      <c r="AI2037" s="4"/>
      <c r="AJ2037" s="1"/>
      <c r="AK2037" s="20"/>
      <c r="AL2037" s="5"/>
      <c r="AM2037" s="1"/>
      <c r="AN2037" s="1"/>
      <c r="AO2037" s="1"/>
      <c r="AP2037" s="17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5.75" x14ac:dyDescent="0.2">
      <c r="A2038" s="127">
        <f t="shared" si="767"/>
        <v>43498</v>
      </c>
      <c r="B2038" s="165">
        <f t="shared" si="784"/>
        <v>191441.03003164617</v>
      </c>
      <c r="C2038" s="124"/>
      <c r="D2038" s="128">
        <f t="shared" si="768"/>
        <v>5100.6099999999997</v>
      </c>
      <c r="E2038" s="129">
        <f>VLOOKUP(A2037,[1]Plan1!$AY$80:$BA$314,3)</f>
        <v>5116.93</v>
      </c>
      <c r="F2038" s="130">
        <f t="shared" si="769"/>
        <v>43481</v>
      </c>
      <c r="G2038" s="131">
        <f t="shared" si="764"/>
        <v>3.199617300675861E-3</v>
      </c>
      <c r="H2038" s="132">
        <f t="shared" si="770"/>
        <v>43511</v>
      </c>
      <c r="I2038" s="132">
        <f t="shared" si="765"/>
        <v>43511</v>
      </c>
      <c r="J2038" s="133">
        <f t="shared" si="763"/>
        <v>23</v>
      </c>
      <c r="K2038" s="133">
        <f t="shared" si="781"/>
        <v>14</v>
      </c>
      <c r="L2038" s="124">
        <f t="shared" si="766"/>
        <v>1.00194637</v>
      </c>
      <c r="M2038" s="134">
        <f t="shared" si="780"/>
        <v>1.0015000999999999</v>
      </c>
      <c r="N2038" s="134">
        <f t="shared" si="771"/>
        <v>1.37263674879692</v>
      </c>
      <c r="O2038" s="124">
        <f t="shared" si="772"/>
        <v>1.3753084</v>
      </c>
      <c r="P2038" s="124"/>
      <c r="Q2038" s="125"/>
      <c r="R2038" s="126"/>
      <c r="S2038" s="124"/>
      <c r="T2038" s="135">
        <f t="shared" si="773"/>
        <v>7.9699999999999993E-2</v>
      </c>
      <c r="U2038" s="125">
        <f t="shared" si="779"/>
        <v>223</v>
      </c>
      <c r="V2038" s="125">
        <v>252</v>
      </c>
      <c r="W2038" s="134">
        <f t="shared" si="774"/>
        <v>1.0702139349999999</v>
      </c>
      <c r="X2038" s="18"/>
      <c r="Y2038" s="123">
        <f t="shared" si="775"/>
        <v>67054.222907000003</v>
      </c>
      <c r="Z2038" s="123">
        <f t="shared" si="785"/>
        <v>7779.2788148050158</v>
      </c>
      <c r="AA2038" s="123">
        <f t="shared" si="776"/>
        <v>1341.0844581400002</v>
      </c>
      <c r="AB2038" s="123">
        <f t="shared" si="777"/>
        <v>7867.6954877546668</v>
      </c>
      <c r="AC2038" s="123">
        <f t="shared" si="778"/>
        <v>84042.281667699688</v>
      </c>
      <c r="AD2038" s="150">
        <f t="shared" si="782"/>
        <v>87053.852995000008</v>
      </c>
      <c r="AE2038" s="150">
        <f t="shared" si="786"/>
        <v>9202.0021855864834</v>
      </c>
      <c r="AF2038" s="150">
        <f t="shared" si="783"/>
        <v>1741.0770599000002</v>
      </c>
      <c r="AG2038" s="150">
        <f t="shared" si="787"/>
        <v>9401.8161234600011</v>
      </c>
      <c r="AH2038" s="150">
        <f t="shared" si="788"/>
        <v>107398.74836394648</v>
      </c>
      <c r="AI2038" s="4"/>
      <c r="AJ2038" s="1"/>
      <c r="AK2038" s="20"/>
      <c r="AL2038" s="5"/>
      <c r="AM2038" s="1"/>
      <c r="AN2038" s="1"/>
      <c r="AO2038" s="1"/>
      <c r="AP2038" s="17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5.75" x14ac:dyDescent="0.2">
      <c r="A2039" s="127">
        <f t="shared" si="767"/>
        <v>43499</v>
      </c>
      <c r="B2039" s="165">
        <f t="shared" si="784"/>
        <v>191492.39939028019</v>
      </c>
      <c r="C2039" s="124"/>
      <c r="D2039" s="128">
        <f t="shared" si="768"/>
        <v>5100.6099999999997</v>
      </c>
      <c r="E2039" s="129">
        <f>VLOOKUP(A2038,[1]Plan1!$AY$80:$BA$314,3)</f>
        <v>5116.93</v>
      </c>
      <c r="F2039" s="130">
        <f t="shared" si="769"/>
        <v>43481</v>
      </c>
      <c r="G2039" s="131">
        <f t="shared" si="764"/>
        <v>3.199617300675861E-3</v>
      </c>
      <c r="H2039" s="132">
        <f t="shared" si="770"/>
        <v>43511</v>
      </c>
      <c r="I2039" s="132">
        <f t="shared" si="765"/>
        <v>43511</v>
      </c>
      <c r="J2039" s="133">
        <f t="shared" ref="J2039:J2102" si="789">IF(I2039=I2038,J2038,NETWORKDAYS(I2038,I2039,$AK$118:$AK$502)-1)</f>
        <v>23</v>
      </c>
      <c r="K2039" s="133">
        <f t="shared" si="781"/>
        <v>14</v>
      </c>
      <c r="L2039" s="124">
        <f t="shared" si="766"/>
        <v>1.00194637</v>
      </c>
      <c r="M2039" s="134">
        <f t="shared" si="780"/>
        <v>1.0015000999999999</v>
      </c>
      <c r="N2039" s="134">
        <f t="shared" si="771"/>
        <v>1.37263674879692</v>
      </c>
      <c r="O2039" s="124">
        <f t="shared" si="772"/>
        <v>1.3753084</v>
      </c>
      <c r="P2039" s="124"/>
      <c r="Q2039" s="125"/>
      <c r="R2039" s="126"/>
      <c r="S2039" s="124"/>
      <c r="T2039" s="135">
        <f t="shared" si="773"/>
        <v>7.9699999999999993E-2</v>
      </c>
      <c r="U2039" s="125">
        <f t="shared" si="779"/>
        <v>223</v>
      </c>
      <c r="V2039" s="125">
        <v>252</v>
      </c>
      <c r="W2039" s="134">
        <f t="shared" si="774"/>
        <v>1.0702139349999999</v>
      </c>
      <c r="X2039" s="18"/>
      <c r="Y2039" s="123">
        <f t="shared" si="775"/>
        <v>67054.222907000003</v>
      </c>
      <c r="Z2039" s="123">
        <f t="shared" si="785"/>
        <v>7779.2788148050158</v>
      </c>
      <c r="AA2039" s="123">
        <f t="shared" si="776"/>
        <v>1341.0844581400002</v>
      </c>
      <c r="AB2039" s="123">
        <f t="shared" si="777"/>
        <v>7890.0468953903346</v>
      </c>
      <c r="AC2039" s="123">
        <f t="shared" si="778"/>
        <v>84064.633075335354</v>
      </c>
      <c r="AD2039" s="150">
        <f t="shared" si="782"/>
        <v>87053.852995000008</v>
      </c>
      <c r="AE2039" s="150">
        <f t="shared" si="786"/>
        <v>9202.0021855864834</v>
      </c>
      <c r="AF2039" s="150">
        <f t="shared" si="783"/>
        <v>1741.0770599000002</v>
      </c>
      <c r="AG2039" s="150">
        <f t="shared" si="787"/>
        <v>9430.8340744583347</v>
      </c>
      <c r="AH2039" s="150">
        <f t="shared" si="788"/>
        <v>107427.76631494482</v>
      </c>
      <c r="AI2039" s="4"/>
      <c r="AJ2039" s="1"/>
      <c r="AK2039" s="20"/>
      <c r="AL2039" s="5"/>
      <c r="AM2039" s="1"/>
      <c r="AN2039" s="1"/>
      <c r="AO2039" s="1"/>
      <c r="AP2039" s="17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5.75" x14ac:dyDescent="0.2">
      <c r="A2040" s="127">
        <f t="shared" si="767"/>
        <v>43500</v>
      </c>
      <c r="B2040" s="165">
        <f t="shared" si="784"/>
        <v>191543.76874891418</v>
      </c>
      <c r="C2040" s="124"/>
      <c r="D2040" s="128">
        <f t="shared" si="768"/>
        <v>5100.6099999999997</v>
      </c>
      <c r="E2040" s="129">
        <f>VLOOKUP(A2039,[1]Plan1!$AY$80:$BA$314,3)</f>
        <v>5116.93</v>
      </c>
      <c r="F2040" s="130">
        <f t="shared" si="769"/>
        <v>43481</v>
      </c>
      <c r="G2040" s="131">
        <f t="shared" si="764"/>
        <v>3.199617300675861E-3</v>
      </c>
      <c r="H2040" s="132">
        <f t="shared" si="770"/>
        <v>43511</v>
      </c>
      <c r="I2040" s="132">
        <f t="shared" si="765"/>
        <v>43511</v>
      </c>
      <c r="J2040" s="133">
        <f t="shared" si="789"/>
        <v>23</v>
      </c>
      <c r="K2040" s="133">
        <f t="shared" si="781"/>
        <v>14</v>
      </c>
      <c r="L2040" s="124">
        <f t="shared" si="766"/>
        <v>1.00194637</v>
      </c>
      <c r="M2040" s="134">
        <f t="shared" si="780"/>
        <v>1.0015000999999999</v>
      </c>
      <c r="N2040" s="134">
        <f t="shared" si="771"/>
        <v>1.37263674879692</v>
      </c>
      <c r="O2040" s="124">
        <f t="shared" si="772"/>
        <v>1.3753084</v>
      </c>
      <c r="P2040" s="124"/>
      <c r="Q2040" s="125"/>
      <c r="R2040" s="126"/>
      <c r="S2040" s="124"/>
      <c r="T2040" s="135">
        <f t="shared" si="773"/>
        <v>7.9699999999999993E-2</v>
      </c>
      <c r="U2040" s="125">
        <f t="shared" si="779"/>
        <v>223</v>
      </c>
      <c r="V2040" s="125">
        <v>252</v>
      </c>
      <c r="W2040" s="134">
        <f t="shared" si="774"/>
        <v>1.0702139349999999</v>
      </c>
      <c r="X2040" s="18"/>
      <c r="Y2040" s="123">
        <f t="shared" si="775"/>
        <v>67054.222907000003</v>
      </c>
      <c r="Z2040" s="123">
        <f t="shared" si="785"/>
        <v>7779.2788148050158</v>
      </c>
      <c r="AA2040" s="123">
        <f t="shared" si="776"/>
        <v>1341.0844581400002</v>
      </c>
      <c r="AB2040" s="123">
        <f t="shared" si="777"/>
        <v>7912.3983030260006</v>
      </c>
      <c r="AC2040" s="123">
        <f t="shared" si="778"/>
        <v>84086.98448297102</v>
      </c>
      <c r="AD2040" s="150">
        <f t="shared" si="782"/>
        <v>87053.852995000008</v>
      </c>
      <c r="AE2040" s="150">
        <f t="shared" si="786"/>
        <v>9202.0021855864834</v>
      </c>
      <c r="AF2040" s="150">
        <f t="shared" si="783"/>
        <v>1741.0770599000002</v>
      </c>
      <c r="AG2040" s="150">
        <f t="shared" si="787"/>
        <v>9459.8520254566683</v>
      </c>
      <c r="AH2040" s="150">
        <f t="shared" si="788"/>
        <v>107456.78426594315</v>
      </c>
      <c r="AI2040" s="4"/>
      <c r="AJ2040" s="1"/>
      <c r="AK2040" s="20"/>
      <c r="AL2040" s="5"/>
      <c r="AM2040" s="1"/>
      <c r="AN2040" s="1"/>
      <c r="AO2040" s="1"/>
      <c r="AP2040" s="17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5.75" x14ac:dyDescent="0.2">
      <c r="A2041" s="127">
        <f t="shared" si="767"/>
        <v>43501</v>
      </c>
      <c r="B2041" s="165">
        <f t="shared" si="784"/>
        <v>191670.97975861368</v>
      </c>
      <c r="C2041" s="124"/>
      <c r="D2041" s="128">
        <f t="shared" si="768"/>
        <v>5100.6099999999997</v>
      </c>
      <c r="E2041" s="129">
        <f>VLOOKUP(A2040,[1]Plan1!$AY$80:$BA$314,3)</f>
        <v>5116.93</v>
      </c>
      <c r="F2041" s="130">
        <f t="shared" si="769"/>
        <v>43481</v>
      </c>
      <c r="G2041" s="131">
        <f t="shared" si="764"/>
        <v>3.199617300675861E-3</v>
      </c>
      <c r="H2041" s="132">
        <f t="shared" si="770"/>
        <v>43511</v>
      </c>
      <c r="I2041" s="132">
        <f t="shared" si="765"/>
        <v>43511</v>
      </c>
      <c r="J2041" s="133">
        <f t="shared" si="789"/>
        <v>23</v>
      </c>
      <c r="K2041" s="133">
        <f t="shared" si="781"/>
        <v>15</v>
      </c>
      <c r="L2041" s="124">
        <f t="shared" si="766"/>
        <v>1.0020855399999999</v>
      </c>
      <c r="M2041" s="134">
        <f t="shared" si="780"/>
        <v>1.0015000999999999</v>
      </c>
      <c r="N2041" s="134">
        <f t="shared" si="771"/>
        <v>1.37263674879692</v>
      </c>
      <c r="O2041" s="124">
        <f t="shared" si="772"/>
        <v>1.3754994300000001</v>
      </c>
      <c r="P2041" s="124"/>
      <c r="Q2041" s="125"/>
      <c r="R2041" s="126"/>
      <c r="S2041" s="124"/>
      <c r="T2041" s="135">
        <f t="shared" si="773"/>
        <v>7.9699999999999993E-2</v>
      </c>
      <c r="U2041" s="125">
        <f t="shared" si="779"/>
        <v>224</v>
      </c>
      <c r="V2041" s="125">
        <v>252</v>
      </c>
      <c r="W2041" s="134">
        <f t="shared" si="774"/>
        <v>1.0705396490000001</v>
      </c>
      <c r="X2041" s="18"/>
      <c r="Y2041" s="123">
        <f t="shared" si="775"/>
        <v>67054.222907000003</v>
      </c>
      <c r="Z2041" s="123">
        <f t="shared" si="785"/>
        <v>7812.4515172357897</v>
      </c>
      <c r="AA2041" s="123">
        <f t="shared" si="776"/>
        <v>1341.0844581400002</v>
      </c>
      <c r="AB2041" s="123">
        <f t="shared" si="777"/>
        <v>7934.7497106616675</v>
      </c>
      <c r="AC2041" s="123">
        <f t="shared" si="778"/>
        <v>84142.508593037463</v>
      </c>
      <c r="AD2041" s="150">
        <f t="shared" si="782"/>
        <v>87053.852995000008</v>
      </c>
      <c r="AE2041" s="150">
        <f t="shared" si="786"/>
        <v>9244.6711342212402</v>
      </c>
      <c r="AF2041" s="150">
        <f t="shared" si="783"/>
        <v>1741.0770599000002</v>
      </c>
      <c r="AG2041" s="150">
        <f t="shared" si="787"/>
        <v>9488.8699764550001</v>
      </c>
      <c r="AH2041" s="150">
        <f t="shared" si="788"/>
        <v>107528.47116557624</v>
      </c>
      <c r="AI2041" s="4"/>
      <c r="AJ2041" s="1"/>
      <c r="AK2041" s="20"/>
      <c r="AL2041" s="5"/>
      <c r="AM2041" s="1"/>
      <c r="AN2041" s="1"/>
      <c r="AO2041" s="1"/>
      <c r="AP2041" s="17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5.75" x14ac:dyDescent="0.2">
      <c r="A2042" s="127">
        <f t="shared" si="767"/>
        <v>43502</v>
      </c>
      <c r="B2042" s="165">
        <f t="shared" si="784"/>
        <v>191798.22479866387</v>
      </c>
      <c r="C2042" s="124"/>
      <c r="D2042" s="128">
        <f t="shared" si="768"/>
        <v>5100.6099999999997</v>
      </c>
      <c r="E2042" s="129">
        <f>VLOOKUP(A2041,[1]Plan1!$AY$80:$BA$314,3)</f>
        <v>5116.93</v>
      </c>
      <c r="F2042" s="130">
        <f t="shared" si="769"/>
        <v>43481</v>
      </c>
      <c r="G2042" s="131">
        <f t="shared" si="764"/>
        <v>3.199617300675861E-3</v>
      </c>
      <c r="H2042" s="132">
        <f t="shared" si="770"/>
        <v>43511</v>
      </c>
      <c r="I2042" s="132">
        <f t="shared" si="765"/>
        <v>43511</v>
      </c>
      <c r="J2042" s="133">
        <f t="shared" si="789"/>
        <v>23</v>
      </c>
      <c r="K2042" s="133">
        <f t="shared" si="781"/>
        <v>16</v>
      </c>
      <c r="L2042" s="124">
        <f t="shared" si="766"/>
        <v>1.00222473</v>
      </c>
      <c r="M2042" s="134">
        <f t="shared" si="780"/>
        <v>1.0015000999999999</v>
      </c>
      <c r="N2042" s="134">
        <f t="shared" si="771"/>
        <v>1.37263674879692</v>
      </c>
      <c r="O2042" s="124">
        <f t="shared" si="772"/>
        <v>1.37569049</v>
      </c>
      <c r="P2042" s="124"/>
      <c r="Q2042" s="125"/>
      <c r="R2042" s="126"/>
      <c r="S2042" s="124"/>
      <c r="T2042" s="135">
        <f t="shared" si="773"/>
        <v>7.9699999999999993E-2</v>
      </c>
      <c r="U2042" s="125">
        <f t="shared" si="779"/>
        <v>225</v>
      </c>
      <c r="V2042" s="125">
        <v>252</v>
      </c>
      <c r="W2042" s="134">
        <f t="shared" si="774"/>
        <v>1.070865462</v>
      </c>
      <c r="X2042" s="18"/>
      <c r="Y2042" s="123">
        <f t="shared" si="775"/>
        <v>67054.222907000003</v>
      </c>
      <c r="Z2042" s="123">
        <f t="shared" si="785"/>
        <v>7845.6391043464337</v>
      </c>
      <c r="AA2042" s="123">
        <f t="shared" si="776"/>
        <v>1341.0844581400002</v>
      </c>
      <c r="AB2042" s="123">
        <f t="shared" si="777"/>
        <v>7957.1011182973343</v>
      </c>
      <c r="AC2042" s="123">
        <f t="shared" si="778"/>
        <v>84198.047587783774</v>
      </c>
      <c r="AD2042" s="150">
        <f t="shared" si="782"/>
        <v>87053.852995000008</v>
      </c>
      <c r="AE2042" s="150">
        <f t="shared" si="786"/>
        <v>9287.3592285267659</v>
      </c>
      <c r="AF2042" s="150">
        <f t="shared" si="783"/>
        <v>1741.0770599000002</v>
      </c>
      <c r="AG2042" s="150">
        <f t="shared" si="787"/>
        <v>9517.8879274533338</v>
      </c>
      <c r="AH2042" s="150">
        <f t="shared" si="788"/>
        <v>107600.17721088011</v>
      </c>
      <c r="AI2042" s="4"/>
      <c r="AJ2042" s="1"/>
      <c r="AK2042" s="20"/>
      <c r="AL2042" s="5"/>
      <c r="AM2042" s="1"/>
      <c r="AN2042" s="1"/>
      <c r="AO2042" s="1"/>
      <c r="AP2042" s="17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5.75" x14ac:dyDescent="0.2">
      <c r="A2043" s="127">
        <f t="shared" si="767"/>
        <v>43503</v>
      </c>
      <c r="B2043" s="165">
        <f t="shared" si="784"/>
        <v>191925.50279385698</v>
      </c>
      <c r="C2043" s="124"/>
      <c r="D2043" s="128">
        <f t="shared" si="768"/>
        <v>5100.6099999999997</v>
      </c>
      <c r="E2043" s="129">
        <f>VLOOKUP(A2042,[1]Plan1!$AY$80:$BA$314,3)</f>
        <v>5116.93</v>
      </c>
      <c r="F2043" s="130">
        <f t="shared" si="769"/>
        <v>43481</v>
      </c>
      <c r="G2043" s="131">
        <f t="shared" si="764"/>
        <v>3.199617300675861E-3</v>
      </c>
      <c r="H2043" s="132">
        <f t="shared" si="770"/>
        <v>43511</v>
      </c>
      <c r="I2043" s="132">
        <f t="shared" si="765"/>
        <v>43511</v>
      </c>
      <c r="J2043" s="133">
        <f t="shared" si="789"/>
        <v>23</v>
      </c>
      <c r="K2043" s="133">
        <f t="shared" si="781"/>
        <v>17</v>
      </c>
      <c r="L2043" s="124">
        <f t="shared" si="766"/>
        <v>1.00236394</v>
      </c>
      <c r="M2043" s="134">
        <f t="shared" si="780"/>
        <v>1.0015000999999999</v>
      </c>
      <c r="N2043" s="134">
        <f t="shared" si="771"/>
        <v>1.37263674879692</v>
      </c>
      <c r="O2043" s="124">
        <f t="shared" si="772"/>
        <v>1.37588157</v>
      </c>
      <c r="P2043" s="124"/>
      <c r="Q2043" s="125"/>
      <c r="R2043" s="126"/>
      <c r="S2043" s="124"/>
      <c r="T2043" s="135">
        <f t="shared" si="773"/>
        <v>7.9699999999999993E-2</v>
      </c>
      <c r="U2043" s="125">
        <f t="shared" si="779"/>
        <v>226</v>
      </c>
      <c r="V2043" s="125">
        <v>252</v>
      </c>
      <c r="W2043" s="134">
        <f t="shared" si="774"/>
        <v>1.0711913749999999</v>
      </c>
      <c r="X2043" s="18"/>
      <c r="Y2043" s="123">
        <f t="shared" si="775"/>
        <v>67054.222907000003</v>
      </c>
      <c r="Z2043" s="123">
        <f t="shared" si="785"/>
        <v>7878.8411058472411</v>
      </c>
      <c r="AA2043" s="123">
        <f t="shared" si="776"/>
        <v>1341.0844581400002</v>
      </c>
      <c r="AB2043" s="123">
        <f t="shared" si="777"/>
        <v>7979.4525259330012</v>
      </c>
      <c r="AC2043" s="123">
        <f t="shared" si="778"/>
        <v>84253.600996920242</v>
      </c>
      <c r="AD2043" s="150">
        <f t="shared" si="782"/>
        <v>87053.852995000008</v>
      </c>
      <c r="AE2043" s="150">
        <f t="shared" si="786"/>
        <v>9330.0658635850687</v>
      </c>
      <c r="AF2043" s="150">
        <f t="shared" si="783"/>
        <v>1741.0770599000002</v>
      </c>
      <c r="AG2043" s="150">
        <f t="shared" si="787"/>
        <v>9546.9058784516692</v>
      </c>
      <c r="AH2043" s="150">
        <f t="shared" si="788"/>
        <v>107671.90179693674</v>
      </c>
      <c r="AI2043" s="4"/>
      <c r="AJ2043" s="1"/>
      <c r="AK2043" s="20"/>
      <c r="AL2043" s="5"/>
      <c r="AM2043" s="1"/>
      <c r="AN2043" s="1"/>
      <c r="AO2043" s="1"/>
      <c r="AP2043" s="17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5.75" x14ac:dyDescent="0.2">
      <c r="A2044" s="127">
        <f t="shared" si="767"/>
        <v>43504</v>
      </c>
      <c r="B2044" s="165">
        <f t="shared" si="784"/>
        <v>192052.81592426717</v>
      </c>
      <c r="C2044" s="124"/>
      <c r="D2044" s="128">
        <f t="shared" si="768"/>
        <v>5100.6099999999997</v>
      </c>
      <c r="E2044" s="129">
        <f>VLOOKUP(A2043,[1]Plan1!$AY$80:$BA$314,3)</f>
        <v>5116.93</v>
      </c>
      <c r="F2044" s="130">
        <f t="shared" si="769"/>
        <v>43481</v>
      </c>
      <c r="G2044" s="131">
        <f t="shared" si="764"/>
        <v>3.199617300675861E-3</v>
      </c>
      <c r="H2044" s="132">
        <f t="shared" si="770"/>
        <v>43511</v>
      </c>
      <c r="I2044" s="132">
        <f t="shared" si="765"/>
        <v>43511</v>
      </c>
      <c r="J2044" s="133">
        <f t="shared" si="789"/>
        <v>23</v>
      </c>
      <c r="K2044" s="133">
        <f t="shared" si="781"/>
        <v>18</v>
      </c>
      <c r="L2044" s="124">
        <f t="shared" si="766"/>
        <v>1.00250317</v>
      </c>
      <c r="M2044" s="134">
        <f t="shared" si="780"/>
        <v>1.0015000999999999</v>
      </c>
      <c r="N2044" s="134">
        <f t="shared" si="771"/>
        <v>1.37263674879692</v>
      </c>
      <c r="O2044" s="124">
        <f t="shared" si="772"/>
        <v>1.37607269</v>
      </c>
      <c r="P2044" s="124"/>
      <c r="Q2044" s="125"/>
      <c r="R2044" s="126"/>
      <c r="S2044" s="124"/>
      <c r="T2044" s="135">
        <f t="shared" si="773"/>
        <v>7.9699999999999993E-2</v>
      </c>
      <c r="U2044" s="125">
        <f t="shared" si="779"/>
        <v>227</v>
      </c>
      <c r="V2044" s="125">
        <v>252</v>
      </c>
      <c r="W2044" s="134">
        <f t="shared" si="774"/>
        <v>1.071517386</v>
      </c>
      <c r="X2044" s="18"/>
      <c r="Y2044" s="123">
        <f t="shared" si="775"/>
        <v>67054.222907000003</v>
      </c>
      <c r="Z2044" s="123">
        <f t="shared" si="785"/>
        <v>7912.0584752901223</v>
      </c>
      <c r="AA2044" s="123">
        <f t="shared" si="776"/>
        <v>1341.0844581400002</v>
      </c>
      <c r="AB2044" s="123">
        <f t="shared" si="777"/>
        <v>8001.8039335686672</v>
      </c>
      <c r="AC2044" s="123">
        <f t="shared" si="778"/>
        <v>84309.169773998787</v>
      </c>
      <c r="AD2044" s="150">
        <f t="shared" si="782"/>
        <v>87053.852995000008</v>
      </c>
      <c r="AE2044" s="150">
        <f t="shared" si="786"/>
        <v>9372.792265918366</v>
      </c>
      <c r="AF2044" s="150">
        <f t="shared" si="783"/>
        <v>1741.0770599000002</v>
      </c>
      <c r="AG2044" s="150">
        <f t="shared" si="787"/>
        <v>9575.923829450001</v>
      </c>
      <c r="AH2044" s="150">
        <f t="shared" si="788"/>
        <v>107743.64615026837</v>
      </c>
      <c r="AI2044" s="4"/>
      <c r="AJ2044" s="1"/>
      <c r="AK2044" s="20"/>
      <c r="AL2044" s="5"/>
      <c r="AM2044" s="1"/>
      <c r="AN2044" s="1"/>
      <c r="AO2044" s="1"/>
      <c r="AP2044" s="17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5.75" x14ac:dyDescent="0.2">
      <c r="A2045" s="127">
        <f t="shared" si="767"/>
        <v>43505</v>
      </c>
      <c r="B2045" s="165">
        <f t="shared" si="784"/>
        <v>192180.16202912177</v>
      </c>
      <c r="C2045" s="124"/>
      <c r="D2045" s="128">
        <f t="shared" si="768"/>
        <v>5100.6099999999997</v>
      </c>
      <c r="E2045" s="129">
        <f>VLOOKUP(A2044,[1]Plan1!$AY$80:$BA$314,3)</f>
        <v>5116.93</v>
      </c>
      <c r="F2045" s="130">
        <f t="shared" si="769"/>
        <v>43481</v>
      </c>
      <c r="G2045" s="131">
        <f t="shared" si="764"/>
        <v>3.199617300675861E-3</v>
      </c>
      <c r="H2045" s="132">
        <f t="shared" si="770"/>
        <v>43511</v>
      </c>
      <c r="I2045" s="132">
        <f t="shared" si="765"/>
        <v>43511</v>
      </c>
      <c r="J2045" s="133">
        <f t="shared" si="789"/>
        <v>23</v>
      </c>
      <c r="K2045" s="133">
        <f t="shared" si="781"/>
        <v>19</v>
      </c>
      <c r="L2045" s="124">
        <f t="shared" si="766"/>
        <v>1.0026424199999999</v>
      </c>
      <c r="M2045" s="134">
        <f t="shared" si="780"/>
        <v>1.0015000999999999</v>
      </c>
      <c r="N2045" s="134">
        <f t="shared" si="771"/>
        <v>1.37263674879692</v>
      </c>
      <c r="O2045" s="124">
        <f t="shared" si="772"/>
        <v>1.3762638300000001</v>
      </c>
      <c r="P2045" s="124"/>
      <c r="Q2045" s="125"/>
      <c r="R2045" s="126"/>
      <c r="S2045" s="124"/>
      <c r="T2045" s="135">
        <f t="shared" si="773"/>
        <v>7.9699999999999993E-2</v>
      </c>
      <c r="U2045" s="125">
        <f t="shared" si="779"/>
        <v>228</v>
      </c>
      <c r="V2045" s="125">
        <v>252</v>
      </c>
      <c r="W2045" s="134">
        <f t="shared" si="774"/>
        <v>1.0718434969999999</v>
      </c>
      <c r="X2045" s="18"/>
      <c r="Y2045" s="123">
        <f t="shared" si="775"/>
        <v>67054.222907000003</v>
      </c>
      <c r="Z2045" s="123">
        <f t="shared" si="785"/>
        <v>7945.2902675655596</v>
      </c>
      <c r="AA2045" s="123">
        <f t="shared" si="776"/>
        <v>1341.0844581400002</v>
      </c>
      <c r="AB2045" s="123">
        <f t="shared" si="777"/>
        <v>8024.155341204334</v>
      </c>
      <c r="AC2045" s="123">
        <f t="shared" si="778"/>
        <v>84364.752973909897</v>
      </c>
      <c r="AD2045" s="150">
        <f t="shared" si="782"/>
        <v>87053.852995000008</v>
      </c>
      <c r="AE2045" s="150">
        <f t="shared" si="786"/>
        <v>9415.5372198635359</v>
      </c>
      <c r="AF2045" s="150">
        <f t="shared" si="783"/>
        <v>1741.0770599000002</v>
      </c>
      <c r="AG2045" s="150">
        <f t="shared" si="787"/>
        <v>9604.9417804483346</v>
      </c>
      <c r="AH2045" s="150">
        <f t="shared" si="788"/>
        <v>107815.40905521187</v>
      </c>
      <c r="AI2045" s="4"/>
      <c r="AJ2045" s="1"/>
      <c r="AK2045" s="20"/>
      <c r="AL2045" s="5"/>
      <c r="AM2045" s="1"/>
      <c r="AN2045" s="1"/>
      <c r="AO2045" s="1"/>
      <c r="AP2045" s="17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5.75" x14ac:dyDescent="0.2">
      <c r="A2046" s="127">
        <f t="shared" si="767"/>
        <v>43506</v>
      </c>
      <c r="B2046" s="165">
        <f t="shared" si="784"/>
        <v>192231.53138775576</v>
      </c>
      <c r="C2046" s="124"/>
      <c r="D2046" s="128">
        <f t="shared" si="768"/>
        <v>5100.6099999999997</v>
      </c>
      <c r="E2046" s="129">
        <f>VLOOKUP(A2045,[1]Plan1!$AY$80:$BA$314,3)</f>
        <v>5116.93</v>
      </c>
      <c r="F2046" s="130">
        <f t="shared" si="769"/>
        <v>43481</v>
      </c>
      <c r="G2046" s="131">
        <f t="shared" si="764"/>
        <v>3.199617300675861E-3</v>
      </c>
      <c r="H2046" s="132">
        <f t="shared" si="770"/>
        <v>43511</v>
      </c>
      <c r="I2046" s="132">
        <f t="shared" si="765"/>
        <v>43511</v>
      </c>
      <c r="J2046" s="133">
        <f t="shared" si="789"/>
        <v>23</v>
      </c>
      <c r="K2046" s="133">
        <f t="shared" si="781"/>
        <v>19</v>
      </c>
      <c r="L2046" s="124">
        <f t="shared" si="766"/>
        <v>1.0026424199999999</v>
      </c>
      <c r="M2046" s="134">
        <f t="shared" si="780"/>
        <v>1.0015000999999999</v>
      </c>
      <c r="N2046" s="134">
        <f t="shared" si="771"/>
        <v>1.37263674879692</v>
      </c>
      <c r="O2046" s="124">
        <f t="shared" si="772"/>
        <v>1.3762638300000001</v>
      </c>
      <c r="P2046" s="124"/>
      <c r="Q2046" s="125"/>
      <c r="R2046" s="126"/>
      <c r="S2046" s="124"/>
      <c r="T2046" s="135">
        <f t="shared" si="773"/>
        <v>7.9699999999999993E-2</v>
      </c>
      <c r="U2046" s="125">
        <f t="shared" si="779"/>
        <v>228</v>
      </c>
      <c r="V2046" s="125">
        <v>252</v>
      </c>
      <c r="W2046" s="134">
        <f t="shared" si="774"/>
        <v>1.0718434969999999</v>
      </c>
      <c r="X2046" s="18"/>
      <c r="Y2046" s="123">
        <f t="shared" si="775"/>
        <v>67054.222907000003</v>
      </c>
      <c r="Z2046" s="123">
        <f t="shared" si="785"/>
        <v>7945.2902675655596</v>
      </c>
      <c r="AA2046" s="123">
        <f t="shared" si="776"/>
        <v>1341.0844581400002</v>
      </c>
      <c r="AB2046" s="123">
        <f t="shared" si="777"/>
        <v>8046.50674884</v>
      </c>
      <c r="AC2046" s="123">
        <f t="shared" si="778"/>
        <v>84387.104381545563</v>
      </c>
      <c r="AD2046" s="150">
        <f t="shared" si="782"/>
        <v>87053.852995000008</v>
      </c>
      <c r="AE2046" s="150">
        <f t="shared" si="786"/>
        <v>9415.5372198635359</v>
      </c>
      <c r="AF2046" s="150">
        <f t="shared" si="783"/>
        <v>1741.0770599000002</v>
      </c>
      <c r="AG2046" s="150">
        <f t="shared" si="787"/>
        <v>9633.9597314466664</v>
      </c>
      <c r="AH2046" s="150">
        <f t="shared" si="788"/>
        <v>107844.4270062102</v>
      </c>
      <c r="AI2046" s="4"/>
      <c r="AJ2046" s="1"/>
      <c r="AK2046" s="20"/>
      <c r="AL2046" s="5"/>
      <c r="AM2046" s="1"/>
      <c r="AN2046" s="1"/>
      <c r="AO2046" s="1"/>
      <c r="AP2046" s="17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5.75" x14ac:dyDescent="0.2">
      <c r="A2047" s="127">
        <f t="shared" si="767"/>
        <v>43507</v>
      </c>
      <c r="B2047" s="165">
        <f t="shared" si="784"/>
        <v>192282.90074638976</v>
      </c>
      <c r="C2047" s="124"/>
      <c r="D2047" s="128">
        <f t="shared" si="768"/>
        <v>5100.6099999999997</v>
      </c>
      <c r="E2047" s="129">
        <f>VLOOKUP(A2046,[1]Plan1!$AY$80:$BA$314,3)</f>
        <v>5116.93</v>
      </c>
      <c r="F2047" s="130">
        <f t="shared" si="769"/>
        <v>43481</v>
      </c>
      <c r="G2047" s="131">
        <f t="shared" si="764"/>
        <v>3.199617300675861E-3</v>
      </c>
      <c r="H2047" s="132">
        <f t="shared" si="770"/>
        <v>43511</v>
      </c>
      <c r="I2047" s="132">
        <f t="shared" si="765"/>
        <v>43511</v>
      </c>
      <c r="J2047" s="133">
        <f t="shared" si="789"/>
        <v>23</v>
      </c>
      <c r="K2047" s="133">
        <f t="shared" si="781"/>
        <v>19</v>
      </c>
      <c r="L2047" s="124">
        <f t="shared" si="766"/>
        <v>1.0026424199999999</v>
      </c>
      <c r="M2047" s="134">
        <f t="shared" si="780"/>
        <v>1.0015000999999999</v>
      </c>
      <c r="N2047" s="134">
        <f t="shared" si="771"/>
        <v>1.37263674879692</v>
      </c>
      <c r="O2047" s="124">
        <f t="shared" si="772"/>
        <v>1.3762638300000001</v>
      </c>
      <c r="P2047" s="124"/>
      <c r="Q2047" s="125"/>
      <c r="R2047" s="126"/>
      <c r="S2047" s="124"/>
      <c r="T2047" s="135">
        <f t="shared" si="773"/>
        <v>7.9699999999999993E-2</v>
      </c>
      <c r="U2047" s="125">
        <f t="shared" si="779"/>
        <v>228</v>
      </c>
      <c r="V2047" s="125">
        <v>252</v>
      </c>
      <c r="W2047" s="134">
        <f t="shared" si="774"/>
        <v>1.0718434969999999</v>
      </c>
      <c r="X2047" s="18"/>
      <c r="Y2047" s="123">
        <f t="shared" si="775"/>
        <v>67054.222907000003</v>
      </c>
      <c r="Z2047" s="123">
        <f t="shared" si="785"/>
        <v>7945.2902675655596</v>
      </c>
      <c r="AA2047" s="123">
        <f t="shared" si="776"/>
        <v>1341.0844581400002</v>
      </c>
      <c r="AB2047" s="123">
        <f t="shared" si="777"/>
        <v>8068.8581564756669</v>
      </c>
      <c r="AC2047" s="123">
        <f t="shared" si="778"/>
        <v>84409.455789181229</v>
      </c>
      <c r="AD2047" s="150">
        <f t="shared" si="782"/>
        <v>87053.852995000008</v>
      </c>
      <c r="AE2047" s="150">
        <f t="shared" si="786"/>
        <v>9415.5372198635359</v>
      </c>
      <c r="AF2047" s="150">
        <f t="shared" si="783"/>
        <v>1741.0770599000002</v>
      </c>
      <c r="AG2047" s="150">
        <f t="shared" si="787"/>
        <v>9662.9776824450018</v>
      </c>
      <c r="AH2047" s="150">
        <f t="shared" si="788"/>
        <v>107873.44495720853</v>
      </c>
      <c r="AI2047" s="4"/>
      <c r="AJ2047" s="1"/>
      <c r="AK2047" s="20"/>
      <c r="AL2047" s="5"/>
      <c r="AM2047" s="1"/>
      <c r="AN2047" s="1"/>
      <c r="AO2047" s="1"/>
      <c r="AP2047" s="17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5.75" x14ac:dyDescent="0.2">
      <c r="A2048" s="127">
        <f t="shared" si="767"/>
        <v>43508</v>
      </c>
      <c r="B2048" s="165">
        <f t="shared" si="784"/>
        <v>192410.2796746307</v>
      </c>
      <c r="C2048" s="124"/>
      <c r="D2048" s="128">
        <f t="shared" si="768"/>
        <v>5100.6099999999997</v>
      </c>
      <c r="E2048" s="129">
        <f>VLOOKUP(A2047,[1]Plan1!$AY$80:$BA$314,3)</f>
        <v>5116.93</v>
      </c>
      <c r="F2048" s="130">
        <f t="shared" si="769"/>
        <v>43481</v>
      </c>
      <c r="G2048" s="131">
        <f t="shared" si="764"/>
        <v>3.199617300675861E-3</v>
      </c>
      <c r="H2048" s="132">
        <f t="shared" si="770"/>
        <v>43511</v>
      </c>
      <c r="I2048" s="132">
        <f t="shared" si="765"/>
        <v>43511</v>
      </c>
      <c r="J2048" s="133">
        <f t="shared" si="789"/>
        <v>23</v>
      </c>
      <c r="K2048" s="133">
        <f t="shared" si="781"/>
        <v>20</v>
      </c>
      <c r="L2048" s="124">
        <f t="shared" si="766"/>
        <v>1.0027816899999999</v>
      </c>
      <c r="M2048" s="134">
        <f t="shared" si="780"/>
        <v>1.0015000999999999</v>
      </c>
      <c r="N2048" s="134">
        <f t="shared" si="771"/>
        <v>1.37263674879692</v>
      </c>
      <c r="O2048" s="124">
        <f t="shared" si="772"/>
        <v>1.37645499</v>
      </c>
      <c r="P2048" s="124"/>
      <c r="Q2048" s="125"/>
      <c r="R2048" s="126"/>
      <c r="S2048" s="124"/>
      <c r="T2048" s="135">
        <f t="shared" si="773"/>
        <v>7.9699999999999993E-2</v>
      </c>
      <c r="U2048" s="125">
        <f t="shared" si="779"/>
        <v>229</v>
      </c>
      <c r="V2048" s="125">
        <v>252</v>
      </c>
      <c r="W2048" s="134">
        <f t="shared" si="774"/>
        <v>1.072169707</v>
      </c>
      <c r="X2048" s="18"/>
      <c r="Y2048" s="123">
        <f t="shared" si="775"/>
        <v>67054.222907000003</v>
      </c>
      <c r="Z2048" s="123">
        <f t="shared" si="785"/>
        <v>7978.5364166015825</v>
      </c>
      <c r="AA2048" s="123">
        <f t="shared" si="776"/>
        <v>1341.0844581400002</v>
      </c>
      <c r="AB2048" s="123">
        <f t="shared" si="777"/>
        <v>8091.2095641113337</v>
      </c>
      <c r="AC2048" s="123">
        <f t="shared" si="778"/>
        <v>84465.05334585291</v>
      </c>
      <c r="AD2048" s="150">
        <f t="shared" si="782"/>
        <v>87053.852995000008</v>
      </c>
      <c r="AE2048" s="150">
        <f t="shared" si="786"/>
        <v>9458.3006404344524</v>
      </c>
      <c r="AF2048" s="150">
        <f t="shared" si="783"/>
        <v>1741.0770599000002</v>
      </c>
      <c r="AG2048" s="150">
        <f t="shared" si="787"/>
        <v>9691.9956334433336</v>
      </c>
      <c r="AH2048" s="150">
        <f t="shared" si="788"/>
        <v>107945.22632877779</v>
      </c>
      <c r="AI2048" s="4"/>
      <c r="AJ2048" s="1"/>
      <c r="AK2048" s="20"/>
      <c r="AL2048" s="5"/>
      <c r="AM2048" s="1"/>
      <c r="AN2048" s="1"/>
      <c r="AO2048" s="1"/>
      <c r="AP2048" s="17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5.75" x14ac:dyDescent="0.2">
      <c r="A2049" s="127">
        <f t="shared" si="767"/>
        <v>43509</v>
      </c>
      <c r="B2049" s="165">
        <f t="shared" si="784"/>
        <v>192537.69392845227</v>
      </c>
      <c r="C2049" s="124"/>
      <c r="D2049" s="128">
        <f t="shared" si="768"/>
        <v>5100.6099999999997</v>
      </c>
      <c r="E2049" s="129">
        <f>VLOOKUP(A2048,[1]Plan1!$AY$80:$BA$314,3)</f>
        <v>5116.93</v>
      </c>
      <c r="F2049" s="130">
        <f t="shared" si="769"/>
        <v>43481</v>
      </c>
      <c r="G2049" s="131">
        <f t="shared" si="764"/>
        <v>3.199617300675861E-3</v>
      </c>
      <c r="H2049" s="132">
        <f t="shared" si="770"/>
        <v>43511</v>
      </c>
      <c r="I2049" s="132">
        <f t="shared" si="765"/>
        <v>43511</v>
      </c>
      <c r="J2049" s="133">
        <f t="shared" si="789"/>
        <v>23</v>
      </c>
      <c r="K2049" s="133">
        <f t="shared" si="781"/>
        <v>21</v>
      </c>
      <c r="L2049" s="124">
        <f t="shared" si="766"/>
        <v>1.0029209800000001</v>
      </c>
      <c r="M2049" s="134">
        <f t="shared" si="780"/>
        <v>1.0015000999999999</v>
      </c>
      <c r="N2049" s="134">
        <f t="shared" si="771"/>
        <v>1.37263674879692</v>
      </c>
      <c r="O2049" s="124">
        <f t="shared" si="772"/>
        <v>1.37664619</v>
      </c>
      <c r="P2049" s="124"/>
      <c r="Q2049" s="125"/>
      <c r="R2049" s="126"/>
      <c r="S2049" s="124"/>
      <c r="T2049" s="135">
        <f t="shared" si="773"/>
        <v>7.9699999999999993E-2</v>
      </c>
      <c r="U2049" s="125">
        <f t="shared" si="779"/>
        <v>230</v>
      </c>
      <c r="V2049" s="125">
        <v>252</v>
      </c>
      <c r="W2049" s="134">
        <f t="shared" si="774"/>
        <v>1.0724960160000001</v>
      </c>
      <c r="X2049" s="18"/>
      <c r="Y2049" s="123">
        <f t="shared" si="775"/>
        <v>67054.222907000003</v>
      </c>
      <c r="Z2049" s="123">
        <f t="shared" si="785"/>
        <v>8011.7980168436079</v>
      </c>
      <c r="AA2049" s="123">
        <f t="shared" si="776"/>
        <v>1341.0844581400002</v>
      </c>
      <c r="AB2049" s="123">
        <f t="shared" si="777"/>
        <v>8113.5609717469997</v>
      </c>
      <c r="AC2049" s="123">
        <f t="shared" si="778"/>
        <v>84520.666353730601</v>
      </c>
      <c r="AD2049" s="150">
        <f t="shared" si="782"/>
        <v>87053.852995000008</v>
      </c>
      <c r="AE2049" s="150">
        <f t="shared" si="786"/>
        <v>9501.0839353799802</v>
      </c>
      <c r="AF2049" s="150">
        <f t="shared" si="783"/>
        <v>1741.0770599000002</v>
      </c>
      <c r="AG2049" s="150">
        <f t="shared" si="787"/>
        <v>9721.0135844416673</v>
      </c>
      <c r="AH2049" s="150">
        <f t="shared" si="788"/>
        <v>108017.02757472165</v>
      </c>
      <c r="AI2049" s="4"/>
      <c r="AJ2049" s="1"/>
      <c r="AK2049" s="20"/>
      <c r="AL2049" s="5"/>
      <c r="AM2049" s="1"/>
      <c r="AN2049" s="1"/>
      <c r="AO2049" s="1"/>
      <c r="AP2049" s="17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5.75" x14ac:dyDescent="0.2">
      <c r="A2050" s="127">
        <f t="shared" si="767"/>
        <v>43510</v>
      </c>
      <c r="B2050" s="165">
        <f t="shared" si="784"/>
        <v>192665.14118497053</v>
      </c>
      <c r="C2050" s="124"/>
      <c r="D2050" s="128">
        <f t="shared" si="768"/>
        <v>5100.6099999999997</v>
      </c>
      <c r="E2050" s="129">
        <f>VLOOKUP(A2049,[1]Plan1!$AY$80:$BA$314,3)</f>
        <v>5116.93</v>
      </c>
      <c r="F2050" s="130">
        <f t="shared" si="769"/>
        <v>43481</v>
      </c>
      <c r="G2050" s="131">
        <f t="shared" si="764"/>
        <v>3.199617300675861E-3</v>
      </c>
      <c r="H2050" s="132">
        <f t="shared" si="770"/>
        <v>43511</v>
      </c>
      <c r="I2050" s="132">
        <f t="shared" si="765"/>
        <v>43511</v>
      </c>
      <c r="J2050" s="133">
        <f t="shared" si="789"/>
        <v>23</v>
      </c>
      <c r="K2050" s="133">
        <f t="shared" si="781"/>
        <v>22</v>
      </c>
      <c r="L2050" s="124">
        <f t="shared" si="766"/>
        <v>1.0030602900000001</v>
      </c>
      <c r="M2050" s="134">
        <f t="shared" si="780"/>
        <v>1.0015000999999999</v>
      </c>
      <c r="N2050" s="134">
        <f t="shared" si="771"/>
        <v>1.37263674879692</v>
      </c>
      <c r="O2050" s="124">
        <f t="shared" si="772"/>
        <v>1.37683741</v>
      </c>
      <c r="P2050" s="124"/>
      <c r="Q2050" s="125"/>
      <c r="R2050" s="126"/>
      <c r="S2050" s="124"/>
      <c r="T2050" s="135">
        <f t="shared" si="773"/>
        <v>7.9699999999999993E-2</v>
      </c>
      <c r="U2050" s="125">
        <f t="shared" si="779"/>
        <v>231</v>
      </c>
      <c r="V2050" s="125">
        <v>252</v>
      </c>
      <c r="W2050" s="134">
        <f t="shared" si="774"/>
        <v>1.072822425</v>
      </c>
      <c r="X2050" s="18"/>
      <c r="Y2050" s="123">
        <f t="shared" si="775"/>
        <v>67054.222907000003</v>
      </c>
      <c r="Z2050" s="123">
        <f t="shared" si="785"/>
        <v>8045.0740522755614</v>
      </c>
      <c r="AA2050" s="123">
        <f t="shared" si="776"/>
        <v>1341.0844581400002</v>
      </c>
      <c r="AB2050" s="123">
        <f t="shared" si="777"/>
        <v>8135.9123793826675</v>
      </c>
      <c r="AC2050" s="123">
        <f t="shared" si="778"/>
        <v>84576.293796798243</v>
      </c>
      <c r="AD2050" s="150">
        <f t="shared" si="782"/>
        <v>87053.852995000008</v>
      </c>
      <c r="AE2050" s="150">
        <f t="shared" si="786"/>
        <v>9543.8857978322885</v>
      </c>
      <c r="AF2050" s="150">
        <f t="shared" si="783"/>
        <v>1741.0770599000002</v>
      </c>
      <c r="AG2050" s="150">
        <f t="shared" si="787"/>
        <v>9750.0315354399991</v>
      </c>
      <c r="AH2050" s="150">
        <f t="shared" si="788"/>
        <v>108088.84738817229</v>
      </c>
      <c r="AI2050" s="4"/>
      <c r="AJ2050" s="1"/>
      <c r="AK2050" s="20"/>
      <c r="AL2050" s="5"/>
      <c r="AM2050" s="1"/>
      <c r="AN2050" s="1"/>
      <c r="AO2050" s="1"/>
      <c r="AP2050" s="17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5.75" x14ac:dyDescent="0.2">
      <c r="A2051" s="127">
        <f t="shared" si="767"/>
        <v>43511</v>
      </c>
      <c r="B2051" s="165">
        <f t="shared" si="784"/>
        <v>192792.62129306563</v>
      </c>
      <c r="C2051" s="124"/>
      <c r="D2051" s="128">
        <f t="shared" si="768"/>
        <v>5100.6099999999997</v>
      </c>
      <c r="E2051" s="129">
        <f>VLOOKUP(A2050,[1]Plan1!$AY$80:$BA$314,3)</f>
        <v>5116.93</v>
      </c>
      <c r="F2051" s="130">
        <f t="shared" si="769"/>
        <v>43481</v>
      </c>
      <c r="G2051" s="131">
        <f t="shared" si="764"/>
        <v>3.199617300675861E-3</v>
      </c>
      <c r="H2051" s="132">
        <f t="shared" si="770"/>
        <v>43539</v>
      </c>
      <c r="I2051" s="132">
        <f t="shared" si="765"/>
        <v>43511</v>
      </c>
      <c r="J2051" s="133">
        <f t="shared" si="789"/>
        <v>23</v>
      </c>
      <c r="K2051" s="133">
        <f t="shared" si="781"/>
        <v>23</v>
      </c>
      <c r="L2051" s="124">
        <f t="shared" si="766"/>
        <v>1.00319961</v>
      </c>
      <c r="M2051" s="134">
        <f t="shared" si="780"/>
        <v>1.0015000999999999</v>
      </c>
      <c r="N2051" s="134">
        <f t="shared" si="771"/>
        <v>1.37263674879692</v>
      </c>
      <c r="O2051" s="124">
        <f t="shared" si="772"/>
        <v>1.37702865</v>
      </c>
      <c r="P2051" s="124"/>
      <c r="Q2051" s="125"/>
      <c r="R2051" s="126"/>
      <c r="S2051" s="124"/>
      <c r="T2051" s="135">
        <f t="shared" si="773"/>
        <v>7.9699999999999993E-2</v>
      </c>
      <c r="U2051" s="125">
        <f t="shared" si="779"/>
        <v>232</v>
      </c>
      <c r="V2051" s="125">
        <v>252</v>
      </c>
      <c r="W2051" s="134">
        <f t="shared" si="774"/>
        <v>1.0731489329999999</v>
      </c>
      <c r="X2051" s="18"/>
      <c r="Y2051" s="123">
        <f t="shared" si="775"/>
        <v>67054.222907000003</v>
      </c>
      <c r="Z2051" s="123">
        <f t="shared" si="785"/>
        <v>8078.3644567984647</v>
      </c>
      <c r="AA2051" s="123">
        <f t="shared" si="776"/>
        <v>1341.0844581400002</v>
      </c>
      <c r="AB2051" s="123">
        <f t="shared" si="777"/>
        <v>8158.2637870183335</v>
      </c>
      <c r="AC2051" s="123">
        <f t="shared" si="778"/>
        <v>84631.935608956803</v>
      </c>
      <c r="AD2051" s="150">
        <f t="shared" si="782"/>
        <v>87053.852995000008</v>
      </c>
      <c r="AE2051" s="150">
        <f t="shared" si="786"/>
        <v>9586.7061427704939</v>
      </c>
      <c r="AF2051" s="150">
        <f t="shared" si="783"/>
        <v>1741.0770599000002</v>
      </c>
      <c r="AG2051" s="150">
        <f t="shared" si="787"/>
        <v>9779.0494864383345</v>
      </c>
      <c r="AH2051" s="150">
        <f t="shared" si="788"/>
        <v>108160.68568410883</v>
      </c>
      <c r="AI2051" s="4"/>
      <c r="AJ2051" s="1"/>
      <c r="AK2051" s="20"/>
      <c r="AL2051" s="5"/>
      <c r="AM2051" s="1"/>
      <c r="AN2051" s="1"/>
      <c r="AO2051" s="1"/>
      <c r="AP2051" s="17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5.75" x14ac:dyDescent="0.2">
      <c r="A2052" s="127">
        <f t="shared" si="767"/>
        <v>43512</v>
      </c>
      <c r="B2052" s="165">
        <f t="shared" si="784"/>
        <v>192937.22660510443</v>
      </c>
      <c r="C2052" s="124"/>
      <c r="D2052" s="128">
        <f t="shared" si="768"/>
        <v>5116.93</v>
      </c>
      <c r="E2052" s="129">
        <f>VLOOKUP(A2051,[1]Plan1!$AY$80:$BA$314,3)</f>
        <v>5138.93</v>
      </c>
      <c r="F2052" s="130">
        <f t="shared" si="769"/>
        <v>43512</v>
      </c>
      <c r="G2052" s="131">
        <f t="shared" si="764"/>
        <v>4.2994529923214841E-3</v>
      </c>
      <c r="H2052" s="132">
        <f t="shared" si="770"/>
        <v>43539</v>
      </c>
      <c r="I2052" s="132">
        <f t="shared" si="765"/>
        <v>43539</v>
      </c>
      <c r="J2052" s="133">
        <f t="shared" si="789"/>
        <v>18</v>
      </c>
      <c r="K2052" s="133">
        <f t="shared" si="781"/>
        <v>1</v>
      </c>
      <c r="L2052" s="124">
        <f t="shared" si="766"/>
        <v>1.0002383699999999</v>
      </c>
      <c r="M2052" s="134">
        <f t="shared" si="780"/>
        <v>1.00319961</v>
      </c>
      <c r="N2052" s="134">
        <f t="shared" si="771"/>
        <v>1.377028651064738</v>
      </c>
      <c r="O2052" s="124">
        <f t="shared" si="772"/>
        <v>1.3773568899999999</v>
      </c>
      <c r="P2052" s="124"/>
      <c r="Q2052" s="125"/>
      <c r="R2052" s="126"/>
      <c r="S2052" s="124"/>
      <c r="T2052" s="135">
        <f t="shared" si="773"/>
        <v>7.9699999999999993E-2</v>
      </c>
      <c r="U2052" s="125">
        <f t="shared" si="779"/>
        <v>233</v>
      </c>
      <c r="V2052" s="125">
        <v>252</v>
      </c>
      <c r="W2052" s="134">
        <f t="shared" si="774"/>
        <v>1.07347554</v>
      </c>
      <c r="X2052" s="18"/>
      <c r="Y2052" s="123">
        <f t="shared" si="775"/>
        <v>67054.222907000003</v>
      </c>
      <c r="Z2052" s="123">
        <f t="shared" si="785"/>
        <v>8119.1453271341597</v>
      </c>
      <c r="AA2052" s="123">
        <f t="shared" si="776"/>
        <v>1341.0844581400002</v>
      </c>
      <c r="AB2052" s="123">
        <f t="shared" si="777"/>
        <v>8180.6151946540003</v>
      </c>
      <c r="AC2052" s="123">
        <f t="shared" si="778"/>
        <v>84695.067886928169</v>
      </c>
      <c r="AD2052" s="150">
        <f t="shared" si="782"/>
        <v>87053.852995000008</v>
      </c>
      <c r="AE2052" s="150">
        <f t="shared" si="786"/>
        <v>9639.1612258395853</v>
      </c>
      <c r="AF2052" s="150">
        <f t="shared" si="783"/>
        <v>1741.0770599000002</v>
      </c>
      <c r="AG2052" s="150">
        <f t="shared" si="787"/>
        <v>9808.0674374366681</v>
      </c>
      <c r="AH2052" s="150">
        <f t="shared" si="788"/>
        <v>108242.15871817626</v>
      </c>
      <c r="AI2052" s="4"/>
      <c r="AJ2052" s="1"/>
      <c r="AK2052" s="20"/>
      <c r="AL2052" s="5"/>
      <c r="AM2052" s="1"/>
      <c r="AN2052" s="1"/>
      <c r="AO2052" s="1"/>
      <c r="AP2052" s="17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5.75" x14ac:dyDescent="0.2">
      <c r="A2053" s="127">
        <f t="shared" si="767"/>
        <v>43513</v>
      </c>
      <c r="B2053" s="165">
        <f t="shared" si="784"/>
        <v>192988.59596373845</v>
      </c>
      <c r="C2053" s="124"/>
      <c r="D2053" s="128">
        <f t="shared" si="768"/>
        <v>5116.93</v>
      </c>
      <c r="E2053" s="129">
        <f>VLOOKUP(A2052,[1]Plan1!$AY$80:$BA$314,3)</f>
        <v>5138.93</v>
      </c>
      <c r="F2053" s="130">
        <f t="shared" si="769"/>
        <v>43512</v>
      </c>
      <c r="G2053" s="131">
        <f t="shared" si="764"/>
        <v>4.2994529923214841E-3</v>
      </c>
      <c r="H2053" s="132">
        <f t="shared" si="770"/>
        <v>43539</v>
      </c>
      <c r="I2053" s="132">
        <f t="shared" si="765"/>
        <v>43539</v>
      </c>
      <c r="J2053" s="133">
        <f t="shared" si="789"/>
        <v>18</v>
      </c>
      <c r="K2053" s="133">
        <f t="shared" si="781"/>
        <v>1</v>
      </c>
      <c r="L2053" s="124">
        <f t="shared" si="766"/>
        <v>1.0002383699999999</v>
      </c>
      <c r="M2053" s="134">
        <f t="shared" si="780"/>
        <v>1.00319961</v>
      </c>
      <c r="N2053" s="134">
        <f t="shared" si="771"/>
        <v>1.377028651064738</v>
      </c>
      <c r="O2053" s="124">
        <f t="shared" si="772"/>
        <v>1.3773568899999999</v>
      </c>
      <c r="P2053" s="124"/>
      <c r="Q2053" s="125"/>
      <c r="R2053" s="126"/>
      <c r="S2053" s="124"/>
      <c r="T2053" s="135">
        <f t="shared" si="773"/>
        <v>7.9699999999999993E-2</v>
      </c>
      <c r="U2053" s="125">
        <f t="shared" si="779"/>
        <v>233</v>
      </c>
      <c r="V2053" s="125">
        <v>252</v>
      </c>
      <c r="W2053" s="134">
        <f t="shared" si="774"/>
        <v>1.07347554</v>
      </c>
      <c r="X2053" s="18"/>
      <c r="Y2053" s="123">
        <f t="shared" si="775"/>
        <v>67054.222907000003</v>
      </c>
      <c r="Z2053" s="123">
        <f t="shared" si="785"/>
        <v>8119.1453271341597</v>
      </c>
      <c r="AA2053" s="123">
        <f t="shared" si="776"/>
        <v>1341.0844581400002</v>
      </c>
      <c r="AB2053" s="123">
        <f t="shared" si="777"/>
        <v>8202.9666022896654</v>
      </c>
      <c r="AC2053" s="123">
        <f t="shared" si="778"/>
        <v>84717.419294563835</v>
      </c>
      <c r="AD2053" s="150">
        <f t="shared" si="782"/>
        <v>87053.852995000008</v>
      </c>
      <c r="AE2053" s="150">
        <f t="shared" si="786"/>
        <v>9639.1612258395853</v>
      </c>
      <c r="AF2053" s="150">
        <f t="shared" si="783"/>
        <v>1741.0770599000002</v>
      </c>
      <c r="AG2053" s="150">
        <f t="shared" si="787"/>
        <v>9837.0853884350017</v>
      </c>
      <c r="AH2053" s="150">
        <f t="shared" si="788"/>
        <v>108271.1766691746</v>
      </c>
      <c r="AI2053" s="4"/>
      <c r="AJ2053" s="1"/>
      <c r="AK2053" s="20"/>
      <c r="AL2053" s="5"/>
      <c r="AM2053" s="1"/>
      <c r="AN2053" s="1"/>
      <c r="AO2053" s="1"/>
      <c r="AP2053" s="17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5.75" x14ac:dyDescent="0.2">
      <c r="A2054" s="127">
        <f t="shared" si="767"/>
        <v>43514</v>
      </c>
      <c r="B2054" s="165">
        <f t="shared" si="784"/>
        <v>193039.96532237245</v>
      </c>
      <c r="C2054" s="124"/>
      <c r="D2054" s="128">
        <f t="shared" si="768"/>
        <v>5116.93</v>
      </c>
      <c r="E2054" s="129">
        <f>VLOOKUP(A2053,[1]Plan1!$AY$80:$BA$314,3)</f>
        <v>5138.93</v>
      </c>
      <c r="F2054" s="130">
        <f t="shared" si="769"/>
        <v>43512</v>
      </c>
      <c r="G2054" s="131">
        <f t="shared" si="764"/>
        <v>4.2994529923214841E-3</v>
      </c>
      <c r="H2054" s="132">
        <f t="shared" si="770"/>
        <v>43539</v>
      </c>
      <c r="I2054" s="132">
        <f t="shared" si="765"/>
        <v>43539</v>
      </c>
      <c r="J2054" s="133">
        <f t="shared" si="789"/>
        <v>18</v>
      </c>
      <c r="K2054" s="133">
        <f t="shared" si="781"/>
        <v>1</v>
      </c>
      <c r="L2054" s="124">
        <f t="shared" si="766"/>
        <v>1.0002383699999999</v>
      </c>
      <c r="M2054" s="134">
        <f t="shared" si="780"/>
        <v>1.00319961</v>
      </c>
      <c r="N2054" s="134">
        <f t="shared" si="771"/>
        <v>1.377028651064738</v>
      </c>
      <c r="O2054" s="124">
        <f t="shared" si="772"/>
        <v>1.3773568899999999</v>
      </c>
      <c r="P2054" s="124"/>
      <c r="Q2054" s="125"/>
      <c r="R2054" s="126"/>
      <c r="S2054" s="124"/>
      <c r="T2054" s="135">
        <f t="shared" si="773"/>
        <v>7.9699999999999993E-2</v>
      </c>
      <c r="U2054" s="125">
        <f t="shared" si="779"/>
        <v>233</v>
      </c>
      <c r="V2054" s="125">
        <v>252</v>
      </c>
      <c r="W2054" s="134">
        <f t="shared" si="774"/>
        <v>1.07347554</v>
      </c>
      <c r="X2054" s="18"/>
      <c r="Y2054" s="123">
        <f t="shared" si="775"/>
        <v>67054.222907000003</v>
      </c>
      <c r="Z2054" s="123">
        <f t="shared" si="785"/>
        <v>8119.1453271341597</v>
      </c>
      <c r="AA2054" s="123">
        <f t="shared" si="776"/>
        <v>1341.0844581400002</v>
      </c>
      <c r="AB2054" s="123">
        <f t="shared" si="777"/>
        <v>8225.318009925335</v>
      </c>
      <c r="AC2054" s="123">
        <f t="shared" si="778"/>
        <v>84739.770702199501</v>
      </c>
      <c r="AD2054" s="150">
        <f t="shared" si="782"/>
        <v>87053.852995000008</v>
      </c>
      <c r="AE2054" s="150">
        <f t="shared" si="786"/>
        <v>9639.1612258395853</v>
      </c>
      <c r="AF2054" s="150">
        <f t="shared" si="783"/>
        <v>1741.0770599000002</v>
      </c>
      <c r="AG2054" s="150">
        <f t="shared" si="787"/>
        <v>9866.1033394333353</v>
      </c>
      <c r="AH2054" s="150">
        <f t="shared" si="788"/>
        <v>108300.19462017293</v>
      </c>
      <c r="AI2054" s="4"/>
      <c r="AJ2054" s="1"/>
      <c r="AK2054" s="20"/>
      <c r="AL2054" s="5"/>
      <c r="AM2054" s="1"/>
      <c r="AN2054" s="1"/>
      <c r="AO2054" s="1"/>
      <c r="AP2054" s="17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5.75" x14ac:dyDescent="0.2">
      <c r="A2055" s="127">
        <f t="shared" si="767"/>
        <v>43515</v>
      </c>
      <c r="B2055" s="165">
        <f t="shared" si="784"/>
        <v>193184.6215568679</v>
      </c>
      <c r="C2055" s="124"/>
      <c r="D2055" s="128">
        <f t="shared" si="768"/>
        <v>5116.93</v>
      </c>
      <c r="E2055" s="129">
        <f>VLOOKUP(A2054,[1]Plan1!$AY$80:$BA$314,3)</f>
        <v>5138.93</v>
      </c>
      <c r="F2055" s="130">
        <f t="shared" si="769"/>
        <v>43512</v>
      </c>
      <c r="G2055" s="131">
        <f t="shared" si="764"/>
        <v>4.2994529923214841E-3</v>
      </c>
      <c r="H2055" s="132">
        <f t="shared" si="770"/>
        <v>43539</v>
      </c>
      <c r="I2055" s="132">
        <f t="shared" si="765"/>
        <v>43539</v>
      </c>
      <c r="J2055" s="133">
        <f t="shared" si="789"/>
        <v>18</v>
      </c>
      <c r="K2055" s="133">
        <f t="shared" si="781"/>
        <v>2</v>
      </c>
      <c r="L2055" s="124">
        <f t="shared" si="766"/>
        <v>1.0004767999999999</v>
      </c>
      <c r="M2055" s="134">
        <f t="shared" si="780"/>
        <v>1.00319961</v>
      </c>
      <c r="N2055" s="134">
        <f t="shared" si="771"/>
        <v>1.377028651064738</v>
      </c>
      <c r="O2055" s="124">
        <f t="shared" si="772"/>
        <v>1.3776852100000001</v>
      </c>
      <c r="P2055" s="124"/>
      <c r="Q2055" s="125"/>
      <c r="R2055" s="126"/>
      <c r="S2055" s="124"/>
      <c r="T2055" s="135">
        <f t="shared" si="773"/>
        <v>7.9699999999999993E-2</v>
      </c>
      <c r="U2055" s="125">
        <f t="shared" si="779"/>
        <v>234</v>
      </c>
      <c r="V2055" s="125">
        <v>252</v>
      </c>
      <c r="W2055" s="134">
        <f t="shared" si="774"/>
        <v>1.0738022469999999</v>
      </c>
      <c r="X2055" s="18"/>
      <c r="Y2055" s="123">
        <f t="shared" si="775"/>
        <v>67054.222907000003</v>
      </c>
      <c r="Z2055" s="123">
        <f t="shared" si="785"/>
        <v>8159.9484706598132</v>
      </c>
      <c r="AA2055" s="123">
        <f t="shared" si="776"/>
        <v>1341.0844581400002</v>
      </c>
      <c r="AB2055" s="123">
        <f t="shared" si="777"/>
        <v>8247.669417561001</v>
      </c>
      <c r="AC2055" s="123">
        <f t="shared" si="778"/>
        <v>84802.925253360823</v>
      </c>
      <c r="AD2055" s="150">
        <f t="shared" si="782"/>
        <v>87053.852995000008</v>
      </c>
      <c r="AE2055" s="150">
        <f t="shared" si="786"/>
        <v>9691.6449581754096</v>
      </c>
      <c r="AF2055" s="150">
        <f t="shared" si="783"/>
        <v>1741.0770599000002</v>
      </c>
      <c r="AG2055" s="150">
        <f t="shared" si="787"/>
        <v>9895.121290431669</v>
      </c>
      <c r="AH2055" s="150">
        <f t="shared" si="788"/>
        <v>108381.69630350708</v>
      </c>
      <c r="AI2055" s="4"/>
      <c r="AJ2055" s="1"/>
      <c r="AK2055" s="20"/>
      <c r="AL2055" s="5"/>
      <c r="AM2055" s="1"/>
      <c r="AN2055" s="1"/>
      <c r="AO2055" s="1"/>
      <c r="AP2055" s="17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5.75" x14ac:dyDescent="0.2">
      <c r="A2056" s="127">
        <f t="shared" si="767"/>
        <v>43516</v>
      </c>
      <c r="B2056" s="165">
        <f t="shared" si="784"/>
        <v>193329.32982276252</v>
      </c>
      <c r="C2056" s="124"/>
      <c r="D2056" s="128">
        <f t="shared" si="768"/>
        <v>5116.93</v>
      </c>
      <c r="E2056" s="129">
        <f>VLOOKUP(A2055,[1]Plan1!$AY$80:$BA$314,3)</f>
        <v>5138.93</v>
      </c>
      <c r="F2056" s="130">
        <f t="shared" si="769"/>
        <v>43512</v>
      </c>
      <c r="G2056" s="131">
        <f t="shared" si="764"/>
        <v>4.2994529923214841E-3</v>
      </c>
      <c r="H2056" s="132">
        <f t="shared" si="770"/>
        <v>43539</v>
      </c>
      <c r="I2056" s="132">
        <f t="shared" si="765"/>
        <v>43539</v>
      </c>
      <c r="J2056" s="133">
        <f t="shared" si="789"/>
        <v>18</v>
      </c>
      <c r="K2056" s="133">
        <f t="shared" si="781"/>
        <v>3</v>
      </c>
      <c r="L2056" s="124">
        <f t="shared" si="766"/>
        <v>1.00071529</v>
      </c>
      <c r="M2056" s="134">
        <f t="shared" si="780"/>
        <v>1.00319961</v>
      </c>
      <c r="N2056" s="134">
        <f t="shared" si="771"/>
        <v>1.377028651064738</v>
      </c>
      <c r="O2056" s="124">
        <f t="shared" si="772"/>
        <v>1.3780136199999999</v>
      </c>
      <c r="P2056" s="124"/>
      <c r="Q2056" s="125"/>
      <c r="R2056" s="126"/>
      <c r="S2056" s="124"/>
      <c r="T2056" s="135">
        <f t="shared" si="773"/>
        <v>7.9699999999999993E-2</v>
      </c>
      <c r="U2056" s="125">
        <f t="shared" si="779"/>
        <v>235</v>
      </c>
      <c r="V2056" s="125">
        <v>252</v>
      </c>
      <c r="W2056" s="134">
        <f t="shared" si="774"/>
        <v>1.0741290530000001</v>
      </c>
      <c r="X2056" s="18"/>
      <c r="Y2056" s="123">
        <f t="shared" si="775"/>
        <v>67054.222907000003</v>
      </c>
      <c r="Z2056" s="123">
        <f t="shared" si="785"/>
        <v>8200.7743724205175</v>
      </c>
      <c r="AA2056" s="123">
        <f t="shared" si="776"/>
        <v>1341.0844581400002</v>
      </c>
      <c r="AB2056" s="123">
        <f t="shared" si="777"/>
        <v>8270.0208251966669</v>
      </c>
      <c r="AC2056" s="123">
        <f t="shared" si="778"/>
        <v>84866.102562757194</v>
      </c>
      <c r="AD2056" s="150">
        <f t="shared" si="782"/>
        <v>87053.852995000008</v>
      </c>
      <c r="AE2056" s="150">
        <f t="shared" si="786"/>
        <v>9744.1579636753304</v>
      </c>
      <c r="AF2056" s="150">
        <f t="shared" si="783"/>
        <v>1741.0770599000002</v>
      </c>
      <c r="AG2056" s="150">
        <f t="shared" si="787"/>
        <v>9924.1392414300008</v>
      </c>
      <c r="AH2056" s="150">
        <f t="shared" si="788"/>
        <v>108463.22726000534</v>
      </c>
      <c r="AI2056" s="4"/>
      <c r="AJ2056" s="1"/>
      <c r="AK2056" s="20"/>
      <c r="AL2056" s="5"/>
      <c r="AM2056" s="1"/>
      <c r="AN2056" s="1"/>
      <c r="AO2056" s="1"/>
      <c r="AP2056" s="17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5.75" x14ac:dyDescent="0.2">
      <c r="A2057" s="127">
        <f t="shared" si="767"/>
        <v>43517</v>
      </c>
      <c r="B2057" s="165">
        <f t="shared" si="784"/>
        <v>193474.08905292978</v>
      </c>
      <c r="C2057" s="124"/>
      <c r="D2057" s="128">
        <f t="shared" si="768"/>
        <v>5116.93</v>
      </c>
      <c r="E2057" s="129">
        <f>VLOOKUP(A2056,[1]Plan1!$AY$80:$BA$314,3)</f>
        <v>5138.93</v>
      </c>
      <c r="F2057" s="130">
        <f t="shared" si="769"/>
        <v>43512</v>
      </c>
      <c r="G2057" s="131">
        <f t="shared" si="764"/>
        <v>4.2994529923214841E-3</v>
      </c>
      <c r="H2057" s="132">
        <f t="shared" si="770"/>
        <v>43539</v>
      </c>
      <c r="I2057" s="132">
        <f t="shared" si="765"/>
        <v>43539</v>
      </c>
      <c r="J2057" s="133">
        <f t="shared" si="789"/>
        <v>18</v>
      </c>
      <c r="K2057" s="133">
        <f t="shared" si="781"/>
        <v>4</v>
      </c>
      <c r="L2057" s="124">
        <f t="shared" si="766"/>
        <v>1.00095384</v>
      </c>
      <c r="M2057" s="134">
        <f t="shared" si="780"/>
        <v>1.00319961</v>
      </c>
      <c r="N2057" s="134">
        <f t="shared" si="771"/>
        <v>1.377028651064738</v>
      </c>
      <c r="O2057" s="124">
        <f t="shared" si="772"/>
        <v>1.37834211</v>
      </c>
      <c r="P2057" s="124"/>
      <c r="Q2057" s="125"/>
      <c r="R2057" s="126"/>
      <c r="S2057" s="124"/>
      <c r="T2057" s="135">
        <f t="shared" si="773"/>
        <v>7.9699999999999993E-2</v>
      </c>
      <c r="U2057" s="125">
        <f t="shared" si="779"/>
        <v>236</v>
      </c>
      <c r="V2057" s="125">
        <v>252</v>
      </c>
      <c r="W2057" s="134">
        <f t="shared" si="774"/>
        <v>1.074455959</v>
      </c>
      <c r="X2057" s="18"/>
      <c r="Y2057" s="123">
        <f t="shared" si="775"/>
        <v>67054.222907000003</v>
      </c>
      <c r="Z2057" s="123">
        <f t="shared" si="785"/>
        <v>8241.6225656612496</v>
      </c>
      <c r="AA2057" s="123">
        <f t="shared" si="776"/>
        <v>1341.0844581400002</v>
      </c>
      <c r="AB2057" s="123">
        <f t="shared" si="777"/>
        <v>8292.3722328323347</v>
      </c>
      <c r="AC2057" s="123">
        <f t="shared" si="778"/>
        <v>84929.302163633591</v>
      </c>
      <c r="AD2057" s="150">
        <f t="shared" si="782"/>
        <v>87053.852995000008</v>
      </c>
      <c r="AE2057" s="150">
        <f t="shared" si="786"/>
        <v>9796.6996419678453</v>
      </c>
      <c r="AF2057" s="150">
        <f t="shared" si="783"/>
        <v>1741.0770599000002</v>
      </c>
      <c r="AG2057" s="150">
        <f t="shared" si="787"/>
        <v>9953.1571924283344</v>
      </c>
      <c r="AH2057" s="150">
        <f t="shared" si="788"/>
        <v>108544.78688929619</v>
      </c>
      <c r="AI2057" s="4"/>
      <c r="AJ2057" s="1"/>
      <c r="AK2057" s="20"/>
      <c r="AL2057" s="5"/>
      <c r="AM2057" s="1"/>
      <c r="AN2057" s="1"/>
      <c r="AO2057" s="1"/>
      <c r="AP2057" s="17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5.75" x14ac:dyDescent="0.2">
      <c r="A2058" s="127">
        <f t="shared" si="767"/>
        <v>43518</v>
      </c>
      <c r="B2058" s="165">
        <f t="shared" si="784"/>
        <v>193618.89785837079</v>
      </c>
      <c r="C2058" s="124"/>
      <c r="D2058" s="128">
        <f t="shared" si="768"/>
        <v>5116.93</v>
      </c>
      <c r="E2058" s="129">
        <f>VLOOKUP(A2057,[1]Plan1!$AY$80:$BA$314,3)</f>
        <v>5138.93</v>
      </c>
      <c r="F2058" s="130">
        <f t="shared" si="769"/>
        <v>43512</v>
      </c>
      <c r="G2058" s="131">
        <f t="shared" ref="G2058:G2121" si="790">(E2058/D2058)-1</f>
        <v>4.2994529923214841E-3</v>
      </c>
      <c r="H2058" s="132">
        <f t="shared" si="770"/>
        <v>43539</v>
      </c>
      <c r="I2058" s="132">
        <f t="shared" ref="I2058:I2121" si="791">IF(A2058&gt;I2057,H2058,I2057)</f>
        <v>43539</v>
      </c>
      <c r="J2058" s="133">
        <f t="shared" si="789"/>
        <v>18</v>
      </c>
      <c r="K2058" s="133">
        <f t="shared" si="781"/>
        <v>5</v>
      </c>
      <c r="L2058" s="124">
        <f t="shared" ref="L2058:L2121" si="792">TRUNC((E2058/D2058)^TRUNC((K2058/J2058),9),8)</f>
        <v>1.0011924400000001</v>
      </c>
      <c r="M2058" s="134">
        <f t="shared" si="780"/>
        <v>1.00319961</v>
      </c>
      <c r="N2058" s="134">
        <f t="shared" si="771"/>
        <v>1.377028651064738</v>
      </c>
      <c r="O2058" s="124">
        <f t="shared" si="772"/>
        <v>1.37867067</v>
      </c>
      <c r="P2058" s="124"/>
      <c r="Q2058" s="125"/>
      <c r="R2058" s="126"/>
      <c r="S2058" s="124"/>
      <c r="T2058" s="135">
        <f t="shared" si="773"/>
        <v>7.9699999999999993E-2</v>
      </c>
      <c r="U2058" s="125">
        <f t="shared" si="779"/>
        <v>237</v>
      </c>
      <c r="V2058" s="125">
        <v>252</v>
      </c>
      <c r="W2058" s="134">
        <f t="shared" si="774"/>
        <v>1.074782964</v>
      </c>
      <c r="X2058" s="18"/>
      <c r="Y2058" s="123">
        <f t="shared" si="775"/>
        <v>67054.222907000003</v>
      </c>
      <c r="Z2058" s="123">
        <f t="shared" si="785"/>
        <v>8282.4924428419054</v>
      </c>
      <c r="AA2058" s="123">
        <f t="shared" si="776"/>
        <v>1341.0844581400002</v>
      </c>
      <c r="AB2058" s="123">
        <f t="shared" si="777"/>
        <v>8314.7236404680007</v>
      </c>
      <c r="AC2058" s="123">
        <f t="shared" si="778"/>
        <v>84992.523448449909</v>
      </c>
      <c r="AD2058" s="150">
        <f t="shared" si="782"/>
        <v>87053.852995000008</v>
      </c>
      <c r="AE2058" s="150">
        <f t="shared" si="786"/>
        <v>9849.2692115942118</v>
      </c>
      <c r="AF2058" s="150">
        <f t="shared" si="783"/>
        <v>1741.0770599000002</v>
      </c>
      <c r="AG2058" s="150">
        <f t="shared" si="787"/>
        <v>9982.175143426668</v>
      </c>
      <c r="AH2058" s="150">
        <f t="shared" si="788"/>
        <v>108626.37440992087</v>
      </c>
      <c r="AI2058" s="4"/>
      <c r="AJ2058" s="1"/>
      <c r="AK2058" s="20"/>
      <c r="AL2058" s="5"/>
      <c r="AM2058" s="1"/>
      <c r="AN2058" s="1"/>
      <c r="AO2058" s="1"/>
      <c r="AP2058" s="17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5.75" x14ac:dyDescent="0.2">
      <c r="A2059" s="127">
        <f t="shared" ref="A2059:A2122" si="793">(A2058+1)</f>
        <v>43519</v>
      </c>
      <c r="B2059" s="165">
        <f t="shared" si="784"/>
        <v>193763.75750810927</v>
      </c>
      <c r="C2059" s="124"/>
      <c r="D2059" s="128">
        <f t="shared" ref="D2059:D2122" si="794">IF(E2059=E2058,D2058,E2058)</f>
        <v>5116.93</v>
      </c>
      <c r="E2059" s="129">
        <f>VLOOKUP(A2058,[1]Plan1!$AY$80:$BA$314,3)</f>
        <v>5138.93</v>
      </c>
      <c r="F2059" s="130">
        <f t="shared" ref="F2059:F2122" si="795">IF(D2059=D2058,F2058,A2059)</f>
        <v>43512</v>
      </c>
      <c r="G2059" s="131">
        <f t="shared" si="790"/>
        <v>4.2994529923214841E-3</v>
      </c>
      <c r="H2059" s="132">
        <f t="shared" ref="H2059:H2122" si="796">IF(DAY(A2059)=15,VLOOKUP(A2059,AO$118:AT$450,4),H2058)</f>
        <v>43539</v>
      </c>
      <c r="I2059" s="132">
        <f t="shared" si="791"/>
        <v>43539</v>
      </c>
      <c r="J2059" s="133">
        <f t="shared" si="789"/>
        <v>18</v>
      </c>
      <c r="K2059" s="133">
        <f t="shared" si="781"/>
        <v>6</v>
      </c>
      <c r="L2059" s="124">
        <f t="shared" si="792"/>
        <v>1.0014311</v>
      </c>
      <c r="M2059" s="134">
        <f t="shared" si="780"/>
        <v>1.00319961</v>
      </c>
      <c r="N2059" s="134">
        <f t="shared" ref="N2059:N2122" si="797">IF(I2059&gt;I2058,N2058*M2059,N2058)</f>
        <v>1.377028651064738</v>
      </c>
      <c r="O2059" s="124">
        <f t="shared" ref="O2059:O2122" si="798">TRUNC(TRUNC((L2059*N2059),15),8)</f>
        <v>1.37899931</v>
      </c>
      <c r="P2059" s="124"/>
      <c r="Q2059" s="125"/>
      <c r="R2059" s="126"/>
      <c r="S2059" s="124"/>
      <c r="T2059" s="135">
        <f t="shared" ref="T2059:T2122" si="799">(T2058)</f>
        <v>7.9699999999999993E-2</v>
      </c>
      <c r="U2059" s="125">
        <f t="shared" si="779"/>
        <v>238</v>
      </c>
      <c r="V2059" s="125">
        <v>252</v>
      </c>
      <c r="W2059" s="134">
        <f t="shared" si="774"/>
        <v>1.0751100680000001</v>
      </c>
      <c r="X2059" s="18"/>
      <c r="Y2059" s="123">
        <f t="shared" si="775"/>
        <v>67054.222907000003</v>
      </c>
      <c r="Z2059" s="123">
        <f t="shared" si="785"/>
        <v>8323.3845590261499</v>
      </c>
      <c r="AA2059" s="123">
        <f t="shared" si="776"/>
        <v>1341.0844581400002</v>
      </c>
      <c r="AB2059" s="123">
        <f t="shared" si="777"/>
        <v>8337.0750481036666</v>
      </c>
      <c r="AC2059" s="123">
        <f t="shared" si="778"/>
        <v>85055.766972269819</v>
      </c>
      <c r="AD2059" s="150">
        <f t="shared" si="782"/>
        <v>87053.852995000008</v>
      </c>
      <c r="AE2059" s="150">
        <f t="shared" si="786"/>
        <v>9901.867386514441</v>
      </c>
      <c r="AF2059" s="150">
        <f t="shared" si="783"/>
        <v>1741.0770599000002</v>
      </c>
      <c r="AG2059" s="150">
        <f t="shared" si="787"/>
        <v>10011.193094425002</v>
      </c>
      <c r="AH2059" s="150">
        <f t="shared" si="788"/>
        <v>108707.99053583945</v>
      </c>
      <c r="AI2059" s="4"/>
      <c r="AJ2059" s="1"/>
      <c r="AK2059" s="20"/>
      <c r="AL2059" s="5"/>
      <c r="AM2059" s="1"/>
      <c r="AN2059" s="1"/>
      <c r="AO2059" s="1"/>
      <c r="AP2059" s="17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5.75" x14ac:dyDescent="0.2">
      <c r="A2060" s="127">
        <f t="shared" si="793"/>
        <v>43520</v>
      </c>
      <c r="B2060" s="165">
        <f t="shared" si="784"/>
        <v>193815.12686674326</v>
      </c>
      <c r="C2060" s="124"/>
      <c r="D2060" s="128">
        <f t="shared" si="794"/>
        <v>5116.93</v>
      </c>
      <c r="E2060" s="129">
        <f>VLOOKUP(A2059,[1]Plan1!$AY$80:$BA$314,3)</f>
        <v>5138.93</v>
      </c>
      <c r="F2060" s="130">
        <f t="shared" si="795"/>
        <v>43512</v>
      </c>
      <c r="G2060" s="131">
        <f t="shared" si="790"/>
        <v>4.2994529923214841E-3</v>
      </c>
      <c r="H2060" s="132">
        <f t="shared" si="796"/>
        <v>43539</v>
      </c>
      <c r="I2060" s="132">
        <f t="shared" si="791"/>
        <v>43539</v>
      </c>
      <c r="J2060" s="133">
        <f t="shared" si="789"/>
        <v>18</v>
      </c>
      <c r="K2060" s="133">
        <f t="shared" si="781"/>
        <v>6</v>
      </c>
      <c r="L2060" s="124">
        <f t="shared" si="792"/>
        <v>1.0014311</v>
      </c>
      <c r="M2060" s="134">
        <f t="shared" si="780"/>
        <v>1.00319961</v>
      </c>
      <c r="N2060" s="134">
        <f t="shared" si="797"/>
        <v>1.377028651064738</v>
      </c>
      <c r="O2060" s="124">
        <f t="shared" si="798"/>
        <v>1.37899931</v>
      </c>
      <c r="P2060" s="124"/>
      <c r="Q2060" s="125"/>
      <c r="R2060" s="126"/>
      <c r="S2060" s="124"/>
      <c r="T2060" s="135">
        <f t="shared" si="799"/>
        <v>7.9699999999999993E-2</v>
      </c>
      <c r="U2060" s="125">
        <f t="shared" si="779"/>
        <v>238</v>
      </c>
      <c r="V2060" s="125">
        <v>252</v>
      </c>
      <c r="W2060" s="134">
        <f t="shared" si="774"/>
        <v>1.0751100680000001</v>
      </c>
      <c r="X2060" s="18"/>
      <c r="Y2060" s="123">
        <f t="shared" si="775"/>
        <v>67054.222907000003</v>
      </c>
      <c r="Z2060" s="123">
        <f t="shared" si="785"/>
        <v>8323.3845590261499</v>
      </c>
      <c r="AA2060" s="123">
        <f t="shared" si="776"/>
        <v>1341.0844581400002</v>
      </c>
      <c r="AB2060" s="123">
        <f t="shared" si="777"/>
        <v>8359.4264557393344</v>
      </c>
      <c r="AC2060" s="123">
        <f t="shared" si="778"/>
        <v>85078.118379905485</v>
      </c>
      <c r="AD2060" s="150">
        <f t="shared" si="782"/>
        <v>87053.852995000008</v>
      </c>
      <c r="AE2060" s="150">
        <f t="shared" si="786"/>
        <v>9901.867386514441</v>
      </c>
      <c r="AF2060" s="150">
        <f t="shared" si="783"/>
        <v>1741.0770599000002</v>
      </c>
      <c r="AG2060" s="150">
        <f t="shared" si="787"/>
        <v>10040.211045423333</v>
      </c>
      <c r="AH2060" s="150">
        <f t="shared" si="788"/>
        <v>108737.00848683777</v>
      </c>
      <c r="AI2060" s="4"/>
      <c r="AJ2060" s="1"/>
      <c r="AK2060" s="20"/>
      <c r="AL2060" s="5"/>
      <c r="AM2060" s="1"/>
      <c r="AN2060" s="1"/>
      <c r="AO2060" s="1"/>
      <c r="AP2060" s="17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5.75" x14ac:dyDescent="0.2">
      <c r="A2061" s="127">
        <f t="shared" si="793"/>
        <v>43521</v>
      </c>
      <c r="B2061" s="165">
        <f t="shared" si="784"/>
        <v>193866.49622537725</v>
      </c>
      <c r="C2061" s="124"/>
      <c r="D2061" s="128">
        <f t="shared" si="794"/>
        <v>5116.93</v>
      </c>
      <c r="E2061" s="129">
        <f>VLOOKUP(A2060,[1]Plan1!$AY$80:$BA$314,3)</f>
        <v>5138.93</v>
      </c>
      <c r="F2061" s="130">
        <f t="shared" si="795"/>
        <v>43512</v>
      </c>
      <c r="G2061" s="131">
        <f t="shared" si="790"/>
        <v>4.2994529923214841E-3</v>
      </c>
      <c r="H2061" s="132">
        <f t="shared" si="796"/>
        <v>43539</v>
      </c>
      <c r="I2061" s="132">
        <f t="shared" si="791"/>
        <v>43539</v>
      </c>
      <c r="J2061" s="133">
        <f t="shared" si="789"/>
        <v>18</v>
      </c>
      <c r="K2061" s="133">
        <f t="shared" si="781"/>
        <v>6</v>
      </c>
      <c r="L2061" s="124">
        <f t="shared" si="792"/>
        <v>1.0014311</v>
      </c>
      <c r="M2061" s="134">
        <f t="shared" si="780"/>
        <v>1.00319961</v>
      </c>
      <c r="N2061" s="134">
        <f t="shared" si="797"/>
        <v>1.377028651064738</v>
      </c>
      <c r="O2061" s="124">
        <f t="shared" si="798"/>
        <v>1.37899931</v>
      </c>
      <c r="P2061" s="124"/>
      <c r="Q2061" s="125"/>
      <c r="R2061" s="126"/>
      <c r="S2061" s="124"/>
      <c r="T2061" s="135">
        <f t="shared" si="799"/>
        <v>7.9699999999999993E-2</v>
      </c>
      <c r="U2061" s="125">
        <f t="shared" si="779"/>
        <v>238</v>
      </c>
      <c r="V2061" s="125">
        <v>252</v>
      </c>
      <c r="W2061" s="134">
        <f t="shared" si="774"/>
        <v>1.0751100680000001</v>
      </c>
      <c r="X2061" s="18"/>
      <c r="Y2061" s="123">
        <f t="shared" si="775"/>
        <v>67054.222907000003</v>
      </c>
      <c r="Z2061" s="123">
        <f t="shared" si="785"/>
        <v>8323.3845590261499</v>
      </c>
      <c r="AA2061" s="123">
        <f t="shared" si="776"/>
        <v>1341.0844581400002</v>
      </c>
      <c r="AB2061" s="123">
        <f t="shared" si="777"/>
        <v>8381.7778633750004</v>
      </c>
      <c r="AC2061" s="123">
        <f t="shared" si="778"/>
        <v>85100.469787541151</v>
      </c>
      <c r="AD2061" s="150">
        <f t="shared" si="782"/>
        <v>87053.852995000008</v>
      </c>
      <c r="AE2061" s="150">
        <f t="shared" si="786"/>
        <v>9901.867386514441</v>
      </c>
      <c r="AF2061" s="150">
        <f t="shared" si="783"/>
        <v>1741.0770599000002</v>
      </c>
      <c r="AG2061" s="150">
        <f t="shared" si="787"/>
        <v>10069.228996421667</v>
      </c>
      <c r="AH2061" s="150">
        <f t="shared" si="788"/>
        <v>108766.0264378361</v>
      </c>
      <c r="AI2061" s="4"/>
      <c r="AJ2061" s="1"/>
      <c r="AK2061" s="20"/>
      <c r="AL2061" s="5"/>
      <c r="AM2061" s="1"/>
      <c r="AN2061" s="1"/>
      <c r="AO2061" s="1"/>
      <c r="AP2061" s="17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5.75" x14ac:dyDescent="0.2">
      <c r="A2062" s="127">
        <f t="shared" si="793"/>
        <v>43522</v>
      </c>
      <c r="B2062" s="165">
        <f t="shared" si="784"/>
        <v>194011.405810469</v>
      </c>
      <c r="C2062" s="124"/>
      <c r="D2062" s="128">
        <f t="shared" si="794"/>
        <v>5116.93</v>
      </c>
      <c r="E2062" s="129">
        <f>VLOOKUP(A2061,[1]Plan1!$AY$80:$BA$314,3)</f>
        <v>5138.93</v>
      </c>
      <c r="F2062" s="130">
        <f t="shared" si="795"/>
        <v>43512</v>
      </c>
      <c r="G2062" s="131">
        <f t="shared" si="790"/>
        <v>4.2994529923214841E-3</v>
      </c>
      <c r="H2062" s="132">
        <f t="shared" si="796"/>
        <v>43539</v>
      </c>
      <c r="I2062" s="132">
        <f t="shared" si="791"/>
        <v>43539</v>
      </c>
      <c r="J2062" s="133">
        <f t="shared" si="789"/>
        <v>18</v>
      </c>
      <c r="K2062" s="133">
        <f t="shared" si="781"/>
        <v>7</v>
      </c>
      <c r="L2062" s="124">
        <f t="shared" si="792"/>
        <v>1.0016698100000001</v>
      </c>
      <c r="M2062" s="134">
        <f t="shared" si="780"/>
        <v>1.00319961</v>
      </c>
      <c r="N2062" s="134">
        <f t="shared" si="797"/>
        <v>1.377028651064738</v>
      </c>
      <c r="O2062" s="124">
        <f t="shared" si="798"/>
        <v>1.37932802</v>
      </c>
      <c r="P2062" s="124"/>
      <c r="Q2062" s="125"/>
      <c r="R2062" s="126"/>
      <c r="S2062" s="124"/>
      <c r="T2062" s="135">
        <f t="shared" si="799"/>
        <v>7.9699999999999993E-2</v>
      </c>
      <c r="U2062" s="125">
        <f t="shared" si="779"/>
        <v>239</v>
      </c>
      <c r="V2062" s="125">
        <v>252</v>
      </c>
      <c r="W2062" s="134">
        <f t="shared" si="774"/>
        <v>1.0754372729999999</v>
      </c>
      <c r="X2062" s="18"/>
      <c r="Y2062" s="123">
        <f t="shared" si="775"/>
        <v>67054.222907000003</v>
      </c>
      <c r="Z2062" s="123">
        <f t="shared" si="785"/>
        <v>8364.2985166469971</v>
      </c>
      <c r="AA2062" s="123">
        <f t="shared" si="776"/>
        <v>1341.0844581400002</v>
      </c>
      <c r="AB2062" s="123">
        <f t="shared" si="777"/>
        <v>8404.1292710106663</v>
      </c>
      <c r="AC2062" s="123">
        <f t="shared" si="778"/>
        <v>85163.735152797672</v>
      </c>
      <c r="AD2062" s="150">
        <f t="shared" si="782"/>
        <v>87053.852995000008</v>
      </c>
      <c r="AE2062" s="150">
        <f t="shared" si="786"/>
        <v>9954.4936553513362</v>
      </c>
      <c r="AF2062" s="150">
        <f t="shared" si="783"/>
        <v>1741.0770599000002</v>
      </c>
      <c r="AG2062" s="150">
        <f t="shared" si="787"/>
        <v>10098.246947420001</v>
      </c>
      <c r="AH2062" s="150">
        <f t="shared" si="788"/>
        <v>108847.67065767135</v>
      </c>
      <c r="AI2062" s="4"/>
      <c r="AJ2062" s="1"/>
      <c r="AK2062" s="20"/>
      <c r="AL2062" s="5"/>
      <c r="AM2062" s="1"/>
      <c r="AN2062" s="1"/>
      <c r="AO2062" s="1"/>
      <c r="AP2062" s="17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5.75" x14ac:dyDescent="0.2">
      <c r="A2063" s="127">
        <f t="shared" si="793"/>
        <v>43523</v>
      </c>
      <c r="B2063" s="165">
        <f t="shared" si="784"/>
        <v>194156.36862074607</v>
      </c>
      <c r="C2063" s="124"/>
      <c r="D2063" s="128">
        <f t="shared" si="794"/>
        <v>5116.93</v>
      </c>
      <c r="E2063" s="129">
        <f>VLOOKUP(A2062,[1]Plan1!$AY$80:$BA$314,3)</f>
        <v>5138.93</v>
      </c>
      <c r="F2063" s="130">
        <f t="shared" si="795"/>
        <v>43512</v>
      </c>
      <c r="G2063" s="131">
        <f t="shared" si="790"/>
        <v>4.2994529923214841E-3</v>
      </c>
      <c r="H2063" s="132">
        <f t="shared" si="796"/>
        <v>43539</v>
      </c>
      <c r="I2063" s="132">
        <f t="shared" si="791"/>
        <v>43539</v>
      </c>
      <c r="J2063" s="133">
        <f t="shared" si="789"/>
        <v>18</v>
      </c>
      <c r="K2063" s="133">
        <f t="shared" si="781"/>
        <v>8</v>
      </c>
      <c r="L2063" s="124">
        <f t="shared" si="792"/>
        <v>1.00190859</v>
      </c>
      <c r="M2063" s="134">
        <f t="shared" si="780"/>
        <v>1.00319961</v>
      </c>
      <c r="N2063" s="134">
        <f t="shared" si="797"/>
        <v>1.377028651064738</v>
      </c>
      <c r="O2063" s="124">
        <f t="shared" si="798"/>
        <v>1.3796568300000001</v>
      </c>
      <c r="P2063" s="124"/>
      <c r="Q2063" s="125"/>
      <c r="R2063" s="126"/>
      <c r="S2063" s="124"/>
      <c r="T2063" s="135">
        <f t="shared" si="799"/>
        <v>7.9699999999999993E-2</v>
      </c>
      <c r="U2063" s="125">
        <f t="shared" si="779"/>
        <v>240</v>
      </c>
      <c r="V2063" s="125">
        <v>252</v>
      </c>
      <c r="W2063" s="134">
        <f t="shared" si="774"/>
        <v>1.0757645760000001</v>
      </c>
      <c r="X2063" s="18"/>
      <c r="Y2063" s="123">
        <f t="shared" si="775"/>
        <v>67054.222907000003</v>
      </c>
      <c r="Z2063" s="123">
        <f t="shared" si="785"/>
        <v>8405.2357546581152</v>
      </c>
      <c r="AA2063" s="123">
        <f t="shared" si="776"/>
        <v>1341.0844581400002</v>
      </c>
      <c r="AB2063" s="123">
        <f t="shared" si="777"/>
        <v>8426.4806786463341</v>
      </c>
      <c r="AC2063" s="123">
        <f t="shared" si="778"/>
        <v>85227.023798444454</v>
      </c>
      <c r="AD2063" s="150">
        <f t="shared" si="782"/>
        <v>87053.852995000008</v>
      </c>
      <c r="AE2063" s="150">
        <f t="shared" si="786"/>
        <v>10007.149868983299</v>
      </c>
      <c r="AF2063" s="150">
        <f t="shared" si="783"/>
        <v>1741.0770599000002</v>
      </c>
      <c r="AG2063" s="150">
        <f t="shared" si="787"/>
        <v>10127.264898418334</v>
      </c>
      <c r="AH2063" s="150">
        <f t="shared" si="788"/>
        <v>108929.34482230163</v>
      </c>
      <c r="AI2063" s="4"/>
      <c r="AJ2063" s="1"/>
      <c r="AK2063" s="20"/>
      <c r="AL2063" s="5"/>
      <c r="AM2063" s="1"/>
      <c r="AN2063" s="1"/>
      <c r="AO2063" s="1"/>
      <c r="AP2063" s="17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5.75" x14ac:dyDescent="0.2">
      <c r="A2064" s="127">
        <f t="shared" si="793"/>
        <v>43524</v>
      </c>
      <c r="B2064" s="165">
        <f t="shared" si="784"/>
        <v>194301.38015672454</v>
      </c>
      <c r="C2064" s="124"/>
      <c r="D2064" s="128">
        <f t="shared" si="794"/>
        <v>5116.93</v>
      </c>
      <c r="E2064" s="129">
        <f>VLOOKUP(A2063,[1]Plan1!$AY$80:$BA$314,3)</f>
        <v>5138.93</v>
      </c>
      <c r="F2064" s="130">
        <f t="shared" si="795"/>
        <v>43512</v>
      </c>
      <c r="G2064" s="131">
        <f t="shared" si="790"/>
        <v>4.2994529923214841E-3</v>
      </c>
      <c r="H2064" s="132">
        <f t="shared" si="796"/>
        <v>43539</v>
      </c>
      <c r="I2064" s="132">
        <f t="shared" si="791"/>
        <v>43539</v>
      </c>
      <c r="J2064" s="133">
        <f t="shared" si="789"/>
        <v>18</v>
      </c>
      <c r="K2064" s="133">
        <f t="shared" si="781"/>
        <v>9</v>
      </c>
      <c r="L2064" s="124">
        <f t="shared" si="792"/>
        <v>1.00214742</v>
      </c>
      <c r="M2064" s="134">
        <f t="shared" si="780"/>
        <v>1.00319961</v>
      </c>
      <c r="N2064" s="134">
        <f t="shared" si="797"/>
        <v>1.377028651064738</v>
      </c>
      <c r="O2064" s="124">
        <f t="shared" si="798"/>
        <v>1.3799857</v>
      </c>
      <c r="P2064" s="124"/>
      <c r="Q2064" s="125"/>
      <c r="R2064" s="126"/>
      <c r="S2064" s="124"/>
      <c r="T2064" s="135">
        <f t="shared" si="799"/>
        <v>7.9699999999999993E-2</v>
      </c>
      <c r="U2064" s="125">
        <f t="shared" si="779"/>
        <v>241</v>
      </c>
      <c r="V2064" s="125">
        <v>252</v>
      </c>
      <c r="W2064" s="134">
        <f t="shared" si="774"/>
        <v>1.0760919799999999</v>
      </c>
      <c r="X2064" s="18"/>
      <c r="Y2064" s="123">
        <f t="shared" si="775"/>
        <v>67054.222907000003</v>
      </c>
      <c r="Z2064" s="123">
        <f t="shared" si="785"/>
        <v>8446.1943050110622</v>
      </c>
      <c r="AA2064" s="123">
        <f t="shared" si="776"/>
        <v>1341.0844581400002</v>
      </c>
      <c r="AB2064" s="123">
        <f t="shared" si="777"/>
        <v>8448.8320862820001</v>
      </c>
      <c r="AC2064" s="123">
        <f t="shared" si="778"/>
        <v>85290.333756433058</v>
      </c>
      <c r="AD2064" s="150">
        <f t="shared" si="782"/>
        <v>87053.852995000008</v>
      </c>
      <c r="AE2064" s="150">
        <f t="shared" si="786"/>
        <v>10059.833495974824</v>
      </c>
      <c r="AF2064" s="150">
        <f t="shared" si="783"/>
        <v>1741.0770599000002</v>
      </c>
      <c r="AG2064" s="150">
        <f t="shared" si="787"/>
        <v>10156.282849416668</v>
      </c>
      <c r="AH2064" s="150">
        <f t="shared" si="788"/>
        <v>109011.0464002915</v>
      </c>
      <c r="AI2064" s="4"/>
      <c r="AJ2064" s="1"/>
      <c r="AK2064" s="20"/>
      <c r="AL2064" s="5"/>
      <c r="AM2064" s="1"/>
      <c r="AN2064" s="1"/>
      <c r="AO2064" s="1"/>
      <c r="AP2064" s="17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5.75" x14ac:dyDescent="0.2">
      <c r="A2065" s="127">
        <f t="shared" si="793"/>
        <v>43525</v>
      </c>
      <c r="B2065" s="165">
        <f t="shared" si="784"/>
        <v>194446.44261838566</v>
      </c>
      <c r="C2065" s="124"/>
      <c r="D2065" s="128">
        <f t="shared" si="794"/>
        <v>5116.93</v>
      </c>
      <c r="E2065" s="129">
        <f>VLOOKUP(A2064,[1]Plan1!$AY$80:$BA$314,3)</f>
        <v>5138.93</v>
      </c>
      <c r="F2065" s="130">
        <f t="shared" si="795"/>
        <v>43512</v>
      </c>
      <c r="G2065" s="131">
        <f t="shared" si="790"/>
        <v>4.2994529923214841E-3</v>
      </c>
      <c r="H2065" s="132">
        <f t="shared" si="796"/>
        <v>43539</v>
      </c>
      <c r="I2065" s="132">
        <f t="shared" si="791"/>
        <v>43539</v>
      </c>
      <c r="J2065" s="133">
        <f t="shared" si="789"/>
        <v>18</v>
      </c>
      <c r="K2065" s="133">
        <f t="shared" si="781"/>
        <v>10</v>
      </c>
      <c r="L2065" s="124">
        <f t="shared" si="792"/>
        <v>1.0023863</v>
      </c>
      <c r="M2065" s="134">
        <f t="shared" si="780"/>
        <v>1.00319961</v>
      </c>
      <c r="N2065" s="134">
        <f t="shared" si="797"/>
        <v>1.377028651064738</v>
      </c>
      <c r="O2065" s="124">
        <f t="shared" si="798"/>
        <v>1.3803146500000001</v>
      </c>
      <c r="P2065" s="124"/>
      <c r="Q2065" s="125"/>
      <c r="R2065" s="126"/>
      <c r="S2065" s="124"/>
      <c r="T2065" s="135">
        <f t="shared" si="799"/>
        <v>7.9699999999999993E-2</v>
      </c>
      <c r="U2065" s="125">
        <f t="shared" si="779"/>
        <v>242</v>
      </c>
      <c r="V2065" s="125">
        <v>252</v>
      </c>
      <c r="W2065" s="134">
        <f t="shared" si="774"/>
        <v>1.076419483</v>
      </c>
      <c r="X2065" s="18"/>
      <c r="Y2065" s="123">
        <f t="shared" si="775"/>
        <v>67054.222907000003</v>
      </c>
      <c r="Z2065" s="123">
        <f t="shared" si="785"/>
        <v>8487.175129965015</v>
      </c>
      <c r="AA2065" s="123">
        <f t="shared" si="776"/>
        <v>1341.0844581400002</v>
      </c>
      <c r="AB2065" s="123">
        <f t="shared" si="777"/>
        <v>8471.1834939176661</v>
      </c>
      <c r="AC2065" s="123">
        <f t="shared" si="778"/>
        <v>85353.665989022687</v>
      </c>
      <c r="AD2065" s="150">
        <f t="shared" si="782"/>
        <v>87053.852995000008</v>
      </c>
      <c r="AE2065" s="150">
        <f t="shared" si="786"/>
        <v>10112.54577404798</v>
      </c>
      <c r="AF2065" s="150">
        <f t="shared" si="783"/>
        <v>1741.0770599000002</v>
      </c>
      <c r="AG2065" s="150">
        <f t="shared" si="787"/>
        <v>10185.300800415</v>
      </c>
      <c r="AH2065" s="150">
        <f t="shared" si="788"/>
        <v>109092.77662936298</v>
      </c>
      <c r="AI2065" s="4"/>
      <c r="AJ2065" s="1"/>
      <c r="AK2065" s="20"/>
      <c r="AL2065" s="5"/>
      <c r="AM2065" s="1"/>
      <c r="AN2065" s="1"/>
      <c r="AO2065" s="1"/>
      <c r="AP2065" s="17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5.75" x14ac:dyDescent="0.2">
      <c r="A2066" s="127">
        <f t="shared" si="793"/>
        <v>43526</v>
      </c>
      <c r="B2066" s="165">
        <f t="shared" si="784"/>
        <v>194591.55727782342</v>
      </c>
      <c r="C2066" s="124"/>
      <c r="D2066" s="128">
        <f t="shared" si="794"/>
        <v>5116.93</v>
      </c>
      <c r="E2066" s="129">
        <f>VLOOKUP(A2065,[1]Plan1!$AY$80:$BA$314,3)</f>
        <v>5138.93</v>
      </c>
      <c r="F2066" s="130">
        <f t="shared" si="795"/>
        <v>43512</v>
      </c>
      <c r="G2066" s="131">
        <f t="shared" si="790"/>
        <v>4.2994529923214841E-3</v>
      </c>
      <c r="H2066" s="132">
        <f t="shared" si="796"/>
        <v>43539</v>
      </c>
      <c r="I2066" s="132">
        <f t="shared" si="791"/>
        <v>43539</v>
      </c>
      <c r="J2066" s="133">
        <f t="shared" si="789"/>
        <v>18</v>
      </c>
      <c r="K2066" s="133">
        <f t="shared" si="781"/>
        <v>11</v>
      </c>
      <c r="L2066" s="124">
        <f t="shared" si="792"/>
        <v>1.0026252499999999</v>
      </c>
      <c r="M2066" s="134">
        <f t="shared" si="780"/>
        <v>1.00319961</v>
      </c>
      <c r="N2066" s="134">
        <f t="shared" si="797"/>
        <v>1.377028651064738</v>
      </c>
      <c r="O2066" s="124">
        <f t="shared" si="798"/>
        <v>1.3806436900000001</v>
      </c>
      <c r="P2066" s="124"/>
      <c r="Q2066" s="125"/>
      <c r="R2066" s="126"/>
      <c r="S2066" s="124"/>
      <c r="T2066" s="135">
        <f t="shared" si="799"/>
        <v>7.9699999999999993E-2</v>
      </c>
      <c r="U2066" s="125">
        <f t="shared" si="779"/>
        <v>243</v>
      </c>
      <c r="V2066" s="125">
        <v>252</v>
      </c>
      <c r="W2066" s="134">
        <f t="shared" si="774"/>
        <v>1.076747085</v>
      </c>
      <c r="X2066" s="18"/>
      <c r="Y2066" s="123">
        <f t="shared" si="775"/>
        <v>67054.222907000003</v>
      </c>
      <c r="Z2066" s="123">
        <f t="shared" si="785"/>
        <v>8528.1787859265587</v>
      </c>
      <c r="AA2066" s="123">
        <f t="shared" si="776"/>
        <v>1341.0844581400002</v>
      </c>
      <c r="AB2066" s="123">
        <f t="shared" si="777"/>
        <v>8493.534901553332</v>
      </c>
      <c r="AC2066" s="123">
        <f t="shared" si="778"/>
        <v>85417.021052619893</v>
      </c>
      <c r="AD2066" s="150">
        <f t="shared" si="782"/>
        <v>87053.852995000008</v>
      </c>
      <c r="AE2066" s="150">
        <f t="shared" si="786"/>
        <v>10165.287418890186</v>
      </c>
      <c r="AF2066" s="150">
        <f t="shared" si="783"/>
        <v>1741.0770599000002</v>
      </c>
      <c r="AG2066" s="150">
        <f t="shared" si="787"/>
        <v>10214.318751413333</v>
      </c>
      <c r="AH2066" s="150">
        <f t="shared" si="788"/>
        <v>109174.53622520353</v>
      </c>
      <c r="AI2066" s="4"/>
      <c r="AJ2066" s="1"/>
      <c r="AK2066" s="20"/>
      <c r="AL2066" s="5"/>
      <c r="AM2066" s="1"/>
      <c r="AN2066" s="1"/>
      <c r="AO2066" s="1"/>
      <c r="AP2066" s="17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5.75" x14ac:dyDescent="0.2">
      <c r="A2067" s="127">
        <f t="shared" si="793"/>
        <v>43527</v>
      </c>
      <c r="B2067" s="165">
        <f t="shared" si="784"/>
        <v>194642.92663645744</v>
      </c>
      <c r="C2067" s="124"/>
      <c r="D2067" s="128">
        <f t="shared" si="794"/>
        <v>5116.93</v>
      </c>
      <c r="E2067" s="129">
        <f>VLOOKUP(A2066,[1]Plan1!$AY$80:$BA$314,3)</f>
        <v>5138.93</v>
      </c>
      <c r="F2067" s="130">
        <f t="shared" si="795"/>
        <v>43512</v>
      </c>
      <c r="G2067" s="131">
        <f t="shared" si="790"/>
        <v>4.2994529923214841E-3</v>
      </c>
      <c r="H2067" s="132">
        <f t="shared" si="796"/>
        <v>43539</v>
      </c>
      <c r="I2067" s="132">
        <f t="shared" si="791"/>
        <v>43539</v>
      </c>
      <c r="J2067" s="133">
        <f t="shared" si="789"/>
        <v>18</v>
      </c>
      <c r="K2067" s="133">
        <f t="shared" si="781"/>
        <v>11</v>
      </c>
      <c r="L2067" s="124">
        <f t="shared" si="792"/>
        <v>1.0026252499999999</v>
      </c>
      <c r="M2067" s="134">
        <f t="shared" si="780"/>
        <v>1.00319961</v>
      </c>
      <c r="N2067" s="134">
        <f t="shared" si="797"/>
        <v>1.377028651064738</v>
      </c>
      <c r="O2067" s="124">
        <f t="shared" si="798"/>
        <v>1.3806436900000001</v>
      </c>
      <c r="P2067" s="124"/>
      <c r="Q2067" s="125"/>
      <c r="R2067" s="126"/>
      <c r="S2067" s="124"/>
      <c r="T2067" s="135">
        <f t="shared" si="799"/>
        <v>7.9699999999999993E-2</v>
      </c>
      <c r="U2067" s="125">
        <f t="shared" si="779"/>
        <v>243</v>
      </c>
      <c r="V2067" s="125">
        <v>252</v>
      </c>
      <c r="W2067" s="134">
        <f t="shared" si="774"/>
        <v>1.076747085</v>
      </c>
      <c r="X2067" s="18"/>
      <c r="Y2067" s="123">
        <f t="shared" si="775"/>
        <v>67054.222907000003</v>
      </c>
      <c r="Z2067" s="123">
        <f t="shared" si="785"/>
        <v>8528.1787859265587</v>
      </c>
      <c r="AA2067" s="123">
        <f t="shared" si="776"/>
        <v>1341.0844581400002</v>
      </c>
      <c r="AB2067" s="123">
        <f t="shared" si="777"/>
        <v>8515.8863091889998</v>
      </c>
      <c r="AC2067" s="123">
        <f t="shared" si="778"/>
        <v>85439.372460255559</v>
      </c>
      <c r="AD2067" s="150">
        <f t="shared" si="782"/>
        <v>87053.852995000008</v>
      </c>
      <c r="AE2067" s="150">
        <f t="shared" si="786"/>
        <v>10165.287418890186</v>
      </c>
      <c r="AF2067" s="150">
        <f t="shared" si="783"/>
        <v>1741.0770599000002</v>
      </c>
      <c r="AG2067" s="150">
        <f t="shared" si="787"/>
        <v>10243.336702411669</v>
      </c>
      <c r="AH2067" s="150">
        <f t="shared" si="788"/>
        <v>109203.55417620187</v>
      </c>
      <c r="AI2067" s="4"/>
      <c r="AJ2067" s="1"/>
      <c r="AK2067" s="20"/>
      <c r="AL2067" s="5"/>
      <c r="AM2067" s="1"/>
      <c r="AN2067" s="1"/>
      <c r="AO2067" s="1"/>
      <c r="AP2067" s="17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5.75" x14ac:dyDescent="0.2">
      <c r="A2068" s="127">
        <f t="shared" si="793"/>
        <v>43528</v>
      </c>
      <c r="B2068" s="165">
        <f t="shared" si="784"/>
        <v>194694.29599509144</v>
      </c>
      <c r="C2068" s="124"/>
      <c r="D2068" s="128">
        <f t="shared" si="794"/>
        <v>5116.93</v>
      </c>
      <c r="E2068" s="129">
        <f>VLOOKUP(A2067,[1]Plan1!$AY$80:$BA$314,3)</f>
        <v>5138.93</v>
      </c>
      <c r="F2068" s="130">
        <f t="shared" si="795"/>
        <v>43512</v>
      </c>
      <c r="G2068" s="131">
        <f t="shared" si="790"/>
        <v>4.2994529923214841E-3</v>
      </c>
      <c r="H2068" s="132">
        <f t="shared" si="796"/>
        <v>43539</v>
      </c>
      <c r="I2068" s="132">
        <f t="shared" si="791"/>
        <v>43539</v>
      </c>
      <c r="J2068" s="133">
        <f t="shared" si="789"/>
        <v>18</v>
      </c>
      <c r="K2068" s="133">
        <f t="shared" si="781"/>
        <v>11</v>
      </c>
      <c r="L2068" s="124">
        <f t="shared" si="792"/>
        <v>1.0026252499999999</v>
      </c>
      <c r="M2068" s="134">
        <f t="shared" si="780"/>
        <v>1.00319961</v>
      </c>
      <c r="N2068" s="134">
        <f t="shared" si="797"/>
        <v>1.377028651064738</v>
      </c>
      <c r="O2068" s="124">
        <f t="shared" si="798"/>
        <v>1.3806436900000001</v>
      </c>
      <c r="P2068" s="124"/>
      <c r="Q2068" s="125"/>
      <c r="R2068" s="126"/>
      <c r="S2068" s="124"/>
      <c r="T2068" s="135">
        <f t="shared" si="799"/>
        <v>7.9699999999999993E-2</v>
      </c>
      <c r="U2068" s="125">
        <f t="shared" si="779"/>
        <v>243</v>
      </c>
      <c r="V2068" s="125">
        <v>252</v>
      </c>
      <c r="W2068" s="134">
        <f t="shared" si="774"/>
        <v>1.076747085</v>
      </c>
      <c r="X2068" s="18"/>
      <c r="Y2068" s="123">
        <f t="shared" si="775"/>
        <v>67054.222907000003</v>
      </c>
      <c r="Z2068" s="123">
        <f t="shared" si="785"/>
        <v>8528.1787859265587</v>
      </c>
      <c r="AA2068" s="123">
        <f t="shared" si="776"/>
        <v>1341.0844581400002</v>
      </c>
      <c r="AB2068" s="123">
        <f t="shared" si="777"/>
        <v>8538.2377168246658</v>
      </c>
      <c r="AC2068" s="123">
        <f t="shared" si="778"/>
        <v>85461.723867891225</v>
      </c>
      <c r="AD2068" s="150">
        <f t="shared" si="782"/>
        <v>87053.852995000008</v>
      </c>
      <c r="AE2068" s="150">
        <f t="shared" si="786"/>
        <v>10165.287418890186</v>
      </c>
      <c r="AF2068" s="150">
        <f t="shared" si="783"/>
        <v>1741.0770599000002</v>
      </c>
      <c r="AG2068" s="150">
        <f t="shared" si="787"/>
        <v>10272.354653410002</v>
      </c>
      <c r="AH2068" s="150">
        <f t="shared" si="788"/>
        <v>109232.5721272002</v>
      </c>
      <c r="AI2068" s="4"/>
      <c r="AJ2068" s="1"/>
      <c r="AK2068" s="20"/>
      <c r="AL2068" s="5"/>
      <c r="AM2068" s="1"/>
      <c r="AN2068" s="1"/>
      <c r="AO2068" s="1"/>
      <c r="AP2068" s="17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5.75" x14ac:dyDescent="0.2">
      <c r="A2069" s="127">
        <f t="shared" si="793"/>
        <v>43529</v>
      </c>
      <c r="B2069" s="165">
        <f t="shared" si="784"/>
        <v>194745.66535372543</v>
      </c>
      <c r="C2069" s="124"/>
      <c r="D2069" s="128">
        <f t="shared" si="794"/>
        <v>5116.93</v>
      </c>
      <c r="E2069" s="129">
        <f>VLOOKUP(A2068,[1]Plan1!$AY$80:$BA$314,3)</f>
        <v>5138.93</v>
      </c>
      <c r="F2069" s="130">
        <f t="shared" si="795"/>
        <v>43512</v>
      </c>
      <c r="G2069" s="131">
        <f t="shared" si="790"/>
        <v>4.2994529923214841E-3</v>
      </c>
      <c r="H2069" s="132">
        <f t="shared" si="796"/>
        <v>43539</v>
      </c>
      <c r="I2069" s="132">
        <f t="shared" si="791"/>
        <v>43539</v>
      </c>
      <c r="J2069" s="133">
        <f t="shared" si="789"/>
        <v>18</v>
      </c>
      <c r="K2069" s="133">
        <f t="shared" si="781"/>
        <v>11</v>
      </c>
      <c r="L2069" s="124">
        <f t="shared" si="792"/>
        <v>1.0026252499999999</v>
      </c>
      <c r="M2069" s="134">
        <f t="shared" si="780"/>
        <v>1.00319961</v>
      </c>
      <c r="N2069" s="134">
        <f t="shared" si="797"/>
        <v>1.377028651064738</v>
      </c>
      <c r="O2069" s="124">
        <f t="shared" si="798"/>
        <v>1.3806436900000001</v>
      </c>
      <c r="P2069" s="124"/>
      <c r="Q2069" s="125"/>
      <c r="R2069" s="126"/>
      <c r="S2069" s="124"/>
      <c r="T2069" s="135">
        <f t="shared" si="799"/>
        <v>7.9699999999999993E-2</v>
      </c>
      <c r="U2069" s="125">
        <f t="shared" si="779"/>
        <v>243</v>
      </c>
      <c r="V2069" s="125">
        <v>252</v>
      </c>
      <c r="W2069" s="134">
        <f t="shared" si="774"/>
        <v>1.076747085</v>
      </c>
      <c r="X2069" s="18"/>
      <c r="Y2069" s="123">
        <f t="shared" si="775"/>
        <v>67054.222907000003</v>
      </c>
      <c r="Z2069" s="123">
        <f t="shared" si="785"/>
        <v>8528.1787859265587</v>
      </c>
      <c r="AA2069" s="123">
        <f t="shared" si="776"/>
        <v>1341.0844581400002</v>
      </c>
      <c r="AB2069" s="123">
        <f t="shared" si="777"/>
        <v>8560.5891244603354</v>
      </c>
      <c r="AC2069" s="123">
        <f t="shared" si="778"/>
        <v>85484.075275526906</v>
      </c>
      <c r="AD2069" s="150">
        <f t="shared" si="782"/>
        <v>87053.852995000008</v>
      </c>
      <c r="AE2069" s="150">
        <f t="shared" si="786"/>
        <v>10165.287418890186</v>
      </c>
      <c r="AF2069" s="150">
        <f t="shared" si="783"/>
        <v>1741.0770599000002</v>
      </c>
      <c r="AG2069" s="150">
        <f t="shared" si="787"/>
        <v>10301.372604408336</v>
      </c>
      <c r="AH2069" s="150">
        <f t="shared" si="788"/>
        <v>109261.59007819853</v>
      </c>
      <c r="AI2069" s="4"/>
      <c r="AJ2069" s="1"/>
      <c r="AK2069" s="20"/>
      <c r="AL2069" s="5"/>
      <c r="AM2069" s="1"/>
      <c r="AN2069" s="1"/>
      <c r="AO2069" s="1"/>
      <c r="AP2069" s="17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5.75" x14ac:dyDescent="0.2">
      <c r="A2070" s="127">
        <f t="shared" si="793"/>
        <v>43530</v>
      </c>
      <c r="B2070" s="165">
        <f t="shared" si="784"/>
        <v>194797.03471235943</v>
      </c>
      <c r="C2070" s="124"/>
      <c r="D2070" s="128">
        <f t="shared" si="794"/>
        <v>5116.93</v>
      </c>
      <c r="E2070" s="129">
        <f>VLOOKUP(A2069,[1]Plan1!$AY$80:$BA$314,3)</f>
        <v>5138.93</v>
      </c>
      <c r="F2070" s="130">
        <f t="shared" si="795"/>
        <v>43512</v>
      </c>
      <c r="G2070" s="131">
        <f t="shared" si="790"/>
        <v>4.2994529923214841E-3</v>
      </c>
      <c r="H2070" s="132">
        <f t="shared" si="796"/>
        <v>43539</v>
      </c>
      <c r="I2070" s="132">
        <f t="shared" si="791"/>
        <v>43539</v>
      </c>
      <c r="J2070" s="133">
        <f t="shared" si="789"/>
        <v>18</v>
      </c>
      <c r="K2070" s="133">
        <f t="shared" si="781"/>
        <v>11</v>
      </c>
      <c r="L2070" s="124">
        <f t="shared" si="792"/>
        <v>1.0026252499999999</v>
      </c>
      <c r="M2070" s="134">
        <f t="shared" si="780"/>
        <v>1.00319961</v>
      </c>
      <c r="N2070" s="134">
        <f t="shared" si="797"/>
        <v>1.377028651064738</v>
      </c>
      <c r="O2070" s="124">
        <f t="shared" si="798"/>
        <v>1.3806436900000001</v>
      </c>
      <c r="P2070" s="124"/>
      <c r="Q2070" s="125"/>
      <c r="R2070" s="126"/>
      <c r="S2070" s="124"/>
      <c r="T2070" s="135">
        <f t="shared" si="799"/>
        <v>7.9699999999999993E-2</v>
      </c>
      <c r="U2070" s="125">
        <f t="shared" si="779"/>
        <v>243</v>
      </c>
      <c r="V2070" s="125">
        <v>252</v>
      </c>
      <c r="W2070" s="134">
        <f t="shared" si="774"/>
        <v>1.076747085</v>
      </c>
      <c r="X2070" s="18"/>
      <c r="Y2070" s="123">
        <f t="shared" si="775"/>
        <v>67054.222907000003</v>
      </c>
      <c r="Z2070" s="123">
        <f t="shared" si="785"/>
        <v>8528.1787859265587</v>
      </c>
      <c r="AA2070" s="123">
        <f t="shared" si="776"/>
        <v>1341.0844581400002</v>
      </c>
      <c r="AB2070" s="123">
        <f t="shared" si="777"/>
        <v>8582.9405320960013</v>
      </c>
      <c r="AC2070" s="123">
        <f t="shared" si="778"/>
        <v>85506.426683162572</v>
      </c>
      <c r="AD2070" s="150">
        <f t="shared" si="782"/>
        <v>87053.852995000008</v>
      </c>
      <c r="AE2070" s="150">
        <f t="shared" si="786"/>
        <v>10165.287418890186</v>
      </c>
      <c r="AF2070" s="150">
        <f t="shared" si="783"/>
        <v>1741.0770599000002</v>
      </c>
      <c r="AG2070" s="150">
        <f t="shared" si="787"/>
        <v>10330.390555406668</v>
      </c>
      <c r="AH2070" s="150">
        <f t="shared" si="788"/>
        <v>109290.60802919687</v>
      </c>
      <c r="AI2070" s="4"/>
      <c r="AJ2070" s="1"/>
      <c r="AK2070" s="20"/>
      <c r="AL2070" s="5"/>
      <c r="AM2070" s="1"/>
      <c r="AN2070" s="1"/>
      <c r="AO2070" s="1"/>
      <c r="AP2070" s="17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5.75" x14ac:dyDescent="0.2">
      <c r="A2071" s="127">
        <f t="shared" si="793"/>
        <v>43531</v>
      </c>
      <c r="B2071" s="165">
        <f t="shared" si="784"/>
        <v>194942.19940829667</v>
      </c>
      <c r="C2071" s="124"/>
      <c r="D2071" s="128">
        <f t="shared" si="794"/>
        <v>5116.93</v>
      </c>
      <c r="E2071" s="129">
        <f>VLOOKUP(A2070,[1]Plan1!$AY$80:$BA$314,3)</f>
        <v>5138.93</v>
      </c>
      <c r="F2071" s="130">
        <f t="shared" si="795"/>
        <v>43512</v>
      </c>
      <c r="G2071" s="131">
        <f t="shared" si="790"/>
        <v>4.2994529923214841E-3</v>
      </c>
      <c r="H2071" s="132">
        <f t="shared" si="796"/>
        <v>43539</v>
      </c>
      <c r="I2071" s="132">
        <f t="shared" si="791"/>
        <v>43539</v>
      </c>
      <c r="J2071" s="133">
        <f t="shared" si="789"/>
        <v>18</v>
      </c>
      <c r="K2071" s="133">
        <f t="shared" si="781"/>
        <v>12</v>
      </c>
      <c r="L2071" s="124">
        <f t="shared" si="792"/>
        <v>1.00286425</v>
      </c>
      <c r="M2071" s="134">
        <f t="shared" si="780"/>
        <v>1.00319961</v>
      </c>
      <c r="N2071" s="134">
        <f t="shared" si="797"/>
        <v>1.377028651064738</v>
      </c>
      <c r="O2071" s="124">
        <f t="shared" si="798"/>
        <v>1.3809727999999999</v>
      </c>
      <c r="P2071" s="124"/>
      <c r="Q2071" s="125"/>
      <c r="R2071" s="126"/>
      <c r="S2071" s="124"/>
      <c r="T2071" s="135">
        <f t="shared" si="799"/>
        <v>7.9699999999999993E-2</v>
      </c>
      <c r="U2071" s="125">
        <f t="shared" si="779"/>
        <v>244</v>
      </c>
      <c r="V2071" s="125">
        <v>252</v>
      </c>
      <c r="W2071" s="134">
        <f t="shared" ref="W2071:W2134" si="800">ROUND((1+T2071)^TRUNC((U2071/V2071),9),9)</f>
        <v>1.077074788</v>
      </c>
      <c r="X2071" s="18"/>
      <c r="Y2071" s="123">
        <f t="shared" ref="Y2071:Y2134" si="801">S$1686+X$1686</f>
        <v>67054.222907000003</v>
      </c>
      <c r="Z2071" s="123">
        <f t="shared" si="785"/>
        <v>8569.204327565516</v>
      </c>
      <c r="AA2071" s="123">
        <f t="shared" si="776"/>
        <v>1341.0844581400002</v>
      </c>
      <c r="AB2071" s="123">
        <f t="shared" si="777"/>
        <v>8605.2919397316691</v>
      </c>
      <c r="AC2071" s="123">
        <f t="shared" si="778"/>
        <v>85569.803632437193</v>
      </c>
      <c r="AD2071" s="150">
        <f t="shared" si="782"/>
        <v>87053.852995000008</v>
      </c>
      <c r="AE2071" s="150">
        <f t="shared" si="786"/>
        <v>10218.057214554459</v>
      </c>
      <c r="AF2071" s="150">
        <f t="shared" si="783"/>
        <v>1741.0770599000002</v>
      </c>
      <c r="AG2071" s="150">
        <f t="shared" si="787"/>
        <v>10359.408506405001</v>
      </c>
      <c r="AH2071" s="150">
        <f t="shared" si="788"/>
        <v>109372.39577585946</v>
      </c>
      <c r="AI2071" s="4"/>
      <c r="AJ2071" s="1"/>
      <c r="AK2071" s="20"/>
      <c r="AL2071" s="5"/>
      <c r="AM2071" s="1"/>
      <c r="AN2071" s="1"/>
      <c r="AO2071" s="1"/>
      <c r="AP2071" s="17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5.75" x14ac:dyDescent="0.2">
      <c r="A2072" s="127">
        <f t="shared" si="793"/>
        <v>43532</v>
      </c>
      <c r="B2072" s="165">
        <f t="shared" si="784"/>
        <v>195087.41383920144</v>
      </c>
      <c r="C2072" s="124"/>
      <c r="D2072" s="128">
        <f t="shared" si="794"/>
        <v>5116.93</v>
      </c>
      <c r="E2072" s="129">
        <f>VLOOKUP(A2071,[1]Plan1!$AY$80:$BA$314,3)</f>
        <v>5138.93</v>
      </c>
      <c r="F2072" s="130">
        <f t="shared" si="795"/>
        <v>43512</v>
      </c>
      <c r="G2072" s="131">
        <f t="shared" si="790"/>
        <v>4.2994529923214841E-3</v>
      </c>
      <c r="H2072" s="132">
        <f t="shared" si="796"/>
        <v>43539</v>
      </c>
      <c r="I2072" s="132">
        <f t="shared" si="791"/>
        <v>43539</v>
      </c>
      <c r="J2072" s="133">
        <f t="shared" si="789"/>
        <v>18</v>
      </c>
      <c r="K2072" s="133">
        <f t="shared" si="781"/>
        <v>13</v>
      </c>
      <c r="L2072" s="124">
        <f t="shared" si="792"/>
        <v>1.0031033</v>
      </c>
      <c r="M2072" s="134">
        <f t="shared" si="780"/>
        <v>1.00319961</v>
      </c>
      <c r="N2072" s="134">
        <f t="shared" si="797"/>
        <v>1.377028651064738</v>
      </c>
      <c r="O2072" s="124">
        <f t="shared" si="798"/>
        <v>1.3813019799999999</v>
      </c>
      <c r="P2072" s="124"/>
      <c r="Q2072" s="125"/>
      <c r="R2072" s="126"/>
      <c r="S2072" s="124"/>
      <c r="T2072" s="135">
        <f t="shared" si="799"/>
        <v>7.9699999999999993E-2</v>
      </c>
      <c r="U2072" s="125">
        <f t="shared" si="779"/>
        <v>245</v>
      </c>
      <c r="V2072" s="125">
        <v>252</v>
      </c>
      <c r="W2072" s="134">
        <f t="shared" si="800"/>
        <v>1.0774025899999999</v>
      </c>
      <c r="X2072" s="18"/>
      <c r="Y2072" s="123">
        <f t="shared" si="801"/>
        <v>67054.222907000003</v>
      </c>
      <c r="Z2072" s="123">
        <f t="shared" si="785"/>
        <v>8610.251622993519</v>
      </c>
      <c r="AA2072" s="123">
        <f t="shared" ref="AA2072:AA2135" si="802">0.02*Y2072</f>
        <v>1341.0844581400002</v>
      </c>
      <c r="AB2072" s="123">
        <f t="shared" ref="AB2072:AB2135" si="803">0.01*((A2072-A$1686)/30)*Y2072</f>
        <v>8627.6433473673351</v>
      </c>
      <c r="AC2072" s="123">
        <f t="shared" ref="AC2072:AC2135" si="804">SUM(Y2072:AB2072)</f>
        <v>85633.202335500857</v>
      </c>
      <c r="AD2072" s="150">
        <f t="shared" si="782"/>
        <v>87053.852995000008</v>
      </c>
      <c r="AE2072" s="150">
        <f t="shared" si="786"/>
        <v>10270.854991397269</v>
      </c>
      <c r="AF2072" s="150">
        <f t="shared" si="783"/>
        <v>1741.0770599000002</v>
      </c>
      <c r="AG2072" s="150">
        <f t="shared" si="787"/>
        <v>10388.426457403335</v>
      </c>
      <c r="AH2072" s="150">
        <f t="shared" si="788"/>
        <v>109454.2115037006</v>
      </c>
      <c r="AI2072" s="4"/>
      <c r="AJ2072" s="1"/>
      <c r="AK2072" s="20"/>
      <c r="AL2072" s="5"/>
      <c r="AM2072" s="1"/>
      <c r="AN2072" s="1"/>
      <c r="AO2072" s="1"/>
      <c r="AP2072" s="17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5.75" x14ac:dyDescent="0.2">
      <c r="A2073" s="127">
        <f t="shared" si="793"/>
        <v>43533</v>
      </c>
      <c r="B2073" s="165">
        <f t="shared" si="784"/>
        <v>195232.6806905283</v>
      </c>
      <c r="C2073" s="124"/>
      <c r="D2073" s="128">
        <f t="shared" si="794"/>
        <v>5116.93</v>
      </c>
      <c r="E2073" s="129">
        <f>VLOOKUP(A2072,[1]Plan1!$AY$80:$BA$314,3)</f>
        <v>5138.93</v>
      </c>
      <c r="F2073" s="130">
        <f t="shared" si="795"/>
        <v>43512</v>
      </c>
      <c r="G2073" s="131">
        <f t="shared" si="790"/>
        <v>4.2994529923214841E-3</v>
      </c>
      <c r="H2073" s="132">
        <f t="shared" si="796"/>
        <v>43539</v>
      </c>
      <c r="I2073" s="132">
        <f t="shared" si="791"/>
        <v>43539</v>
      </c>
      <c r="J2073" s="133">
        <f t="shared" si="789"/>
        <v>18</v>
      </c>
      <c r="K2073" s="133">
        <f t="shared" si="781"/>
        <v>14</v>
      </c>
      <c r="L2073" s="124">
        <f t="shared" si="792"/>
        <v>1.0033424200000001</v>
      </c>
      <c r="M2073" s="134">
        <f t="shared" si="780"/>
        <v>1.00319961</v>
      </c>
      <c r="N2073" s="134">
        <f t="shared" si="797"/>
        <v>1.377028651064738</v>
      </c>
      <c r="O2073" s="124">
        <f t="shared" si="798"/>
        <v>1.3816312500000001</v>
      </c>
      <c r="P2073" s="124"/>
      <c r="Q2073" s="125"/>
      <c r="R2073" s="126"/>
      <c r="S2073" s="124"/>
      <c r="T2073" s="135">
        <f t="shared" si="799"/>
        <v>7.9699999999999993E-2</v>
      </c>
      <c r="U2073" s="125">
        <f t="shared" si="779"/>
        <v>246</v>
      </c>
      <c r="V2073" s="125">
        <v>252</v>
      </c>
      <c r="W2073" s="134">
        <f t="shared" si="800"/>
        <v>1.0777304919999999</v>
      </c>
      <c r="X2073" s="18"/>
      <c r="Y2073" s="123">
        <f t="shared" si="801"/>
        <v>67054.222907000003</v>
      </c>
      <c r="Z2073" s="123">
        <f t="shared" si="785"/>
        <v>8651.3218468129453</v>
      </c>
      <c r="AA2073" s="123">
        <f t="shared" si="802"/>
        <v>1341.0844581400002</v>
      </c>
      <c r="AB2073" s="123">
        <f t="shared" si="803"/>
        <v>8649.994755003001</v>
      </c>
      <c r="AC2073" s="123">
        <f t="shared" si="804"/>
        <v>85696.623966955958</v>
      </c>
      <c r="AD2073" s="150">
        <f t="shared" si="782"/>
        <v>87053.852995000008</v>
      </c>
      <c r="AE2073" s="150">
        <f t="shared" si="786"/>
        <v>10323.682260270678</v>
      </c>
      <c r="AF2073" s="150">
        <f t="shared" si="783"/>
        <v>1741.0770599000002</v>
      </c>
      <c r="AG2073" s="150">
        <f t="shared" si="787"/>
        <v>10417.444408401669</v>
      </c>
      <c r="AH2073" s="150">
        <f t="shared" si="788"/>
        <v>109536.05672357236</v>
      </c>
      <c r="AI2073" s="4"/>
      <c r="AJ2073" s="1"/>
      <c r="AK2073" s="20"/>
      <c r="AL2073" s="5"/>
      <c r="AM2073" s="1"/>
      <c r="AN2073" s="1"/>
      <c r="AO2073" s="1"/>
      <c r="AP2073" s="17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5.75" x14ac:dyDescent="0.2">
      <c r="A2074" s="127">
        <f t="shared" si="793"/>
        <v>43534</v>
      </c>
      <c r="B2074" s="165">
        <f t="shared" si="784"/>
        <v>195284.0500491623</v>
      </c>
      <c r="C2074" s="124"/>
      <c r="D2074" s="128">
        <f t="shared" si="794"/>
        <v>5116.93</v>
      </c>
      <c r="E2074" s="129">
        <f>VLOOKUP(A2073,[1]Plan1!$AY$80:$BA$314,3)</f>
        <v>5138.93</v>
      </c>
      <c r="F2074" s="130">
        <f t="shared" si="795"/>
        <v>43512</v>
      </c>
      <c r="G2074" s="131">
        <f t="shared" si="790"/>
        <v>4.2994529923214841E-3</v>
      </c>
      <c r="H2074" s="132">
        <f t="shared" si="796"/>
        <v>43539</v>
      </c>
      <c r="I2074" s="132">
        <f t="shared" si="791"/>
        <v>43539</v>
      </c>
      <c r="J2074" s="133">
        <f t="shared" si="789"/>
        <v>18</v>
      </c>
      <c r="K2074" s="133">
        <f t="shared" si="781"/>
        <v>14</v>
      </c>
      <c r="L2074" s="124">
        <f t="shared" si="792"/>
        <v>1.0033424200000001</v>
      </c>
      <c r="M2074" s="134">
        <f t="shared" si="780"/>
        <v>1.00319961</v>
      </c>
      <c r="N2074" s="134">
        <f t="shared" si="797"/>
        <v>1.377028651064738</v>
      </c>
      <c r="O2074" s="124">
        <f t="shared" si="798"/>
        <v>1.3816312500000001</v>
      </c>
      <c r="P2074" s="124"/>
      <c r="Q2074" s="125"/>
      <c r="R2074" s="126"/>
      <c r="S2074" s="124"/>
      <c r="T2074" s="135">
        <f t="shared" si="799"/>
        <v>7.9699999999999993E-2</v>
      </c>
      <c r="U2074" s="125">
        <f t="shared" si="779"/>
        <v>246</v>
      </c>
      <c r="V2074" s="125">
        <v>252</v>
      </c>
      <c r="W2074" s="134">
        <f t="shared" si="800"/>
        <v>1.0777304919999999</v>
      </c>
      <c r="X2074" s="18"/>
      <c r="Y2074" s="123">
        <f t="shared" si="801"/>
        <v>67054.222907000003</v>
      </c>
      <c r="Z2074" s="123">
        <f t="shared" si="785"/>
        <v>8651.3218468129453</v>
      </c>
      <c r="AA2074" s="123">
        <f t="shared" si="802"/>
        <v>1341.0844581400002</v>
      </c>
      <c r="AB2074" s="123">
        <f t="shared" si="803"/>
        <v>8672.346162638667</v>
      </c>
      <c r="AC2074" s="123">
        <f t="shared" si="804"/>
        <v>85718.975374591624</v>
      </c>
      <c r="AD2074" s="150">
        <f t="shared" si="782"/>
        <v>87053.852995000008</v>
      </c>
      <c r="AE2074" s="150">
        <f t="shared" si="786"/>
        <v>10323.682260270678</v>
      </c>
      <c r="AF2074" s="150">
        <f t="shared" si="783"/>
        <v>1741.0770599000002</v>
      </c>
      <c r="AG2074" s="150">
        <f t="shared" si="787"/>
        <v>10446.4623594</v>
      </c>
      <c r="AH2074" s="150">
        <f t="shared" si="788"/>
        <v>109565.07467457069</v>
      </c>
      <c r="AI2074" s="4"/>
      <c r="AJ2074" s="1"/>
      <c r="AK2074" s="20"/>
      <c r="AL2074" s="5"/>
      <c r="AM2074" s="1"/>
      <c r="AN2074" s="1"/>
      <c r="AO2074" s="1"/>
      <c r="AP2074" s="17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5.75" x14ac:dyDescent="0.2">
      <c r="A2075" s="127">
        <f t="shared" si="793"/>
        <v>43535</v>
      </c>
      <c r="B2075" s="165">
        <f t="shared" si="784"/>
        <v>195335.41940779629</v>
      </c>
      <c r="C2075" s="124"/>
      <c r="D2075" s="128">
        <f t="shared" si="794"/>
        <v>5116.93</v>
      </c>
      <c r="E2075" s="129">
        <f>VLOOKUP(A2074,[1]Plan1!$AY$80:$BA$314,3)</f>
        <v>5138.93</v>
      </c>
      <c r="F2075" s="130">
        <f t="shared" si="795"/>
        <v>43512</v>
      </c>
      <c r="G2075" s="131">
        <f t="shared" si="790"/>
        <v>4.2994529923214841E-3</v>
      </c>
      <c r="H2075" s="132">
        <f t="shared" si="796"/>
        <v>43539</v>
      </c>
      <c r="I2075" s="132">
        <f t="shared" si="791"/>
        <v>43539</v>
      </c>
      <c r="J2075" s="133">
        <f t="shared" si="789"/>
        <v>18</v>
      </c>
      <c r="K2075" s="133">
        <f t="shared" si="781"/>
        <v>14</v>
      </c>
      <c r="L2075" s="124">
        <f t="shared" si="792"/>
        <v>1.0033424200000001</v>
      </c>
      <c r="M2075" s="134">
        <f t="shared" si="780"/>
        <v>1.00319961</v>
      </c>
      <c r="N2075" s="134">
        <f t="shared" si="797"/>
        <v>1.377028651064738</v>
      </c>
      <c r="O2075" s="124">
        <f t="shared" si="798"/>
        <v>1.3816312500000001</v>
      </c>
      <c r="P2075" s="124"/>
      <c r="Q2075" s="125"/>
      <c r="R2075" s="126"/>
      <c r="S2075" s="124"/>
      <c r="T2075" s="135">
        <f t="shared" si="799"/>
        <v>7.9699999999999993E-2</v>
      </c>
      <c r="U2075" s="125">
        <f t="shared" si="779"/>
        <v>246</v>
      </c>
      <c r="V2075" s="125">
        <v>252</v>
      </c>
      <c r="W2075" s="134">
        <f t="shared" si="800"/>
        <v>1.0777304919999999</v>
      </c>
      <c r="X2075" s="18"/>
      <c r="Y2075" s="123">
        <f t="shared" si="801"/>
        <v>67054.222907000003</v>
      </c>
      <c r="Z2075" s="123">
        <f t="shared" si="785"/>
        <v>8651.3218468129453</v>
      </c>
      <c r="AA2075" s="123">
        <f t="shared" si="802"/>
        <v>1341.0844581400002</v>
      </c>
      <c r="AB2075" s="123">
        <f t="shared" si="803"/>
        <v>8694.6975702743348</v>
      </c>
      <c r="AC2075" s="123">
        <f t="shared" si="804"/>
        <v>85741.32678222729</v>
      </c>
      <c r="AD2075" s="150">
        <f t="shared" si="782"/>
        <v>87053.852995000008</v>
      </c>
      <c r="AE2075" s="150">
        <f t="shared" si="786"/>
        <v>10323.682260270678</v>
      </c>
      <c r="AF2075" s="150">
        <f t="shared" si="783"/>
        <v>1741.0770599000002</v>
      </c>
      <c r="AG2075" s="150">
        <f t="shared" si="787"/>
        <v>10475.480310398334</v>
      </c>
      <c r="AH2075" s="150">
        <f t="shared" si="788"/>
        <v>109594.09262556901</v>
      </c>
      <c r="AI2075" s="4"/>
      <c r="AJ2075" s="1"/>
      <c r="AK2075" s="20"/>
      <c r="AL2075" s="5"/>
      <c r="AM2075" s="1"/>
      <c r="AN2075" s="1"/>
      <c r="AO2075" s="1"/>
      <c r="AP2075" s="17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5.75" x14ac:dyDescent="0.2">
      <c r="A2076" s="127">
        <f t="shared" si="793"/>
        <v>43536</v>
      </c>
      <c r="B2076" s="165">
        <f t="shared" si="784"/>
        <v>195480.73744819261</v>
      </c>
      <c r="C2076" s="124"/>
      <c r="D2076" s="128">
        <f t="shared" si="794"/>
        <v>5116.93</v>
      </c>
      <c r="E2076" s="129">
        <f>VLOOKUP(A2075,[1]Plan1!$AY$80:$BA$314,3)</f>
        <v>5138.93</v>
      </c>
      <c r="F2076" s="130">
        <f t="shared" si="795"/>
        <v>43512</v>
      </c>
      <c r="G2076" s="131">
        <f t="shared" si="790"/>
        <v>4.2994529923214841E-3</v>
      </c>
      <c r="H2076" s="132">
        <f t="shared" si="796"/>
        <v>43539</v>
      </c>
      <c r="I2076" s="132">
        <f t="shared" si="791"/>
        <v>43539</v>
      </c>
      <c r="J2076" s="133">
        <f t="shared" si="789"/>
        <v>18</v>
      </c>
      <c r="K2076" s="133">
        <f t="shared" si="781"/>
        <v>15</v>
      </c>
      <c r="L2076" s="124">
        <f t="shared" si="792"/>
        <v>1.00358159</v>
      </c>
      <c r="M2076" s="134">
        <f t="shared" si="780"/>
        <v>1.00319961</v>
      </c>
      <c r="N2076" s="134">
        <f t="shared" si="797"/>
        <v>1.377028651064738</v>
      </c>
      <c r="O2076" s="124">
        <f t="shared" si="798"/>
        <v>1.3819606</v>
      </c>
      <c r="P2076" s="124"/>
      <c r="Q2076" s="125"/>
      <c r="R2076" s="126"/>
      <c r="S2076" s="124"/>
      <c r="T2076" s="135">
        <f t="shared" si="799"/>
        <v>7.9699999999999993E-2</v>
      </c>
      <c r="U2076" s="125">
        <f t="shared" si="779"/>
        <v>247</v>
      </c>
      <c r="V2076" s="125">
        <v>252</v>
      </c>
      <c r="W2076" s="134">
        <f t="shared" si="800"/>
        <v>1.078058494</v>
      </c>
      <c r="X2076" s="18"/>
      <c r="Y2076" s="123">
        <f t="shared" si="801"/>
        <v>67054.222907000003</v>
      </c>
      <c r="Z2076" s="123">
        <f t="shared" si="785"/>
        <v>8692.4144604372359</v>
      </c>
      <c r="AA2076" s="123">
        <f t="shared" si="802"/>
        <v>1341.0844581400002</v>
      </c>
      <c r="AB2076" s="123">
        <f t="shared" si="803"/>
        <v>8717.0489779100008</v>
      </c>
      <c r="AC2076" s="123">
        <f t="shared" si="804"/>
        <v>85804.770803487248</v>
      </c>
      <c r="AD2076" s="150">
        <f t="shared" si="782"/>
        <v>87053.852995000008</v>
      </c>
      <c r="AE2076" s="150">
        <f t="shared" si="786"/>
        <v>10376.53832840868</v>
      </c>
      <c r="AF2076" s="150">
        <f t="shared" si="783"/>
        <v>1741.0770599000002</v>
      </c>
      <c r="AG2076" s="150">
        <f t="shared" si="787"/>
        <v>10504.498261396668</v>
      </c>
      <c r="AH2076" s="150">
        <f t="shared" si="788"/>
        <v>109675.96664470536</v>
      </c>
      <c r="AI2076" s="4"/>
      <c r="AJ2076" s="1"/>
      <c r="AK2076" s="20"/>
      <c r="AL2076" s="5"/>
      <c r="AM2076" s="1"/>
      <c r="AN2076" s="1"/>
      <c r="AO2076" s="1"/>
      <c r="AP2076" s="17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5.75" x14ac:dyDescent="0.2">
      <c r="A2077" s="127">
        <f t="shared" si="793"/>
        <v>43537</v>
      </c>
      <c r="B2077" s="165">
        <f t="shared" si="784"/>
        <v>195626.10528411064</v>
      </c>
      <c r="C2077" s="124"/>
      <c r="D2077" s="128">
        <f t="shared" si="794"/>
        <v>5116.93</v>
      </c>
      <c r="E2077" s="129">
        <f>VLOOKUP(A2076,[1]Plan1!$AY$80:$BA$314,3)</f>
        <v>5138.93</v>
      </c>
      <c r="F2077" s="130">
        <f t="shared" si="795"/>
        <v>43512</v>
      </c>
      <c r="G2077" s="131">
        <f t="shared" si="790"/>
        <v>4.2994529923214841E-3</v>
      </c>
      <c r="H2077" s="132">
        <f t="shared" si="796"/>
        <v>43539</v>
      </c>
      <c r="I2077" s="132">
        <f t="shared" si="791"/>
        <v>43539</v>
      </c>
      <c r="J2077" s="133">
        <f t="shared" si="789"/>
        <v>18</v>
      </c>
      <c r="K2077" s="133">
        <f t="shared" si="781"/>
        <v>16</v>
      </c>
      <c r="L2077" s="124">
        <f t="shared" si="792"/>
        <v>1.0038208200000001</v>
      </c>
      <c r="M2077" s="134">
        <f t="shared" si="780"/>
        <v>1.00319961</v>
      </c>
      <c r="N2077" s="134">
        <f t="shared" si="797"/>
        <v>1.377028651064738</v>
      </c>
      <c r="O2077" s="124">
        <f t="shared" si="798"/>
        <v>1.3822900199999999</v>
      </c>
      <c r="P2077" s="124"/>
      <c r="Q2077" s="125"/>
      <c r="R2077" s="126"/>
      <c r="S2077" s="124"/>
      <c r="T2077" s="135">
        <f t="shared" si="799"/>
        <v>7.9699999999999993E-2</v>
      </c>
      <c r="U2077" s="125">
        <f t="shared" si="779"/>
        <v>248</v>
      </c>
      <c r="V2077" s="125">
        <v>252</v>
      </c>
      <c r="W2077" s="134">
        <f t="shared" si="800"/>
        <v>1.078386595</v>
      </c>
      <c r="X2077" s="18"/>
      <c r="Y2077" s="123">
        <f t="shared" si="801"/>
        <v>67054.222907000003</v>
      </c>
      <c r="Z2077" s="123">
        <f t="shared" si="785"/>
        <v>8733.528854336666</v>
      </c>
      <c r="AA2077" s="123">
        <f t="shared" si="802"/>
        <v>1341.0844581400002</v>
      </c>
      <c r="AB2077" s="123">
        <f t="shared" si="803"/>
        <v>8739.4003855456667</v>
      </c>
      <c r="AC2077" s="123">
        <f t="shared" si="804"/>
        <v>85868.236605022335</v>
      </c>
      <c r="AD2077" s="150">
        <f t="shared" si="782"/>
        <v>87053.852995000008</v>
      </c>
      <c r="AE2077" s="150">
        <f t="shared" si="786"/>
        <v>10429.422411793306</v>
      </c>
      <c r="AF2077" s="150">
        <f t="shared" si="783"/>
        <v>1741.0770599000002</v>
      </c>
      <c r="AG2077" s="150">
        <f t="shared" si="787"/>
        <v>10533.516212395001</v>
      </c>
      <c r="AH2077" s="150">
        <f t="shared" si="788"/>
        <v>109757.86867908831</v>
      </c>
      <c r="AI2077" s="4"/>
      <c r="AJ2077" s="1"/>
      <c r="AK2077" s="20"/>
      <c r="AL2077" s="5"/>
      <c r="AM2077" s="1"/>
      <c r="AN2077" s="1"/>
      <c r="AO2077" s="1"/>
      <c r="AP2077" s="17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5.75" x14ac:dyDescent="0.2">
      <c r="A2078" s="127">
        <f t="shared" si="793"/>
        <v>43538</v>
      </c>
      <c r="B2078" s="165">
        <f t="shared" si="784"/>
        <v>195771.52560342359</v>
      </c>
      <c r="C2078" s="124"/>
      <c r="D2078" s="128">
        <f t="shared" si="794"/>
        <v>5116.93</v>
      </c>
      <c r="E2078" s="129">
        <f>VLOOKUP(A2077,[1]Plan1!$AY$80:$BA$314,3)</f>
        <v>5138.93</v>
      </c>
      <c r="F2078" s="130">
        <f t="shared" si="795"/>
        <v>43512</v>
      </c>
      <c r="G2078" s="131">
        <f t="shared" si="790"/>
        <v>4.2994529923214841E-3</v>
      </c>
      <c r="H2078" s="132">
        <f t="shared" si="796"/>
        <v>43539</v>
      </c>
      <c r="I2078" s="132">
        <f t="shared" si="791"/>
        <v>43539</v>
      </c>
      <c r="J2078" s="133">
        <f t="shared" si="789"/>
        <v>18</v>
      </c>
      <c r="K2078" s="133">
        <f t="shared" si="781"/>
        <v>17</v>
      </c>
      <c r="L2078" s="124">
        <f t="shared" si="792"/>
        <v>1.00406011</v>
      </c>
      <c r="M2078" s="134">
        <f t="shared" si="780"/>
        <v>1.00319961</v>
      </c>
      <c r="N2078" s="134">
        <f t="shared" si="797"/>
        <v>1.377028651064738</v>
      </c>
      <c r="O2078" s="124">
        <f t="shared" si="798"/>
        <v>1.3826195299999999</v>
      </c>
      <c r="P2078" s="124"/>
      <c r="Q2078" s="125"/>
      <c r="R2078" s="126"/>
      <c r="S2078" s="124"/>
      <c r="T2078" s="135">
        <f t="shared" si="799"/>
        <v>7.9699999999999993E-2</v>
      </c>
      <c r="U2078" s="125">
        <f t="shared" si="779"/>
        <v>249</v>
      </c>
      <c r="V2078" s="125">
        <v>252</v>
      </c>
      <c r="W2078" s="134">
        <f t="shared" si="800"/>
        <v>1.0787147960000001</v>
      </c>
      <c r="X2078" s="18"/>
      <c r="Y2078" s="123">
        <f t="shared" si="801"/>
        <v>67054.222907000003</v>
      </c>
      <c r="Z2078" s="123">
        <f t="shared" si="785"/>
        <v>8774.6662041714753</v>
      </c>
      <c r="AA2078" s="123">
        <f t="shared" si="802"/>
        <v>1341.0844581400002</v>
      </c>
      <c r="AB2078" s="123">
        <f t="shared" si="803"/>
        <v>8761.7517931813327</v>
      </c>
      <c r="AC2078" s="123">
        <f t="shared" si="804"/>
        <v>85931.725362492813</v>
      </c>
      <c r="AD2078" s="150">
        <f t="shared" si="782"/>
        <v>87053.852995000008</v>
      </c>
      <c r="AE2078" s="150">
        <f t="shared" si="786"/>
        <v>10482.336022637455</v>
      </c>
      <c r="AF2078" s="150">
        <f t="shared" si="783"/>
        <v>1741.0770599000002</v>
      </c>
      <c r="AG2078" s="150">
        <f t="shared" si="787"/>
        <v>10562.534163393335</v>
      </c>
      <c r="AH2078" s="150">
        <f t="shared" si="788"/>
        <v>109839.80024093078</v>
      </c>
      <c r="AI2078" s="4"/>
      <c r="AJ2078" s="1"/>
      <c r="AK2078" s="20"/>
      <c r="AL2078" s="5"/>
      <c r="AM2078" s="1"/>
      <c r="AN2078" s="1"/>
      <c r="AO2078" s="1"/>
      <c r="AP2078" s="17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5.75" x14ac:dyDescent="0.2">
      <c r="A2079" s="127">
        <f t="shared" si="793"/>
        <v>43539</v>
      </c>
      <c r="B2079" s="165">
        <f t="shared" si="784"/>
        <v>195916.996080135</v>
      </c>
      <c r="C2079" s="124"/>
      <c r="D2079" s="128">
        <f t="shared" si="794"/>
        <v>5116.93</v>
      </c>
      <c r="E2079" s="129">
        <f>VLOOKUP(A2078,[1]Plan1!$AY$80:$BA$314,3)</f>
        <v>5138.93</v>
      </c>
      <c r="F2079" s="130">
        <f t="shared" si="795"/>
        <v>43512</v>
      </c>
      <c r="G2079" s="131">
        <f t="shared" si="790"/>
        <v>4.2994529923214841E-3</v>
      </c>
      <c r="H2079" s="132">
        <f t="shared" si="796"/>
        <v>43570</v>
      </c>
      <c r="I2079" s="132">
        <f t="shared" si="791"/>
        <v>43539</v>
      </c>
      <c r="J2079" s="133">
        <f t="shared" si="789"/>
        <v>18</v>
      </c>
      <c r="K2079" s="133">
        <f t="shared" si="781"/>
        <v>18</v>
      </c>
      <c r="L2079" s="124">
        <f t="shared" si="792"/>
        <v>1.00429945</v>
      </c>
      <c r="M2079" s="134">
        <f t="shared" si="780"/>
        <v>1.00319961</v>
      </c>
      <c r="N2079" s="134">
        <f t="shared" si="797"/>
        <v>1.377028651064738</v>
      </c>
      <c r="O2079" s="124">
        <f t="shared" si="798"/>
        <v>1.38294911</v>
      </c>
      <c r="P2079" s="124"/>
      <c r="Q2079" s="125"/>
      <c r="R2079" s="126"/>
      <c r="S2079" s="124"/>
      <c r="T2079" s="135">
        <f t="shared" si="799"/>
        <v>7.9699999999999993E-2</v>
      </c>
      <c r="U2079" s="125">
        <f t="shared" si="779"/>
        <v>250</v>
      </c>
      <c r="V2079" s="125">
        <v>252</v>
      </c>
      <c r="W2079" s="134">
        <f t="shared" si="800"/>
        <v>1.0790430980000001</v>
      </c>
      <c r="X2079" s="18"/>
      <c r="Y2079" s="123">
        <f t="shared" si="801"/>
        <v>67054.222907000003</v>
      </c>
      <c r="Z2079" s="123">
        <f t="shared" si="785"/>
        <v>8815.825492564185</v>
      </c>
      <c r="AA2079" s="123">
        <f t="shared" si="802"/>
        <v>1341.0844581400002</v>
      </c>
      <c r="AB2079" s="123">
        <f t="shared" si="803"/>
        <v>8784.1032008170005</v>
      </c>
      <c r="AC2079" s="123">
        <f t="shared" si="804"/>
        <v>85995.236058521186</v>
      </c>
      <c r="AD2079" s="150">
        <f t="shared" si="782"/>
        <v>87053.852995000008</v>
      </c>
      <c r="AE2079" s="150">
        <f t="shared" si="786"/>
        <v>10535.277852322126</v>
      </c>
      <c r="AF2079" s="150">
        <f t="shared" si="783"/>
        <v>1741.0770599000002</v>
      </c>
      <c r="AG2079" s="150">
        <f t="shared" si="787"/>
        <v>10591.552114391667</v>
      </c>
      <c r="AH2079" s="150">
        <f t="shared" si="788"/>
        <v>109921.76002161379</v>
      </c>
      <c r="AI2079" s="4"/>
      <c r="AJ2079" s="1"/>
      <c r="AK2079" s="20"/>
      <c r="AL2079" s="5"/>
      <c r="AM2079" s="1"/>
      <c r="AN2079" s="1"/>
      <c r="AO2079" s="1"/>
      <c r="AP2079" s="17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5.75" x14ac:dyDescent="0.2">
      <c r="A2080" s="127">
        <f t="shared" si="793"/>
        <v>43540</v>
      </c>
      <c r="B2080" s="165">
        <f t="shared" si="784"/>
        <v>196082.90074144225</v>
      </c>
      <c r="C2080" s="124"/>
      <c r="D2080" s="128">
        <f t="shared" si="794"/>
        <v>5138.93</v>
      </c>
      <c r="E2080" s="129">
        <f>VLOOKUP(A2079,[1]Plan1!$AY$80:$BA$314,3)</f>
        <v>5177.47</v>
      </c>
      <c r="F2080" s="130">
        <f t="shared" si="795"/>
        <v>43540</v>
      </c>
      <c r="G2080" s="131">
        <f t="shared" si="790"/>
        <v>7.4996156787503487E-3</v>
      </c>
      <c r="H2080" s="132">
        <f t="shared" si="796"/>
        <v>43570</v>
      </c>
      <c r="I2080" s="132">
        <f t="shared" si="791"/>
        <v>43570</v>
      </c>
      <c r="J2080" s="133">
        <f t="shared" si="789"/>
        <v>21</v>
      </c>
      <c r="K2080" s="133">
        <f t="shared" si="781"/>
        <v>1</v>
      </c>
      <c r="L2080" s="124">
        <f t="shared" si="792"/>
        <v>1.00035585</v>
      </c>
      <c r="M2080" s="134">
        <f t="shared" si="780"/>
        <v>1.00429945</v>
      </c>
      <c r="N2080" s="134">
        <f t="shared" si="797"/>
        <v>1.3829491168985584</v>
      </c>
      <c r="O2080" s="124">
        <f t="shared" si="798"/>
        <v>1.3834412300000001</v>
      </c>
      <c r="P2080" s="124"/>
      <c r="Q2080" s="125"/>
      <c r="R2080" s="126"/>
      <c r="S2080" s="124"/>
      <c r="T2080" s="135">
        <f t="shared" si="799"/>
        <v>7.9699999999999993E-2</v>
      </c>
      <c r="U2080" s="125">
        <f t="shared" si="779"/>
        <v>251</v>
      </c>
      <c r="V2080" s="125">
        <v>252</v>
      </c>
      <c r="W2080" s="134">
        <f t="shared" si="800"/>
        <v>1.0793714990000001</v>
      </c>
      <c r="X2080" s="18"/>
      <c r="Y2080" s="123">
        <f t="shared" si="801"/>
        <v>67054.222907000003</v>
      </c>
      <c r="Z2080" s="123">
        <f t="shared" si="785"/>
        <v>8865.9225758952998</v>
      </c>
      <c r="AA2080" s="123">
        <f t="shared" si="802"/>
        <v>1341.0844581400002</v>
      </c>
      <c r="AB2080" s="123">
        <f t="shared" si="803"/>
        <v>8806.4546084526664</v>
      </c>
      <c r="AC2080" s="123">
        <f t="shared" si="804"/>
        <v>86067.684549487967</v>
      </c>
      <c r="AD2080" s="150">
        <f t="shared" si="782"/>
        <v>87053.852995000008</v>
      </c>
      <c r="AE2080" s="150">
        <f t="shared" si="786"/>
        <v>10599.716071664279</v>
      </c>
      <c r="AF2080" s="150">
        <f t="shared" si="783"/>
        <v>1741.0770599000002</v>
      </c>
      <c r="AG2080" s="150">
        <f t="shared" si="787"/>
        <v>10620.57006539</v>
      </c>
      <c r="AH2080" s="150">
        <f t="shared" si="788"/>
        <v>110015.21619195429</v>
      </c>
      <c r="AI2080" s="4"/>
      <c r="AJ2080" s="1"/>
      <c r="AK2080" s="20"/>
      <c r="AL2080" s="5"/>
      <c r="AM2080" s="1"/>
      <c r="AN2080" s="1"/>
      <c r="AO2080" s="1"/>
      <c r="AP2080" s="17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5.75" x14ac:dyDescent="0.2">
      <c r="A2081" s="127">
        <f t="shared" si="793"/>
        <v>43541</v>
      </c>
      <c r="B2081" s="165">
        <f t="shared" si="784"/>
        <v>196134.27010007628</v>
      </c>
      <c r="C2081" s="124"/>
      <c r="D2081" s="128">
        <f t="shared" si="794"/>
        <v>5138.93</v>
      </c>
      <c r="E2081" s="129">
        <f>VLOOKUP(A2080,[1]Plan1!$AY$80:$BA$314,3)</f>
        <v>5177.47</v>
      </c>
      <c r="F2081" s="130">
        <f t="shared" si="795"/>
        <v>43540</v>
      </c>
      <c r="G2081" s="131">
        <f t="shared" si="790"/>
        <v>7.4996156787503487E-3</v>
      </c>
      <c r="H2081" s="132">
        <f t="shared" si="796"/>
        <v>43570</v>
      </c>
      <c r="I2081" s="132">
        <f t="shared" si="791"/>
        <v>43570</v>
      </c>
      <c r="J2081" s="133">
        <f t="shared" si="789"/>
        <v>21</v>
      </c>
      <c r="K2081" s="133">
        <f t="shared" si="781"/>
        <v>1</v>
      </c>
      <c r="L2081" s="124">
        <f t="shared" si="792"/>
        <v>1.00035585</v>
      </c>
      <c r="M2081" s="134">
        <f t="shared" si="780"/>
        <v>1.00429945</v>
      </c>
      <c r="N2081" s="134">
        <f t="shared" si="797"/>
        <v>1.3829491168985584</v>
      </c>
      <c r="O2081" s="124">
        <f t="shared" si="798"/>
        <v>1.3834412300000001</v>
      </c>
      <c r="P2081" s="124"/>
      <c r="Q2081" s="125"/>
      <c r="R2081" s="126"/>
      <c r="S2081" s="124"/>
      <c r="T2081" s="135">
        <f t="shared" si="799"/>
        <v>7.9699999999999993E-2</v>
      </c>
      <c r="U2081" s="125">
        <f t="shared" si="779"/>
        <v>251</v>
      </c>
      <c r="V2081" s="125">
        <v>252</v>
      </c>
      <c r="W2081" s="134">
        <f t="shared" si="800"/>
        <v>1.0793714990000001</v>
      </c>
      <c r="X2081" s="18"/>
      <c r="Y2081" s="123">
        <f t="shared" si="801"/>
        <v>67054.222907000003</v>
      </c>
      <c r="Z2081" s="123">
        <f t="shared" si="785"/>
        <v>8865.9225758952998</v>
      </c>
      <c r="AA2081" s="123">
        <f t="shared" si="802"/>
        <v>1341.0844581400002</v>
      </c>
      <c r="AB2081" s="123">
        <f t="shared" si="803"/>
        <v>8828.8060160883324</v>
      </c>
      <c r="AC2081" s="123">
        <f t="shared" si="804"/>
        <v>86090.035957123633</v>
      </c>
      <c r="AD2081" s="150">
        <f t="shared" si="782"/>
        <v>87053.852995000008</v>
      </c>
      <c r="AE2081" s="150">
        <f t="shared" si="786"/>
        <v>10599.716071664279</v>
      </c>
      <c r="AF2081" s="150">
        <f t="shared" si="783"/>
        <v>1741.0770599000002</v>
      </c>
      <c r="AG2081" s="150">
        <f t="shared" si="787"/>
        <v>10649.588016388334</v>
      </c>
      <c r="AH2081" s="150">
        <f t="shared" si="788"/>
        <v>110044.23414295263</v>
      </c>
      <c r="AI2081" s="4"/>
      <c r="AJ2081" s="1"/>
      <c r="AK2081" s="20"/>
      <c r="AL2081" s="5"/>
      <c r="AM2081" s="1"/>
      <c r="AN2081" s="1"/>
      <c r="AO2081" s="1"/>
      <c r="AP2081" s="17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5.75" x14ac:dyDescent="0.2">
      <c r="A2082" s="127">
        <f t="shared" si="793"/>
        <v>43542</v>
      </c>
      <c r="B2082" s="165">
        <f t="shared" si="784"/>
        <v>196185.63945871027</v>
      </c>
      <c r="C2082" s="124"/>
      <c r="D2082" s="128">
        <f t="shared" si="794"/>
        <v>5138.93</v>
      </c>
      <c r="E2082" s="129">
        <f>VLOOKUP(A2081,[1]Plan1!$AY$80:$BA$314,3)</f>
        <v>5177.47</v>
      </c>
      <c r="F2082" s="130">
        <f t="shared" si="795"/>
        <v>43540</v>
      </c>
      <c r="G2082" s="131">
        <f t="shared" si="790"/>
        <v>7.4996156787503487E-3</v>
      </c>
      <c r="H2082" s="132">
        <f t="shared" si="796"/>
        <v>43570</v>
      </c>
      <c r="I2082" s="132">
        <f t="shared" si="791"/>
        <v>43570</v>
      </c>
      <c r="J2082" s="133">
        <f t="shared" si="789"/>
        <v>21</v>
      </c>
      <c r="K2082" s="133">
        <f t="shared" si="781"/>
        <v>1</v>
      </c>
      <c r="L2082" s="124">
        <f t="shared" si="792"/>
        <v>1.00035585</v>
      </c>
      <c r="M2082" s="134">
        <f t="shared" si="780"/>
        <v>1.00429945</v>
      </c>
      <c r="N2082" s="134">
        <f t="shared" si="797"/>
        <v>1.3829491168985584</v>
      </c>
      <c r="O2082" s="124">
        <f t="shared" si="798"/>
        <v>1.3834412300000001</v>
      </c>
      <c r="P2082" s="124"/>
      <c r="Q2082" s="125"/>
      <c r="R2082" s="126"/>
      <c r="S2082" s="124"/>
      <c r="T2082" s="135">
        <f t="shared" si="799"/>
        <v>7.9699999999999993E-2</v>
      </c>
      <c r="U2082" s="125">
        <f t="shared" si="779"/>
        <v>251</v>
      </c>
      <c r="V2082" s="125">
        <v>252</v>
      </c>
      <c r="W2082" s="134">
        <f t="shared" si="800"/>
        <v>1.0793714990000001</v>
      </c>
      <c r="X2082" s="18"/>
      <c r="Y2082" s="123">
        <f t="shared" si="801"/>
        <v>67054.222907000003</v>
      </c>
      <c r="Z2082" s="123">
        <f t="shared" si="785"/>
        <v>8865.9225758952998</v>
      </c>
      <c r="AA2082" s="123">
        <f t="shared" si="802"/>
        <v>1341.0844581400002</v>
      </c>
      <c r="AB2082" s="123">
        <f t="shared" si="803"/>
        <v>8851.1574237240002</v>
      </c>
      <c r="AC2082" s="123">
        <f t="shared" si="804"/>
        <v>86112.387364759299</v>
      </c>
      <c r="AD2082" s="150">
        <f t="shared" si="782"/>
        <v>87053.852995000008</v>
      </c>
      <c r="AE2082" s="150">
        <f t="shared" si="786"/>
        <v>10599.716071664279</v>
      </c>
      <c r="AF2082" s="150">
        <f t="shared" si="783"/>
        <v>1741.0770599000002</v>
      </c>
      <c r="AG2082" s="150">
        <f t="shared" si="787"/>
        <v>10678.605967386668</v>
      </c>
      <c r="AH2082" s="150">
        <f t="shared" si="788"/>
        <v>110073.25209395096</v>
      </c>
      <c r="AI2082" s="4"/>
      <c r="AJ2082" s="1"/>
      <c r="AK2082" s="20"/>
      <c r="AL2082" s="5"/>
      <c r="AM2082" s="1"/>
      <c r="AN2082" s="1"/>
      <c r="AO2082" s="1"/>
      <c r="AP2082" s="17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5.75" x14ac:dyDescent="0.2">
      <c r="A2083" s="127">
        <f t="shared" si="793"/>
        <v>43543</v>
      </c>
      <c r="B2083" s="165">
        <f t="shared" si="784"/>
        <v>196351.62162381189</v>
      </c>
      <c r="C2083" s="124"/>
      <c r="D2083" s="128">
        <f t="shared" si="794"/>
        <v>5138.93</v>
      </c>
      <c r="E2083" s="129">
        <f>VLOOKUP(A2082,[1]Plan1!$AY$80:$BA$314,3)</f>
        <v>5177.47</v>
      </c>
      <c r="F2083" s="130">
        <f t="shared" si="795"/>
        <v>43540</v>
      </c>
      <c r="G2083" s="131">
        <f t="shared" si="790"/>
        <v>7.4996156787503487E-3</v>
      </c>
      <c r="H2083" s="132">
        <f t="shared" si="796"/>
        <v>43570</v>
      </c>
      <c r="I2083" s="132">
        <f t="shared" si="791"/>
        <v>43570</v>
      </c>
      <c r="J2083" s="133">
        <f t="shared" si="789"/>
        <v>21</v>
      </c>
      <c r="K2083" s="133">
        <f t="shared" si="781"/>
        <v>2</v>
      </c>
      <c r="L2083" s="124">
        <f t="shared" si="792"/>
        <v>1.00071183</v>
      </c>
      <c r="M2083" s="134">
        <f t="shared" si="780"/>
        <v>1.00429945</v>
      </c>
      <c r="N2083" s="134">
        <f t="shared" si="797"/>
        <v>1.3829491168985584</v>
      </c>
      <c r="O2083" s="124">
        <f t="shared" si="798"/>
        <v>1.3839335399999999</v>
      </c>
      <c r="P2083" s="124"/>
      <c r="Q2083" s="125"/>
      <c r="R2083" s="126"/>
      <c r="S2083" s="124"/>
      <c r="T2083" s="135">
        <f t="shared" si="799"/>
        <v>7.9699999999999993E-2</v>
      </c>
      <c r="U2083" s="125">
        <f t="shared" si="779"/>
        <v>252</v>
      </c>
      <c r="V2083" s="125">
        <v>252</v>
      </c>
      <c r="W2083" s="134">
        <f t="shared" si="800"/>
        <v>1.0797000000000001</v>
      </c>
      <c r="X2083" s="18"/>
      <c r="Y2083" s="123">
        <f t="shared" si="801"/>
        <v>67054.222907000003</v>
      </c>
      <c r="Z2083" s="123">
        <f t="shared" si="785"/>
        <v>8916.0535589407955</v>
      </c>
      <c r="AA2083" s="123">
        <f t="shared" si="802"/>
        <v>1341.0844581400002</v>
      </c>
      <c r="AB2083" s="123">
        <f t="shared" si="803"/>
        <v>8873.5088313596661</v>
      </c>
      <c r="AC2083" s="123">
        <f t="shared" si="804"/>
        <v>86184.869755440464</v>
      </c>
      <c r="AD2083" s="150">
        <f t="shared" si="782"/>
        <v>87053.852995000008</v>
      </c>
      <c r="AE2083" s="150">
        <f t="shared" si="786"/>
        <v>10664.197895086438</v>
      </c>
      <c r="AF2083" s="150">
        <f t="shared" si="783"/>
        <v>1741.0770599000002</v>
      </c>
      <c r="AG2083" s="150">
        <f t="shared" si="787"/>
        <v>10707.623918385003</v>
      </c>
      <c r="AH2083" s="150">
        <f t="shared" si="788"/>
        <v>110166.75186837144</v>
      </c>
      <c r="AI2083" s="4"/>
      <c r="AJ2083" s="1"/>
      <c r="AK2083" s="20"/>
      <c r="AL2083" s="5"/>
      <c r="AM2083" s="1"/>
      <c r="AN2083" s="1"/>
      <c r="AO2083" s="1"/>
      <c r="AP2083" s="17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5.75" x14ac:dyDescent="0.2">
      <c r="A2084" s="127">
        <f t="shared" si="793"/>
        <v>43544</v>
      </c>
      <c r="B2084" s="165">
        <f t="shared" si="784"/>
        <v>196517.67882080949</v>
      </c>
      <c r="C2084" s="124"/>
      <c r="D2084" s="128">
        <f t="shared" si="794"/>
        <v>5138.93</v>
      </c>
      <c r="E2084" s="129">
        <f>VLOOKUP(A2083,[1]Plan1!$AY$80:$BA$314,3)</f>
        <v>5177.47</v>
      </c>
      <c r="F2084" s="130">
        <f t="shared" si="795"/>
        <v>43540</v>
      </c>
      <c r="G2084" s="131">
        <f t="shared" si="790"/>
        <v>7.4996156787503487E-3</v>
      </c>
      <c r="H2084" s="132">
        <f t="shared" si="796"/>
        <v>43570</v>
      </c>
      <c r="I2084" s="132">
        <f t="shared" si="791"/>
        <v>43570</v>
      </c>
      <c r="J2084" s="133">
        <f t="shared" si="789"/>
        <v>21</v>
      </c>
      <c r="K2084" s="133">
        <f t="shared" si="781"/>
        <v>3</v>
      </c>
      <c r="L2084" s="124">
        <f t="shared" si="792"/>
        <v>1.00106794</v>
      </c>
      <c r="M2084" s="134">
        <f t="shared" si="780"/>
        <v>1.00429945</v>
      </c>
      <c r="N2084" s="134">
        <f t="shared" si="797"/>
        <v>1.3829491168985584</v>
      </c>
      <c r="O2084" s="124">
        <f t="shared" si="798"/>
        <v>1.38442602</v>
      </c>
      <c r="P2084" s="124"/>
      <c r="Q2084" s="125"/>
      <c r="R2084" s="126"/>
      <c r="S2084" s="124"/>
      <c r="T2084" s="135">
        <f t="shared" si="799"/>
        <v>7.9699999999999993E-2</v>
      </c>
      <c r="U2084" s="125">
        <f t="shared" si="779"/>
        <v>253</v>
      </c>
      <c r="V2084" s="125">
        <v>252</v>
      </c>
      <c r="W2084" s="134">
        <f t="shared" si="800"/>
        <v>1.080028601</v>
      </c>
      <c r="X2084" s="18"/>
      <c r="Y2084" s="123">
        <f t="shared" si="801"/>
        <v>67054.222907000003</v>
      </c>
      <c r="Z2084" s="123">
        <f t="shared" si="785"/>
        <v>8966.21736050648</v>
      </c>
      <c r="AA2084" s="123">
        <f t="shared" si="802"/>
        <v>1341.0844581400002</v>
      </c>
      <c r="AB2084" s="123">
        <f t="shared" si="803"/>
        <v>8895.8602389953339</v>
      </c>
      <c r="AC2084" s="123">
        <f t="shared" si="804"/>
        <v>86257.384964641809</v>
      </c>
      <c r="AD2084" s="150">
        <f t="shared" si="782"/>
        <v>87053.852995000008</v>
      </c>
      <c r="AE2084" s="150">
        <f t="shared" si="786"/>
        <v>10728.721931884342</v>
      </c>
      <c r="AF2084" s="150">
        <f t="shared" si="783"/>
        <v>1741.0770599000002</v>
      </c>
      <c r="AG2084" s="150">
        <f t="shared" si="787"/>
        <v>10736.641869383335</v>
      </c>
      <c r="AH2084" s="150">
        <f t="shared" si="788"/>
        <v>110260.29385616769</v>
      </c>
      <c r="AI2084" s="4"/>
      <c r="AJ2084" s="1"/>
      <c r="AK2084" s="20"/>
      <c r="AL2084" s="5"/>
      <c r="AM2084" s="1"/>
      <c r="AN2084" s="1"/>
      <c r="AO2084" s="1"/>
      <c r="AP2084" s="17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5.75" x14ac:dyDescent="0.2">
      <c r="A2085" s="127">
        <f t="shared" si="793"/>
        <v>43545</v>
      </c>
      <c r="B2085" s="165">
        <f t="shared" si="784"/>
        <v>196683.81234215456</v>
      </c>
      <c r="C2085" s="124"/>
      <c r="D2085" s="128">
        <f t="shared" si="794"/>
        <v>5138.93</v>
      </c>
      <c r="E2085" s="129">
        <f>VLOOKUP(A2084,[1]Plan1!$AY$80:$BA$314,3)</f>
        <v>5177.47</v>
      </c>
      <c r="F2085" s="130">
        <f t="shared" si="795"/>
        <v>43540</v>
      </c>
      <c r="G2085" s="131">
        <f t="shared" si="790"/>
        <v>7.4996156787503487E-3</v>
      </c>
      <c r="H2085" s="132">
        <f t="shared" si="796"/>
        <v>43570</v>
      </c>
      <c r="I2085" s="132">
        <f t="shared" si="791"/>
        <v>43570</v>
      </c>
      <c r="J2085" s="133">
        <f t="shared" si="789"/>
        <v>21</v>
      </c>
      <c r="K2085" s="133">
        <f t="shared" si="781"/>
        <v>4</v>
      </c>
      <c r="L2085" s="124">
        <f t="shared" si="792"/>
        <v>1.0014241800000001</v>
      </c>
      <c r="M2085" s="134">
        <f t="shared" si="780"/>
        <v>1.00429945</v>
      </c>
      <c r="N2085" s="134">
        <f t="shared" si="797"/>
        <v>1.3829491168985584</v>
      </c>
      <c r="O2085" s="124">
        <f t="shared" si="798"/>
        <v>1.38491868</v>
      </c>
      <c r="P2085" s="124"/>
      <c r="Q2085" s="125"/>
      <c r="R2085" s="126"/>
      <c r="S2085" s="124"/>
      <c r="T2085" s="135">
        <f t="shared" si="799"/>
        <v>7.9699999999999993E-2</v>
      </c>
      <c r="U2085" s="125">
        <f t="shared" ref="U2085:U2148" si="805">IF(Q2084&gt;0,1,IF(K2085=K2084,U2084,U2084+1))</f>
        <v>254</v>
      </c>
      <c r="V2085" s="125">
        <v>252</v>
      </c>
      <c r="W2085" s="134">
        <f t="shared" si="800"/>
        <v>1.0803573019999999</v>
      </c>
      <c r="X2085" s="18"/>
      <c r="Y2085" s="123">
        <f t="shared" si="801"/>
        <v>67054.222907000003</v>
      </c>
      <c r="Z2085" s="123">
        <f t="shared" si="785"/>
        <v>9016.4145459032243</v>
      </c>
      <c r="AA2085" s="123">
        <f t="shared" si="802"/>
        <v>1341.0844581400002</v>
      </c>
      <c r="AB2085" s="123">
        <f t="shared" si="803"/>
        <v>8918.2116466310017</v>
      </c>
      <c r="AC2085" s="123">
        <f t="shared" si="804"/>
        <v>86329.933557674231</v>
      </c>
      <c r="AD2085" s="150">
        <f t="shared" si="782"/>
        <v>87053.852995000008</v>
      </c>
      <c r="AE2085" s="150">
        <f t="shared" si="786"/>
        <v>10793.288909198669</v>
      </c>
      <c r="AF2085" s="150">
        <f t="shared" si="783"/>
        <v>1741.0770599000002</v>
      </c>
      <c r="AG2085" s="150">
        <f t="shared" si="787"/>
        <v>10765.659820381668</v>
      </c>
      <c r="AH2085" s="150">
        <f t="shared" si="788"/>
        <v>110353.87878448034</v>
      </c>
      <c r="AI2085" s="4"/>
      <c r="AJ2085" s="1"/>
      <c r="AK2085" s="20"/>
      <c r="AL2085" s="5"/>
      <c r="AM2085" s="1"/>
      <c r="AN2085" s="1"/>
      <c r="AO2085" s="1"/>
      <c r="AP2085" s="17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5.75" x14ac:dyDescent="0.2">
      <c r="A2086" s="127">
        <f t="shared" si="793"/>
        <v>43546</v>
      </c>
      <c r="B2086" s="165">
        <f t="shared" si="784"/>
        <v>196850.02096947934</v>
      </c>
      <c r="C2086" s="124"/>
      <c r="D2086" s="128">
        <f t="shared" si="794"/>
        <v>5138.93</v>
      </c>
      <c r="E2086" s="129">
        <f>VLOOKUP(A2085,[1]Plan1!$AY$80:$BA$314,3)</f>
        <v>5177.47</v>
      </c>
      <c r="F2086" s="130">
        <f t="shared" si="795"/>
        <v>43540</v>
      </c>
      <c r="G2086" s="131">
        <f t="shared" si="790"/>
        <v>7.4996156787503487E-3</v>
      </c>
      <c r="H2086" s="132">
        <f t="shared" si="796"/>
        <v>43570</v>
      </c>
      <c r="I2086" s="132">
        <f t="shared" si="791"/>
        <v>43570</v>
      </c>
      <c r="J2086" s="133">
        <f t="shared" si="789"/>
        <v>21</v>
      </c>
      <c r="K2086" s="133">
        <f t="shared" si="781"/>
        <v>5</v>
      </c>
      <c r="L2086" s="124">
        <f t="shared" si="792"/>
        <v>1.0017805399999999</v>
      </c>
      <c r="M2086" s="134">
        <f t="shared" si="780"/>
        <v>1.00429945</v>
      </c>
      <c r="N2086" s="134">
        <f t="shared" si="797"/>
        <v>1.3829491168985584</v>
      </c>
      <c r="O2086" s="124">
        <f t="shared" si="798"/>
        <v>1.38541151</v>
      </c>
      <c r="P2086" s="124"/>
      <c r="Q2086" s="125"/>
      <c r="R2086" s="126"/>
      <c r="S2086" s="124"/>
      <c r="T2086" s="135">
        <f t="shared" si="799"/>
        <v>7.9699999999999993E-2</v>
      </c>
      <c r="U2086" s="125">
        <f t="shared" si="805"/>
        <v>255</v>
      </c>
      <c r="V2086" s="125">
        <v>252</v>
      </c>
      <c r="W2086" s="134">
        <f t="shared" si="800"/>
        <v>1.0806861029999999</v>
      </c>
      <c r="X2086" s="18"/>
      <c r="Y2086" s="123">
        <f t="shared" si="801"/>
        <v>67054.222907000003</v>
      </c>
      <c r="Z2086" s="123">
        <f t="shared" si="785"/>
        <v>9066.6445822239839</v>
      </c>
      <c r="AA2086" s="123">
        <f t="shared" si="802"/>
        <v>1341.0844581400002</v>
      </c>
      <c r="AB2086" s="123">
        <f t="shared" si="803"/>
        <v>8940.5630542666677</v>
      </c>
      <c r="AC2086" s="123">
        <f t="shared" si="804"/>
        <v>86402.515001630643</v>
      </c>
      <c r="AD2086" s="150">
        <f t="shared" si="782"/>
        <v>87053.852995000008</v>
      </c>
      <c r="AE2086" s="150">
        <f t="shared" si="786"/>
        <v>10857.898141568703</v>
      </c>
      <c r="AF2086" s="150">
        <f t="shared" si="783"/>
        <v>1741.0770599000002</v>
      </c>
      <c r="AG2086" s="150">
        <f t="shared" si="787"/>
        <v>10794.677771380002</v>
      </c>
      <c r="AH2086" s="150">
        <f t="shared" si="788"/>
        <v>110447.5059678487</v>
      </c>
      <c r="AI2086" s="4"/>
      <c r="AJ2086" s="1"/>
      <c r="AK2086" s="20"/>
      <c r="AL2086" s="5"/>
      <c r="AM2086" s="1"/>
      <c r="AN2086" s="1"/>
      <c r="AO2086" s="1"/>
      <c r="AP2086" s="17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5.75" x14ac:dyDescent="0.2">
      <c r="A2087" s="127">
        <f t="shared" si="793"/>
        <v>43547</v>
      </c>
      <c r="B2087" s="165">
        <f t="shared" si="784"/>
        <v>197016.3059960239</v>
      </c>
      <c r="C2087" s="124"/>
      <c r="D2087" s="128">
        <f t="shared" si="794"/>
        <v>5138.93</v>
      </c>
      <c r="E2087" s="129">
        <f>VLOOKUP(A2086,[1]Plan1!$AY$80:$BA$314,3)</f>
        <v>5177.47</v>
      </c>
      <c r="F2087" s="130">
        <f t="shared" si="795"/>
        <v>43540</v>
      </c>
      <c r="G2087" s="131">
        <f t="shared" si="790"/>
        <v>7.4996156787503487E-3</v>
      </c>
      <c r="H2087" s="132">
        <f t="shared" si="796"/>
        <v>43570</v>
      </c>
      <c r="I2087" s="132">
        <f t="shared" si="791"/>
        <v>43570</v>
      </c>
      <c r="J2087" s="133">
        <f t="shared" si="789"/>
        <v>21</v>
      </c>
      <c r="K2087" s="133">
        <f t="shared" si="781"/>
        <v>6</v>
      </c>
      <c r="L2087" s="124">
        <f t="shared" si="792"/>
        <v>1.0021370300000001</v>
      </c>
      <c r="M2087" s="134">
        <f t="shared" si="780"/>
        <v>1.00429945</v>
      </c>
      <c r="N2087" s="134">
        <f t="shared" si="797"/>
        <v>1.3829491168985584</v>
      </c>
      <c r="O2087" s="124">
        <f t="shared" si="798"/>
        <v>1.38590452</v>
      </c>
      <c r="P2087" s="124"/>
      <c r="Q2087" s="125"/>
      <c r="R2087" s="126"/>
      <c r="S2087" s="124"/>
      <c r="T2087" s="135">
        <f t="shared" si="799"/>
        <v>7.9699999999999993E-2</v>
      </c>
      <c r="U2087" s="125">
        <f t="shared" si="805"/>
        <v>256</v>
      </c>
      <c r="V2087" s="125">
        <v>252</v>
      </c>
      <c r="W2087" s="134">
        <f t="shared" si="800"/>
        <v>1.0810150039999999</v>
      </c>
      <c r="X2087" s="18"/>
      <c r="Y2087" s="123">
        <f t="shared" si="801"/>
        <v>67054.222907000003</v>
      </c>
      <c r="Z2087" s="123">
        <f t="shared" si="785"/>
        <v>9116.9080351245211</v>
      </c>
      <c r="AA2087" s="123">
        <f t="shared" si="802"/>
        <v>1341.0844581400002</v>
      </c>
      <c r="AB2087" s="123">
        <f t="shared" si="803"/>
        <v>8962.9144619023355</v>
      </c>
      <c r="AC2087" s="123">
        <f t="shared" si="804"/>
        <v>86475.129862166854</v>
      </c>
      <c r="AD2087" s="150">
        <f t="shared" si="782"/>
        <v>87053.852995000008</v>
      </c>
      <c r="AE2087" s="150">
        <f t="shared" si="786"/>
        <v>10922.550356578706</v>
      </c>
      <c r="AF2087" s="150">
        <f t="shared" si="783"/>
        <v>1741.0770599000002</v>
      </c>
      <c r="AG2087" s="150">
        <f t="shared" si="787"/>
        <v>10823.695722378336</v>
      </c>
      <c r="AH2087" s="150">
        <f t="shared" si="788"/>
        <v>110541.17613385705</v>
      </c>
      <c r="AI2087" s="4"/>
      <c r="AJ2087" s="1"/>
      <c r="AK2087" s="20"/>
      <c r="AL2087" s="5"/>
      <c r="AM2087" s="1"/>
      <c r="AN2087" s="1"/>
      <c r="AO2087" s="1"/>
      <c r="AP2087" s="17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5.75" x14ac:dyDescent="0.2">
      <c r="A2088" s="127">
        <f t="shared" si="793"/>
        <v>43548</v>
      </c>
      <c r="B2088" s="165">
        <f t="shared" si="784"/>
        <v>197067.6753546579</v>
      </c>
      <c r="C2088" s="124"/>
      <c r="D2088" s="128">
        <f t="shared" si="794"/>
        <v>5138.93</v>
      </c>
      <c r="E2088" s="129">
        <f>VLOOKUP(A2087,[1]Plan1!$AY$80:$BA$314,3)</f>
        <v>5177.47</v>
      </c>
      <c r="F2088" s="130">
        <f t="shared" si="795"/>
        <v>43540</v>
      </c>
      <c r="G2088" s="131">
        <f t="shared" si="790"/>
        <v>7.4996156787503487E-3</v>
      </c>
      <c r="H2088" s="132">
        <f t="shared" si="796"/>
        <v>43570</v>
      </c>
      <c r="I2088" s="132">
        <f t="shared" si="791"/>
        <v>43570</v>
      </c>
      <c r="J2088" s="133">
        <f t="shared" si="789"/>
        <v>21</v>
      </c>
      <c r="K2088" s="133">
        <f t="shared" si="781"/>
        <v>6</v>
      </c>
      <c r="L2088" s="124">
        <f t="shared" si="792"/>
        <v>1.0021370300000001</v>
      </c>
      <c r="M2088" s="134">
        <f t="shared" si="780"/>
        <v>1.00429945</v>
      </c>
      <c r="N2088" s="134">
        <f t="shared" si="797"/>
        <v>1.3829491168985584</v>
      </c>
      <c r="O2088" s="124">
        <f t="shared" si="798"/>
        <v>1.38590452</v>
      </c>
      <c r="P2088" s="124"/>
      <c r="Q2088" s="125"/>
      <c r="R2088" s="126"/>
      <c r="S2088" s="124"/>
      <c r="T2088" s="135">
        <f t="shared" si="799"/>
        <v>7.9699999999999993E-2</v>
      </c>
      <c r="U2088" s="125">
        <f t="shared" si="805"/>
        <v>256</v>
      </c>
      <c r="V2088" s="125">
        <v>252</v>
      </c>
      <c r="W2088" s="134">
        <f t="shared" si="800"/>
        <v>1.0810150039999999</v>
      </c>
      <c r="X2088" s="18"/>
      <c r="Y2088" s="123">
        <f t="shared" si="801"/>
        <v>67054.222907000003</v>
      </c>
      <c r="Z2088" s="123">
        <f t="shared" si="785"/>
        <v>9116.9080351245211</v>
      </c>
      <c r="AA2088" s="123">
        <f t="shared" si="802"/>
        <v>1341.0844581400002</v>
      </c>
      <c r="AB2088" s="123">
        <f t="shared" si="803"/>
        <v>8985.2658695380014</v>
      </c>
      <c r="AC2088" s="123">
        <f t="shared" si="804"/>
        <v>86497.48126980252</v>
      </c>
      <c r="AD2088" s="150">
        <f t="shared" si="782"/>
        <v>87053.852995000008</v>
      </c>
      <c r="AE2088" s="150">
        <f t="shared" si="786"/>
        <v>10922.550356578706</v>
      </c>
      <c r="AF2088" s="150">
        <f t="shared" si="783"/>
        <v>1741.0770599000002</v>
      </c>
      <c r="AG2088" s="150">
        <f t="shared" si="787"/>
        <v>10852.713673376669</v>
      </c>
      <c r="AH2088" s="150">
        <f t="shared" si="788"/>
        <v>110570.19408485538</v>
      </c>
      <c r="AI2088" s="4"/>
      <c r="AJ2088" s="1"/>
      <c r="AK2088" s="20"/>
      <c r="AL2088" s="5"/>
      <c r="AM2088" s="1"/>
      <c r="AN2088" s="1"/>
      <c r="AO2088" s="1"/>
      <c r="AP2088" s="17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5.75" x14ac:dyDescent="0.2">
      <c r="A2089" s="127">
        <f t="shared" si="793"/>
        <v>43549</v>
      </c>
      <c r="B2089" s="165">
        <f t="shared" si="784"/>
        <v>197119.04471329189</v>
      </c>
      <c r="C2089" s="124"/>
      <c r="D2089" s="128">
        <f t="shared" si="794"/>
        <v>5138.93</v>
      </c>
      <c r="E2089" s="129">
        <f>VLOOKUP(A2088,[1]Plan1!$AY$80:$BA$314,3)</f>
        <v>5177.47</v>
      </c>
      <c r="F2089" s="130">
        <f t="shared" si="795"/>
        <v>43540</v>
      </c>
      <c r="G2089" s="131">
        <f t="shared" si="790"/>
        <v>7.4996156787503487E-3</v>
      </c>
      <c r="H2089" s="132">
        <f t="shared" si="796"/>
        <v>43570</v>
      </c>
      <c r="I2089" s="132">
        <f t="shared" si="791"/>
        <v>43570</v>
      </c>
      <c r="J2089" s="133">
        <f t="shared" si="789"/>
        <v>21</v>
      </c>
      <c r="K2089" s="133">
        <f t="shared" si="781"/>
        <v>6</v>
      </c>
      <c r="L2089" s="124">
        <f t="shared" si="792"/>
        <v>1.0021370300000001</v>
      </c>
      <c r="M2089" s="134">
        <f t="shared" si="780"/>
        <v>1.00429945</v>
      </c>
      <c r="N2089" s="134">
        <f t="shared" si="797"/>
        <v>1.3829491168985584</v>
      </c>
      <c r="O2089" s="124">
        <f t="shared" si="798"/>
        <v>1.38590452</v>
      </c>
      <c r="P2089" s="124"/>
      <c r="Q2089" s="125"/>
      <c r="R2089" s="126"/>
      <c r="S2089" s="124"/>
      <c r="T2089" s="135">
        <f t="shared" si="799"/>
        <v>7.9699999999999993E-2</v>
      </c>
      <c r="U2089" s="125">
        <f t="shared" si="805"/>
        <v>256</v>
      </c>
      <c r="V2089" s="125">
        <v>252</v>
      </c>
      <c r="W2089" s="134">
        <f t="shared" si="800"/>
        <v>1.0810150039999999</v>
      </c>
      <c r="X2089" s="18"/>
      <c r="Y2089" s="123">
        <f t="shared" si="801"/>
        <v>67054.222907000003</v>
      </c>
      <c r="Z2089" s="123">
        <f t="shared" si="785"/>
        <v>9116.9080351245211</v>
      </c>
      <c r="AA2089" s="123">
        <f t="shared" si="802"/>
        <v>1341.0844581400002</v>
      </c>
      <c r="AB2089" s="123">
        <f t="shared" si="803"/>
        <v>9007.6172771736674</v>
      </c>
      <c r="AC2089" s="123">
        <f t="shared" si="804"/>
        <v>86519.832677438186</v>
      </c>
      <c r="AD2089" s="150">
        <f t="shared" si="782"/>
        <v>87053.852995000008</v>
      </c>
      <c r="AE2089" s="150">
        <f t="shared" si="786"/>
        <v>10922.550356578706</v>
      </c>
      <c r="AF2089" s="150">
        <f t="shared" si="783"/>
        <v>1741.0770599000002</v>
      </c>
      <c r="AG2089" s="150">
        <f t="shared" si="787"/>
        <v>10881.731624375001</v>
      </c>
      <c r="AH2089" s="150">
        <f t="shared" si="788"/>
        <v>110599.21203585371</v>
      </c>
      <c r="AI2089" s="4"/>
      <c r="AJ2089" s="1"/>
      <c r="AK2089" s="20"/>
      <c r="AL2089" s="5"/>
      <c r="AM2089" s="1"/>
      <c r="AN2089" s="1"/>
      <c r="AO2089" s="1"/>
      <c r="AP2089" s="17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5.75" x14ac:dyDescent="0.2">
      <c r="A2090" s="127">
        <f t="shared" si="793"/>
        <v>43550</v>
      </c>
      <c r="B2090" s="165">
        <f t="shared" si="784"/>
        <v>197285.40382415737</v>
      </c>
      <c r="C2090" s="124"/>
      <c r="D2090" s="128">
        <f t="shared" si="794"/>
        <v>5138.93</v>
      </c>
      <c r="E2090" s="129">
        <f>VLOOKUP(A2089,[1]Plan1!$AY$80:$BA$314,3)</f>
        <v>5177.47</v>
      </c>
      <c r="F2090" s="130">
        <f t="shared" si="795"/>
        <v>43540</v>
      </c>
      <c r="G2090" s="131">
        <f t="shared" si="790"/>
        <v>7.4996156787503487E-3</v>
      </c>
      <c r="H2090" s="132">
        <f t="shared" si="796"/>
        <v>43570</v>
      </c>
      <c r="I2090" s="132">
        <f t="shared" si="791"/>
        <v>43570</v>
      </c>
      <c r="J2090" s="133">
        <f t="shared" si="789"/>
        <v>21</v>
      </c>
      <c r="K2090" s="133">
        <f t="shared" si="781"/>
        <v>7</v>
      </c>
      <c r="L2090" s="124">
        <f t="shared" si="792"/>
        <v>1.00249364</v>
      </c>
      <c r="M2090" s="134">
        <f t="shared" ref="M2090:M2157" si="806">IF(I2090&gt;I2089,L2089,M2089)</f>
        <v>1.00429945</v>
      </c>
      <c r="N2090" s="134">
        <f t="shared" si="797"/>
        <v>1.3829491168985584</v>
      </c>
      <c r="O2090" s="124">
        <f t="shared" si="798"/>
        <v>1.3863976899999999</v>
      </c>
      <c r="P2090" s="124"/>
      <c r="Q2090" s="125"/>
      <c r="R2090" s="126"/>
      <c r="S2090" s="124"/>
      <c r="T2090" s="135">
        <f t="shared" si="799"/>
        <v>7.9699999999999993E-2</v>
      </c>
      <c r="U2090" s="125">
        <f t="shared" si="805"/>
        <v>257</v>
      </c>
      <c r="V2090" s="125">
        <v>252</v>
      </c>
      <c r="W2090" s="134">
        <f t="shared" si="800"/>
        <v>1.0813440059999999</v>
      </c>
      <c r="X2090" s="18"/>
      <c r="Y2090" s="123">
        <f t="shared" si="801"/>
        <v>67054.222907000003</v>
      </c>
      <c r="Z2090" s="123">
        <f t="shared" si="785"/>
        <v>9167.2038920813848</v>
      </c>
      <c r="AA2090" s="123">
        <f t="shared" si="802"/>
        <v>1341.0844581400002</v>
      </c>
      <c r="AB2090" s="123">
        <f t="shared" si="803"/>
        <v>9029.9686848093352</v>
      </c>
      <c r="AC2090" s="123">
        <f t="shared" si="804"/>
        <v>86592.479942030724</v>
      </c>
      <c r="AD2090" s="150">
        <f t="shared" si="782"/>
        <v>87053.852995000008</v>
      </c>
      <c r="AE2090" s="150">
        <f t="shared" si="786"/>
        <v>10987.244251853308</v>
      </c>
      <c r="AF2090" s="150">
        <f t="shared" si="783"/>
        <v>1741.0770599000002</v>
      </c>
      <c r="AG2090" s="150">
        <f t="shared" si="787"/>
        <v>10910.749575373333</v>
      </c>
      <c r="AH2090" s="150">
        <f t="shared" si="788"/>
        <v>110692.92388212665</v>
      </c>
      <c r="AI2090" s="4"/>
      <c r="AJ2090" s="1"/>
      <c r="AK2090" s="20"/>
      <c r="AL2090" s="5"/>
      <c r="AM2090" s="1"/>
      <c r="AN2090" s="1"/>
      <c r="AO2090" s="1"/>
      <c r="AP2090" s="17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5.75" x14ac:dyDescent="0.2">
      <c r="A2091" s="127">
        <f t="shared" si="793"/>
        <v>43551</v>
      </c>
      <c r="B2091" s="165">
        <f t="shared" si="784"/>
        <v>197451.84176195713</v>
      </c>
      <c r="C2091" s="124"/>
      <c r="D2091" s="128">
        <f t="shared" si="794"/>
        <v>5138.93</v>
      </c>
      <c r="E2091" s="129">
        <f>VLOOKUP(A2090,[1]Plan1!$AY$80:$BA$314,3)</f>
        <v>5177.47</v>
      </c>
      <c r="F2091" s="130">
        <f t="shared" si="795"/>
        <v>43540</v>
      </c>
      <c r="G2091" s="131">
        <f t="shared" si="790"/>
        <v>7.4996156787503487E-3</v>
      </c>
      <c r="H2091" s="132">
        <f t="shared" si="796"/>
        <v>43570</v>
      </c>
      <c r="I2091" s="132">
        <f t="shared" si="791"/>
        <v>43570</v>
      </c>
      <c r="J2091" s="133">
        <f t="shared" si="789"/>
        <v>21</v>
      </c>
      <c r="K2091" s="133">
        <f t="shared" ref="K2091:K2154" si="807">(J2091-(NETWORKDAYS(A2091,I2091,AK$118:AK$502)-1))</f>
        <v>8</v>
      </c>
      <c r="L2091" s="124">
        <f t="shared" si="792"/>
        <v>1.0028503900000001</v>
      </c>
      <c r="M2091" s="134">
        <f t="shared" si="806"/>
        <v>1.00429945</v>
      </c>
      <c r="N2091" s="134">
        <f t="shared" si="797"/>
        <v>1.3829491168985584</v>
      </c>
      <c r="O2091" s="124">
        <f t="shared" si="798"/>
        <v>1.38689106</v>
      </c>
      <c r="P2091" s="124"/>
      <c r="Q2091" s="125"/>
      <c r="R2091" s="126"/>
      <c r="S2091" s="124"/>
      <c r="T2091" s="135">
        <f t="shared" si="799"/>
        <v>7.9699999999999993E-2</v>
      </c>
      <c r="U2091" s="125">
        <f t="shared" si="805"/>
        <v>258</v>
      </c>
      <c r="V2091" s="125">
        <v>252</v>
      </c>
      <c r="W2091" s="134">
        <f t="shared" si="800"/>
        <v>1.0816731070000001</v>
      </c>
      <c r="X2091" s="18"/>
      <c r="Y2091" s="123">
        <f t="shared" si="801"/>
        <v>67054.222907000003</v>
      </c>
      <c r="Z2091" s="123">
        <f t="shared" si="785"/>
        <v>9217.534227486396</v>
      </c>
      <c r="AA2091" s="123">
        <f t="shared" si="802"/>
        <v>1341.0844581400002</v>
      </c>
      <c r="AB2091" s="123">
        <f t="shared" si="803"/>
        <v>9052.3200924450011</v>
      </c>
      <c r="AC2091" s="123">
        <f t="shared" si="804"/>
        <v>86665.161685071405</v>
      </c>
      <c r="AD2091" s="150">
        <f t="shared" si="782"/>
        <v>87053.852995000008</v>
      </c>
      <c r="AE2091" s="150">
        <f t="shared" si="786"/>
        <v>11051.982495614047</v>
      </c>
      <c r="AF2091" s="150">
        <f t="shared" si="783"/>
        <v>1741.0770599000002</v>
      </c>
      <c r="AG2091" s="150">
        <f t="shared" si="787"/>
        <v>10939.767526371668</v>
      </c>
      <c r="AH2091" s="150">
        <f t="shared" si="788"/>
        <v>110786.68007688572</v>
      </c>
      <c r="AI2091" s="4"/>
      <c r="AJ2091" s="1"/>
      <c r="AK2091" s="20"/>
      <c r="AL2091" s="5"/>
      <c r="AM2091" s="1"/>
      <c r="AN2091" s="1"/>
      <c r="AO2091" s="1"/>
      <c r="AP2091" s="17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5.75" x14ac:dyDescent="0.2">
      <c r="A2092" s="127">
        <f t="shared" si="793"/>
        <v>43552</v>
      </c>
      <c r="B2092" s="165">
        <f t="shared" si="784"/>
        <v>197618.35385837336</v>
      </c>
      <c r="C2092" s="124"/>
      <c r="D2092" s="128">
        <f t="shared" si="794"/>
        <v>5138.93</v>
      </c>
      <c r="E2092" s="129">
        <f>VLOOKUP(A2091,[1]Plan1!$AY$80:$BA$314,3)</f>
        <v>5177.47</v>
      </c>
      <c r="F2092" s="130">
        <f t="shared" si="795"/>
        <v>43540</v>
      </c>
      <c r="G2092" s="131">
        <f t="shared" si="790"/>
        <v>7.4996156787503487E-3</v>
      </c>
      <c r="H2092" s="132">
        <f t="shared" si="796"/>
        <v>43570</v>
      </c>
      <c r="I2092" s="132">
        <f t="shared" si="791"/>
        <v>43570</v>
      </c>
      <c r="J2092" s="133">
        <f t="shared" si="789"/>
        <v>21</v>
      </c>
      <c r="K2092" s="133">
        <f t="shared" si="807"/>
        <v>9</v>
      </c>
      <c r="L2092" s="124">
        <f t="shared" si="792"/>
        <v>1.0032072599999999</v>
      </c>
      <c r="M2092" s="134">
        <f t="shared" si="806"/>
        <v>1.00429945</v>
      </c>
      <c r="N2092" s="134">
        <f t="shared" si="797"/>
        <v>1.3829491168985584</v>
      </c>
      <c r="O2092" s="124">
        <f t="shared" si="798"/>
        <v>1.3873845899999999</v>
      </c>
      <c r="P2092" s="124"/>
      <c r="Q2092" s="125"/>
      <c r="R2092" s="126"/>
      <c r="S2092" s="124"/>
      <c r="T2092" s="135">
        <f t="shared" si="799"/>
        <v>7.9699999999999993E-2</v>
      </c>
      <c r="U2092" s="125">
        <f t="shared" si="805"/>
        <v>259</v>
      </c>
      <c r="V2092" s="125">
        <v>252</v>
      </c>
      <c r="W2092" s="134">
        <f t="shared" si="800"/>
        <v>1.0820023089999999</v>
      </c>
      <c r="X2092" s="18"/>
      <c r="Y2092" s="123">
        <f t="shared" si="801"/>
        <v>67054.222907000003</v>
      </c>
      <c r="Z2092" s="123">
        <f t="shared" si="785"/>
        <v>9267.8969994441868</v>
      </c>
      <c r="AA2092" s="123">
        <f t="shared" si="802"/>
        <v>1341.0844581400002</v>
      </c>
      <c r="AB2092" s="123">
        <f t="shared" si="803"/>
        <v>9074.6715000806671</v>
      </c>
      <c r="AC2092" s="123">
        <f t="shared" si="804"/>
        <v>86737.875864664864</v>
      </c>
      <c r="AD2092" s="150">
        <f t="shared" si="782"/>
        <v>87053.852995000008</v>
      </c>
      <c r="AE2092" s="150">
        <f t="shared" si="786"/>
        <v>11116.762461438519</v>
      </c>
      <c r="AF2092" s="150">
        <f t="shared" si="783"/>
        <v>1741.0770599000002</v>
      </c>
      <c r="AG2092" s="150">
        <f t="shared" si="787"/>
        <v>10968.785477370002</v>
      </c>
      <c r="AH2092" s="150">
        <f t="shared" si="788"/>
        <v>110880.47799370851</v>
      </c>
      <c r="AI2092" s="4"/>
      <c r="AJ2092" s="1"/>
      <c r="AK2092" s="20"/>
      <c r="AL2092" s="5"/>
      <c r="AM2092" s="1"/>
      <c r="AN2092" s="1"/>
      <c r="AO2092" s="1"/>
      <c r="AP2092" s="17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5.75" x14ac:dyDescent="0.2">
      <c r="A2093" s="127">
        <f t="shared" si="793"/>
        <v>43553</v>
      </c>
      <c r="B2093" s="165">
        <f t="shared" si="784"/>
        <v>197784.94124592334</v>
      </c>
      <c r="C2093" s="124"/>
      <c r="D2093" s="128">
        <f t="shared" si="794"/>
        <v>5138.93</v>
      </c>
      <c r="E2093" s="129">
        <f>VLOOKUP(A2092,[1]Plan1!$AY$80:$BA$314,3)</f>
        <v>5177.47</v>
      </c>
      <c r="F2093" s="130">
        <f t="shared" si="795"/>
        <v>43540</v>
      </c>
      <c r="G2093" s="131">
        <f t="shared" si="790"/>
        <v>7.4996156787503487E-3</v>
      </c>
      <c r="H2093" s="132">
        <f t="shared" si="796"/>
        <v>43570</v>
      </c>
      <c r="I2093" s="132">
        <f t="shared" si="791"/>
        <v>43570</v>
      </c>
      <c r="J2093" s="133">
        <f t="shared" si="789"/>
        <v>21</v>
      </c>
      <c r="K2093" s="133">
        <f t="shared" si="807"/>
        <v>10</v>
      </c>
      <c r="L2093" s="124">
        <f t="shared" si="792"/>
        <v>1.0035642499999999</v>
      </c>
      <c r="M2093" s="134">
        <f t="shared" si="806"/>
        <v>1.00429945</v>
      </c>
      <c r="N2093" s="134">
        <f t="shared" si="797"/>
        <v>1.3829491168985584</v>
      </c>
      <c r="O2093" s="124">
        <f t="shared" si="798"/>
        <v>1.38787829</v>
      </c>
      <c r="P2093" s="124"/>
      <c r="Q2093" s="125"/>
      <c r="R2093" s="126"/>
      <c r="S2093" s="124"/>
      <c r="T2093" s="135">
        <f t="shared" si="799"/>
        <v>7.9699999999999993E-2</v>
      </c>
      <c r="U2093" s="125">
        <f t="shared" si="805"/>
        <v>260</v>
      </c>
      <c r="V2093" s="125">
        <v>252</v>
      </c>
      <c r="W2093" s="134">
        <f t="shared" si="800"/>
        <v>1.0823316110000001</v>
      </c>
      <c r="X2093" s="18"/>
      <c r="Y2093" s="123">
        <f t="shared" si="801"/>
        <v>67054.222907000003</v>
      </c>
      <c r="Z2093" s="123">
        <f t="shared" si="785"/>
        <v>9318.2927033113028</v>
      </c>
      <c r="AA2093" s="123">
        <f t="shared" si="802"/>
        <v>1341.0844581400002</v>
      </c>
      <c r="AB2093" s="123">
        <f t="shared" si="803"/>
        <v>9097.0229077163331</v>
      </c>
      <c r="AC2093" s="123">
        <f t="shared" si="804"/>
        <v>86810.622976167651</v>
      </c>
      <c r="AD2093" s="150">
        <f t="shared" si="782"/>
        <v>87053.852995000008</v>
      </c>
      <c r="AE2093" s="150">
        <f t="shared" si="786"/>
        <v>11181.58478648735</v>
      </c>
      <c r="AF2093" s="150">
        <f t="shared" si="783"/>
        <v>1741.0770599000002</v>
      </c>
      <c r="AG2093" s="150">
        <f t="shared" si="787"/>
        <v>10997.803428368334</v>
      </c>
      <c r="AH2093" s="150">
        <f t="shared" si="788"/>
        <v>110974.31826975569</v>
      </c>
      <c r="AI2093" s="4"/>
      <c r="AJ2093" s="1"/>
      <c r="AK2093" s="20"/>
      <c r="AL2093" s="5"/>
      <c r="AM2093" s="1"/>
      <c r="AN2093" s="1"/>
      <c r="AO2093" s="1"/>
      <c r="AP2093" s="17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5.75" x14ac:dyDescent="0.2">
      <c r="A2094" s="127">
        <f t="shared" si="793"/>
        <v>43554</v>
      </c>
      <c r="B2094" s="165">
        <f t="shared" si="784"/>
        <v>197951.60647829587</v>
      </c>
      <c r="C2094" s="124"/>
      <c r="D2094" s="128">
        <f t="shared" si="794"/>
        <v>5138.93</v>
      </c>
      <c r="E2094" s="129">
        <f>VLOOKUP(A2093,[1]Plan1!$AY$80:$BA$314,3)</f>
        <v>5177.47</v>
      </c>
      <c r="F2094" s="130">
        <f t="shared" si="795"/>
        <v>43540</v>
      </c>
      <c r="G2094" s="131">
        <f t="shared" si="790"/>
        <v>7.4996156787503487E-3</v>
      </c>
      <c r="H2094" s="132">
        <f t="shared" si="796"/>
        <v>43570</v>
      </c>
      <c r="I2094" s="132">
        <f t="shared" si="791"/>
        <v>43570</v>
      </c>
      <c r="J2094" s="133">
        <f t="shared" si="789"/>
        <v>21</v>
      </c>
      <c r="K2094" s="133">
        <f t="shared" si="807"/>
        <v>11</v>
      </c>
      <c r="L2094" s="124">
        <f t="shared" si="792"/>
        <v>1.00392138</v>
      </c>
      <c r="M2094" s="134">
        <f t="shared" si="806"/>
        <v>1.00429945</v>
      </c>
      <c r="N2094" s="134">
        <f t="shared" si="797"/>
        <v>1.3829491168985584</v>
      </c>
      <c r="O2094" s="124">
        <f t="shared" si="798"/>
        <v>1.38837218</v>
      </c>
      <c r="P2094" s="124"/>
      <c r="Q2094" s="125"/>
      <c r="R2094" s="126"/>
      <c r="S2094" s="124"/>
      <c r="T2094" s="135">
        <f t="shared" si="799"/>
        <v>7.9699999999999993E-2</v>
      </c>
      <c r="U2094" s="125">
        <f t="shared" si="805"/>
        <v>261</v>
      </c>
      <c r="V2094" s="125">
        <v>252</v>
      </c>
      <c r="W2094" s="134">
        <f t="shared" si="800"/>
        <v>1.0826610130000001</v>
      </c>
      <c r="X2094" s="18"/>
      <c r="Y2094" s="123">
        <f t="shared" si="801"/>
        <v>67054.222907000003</v>
      </c>
      <c r="Z2094" s="123">
        <f t="shared" si="785"/>
        <v>9368.7224560565392</v>
      </c>
      <c r="AA2094" s="123">
        <f t="shared" si="802"/>
        <v>1341.0844581400002</v>
      </c>
      <c r="AB2094" s="123">
        <f t="shared" si="803"/>
        <v>9119.3743153520008</v>
      </c>
      <c r="AC2094" s="123">
        <f t="shared" si="804"/>
        <v>86883.404136548546</v>
      </c>
      <c r="AD2094" s="150">
        <f t="shared" si="782"/>
        <v>87053.852995000008</v>
      </c>
      <c r="AE2094" s="150">
        <f t="shared" si="786"/>
        <v>11246.450907480648</v>
      </c>
      <c r="AF2094" s="150">
        <f t="shared" si="783"/>
        <v>1741.0770599000002</v>
      </c>
      <c r="AG2094" s="150">
        <f t="shared" si="787"/>
        <v>11026.821379366665</v>
      </c>
      <c r="AH2094" s="150">
        <f t="shared" si="788"/>
        <v>111068.20234174732</v>
      </c>
      <c r="AI2094" s="4"/>
      <c r="AJ2094" s="1"/>
      <c r="AK2094" s="20"/>
      <c r="AL2094" s="5"/>
      <c r="AM2094" s="1"/>
      <c r="AN2094" s="1"/>
      <c r="AO2094" s="1"/>
      <c r="AP2094" s="17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5.75" x14ac:dyDescent="0.2">
      <c r="A2095" s="127">
        <f t="shared" si="793"/>
        <v>43555</v>
      </c>
      <c r="B2095" s="165">
        <f t="shared" si="784"/>
        <v>198002.97583692987</v>
      </c>
      <c r="C2095" s="124"/>
      <c r="D2095" s="128">
        <f t="shared" si="794"/>
        <v>5138.93</v>
      </c>
      <c r="E2095" s="129">
        <f>VLOOKUP(A2094,[1]Plan1!$AY$80:$BA$314,3)</f>
        <v>5177.47</v>
      </c>
      <c r="F2095" s="130">
        <f t="shared" si="795"/>
        <v>43540</v>
      </c>
      <c r="G2095" s="131">
        <f t="shared" si="790"/>
        <v>7.4996156787503487E-3</v>
      </c>
      <c r="H2095" s="132">
        <f t="shared" si="796"/>
        <v>43570</v>
      </c>
      <c r="I2095" s="132">
        <f t="shared" si="791"/>
        <v>43570</v>
      </c>
      <c r="J2095" s="133">
        <f t="shared" si="789"/>
        <v>21</v>
      </c>
      <c r="K2095" s="133">
        <f t="shared" si="807"/>
        <v>11</v>
      </c>
      <c r="L2095" s="124">
        <f t="shared" si="792"/>
        <v>1.00392138</v>
      </c>
      <c r="M2095" s="134">
        <f t="shared" si="806"/>
        <v>1.00429945</v>
      </c>
      <c r="N2095" s="134">
        <f t="shared" si="797"/>
        <v>1.3829491168985584</v>
      </c>
      <c r="O2095" s="124">
        <f t="shared" si="798"/>
        <v>1.38837218</v>
      </c>
      <c r="P2095" s="124"/>
      <c r="Q2095" s="125"/>
      <c r="R2095" s="126"/>
      <c r="S2095" s="124"/>
      <c r="T2095" s="135">
        <f t="shared" si="799"/>
        <v>7.9699999999999993E-2</v>
      </c>
      <c r="U2095" s="125">
        <f t="shared" si="805"/>
        <v>261</v>
      </c>
      <c r="V2095" s="125">
        <v>252</v>
      </c>
      <c r="W2095" s="134">
        <f t="shared" si="800"/>
        <v>1.0826610130000001</v>
      </c>
      <c r="X2095" s="18"/>
      <c r="Y2095" s="123">
        <f t="shared" si="801"/>
        <v>67054.222907000003</v>
      </c>
      <c r="Z2095" s="123">
        <f t="shared" si="785"/>
        <v>9368.7224560565392</v>
      </c>
      <c r="AA2095" s="123">
        <f t="shared" si="802"/>
        <v>1341.0844581400002</v>
      </c>
      <c r="AB2095" s="123">
        <f t="shared" si="803"/>
        <v>9141.7257229876668</v>
      </c>
      <c r="AC2095" s="123">
        <f t="shared" si="804"/>
        <v>86905.755544184212</v>
      </c>
      <c r="AD2095" s="150">
        <f t="shared" si="782"/>
        <v>87053.852995000008</v>
      </c>
      <c r="AE2095" s="150">
        <f t="shared" si="786"/>
        <v>11246.450907480648</v>
      </c>
      <c r="AF2095" s="150">
        <f t="shared" si="783"/>
        <v>1741.0770599000002</v>
      </c>
      <c r="AG2095" s="150">
        <f t="shared" si="787"/>
        <v>11055.839330365001</v>
      </c>
      <c r="AH2095" s="150">
        <f t="shared" si="788"/>
        <v>111097.22029274565</v>
      </c>
      <c r="AI2095" s="4"/>
      <c r="AJ2095" s="1"/>
      <c r="AK2095" s="20"/>
      <c r="AL2095" s="5"/>
      <c r="AM2095" s="1"/>
      <c r="AN2095" s="1"/>
      <c r="AO2095" s="1"/>
      <c r="AP2095" s="17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5.75" x14ac:dyDescent="0.2">
      <c r="A2096" s="127">
        <f t="shared" si="793"/>
        <v>43556</v>
      </c>
      <c r="B2096" s="165">
        <f t="shared" si="784"/>
        <v>198054.34519556386</v>
      </c>
      <c r="C2096" s="124"/>
      <c r="D2096" s="128">
        <f t="shared" si="794"/>
        <v>5138.93</v>
      </c>
      <c r="E2096" s="129">
        <f>VLOOKUP(A2095,[1]Plan1!$AY$80:$BA$314,3)</f>
        <v>5177.47</v>
      </c>
      <c r="F2096" s="130">
        <f t="shared" si="795"/>
        <v>43540</v>
      </c>
      <c r="G2096" s="131">
        <f t="shared" si="790"/>
        <v>7.4996156787503487E-3</v>
      </c>
      <c r="H2096" s="132">
        <f t="shared" si="796"/>
        <v>43570</v>
      </c>
      <c r="I2096" s="132">
        <f t="shared" si="791"/>
        <v>43570</v>
      </c>
      <c r="J2096" s="133">
        <f t="shared" si="789"/>
        <v>21</v>
      </c>
      <c r="K2096" s="133">
        <f t="shared" si="807"/>
        <v>11</v>
      </c>
      <c r="L2096" s="124">
        <f t="shared" si="792"/>
        <v>1.00392138</v>
      </c>
      <c r="M2096" s="134">
        <f t="shared" si="806"/>
        <v>1.00429945</v>
      </c>
      <c r="N2096" s="134">
        <f t="shared" si="797"/>
        <v>1.3829491168985584</v>
      </c>
      <c r="O2096" s="124">
        <f t="shared" si="798"/>
        <v>1.38837218</v>
      </c>
      <c r="P2096" s="124"/>
      <c r="Q2096" s="125"/>
      <c r="R2096" s="126"/>
      <c r="S2096" s="124"/>
      <c r="T2096" s="135">
        <f t="shared" si="799"/>
        <v>7.9699999999999993E-2</v>
      </c>
      <c r="U2096" s="125">
        <f t="shared" si="805"/>
        <v>261</v>
      </c>
      <c r="V2096" s="125">
        <v>252</v>
      </c>
      <c r="W2096" s="134">
        <f t="shared" si="800"/>
        <v>1.0826610130000001</v>
      </c>
      <c r="X2096" s="18"/>
      <c r="Y2096" s="123">
        <f t="shared" si="801"/>
        <v>67054.222907000003</v>
      </c>
      <c r="Z2096" s="123">
        <f t="shared" si="785"/>
        <v>9368.7224560565392</v>
      </c>
      <c r="AA2096" s="123">
        <f t="shared" si="802"/>
        <v>1341.0844581400002</v>
      </c>
      <c r="AB2096" s="123">
        <f t="shared" si="803"/>
        <v>9164.0771306233328</v>
      </c>
      <c r="AC2096" s="123">
        <f t="shared" si="804"/>
        <v>86928.106951819878</v>
      </c>
      <c r="AD2096" s="150">
        <f t="shared" si="782"/>
        <v>87053.852995000008</v>
      </c>
      <c r="AE2096" s="150">
        <f t="shared" si="786"/>
        <v>11246.450907480648</v>
      </c>
      <c r="AF2096" s="150">
        <f t="shared" si="783"/>
        <v>1741.0770599000002</v>
      </c>
      <c r="AG2096" s="150">
        <f t="shared" si="787"/>
        <v>11084.857281363335</v>
      </c>
      <c r="AH2096" s="150">
        <f t="shared" si="788"/>
        <v>111126.238243744</v>
      </c>
      <c r="AI2096" s="4"/>
      <c r="AJ2096" s="1"/>
      <c r="AK2096" s="20"/>
      <c r="AL2096" s="5"/>
      <c r="AM2096" s="1"/>
      <c r="AN2096" s="1"/>
      <c r="AO2096" s="1"/>
      <c r="AP2096" s="17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5.75" x14ac:dyDescent="0.2">
      <c r="A2097" s="127">
        <f t="shared" si="793"/>
        <v>43557</v>
      </c>
      <c r="B2097" s="165">
        <f t="shared" si="784"/>
        <v>198221.08579408965</v>
      </c>
      <c r="C2097" s="124"/>
      <c r="D2097" s="128">
        <f t="shared" si="794"/>
        <v>5138.93</v>
      </c>
      <c r="E2097" s="129">
        <f>VLOOKUP(A2096,[1]Plan1!$AY$80:$BA$314,3)</f>
        <v>5177.47</v>
      </c>
      <c r="F2097" s="130">
        <f t="shared" si="795"/>
        <v>43540</v>
      </c>
      <c r="G2097" s="131">
        <f t="shared" si="790"/>
        <v>7.4996156787503487E-3</v>
      </c>
      <c r="H2097" s="132">
        <f t="shared" si="796"/>
        <v>43570</v>
      </c>
      <c r="I2097" s="132">
        <f t="shared" si="791"/>
        <v>43570</v>
      </c>
      <c r="J2097" s="133">
        <f t="shared" si="789"/>
        <v>21</v>
      </c>
      <c r="K2097" s="133">
        <f t="shared" si="807"/>
        <v>12</v>
      </c>
      <c r="L2097" s="124">
        <f t="shared" si="792"/>
        <v>1.0042786299999999</v>
      </c>
      <c r="M2097" s="134">
        <f t="shared" si="806"/>
        <v>1.00429945</v>
      </c>
      <c r="N2097" s="134">
        <f t="shared" si="797"/>
        <v>1.3829491168985584</v>
      </c>
      <c r="O2097" s="124">
        <f t="shared" si="798"/>
        <v>1.38886624</v>
      </c>
      <c r="P2097" s="124"/>
      <c r="Q2097" s="125"/>
      <c r="R2097" s="126"/>
      <c r="S2097" s="124"/>
      <c r="T2097" s="135">
        <f t="shared" si="799"/>
        <v>7.9699999999999993E-2</v>
      </c>
      <c r="U2097" s="125">
        <f t="shared" si="805"/>
        <v>262</v>
      </c>
      <c r="V2097" s="125">
        <v>252</v>
      </c>
      <c r="W2097" s="134">
        <f t="shared" si="800"/>
        <v>1.0829905150000001</v>
      </c>
      <c r="X2097" s="18"/>
      <c r="Y2097" s="123">
        <f t="shared" si="801"/>
        <v>67054.222907000003</v>
      </c>
      <c r="Z2097" s="123">
        <f t="shared" si="785"/>
        <v>9419.1851735241944</v>
      </c>
      <c r="AA2097" s="123">
        <f t="shared" si="802"/>
        <v>1341.0844581400002</v>
      </c>
      <c r="AB2097" s="123">
        <f t="shared" si="803"/>
        <v>9186.4285382589987</v>
      </c>
      <c r="AC2097" s="123">
        <f t="shared" si="804"/>
        <v>87000.921076923201</v>
      </c>
      <c r="AD2097" s="150">
        <f t="shared" si="782"/>
        <v>87053.852995000008</v>
      </c>
      <c r="AE2097" s="150">
        <f t="shared" si="786"/>
        <v>11311.359429904778</v>
      </c>
      <c r="AF2097" s="150">
        <f t="shared" si="783"/>
        <v>1741.0770599000002</v>
      </c>
      <c r="AG2097" s="150">
        <f t="shared" si="787"/>
        <v>11113.875232361668</v>
      </c>
      <c r="AH2097" s="150">
        <f t="shared" si="788"/>
        <v>111220.16471716645</v>
      </c>
      <c r="AI2097" s="4"/>
      <c r="AJ2097" s="1"/>
      <c r="AK2097" s="20"/>
      <c r="AL2097" s="5"/>
      <c r="AM2097" s="1"/>
      <c r="AN2097" s="1"/>
      <c r="AO2097" s="1"/>
      <c r="AP2097" s="17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5.75" x14ac:dyDescent="0.2">
      <c r="A2098" s="127">
        <f t="shared" si="793"/>
        <v>43558</v>
      </c>
      <c r="B2098" s="165">
        <f t="shared" si="784"/>
        <v>198387.90305477253</v>
      </c>
      <c r="C2098" s="124"/>
      <c r="D2098" s="128">
        <f t="shared" si="794"/>
        <v>5138.93</v>
      </c>
      <c r="E2098" s="129">
        <f>VLOOKUP(A2097,[1]Plan1!$AY$80:$BA$314,3)</f>
        <v>5177.47</v>
      </c>
      <c r="F2098" s="130">
        <f t="shared" si="795"/>
        <v>43540</v>
      </c>
      <c r="G2098" s="131">
        <f t="shared" si="790"/>
        <v>7.4996156787503487E-3</v>
      </c>
      <c r="H2098" s="132">
        <f t="shared" si="796"/>
        <v>43570</v>
      </c>
      <c r="I2098" s="132">
        <f t="shared" si="791"/>
        <v>43570</v>
      </c>
      <c r="J2098" s="133">
        <f t="shared" si="789"/>
        <v>21</v>
      </c>
      <c r="K2098" s="133">
        <f t="shared" si="807"/>
        <v>13</v>
      </c>
      <c r="L2098" s="124">
        <f t="shared" si="792"/>
        <v>1.00463601</v>
      </c>
      <c r="M2098" s="134">
        <f t="shared" si="806"/>
        <v>1.00429945</v>
      </c>
      <c r="N2098" s="134">
        <f t="shared" si="797"/>
        <v>1.3829491168985584</v>
      </c>
      <c r="O2098" s="124">
        <f t="shared" si="798"/>
        <v>1.3893604799999999</v>
      </c>
      <c r="P2098" s="124"/>
      <c r="Q2098" s="125"/>
      <c r="R2098" s="126"/>
      <c r="S2098" s="124"/>
      <c r="T2098" s="135">
        <f t="shared" si="799"/>
        <v>7.9699999999999993E-2</v>
      </c>
      <c r="U2098" s="125">
        <f t="shared" si="805"/>
        <v>263</v>
      </c>
      <c r="V2098" s="125">
        <v>252</v>
      </c>
      <c r="W2098" s="134">
        <f t="shared" si="800"/>
        <v>1.083320117</v>
      </c>
      <c r="X2098" s="18"/>
      <c r="Y2098" s="123">
        <f t="shared" si="801"/>
        <v>67054.222907000003</v>
      </c>
      <c r="Z2098" s="123">
        <f t="shared" si="785"/>
        <v>9469.6814225789058</v>
      </c>
      <c r="AA2098" s="123">
        <f t="shared" si="802"/>
        <v>1341.0844581400002</v>
      </c>
      <c r="AB2098" s="123">
        <f t="shared" si="803"/>
        <v>9208.7799458946665</v>
      </c>
      <c r="AC2098" s="123">
        <f t="shared" si="804"/>
        <v>87073.768733613586</v>
      </c>
      <c r="AD2098" s="150">
        <f t="shared" si="782"/>
        <v>87053.852995000008</v>
      </c>
      <c r="AE2098" s="150">
        <f t="shared" si="786"/>
        <v>11376.31108289895</v>
      </c>
      <c r="AF2098" s="150">
        <f t="shared" si="783"/>
        <v>1741.0770599000002</v>
      </c>
      <c r="AG2098" s="150">
        <f t="shared" si="787"/>
        <v>11142.893183360002</v>
      </c>
      <c r="AH2098" s="150">
        <f t="shared" si="788"/>
        <v>111314.13432115896</v>
      </c>
      <c r="AI2098" s="4"/>
      <c r="AJ2098" s="1"/>
      <c r="AK2098" s="20"/>
      <c r="AL2098" s="5"/>
      <c r="AM2098" s="1"/>
      <c r="AN2098" s="1"/>
      <c r="AO2098" s="1"/>
      <c r="AP2098" s="17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5.75" x14ac:dyDescent="0.2">
      <c r="A2099" s="127">
        <f t="shared" si="793"/>
        <v>43559</v>
      </c>
      <c r="B2099" s="165">
        <f t="shared" si="784"/>
        <v>198554.79465784202</v>
      </c>
      <c r="C2099" s="124"/>
      <c r="D2099" s="128">
        <f t="shared" si="794"/>
        <v>5138.93</v>
      </c>
      <c r="E2099" s="129">
        <f>VLOOKUP(A2098,[1]Plan1!$AY$80:$BA$314,3)</f>
        <v>5177.47</v>
      </c>
      <c r="F2099" s="130">
        <f t="shared" si="795"/>
        <v>43540</v>
      </c>
      <c r="G2099" s="131">
        <f t="shared" si="790"/>
        <v>7.4996156787503487E-3</v>
      </c>
      <c r="H2099" s="132">
        <f t="shared" si="796"/>
        <v>43570</v>
      </c>
      <c r="I2099" s="132">
        <f t="shared" si="791"/>
        <v>43570</v>
      </c>
      <c r="J2099" s="133">
        <f t="shared" si="789"/>
        <v>21</v>
      </c>
      <c r="K2099" s="133">
        <f t="shared" si="807"/>
        <v>14</v>
      </c>
      <c r="L2099" s="124">
        <f t="shared" si="792"/>
        <v>1.00499351</v>
      </c>
      <c r="M2099" s="134">
        <f t="shared" si="806"/>
        <v>1.00429945</v>
      </c>
      <c r="N2099" s="134">
        <f t="shared" si="797"/>
        <v>1.3829491168985584</v>
      </c>
      <c r="O2099" s="124">
        <f t="shared" si="798"/>
        <v>1.3898548799999999</v>
      </c>
      <c r="P2099" s="124"/>
      <c r="Q2099" s="125"/>
      <c r="R2099" s="126"/>
      <c r="S2099" s="124"/>
      <c r="T2099" s="135">
        <f t="shared" si="799"/>
        <v>7.9699999999999993E-2</v>
      </c>
      <c r="U2099" s="125">
        <f t="shared" si="805"/>
        <v>264</v>
      </c>
      <c r="V2099" s="125">
        <v>252</v>
      </c>
      <c r="W2099" s="134">
        <f t="shared" si="800"/>
        <v>1.08364982</v>
      </c>
      <c r="X2099" s="18"/>
      <c r="Y2099" s="123">
        <f t="shared" si="801"/>
        <v>67054.222907000003</v>
      </c>
      <c r="Z2099" s="123">
        <f t="shared" si="785"/>
        <v>9520.2101885663942</v>
      </c>
      <c r="AA2099" s="123">
        <f t="shared" si="802"/>
        <v>1341.0844581400002</v>
      </c>
      <c r="AB2099" s="123">
        <f t="shared" si="803"/>
        <v>9231.1313535303343</v>
      </c>
      <c r="AC2099" s="123">
        <f t="shared" si="804"/>
        <v>87146.64890723674</v>
      </c>
      <c r="AD2099" s="150">
        <f t="shared" ref="AD2099:AD2162" si="808">S$1714+X$1714</f>
        <v>87053.852995000008</v>
      </c>
      <c r="AE2099" s="150">
        <f t="shared" si="786"/>
        <v>11441.304561346962</v>
      </c>
      <c r="AF2099" s="150">
        <f t="shared" ref="AF2099:AF2162" si="809">0.02*AD2099</f>
        <v>1741.0770599000002</v>
      </c>
      <c r="AG2099" s="150">
        <f t="shared" si="787"/>
        <v>11171.911134358335</v>
      </c>
      <c r="AH2099" s="150">
        <f t="shared" si="788"/>
        <v>111408.1457506053</v>
      </c>
      <c r="AI2099" s="4"/>
      <c r="AJ2099" s="1"/>
      <c r="AK2099" s="20"/>
      <c r="AL2099" s="5"/>
      <c r="AM2099" s="1"/>
      <c r="AN2099" s="1"/>
      <c r="AO2099" s="1"/>
      <c r="AP2099" s="17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5.75" x14ac:dyDescent="0.2">
      <c r="A2100" s="127">
        <f t="shared" si="793"/>
        <v>43560</v>
      </c>
      <c r="B2100" s="165">
        <f t="shared" ref="B2100:B2163" si="810">AC2100+AH2100</f>
        <v>198721.7644191318</v>
      </c>
      <c r="C2100" s="124"/>
      <c r="D2100" s="128">
        <f t="shared" si="794"/>
        <v>5138.93</v>
      </c>
      <c r="E2100" s="129">
        <f>VLOOKUP(A2099,[1]Plan1!$AY$80:$BA$314,3)</f>
        <v>5177.47</v>
      </c>
      <c r="F2100" s="130">
        <f t="shared" si="795"/>
        <v>43540</v>
      </c>
      <c r="G2100" s="131">
        <f t="shared" si="790"/>
        <v>7.4996156787503487E-3</v>
      </c>
      <c r="H2100" s="132">
        <f t="shared" si="796"/>
        <v>43570</v>
      </c>
      <c r="I2100" s="132">
        <f t="shared" si="791"/>
        <v>43570</v>
      </c>
      <c r="J2100" s="133">
        <f t="shared" si="789"/>
        <v>21</v>
      </c>
      <c r="K2100" s="133">
        <f t="shared" si="807"/>
        <v>15</v>
      </c>
      <c r="L2100" s="124">
        <f t="shared" si="792"/>
        <v>1.0053511399999999</v>
      </c>
      <c r="M2100" s="134">
        <f t="shared" si="806"/>
        <v>1.00429945</v>
      </c>
      <c r="N2100" s="134">
        <f t="shared" si="797"/>
        <v>1.3829491168985584</v>
      </c>
      <c r="O2100" s="124">
        <f t="shared" si="798"/>
        <v>1.3903494700000001</v>
      </c>
      <c r="P2100" s="124"/>
      <c r="Q2100" s="125"/>
      <c r="R2100" s="126"/>
      <c r="S2100" s="124"/>
      <c r="T2100" s="135">
        <f t="shared" si="799"/>
        <v>7.9699999999999993E-2</v>
      </c>
      <c r="U2100" s="125">
        <f t="shared" si="805"/>
        <v>265</v>
      </c>
      <c r="V2100" s="125">
        <v>252</v>
      </c>
      <c r="W2100" s="134">
        <f t="shared" si="800"/>
        <v>1.0839796239999999</v>
      </c>
      <c r="X2100" s="18"/>
      <c r="Y2100" s="123">
        <f t="shared" si="801"/>
        <v>67054.222907000003</v>
      </c>
      <c r="Z2100" s="123">
        <f t="shared" ref="Z2100:Z2163" si="811">(((O2100/O$1686)*W2100*W$1714)-1)*Y2100</f>
        <v>9570.7731405103568</v>
      </c>
      <c r="AA2100" s="123">
        <f t="shared" si="802"/>
        <v>1341.0844581400002</v>
      </c>
      <c r="AB2100" s="123">
        <f t="shared" si="803"/>
        <v>9253.4827611660021</v>
      </c>
      <c r="AC2100" s="123">
        <f t="shared" si="804"/>
        <v>87219.56326681636</v>
      </c>
      <c r="AD2100" s="150">
        <f t="shared" si="808"/>
        <v>87053.852995000008</v>
      </c>
      <c r="AE2100" s="150">
        <f t="shared" ref="AE2100:AE2163" si="812">(((O2100/O$1714)*W2100)-1)*AD2100</f>
        <v>11506.342012058762</v>
      </c>
      <c r="AF2100" s="150">
        <f t="shared" si="809"/>
        <v>1741.0770599000002</v>
      </c>
      <c r="AG2100" s="150">
        <f t="shared" ref="AG2100:AG2163" si="813">0.01*((A2100-A$1714)/30)*AD2100</f>
        <v>11200.929085356669</v>
      </c>
      <c r="AH2100" s="150">
        <f t="shared" ref="AH2100:AH2163" si="814">SUM(AD2100:AG2100)</f>
        <v>111502.20115231542</v>
      </c>
      <c r="AI2100" s="4"/>
      <c r="AJ2100" s="1"/>
      <c r="AK2100" s="20"/>
      <c r="AL2100" s="5"/>
      <c r="AM2100" s="1"/>
      <c r="AN2100" s="1"/>
      <c r="AO2100" s="1"/>
      <c r="AP2100" s="17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5.75" x14ac:dyDescent="0.2">
      <c r="A2101" s="127">
        <f t="shared" si="793"/>
        <v>43561</v>
      </c>
      <c r="B2101" s="165">
        <f t="shared" si="810"/>
        <v>198888.80953378844</v>
      </c>
      <c r="C2101" s="124"/>
      <c r="D2101" s="128">
        <f t="shared" si="794"/>
        <v>5138.93</v>
      </c>
      <c r="E2101" s="129">
        <f>VLOOKUP(A2100,[1]Plan1!$AY$80:$BA$314,3)</f>
        <v>5177.47</v>
      </c>
      <c r="F2101" s="130">
        <f t="shared" si="795"/>
        <v>43540</v>
      </c>
      <c r="G2101" s="131">
        <f t="shared" si="790"/>
        <v>7.4996156787503487E-3</v>
      </c>
      <c r="H2101" s="132">
        <f t="shared" si="796"/>
        <v>43570</v>
      </c>
      <c r="I2101" s="132">
        <f t="shared" si="791"/>
        <v>43570</v>
      </c>
      <c r="J2101" s="133">
        <f t="shared" si="789"/>
        <v>21</v>
      </c>
      <c r="K2101" s="133">
        <f t="shared" si="807"/>
        <v>16</v>
      </c>
      <c r="L2101" s="124">
        <f t="shared" si="792"/>
        <v>1.0057088999999999</v>
      </c>
      <c r="M2101" s="134">
        <f t="shared" si="806"/>
        <v>1.00429945</v>
      </c>
      <c r="N2101" s="134">
        <f t="shared" si="797"/>
        <v>1.3829491168985584</v>
      </c>
      <c r="O2101" s="124">
        <f t="shared" si="798"/>
        <v>1.3908442299999999</v>
      </c>
      <c r="P2101" s="124"/>
      <c r="Q2101" s="125"/>
      <c r="R2101" s="126"/>
      <c r="S2101" s="124"/>
      <c r="T2101" s="135">
        <f t="shared" si="799"/>
        <v>7.9699999999999993E-2</v>
      </c>
      <c r="U2101" s="125">
        <f t="shared" si="805"/>
        <v>266</v>
      </c>
      <c r="V2101" s="125">
        <v>252</v>
      </c>
      <c r="W2101" s="134">
        <f t="shared" si="800"/>
        <v>1.0843095270000001</v>
      </c>
      <c r="X2101" s="18"/>
      <c r="Y2101" s="123">
        <f t="shared" si="801"/>
        <v>67054.222907000003</v>
      </c>
      <c r="Z2101" s="123">
        <f t="shared" si="811"/>
        <v>9621.369051584079</v>
      </c>
      <c r="AA2101" s="123">
        <f t="shared" si="802"/>
        <v>1341.0844581400002</v>
      </c>
      <c r="AB2101" s="123">
        <f t="shared" si="803"/>
        <v>9275.8341688016681</v>
      </c>
      <c r="AC2101" s="123">
        <f t="shared" si="804"/>
        <v>87292.510585525757</v>
      </c>
      <c r="AD2101" s="150">
        <f t="shared" si="808"/>
        <v>87053.852995000008</v>
      </c>
      <c r="AE2101" s="150">
        <f t="shared" si="812"/>
        <v>11571.421857007677</v>
      </c>
      <c r="AF2101" s="150">
        <f t="shared" si="809"/>
        <v>1741.0770599000002</v>
      </c>
      <c r="AG2101" s="150">
        <f t="shared" si="813"/>
        <v>11229.947036355001</v>
      </c>
      <c r="AH2101" s="150">
        <f t="shared" si="814"/>
        <v>111596.29894826269</v>
      </c>
      <c r="AI2101" s="4"/>
      <c r="AJ2101" s="1"/>
      <c r="AK2101" s="20"/>
      <c r="AL2101" s="5"/>
      <c r="AM2101" s="1"/>
      <c r="AN2101" s="1"/>
      <c r="AO2101" s="1"/>
      <c r="AP2101" s="17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5.75" x14ac:dyDescent="0.2">
      <c r="A2102" s="127">
        <f t="shared" si="793"/>
        <v>43562</v>
      </c>
      <c r="B2102" s="165">
        <f t="shared" si="810"/>
        <v>198940.17889242244</v>
      </c>
      <c r="C2102" s="124"/>
      <c r="D2102" s="128">
        <f t="shared" si="794"/>
        <v>5138.93</v>
      </c>
      <c r="E2102" s="129">
        <f>VLOOKUP(A2101,[1]Plan1!$AY$80:$BA$314,3)</f>
        <v>5177.47</v>
      </c>
      <c r="F2102" s="130">
        <f t="shared" si="795"/>
        <v>43540</v>
      </c>
      <c r="G2102" s="131">
        <f t="shared" si="790"/>
        <v>7.4996156787503487E-3</v>
      </c>
      <c r="H2102" s="132">
        <f t="shared" si="796"/>
        <v>43570</v>
      </c>
      <c r="I2102" s="132">
        <f t="shared" si="791"/>
        <v>43570</v>
      </c>
      <c r="J2102" s="133">
        <f t="shared" si="789"/>
        <v>21</v>
      </c>
      <c r="K2102" s="133">
        <f t="shared" si="807"/>
        <v>16</v>
      </c>
      <c r="L2102" s="124">
        <f t="shared" si="792"/>
        <v>1.0057088999999999</v>
      </c>
      <c r="M2102" s="134">
        <f t="shared" si="806"/>
        <v>1.00429945</v>
      </c>
      <c r="N2102" s="134">
        <f t="shared" si="797"/>
        <v>1.3829491168985584</v>
      </c>
      <c r="O2102" s="124">
        <f t="shared" si="798"/>
        <v>1.3908442299999999</v>
      </c>
      <c r="P2102" s="124"/>
      <c r="Q2102" s="125"/>
      <c r="R2102" s="126"/>
      <c r="S2102" s="124"/>
      <c r="T2102" s="135">
        <f t="shared" si="799"/>
        <v>7.9699999999999993E-2</v>
      </c>
      <c r="U2102" s="125">
        <f t="shared" si="805"/>
        <v>266</v>
      </c>
      <c r="V2102" s="125">
        <v>252</v>
      </c>
      <c r="W2102" s="134">
        <f t="shared" si="800"/>
        <v>1.0843095270000001</v>
      </c>
      <c r="X2102" s="18"/>
      <c r="Y2102" s="123">
        <f t="shared" si="801"/>
        <v>67054.222907000003</v>
      </c>
      <c r="Z2102" s="123">
        <f t="shared" si="811"/>
        <v>9621.369051584079</v>
      </c>
      <c r="AA2102" s="123">
        <f t="shared" si="802"/>
        <v>1341.0844581400002</v>
      </c>
      <c r="AB2102" s="123">
        <f t="shared" si="803"/>
        <v>9298.1855764373358</v>
      </c>
      <c r="AC2102" s="123">
        <f t="shared" si="804"/>
        <v>87314.861993161423</v>
      </c>
      <c r="AD2102" s="150">
        <f t="shared" si="808"/>
        <v>87053.852995000008</v>
      </c>
      <c r="AE2102" s="150">
        <f t="shared" si="812"/>
        <v>11571.421857007677</v>
      </c>
      <c r="AF2102" s="150">
        <f t="shared" si="809"/>
        <v>1741.0770599000002</v>
      </c>
      <c r="AG2102" s="150">
        <f t="shared" si="813"/>
        <v>11258.964987353334</v>
      </c>
      <c r="AH2102" s="150">
        <f t="shared" si="814"/>
        <v>111625.31689926102</v>
      </c>
      <c r="AI2102" s="4"/>
      <c r="AJ2102" s="1"/>
      <c r="AK2102" s="20"/>
      <c r="AL2102" s="5"/>
      <c r="AM2102" s="1"/>
      <c r="AN2102" s="1"/>
      <c r="AO2102" s="1"/>
      <c r="AP2102" s="17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5.75" x14ac:dyDescent="0.2">
      <c r="A2103" s="127">
        <f t="shared" si="793"/>
        <v>43563</v>
      </c>
      <c r="B2103" s="165">
        <f t="shared" si="810"/>
        <v>198991.54825105643</v>
      </c>
      <c r="C2103" s="124"/>
      <c r="D2103" s="128">
        <f t="shared" si="794"/>
        <v>5138.93</v>
      </c>
      <c r="E2103" s="129">
        <f>VLOOKUP(A2102,[1]Plan1!$AY$80:$BA$314,3)</f>
        <v>5177.47</v>
      </c>
      <c r="F2103" s="130">
        <f t="shared" si="795"/>
        <v>43540</v>
      </c>
      <c r="G2103" s="131">
        <f t="shared" si="790"/>
        <v>7.4996156787503487E-3</v>
      </c>
      <c r="H2103" s="132">
        <f t="shared" si="796"/>
        <v>43570</v>
      </c>
      <c r="I2103" s="132">
        <f t="shared" si="791"/>
        <v>43570</v>
      </c>
      <c r="J2103" s="133">
        <f t="shared" ref="J2103:J2166" si="815">IF(I2103=I2102,J2102,NETWORKDAYS(I2102,I2103,$AK$118:$AK$502)-1)</f>
        <v>21</v>
      </c>
      <c r="K2103" s="133">
        <f t="shared" si="807"/>
        <v>16</v>
      </c>
      <c r="L2103" s="124">
        <f t="shared" si="792"/>
        <v>1.0057088999999999</v>
      </c>
      <c r="M2103" s="134">
        <f t="shared" si="806"/>
        <v>1.00429945</v>
      </c>
      <c r="N2103" s="134">
        <f t="shared" si="797"/>
        <v>1.3829491168985584</v>
      </c>
      <c r="O2103" s="124">
        <f t="shared" si="798"/>
        <v>1.3908442299999999</v>
      </c>
      <c r="P2103" s="124"/>
      <c r="Q2103" s="125"/>
      <c r="R2103" s="126"/>
      <c r="S2103" s="124"/>
      <c r="T2103" s="135">
        <f t="shared" si="799"/>
        <v>7.9699999999999993E-2</v>
      </c>
      <c r="U2103" s="125">
        <f t="shared" si="805"/>
        <v>266</v>
      </c>
      <c r="V2103" s="125">
        <v>252</v>
      </c>
      <c r="W2103" s="134">
        <f t="shared" si="800"/>
        <v>1.0843095270000001</v>
      </c>
      <c r="X2103" s="18"/>
      <c r="Y2103" s="123">
        <f t="shared" si="801"/>
        <v>67054.222907000003</v>
      </c>
      <c r="Z2103" s="123">
        <f t="shared" si="811"/>
        <v>9621.369051584079</v>
      </c>
      <c r="AA2103" s="123">
        <f t="shared" si="802"/>
        <v>1341.0844581400002</v>
      </c>
      <c r="AB2103" s="123">
        <f t="shared" si="803"/>
        <v>9320.5369840730018</v>
      </c>
      <c r="AC2103" s="123">
        <f t="shared" si="804"/>
        <v>87337.213400797089</v>
      </c>
      <c r="AD2103" s="150">
        <f t="shared" si="808"/>
        <v>87053.852995000008</v>
      </c>
      <c r="AE2103" s="150">
        <f t="shared" si="812"/>
        <v>11571.421857007677</v>
      </c>
      <c r="AF2103" s="150">
        <f t="shared" si="809"/>
        <v>1741.0770599000002</v>
      </c>
      <c r="AG2103" s="150">
        <f t="shared" si="813"/>
        <v>11287.982938351668</v>
      </c>
      <c r="AH2103" s="150">
        <f t="shared" si="814"/>
        <v>111654.33485025934</v>
      </c>
      <c r="AI2103" s="4"/>
      <c r="AJ2103" s="1"/>
      <c r="AK2103" s="20"/>
      <c r="AL2103" s="5"/>
      <c r="AM2103" s="1"/>
      <c r="AN2103" s="1"/>
      <c r="AO2103" s="1"/>
      <c r="AP2103" s="17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5.75" x14ac:dyDescent="0.2">
      <c r="A2104" s="127">
        <f t="shared" si="793"/>
        <v>43564</v>
      </c>
      <c r="B2104" s="165">
        <f t="shared" si="810"/>
        <v>199158.67033994937</v>
      </c>
      <c r="C2104" s="124"/>
      <c r="D2104" s="128">
        <f t="shared" si="794"/>
        <v>5138.93</v>
      </c>
      <c r="E2104" s="129">
        <f>VLOOKUP(A2103,[1]Plan1!$AY$80:$BA$314,3)</f>
        <v>5177.47</v>
      </c>
      <c r="F2104" s="130">
        <f t="shared" si="795"/>
        <v>43540</v>
      </c>
      <c r="G2104" s="131">
        <f t="shared" si="790"/>
        <v>7.4996156787503487E-3</v>
      </c>
      <c r="H2104" s="132">
        <f t="shared" si="796"/>
        <v>43570</v>
      </c>
      <c r="I2104" s="132">
        <f t="shared" si="791"/>
        <v>43570</v>
      </c>
      <c r="J2104" s="133">
        <f t="shared" si="815"/>
        <v>21</v>
      </c>
      <c r="K2104" s="133">
        <f t="shared" si="807"/>
        <v>17</v>
      </c>
      <c r="L2104" s="124">
        <f t="shared" si="792"/>
        <v>1.00606679</v>
      </c>
      <c r="M2104" s="134">
        <f t="shared" si="806"/>
        <v>1.00429945</v>
      </c>
      <c r="N2104" s="134">
        <f t="shared" si="797"/>
        <v>1.3829491168985584</v>
      </c>
      <c r="O2104" s="124">
        <f t="shared" si="798"/>
        <v>1.39133917</v>
      </c>
      <c r="P2104" s="124"/>
      <c r="Q2104" s="125"/>
      <c r="R2104" s="126"/>
      <c r="S2104" s="124"/>
      <c r="T2104" s="135">
        <f t="shared" si="799"/>
        <v>7.9699999999999993E-2</v>
      </c>
      <c r="U2104" s="125">
        <f t="shared" si="805"/>
        <v>267</v>
      </c>
      <c r="V2104" s="125">
        <v>252</v>
      </c>
      <c r="W2104" s="134">
        <f t="shared" si="800"/>
        <v>1.0846395310000001</v>
      </c>
      <c r="X2104" s="18"/>
      <c r="Y2104" s="123">
        <f t="shared" si="801"/>
        <v>67054.222907000003</v>
      </c>
      <c r="Z2104" s="123">
        <f t="shared" si="811"/>
        <v>9671.9986307464878</v>
      </c>
      <c r="AA2104" s="123">
        <f t="shared" si="802"/>
        <v>1341.0844581400002</v>
      </c>
      <c r="AB2104" s="123">
        <f t="shared" si="803"/>
        <v>9342.8883917086678</v>
      </c>
      <c r="AC2104" s="123">
        <f t="shared" si="804"/>
        <v>87410.194387595155</v>
      </c>
      <c r="AD2104" s="150">
        <f t="shared" si="808"/>
        <v>87053.852995000008</v>
      </c>
      <c r="AE2104" s="150">
        <f t="shared" si="812"/>
        <v>11636.545008104218</v>
      </c>
      <c r="AF2104" s="150">
        <f t="shared" si="809"/>
        <v>1741.0770599000002</v>
      </c>
      <c r="AG2104" s="150">
        <f t="shared" si="813"/>
        <v>11317.000889350002</v>
      </c>
      <c r="AH2104" s="150">
        <f t="shared" si="814"/>
        <v>111748.47595235423</v>
      </c>
      <c r="AI2104" s="4"/>
      <c r="AJ2104" s="1"/>
      <c r="AK2104" s="20"/>
      <c r="AL2104" s="5"/>
      <c r="AM2104" s="1"/>
      <c r="AN2104" s="1"/>
      <c r="AO2104" s="1"/>
      <c r="AP2104" s="17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5.75" x14ac:dyDescent="0.2">
      <c r="A2105" s="127">
        <f t="shared" si="793"/>
        <v>43565</v>
      </c>
      <c r="B2105" s="165">
        <f t="shared" si="810"/>
        <v>199325.86818006559</v>
      </c>
      <c r="C2105" s="124"/>
      <c r="D2105" s="128">
        <f t="shared" si="794"/>
        <v>5138.93</v>
      </c>
      <c r="E2105" s="129">
        <f>VLOOKUP(A2104,[1]Plan1!$AY$80:$BA$314,3)</f>
        <v>5177.47</v>
      </c>
      <c r="F2105" s="130">
        <f t="shared" si="795"/>
        <v>43540</v>
      </c>
      <c r="G2105" s="131">
        <f t="shared" si="790"/>
        <v>7.4996156787503487E-3</v>
      </c>
      <c r="H2105" s="132">
        <f t="shared" si="796"/>
        <v>43570</v>
      </c>
      <c r="I2105" s="132">
        <f t="shared" si="791"/>
        <v>43570</v>
      </c>
      <c r="J2105" s="133">
        <f t="shared" si="815"/>
        <v>21</v>
      </c>
      <c r="K2105" s="133">
        <f t="shared" si="807"/>
        <v>18</v>
      </c>
      <c r="L2105" s="124">
        <f t="shared" si="792"/>
        <v>1.0064248</v>
      </c>
      <c r="M2105" s="134">
        <f t="shared" si="806"/>
        <v>1.00429945</v>
      </c>
      <c r="N2105" s="134">
        <f t="shared" si="797"/>
        <v>1.3829491168985584</v>
      </c>
      <c r="O2105" s="124">
        <f t="shared" si="798"/>
        <v>1.3918342800000001</v>
      </c>
      <c r="P2105" s="124"/>
      <c r="Q2105" s="125"/>
      <c r="R2105" s="126"/>
      <c r="S2105" s="124"/>
      <c r="T2105" s="135">
        <f t="shared" si="799"/>
        <v>7.9699999999999993E-2</v>
      </c>
      <c r="U2105" s="125">
        <f t="shared" si="805"/>
        <v>268</v>
      </c>
      <c r="V2105" s="125">
        <v>252</v>
      </c>
      <c r="W2105" s="134">
        <f t="shared" si="800"/>
        <v>1.0849696360000001</v>
      </c>
      <c r="X2105" s="18"/>
      <c r="Y2105" s="123">
        <f t="shared" si="801"/>
        <v>67054.222907000003</v>
      </c>
      <c r="Z2105" s="123">
        <f t="shared" si="811"/>
        <v>9722.6613430587477</v>
      </c>
      <c r="AA2105" s="123">
        <f t="shared" si="802"/>
        <v>1341.0844581400002</v>
      </c>
      <c r="AB2105" s="123">
        <f t="shared" si="803"/>
        <v>9365.2397993443337</v>
      </c>
      <c r="AC2105" s="123">
        <f t="shared" si="804"/>
        <v>87483.20850754308</v>
      </c>
      <c r="AD2105" s="150">
        <f t="shared" si="808"/>
        <v>87053.852995000008</v>
      </c>
      <c r="AE2105" s="150">
        <f t="shared" si="812"/>
        <v>11701.710777274175</v>
      </c>
      <c r="AF2105" s="150">
        <f t="shared" si="809"/>
        <v>1741.0770599000002</v>
      </c>
      <c r="AG2105" s="150">
        <f t="shared" si="813"/>
        <v>11346.018840348333</v>
      </c>
      <c r="AH2105" s="150">
        <f t="shared" si="814"/>
        <v>111842.65967252251</v>
      </c>
      <c r="AI2105" s="4"/>
      <c r="AJ2105" s="1"/>
      <c r="AK2105" s="20"/>
      <c r="AL2105" s="5"/>
      <c r="AM2105" s="1"/>
      <c r="AN2105" s="1"/>
      <c r="AO2105" s="1"/>
      <c r="AP2105" s="17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5.75" x14ac:dyDescent="0.2">
      <c r="A2106" s="127">
        <f t="shared" si="793"/>
        <v>43566</v>
      </c>
      <c r="B2106" s="165">
        <f t="shared" si="810"/>
        <v>199493.14274626889</v>
      </c>
      <c r="C2106" s="124"/>
      <c r="D2106" s="128">
        <f t="shared" si="794"/>
        <v>5138.93</v>
      </c>
      <c r="E2106" s="129">
        <f>VLOOKUP(A2105,[1]Plan1!$AY$80:$BA$314,3)</f>
        <v>5177.47</v>
      </c>
      <c r="F2106" s="130">
        <f t="shared" si="795"/>
        <v>43540</v>
      </c>
      <c r="G2106" s="131">
        <f t="shared" si="790"/>
        <v>7.4996156787503487E-3</v>
      </c>
      <c r="H2106" s="132">
        <f t="shared" si="796"/>
        <v>43570</v>
      </c>
      <c r="I2106" s="132">
        <f t="shared" si="791"/>
        <v>43570</v>
      </c>
      <c r="J2106" s="133">
        <f t="shared" si="815"/>
        <v>21</v>
      </c>
      <c r="K2106" s="133">
        <f t="shared" si="807"/>
        <v>19</v>
      </c>
      <c r="L2106" s="124">
        <f t="shared" si="792"/>
        <v>1.0067829399999999</v>
      </c>
      <c r="M2106" s="134">
        <f t="shared" si="806"/>
        <v>1.00429945</v>
      </c>
      <c r="N2106" s="134">
        <f t="shared" si="797"/>
        <v>1.3829491168985584</v>
      </c>
      <c r="O2106" s="124">
        <f t="shared" si="798"/>
        <v>1.39232957</v>
      </c>
      <c r="P2106" s="124"/>
      <c r="Q2106" s="125"/>
      <c r="R2106" s="126"/>
      <c r="S2106" s="124"/>
      <c r="T2106" s="135">
        <f t="shared" si="799"/>
        <v>7.9699999999999993E-2</v>
      </c>
      <c r="U2106" s="125">
        <f t="shared" si="805"/>
        <v>269</v>
      </c>
      <c r="V2106" s="125">
        <v>252</v>
      </c>
      <c r="W2106" s="134">
        <f t="shared" si="800"/>
        <v>1.08529984</v>
      </c>
      <c r="X2106" s="18"/>
      <c r="Y2106" s="123">
        <f t="shared" si="801"/>
        <v>67054.222907000003</v>
      </c>
      <c r="Z2106" s="123">
        <f t="shared" si="811"/>
        <v>9773.3576149206547</v>
      </c>
      <c r="AA2106" s="123">
        <f t="shared" si="802"/>
        <v>1341.0844581400002</v>
      </c>
      <c r="AB2106" s="123">
        <f t="shared" si="803"/>
        <v>9387.5912069800015</v>
      </c>
      <c r="AC2106" s="123">
        <f t="shared" si="804"/>
        <v>87556.25618704065</v>
      </c>
      <c r="AD2106" s="150">
        <f t="shared" si="808"/>
        <v>87053.852995000008</v>
      </c>
      <c r="AE2106" s="150">
        <f t="shared" si="812"/>
        <v>11766.919712981571</v>
      </c>
      <c r="AF2106" s="150">
        <f t="shared" si="809"/>
        <v>1741.0770599000002</v>
      </c>
      <c r="AG2106" s="150">
        <f t="shared" si="813"/>
        <v>11375.036791346667</v>
      </c>
      <c r="AH2106" s="150">
        <f t="shared" si="814"/>
        <v>111936.88655922824</v>
      </c>
      <c r="AI2106" s="4"/>
      <c r="AJ2106" s="1"/>
      <c r="AK2106" s="20"/>
      <c r="AL2106" s="5"/>
      <c r="AM2106" s="1"/>
      <c r="AN2106" s="1"/>
      <c r="AO2106" s="1"/>
      <c r="AP2106" s="17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5.75" x14ac:dyDescent="0.2">
      <c r="A2107" s="127">
        <f t="shared" si="793"/>
        <v>43567</v>
      </c>
      <c r="B2107" s="165">
        <f t="shared" si="810"/>
        <v>199660.49456208711</v>
      </c>
      <c r="C2107" s="124"/>
      <c r="D2107" s="128">
        <f t="shared" si="794"/>
        <v>5138.93</v>
      </c>
      <c r="E2107" s="129">
        <f>VLOOKUP(A2106,[1]Plan1!$AY$80:$BA$314,3)</f>
        <v>5177.47</v>
      </c>
      <c r="F2107" s="130">
        <f t="shared" si="795"/>
        <v>43540</v>
      </c>
      <c r="G2107" s="131">
        <f t="shared" si="790"/>
        <v>7.4996156787503487E-3</v>
      </c>
      <c r="H2107" s="132">
        <f t="shared" si="796"/>
        <v>43570</v>
      </c>
      <c r="I2107" s="132">
        <f t="shared" si="791"/>
        <v>43570</v>
      </c>
      <c r="J2107" s="133">
        <f t="shared" si="815"/>
        <v>21</v>
      </c>
      <c r="K2107" s="133">
        <f t="shared" si="807"/>
        <v>20</v>
      </c>
      <c r="L2107" s="124">
        <f t="shared" si="792"/>
        <v>1.0071412099999999</v>
      </c>
      <c r="M2107" s="134">
        <f t="shared" si="806"/>
        <v>1.00429945</v>
      </c>
      <c r="N2107" s="134">
        <f t="shared" si="797"/>
        <v>1.3829491168985584</v>
      </c>
      <c r="O2107" s="124">
        <f t="shared" si="798"/>
        <v>1.39282504</v>
      </c>
      <c r="P2107" s="124"/>
      <c r="Q2107" s="125"/>
      <c r="R2107" s="126"/>
      <c r="S2107" s="124"/>
      <c r="T2107" s="135">
        <f t="shared" si="799"/>
        <v>7.9699999999999993E-2</v>
      </c>
      <c r="U2107" s="125">
        <f t="shared" si="805"/>
        <v>270</v>
      </c>
      <c r="V2107" s="125">
        <v>252</v>
      </c>
      <c r="W2107" s="134">
        <f t="shared" si="800"/>
        <v>1.085630146</v>
      </c>
      <c r="X2107" s="18"/>
      <c r="Y2107" s="123">
        <f t="shared" si="801"/>
        <v>67054.222907000003</v>
      </c>
      <c r="Z2107" s="123">
        <f t="shared" si="811"/>
        <v>9824.0876753202847</v>
      </c>
      <c r="AA2107" s="123">
        <f t="shared" si="802"/>
        <v>1341.0844581400002</v>
      </c>
      <c r="AB2107" s="123">
        <f t="shared" si="803"/>
        <v>9409.9426146156675</v>
      </c>
      <c r="AC2107" s="123">
        <f t="shared" si="804"/>
        <v>87629.337655075957</v>
      </c>
      <c r="AD2107" s="150">
        <f t="shared" si="808"/>
        <v>87053.852995000008</v>
      </c>
      <c r="AE2107" s="150">
        <f t="shared" si="812"/>
        <v>11832.172109766134</v>
      </c>
      <c r="AF2107" s="150">
        <f t="shared" si="809"/>
        <v>1741.0770599000002</v>
      </c>
      <c r="AG2107" s="150">
        <f t="shared" si="813"/>
        <v>11404.054742345001</v>
      </c>
      <c r="AH2107" s="150">
        <f t="shared" si="814"/>
        <v>112031.15690701114</v>
      </c>
      <c r="AI2107" s="4"/>
      <c r="AJ2107" s="1"/>
      <c r="AK2107" s="20"/>
      <c r="AL2107" s="5"/>
      <c r="AM2107" s="1"/>
      <c r="AN2107" s="1"/>
      <c r="AO2107" s="1"/>
      <c r="AP2107" s="17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5.75" x14ac:dyDescent="0.2">
      <c r="A2108" s="127">
        <f t="shared" si="793"/>
        <v>43568</v>
      </c>
      <c r="B2108" s="165">
        <f t="shared" si="810"/>
        <v>199827.92334195995</v>
      </c>
      <c r="C2108" s="124"/>
      <c r="D2108" s="128">
        <f t="shared" si="794"/>
        <v>5138.93</v>
      </c>
      <c r="E2108" s="129">
        <f>VLOOKUP(A2107,[1]Plan1!$AY$80:$BA$314,3)</f>
        <v>5177.47</v>
      </c>
      <c r="F2108" s="130">
        <f t="shared" si="795"/>
        <v>43540</v>
      </c>
      <c r="G2108" s="131">
        <f t="shared" si="790"/>
        <v>7.4996156787503487E-3</v>
      </c>
      <c r="H2108" s="132">
        <f t="shared" si="796"/>
        <v>43570</v>
      </c>
      <c r="I2108" s="132">
        <f t="shared" si="791"/>
        <v>43570</v>
      </c>
      <c r="J2108" s="133">
        <f t="shared" si="815"/>
        <v>21</v>
      </c>
      <c r="K2108" s="133">
        <f t="shared" si="807"/>
        <v>21</v>
      </c>
      <c r="L2108" s="124">
        <f t="shared" si="792"/>
        <v>1.00749961</v>
      </c>
      <c r="M2108" s="134">
        <f t="shared" si="806"/>
        <v>1.00429945</v>
      </c>
      <c r="N2108" s="134">
        <f t="shared" si="797"/>
        <v>1.3829491168985584</v>
      </c>
      <c r="O2108" s="124">
        <f t="shared" si="798"/>
        <v>1.3933206899999999</v>
      </c>
      <c r="P2108" s="124"/>
      <c r="Q2108" s="125"/>
      <c r="R2108" s="126"/>
      <c r="S2108" s="124"/>
      <c r="T2108" s="135">
        <f t="shared" si="799"/>
        <v>7.9699999999999993E-2</v>
      </c>
      <c r="U2108" s="125">
        <f t="shared" si="805"/>
        <v>271</v>
      </c>
      <c r="V2108" s="125">
        <v>252</v>
      </c>
      <c r="W2108" s="134">
        <f t="shared" si="800"/>
        <v>1.085960552</v>
      </c>
      <c r="X2108" s="18"/>
      <c r="Y2108" s="123">
        <f t="shared" si="801"/>
        <v>67054.222907000003</v>
      </c>
      <c r="Z2108" s="123">
        <f t="shared" si="811"/>
        <v>9874.8513993552333</v>
      </c>
      <c r="AA2108" s="123">
        <f t="shared" si="802"/>
        <v>1341.0844581400002</v>
      </c>
      <c r="AB2108" s="123">
        <f t="shared" si="803"/>
        <v>9432.2940222513334</v>
      </c>
      <c r="AC2108" s="123">
        <f t="shared" si="804"/>
        <v>87702.452786746566</v>
      </c>
      <c r="AD2108" s="150">
        <f t="shared" si="808"/>
        <v>87053.852995000008</v>
      </c>
      <c r="AE2108" s="150">
        <f t="shared" si="812"/>
        <v>11897.467806970057</v>
      </c>
      <c r="AF2108" s="150">
        <f t="shared" si="809"/>
        <v>1741.0770599000002</v>
      </c>
      <c r="AG2108" s="150">
        <f t="shared" si="813"/>
        <v>11433.072693343334</v>
      </c>
      <c r="AH2108" s="150">
        <f t="shared" si="814"/>
        <v>112125.4705552134</v>
      </c>
      <c r="AI2108" s="4"/>
      <c r="AJ2108" s="1"/>
      <c r="AK2108" s="20"/>
      <c r="AL2108" s="5"/>
      <c r="AM2108" s="1"/>
      <c r="AN2108" s="1"/>
      <c r="AO2108" s="1"/>
      <c r="AP2108" s="17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5.75" x14ac:dyDescent="0.2">
      <c r="A2109" s="127">
        <f t="shared" si="793"/>
        <v>43569</v>
      </c>
      <c r="B2109" s="165">
        <f t="shared" si="810"/>
        <v>199879.29270059394</v>
      </c>
      <c r="C2109" s="124"/>
      <c r="D2109" s="128">
        <f t="shared" si="794"/>
        <v>5138.93</v>
      </c>
      <c r="E2109" s="129">
        <f>VLOOKUP(A2108,[1]Plan1!$AY$80:$BA$314,3)</f>
        <v>5177.47</v>
      </c>
      <c r="F2109" s="130">
        <f t="shared" si="795"/>
        <v>43540</v>
      </c>
      <c r="G2109" s="131">
        <f t="shared" si="790"/>
        <v>7.4996156787503487E-3</v>
      </c>
      <c r="H2109" s="132">
        <f t="shared" si="796"/>
        <v>43570</v>
      </c>
      <c r="I2109" s="132">
        <f t="shared" si="791"/>
        <v>43570</v>
      </c>
      <c r="J2109" s="133">
        <f t="shared" si="815"/>
        <v>21</v>
      </c>
      <c r="K2109" s="133">
        <f t="shared" si="807"/>
        <v>21</v>
      </c>
      <c r="L2109" s="124">
        <f t="shared" si="792"/>
        <v>1.00749961</v>
      </c>
      <c r="M2109" s="134">
        <f t="shared" si="806"/>
        <v>1.00429945</v>
      </c>
      <c r="N2109" s="134">
        <f t="shared" si="797"/>
        <v>1.3829491168985584</v>
      </c>
      <c r="O2109" s="124">
        <f t="shared" si="798"/>
        <v>1.3933206899999999</v>
      </c>
      <c r="P2109" s="124"/>
      <c r="Q2109" s="125"/>
      <c r="R2109" s="126"/>
      <c r="S2109" s="124"/>
      <c r="T2109" s="135">
        <f t="shared" si="799"/>
        <v>7.9699999999999993E-2</v>
      </c>
      <c r="U2109" s="125">
        <f t="shared" si="805"/>
        <v>271</v>
      </c>
      <c r="V2109" s="125">
        <v>252</v>
      </c>
      <c r="W2109" s="134">
        <f t="shared" si="800"/>
        <v>1.085960552</v>
      </c>
      <c r="X2109" s="18"/>
      <c r="Y2109" s="123">
        <f t="shared" si="801"/>
        <v>67054.222907000003</v>
      </c>
      <c r="Z2109" s="123">
        <f t="shared" si="811"/>
        <v>9874.8513993552333</v>
      </c>
      <c r="AA2109" s="123">
        <f t="shared" si="802"/>
        <v>1341.0844581400002</v>
      </c>
      <c r="AB2109" s="123">
        <f t="shared" si="803"/>
        <v>9454.6454298869994</v>
      </c>
      <c r="AC2109" s="123">
        <f t="shared" si="804"/>
        <v>87724.804194382232</v>
      </c>
      <c r="AD2109" s="150">
        <f t="shared" si="808"/>
        <v>87053.852995000008</v>
      </c>
      <c r="AE2109" s="150">
        <f t="shared" si="812"/>
        <v>11897.467806970057</v>
      </c>
      <c r="AF2109" s="150">
        <f t="shared" si="809"/>
        <v>1741.0770599000002</v>
      </c>
      <c r="AG2109" s="150">
        <f t="shared" si="813"/>
        <v>11462.090644341666</v>
      </c>
      <c r="AH2109" s="150">
        <f t="shared" si="814"/>
        <v>112154.48850621172</v>
      </c>
      <c r="AI2109" s="4"/>
      <c r="AJ2109" s="1"/>
      <c r="AK2109" s="20"/>
      <c r="AL2109" s="5"/>
      <c r="AM2109" s="1"/>
      <c r="AN2109" s="1"/>
      <c r="AO2109" s="1"/>
      <c r="AP2109" s="17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5.75" x14ac:dyDescent="0.2">
      <c r="A2110" s="127">
        <f t="shared" si="793"/>
        <v>43570</v>
      </c>
      <c r="B2110" s="165">
        <f t="shared" si="810"/>
        <v>199930.66205922799</v>
      </c>
      <c r="C2110" s="124"/>
      <c r="D2110" s="128">
        <f t="shared" si="794"/>
        <v>5138.93</v>
      </c>
      <c r="E2110" s="129">
        <f>VLOOKUP(A2109,[1]Plan1!$AY$80:$BA$314,3)</f>
        <v>5177.47</v>
      </c>
      <c r="F2110" s="130">
        <f t="shared" si="795"/>
        <v>43540</v>
      </c>
      <c r="G2110" s="131">
        <f t="shared" si="790"/>
        <v>7.4996156787503487E-3</v>
      </c>
      <c r="H2110" s="132">
        <f t="shared" si="796"/>
        <v>43600</v>
      </c>
      <c r="I2110" s="132">
        <f t="shared" si="791"/>
        <v>43570</v>
      </c>
      <c r="J2110" s="133">
        <f t="shared" si="815"/>
        <v>21</v>
      </c>
      <c r="K2110" s="133">
        <f t="shared" si="807"/>
        <v>21</v>
      </c>
      <c r="L2110" s="124">
        <f t="shared" si="792"/>
        <v>1.00749961</v>
      </c>
      <c r="M2110" s="134">
        <f t="shared" si="806"/>
        <v>1.00429945</v>
      </c>
      <c r="N2110" s="134">
        <f t="shared" si="797"/>
        <v>1.3829491168985584</v>
      </c>
      <c r="O2110" s="124">
        <f t="shared" si="798"/>
        <v>1.3933206899999999</v>
      </c>
      <c r="P2110" s="124"/>
      <c r="Q2110" s="125"/>
      <c r="R2110" s="126"/>
      <c r="S2110" s="124"/>
      <c r="T2110" s="135">
        <f t="shared" si="799"/>
        <v>7.9699999999999993E-2</v>
      </c>
      <c r="U2110" s="125">
        <f t="shared" si="805"/>
        <v>271</v>
      </c>
      <c r="V2110" s="125">
        <v>252</v>
      </c>
      <c r="W2110" s="134">
        <f t="shared" si="800"/>
        <v>1.085960552</v>
      </c>
      <c r="X2110" s="18"/>
      <c r="Y2110" s="123">
        <f t="shared" si="801"/>
        <v>67054.222907000003</v>
      </c>
      <c r="Z2110" s="123">
        <f t="shared" si="811"/>
        <v>9874.8513993552333</v>
      </c>
      <c r="AA2110" s="123">
        <f t="shared" si="802"/>
        <v>1341.0844581400002</v>
      </c>
      <c r="AB2110" s="123">
        <f t="shared" si="803"/>
        <v>9476.9968375226672</v>
      </c>
      <c r="AC2110" s="123">
        <f t="shared" si="804"/>
        <v>87747.155602017912</v>
      </c>
      <c r="AD2110" s="150">
        <f t="shared" si="808"/>
        <v>87053.852995000008</v>
      </c>
      <c r="AE2110" s="150">
        <f t="shared" si="812"/>
        <v>11897.467806970057</v>
      </c>
      <c r="AF2110" s="150">
        <f t="shared" si="809"/>
        <v>1741.0770599000002</v>
      </c>
      <c r="AG2110" s="150">
        <f t="shared" si="813"/>
        <v>11491.108595340002</v>
      </c>
      <c r="AH2110" s="150">
        <f t="shared" si="814"/>
        <v>112183.50645721007</v>
      </c>
      <c r="AI2110" s="4"/>
      <c r="AJ2110" s="1"/>
      <c r="AK2110" s="20"/>
      <c r="AL2110" s="5"/>
      <c r="AM2110" s="1"/>
      <c r="AN2110" s="1"/>
      <c r="AO2110" s="1"/>
      <c r="AP2110" s="17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5.75" x14ac:dyDescent="0.2">
      <c r="A2111" s="127">
        <f t="shared" si="793"/>
        <v>43571</v>
      </c>
      <c r="B2111" s="165">
        <f t="shared" si="810"/>
        <v>200085.56235581508</v>
      </c>
      <c r="C2111" s="124"/>
      <c r="D2111" s="128">
        <f t="shared" si="794"/>
        <v>5177.47</v>
      </c>
      <c r="E2111" s="129">
        <f>VLOOKUP(A2110,[1]Plan1!$AY$80:$BA$314,3)</f>
        <v>5206.9799999999996</v>
      </c>
      <c r="F2111" s="130">
        <f t="shared" si="795"/>
        <v>43571</v>
      </c>
      <c r="G2111" s="131">
        <f t="shared" si="790"/>
        <v>5.6996950247900635E-3</v>
      </c>
      <c r="H2111" s="132">
        <f t="shared" si="796"/>
        <v>43600</v>
      </c>
      <c r="I2111" s="132">
        <f t="shared" si="791"/>
        <v>43600</v>
      </c>
      <c r="J2111" s="133">
        <f t="shared" si="815"/>
        <v>20</v>
      </c>
      <c r="K2111" s="133">
        <f t="shared" si="807"/>
        <v>1</v>
      </c>
      <c r="L2111" s="124">
        <f t="shared" si="792"/>
        <v>1.00028421</v>
      </c>
      <c r="M2111" s="134">
        <f t="shared" si="806"/>
        <v>1.00749961</v>
      </c>
      <c r="N2111" s="134">
        <f t="shared" si="797"/>
        <v>1.3933206959251418</v>
      </c>
      <c r="O2111" s="124">
        <f t="shared" si="798"/>
        <v>1.39371669</v>
      </c>
      <c r="P2111" s="124"/>
      <c r="Q2111" s="125"/>
      <c r="R2111" s="126"/>
      <c r="S2111" s="124"/>
      <c r="T2111" s="135">
        <f t="shared" si="799"/>
        <v>7.9699999999999993E-2</v>
      </c>
      <c r="U2111" s="125">
        <f t="shared" si="805"/>
        <v>272</v>
      </c>
      <c r="V2111" s="125">
        <v>252</v>
      </c>
      <c r="W2111" s="134">
        <f t="shared" si="800"/>
        <v>1.086291058</v>
      </c>
      <c r="X2111" s="18"/>
      <c r="Y2111" s="123">
        <f t="shared" si="801"/>
        <v>67054.222907000003</v>
      </c>
      <c r="Z2111" s="123">
        <f t="shared" si="811"/>
        <v>9920.1352367829168</v>
      </c>
      <c r="AA2111" s="123">
        <f t="shared" si="802"/>
        <v>1341.0844581400002</v>
      </c>
      <c r="AB2111" s="123">
        <f t="shared" si="803"/>
        <v>9499.3482451583332</v>
      </c>
      <c r="AC2111" s="123">
        <f t="shared" si="804"/>
        <v>87814.790847081254</v>
      </c>
      <c r="AD2111" s="150">
        <f t="shared" si="808"/>
        <v>87053.852995000008</v>
      </c>
      <c r="AE2111" s="150">
        <f t="shared" si="812"/>
        <v>11955.714907495478</v>
      </c>
      <c r="AF2111" s="150">
        <f t="shared" si="809"/>
        <v>1741.0770599000002</v>
      </c>
      <c r="AG2111" s="150">
        <f t="shared" si="813"/>
        <v>11520.126546338333</v>
      </c>
      <c r="AH2111" s="150">
        <f t="shared" si="814"/>
        <v>112270.77150873381</v>
      </c>
      <c r="AI2111" s="4"/>
      <c r="AJ2111" s="1"/>
      <c r="AK2111" s="20"/>
      <c r="AL2111" s="5"/>
      <c r="AM2111" s="1"/>
      <c r="AN2111" s="1"/>
      <c r="AO2111" s="1"/>
      <c r="AP2111" s="17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5.75" x14ac:dyDescent="0.2">
      <c r="A2112" s="127">
        <f t="shared" si="793"/>
        <v>43572</v>
      </c>
      <c r="B2112" s="165">
        <f t="shared" si="810"/>
        <v>200240.52460328644</v>
      </c>
      <c r="C2112" s="124"/>
      <c r="D2112" s="128">
        <f t="shared" si="794"/>
        <v>5177.47</v>
      </c>
      <c r="E2112" s="129">
        <f>VLOOKUP(A2111,[1]Plan1!$AY$80:$BA$314,3)</f>
        <v>5206.9799999999996</v>
      </c>
      <c r="F2112" s="130">
        <f t="shared" si="795"/>
        <v>43571</v>
      </c>
      <c r="G2112" s="131">
        <f t="shared" si="790"/>
        <v>5.6996950247900635E-3</v>
      </c>
      <c r="H2112" s="132">
        <f t="shared" si="796"/>
        <v>43600</v>
      </c>
      <c r="I2112" s="132">
        <f t="shared" si="791"/>
        <v>43600</v>
      </c>
      <c r="J2112" s="133">
        <f t="shared" si="815"/>
        <v>20</v>
      </c>
      <c r="K2112" s="133">
        <f t="shared" si="807"/>
        <v>2</v>
      </c>
      <c r="L2112" s="124">
        <f t="shared" si="792"/>
        <v>1.0005685099999999</v>
      </c>
      <c r="M2112" s="134">
        <f t="shared" si="806"/>
        <v>1.00749961</v>
      </c>
      <c r="N2112" s="134">
        <f t="shared" si="797"/>
        <v>1.3933206959251418</v>
      </c>
      <c r="O2112" s="124">
        <f t="shared" si="798"/>
        <v>1.39411281</v>
      </c>
      <c r="P2112" s="124"/>
      <c r="Q2112" s="125"/>
      <c r="R2112" s="126"/>
      <c r="S2112" s="124"/>
      <c r="T2112" s="135">
        <f t="shared" si="799"/>
        <v>7.9699999999999993E-2</v>
      </c>
      <c r="U2112" s="125">
        <f t="shared" si="805"/>
        <v>273</v>
      </c>
      <c r="V2112" s="125">
        <v>252</v>
      </c>
      <c r="W2112" s="134">
        <f t="shared" si="800"/>
        <v>1.086621665</v>
      </c>
      <c r="X2112" s="18"/>
      <c r="Y2112" s="123">
        <f t="shared" si="801"/>
        <v>67054.222907000003</v>
      </c>
      <c r="Z2112" s="123">
        <f t="shared" si="811"/>
        <v>9965.4461711714412</v>
      </c>
      <c r="AA2112" s="123">
        <f t="shared" si="802"/>
        <v>1341.0844581400002</v>
      </c>
      <c r="AB2112" s="123">
        <f t="shared" si="803"/>
        <v>9521.6996527939991</v>
      </c>
      <c r="AC2112" s="123">
        <f t="shared" si="804"/>
        <v>87882.453189105436</v>
      </c>
      <c r="AD2112" s="150">
        <f t="shared" si="808"/>
        <v>87053.852995000008</v>
      </c>
      <c r="AE2112" s="150">
        <f t="shared" si="812"/>
        <v>12013.99686194433</v>
      </c>
      <c r="AF2112" s="150">
        <f t="shared" si="809"/>
        <v>1741.0770599000002</v>
      </c>
      <c r="AG2112" s="150">
        <f t="shared" si="813"/>
        <v>11549.144497336669</v>
      </c>
      <c r="AH2112" s="150">
        <f t="shared" si="814"/>
        <v>112358.071414181</v>
      </c>
      <c r="AI2112" s="4"/>
      <c r="AJ2112" s="1"/>
      <c r="AK2112" s="20"/>
      <c r="AL2112" s="5"/>
      <c r="AM2112" s="1"/>
      <c r="AN2112" s="1"/>
      <c r="AO2112" s="1"/>
      <c r="AP2112" s="17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5.75" x14ac:dyDescent="0.2">
      <c r="A2113" s="127">
        <f t="shared" si="793"/>
        <v>43573</v>
      </c>
      <c r="B2113" s="165">
        <f t="shared" si="810"/>
        <v>200395.5475659644</v>
      </c>
      <c r="C2113" s="124"/>
      <c r="D2113" s="128">
        <f t="shared" si="794"/>
        <v>5177.47</v>
      </c>
      <c r="E2113" s="129">
        <f>VLOOKUP(A2112,[1]Plan1!$AY$80:$BA$314,3)</f>
        <v>5206.9799999999996</v>
      </c>
      <c r="F2113" s="130">
        <f t="shared" si="795"/>
        <v>43571</v>
      </c>
      <c r="G2113" s="131">
        <f t="shared" si="790"/>
        <v>5.6996950247900635E-3</v>
      </c>
      <c r="H2113" s="132">
        <f t="shared" si="796"/>
        <v>43600</v>
      </c>
      <c r="I2113" s="132">
        <f t="shared" si="791"/>
        <v>43600</v>
      </c>
      <c r="J2113" s="133">
        <f t="shared" si="815"/>
        <v>20</v>
      </c>
      <c r="K2113" s="133">
        <f t="shared" si="807"/>
        <v>3</v>
      </c>
      <c r="L2113" s="124">
        <f t="shared" si="792"/>
        <v>1.00085289</v>
      </c>
      <c r="M2113" s="134">
        <f t="shared" si="806"/>
        <v>1.00749961</v>
      </c>
      <c r="N2113" s="134">
        <f t="shared" si="797"/>
        <v>1.3933206959251418</v>
      </c>
      <c r="O2113" s="124">
        <f t="shared" si="798"/>
        <v>1.39450904</v>
      </c>
      <c r="P2113" s="124"/>
      <c r="Q2113" s="125"/>
      <c r="R2113" s="126"/>
      <c r="S2113" s="124"/>
      <c r="T2113" s="135">
        <f t="shared" si="799"/>
        <v>7.9699999999999993E-2</v>
      </c>
      <c r="U2113" s="125">
        <f t="shared" si="805"/>
        <v>274</v>
      </c>
      <c r="V2113" s="125">
        <v>252</v>
      </c>
      <c r="W2113" s="134">
        <f t="shared" si="800"/>
        <v>1.0869523729999999</v>
      </c>
      <c r="X2113" s="18"/>
      <c r="Y2113" s="123">
        <f t="shared" si="801"/>
        <v>67054.222907000003</v>
      </c>
      <c r="Z2113" s="123">
        <f t="shared" si="811"/>
        <v>10010.783662042464</v>
      </c>
      <c r="AA2113" s="123">
        <f t="shared" si="802"/>
        <v>1341.0844581400002</v>
      </c>
      <c r="AB2113" s="123">
        <f t="shared" si="803"/>
        <v>9544.0510604296669</v>
      </c>
      <c r="AC2113" s="123">
        <f t="shared" si="804"/>
        <v>87950.142087612141</v>
      </c>
      <c r="AD2113" s="150">
        <f t="shared" si="808"/>
        <v>87053.852995000008</v>
      </c>
      <c r="AE2113" s="150">
        <f t="shared" si="812"/>
        <v>12072.312975117238</v>
      </c>
      <c r="AF2113" s="150">
        <f t="shared" si="809"/>
        <v>1741.0770599000002</v>
      </c>
      <c r="AG2113" s="150">
        <f t="shared" si="813"/>
        <v>11578.162448335002</v>
      </c>
      <c r="AH2113" s="150">
        <f t="shared" si="814"/>
        <v>112445.40547835224</v>
      </c>
      <c r="AI2113" s="4"/>
      <c r="AJ2113" s="1"/>
      <c r="AK2113" s="20"/>
      <c r="AL2113" s="5"/>
      <c r="AM2113" s="1"/>
      <c r="AN2113" s="1"/>
      <c r="AO2113" s="1"/>
      <c r="AP2113" s="17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5.75" x14ac:dyDescent="0.2">
      <c r="A2114" s="127">
        <f t="shared" si="793"/>
        <v>43574</v>
      </c>
      <c r="B2114" s="165">
        <f t="shared" si="810"/>
        <v>200550.62984449905</v>
      </c>
      <c r="C2114" s="124"/>
      <c r="D2114" s="128">
        <f t="shared" si="794"/>
        <v>5177.47</v>
      </c>
      <c r="E2114" s="129">
        <f>VLOOKUP(A2113,[1]Plan1!$AY$80:$BA$314,3)</f>
        <v>5206.9799999999996</v>
      </c>
      <c r="F2114" s="130">
        <f t="shared" si="795"/>
        <v>43571</v>
      </c>
      <c r="G2114" s="131">
        <f t="shared" si="790"/>
        <v>5.6996950247900635E-3</v>
      </c>
      <c r="H2114" s="132">
        <f t="shared" si="796"/>
        <v>43600</v>
      </c>
      <c r="I2114" s="132">
        <f t="shared" si="791"/>
        <v>43600</v>
      </c>
      <c r="J2114" s="133">
        <f t="shared" si="815"/>
        <v>20</v>
      </c>
      <c r="K2114" s="133">
        <f t="shared" si="807"/>
        <v>4</v>
      </c>
      <c r="L2114" s="124">
        <f t="shared" si="792"/>
        <v>1.0011373400000001</v>
      </c>
      <c r="M2114" s="134">
        <f t="shared" si="806"/>
        <v>1.00749961</v>
      </c>
      <c r="N2114" s="134">
        <f t="shared" si="797"/>
        <v>1.3933206959251418</v>
      </c>
      <c r="O2114" s="124">
        <f t="shared" si="798"/>
        <v>1.39490537</v>
      </c>
      <c r="P2114" s="124"/>
      <c r="Q2114" s="125"/>
      <c r="R2114" s="126"/>
      <c r="S2114" s="124"/>
      <c r="T2114" s="135">
        <f t="shared" si="799"/>
        <v>7.9699999999999993E-2</v>
      </c>
      <c r="U2114" s="125">
        <f t="shared" si="805"/>
        <v>275</v>
      </c>
      <c r="V2114" s="125">
        <v>252</v>
      </c>
      <c r="W2114" s="134">
        <f t="shared" si="800"/>
        <v>1.0872831810000001</v>
      </c>
      <c r="X2114" s="18"/>
      <c r="Y2114" s="123">
        <f t="shared" si="801"/>
        <v>67054.222907000003</v>
      </c>
      <c r="Z2114" s="123">
        <f t="shared" si="811"/>
        <v>10056.147097328441</v>
      </c>
      <c r="AA2114" s="123">
        <f t="shared" si="802"/>
        <v>1341.0844581400002</v>
      </c>
      <c r="AB2114" s="123">
        <f t="shared" si="803"/>
        <v>9566.4024680653347</v>
      </c>
      <c r="AC2114" s="123">
        <f t="shared" si="804"/>
        <v>88017.856930533788</v>
      </c>
      <c r="AD2114" s="150">
        <f t="shared" si="808"/>
        <v>87053.852995000008</v>
      </c>
      <c r="AE2114" s="150">
        <f t="shared" si="812"/>
        <v>12130.662459731941</v>
      </c>
      <c r="AF2114" s="150">
        <f t="shared" si="809"/>
        <v>1741.0770599000002</v>
      </c>
      <c r="AG2114" s="150">
        <f t="shared" si="813"/>
        <v>11607.180399333334</v>
      </c>
      <c r="AH2114" s="150">
        <f t="shared" si="814"/>
        <v>112532.77291396528</v>
      </c>
      <c r="AI2114" s="4"/>
      <c r="AJ2114" s="1"/>
      <c r="AK2114" s="20"/>
      <c r="AL2114" s="5"/>
      <c r="AM2114" s="1"/>
      <c r="AN2114" s="1"/>
      <c r="AO2114" s="1"/>
      <c r="AP2114" s="17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5.75" x14ac:dyDescent="0.2">
      <c r="A2115" s="127">
        <f t="shared" si="793"/>
        <v>43575</v>
      </c>
      <c r="B2115" s="165">
        <f t="shared" si="810"/>
        <v>200601.99920313308</v>
      </c>
      <c r="C2115" s="124"/>
      <c r="D2115" s="128">
        <f t="shared" si="794"/>
        <v>5177.47</v>
      </c>
      <c r="E2115" s="129">
        <f>VLOOKUP(A2114,[1]Plan1!$AY$80:$BA$314,3)</f>
        <v>5206.9799999999996</v>
      </c>
      <c r="F2115" s="130">
        <f t="shared" si="795"/>
        <v>43571</v>
      </c>
      <c r="G2115" s="131">
        <f t="shared" si="790"/>
        <v>5.6996950247900635E-3</v>
      </c>
      <c r="H2115" s="132">
        <f t="shared" si="796"/>
        <v>43600</v>
      </c>
      <c r="I2115" s="132">
        <f t="shared" si="791"/>
        <v>43600</v>
      </c>
      <c r="J2115" s="133">
        <f t="shared" si="815"/>
        <v>20</v>
      </c>
      <c r="K2115" s="133">
        <f t="shared" si="807"/>
        <v>4</v>
      </c>
      <c r="L2115" s="124">
        <f t="shared" si="792"/>
        <v>1.0011373400000001</v>
      </c>
      <c r="M2115" s="134">
        <f t="shared" si="806"/>
        <v>1.00749961</v>
      </c>
      <c r="N2115" s="134">
        <f t="shared" si="797"/>
        <v>1.3933206959251418</v>
      </c>
      <c r="O2115" s="124">
        <f t="shared" si="798"/>
        <v>1.39490537</v>
      </c>
      <c r="P2115" s="124"/>
      <c r="Q2115" s="125"/>
      <c r="R2115" s="126"/>
      <c r="S2115" s="124"/>
      <c r="T2115" s="135">
        <f t="shared" si="799"/>
        <v>7.9699999999999993E-2</v>
      </c>
      <c r="U2115" s="125">
        <f t="shared" si="805"/>
        <v>275</v>
      </c>
      <c r="V2115" s="125">
        <v>252</v>
      </c>
      <c r="W2115" s="134">
        <f t="shared" si="800"/>
        <v>1.0872831810000001</v>
      </c>
      <c r="X2115" s="18"/>
      <c r="Y2115" s="123">
        <f t="shared" si="801"/>
        <v>67054.222907000003</v>
      </c>
      <c r="Z2115" s="123">
        <f t="shared" si="811"/>
        <v>10056.147097328441</v>
      </c>
      <c r="AA2115" s="123">
        <f t="shared" si="802"/>
        <v>1341.0844581400002</v>
      </c>
      <c r="AB2115" s="123">
        <f t="shared" si="803"/>
        <v>9588.7538757010007</v>
      </c>
      <c r="AC2115" s="123">
        <f t="shared" si="804"/>
        <v>88040.208338169454</v>
      </c>
      <c r="AD2115" s="150">
        <f t="shared" si="808"/>
        <v>87053.852995000008</v>
      </c>
      <c r="AE2115" s="150">
        <f t="shared" si="812"/>
        <v>12130.662459731941</v>
      </c>
      <c r="AF2115" s="150">
        <f t="shared" si="809"/>
        <v>1741.0770599000002</v>
      </c>
      <c r="AG2115" s="150">
        <f t="shared" si="813"/>
        <v>11636.19835033167</v>
      </c>
      <c r="AH2115" s="150">
        <f t="shared" si="814"/>
        <v>112561.79086496362</v>
      </c>
      <c r="AI2115" s="4"/>
      <c r="AJ2115" s="1"/>
      <c r="AK2115" s="20"/>
      <c r="AL2115" s="5"/>
      <c r="AM2115" s="1"/>
      <c r="AN2115" s="1"/>
      <c r="AO2115" s="1"/>
      <c r="AP2115" s="17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5.75" x14ac:dyDescent="0.2">
      <c r="A2116" s="127">
        <f t="shared" si="793"/>
        <v>43576</v>
      </c>
      <c r="B2116" s="165">
        <f t="shared" si="810"/>
        <v>200653.36856176707</v>
      </c>
      <c r="C2116" s="124"/>
      <c r="D2116" s="128">
        <f t="shared" si="794"/>
        <v>5177.47</v>
      </c>
      <c r="E2116" s="129">
        <f>VLOOKUP(A2115,[1]Plan1!$AY$80:$BA$314,3)</f>
        <v>5206.9799999999996</v>
      </c>
      <c r="F2116" s="130">
        <f t="shared" si="795"/>
        <v>43571</v>
      </c>
      <c r="G2116" s="131">
        <f t="shared" si="790"/>
        <v>5.6996950247900635E-3</v>
      </c>
      <c r="H2116" s="132">
        <f t="shared" si="796"/>
        <v>43600</v>
      </c>
      <c r="I2116" s="132">
        <f t="shared" si="791"/>
        <v>43600</v>
      </c>
      <c r="J2116" s="133">
        <f t="shared" si="815"/>
        <v>20</v>
      </c>
      <c r="K2116" s="133">
        <f t="shared" si="807"/>
        <v>4</v>
      </c>
      <c r="L2116" s="124">
        <f t="shared" si="792"/>
        <v>1.0011373400000001</v>
      </c>
      <c r="M2116" s="134">
        <f t="shared" si="806"/>
        <v>1.00749961</v>
      </c>
      <c r="N2116" s="134">
        <f t="shared" si="797"/>
        <v>1.3933206959251418</v>
      </c>
      <c r="O2116" s="124">
        <f t="shared" si="798"/>
        <v>1.39490537</v>
      </c>
      <c r="P2116" s="124"/>
      <c r="Q2116" s="125"/>
      <c r="R2116" s="126"/>
      <c r="S2116" s="124"/>
      <c r="T2116" s="135">
        <f t="shared" si="799"/>
        <v>7.9699999999999993E-2</v>
      </c>
      <c r="U2116" s="125">
        <f t="shared" si="805"/>
        <v>275</v>
      </c>
      <c r="V2116" s="125">
        <v>252</v>
      </c>
      <c r="W2116" s="134">
        <f t="shared" si="800"/>
        <v>1.0872831810000001</v>
      </c>
      <c r="X2116" s="18"/>
      <c r="Y2116" s="123">
        <f t="shared" si="801"/>
        <v>67054.222907000003</v>
      </c>
      <c r="Z2116" s="123">
        <f t="shared" si="811"/>
        <v>10056.147097328441</v>
      </c>
      <c r="AA2116" s="123">
        <f t="shared" si="802"/>
        <v>1341.0844581400002</v>
      </c>
      <c r="AB2116" s="123">
        <f t="shared" si="803"/>
        <v>9611.1052833366684</v>
      </c>
      <c r="AC2116" s="123">
        <f t="shared" si="804"/>
        <v>88062.55974580512</v>
      </c>
      <c r="AD2116" s="150">
        <f t="shared" si="808"/>
        <v>87053.852995000008</v>
      </c>
      <c r="AE2116" s="150">
        <f t="shared" si="812"/>
        <v>12130.662459731941</v>
      </c>
      <c r="AF2116" s="150">
        <f t="shared" si="809"/>
        <v>1741.0770599000002</v>
      </c>
      <c r="AG2116" s="150">
        <f t="shared" si="813"/>
        <v>11665.216301330001</v>
      </c>
      <c r="AH2116" s="150">
        <f t="shared" si="814"/>
        <v>112590.80881596195</v>
      </c>
      <c r="AI2116" s="4"/>
      <c r="AJ2116" s="1"/>
      <c r="AK2116" s="20"/>
      <c r="AL2116" s="5"/>
      <c r="AM2116" s="1"/>
      <c r="AN2116" s="1"/>
      <c r="AO2116" s="1"/>
      <c r="AP2116" s="17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5.75" x14ac:dyDescent="0.2">
      <c r="A2117" s="127">
        <f t="shared" si="793"/>
        <v>43577</v>
      </c>
      <c r="B2117" s="165">
        <f t="shared" si="810"/>
        <v>200704.73792040106</v>
      </c>
      <c r="C2117" s="124"/>
      <c r="D2117" s="128">
        <f t="shared" si="794"/>
        <v>5177.47</v>
      </c>
      <c r="E2117" s="129">
        <f>VLOOKUP(A2116,[1]Plan1!$AY$80:$BA$314,3)</f>
        <v>5206.9799999999996</v>
      </c>
      <c r="F2117" s="130">
        <f t="shared" si="795"/>
        <v>43571</v>
      </c>
      <c r="G2117" s="131">
        <f t="shared" si="790"/>
        <v>5.6996950247900635E-3</v>
      </c>
      <c r="H2117" s="132">
        <f t="shared" si="796"/>
        <v>43600</v>
      </c>
      <c r="I2117" s="132">
        <f t="shared" si="791"/>
        <v>43600</v>
      </c>
      <c r="J2117" s="133">
        <f t="shared" si="815"/>
        <v>20</v>
      </c>
      <c r="K2117" s="133">
        <f t="shared" si="807"/>
        <v>4</v>
      </c>
      <c r="L2117" s="124">
        <f t="shared" si="792"/>
        <v>1.0011373400000001</v>
      </c>
      <c r="M2117" s="134">
        <f t="shared" si="806"/>
        <v>1.00749961</v>
      </c>
      <c r="N2117" s="134">
        <f t="shared" si="797"/>
        <v>1.3933206959251418</v>
      </c>
      <c r="O2117" s="124">
        <f t="shared" si="798"/>
        <v>1.39490537</v>
      </c>
      <c r="P2117" s="124"/>
      <c r="Q2117" s="125"/>
      <c r="R2117" s="126"/>
      <c r="S2117" s="124"/>
      <c r="T2117" s="135">
        <f t="shared" si="799"/>
        <v>7.9699999999999993E-2</v>
      </c>
      <c r="U2117" s="125">
        <f t="shared" si="805"/>
        <v>275</v>
      </c>
      <c r="V2117" s="125">
        <v>252</v>
      </c>
      <c r="W2117" s="134">
        <f t="shared" si="800"/>
        <v>1.0872831810000001</v>
      </c>
      <c r="X2117" s="18"/>
      <c r="Y2117" s="123">
        <f t="shared" si="801"/>
        <v>67054.222907000003</v>
      </c>
      <c r="Z2117" s="123">
        <f t="shared" si="811"/>
        <v>10056.147097328441</v>
      </c>
      <c r="AA2117" s="123">
        <f t="shared" si="802"/>
        <v>1341.0844581400002</v>
      </c>
      <c r="AB2117" s="123">
        <f t="shared" si="803"/>
        <v>9633.4566909723344</v>
      </c>
      <c r="AC2117" s="123">
        <f t="shared" si="804"/>
        <v>88084.911153440786</v>
      </c>
      <c r="AD2117" s="150">
        <f t="shared" si="808"/>
        <v>87053.852995000008</v>
      </c>
      <c r="AE2117" s="150">
        <f t="shared" si="812"/>
        <v>12130.662459731941</v>
      </c>
      <c r="AF2117" s="150">
        <f t="shared" si="809"/>
        <v>1741.0770599000002</v>
      </c>
      <c r="AG2117" s="150">
        <f t="shared" si="813"/>
        <v>11694.234252328335</v>
      </c>
      <c r="AH2117" s="150">
        <f t="shared" si="814"/>
        <v>112619.82676696028</v>
      </c>
      <c r="AI2117" s="4"/>
      <c r="AJ2117" s="1"/>
      <c r="AK2117" s="20"/>
      <c r="AL2117" s="5"/>
      <c r="AM2117" s="1"/>
      <c r="AN2117" s="1"/>
      <c r="AO2117" s="1"/>
      <c r="AP2117" s="17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5.75" x14ac:dyDescent="0.2">
      <c r="A2118" s="127">
        <f t="shared" si="793"/>
        <v>43578</v>
      </c>
      <c r="B2118" s="165">
        <f t="shared" si="810"/>
        <v>200859.88349503651</v>
      </c>
      <c r="C2118" s="124"/>
      <c r="D2118" s="128">
        <f t="shared" si="794"/>
        <v>5177.47</v>
      </c>
      <c r="E2118" s="129">
        <f>VLOOKUP(A2117,[1]Plan1!$AY$80:$BA$314,3)</f>
        <v>5206.9799999999996</v>
      </c>
      <c r="F2118" s="130">
        <f t="shared" si="795"/>
        <v>43571</v>
      </c>
      <c r="G2118" s="131">
        <f t="shared" si="790"/>
        <v>5.6996950247900635E-3</v>
      </c>
      <c r="H2118" s="132">
        <f t="shared" si="796"/>
        <v>43600</v>
      </c>
      <c r="I2118" s="132">
        <f t="shared" si="791"/>
        <v>43600</v>
      </c>
      <c r="J2118" s="133">
        <f t="shared" si="815"/>
        <v>20</v>
      </c>
      <c r="K2118" s="133">
        <f t="shared" si="807"/>
        <v>5</v>
      </c>
      <c r="L2118" s="124">
        <f t="shared" si="792"/>
        <v>1.0014218800000001</v>
      </c>
      <c r="M2118" s="134">
        <f t="shared" si="806"/>
        <v>1.00749961</v>
      </c>
      <c r="N2118" s="134">
        <f t="shared" si="797"/>
        <v>1.3933206959251418</v>
      </c>
      <c r="O2118" s="124">
        <f t="shared" si="798"/>
        <v>1.39530183</v>
      </c>
      <c r="P2118" s="124"/>
      <c r="Q2118" s="125"/>
      <c r="R2118" s="126"/>
      <c r="S2118" s="124"/>
      <c r="T2118" s="135">
        <f t="shared" si="799"/>
        <v>7.9699999999999993E-2</v>
      </c>
      <c r="U2118" s="125">
        <f t="shared" si="805"/>
        <v>276</v>
      </c>
      <c r="V2118" s="125">
        <v>252</v>
      </c>
      <c r="W2118" s="134">
        <f t="shared" si="800"/>
        <v>1.08761409</v>
      </c>
      <c r="X2118" s="18"/>
      <c r="Y2118" s="123">
        <f t="shared" si="801"/>
        <v>67054.222907000003</v>
      </c>
      <c r="Z2118" s="123">
        <f t="shared" si="811"/>
        <v>10101.538217965244</v>
      </c>
      <c r="AA2118" s="123">
        <f t="shared" si="802"/>
        <v>1341.0844581400002</v>
      </c>
      <c r="AB2118" s="123">
        <f t="shared" si="803"/>
        <v>9655.8080986080022</v>
      </c>
      <c r="AC2118" s="123">
        <f t="shared" si="804"/>
        <v>88152.653681713244</v>
      </c>
      <c r="AD2118" s="150">
        <f t="shared" si="808"/>
        <v>87053.852995000008</v>
      </c>
      <c r="AE2118" s="150">
        <f t="shared" si="812"/>
        <v>12189.047555096613</v>
      </c>
      <c r="AF2118" s="150">
        <f t="shared" si="809"/>
        <v>1741.0770599000002</v>
      </c>
      <c r="AG2118" s="150">
        <f t="shared" si="813"/>
        <v>11723.252203326669</v>
      </c>
      <c r="AH2118" s="150">
        <f t="shared" si="814"/>
        <v>112707.22981332328</v>
      </c>
      <c r="AI2118" s="4"/>
      <c r="AJ2118" s="1"/>
      <c r="AK2118" s="20"/>
      <c r="AL2118" s="5"/>
      <c r="AM2118" s="1"/>
      <c r="AN2118" s="1"/>
      <c r="AO2118" s="1"/>
      <c r="AP2118" s="17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5.75" x14ac:dyDescent="0.2">
      <c r="A2119" s="127">
        <f t="shared" si="793"/>
        <v>43579</v>
      </c>
      <c r="B2119" s="165">
        <f t="shared" si="810"/>
        <v>201015.08860088431</v>
      </c>
      <c r="C2119" s="124"/>
      <c r="D2119" s="128">
        <f t="shared" si="794"/>
        <v>5177.47</v>
      </c>
      <c r="E2119" s="129">
        <f>VLOOKUP(A2118,[1]Plan1!$AY$80:$BA$314,3)</f>
        <v>5206.9799999999996</v>
      </c>
      <c r="F2119" s="130">
        <f t="shared" si="795"/>
        <v>43571</v>
      </c>
      <c r="G2119" s="131">
        <f t="shared" si="790"/>
        <v>5.6996950247900635E-3</v>
      </c>
      <c r="H2119" s="132">
        <f t="shared" si="796"/>
        <v>43600</v>
      </c>
      <c r="I2119" s="132">
        <f t="shared" si="791"/>
        <v>43600</v>
      </c>
      <c r="J2119" s="133">
        <f t="shared" si="815"/>
        <v>20</v>
      </c>
      <c r="K2119" s="133">
        <f t="shared" si="807"/>
        <v>6</v>
      </c>
      <c r="L2119" s="124">
        <f t="shared" si="792"/>
        <v>1.0017065000000001</v>
      </c>
      <c r="M2119" s="134">
        <f t="shared" si="806"/>
        <v>1.00749961</v>
      </c>
      <c r="N2119" s="134">
        <f t="shared" si="797"/>
        <v>1.3933206959251418</v>
      </c>
      <c r="O2119" s="124">
        <f t="shared" si="798"/>
        <v>1.39569839</v>
      </c>
      <c r="P2119" s="124"/>
      <c r="Q2119" s="125"/>
      <c r="R2119" s="126"/>
      <c r="S2119" s="124"/>
      <c r="T2119" s="135">
        <f t="shared" si="799"/>
        <v>7.9699999999999993E-2</v>
      </c>
      <c r="U2119" s="125">
        <f t="shared" si="805"/>
        <v>277</v>
      </c>
      <c r="V2119" s="125">
        <v>252</v>
      </c>
      <c r="W2119" s="134">
        <f t="shared" si="800"/>
        <v>1.0879451</v>
      </c>
      <c r="X2119" s="18"/>
      <c r="Y2119" s="123">
        <f t="shared" si="801"/>
        <v>67054.222907000003</v>
      </c>
      <c r="Z2119" s="123">
        <f t="shared" si="811"/>
        <v>10146.955377212289</v>
      </c>
      <c r="AA2119" s="123">
        <f t="shared" si="802"/>
        <v>1341.0844581400002</v>
      </c>
      <c r="AB2119" s="123">
        <f t="shared" si="803"/>
        <v>9678.1595062436681</v>
      </c>
      <c r="AC2119" s="123">
        <f t="shared" si="804"/>
        <v>88220.422248595962</v>
      </c>
      <c r="AD2119" s="150">
        <f t="shared" si="808"/>
        <v>87053.852995000008</v>
      </c>
      <c r="AE2119" s="150">
        <f t="shared" si="812"/>
        <v>12247.466143063355</v>
      </c>
      <c r="AF2119" s="150">
        <f t="shared" si="809"/>
        <v>1741.0770599000002</v>
      </c>
      <c r="AG2119" s="150">
        <f t="shared" si="813"/>
        <v>11752.270154325002</v>
      </c>
      <c r="AH2119" s="150">
        <f t="shared" si="814"/>
        <v>112794.66635228836</v>
      </c>
      <c r="AI2119" s="4"/>
      <c r="AJ2119" s="1"/>
      <c r="AK2119" s="20"/>
      <c r="AL2119" s="5"/>
      <c r="AM2119" s="1"/>
      <c r="AN2119" s="1"/>
      <c r="AO2119" s="1"/>
      <c r="AP2119" s="17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5.75" x14ac:dyDescent="0.2">
      <c r="A2120" s="127">
        <f t="shared" si="793"/>
        <v>43580</v>
      </c>
      <c r="B2120" s="165">
        <f t="shared" si="810"/>
        <v>201170.35563117874</v>
      </c>
      <c r="C2120" s="124"/>
      <c r="D2120" s="128">
        <f t="shared" si="794"/>
        <v>5177.47</v>
      </c>
      <c r="E2120" s="129">
        <f>VLOOKUP(A2119,[1]Plan1!$AY$80:$BA$314,3)</f>
        <v>5206.9799999999996</v>
      </c>
      <c r="F2120" s="130">
        <f t="shared" si="795"/>
        <v>43571</v>
      </c>
      <c r="G2120" s="131">
        <f t="shared" si="790"/>
        <v>5.6996950247900635E-3</v>
      </c>
      <c r="H2120" s="132">
        <f t="shared" si="796"/>
        <v>43600</v>
      </c>
      <c r="I2120" s="132">
        <f t="shared" si="791"/>
        <v>43600</v>
      </c>
      <c r="J2120" s="133">
        <f t="shared" si="815"/>
        <v>20</v>
      </c>
      <c r="K2120" s="133">
        <f t="shared" si="807"/>
        <v>7</v>
      </c>
      <c r="L2120" s="124">
        <f t="shared" si="792"/>
        <v>1.0019912</v>
      </c>
      <c r="M2120" s="134">
        <f t="shared" si="806"/>
        <v>1.00749961</v>
      </c>
      <c r="N2120" s="134">
        <f t="shared" si="797"/>
        <v>1.3933206959251418</v>
      </c>
      <c r="O2120" s="124">
        <f t="shared" si="798"/>
        <v>1.3960950700000001</v>
      </c>
      <c r="P2120" s="124"/>
      <c r="Q2120" s="125"/>
      <c r="R2120" s="126"/>
      <c r="S2120" s="124"/>
      <c r="T2120" s="135">
        <f t="shared" si="799"/>
        <v>7.9699999999999993E-2</v>
      </c>
      <c r="U2120" s="125">
        <f t="shared" si="805"/>
        <v>278</v>
      </c>
      <c r="V2120" s="125">
        <v>252</v>
      </c>
      <c r="W2120" s="134">
        <f t="shared" si="800"/>
        <v>1.0882762100000001</v>
      </c>
      <c r="X2120" s="18"/>
      <c r="Y2120" s="123">
        <f t="shared" si="801"/>
        <v>67054.222907000003</v>
      </c>
      <c r="Z2120" s="123">
        <f t="shared" si="811"/>
        <v>10192.399621856492</v>
      </c>
      <c r="AA2120" s="123">
        <f t="shared" si="802"/>
        <v>1341.0844581400002</v>
      </c>
      <c r="AB2120" s="123">
        <f t="shared" si="803"/>
        <v>9700.5109138793341</v>
      </c>
      <c r="AC2120" s="123">
        <f t="shared" si="804"/>
        <v>88288.217900875825</v>
      </c>
      <c r="AD2120" s="150">
        <f t="shared" si="808"/>
        <v>87053.852995000008</v>
      </c>
      <c r="AE2120" s="150">
        <f t="shared" si="812"/>
        <v>12305.919570079588</v>
      </c>
      <c r="AF2120" s="150">
        <f t="shared" si="809"/>
        <v>1741.0770599000002</v>
      </c>
      <c r="AG2120" s="150">
        <f t="shared" si="813"/>
        <v>11781.288105323334</v>
      </c>
      <c r="AH2120" s="150">
        <f t="shared" si="814"/>
        <v>112882.13773030291</v>
      </c>
      <c r="AI2120" s="4"/>
      <c r="AJ2120" s="1"/>
      <c r="AK2120" s="20"/>
      <c r="AL2120" s="5"/>
      <c r="AM2120" s="1"/>
      <c r="AN2120" s="1"/>
      <c r="AO2120" s="1"/>
      <c r="AP2120" s="17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5.75" x14ac:dyDescent="0.2">
      <c r="A2121" s="127">
        <f t="shared" si="793"/>
        <v>43581</v>
      </c>
      <c r="B2121" s="165">
        <f t="shared" si="810"/>
        <v>201325.68493826227</v>
      </c>
      <c r="C2121" s="124"/>
      <c r="D2121" s="128">
        <f t="shared" si="794"/>
        <v>5177.47</v>
      </c>
      <c r="E2121" s="129">
        <f>VLOOKUP(A2120,[1]Plan1!$AY$80:$BA$314,3)</f>
        <v>5206.9799999999996</v>
      </c>
      <c r="F2121" s="130">
        <f t="shared" si="795"/>
        <v>43571</v>
      </c>
      <c r="G2121" s="131">
        <f t="shared" si="790"/>
        <v>5.6996950247900635E-3</v>
      </c>
      <c r="H2121" s="132">
        <f t="shared" si="796"/>
        <v>43600</v>
      </c>
      <c r="I2121" s="132">
        <f t="shared" si="791"/>
        <v>43600</v>
      </c>
      <c r="J2121" s="133">
        <f t="shared" si="815"/>
        <v>20</v>
      </c>
      <c r="K2121" s="133">
        <f t="shared" si="807"/>
        <v>8</v>
      </c>
      <c r="L2121" s="124">
        <f t="shared" si="792"/>
        <v>1.00227599</v>
      </c>
      <c r="M2121" s="134">
        <f t="shared" si="806"/>
        <v>1.00749961</v>
      </c>
      <c r="N2121" s="134">
        <f t="shared" si="797"/>
        <v>1.3933206959251418</v>
      </c>
      <c r="O2121" s="124">
        <f t="shared" si="798"/>
        <v>1.39649187</v>
      </c>
      <c r="P2121" s="124"/>
      <c r="Q2121" s="125"/>
      <c r="R2121" s="126"/>
      <c r="S2121" s="124"/>
      <c r="T2121" s="135">
        <f t="shared" si="799"/>
        <v>7.9699999999999993E-2</v>
      </c>
      <c r="U2121" s="125">
        <f t="shared" si="805"/>
        <v>279</v>
      </c>
      <c r="V2121" s="125">
        <v>252</v>
      </c>
      <c r="W2121" s="134">
        <f t="shared" si="800"/>
        <v>1.0886074219999999</v>
      </c>
      <c r="X2121" s="18"/>
      <c r="Y2121" s="123">
        <f t="shared" si="801"/>
        <v>67054.222907000003</v>
      </c>
      <c r="Z2121" s="123">
        <f t="shared" si="811"/>
        <v>10237.871106010421</v>
      </c>
      <c r="AA2121" s="123">
        <f t="shared" si="802"/>
        <v>1341.0844581400002</v>
      </c>
      <c r="AB2121" s="123">
        <f t="shared" si="803"/>
        <v>9722.8623215150001</v>
      </c>
      <c r="AC2121" s="123">
        <f t="shared" si="804"/>
        <v>88356.04079266543</v>
      </c>
      <c r="AD2121" s="150">
        <f t="shared" si="808"/>
        <v>87053.852995000008</v>
      </c>
      <c r="AE2121" s="150">
        <f t="shared" si="812"/>
        <v>12364.408034375163</v>
      </c>
      <c r="AF2121" s="150">
        <f t="shared" si="809"/>
        <v>1741.0770599000002</v>
      </c>
      <c r="AG2121" s="150">
        <f t="shared" si="813"/>
        <v>11810.306056321668</v>
      </c>
      <c r="AH2121" s="150">
        <f t="shared" si="814"/>
        <v>112969.64414559683</v>
      </c>
      <c r="AI2121" s="4"/>
      <c r="AJ2121" s="1"/>
      <c r="AK2121" s="20"/>
      <c r="AL2121" s="5"/>
      <c r="AM2121" s="1"/>
      <c r="AN2121" s="1"/>
      <c r="AO2121" s="1"/>
      <c r="AP2121" s="17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5.75" x14ac:dyDescent="0.2">
      <c r="A2122" s="127">
        <f t="shared" si="793"/>
        <v>43582</v>
      </c>
      <c r="B2122" s="165">
        <f t="shared" si="810"/>
        <v>201481.07495958975</v>
      </c>
      <c r="C2122" s="124"/>
      <c r="D2122" s="128">
        <f t="shared" si="794"/>
        <v>5177.47</v>
      </c>
      <c r="E2122" s="129">
        <f>VLOOKUP(A2121,[1]Plan1!$AY$80:$BA$314,3)</f>
        <v>5206.9799999999996</v>
      </c>
      <c r="F2122" s="130">
        <f t="shared" si="795"/>
        <v>43571</v>
      </c>
      <c r="G2122" s="131">
        <f t="shared" ref="G2122:G2157" si="816">(E2122/D2122)-1</f>
        <v>5.6996950247900635E-3</v>
      </c>
      <c r="H2122" s="132">
        <f t="shared" si="796"/>
        <v>43600</v>
      </c>
      <c r="I2122" s="132">
        <f t="shared" ref="I2122:I2157" si="817">IF(A2122&gt;I2121,H2122,I2121)</f>
        <v>43600</v>
      </c>
      <c r="J2122" s="133">
        <f t="shared" si="815"/>
        <v>20</v>
      </c>
      <c r="K2122" s="133">
        <f t="shared" si="807"/>
        <v>9</v>
      </c>
      <c r="L2122" s="124">
        <f t="shared" ref="L2122:L2157" si="818">TRUNC((E2122/D2122)^TRUNC((K2122/J2122),9),8)</f>
        <v>1.0025608500000001</v>
      </c>
      <c r="M2122" s="134">
        <f t="shared" si="806"/>
        <v>1.00749961</v>
      </c>
      <c r="N2122" s="134">
        <f t="shared" si="797"/>
        <v>1.3933206959251418</v>
      </c>
      <c r="O2122" s="124">
        <f t="shared" si="798"/>
        <v>1.3968887800000001</v>
      </c>
      <c r="P2122" s="124"/>
      <c r="Q2122" s="125"/>
      <c r="R2122" s="126"/>
      <c r="S2122" s="124"/>
      <c r="T2122" s="135">
        <f t="shared" si="799"/>
        <v>7.9699999999999993E-2</v>
      </c>
      <c r="U2122" s="125">
        <f t="shared" si="805"/>
        <v>280</v>
      </c>
      <c r="V2122" s="125">
        <v>252</v>
      </c>
      <c r="W2122" s="134">
        <f t="shared" si="800"/>
        <v>1.0889387340000001</v>
      </c>
      <c r="X2122" s="18"/>
      <c r="Y2122" s="123">
        <f t="shared" si="801"/>
        <v>67054.222907000003</v>
      </c>
      <c r="Z2122" s="123">
        <f t="shared" si="811"/>
        <v>10283.369146225861</v>
      </c>
      <c r="AA2122" s="123">
        <f t="shared" si="802"/>
        <v>1341.0844581400002</v>
      </c>
      <c r="AB2122" s="123">
        <f t="shared" si="803"/>
        <v>9745.2137291506679</v>
      </c>
      <c r="AC2122" s="123">
        <f t="shared" si="804"/>
        <v>88423.890240516528</v>
      </c>
      <c r="AD2122" s="150">
        <f t="shared" si="808"/>
        <v>87053.852995000008</v>
      </c>
      <c r="AE2122" s="150">
        <f t="shared" si="812"/>
        <v>12422.930656853228</v>
      </c>
      <c r="AF2122" s="150">
        <f t="shared" si="809"/>
        <v>1741.0770599000002</v>
      </c>
      <c r="AG2122" s="150">
        <f t="shared" si="813"/>
        <v>11839.324007320001</v>
      </c>
      <c r="AH2122" s="150">
        <f t="shared" si="814"/>
        <v>113057.18471907324</v>
      </c>
      <c r="AI2122" s="4"/>
      <c r="AJ2122" s="1"/>
      <c r="AK2122" s="20"/>
      <c r="AL2122" s="5"/>
      <c r="AM2122" s="1"/>
      <c r="AN2122" s="1"/>
      <c r="AO2122" s="1"/>
      <c r="AP2122" s="17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5.75" x14ac:dyDescent="0.2">
      <c r="A2123" s="127">
        <f t="shared" ref="A2123:A2186" si="819">(A2122+1)</f>
        <v>43583</v>
      </c>
      <c r="B2123" s="165">
        <f t="shared" si="810"/>
        <v>201532.44431822374</v>
      </c>
      <c r="C2123" s="124"/>
      <c r="D2123" s="128">
        <f t="shared" ref="D2123:D2157" si="820">IF(E2123=E2122,D2122,E2122)</f>
        <v>5177.47</v>
      </c>
      <c r="E2123" s="129">
        <f>VLOOKUP(A2122,[1]Plan1!$AY$80:$BA$314,3)</f>
        <v>5206.9799999999996</v>
      </c>
      <c r="F2123" s="130">
        <f t="shared" ref="F2123:F2157" si="821">IF(D2123=D2122,F2122,A2123)</f>
        <v>43571</v>
      </c>
      <c r="G2123" s="131">
        <f t="shared" si="816"/>
        <v>5.6996950247900635E-3</v>
      </c>
      <c r="H2123" s="132">
        <f t="shared" ref="H2123:H2186" si="822">IF(DAY(A2123)=15,VLOOKUP(A2123,AO$118:AT$450,4),H2122)</f>
        <v>43600</v>
      </c>
      <c r="I2123" s="132">
        <f t="shared" si="817"/>
        <v>43600</v>
      </c>
      <c r="J2123" s="133">
        <f t="shared" si="815"/>
        <v>20</v>
      </c>
      <c r="K2123" s="133">
        <f t="shared" si="807"/>
        <v>9</v>
      </c>
      <c r="L2123" s="124">
        <f t="shared" si="818"/>
        <v>1.0025608500000001</v>
      </c>
      <c r="M2123" s="134">
        <f t="shared" si="806"/>
        <v>1.00749961</v>
      </c>
      <c r="N2123" s="134">
        <f t="shared" ref="N2123:N2157" si="823">IF(I2123&gt;I2122,N2122*M2123,N2122)</f>
        <v>1.3933206959251418</v>
      </c>
      <c r="O2123" s="124">
        <f t="shared" ref="O2123:O2157" si="824">TRUNC(TRUNC((L2123*N2123),15),8)</f>
        <v>1.3968887800000001</v>
      </c>
      <c r="P2123" s="124"/>
      <c r="Q2123" s="125"/>
      <c r="R2123" s="126"/>
      <c r="S2123" s="124"/>
      <c r="T2123" s="135">
        <f t="shared" ref="T2123:T2186" si="825">(T2122)</f>
        <v>7.9699999999999993E-2</v>
      </c>
      <c r="U2123" s="125">
        <f t="shared" si="805"/>
        <v>280</v>
      </c>
      <c r="V2123" s="125">
        <v>252</v>
      </c>
      <c r="W2123" s="134">
        <f t="shared" si="800"/>
        <v>1.0889387340000001</v>
      </c>
      <c r="X2123" s="18"/>
      <c r="Y2123" s="123">
        <f t="shared" si="801"/>
        <v>67054.222907000003</v>
      </c>
      <c r="Z2123" s="123">
        <f t="shared" si="811"/>
        <v>10283.369146225861</v>
      </c>
      <c r="AA2123" s="123">
        <f t="shared" si="802"/>
        <v>1341.0844581400002</v>
      </c>
      <c r="AB2123" s="123">
        <f t="shared" si="803"/>
        <v>9767.5651367863338</v>
      </c>
      <c r="AC2123" s="123">
        <f t="shared" si="804"/>
        <v>88446.241648152194</v>
      </c>
      <c r="AD2123" s="150">
        <f t="shared" si="808"/>
        <v>87053.852995000008</v>
      </c>
      <c r="AE2123" s="150">
        <f t="shared" si="812"/>
        <v>12422.930656853228</v>
      </c>
      <c r="AF2123" s="150">
        <f t="shared" si="809"/>
        <v>1741.0770599000002</v>
      </c>
      <c r="AG2123" s="150">
        <f t="shared" si="813"/>
        <v>11868.341958318335</v>
      </c>
      <c r="AH2123" s="150">
        <f t="shared" si="814"/>
        <v>113086.20267007157</v>
      </c>
      <c r="AI2123" s="4"/>
      <c r="AJ2123" s="1"/>
      <c r="AK2123" s="20"/>
      <c r="AL2123" s="5"/>
      <c r="AM2123" s="1"/>
      <c r="AN2123" s="1"/>
      <c r="AO2123" s="1"/>
      <c r="AP2123" s="17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5.75" x14ac:dyDescent="0.2">
      <c r="A2124" s="127">
        <f t="shared" si="819"/>
        <v>43584</v>
      </c>
      <c r="B2124" s="165">
        <f t="shared" si="810"/>
        <v>201583.81367685777</v>
      </c>
      <c r="C2124" s="124"/>
      <c r="D2124" s="128">
        <f t="shared" si="820"/>
        <v>5177.47</v>
      </c>
      <c r="E2124" s="129">
        <f>VLOOKUP(A2123,[1]Plan1!$AY$80:$BA$314,3)</f>
        <v>5206.9799999999996</v>
      </c>
      <c r="F2124" s="130">
        <f t="shared" si="821"/>
        <v>43571</v>
      </c>
      <c r="G2124" s="131">
        <f t="shared" si="816"/>
        <v>5.6996950247900635E-3</v>
      </c>
      <c r="H2124" s="132">
        <f t="shared" si="822"/>
        <v>43600</v>
      </c>
      <c r="I2124" s="132">
        <f t="shared" si="817"/>
        <v>43600</v>
      </c>
      <c r="J2124" s="133">
        <f t="shared" si="815"/>
        <v>20</v>
      </c>
      <c r="K2124" s="133">
        <f t="shared" si="807"/>
        <v>9</v>
      </c>
      <c r="L2124" s="124">
        <f t="shared" si="818"/>
        <v>1.0025608500000001</v>
      </c>
      <c r="M2124" s="134">
        <f t="shared" si="806"/>
        <v>1.00749961</v>
      </c>
      <c r="N2124" s="134">
        <f t="shared" si="823"/>
        <v>1.3933206959251418</v>
      </c>
      <c r="O2124" s="124">
        <f t="shared" si="824"/>
        <v>1.3968887800000001</v>
      </c>
      <c r="P2124" s="124"/>
      <c r="Q2124" s="125"/>
      <c r="R2124" s="126"/>
      <c r="S2124" s="124"/>
      <c r="T2124" s="135">
        <f t="shared" si="825"/>
        <v>7.9699999999999993E-2</v>
      </c>
      <c r="U2124" s="125">
        <f t="shared" si="805"/>
        <v>280</v>
      </c>
      <c r="V2124" s="125">
        <v>252</v>
      </c>
      <c r="W2124" s="134">
        <f t="shared" si="800"/>
        <v>1.0889387340000001</v>
      </c>
      <c r="X2124" s="18"/>
      <c r="Y2124" s="123">
        <f t="shared" si="801"/>
        <v>67054.222907000003</v>
      </c>
      <c r="Z2124" s="123">
        <f t="shared" si="811"/>
        <v>10283.369146225861</v>
      </c>
      <c r="AA2124" s="123">
        <f t="shared" si="802"/>
        <v>1341.0844581400002</v>
      </c>
      <c r="AB2124" s="123">
        <f t="shared" si="803"/>
        <v>9789.9165444219998</v>
      </c>
      <c r="AC2124" s="123">
        <f t="shared" si="804"/>
        <v>88468.59305578786</v>
      </c>
      <c r="AD2124" s="150">
        <f t="shared" si="808"/>
        <v>87053.852995000008</v>
      </c>
      <c r="AE2124" s="150">
        <f t="shared" si="812"/>
        <v>12422.930656853228</v>
      </c>
      <c r="AF2124" s="150">
        <f t="shared" si="809"/>
        <v>1741.0770599000002</v>
      </c>
      <c r="AG2124" s="150">
        <f t="shared" si="813"/>
        <v>11897.359909316667</v>
      </c>
      <c r="AH2124" s="150">
        <f t="shared" si="814"/>
        <v>113115.22062106991</v>
      </c>
      <c r="AI2124" s="4"/>
      <c r="AJ2124" s="1"/>
      <c r="AK2124" s="20"/>
      <c r="AL2124" s="5"/>
      <c r="AM2124" s="1"/>
      <c r="AN2124" s="1"/>
      <c r="AO2124" s="1"/>
      <c r="AP2124" s="17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5.75" x14ac:dyDescent="0.2">
      <c r="A2125" s="127">
        <f t="shared" si="819"/>
        <v>43585</v>
      </c>
      <c r="B2125" s="165">
        <f t="shared" si="810"/>
        <v>201739.26317282085</v>
      </c>
      <c r="C2125" s="124"/>
      <c r="D2125" s="128">
        <f t="shared" si="820"/>
        <v>5177.47</v>
      </c>
      <c r="E2125" s="129">
        <f>VLOOKUP(A2124,[1]Plan1!$AY$80:$BA$314,3)</f>
        <v>5206.9799999999996</v>
      </c>
      <c r="F2125" s="130">
        <f t="shared" si="821"/>
        <v>43571</v>
      </c>
      <c r="G2125" s="131">
        <f t="shared" si="816"/>
        <v>5.6996950247900635E-3</v>
      </c>
      <c r="H2125" s="132">
        <f t="shared" si="822"/>
        <v>43600</v>
      </c>
      <c r="I2125" s="132">
        <f t="shared" si="817"/>
        <v>43600</v>
      </c>
      <c r="J2125" s="133">
        <f t="shared" si="815"/>
        <v>20</v>
      </c>
      <c r="K2125" s="133">
        <f t="shared" si="807"/>
        <v>10</v>
      </c>
      <c r="L2125" s="124">
        <f t="shared" si="818"/>
        <v>1.0028457900000001</v>
      </c>
      <c r="M2125" s="134">
        <f t="shared" si="806"/>
        <v>1.00749961</v>
      </c>
      <c r="N2125" s="134">
        <f t="shared" si="823"/>
        <v>1.3933206959251418</v>
      </c>
      <c r="O2125" s="124">
        <f t="shared" si="824"/>
        <v>1.39728579</v>
      </c>
      <c r="P2125" s="124"/>
      <c r="Q2125" s="125"/>
      <c r="R2125" s="126"/>
      <c r="S2125" s="124"/>
      <c r="T2125" s="135">
        <f t="shared" si="825"/>
        <v>7.9699999999999993E-2</v>
      </c>
      <c r="U2125" s="125">
        <f t="shared" si="805"/>
        <v>281</v>
      </c>
      <c r="V2125" s="125">
        <v>252</v>
      </c>
      <c r="W2125" s="134">
        <f t="shared" si="800"/>
        <v>1.0892701460000001</v>
      </c>
      <c r="X2125" s="18"/>
      <c r="Y2125" s="123">
        <f t="shared" si="801"/>
        <v>67054.222907000003</v>
      </c>
      <c r="Z2125" s="123">
        <f t="shared" si="811"/>
        <v>10328.893200305189</v>
      </c>
      <c r="AA2125" s="123">
        <f t="shared" si="802"/>
        <v>1341.0844581400002</v>
      </c>
      <c r="AB2125" s="123">
        <f t="shared" si="803"/>
        <v>9812.2679520576676</v>
      </c>
      <c r="AC2125" s="123">
        <f t="shared" si="804"/>
        <v>88536.468517502857</v>
      </c>
      <c r="AD2125" s="150">
        <f t="shared" si="808"/>
        <v>87053.852995000008</v>
      </c>
      <c r="AE2125" s="150">
        <f t="shared" si="812"/>
        <v>12481.486740102997</v>
      </c>
      <c r="AF2125" s="150">
        <f t="shared" si="809"/>
        <v>1741.0770599000002</v>
      </c>
      <c r="AG2125" s="150">
        <f t="shared" si="813"/>
        <v>11926.377860315</v>
      </c>
      <c r="AH2125" s="150">
        <f t="shared" si="814"/>
        <v>113202.79465531799</v>
      </c>
      <c r="AI2125" s="4"/>
      <c r="AJ2125" s="1"/>
      <c r="AK2125" s="20"/>
      <c r="AL2125" s="5"/>
      <c r="AM2125" s="1"/>
      <c r="AN2125" s="1"/>
      <c r="AO2125" s="1"/>
      <c r="AP2125" s="17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5.75" x14ac:dyDescent="0.2">
      <c r="A2126" s="127">
        <f t="shared" si="819"/>
        <v>43586</v>
      </c>
      <c r="B2126" s="165">
        <f t="shared" si="810"/>
        <v>201894.77629338184</v>
      </c>
      <c r="C2126" s="124"/>
      <c r="D2126" s="128">
        <f t="shared" si="820"/>
        <v>5177.47</v>
      </c>
      <c r="E2126" s="129">
        <f>VLOOKUP(A2125,[1]Plan1!$AY$80:$BA$314,3)</f>
        <v>5206.9799999999996</v>
      </c>
      <c r="F2126" s="130">
        <f t="shared" si="821"/>
        <v>43571</v>
      </c>
      <c r="G2126" s="131">
        <f t="shared" si="816"/>
        <v>5.6996950247900635E-3</v>
      </c>
      <c r="H2126" s="132">
        <f t="shared" si="822"/>
        <v>43600</v>
      </c>
      <c r="I2126" s="132">
        <f t="shared" si="817"/>
        <v>43600</v>
      </c>
      <c r="J2126" s="133">
        <f t="shared" si="815"/>
        <v>20</v>
      </c>
      <c r="K2126" s="133">
        <f t="shared" si="807"/>
        <v>11</v>
      </c>
      <c r="L2126" s="124">
        <f t="shared" si="818"/>
        <v>1.00313082</v>
      </c>
      <c r="M2126" s="134">
        <f t="shared" si="806"/>
        <v>1.00749961</v>
      </c>
      <c r="N2126" s="134">
        <f t="shared" si="823"/>
        <v>1.3933206959251418</v>
      </c>
      <c r="O2126" s="124">
        <f t="shared" si="824"/>
        <v>1.39768293</v>
      </c>
      <c r="P2126" s="124"/>
      <c r="Q2126" s="125"/>
      <c r="R2126" s="126"/>
      <c r="S2126" s="124"/>
      <c r="T2126" s="135">
        <f t="shared" si="825"/>
        <v>7.9699999999999993E-2</v>
      </c>
      <c r="U2126" s="125">
        <f t="shared" si="805"/>
        <v>282</v>
      </c>
      <c r="V2126" s="125">
        <v>252</v>
      </c>
      <c r="W2126" s="134">
        <f t="shared" si="800"/>
        <v>1.08960166</v>
      </c>
      <c r="X2126" s="18"/>
      <c r="Y2126" s="123">
        <f t="shared" si="801"/>
        <v>67054.222907000003</v>
      </c>
      <c r="Z2126" s="123">
        <f t="shared" si="811"/>
        <v>10374.445083418084</v>
      </c>
      <c r="AA2126" s="123">
        <f t="shared" si="802"/>
        <v>1341.0844581400002</v>
      </c>
      <c r="AB2126" s="123">
        <f t="shared" si="803"/>
        <v>9834.6193596933335</v>
      </c>
      <c r="AC2126" s="123">
        <f t="shared" si="804"/>
        <v>88604.371808251424</v>
      </c>
      <c r="AD2126" s="150">
        <f t="shared" si="808"/>
        <v>87053.852995000008</v>
      </c>
      <c r="AE2126" s="150">
        <f t="shared" si="812"/>
        <v>12540.078618917081</v>
      </c>
      <c r="AF2126" s="150">
        <f t="shared" si="809"/>
        <v>1741.0770599000002</v>
      </c>
      <c r="AG2126" s="150">
        <f t="shared" si="813"/>
        <v>11955.395811313334</v>
      </c>
      <c r="AH2126" s="150">
        <f t="shared" si="814"/>
        <v>113290.40448513042</v>
      </c>
      <c r="AI2126" s="4"/>
      <c r="AJ2126" s="1"/>
      <c r="AK2126" s="20"/>
      <c r="AL2126" s="5"/>
      <c r="AM2126" s="1"/>
      <c r="AN2126" s="1"/>
      <c r="AO2126" s="1"/>
      <c r="AP2126" s="17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5.75" x14ac:dyDescent="0.2">
      <c r="A2127" s="127">
        <f t="shared" si="819"/>
        <v>43587</v>
      </c>
      <c r="B2127" s="165">
        <f t="shared" si="810"/>
        <v>201946.14565201584</v>
      </c>
      <c r="C2127" s="124"/>
      <c r="D2127" s="128">
        <f t="shared" si="820"/>
        <v>5177.47</v>
      </c>
      <c r="E2127" s="129">
        <f>VLOOKUP(A2126,[1]Plan1!$AY$80:$BA$314,3)</f>
        <v>5206.9799999999996</v>
      </c>
      <c r="F2127" s="130">
        <f t="shared" si="821"/>
        <v>43571</v>
      </c>
      <c r="G2127" s="131">
        <f t="shared" si="816"/>
        <v>5.6996950247900635E-3</v>
      </c>
      <c r="H2127" s="132">
        <f t="shared" si="822"/>
        <v>43600</v>
      </c>
      <c r="I2127" s="132">
        <f t="shared" si="817"/>
        <v>43600</v>
      </c>
      <c r="J2127" s="133">
        <f t="shared" si="815"/>
        <v>20</v>
      </c>
      <c r="K2127" s="133">
        <f t="shared" si="807"/>
        <v>11</v>
      </c>
      <c r="L2127" s="124">
        <f t="shared" si="818"/>
        <v>1.00313082</v>
      </c>
      <c r="M2127" s="134">
        <f t="shared" si="806"/>
        <v>1.00749961</v>
      </c>
      <c r="N2127" s="134">
        <f t="shared" si="823"/>
        <v>1.3933206959251418</v>
      </c>
      <c r="O2127" s="124">
        <f t="shared" si="824"/>
        <v>1.39768293</v>
      </c>
      <c r="P2127" s="124"/>
      <c r="Q2127" s="125"/>
      <c r="R2127" s="126"/>
      <c r="S2127" s="124"/>
      <c r="T2127" s="135">
        <f t="shared" si="825"/>
        <v>7.9699999999999993E-2</v>
      </c>
      <c r="U2127" s="125">
        <f t="shared" si="805"/>
        <v>282</v>
      </c>
      <c r="V2127" s="125">
        <v>252</v>
      </c>
      <c r="W2127" s="134">
        <f t="shared" si="800"/>
        <v>1.08960166</v>
      </c>
      <c r="X2127" s="18"/>
      <c r="Y2127" s="123">
        <f t="shared" si="801"/>
        <v>67054.222907000003</v>
      </c>
      <c r="Z2127" s="123">
        <f t="shared" si="811"/>
        <v>10374.445083418084</v>
      </c>
      <c r="AA2127" s="123">
        <f t="shared" si="802"/>
        <v>1341.0844581400002</v>
      </c>
      <c r="AB2127" s="123">
        <f t="shared" si="803"/>
        <v>9856.9707673289995</v>
      </c>
      <c r="AC2127" s="123">
        <f t="shared" si="804"/>
        <v>88626.72321588709</v>
      </c>
      <c r="AD2127" s="150">
        <f t="shared" si="808"/>
        <v>87053.852995000008</v>
      </c>
      <c r="AE2127" s="150">
        <f t="shared" si="812"/>
        <v>12540.078618917081</v>
      </c>
      <c r="AF2127" s="150">
        <f t="shared" si="809"/>
        <v>1741.0770599000002</v>
      </c>
      <c r="AG2127" s="150">
        <f t="shared" si="813"/>
        <v>11984.413762311669</v>
      </c>
      <c r="AH2127" s="150">
        <f t="shared" si="814"/>
        <v>113319.42243612875</v>
      </c>
      <c r="AI2127" s="4"/>
      <c r="AJ2127" s="1"/>
      <c r="AK2127" s="20"/>
      <c r="AL2127" s="5"/>
      <c r="AM2127" s="1"/>
      <c r="AN2127" s="1"/>
      <c r="AO2127" s="1"/>
      <c r="AP2127" s="17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5.75" x14ac:dyDescent="0.2">
      <c r="A2128" s="127">
        <f t="shared" si="819"/>
        <v>43588</v>
      </c>
      <c r="B2128" s="165">
        <f t="shared" si="810"/>
        <v>202101.71719610237</v>
      </c>
      <c r="C2128" s="124"/>
      <c r="D2128" s="128">
        <f t="shared" si="820"/>
        <v>5177.47</v>
      </c>
      <c r="E2128" s="129">
        <f>VLOOKUP(A2127,[1]Plan1!$AY$80:$BA$314,3)</f>
        <v>5206.9799999999996</v>
      </c>
      <c r="F2128" s="130">
        <f t="shared" si="821"/>
        <v>43571</v>
      </c>
      <c r="G2128" s="131">
        <f t="shared" si="816"/>
        <v>5.6996950247900635E-3</v>
      </c>
      <c r="H2128" s="132">
        <f t="shared" si="822"/>
        <v>43600</v>
      </c>
      <c r="I2128" s="132">
        <f t="shared" si="817"/>
        <v>43600</v>
      </c>
      <c r="J2128" s="133">
        <f t="shared" si="815"/>
        <v>20</v>
      </c>
      <c r="K2128" s="133">
        <f t="shared" si="807"/>
        <v>12</v>
      </c>
      <c r="L2128" s="124">
        <f t="shared" si="818"/>
        <v>1.0034159199999999</v>
      </c>
      <c r="M2128" s="134">
        <f t="shared" si="806"/>
        <v>1.00749961</v>
      </c>
      <c r="N2128" s="134">
        <f t="shared" si="823"/>
        <v>1.3933206959251418</v>
      </c>
      <c r="O2128" s="124">
        <f t="shared" si="824"/>
        <v>1.3980801599999999</v>
      </c>
      <c r="P2128" s="124"/>
      <c r="Q2128" s="125"/>
      <c r="R2128" s="126"/>
      <c r="S2128" s="124"/>
      <c r="T2128" s="135">
        <f t="shared" si="825"/>
        <v>7.9699999999999993E-2</v>
      </c>
      <c r="U2128" s="125">
        <f t="shared" si="805"/>
        <v>283</v>
      </c>
      <c r="V2128" s="125">
        <v>252</v>
      </c>
      <c r="W2128" s="134">
        <f t="shared" si="800"/>
        <v>1.0899332749999999</v>
      </c>
      <c r="X2128" s="18"/>
      <c r="Y2128" s="123">
        <f t="shared" si="801"/>
        <v>67054.222907000003</v>
      </c>
      <c r="Z2128" s="123">
        <f t="shared" si="811"/>
        <v>10420.022520645391</v>
      </c>
      <c r="AA2128" s="123">
        <f t="shared" si="802"/>
        <v>1341.0844581400002</v>
      </c>
      <c r="AB2128" s="123">
        <f t="shared" si="803"/>
        <v>9879.3221749646655</v>
      </c>
      <c r="AC2128" s="123">
        <f t="shared" si="804"/>
        <v>88694.652060750057</v>
      </c>
      <c r="AD2128" s="150">
        <f t="shared" si="808"/>
        <v>87053.852995000008</v>
      </c>
      <c r="AE2128" s="150">
        <f t="shared" si="812"/>
        <v>12598.703367142318</v>
      </c>
      <c r="AF2128" s="150">
        <f t="shared" si="809"/>
        <v>1741.0770599000002</v>
      </c>
      <c r="AG2128" s="150">
        <f t="shared" si="813"/>
        <v>12013.431713310003</v>
      </c>
      <c r="AH2128" s="150">
        <f t="shared" si="814"/>
        <v>113407.06513535231</v>
      </c>
      <c r="AI2128" s="4"/>
      <c r="AJ2128" s="1"/>
      <c r="AK2128" s="20"/>
      <c r="AL2128" s="5"/>
      <c r="AM2128" s="1"/>
      <c r="AN2128" s="1"/>
      <c r="AO2128" s="1"/>
      <c r="AP2128" s="17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5.75" x14ac:dyDescent="0.2">
      <c r="A2129" s="127">
        <f t="shared" si="819"/>
        <v>43589</v>
      </c>
      <c r="B2129" s="165">
        <f t="shared" si="810"/>
        <v>202257.35209481252</v>
      </c>
      <c r="C2129" s="124"/>
      <c r="D2129" s="128">
        <f t="shared" si="820"/>
        <v>5177.47</v>
      </c>
      <c r="E2129" s="129">
        <f>VLOOKUP(A2128,[1]Plan1!$AY$80:$BA$314,3)</f>
        <v>5206.9799999999996</v>
      </c>
      <c r="F2129" s="130">
        <f t="shared" si="821"/>
        <v>43571</v>
      </c>
      <c r="G2129" s="131">
        <f t="shared" si="816"/>
        <v>5.6996950247900635E-3</v>
      </c>
      <c r="H2129" s="132">
        <f t="shared" si="822"/>
        <v>43600</v>
      </c>
      <c r="I2129" s="132">
        <f t="shared" si="817"/>
        <v>43600</v>
      </c>
      <c r="J2129" s="133">
        <f t="shared" si="815"/>
        <v>20</v>
      </c>
      <c r="K2129" s="133">
        <f t="shared" si="807"/>
        <v>13</v>
      </c>
      <c r="L2129" s="124">
        <f t="shared" si="818"/>
        <v>1.00370111</v>
      </c>
      <c r="M2129" s="134">
        <f t="shared" si="806"/>
        <v>1.00749961</v>
      </c>
      <c r="N2129" s="134">
        <f t="shared" si="823"/>
        <v>1.3933206959251418</v>
      </c>
      <c r="O2129" s="124">
        <f t="shared" si="824"/>
        <v>1.3984775199999999</v>
      </c>
      <c r="P2129" s="124"/>
      <c r="Q2129" s="125"/>
      <c r="R2129" s="126"/>
      <c r="S2129" s="124"/>
      <c r="T2129" s="135">
        <f t="shared" si="825"/>
        <v>7.9699999999999993E-2</v>
      </c>
      <c r="U2129" s="125">
        <f t="shared" si="805"/>
        <v>284</v>
      </c>
      <c r="V2129" s="125">
        <v>252</v>
      </c>
      <c r="W2129" s="134">
        <f t="shared" si="800"/>
        <v>1.0902649900000001</v>
      </c>
      <c r="X2129" s="18"/>
      <c r="Y2129" s="123">
        <f t="shared" si="801"/>
        <v>67054.222907000003</v>
      </c>
      <c r="Z2129" s="123">
        <f t="shared" si="811"/>
        <v>10465.627668821053</v>
      </c>
      <c r="AA2129" s="123">
        <f t="shared" si="802"/>
        <v>1341.0844581400002</v>
      </c>
      <c r="AB2129" s="123">
        <f t="shared" si="803"/>
        <v>9901.6735826003332</v>
      </c>
      <c r="AC2129" s="123">
        <f t="shared" si="804"/>
        <v>88762.608616561381</v>
      </c>
      <c r="AD2129" s="150">
        <f t="shared" si="808"/>
        <v>87053.852995000008</v>
      </c>
      <c r="AE2129" s="150">
        <f t="shared" si="812"/>
        <v>12657.363759042793</v>
      </c>
      <c r="AF2129" s="150">
        <f t="shared" si="809"/>
        <v>1741.0770599000002</v>
      </c>
      <c r="AG2129" s="150">
        <f t="shared" si="813"/>
        <v>12042.449664308335</v>
      </c>
      <c r="AH2129" s="150">
        <f t="shared" si="814"/>
        <v>113494.74347825114</v>
      </c>
      <c r="AI2129" s="4"/>
      <c r="AJ2129" s="1"/>
      <c r="AK2129" s="20"/>
      <c r="AL2129" s="5"/>
      <c r="AM2129" s="1"/>
      <c r="AN2129" s="1"/>
      <c r="AO2129" s="1"/>
      <c r="AP2129" s="17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5.75" x14ac:dyDescent="0.2">
      <c r="A2130" s="127">
        <f t="shared" si="819"/>
        <v>43590</v>
      </c>
      <c r="B2130" s="165">
        <f t="shared" si="810"/>
        <v>202308.72145344655</v>
      </c>
      <c r="C2130" s="124"/>
      <c r="D2130" s="128">
        <f t="shared" si="820"/>
        <v>5177.47</v>
      </c>
      <c r="E2130" s="129">
        <f>VLOOKUP(A2129,[1]Plan1!$AY$80:$BA$314,3)</f>
        <v>5206.9799999999996</v>
      </c>
      <c r="F2130" s="130">
        <f t="shared" si="821"/>
        <v>43571</v>
      </c>
      <c r="G2130" s="131">
        <f t="shared" si="816"/>
        <v>5.6996950247900635E-3</v>
      </c>
      <c r="H2130" s="132">
        <f t="shared" si="822"/>
        <v>43600</v>
      </c>
      <c r="I2130" s="132">
        <f t="shared" si="817"/>
        <v>43600</v>
      </c>
      <c r="J2130" s="133">
        <f t="shared" si="815"/>
        <v>20</v>
      </c>
      <c r="K2130" s="133">
        <f t="shared" si="807"/>
        <v>13</v>
      </c>
      <c r="L2130" s="124">
        <f t="shared" si="818"/>
        <v>1.00370111</v>
      </c>
      <c r="M2130" s="134">
        <f t="shared" si="806"/>
        <v>1.00749961</v>
      </c>
      <c r="N2130" s="134">
        <f t="shared" si="823"/>
        <v>1.3933206959251418</v>
      </c>
      <c r="O2130" s="124">
        <f t="shared" si="824"/>
        <v>1.3984775199999999</v>
      </c>
      <c r="P2130" s="124"/>
      <c r="Q2130" s="125"/>
      <c r="R2130" s="126"/>
      <c r="S2130" s="124"/>
      <c r="T2130" s="135">
        <f t="shared" si="825"/>
        <v>7.9699999999999993E-2</v>
      </c>
      <c r="U2130" s="125">
        <f t="shared" si="805"/>
        <v>284</v>
      </c>
      <c r="V2130" s="125">
        <v>252</v>
      </c>
      <c r="W2130" s="134">
        <f t="shared" si="800"/>
        <v>1.0902649900000001</v>
      </c>
      <c r="X2130" s="18"/>
      <c r="Y2130" s="123">
        <f t="shared" si="801"/>
        <v>67054.222907000003</v>
      </c>
      <c r="Z2130" s="123">
        <f t="shared" si="811"/>
        <v>10465.627668821053</v>
      </c>
      <c r="AA2130" s="123">
        <f t="shared" si="802"/>
        <v>1341.0844581400002</v>
      </c>
      <c r="AB2130" s="123">
        <f t="shared" si="803"/>
        <v>9924.024990236001</v>
      </c>
      <c r="AC2130" s="123">
        <f t="shared" si="804"/>
        <v>88784.960024197062</v>
      </c>
      <c r="AD2130" s="150">
        <f t="shared" si="808"/>
        <v>87053.852995000008</v>
      </c>
      <c r="AE2130" s="150">
        <f t="shared" si="812"/>
        <v>12657.363759042793</v>
      </c>
      <c r="AF2130" s="150">
        <f t="shared" si="809"/>
        <v>1741.0770599000002</v>
      </c>
      <c r="AG2130" s="150">
        <f t="shared" si="813"/>
        <v>12071.46761530667</v>
      </c>
      <c r="AH2130" s="150">
        <f t="shared" si="814"/>
        <v>113523.76142924947</v>
      </c>
      <c r="AI2130" s="4"/>
      <c r="AJ2130" s="1"/>
      <c r="AK2130" s="20"/>
      <c r="AL2130" s="5"/>
      <c r="AM2130" s="1"/>
      <c r="AN2130" s="1"/>
      <c r="AO2130" s="1"/>
      <c r="AP2130" s="17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5.75" x14ac:dyDescent="0.2">
      <c r="A2131" s="127">
        <f t="shared" si="819"/>
        <v>43591</v>
      </c>
      <c r="B2131" s="165">
        <f t="shared" si="810"/>
        <v>202360.09081208054</v>
      </c>
      <c r="C2131" s="124"/>
      <c r="D2131" s="128">
        <f t="shared" si="820"/>
        <v>5177.47</v>
      </c>
      <c r="E2131" s="129">
        <f>VLOOKUP(A2130,[1]Plan1!$AY$80:$BA$314,3)</f>
        <v>5206.9799999999996</v>
      </c>
      <c r="F2131" s="130">
        <f t="shared" si="821"/>
        <v>43571</v>
      </c>
      <c r="G2131" s="131">
        <f t="shared" si="816"/>
        <v>5.6996950247900635E-3</v>
      </c>
      <c r="H2131" s="132">
        <f t="shared" si="822"/>
        <v>43600</v>
      </c>
      <c r="I2131" s="132">
        <f t="shared" si="817"/>
        <v>43600</v>
      </c>
      <c r="J2131" s="133">
        <f t="shared" si="815"/>
        <v>20</v>
      </c>
      <c r="K2131" s="133">
        <f t="shared" si="807"/>
        <v>13</v>
      </c>
      <c r="L2131" s="124">
        <f t="shared" si="818"/>
        <v>1.00370111</v>
      </c>
      <c r="M2131" s="134">
        <f t="shared" si="806"/>
        <v>1.00749961</v>
      </c>
      <c r="N2131" s="134">
        <f t="shared" si="823"/>
        <v>1.3933206959251418</v>
      </c>
      <c r="O2131" s="124">
        <f t="shared" si="824"/>
        <v>1.3984775199999999</v>
      </c>
      <c r="P2131" s="124"/>
      <c r="Q2131" s="125"/>
      <c r="R2131" s="126"/>
      <c r="S2131" s="124"/>
      <c r="T2131" s="135">
        <f t="shared" si="825"/>
        <v>7.9699999999999993E-2</v>
      </c>
      <c r="U2131" s="125">
        <f t="shared" si="805"/>
        <v>284</v>
      </c>
      <c r="V2131" s="125">
        <v>252</v>
      </c>
      <c r="W2131" s="134">
        <f t="shared" si="800"/>
        <v>1.0902649900000001</v>
      </c>
      <c r="X2131" s="18"/>
      <c r="Y2131" s="123">
        <f t="shared" si="801"/>
        <v>67054.222907000003</v>
      </c>
      <c r="Z2131" s="123">
        <f t="shared" si="811"/>
        <v>10465.627668821053</v>
      </c>
      <c r="AA2131" s="123">
        <f t="shared" si="802"/>
        <v>1341.0844581400002</v>
      </c>
      <c r="AB2131" s="123">
        <f t="shared" si="803"/>
        <v>9946.376397871667</v>
      </c>
      <c r="AC2131" s="123">
        <f t="shared" si="804"/>
        <v>88807.311431832728</v>
      </c>
      <c r="AD2131" s="150">
        <f t="shared" si="808"/>
        <v>87053.852995000008</v>
      </c>
      <c r="AE2131" s="150">
        <f t="shared" si="812"/>
        <v>12657.363759042793</v>
      </c>
      <c r="AF2131" s="150">
        <f t="shared" si="809"/>
        <v>1741.0770599000002</v>
      </c>
      <c r="AG2131" s="150">
        <f t="shared" si="813"/>
        <v>12100.485566305002</v>
      </c>
      <c r="AH2131" s="150">
        <f t="shared" si="814"/>
        <v>113552.7793802478</v>
      </c>
      <c r="AI2131" s="4"/>
      <c r="AJ2131" s="1"/>
      <c r="AK2131" s="20"/>
      <c r="AL2131" s="5"/>
      <c r="AM2131" s="1"/>
      <c r="AN2131" s="1"/>
      <c r="AO2131" s="1"/>
      <c r="AP2131" s="17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5.75" x14ac:dyDescent="0.2">
      <c r="A2132" s="127">
        <f t="shared" si="819"/>
        <v>43592</v>
      </c>
      <c r="B2132" s="165">
        <f t="shared" si="810"/>
        <v>202515.78815181641</v>
      </c>
      <c r="C2132" s="124"/>
      <c r="D2132" s="128">
        <f t="shared" si="820"/>
        <v>5177.47</v>
      </c>
      <c r="E2132" s="129">
        <f>VLOOKUP(A2131,[1]Plan1!$AY$80:$BA$314,3)</f>
        <v>5206.9799999999996</v>
      </c>
      <c r="F2132" s="130">
        <f t="shared" si="821"/>
        <v>43571</v>
      </c>
      <c r="G2132" s="131">
        <f t="shared" si="816"/>
        <v>5.6996950247900635E-3</v>
      </c>
      <c r="H2132" s="132">
        <f t="shared" si="822"/>
        <v>43600</v>
      </c>
      <c r="I2132" s="132">
        <f t="shared" si="817"/>
        <v>43600</v>
      </c>
      <c r="J2132" s="133">
        <f t="shared" si="815"/>
        <v>20</v>
      </c>
      <c r="K2132" s="133">
        <f t="shared" si="807"/>
        <v>14</v>
      </c>
      <c r="L2132" s="124">
        <f t="shared" si="818"/>
        <v>1.00398638</v>
      </c>
      <c r="M2132" s="134">
        <f t="shared" si="806"/>
        <v>1.00749961</v>
      </c>
      <c r="N2132" s="134">
        <f t="shared" si="823"/>
        <v>1.3933206959251418</v>
      </c>
      <c r="O2132" s="124">
        <f t="shared" si="824"/>
        <v>1.3988750000000001</v>
      </c>
      <c r="P2132" s="124"/>
      <c r="Q2132" s="125"/>
      <c r="R2132" s="126"/>
      <c r="S2132" s="124"/>
      <c r="T2132" s="135">
        <f t="shared" si="825"/>
        <v>7.9699999999999993E-2</v>
      </c>
      <c r="U2132" s="125">
        <f t="shared" si="805"/>
        <v>285</v>
      </c>
      <c r="V2132" s="125">
        <v>252</v>
      </c>
      <c r="W2132" s="134">
        <f t="shared" si="800"/>
        <v>1.0905968070000001</v>
      </c>
      <c r="X2132" s="18"/>
      <c r="Y2132" s="123">
        <f t="shared" si="801"/>
        <v>67054.222907000003</v>
      </c>
      <c r="Z2132" s="123">
        <f t="shared" si="811"/>
        <v>10511.260128342621</v>
      </c>
      <c r="AA2132" s="123">
        <f t="shared" si="802"/>
        <v>1341.0844581400002</v>
      </c>
      <c r="AB2132" s="123">
        <f t="shared" si="803"/>
        <v>9968.7278055073348</v>
      </c>
      <c r="AC2132" s="123">
        <f t="shared" si="804"/>
        <v>88875.295298989964</v>
      </c>
      <c r="AD2132" s="150">
        <f t="shared" si="808"/>
        <v>87053.852995000008</v>
      </c>
      <c r="AE2132" s="150">
        <f t="shared" si="812"/>
        <v>12716.059280623103</v>
      </c>
      <c r="AF2132" s="150">
        <f t="shared" si="809"/>
        <v>1741.0770599000002</v>
      </c>
      <c r="AG2132" s="150">
        <f t="shared" si="813"/>
        <v>12129.503517303336</v>
      </c>
      <c r="AH2132" s="150">
        <f t="shared" si="814"/>
        <v>113640.49285282644</v>
      </c>
      <c r="AI2132" s="4"/>
      <c r="AJ2132" s="1"/>
      <c r="AK2132" s="20"/>
      <c r="AL2132" s="5"/>
      <c r="AM2132" s="1"/>
      <c r="AN2132" s="1"/>
      <c r="AO2132" s="1"/>
      <c r="AP2132" s="17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5.75" x14ac:dyDescent="0.2">
      <c r="A2133" s="127">
        <f t="shared" si="819"/>
        <v>43593</v>
      </c>
      <c r="B2133" s="165">
        <f t="shared" si="810"/>
        <v>202671.54509912917</v>
      </c>
      <c r="C2133" s="124"/>
      <c r="D2133" s="128">
        <f t="shared" si="820"/>
        <v>5177.47</v>
      </c>
      <c r="E2133" s="129">
        <f>VLOOKUP(A2132,[1]Plan1!$AY$80:$BA$314,3)</f>
        <v>5206.9799999999996</v>
      </c>
      <c r="F2133" s="130">
        <f t="shared" si="821"/>
        <v>43571</v>
      </c>
      <c r="G2133" s="131">
        <f t="shared" si="816"/>
        <v>5.6996950247900635E-3</v>
      </c>
      <c r="H2133" s="132">
        <f t="shared" si="822"/>
        <v>43600</v>
      </c>
      <c r="I2133" s="132">
        <f t="shared" si="817"/>
        <v>43600</v>
      </c>
      <c r="J2133" s="133">
        <f t="shared" si="815"/>
        <v>20</v>
      </c>
      <c r="K2133" s="133">
        <f t="shared" si="807"/>
        <v>15</v>
      </c>
      <c r="L2133" s="124">
        <f t="shared" si="818"/>
        <v>1.0042717299999999</v>
      </c>
      <c r="M2133" s="134">
        <f t="shared" si="806"/>
        <v>1.00749961</v>
      </c>
      <c r="N2133" s="134">
        <f t="shared" si="823"/>
        <v>1.3933206959251418</v>
      </c>
      <c r="O2133" s="124">
        <f t="shared" si="824"/>
        <v>1.3992725800000001</v>
      </c>
      <c r="P2133" s="124"/>
      <c r="Q2133" s="125"/>
      <c r="R2133" s="126"/>
      <c r="S2133" s="124"/>
      <c r="T2133" s="135">
        <f t="shared" si="825"/>
        <v>7.9699999999999993E-2</v>
      </c>
      <c r="U2133" s="125">
        <f t="shared" si="805"/>
        <v>286</v>
      </c>
      <c r="V2133" s="125">
        <v>252</v>
      </c>
      <c r="W2133" s="134">
        <f t="shared" si="800"/>
        <v>1.0909287240000001</v>
      </c>
      <c r="X2133" s="18"/>
      <c r="Y2133" s="123">
        <f t="shared" si="801"/>
        <v>67054.222907000003</v>
      </c>
      <c r="Z2133" s="123">
        <f t="shared" si="811"/>
        <v>10556.918659875855</v>
      </c>
      <c r="AA2133" s="123">
        <f t="shared" si="802"/>
        <v>1341.0844581400002</v>
      </c>
      <c r="AB2133" s="123">
        <f t="shared" si="803"/>
        <v>9991.0792131430007</v>
      </c>
      <c r="AC2133" s="123">
        <f t="shared" si="804"/>
        <v>88943.305238158864</v>
      </c>
      <c r="AD2133" s="150">
        <f t="shared" si="808"/>
        <v>87053.852995000008</v>
      </c>
      <c r="AE2133" s="150">
        <f t="shared" si="812"/>
        <v>12774.788337768639</v>
      </c>
      <c r="AF2133" s="150">
        <f t="shared" si="809"/>
        <v>1741.0770599000002</v>
      </c>
      <c r="AG2133" s="150">
        <f t="shared" si="813"/>
        <v>12158.521468301667</v>
      </c>
      <c r="AH2133" s="150">
        <f t="shared" si="814"/>
        <v>113728.23986097031</v>
      </c>
      <c r="AI2133" s="4"/>
      <c r="AJ2133" s="1"/>
      <c r="AK2133" s="20"/>
      <c r="AL2133" s="5"/>
      <c r="AM2133" s="1"/>
      <c r="AN2133" s="1"/>
      <c r="AO2133" s="1"/>
      <c r="AP2133" s="17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5.75" x14ac:dyDescent="0.2">
      <c r="A2134" s="127">
        <f t="shared" si="819"/>
        <v>43594</v>
      </c>
      <c r="B2134" s="165">
        <f t="shared" si="810"/>
        <v>202827.36454179414</v>
      </c>
      <c r="C2134" s="124"/>
      <c r="D2134" s="128">
        <f t="shared" si="820"/>
        <v>5177.47</v>
      </c>
      <c r="E2134" s="129">
        <f>VLOOKUP(A2133,[1]Plan1!$AY$80:$BA$314,3)</f>
        <v>5206.9799999999996</v>
      </c>
      <c r="F2134" s="130">
        <f t="shared" si="821"/>
        <v>43571</v>
      </c>
      <c r="G2134" s="131">
        <f t="shared" si="816"/>
        <v>5.6996950247900635E-3</v>
      </c>
      <c r="H2134" s="132">
        <f t="shared" si="822"/>
        <v>43600</v>
      </c>
      <c r="I2134" s="132">
        <f t="shared" si="817"/>
        <v>43600</v>
      </c>
      <c r="J2134" s="133">
        <f t="shared" si="815"/>
        <v>20</v>
      </c>
      <c r="K2134" s="133">
        <f t="shared" si="807"/>
        <v>16</v>
      </c>
      <c r="L2134" s="124">
        <f t="shared" si="818"/>
        <v>1.0045571600000001</v>
      </c>
      <c r="M2134" s="134">
        <f t="shared" si="806"/>
        <v>1.00749961</v>
      </c>
      <c r="N2134" s="134">
        <f t="shared" si="823"/>
        <v>1.3933206959251418</v>
      </c>
      <c r="O2134" s="124">
        <f t="shared" si="824"/>
        <v>1.39967028</v>
      </c>
      <c r="P2134" s="124"/>
      <c r="Q2134" s="125"/>
      <c r="R2134" s="126"/>
      <c r="S2134" s="124"/>
      <c r="T2134" s="135">
        <f t="shared" si="825"/>
        <v>7.9699999999999993E-2</v>
      </c>
      <c r="U2134" s="125">
        <f t="shared" si="805"/>
        <v>287</v>
      </c>
      <c r="V2134" s="125">
        <v>252</v>
      </c>
      <c r="W2134" s="134">
        <f t="shared" si="800"/>
        <v>1.0912607430000001</v>
      </c>
      <c r="X2134" s="18"/>
      <c r="Y2134" s="123">
        <f t="shared" si="801"/>
        <v>67054.222907000003</v>
      </c>
      <c r="Z2134" s="123">
        <f t="shared" si="811"/>
        <v>10602.604526517065</v>
      </c>
      <c r="AA2134" s="123">
        <f t="shared" si="802"/>
        <v>1341.0844581400002</v>
      </c>
      <c r="AB2134" s="123">
        <f t="shared" si="803"/>
        <v>10013.430620778669</v>
      </c>
      <c r="AC2134" s="123">
        <f t="shared" si="804"/>
        <v>89011.342512435745</v>
      </c>
      <c r="AD2134" s="150">
        <f t="shared" si="808"/>
        <v>87053.852995000008</v>
      </c>
      <c r="AE2134" s="150">
        <f t="shared" si="812"/>
        <v>12833.552555158389</v>
      </c>
      <c r="AF2134" s="150">
        <f t="shared" si="809"/>
        <v>1741.0770599000002</v>
      </c>
      <c r="AG2134" s="150">
        <f t="shared" si="813"/>
        <v>12187.539419300003</v>
      </c>
      <c r="AH2134" s="150">
        <f t="shared" si="814"/>
        <v>113816.0220293584</v>
      </c>
      <c r="AI2134" s="4"/>
      <c r="AJ2134" s="1"/>
      <c r="AK2134" s="20"/>
      <c r="AL2134" s="5"/>
      <c r="AM2134" s="1"/>
      <c r="AN2134" s="1"/>
      <c r="AO2134" s="1"/>
      <c r="AP2134" s="17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5.75" x14ac:dyDescent="0.2">
      <c r="A2135" s="127">
        <f t="shared" si="819"/>
        <v>43595</v>
      </c>
      <c r="B2135" s="165">
        <f t="shared" si="810"/>
        <v>202983.24364464972</v>
      </c>
      <c r="C2135" s="124"/>
      <c r="D2135" s="128">
        <f t="shared" si="820"/>
        <v>5177.47</v>
      </c>
      <c r="E2135" s="129">
        <f>VLOOKUP(A2134,[1]Plan1!$AY$80:$BA$314,3)</f>
        <v>5206.9799999999996</v>
      </c>
      <c r="F2135" s="130">
        <f t="shared" si="821"/>
        <v>43571</v>
      </c>
      <c r="G2135" s="131">
        <f t="shared" si="816"/>
        <v>5.6996950247900635E-3</v>
      </c>
      <c r="H2135" s="132">
        <f t="shared" si="822"/>
        <v>43600</v>
      </c>
      <c r="I2135" s="132">
        <f t="shared" si="817"/>
        <v>43600</v>
      </c>
      <c r="J2135" s="133">
        <f t="shared" si="815"/>
        <v>20</v>
      </c>
      <c r="K2135" s="133">
        <f t="shared" si="807"/>
        <v>17</v>
      </c>
      <c r="L2135" s="124">
        <f t="shared" si="818"/>
        <v>1.0048426699999999</v>
      </c>
      <c r="M2135" s="134">
        <f t="shared" si="806"/>
        <v>1.00749961</v>
      </c>
      <c r="N2135" s="134">
        <f t="shared" si="823"/>
        <v>1.3933206959251418</v>
      </c>
      <c r="O2135" s="124">
        <f t="shared" si="824"/>
        <v>1.40006808</v>
      </c>
      <c r="P2135" s="124"/>
      <c r="Q2135" s="125"/>
      <c r="R2135" s="126"/>
      <c r="S2135" s="124"/>
      <c r="T2135" s="135">
        <f t="shared" si="825"/>
        <v>7.9699999999999993E-2</v>
      </c>
      <c r="U2135" s="125">
        <f t="shared" si="805"/>
        <v>288</v>
      </c>
      <c r="V2135" s="125">
        <v>252</v>
      </c>
      <c r="W2135" s="134">
        <f t="shared" ref="W2135:W2157" si="826">ROUND((1+T2135)^TRUNC((U2135/V2135),9),9)</f>
        <v>1.0915928619999999</v>
      </c>
      <c r="X2135" s="18"/>
      <c r="Y2135" s="123">
        <f t="shared" ref="Y2135:Y2198" si="827">S$1686+X$1686</f>
        <v>67054.222907000003</v>
      </c>
      <c r="Z2135" s="123">
        <f t="shared" si="811"/>
        <v>10648.316488182883</v>
      </c>
      <c r="AA2135" s="123">
        <f t="shared" si="802"/>
        <v>1341.0844581400002</v>
      </c>
      <c r="AB2135" s="123">
        <f t="shared" si="803"/>
        <v>10035.782028414334</v>
      </c>
      <c r="AC2135" s="123">
        <f t="shared" si="804"/>
        <v>89079.405881737228</v>
      </c>
      <c r="AD2135" s="150">
        <f t="shared" si="808"/>
        <v>87053.852995000008</v>
      </c>
      <c r="AE2135" s="150">
        <f t="shared" si="812"/>
        <v>12892.350337714153</v>
      </c>
      <c r="AF2135" s="150">
        <f t="shared" si="809"/>
        <v>1741.0770599000002</v>
      </c>
      <c r="AG2135" s="150">
        <f t="shared" si="813"/>
        <v>12216.557370298335</v>
      </c>
      <c r="AH2135" s="150">
        <f t="shared" si="814"/>
        <v>113903.83776291249</v>
      </c>
      <c r="AI2135" s="4"/>
      <c r="AJ2135" s="1"/>
      <c r="AK2135" s="20"/>
      <c r="AL2135" s="5"/>
      <c r="AM2135" s="1"/>
      <c r="AN2135" s="1"/>
      <c r="AO2135" s="1"/>
      <c r="AP2135" s="17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5.75" x14ac:dyDescent="0.2">
      <c r="A2136" s="127">
        <f t="shared" si="819"/>
        <v>43596</v>
      </c>
      <c r="B2136" s="165">
        <f t="shared" si="810"/>
        <v>203139.1852972155</v>
      </c>
      <c r="C2136" s="124"/>
      <c r="D2136" s="128">
        <f t="shared" si="820"/>
        <v>5177.47</v>
      </c>
      <c r="E2136" s="129">
        <f>VLOOKUP(A2135,[1]Plan1!$AY$80:$BA$314,3)</f>
        <v>5206.9799999999996</v>
      </c>
      <c r="F2136" s="130">
        <f t="shared" si="821"/>
        <v>43571</v>
      </c>
      <c r="G2136" s="131">
        <f t="shared" si="816"/>
        <v>5.6996950247900635E-3</v>
      </c>
      <c r="H2136" s="132">
        <f t="shared" si="822"/>
        <v>43600</v>
      </c>
      <c r="I2136" s="132">
        <f t="shared" si="817"/>
        <v>43600</v>
      </c>
      <c r="J2136" s="133">
        <f t="shared" si="815"/>
        <v>20</v>
      </c>
      <c r="K2136" s="133">
        <f t="shared" si="807"/>
        <v>18</v>
      </c>
      <c r="L2136" s="124">
        <f t="shared" si="818"/>
        <v>1.00512826</v>
      </c>
      <c r="M2136" s="134">
        <f t="shared" si="806"/>
        <v>1.00749961</v>
      </c>
      <c r="N2136" s="134">
        <f t="shared" si="823"/>
        <v>1.3933206959251418</v>
      </c>
      <c r="O2136" s="124">
        <f t="shared" si="824"/>
        <v>1.400466</v>
      </c>
      <c r="P2136" s="124"/>
      <c r="Q2136" s="125"/>
      <c r="R2136" s="126"/>
      <c r="S2136" s="124"/>
      <c r="T2136" s="135">
        <f t="shared" si="825"/>
        <v>7.9699999999999993E-2</v>
      </c>
      <c r="U2136" s="125">
        <f t="shared" si="805"/>
        <v>289</v>
      </c>
      <c r="V2136" s="125">
        <v>252</v>
      </c>
      <c r="W2136" s="134">
        <f t="shared" si="826"/>
        <v>1.091925083</v>
      </c>
      <c r="X2136" s="18"/>
      <c r="Y2136" s="123">
        <f t="shared" si="827"/>
        <v>67054.222907000003</v>
      </c>
      <c r="Z2136" s="123">
        <f t="shared" si="811"/>
        <v>10694.055808732566</v>
      </c>
      <c r="AA2136" s="123">
        <f t="shared" ref="AA2136:AA2199" si="828">0.02*Y2136</f>
        <v>1341.0844581400002</v>
      </c>
      <c r="AB2136" s="123">
        <f t="shared" ref="AB2136:AB2199" si="829">0.01*((A2136-A$1686)/30)*Y2136</f>
        <v>10058.13343605</v>
      </c>
      <c r="AC2136" s="123">
        <f t="shared" ref="AC2136:AC2199" si="830">SUM(Y2136:AB2136)</f>
        <v>89147.496609922571</v>
      </c>
      <c r="AD2136" s="150">
        <f t="shared" si="808"/>
        <v>87053.852995000008</v>
      </c>
      <c r="AE2136" s="150">
        <f t="shared" si="812"/>
        <v>12951.183311096254</v>
      </c>
      <c r="AF2136" s="150">
        <f t="shared" si="809"/>
        <v>1741.0770599000002</v>
      </c>
      <c r="AG2136" s="150">
        <f t="shared" si="813"/>
        <v>12245.575321296668</v>
      </c>
      <c r="AH2136" s="150">
        <f t="shared" si="814"/>
        <v>113991.68868729293</v>
      </c>
      <c r="AI2136" s="4"/>
      <c r="AJ2136" s="1"/>
      <c r="AK2136" s="20"/>
      <c r="AL2136" s="5"/>
      <c r="AM2136" s="1"/>
      <c r="AN2136" s="1"/>
      <c r="AO2136" s="1"/>
      <c r="AP2136" s="17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5.75" x14ac:dyDescent="0.2">
      <c r="A2137" s="127">
        <f t="shared" si="819"/>
        <v>43597</v>
      </c>
      <c r="B2137" s="165">
        <f t="shared" si="810"/>
        <v>203190.5546558495</v>
      </c>
      <c r="C2137" s="124"/>
      <c r="D2137" s="128">
        <f t="shared" si="820"/>
        <v>5177.47</v>
      </c>
      <c r="E2137" s="129">
        <f>VLOOKUP(A2136,[1]Plan1!$AY$80:$BA$314,3)</f>
        <v>5206.9799999999996</v>
      </c>
      <c r="F2137" s="130">
        <f t="shared" si="821"/>
        <v>43571</v>
      </c>
      <c r="G2137" s="131">
        <f t="shared" si="816"/>
        <v>5.6996950247900635E-3</v>
      </c>
      <c r="H2137" s="132">
        <f t="shared" si="822"/>
        <v>43600</v>
      </c>
      <c r="I2137" s="132">
        <f t="shared" si="817"/>
        <v>43600</v>
      </c>
      <c r="J2137" s="133">
        <f t="shared" si="815"/>
        <v>20</v>
      </c>
      <c r="K2137" s="133">
        <f t="shared" si="807"/>
        <v>18</v>
      </c>
      <c r="L2137" s="124">
        <f t="shared" si="818"/>
        <v>1.00512826</v>
      </c>
      <c r="M2137" s="134">
        <f t="shared" si="806"/>
        <v>1.00749961</v>
      </c>
      <c r="N2137" s="134">
        <f t="shared" si="823"/>
        <v>1.3933206959251418</v>
      </c>
      <c r="O2137" s="124">
        <f t="shared" si="824"/>
        <v>1.400466</v>
      </c>
      <c r="P2137" s="124"/>
      <c r="Q2137" s="125"/>
      <c r="R2137" s="126"/>
      <c r="S2137" s="124"/>
      <c r="T2137" s="135">
        <f t="shared" si="825"/>
        <v>7.9699999999999993E-2</v>
      </c>
      <c r="U2137" s="125">
        <f t="shared" si="805"/>
        <v>289</v>
      </c>
      <c r="V2137" s="125">
        <v>252</v>
      </c>
      <c r="W2137" s="134">
        <f t="shared" si="826"/>
        <v>1.091925083</v>
      </c>
      <c r="X2137" s="18"/>
      <c r="Y2137" s="123">
        <f t="shared" si="827"/>
        <v>67054.222907000003</v>
      </c>
      <c r="Z2137" s="123">
        <f t="shared" si="811"/>
        <v>10694.055808732566</v>
      </c>
      <c r="AA2137" s="123">
        <f t="shared" si="828"/>
        <v>1341.0844581400002</v>
      </c>
      <c r="AB2137" s="123">
        <f t="shared" si="829"/>
        <v>10080.484843685668</v>
      </c>
      <c r="AC2137" s="123">
        <f t="shared" si="830"/>
        <v>89169.848017558237</v>
      </c>
      <c r="AD2137" s="150">
        <f t="shared" si="808"/>
        <v>87053.852995000008</v>
      </c>
      <c r="AE2137" s="150">
        <f t="shared" si="812"/>
        <v>12951.183311096254</v>
      </c>
      <c r="AF2137" s="150">
        <f t="shared" si="809"/>
        <v>1741.0770599000002</v>
      </c>
      <c r="AG2137" s="150">
        <f t="shared" si="813"/>
        <v>12274.593272295</v>
      </c>
      <c r="AH2137" s="150">
        <f t="shared" si="814"/>
        <v>114020.70663829126</v>
      </c>
      <c r="AI2137" s="4"/>
      <c r="AJ2137" s="1"/>
      <c r="AK2137" s="20"/>
      <c r="AL2137" s="5"/>
      <c r="AM2137" s="1"/>
      <c r="AN2137" s="1"/>
      <c r="AO2137" s="1"/>
      <c r="AP2137" s="17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5.75" x14ac:dyDescent="0.2">
      <c r="A2138" s="127">
        <f t="shared" si="819"/>
        <v>43598</v>
      </c>
      <c r="B2138" s="165">
        <f t="shared" si="810"/>
        <v>203241.92401448352</v>
      </c>
      <c r="C2138" s="124"/>
      <c r="D2138" s="128">
        <f t="shared" si="820"/>
        <v>5177.47</v>
      </c>
      <c r="E2138" s="129">
        <f>VLOOKUP(A2137,[1]Plan1!$AY$80:$BA$314,3)</f>
        <v>5206.9799999999996</v>
      </c>
      <c r="F2138" s="130">
        <f t="shared" si="821"/>
        <v>43571</v>
      </c>
      <c r="G2138" s="131">
        <f t="shared" si="816"/>
        <v>5.6996950247900635E-3</v>
      </c>
      <c r="H2138" s="132">
        <f t="shared" si="822"/>
        <v>43600</v>
      </c>
      <c r="I2138" s="132">
        <f t="shared" si="817"/>
        <v>43600</v>
      </c>
      <c r="J2138" s="133">
        <f t="shared" si="815"/>
        <v>20</v>
      </c>
      <c r="K2138" s="133">
        <f t="shared" si="807"/>
        <v>18</v>
      </c>
      <c r="L2138" s="124">
        <f t="shared" si="818"/>
        <v>1.00512826</v>
      </c>
      <c r="M2138" s="134">
        <f t="shared" si="806"/>
        <v>1.00749961</v>
      </c>
      <c r="N2138" s="134">
        <f t="shared" si="823"/>
        <v>1.3933206959251418</v>
      </c>
      <c r="O2138" s="124">
        <f t="shared" si="824"/>
        <v>1.400466</v>
      </c>
      <c r="P2138" s="124"/>
      <c r="Q2138" s="125"/>
      <c r="R2138" s="126"/>
      <c r="S2138" s="124"/>
      <c r="T2138" s="135">
        <f t="shared" si="825"/>
        <v>7.9699999999999993E-2</v>
      </c>
      <c r="U2138" s="125">
        <f t="shared" si="805"/>
        <v>289</v>
      </c>
      <c r="V2138" s="125">
        <v>252</v>
      </c>
      <c r="W2138" s="134">
        <f t="shared" si="826"/>
        <v>1.091925083</v>
      </c>
      <c r="X2138" s="18"/>
      <c r="Y2138" s="123">
        <f t="shared" si="827"/>
        <v>67054.222907000003</v>
      </c>
      <c r="Z2138" s="123">
        <f t="shared" si="811"/>
        <v>10694.055808732566</v>
      </c>
      <c r="AA2138" s="123">
        <f t="shared" si="828"/>
        <v>1341.0844581400002</v>
      </c>
      <c r="AB2138" s="123">
        <f t="shared" si="829"/>
        <v>10102.836251321334</v>
      </c>
      <c r="AC2138" s="123">
        <f t="shared" si="830"/>
        <v>89192.199425193903</v>
      </c>
      <c r="AD2138" s="150">
        <f t="shared" si="808"/>
        <v>87053.852995000008</v>
      </c>
      <c r="AE2138" s="150">
        <f t="shared" si="812"/>
        <v>12951.183311096254</v>
      </c>
      <c r="AF2138" s="150">
        <f t="shared" si="809"/>
        <v>1741.0770599000002</v>
      </c>
      <c r="AG2138" s="150">
        <f t="shared" si="813"/>
        <v>12303.611223293336</v>
      </c>
      <c r="AH2138" s="150">
        <f t="shared" si="814"/>
        <v>114049.7245892896</v>
      </c>
      <c r="AI2138" s="4"/>
      <c r="AJ2138" s="1"/>
      <c r="AK2138" s="20"/>
      <c r="AL2138" s="5"/>
      <c r="AM2138" s="1"/>
      <c r="AN2138" s="1"/>
      <c r="AO2138" s="1"/>
      <c r="AP2138" s="17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5.75" x14ac:dyDescent="0.2">
      <c r="A2139" s="127">
        <f t="shared" si="819"/>
        <v>43599</v>
      </c>
      <c r="B2139" s="165">
        <f t="shared" si="810"/>
        <v>203397.92935161042</v>
      </c>
      <c r="C2139" s="124"/>
      <c r="D2139" s="128">
        <f t="shared" si="820"/>
        <v>5177.47</v>
      </c>
      <c r="E2139" s="129">
        <f>VLOOKUP(A2138,[1]Plan1!$AY$80:$BA$314,3)</f>
        <v>5206.9799999999996</v>
      </c>
      <c r="F2139" s="130">
        <f t="shared" si="821"/>
        <v>43571</v>
      </c>
      <c r="G2139" s="131">
        <f t="shared" si="816"/>
        <v>5.6996950247900635E-3</v>
      </c>
      <c r="H2139" s="132">
        <f t="shared" si="822"/>
        <v>43600</v>
      </c>
      <c r="I2139" s="132">
        <f t="shared" si="817"/>
        <v>43600</v>
      </c>
      <c r="J2139" s="133">
        <f t="shared" si="815"/>
        <v>20</v>
      </c>
      <c r="K2139" s="133">
        <f t="shared" si="807"/>
        <v>19</v>
      </c>
      <c r="L2139" s="124">
        <f t="shared" si="818"/>
        <v>1.00541394</v>
      </c>
      <c r="M2139" s="134">
        <f t="shared" si="806"/>
        <v>1.00749961</v>
      </c>
      <c r="N2139" s="134">
        <f t="shared" si="823"/>
        <v>1.3933206959251418</v>
      </c>
      <c r="O2139" s="124">
        <f t="shared" si="824"/>
        <v>1.40086405</v>
      </c>
      <c r="P2139" s="124"/>
      <c r="Q2139" s="125"/>
      <c r="R2139" s="126"/>
      <c r="S2139" s="124"/>
      <c r="T2139" s="135">
        <f t="shared" si="825"/>
        <v>7.9699999999999993E-2</v>
      </c>
      <c r="U2139" s="125">
        <f t="shared" si="805"/>
        <v>290</v>
      </c>
      <c r="V2139" s="125">
        <v>252</v>
      </c>
      <c r="W2139" s="134">
        <f t="shared" si="826"/>
        <v>1.092257405</v>
      </c>
      <c r="X2139" s="18"/>
      <c r="Y2139" s="123">
        <f t="shared" si="827"/>
        <v>67054.222907000003</v>
      </c>
      <c r="Z2139" s="123">
        <f t="shared" si="811"/>
        <v>10739.822984543378</v>
      </c>
      <c r="AA2139" s="123">
        <f t="shared" si="828"/>
        <v>1341.0844581400002</v>
      </c>
      <c r="AB2139" s="123">
        <f t="shared" si="829"/>
        <v>10125.187658957</v>
      </c>
      <c r="AC2139" s="123">
        <f t="shared" si="830"/>
        <v>89260.318008640388</v>
      </c>
      <c r="AD2139" s="150">
        <f t="shared" si="808"/>
        <v>87053.852995000008</v>
      </c>
      <c r="AE2139" s="150">
        <f t="shared" si="812"/>
        <v>13010.05211377836</v>
      </c>
      <c r="AF2139" s="150">
        <f t="shared" si="809"/>
        <v>1741.0770599000002</v>
      </c>
      <c r="AG2139" s="150">
        <f t="shared" si="813"/>
        <v>12332.629174291667</v>
      </c>
      <c r="AH2139" s="150">
        <f t="shared" si="814"/>
        <v>114137.61134297003</v>
      </c>
      <c r="AI2139" s="4"/>
      <c r="AJ2139" s="1"/>
      <c r="AK2139" s="20"/>
      <c r="AL2139" s="5"/>
      <c r="AM2139" s="1"/>
      <c r="AN2139" s="1"/>
      <c r="AO2139" s="1"/>
      <c r="AP2139" s="17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5.75" x14ac:dyDescent="0.2">
      <c r="A2140" s="127">
        <f t="shared" si="819"/>
        <v>43600</v>
      </c>
      <c r="B2140" s="165">
        <f t="shared" si="810"/>
        <v>203553.99332231612</v>
      </c>
      <c r="C2140" s="124"/>
      <c r="D2140" s="128">
        <f t="shared" si="820"/>
        <v>5177.47</v>
      </c>
      <c r="E2140" s="129">
        <f>VLOOKUP(A2139,[1]Plan1!$AY$80:$BA$314,3)</f>
        <v>5206.9799999999996</v>
      </c>
      <c r="F2140" s="130">
        <f t="shared" si="821"/>
        <v>43571</v>
      </c>
      <c r="G2140" s="131">
        <f t="shared" si="816"/>
        <v>5.6996950247900635E-3</v>
      </c>
      <c r="H2140" s="132">
        <f t="shared" si="822"/>
        <v>43633</v>
      </c>
      <c r="I2140" s="132">
        <f t="shared" si="817"/>
        <v>43600</v>
      </c>
      <c r="J2140" s="133">
        <f t="shared" si="815"/>
        <v>20</v>
      </c>
      <c r="K2140" s="133">
        <f t="shared" si="807"/>
        <v>20</v>
      </c>
      <c r="L2140" s="124">
        <f t="shared" si="818"/>
        <v>1.0056996899999999</v>
      </c>
      <c r="M2140" s="134">
        <f t="shared" si="806"/>
        <v>1.00749961</v>
      </c>
      <c r="N2140" s="134">
        <f t="shared" si="823"/>
        <v>1.3933206959251418</v>
      </c>
      <c r="O2140" s="124">
        <f t="shared" si="824"/>
        <v>1.40126219</v>
      </c>
      <c r="P2140" s="124"/>
      <c r="Q2140" s="125"/>
      <c r="R2140" s="126"/>
      <c r="S2140" s="124"/>
      <c r="T2140" s="135">
        <f t="shared" si="825"/>
        <v>7.9699999999999993E-2</v>
      </c>
      <c r="U2140" s="125">
        <f t="shared" si="805"/>
        <v>291</v>
      </c>
      <c r="V2140" s="125">
        <v>252</v>
      </c>
      <c r="W2140" s="134">
        <f t="shared" si="826"/>
        <v>1.0925898279999999</v>
      </c>
      <c r="X2140" s="18"/>
      <c r="Y2140" s="123">
        <f t="shared" si="827"/>
        <v>67054.222907000003</v>
      </c>
      <c r="Z2140" s="123">
        <f t="shared" si="811"/>
        <v>10785.615806344698</v>
      </c>
      <c r="AA2140" s="123">
        <f t="shared" si="828"/>
        <v>1341.0844581400002</v>
      </c>
      <c r="AB2140" s="123">
        <f t="shared" si="829"/>
        <v>10147.539066592666</v>
      </c>
      <c r="AC2140" s="123">
        <f t="shared" si="830"/>
        <v>89328.462238077365</v>
      </c>
      <c r="AD2140" s="150">
        <f t="shared" si="808"/>
        <v>87053.852995000008</v>
      </c>
      <c r="AE2140" s="150">
        <f t="shared" si="812"/>
        <v>13068.953904048743</v>
      </c>
      <c r="AF2140" s="150">
        <f t="shared" si="809"/>
        <v>1741.0770599000002</v>
      </c>
      <c r="AG2140" s="150">
        <f t="shared" si="813"/>
        <v>12361.647125290001</v>
      </c>
      <c r="AH2140" s="150">
        <f t="shared" si="814"/>
        <v>114225.53108423876</v>
      </c>
      <c r="AI2140" s="4"/>
      <c r="AJ2140" s="1"/>
      <c r="AK2140" s="20"/>
      <c r="AL2140" s="5"/>
      <c r="AM2140" s="1"/>
      <c r="AN2140" s="1"/>
      <c r="AO2140" s="1"/>
      <c r="AP2140" s="17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5.75" x14ac:dyDescent="0.2">
      <c r="A2141" s="127">
        <f t="shared" si="819"/>
        <v>43601</v>
      </c>
      <c r="B2141" s="165">
        <f t="shared" si="810"/>
        <v>203669.57992333904</v>
      </c>
      <c r="C2141" s="124"/>
      <c r="D2141" s="128">
        <f t="shared" si="820"/>
        <v>5206.9799999999996</v>
      </c>
      <c r="E2141" s="129">
        <f>VLOOKUP(A2140,[1]Plan1!$AY$80:$BA$314,3)</f>
        <v>5213.75</v>
      </c>
      <c r="F2141" s="130">
        <f t="shared" si="821"/>
        <v>43601</v>
      </c>
      <c r="G2141" s="131">
        <f t="shared" si="816"/>
        <v>1.3001778382095708E-3</v>
      </c>
      <c r="H2141" s="132">
        <f t="shared" si="822"/>
        <v>43633</v>
      </c>
      <c r="I2141" s="132">
        <f t="shared" si="817"/>
        <v>43633</v>
      </c>
      <c r="J2141" s="133">
        <f t="shared" si="815"/>
        <v>23</v>
      </c>
      <c r="K2141" s="133">
        <f t="shared" si="807"/>
        <v>1</v>
      </c>
      <c r="L2141" s="124">
        <f t="shared" si="818"/>
        <v>1.00005649</v>
      </c>
      <c r="M2141" s="134">
        <f t="shared" si="806"/>
        <v>1.0056996899999999</v>
      </c>
      <c r="N2141" s="134">
        <f t="shared" si="823"/>
        <v>1.4012621919624992</v>
      </c>
      <c r="O2141" s="124">
        <f t="shared" si="824"/>
        <v>1.4013413400000001</v>
      </c>
      <c r="P2141" s="124"/>
      <c r="Q2141" s="125"/>
      <c r="R2141" s="126"/>
      <c r="S2141" s="124"/>
      <c r="T2141" s="135">
        <f t="shared" si="825"/>
        <v>7.9699999999999993E-2</v>
      </c>
      <c r="U2141" s="125">
        <f t="shared" si="805"/>
        <v>292</v>
      </c>
      <c r="V2141" s="125">
        <v>252</v>
      </c>
      <c r="W2141" s="134">
        <f t="shared" si="826"/>
        <v>1.092922352</v>
      </c>
      <c r="X2141" s="18"/>
      <c r="Y2141" s="123">
        <f t="shared" si="827"/>
        <v>67054.222907000003</v>
      </c>
      <c r="Z2141" s="123">
        <f t="shared" si="811"/>
        <v>10813.704059207919</v>
      </c>
      <c r="AA2141" s="123">
        <f t="shared" si="828"/>
        <v>1341.0844581400002</v>
      </c>
      <c r="AB2141" s="123">
        <f t="shared" si="829"/>
        <v>10169.890474228334</v>
      </c>
      <c r="AC2141" s="123">
        <f t="shared" si="830"/>
        <v>89378.901898576252</v>
      </c>
      <c r="AD2141" s="150">
        <f t="shared" si="808"/>
        <v>87053.852995000008</v>
      </c>
      <c r="AE2141" s="150">
        <f t="shared" si="812"/>
        <v>13105.082893574452</v>
      </c>
      <c r="AF2141" s="150">
        <f t="shared" si="809"/>
        <v>1741.0770599000002</v>
      </c>
      <c r="AG2141" s="150">
        <f t="shared" si="813"/>
        <v>12390.665076288335</v>
      </c>
      <c r="AH2141" s="150">
        <f t="shared" si="814"/>
        <v>114290.67802476279</v>
      </c>
      <c r="AI2141" s="4"/>
      <c r="AJ2141" s="1"/>
      <c r="AK2141" s="20"/>
      <c r="AL2141" s="5"/>
      <c r="AM2141" s="1"/>
      <c r="AN2141" s="1"/>
      <c r="AO2141" s="1"/>
      <c r="AP2141" s="17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5.75" x14ac:dyDescent="0.2">
      <c r="A2142" s="127">
        <f t="shared" si="819"/>
        <v>43602</v>
      </c>
      <c r="B2142" s="165">
        <f t="shared" si="810"/>
        <v>203785.19290827779</v>
      </c>
      <c r="C2142" s="124"/>
      <c r="D2142" s="128">
        <f t="shared" si="820"/>
        <v>5206.9799999999996</v>
      </c>
      <c r="E2142" s="129">
        <f>VLOOKUP(A2141,[1]Plan1!$AY$80:$BA$314,3)</f>
        <v>5213.75</v>
      </c>
      <c r="F2142" s="130">
        <f t="shared" si="821"/>
        <v>43601</v>
      </c>
      <c r="G2142" s="131">
        <f t="shared" si="816"/>
        <v>1.3001778382095708E-3</v>
      </c>
      <c r="H2142" s="132">
        <f t="shared" si="822"/>
        <v>43633</v>
      </c>
      <c r="I2142" s="132">
        <f t="shared" si="817"/>
        <v>43633</v>
      </c>
      <c r="J2142" s="133">
        <f t="shared" si="815"/>
        <v>23</v>
      </c>
      <c r="K2142" s="133">
        <f t="shared" si="807"/>
        <v>2</v>
      </c>
      <c r="L2142" s="124">
        <f t="shared" si="818"/>
        <v>1.0001129900000001</v>
      </c>
      <c r="M2142" s="134">
        <f t="shared" si="806"/>
        <v>1.0056996899999999</v>
      </c>
      <c r="N2142" s="134">
        <f t="shared" si="823"/>
        <v>1.4012621919624992</v>
      </c>
      <c r="O2142" s="124">
        <f t="shared" si="824"/>
        <v>1.4014205200000001</v>
      </c>
      <c r="P2142" s="124"/>
      <c r="Q2142" s="125"/>
      <c r="R2142" s="126"/>
      <c r="S2142" s="124"/>
      <c r="T2142" s="135">
        <f t="shared" si="825"/>
        <v>7.9699999999999993E-2</v>
      </c>
      <c r="U2142" s="125">
        <f t="shared" si="805"/>
        <v>293</v>
      </c>
      <c r="V2142" s="125">
        <v>252</v>
      </c>
      <c r="W2142" s="134">
        <f t="shared" si="826"/>
        <v>1.093254977</v>
      </c>
      <c r="X2142" s="18"/>
      <c r="Y2142" s="123">
        <f t="shared" si="827"/>
        <v>67054.222907000003</v>
      </c>
      <c r="Z2142" s="123">
        <f t="shared" si="811"/>
        <v>10841.803852244337</v>
      </c>
      <c r="AA2142" s="123">
        <f t="shared" si="828"/>
        <v>1341.0844581400002</v>
      </c>
      <c r="AB2142" s="123">
        <f t="shared" si="829"/>
        <v>10192.241881864</v>
      </c>
      <c r="AC2142" s="123">
        <f t="shared" si="830"/>
        <v>89429.353099248343</v>
      </c>
      <c r="AD2142" s="150">
        <f t="shared" si="808"/>
        <v>87053.852995000008</v>
      </c>
      <c r="AE2142" s="150">
        <f t="shared" si="812"/>
        <v>13141.226726842793</v>
      </c>
      <c r="AF2142" s="150">
        <f t="shared" si="809"/>
        <v>1741.0770599000002</v>
      </c>
      <c r="AG2142" s="150">
        <f t="shared" si="813"/>
        <v>12419.68302728667</v>
      </c>
      <c r="AH2142" s="150">
        <f t="shared" si="814"/>
        <v>114355.83980902946</v>
      </c>
      <c r="AI2142" s="4"/>
      <c r="AJ2142" s="1"/>
      <c r="AK2142" s="20"/>
      <c r="AL2142" s="5"/>
      <c r="AM2142" s="1"/>
      <c r="AN2142" s="1"/>
      <c r="AO2142" s="1"/>
      <c r="AP2142" s="17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5.75" x14ac:dyDescent="0.2">
      <c r="A2143" s="127">
        <f t="shared" si="819"/>
        <v>43603</v>
      </c>
      <c r="B2143" s="165">
        <f t="shared" si="810"/>
        <v>203900.82719869426</v>
      </c>
      <c r="C2143" s="124"/>
      <c r="D2143" s="128">
        <f t="shared" si="820"/>
        <v>5206.9799999999996</v>
      </c>
      <c r="E2143" s="129">
        <f>VLOOKUP(A2142,[1]Plan1!$AY$80:$BA$314,3)</f>
        <v>5213.75</v>
      </c>
      <c r="F2143" s="130">
        <f t="shared" si="821"/>
        <v>43601</v>
      </c>
      <c r="G2143" s="131">
        <f t="shared" si="816"/>
        <v>1.3001778382095708E-3</v>
      </c>
      <c r="H2143" s="132">
        <f t="shared" si="822"/>
        <v>43633</v>
      </c>
      <c r="I2143" s="132">
        <f t="shared" si="817"/>
        <v>43633</v>
      </c>
      <c r="J2143" s="133">
        <f t="shared" si="815"/>
        <v>23</v>
      </c>
      <c r="K2143" s="133">
        <f t="shared" si="807"/>
        <v>3</v>
      </c>
      <c r="L2143" s="124">
        <f t="shared" si="818"/>
        <v>1.00016949</v>
      </c>
      <c r="M2143" s="134">
        <f t="shared" si="806"/>
        <v>1.0056996899999999</v>
      </c>
      <c r="N2143" s="134">
        <f t="shared" si="823"/>
        <v>1.4012621919624992</v>
      </c>
      <c r="O2143" s="124">
        <f t="shared" si="824"/>
        <v>1.4014996900000001</v>
      </c>
      <c r="P2143" s="124"/>
      <c r="Q2143" s="125"/>
      <c r="R2143" s="126"/>
      <c r="S2143" s="124"/>
      <c r="T2143" s="135">
        <f t="shared" si="825"/>
        <v>7.9699999999999993E-2</v>
      </c>
      <c r="U2143" s="125">
        <f t="shared" si="805"/>
        <v>294</v>
      </c>
      <c r="V2143" s="125">
        <v>252</v>
      </c>
      <c r="W2143" s="134">
        <f t="shared" si="826"/>
        <v>1.0935877030000001</v>
      </c>
      <c r="X2143" s="18"/>
      <c r="Y2143" s="123">
        <f t="shared" si="827"/>
        <v>67054.222907000003</v>
      </c>
      <c r="Z2143" s="123">
        <f t="shared" si="811"/>
        <v>10869.9129641743</v>
      </c>
      <c r="AA2143" s="123">
        <f t="shared" si="828"/>
        <v>1341.0844581400002</v>
      </c>
      <c r="AB2143" s="123">
        <f t="shared" si="829"/>
        <v>10214.593289499666</v>
      </c>
      <c r="AC2143" s="123">
        <f t="shared" si="830"/>
        <v>89479.813618813976</v>
      </c>
      <c r="AD2143" s="150">
        <f t="shared" si="808"/>
        <v>87053.852995000008</v>
      </c>
      <c r="AE2143" s="150">
        <f t="shared" si="812"/>
        <v>13177.382546695275</v>
      </c>
      <c r="AF2143" s="150">
        <f t="shared" si="809"/>
        <v>1741.0770599000002</v>
      </c>
      <c r="AG2143" s="150">
        <f t="shared" si="813"/>
        <v>12448.700978285002</v>
      </c>
      <c r="AH2143" s="150">
        <f t="shared" si="814"/>
        <v>114421.01357988028</v>
      </c>
      <c r="AI2143" s="4"/>
      <c r="AJ2143" s="1"/>
      <c r="AK2143" s="20"/>
      <c r="AL2143" s="5"/>
      <c r="AM2143" s="1"/>
      <c r="AN2143" s="1"/>
      <c r="AO2143" s="1"/>
      <c r="AP2143" s="17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5.75" x14ac:dyDescent="0.2">
      <c r="A2144" s="127">
        <f t="shared" si="819"/>
        <v>43604</v>
      </c>
      <c r="B2144" s="165">
        <f t="shared" si="810"/>
        <v>203952.19655732825</v>
      </c>
      <c r="C2144" s="124"/>
      <c r="D2144" s="128">
        <f t="shared" si="820"/>
        <v>5206.9799999999996</v>
      </c>
      <c r="E2144" s="129">
        <f>VLOOKUP(A2143,[1]Plan1!$AY$80:$BA$314,3)</f>
        <v>5213.75</v>
      </c>
      <c r="F2144" s="130">
        <f t="shared" si="821"/>
        <v>43601</v>
      </c>
      <c r="G2144" s="131">
        <f t="shared" si="816"/>
        <v>1.3001778382095708E-3</v>
      </c>
      <c r="H2144" s="132">
        <f t="shared" si="822"/>
        <v>43633</v>
      </c>
      <c r="I2144" s="132">
        <f t="shared" si="817"/>
        <v>43633</v>
      </c>
      <c r="J2144" s="133">
        <f t="shared" si="815"/>
        <v>23</v>
      </c>
      <c r="K2144" s="133">
        <f t="shared" si="807"/>
        <v>3</v>
      </c>
      <c r="L2144" s="124">
        <f t="shared" si="818"/>
        <v>1.00016949</v>
      </c>
      <c r="M2144" s="134">
        <f t="shared" si="806"/>
        <v>1.0056996899999999</v>
      </c>
      <c r="N2144" s="134">
        <f t="shared" si="823"/>
        <v>1.4012621919624992</v>
      </c>
      <c r="O2144" s="124">
        <f t="shared" si="824"/>
        <v>1.4014996900000001</v>
      </c>
      <c r="P2144" s="124"/>
      <c r="Q2144" s="125"/>
      <c r="R2144" s="126"/>
      <c r="S2144" s="124"/>
      <c r="T2144" s="135">
        <f t="shared" si="825"/>
        <v>7.9699999999999993E-2</v>
      </c>
      <c r="U2144" s="125">
        <f t="shared" si="805"/>
        <v>294</v>
      </c>
      <c r="V2144" s="125">
        <v>252</v>
      </c>
      <c r="W2144" s="134">
        <f t="shared" si="826"/>
        <v>1.0935877030000001</v>
      </c>
      <c r="X2144" s="18"/>
      <c r="Y2144" s="123">
        <f t="shared" si="827"/>
        <v>67054.222907000003</v>
      </c>
      <c r="Z2144" s="123">
        <f t="shared" si="811"/>
        <v>10869.9129641743</v>
      </c>
      <c r="AA2144" s="123">
        <f t="shared" si="828"/>
        <v>1341.0844581400002</v>
      </c>
      <c r="AB2144" s="123">
        <f t="shared" si="829"/>
        <v>10236.944697135334</v>
      </c>
      <c r="AC2144" s="123">
        <f t="shared" si="830"/>
        <v>89502.165026449642</v>
      </c>
      <c r="AD2144" s="150">
        <f t="shared" si="808"/>
        <v>87053.852995000008</v>
      </c>
      <c r="AE2144" s="150">
        <f t="shared" si="812"/>
        <v>13177.382546695275</v>
      </c>
      <c r="AF2144" s="150">
        <f t="shared" si="809"/>
        <v>1741.0770599000002</v>
      </c>
      <c r="AG2144" s="150">
        <f t="shared" si="813"/>
        <v>12477.718929283335</v>
      </c>
      <c r="AH2144" s="150">
        <f t="shared" si="814"/>
        <v>114450.03153087861</v>
      </c>
      <c r="AI2144" s="4"/>
      <c r="AJ2144" s="1"/>
      <c r="AK2144" s="20"/>
      <c r="AL2144" s="5"/>
      <c r="AM2144" s="1"/>
      <c r="AN2144" s="1"/>
      <c r="AO2144" s="1"/>
      <c r="AP2144" s="17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5.75" x14ac:dyDescent="0.2">
      <c r="A2145" s="127">
        <f t="shared" si="819"/>
        <v>43605</v>
      </c>
      <c r="B2145" s="165">
        <f t="shared" si="810"/>
        <v>204003.56591596224</v>
      </c>
      <c r="C2145" s="124"/>
      <c r="D2145" s="128">
        <f t="shared" si="820"/>
        <v>5206.9799999999996</v>
      </c>
      <c r="E2145" s="129">
        <f>VLOOKUP(A2144,[1]Plan1!$AY$80:$BA$314,3)</f>
        <v>5213.75</v>
      </c>
      <c r="F2145" s="130">
        <f t="shared" si="821"/>
        <v>43601</v>
      </c>
      <c r="G2145" s="131">
        <f t="shared" si="816"/>
        <v>1.3001778382095708E-3</v>
      </c>
      <c r="H2145" s="132">
        <f t="shared" si="822"/>
        <v>43633</v>
      </c>
      <c r="I2145" s="132">
        <f t="shared" si="817"/>
        <v>43633</v>
      </c>
      <c r="J2145" s="133">
        <f t="shared" si="815"/>
        <v>23</v>
      </c>
      <c r="K2145" s="133">
        <f t="shared" si="807"/>
        <v>3</v>
      </c>
      <c r="L2145" s="124">
        <f t="shared" si="818"/>
        <v>1.00016949</v>
      </c>
      <c r="M2145" s="134">
        <f t="shared" si="806"/>
        <v>1.0056996899999999</v>
      </c>
      <c r="N2145" s="134">
        <f t="shared" si="823"/>
        <v>1.4012621919624992</v>
      </c>
      <c r="O2145" s="124">
        <f t="shared" si="824"/>
        <v>1.4014996900000001</v>
      </c>
      <c r="P2145" s="124"/>
      <c r="Q2145" s="125"/>
      <c r="R2145" s="126"/>
      <c r="S2145" s="124"/>
      <c r="T2145" s="135">
        <f t="shared" si="825"/>
        <v>7.9699999999999993E-2</v>
      </c>
      <c r="U2145" s="125">
        <f t="shared" si="805"/>
        <v>294</v>
      </c>
      <c r="V2145" s="125">
        <v>252</v>
      </c>
      <c r="W2145" s="134">
        <f t="shared" si="826"/>
        <v>1.0935877030000001</v>
      </c>
      <c r="X2145" s="18"/>
      <c r="Y2145" s="123">
        <f t="shared" si="827"/>
        <v>67054.222907000003</v>
      </c>
      <c r="Z2145" s="123">
        <f t="shared" si="811"/>
        <v>10869.9129641743</v>
      </c>
      <c r="AA2145" s="123">
        <f t="shared" si="828"/>
        <v>1341.0844581400002</v>
      </c>
      <c r="AB2145" s="123">
        <f t="shared" si="829"/>
        <v>10259.296104771</v>
      </c>
      <c r="AC2145" s="123">
        <f t="shared" si="830"/>
        <v>89524.516434085308</v>
      </c>
      <c r="AD2145" s="150">
        <f t="shared" si="808"/>
        <v>87053.852995000008</v>
      </c>
      <c r="AE2145" s="150">
        <f t="shared" si="812"/>
        <v>13177.382546695275</v>
      </c>
      <c r="AF2145" s="150">
        <f t="shared" si="809"/>
        <v>1741.0770599000002</v>
      </c>
      <c r="AG2145" s="150">
        <f t="shared" si="813"/>
        <v>12506.736880281667</v>
      </c>
      <c r="AH2145" s="150">
        <f t="shared" si="814"/>
        <v>114479.04948187694</v>
      </c>
      <c r="AI2145" s="4"/>
      <c r="AJ2145" s="1"/>
      <c r="AK2145" s="20"/>
      <c r="AL2145" s="5"/>
      <c r="AM2145" s="1"/>
      <c r="AN2145" s="1"/>
      <c r="AO2145" s="1"/>
      <c r="AP2145" s="17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5.75" x14ac:dyDescent="0.2">
      <c r="A2146" s="127">
        <f t="shared" si="819"/>
        <v>43606</v>
      </c>
      <c r="B2146" s="165">
        <f t="shared" si="810"/>
        <v>204119.22294796628</v>
      </c>
      <c r="C2146" s="124"/>
      <c r="D2146" s="128">
        <f t="shared" si="820"/>
        <v>5206.9799999999996</v>
      </c>
      <c r="E2146" s="129">
        <f>VLOOKUP(A2145,[1]Plan1!$AY$80:$BA$314,3)</f>
        <v>5213.75</v>
      </c>
      <c r="F2146" s="130">
        <f t="shared" si="821"/>
        <v>43601</v>
      </c>
      <c r="G2146" s="131">
        <f t="shared" si="816"/>
        <v>1.3001778382095708E-3</v>
      </c>
      <c r="H2146" s="132">
        <f t="shared" si="822"/>
        <v>43633</v>
      </c>
      <c r="I2146" s="132">
        <f t="shared" si="817"/>
        <v>43633</v>
      </c>
      <c r="J2146" s="133">
        <f t="shared" si="815"/>
        <v>23</v>
      </c>
      <c r="K2146" s="133">
        <f t="shared" si="807"/>
        <v>4</v>
      </c>
      <c r="L2146" s="124">
        <f t="shared" si="818"/>
        <v>1.0002259899999999</v>
      </c>
      <c r="M2146" s="134">
        <f t="shared" si="806"/>
        <v>1.0056996899999999</v>
      </c>
      <c r="N2146" s="134">
        <f t="shared" si="823"/>
        <v>1.4012621919624992</v>
      </c>
      <c r="O2146" s="124">
        <f t="shared" si="824"/>
        <v>1.4015788600000001</v>
      </c>
      <c r="P2146" s="124"/>
      <c r="Q2146" s="125"/>
      <c r="R2146" s="126"/>
      <c r="S2146" s="124"/>
      <c r="T2146" s="135">
        <f t="shared" si="825"/>
        <v>7.9699999999999993E-2</v>
      </c>
      <c r="U2146" s="125">
        <f t="shared" si="805"/>
        <v>295</v>
      </c>
      <c r="V2146" s="125">
        <v>252</v>
      </c>
      <c r="W2146" s="134">
        <f t="shared" si="826"/>
        <v>1.093920531</v>
      </c>
      <c r="X2146" s="18"/>
      <c r="Y2146" s="123">
        <f t="shared" si="827"/>
        <v>67054.222907000003</v>
      </c>
      <c r="Z2146" s="123">
        <f t="shared" si="811"/>
        <v>10898.032023144</v>
      </c>
      <c r="AA2146" s="123">
        <f t="shared" si="828"/>
        <v>1341.0844581400002</v>
      </c>
      <c r="AB2146" s="123">
        <f t="shared" si="829"/>
        <v>10281.647512406667</v>
      </c>
      <c r="AC2146" s="123">
        <f t="shared" si="830"/>
        <v>89574.986900690667</v>
      </c>
      <c r="AD2146" s="150">
        <f t="shared" si="808"/>
        <v>87053.852995000008</v>
      </c>
      <c r="AE2146" s="150">
        <f t="shared" si="812"/>
        <v>13213.5511610956</v>
      </c>
      <c r="AF2146" s="150">
        <f t="shared" si="809"/>
        <v>1741.0770599000002</v>
      </c>
      <c r="AG2146" s="150">
        <f t="shared" si="813"/>
        <v>12535.754831280003</v>
      </c>
      <c r="AH2146" s="150">
        <f t="shared" si="814"/>
        <v>114544.23604727561</v>
      </c>
      <c r="AI2146" s="4"/>
      <c r="AJ2146" s="1"/>
      <c r="AK2146" s="20"/>
      <c r="AL2146" s="5"/>
      <c r="AM2146" s="1"/>
      <c r="AN2146" s="1"/>
      <c r="AO2146" s="1"/>
      <c r="AP2146" s="17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5.75" x14ac:dyDescent="0.2">
      <c r="A2147" s="127">
        <f t="shared" si="819"/>
        <v>43607</v>
      </c>
      <c r="B2147" s="165">
        <f t="shared" si="810"/>
        <v>204234.90383339708</v>
      </c>
      <c r="C2147" s="124"/>
      <c r="D2147" s="128">
        <f t="shared" si="820"/>
        <v>5206.9799999999996</v>
      </c>
      <c r="E2147" s="129">
        <f>VLOOKUP(A2146,[1]Plan1!$AY$80:$BA$314,3)</f>
        <v>5213.75</v>
      </c>
      <c r="F2147" s="130">
        <f t="shared" si="821"/>
        <v>43601</v>
      </c>
      <c r="G2147" s="131">
        <f t="shared" si="816"/>
        <v>1.3001778382095708E-3</v>
      </c>
      <c r="H2147" s="132">
        <f t="shared" si="822"/>
        <v>43633</v>
      </c>
      <c r="I2147" s="132">
        <f t="shared" si="817"/>
        <v>43633</v>
      </c>
      <c r="J2147" s="133">
        <f t="shared" si="815"/>
        <v>23</v>
      </c>
      <c r="K2147" s="133">
        <f t="shared" si="807"/>
        <v>5</v>
      </c>
      <c r="L2147" s="124">
        <f t="shared" si="818"/>
        <v>1.0002825</v>
      </c>
      <c r="M2147" s="134">
        <f t="shared" si="806"/>
        <v>1.0056996899999999</v>
      </c>
      <c r="N2147" s="134">
        <f t="shared" si="823"/>
        <v>1.4012621919624992</v>
      </c>
      <c r="O2147" s="124">
        <f t="shared" si="824"/>
        <v>1.40165804</v>
      </c>
      <c r="P2147" s="124"/>
      <c r="Q2147" s="125"/>
      <c r="R2147" s="126"/>
      <c r="S2147" s="124"/>
      <c r="T2147" s="135">
        <f t="shared" si="825"/>
        <v>7.9699999999999993E-2</v>
      </c>
      <c r="U2147" s="125">
        <f t="shared" si="805"/>
        <v>296</v>
      </c>
      <c r="V2147" s="125">
        <v>252</v>
      </c>
      <c r="W2147" s="134">
        <f t="shared" si="826"/>
        <v>1.09425346</v>
      </c>
      <c r="X2147" s="18"/>
      <c r="Y2147" s="123">
        <f t="shared" si="827"/>
        <v>67054.222907000003</v>
      </c>
      <c r="Z2147" s="123">
        <f t="shared" si="811"/>
        <v>10926.161515465526</v>
      </c>
      <c r="AA2147" s="123">
        <f t="shared" si="828"/>
        <v>1341.0844581400002</v>
      </c>
      <c r="AB2147" s="123">
        <f t="shared" si="829"/>
        <v>10303.998920042335</v>
      </c>
      <c r="AC2147" s="123">
        <f t="shared" si="830"/>
        <v>89625.467800647864</v>
      </c>
      <c r="AD2147" s="150">
        <f t="shared" si="808"/>
        <v>87053.852995000008</v>
      </c>
      <c r="AE2147" s="150">
        <f t="shared" si="812"/>
        <v>13249.733195570889</v>
      </c>
      <c r="AF2147" s="150">
        <f t="shared" si="809"/>
        <v>1741.0770599000002</v>
      </c>
      <c r="AG2147" s="150">
        <f t="shared" si="813"/>
        <v>12564.772782278334</v>
      </c>
      <c r="AH2147" s="150">
        <f t="shared" si="814"/>
        <v>114609.43603274923</v>
      </c>
      <c r="AI2147" s="4"/>
      <c r="AJ2147" s="1"/>
      <c r="AK2147" s="20"/>
      <c r="AL2147" s="5"/>
      <c r="AM2147" s="1"/>
      <c r="AN2147" s="1"/>
      <c r="AO2147" s="1"/>
      <c r="AP2147" s="17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5.75" x14ac:dyDescent="0.2">
      <c r="A2148" s="127">
        <f t="shared" si="819"/>
        <v>43608</v>
      </c>
      <c r="B2148" s="165">
        <f t="shared" si="810"/>
        <v>204350.608739141</v>
      </c>
      <c r="C2148" s="124"/>
      <c r="D2148" s="128">
        <f t="shared" si="820"/>
        <v>5206.9799999999996</v>
      </c>
      <c r="E2148" s="129">
        <f>VLOOKUP(A2147,[1]Plan1!$AY$80:$BA$314,3)</f>
        <v>5213.75</v>
      </c>
      <c r="F2148" s="130">
        <f t="shared" si="821"/>
        <v>43601</v>
      </c>
      <c r="G2148" s="131">
        <f t="shared" si="816"/>
        <v>1.3001778382095708E-3</v>
      </c>
      <c r="H2148" s="132">
        <f t="shared" si="822"/>
        <v>43633</v>
      </c>
      <c r="I2148" s="132">
        <f t="shared" si="817"/>
        <v>43633</v>
      </c>
      <c r="J2148" s="133">
        <f t="shared" si="815"/>
        <v>23</v>
      </c>
      <c r="K2148" s="133">
        <f t="shared" si="807"/>
        <v>6</v>
      </c>
      <c r="L2148" s="124">
        <f t="shared" si="818"/>
        <v>1.00033901</v>
      </c>
      <c r="M2148" s="134">
        <f t="shared" si="806"/>
        <v>1.0056996899999999</v>
      </c>
      <c r="N2148" s="134">
        <f t="shared" si="823"/>
        <v>1.4012621919624992</v>
      </c>
      <c r="O2148" s="124">
        <f t="shared" si="824"/>
        <v>1.4017372299999999</v>
      </c>
      <c r="P2148" s="124"/>
      <c r="Q2148" s="125"/>
      <c r="R2148" s="126"/>
      <c r="S2148" s="124"/>
      <c r="T2148" s="135">
        <f t="shared" si="825"/>
        <v>7.9699999999999993E-2</v>
      </c>
      <c r="U2148" s="125">
        <f t="shared" si="805"/>
        <v>297</v>
      </c>
      <c r="V2148" s="125">
        <v>252</v>
      </c>
      <c r="W2148" s="134">
        <f t="shared" si="826"/>
        <v>1.0945864910000001</v>
      </c>
      <c r="X2148" s="18"/>
      <c r="Y2148" s="123">
        <f t="shared" si="827"/>
        <v>67054.222907000003</v>
      </c>
      <c r="Z2148" s="123">
        <f t="shared" si="811"/>
        <v>10954.30151413402</v>
      </c>
      <c r="AA2148" s="123">
        <f t="shared" si="828"/>
        <v>1341.0844581400002</v>
      </c>
      <c r="AB2148" s="123">
        <f t="shared" si="829"/>
        <v>10326.350327678001</v>
      </c>
      <c r="AC2148" s="123">
        <f t="shared" si="830"/>
        <v>89675.959206952015</v>
      </c>
      <c r="AD2148" s="150">
        <f t="shared" si="808"/>
        <v>87053.852995000008</v>
      </c>
      <c r="AE2148" s="150">
        <f t="shared" si="812"/>
        <v>13285.928744012313</v>
      </c>
      <c r="AF2148" s="150">
        <f t="shared" si="809"/>
        <v>1741.0770599000002</v>
      </c>
      <c r="AG2148" s="150">
        <f t="shared" si="813"/>
        <v>12593.790733276668</v>
      </c>
      <c r="AH2148" s="150">
        <f t="shared" si="814"/>
        <v>114674.64953218898</v>
      </c>
      <c r="AI2148" s="4"/>
      <c r="AJ2148" s="1"/>
      <c r="AK2148" s="20"/>
      <c r="AL2148" s="5"/>
      <c r="AM2148" s="1"/>
      <c r="AN2148" s="1"/>
      <c r="AO2148" s="1"/>
      <c r="AP2148" s="17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5.75" x14ac:dyDescent="0.2">
      <c r="A2149" s="127">
        <f t="shared" si="819"/>
        <v>43609</v>
      </c>
      <c r="B2149" s="165">
        <f t="shared" si="810"/>
        <v>204466.33479783457</v>
      </c>
      <c r="C2149" s="124"/>
      <c r="D2149" s="128">
        <f t="shared" si="820"/>
        <v>5206.9799999999996</v>
      </c>
      <c r="E2149" s="129">
        <f>VLOOKUP(A2148,[1]Plan1!$AY$80:$BA$314,3)</f>
        <v>5213.75</v>
      </c>
      <c r="F2149" s="130">
        <f t="shared" si="821"/>
        <v>43601</v>
      </c>
      <c r="G2149" s="131">
        <f t="shared" si="816"/>
        <v>1.3001778382095708E-3</v>
      </c>
      <c r="H2149" s="132">
        <f t="shared" si="822"/>
        <v>43633</v>
      </c>
      <c r="I2149" s="132">
        <f t="shared" si="817"/>
        <v>43633</v>
      </c>
      <c r="J2149" s="133">
        <f t="shared" si="815"/>
        <v>23</v>
      </c>
      <c r="K2149" s="133">
        <f t="shared" si="807"/>
        <v>7</v>
      </c>
      <c r="L2149" s="124">
        <f t="shared" si="818"/>
        <v>1.0003955200000001</v>
      </c>
      <c r="M2149" s="134">
        <f t="shared" si="806"/>
        <v>1.0056996899999999</v>
      </c>
      <c r="N2149" s="134">
        <f t="shared" si="823"/>
        <v>1.4012621919624992</v>
      </c>
      <c r="O2149" s="124">
        <f t="shared" si="824"/>
        <v>1.4018164099999999</v>
      </c>
      <c r="P2149" s="124"/>
      <c r="Q2149" s="125"/>
      <c r="R2149" s="126"/>
      <c r="S2149" s="124"/>
      <c r="T2149" s="135">
        <f t="shared" si="825"/>
        <v>7.9699999999999993E-2</v>
      </c>
      <c r="U2149" s="125">
        <f t="shared" ref="U2149:U2157" si="831">IF(Q2148&gt;0,1,IF(K2149=K2148,U2148,U2148+1))</f>
        <v>298</v>
      </c>
      <c r="V2149" s="125">
        <v>252</v>
      </c>
      <c r="W2149" s="134">
        <f t="shared" si="826"/>
        <v>1.0949196219999999</v>
      </c>
      <c r="X2149" s="18"/>
      <c r="Y2149" s="123">
        <f t="shared" si="827"/>
        <v>67054.222907000003</v>
      </c>
      <c r="Z2149" s="123">
        <f t="shared" si="811"/>
        <v>10982.450764981124</v>
      </c>
      <c r="AA2149" s="123">
        <f t="shared" si="828"/>
        <v>1341.0844581400002</v>
      </c>
      <c r="AB2149" s="123">
        <f t="shared" si="829"/>
        <v>10348.701735313669</v>
      </c>
      <c r="AC2149" s="123">
        <f t="shared" si="830"/>
        <v>89726.459865434794</v>
      </c>
      <c r="AD2149" s="150">
        <f t="shared" si="808"/>
        <v>87053.852995000008</v>
      </c>
      <c r="AE2149" s="150">
        <f t="shared" si="812"/>
        <v>13322.136193224764</v>
      </c>
      <c r="AF2149" s="150">
        <f t="shared" si="809"/>
        <v>1741.0770599000002</v>
      </c>
      <c r="AG2149" s="150">
        <f t="shared" si="813"/>
        <v>12622.808684275</v>
      </c>
      <c r="AH2149" s="150">
        <f t="shared" si="814"/>
        <v>114739.87493239978</v>
      </c>
      <c r="AI2149" s="4"/>
      <c r="AJ2149" s="1"/>
      <c r="AK2149" s="20"/>
      <c r="AL2149" s="5"/>
      <c r="AM2149" s="1"/>
      <c r="AN2149" s="1"/>
      <c r="AO2149" s="1"/>
      <c r="AP2149" s="17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5.75" x14ac:dyDescent="0.2">
      <c r="A2150" s="127">
        <f t="shared" si="819"/>
        <v>43610</v>
      </c>
      <c r="B2150" s="165">
        <f t="shared" si="810"/>
        <v>204582.08615632413</v>
      </c>
      <c r="C2150" s="124"/>
      <c r="D2150" s="128">
        <f t="shared" si="820"/>
        <v>5206.9799999999996</v>
      </c>
      <c r="E2150" s="129">
        <f>VLOOKUP(A2149,[1]Plan1!$AY$80:$BA$314,3)</f>
        <v>5213.75</v>
      </c>
      <c r="F2150" s="130">
        <f t="shared" si="821"/>
        <v>43601</v>
      </c>
      <c r="G2150" s="131">
        <f t="shared" si="816"/>
        <v>1.3001778382095708E-3</v>
      </c>
      <c r="H2150" s="132">
        <f t="shared" si="822"/>
        <v>43633</v>
      </c>
      <c r="I2150" s="132">
        <f t="shared" si="817"/>
        <v>43633</v>
      </c>
      <c r="J2150" s="133">
        <f t="shared" si="815"/>
        <v>23</v>
      </c>
      <c r="K2150" s="133">
        <f t="shared" si="807"/>
        <v>8</v>
      </c>
      <c r="L2150" s="124">
        <f t="shared" si="818"/>
        <v>1.0004520400000001</v>
      </c>
      <c r="M2150" s="134">
        <f t="shared" si="806"/>
        <v>1.0056996899999999</v>
      </c>
      <c r="N2150" s="134">
        <f t="shared" si="823"/>
        <v>1.4012621919624992</v>
      </c>
      <c r="O2150" s="124">
        <f t="shared" si="824"/>
        <v>1.40189561</v>
      </c>
      <c r="P2150" s="124"/>
      <c r="Q2150" s="125"/>
      <c r="R2150" s="126"/>
      <c r="S2150" s="124"/>
      <c r="T2150" s="135">
        <f t="shared" si="825"/>
        <v>7.9699999999999993E-2</v>
      </c>
      <c r="U2150" s="125">
        <f t="shared" si="831"/>
        <v>299</v>
      </c>
      <c r="V2150" s="125">
        <v>252</v>
      </c>
      <c r="W2150" s="134">
        <f t="shared" si="826"/>
        <v>1.095252855</v>
      </c>
      <c r="X2150" s="18"/>
      <c r="Y2150" s="123">
        <f t="shared" si="827"/>
        <v>67054.222907000003</v>
      </c>
      <c r="Z2150" s="123">
        <f t="shared" si="811"/>
        <v>11010.611081813648</v>
      </c>
      <c r="AA2150" s="123">
        <f t="shared" si="828"/>
        <v>1341.0844581400002</v>
      </c>
      <c r="AB2150" s="123">
        <f t="shared" si="829"/>
        <v>10371.053142949335</v>
      </c>
      <c r="AC2150" s="123">
        <f t="shared" si="830"/>
        <v>89776.971589902998</v>
      </c>
      <c r="AD2150" s="150">
        <f t="shared" si="808"/>
        <v>87053.852995000008</v>
      </c>
      <c r="AE2150" s="150">
        <f t="shared" si="812"/>
        <v>13358.357876247786</v>
      </c>
      <c r="AF2150" s="150">
        <f t="shared" si="809"/>
        <v>1741.0770599000002</v>
      </c>
      <c r="AG2150" s="150">
        <f t="shared" si="813"/>
        <v>12651.826635273335</v>
      </c>
      <c r="AH2150" s="150">
        <f t="shared" si="814"/>
        <v>114805.11456642112</v>
      </c>
      <c r="AI2150" s="4"/>
      <c r="AJ2150" s="1"/>
      <c r="AK2150" s="20"/>
      <c r="AL2150" s="5"/>
      <c r="AM2150" s="1"/>
      <c r="AN2150" s="1"/>
      <c r="AO2150" s="1"/>
      <c r="AP2150" s="17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5.75" x14ac:dyDescent="0.2">
      <c r="A2151" s="127">
        <f t="shared" si="819"/>
        <v>43611</v>
      </c>
      <c r="B2151" s="165">
        <f t="shared" si="810"/>
        <v>204633.45551495813</v>
      </c>
      <c r="C2151" s="124"/>
      <c r="D2151" s="128">
        <f t="shared" si="820"/>
        <v>5206.9799999999996</v>
      </c>
      <c r="E2151" s="129">
        <f>VLOOKUP(A2150,[1]Plan1!$AY$80:$BA$314,3)</f>
        <v>5213.75</v>
      </c>
      <c r="F2151" s="130">
        <f t="shared" si="821"/>
        <v>43601</v>
      </c>
      <c r="G2151" s="131">
        <f t="shared" si="816"/>
        <v>1.3001778382095708E-3</v>
      </c>
      <c r="H2151" s="132">
        <f t="shared" si="822"/>
        <v>43633</v>
      </c>
      <c r="I2151" s="132">
        <f t="shared" si="817"/>
        <v>43633</v>
      </c>
      <c r="J2151" s="133">
        <f t="shared" si="815"/>
        <v>23</v>
      </c>
      <c r="K2151" s="133">
        <f t="shared" si="807"/>
        <v>8</v>
      </c>
      <c r="L2151" s="124">
        <f t="shared" si="818"/>
        <v>1.0004520400000001</v>
      </c>
      <c r="M2151" s="134">
        <f t="shared" si="806"/>
        <v>1.0056996899999999</v>
      </c>
      <c r="N2151" s="134">
        <f t="shared" si="823"/>
        <v>1.4012621919624992</v>
      </c>
      <c r="O2151" s="124">
        <f t="shared" si="824"/>
        <v>1.40189561</v>
      </c>
      <c r="P2151" s="124"/>
      <c r="Q2151" s="125"/>
      <c r="R2151" s="126"/>
      <c r="S2151" s="124"/>
      <c r="T2151" s="135">
        <f t="shared" si="825"/>
        <v>7.9699999999999993E-2</v>
      </c>
      <c r="U2151" s="125">
        <f t="shared" si="831"/>
        <v>299</v>
      </c>
      <c r="V2151" s="125">
        <v>252</v>
      </c>
      <c r="W2151" s="134">
        <f t="shared" si="826"/>
        <v>1.095252855</v>
      </c>
      <c r="X2151" s="18"/>
      <c r="Y2151" s="123">
        <f t="shared" si="827"/>
        <v>67054.222907000003</v>
      </c>
      <c r="Z2151" s="123">
        <f t="shared" si="811"/>
        <v>11010.611081813648</v>
      </c>
      <c r="AA2151" s="123">
        <f t="shared" si="828"/>
        <v>1341.0844581400002</v>
      </c>
      <c r="AB2151" s="123">
        <f t="shared" si="829"/>
        <v>10393.404550585001</v>
      </c>
      <c r="AC2151" s="123">
        <f t="shared" si="830"/>
        <v>89799.322997538664</v>
      </c>
      <c r="AD2151" s="150">
        <f t="shared" si="808"/>
        <v>87053.852995000008</v>
      </c>
      <c r="AE2151" s="150">
        <f t="shared" si="812"/>
        <v>13358.357876247786</v>
      </c>
      <c r="AF2151" s="150">
        <f t="shared" si="809"/>
        <v>1741.0770599000002</v>
      </c>
      <c r="AG2151" s="150">
        <f t="shared" si="813"/>
        <v>12680.844586271667</v>
      </c>
      <c r="AH2151" s="150">
        <f t="shared" si="814"/>
        <v>114834.13251741945</v>
      </c>
      <c r="AI2151" s="4"/>
      <c r="AJ2151" s="1"/>
      <c r="AK2151" s="20"/>
      <c r="AL2151" s="5"/>
      <c r="AM2151" s="1"/>
      <c r="AN2151" s="1"/>
      <c r="AO2151" s="1"/>
      <c r="AP2151" s="17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5.75" x14ac:dyDescent="0.2">
      <c r="A2152" s="127">
        <f t="shared" si="819"/>
        <v>43612</v>
      </c>
      <c r="B2152" s="165">
        <f t="shared" si="810"/>
        <v>204684.82487359212</v>
      </c>
      <c r="C2152" s="124"/>
      <c r="D2152" s="128">
        <f t="shared" si="820"/>
        <v>5206.9799999999996</v>
      </c>
      <c r="E2152" s="129">
        <f>VLOOKUP(A2151,[1]Plan1!$AY$80:$BA$314,3)</f>
        <v>5213.75</v>
      </c>
      <c r="F2152" s="130">
        <f t="shared" si="821"/>
        <v>43601</v>
      </c>
      <c r="G2152" s="131">
        <f t="shared" si="816"/>
        <v>1.3001778382095708E-3</v>
      </c>
      <c r="H2152" s="132">
        <f t="shared" si="822"/>
        <v>43633</v>
      </c>
      <c r="I2152" s="132">
        <f t="shared" si="817"/>
        <v>43633</v>
      </c>
      <c r="J2152" s="133">
        <f t="shared" si="815"/>
        <v>23</v>
      </c>
      <c r="K2152" s="133">
        <f t="shared" si="807"/>
        <v>8</v>
      </c>
      <c r="L2152" s="124">
        <f t="shared" si="818"/>
        <v>1.0004520400000001</v>
      </c>
      <c r="M2152" s="134">
        <f t="shared" si="806"/>
        <v>1.0056996899999999</v>
      </c>
      <c r="N2152" s="134">
        <f t="shared" si="823"/>
        <v>1.4012621919624992</v>
      </c>
      <c r="O2152" s="124">
        <f t="shared" si="824"/>
        <v>1.40189561</v>
      </c>
      <c r="P2152" s="124"/>
      <c r="Q2152" s="125"/>
      <c r="R2152" s="126"/>
      <c r="S2152" s="124"/>
      <c r="T2152" s="135">
        <f t="shared" si="825"/>
        <v>7.9699999999999993E-2</v>
      </c>
      <c r="U2152" s="125">
        <f t="shared" si="831"/>
        <v>299</v>
      </c>
      <c r="V2152" s="125">
        <v>252</v>
      </c>
      <c r="W2152" s="134">
        <f t="shared" si="826"/>
        <v>1.095252855</v>
      </c>
      <c r="X2152" s="18"/>
      <c r="Y2152" s="123">
        <f t="shared" si="827"/>
        <v>67054.222907000003</v>
      </c>
      <c r="Z2152" s="123">
        <f t="shared" si="811"/>
        <v>11010.611081813648</v>
      </c>
      <c r="AA2152" s="123">
        <f t="shared" si="828"/>
        <v>1341.0844581400002</v>
      </c>
      <c r="AB2152" s="123">
        <f t="shared" si="829"/>
        <v>10415.755958220667</v>
      </c>
      <c r="AC2152" s="123">
        <f t="shared" si="830"/>
        <v>89821.67440517433</v>
      </c>
      <c r="AD2152" s="150">
        <f t="shared" si="808"/>
        <v>87053.852995000008</v>
      </c>
      <c r="AE2152" s="150">
        <f t="shared" si="812"/>
        <v>13358.357876247786</v>
      </c>
      <c r="AF2152" s="150">
        <f t="shared" si="809"/>
        <v>1741.0770599000002</v>
      </c>
      <c r="AG2152" s="150">
        <f t="shared" si="813"/>
        <v>12709.862537270001</v>
      </c>
      <c r="AH2152" s="150">
        <f t="shared" si="814"/>
        <v>114863.15046841779</v>
      </c>
      <c r="AI2152" s="4"/>
      <c r="AJ2152" s="1"/>
      <c r="AK2152" s="20"/>
      <c r="AL2152" s="5"/>
      <c r="AM2152" s="1"/>
      <c r="AN2152" s="1"/>
      <c r="AO2152" s="1"/>
      <c r="AP2152" s="17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5.75" x14ac:dyDescent="0.2">
      <c r="A2153" s="127">
        <f t="shared" si="819"/>
        <v>43613</v>
      </c>
      <c r="B2153" s="165">
        <f t="shared" si="810"/>
        <v>204800.59899001941</v>
      </c>
      <c r="C2153" s="124"/>
      <c r="D2153" s="128">
        <f t="shared" si="820"/>
        <v>5206.9799999999996</v>
      </c>
      <c r="E2153" s="129">
        <f>VLOOKUP(A2152,[1]Plan1!$AY$80:$BA$314,3)</f>
        <v>5213.75</v>
      </c>
      <c r="F2153" s="130">
        <f t="shared" si="821"/>
        <v>43601</v>
      </c>
      <c r="G2153" s="131">
        <f t="shared" si="816"/>
        <v>1.3001778382095708E-3</v>
      </c>
      <c r="H2153" s="132">
        <f t="shared" si="822"/>
        <v>43633</v>
      </c>
      <c r="I2153" s="132">
        <f t="shared" si="817"/>
        <v>43633</v>
      </c>
      <c r="J2153" s="133">
        <f t="shared" si="815"/>
        <v>23</v>
      </c>
      <c r="K2153" s="133">
        <f t="shared" si="807"/>
        <v>9</v>
      </c>
      <c r="L2153" s="124">
        <f t="shared" si="818"/>
        <v>1.0005085600000001</v>
      </c>
      <c r="M2153" s="134">
        <f t="shared" si="806"/>
        <v>1.0056996899999999</v>
      </c>
      <c r="N2153" s="134">
        <f t="shared" si="823"/>
        <v>1.4012621919624992</v>
      </c>
      <c r="O2153" s="124">
        <f t="shared" si="824"/>
        <v>1.40197481</v>
      </c>
      <c r="P2153" s="124"/>
      <c r="Q2153" s="125"/>
      <c r="R2153" s="126"/>
      <c r="S2153" s="124"/>
      <c r="T2153" s="135">
        <f t="shared" si="825"/>
        <v>7.9699999999999993E-2</v>
      </c>
      <c r="U2153" s="125">
        <f t="shared" si="831"/>
        <v>300</v>
      </c>
      <c r="V2153" s="125">
        <v>252</v>
      </c>
      <c r="W2153" s="134">
        <f t="shared" si="826"/>
        <v>1.0955861899999999</v>
      </c>
      <c r="X2153" s="18"/>
      <c r="Y2153" s="123">
        <f t="shared" si="827"/>
        <v>67054.222907000003</v>
      </c>
      <c r="Z2153" s="123">
        <f t="shared" si="811"/>
        <v>11038.781352837364</v>
      </c>
      <c r="AA2153" s="123">
        <f t="shared" si="828"/>
        <v>1341.0844581400002</v>
      </c>
      <c r="AB2153" s="123">
        <f t="shared" si="829"/>
        <v>10438.107365856335</v>
      </c>
      <c r="AC2153" s="123">
        <f t="shared" si="830"/>
        <v>89872.196083833711</v>
      </c>
      <c r="AD2153" s="150">
        <f t="shared" si="808"/>
        <v>87053.852995000008</v>
      </c>
      <c r="AE2153" s="150">
        <f t="shared" si="812"/>
        <v>13394.592363017357</v>
      </c>
      <c r="AF2153" s="150">
        <f t="shared" si="809"/>
        <v>1741.0770599000002</v>
      </c>
      <c r="AG2153" s="150">
        <f t="shared" si="813"/>
        <v>12738.880488268336</v>
      </c>
      <c r="AH2153" s="150">
        <f t="shared" si="814"/>
        <v>114928.4029061857</v>
      </c>
      <c r="AI2153" s="4"/>
      <c r="AJ2153" s="1"/>
      <c r="AK2153" s="20"/>
      <c r="AL2153" s="5"/>
      <c r="AM2153" s="1"/>
      <c r="AN2153" s="1"/>
      <c r="AO2153" s="1"/>
      <c r="AP2153" s="17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5.75" x14ac:dyDescent="0.2">
      <c r="A2154" s="127">
        <f t="shared" si="819"/>
        <v>43614</v>
      </c>
      <c r="B2154" s="165">
        <f t="shared" si="810"/>
        <v>204916.39570422802</v>
      </c>
      <c r="C2154" s="124"/>
      <c r="D2154" s="128">
        <f t="shared" si="820"/>
        <v>5206.9799999999996</v>
      </c>
      <c r="E2154" s="129">
        <f>VLOOKUP(A2153,[1]Plan1!$AY$80:$BA$314,3)</f>
        <v>5213.75</v>
      </c>
      <c r="F2154" s="130">
        <f t="shared" si="821"/>
        <v>43601</v>
      </c>
      <c r="G2154" s="131">
        <f t="shared" si="816"/>
        <v>1.3001778382095708E-3</v>
      </c>
      <c r="H2154" s="132">
        <f t="shared" si="822"/>
        <v>43633</v>
      </c>
      <c r="I2154" s="132">
        <f t="shared" si="817"/>
        <v>43633</v>
      </c>
      <c r="J2154" s="133">
        <f t="shared" si="815"/>
        <v>23</v>
      </c>
      <c r="K2154" s="133">
        <f t="shared" si="807"/>
        <v>10</v>
      </c>
      <c r="L2154" s="124">
        <f t="shared" si="818"/>
        <v>1.0005650800000001</v>
      </c>
      <c r="M2154" s="134">
        <f t="shared" si="806"/>
        <v>1.0056996899999999</v>
      </c>
      <c r="N2154" s="134">
        <f t="shared" si="823"/>
        <v>1.4012621919624992</v>
      </c>
      <c r="O2154" s="124">
        <f t="shared" si="824"/>
        <v>1.4020540100000001</v>
      </c>
      <c r="P2154" s="124"/>
      <c r="Q2154" s="125"/>
      <c r="R2154" s="126"/>
      <c r="S2154" s="124"/>
      <c r="T2154" s="135">
        <f t="shared" si="825"/>
        <v>7.9699999999999993E-2</v>
      </c>
      <c r="U2154" s="125">
        <f t="shared" si="831"/>
        <v>301</v>
      </c>
      <c r="V2154" s="125">
        <v>252</v>
      </c>
      <c r="W2154" s="134">
        <f t="shared" si="826"/>
        <v>1.0959196259999999</v>
      </c>
      <c r="X2154" s="18"/>
      <c r="Y2154" s="123">
        <f t="shared" si="827"/>
        <v>67054.222907000003</v>
      </c>
      <c r="Z2154" s="123">
        <f t="shared" si="811"/>
        <v>11066.961508000824</v>
      </c>
      <c r="AA2154" s="123">
        <f t="shared" si="828"/>
        <v>1341.0844581400002</v>
      </c>
      <c r="AB2154" s="123">
        <f t="shared" si="829"/>
        <v>10460.458773492001</v>
      </c>
      <c r="AC2154" s="123">
        <f t="shared" si="830"/>
        <v>89922.727646632833</v>
      </c>
      <c r="AD2154" s="150">
        <f t="shared" si="808"/>
        <v>87053.852995000008</v>
      </c>
      <c r="AE2154" s="150">
        <f t="shared" si="812"/>
        <v>13430.839563428512</v>
      </c>
      <c r="AF2154" s="150">
        <f t="shared" si="809"/>
        <v>1741.0770599000002</v>
      </c>
      <c r="AG2154" s="150">
        <f t="shared" si="813"/>
        <v>12767.898439266668</v>
      </c>
      <c r="AH2154" s="150">
        <f t="shared" si="814"/>
        <v>114993.66805759518</v>
      </c>
      <c r="AI2154" s="4"/>
      <c r="AJ2154" s="1"/>
      <c r="AK2154" s="20"/>
      <c r="AL2154" s="5"/>
      <c r="AM2154" s="1"/>
      <c r="AN2154" s="1"/>
      <c r="AO2154" s="1"/>
      <c r="AP2154" s="17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5.75" x14ac:dyDescent="0.2">
      <c r="A2155" s="127">
        <f t="shared" si="819"/>
        <v>43615</v>
      </c>
      <c r="B2155" s="165">
        <f t="shared" si="810"/>
        <v>205032.21756755735</v>
      </c>
      <c r="C2155" s="124"/>
      <c r="D2155" s="128">
        <f t="shared" si="820"/>
        <v>5206.9799999999996</v>
      </c>
      <c r="E2155" s="129">
        <f>VLOOKUP(A2154,[1]Plan1!$AY$80:$BA$314,3)</f>
        <v>5213.75</v>
      </c>
      <c r="F2155" s="130">
        <f t="shared" si="821"/>
        <v>43601</v>
      </c>
      <c r="G2155" s="131">
        <f t="shared" si="816"/>
        <v>1.3001778382095708E-3</v>
      </c>
      <c r="H2155" s="132">
        <f t="shared" si="822"/>
        <v>43633</v>
      </c>
      <c r="I2155" s="132">
        <f t="shared" si="817"/>
        <v>43633</v>
      </c>
      <c r="J2155" s="133">
        <f t="shared" si="815"/>
        <v>23</v>
      </c>
      <c r="K2155" s="133">
        <f t="shared" ref="K2155:K2218" si="832">(J2155-(NETWORKDAYS(A2155,I2155,AK$118:AK$502)-1))</f>
        <v>11</v>
      </c>
      <c r="L2155" s="124">
        <f t="shared" si="818"/>
        <v>1.0006216100000001</v>
      </c>
      <c r="M2155" s="134">
        <f t="shared" si="806"/>
        <v>1.0056996899999999</v>
      </c>
      <c r="N2155" s="134">
        <f t="shared" si="823"/>
        <v>1.4012621919624992</v>
      </c>
      <c r="O2155" s="124">
        <f t="shared" si="824"/>
        <v>1.40213323</v>
      </c>
      <c r="P2155" s="124"/>
      <c r="Q2155" s="125"/>
      <c r="R2155" s="126"/>
      <c r="S2155" s="124"/>
      <c r="T2155" s="135">
        <f t="shared" si="825"/>
        <v>7.9699999999999993E-2</v>
      </c>
      <c r="U2155" s="125">
        <f t="shared" si="831"/>
        <v>302</v>
      </c>
      <c r="V2155" s="125">
        <v>252</v>
      </c>
      <c r="W2155" s="134">
        <f t="shared" si="826"/>
        <v>1.0962531630000001</v>
      </c>
      <c r="X2155" s="18"/>
      <c r="Y2155" s="123">
        <f t="shared" si="827"/>
        <v>67054.222907000003</v>
      </c>
      <c r="Z2155" s="123">
        <f t="shared" si="811"/>
        <v>11095.152663245191</v>
      </c>
      <c r="AA2155" s="123">
        <f t="shared" si="828"/>
        <v>1341.0844581400002</v>
      </c>
      <c r="AB2155" s="123">
        <f t="shared" si="829"/>
        <v>10482.810181127667</v>
      </c>
      <c r="AC2155" s="123">
        <f t="shared" si="830"/>
        <v>89973.270209512862</v>
      </c>
      <c r="AD2155" s="150">
        <f t="shared" si="808"/>
        <v>87053.852995000008</v>
      </c>
      <c r="AE2155" s="150">
        <f t="shared" si="812"/>
        <v>13467.100912879505</v>
      </c>
      <c r="AF2155" s="150">
        <f t="shared" si="809"/>
        <v>1741.0770599000002</v>
      </c>
      <c r="AG2155" s="150">
        <f t="shared" si="813"/>
        <v>12796.916390265</v>
      </c>
      <c r="AH2155" s="150">
        <f t="shared" si="814"/>
        <v>115058.9473580445</v>
      </c>
      <c r="AI2155" s="4"/>
      <c r="AJ2155" s="1"/>
      <c r="AK2155" s="20"/>
      <c r="AL2155" s="5"/>
      <c r="AM2155" s="1"/>
      <c r="AN2155" s="1"/>
      <c r="AO2155" s="1"/>
      <c r="AP2155" s="17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5.75" x14ac:dyDescent="0.2">
      <c r="A2156" s="127">
        <f t="shared" si="819"/>
        <v>43616</v>
      </c>
      <c r="B2156" s="165">
        <f t="shared" si="810"/>
        <v>205148.06092412735</v>
      </c>
      <c r="C2156" s="124"/>
      <c r="D2156" s="128">
        <f t="shared" si="820"/>
        <v>5206.9799999999996</v>
      </c>
      <c r="E2156" s="129">
        <f>VLOOKUP(A2155,[1]Plan1!$AY$80:$BA$314,3)</f>
        <v>5213.75</v>
      </c>
      <c r="F2156" s="130">
        <f t="shared" si="821"/>
        <v>43601</v>
      </c>
      <c r="G2156" s="131">
        <f t="shared" si="816"/>
        <v>1.3001778382095708E-3</v>
      </c>
      <c r="H2156" s="132">
        <f t="shared" si="822"/>
        <v>43633</v>
      </c>
      <c r="I2156" s="132">
        <f t="shared" si="817"/>
        <v>43633</v>
      </c>
      <c r="J2156" s="133">
        <f t="shared" si="815"/>
        <v>23</v>
      </c>
      <c r="K2156" s="133">
        <f t="shared" si="832"/>
        <v>12</v>
      </c>
      <c r="L2156" s="124">
        <f t="shared" si="818"/>
        <v>1.00067814</v>
      </c>
      <c r="M2156" s="134">
        <f t="shared" si="806"/>
        <v>1.0056996899999999</v>
      </c>
      <c r="N2156" s="134">
        <f t="shared" si="823"/>
        <v>1.4012621919624992</v>
      </c>
      <c r="O2156" s="124">
        <f t="shared" si="824"/>
        <v>1.40221244</v>
      </c>
      <c r="P2156" s="124"/>
      <c r="Q2156" s="125"/>
      <c r="R2156" s="126"/>
      <c r="S2156" s="124"/>
      <c r="T2156" s="135">
        <f t="shared" si="825"/>
        <v>7.9699999999999993E-2</v>
      </c>
      <c r="U2156" s="125">
        <f t="shared" si="831"/>
        <v>303</v>
      </c>
      <c r="V2156" s="125">
        <v>252</v>
      </c>
      <c r="W2156" s="134">
        <f t="shared" si="826"/>
        <v>1.096586802</v>
      </c>
      <c r="X2156" s="18"/>
      <c r="Y2156" s="123">
        <f t="shared" si="827"/>
        <v>67054.222907000003</v>
      </c>
      <c r="Z2156" s="123">
        <f t="shared" si="811"/>
        <v>11123.353219509512</v>
      </c>
      <c r="AA2156" s="123">
        <f t="shared" si="828"/>
        <v>1341.0844581400002</v>
      </c>
      <c r="AB2156" s="123">
        <f t="shared" si="829"/>
        <v>10505.161588763334</v>
      </c>
      <c r="AC2156" s="123">
        <f t="shared" si="830"/>
        <v>90023.82217341286</v>
      </c>
      <c r="AD2156" s="150">
        <f t="shared" si="808"/>
        <v>87053.852995000008</v>
      </c>
      <c r="AE2156" s="150">
        <f t="shared" si="812"/>
        <v>13503.374354551144</v>
      </c>
      <c r="AF2156" s="150">
        <f t="shared" si="809"/>
        <v>1741.0770599000002</v>
      </c>
      <c r="AG2156" s="150">
        <f t="shared" si="813"/>
        <v>12825.934341263333</v>
      </c>
      <c r="AH2156" s="150">
        <f t="shared" si="814"/>
        <v>115124.23875071447</v>
      </c>
      <c r="AI2156" s="4"/>
      <c r="AJ2156" s="1"/>
      <c r="AK2156" s="20"/>
      <c r="AL2156" s="5"/>
      <c r="AM2156" s="1"/>
      <c r="AN2156" s="1"/>
      <c r="AO2156" s="1"/>
      <c r="AP2156" s="17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5.75" x14ac:dyDescent="0.2">
      <c r="A2157" s="127">
        <f t="shared" si="819"/>
        <v>43617</v>
      </c>
      <c r="B2157" s="165">
        <f t="shared" si="810"/>
        <v>205263.9270506427</v>
      </c>
      <c r="C2157" s="124"/>
      <c r="D2157" s="128">
        <f t="shared" si="820"/>
        <v>5206.9799999999996</v>
      </c>
      <c r="E2157" s="129">
        <f>VLOOKUP(A2156,[1]Plan1!$AY$80:$BA$314,3)</f>
        <v>5213.75</v>
      </c>
      <c r="F2157" s="130">
        <f t="shared" si="821"/>
        <v>43601</v>
      </c>
      <c r="G2157" s="131">
        <f t="shared" si="816"/>
        <v>1.3001778382095708E-3</v>
      </c>
      <c r="H2157" s="132">
        <f t="shared" si="822"/>
        <v>43633</v>
      </c>
      <c r="I2157" s="132">
        <f t="shared" si="817"/>
        <v>43633</v>
      </c>
      <c r="J2157" s="133">
        <f t="shared" si="815"/>
        <v>23</v>
      </c>
      <c r="K2157" s="133">
        <f t="shared" si="832"/>
        <v>13</v>
      </c>
      <c r="L2157" s="124">
        <f t="shared" si="818"/>
        <v>1.0007346699999999</v>
      </c>
      <c r="M2157" s="134">
        <f t="shared" si="806"/>
        <v>1.0056996899999999</v>
      </c>
      <c r="N2157" s="134">
        <f t="shared" si="823"/>
        <v>1.4012621919624992</v>
      </c>
      <c r="O2157" s="124">
        <f t="shared" si="824"/>
        <v>1.40229165</v>
      </c>
      <c r="P2157" s="124"/>
      <c r="Q2157" s="125"/>
      <c r="R2157" s="126"/>
      <c r="S2157" s="124"/>
      <c r="T2157" s="135">
        <f t="shared" si="825"/>
        <v>7.9699999999999993E-2</v>
      </c>
      <c r="U2157" s="125">
        <f t="shared" si="831"/>
        <v>304</v>
      </c>
      <c r="V2157" s="125">
        <v>252</v>
      </c>
      <c r="W2157" s="134">
        <f t="shared" si="826"/>
        <v>1.096920543</v>
      </c>
      <c r="X2157" s="18"/>
      <c r="Y2157" s="123">
        <f t="shared" si="827"/>
        <v>67054.222907000003</v>
      </c>
      <c r="Z2157" s="123">
        <f t="shared" si="811"/>
        <v>11151.563735217112</v>
      </c>
      <c r="AA2157" s="123">
        <f t="shared" si="828"/>
        <v>1341.0844581400002</v>
      </c>
      <c r="AB2157" s="123">
        <f t="shared" si="829"/>
        <v>10527.512996399</v>
      </c>
      <c r="AC2157" s="123">
        <f t="shared" si="830"/>
        <v>90074.384096756126</v>
      </c>
      <c r="AD2157" s="150">
        <f t="shared" si="808"/>
        <v>87053.852995000008</v>
      </c>
      <c r="AE2157" s="150">
        <f t="shared" si="812"/>
        <v>13539.660606724896</v>
      </c>
      <c r="AF2157" s="150">
        <f t="shared" si="809"/>
        <v>1741.0770599000002</v>
      </c>
      <c r="AG2157" s="150">
        <f t="shared" si="813"/>
        <v>12854.952292261669</v>
      </c>
      <c r="AH2157" s="150">
        <f t="shared" si="814"/>
        <v>115189.54295388657</v>
      </c>
      <c r="AI2157" s="4"/>
      <c r="AJ2157" s="1"/>
      <c r="AK2157" s="20"/>
      <c r="AL2157" s="5"/>
      <c r="AM2157" s="1"/>
      <c r="AN2157" s="1"/>
      <c r="AO2157" s="1"/>
      <c r="AP2157" s="17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5.75" x14ac:dyDescent="0.2">
      <c r="A2158" s="127">
        <f t="shared" si="819"/>
        <v>43618</v>
      </c>
      <c r="B2158" s="165">
        <f t="shared" si="810"/>
        <v>205315.29640927669</v>
      </c>
      <c r="C2158" s="124"/>
      <c r="D2158" s="128">
        <f t="shared" ref="D2158:D2221" si="833">IF(E2158=E2157,D2157,E2157)</f>
        <v>5206.9799999999996</v>
      </c>
      <c r="E2158" s="129">
        <f>VLOOKUP(A2157,[1]Plan1!$AY$80:$BA$314,3)</f>
        <v>5213.75</v>
      </c>
      <c r="F2158" s="130">
        <f t="shared" ref="F2158:F2221" si="834">IF(D2158=D2157,F2157,A2158)</f>
        <v>43601</v>
      </c>
      <c r="G2158" s="131">
        <f t="shared" ref="G2158:G2221" si="835">(E2158/D2158)-1</f>
        <v>1.3001778382095708E-3</v>
      </c>
      <c r="H2158" s="132">
        <f t="shared" si="822"/>
        <v>43633</v>
      </c>
      <c r="I2158" s="132">
        <f t="shared" ref="I2158:I2221" si="836">IF(A2158&gt;I2157,H2158,I2157)</f>
        <v>43633</v>
      </c>
      <c r="J2158" s="133">
        <f t="shared" si="815"/>
        <v>23</v>
      </c>
      <c r="K2158" s="133">
        <f t="shared" si="832"/>
        <v>13</v>
      </c>
      <c r="L2158" s="124">
        <f t="shared" ref="L2158:L2221" si="837">TRUNC((E2158/D2158)^TRUNC((K2158/J2158),9),8)</f>
        <v>1.0007346699999999</v>
      </c>
      <c r="M2158" s="134">
        <f t="shared" ref="M2158:M2221" si="838">IF(I2158&gt;I2157,L2157,M2157)</f>
        <v>1.0056996899999999</v>
      </c>
      <c r="N2158" s="134">
        <f t="shared" ref="N2158:N2221" si="839">IF(I2158&gt;I2157,N2157*M2158,N2157)</f>
        <v>1.4012621919624992</v>
      </c>
      <c r="O2158" s="124">
        <f t="shared" ref="O2158:O2221" si="840">TRUNC(TRUNC((L2158*N2158),15),8)</f>
        <v>1.40229165</v>
      </c>
      <c r="P2158" s="124"/>
      <c r="Q2158" s="125"/>
      <c r="R2158" s="126"/>
      <c r="S2158" s="124"/>
      <c r="T2158" s="135">
        <f t="shared" si="825"/>
        <v>7.9699999999999993E-2</v>
      </c>
      <c r="U2158" s="125">
        <f t="shared" ref="U2158:U2221" si="841">IF(Q2157&gt;0,1,IF(K2158=K2157,U2157,U2157+1))</f>
        <v>304</v>
      </c>
      <c r="V2158" s="125">
        <v>252</v>
      </c>
      <c r="W2158" s="134">
        <f t="shared" ref="W2158:W2221" si="842">ROUND((1+T2158)^TRUNC((U2158/V2158),9),9)</f>
        <v>1.096920543</v>
      </c>
      <c r="X2158" s="18"/>
      <c r="Y2158" s="123">
        <f t="shared" si="827"/>
        <v>67054.222907000003</v>
      </c>
      <c r="Z2158" s="123">
        <f t="shared" si="811"/>
        <v>11151.563735217112</v>
      </c>
      <c r="AA2158" s="123">
        <f t="shared" si="828"/>
        <v>1341.0844581400002</v>
      </c>
      <c r="AB2158" s="123">
        <f t="shared" si="829"/>
        <v>10549.864404034666</v>
      </c>
      <c r="AC2158" s="123">
        <f t="shared" si="830"/>
        <v>90096.735504391792</v>
      </c>
      <c r="AD2158" s="150">
        <f t="shared" si="808"/>
        <v>87053.852995000008</v>
      </c>
      <c r="AE2158" s="150">
        <f t="shared" si="812"/>
        <v>13539.660606724896</v>
      </c>
      <c r="AF2158" s="150">
        <f t="shared" si="809"/>
        <v>1741.0770599000002</v>
      </c>
      <c r="AG2158" s="150">
        <f t="shared" si="813"/>
        <v>12883.970243260002</v>
      </c>
      <c r="AH2158" s="150">
        <f t="shared" si="814"/>
        <v>115218.5609048849</v>
      </c>
      <c r="AI2158" s="4"/>
      <c r="AJ2158" s="1"/>
      <c r="AK2158" s="20"/>
      <c r="AL2158" s="5"/>
      <c r="AM2158" s="1"/>
      <c r="AN2158" s="1"/>
      <c r="AO2158" s="1"/>
      <c r="AP2158" s="17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5.75" x14ac:dyDescent="0.2">
      <c r="A2159" s="127">
        <f t="shared" si="819"/>
        <v>43619</v>
      </c>
      <c r="B2159" s="165">
        <f t="shared" si="810"/>
        <v>205366.66576791069</v>
      </c>
      <c r="C2159" s="124"/>
      <c r="D2159" s="128">
        <f t="shared" si="833"/>
        <v>5206.9799999999996</v>
      </c>
      <c r="E2159" s="129">
        <f>VLOOKUP(A2158,[1]Plan1!$AY$80:$BA$314,3)</f>
        <v>5213.75</v>
      </c>
      <c r="F2159" s="130">
        <f t="shared" si="834"/>
        <v>43601</v>
      </c>
      <c r="G2159" s="131">
        <f t="shared" si="835"/>
        <v>1.3001778382095708E-3</v>
      </c>
      <c r="H2159" s="132">
        <f t="shared" si="822"/>
        <v>43633</v>
      </c>
      <c r="I2159" s="132">
        <f t="shared" si="836"/>
        <v>43633</v>
      </c>
      <c r="J2159" s="133">
        <f t="shared" si="815"/>
        <v>23</v>
      </c>
      <c r="K2159" s="133">
        <f t="shared" si="832"/>
        <v>13</v>
      </c>
      <c r="L2159" s="124">
        <f t="shared" si="837"/>
        <v>1.0007346699999999</v>
      </c>
      <c r="M2159" s="134">
        <f t="shared" si="838"/>
        <v>1.0056996899999999</v>
      </c>
      <c r="N2159" s="134">
        <f t="shared" si="839"/>
        <v>1.4012621919624992</v>
      </c>
      <c r="O2159" s="124">
        <f t="shared" si="840"/>
        <v>1.40229165</v>
      </c>
      <c r="P2159" s="124"/>
      <c r="Q2159" s="125"/>
      <c r="R2159" s="126"/>
      <c r="S2159" s="124"/>
      <c r="T2159" s="135">
        <f t="shared" si="825"/>
        <v>7.9699999999999993E-2</v>
      </c>
      <c r="U2159" s="125">
        <f t="shared" si="841"/>
        <v>304</v>
      </c>
      <c r="V2159" s="125">
        <v>252</v>
      </c>
      <c r="W2159" s="134">
        <f t="shared" si="842"/>
        <v>1.096920543</v>
      </c>
      <c r="X2159" s="18"/>
      <c r="Y2159" s="123">
        <f t="shared" si="827"/>
        <v>67054.222907000003</v>
      </c>
      <c r="Z2159" s="123">
        <f t="shared" si="811"/>
        <v>11151.563735217112</v>
      </c>
      <c r="AA2159" s="123">
        <f t="shared" si="828"/>
        <v>1341.0844581400002</v>
      </c>
      <c r="AB2159" s="123">
        <f t="shared" si="829"/>
        <v>10572.215811670334</v>
      </c>
      <c r="AC2159" s="123">
        <f t="shared" si="830"/>
        <v>90119.086912027458</v>
      </c>
      <c r="AD2159" s="150">
        <f t="shared" si="808"/>
        <v>87053.852995000008</v>
      </c>
      <c r="AE2159" s="150">
        <f t="shared" si="812"/>
        <v>13539.660606724896</v>
      </c>
      <c r="AF2159" s="150">
        <f t="shared" si="809"/>
        <v>1741.0770599000002</v>
      </c>
      <c r="AG2159" s="150">
        <f t="shared" si="813"/>
        <v>12912.988194258336</v>
      </c>
      <c r="AH2159" s="150">
        <f t="shared" si="814"/>
        <v>115247.57885588323</v>
      </c>
      <c r="AI2159" s="4"/>
      <c r="AJ2159" s="1"/>
      <c r="AK2159" s="20"/>
      <c r="AL2159" s="5"/>
      <c r="AM2159" s="1"/>
      <c r="AN2159" s="1"/>
      <c r="AO2159" s="1"/>
      <c r="AP2159" s="17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5.75" x14ac:dyDescent="0.2">
      <c r="A2160" s="127">
        <f t="shared" si="819"/>
        <v>43620</v>
      </c>
      <c r="B2160" s="165">
        <f t="shared" si="810"/>
        <v>205482.55705505607</v>
      </c>
      <c r="C2160" s="124"/>
      <c r="D2160" s="128">
        <f t="shared" si="833"/>
        <v>5206.9799999999996</v>
      </c>
      <c r="E2160" s="129">
        <f>VLOOKUP(A2159,[1]Plan1!$AY$80:$BA$314,3)</f>
        <v>5213.75</v>
      </c>
      <c r="F2160" s="130">
        <f t="shared" si="834"/>
        <v>43601</v>
      </c>
      <c r="G2160" s="131">
        <f t="shared" si="835"/>
        <v>1.3001778382095708E-3</v>
      </c>
      <c r="H2160" s="132">
        <f t="shared" si="822"/>
        <v>43633</v>
      </c>
      <c r="I2160" s="132">
        <f t="shared" si="836"/>
        <v>43633</v>
      </c>
      <c r="J2160" s="133">
        <f t="shared" si="815"/>
        <v>23</v>
      </c>
      <c r="K2160" s="133">
        <f t="shared" si="832"/>
        <v>14</v>
      </c>
      <c r="L2160" s="124">
        <f t="shared" si="837"/>
        <v>1.00079121</v>
      </c>
      <c r="M2160" s="134">
        <f t="shared" si="838"/>
        <v>1.0056996899999999</v>
      </c>
      <c r="N2160" s="134">
        <f t="shared" si="839"/>
        <v>1.4012621919624992</v>
      </c>
      <c r="O2160" s="124">
        <f t="shared" si="840"/>
        <v>1.4023708800000001</v>
      </c>
      <c r="P2160" s="124"/>
      <c r="Q2160" s="125"/>
      <c r="R2160" s="126"/>
      <c r="S2160" s="124"/>
      <c r="T2160" s="135">
        <f t="shared" si="825"/>
        <v>7.9699999999999993E-2</v>
      </c>
      <c r="U2160" s="125">
        <f t="shared" si="841"/>
        <v>305</v>
      </c>
      <c r="V2160" s="125">
        <v>252</v>
      </c>
      <c r="W2160" s="134">
        <f t="shared" si="842"/>
        <v>1.0972543850000001</v>
      </c>
      <c r="X2160" s="18"/>
      <c r="Y2160" s="123">
        <f t="shared" si="827"/>
        <v>67054.222907000003</v>
      </c>
      <c r="Z2160" s="123">
        <f t="shared" si="811"/>
        <v>11179.785256039739</v>
      </c>
      <c r="AA2160" s="123">
        <f t="shared" si="828"/>
        <v>1341.0844581400002</v>
      </c>
      <c r="AB2160" s="123">
        <f t="shared" si="829"/>
        <v>10594.567219306</v>
      </c>
      <c r="AC2160" s="123">
        <f t="shared" si="830"/>
        <v>90169.65984048575</v>
      </c>
      <c r="AD2160" s="150">
        <f t="shared" si="808"/>
        <v>87053.852995000008</v>
      </c>
      <c r="AE2160" s="150">
        <f t="shared" si="812"/>
        <v>13575.961014413631</v>
      </c>
      <c r="AF2160" s="150">
        <f t="shared" si="809"/>
        <v>1741.0770599000002</v>
      </c>
      <c r="AG2160" s="150">
        <f t="shared" si="813"/>
        <v>12942.006145256668</v>
      </c>
      <c r="AH2160" s="150">
        <f t="shared" si="814"/>
        <v>115312.89721457032</v>
      </c>
      <c r="AI2160" s="4"/>
      <c r="AJ2160" s="1"/>
      <c r="AK2160" s="20"/>
      <c r="AL2160" s="5"/>
      <c r="AM2160" s="1"/>
      <c r="AN2160" s="1"/>
      <c r="AO2160" s="1"/>
      <c r="AP2160" s="17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5.75" x14ac:dyDescent="0.2">
      <c r="A2161" s="127">
        <f t="shared" si="819"/>
        <v>43621</v>
      </c>
      <c r="B2161" s="165">
        <f t="shared" si="810"/>
        <v>205598.47111931589</v>
      </c>
      <c r="C2161" s="124"/>
      <c r="D2161" s="128">
        <f t="shared" si="833"/>
        <v>5206.9799999999996</v>
      </c>
      <c r="E2161" s="129">
        <f>VLOOKUP(A2160,[1]Plan1!$AY$80:$BA$314,3)</f>
        <v>5213.75</v>
      </c>
      <c r="F2161" s="130">
        <f t="shared" si="834"/>
        <v>43601</v>
      </c>
      <c r="G2161" s="131">
        <f t="shared" si="835"/>
        <v>1.3001778382095708E-3</v>
      </c>
      <c r="H2161" s="132">
        <f t="shared" si="822"/>
        <v>43633</v>
      </c>
      <c r="I2161" s="132">
        <f t="shared" si="836"/>
        <v>43633</v>
      </c>
      <c r="J2161" s="133">
        <f t="shared" si="815"/>
        <v>23</v>
      </c>
      <c r="K2161" s="133">
        <f t="shared" si="832"/>
        <v>15</v>
      </c>
      <c r="L2161" s="124">
        <f t="shared" si="837"/>
        <v>1.0008477499999999</v>
      </c>
      <c r="M2161" s="134">
        <f t="shared" si="838"/>
        <v>1.0056996899999999</v>
      </c>
      <c r="N2161" s="134">
        <f t="shared" si="839"/>
        <v>1.4012621919624992</v>
      </c>
      <c r="O2161" s="124">
        <f t="shared" si="840"/>
        <v>1.40245011</v>
      </c>
      <c r="P2161" s="124"/>
      <c r="Q2161" s="125"/>
      <c r="R2161" s="126"/>
      <c r="S2161" s="124"/>
      <c r="T2161" s="135">
        <f t="shared" si="825"/>
        <v>7.9699999999999993E-2</v>
      </c>
      <c r="U2161" s="125">
        <f t="shared" si="841"/>
        <v>306</v>
      </c>
      <c r="V2161" s="125">
        <v>252</v>
      </c>
      <c r="W2161" s="134">
        <f t="shared" si="842"/>
        <v>1.0975883289999999</v>
      </c>
      <c r="X2161" s="18"/>
      <c r="Y2161" s="123">
        <f t="shared" si="827"/>
        <v>67054.222907000003</v>
      </c>
      <c r="Z2161" s="123">
        <f t="shared" si="811"/>
        <v>11208.016739441366</v>
      </c>
      <c r="AA2161" s="123">
        <f t="shared" si="828"/>
        <v>1341.0844581400002</v>
      </c>
      <c r="AB2161" s="123">
        <f t="shared" si="829"/>
        <v>10616.918626941668</v>
      </c>
      <c r="AC2161" s="123">
        <f t="shared" si="830"/>
        <v>90220.242731523031</v>
      </c>
      <c r="AD2161" s="150">
        <f t="shared" si="808"/>
        <v>87053.852995000008</v>
      </c>
      <c r="AE2161" s="150">
        <f t="shared" si="812"/>
        <v>13612.274236637844</v>
      </c>
      <c r="AF2161" s="150">
        <f t="shared" si="809"/>
        <v>1741.0770599000002</v>
      </c>
      <c r="AG2161" s="150">
        <f t="shared" si="813"/>
        <v>12971.024096255001</v>
      </c>
      <c r="AH2161" s="150">
        <f t="shared" si="814"/>
        <v>115378.22838779286</v>
      </c>
      <c r="AI2161" s="4"/>
      <c r="AJ2161" s="1"/>
      <c r="AK2161" s="20"/>
      <c r="AL2161" s="5"/>
      <c r="AM2161" s="1"/>
      <c r="AN2161" s="1"/>
      <c r="AO2161" s="1"/>
      <c r="AP2161" s="17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5.75" x14ac:dyDescent="0.2">
      <c r="A2162" s="127">
        <f t="shared" si="819"/>
        <v>43622</v>
      </c>
      <c r="B2162" s="165">
        <f t="shared" si="810"/>
        <v>205714.40652426437</v>
      </c>
      <c r="C2162" s="124"/>
      <c r="D2162" s="128">
        <f t="shared" si="833"/>
        <v>5206.9799999999996</v>
      </c>
      <c r="E2162" s="129">
        <f>VLOOKUP(A2161,[1]Plan1!$AY$80:$BA$314,3)</f>
        <v>5213.75</v>
      </c>
      <c r="F2162" s="130">
        <f t="shared" si="834"/>
        <v>43601</v>
      </c>
      <c r="G2162" s="131">
        <f t="shared" si="835"/>
        <v>1.3001778382095708E-3</v>
      </c>
      <c r="H2162" s="132">
        <f t="shared" si="822"/>
        <v>43633</v>
      </c>
      <c r="I2162" s="132">
        <f t="shared" si="836"/>
        <v>43633</v>
      </c>
      <c r="J2162" s="133">
        <f t="shared" si="815"/>
        <v>23</v>
      </c>
      <c r="K2162" s="133">
        <f t="shared" si="832"/>
        <v>16</v>
      </c>
      <c r="L2162" s="124">
        <f t="shared" si="837"/>
        <v>1.00090429</v>
      </c>
      <c r="M2162" s="134">
        <f t="shared" si="838"/>
        <v>1.0056996899999999</v>
      </c>
      <c r="N2162" s="134">
        <f t="shared" si="839"/>
        <v>1.4012621919624992</v>
      </c>
      <c r="O2162" s="124">
        <f t="shared" si="840"/>
        <v>1.4025293299999999</v>
      </c>
      <c r="P2162" s="124"/>
      <c r="Q2162" s="125"/>
      <c r="R2162" s="126"/>
      <c r="S2162" s="124"/>
      <c r="T2162" s="135">
        <f t="shared" si="825"/>
        <v>7.9699999999999993E-2</v>
      </c>
      <c r="U2162" s="125">
        <f t="shared" si="841"/>
        <v>307</v>
      </c>
      <c r="V2162" s="125">
        <v>252</v>
      </c>
      <c r="W2162" s="134">
        <f t="shared" si="842"/>
        <v>1.0979223739999999</v>
      </c>
      <c r="X2162" s="18"/>
      <c r="Y2162" s="123">
        <f t="shared" si="827"/>
        <v>67054.222907000003</v>
      </c>
      <c r="Z2162" s="123">
        <f t="shared" si="811"/>
        <v>11236.257557137582</v>
      </c>
      <c r="AA2162" s="123">
        <f t="shared" si="828"/>
        <v>1341.0844581400002</v>
      </c>
      <c r="AB2162" s="123">
        <f t="shared" si="829"/>
        <v>10639.270034577334</v>
      </c>
      <c r="AC2162" s="123">
        <f t="shared" si="830"/>
        <v>90270.834956854917</v>
      </c>
      <c r="AD2162" s="150">
        <f t="shared" si="808"/>
        <v>87053.852995000008</v>
      </c>
      <c r="AE2162" s="150">
        <f t="shared" si="812"/>
        <v>13648.599465256113</v>
      </c>
      <c r="AF2162" s="150">
        <f t="shared" si="809"/>
        <v>1741.0770599000002</v>
      </c>
      <c r="AG2162" s="150">
        <f t="shared" si="813"/>
        <v>13000.042047253335</v>
      </c>
      <c r="AH2162" s="150">
        <f t="shared" si="814"/>
        <v>115443.57156740944</v>
      </c>
      <c r="AI2162" s="4"/>
      <c r="AJ2162" s="1"/>
      <c r="AK2162" s="20"/>
      <c r="AL2162" s="5"/>
      <c r="AM2162" s="1"/>
      <c r="AN2162" s="1"/>
      <c r="AO2162" s="1"/>
      <c r="AP2162" s="17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5.75" x14ac:dyDescent="0.2">
      <c r="A2163" s="127">
        <f t="shared" si="819"/>
        <v>43623</v>
      </c>
      <c r="B2163" s="165">
        <f t="shared" si="810"/>
        <v>205830.36598777206</v>
      </c>
      <c r="C2163" s="124"/>
      <c r="D2163" s="128">
        <f t="shared" si="833"/>
        <v>5206.9799999999996</v>
      </c>
      <c r="E2163" s="129">
        <f>VLOOKUP(A2162,[1]Plan1!$AY$80:$BA$314,3)</f>
        <v>5213.75</v>
      </c>
      <c r="F2163" s="130">
        <f t="shared" si="834"/>
        <v>43601</v>
      </c>
      <c r="G2163" s="131">
        <f t="shared" si="835"/>
        <v>1.3001778382095708E-3</v>
      </c>
      <c r="H2163" s="132">
        <f t="shared" si="822"/>
        <v>43633</v>
      </c>
      <c r="I2163" s="132">
        <f t="shared" si="836"/>
        <v>43633</v>
      </c>
      <c r="J2163" s="133">
        <f t="shared" si="815"/>
        <v>23</v>
      </c>
      <c r="K2163" s="133">
        <f t="shared" si="832"/>
        <v>17</v>
      </c>
      <c r="L2163" s="124">
        <f t="shared" si="837"/>
        <v>1.0009608299999999</v>
      </c>
      <c r="M2163" s="134">
        <f t="shared" si="838"/>
        <v>1.0056996899999999</v>
      </c>
      <c r="N2163" s="134">
        <f t="shared" si="839"/>
        <v>1.4012621919624992</v>
      </c>
      <c r="O2163" s="124">
        <f t="shared" si="840"/>
        <v>1.40260856</v>
      </c>
      <c r="P2163" s="124"/>
      <c r="Q2163" s="125"/>
      <c r="R2163" s="126"/>
      <c r="S2163" s="124"/>
      <c r="T2163" s="135">
        <f t="shared" si="825"/>
        <v>7.9699999999999993E-2</v>
      </c>
      <c r="U2163" s="125">
        <f t="shared" si="841"/>
        <v>308</v>
      </c>
      <c r="V2163" s="125">
        <v>252</v>
      </c>
      <c r="W2163" s="134">
        <f t="shared" si="842"/>
        <v>1.0982565209999999</v>
      </c>
      <c r="X2163" s="18"/>
      <c r="Y2163" s="123">
        <f t="shared" si="827"/>
        <v>67054.222907000003</v>
      </c>
      <c r="Z2163" s="123">
        <f t="shared" si="811"/>
        <v>11264.508897909383</v>
      </c>
      <c r="AA2163" s="123">
        <f t="shared" si="828"/>
        <v>1341.0844581400002</v>
      </c>
      <c r="AB2163" s="123">
        <f t="shared" si="829"/>
        <v>10661.621442213002</v>
      </c>
      <c r="AC2163" s="123">
        <f t="shared" si="830"/>
        <v>90321.437705262389</v>
      </c>
      <c r="AD2163" s="150">
        <f t="shared" ref="AD2163:AD2226" si="843">S$1714+X$1714</f>
        <v>87053.852995000008</v>
      </c>
      <c r="AE2163" s="150">
        <f t="shared" si="812"/>
        <v>13684.938229358009</v>
      </c>
      <c r="AF2163" s="150">
        <f t="shared" ref="AF2163:AF2226" si="844">0.02*AD2163</f>
        <v>1741.0770599000002</v>
      </c>
      <c r="AG2163" s="150">
        <f t="shared" si="813"/>
        <v>13029.059998251669</v>
      </c>
      <c r="AH2163" s="150">
        <f t="shared" si="814"/>
        <v>115508.92828250969</v>
      </c>
      <c r="AI2163" s="4"/>
      <c r="AJ2163" s="1"/>
      <c r="AK2163" s="20"/>
      <c r="AL2163" s="5"/>
      <c r="AM2163" s="1"/>
      <c r="AN2163" s="1"/>
      <c r="AO2163" s="1"/>
      <c r="AP2163" s="17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5.75" x14ac:dyDescent="0.2">
      <c r="A2164" s="127">
        <f t="shared" si="819"/>
        <v>43624</v>
      </c>
      <c r="B2164" s="165">
        <f t="shared" ref="B2164:B2227" si="845">AC2164+AH2164</f>
        <v>205946.34951382241</v>
      </c>
      <c r="C2164" s="124"/>
      <c r="D2164" s="128">
        <f t="shared" si="833"/>
        <v>5206.9799999999996</v>
      </c>
      <c r="E2164" s="129">
        <f>VLOOKUP(A2163,[1]Plan1!$AY$80:$BA$314,3)</f>
        <v>5213.75</v>
      </c>
      <c r="F2164" s="130">
        <f t="shared" si="834"/>
        <v>43601</v>
      </c>
      <c r="G2164" s="131">
        <f t="shared" si="835"/>
        <v>1.3001778382095708E-3</v>
      </c>
      <c r="H2164" s="132">
        <f t="shared" si="822"/>
        <v>43633</v>
      </c>
      <c r="I2164" s="132">
        <f t="shared" si="836"/>
        <v>43633</v>
      </c>
      <c r="J2164" s="133">
        <f t="shared" si="815"/>
        <v>23</v>
      </c>
      <c r="K2164" s="133">
        <f t="shared" si="832"/>
        <v>18</v>
      </c>
      <c r="L2164" s="124">
        <f t="shared" si="837"/>
        <v>1.00101738</v>
      </c>
      <c r="M2164" s="134">
        <f t="shared" si="838"/>
        <v>1.0056996899999999</v>
      </c>
      <c r="N2164" s="134">
        <f t="shared" si="839"/>
        <v>1.4012621919624992</v>
      </c>
      <c r="O2164" s="124">
        <f t="shared" si="840"/>
        <v>1.4026878</v>
      </c>
      <c r="P2164" s="124"/>
      <c r="Q2164" s="125"/>
      <c r="R2164" s="126"/>
      <c r="S2164" s="124"/>
      <c r="T2164" s="135">
        <f t="shared" si="825"/>
        <v>7.9699999999999993E-2</v>
      </c>
      <c r="U2164" s="125">
        <f t="shared" si="841"/>
        <v>309</v>
      </c>
      <c r="V2164" s="125">
        <v>252</v>
      </c>
      <c r="W2164" s="134">
        <f t="shared" si="842"/>
        <v>1.0985907699999999</v>
      </c>
      <c r="X2164" s="18"/>
      <c r="Y2164" s="123">
        <f t="shared" si="827"/>
        <v>67054.222907000003</v>
      </c>
      <c r="Z2164" s="123">
        <f t="shared" ref="Z2164:Z2227" si="846">(((O2164/O$1686)*W2164*W$1714)-1)*Y2164</f>
        <v>11292.770763499095</v>
      </c>
      <c r="AA2164" s="123">
        <f t="shared" si="828"/>
        <v>1341.0844581400002</v>
      </c>
      <c r="AB2164" s="123">
        <f t="shared" si="829"/>
        <v>10683.972849848667</v>
      </c>
      <c r="AC2164" s="123">
        <f t="shared" si="830"/>
        <v>90372.050978487765</v>
      </c>
      <c r="AD2164" s="150">
        <f t="shared" si="843"/>
        <v>87053.852995000008</v>
      </c>
      <c r="AE2164" s="150">
        <f t="shared" ref="AE2164:AE2227" si="847">(((O2164/O$1714)*W2164)-1)*AD2164</f>
        <v>13721.290531184635</v>
      </c>
      <c r="AF2164" s="150">
        <f t="shared" si="844"/>
        <v>1741.0770599000002</v>
      </c>
      <c r="AG2164" s="150">
        <f t="shared" ref="AG2164:AG2227" si="848">0.01*((A2164-A$1714)/30)*AD2164</f>
        <v>13058.077949250001</v>
      </c>
      <c r="AH2164" s="150">
        <f t="shared" ref="AH2164:AH2227" si="849">SUM(AD2164:AG2164)</f>
        <v>115574.29853533464</v>
      </c>
      <c r="AI2164" s="4"/>
      <c r="AJ2164" s="1"/>
      <c r="AK2164" s="20"/>
      <c r="AL2164" s="5"/>
      <c r="AM2164" s="1"/>
      <c r="AN2164" s="1"/>
      <c r="AO2164" s="1"/>
      <c r="AP2164" s="17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5.75" x14ac:dyDescent="0.2">
      <c r="A2165" s="127">
        <f t="shared" si="819"/>
        <v>43625</v>
      </c>
      <c r="B2165" s="165">
        <f t="shared" si="845"/>
        <v>205997.7188724564</v>
      </c>
      <c r="C2165" s="124"/>
      <c r="D2165" s="128">
        <f t="shared" si="833"/>
        <v>5206.9799999999996</v>
      </c>
      <c r="E2165" s="129">
        <f>VLOOKUP(A2164,[1]Plan1!$AY$80:$BA$314,3)</f>
        <v>5213.75</v>
      </c>
      <c r="F2165" s="130">
        <f t="shared" si="834"/>
        <v>43601</v>
      </c>
      <c r="G2165" s="131">
        <f t="shared" si="835"/>
        <v>1.3001778382095708E-3</v>
      </c>
      <c r="H2165" s="132">
        <f t="shared" si="822"/>
        <v>43633</v>
      </c>
      <c r="I2165" s="132">
        <f t="shared" si="836"/>
        <v>43633</v>
      </c>
      <c r="J2165" s="133">
        <f t="shared" si="815"/>
        <v>23</v>
      </c>
      <c r="K2165" s="133">
        <f t="shared" si="832"/>
        <v>18</v>
      </c>
      <c r="L2165" s="124">
        <f t="shared" si="837"/>
        <v>1.00101738</v>
      </c>
      <c r="M2165" s="134">
        <f t="shared" si="838"/>
        <v>1.0056996899999999</v>
      </c>
      <c r="N2165" s="134">
        <f t="shared" si="839"/>
        <v>1.4012621919624992</v>
      </c>
      <c r="O2165" s="124">
        <f t="shared" si="840"/>
        <v>1.4026878</v>
      </c>
      <c r="P2165" s="124"/>
      <c r="Q2165" s="125"/>
      <c r="R2165" s="126"/>
      <c r="S2165" s="124"/>
      <c r="T2165" s="135">
        <f t="shared" si="825"/>
        <v>7.9699999999999993E-2</v>
      </c>
      <c r="U2165" s="125">
        <f t="shared" si="841"/>
        <v>309</v>
      </c>
      <c r="V2165" s="125">
        <v>252</v>
      </c>
      <c r="W2165" s="134">
        <f t="shared" si="842"/>
        <v>1.0985907699999999</v>
      </c>
      <c r="X2165" s="18"/>
      <c r="Y2165" s="123">
        <f t="shared" si="827"/>
        <v>67054.222907000003</v>
      </c>
      <c r="Z2165" s="123">
        <f t="shared" si="846"/>
        <v>11292.770763499095</v>
      </c>
      <c r="AA2165" s="123">
        <f t="shared" si="828"/>
        <v>1341.0844581400002</v>
      </c>
      <c r="AB2165" s="123">
        <f t="shared" si="829"/>
        <v>10706.324257484335</v>
      </c>
      <c r="AC2165" s="123">
        <f t="shared" si="830"/>
        <v>90394.402386123431</v>
      </c>
      <c r="AD2165" s="150">
        <f t="shared" si="843"/>
        <v>87053.852995000008</v>
      </c>
      <c r="AE2165" s="150">
        <f t="shared" si="847"/>
        <v>13721.290531184635</v>
      </c>
      <c r="AF2165" s="150">
        <f t="shared" si="844"/>
        <v>1741.0770599000002</v>
      </c>
      <c r="AG2165" s="150">
        <f t="shared" si="848"/>
        <v>13087.095900248336</v>
      </c>
      <c r="AH2165" s="150">
        <f t="shared" si="849"/>
        <v>115603.31648633297</v>
      </c>
      <c r="AI2165" s="4"/>
      <c r="AJ2165" s="1"/>
      <c r="AK2165" s="20"/>
      <c r="AL2165" s="5"/>
      <c r="AM2165" s="1"/>
      <c r="AN2165" s="1"/>
      <c r="AO2165" s="1"/>
      <c r="AP2165" s="17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5.75" x14ac:dyDescent="0.2">
      <c r="A2166" s="127">
        <f t="shared" si="819"/>
        <v>43626</v>
      </c>
      <c r="B2166" s="165">
        <f t="shared" si="845"/>
        <v>206049.0882310904</v>
      </c>
      <c r="C2166" s="124"/>
      <c r="D2166" s="128">
        <f t="shared" si="833"/>
        <v>5206.9799999999996</v>
      </c>
      <c r="E2166" s="129">
        <f>VLOOKUP(A2165,[1]Plan1!$AY$80:$BA$314,3)</f>
        <v>5213.75</v>
      </c>
      <c r="F2166" s="130">
        <f t="shared" si="834"/>
        <v>43601</v>
      </c>
      <c r="G2166" s="131">
        <f t="shared" si="835"/>
        <v>1.3001778382095708E-3</v>
      </c>
      <c r="H2166" s="132">
        <f t="shared" si="822"/>
        <v>43633</v>
      </c>
      <c r="I2166" s="132">
        <f t="shared" si="836"/>
        <v>43633</v>
      </c>
      <c r="J2166" s="133">
        <f t="shared" si="815"/>
        <v>23</v>
      </c>
      <c r="K2166" s="133">
        <f t="shared" si="832"/>
        <v>18</v>
      </c>
      <c r="L2166" s="124">
        <f t="shared" si="837"/>
        <v>1.00101738</v>
      </c>
      <c r="M2166" s="134">
        <f t="shared" si="838"/>
        <v>1.0056996899999999</v>
      </c>
      <c r="N2166" s="134">
        <f t="shared" si="839"/>
        <v>1.4012621919624992</v>
      </c>
      <c r="O2166" s="124">
        <f t="shared" si="840"/>
        <v>1.4026878</v>
      </c>
      <c r="P2166" s="124"/>
      <c r="Q2166" s="125"/>
      <c r="R2166" s="126"/>
      <c r="S2166" s="124"/>
      <c r="T2166" s="135">
        <f t="shared" si="825"/>
        <v>7.9699999999999993E-2</v>
      </c>
      <c r="U2166" s="125">
        <f t="shared" si="841"/>
        <v>309</v>
      </c>
      <c r="V2166" s="125">
        <v>252</v>
      </c>
      <c r="W2166" s="134">
        <f t="shared" si="842"/>
        <v>1.0985907699999999</v>
      </c>
      <c r="X2166" s="18"/>
      <c r="Y2166" s="123">
        <f t="shared" si="827"/>
        <v>67054.222907000003</v>
      </c>
      <c r="Z2166" s="123">
        <f t="shared" si="846"/>
        <v>11292.770763499095</v>
      </c>
      <c r="AA2166" s="123">
        <f t="shared" si="828"/>
        <v>1341.0844581400002</v>
      </c>
      <c r="AB2166" s="123">
        <f t="shared" si="829"/>
        <v>10728.675665120001</v>
      </c>
      <c r="AC2166" s="123">
        <f t="shared" si="830"/>
        <v>90416.753793759097</v>
      </c>
      <c r="AD2166" s="150">
        <f t="shared" si="843"/>
        <v>87053.852995000008</v>
      </c>
      <c r="AE2166" s="150">
        <f t="shared" si="847"/>
        <v>13721.290531184635</v>
      </c>
      <c r="AF2166" s="150">
        <f t="shared" si="844"/>
        <v>1741.0770599000002</v>
      </c>
      <c r="AG2166" s="150">
        <f t="shared" si="848"/>
        <v>13116.113851246668</v>
      </c>
      <c r="AH2166" s="150">
        <f t="shared" si="849"/>
        <v>115632.33443733132</v>
      </c>
      <c r="AI2166" s="4"/>
      <c r="AJ2166" s="1"/>
      <c r="AK2166" s="20"/>
      <c r="AL2166" s="5"/>
      <c r="AM2166" s="1"/>
      <c r="AN2166" s="1"/>
      <c r="AO2166" s="1"/>
      <c r="AP2166" s="17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5.75" x14ac:dyDescent="0.2">
      <c r="A2167" s="127">
        <f t="shared" si="819"/>
        <v>43627</v>
      </c>
      <c r="B2167" s="165">
        <f t="shared" si="845"/>
        <v>206165.09438323014</v>
      </c>
      <c r="C2167" s="124"/>
      <c r="D2167" s="128">
        <f t="shared" si="833"/>
        <v>5206.9799999999996</v>
      </c>
      <c r="E2167" s="129">
        <f>VLOOKUP(A2166,[1]Plan1!$AY$80:$BA$314,3)</f>
        <v>5213.75</v>
      </c>
      <c r="F2167" s="130">
        <f t="shared" si="834"/>
        <v>43601</v>
      </c>
      <c r="G2167" s="131">
        <f t="shared" si="835"/>
        <v>1.3001778382095708E-3</v>
      </c>
      <c r="H2167" s="132">
        <f t="shared" si="822"/>
        <v>43633</v>
      </c>
      <c r="I2167" s="132">
        <f t="shared" si="836"/>
        <v>43633</v>
      </c>
      <c r="J2167" s="133">
        <f t="shared" ref="J2167:J2230" si="850">IF(I2167=I2166,J2166,NETWORKDAYS(I2166,I2167,$AK$118:$AK$502)-1)</f>
        <v>23</v>
      </c>
      <c r="K2167" s="133">
        <f t="shared" si="832"/>
        <v>19</v>
      </c>
      <c r="L2167" s="124">
        <f t="shared" si="837"/>
        <v>1.00107393</v>
      </c>
      <c r="M2167" s="134">
        <f t="shared" si="838"/>
        <v>1.0056996899999999</v>
      </c>
      <c r="N2167" s="134">
        <f t="shared" si="839"/>
        <v>1.4012621919624992</v>
      </c>
      <c r="O2167" s="124">
        <f t="shared" si="840"/>
        <v>1.4027670400000001</v>
      </c>
      <c r="P2167" s="124"/>
      <c r="Q2167" s="125"/>
      <c r="R2167" s="126"/>
      <c r="S2167" s="124"/>
      <c r="T2167" s="135">
        <f t="shared" si="825"/>
        <v>7.9699999999999993E-2</v>
      </c>
      <c r="U2167" s="125">
        <f t="shared" si="841"/>
        <v>310</v>
      </c>
      <c r="V2167" s="125">
        <v>252</v>
      </c>
      <c r="W2167" s="134">
        <f t="shared" si="842"/>
        <v>1.0989251200000001</v>
      </c>
      <c r="X2167" s="18"/>
      <c r="Y2167" s="123">
        <f t="shared" si="827"/>
        <v>67054.222907000003</v>
      </c>
      <c r="Z2167" s="123">
        <f t="shared" si="846"/>
        <v>11321.042525610294</v>
      </c>
      <c r="AA2167" s="123">
        <f t="shared" si="828"/>
        <v>1341.0844581400002</v>
      </c>
      <c r="AB2167" s="123">
        <f t="shared" si="829"/>
        <v>10751.027072755669</v>
      </c>
      <c r="AC2167" s="123">
        <f t="shared" si="830"/>
        <v>90467.376963505958</v>
      </c>
      <c r="AD2167" s="150">
        <f t="shared" si="843"/>
        <v>87053.852995000008</v>
      </c>
      <c r="AE2167" s="150">
        <f t="shared" si="847"/>
        <v>13757.655562579186</v>
      </c>
      <c r="AF2167" s="150">
        <f t="shared" si="844"/>
        <v>1741.0770599000002</v>
      </c>
      <c r="AG2167" s="150">
        <f t="shared" si="848"/>
        <v>13145.131802245001</v>
      </c>
      <c r="AH2167" s="150">
        <f t="shared" si="849"/>
        <v>115697.71741972418</v>
      </c>
      <c r="AI2167" s="4"/>
      <c r="AJ2167" s="1"/>
      <c r="AK2167" s="20"/>
      <c r="AL2167" s="5"/>
      <c r="AM2167" s="1"/>
      <c r="AN2167" s="1"/>
      <c r="AO2167" s="1"/>
      <c r="AP2167" s="17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5.75" x14ac:dyDescent="0.2">
      <c r="A2168" s="127">
        <f t="shared" si="819"/>
        <v>43628</v>
      </c>
      <c r="B2168" s="165">
        <f t="shared" si="845"/>
        <v>206281.12588285498</v>
      </c>
      <c r="C2168" s="124"/>
      <c r="D2168" s="128">
        <f t="shared" si="833"/>
        <v>5206.9799999999996</v>
      </c>
      <c r="E2168" s="129">
        <f>VLOOKUP(A2167,[1]Plan1!$AY$80:$BA$314,3)</f>
        <v>5213.75</v>
      </c>
      <c r="F2168" s="130">
        <f t="shared" si="834"/>
        <v>43601</v>
      </c>
      <c r="G2168" s="131">
        <f t="shared" si="835"/>
        <v>1.3001778382095708E-3</v>
      </c>
      <c r="H2168" s="132">
        <f t="shared" si="822"/>
        <v>43633</v>
      </c>
      <c r="I2168" s="132">
        <f t="shared" si="836"/>
        <v>43633</v>
      </c>
      <c r="J2168" s="133">
        <f t="shared" si="850"/>
        <v>23</v>
      </c>
      <c r="K2168" s="133">
        <f t="shared" si="832"/>
        <v>20</v>
      </c>
      <c r="L2168" s="124">
        <f t="shared" si="837"/>
        <v>1.00113049</v>
      </c>
      <c r="M2168" s="134">
        <f t="shared" si="838"/>
        <v>1.0056996899999999</v>
      </c>
      <c r="N2168" s="134">
        <f t="shared" si="839"/>
        <v>1.4012621919624992</v>
      </c>
      <c r="O2168" s="124">
        <f t="shared" si="840"/>
        <v>1.4028463</v>
      </c>
      <c r="P2168" s="124"/>
      <c r="Q2168" s="125"/>
      <c r="R2168" s="126"/>
      <c r="S2168" s="124"/>
      <c r="T2168" s="135">
        <f t="shared" si="825"/>
        <v>7.9699999999999993E-2</v>
      </c>
      <c r="U2168" s="125">
        <f t="shared" si="841"/>
        <v>311</v>
      </c>
      <c r="V2168" s="125">
        <v>252</v>
      </c>
      <c r="W2168" s="134">
        <f t="shared" si="842"/>
        <v>1.099259572</v>
      </c>
      <c r="X2168" s="18"/>
      <c r="Y2168" s="123">
        <f t="shared" si="827"/>
        <v>67054.222907000003</v>
      </c>
      <c r="Z2168" s="123">
        <f t="shared" si="846"/>
        <v>11349.325374565862</v>
      </c>
      <c r="AA2168" s="123">
        <f t="shared" si="828"/>
        <v>1341.0844581400002</v>
      </c>
      <c r="AB2168" s="123">
        <f t="shared" si="829"/>
        <v>10773.378480391335</v>
      </c>
      <c r="AC2168" s="123">
        <f t="shared" si="830"/>
        <v>90518.011220097193</v>
      </c>
      <c r="AD2168" s="150">
        <f t="shared" si="843"/>
        <v>87053.852995000008</v>
      </c>
      <c r="AE2168" s="150">
        <f t="shared" si="847"/>
        <v>13794.034854614454</v>
      </c>
      <c r="AF2168" s="150">
        <f t="shared" si="844"/>
        <v>1741.0770599000002</v>
      </c>
      <c r="AG2168" s="150">
        <f t="shared" si="848"/>
        <v>13174.149753243333</v>
      </c>
      <c r="AH2168" s="150">
        <f t="shared" si="849"/>
        <v>115763.11466275778</v>
      </c>
      <c r="AI2168" s="4"/>
      <c r="AJ2168" s="1"/>
      <c r="AK2168" s="20"/>
      <c r="AL2168" s="5"/>
      <c r="AM2168" s="1"/>
      <c r="AN2168" s="1"/>
      <c r="AO2168" s="1"/>
      <c r="AP2168" s="17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5.75" x14ac:dyDescent="0.2">
      <c r="A2169" s="127">
        <f t="shared" si="819"/>
        <v>43629</v>
      </c>
      <c r="B2169" s="165">
        <f t="shared" si="845"/>
        <v>206397.18017879975</v>
      </c>
      <c r="C2169" s="124"/>
      <c r="D2169" s="128">
        <f t="shared" si="833"/>
        <v>5206.9799999999996</v>
      </c>
      <c r="E2169" s="129">
        <f>VLOOKUP(A2168,[1]Plan1!$AY$80:$BA$314,3)</f>
        <v>5213.75</v>
      </c>
      <c r="F2169" s="130">
        <f t="shared" si="834"/>
        <v>43601</v>
      </c>
      <c r="G2169" s="131">
        <f t="shared" si="835"/>
        <v>1.3001778382095708E-3</v>
      </c>
      <c r="H2169" s="132">
        <f t="shared" si="822"/>
        <v>43633</v>
      </c>
      <c r="I2169" s="132">
        <f t="shared" si="836"/>
        <v>43633</v>
      </c>
      <c r="J2169" s="133">
        <f t="shared" si="850"/>
        <v>23</v>
      </c>
      <c r="K2169" s="133">
        <f t="shared" si="832"/>
        <v>21</v>
      </c>
      <c r="L2169" s="124">
        <f t="shared" si="837"/>
        <v>1.00118705</v>
      </c>
      <c r="M2169" s="134">
        <f t="shared" si="838"/>
        <v>1.0056996899999999</v>
      </c>
      <c r="N2169" s="134">
        <f t="shared" si="839"/>
        <v>1.4012621919624992</v>
      </c>
      <c r="O2169" s="124">
        <f t="shared" si="840"/>
        <v>1.4029255599999999</v>
      </c>
      <c r="P2169" s="124"/>
      <c r="Q2169" s="125"/>
      <c r="R2169" s="126"/>
      <c r="S2169" s="124"/>
      <c r="T2169" s="135">
        <f t="shared" si="825"/>
        <v>7.9699999999999993E-2</v>
      </c>
      <c r="U2169" s="125">
        <f t="shared" si="841"/>
        <v>312</v>
      </c>
      <c r="V2169" s="125">
        <v>252</v>
      </c>
      <c r="W2169" s="134">
        <f t="shared" si="842"/>
        <v>1.0995941259999999</v>
      </c>
      <c r="X2169" s="18"/>
      <c r="Y2169" s="123">
        <f t="shared" si="827"/>
        <v>67054.222907000003</v>
      </c>
      <c r="Z2169" s="123">
        <f t="shared" si="846"/>
        <v>11377.618194500763</v>
      </c>
      <c r="AA2169" s="123">
        <f t="shared" si="828"/>
        <v>1341.0844581400002</v>
      </c>
      <c r="AB2169" s="123">
        <f t="shared" si="829"/>
        <v>10795.729888027001</v>
      </c>
      <c r="AC2169" s="123">
        <f t="shared" si="830"/>
        <v>90568.655447667756</v>
      </c>
      <c r="AD2169" s="150">
        <f t="shared" si="843"/>
        <v>87053.852995000008</v>
      </c>
      <c r="AE2169" s="150">
        <f t="shared" si="847"/>
        <v>13830.426971990326</v>
      </c>
      <c r="AF2169" s="150">
        <f t="shared" si="844"/>
        <v>1741.0770599000002</v>
      </c>
      <c r="AG2169" s="150">
        <f t="shared" si="848"/>
        <v>13203.167704241669</v>
      </c>
      <c r="AH2169" s="150">
        <f t="shared" si="849"/>
        <v>115828.524731132</v>
      </c>
      <c r="AI2169" s="4"/>
      <c r="AJ2169" s="1"/>
      <c r="AK2169" s="20"/>
      <c r="AL2169" s="5"/>
      <c r="AM2169" s="1"/>
      <c r="AN2169" s="1"/>
      <c r="AO2169" s="1"/>
      <c r="AP2169" s="17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5.75" x14ac:dyDescent="0.2">
      <c r="A2170" s="127">
        <f t="shared" si="819"/>
        <v>43630</v>
      </c>
      <c r="B2170" s="165">
        <f t="shared" si="845"/>
        <v>206513.25599533628</v>
      </c>
      <c r="C2170" s="124"/>
      <c r="D2170" s="128">
        <f t="shared" si="833"/>
        <v>5206.9799999999996</v>
      </c>
      <c r="E2170" s="129">
        <f>VLOOKUP(A2169,[1]Plan1!$AY$80:$BA$314,3)</f>
        <v>5213.75</v>
      </c>
      <c r="F2170" s="130">
        <f t="shared" si="834"/>
        <v>43601</v>
      </c>
      <c r="G2170" s="131">
        <f t="shared" si="835"/>
        <v>1.3001778382095708E-3</v>
      </c>
      <c r="H2170" s="132">
        <f t="shared" si="822"/>
        <v>43633</v>
      </c>
      <c r="I2170" s="132">
        <f t="shared" si="836"/>
        <v>43633</v>
      </c>
      <c r="J2170" s="133">
        <f t="shared" si="850"/>
        <v>23</v>
      </c>
      <c r="K2170" s="133">
        <f t="shared" si="832"/>
        <v>22</v>
      </c>
      <c r="L2170" s="124">
        <f t="shared" si="837"/>
        <v>1.00124361</v>
      </c>
      <c r="M2170" s="134">
        <f t="shared" si="838"/>
        <v>1.0056996899999999</v>
      </c>
      <c r="N2170" s="134">
        <f t="shared" si="839"/>
        <v>1.4012621919624992</v>
      </c>
      <c r="O2170" s="124">
        <f t="shared" si="840"/>
        <v>1.4030048100000001</v>
      </c>
      <c r="P2170" s="124"/>
      <c r="Q2170" s="125"/>
      <c r="R2170" s="126"/>
      <c r="S2170" s="124"/>
      <c r="T2170" s="135">
        <f t="shared" si="825"/>
        <v>7.9699999999999993E-2</v>
      </c>
      <c r="U2170" s="125">
        <f t="shared" si="841"/>
        <v>313</v>
      </c>
      <c r="V2170" s="125">
        <v>252</v>
      </c>
      <c r="W2170" s="134">
        <f t="shared" si="842"/>
        <v>1.0999287820000001</v>
      </c>
      <c r="X2170" s="18"/>
      <c r="Y2170" s="123">
        <f t="shared" si="827"/>
        <v>67054.222907000003</v>
      </c>
      <c r="Z2170" s="123">
        <f t="shared" si="846"/>
        <v>11405.920427418874</v>
      </c>
      <c r="AA2170" s="123">
        <f t="shared" si="828"/>
        <v>1341.0844581400002</v>
      </c>
      <c r="AB2170" s="123">
        <f t="shared" si="829"/>
        <v>10818.081295662667</v>
      </c>
      <c r="AC2170" s="123">
        <f t="shared" si="830"/>
        <v>90619.309088221547</v>
      </c>
      <c r="AD2170" s="150">
        <f t="shared" si="843"/>
        <v>87053.852995000008</v>
      </c>
      <c r="AE2170" s="150">
        <f t="shared" si="847"/>
        <v>13866.831196974728</v>
      </c>
      <c r="AF2170" s="150">
        <f t="shared" si="844"/>
        <v>1741.0770599000002</v>
      </c>
      <c r="AG2170" s="150">
        <f t="shared" si="848"/>
        <v>13232.18565524</v>
      </c>
      <c r="AH2170" s="150">
        <f t="shared" si="849"/>
        <v>115893.94690711473</v>
      </c>
      <c r="AI2170" s="4"/>
      <c r="AJ2170" s="1"/>
      <c r="AK2170" s="20"/>
      <c r="AL2170" s="5"/>
      <c r="AM2170" s="1"/>
      <c r="AN2170" s="1"/>
      <c r="AO2170" s="1"/>
      <c r="AP2170" s="17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5.75" x14ac:dyDescent="0.2">
      <c r="A2171" s="127">
        <f t="shared" si="819"/>
        <v>43631</v>
      </c>
      <c r="B2171" s="165">
        <f t="shared" si="845"/>
        <v>206629.35572889622</v>
      </c>
      <c r="C2171" s="124"/>
      <c r="D2171" s="128">
        <f t="shared" si="833"/>
        <v>5206.9799999999996</v>
      </c>
      <c r="E2171" s="129">
        <f>VLOOKUP(A2170,[1]Plan1!$AY$80:$BA$314,3)</f>
        <v>5213.75</v>
      </c>
      <c r="F2171" s="130">
        <f t="shared" si="834"/>
        <v>43601</v>
      </c>
      <c r="G2171" s="131">
        <f t="shared" si="835"/>
        <v>1.3001778382095708E-3</v>
      </c>
      <c r="H2171" s="132">
        <f t="shared" si="822"/>
        <v>43661</v>
      </c>
      <c r="I2171" s="132">
        <f t="shared" si="836"/>
        <v>43633</v>
      </c>
      <c r="J2171" s="133">
        <f t="shared" si="850"/>
        <v>23</v>
      </c>
      <c r="K2171" s="133">
        <f t="shared" si="832"/>
        <v>23</v>
      </c>
      <c r="L2171" s="124">
        <f t="shared" si="837"/>
        <v>1.0013001699999999</v>
      </c>
      <c r="M2171" s="134">
        <f t="shared" si="838"/>
        <v>1.0056996899999999</v>
      </c>
      <c r="N2171" s="134">
        <f t="shared" si="839"/>
        <v>1.4012621919624992</v>
      </c>
      <c r="O2171" s="124">
        <f t="shared" si="840"/>
        <v>1.40308407</v>
      </c>
      <c r="P2171" s="124"/>
      <c r="Q2171" s="125"/>
      <c r="R2171" s="126"/>
      <c r="S2171" s="124"/>
      <c r="T2171" s="135">
        <f t="shared" si="825"/>
        <v>7.9699999999999993E-2</v>
      </c>
      <c r="U2171" s="125">
        <f t="shared" si="841"/>
        <v>314</v>
      </c>
      <c r="V2171" s="125">
        <v>252</v>
      </c>
      <c r="W2171" s="134">
        <f t="shared" si="842"/>
        <v>1.100263539</v>
      </c>
      <c r="X2171" s="18"/>
      <c r="Y2171" s="123">
        <f t="shared" si="827"/>
        <v>67054.222907000003</v>
      </c>
      <c r="Z2171" s="123">
        <f t="shared" si="846"/>
        <v>11434.233121505609</v>
      </c>
      <c r="AA2171" s="123">
        <f t="shared" si="828"/>
        <v>1341.0844581400002</v>
      </c>
      <c r="AB2171" s="123">
        <f t="shared" si="829"/>
        <v>10840.432703298335</v>
      </c>
      <c r="AC2171" s="123">
        <f t="shared" si="830"/>
        <v>90669.973189943936</v>
      </c>
      <c r="AD2171" s="150">
        <f t="shared" si="843"/>
        <v>87053.852995000008</v>
      </c>
      <c r="AE2171" s="150">
        <f t="shared" si="847"/>
        <v>13903.248877813936</v>
      </c>
      <c r="AF2171" s="150">
        <f t="shared" si="844"/>
        <v>1741.0770599000002</v>
      </c>
      <c r="AG2171" s="150">
        <f t="shared" si="848"/>
        <v>13261.203606238334</v>
      </c>
      <c r="AH2171" s="150">
        <f t="shared" si="849"/>
        <v>115959.38253895228</v>
      </c>
      <c r="AI2171" s="4"/>
      <c r="AJ2171" s="1"/>
      <c r="AK2171" s="20"/>
      <c r="AL2171" s="5"/>
      <c r="AM2171" s="1"/>
      <c r="AN2171" s="1"/>
      <c r="AO2171" s="1"/>
      <c r="AP2171" s="17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5.75" x14ac:dyDescent="0.2">
      <c r="A2172" s="127">
        <f t="shared" si="819"/>
        <v>43632</v>
      </c>
      <c r="B2172" s="165">
        <f t="shared" si="845"/>
        <v>206680.72508753021</v>
      </c>
      <c r="C2172" s="124"/>
      <c r="D2172" s="128">
        <f t="shared" si="833"/>
        <v>5206.9799999999996</v>
      </c>
      <c r="E2172" s="129">
        <f>VLOOKUP(A2171,[1]Plan1!$AY$80:$BA$314,3)</f>
        <v>5213.75</v>
      </c>
      <c r="F2172" s="130">
        <f t="shared" si="834"/>
        <v>43601</v>
      </c>
      <c r="G2172" s="131">
        <f t="shared" si="835"/>
        <v>1.3001778382095708E-3</v>
      </c>
      <c r="H2172" s="132">
        <f t="shared" si="822"/>
        <v>43661</v>
      </c>
      <c r="I2172" s="132">
        <f t="shared" si="836"/>
        <v>43633</v>
      </c>
      <c r="J2172" s="133">
        <f t="shared" si="850"/>
        <v>23</v>
      </c>
      <c r="K2172" s="133">
        <f t="shared" si="832"/>
        <v>23</v>
      </c>
      <c r="L2172" s="124">
        <f t="shared" si="837"/>
        <v>1.0013001699999999</v>
      </c>
      <c r="M2172" s="134">
        <f t="shared" si="838"/>
        <v>1.0056996899999999</v>
      </c>
      <c r="N2172" s="134">
        <f t="shared" si="839"/>
        <v>1.4012621919624992</v>
      </c>
      <c r="O2172" s="124">
        <f t="shared" si="840"/>
        <v>1.40308407</v>
      </c>
      <c r="P2172" s="124"/>
      <c r="Q2172" s="125"/>
      <c r="R2172" s="126"/>
      <c r="S2172" s="124"/>
      <c r="T2172" s="135">
        <f t="shared" si="825"/>
        <v>7.9699999999999993E-2</v>
      </c>
      <c r="U2172" s="125">
        <f t="shared" si="841"/>
        <v>314</v>
      </c>
      <c r="V2172" s="125">
        <v>252</v>
      </c>
      <c r="W2172" s="134">
        <f t="shared" si="842"/>
        <v>1.100263539</v>
      </c>
      <c r="X2172" s="18"/>
      <c r="Y2172" s="123">
        <f t="shared" si="827"/>
        <v>67054.222907000003</v>
      </c>
      <c r="Z2172" s="123">
        <f t="shared" si="846"/>
        <v>11434.233121505609</v>
      </c>
      <c r="AA2172" s="123">
        <f t="shared" si="828"/>
        <v>1341.0844581400002</v>
      </c>
      <c r="AB2172" s="123">
        <f t="shared" si="829"/>
        <v>10862.784110934001</v>
      </c>
      <c r="AC2172" s="123">
        <f t="shared" si="830"/>
        <v>90692.324597579602</v>
      </c>
      <c r="AD2172" s="150">
        <f t="shared" si="843"/>
        <v>87053.852995000008</v>
      </c>
      <c r="AE2172" s="150">
        <f t="shared" si="847"/>
        <v>13903.248877813936</v>
      </c>
      <c r="AF2172" s="150">
        <f t="shared" si="844"/>
        <v>1741.0770599000002</v>
      </c>
      <c r="AG2172" s="150">
        <f t="shared" si="848"/>
        <v>13290.221557236668</v>
      </c>
      <c r="AH2172" s="150">
        <f t="shared" si="849"/>
        <v>115988.40048995061</v>
      </c>
      <c r="AI2172" s="4"/>
      <c r="AJ2172" s="1"/>
      <c r="AK2172" s="20"/>
      <c r="AL2172" s="5"/>
      <c r="AM2172" s="1"/>
      <c r="AN2172" s="1"/>
      <c r="AO2172" s="1"/>
      <c r="AP2172" s="17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5.75" x14ac:dyDescent="0.2">
      <c r="A2173" s="127">
        <f t="shared" si="819"/>
        <v>43633</v>
      </c>
      <c r="B2173" s="165">
        <f t="shared" si="845"/>
        <v>206732.09444616421</v>
      </c>
      <c r="C2173" s="124"/>
      <c r="D2173" s="128">
        <f t="shared" si="833"/>
        <v>5206.9799999999996</v>
      </c>
      <c r="E2173" s="129">
        <f>VLOOKUP(A2172,[1]Plan1!$AY$80:$BA$314,3)</f>
        <v>5213.75</v>
      </c>
      <c r="F2173" s="130">
        <f t="shared" si="834"/>
        <v>43601</v>
      </c>
      <c r="G2173" s="131">
        <f t="shared" si="835"/>
        <v>1.3001778382095708E-3</v>
      </c>
      <c r="H2173" s="132">
        <f t="shared" si="822"/>
        <v>43661</v>
      </c>
      <c r="I2173" s="132">
        <f t="shared" si="836"/>
        <v>43633</v>
      </c>
      <c r="J2173" s="133">
        <f t="shared" si="850"/>
        <v>23</v>
      </c>
      <c r="K2173" s="133">
        <f t="shared" si="832"/>
        <v>23</v>
      </c>
      <c r="L2173" s="124">
        <f t="shared" si="837"/>
        <v>1.0013001699999999</v>
      </c>
      <c r="M2173" s="134">
        <f t="shared" si="838"/>
        <v>1.0056996899999999</v>
      </c>
      <c r="N2173" s="134">
        <f t="shared" si="839"/>
        <v>1.4012621919624992</v>
      </c>
      <c r="O2173" s="124">
        <f t="shared" si="840"/>
        <v>1.40308407</v>
      </c>
      <c r="P2173" s="124"/>
      <c r="Q2173" s="125"/>
      <c r="R2173" s="126"/>
      <c r="S2173" s="124"/>
      <c r="T2173" s="135">
        <f t="shared" si="825"/>
        <v>7.9699999999999993E-2</v>
      </c>
      <c r="U2173" s="125">
        <f t="shared" si="841"/>
        <v>314</v>
      </c>
      <c r="V2173" s="125">
        <v>252</v>
      </c>
      <c r="W2173" s="134">
        <f t="shared" si="842"/>
        <v>1.100263539</v>
      </c>
      <c r="X2173" s="18"/>
      <c r="Y2173" s="123">
        <f t="shared" si="827"/>
        <v>67054.222907000003</v>
      </c>
      <c r="Z2173" s="123">
        <f t="shared" si="846"/>
        <v>11434.233121505609</v>
      </c>
      <c r="AA2173" s="123">
        <f t="shared" si="828"/>
        <v>1341.0844581400002</v>
      </c>
      <c r="AB2173" s="123">
        <f t="shared" si="829"/>
        <v>10885.135518569668</v>
      </c>
      <c r="AC2173" s="123">
        <f t="shared" si="830"/>
        <v>90714.676005215282</v>
      </c>
      <c r="AD2173" s="150">
        <f t="shared" si="843"/>
        <v>87053.852995000008</v>
      </c>
      <c r="AE2173" s="150">
        <f t="shared" si="847"/>
        <v>13903.248877813936</v>
      </c>
      <c r="AF2173" s="150">
        <f t="shared" si="844"/>
        <v>1741.0770599000002</v>
      </c>
      <c r="AG2173" s="150">
        <f t="shared" si="848"/>
        <v>13319.239508235001</v>
      </c>
      <c r="AH2173" s="150">
        <f t="shared" si="849"/>
        <v>116017.41844094894</v>
      </c>
      <c r="AI2173" s="4"/>
      <c r="AJ2173" s="1"/>
      <c r="AK2173" s="20"/>
      <c r="AL2173" s="5"/>
      <c r="AM2173" s="1"/>
      <c r="AN2173" s="1"/>
      <c r="AO2173" s="1"/>
      <c r="AP2173" s="17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5.75" x14ac:dyDescent="0.2">
      <c r="A2174" s="127">
        <f t="shared" si="819"/>
        <v>43634</v>
      </c>
      <c r="B2174" s="165">
        <f t="shared" si="845"/>
        <v>206839.01751543628</v>
      </c>
      <c r="C2174" s="124"/>
      <c r="D2174" s="128">
        <f t="shared" si="833"/>
        <v>5213.75</v>
      </c>
      <c r="E2174" s="129">
        <f>VLOOKUP(A2173,[1]Plan1!$AY$80:$BA$314,3)</f>
        <v>5214.2700000000004</v>
      </c>
      <c r="F2174" s="130">
        <f t="shared" si="834"/>
        <v>43634</v>
      </c>
      <c r="G2174" s="131">
        <f t="shared" si="835"/>
        <v>9.9736274274730974E-5</v>
      </c>
      <c r="H2174" s="132">
        <f t="shared" si="822"/>
        <v>43661</v>
      </c>
      <c r="I2174" s="132">
        <f t="shared" si="836"/>
        <v>43661</v>
      </c>
      <c r="J2174" s="133">
        <f t="shared" si="850"/>
        <v>19</v>
      </c>
      <c r="K2174" s="133">
        <f t="shared" si="832"/>
        <v>1</v>
      </c>
      <c r="L2174" s="124">
        <f t="shared" si="837"/>
        <v>1.0000052399999999</v>
      </c>
      <c r="M2174" s="134">
        <f t="shared" si="838"/>
        <v>1.0013001699999999</v>
      </c>
      <c r="N2174" s="134">
        <f t="shared" si="839"/>
        <v>1.403084071026623</v>
      </c>
      <c r="O2174" s="124">
        <f t="shared" si="840"/>
        <v>1.40309142</v>
      </c>
      <c r="P2174" s="124"/>
      <c r="Q2174" s="125"/>
      <c r="R2174" s="126"/>
      <c r="S2174" s="124"/>
      <c r="T2174" s="135">
        <f t="shared" si="825"/>
        <v>7.9699999999999993E-2</v>
      </c>
      <c r="U2174" s="125">
        <f t="shared" si="841"/>
        <v>315</v>
      </c>
      <c r="V2174" s="125">
        <v>252</v>
      </c>
      <c r="W2174" s="134">
        <f t="shared" si="842"/>
        <v>1.1005983989999999</v>
      </c>
      <c r="X2174" s="18"/>
      <c r="Y2174" s="123">
        <f t="shared" si="827"/>
        <v>67054.222907000003</v>
      </c>
      <c r="Z2174" s="123">
        <f t="shared" si="846"/>
        <v>11458.531995357</v>
      </c>
      <c r="AA2174" s="123">
        <f t="shared" si="828"/>
        <v>1341.0844581400002</v>
      </c>
      <c r="AB2174" s="123">
        <f t="shared" si="829"/>
        <v>10907.486926205333</v>
      </c>
      <c r="AC2174" s="123">
        <f t="shared" si="830"/>
        <v>90761.32628670233</v>
      </c>
      <c r="AD2174" s="150">
        <f t="shared" si="843"/>
        <v>87053.852995000008</v>
      </c>
      <c r="AE2174" s="150">
        <f t="shared" si="847"/>
        <v>13934.503714600589</v>
      </c>
      <c r="AF2174" s="150">
        <f t="shared" si="844"/>
        <v>1741.0770599000002</v>
      </c>
      <c r="AG2174" s="150">
        <f t="shared" si="848"/>
        <v>13348.257459233337</v>
      </c>
      <c r="AH2174" s="150">
        <f t="shared" si="849"/>
        <v>116077.69122873394</v>
      </c>
      <c r="AI2174" s="4"/>
      <c r="AJ2174" s="1"/>
      <c r="AK2174" s="20"/>
      <c r="AL2174" s="5"/>
      <c r="AM2174" s="1"/>
      <c r="AN2174" s="1"/>
      <c r="AO2174" s="1"/>
      <c r="AP2174" s="17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5.75" x14ac:dyDescent="0.2">
      <c r="A2175" s="127">
        <f t="shared" si="819"/>
        <v>43635</v>
      </c>
      <c r="B2175" s="165">
        <f t="shared" si="845"/>
        <v>206945.9589091948</v>
      </c>
      <c r="C2175" s="124"/>
      <c r="D2175" s="128">
        <f t="shared" si="833"/>
        <v>5213.75</v>
      </c>
      <c r="E2175" s="129">
        <f>VLOOKUP(A2174,[1]Plan1!$AY$80:$BA$314,3)</f>
        <v>5214.2700000000004</v>
      </c>
      <c r="F2175" s="130">
        <f t="shared" si="834"/>
        <v>43634</v>
      </c>
      <c r="G2175" s="131">
        <f t="shared" si="835"/>
        <v>9.9736274274730974E-5</v>
      </c>
      <c r="H2175" s="132">
        <f t="shared" si="822"/>
        <v>43661</v>
      </c>
      <c r="I2175" s="132">
        <f t="shared" si="836"/>
        <v>43661</v>
      </c>
      <c r="J2175" s="133">
        <f t="shared" si="850"/>
        <v>19</v>
      </c>
      <c r="K2175" s="133">
        <f t="shared" si="832"/>
        <v>2</v>
      </c>
      <c r="L2175" s="124">
        <f t="shared" si="837"/>
        <v>1.00001049</v>
      </c>
      <c r="M2175" s="134">
        <f t="shared" si="838"/>
        <v>1.0013001699999999</v>
      </c>
      <c r="N2175" s="134">
        <f t="shared" si="839"/>
        <v>1.403084071026623</v>
      </c>
      <c r="O2175" s="124">
        <f t="shared" si="840"/>
        <v>1.4030987800000001</v>
      </c>
      <c r="P2175" s="124"/>
      <c r="Q2175" s="125"/>
      <c r="R2175" s="126"/>
      <c r="S2175" s="124"/>
      <c r="T2175" s="135">
        <f t="shared" si="825"/>
        <v>7.9699999999999993E-2</v>
      </c>
      <c r="U2175" s="125">
        <f t="shared" si="841"/>
        <v>316</v>
      </c>
      <c r="V2175" s="125">
        <v>252</v>
      </c>
      <c r="W2175" s="134">
        <f t="shared" si="842"/>
        <v>1.10093336</v>
      </c>
      <c r="X2175" s="18"/>
      <c r="Y2175" s="123">
        <f t="shared" si="827"/>
        <v>67054.222907000003</v>
      </c>
      <c r="Z2175" s="123">
        <f t="shared" si="846"/>
        <v>11482.83888423349</v>
      </c>
      <c r="AA2175" s="123">
        <f t="shared" si="828"/>
        <v>1341.0844581400002</v>
      </c>
      <c r="AB2175" s="123">
        <f t="shared" si="829"/>
        <v>10929.838333841</v>
      </c>
      <c r="AC2175" s="123">
        <f t="shared" si="830"/>
        <v>90807.984583214493</v>
      </c>
      <c r="AD2175" s="150">
        <f t="shared" si="843"/>
        <v>87053.852995000008</v>
      </c>
      <c r="AE2175" s="150">
        <f t="shared" si="847"/>
        <v>13965.768860848651</v>
      </c>
      <c r="AF2175" s="150">
        <f t="shared" si="844"/>
        <v>1741.0770599000002</v>
      </c>
      <c r="AG2175" s="150">
        <f t="shared" si="848"/>
        <v>13377.275410231669</v>
      </c>
      <c r="AH2175" s="150">
        <f t="shared" si="849"/>
        <v>116137.97432598032</v>
      </c>
      <c r="AI2175" s="4"/>
      <c r="AJ2175" s="1"/>
      <c r="AK2175" s="20"/>
      <c r="AL2175" s="5"/>
      <c r="AM2175" s="1"/>
      <c r="AN2175" s="1"/>
      <c r="AO2175" s="1"/>
      <c r="AP2175" s="17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5.75" x14ac:dyDescent="0.2">
      <c r="A2176" s="127">
        <f t="shared" si="819"/>
        <v>43636</v>
      </c>
      <c r="B2176" s="165">
        <f t="shared" si="845"/>
        <v>207052.9189550587</v>
      </c>
      <c r="C2176" s="124"/>
      <c r="D2176" s="128">
        <f t="shared" si="833"/>
        <v>5213.75</v>
      </c>
      <c r="E2176" s="129">
        <f>VLOOKUP(A2175,[1]Plan1!$AY$80:$BA$314,3)</f>
        <v>5214.2700000000004</v>
      </c>
      <c r="F2176" s="130">
        <f t="shared" si="834"/>
        <v>43634</v>
      </c>
      <c r="G2176" s="131">
        <f t="shared" si="835"/>
        <v>9.9736274274730974E-5</v>
      </c>
      <c r="H2176" s="132">
        <f t="shared" si="822"/>
        <v>43661</v>
      </c>
      <c r="I2176" s="132">
        <f t="shared" si="836"/>
        <v>43661</v>
      </c>
      <c r="J2176" s="133">
        <f t="shared" si="850"/>
        <v>19</v>
      </c>
      <c r="K2176" s="133">
        <f t="shared" si="832"/>
        <v>3</v>
      </c>
      <c r="L2176" s="124">
        <f t="shared" si="837"/>
        <v>1.00001574</v>
      </c>
      <c r="M2176" s="134">
        <f t="shared" si="838"/>
        <v>1.0013001699999999</v>
      </c>
      <c r="N2176" s="134">
        <f t="shared" si="839"/>
        <v>1.403084071026623</v>
      </c>
      <c r="O2176" s="124">
        <f t="shared" si="840"/>
        <v>1.4031061499999999</v>
      </c>
      <c r="P2176" s="124"/>
      <c r="Q2176" s="125"/>
      <c r="R2176" s="126"/>
      <c r="S2176" s="124"/>
      <c r="T2176" s="135">
        <f t="shared" si="825"/>
        <v>7.9699999999999993E-2</v>
      </c>
      <c r="U2176" s="125">
        <f t="shared" si="841"/>
        <v>317</v>
      </c>
      <c r="V2176" s="125">
        <v>252</v>
      </c>
      <c r="W2176" s="134">
        <f t="shared" si="842"/>
        <v>1.1012684239999999</v>
      </c>
      <c r="X2176" s="18"/>
      <c r="Y2176" s="123">
        <f t="shared" si="827"/>
        <v>67054.222907000003</v>
      </c>
      <c r="Z2176" s="123">
        <f t="shared" si="846"/>
        <v>11507.153931433684</v>
      </c>
      <c r="AA2176" s="123">
        <f t="shared" si="828"/>
        <v>1341.0844581400002</v>
      </c>
      <c r="AB2176" s="123">
        <f t="shared" si="829"/>
        <v>10952.189741476666</v>
      </c>
      <c r="AC2176" s="123">
        <f t="shared" si="830"/>
        <v>90854.651038050361</v>
      </c>
      <c r="AD2176" s="150">
        <f t="shared" si="843"/>
        <v>87053.852995000008</v>
      </c>
      <c r="AE2176" s="150">
        <f t="shared" si="847"/>
        <v>13997.044500878339</v>
      </c>
      <c r="AF2176" s="150">
        <f t="shared" si="844"/>
        <v>1741.0770599000002</v>
      </c>
      <c r="AG2176" s="150">
        <f t="shared" si="848"/>
        <v>13406.29336123</v>
      </c>
      <c r="AH2176" s="150">
        <f t="shared" si="849"/>
        <v>116198.26791700834</v>
      </c>
      <c r="AI2176" s="4"/>
      <c r="AJ2176" s="1"/>
      <c r="AK2176" s="20"/>
      <c r="AL2176" s="5"/>
      <c r="AM2176" s="1"/>
      <c r="AN2176" s="1"/>
      <c r="AO2176" s="1"/>
      <c r="AP2176" s="17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5.75" x14ac:dyDescent="0.2">
      <c r="A2177" s="127">
        <f t="shared" si="819"/>
        <v>43637</v>
      </c>
      <c r="B2177" s="165">
        <f t="shared" si="845"/>
        <v>207104.28831369273</v>
      </c>
      <c r="C2177" s="124"/>
      <c r="D2177" s="128">
        <f t="shared" si="833"/>
        <v>5213.75</v>
      </c>
      <c r="E2177" s="129">
        <f>VLOOKUP(A2176,[1]Plan1!$AY$80:$BA$314,3)</f>
        <v>5214.2700000000004</v>
      </c>
      <c r="F2177" s="130">
        <f t="shared" si="834"/>
        <v>43634</v>
      </c>
      <c r="G2177" s="131">
        <f t="shared" si="835"/>
        <v>9.9736274274730974E-5</v>
      </c>
      <c r="H2177" s="132">
        <f t="shared" si="822"/>
        <v>43661</v>
      </c>
      <c r="I2177" s="132">
        <f t="shared" si="836"/>
        <v>43661</v>
      </c>
      <c r="J2177" s="133">
        <f t="shared" si="850"/>
        <v>19</v>
      </c>
      <c r="K2177" s="133">
        <f t="shared" si="832"/>
        <v>3</v>
      </c>
      <c r="L2177" s="124">
        <f t="shared" si="837"/>
        <v>1.00001574</v>
      </c>
      <c r="M2177" s="134">
        <f t="shared" si="838"/>
        <v>1.0013001699999999</v>
      </c>
      <c r="N2177" s="134">
        <f t="shared" si="839"/>
        <v>1.403084071026623</v>
      </c>
      <c r="O2177" s="124">
        <f t="shared" si="840"/>
        <v>1.4031061499999999</v>
      </c>
      <c r="P2177" s="124"/>
      <c r="Q2177" s="125"/>
      <c r="R2177" s="126"/>
      <c r="S2177" s="124"/>
      <c r="T2177" s="135">
        <f t="shared" si="825"/>
        <v>7.9699999999999993E-2</v>
      </c>
      <c r="U2177" s="125">
        <f t="shared" si="841"/>
        <v>317</v>
      </c>
      <c r="V2177" s="125">
        <v>252</v>
      </c>
      <c r="W2177" s="134">
        <f t="shared" si="842"/>
        <v>1.1012684239999999</v>
      </c>
      <c r="X2177" s="18"/>
      <c r="Y2177" s="123">
        <f t="shared" si="827"/>
        <v>67054.222907000003</v>
      </c>
      <c r="Z2177" s="123">
        <f t="shared" si="846"/>
        <v>11507.153931433684</v>
      </c>
      <c r="AA2177" s="123">
        <f t="shared" si="828"/>
        <v>1341.0844581400002</v>
      </c>
      <c r="AB2177" s="123">
        <f t="shared" si="829"/>
        <v>10974.541149112334</v>
      </c>
      <c r="AC2177" s="123">
        <f t="shared" si="830"/>
        <v>90877.002445686026</v>
      </c>
      <c r="AD2177" s="150">
        <f t="shared" si="843"/>
        <v>87053.852995000008</v>
      </c>
      <c r="AE2177" s="150">
        <f t="shared" si="847"/>
        <v>13997.044500878339</v>
      </c>
      <c r="AF2177" s="150">
        <f t="shared" si="844"/>
        <v>1741.0770599000002</v>
      </c>
      <c r="AG2177" s="150">
        <f t="shared" si="848"/>
        <v>13435.311312228336</v>
      </c>
      <c r="AH2177" s="150">
        <f t="shared" si="849"/>
        <v>116227.28586800669</v>
      </c>
      <c r="AI2177" s="4"/>
      <c r="AJ2177" s="1"/>
      <c r="AK2177" s="20"/>
      <c r="AL2177" s="5"/>
      <c r="AM2177" s="1"/>
      <c r="AN2177" s="1"/>
      <c r="AO2177" s="1"/>
      <c r="AP2177" s="17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5.75" x14ac:dyDescent="0.2">
      <c r="A2178" s="127">
        <f t="shared" si="819"/>
        <v>43638</v>
      </c>
      <c r="B2178" s="165">
        <f t="shared" si="845"/>
        <v>207211.26540640756</v>
      </c>
      <c r="C2178" s="124"/>
      <c r="D2178" s="128">
        <f t="shared" si="833"/>
        <v>5213.75</v>
      </c>
      <c r="E2178" s="129">
        <f>VLOOKUP(A2177,[1]Plan1!$AY$80:$BA$314,3)</f>
        <v>5214.2700000000004</v>
      </c>
      <c r="F2178" s="130">
        <f t="shared" si="834"/>
        <v>43634</v>
      </c>
      <c r="G2178" s="131">
        <f t="shared" si="835"/>
        <v>9.9736274274730974E-5</v>
      </c>
      <c r="H2178" s="132">
        <f t="shared" si="822"/>
        <v>43661</v>
      </c>
      <c r="I2178" s="132">
        <f t="shared" si="836"/>
        <v>43661</v>
      </c>
      <c r="J2178" s="133">
        <f t="shared" si="850"/>
        <v>19</v>
      </c>
      <c r="K2178" s="133">
        <f t="shared" si="832"/>
        <v>4</v>
      </c>
      <c r="L2178" s="124">
        <f t="shared" si="837"/>
        <v>1.0000209900000001</v>
      </c>
      <c r="M2178" s="134">
        <f t="shared" si="838"/>
        <v>1.0013001699999999</v>
      </c>
      <c r="N2178" s="134">
        <f t="shared" si="839"/>
        <v>1.403084071026623</v>
      </c>
      <c r="O2178" s="124">
        <f t="shared" si="840"/>
        <v>1.40311352</v>
      </c>
      <c r="P2178" s="124"/>
      <c r="Q2178" s="125"/>
      <c r="R2178" s="126"/>
      <c r="S2178" s="124"/>
      <c r="T2178" s="135">
        <f t="shared" si="825"/>
        <v>7.9699999999999993E-2</v>
      </c>
      <c r="U2178" s="125">
        <f t="shared" si="841"/>
        <v>318</v>
      </c>
      <c r="V2178" s="125">
        <v>252</v>
      </c>
      <c r="W2178" s="134">
        <f t="shared" si="842"/>
        <v>1.101603589</v>
      </c>
      <c r="X2178" s="18"/>
      <c r="Y2178" s="123">
        <f t="shared" si="827"/>
        <v>67054.222907000003</v>
      </c>
      <c r="Z2178" s="123">
        <f t="shared" si="846"/>
        <v>11531.476434828555</v>
      </c>
      <c r="AA2178" s="123">
        <f t="shared" si="828"/>
        <v>1341.0844581400002</v>
      </c>
      <c r="AB2178" s="123">
        <f t="shared" si="829"/>
        <v>10996.892556747998</v>
      </c>
      <c r="AC2178" s="123">
        <f t="shared" si="830"/>
        <v>90923.676356716562</v>
      </c>
      <c r="AD2178" s="150">
        <f t="shared" si="843"/>
        <v>87053.852995000008</v>
      </c>
      <c r="AE2178" s="150">
        <f t="shared" si="847"/>
        <v>14028.329731564323</v>
      </c>
      <c r="AF2178" s="150">
        <f t="shared" si="844"/>
        <v>1741.0770599000002</v>
      </c>
      <c r="AG2178" s="150">
        <f t="shared" si="848"/>
        <v>13464.329263226669</v>
      </c>
      <c r="AH2178" s="150">
        <f t="shared" si="849"/>
        <v>116287.589049691</v>
      </c>
      <c r="AI2178" s="4"/>
      <c r="AJ2178" s="1"/>
      <c r="AK2178" s="20"/>
      <c r="AL2178" s="5"/>
      <c r="AM2178" s="1"/>
      <c r="AN2178" s="1"/>
      <c r="AO2178" s="1"/>
      <c r="AP2178" s="17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5.75" x14ac:dyDescent="0.2">
      <c r="A2179" s="127">
        <f t="shared" si="819"/>
        <v>43639</v>
      </c>
      <c r="B2179" s="165">
        <f t="shared" si="845"/>
        <v>207262.63476504156</v>
      </c>
      <c r="C2179" s="124"/>
      <c r="D2179" s="128">
        <f t="shared" si="833"/>
        <v>5213.75</v>
      </c>
      <c r="E2179" s="129">
        <f>VLOOKUP(A2178,[1]Plan1!$AY$80:$BA$314,3)</f>
        <v>5214.2700000000004</v>
      </c>
      <c r="F2179" s="130">
        <f t="shared" si="834"/>
        <v>43634</v>
      </c>
      <c r="G2179" s="131">
        <f t="shared" si="835"/>
        <v>9.9736274274730974E-5</v>
      </c>
      <c r="H2179" s="132">
        <f t="shared" si="822"/>
        <v>43661</v>
      </c>
      <c r="I2179" s="132">
        <f t="shared" si="836"/>
        <v>43661</v>
      </c>
      <c r="J2179" s="133">
        <f t="shared" si="850"/>
        <v>19</v>
      </c>
      <c r="K2179" s="133">
        <f t="shared" si="832"/>
        <v>4</v>
      </c>
      <c r="L2179" s="124">
        <f t="shared" si="837"/>
        <v>1.0000209900000001</v>
      </c>
      <c r="M2179" s="134">
        <f t="shared" si="838"/>
        <v>1.0013001699999999</v>
      </c>
      <c r="N2179" s="134">
        <f t="shared" si="839"/>
        <v>1.403084071026623</v>
      </c>
      <c r="O2179" s="124">
        <f t="shared" si="840"/>
        <v>1.40311352</v>
      </c>
      <c r="P2179" s="124"/>
      <c r="Q2179" s="125"/>
      <c r="R2179" s="126"/>
      <c r="S2179" s="124"/>
      <c r="T2179" s="135">
        <f t="shared" si="825"/>
        <v>7.9699999999999993E-2</v>
      </c>
      <c r="U2179" s="125">
        <f t="shared" si="841"/>
        <v>318</v>
      </c>
      <c r="V2179" s="125">
        <v>252</v>
      </c>
      <c r="W2179" s="134">
        <f t="shared" si="842"/>
        <v>1.101603589</v>
      </c>
      <c r="X2179" s="18"/>
      <c r="Y2179" s="123">
        <f t="shared" si="827"/>
        <v>67054.222907000003</v>
      </c>
      <c r="Z2179" s="123">
        <f t="shared" si="846"/>
        <v>11531.476434828555</v>
      </c>
      <c r="AA2179" s="123">
        <f t="shared" si="828"/>
        <v>1341.0844581400002</v>
      </c>
      <c r="AB2179" s="123">
        <f t="shared" si="829"/>
        <v>11019.243964383668</v>
      </c>
      <c r="AC2179" s="123">
        <f t="shared" si="830"/>
        <v>90946.027764352228</v>
      </c>
      <c r="AD2179" s="150">
        <f t="shared" si="843"/>
        <v>87053.852995000008</v>
      </c>
      <c r="AE2179" s="150">
        <f t="shared" si="847"/>
        <v>14028.329731564323</v>
      </c>
      <c r="AF2179" s="150">
        <f t="shared" si="844"/>
        <v>1741.0770599000002</v>
      </c>
      <c r="AG2179" s="150">
        <f t="shared" si="848"/>
        <v>13493.347214225001</v>
      </c>
      <c r="AH2179" s="150">
        <f t="shared" si="849"/>
        <v>116316.60700068933</v>
      </c>
      <c r="AI2179" s="4"/>
      <c r="AJ2179" s="1"/>
      <c r="AK2179" s="20"/>
      <c r="AL2179" s="5"/>
      <c r="AM2179" s="1"/>
      <c r="AN2179" s="1"/>
      <c r="AO2179" s="1"/>
      <c r="AP2179" s="17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5.75" x14ac:dyDescent="0.2">
      <c r="A2180" s="127">
        <f t="shared" si="819"/>
        <v>43640</v>
      </c>
      <c r="B2180" s="165">
        <f t="shared" si="845"/>
        <v>207314.00412367558</v>
      </c>
      <c r="C2180" s="124"/>
      <c r="D2180" s="128">
        <f t="shared" si="833"/>
        <v>5213.75</v>
      </c>
      <c r="E2180" s="129">
        <f>VLOOKUP(A2179,[1]Plan1!$AY$80:$BA$314,3)</f>
        <v>5214.2700000000004</v>
      </c>
      <c r="F2180" s="130">
        <f t="shared" si="834"/>
        <v>43634</v>
      </c>
      <c r="G2180" s="131">
        <f t="shared" si="835"/>
        <v>9.9736274274730974E-5</v>
      </c>
      <c r="H2180" s="132">
        <f t="shared" si="822"/>
        <v>43661</v>
      </c>
      <c r="I2180" s="132">
        <f t="shared" si="836"/>
        <v>43661</v>
      </c>
      <c r="J2180" s="133">
        <f t="shared" si="850"/>
        <v>19</v>
      </c>
      <c r="K2180" s="133">
        <f t="shared" si="832"/>
        <v>4</v>
      </c>
      <c r="L2180" s="124">
        <f t="shared" si="837"/>
        <v>1.0000209900000001</v>
      </c>
      <c r="M2180" s="134">
        <f t="shared" si="838"/>
        <v>1.0013001699999999</v>
      </c>
      <c r="N2180" s="134">
        <f t="shared" si="839"/>
        <v>1.403084071026623</v>
      </c>
      <c r="O2180" s="124">
        <f t="shared" si="840"/>
        <v>1.40311352</v>
      </c>
      <c r="P2180" s="124"/>
      <c r="Q2180" s="125"/>
      <c r="R2180" s="126"/>
      <c r="S2180" s="124"/>
      <c r="T2180" s="135">
        <f t="shared" si="825"/>
        <v>7.9699999999999993E-2</v>
      </c>
      <c r="U2180" s="125">
        <f t="shared" si="841"/>
        <v>318</v>
      </c>
      <c r="V2180" s="125">
        <v>252</v>
      </c>
      <c r="W2180" s="134">
        <f t="shared" si="842"/>
        <v>1.101603589</v>
      </c>
      <c r="X2180" s="18"/>
      <c r="Y2180" s="123">
        <f t="shared" si="827"/>
        <v>67054.222907000003</v>
      </c>
      <c r="Z2180" s="123">
        <f t="shared" si="846"/>
        <v>11531.476434828555</v>
      </c>
      <c r="AA2180" s="123">
        <f t="shared" si="828"/>
        <v>1341.0844581400002</v>
      </c>
      <c r="AB2180" s="123">
        <f t="shared" si="829"/>
        <v>11041.595372019334</v>
      </c>
      <c r="AC2180" s="123">
        <f t="shared" si="830"/>
        <v>90968.379171987894</v>
      </c>
      <c r="AD2180" s="150">
        <f t="shared" si="843"/>
        <v>87053.852995000008</v>
      </c>
      <c r="AE2180" s="150">
        <f t="shared" si="847"/>
        <v>14028.329731564323</v>
      </c>
      <c r="AF2180" s="150">
        <f t="shared" si="844"/>
        <v>1741.0770599000002</v>
      </c>
      <c r="AG2180" s="150">
        <f t="shared" si="848"/>
        <v>13522.365165223333</v>
      </c>
      <c r="AH2180" s="150">
        <f t="shared" si="849"/>
        <v>116345.62495168767</v>
      </c>
      <c r="AI2180" s="4"/>
      <c r="AJ2180" s="1"/>
      <c r="AK2180" s="20"/>
      <c r="AL2180" s="5"/>
      <c r="AM2180" s="1"/>
      <c r="AN2180" s="1"/>
      <c r="AO2180" s="1"/>
      <c r="AP2180" s="17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5.75" x14ac:dyDescent="0.2">
      <c r="A2181" s="127">
        <f t="shared" si="819"/>
        <v>43641</v>
      </c>
      <c r="B2181" s="165">
        <f t="shared" si="845"/>
        <v>207420.99714571447</v>
      </c>
      <c r="C2181" s="124"/>
      <c r="D2181" s="128">
        <f t="shared" si="833"/>
        <v>5213.75</v>
      </c>
      <c r="E2181" s="129">
        <f>VLOOKUP(A2180,[1]Plan1!$AY$80:$BA$314,3)</f>
        <v>5214.2700000000004</v>
      </c>
      <c r="F2181" s="130">
        <f t="shared" si="834"/>
        <v>43634</v>
      </c>
      <c r="G2181" s="131">
        <f t="shared" si="835"/>
        <v>9.9736274274730974E-5</v>
      </c>
      <c r="H2181" s="132">
        <f t="shared" si="822"/>
        <v>43661</v>
      </c>
      <c r="I2181" s="132">
        <f t="shared" si="836"/>
        <v>43661</v>
      </c>
      <c r="J2181" s="133">
        <f t="shared" si="850"/>
        <v>19</v>
      </c>
      <c r="K2181" s="133">
        <f t="shared" si="832"/>
        <v>5</v>
      </c>
      <c r="L2181" s="124">
        <f t="shared" si="837"/>
        <v>1.00002624</v>
      </c>
      <c r="M2181" s="134">
        <f t="shared" si="838"/>
        <v>1.0013001699999999</v>
      </c>
      <c r="N2181" s="134">
        <f t="shared" si="839"/>
        <v>1.403084071026623</v>
      </c>
      <c r="O2181" s="124">
        <f t="shared" si="840"/>
        <v>1.4031208799999999</v>
      </c>
      <c r="P2181" s="124"/>
      <c r="Q2181" s="125"/>
      <c r="R2181" s="126"/>
      <c r="S2181" s="124"/>
      <c r="T2181" s="135">
        <f t="shared" si="825"/>
        <v>7.9699999999999993E-2</v>
      </c>
      <c r="U2181" s="125">
        <f t="shared" si="841"/>
        <v>319</v>
      </c>
      <c r="V2181" s="125">
        <v>252</v>
      </c>
      <c r="W2181" s="134">
        <f t="shared" si="842"/>
        <v>1.1019388560000001</v>
      </c>
      <c r="X2181" s="18"/>
      <c r="Y2181" s="123">
        <f t="shared" si="827"/>
        <v>67054.222907000003</v>
      </c>
      <c r="Z2181" s="123">
        <f t="shared" si="846"/>
        <v>11555.805905618248</v>
      </c>
      <c r="AA2181" s="123">
        <f t="shared" si="828"/>
        <v>1341.0844581400002</v>
      </c>
      <c r="AB2181" s="123">
        <f t="shared" si="829"/>
        <v>11063.946779655002</v>
      </c>
      <c r="AC2181" s="123">
        <f t="shared" si="830"/>
        <v>91015.06005041326</v>
      </c>
      <c r="AD2181" s="150">
        <f t="shared" si="843"/>
        <v>87053.852995000008</v>
      </c>
      <c r="AE2181" s="150">
        <f t="shared" si="847"/>
        <v>14059.623924179527</v>
      </c>
      <c r="AF2181" s="150">
        <f t="shared" si="844"/>
        <v>1741.0770599000002</v>
      </c>
      <c r="AG2181" s="150">
        <f t="shared" si="848"/>
        <v>13551.383116221668</v>
      </c>
      <c r="AH2181" s="150">
        <f t="shared" si="849"/>
        <v>116405.9370953012</v>
      </c>
      <c r="AI2181" s="4"/>
      <c r="AJ2181" s="1"/>
      <c r="AK2181" s="20"/>
      <c r="AL2181" s="5"/>
      <c r="AM2181" s="1"/>
      <c r="AN2181" s="1"/>
      <c r="AO2181" s="1"/>
      <c r="AP2181" s="17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5.75" x14ac:dyDescent="0.2">
      <c r="A2182" s="127">
        <f t="shared" si="819"/>
        <v>43642</v>
      </c>
      <c r="B2182" s="165">
        <f t="shared" si="845"/>
        <v>207528.00882181601</v>
      </c>
      <c r="C2182" s="124"/>
      <c r="D2182" s="128">
        <f t="shared" si="833"/>
        <v>5213.75</v>
      </c>
      <c r="E2182" s="129">
        <f>VLOOKUP(A2181,[1]Plan1!$AY$80:$BA$314,3)</f>
        <v>5214.2700000000004</v>
      </c>
      <c r="F2182" s="130">
        <f t="shared" si="834"/>
        <v>43634</v>
      </c>
      <c r="G2182" s="131">
        <f t="shared" si="835"/>
        <v>9.9736274274730974E-5</v>
      </c>
      <c r="H2182" s="132">
        <f t="shared" si="822"/>
        <v>43661</v>
      </c>
      <c r="I2182" s="132">
        <f t="shared" si="836"/>
        <v>43661</v>
      </c>
      <c r="J2182" s="133">
        <f t="shared" si="850"/>
        <v>19</v>
      </c>
      <c r="K2182" s="133">
        <f t="shared" si="832"/>
        <v>6</v>
      </c>
      <c r="L2182" s="124">
        <f t="shared" si="837"/>
        <v>1.00003149</v>
      </c>
      <c r="M2182" s="134">
        <f t="shared" si="838"/>
        <v>1.0013001699999999</v>
      </c>
      <c r="N2182" s="134">
        <f t="shared" si="839"/>
        <v>1.403084071026623</v>
      </c>
      <c r="O2182" s="124">
        <f t="shared" si="840"/>
        <v>1.40312825</v>
      </c>
      <c r="P2182" s="124"/>
      <c r="Q2182" s="125"/>
      <c r="R2182" s="126"/>
      <c r="S2182" s="124"/>
      <c r="T2182" s="135">
        <f t="shared" si="825"/>
        <v>7.9699999999999993E-2</v>
      </c>
      <c r="U2182" s="125">
        <f t="shared" si="841"/>
        <v>320</v>
      </c>
      <c r="V2182" s="125">
        <v>252</v>
      </c>
      <c r="W2182" s="134">
        <f t="shared" si="842"/>
        <v>1.102274226</v>
      </c>
      <c r="X2182" s="18"/>
      <c r="Y2182" s="123">
        <f t="shared" si="827"/>
        <v>67054.222907000003</v>
      </c>
      <c r="Z2182" s="123">
        <f t="shared" si="846"/>
        <v>11580.143535587767</v>
      </c>
      <c r="AA2182" s="123">
        <f t="shared" si="828"/>
        <v>1341.0844581400002</v>
      </c>
      <c r="AB2182" s="123">
        <f t="shared" si="829"/>
        <v>11086.298187290669</v>
      </c>
      <c r="AC2182" s="123">
        <f t="shared" si="830"/>
        <v>91061.749088018434</v>
      </c>
      <c r="AD2182" s="150">
        <f t="shared" si="843"/>
        <v>87053.852995000008</v>
      </c>
      <c r="AE2182" s="150">
        <f t="shared" si="847"/>
        <v>14090.928611677575</v>
      </c>
      <c r="AF2182" s="150">
        <f t="shared" si="844"/>
        <v>1741.0770599000002</v>
      </c>
      <c r="AG2182" s="150">
        <f t="shared" si="848"/>
        <v>13580.401067220002</v>
      </c>
      <c r="AH2182" s="150">
        <f t="shared" si="849"/>
        <v>116466.25973379757</v>
      </c>
      <c r="AI2182" s="4"/>
      <c r="AJ2182" s="1"/>
      <c r="AK2182" s="20"/>
      <c r="AL2182" s="5"/>
      <c r="AM2182" s="1"/>
      <c r="AN2182" s="1"/>
      <c r="AO2182" s="1"/>
      <c r="AP2182" s="17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5.75" x14ac:dyDescent="0.2">
      <c r="A2183" s="127">
        <f t="shared" si="819"/>
        <v>43643</v>
      </c>
      <c r="B2183" s="165">
        <f t="shared" si="845"/>
        <v>207635.0375455523</v>
      </c>
      <c r="C2183" s="124"/>
      <c r="D2183" s="128">
        <f t="shared" si="833"/>
        <v>5213.75</v>
      </c>
      <c r="E2183" s="129">
        <f>VLOOKUP(A2182,[1]Plan1!$AY$80:$BA$314,3)</f>
        <v>5214.2700000000004</v>
      </c>
      <c r="F2183" s="130">
        <f t="shared" si="834"/>
        <v>43634</v>
      </c>
      <c r="G2183" s="131">
        <f t="shared" si="835"/>
        <v>9.9736274274730974E-5</v>
      </c>
      <c r="H2183" s="132">
        <f t="shared" si="822"/>
        <v>43661</v>
      </c>
      <c r="I2183" s="132">
        <f t="shared" si="836"/>
        <v>43661</v>
      </c>
      <c r="J2183" s="133">
        <f t="shared" si="850"/>
        <v>19</v>
      </c>
      <c r="K2183" s="133">
        <f t="shared" si="832"/>
        <v>7</v>
      </c>
      <c r="L2183" s="124">
        <f t="shared" si="837"/>
        <v>1.0000367400000001</v>
      </c>
      <c r="M2183" s="134">
        <f t="shared" si="838"/>
        <v>1.0013001699999999</v>
      </c>
      <c r="N2183" s="134">
        <f t="shared" si="839"/>
        <v>1.403084071026623</v>
      </c>
      <c r="O2183" s="124">
        <f t="shared" si="840"/>
        <v>1.40313562</v>
      </c>
      <c r="P2183" s="124"/>
      <c r="Q2183" s="125"/>
      <c r="R2183" s="126"/>
      <c r="S2183" s="124"/>
      <c r="T2183" s="135">
        <f t="shared" si="825"/>
        <v>7.9699999999999993E-2</v>
      </c>
      <c r="U2183" s="125">
        <f t="shared" si="841"/>
        <v>321</v>
      </c>
      <c r="V2183" s="125">
        <v>252</v>
      </c>
      <c r="W2183" s="134">
        <f t="shared" si="842"/>
        <v>1.1026096970000001</v>
      </c>
      <c r="X2183" s="18"/>
      <c r="Y2183" s="123">
        <f t="shared" si="827"/>
        <v>67054.222907000003</v>
      </c>
      <c r="Z2183" s="123">
        <f t="shared" si="846"/>
        <v>11604.488622094781</v>
      </c>
      <c r="AA2183" s="123">
        <f t="shared" si="828"/>
        <v>1341.0844581400002</v>
      </c>
      <c r="AB2183" s="123">
        <f t="shared" si="829"/>
        <v>11108.649594926334</v>
      </c>
      <c r="AC2183" s="123">
        <f t="shared" si="830"/>
        <v>91108.445582161119</v>
      </c>
      <c r="AD2183" s="150">
        <f t="shared" si="843"/>
        <v>87053.852995000008</v>
      </c>
      <c r="AE2183" s="150">
        <f t="shared" si="847"/>
        <v>14122.242890272833</v>
      </c>
      <c r="AF2183" s="150">
        <f t="shared" si="844"/>
        <v>1741.0770599000002</v>
      </c>
      <c r="AG2183" s="150">
        <f t="shared" si="848"/>
        <v>13609.419018218334</v>
      </c>
      <c r="AH2183" s="150">
        <f t="shared" si="849"/>
        <v>116526.59196339117</v>
      </c>
      <c r="AI2183" s="4"/>
      <c r="AJ2183" s="1"/>
      <c r="AK2183" s="20"/>
      <c r="AL2183" s="5"/>
      <c r="AM2183" s="1"/>
      <c r="AN2183" s="1"/>
      <c r="AO2183" s="1"/>
      <c r="AP2183" s="17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5.75" x14ac:dyDescent="0.2">
      <c r="A2184" s="127">
        <f t="shared" si="819"/>
        <v>43644</v>
      </c>
      <c r="B2184" s="165">
        <f t="shared" si="845"/>
        <v>207742.08236132908</v>
      </c>
      <c r="C2184" s="124"/>
      <c r="D2184" s="128">
        <f t="shared" si="833"/>
        <v>5213.75</v>
      </c>
      <c r="E2184" s="129">
        <f>VLOOKUP(A2183,[1]Plan1!$AY$80:$BA$314,3)</f>
        <v>5214.2700000000004</v>
      </c>
      <c r="F2184" s="130">
        <f t="shared" si="834"/>
        <v>43634</v>
      </c>
      <c r="G2184" s="131">
        <f t="shared" si="835"/>
        <v>9.9736274274730974E-5</v>
      </c>
      <c r="H2184" s="132">
        <f t="shared" si="822"/>
        <v>43661</v>
      </c>
      <c r="I2184" s="132">
        <f t="shared" si="836"/>
        <v>43661</v>
      </c>
      <c r="J2184" s="133">
        <f t="shared" si="850"/>
        <v>19</v>
      </c>
      <c r="K2184" s="133">
        <f t="shared" si="832"/>
        <v>8</v>
      </c>
      <c r="L2184" s="124">
        <f t="shared" si="837"/>
        <v>1.0000419899999999</v>
      </c>
      <c r="M2184" s="134">
        <f t="shared" si="838"/>
        <v>1.0013001699999999</v>
      </c>
      <c r="N2184" s="134">
        <f t="shared" si="839"/>
        <v>1.403084071026623</v>
      </c>
      <c r="O2184" s="124">
        <f t="shared" si="840"/>
        <v>1.4031429799999999</v>
      </c>
      <c r="P2184" s="124"/>
      <c r="Q2184" s="125"/>
      <c r="R2184" s="126"/>
      <c r="S2184" s="124"/>
      <c r="T2184" s="135">
        <f t="shared" si="825"/>
        <v>7.9699999999999993E-2</v>
      </c>
      <c r="U2184" s="125">
        <f t="shared" si="841"/>
        <v>322</v>
      </c>
      <c r="V2184" s="125">
        <v>252</v>
      </c>
      <c r="W2184" s="134">
        <f t="shared" si="842"/>
        <v>1.1029452710000001</v>
      </c>
      <c r="X2184" s="18"/>
      <c r="Y2184" s="123">
        <f t="shared" si="827"/>
        <v>67054.222907000003</v>
      </c>
      <c r="Z2184" s="123">
        <f t="shared" si="846"/>
        <v>11628.840747167842</v>
      </c>
      <c r="AA2184" s="123">
        <f t="shared" si="828"/>
        <v>1341.0844581400002</v>
      </c>
      <c r="AB2184" s="123">
        <f t="shared" si="829"/>
        <v>11131.001002562001</v>
      </c>
      <c r="AC2184" s="123">
        <f t="shared" si="830"/>
        <v>91155.149114869841</v>
      </c>
      <c r="AD2184" s="150">
        <f t="shared" si="843"/>
        <v>87053.852995000008</v>
      </c>
      <c r="AE2184" s="150">
        <f t="shared" si="847"/>
        <v>14153.566222342577</v>
      </c>
      <c r="AF2184" s="150">
        <f t="shared" si="844"/>
        <v>1741.0770599000002</v>
      </c>
      <c r="AG2184" s="150">
        <f t="shared" si="848"/>
        <v>13638.436969216669</v>
      </c>
      <c r="AH2184" s="150">
        <f t="shared" si="849"/>
        <v>116586.93324645924</v>
      </c>
      <c r="AI2184" s="4"/>
      <c r="AJ2184" s="1"/>
      <c r="AK2184" s="20"/>
      <c r="AL2184" s="5"/>
      <c r="AM2184" s="1"/>
      <c r="AN2184" s="1"/>
      <c r="AO2184" s="1"/>
      <c r="AP2184" s="17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5.75" x14ac:dyDescent="0.2">
      <c r="A2185" s="127">
        <f t="shared" si="819"/>
        <v>43645</v>
      </c>
      <c r="B2185" s="165">
        <f t="shared" si="845"/>
        <v>207849.14550692681</v>
      </c>
      <c r="C2185" s="124"/>
      <c r="D2185" s="128">
        <f t="shared" si="833"/>
        <v>5213.75</v>
      </c>
      <c r="E2185" s="129">
        <f>VLOOKUP(A2184,[1]Plan1!$AY$80:$BA$314,3)</f>
        <v>5214.2700000000004</v>
      </c>
      <c r="F2185" s="130">
        <f t="shared" si="834"/>
        <v>43634</v>
      </c>
      <c r="G2185" s="131">
        <f t="shared" si="835"/>
        <v>9.9736274274730974E-5</v>
      </c>
      <c r="H2185" s="132">
        <f t="shared" si="822"/>
        <v>43661</v>
      </c>
      <c r="I2185" s="132">
        <f t="shared" si="836"/>
        <v>43661</v>
      </c>
      <c r="J2185" s="133">
        <f t="shared" si="850"/>
        <v>19</v>
      </c>
      <c r="K2185" s="133">
        <f t="shared" si="832"/>
        <v>9</v>
      </c>
      <c r="L2185" s="124">
        <f t="shared" si="837"/>
        <v>1.00004724</v>
      </c>
      <c r="M2185" s="134">
        <f t="shared" si="838"/>
        <v>1.0013001699999999</v>
      </c>
      <c r="N2185" s="134">
        <f t="shared" si="839"/>
        <v>1.403084071026623</v>
      </c>
      <c r="O2185" s="124">
        <f t="shared" si="840"/>
        <v>1.40315035</v>
      </c>
      <c r="P2185" s="124"/>
      <c r="Q2185" s="125"/>
      <c r="R2185" s="126"/>
      <c r="S2185" s="124"/>
      <c r="T2185" s="135">
        <f t="shared" si="825"/>
        <v>7.9699999999999993E-2</v>
      </c>
      <c r="U2185" s="125">
        <f t="shared" si="841"/>
        <v>323</v>
      </c>
      <c r="V2185" s="125">
        <v>252</v>
      </c>
      <c r="W2185" s="134">
        <f t="shared" si="842"/>
        <v>1.1032809459999999</v>
      </c>
      <c r="X2185" s="18"/>
      <c r="Y2185" s="123">
        <f t="shared" si="827"/>
        <v>67054.222907000003</v>
      </c>
      <c r="Z2185" s="123">
        <f t="shared" si="846"/>
        <v>11653.200889599264</v>
      </c>
      <c r="AA2185" s="123">
        <f t="shared" si="828"/>
        <v>1341.0844581400002</v>
      </c>
      <c r="AB2185" s="123">
        <f t="shared" si="829"/>
        <v>11153.352410197667</v>
      </c>
      <c r="AC2185" s="123">
        <f t="shared" si="830"/>
        <v>91201.860664936932</v>
      </c>
      <c r="AD2185" s="150">
        <f t="shared" si="843"/>
        <v>87053.852995000008</v>
      </c>
      <c r="AE2185" s="150">
        <f t="shared" si="847"/>
        <v>14184.899866874879</v>
      </c>
      <c r="AF2185" s="150">
        <f t="shared" si="844"/>
        <v>1741.0770599000002</v>
      </c>
      <c r="AG2185" s="150">
        <f t="shared" si="848"/>
        <v>13667.454920215001</v>
      </c>
      <c r="AH2185" s="150">
        <f t="shared" si="849"/>
        <v>116647.28484198989</v>
      </c>
      <c r="AI2185" s="4"/>
      <c r="AJ2185" s="1"/>
      <c r="AK2185" s="20"/>
      <c r="AL2185" s="5"/>
      <c r="AM2185" s="1"/>
      <c r="AN2185" s="1"/>
      <c r="AO2185" s="1"/>
      <c r="AP2185" s="17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5.75" x14ac:dyDescent="0.2">
      <c r="A2186" s="127">
        <f t="shared" si="819"/>
        <v>43646</v>
      </c>
      <c r="B2186" s="165">
        <f t="shared" si="845"/>
        <v>207900.51486556081</v>
      </c>
      <c r="C2186" s="124"/>
      <c r="D2186" s="128">
        <f t="shared" si="833"/>
        <v>5213.75</v>
      </c>
      <c r="E2186" s="129">
        <f>VLOOKUP(A2185,[1]Plan1!$AY$80:$BA$314,3)</f>
        <v>5214.2700000000004</v>
      </c>
      <c r="F2186" s="130">
        <f t="shared" si="834"/>
        <v>43634</v>
      </c>
      <c r="G2186" s="131">
        <f t="shared" si="835"/>
        <v>9.9736274274730974E-5</v>
      </c>
      <c r="H2186" s="132">
        <f t="shared" si="822"/>
        <v>43661</v>
      </c>
      <c r="I2186" s="132">
        <f t="shared" si="836"/>
        <v>43661</v>
      </c>
      <c r="J2186" s="133">
        <f t="shared" si="850"/>
        <v>19</v>
      </c>
      <c r="K2186" s="133">
        <f t="shared" si="832"/>
        <v>9</v>
      </c>
      <c r="L2186" s="124">
        <f t="shared" si="837"/>
        <v>1.00004724</v>
      </c>
      <c r="M2186" s="134">
        <f t="shared" si="838"/>
        <v>1.0013001699999999</v>
      </c>
      <c r="N2186" s="134">
        <f t="shared" si="839"/>
        <v>1.403084071026623</v>
      </c>
      <c r="O2186" s="124">
        <f t="shared" si="840"/>
        <v>1.40315035</v>
      </c>
      <c r="P2186" s="124"/>
      <c r="Q2186" s="125"/>
      <c r="R2186" s="126"/>
      <c r="S2186" s="124"/>
      <c r="T2186" s="135">
        <f t="shared" si="825"/>
        <v>7.9699999999999993E-2</v>
      </c>
      <c r="U2186" s="125">
        <f t="shared" si="841"/>
        <v>323</v>
      </c>
      <c r="V2186" s="125">
        <v>252</v>
      </c>
      <c r="W2186" s="134">
        <f t="shared" si="842"/>
        <v>1.1032809459999999</v>
      </c>
      <c r="X2186" s="18"/>
      <c r="Y2186" s="123">
        <f t="shared" si="827"/>
        <v>67054.222907000003</v>
      </c>
      <c r="Z2186" s="123">
        <f t="shared" si="846"/>
        <v>11653.200889599264</v>
      </c>
      <c r="AA2186" s="123">
        <f t="shared" si="828"/>
        <v>1341.0844581400002</v>
      </c>
      <c r="AB2186" s="123">
        <f t="shared" si="829"/>
        <v>11175.703817833335</v>
      </c>
      <c r="AC2186" s="123">
        <f t="shared" si="830"/>
        <v>91224.212072572598</v>
      </c>
      <c r="AD2186" s="150">
        <f t="shared" si="843"/>
        <v>87053.852995000008</v>
      </c>
      <c r="AE2186" s="150">
        <f t="shared" si="847"/>
        <v>14184.899866874879</v>
      </c>
      <c r="AF2186" s="150">
        <f t="shared" si="844"/>
        <v>1741.0770599000002</v>
      </c>
      <c r="AG2186" s="150">
        <f t="shared" si="848"/>
        <v>13696.472871213335</v>
      </c>
      <c r="AH2186" s="150">
        <f t="shared" si="849"/>
        <v>116676.30279298822</v>
      </c>
      <c r="AI2186" s="4"/>
      <c r="AJ2186" s="1"/>
      <c r="AK2186" s="20"/>
      <c r="AL2186" s="5"/>
      <c r="AM2186" s="1"/>
      <c r="AN2186" s="1"/>
      <c r="AO2186" s="1"/>
      <c r="AP2186" s="17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5.75" x14ac:dyDescent="0.2">
      <c r="A2187" s="127">
        <f t="shared" ref="A2187:A2250" si="851">(A2186+1)</f>
        <v>43647</v>
      </c>
      <c r="B2187" s="165">
        <f t="shared" si="845"/>
        <v>207951.8842241948</v>
      </c>
      <c r="C2187" s="124"/>
      <c r="D2187" s="128">
        <f t="shared" si="833"/>
        <v>5213.75</v>
      </c>
      <c r="E2187" s="129">
        <f>VLOOKUP(A2186,[1]Plan1!$AY$80:$BA$314,3)</f>
        <v>5214.2700000000004</v>
      </c>
      <c r="F2187" s="130">
        <f t="shared" si="834"/>
        <v>43634</v>
      </c>
      <c r="G2187" s="131">
        <f t="shared" si="835"/>
        <v>9.9736274274730974E-5</v>
      </c>
      <c r="H2187" s="132">
        <f t="shared" ref="H2187:H2250" si="852">IF(DAY(A2187)=15,VLOOKUP(A2187,AO$118:AT$450,4),H2186)</f>
        <v>43661</v>
      </c>
      <c r="I2187" s="132">
        <f t="shared" si="836"/>
        <v>43661</v>
      </c>
      <c r="J2187" s="133">
        <f t="shared" si="850"/>
        <v>19</v>
      </c>
      <c r="K2187" s="133">
        <f t="shared" si="832"/>
        <v>9</v>
      </c>
      <c r="L2187" s="124">
        <f t="shared" si="837"/>
        <v>1.00004724</v>
      </c>
      <c r="M2187" s="134">
        <f t="shared" si="838"/>
        <v>1.0013001699999999</v>
      </c>
      <c r="N2187" s="134">
        <f t="shared" si="839"/>
        <v>1.403084071026623</v>
      </c>
      <c r="O2187" s="124">
        <f t="shared" si="840"/>
        <v>1.40315035</v>
      </c>
      <c r="P2187" s="124"/>
      <c r="Q2187" s="125"/>
      <c r="R2187" s="126"/>
      <c r="S2187" s="124"/>
      <c r="T2187" s="135">
        <f t="shared" ref="T2187:T2250" si="853">(T2186)</f>
        <v>7.9699999999999993E-2</v>
      </c>
      <c r="U2187" s="125">
        <f t="shared" si="841"/>
        <v>323</v>
      </c>
      <c r="V2187" s="125">
        <v>252</v>
      </c>
      <c r="W2187" s="134">
        <f t="shared" si="842"/>
        <v>1.1032809459999999</v>
      </c>
      <c r="X2187" s="18"/>
      <c r="Y2187" s="123">
        <f t="shared" si="827"/>
        <v>67054.222907000003</v>
      </c>
      <c r="Z2187" s="123">
        <f t="shared" si="846"/>
        <v>11653.200889599264</v>
      </c>
      <c r="AA2187" s="123">
        <f t="shared" si="828"/>
        <v>1341.0844581400002</v>
      </c>
      <c r="AB2187" s="123">
        <f t="shared" si="829"/>
        <v>11198.055225469001</v>
      </c>
      <c r="AC2187" s="123">
        <f t="shared" si="830"/>
        <v>91246.563480208264</v>
      </c>
      <c r="AD2187" s="150">
        <f t="shared" si="843"/>
        <v>87053.852995000008</v>
      </c>
      <c r="AE2187" s="150">
        <f t="shared" si="847"/>
        <v>14184.899866874879</v>
      </c>
      <c r="AF2187" s="150">
        <f t="shared" si="844"/>
        <v>1741.0770599000002</v>
      </c>
      <c r="AG2187" s="150">
        <f t="shared" si="848"/>
        <v>13725.490822211668</v>
      </c>
      <c r="AH2187" s="150">
        <f t="shared" si="849"/>
        <v>116705.32074398655</v>
      </c>
      <c r="AI2187" s="4"/>
      <c r="AJ2187" s="1"/>
      <c r="AK2187" s="20"/>
      <c r="AL2187" s="5"/>
      <c r="AM2187" s="1"/>
      <c r="AN2187" s="1"/>
      <c r="AO2187" s="1"/>
      <c r="AP2187" s="17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5.75" x14ac:dyDescent="0.2">
      <c r="A2188" s="127">
        <f t="shared" si="851"/>
        <v>43648</v>
      </c>
      <c r="B2188" s="165">
        <f t="shared" si="845"/>
        <v>208058.96346157859</v>
      </c>
      <c r="C2188" s="124"/>
      <c r="D2188" s="128">
        <f t="shared" si="833"/>
        <v>5213.75</v>
      </c>
      <c r="E2188" s="129">
        <f>VLOOKUP(A2187,[1]Plan1!$AY$80:$BA$314,3)</f>
        <v>5214.2700000000004</v>
      </c>
      <c r="F2188" s="130">
        <f t="shared" si="834"/>
        <v>43634</v>
      </c>
      <c r="G2188" s="131">
        <f t="shared" si="835"/>
        <v>9.9736274274730974E-5</v>
      </c>
      <c r="H2188" s="132">
        <f t="shared" si="852"/>
        <v>43661</v>
      </c>
      <c r="I2188" s="132">
        <f t="shared" si="836"/>
        <v>43661</v>
      </c>
      <c r="J2188" s="133">
        <f t="shared" si="850"/>
        <v>19</v>
      </c>
      <c r="K2188" s="133">
        <f t="shared" si="832"/>
        <v>10</v>
      </c>
      <c r="L2188" s="124">
        <f t="shared" si="837"/>
        <v>1.0000524900000001</v>
      </c>
      <c r="M2188" s="134">
        <f t="shared" si="838"/>
        <v>1.0013001699999999</v>
      </c>
      <c r="N2188" s="134">
        <f t="shared" si="839"/>
        <v>1.403084071026623</v>
      </c>
      <c r="O2188" s="124">
        <f t="shared" si="840"/>
        <v>1.4031577099999999</v>
      </c>
      <c r="P2188" s="124"/>
      <c r="Q2188" s="125"/>
      <c r="R2188" s="126"/>
      <c r="S2188" s="124"/>
      <c r="T2188" s="135">
        <f t="shared" si="853"/>
        <v>7.9699999999999993E-2</v>
      </c>
      <c r="U2188" s="125">
        <f t="shared" si="841"/>
        <v>324</v>
      </c>
      <c r="V2188" s="125">
        <v>252</v>
      </c>
      <c r="W2188" s="134">
        <f t="shared" si="842"/>
        <v>1.1036167240000001</v>
      </c>
      <c r="X2188" s="18"/>
      <c r="Y2188" s="123">
        <f t="shared" si="827"/>
        <v>67054.222907000003</v>
      </c>
      <c r="Z2188" s="123">
        <f t="shared" si="846"/>
        <v>11677.568070485451</v>
      </c>
      <c r="AA2188" s="123">
        <f t="shared" si="828"/>
        <v>1341.0844581400002</v>
      </c>
      <c r="AB2188" s="123">
        <f t="shared" si="829"/>
        <v>11220.406633104667</v>
      </c>
      <c r="AC2188" s="123">
        <f t="shared" si="830"/>
        <v>91293.282068730114</v>
      </c>
      <c r="AD2188" s="150">
        <f t="shared" si="843"/>
        <v>87053.852995000008</v>
      </c>
      <c r="AE2188" s="150">
        <f t="shared" si="847"/>
        <v>14216.24256473845</v>
      </c>
      <c r="AF2188" s="150">
        <f t="shared" si="844"/>
        <v>1741.0770599000002</v>
      </c>
      <c r="AG2188" s="150">
        <f t="shared" si="848"/>
        <v>13754.508773210002</v>
      </c>
      <c r="AH2188" s="150">
        <f t="shared" si="849"/>
        <v>116765.68139284846</v>
      </c>
      <c r="AI2188" s="4"/>
      <c r="AJ2188" s="1"/>
      <c r="AK2188" s="20"/>
      <c r="AL2188" s="5"/>
      <c r="AM2188" s="1"/>
      <c r="AN2188" s="1"/>
      <c r="AO2188" s="1"/>
      <c r="AP2188" s="17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5.75" x14ac:dyDescent="0.2">
      <c r="A2189" s="127">
        <f t="shared" si="851"/>
        <v>43649</v>
      </c>
      <c r="B2189" s="165">
        <f t="shared" si="845"/>
        <v>208166.06119318859</v>
      </c>
      <c r="C2189" s="124"/>
      <c r="D2189" s="128">
        <f t="shared" si="833"/>
        <v>5213.75</v>
      </c>
      <c r="E2189" s="129">
        <f>VLOOKUP(A2188,[1]Plan1!$AY$80:$BA$314,3)</f>
        <v>5214.2700000000004</v>
      </c>
      <c r="F2189" s="130">
        <f t="shared" si="834"/>
        <v>43634</v>
      </c>
      <c r="G2189" s="131">
        <f t="shared" si="835"/>
        <v>9.9736274274730974E-5</v>
      </c>
      <c r="H2189" s="132">
        <f t="shared" si="852"/>
        <v>43661</v>
      </c>
      <c r="I2189" s="132">
        <f t="shared" si="836"/>
        <v>43661</v>
      </c>
      <c r="J2189" s="133">
        <f t="shared" si="850"/>
        <v>19</v>
      </c>
      <c r="K2189" s="133">
        <f t="shared" si="832"/>
        <v>11</v>
      </c>
      <c r="L2189" s="124">
        <f t="shared" si="837"/>
        <v>1.0000577399999999</v>
      </c>
      <c r="M2189" s="134">
        <f t="shared" si="838"/>
        <v>1.0013001699999999</v>
      </c>
      <c r="N2189" s="134">
        <f t="shared" si="839"/>
        <v>1.403084071026623</v>
      </c>
      <c r="O2189" s="124">
        <f t="shared" si="840"/>
        <v>1.40316508</v>
      </c>
      <c r="P2189" s="124"/>
      <c r="Q2189" s="125"/>
      <c r="R2189" s="126"/>
      <c r="S2189" s="124"/>
      <c r="T2189" s="135">
        <f t="shared" si="853"/>
        <v>7.9699999999999993E-2</v>
      </c>
      <c r="U2189" s="125">
        <f t="shared" si="841"/>
        <v>325</v>
      </c>
      <c r="V2189" s="125">
        <v>252</v>
      </c>
      <c r="W2189" s="134">
        <f t="shared" si="842"/>
        <v>1.1039526040000001</v>
      </c>
      <c r="X2189" s="18"/>
      <c r="Y2189" s="123">
        <f t="shared" si="827"/>
        <v>67054.222907000003</v>
      </c>
      <c r="Z2189" s="123">
        <f t="shared" si="846"/>
        <v>11701.943340639942</v>
      </c>
      <c r="AA2189" s="123">
        <f t="shared" si="828"/>
        <v>1341.0844581400002</v>
      </c>
      <c r="AB2189" s="123">
        <f t="shared" si="829"/>
        <v>11242.758040740333</v>
      </c>
      <c r="AC2189" s="123">
        <f t="shared" si="830"/>
        <v>91340.008746520281</v>
      </c>
      <c r="AD2189" s="150">
        <f t="shared" si="843"/>
        <v>87053.852995000008</v>
      </c>
      <c r="AE2189" s="150">
        <f t="shared" si="847"/>
        <v>14247.595667559963</v>
      </c>
      <c r="AF2189" s="150">
        <f t="shared" si="844"/>
        <v>1741.0770599000002</v>
      </c>
      <c r="AG2189" s="150">
        <f t="shared" si="848"/>
        <v>13783.526724208337</v>
      </c>
      <c r="AH2189" s="150">
        <f t="shared" si="849"/>
        <v>116826.0524466683</v>
      </c>
      <c r="AI2189" s="4"/>
      <c r="AJ2189" s="1"/>
      <c r="AK2189" s="20"/>
      <c r="AL2189" s="5"/>
      <c r="AM2189" s="1"/>
      <c r="AN2189" s="1"/>
      <c r="AO2189" s="1"/>
      <c r="AP2189" s="17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5.75" x14ac:dyDescent="0.2">
      <c r="A2190" s="127">
        <f t="shared" si="851"/>
        <v>43650</v>
      </c>
      <c r="B2190" s="165">
        <f t="shared" si="845"/>
        <v>208273.1762999465</v>
      </c>
      <c r="C2190" s="124"/>
      <c r="D2190" s="128">
        <f t="shared" si="833"/>
        <v>5213.75</v>
      </c>
      <c r="E2190" s="129">
        <f>VLOOKUP(A2189,[1]Plan1!$AY$80:$BA$314,3)</f>
        <v>5214.2700000000004</v>
      </c>
      <c r="F2190" s="130">
        <f t="shared" si="834"/>
        <v>43634</v>
      </c>
      <c r="G2190" s="131">
        <f t="shared" si="835"/>
        <v>9.9736274274730974E-5</v>
      </c>
      <c r="H2190" s="132">
        <f t="shared" si="852"/>
        <v>43661</v>
      </c>
      <c r="I2190" s="132">
        <f t="shared" si="836"/>
        <v>43661</v>
      </c>
      <c r="J2190" s="133">
        <f t="shared" si="850"/>
        <v>19</v>
      </c>
      <c r="K2190" s="133">
        <f t="shared" si="832"/>
        <v>12</v>
      </c>
      <c r="L2190" s="124">
        <f t="shared" si="837"/>
        <v>1.00006299</v>
      </c>
      <c r="M2190" s="134">
        <f t="shared" si="838"/>
        <v>1.0013001699999999</v>
      </c>
      <c r="N2190" s="134">
        <f t="shared" si="839"/>
        <v>1.403084071026623</v>
      </c>
      <c r="O2190" s="124">
        <f t="shared" si="840"/>
        <v>1.40317245</v>
      </c>
      <c r="P2190" s="124"/>
      <c r="Q2190" s="125"/>
      <c r="R2190" s="126"/>
      <c r="S2190" s="124"/>
      <c r="T2190" s="135">
        <f t="shared" si="853"/>
        <v>7.9699999999999993E-2</v>
      </c>
      <c r="U2190" s="125">
        <f t="shared" si="841"/>
        <v>326</v>
      </c>
      <c r="V2190" s="125">
        <v>252</v>
      </c>
      <c r="W2190" s="134">
        <f t="shared" si="842"/>
        <v>1.1042885870000001</v>
      </c>
      <c r="X2190" s="18"/>
      <c r="Y2190" s="123">
        <f t="shared" si="827"/>
        <v>67054.222907000003</v>
      </c>
      <c r="Z2190" s="123">
        <f t="shared" si="846"/>
        <v>11726.326210584302</v>
      </c>
      <c r="AA2190" s="123">
        <f t="shared" si="828"/>
        <v>1341.0844581400002</v>
      </c>
      <c r="AB2190" s="123">
        <f t="shared" si="829"/>
        <v>11265.109448376001</v>
      </c>
      <c r="AC2190" s="123">
        <f t="shared" si="830"/>
        <v>91386.743024100302</v>
      </c>
      <c r="AD2190" s="150">
        <f t="shared" si="843"/>
        <v>87053.852995000008</v>
      </c>
      <c r="AE2190" s="150">
        <f t="shared" si="847"/>
        <v>14278.958545739541</v>
      </c>
      <c r="AF2190" s="150">
        <f t="shared" si="844"/>
        <v>1741.0770599000002</v>
      </c>
      <c r="AG2190" s="150">
        <f t="shared" si="848"/>
        <v>13812.544675206669</v>
      </c>
      <c r="AH2190" s="150">
        <f t="shared" si="849"/>
        <v>116886.43327584621</v>
      </c>
      <c r="AI2190" s="4"/>
      <c r="AJ2190" s="1"/>
      <c r="AK2190" s="20"/>
      <c r="AL2190" s="5"/>
      <c r="AM2190" s="1"/>
      <c r="AN2190" s="1"/>
      <c r="AO2190" s="1"/>
      <c r="AP2190" s="17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5.75" x14ac:dyDescent="0.2">
      <c r="A2191" s="127">
        <f t="shared" si="851"/>
        <v>43651</v>
      </c>
      <c r="B2191" s="165">
        <f t="shared" si="845"/>
        <v>208380.30588789639</v>
      </c>
      <c r="C2191" s="124"/>
      <c r="D2191" s="128">
        <f t="shared" si="833"/>
        <v>5213.75</v>
      </c>
      <c r="E2191" s="129">
        <f>VLOOKUP(A2190,[1]Plan1!$AY$80:$BA$314,3)</f>
        <v>5214.2700000000004</v>
      </c>
      <c r="F2191" s="130">
        <f t="shared" si="834"/>
        <v>43634</v>
      </c>
      <c r="G2191" s="131">
        <f t="shared" si="835"/>
        <v>9.9736274274730974E-5</v>
      </c>
      <c r="H2191" s="132">
        <f t="shared" si="852"/>
        <v>43661</v>
      </c>
      <c r="I2191" s="132">
        <f t="shared" si="836"/>
        <v>43661</v>
      </c>
      <c r="J2191" s="133">
        <f t="shared" si="850"/>
        <v>19</v>
      </c>
      <c r="K2191" s="133">
        <f t="shared" si="832"/>
        <v>13</v>
      </c>
      <c r="L2191" s="124">
        <f t="shared" si="837"/>
        <v>1.0000682299999999</v>
      </c>
      <c r="M2191" s="134">
        <f t="shared" si="838"/>
        <v>1.0013001699999999</v>
      </c>
      <c r="N2191" s="134">
        <f t="shared" si="839"/>
        <v>1.403084071026623</v>
      </c>
      <c r="O2191" s="124">
        <f t="shared" si="840"/>
        <v>1.4031798</v>
      </c>
      <c r="P2191" s="124"/>
      <c r="Q2191" s="125"/>
      <c r="R2191" s="126"/>
      <c r="S2191" s="124"/>
      <c r="T2191" s="135">
        <f t="shared" si="853"/>
        <v>7.9699999999999993E-2</v>
      </c>
      <c r="U2191" s="125">
        <f t="shared" si="841"/>
        <v>327</v>
      </c>
      <c r="V2191" s="125">
        <v>252</v>
      </c>
      <c r="W2191" s="134">
        <f t="shared" si="842"/>
        <v>1.1046246710000001</v>
      </c>
      <c r="X2191" s="18"/>
      <c r="Y2191" s="123">
        <f t="shared" si="827"/>
        <v>67054.222907000003</v>
      </c>
      <c r="Z2191" s="123">
        <f t="shared" si="846"/>
        <v>11750.715414518816</v>
      </c>
      <c r="AA2191" s="123">
        <f t="shared" si="828"/>
        <v>1341.0844581400002</v>
      </c>
      <c r="AB2191" s="123">
        <f t="shared" si="829"/>
        <v>11287.460856011667</v>
      </c>
      <c r="AC2191" s="123">
        <f t="shared" si="830"/>
        <v>91433.483635670476</v>
      </c>
      <c r="AD2191" s="150">
        <f t="shared" si="843"/>
        <v>87053.852995000008</v>
      </c>
      <c r="AE2191" s="150">
        <f t="shared" si="847"/>
        <v>14310.329571120896</v>
      </c>
      <c r="AF2191" s="150">
        <f t="shared" si="844"/>
        <v>1741.0770599000002</v>
      </c>
      <c r="AG2191" s="150">
        <f t="shared" si="848"/>
        <v>13841.562626205001</v>
      </c>
      <c r="AH2191" s="150">
        <f t="shared" si="849"/>
        <v>116946.8222522259</v>
      </c>
      <c r="AI2191" s="4"/>
      <c r="AJ2191" s="1"/>
      <c r="AK2191" s="20"/>
      <c r="AL2191" s="5"/>
      <c r="AM2191" s="1"/>
      <c r="AN2191" s="1"/>
      <c r="AO2191" s="1"/>
      <c r="AP2191" s="17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5.75" x14ac:dyDescent="0.2">
      <c r="A2192" s="127">
        <f t="shared" si="851"/>
        <v>43652</v>
      </c>
      <c r="B2192" s="165">
        <f t="shared" si="845"/>
        <v>208487.45413435384</v>
      </c>
      <c r="C2192" s="124"/>
      <c r="D2192" s="128">
        <f t="shared" si="833"/>
        <v>5213.75</v>
      </c>
      <c r="E2192" s="129">
        <f>VLOOKUP(A2191,[1]Plan1!$AY$80:$BA$314,3)</f>
        <v>5214.2700000000004</v>
      </c>
      <c r="F2192" s="130">
        <f t="shared" si="834"/>
        <v>43634</v>
      </c>
      <c r="G2192" s="131">
        <f t="shared" si="835"/>
        <v>9.9736274274730974E-5</v>
      </c>
      <c r="H2192" s="132">
        <f t="shared" si="852"/>
        <v>43661</v>
      </c>
      <c r="I2192" s="132">
        <f t="shared" si="836"/>
        <v>43661</v>
      </c>
      <c r="J2192" s="133">
        <f t="shared" si="850"/>
        <v>19</v>
      </c>
      <c r="K2192" s="133">
        <f t="shared" si="832"/>
        <v>14</v>
      </c>
      <c r="L2192" s="124">
        <f t="shared" si="837"/>
        <v>1.00007348</v>
      </c>
      <c r="M2192" s="134">
        <f t="shared" si="838"/>
        <v>1.0013001699999999</v>
      </c>
      <c r="N2192" s="134">
        <f t="shared" si="839"/>
        <v>1.403084071026623</v>
      </c>
      <c r="O2192" s="124">
        <f t="shared" si="840"/>
        <v>1.4031871600000001</v>
      </c>
      <c r="P2192" s="124"/>
      <c r="Q2192" s="125"/>
      <c r="R2192" s="126"/>
      <c r="S2192" s="124"/>
      <c r="T2192" s="135">
        <f t="shared" si="853"/>
        <v>7.9699999999999993E-2</v>
      </c>
      <c r="U2192" s="125">
        <f t="shared" si="841"/>
        <v>328</v>
      </c>
      <c r="V2192" s="125">
        <v>252</v>
      </c>
      <c r="W2192" s="134">
        <f t="shared" si="842"/>
        <v>1.1049608580000001</v>
      </c>
      <c r="X2192" s="18"/>
      <c r="Y2192" s="123">
        <f t="shared" si="827"/>
        <v>67054.222907000003</v>
      </c>
      <c r="Z2192" s="123">
        <f t="shared" si="846"/>
        <v>11775.11277957735</v>
      </c>
      <c r="AA2192" s="123">
        <f t="shared" si="828"/>
        <v>1341.0844581400002</v>
      </c>
      <c r="AB2192" s="123">
        <f t="shared" si="829"/>
        <v>11309.812263647334</v>
      </c>
      <c r="AC2192" s="123">
        <f t="shared" si="830"/>
        <v>91480.232408364682</v>
      </c>
      <c r="AD2192" s="150">
        <f t="shared" si="843"/>
        <v>87053.852995000008</v>
      </c>
      <c r="AE2192" s="150">
        <f t="shared" si="847"/>
        <v>14341.711093885813</v>
      </c>
      <c r="AF2192" s="150">
        <f t="shared" si="844"/>
        <v>1741.0770599000002</v>
      </c>
      <c r="AG2192" s="150">
        <f t="shared" si="848"/>
        <v>13870.580577203335</v>
      </c>
      <c r="AH2192" s="150">
        <f t="shared" si="849"/>
        <v>117007.22172598915</v>
      </c>
      <c r="AI2192" s="4"/>
      <c r="AJ2192" s="1"/>
      <c r="AK2192" s="20"/>
      <c r="AL2192" s="5"/>
      <c r="AM2192" s="1"/>
      <c r="AN2192" s="1"/>
      <c r="AO2192" s="1"/>
      <c r="AP2192" s="17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5.75" x14ac:dyDescent="0.2">
      <c r="A2193" s="127">
        <f t="shared" si="851"/>
        <v>43653</v>
      </c>
      <c r="B2193" s="165">
        <f t="shared" si="845"/>
        <v>208538.82349298784</v>
      </c>
      <c r="C2193" s="124"/>
      <c r="D2193" s="128">
        <f t="shared" si="833"/>
        <v>5213.75</v>
      </c>
      <c r="E2193" s="129">
        <f>VLOOKUP(A2192,[1]Plan1!$AY$80:$BA$314,3)</f>
        <v>5214.2700000000004</v>
      </c>
      <c r="F2193" s="130">
        <f t="shared" si="834"/>
        <v>43634</v>
      </c>
      <c r="G2193" s="131">
        <f t="shared" si="835"/>
        <v>9.9736274274730974E-5</v>
      </c>
      <c r="H2193" s="132">
        <f t="shared" si="852"/>
        <v>43661</v>
      </c>
      <c r="I2193" s="132">
        <f t="shared" si="836"/>
        <v>43661</v>
      </c>
      <c r="J2193" s="133">
        <f t="shared" si="850"/>
        <v>19</v>
      </c>
      <c r="K2193" s="133">
        <f t="shared" si="832"/>
        <v>14</v>
      </c>
      <c r="L2193" s="124">
        <f t="shared" si="837"/>
        <v>1.00007348</v>
      </c>
      <c r="M2193" s="134">
        <f t="shared" si="838"/>
        <v>1.0013001699999999</v>
      </c>
      <c r="N2193" s="134">
        <f t="shared" si="839"/>
        <v>1.403084071026623</v>
      </c>
      <c r="O2193" s="124">
        <f t="shared" si="840"/>
        <v>1.4031871600000001</v>
      </c>
      <c r="P2193" s="124"/>
      <c r="Q2193" s="125"/>
      <c r="R2193" s="126"/>
      <c r="S2193" s="124"/>
      <c r="T2193" s="135">
        <f t="shared" si="853"/>
        <v>7.9699999999999993E-2</v>
      </c>
      <c r="U2193" s="125">
        <f t="shared" si="841"/>
        <v>328</v>
      </c>
      <c r="V2193" s="125">
        <v>252</v>
      </c>
      <c r="W2193" s="134">
        <f t="shared" si="842"/>
        <v>1.1049608580000001</v>
      </c>
      <c r="X2193" s="18"/>
      <c r="Y2193" s="123">
        <f t="shared" si="827"/>
        <v>67054.222907000003</v>
      </c>
      <c r="Z2193" s="123">
        <f t="shared" si="846"/>
        <v>11775.11277957735</v>
      </c>
      <c r="AA2193" s="123">
        <f t="shared" si="828"/>
        <v>1341.0844581400002</v>
      </c>
      <c r="AB2193" s="123">
        <f t="shared" si="829"/>
        <v>11332.163671282999</v>
      </c>
      <c r="AC2193" s="123">
        <f t="shared" si="830"/>
        <v>91502.583816000348</v>
      </c>
      <c r="AD2193" s="150">
        <f t="shared" si="843"/>
        <v>87053.852995000008</v>
      </c>
      <c r="AE2193" s="150">
        <f t="shared" si="847"/>
        <v>14341.711093885813</v>
      </c>
      <c r="AF2193" s="150">
        <f t="shared" si="844"/>
        <v>1741.0770599000002</v>
      </c>
      <c r="AG2193" s="150">
        <f t="shared" si="848"/>
        <v>13899.59852820167</v>
      </c>
      <c r="AH2193" s="150">
        <f t="shared" si="849"/>
        <v>117036.23967698749</v>
      </c>
      <c r="AI2193" s="4"/>
      <c r="AJ2193" s="1"/>
      <c r="AK2193" s="20"/>
      <c r="AL2193" s="5"/>
      <c r="AM2193" s="1"/>
      <c r="AN2193" s="1"/>
      <c r="AO2193" s="1"/>
      <c r="AP2193" s="17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5.75" x14ac:dyDescent="0.2">
      <c r="A2194" s="127">
        <f t="shared" si="851"/>
        <v>43654</v>
      </c>
      <c r="B2194" s="165">
        <f t="shared" si="845"/>
        <v>208590.19285162183</v>
      </c>
      <c r="C2194" s="124"/>
      <c r="D2194" s="128">
        <f t="shared" si="833"/>
        <v>5213.75</v>
      </c>
      <c r="E2194" s="129">
        <f>VLOOKUP(A2193,[1]Plan1!$AY$80:$BA$314,3)</f>
        <v>5214.2700000000004</v>
      </c>
      <c r="F2194" s="130">
        <f t="shared" si="834"/>
        <v>43634</v>
      </c>
      <c r="G2194" s="131">
        <f t="shared" si="835"/>
        <v>9.9736274274730974E-5</v>
      </c>
      <c r="H2194" s="132">
        <f t="shared" si="852"/>
        <v>43661</v>
      </c>
      <c r="I2194" s="132">
        <f t="shared" si="836"/>
        <v>43661</v>
      </c>
      <c r="J2194" s="133">
        <f t="shared" si="850"/>
        <v>19</v>
      </c>
      <c r="K2194" s="133">
        <f t="shared" si="832"/>
        <v>14</v>
      </c>
      <c r="L2194" s="124">
        <f t="shared" si="837"/>
        <v>1.00007348</v>
      </c>
      <c r="M2194" s="134">
        <f t="shared" si="838"/>
        <v>1.0013001699999999</v>
      </c>
      <c r="N2194" s="134">
        <f t="shared" si="839"/>
        <v>1.403084071026623</v>
      </c>
      <c r="O2194" s="124">
        <f t="shared" si="840"/>
        <v>1.4031871600000001</v>
      </c>
      <c r="P2194" s="124"/>
      <c r="Q2194" s="125"/>
      <c r="R2194" s="126"/>
      <c r="S2194" s="124"/>
      <c r="T2194" s="135">
        <f t="shared" si="853"/>
        <v>7.9699999999999993E-2</v>
      </c>
      <c r="U2194" s="125">
        <f t="shared" si="841"/>
        <v>328</v>
      </c>
      <c r="V2194" s="125">
        <v>252</v>
      </c>
      <c r="W2194" s="134">
        <f t="shared" si="842"/>
        <v>1.1049608580000001</v>
      </c>
      <c r="X2194" s="18"/>
      <c r="Y2194" s="123">
        <f t="shared" si="827"/>
        <v>67054.222907000003</v>
      </c>
      <c r="Z2194" s="123">
        <f t="shared" si="846"/>
        <v>11775.11277957735</v>
      </c>
      <c r="AA2194" s="123">
        <f t="shared" si="828"/>
        <v>1341.0844581400002</v>
      </c>
      <c r="AB2194" s="123">
        <f t="shared" si="829"/>
        <v>11354.515078918668</v>
      </c>
      <c r="AC2194" s="123">
        <f t="shared" si="830"/>
        <v>91524.935223636028</v>
      </c>
      <c r="AD2194" s="150">
        <f t="shared" si="843"/>
        <v>87053.852995000008</v>
      </c>
      <c r="AE2194" s="150">
        <f t="shared" si="847"/>
        <v>14341.711093885813</v>
      </c>
      <c r="AF2194" s="150">
        <f t="shared" si="844"/>
        <v>1741.0770599000002</v>
      </c>
      <c r="AG2194" s="150">
        <f t="shared" si="848"/>
        <v>13928.616479200002</v>
      </c>
      <c r="AH2194" s="150">
        <f t="shared" si="849"/>
        <v>117065.25762798582</v>
      </c>
      <c r="AI2194" s="4"/>
      <c r="AJ2194" s="1"/>
      <c r="AK2194" s="20"/>
      <c r="AL2194" s="5"/>
      <c r="AM2194" s="1"/>
      <c r="AN2194" s="1"/>
      <c r="AO2194" s="1"/>
      <c r="AP2194" s="17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5.75" x14ac:dyDescent="0.2">
      <c r="A2195" s="127">
        <f t="shared" si="851"/>
        <v>43655</v>
      </c>
      <c r="B2195" s="165">
        <f t="shared" si="845"/>
        <v>208697.35959491733</v>
      </c>
      <c r="C2195" s="124"/>
      <c r="D2195" s="128">
        <f t="shared" si="833"/>
        <v>5213.75</v>
      </c>
      <c r="E2195" s="129">
        <f>VLOOKUP(A2194,[1]Plan1!$AY$80:$BA$314,3)</f>
        <v>5214.2700000000004</v>
      </c>
      <c r="F2195" s="130">
        <f t="shared" si="834"/>
        <v>43634</v>
      </c>
      <c r="G2195" s="131">
        <f t="shared" si="835"/>
        <v>9.9736274274730974E-5</v>
      </c>
      <c r="H2195" s="132">
        <f t="shared" si="852"/>
        <v>43661</v>
      </c>
      <c r="I2195" s="132">
        <f t="shared" si="836"/>
        <v>43661</v>
      </c>
      <c r="J2195" s="133">
        <f t="shared" si="850"/>
        <v>19</v>
      </c>
      <c r="K2195" s="133">
        <f t="shared" si="832"/>
        <v>15</v>
      </c>
      <c r="L2195" s="124">
        <f t="shared" si="837"/>
        <v>1.00007873</v>
      </c>
      <c r="M2195" s="134">
        <f t="shared" si="838"/>
        <v>1.0013001699999999</v>
      </c>
      <c r="N2195" s="134">
        <f t="shared" si="839"/>
        <v>1.403084071026623</v>
      </c>
      <c r="O2195" s="124">
        <f t="shared" si="840"/>
        <v>1.4031945299999999</v>
      </c>
      <c r="P2195" s="124"/>
      <c r="Q2195" s="125"/>
      <c r="R2195" s="126"/>
      <c r="S2195" s="124"/>
      <c r="T2195" s="135">
        <f t="shared" si="853"/>
        <v>7.9699999999999993E-2</v>
      </c>
      <c r="U2195" s="125">
        <f t="shared" si="841"/>
        <v>329</v>
      </c>
      <c r="V2195" s="125">
        <v>252</v>
      </c>
      <c r="W2195" s="134">
        <f t="shared" si="842"/>
        <v>1.1052971469999999</v>
      </c>
      <c r="X2195" s="18"/>
      <c r="Y2195" s="123">
        <f t="shared" si="827"/>
        <v>67054.222907000003</v>
      </c>
      <c r="Z2195" s="123">
        <f t="shared" si="846"/>
        <v>11799.518235046575</v>
      </c>
      <c r="AA2195" s="123">
        <f t="shared" si="828"/>
        <v>1341.0844581400002</v>
      </c>
      <c r="AB2195" s="123">
        <f t="shared" si="829"/>
        <v>11376.866486554334</v>
      </c>
      <c r="AC2195" s="123">
        <f t="shared" si="830"/>
        <v>91571.692086740921</v>
      </c>
      <c r="AD2195" s="150">
        <f t="shared" si="843"/>
        <v>87053.852995000008</v>
      </c>
      <c r="AE2195" s="150">
        <f t="shared" si="847"/>
        <v>14373.103023078093</v>
      </c>
      <c r="AF2195" s="150">
        <f t="shared" si="844"/>
        <v>1741.0770599000002</v>
      </c>
      <c r="AG2195" s="150">
        <f t="shared" si="848"/>
        <v>13957.634430198337</v>
      </c>
      <c r="AH2195" s="150">
        <f t="shared" si="849"/>
        <v>117125.66750817643</v>
      </c>
      <c r="AI2195" s="4"/>
      <c r="AJ2195" s="1"/>
      <c r="AK2195" s="20"/>
      <c r="AL2195" s="5"/>
      <c r="AM2195" s="1"/>
      <c r="AN2195" s="1"/>
      <c r="AO2195" s="1"/>
      <c r="AP2195" s="17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5.75" x14ac:dyDescent="0.2">
      <c r="A2196" s="127">
        <f t="shared" si="851"/>
        <v>43656</v>
      </c>
      <c r="B2196" s="165">
        <f t="shared" si="845"/>
        <v>208804.5435513072</v>
      </c>
      <c r="C2196" s="124"/>
      <c r="D2196" s="128">
        <f t="shared" si="833"/>
        <v>5213.75</v>
      </c>
      <c r="E2196" s="129">
        <f>VLOOKUP(A2195,[1]Plan1!$AY$80:$BA$314,3)</f>
        <v>5214.2700000000004</v>
      </c>
      <c r="F2196" s="130">
        <f t="shared" si="834"/>
        <v>43634</v>
      </c>
      <c r="G2196" s="131">
        <f t="shared" si="835"/>
        <v>9.9736274274730974E-5</v>
      </c>
      <c r="H2196" s="132">
        <f t="shared" si="852"/>
        <v>43661</v>
      </c>
      <c r="I2196" s="132">
        <f t="shared" si="836"/>
        <v>43661</v>
      </c>
      <c r="J2196" s="133">
        <f t="shared" si="850"/>
        <v>19</v>
      </c>
      <c r="K2196" s="133">
        <f t="shared" si="832"/>
        <v>16</v>
      </c>
      <c r="L2196" s="124">
        <f t="shared" si="837"/>
        <v>1.0000839800000001</v>
      </c>
      <c r="M2196" s="134">
        <f t="shared" si="838"/>
        <v>1.0013001699999999</v>
      </c>
      <c r="N2196" s="134">
        <f t="shared" si="839"/>
        <v>1.403084071026623</v>
      </c>
      <c r="O2196" s="124">
        <f t="shared" si="840"/>
        <v>1.4032019</v>
      </c>
      <c r="P2196" s="124"/>
      <c r="Q2196" s="125"/>
      <c r="R2196" s="126"/>
      <c r="S2196" s="124"/>
      <c r="T2196" s="135">
        <f t="shared" si="853"/>
        <v>7.9699999999999993E-2</v>
      </c>
      <c r="U2196" s="125">
        <f t="shared" si="841"/>
        <v>330</v>
      </c>
      <c r="V2196" s="125">
        <v>252</v>
      </c>
      <c r="W2196" s="134">
        <f t="shared" si="842"/>
        <v>1.105633538</v>
      </c>
      <c r="X2196" s="18"/>
      <c r="Y2196" s="123">
        <f t="shared" si="827"/>
        <v>67054.222907000003</v>
      </c>
      <c r="Z2196" s="123">
        <f t="shared" si="846"/>
        <v>11823.931219424367</v>
      </c>
      <c r="AA2196" s="123">
        <f t="shared" si="828"/>
        <v>1341.0844581400002</v>
      </c>
      <c r="AB2196" s="123">
        <f t="shared" si="829"/>
        <v>11399.217894190002</v>
      </c>
      <c r="AC2196" s="123">
        <f t="shared" si="830"/>
        <v>91618.456478754379</v>
      </c>
      <c r="AD2196" s="150">
        <f t="shared" si="843"/>
        <v>87053.852995000008</v>
      </c>
      <c r="AE2196" s="150">
        <f t="shared" si="847"/>
        <v>14404.50463645616</v>
      </c>
      <c r="AF2196" s="150">
        <f t="shared" si="844"/>
        <v>1741.0770599000002</v>
      </c>
      <c r="AG2196" s="150">
        <f t="shared" si="848"/>
        <v>13986.652381196669</v>
      </c>
      <c r="AH2196" s="150">
        <f t="shared" si="849"/>
        <v>117186.08707255282</v>
      </c>
      <c r="AI2196" s="4"/>
      <c r="AJ2196" s="1"/>
      <c r="AK2196" s="20"/>
      <c r="AL2196" s="5"/>
      <c r="AM2196" s="1"/>
      <c r="AN2196" s="1"/>
      <c r="AO2196" s="1"/>
      <c r="AP2196" s="17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5.75" x14ac:dyDescent="0.2">
      <c r="A2197" s="127">
        <f t="shared" si="851"/>
        <v>43657</v>
      </c>
      <c r="B2197" s="165">
        <f t="shared" si="845"/>
        <v>208911.74359859159</v>
      </c>
      <c r="C2197" s="124"/>
      <c r="D2197" s="128">
        <f t="shared" si="833"/>
        <v>5213.75</v>
      </c>
      <c r="E2197" s="129">
        <f>VLOOKUP(A2196,[1]Plan1!$AY$80:$BA$314,3)</f>
        <v>5214.2700000000004</v>
      </c>
      <c r="F2197" s="130">
        <f t="shared" si="834"/>
        <v>43634</v>
      </c>
      <c r="G2197" s="131">
        <f t="shared" si="835"/>
        <v>9.9736274274730974E-5</v>
      </c>
      <c r="H2197" s="132">
        <f t="shared" si="852"/>
        <v>43661</v>
      </c>
      <c r="I2197" s="132">
        <f t="shared" si="836"/>
        <v>43661</v>
      </c>
      <c r="J2197" s="133">
        <f t="shared" si="850"/>
        <v>19</v>
      </c>
      <c r="K2197" s="133">
        <f t="shared" si="832"/>
        <v>17</v>
      </c>
      <c r="L2197" s="124">
        <f t="shared" si="837"/>
        <v>1.0000892299999999</v>
      </c>
      <c r="M2197" s="134">
        <f t="shared" si="838"/>
        <v>1.0013001699999999</v>
      </c>
      <c r="N2197" s="134">
        <f t="shared" si="839"/>
        <v>1.403084071026623</v>
      </c>
      <c r="O2197" s="124">
        <f t="shared" si="840"/>
        <v>1.4032092599999999</v>
      </c>
      <c r="P2197" s="124"/>
      <c r="Q2197" s="125"/>
      <c r="R2197" s="126"/>
      <c r="S2197" s="124"/>
      <c r="T2197" s="135">
        <f t="shared" si="853"/>
        <v>7.9699999999999993E-2</v>
      </c>
      <c r="U2197" s="125">
        <f t="shared" si="841"/>
        <v>331</v>
      </c>
      <c r="V2197" s="125">
        <v>252</v>
      </c>
      <c r="W2197" s="134">
        <f t="shared" si="842"/>
        <v>1.1059700320000001</v>
      </c>
      <c r="X2197" s="18"/>
      <c r="Y2197" s="123">
        <f t="shared" si="827"/>
        <v>67054.222907000003</v>
      </c>
      <c r="Z2197" s="123">
        <f t="shared" si="846"/>
        <v>11848.351241866982</v>
      </c>
      <c r="AA2197" s="123">
        <f t="shared" si="828"/>
        <v>1341.0844581400002</v>
      </c>
      <c r="AB2197" s="123">
        <f t="shared" si="829"/>
        <v>11421.56930182567</v>
      </c>
      <c r="AC2197" s="123">
        <f t="shared" si="830"/>
        <v>91665.227908832661</v>
      </c>
      <c r="AD2197" s="150">
        <f t="shared" si="843"/>
        <v>87053.852995000008</v>
      </c>
      <c r="AE2197" s="150">
        <f t="shared" si="847"/>
        <v>14435.915302663943</v>
      </c>
      <c r="AF2197" s="150">
        <f t="shared" si="844"/>
        <v>1741.0770599000002</v>
      </c>
      <c r="AG2197" s="150">
        <f t="shared" si="848"/>
        <v>14015.670332195001</v>
      </c>
      <c r="AH2197" s="150">
        <f t="shared" si="849"/>
        <v>117246.51568975895</v>
      </c>
      <c r="AI2197" s="4"/>
      <c r="AJ2197" s="1"/>
      <c r="AK2197" s="20"/>
      <c r="AL2197" s="5"/>
      <c r="AM2197" s="1"/>
      <c r="AN2197" s="1"/>
      <c r="AO2197" s="1"/>
      <c r="AP2197" s="17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5.75" x14ac:dyDescent="0.2">
      <c r="A2198" s="127">
        <f t="shared" si="851"/>
        <v>43658</v>
      </c>
      <c r="B2198" s="165">
        <f t="shared" si="845"/>
        <v>209018.96214467485</v>
      </c>
      <c r="C2198" s="124"/>
      <c r="D2198" s="128">
        <f t="shared" si="833"/>
        <v>5213.75</v>
      </c>
      <c r="E2198" s="129">
        <f>VLOOKUP(A2197,[1]Plan1!$AY$80:$BA$314,3)</f>
        <v>5214.2700000000004</v>
      </c>
      <c r="F2198" s="130">
        <f t="shared" si="834"/>
        <v>43634</v>
      </c>
      <c r="G2198" s="131">
        <f t="shared" si="835"/>
        <v>9.9736274274730974E-5</v>
      </c>
      <c r="H2198" s="132">
        <f t="shared" si="852"/>
        <v>43661</v>
      </c>
      <c r="I2198" s="132">
        <f t="shared" si="836"/>
        <v>43661</v>
      </c>
      <c r="J2198" s="133">
        <f t="shared" si="850"/>
        <v>19</v>
      </c>
      <c r="K2198" s="133">
        <f t="shared" si="832"/>
        <v>18</v>
      </c>
      <c r="L2198" s="124">
        <f t="shared" si="837"/>
        <v>1.00009448</v>
      </c>
      <c r="M2198" s="134">
        <f t="shared" si="838"/>
        <v>1.0013001699999999</v>
      </c>
      <c r="N2198" s="134">
        <f t="shared" si="839"/>
        <v>1.403084071026623</v>
      </c>
      <c r="O2198" s="124">
        <f t="shared" si="840"/>
        <v>1.40321663</v>
      </c>
      <c r="P2198" s="124"/>
      <c r="Q2198" s="125"/>
      <c r="R2198" s="126"/>
      <c r="S2198" s="124"/>
      <c r="T2198" s="135">
        <f t="shared" si="853"/>
        <v>7.9699999999999993E-2</v>
      </c>
      <c r="U2198" s="125">
        <f t="shared" si="841"/>
        <v>332</v>
      </c>
      <c r="V2198" s="125">
        <v>252</v>
      </c>
      <c r="W2198" s="134">
        <f t="shared" si="842"/>
        <v>1.106306628</v>
      </c>
      <c r="X2198" s="18"/>
      <c r="Y2198" s="123">
        <f t="shared" si="827"/>
        <v>67054.222907000003</v>
      </c>
      <c r="Z2198" s="123">
        <f t="shared" si="846"/>
        <v>11872.779355577926</v>
      </c>
      <c r="AA2198" s="123">
        <f t="shared" si="828"/>
        <v>1341.0844581400002</v>
      </c>
      <c r="AB2198" s="123">
        <f t="shared" si="829"/>
        <v>11443.920709461334</v>
      </c>
      <c r="AC2198" s="123">
        <f t="shared" si="830"/>
        <v>91712.007430179263</v>
      </c>
      <c r="AD2198" s="150">
        <f t="shared" si="843"/>
        <v>87053.852995000008</v>
      </c>
      <c r="AE2198" s="150">
        <f t="shared" si="847"/>
        <v>14467.33637640224</v>
      </c>
      <c r="AF2198" s="150">
        <f t="shared" si="844"/>
        <v>1741.0770599000002</v>
      </c>
      <c r="AG2198" s="150">
        <f t="shared" si="848"/>
        <v>14044.688283193334</v>
      </c>
      <c r="AH2198" s="150">
        <f t="shared" si="849"/>
        <v>117306.95471449557</v>
      </c>
      <c r="AI2198" s="4"/>
      <c r="AJ2198" s="1"/>
      <c r="AK2198" s="20"/>
      <c r="AL2198" s="5"/>
      <c r="AM2198" s="1"/>
      <c r="AN2198" s="1"/>
      <c r="AO2198" s="1"/>
      <c r="AP2198" s="17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5.75" x14ac:dyDescent="0.2">
      <c r="A2199" s="127">
        <f t="shared" si="851"/>
        <v>43659</v>
      </c>
      <c r="B2199" s="165">
        <f t="shared" si="845"/>
        <v>209126.19806774997</v>
      </c>
      <c r="C2199" s="124"/>
      <c r="D2199" s="128">
        <f t="shared" si="833"/>
        <v>5213.75</v>
      </c>
      <c r="E2199" s="129">
        <f>VLOOKUP(A2198,[1]Plan1!$AY$80:$BA$314,3)</f>
        <v>5214.2700000000004</v>
      </c>
      <c r="F2199" s="130">
        <f t="shared" si="834"/>
        <v>43634</v>
      </c>
      <c r="G2199" s="131">
        <f t="shared" si="835"/>
        <v>9.9736274274730974E-5</v>
      </c>
      <c r="H2199" s="132">
        <f t="shared" si="852"/>
        <v>43661</v>
      </c>
      <c r="I2199" s="132">
        <f t="shared" si="836"/>
        <v>43661</v>
      </c>
      <c r="J2199" s="133">
        <f t="shared" si="850"/>
        <v>19</v>
      </c>
      <c r="K2199" s="133">
        <f t="shared" si="832"/>
        <v>19</v>
      </c>
      <c r="L2199" s="124">
        <f t="shared" si="837"/>
        <v>1.0000997300000001</v>
      </c>
      <c r="M2199" s="134">
        <f t="shared" si="838"/>
        <v>1.0013001699999999</v>
      </c>
      <c r="N2199" s="134">
        <f t="shared" si="839"/>
        <v>1.403084071026623</v>
      </c>
      <c r="O2199" s="124">
        <f t="shared" si="840"/>
        <v>1.403224</v>
      </c>
      <c r="P2199" s="124"/>
      <c r="Q2199" s="125"/>
      <c r="R2199" s="126"/>
      <c r="S2199" s="124"/>
      <c r="T2199" s="135">
        <f t="shared" si="853"/>
        <v>7.9699999999999993E-2</v>
      </c>
      <c r="U2199" s="125">
        <f t="shared" si="841"/>
        <v>333</v>
      </c>
      <c r="V2199" s="125">
        <v>252</v>
      </c>
      <c r="W2199" s="134">
        <f t="shared" si="842"/>
        <v>1.106643327</v>
      </c>
      <c r="X2199" s="18"/>
      <c r="Y2199" s="123">
        <f t="shared" ref="Y2199:Y2262" si="854">S$1686+X$1686</f>
        <v>67054.222907000003</v>
      </c>
      <c r="Z2199" s="123">
        <f t="shared" si="846"/>
        <v>11897.21506988528</v>
      </c>
      <c r="AA2199" s="123">
        <f t="shared" si="828"/>
        <v>1341.0844581400002</v>
      </c>
      <c r="AB2199" s="123">
        <f t="shared" si="829"/>
        <v>11466.272117097002</v>
      </c>
      <c r="AC2199" s="123">
        <f t="shared" si="830"/>
        <v>91758.794552122286</v>
      </c>
      <c r="AD2199" s="150">
        <f t="shared" si="843"/>
        <v>87053.852995000008</v>
      </c>
      <c r="AE2199" s="150">
        <f t="shared" si="847"/>
        <v>14498.767226536014</v>
      </c>
      <c r="AF2199" s="150">
        <f t="shared" si="844"/>
        <v>1741.0770599000002</v>
      </c>
      <c r="AG2199" s="150">
        <f t="shared" si="848"/>
        <v>14073.70623419167</v>
      </c>
      <c r="AH2199" s="150">
        <f t="shared" si="849"/>
        <v>117367.4035156277</v>
      </c>
      <c r="AI2199" s="4"/>
      <c r="AJ2199" s="1"/>
      <c r="AK2199" s="20"/>
      <c r="AL2199" s="5"/>
      <c r="AM2199" s="1"/>
      <c r="AN2199" s="1"/>
      <c r="AO2199" s="1"/>
      <c r="AP2199" s="17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5.75" x14ac:dyDescent="0.2">
      <c r="A2200" s="127">
        <f t="shared" si="851"/>
        <v>43660</v>
      </c>
      <c r="B2200" s="165">
        <f t="shared" si="845"/>
        <v>209177.56742638396</v>
      </c>
      <c r="C2200" s="124"/>
      <c r="D2200" s="128">
        <f t="shared" si="833"/>
        <v>5213.75</v>
      </c>
      <c r="E2200" s="129">
        <f>VLOOKUP(A2199,[1]Plan1!$AY$80:$BA$314,3)</f>
        <v>5214.2700000000004</v>
      </c>
      <c r="F2200" s="130">
        <f t="shared" si="834"/>
        <v>43634</v>
      </c>
      <c r="G2200" s="131">
        <f t="shared" si="835"/>
        <v>9.9736274274730974E-5</v>
      </c>
      <c r="H2200" s="132">
        <f t="shared" si="852"/>
        <v>43661</v>
      </c>
      <c r="I2200" s="132">
        <f t="shared" si="836"/>
        <v>43661</v>
      </c>
      <c r="J2200" s="133">
        <f t="shared" si="850"/>
        <v>19</v>
      </c>
      <c r="K2200" s="133">
        <f t="shared" si="832"/>
        <v>19</v>
      </c>
      <c r="L2200" s="124">
        <f t="shared" si="837"/>
        <v>1.0000997300000001</v>
      </c>
      <c r="M2200" s="134">
        <f t="shared" si="838"/>
        <v>1.0013001699999999</v>
      </c>
      <c r="N2200" s="134">
        <f t="shared" si="839"/>
        <v>1.403084071026623</v>
      </c>
      <c r="O2200" s="124">
        <f t="shared" si="840"/>
        <v>1.403224</v>
      </c>
      <c r="P2200" s="124"/>
      <c r="Q2200" s="125"/>
      <c r="R2200" s="126"/>
      <c r="S2200" s="124"/>
      <c r="T2200" s="135">
        <f t="shared" si="853"/>
        <v>7.9699999999999993E-2</v>
      </c>
      <c r="U2200" s="125">
        <f t="shared" si="841"/>
        <v>333</v>
      </c>
      <c r="V2200" s="125">
        <v>252</v>
      </c>
      <c r="W2200" s="134">
        <f t="shared" si="842"/>
        <v>1.106643327</v>
      </c>
      <c r="X2200" s="18"/>
      <c r="Y2200" s="123">
        <f t="shared" si="854"/>
        <v>67054.222907000003</v>
      </c>
      <c r="Z2200" s="123">
        <f t="shared" si="846"/>
        <v>11897.21506988528</v>
      </c>
      <c r="AA2200" s="123">
        <f t="shared" ref="AA2200:AA2263" si="855">0.02*Y2200</f>
        <v>1341.0844581400002</v>
      </c>
      <c r="AB2200" s="123">
        <f t="shared" ref="AB2200:AB2263" si="856">0.01*((A2200-A$1686)/30)*Y2200</f>
        <v>11488.623524732668</v>
      </c>
      <c r="AC2200" s="123">
        <f t="shared" ref="AC2200:AC2263" si="857">SUM(Y2200:AB2200)</f>
        <v>91781.145959757952</v>
      </c>
      <c r="AD2200" s="150">
        <f t="shared" si="843"/>
        <v>87053.852995000008</v>
      </c>
      <c r="AE2200" s="150">
        <f t="shared" si="847"/>
        <v>14498.767226536014</v>
      </c>
      <c r="AF2200" s="150">
        <f t="shared" si="844"/>
        <v>1741.0770599000002</v>
      </c>
      <c r="AG2200" s="150">
        <f t="shared" si="848"/>
        <v>14102.724185190002</v>
      </c>
      <c r="AH2200" s="150">
        <f t="shared" si="849"/>
        <v>117396.42146662602</v>
      </c>
      <c r="AI2200" s="4"/>
      <c r="AJ2200" s="1"/>
      <c r="AK2200" s="20"/>
      <c r="AL2200" s="5"/>
      <c r="AM2200" s="1"/>
      <c r="AN2200" s="1"/>
      <c r="AO2200" s="1"/>
      <c r="AP2200" s="17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5.75" x14ac:dyDescent="0.2">
      <c r="A2201" s="127">
        <f t="shared" si="851"/>
        <v>43661</v>
      </c>
      <c r="B2201" s="165">
        <f t="shared" si="845"/>
        <v>209228.93678501796</v>
      </c>
      <c r="C2201" s="124"/>
      <c r="D2201" s="128">
        <f t="shared" si="833"/>
        <v>5213.75</v>
      </c>
      <c r="E2201" s="129">
        <f>VLOOKUP(A2200,[1]Plan1!$AY$80:$BA$314,3)</f>
        <v>5214.2700000000004</v>
      </c>
      <c r="F2201" s="130">
        <f t="shared" si="834"/>
        <v>43634</v>
      </c>
      <c r="G2201" s="131">
        <f t="shared" si="835"/>
        <v>9.9736274274730974E-5</v>
      </c>
      <c r="H2201" s="132">
        <f t="shared" si="852"/>
        <v>43692</v>
      </c>
      <c r="I2201" s="132">
        <f t="shared" si="836"/>
        <v>43661</v>
      </c>
      <c r="J2201" s="133">
        <f t="shared" si="850"/>
        <v>19</v>
      </c>
      <c r="K2201" s="133">
        <f t="shared" si="832"/>
        <v>19</v>
      </c>
      <c r="L2201" s="124">
        <f t="shared" si="837"/>
        <v>1.0000997300000001</v>
      </c>
      <c r="M2201" s="134">
        <f t="shared" si="838"/>
        <v>1.0013001699999999</v>
      </c>
      <c r="N2201" s="134">
        <f t="shared" si="839"/>
        <v>1.403084071026623</v>
      </c>
      <c r="O2201" s="124">
        <f t="shared" si="840"/>
        <v>1.403224</v>
      </c>
      <c r="P2201" s="124"/>
      <c r="Q2201" s="125"/>
      <c r="R2201" s="126"/>
      <c r="S2201" s="124"/>
      <c r="T2201" s="135">
        <f t="shared" si="853"/>
        <v>7.9699999999999993E-2</v>
      </c>
      <c r="U2201" s="125">
        <f t="shared" si="841"/>
        <v>333</v>
      </c>
      <c r="V2201" s="125">
        <v>252</v>
      </c>
      <c r="W2201" s="134">
        <f t="shared" si="842"/>
        <v>1.106643327</v>
      </c>
      <c r="X2201" s="18"/>
      <c r="Y2201" s="123">
        <f t="shared" si="854"/>
        <v>67054.222907000003</v>
      </c>
      <c r="Z2201" s="123">
        <f t="shared" si="846"/>
        <v>11897.21506988528</v>
      </c>
      <c r="AA2201" s="123">
        <f t="shared" si="855"/>
        <v>1341.0844581400002</v>
      </c>
      <c r="AB2201" s="123">
        <f t="shared" si="856"/>
        <v>11510.974932368335</v>
      </c>
      <c r="AC2201" s="123">
        <f t="shared" si="857"/>
        <v>91803.497367393618</v>
      </c>
      <c r="AD2201" s="150">
        <f t="shared" si="843"/>
        <v>87053.852995000008</v>
      </c>
      <c r="AE2201" s="150">
        <f t="shared" si="847"/>
        <v>14498.767226536014</v>
      </c>
      <c r="AF2201" s="150">
        <f t="shared" si="844"/>
        <v>1741.0770599000002</v>
      </c>
      <c r="AG2201" s="150">
        <f t="shared" si="848"/>
        <v>14131.742136188337</v>
      </c>
      <c r="AH2201" s="150">
        <f t="shared" si="849"/>
        <v>117425.43941762435</v>
      </c>
      <c r="AI2201" s="4"/>
      <c r="AJ2201" s="1"/>
      <c r="AK2201" s="20"/>
      <c r="AL2201" s="5"/>
      <c r="AM2201" s="1"/>
      <c r="AN2201" s="1"/>
      <c r="AO2201" s="1"/>
      <c r="AP2201" s="17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5.75" x14ac:dyDescent="0.2">
      <c r="A2202" s="127">
        <f t="shared" si="851"/>
        <v>43662</v>
      </c>
      <c r="B2202" s="165">
        <f t="shared" si="845"/>
        <v>209350.14594668793</v>
      </c>
      <c r="C2202" s="124"/>
      <c r="D2202" s="128">
        <f t="shared" si="833"/>
        <v>5214.2700000000004</v>
      </c>
      <c r="E2202" s="129">
        <f>VLOOKUP(A2201,[1]Plan1!$AY$80:$BA$314,3)</f>
        <v>5224.18</v>
      </c>
      <c r="F2202" s="130">
        <f t="shared" si="834"/>
        <v>43662</v>
      </c>
      <c r="G2202" s="131">
        <f t="shared" si="835"/>
        <v>1.9005536729015393E-3</v>
      </c>
      <c r="H2202" s="132">
        <f t="shared" si="852"/>
        <v>43692</v>
      </c>
      <c r="I2202" s="132">
        <f t="shared" si="836"/>
        <v>43692</v>
      </c>
      <c r="J2202" s="133">
        <f t="shared" si="850"/>
        <v>23</v>
      </c>
      <c r="K2202" s="133">
        <f t="shared" si="832"/>
        <v>1</v>
      </c>
      <c r="L2202" s="124">
        <f t="shared" si="837"/>
        <v>1.0000825499999999</v>
      </c>
      <c r="M2202" s="134">
        <f t="shared" si="838"/>
        <v>1.0000997300000001</v>
      </c>
      <c r="N2202" s="134">
        <f t="shared" si="839"/>
        <v>1.4032240006010266</v>
      </c>
      <c r="O2202" s="124">
        <f t="shared" si="840"/>
        <v>1.40333983</v>
      </c>
      <c r="P2202" s="124"/>
      <c r="Q2202" s="125"/>
      <c r="R2202" s="126"/>
      <c r="S2202" s="124"/>
      <c r="T2202" s="135">
        <f t="shared" si="853"/>
        <v>7.9699999999999993E-2</v>
      </c>
      <c r="U2202" s="125">
        <f t="shared" si="841"/>
        <v>334</v>
      </c>
      <c r="V2202" s="125">
        <v>252</v>
      </c>
      <c r="W2202" s="134">
        <f t="shared" si="842"/>
        <v>1.106980128</v>
      </c>
      <c r="X2202" s="18"/>
      <c r="Y2202" s="123">
        <f t="shared" si="854"/>
        <v>67054.222907000003</v>
      </c>
      <c r="Z2202" s="123">
        <f t="shared" si="846"/>
        <v>11927.76259847132</v>
      </c>
      <c r="AA2202" s="123">
        <f t="shared" si="855"/>
        <v>1341.0844581400002</v>
      </c>
      <c r="AB2202" s="123">
        <f t="shared" si="856"/>
        <v>11533.326340004</v>
      </c>
      <c r="AC2202" s="123">
        <f t="shared" si="857"/>
        <v>91856.396303615329</v>
      </c>
      <c r="AD2202" s="150">
        <f t="shared" si="843"/>
        <v>87053.852995000008</v>
      </c>
      <c r="AE2202" s="150">
        <f t="shared" si="847"/>
        <v>14538.059500985944</v>
      </c>
      <c r="AF2202" s="150">
        <f t="shared" si="844"/>
        <v>1741.0770599000002</v>
      </c>
      <c r="AG2202" s="150">
        <f t="shared" si="848"/>
        <v>14160.760087186667</v>
      </c>
      <c r="AH2202" s="150">
        <f t="shared" si="849"/>
        <v>117493.7496430726</v>
      </c>
      <c r="AI2202" s="4"/>
      <c r="AJ2202" s="1"/>
      <c r="AK2202" s="20"/>
      <c r="AL2202" s="5"/>
      <c r="AM2202" s="1"/>
      <c r="AN2202" s="1"/>
      <c r="AO2202" s="1"/>
      <c r="AP2202" s="17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5.75" x14ac:dyDescent="0.2">
      <c r="A2203" s="127">
        <f t="shared" si="851"/>
        <v>43663</v>
      </c>
      <c r="B2203" s="165">
        <f t="shared" si="845"/>
        <v>209471.38612931551</v>
      </c>
      <c r="C2203" s="124"/>
      <c r="D2203" s="128">
        <f t="shared" si="833"/>
        <v>5214.2700000000004</v>
      </c>
      <c r="E2203" s="129">
        <f>VLOOKUP(A2202,[1]Plan1!$AY$80:$BA$314,3)</f>
        <v>5224.18</v>
      </c>
      <c r="F2203" s="130">
        <f t="shared" si="834"/>
        <v>43662</v>
      </c>
      <c r="G2203" s="131">
        <f t="shared" si="835"/>
        <v>1.9005536729015393E-3</v>
      </c>
      <c r="H2203" s="132">
        <f t="shared" si="852"/>
        <v>43692</v>
      </c>
      <c r="I2203" s="132">
        <f t="shared" si="836"/>
        <v>43692</v>
      </c>
      <c r="J2203" s="133">
        <f t="shared" si="850"/>
        <v>23</v>
      </c>
      <c r="K2203" s="133">
        <f t="shared" si="832"/>
        <v>2</v>
      </c>
      <c r="L2203" s="124">
        <f t="shared" si="837"/>
        <v>1.0001651199999999</v>
      </c>
      <c r="M2203" s="134">
        <f t="shared" si="838"/>
        <v>1.0000997300000001</v>
      </c>
      <c r="N2203" s="134">
        <f t="shared" si="839"/>
        <v>1.4032240006010266</v>
      </c>
      <c r="O2203" s="124">
        <f t="shared" si="840"/>
        <v>1.4034557000000001</v>
      </c>
      <c r="P2203" s="124"/>
      <c r="Q2203" s="125"/>
      <c r="R2203" s="126"/>
      <c r="S2203" s="124"/>
      <c r="T2203" s="135">
        <f t="shared" si="853"/>
        <v>7.9699999999999993E-2</v>
      </c>
      <c r="U2203" s="125">
        <f t="shared" si="841"/>
        <v>335</v>
      </c>
      <c r="V2203" s="125">
        <v>252</v>
      </c>
      <c r="W2203" s="134">
        <f t="shared" si="842"/>
        <v>1.1073170320000001</v>
      </c>
      <c r="X2203" s="18"/>
      <c r="Y2203" s="123">
        <f t="shared" si="854"/>
        <v>67054.222907000003</v>
      </c>
      <c r="Z2203" s="123">
        <f t="shared" si="846"/>
        <v>11958.32369544599</v>
      </c>
      <c r="AA2203" s="123">
        <f t="shared" si="855"/>
        <v>1341.0844581400002</v>
      </c>
      <c r="AB2203" s="123">
        <f t="shared" si="856"/>
        <v>11555.677747639667</v>
      </c>
      <c r="AC2203" s="123">
        <f t="shared" si="857"/>
        <v>91909.308808225658</v>
      </c>
      <c r="AD2203" s="150">
        <f t="shared" si="843"/>
        <v>87053.852995000008</v>
      </c>
      <c r="AE2203" s="150">
        <f t="shared" si="847"/>
        <v>14577.369228004842</v>
      </c>
      <c r="AF2203" s="150">
        <f t="shared" si="844"/>
        <v>1741.0770599000002</v>
      </c>
      <c r="AG2203" s="150">
        <f t="shared" si="848"/>
        <v>14189.778038185003</v>
      </c>
      <c r="AH2203" s="150">
        <f t="shared" si="849"/>
        <v>117562.07732108985</v>
      </c>
      <c r="AI2203" s="4"/>
      <c r="AJ2203" s="1"/>
      <c r="AK2203" s="20"/>
      <c r="AL2203" s="5"/>
      <c r="AM2203" s="1"/>
      <c r="AN2203" s="1"/>
      <c r="AO2203" s="1"/>
      <c r="AP2203" s="17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5.75" x14ac:dyDescent="0.2">
      <c r="A2204" s="127">
        <f t="shared" si="851"/>
        <v>43664</v>
      </c>
      <c r="B2204" s="165">
        <f t="shared" si="845"/>
        <v>209592.65074097554</v>
      </c>
      <c r="C2204" s="124"/>
      <c r="D2204" s="128">
        <f t="shared" si="833"/>
        <v>5214.2700000000004</v>
      </c>
      <c r="E2204" s="129">
        <f>VLOOKUP(A2203,[1]Plan1!$AY$80:$BA$314,3)</f>
        <v>5224.18</v>
      </c>
      <c r="F2204" s="130">
        <f t="shared" si="834"/>
        <v>43662</v>
      </c>
      <c r="G2204" s="131">
        <f t="shared" si="835"/>
        <v>1.9005536729015393E-3</v>
      </c>
      <c r="H2204" s="132">
        <f t="shared" si="852"/>
        <v>43692</v>
      </c>
      <c r="I2204" s="132">
        <f t="shared" si="836"/>
        <v>43692</v>
      </c>
      <c r="J2204" s="133">
        <f t="shared" si="850"/>
        <v>23</v>
      </c>
      <c r="K2204" s="133">
        <f t="shared" si="832"/>
        <v>3</v>
      </c>
      <c r="L2204" s="124">
        <f t="shared" si="837"/>
        <v>1.0002476899999999</v>
      </c>
      <c r="M2204" s="134">
        <f t="shared" si="838"/>
        <v>1.0000997300000001</v>
      </c>
      <c r="N2204" s="134">
        <f t="shared" si="839"/>
        <v>1.4032240006010266</v>
      </c>
      <c r="O2204" s="124">
        <f t="shared" si="840"/>
        <v>1.4035715600000001</v>
      </c>
      <c r="P2204" s="124"/>
      <c r="Q2204" s="125"/>
      <c r="R2204" s="126"/>
      <c r="S2204" s="124"/>
      <c r="T2204" s="135">
        <f t="shared" si="853"/>
        <v>7.9699999999999993E-2</v>
      </c>
      <c r="U2204" s="125">
        <f t="shared" si="841"/>
        <v>336</v>
      </c>
      <c r="V2204" s="125">
        <v>252</v>
      </c>
      <c r="W2204" s="134">
        <f t="shared" si="842"/>
        <v>1.107654038</v>
      </c>
      <c r="X2204" s="18"/>
      <c r="Y2204" s="123">
        <f t="shared" si="854"/>
        <v>67054.222907000003</v>
      </c>
      <c r="Z2204" s="123">
        <f t="shared" si="846"/>
        <v>11988.895477539107</v>
      </c>
      <c r="AA2204" s="123">
        <f t="shared" si="855"/>
        <v>1341.0844581400002</v>
      </c>
      <c r="AB2204" s="123">
        <f t="shared" si="856"/>
        <v>11578.029155275333</v>
      </c>
      <c r="AC2204" s="123">
        <f t="shared" si="857"/>
        <v>91962.231997954441</v>
      </c>
      <c r="AD2204" s="150">
        <f t="shared" si="843"/>
        <v>87053.852995000008</v>
      </c>
      <c r="AE2204" s="150">
        <f t="shared" si="847"/>
        <v>14616.692698937768</v>
      </c>
      <c r="AF2204" s="150">
        <f t="shared" si="844"/>
        <v>1741.0770599000002</v>
      </c>
      <c r="AG2204" s="150">
        <f t="shared" si="848"/>
        <v>14218.795989183334</v>
      </c>
      <c r="AH2204" s="150">
        <f t="shared" si="849"/>
        <v>117630.4187430211</v>
      </c>
      <c r="AI2204" s="4"/>
      <c r="AJ2204" s="1"/>
      <c r="AK2204" s="20"/>
      <c r="AL2204" s="5"/>
      <c r="AM2204" s="1"/>
      <c r="AN2204" s="1"/>
      <c r="AO2204" s="1"/>
      <c r="AP2204" s="17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5.75" x14ac:dyDescent="0.2">
      <c r="A2205" s="127">
        <f t="shared" si="851"/>
        <v>43665</v>
      </c>
      <c r="B2205" s="165">
        <f t="shared" si="845"/>
        <v>209713.94381153467</v>
      </c>
      <c r="C2205" s="124"/>
      <c r="D2205" s="128">
        <f t="shared" si="833"/>
        <v>5214.2700000000004</v>
      </c>
      <c r="E2205" s="129">
        <f>VLOOKUP(A2204,[1]Plan1!$AY$80:$BA$314,3)</f>
        <v>5224.18</v>
      </c>
      <c r="F2205" s="130">
        <f t="shared" si="834"/>
        <v>43662</v>
      </c>
      <c r="G2205" s="131">
        <f t="shared" si="835"/>
        <v>1.9005536729015393E-3</v>
      </c>
      <c r="H2205" s="132">
        <f t="shared" si="852"/>
        <v>43692</v>
      </c>
      <c r="I2205" s="132">
        <f t="shared" si="836"/>
        <v>43692</v>
      </c>
      <c r="J2205" s="133">
        <f t="shared" si="850"/>
        <v>23</v>
      </c>
      <c r="K2205" s="133">
        <f t="shared" si="832"/>
        <v>4</v>
      </c>
      <c r="L2205" s="124">
        <f t="shared" si="837"/>
        <v>1.0003302700000001</v>
      </c>
      <c r="M2205" s="134">
        <f t="shared" si="838"/>
        <v>1.0000997300000001</v>
      </c>
      <c r="N2205" s="134">
        <f t="shared" si="839"/>
        <v>1.4032240006010266</v>
      </c>
      <c r="O2205" s="124">
        <f t="shared" si="840"/>
        <v>1.4036874399999999</v>
      </c>
      <c r="P2205" s="124"/>
      <c r="Q2205" s="125"/>
      <c r="R2205" s="126"/>
      <c r="S2205" s="124"/>
      <c r="T2205" s="135">
        <f t="shared" si="853"/>
        <v>7.9699999999999993E-2</v>
      </c>
      <c r="U2205" s="125">
        <f t="shared" si="841"/>
        <v>337</v>
      </c>
      <c r="V2205" s="125">
        <v>252</v>
      </c>
      <c r="W2205" s="134">
        <f t="shared" si="842"/>
        <v>1.1079911469999999</v>
      </c>
      <c r="X2205" s="18"/>
      <c r="Y2205" s="123">
        <f t="shared" si="854"/>
        <v>67054.222907000003</v>
      </c>
      <c r="Z2205" s="123">
        <f t="shared" si="846"/>
        <v>12019.479707391161</v>
      </c>
      <c r="AA2205" s="123">
        <f t="shared" si="855"/>
        <v>1341.0844581400002</v>
      </c>
      <c r="AB2205" s="123">
        <f t="shared" si="856"/>
        <v>11600.380562911001</v>
      </c>
      <c r="AC2205" s="123">
        <f t="shared" si="857"/>
        <v>92015.167635442165</v>
      </c>
      <c r="AD2205" s="150">
        <f t="shared" si="843"/>
        <v>87053.852995000008</v>
      </c>
      <c r="AE2205" s="150">
        <f t="shared" si="847"/>
        <v>14656.032181010829</v>
      </c>
      <c r="AF2205" s="150">
        <f t="shared" si="844"/>
        <v>1741.0770599000002</v>
      </c>
      <c r="AG2205" s="150">
        <f t="shared" si="848"/>
        <v>14247.81394018167</v>
      </c>
      <c r="AH2205" s="150">
        <f t="shared" si="849"/>
        <v>117698.77617609251</v>
      </c>
      <c r="AI2205" s="4"/>
      <c r="AJ2205" s="1"/>
      <c r="AK2205" s="20"/>
      <c r="AL2205" s="5"/>
      <c r="AM2205" s="1"/>
      <c r="AN2205" s="1"/>
      <c r="AO2205" s="1"/>
      <c r="AP2205" s="17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5.75" x14ac:dyDescent="0.2">
      <c r="A2206" s="127">
        <f t="shared" si="851"/>
        <v>43666</v>
      </c>
      <c r="B2206" s="165">
        <f t="shared" si="845"/>
        <v>209835.26260770723</v>
      </c>
      <c r="C2206" s="124"/>
      <c r="D2206" s="128">
        <f t="shared" si="833"/>
        <v>5214.2700000000004</v>
      </c>
      <c r="E2206" s="129">
        <f>VLOOKUP(A2205,[1]Plan1!$AY$80:$BA$314,3)</f>
        <v>5224.18</v>
      </c>
      <c r="F2206" s="130">
        <f t="shared" si="834"/>
        <v>43662</v>
      </c>
      <c r="G2206" s="131">
        <f t="shared" si="835"/>
        <v>1.9005536729015393E-3</v>
      </c>
      <c r="H2206" s="132">
        <f t="shared" si="852"/>
        <v>43692</v>
      </c>
      <c r="I2206" s="132">
        <f t="shared" si="836"/>
        <v>43692</v>
      </c>
      <c r="J2206" s="133">
        <f t="shared" si="850"/>
        <v>23</v>
      </c>
      <c r="K2206" s="133">
        <f t="shared" si="832"/>
        <v>5</v>
      </c>
      <c r="L2206" s="124">
        <f t="shared" si="837"/>
        <v>1.00041285</v>
      </c>
      <c r="M2206" s="134">
        <f t="shared" si="838"/>
        <v>1.0000997300000001</v>
      </c>
      <c r="N2206" s="134">
        <f t="shared" si="839"/>
        <v>1.4032240006010266</v>
      </c>
      <c r="O2206" s="124">
        <f t="shared" si="840"/>
        <v>1.40380332</v>
      </c>
      <c r="P2206" s="124"/>
      <c r="Q2206" s="125"/>
      <c r="R2206" s="126"/>
      <c r="S2206" s="124"/>
      <c r="T2206" s="135">
        <f t="shared" si="853"/>
        <v>7.9699999999999993E-2</v>
      </c>
      <c r="U2206" s="125">
        <f t="shared" si="841"/>
        <v>338</v>
      </c>
      <c r="V2206" s="125">
        <v>252</v>
      </c>
      <c r="W2206" s="134">
        <f t="shared" si="842"/>
        <v>1.1083283580000001</v>
      </c>
      <c r="X2206" s="18"/>
      <c r="Y2206" s="123">
        <f t="shared" si="854"/>
        <v>67054.222907000003</v>
      </c>
      <c r="Z2206" s="123">
        <f t="shared" si="846"/>
        <v>12050.075189478724</v>
      </c>
      <c r="AA2206" s="123">
        <f t="shared" si="855"/>
        <v>1341.0844581400002</v>
      </c>
      <c r="AB2206" s="123">
        <f t="shared" si="856"/>
        <v>11622.731970546665</v>
      </c>
      <c r="AC2206" s="123">
        <f t="shared" si="857"/>
        <v>92068.114525165394</v>
      </c>
      <c r="AD2206" s="150">
        <f t="shared" si="843"/>
        <v>87053.852995000008</v>
      </c>
      <c r="AE2206" s="150">
        <f t="shared" si="847"/>
        <v>14695.386136461831</v>
      </c>
      <c r="AF2206" s="150">
        <f t="shared" si="844"/>
        <v>1741.0770599000002</v>
      </c>
      <c r="AG2206" s="150">
        <f t="shared" si="848"/>
        <v>14276.83189118</v>
      </c>
      <c r="AH2206" s="150">
        <f t="shared" si="849"/>
        <v>117767.14808254184</v>
      </c>
      <c r="AI2206" s="4"/>
      <c r="AJ2206" s="1"/>
      <c r="AK2206" s="20"/>
      <c r="AL2206" s="5"/>
      <c r="AM2206" s="1"/>
      <c r="AN2206" s="1"/>
      <c r="AO2206" s="1"/>
      <c r="AP2206" s="17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5.75" x14ac:dyDescent="0.2">
      <c r="A2207" s="127">
        <f t="shared" si="851"/>
        <v>43667</v>
      </c>
      <c r="B2207" s="165">
        <f t="shared" si="845"/>
        <v>209886.63196634123</v>
      </c>
      <c r="C2207" s="124"/>
      <c r="D2207" s="128">
        <f t="shared" si="833"/>
        <v>5214.2700000000004</v>
      </c>
      <c r="E2207" s="129">
        <f>VLOOKUP(A2206,[1]Plan1!$AY$80:$BA$314,3)</f>
        <v>5224.18</v>
      </c>
      <c r="F2207" s="130">
        <f t="shared" si="834"/>
        <v>43662</v>
      </c>
      <c r="G2207" s="131">
        <f t="shared" si="835"/>
        <v>1.9005536729015393E-3</v>
      </c>
      <c r="H2207" s="132">
        <f t="shared" si="852"/>
        <v>43692</v>
      </c>
      <c r="I2207" s="132">
        <f t="shared" si="836"/>
        <v>43692</v>
      </c>
      <c r="J2207" s="133">
        <f t="shared" si="850"/>
        <v>23</v>
      </c>
      <c r="K2207" s="133">
        <f t="shared" si="832"/>
        <v>5</v>
      </c>
      <c r="L2207" s="124">
        <f t="shared" si="837"/>
        <v>1.00041285</v>
      </c>
      <c r="M2207" s="134">
        <f t="shared" si="838"/>
        <v>1.0000997300000001</v>
      </c>
      <c r="N2207" s="134">
        <f t="shared" si="839"/>
        <v>1.4032240006010266</v>
      </c>
      <c r="O2207" s="124">
        <f t="shared" si="840"/>
        <v>1.40380332</v>
      </c>
      <c r="P2207" s="124"/>
      <c r="Q2207" s="125"/>
      <c r="R2207" s="126"/>
      <c r="S2207" s="124"/>
      <c r="T2207" s="135">
        <f t="shared" si="853"/>
        <v>7.9699999999999993E-2</v>
      </c>
      <c r="U2207" s="125">
        <f t="shared" si="841"/>
        <v>338</v>
      </c>
      <c r="V2207" s="125">
        <v>252</v>
      </c>
      <c r="W2207" s="134">
        <f t="shared" si="842"/>
        <v>1.1083283580000001</v>
      </c>
      <c r="X2207" s="18"/>
      <c r="Y2207" s="123">
        <f t="shared" si="854"/>
        <v>67054.222907000003</v>
      </c>
      <c r="Z2207" s="123">
        <f t="shared" si="846"/>
        <v>12050.075189478724</v>
      </c>
      <c r="AA2207" s="123">
        <f t="shared" si="855"/>
        <v>1341.0844581400002</v>
      </c>
      <c r="AB2207" s="123">
        <f t="shared" si="856"/>
        <v>11645.083378182333</v>
      </c>
      <c r="AC2207" s="123">
        <f t="shared" si="857"/>
        <v>92090.46593280106</v>
      </c>
      <c r="AD2207" s="150">
        <f t="shared" si="843"/>
        <v>87053.852995000008</v>
      </c>
      <c r="AE2207" s="150">
        <f t="shared" si="847"/>
        <v>14695.386136461831</v>
      </c>
      <c r="AF2207" s="150">
        <f t="shared" si="844"/>
        <v>1741.0770599000002</v>
      </c>
      <c r="AG2207" s="150">
        <f t="shared" si="848"/>
        <v>14305.849842178335</v>
      </c>
      <c r="AH2207" s="150">
        <f t="shared" si="849"/>
        <v>117796.16603354017</v>
      </c>
      <c r="AI2207" s="4"/>
      <c r="AJ2207" s="1"/>
      <c r="AK2207" s="20"/>
      <c r="AL2207" s="5"/>
      <c r="AM2207" s="1"/>
      <c r="AN2207" s="1"/>
      <c r="AO2207" s="1"/>
      <c r="AP2207" s="17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5.75" x14ac:dyDescent="0.2">
      <c r="A2208" s="127">
        <f t="shared" si="851"/>
        <v>43668</v>
      </c>
      <c r="B2208" s="165">
        <f t="shared" si="845"/>
        <v>209938.00132497522</v>
      </c>
      <c r="C2208" s="124"/>
      <c r="D2208" s="128">
        <f t="shared" si="833"/>
        <v>5214.2700000000004</v>
      </c>
      <c r="E2208" s="129">
        <f>VLOOKUP(A2207,[1]Plan1!$AY$80:$BA$314,3)</f>
        <v>5224.18</v>
      </c>
      <c r="F2208" s="130">
        <f t="shared" si="834"/>
        <v>43662</v>
      </c>
      <c r="G2208" s="131">
        <f t="shared" si="835"/>
        <v>1.9005536729015393E-3</v>
      </c>
      <c r="H2208" s="132">
        <f t="shared" si="852"/>
        <v>43692</v>
      </c>
      <c r="I2208" s="132">
        <f t="shared" si="836"/>
        <v>43692</v>
      </c>
      <c r="J2208" s="133">
        <f t="shared" si="850"/>
        <v>23</v>
      </c>
      <c r="K2208" s="133">
        <f t="shared" si="832"/>
        <v>5</v>
      </c>
      <c r="L2208" s="124">
        <f t="shared" si="837"/>
        <v>1.00041285</v>
      </c>
      <c r="M2208" s="134">
        <f t="shared" si="838"/>
        <v>1.0000997300000001</v>
      </c>
      <c r="N2208" s="134">
        <f t="shared" si="839"/>
        <v>1.4032240006010266</v>
      </c>
      <c r="O2208" s="124">
        <f t="shared" si="840"/>
        <v>1.40380332</v>
      </c>
      <c r="P2208" s="124"/>
      <c r="Q2208" s="125"/>
      <c r="R2208" s="126"/>
      <c r="S2208" s="124"/>
      <c r="T2208" s="135">
        <f t="shared" si="853"/>
        <v>7.9699999999999993E-2</v>
      </c>
      <c r="U2208" s="125">
        <f t="shared" si="841"/>
        <v>338</v>
      </c>
      <c r="V2208" s="125">
        <v>252</v>
      </c>
      <c r="W2208" s="134">
        <f t="shared" si="842"/>
        <v>1.1083283580000001</v>
      </c>
      <c r="X2208" s="18"/>
      <c r="Y2208" s="123">
        <f t="shared" si="854"/>
        <v>67054.222907000003</v>
      </c>
      <c r="Z2208" s="123">
        <f t="shared" si="846"/>
        <v>12050.075189478724</v>
      </c>
      <c r="AA2208" s="123">
        <f t="shared" si="855"/>
        <v>1341.0844581400002</v>
      </c>
      <c r="AB2208" s="123">
        <f t="shared" si="856"/>
        <v>11667.434785817999</v>
      </c>
      <c r="AC2208" s="123">
        <f t="shared" si="857"/>
        <v>92112.817340436726</v>
      </c>
      <c r="AD2208" s="150">
        <f t="shared" si="843"/>
        <v>87053.852995000008</v>
      </c>
      <c r="AE2208" s="150">
        <f t="shared" si="847"/>
        <v>14695.386136461831</v>
      </c>
      <c r="AF2208" s="150">
        <f t="shared" si="844"/>
        <v>1741.0770599000002</v>
      </c>
      <c r="AG2208" s="150">
        <f t="shared" si="848"/>
        <v>14334.867793176667</v>
      </c>
      <c r="AH2208" s="150">
        <f t="shared" si="849"/>
        <v>117825.18398453851</v>
      </c>
      <c r="AI2208" s="4"/>
      <c r="AJ2208" s="1"/>
      <c r="AK2208" s="20"/>
      <c r="AL2208" s="5"/>
      <c r="AM2208" s="1"/>
      <c r="AN2208" s="1"/>
      <c r="AO2208" s="1"/>
      <c r="AP2208" s="17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5.75" x14ac:dyDescent="0.2">
      <c r="A2209" s="127">
        <f t="shared" si="851"/>
        <v>43669</v>
      </c>
      <c r="B2209" s="165">
        <f t="shared" si="845"/>
        <v>210059.34730277635</v>
      </c>
      <c r="C2209" s="124"/>
      <c r="D2209" s="128">
        <f t="shared" si="833"/>
        <v>5214.2700000000004</v>
      </c>
      <c r="E2209" s="129">
        <f>VLOOKUP(A2208,[1]Plan1!$AY$80:$BA$314,3)</f>
        <v>5224.18</v>
      </c>
      <c r="F2209" s="130">
        <f t="shared" si="834"/>
        <v>43662</v>
      </c>
      <c r="G2209" s="131">
        <f t="shared" si="835"/>
        <v>1.9005536729015393E-3</v>
      </c>
      <c r="H2209" s="132">
        <f t="shared" si="852"/>
        <v>43692</v>
      </c>
      <c r="I2209" s="132">
        <f t="shared" si="836"/>
        <v>43692</v>
      </c>
      <c r="J2209" s="133">
        <f t="shared" si="850"/>
        <v>23</v>
      </c>
      <c r="K2209" s="133">
        <f t="shared" si="832"/>
        <v>6</v>
      </c>
      <c r="L2209" s="124">
        <f t="shared" si="837"/>
        <v>1.0004954399999999</v>
      </c>
      <c r="M2209" s="134">
        <f t="shared" si="838"/>
        <v>1.0000997300000001</v>
      </c>
      <c r="N2209" s="134">
        <f t="shared" si="839"/>
        <v>1.4032240006010266</v>
      </c>
      <c r="O2209" s="124">
        <f t="shared" si="840"/>
        <v>1.40391921</v>
      </c>
      <c r="P2209" s="124"/>
      <c r="Q2209" s="125"/>
      <c r="R2209" s="126"/>
      <c r="S2209" s="124"/>
      <c r="T2209" s="135">
        <f t="shared" si="853"/>
        <v>7.9699999999999993E-2</v>
      </c>
      <c r="U2209" s="125">
        <f t="shared" si="841"/>
        <v>339</v>
      </c>
      <c r="V2209" s="125">
        <v>252</v>
      </c>
      <c r="W2209" s="134">
        <f t="shared" si="842"/>
        <v>1.1086656720000001</v>
      </c>
      <c r="X2209" s="18"/>
      <c r="Y2209" s="123">
        <f t="shared" si="854"/>
        <v>67054.222907000003</v>
      </c>
      <c r="Z2209" s="123">
        <f t="shared" si="846"/>
        <v>12080.682560654455</v>
      </c>
      <c r="AA2209" s="123">
        <f t="shared" si="855"/>
        <v>1341.0844581400002</v>
      </c>
      <c r="AB2209" s="123">
        <f t="shared" si="856"/>
        <v>11689.786193453667</v>
      </c>
      <c r="AC2209" s="123">
        <f t="shared" si="857"/>
        <v>92165.776119248127</v>
      </c>
      <c r="AD2209" s="150">
        <f t="shared" si="843"/>
        <v>87053.852995000008</v>
      </c>
      <c r="AE2209" s="150">
        <f t="shared" si="847"/>
        <v>14734.755384453201</v>
      </c>
      <c r="AF2209" s="150">
        <f t="shared" si="844"/>
        <v>1741.0770599000002</v>
      </c>
      <c r="AG2209" s="150">
        <f t="shared" si="848"/>
        <v>14363.885744175002</v>
      </c>
      <c r="AH2209" s="150">
        <f t="shared" si="849"/>
        <v>117893.57118352821</v>
      </c>
      <c r="AI2209" s="4"/>
      <c r="AJ2209" s="1"/>
      <c r="AK2209" s="20"/>
      <c r="AL2209" s="5"/>
      <c r="AM2209" s="1"/>
      <c r="AN2209" s="1"/>
      <c r="AO2209" s="1"/>
      <c r="AP2209" s="17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5.75" x14ac:dyDescent="0.2">
      <c r="A2210" s="127">
        <f t="shared" si="851"/>
        <v>43670</v>
      </c>
      <c r="B2210" s="165">
        <f t="shared" si="845"/>
        <v>210180.72175664024</v>
      </c>
      <c r="C2210" s="124"/>
      <c r="D2210" s="128">
        <f t="shared" si="833"/>
        <v>5214.2700000000004</v>
      </c>
      <c r="E2210" s="129">
        <f>VLOOKUP(A2209,[1]Plan1!$AY$80:$BA$314,3)</f>
        <v>5224.18</v>
      </c>
      <c r="F2210" s="130">
        <f t="shared" si="834"/>
        <v>43662</v>
      </c>
      <c r="G2210" s="131">
        <f t="shared" si="835"/>
        <v>1.9005536729015393E-3</v>
      </c>
      <c r="H2210" s="132">
        <f t="shared" si="852"/>
        <v>43692</v>
      </c>
      <c r="I2210" s="132">
        <f t="shared" si="836"/>
        <v>43692</v>
      </c>
      <c r="J2210" s="133">
        <f t="shared" si="850"/>
        <v>23</v>
      </c>
      <c r="K2210" s="133">
        <f t="shared" si="832"/>
        <v>7</v>
      </c>
      <c r="L2210" s="124">
        <f t="shared" si="837"/>
        <v>1.0005780399999999</v>
      </c>
      <c r="M2210" s="134">
        <f t="shared" si="838"/>
        <v>1.0000997300000001</v>
      </c>
      <c r="N2210" s="134">
        <f t="shared" si="839"/>
        <v>1.4032240006010266</v>
      </c>
      <c r="O2210" s="124">
        <f t="shared" si="840"/>
        <v>1.4040351200000001</v>
      </c>
      <c r="P2210" s="124"/>
      <c r="Q2210" s="125"/>
      <c r="R2210" s="126"/>
      <c r="S2210" s="124"/>
      <c r="T2210" s="135">
        <f t="shared" si="853"/>
        <v>7.9699999999999993E-2</v>
      </c>
      <c r="U2210" s="125">
        <f t="shared" si="841"/>
        <v>340</v>
      </c>
      <c r="V2210" s="125">
        <v>252</v>
      </c>
      <c r="W2210" s="134">
        <f t="shared" si="842"/>
        <v>1.109003089</v>
      </c>
      <c r="X2210" s="18"/>
      <c r="Y2210" s="123">
        <f t="shared" si="854"/>
        <v>67054.222907000003</v>
      </c>
      <c r="Z2210" s="123">
        <f t="shared" si="846"/>
        <v>12111.302387096424</v>
      </c>
      <c r="AA2210" s="123">
        <f t="shared" si="855"/>
        <v>1341.0844581400002</v>
      </c>
      <c r="AB2210" s="123">
        <f t="shared" si="856"/>
        <v>11712.137601089335</v>
      </c>
      <c r="AC2210" s="123">
        <f t="shared" si="857"/>
        <v>92218.747353325758</v>
      </c>
      <c r="AD2210" s="150">
        <f t="shared" si="843"/>
        <v>87053.852995000008</v>
      </c>
      <c r="AE2210" s="150">
        <f t="shared" si="847"/>
        <v>14774.140653241118</v>
      </c>
      <c r="AF2210" s="150">
        <f t="shared" si="844"/>
        <v>1741.0770599000002</v>
      </c>
      <c r="AG2210" s="150">
        <f t="shared" si="848"/>
        <v>14392.903695173338</v>
      </c>
      <c r="AH2210" s="150">
        <f t="shared" si="849"/>
        <v>117961.97440331447</v>
      </c>
      <c r="AI2210" s="4"/>
      <c r="AJ2210" s="1"/>
      <c r="AK2210" s="20"/>
      <c r="AL2210" s="5"/>
      <c r="AM2210" s="1"/>
      <c r="AN2210" s="1"/>
      <c r="AO2210" s="1"/>
      <c r="AP2210" s="17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5.75" x14ac:dyDescent="0.2">
      <c r="A2211" s="127">
        <f t="shared" si="851"/>
        <v>43671</v>
      </c>
      <c r="B2211" s="165">
        <f t="shared" si="845"/>
        <v>210302.12324037839</v>
      </c>
      <c r="C2211" s="124"/>
      <c r="D2211" s="128">
        <f t="shared" si="833"/>
        <v>5214.2700000000004</v>
      </c>
      <c r="E2211" s="129">
        <f>VLOOKUP(A2210,[1]Plan1!$AY$80:$BA$314,3)</f>
        <v>5224.18</v>
      </c>
      <c r="F2211" s="130">
        <f t="shared" si="834"/>
        <v>43662</v>
      </c>
      <c r="G2211" s="131">
        <f t="shared" si="835"/>
        <v>1.9005536729015393E-3</v>
      </c>
      <c r="H2211" s="132">
        <f t="shared" si="852"/>
        <v>43692</v>
      </c>
      <c r="I2211" s="132">
        <f t="shared" si="836"/>
        <v>43692</v>
      </c>
      <c r="J2211" s="133">
        <f t="shared" si="850"/>
        <v>23</v>
      </c>
      <c r="K2211" s="133">
        <f t="shared" si="832"/>
        <v>8</v>
      </c>
      <c r="L2211" s="124">
        <f t="shared" si="837"/>
        <v>1.0006606499999999</v>
      </c>
      <c r="M2211" s="134">
        <f t="shared" si="838"/>
        <v>1.0000997300000001</v>
      </c>
      <c r="N2211" s="134">
        <f t="shared" si="839"/>
        <v>1.4032240006010266</v>
      </c>
      <c r="O2211" s="124">
        <f t="shared" si="840"/>
        <v>1.4041510399999999</v>
      </c>
      <c r="P2211" s="124"/>
      <c r="Q2211" s="125"/>
      <c r="R2211" s="126"/>
      <c r="S2211" s="124"/>
      <c r="T2211" s="135">
        <f t="shared" si="853"/>
        <v>7.9699999999999993E-2</v>
      </c>
      <c r="U2211" s="125">
        <f t="shared" si="841"/>
        <v>341</v>
      </c>
      <c r="V2211" s="125">
        <v>252</v>
      </c>
      <c r="W2211" s="134">
        <f t="shared" si="842"/>
        <v>1.1093406079999999</v>
      </c>
      <c r="X2211" s="18"/>
      <c r="Y2211" s="123">
        <f t="shared" si="854"/>
        <v>67054.222907000003</v>
      </c>
      <c r="Z2211" s="123">
        <f t="shared" si="846"/>
        <v>12141.93403625011</v>
      </c>
      <c r="AA2211" s="123">
        <f t="shared" si="855"/>
        <v>1341.0844581400002</v>
      </c>
      <c r="AB2211" s="123">
        <f t="shared" si="856"/>
        <v>11734.489008725002</v>
      </c>
      <c r="AC2211" s="123">
        <f t="shared" si="857"/>
        <v>92271.730410115124</v>
      </c>
      <c r="AD2211" s="150">
        <f t="shared" si="843"/>
        <v>87053.852995000008</v>
      </c>
      <c r="AE2211" s="150">
        <f t="shared" si="847"/>
        <v>14813.541129191593</v>
      </c>
      <c r="AF2211" s="150">
        <f t="shared" si="844"/>
        <v>1741.0770599000002</v>
      </c>
      <c r="AG2211" s="150">
        <f t="shared" si="848"/>
        <v>14421.921646171668</v>
      </c>
      <c r="AH2211" s="150">
        <f t="shared" si="849"/>
        <v>118030.39283026327</v>
      </c>
      <c r="AI2211" s="4"/>
      <c r="AJ2211" s="1"/>
      <c r="AK2211" s="20"/>
      <c r="AL2211" s="5"/>
      <c r="AM2211" s="1"/>
      <c r="AN2211" s="1"/>
      <c r="AO2211" s="1"/>
      <c r="AP2211" s="17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5.75" x14ac:dyDescent="0.2">
      <c r="A2212" s="127">
        <f t="shared" si="851"/>
        <v>43672</v>
      </c>
      <c r="B2212" s="165">
        <f t="shared" si="845"/>
        <v>210423.55063264165</v>
      </c>
      <c r="C2212" s="124"/>
      <c r="D2212" s="128">
        <f t="shared" si="833"/>
        <v>5214.2700000000004</v>
      </c>
      <c r="E2212" s="129">
        <f>VLOOKUP(A2211,[1]Plan1!$AY$80:$BA$314,3)</f>
        <v>5224.18</v>
      </c>
      <c r="F2212" s="130">
        <f t="shared" si="834"/>
        <v>43662</v>
      </c>
      <c r="G2212" s="131">
        <f t="shared" si="835"/>
        <v>1.9005536729015393E-3</v>
      </c>
      <c r="H2212" s="132">
        <f t="shared" si="852"/>
        <v>43692</v>
      </c>
      <c r="I2212" s="132">
        <f t="shared" si="836"/>
        <v>43692</v>
      </c>
      <c r="J2212" s="133">
        <f t="shared" si="850"/>
        <v>23</v>
      </c>
      <c r="K2212" s="133">
        <f t="shared" si="832"/>
        <v>9</v>
      </c>
      <c r="L2212" s="124">
        <f t="shared" si="837"/>
        <v>1.0007432599999999</v>
      </c>
      <c r="M2212" s="134">
        <f t="shared" si="838"/>
        <v>1.0000997300000001</v>
      </c>
      <c r="N2212" s="134">
        <f t="shared" si="839"/>
        <v>1.4032240006010266</v>
      </c>
      <c r="O2212" s="124">
        <f t="shared" si="840"/>
        <v>1.40426696</v>
      </c>
      <c r="P2212" s="124"/>
      <c r="Q2212" s="125"/>
      <c r="R2212" s="126"/>
      <c r="S2212" s="124"/>
      <c r="T2212" s="135">
        <f t="shared" si="853"/>
        <v>7.9699999999999993E-2</v>
      </c>
      <c r="U2212" s="125">
        <f t="shared" si="841"/>
        <v>342</v>
      </c>
      <c r="V2212" s="125">
        <v>252</v>
      </c>
      <c r="W2212" s="134">
        <f t="shared" si="842"/>
        <v>1.1096782300000001</v>
      </c>
      <c r="X2212" s="18"/>
      <c r="Y2212" s="123">
        <f t="shared" si="854"/>
        <v>67054.222907000003</v>
      </c>
      <c r="Z2212" s="123">
        <f t="shared" si="846"/>
        <v>12172.577017643831</v>
      </c>
      <c r="AA2212" s="123">
        <f t="shared" si="855"/>
        <v>1341.0844581400002</v>
      </c>
      <c r="AB2212" s="123">
        <f t="shared" si="856"/>
        <v>11756.840416360668</v>
      </c>
      <c r="AC2212" s="123">
        <f t="shared" si="857"/>
        <v>92324.724799144489</v>
      </c>
      <c r="AD2212" s="150">
        <f t="shared" si="843"/>
        <v>87053.852995000008</v>
      </c>
      <c r="AE2212" s="150">
        <f t="shared" si="847"/>
        <v>14852.95618142716</v>
      </c>
      <c r="AF2212" s="150">
        <f t="shared" si="844"/>
        <v>1741.0770599000002</v>
      </c>
      <c r="AG2212" s="150">
        <f t="shared" si="848"/>
        <v>14450.939597170001</v>
      </c>
      <c r="AH2212" s="150">
        <f t="shared" si="849"/>
        <v>118098.82583349716</v>
      </c>
      <c r="AI2212" s="4"/>
      <c r="AJ2212" s="1"/>
      <c r="AK2212" s="20"/>
      <c r="AL2212" s="5"/>
      <c r="AM2212" s="1"/>
      <c r="AN2212" s="1"/>
      <c r="AO2212" s="1"/>
      <c r="AP2212" s="17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5.75" x14ac:dyDescent="0.2">
      <c r="A2213" s="127">
        <f t="shared" si="851"/>
        <v>43673</v>
      </c>
      <c r="B2213" s="165">
        <f t="shared" si="845"/>
        <v>210545.00522786626</v>
      </c>
      <c r="C2213" s="124"/>
      <c r="D2213" s="128">
        <f t="shared" si="833"/>
        <v>5214.2700000000004</v>
      </c>
      <c r="E2213" s="129">
        <f>VLOOKUP(A2212,[1]Plan1!$AY$80:$BA$314,3)</f>
        <v>5224.18</v>
      </c>
      <c r="F2213" s="130">
        <f t="shared" si="834"/>
        <v>43662</v>
      </c>
      <c r="G2213" s="131">
        <f t="shared" si="835"/>
        <v>1.9005536729015393E-3</v>
      </c>
      <c r="H2213" s="132">
        <f t="shared" si="852"/>
        <v>43692</v>
      </c>
      <c r="I2213" s="132">
        <f t="shared" si="836"/>
        <v>43692</v>
      </c>
      <c r="J2213" s="133">
        <f t="shared" si="850"/>
        <v>23</v>
      </c>
      <c r="K2213" s="133">
        <f t="shared" si="832"/>
        <v>10</v>
      </c>
      <c r="L2213" s="124">
        <f t="shared" si="837"/>
        <v>1.0008258800000001</v>
      </c>
      <c r="M2213" s="134">
        <f t="shared" si="838"/>
        <v>1.0000997300000001</v>
      </c>
      <c r="N2213" s="134">
        <f t="shared" si="839"/>
        <v>1.4032240006010266</v>
      </c>
      <c r="O2213" s="124">
        <f t="shared" si="840"/>
        <v>1.4043828899999999</v>
      </c>
      <c r="P2213" s="124"/>
      <c r="Q2213" s="125"/>
      <c r="R2213" s="126"/>
      <c r="S2213" s="124"/>
      <c r="T2213" s="135">
        <f t="shared" si="853"/>
        <v>7.9699999999999993E-2</v>
      </c>
      <c r="U2213" s="125">
        <f t="shared" si="841"/>
        <v>343</v>
      </c>
      <c r="V2213" s="125">
        <v>252</v>
      </c>
      <c r="W2213" s="134">
        <f t="shared" si="842"/>
        <v>1.1100159549999999</v>
      </c>
      <c r="X2213" s="18"/>
      <c r="Y2213" s="123">
        <f t="shared" si="854"/>
        <v>67054.222907000003</v>
      </c>
      <c r="Z2213" s="123">
        <f t="shared" si="846"/>
        <v>12203.231897456541</v>
      </c>
      <c r="AA2213" s="123">
        <f t="shared" si="855"/>
        <v>1341.0844581400002</v>
      </c>
      <c r="AB2213" s="123">
        <f t="shared" si="856"/>
        <v>11779.191823996334</v>
      </c>
      <c r="AC2213" s="123">
        <f t="shared" si="857"/>
        <v>92377.731086592888</v>
      </c>
      <c r="AD2213" s="150">
        <f t="shared" si="843"/>
        <v>87053.852995000008</v>
      </c>
      <c r="AE2213" s="150">
        <f t="shared" si="847"/>
        <v>14892.386538205046</v>
      </c>
      <c r="AF2213" s="150">
        <f t="shared" si="844"/>
        <v>1741.0770599000002</v>
      </c>
      <c r="AG2213" s="150">
        <f t="shared" si="848"/>
        <v>14479.957548168335</v>
      </c>
      <c r="AH2213" s="150">
        <f t="shared" si="849"/>
        <v>118167.27414127337</v>
      </c>
      <c r="AI2213" s="4"/>
      <c r="AJ2213" s="1"/>
      <c r="AK2213" s="20"/>
      <c r="AL2213" s="5"/>
      <c r="AM2213" s="1"/>
      <c r="AN2213" s="1"/>
      <c r="AO2213" s="1"/>
      <c r="AP2213" s="17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5.75" x14ac:dyDescent="0.2">
      <c r="A2214" s="127">
        <f t="shared" si="851"/>
        <v>43674</v>
      </c>
      <c r="B2214" s="165">
        <f t="shared" si="845"/>
        <v>210596.37458650029</v>
      </c>
      <c r="C2214" s="124"/>
      <c r="D2214" s="128">
        <f t="shared" si="833"/>
        <v>5214.2700000000004</v>
      </c>
      <c r="E2214" s="129">
        <f>VLOOKUP(A2213,[1]Plan1!$AY$80:$BA$314,3)</f>
        <v>5224.18</v>
      </c>
      <c r="F2214" s="130">
        <f t="shared" si="834"/>
        <v>43662</v>
      </c>
      <c r="G2214" s="131">
        <f t="shared" si="835"/>
        <v>1.9005536729015393E-3</v>
      </c>
      <c r="H2214" s="132">
        <f t="shared" si="852"/>
        <v>43692</v>
      </c>
      <c r="I2214" s="132">
        <f t="shared" si="836"/>
        <v>43692</v>
      </c>
      <c r="J2214" s="133">
        <f t="shared" si="850"/>
        <v>23</v>
      </c>
      <c r="K2214" s="133">
        <f t="shared" si="832"/>
        <v>10</v>
      </c>
      <c r="L2214" s="124">
        <f t="shared" si="837"/>
        <v>1.0008258800000001</v>
      </c>
      <c r="M2214" s="134">
        <f t="shared" si="838"/>
        <v>1.0000997300000001</v>
      </c>
      <c r="N2214" s="134">
        <f t="shared" si="839"/>
        <v>1.4032240006010266</v>
      </c>
      <c r="O2214" s="124">
        <f t="shared" si="840"/>
        <v>1.4043828899999999</v>
      </c>
      <c r="P2214" s="124"/>
      <c r="Q2214" s="125"/>
      <c r="R2214" s="126"/>
      <c r="S2214" s="124"/>
      <c r="T2214" s="135">
        <f t="shared" si="853"/>
        <v>7.9699999999999993E-2</v>
      </c>
      <c r="U2214" s="125">
        <f t="shared" si="841"/>
        <v>343</v>
      </c>
      <c r="V2214" s="125">
        <v>252</v>
      </c>
      <c r="W2214" s="134">
        <f t="shared" si="842"/>
        <v>1.1100159549999999</v>
      </c>
      <c r="X2214" s="18"/>
      <c r="Y2214" s="123">
        <f t="shared" si="854"/>
        <v>67054.222907000003</v>
      </c>
      <c r="Z2214" s="123">
        <f t="shared" si="846"/>
        <v>12203.231897456541</v>
      </c>
      <c r="AA2214" s="123">
        <f t="shared" si="855"/>
        <v>1341.0844581400002</v>
      </c>
      <c r="AB2214" s="123">
        <f t="shared" si="856"/>
        <v>11801.543231632002</v>
      </c>
      <c r="AC2214" s="123">
        <f t="shared" si="857"/>
        <v>92400.082494228554</v>
      </c>
      <c r="AD2214" s="150">
        <f t="shared" si="843"/>
        <v>87053.852995000008</v>
      </c>
      <c r="AE2214" s="150">
        <f t="shared" si="847"/>
        <v>14892.386538205046</v>
      </c>
      <c r="AF2214" s="150">
        <f t="shared" si="844"/>
        <v>1741.0770599000002</v>
      </c>
      <c r="AG2214" s="150">
        <f t="shared" si="848"/>
        <v>14508.97549916667</v>
      </c>
      <c r="AH2214" s="150">
        <f t="shared" si="849"/>
        <v>118196.29209227172</v>
      </c>
      <c r="AI2214" s="4"/>
      <c r="AJ2214" s="1"/>
      <c r="AK2214" s="20"/>
      <c r="AL2214" s="5"/>
      <c r="AM2214" s="1"/>
      <c r="AN2214" s="1"/>
      <c r="AO2214" s="1"/>
      <c r="AP2214" s="17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5.75" x14ac:dyDescent="0.2">
      <c r="A2215" s="127">
        <f t="shared" si="851"/>
        <v>43675</v>
      </c>
      <c r="B2215" s="165">
        <f t="shared" si="845"/>
        <v>210647.74394513428</v>
      </c>
      <c r="C2215" s="124"/>
      <c r="D2215" s="128">
        <f t="shared" si="833"/>
        <v>5214.2700000000004</v>
      </c>
      <c r="E2215" s="129">
        <f>VLOOKUP(A2214,[1]Plan1!$AY$80:$BA$314,3)</f>
        <v>5224.18</v>
      </c>
      <c r="F2215" s="130">
        <f t="shared" si="834"/>
        <v>43662</v>
      </c>
      <c r="G2215" s="131">
        <f t="shared" si="835"/>
        <v>1.9005536729015393E-3</v>
      </c>
      <c r="H2215" s="132">
        <f t="shared" si="852"/>
        <v>43692</v>
      </c>
      <c r="I2215" s="132">
        <f t="shared" si="836"/>
        <v>43692</v>
      </c>
      <c r="J2215" s="133">
        <f t="shared" si="850"/>
        <v>23</v>
      </c>
      <c r="K2215" s="133">
        <f t="shared" si="832"/>
        <v>10</v>
      </c>
      <c r="L2215" s="124">
        <f t="shared" si="837"/>
        <v>1.0008258800000001</v>
      </c>
      <c r="M2215" s="134">
        <f t="shared" si="838"/>
        <v>1.0000997300000001</v>
      </c>
      <c r="N2215" s="134">
        <f t="shared" si="839"/>
        <v>1.4032240006010266</v>
      </c>
      <c r="O2215" s="124">
        <f t="shared" si="840"/>
        <v>1.4043828899999999</v>
      </c>
      <c r="P2215" s="124"/>
      <c r="Q2215" s="125"/>
      <c r="R2215" s="126"/>
      <c r="S2215" s="124"/>
      <c r="T2215" s="135">
        <f t="shared" si="853"/>
        <v>7.9699999999999993E-2</v>
      </c>
      <c r="U2215" s="125">
        <f t="shared" si="841"/>
        <v>343</v>
      </c>
      <c r="V2215" s="125">
        <v>252</v>
      </c>
      <c r="W2215" s="134">
        <f t="shared" si="842"/>
        <v>1.1100159549999999</v>
      </c>
      <c r="X2215" s="18"/>
      <c r="Y2215" s="123">
        <f t="shared" si="854"/>
        <v>67054.222907000003</v>
      </c>
      <c r="Z2215" s="123">
        <f t="shared" si="846"/>
        <v>12203.231897456541</v>
      </c>
      <c r="AA2215" s="123">
        <f t="shared" si="855"/>
        <v>1341.0844581400002</v>
      </c>
      <c r="AB2215" s="123">
        <f t="shared" si="856"/>
        <v>11823.894639267668</v>
      </c>
      <c r="AC2215" s="123">
        <f t="shared" si="857"/>
        <v>92422.43390186422</v>
      </c>
      <c r="AD2215" s="150">
        <f t="shared" si="843"/>
        <v>87053.852995000008</v>
      </c>
      <c r="AE2215" s="150">
        <f t="shared" si="847"/>
        <v>14892.386538205046</v>
      </c>
      <c r="AF2215" s="150">
        <f t="shared" si="844"/>
        <v>1741.0770599000002</v>
      </c>
      <c r="AG2215" s="150">
        <f t="shared" si="848"/>
        <v>14537.993450165002</v>
      </c>
      <c r="AH2215" s="150">
        <f t="shared" si="849"/>
        <v>118225.31004327004</v>
      </c>
      <c r="AI2215" s="4"/>
      <c r="AJ2215" s="1"/>
      <c r="AK2215" s="20"/>
      <c r="AL2215" s="5"/>
      <c r="AM2215" s="1"/>
      <c r="AN2215" s="1"/>
      <c r="AO2215" s="1"/>
      <c r="AP2215" s="17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5.75" x14ac:dyDescent="0.2">
      <c r="A2216" s="127">
        <f t="shared" si="851"/>
        <v>43676</v>
      </c>
      <c r="B2216" s="165">
        <f t="shared" si="845"/>
        <v>210769.22703932738</v>
      </c>
      <c r="C2216" s="124"/>
      <c r="D2216" s="128">
        <f t="shared" si="833"/>
        <v>5214.2700000000004</v>
      </c>
      <c r="E2216" s="129">
        <f>VLOOKUP(A2215,[1]Plan1!$AY$80:$BA$314,3)</f>
        <v>5224.18</v>
      </c>
      <c r="F2216" s="130">
        <f t="shared" si="834"/>
        <v>43662</v>
      </c>
      <c r="G2216" s="131">
        <f t="shared" si="835"/>
        <v>1.9005536729015393E-3</v>
      </c>
      <c r="H2216" s="132">
        <f t="shared" si="852"/>
        <v>43692</v>
      </c>
      <c r="I2216" s="132">
        <f t="shared" si="836"/>
        <v>43692</v>
      </c>
      <c r="J2216" s="133">
        <f t="shared" si="850"/>
        <v>23</v>
      </c>
      <c r="K2216" s="133">
        <f t="shared" si="832"/>
        <v>11</v>
      </c>
      <c r="L2216" s="124">
        <f t="shared" si="837"/>
        <v>1.0009085099999999</v>
      </c>
      <c r="M2216" s="134">
        <f t="shared" si="838"/>
        <v>1.0000997300000001</v>
      </c>
      <c r="N2216" s="134">
        <f t="shared" si="839"/>
        <v>1.4032240006010266</v>
      </c>
      <c r="O2216" s="124">
        <f t="shared" si="840"/>
        <v>1.40449884</v>
      </c>
      <c r="P2216" s="124"/>
      <c r="Q2216" s="125"/>
      <c r="R2216" s="126"/>
      <c r="S2216" s="124"/>
      <c r="T2216" s="135">
        <f t="shared" si="853"/>
        <v>7.9699999999999993E-2</v>
      </c>
      <c r="U2216" s="125">
        <f t="shared" si="841"/>
        <v>344</v>
      </c>
      <c r="V2216" s="125">
        <v>252</v>
      </c>
      <c r="W2216" s="134">
        <f t="shared" si="842"/>
        <v>1.1103537830000001</v>
      </c>
      <c r="X2216" s="18"/>
      <c r="Y2216" s="123">
        <f t="shared" si="854"/>
        <v>67054.222907000003</v>
      </c>
      <c r="Z2216" s="123">
        <f t="shared" si="846"/>
        <v>12233.899242554329</v>
      </c>
      <c r="AA2216" s="123">
        <f t="shared" si="855"/>
        <v>1341.0844581400002</v>
      </c>
      <c r="AB2216" s="123">
        <f t="shared" si="856"/>
        <v>11846.246046903336</v>
      </c>
      <c r="AC2216" s="123">
        <f t="shared" si="857"/>
        <v>92475.45265459767</v>
      </c>
      <c r="AD2216" s="150">
        <f t="shared" si="843"/>
        <v>87053.852995000008</v>
      </c>
      <c r="AE2216" s="150">
        <f t="shared" si="847"/>
        <v>14931.832928666376</v>
      </c>
      <c r="AF2216" s="150">
        <f t="shared" si="844"/>
        <v>1741.0770599000002</v>
      </c>
      <c r="AG2216" s="150">
        <f t="shared" si="848"/>
        <v>14567.011401163334</v>
      </c>
      <c r="AH2216" s="150">
        <f t="shared" si="849"/>
        <v>118293.77438472971</v>
      </c>
      <c r="AI2216" s="4"/>
      <c r="AJ2216" s="1"/>
      <c r="AK2216" s="20"/>
      <c r="AL2216" s="5"/>
      <c r="AM2216" s="1"/>
      <c r="AN2216" s="1"/>
      <c r="AO2216" s="1"/>
      <c r="AP2216" s="17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5.75" x14ac:dyDescent="0.2">
      <c r="A2217" s="127">
        <f t="shared" si="851"/>
        <v>43677</v>
      </c>
      <c r="B2217" s="165">
        <f t="shared" si="845"/>
        <v>210890.7358936221</v>
      </c>
      <c r="C2217" s="124"/>
      <c r="D2217" s="128">
        <f t="shared" si="833"/>
        <v>5214.2700000000004</v>
      </c>
      <c r="E2217" s="129">
        <f>VLOOKUP(A2216,[1]Plan1!$AY$80:$BA$314,3)</f>
        <v>5224.18</v>
      </c>
      <c r="F2217" s="130">
        <f t="shared" si="834"/>
        <v>43662</v>
      </c>
      <c r="G2217" s="131">
        <f t="shared" si="835"/>
        <v>1.9005536729015393E-3</v>
      </c>
      <c r="H2217" s="132">
        <f t="shared" si="852"/>
        <v>43692</v>
      </c>
      <c r="I2217" s="132">
        <f t="shared" si="836"/>
        <v>43692</v>
      </c>
      <c r="J2217" s="133">
        <f t="shared" si="850"/>
        <v>23</v>
      </c>
      <c r="K2217" s="133">
        <f t="shared" si="832"/>
        <v>12</v>
      </c>
      <c r="L2217" s="124">
        <f t="shared" si="837"/>
        <v>1.00099114</v>
      </c>
      <c r="M2217" s="134">
        <f t="shared" si="838"/>
        <v>1.0000997300000001</v>
      </c>
      <c r="N2217" s="134">
        <f t="shared" si="839"/>
        <v>1.4032240006010266</v>
      </c>
      <c r="O2217" s="124">
        <f t="shared" si="840"/>
        <v>1.4046147899999999</v>
      </c>
      <c r="P2217" s="124"/>
      <c r="Q2217" s="125"/>
      <c r="R2217" s="126"/>
      <c r="S2217" s="124"/>
      <c r="T2217" s="135">
        <f t="shared" si="853"/>
        <v>7.9699999999999993E-2</v>
      </c>
      <c r="U2217" s="125">
        <f t="shared" si="841"/>
        <v>345</v>
      </c>
      <c r="V2217" s="125">
        <v>252</v>
      </c>
      <c r="W2217" s="134">
        <f t="shared" si="842"/>
        <v>1.110691713</v>
      </c>
      <c r="X2217" s="18"/>
      <c r="Y2217" s="123">
        <f t="shared" si="854"/>
        <v>67054.222907000003</v>
      </c>
      <c r="Z2217" s="123">
        <f t="shared" si="846"/>
        <v>12264.577854972566</v>
      </c>
      <c r="AA2217" s="123">
        <f t="shared" si="855"/>
        <v>1341.0844581400002</v>
      </c>
      <c r="AB2217" s="123">
        <f t="shared" si="856"/>
        <v>11868.597454539</v>
      </c>
      <c r="AC2217" s="123">
        <f t="shared" si="857"/>
        <v>92528.482674651576</v>
      </c>
      <c r="AD2217" s="150">
        <f t="shared" si="843"/>
        <v>87053.852995000008</v>
      </c>
      <c r="AE2217" s="150">
        <f t="shared" si="847"/>
        <v>14971.293811908861</v>
      </c>
      <c r="AF2217" s="150">
        <f t="shared" si="844"/>
        <v>1741.0770599000002</v>
      </c>
      <c r="AG2217" s="150">
        <f t="shared" si="848"/>
        <v>14596.029352161668</v>
      </c>
      <c r="AH2217" s="150">
        <f t="shared" si="849"/>
        <v>118362.25321897054</v>
      </c>
      <c r="AI2217" s="4"/>
      <c r="AJ2217" s="1"/>
      <c r="AK2217" s="20"/>
      <c r="AL2217" s="5"/>
      <c r="AM2217" s="1"/>
      <c r="AN2217" s="1"/>
      <c r="AO2217" s="1"/>
      <c r="AP2217" s="17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5.75" x14ac:dyDescent="0.2">
      <c r="A2218" s="127">
        <f t="shared" si="851"/>
        <v>43678</v>
      </c>
      <c r="B2218" s="165">
        <f t="shared" si="845"/>
        <v>211012.27196687856</v>
      </c>
      <c r="C2218" s="124"/>
      <c r="D2218" s="128">
        <f t="shared" si="833"/>
        <v>5214.2700000000004</v>
      </c>
      <c r="E2218" s="129">
        <f>VLOOKUP(A2217,[1]Plan1!$AY$80:$BA$314,3)</f>
        <v>5224.18</v>
      </c>
      <c r="F2218" s="130">
        <f t="shared" si="834"/>
        <v>43662</v>
      </c>
      <c r="G2218" s="131">
        <f t="shared" si="835"/>
        <v>1.9005536729015393E-3</v>
      </c>
      <c r="H2218" s="132">
        <f t="shared" si="852"/>
        <v>43692</v>
      </c>
      <c r="I2218" s="132">
        <f t="shared" si="836"/>
        <v>43692</v>
      </c>
      <c r="J2218" s="133">
        <f t="shared" si="850"/>
        <v>23</v>
      </c>
      <c r="K2218" s="133">
        <f t="shared" si="832"/>
        <v>13</v>
      </c>
      <c r="L2218" s="124">
        <f t="shared" si="837"/>
        <v>1.00107378</v>
      </c>
      <c r="M2218" s="134">
        <f t="shared" si="838"/>
        <v>1.0000997300000001</v>
      </c>
      <c r="N2218" s="134">
        <f t="shared" si="839"/>
        <v>1.4032240006010266</v>
      </c>
      <c r="O2218" s="124">
        <f t="shared" si="840"/>
        <v>1.4047307499999999</v>
      </c>
      <c r="P2218" s="124"/>
      <c r="Q2218" s="125"/>
      <c r="R2218" s="126"/>
      <c r="S2218" s="124"/>
      <c r="T2218" s="135">
        <f t="shared" si="853"/>
        <v>7.9699999999999993E-2</v>
      </c>
      <c r="U2218" s="125">
        <f t="shared" si="841"/>
        <v>346</v>
      </c>
      <c r="V2218" s="125">
        <v>252</v>
      </c>
      <c r="W2218" s="134">
        <f t="shared" si="842"/>
        <v>1.111029746</v>
      </c>
      <c r="X2218" s="18"/>
      <c r="Y2218" s="123">
        <f t="shared" si="854"/>
        <v>67054.222907000003</v>
      </c>
      <c r="Z2218" s="123">
        <f t="shared" si="846"/>
        <v>12295.268372808272</v>
      </c>
      <c r="AA2218" s="123">
        <f t="shared" si="855"/>
        <v>1341.0844581400002</v>
      </c>
      <c r="AB2218" s="123">
        <f t="shared" si="856"/>
        <v>11890.948862174668</v>
      </c>
      <c r="AC2218" s="123">
        <f t="shared" si="857"/>
        <v>92581.524600122953</v>
      </c>
      <c r="AD2218" s="150">
        <f t="shared" si="843"/>
        <v>87053.852995000008</v>
      </c>
      <c r="AE2218" s="150">
        <f t="shared" si="847"/>
        <v>15010.77000869561</v>
      </c>
      <c r="AF2218" s="150">
        <f t="shared" si="844"/>
        <v>1741.0770599000002</v>
      </c>
      <c r="AG2218" s="150">
        <f t="shared" si="848"/>
        <v>14625.047303160003</v>
      </c>
      <c r="AH2218" s="150">
        <f t="shared" si="849"/>
        <v>118430.74736675562</v>
      </c>
      <c r="AI2218" s="4"/>
      <c r="AJ2218" s="1"/>
      <c r="AK2218" s="20"/>
      <c r="AL2218" s="5"/>
      <c r="AM2218" s="1"/>
      <c r="AN2218" s="1"/>
      <c r="AO2218" s="1"/>
      <c r="AP2218" s="17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5.75" x14ac:dyDescent="0.2">
      <c r="A2219" s="127">
        <f t="shared" si="851"/>
        <v>43679</v>
      </c>
      <c r="B2219" s="165">
        <f t="shared" si="845"/>
        <v>211133.83413589449</v>
      </c>
      <c r="C2219" s="124"/>
      <c r="D2219" s="128">
        <f t="shared" si="833"/>
        <v>5214.2700000000004</v>
      </c>
      <c r="E2219" s="129">
        <f>VLOOKUP(A2218,[1]Plan1!$AY$80:$BA$314,3)</f>
        <v>5224.18</v>
      </c>
      <c r="F2219" s="130">
        <f t="shared" si="834"/>
        <v>43662</v>
      </c>
      <c r="G2219" s="131">
        <f t="shared" si="835"/>
        <v>1.9005536729015393E-3</v>
      </c>
      <c r="H2219" s="132">
        <f t="shared" si="852"/>
        <v>43692</v>
      </c>
      <c r="I2219" s="132">
        <f t="shared" si="836"/>
        <v>43692</v>
      </c>
      <c r="J2219" s="133">
        <f t="shared" si="850"/>
        <v>23</v>
      </c>
      <c r="K2219" s="133">
        <f t="shared" ref="K2219:K2282" si="858">(J2219-(NETWORKDAYS(A2219,I2219,AK$118:AK$502)-1))</f>
        <v>14</v>
      </c>
      <c r="L2219" s="124">
        <f t="shared" si="837"/>
        <v>1.00115642</v>
      </c>
      <c r="M2219" s="134">
        <f t="shared" si="838"/>
        <v>1.0000997300000001</v>
      </c>
      <c r="N2219" s="134">
        <f t="shared" si="839"/>
        <v>1.4032240006010266</v>
      </c>
      <c r="O2219" s="124">
        <f t="shared" si="840"/>
        <v>1.4048467099999999</v>
      </c>
      <c r="P2219" s="124"/>
      <c r="Q2219" s="125"/>
      <c r="R2219" s="126"/>
      <c r="S2219" s="124"/>
      <c r="T2219" s="135">
        <f t="shared" si="853"/>
        <v>7.9699999999999993E-2</v>
      </c>
      <c r="U2219" s="125">
        <f t="shared" si="841"/>
        <v>347</v>
      </c>
      <c r="V2219" s="125">
        <v>252</v>
      </c>
      <c r="W2219" s="134">
        <f t="shared" si="842"/>
        <v>1.111367883</v>
      </c>
      <c r="X2219" s="18"/>
      <c r="Y2219" s="123">
        <f t="shared" si="854"/>
        <v>67054.222907000003</v>
      </c>
      <c r="Z2219" s="123">
        <f t="shared" si="846"/>
        <v>12325.970304779241</v>
      </c>
      <c r="AA2219" s="123">
        <f t="shared" si="855"/>
        <v>1341.0844581400002</v>
      </c>
      <c r="AB2219" s="123">
        <f t="shared" si="856"/>
        <v>11913.300269810334</v>
      </c>
      <c r="AC2219" s="123">
        <f t="shared" si="857"/>
        <v>92634.577939729585</v>
      </c>
      <c r="AD2219" s="150">
        <f t="shared" si="843"/>
        <v>87053.852995000008</v>
      </c>
      <c r="AE2219" s="150">
        <f t="shared" si="847"/>
        <v>15050.260887106546</v>
      </c>
      <c r="AF2219" s="150">
        <f t="shared" si="844"/>
        <v>1741.0770599000002</v>
      </c>
      <c r="AG2219" s="150">
        <f t="shared" si="848"/>
        <v>14654.065254158335</v>
      </c>
      <c r="AH2219" s="150">
        <f t="shared" si="849"/>
        <v>118499.25619616489</v>
      </c>
      <c r="AI2219" s="4"/>
      <c r="AJ2219" s="1"/>
      <c r="AK2219" s="20"/>
      <c r="AL2219" s="5"/>
      <c r="AM2219" s="1"/>
      <c r="AN2219" s="1"/>
      <c r="AO2219" s="1"/>
      <c r="AP2219" s="17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5.75" x14ac:dyDescent="0.2">
      <c r="A2220" s="127">
        <f t="shared" si="851"/>
        <v>43680</v>
      </c>
      <c r="B2220" s="165">
        <f t="shared" si="845"/>
        <v>211255.42595496413</v>
      </c>
      <c r="C2220" s="124"/>
      <c r="D2220" s="128">
        <f t="shared" si="833"/>
        <v>5214.2700000000004</v>
      </c>
      <c r="E2220" s="129">
        <f>VLOOKUP(A2219,[1]Plan1!$AY$80:$BA$314,3)</f>
        <v>5224.18</v>
      </c>
      <c r="F2220" s="130">
        <f t="shared" si="834"/>
        <v>43662</v>
      </c>
      <c r="G2220" s="131">
        <f t="shared" si="835"/>
        <v>1.9005536729015393E-3</v>
      </c>
      <c r="H2220" s="132">
        <f t="shared" si="852"/>
        <v>43692</v>
      </c>
      <c r="I2220" s="132">
        <f t="shared" si="836"/>
        <v>43692</v>
      </c>
      <c r="J2220" s="133">
        <f t="shared" si="850"/>
        <v>23</v>
      </c>
      <c r="K2220" s="133">
        <f t="shared" si="858"/>
        <v>15</v>
      </c>
      <c r="L2220" s="124">
        <f t="shared" si="837"/>
        <v>1.0012390799999999</v>
      </c>
      <c r="M2220" s="134">
        <f t="shared" si="838"/>
        <v>1.0000997300000001</v>
      </c>
      <c r="N2220" s="134">
        <f t="shared" si="839"/>
        <v>1.4032240006010266</v>
      </c>
      <c r="O2220" s="124">
        <f t="shared" si="840"/>
        <v>1.4049627</v>
      </c>
      <c r="P2220" s="124"/>
      <c r="Q2220" s="125"/>
      <c r="R2220" s="126"/>
      <c r="S2220" s="124"/>
      <c r="T2220" s="135">
        <f t="shared" si="853"/>
        <v>7.9699999999999993E-2</v>
      </c>
      <c r="U2220" s="125">
        <f t="shared" si="841"/>
        <v>348</v>
      </c>
      <c r="V2220" s="125">
        <v>252</v>
      </c>
      <c r="W2220" s="134">
        <f t="shared" si="842"/>
        <v>1.111706122</v>
      </c>
      <c r="X2220" s="18"/>
      <c r="Y2220" s="123">
        <f t="shared" si="854"/>
        <v>67054.222907000003</v>
      </c>
      <c r="Z2220" s="123">
        <f t="shared" si="846"/>
        <v>12356.68520551334</v>
      </c>
      <c r="AA2220" s="123">
        <f t="shared" si="855"/>
        <v>1341.0844581400002</v>
      </c>
      <c r="AB2220" s="123">
        <f t="shared" si="856"/>
        <v>11935.651677446001</v>
      </c>
      <c r="AC2220" s="123">
        <f t="shared" si="857"/>
        <v>92687.644248099343</v>
      </c>
      <c r="AD2220" s="150">
        <f t="shared" si="843"/>
        <v>87053.852995000008</v>
      </c>
      <c r="AE2220" s="150">
        <f t="shared" si="847"/>
        <v>15089.768446808115</v>
      </c>
      <c r="AF2220" s="150">
        <f t="shared" si="844"/>
        <v>1741.0770599000002</v>
      </c>
      <c r="AG2220" s="150">
        <f t="shared" si="848"/>
        <v>14683.08320515667</v>
      </c>
      <c r="AH2220" s="150">
        <f t="shared" si="849"/>
        <v>118567.78170686479</v>
      </c>
      <c r="AI2220" s="4"/>
      <c r="AJ2220" s="1"/>
      <c r="AK2220" s="20"/>
      <c r="AL2220" s="5"/>
      <c r="AM2220" s="1"/>
      <c r="AN2220" s="1"/>
      <c r="AO2220" s="1"/>
      <c r="AP2220" s="17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5.75" x14ac:dyDescent="0.2">
      <c r="A2221" s="127">
        <f t="shared" si="851"/>
        <v>43681</v>
      </c>
      <c r="B2221" s="165">
        <f t="shared" si="845"/>
        <v>211306.79531359812</v>
      </c>
      <c r="C2221" s="124"/>
      <c r="D2221" s="128">
        <f t="shared" si="833"/>
        <v>5214.2700000000004</v>
      </c>
      <c r="E2221" s="129">
        <f>VLOOKUP(A2220,[1]Plan1!$AY$80:$BA$314,3)</f>
        <v>5224.18</v>
      </c>
      <c r="F2221" s="130">
        <f t="shared" si="834"/>
        <v>43662</v>
      </c>
      <c r="G2221" s="131">
        <f t="shared" si="835"/>
        <v>1.9005536729015393E-3</v>
      </c>
      <c r="H2221" s="132">
        <f t="shared" si="852"/>
        <v>43692</v>
      </c>
      <c r="I2221" s="132">
        <f t="shared" si="836"/>
        <v>43692</v>
      </c>
      <c r="J2221" s="133">
        <f t="shared" si="850"/>
        <v>23</v>
      </c>
      <c r="K2221" s="133">
        <f t="shared" si="858"/>
        <v>15</v>
      </c>
      <c r="L2221" s="124">
        <f t="shared" si="837"/>
        <v>1.0012390799999999</v>
      </c>
      <c r="M2221" s="134">
        <f t="shared" si="838"/>
        <v>1.0000997300000001</v>
      </c>
      <c r="N2221" s="134">
        <f t="shared" si="839"/>
        <v>1.4032240006010266</v>
      </c>
      <c r="O2221" s="124">
        <f t="shared" si="840"/>
        <v>1.4049627</v>
      </c>
      <c r="P2221" s="124"/>
      <c r="Q2221" s="125"/>
      <c r="R2221" s="126"/>
      <c r="S2221" s="124"/>
      <c r="T2221" s="135">
        <f t="shared" si="853"/>
        <v>7.9699999999999993E-2</v>
      </c>
      <c r="U2221" s="125">
        <f t="shared" si="841"/>
        <v>348</v>
      </c>
      <c r="V2221" s="125">
        <v>252</v>
      </c>
      <c r="W2221" s="134">
        <f t="shared" si="842"/>
        <v>1.111706122</v>
      </c>
      <c r="X2221" s="18"/>
      <c r="Y2221" s="123">
        <f t="shared" si="854"/>
        <v>67054.222907000003</v>
      </c>
      <c r="Z2221" s="123">
        <f t="shared" si="846"/>
        <v>12356.68520551334</v>
      </c>
      <c r="AA2221" s="123">
        <f t="shared" si="855"/>
        <v>1341.0844581400002</v>
      </c>
      <c r="AB2221" s="123">
        <f t="shared" si="856"/>
        <v>11958.003085081666</v>
      </c>
      <c r="AC2221" s="123">
        <f t="shared" si="857"/>
        <v>92709.995655735009</v>
      </c>
      <c r="AD2221" s="150">
        <f t="shared" si="843"/>
        <v>87053.852995000008</v>
      </c>
      <c r="AE2221" s="150">
        <f t="shared" si="847"/>
        <v>15089.768446808115</v>
      </c>
      <c r="AF2221" s="150">
        <f t="shared" si="844"/>
        <v>1741.0770599000002</v>
      </c>
      <c r="AG2221" s="150">
        <f t="shared" si="848"/>
        <v>14712.101156155</v>
      </c>
      <c r="AH2221" s="150">
        <f t="shared" si="849"/>
        <v>118596.79965786311</v>
      </c>
      <c r="AI2221" s="4"/>
      <c r="AJ2221" s="1"/>
      <c r="AK2221" s="20"/>
      <c r="AL2221" s="5"/>
      <c r="AM2221" s="1"/>
      <c r="AN2221" s="1"/>
      <c r="AO2221" s="1"/>
      <c r="AP2221" s="17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5.75" x14ac:dyDescent="0.2">
      <c r="A2222" s="127">
        <f t="shared" si="851"/>
        <v>43682</v>
      </c>
      <c r="B2222" s="165">
        <f t="shared" si="845"/>
        <v>211358.16467223212</v>
      </c>
      <c r="C2222" s="124"/>
      <c r="D2222" s="128">
        <f t="shared" ref="D2222:D2285" si="859">IF(E2222=E2221,D2221,E2221)</f>
        <v>5214.2700000000004</v>
      </c>
      <c r="E2222" s="129">
        <f>VLOOKUP(A2221,[1]Plan1!$AY$80:$BA$314,3)</f>
        <v>5224.18</v>
      </c>
      <c r="F2222" s="130">
        <f t="shared" ref="F2222:F2285" si="860">IF(D2222=D2221,F2221,A2222)</f>
        <v>43662</v>
      </c>
      <c r="G2222" s="131">
        <f t="shared" ref="G2222:G2285" si="861">(E2222/D2222)-1</f>
        <v>1.9005536729015393E-3</v>
      </c>
      <c r="H2222" s="132">
        <f t="shared" si="852"/>
        <v>43692</v>
      </c>
      <c r="I2222" s="132">
        <f t="shared" ref="I2222:I2285" si="862">IF(A2222&gt;I2221,H2222,I2221)</f>
        <v>43692</v>
      </c>
      <c r="J2222" s="133">
        <f t="shared" si="850"/>
        <v>23</v>
      </c>
      <c r="K2222" s="133">
        <f t="shared" si="858"/>
        <v>15</v>
      </c>
      <c r="L2222" s="124">
        <f t="shared" ref="L2222:L2285" si="863">TRUNC((E2222/D2222)^TRUNC((K2222/J2222),9),8)</f>
        <v>1.0012390799999999</v>
      </c>
      <c r="M2222" s="134">
        <f t="shared" ref="M2222:M2285" si="864">IF(I2222&gt;I2221,L2221,M2221)</f>
        <v>1.0000997300000001</v>
      </c>
      <c r="N2222" s="134">
        <f t="shared" ref="N2222:N2285" si="865">IF(I2222&gt;I2221,N2221*M2222,N2221)</f>
        <v>1.4032240006010266</v>
      </c>
      <c r="O2222" s="124">
        <f t="shared" ref="O2222:O2285" si="866">TRUNC(TRUNC((L2222*N2222),15),8)</f>
        <v>1.4049627</v>
      </c>
      <c r="P2222" s="124"/>
      <c r="Q2222" s="125"/>
      <c r="R2222" s="126"/>
      <c r="S2222" s="124"/>
      <c r="T2222" s="135">
        <f t="shared" si="853"/>
        <v>7.9699999999999993E-2</v>
      </c>
      <c r="U2222" s="125">
        <f t="shared" ref="U2222:U2285" si="867">IF(Q2221&gt;0,1,IF(K2222=K2221,U2221,U2221+1))</f>
        <v>348</v>
      </c>
      <c r="V2222" s="125">
        <v>252</v>
      </c>
      <c r="W2222" s="134">
        <f t="shared" ref="W2222:W2285" si="868">ROUND((1+T2222)^TRUNC((U2222/V2222),9),9)</f>
        <v>1.111706122</v>
      </c>
      <c r="X2222" s="18"/>
      <c r="Y2222" s="123">
        <f t="shared" si="854"/>
        <v>67054.222907000003</v>
      </c>
      <c r="Z2222" s="123">
        <f t="shared" si="846"/>
        <v>12356.68520551334</v>
      </c>
      <c r="AA2222" s="123">
        <f t="shared" si="855"/>
        <v>1341.0844581400002</v>
      </c>
      <c r="AB2222" s="123">
        <f t="shared" si="856"/>
        <v>11980.354492717333</v>
      </c>
      <c r="AC2222" s="123">
        <f t="shared" si="857"/>
        <v>92732.347063370675</v>
      </c>
      <c r="AD2222" s="150">
        <f t="shared" si="843"/>
        <v>87053.852995000008</v>
      </c>
      <c r="AE2222" s="150">
        <f t="shared" si="847"/>
        <v>15089.768446808115</v>
      </c>
      <c r="AF2222" s="150">
        <f t="shared" si="844"/>
        <v>1741.0770599000002</v>
      </c>
      <c r="AG2222" s="150">
        <f t="shared" si="848"/>
        <v>14741.119107153336</v>
      </c>
      <c r="AH2222" s="150">
        <f t="shared" si="849"/>
        <v>118625.81760886146</v>
      </c>
      <c r="AI2222" s="4"/>
      <c r="AJ2222" s="1"/>
      <c r="AK2222" s="20"/>
      <c r="AL2222" s="5"/>
      <c r="AM2222" s="1"/>
      <c r="AN2222" s="1"/>
      <c r="AO2222" s="1"/>
      <c r="AP2222" s="17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5.75" x14ac:dyDescent="0.2">
      <c r="A2223" s="127">
        <f t="shared" si="851"/>
        <v>43683</v>
      </c>
      <c r="B2223" s="165">
        <f t="shared" si="845"/>
        <v>211479.78243445294</v>
      </c>
      <c r="C2223" s="124"/>
      <c r="D2223" s="128">
        <f t="shared" si="859"/>
        <v>5214.2700000000004</v>
      </c>
      <c r="E2223" s="129">
        <f>VLOOKUP(A2222,[1]Plan1!$AY$80:$BA$314,3)</f>
        <v>5224.18</v>
      </c>
      <c r="F2223" s="130">
        <f t="shared" si="860"/>
        <v>43662</v>
      </c>
      <c r="G2223" s="131">
        <f t="shared" si="861"/>
        <v>1.9005536729015393E-3</v>
      </c>
      <c r="H2223" s="132">
        <f t="shared" si="852"/>
        <v>43692</v>
      </c>
      <c r="I2223" s="132">
        <f t="shared" si="862"/>
        <v>43692</v>
      </c>
      <c r="J2223" s="133">
        <f t="shared" si="850"/>
        <v>23</v>
      </c>
      <c r="K2223" s="133">
        <f t="shared" si="858"/>
        <v>16</v>
      </c>
      <c r="L2223" s="124">
        <f t="shared" si="863"/>
        <v>1.0013217400000001</v>
      </c>
      <c r="M2223" s="134">
        <f t="shared" si="864"/>
        <v>1.0000997300000001</v>
      </c>
      <c r="N2223" s="134">
        <f t="shared" si="865"/>
        <v>1.4032240006010266</v>
      </c>
      <c r="O2223" s="124">
        <f t="shared" si="866"/>
        <v>1.4050786900000001</v>
      </c>
      <c r="P2223" s="124"/>
      <c r="Q2223" s="125"/>
      <c r="R2223" s="126"/>
      <c r="S2223" s="124"/>
      <c r="T2223" s="135">
        <f t="shared" si="853"/>
        <v>7.9699999999999993E-2</v>
      </c>
      <c r="U2223" s="125">
        <f t="shared" si="867"/>
        <v>349</v>
      </c>
      <c r="V2223" s="125">
        <v>252</v>
      </c>
      <c r="W2223" s="134">
        <f t="shared" si="868"/>
        <v>1.112044464</v>
      </c>
      <c r="X2223" s="18"/>
      <c r="Y2223" s="123">
        <f t="shared" si="854"/>
        <v>67054.222907000003</v>
      </c>
      <c r="Z2223" s="123">
        <f t="shared" si="846"/>
        <v>12387.411453632745</v>
      </c>
      <c r="AA2223" s="123">
        <f t="shared" si="855"/>
        <v>1341.0844581400002</v>
      </c>
      <c r="AB2223" s="123">
        <f t="shared" si="856"/>
        <v>12002.705900352999</v>
      </c>
      <c r="AC2223" s="123">
        <f t="shared" si="857"/>
        <v>92785.424719125745</v>
      </c>
      <c r="AD2223" s="150">
        <f t="shared" si="843"/>
        <v>87053.852995000008</v>
      </c>
      <c r="AE2223" s="150">
        <f t="shared" si="847"/>
        <v>15129.290602275521</v>
      </c>
      <c r="AF2223" s="150">
        <f t="shared" si="844"/>
        <v>1741.0770599000002</v>
      </c>
      <c r="AG2223" s="150">
        <f t="shared" si="848"/>
        <v>14770.137058151668</v>
      </c>
      <c r="AH2223" s="150">
        <f t="shared" si="849"/>
        <v>118694.35771532719</v>
      </c>
      <c r="AI2223" s="4"/>
      <c r="AJ2223" s="1"/>
      <c r="AK2223" s="20"/>
      <c r="AL2223" s="5"/>
      <c r="AM2223" s="1"/>
      <c r="AN2223" s="1"/>
      <c r="AO2223" s="1"/>
      <c r="AP2223" s="17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5.75" x14ac:dyDescent="0.2">
      <c r="A2224" s="127">
        <f t="shared" si="851"/>
        <v>43684</v>
      </c>
      <c r="B2224" s="165">
        <f t="shared" si="845"/>
        <v>211601.42614399095</v>
      </c>
      <c r="C2224" s="124"/>
      <c r="D2224" s="128">
        <f t="shared" si="859"/>
        <v>5214.2700000000004</v>
      </c>
      <c r="E2224" s="129">
        <f>VLOOKUP(A2223,[1]Plan1!$AY$80:$BA$314,3)</f>
        <v>5224.18</v>
      </c>
      <c r="F2224" s="130">
        <f t="shared" si="860"/>
        <v>43662</v>
      </c>
      <c r="G2224" s="131">
        <f t="shared" si="861"/>
        <v>1.9005536729015393E-3</v>
      </c>
      <c r="H2224" s="132">
        <f t="shared" si="852"/>
        <v>43692</v>
      </c>
      <c r="I2224" s="132">
        <f t="shared" si="862"/>
        <v>43692</v>
      </c>
      <c r="J2224" s="133">
        <f t="shared" si="850"/>
        <v>23</v>
      </c>
      <c r="K2224" s="133">
        <f t="shared" si="858"/>
        <v>17</v>
      </c>
      <c r="L2224" s="124">
        <f t="shared" si="863"/>
        <v>1.0014044</v>
      </c>
      <c r="M2224" s="134">
        <f t="shared" si="864"/>
        <v>1.0000997300000001</v>
      </c>
      <c r="N2224" s="134">
        <f t="shared" si="865"/>
        <v>1.4032240006010266</v>
      </c>
      <c r="O2224" s="124">
        <f t="shared" si="866"/>
        <v>1.4051946799999999</v>
      </c>
      <c r="P2224" s="124"/>
      <c r="Q2224" s="125"/>
      <c r="R2224" s="126"/>
      <c r="S2224" s="124"/>
      <c r="T2224" s="135">
        <f t="shared" si="853"/>
        <v>7.9699999999999993E-2</v>
      </c>
      <c r="U2224" s="125">
        <f t="shared" si="867"/>
        <v>350</v>
      </c>
      <c r="V2224" s="125">
        <v>252</v>
      </c>
      <c r="W2224" s="134">
        <f t="shared" si="868"/>
        <v>1.1123829089999999</v>
      </c>
      <c r="X2224" s="18"/>
      <c r="Y2224" s="123">
        <f t="shared" si="854"/>
        <v>67054.222907000003</v>
      </c>
      <c r="Z2224" s="123">
        <f t="shared" si="846"/>
        <v>12418.149050959575</v>
      </c>
      <c r="AA2224" s="123">
        <f t="shared" si="855"/>
        <v>1341.0844581400002</v>
      </c>
      <c r="AB2224" s="123">
        <f t="shared" si="856"/>
        <v>12025.057307988667</v>
      </c>
      <c r="AC2224" s="123">
        <f t="shared" si="857"/>
        <v>92838.513724088247</v>
      </c>
      <c r="AD2224" s="150">
        <f t="shared" si="843"/>
        <v>87053.852995000008</v>
      </c>
      <c r="AE2224" s="150">
        <f t="shared" si="847"/>
        <v>15168.827355852702</v>
      </c>
      <c r="AF2224" s="150">
        <f t="shared" si="844"/>
        <v>1741.0770599000002</v>
      </c>
      <c r="AG2224" s="150">
        <f t="shared" si="848"/>
        <v>14799.155009150003</v>
      </c>
      <c r="AH2224" s="150">
        <f t="shared" si="849"/>
        <v>118762.91241990271</v>
      </c>
      <c r="AI2224" s="4"/>
      <c r="AJ2224" s="1"/>
      <c r="AK2224" s="20"/>
      <c r="AL2224" s="5"/>
      <c r="AM2224" s="1"/>
      <c r="AN2224" s="1"/>
      <c r="AO2224" s="1"/>
      <c r="AP2224" s="17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5.75" x14ac:dyDescent="0.2">
      <c r="A2225" s="127">
        <f t="shared" si="851"/>
        <v>43685</v>
      </c>
      <c r="B2225" s="165">
        <f t="shared" si="845"/>
        <v>211723.09968526507</v>
      </c>
      <c r="C2225" s="124"/>
      <c r="D2225" s="128">
        <f t="shared" si="859"/>
        <v>5214.2700000000004</v>
      </c>
      <c r="E2225" s="129">
        <f>VLOOKUP(A2224,[1]Plan1!$AY$80:$BA$314,3)</f>
        <v>5224.18</v>
      </c>
      <c r="F2225" s="130">
        <f t="shared" si="860"/>
        <v>43662</v>
      </c>
      <c r="G2225" s="131">
        <f t="shared" si="861"/>
        <v>1.9005536729015393E-3</v>
      </c>
      <c r="H2225" s="132">
        <f t="shared" si="852"/>
        <v>43692</v>
      </c>
      <c r="I2225" s="132">
        <f t="shared" si="862"/>
        <v>43692</v>
      </c>
      <c r="J2225" s="133">
        <f t="shared" si="850"/>
        <v>23</v>
      </c>
      <c r="K2225" s="133">
        <f t="shared" si="858"/>
        <v>18</v>
      </c>
      <c r="L2225" s="124">
        <f t="shared" si="863"/>
        <v>1.00148708</v>
      </c>
      <c r="M2225" s="134">
        <f t="shared" si="864"/>
        <v>1.0000997300000001</v>
      </c>
      <c r="N2225" s="134">
        <f t="shared" si="865"/>
        <v>1.4032240006010266</v>
      </c>
      <c r="O2225" s="124">
        <f t="shared" si="866"/>
        <v>1.4053107</v>
      </c>
      <c r="P2225" s="124"/>
      <c r="Q2225" s="125"/>
      <c r="R2225" s="126"/>
      <c r="S2225" s="124"/>
      <c r="T2225" s="135">
        <f t="shared" si="853"/>
        <v>7.9699999999999993E-2</v>
      </c>
      <c r="U2225" s="125">
        <f t="shared" si="867"/>
        <v>351</v>
      </c>
      <c r="V2225" s="125">
        <v>252</v>
      </c>
      <c r="W2225" s="134">
        <f t="shared" si="868"/>
        <v>1.1127214569999999</v>
      </c>
      <c r="X2225" s="18"/>
      <c r="Y2225" s="123">
        <f t="shared" si="854"/>
        <v>67054.222907000003</v>
      </c>
      <c r="Z2225" s="123">
        <f t="shared" si="846"/>
        <v>12448.899696516404</v>
      </c>
      <c r="AA2225" s="123">
        <f t="shared" si="855"/>
        <v>1341.0844581400002</v>
      </c>
      <c r="AB2225" s="123">
        <f t="shared" si="856"/>
        <v>12047.408715624331</v>
      </c>
      <c r="AC2225" s="123">
        <f t="shared" si="857"/>
        <v>92891.615777280749</v>
      </c>
      <c r="AD2225" s="150">
        <f t="shared" si="843"/>
        <v>87053.852995000008</v>
      </c>
      <c r="AE2225" s="150">
        <f t="shared" si="847"/>
        <v>15208.380892935986</v>
      </c>
      <c r="AF2225" s="150">
        <f t="shared" si="844"/>
        <v>1741.0770599000002</v>
      </c>
      <c r="AG2225" s="150">
        <f t="shared" si="848"/>
        <v>14828.172960148337</v>
      </c>
      <c r="AH2225" s="150">
        <f t="shared" si="849"/>
        <v>118831.48390798432</v>
      </c>
      <c r="AI2225" s="4"/>
      <c r="AJ2225" s="1"/>
      <c r="AK2225" s="20"/>
      <c r="AL2225" s="5"/>
      <c r="AM2225" s="1"/>
      <c r="AN2225" s="1"/>
      <c r="AO2225" s="1"/>
      <c r="AP2225" s="17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5.75" x14ac:dyDescent="0.2">
      <c r="A2226" s="127">
        <f t="shared" si="851"/>
        <v>43686</v>
      </c>
      <c r="B2226" s="165">
        <f t="shared" si="845"/>
        <v>211844.7991845505</v>
      </c>
      <c r="C2226" s="124"/>
      <c r="D2226" s="128">
        <f t="shared" si="859"/>
        <v>5214.2700000000004</v>
      </c>
      <c r="E2226" s="129">
        <f>VLOOKUP(A2225,[1]Plan1!$AY$80:$BA$314,3)</f>
        <v>5224.18</v>
      </c>
      <c r="F2226" s="130">
        <f t="shared" si="860"/>
        <v>43662</v>
      </c>
      <c r="G2226" s="131">
        <f t="shared" si="861"/>
        <v>1.9005536729015393E-3</v>
      </c>
      <c r="H2226" s="132">
        <f t="shared" si="852"/>
        <v>43692</v>
      </c>
      <c r="I2226" s="132">
        <f t="shared" si="862"/>
        <v>43692</v>
      </c>
      <c r="J2226" s="133">
        <f t="shared" si="850"/>
        <v>23</v>
      </c>
      <c r="K2226" s="133">
        <f t="shared" si="858"/>
        <v>19</v>
      </c>
      <c r="L2226" s="124">
        <f t="shared" si="863"/>
        <v>1.00156976</v>
      </c>
      <c r="M2226" s="134">
        <f t="shared" si="864"/>
        <v>1.0000997300000001</v>
      </c>
      <c r="N2226" s="134">
        <f t="shared" si="865"/>
        <v>1.4032240006010266</v>
      </c>
      <c r="O2226" s="124">
        <f t="shared" si="866"/>
        <v>1.4054267199999999</v>
      </c>
      <c r="P2226" s="124"/>
      <c r="Q2226" s="125"/>
      <c r="R2226" s="126"/>
      <c r="S2226" s="124"/>
      <c r="T2226" s="135">
        <f t="shared" si="853"/>
        <v>7.9699999999999993E-2</v>
      </c>
      <c r="U2226" s="125">
        <f t="shared" si="867"/>
        <v>352</v>
      </c>
      <c r="V2226" s="125">
        <v>252</v>
      </c>
      <c r="W2226" s="134">
        <f t="shared" si="868"/>
        <v>1.113060108</v>
      </c>
      <c r="X2226" s="18"/>
      <c r="Y2226" s="123">
        <f t="shared" si="854"/>
        <v>67054.222907000003</v>
      </c>
      <c r="Z2226" s="123">
        <f t="shared" si="846"/>
        <v>12479.661695958224</v>
      </c>
      <c r="AA2226" s="123">
        <f t="shared" si="855"/>
        <v>1341.0844581400002</v>
      </c>
      <c r="AB2226" s="123">
        <f t="shared" si="856"/>
        <v>12069.760123260001</v>
      </c>
      <c r="AC2226" s="123">
        <f t="shared" si="857"/>
        <v>92944.729184358221</v>
      </c>
      <c r="AD2226" s="150">
        <f t="shared" si="843"/>
        <v>87053.852995000008</v>
      </c>
      <c r="AE2226" s="150">
        <f t="shared" si="847"/>
        <v>15247.949034145611</v>
      </c>
      <c r="AF2226" s="150">
        <f t="shared" si="844"/>
        <v>1741.0770599000002</v>
      </c>
      <c r="AG2226" s="150">
        <f t="shared" si="848"/>
        <v>14857.190911146668</v>
      </c>
      <c r="AH2226" s="150">
        <f t="shared" si="849"/>
        <v>118900.07000019228</v>
      </c>
      <c r="AI2226" s="4"/>
      <c r="AJ2226" s="1"/>
      <c r="AK2226" s="20"/>
      <c r="AL2226" s="5"/>
      <c r="AM2226" s="1"/>
      <c r="AN2226" s="1"/>
      <c r="AO2226" s="1"/>
      <c r="AP2226" s="17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5.75" x14ac:dyDescent="0.2">
      <c r="A2227" s="127">
        <f t="shared" si="851"/>
        <v>43687</v>
      </c>
      <c r="B2227" s="165">
        <f t="shared" si="845"/>
        <v>211966.52594021946</v>
      </c>
      <c r="C2227" s="124"/>
      <c r="D2227" s="128">
        <f t="shared" si="859"/>
        <v>5214.2700000000004</v>
      </c>
      <c r="E2227" s="129">
        <f>VLOOKUP(A2226,[1]Plan1!$AY$80:$BA$314,3)</f>
        <v>5224.18</v>
      </c>
      <c r="F2227" s="130">
        <f t="shared" si="860"/>
        <v>43662</v>
      </c>
      <c r="G2227" s="131">
        <f t="shared" si="861"/>
        <v>1.9005536729015393E-3</v>
      </c>
      <c r="H2227" s="132">
        <f t="shared" si="852"/>
        <v>43692</v>
      </c>
      <c r="I2227" s="132">
        <f t="shared" si="862"/>
        <v>43692</v>
      </c>
      <c r="J2227" s="133">
        <f t="shared" si="850"/>
        <v>23</v>
      </c>
      <c r="K2227" s="133">
        <f t="shared" si="858"/>
        <v>20</v>
      </c>
      <c r="L2227" s="124">
        <f t="shared" si="863"/>
        <v>1.0016524499999999</v>
      </c>
      <c r="M2227" s="134">
        <f t="shared" si="864"/>
        <v>1.0000997300000001</v>
      </c>
      <c r="N2227" s="134">
        <f t="shared" si="865"/>
        <v>1.4032240006010266</v>
      </c>
      <c r="O2227" s="124">
        <f t="shared" si="866"/>
        <v>1.40554275</v>
      </c>
      <c r="P2227" s="124"/>
      <c r="Q2227" s="125"/>
      <c r="R2227" s="126"/>
      <c r="S2227" s="124"/>
      <c r="T2227" s="135">
        <f t="shared" si="853"/>
        <v>7.9699999999999993E-2</v>
      </c>
      <c r="U2227" s="125">
        <f t="shared" si="867"/>
        <v>353</v>
      </c>
      <c r="V2227" s="125">
        <v>252</v>
      </c>
      <c r="W2227" s="134">
        <f t="shared" si="868"/>
        <v>1.1133988619999999</v>
      </c>
      <c r="X2227" s="18"/>
      <c r="Y2227" s="123">
        <f t="shared" si="854"/>
        <v>67054.222907000003</v>
      </c>
      <c r="Z2227" s="123">
        <f t="shared" si="846"/>
        <v>12510.435617185603</v>
      </c>
      <c r="AA2227" s="123">
        <f t="shared" si="855"/>
        <v>1341.0844581400002</v>
      </c>
      <c r="AB2227" s="123">
        <f t="shared" si="856"/>
        <v>12092.111530895669</v>
      </c>
      <c r="AC2227" s="123">
        <f t="shared" si="857"/>
        <v>92997.854513221275</v>
      </c>
      <c r="AD2227" s="150">
        <f t="shared" ref="AD2227:AD2290" si="869">S$1714+X$1714</f>
        <v>87053.852995000008</v>
      </c>
      <c r="AE2227" s="150">
        <f t="shared" si="847"/>
        <v>15287.532509953173</v>
      </c>
      <c r="AF2227" s="150">
        <f t="shared" ref="AF2227:AF2290" si="870">0.02*AD2227</f>
        <v>1741.0770599000002</v>
      </c>
      <c r="AG2227" s="150">
        <f t="shared" si="848"/>
        <v>14886.208862145002</v>
      </c>
      <c r="AH2227" s="150">
        <f t="shared" si="849"/>
        <v>118968.67142699819</v>
      </c>
      <c r="AI2227" s="4"/>
      <c r="AJ2227" s="1"/>
      <c r="AK2227" s="20"/>
      <c r="AL2227" s="5"/>
      <c r="AM2227" s="1"/>
      <c r="AN2227" s="1"/>
      <c r="AO2227" s="1"/>
      <c r="AP2227" s="17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5.75" x14ac:dyDescent="0.2">
      <c r="A2228" s="127">
        <f t="shared" si="851"/>
        <v>43688</v>
      </c>
      <c r="B2228" s="165">
        <f t="shared" ref="B2228:B2291" si="871">AC2228+AH2228</f>
        <v>212017.89529885346</v>
      </c>
      <c r="C2228" s="124"/>
      <c r="D2228" s="128">
        <f t="shared" si="859"/>
        <v>5214.2700000000004</v>
      </c>
      <c r="E2228" s="129">
        <f>VLOOKUP(A2227,[1]Plan1!$AY$80:$BA$314,3)</f>
        <v>5224.18</v>
      </c>
      <c r="F2228" s="130">
        <f t="shared" si="860"/>
        <v>43662</v>
      </c>
      <c r="G2228" s="131">
        <f t="shared" si="861"/>
        <v>1.9005536729015393E-3</v>
      </c>
      <c r="H2228" s="132">
        <f t="shared" si="852"/>
        <v>43692</v>
      </c>
      <c r="I2228" s="132">
        <f t="shared" si="862"/>
        <v>43692</v>
      </c>
      <c r="J2228" s="133">
        <f t="shared" si="850"/>
        <v>23</v>
      </c>
      <c r="K2228" s="133">
        <f t="shared" si="858"/>
        <v>20</v>
      </c>
      <c r="L2228" s="124">
        <f t="shared" si="863"/>
        <v>1.0016524499999999</v>
      </c>
      <c r="M2228" s="134">
        <f t="shared" si="864"/>
        <v>1.0000997300000001</v>
      </c>
      <c r="N2228" s="134">
        <f t="shared" si="865"/>
        <v>1.4032240006010266</v>
      </c>
      <c r="O2228" s="124">
        <f t="shared" si="866"/>
        <v>1.40554275</v>
      </c>
      <c r="P2228" s="124"/>
      <c r="Q2228" s="125"/>
      <c r="R2228" s="126"/>
      <c r="S2228" s="124"/>
      <c r="T2228" s="135">
        <f t="shared" si="853"/>
        <v>7.9699999999999993E-2</v>
      </c>
      <c r="U2228" s="125">
        <f t="shared" si="867"/>
        <v>353</v>
      </c>
      <c r="V2228" s="125">
        <v>252</v>
      </c>
      <c r="W2228" s="134">
        <f t="shared" si="868"/>
        <v>1.1133988619999999</v>
      </c>
      <c r="X2228" s="18"/>
      <c r="Y2228" s="123">
        <f t="shared" si="854"/>
        <v>67054.222907000003</v>
      </c>
      <c r="Z2228" s="123">
        <f t="shared" ref="Z2228:Z2291" si="872">(((O2228/O$1686)*W2228*W$1714)-1)*Y2228</f>
        <v>12510.435617185603</v>
      </c>
      <c r="AA2228" s="123">
        <f t="shared" si="855"/>
        <v>1341.0844581400002</v>
      </c>
      <c r="AB2228" s="123">
        <f t="shared" si="856"/>
        <v>12114.462938531335</v>
      </c>
      <c r="AC2228" s="123">
        <f t="shared" si="857"/>
        <v>93020.205920856941</v>
      </c>
      <c r="AD2228" s="150">
        <f t="shared" si="869"/>
        <v>87053.852995000008</v>
      </c>
      <c r="AE2228" s="150">
        <f t="shared" ref="AE2228:AE2291" si="873">(((O2228/O$1714)*W2228)-1)*AD2228</f>
        <v>15287.532509953173</v>
      </c>
      <c r="AF2228" s="150">
        <f t="shared" si="870"/>
        <v>1741.0770599000002</v>
      </c>
      <c r="AG2228" s="150">
        <f t="shared" ref="AG2228:AG2291" si="874">0.01*((A2228-A$1714)/30)*AD2228</f>
        <v>14915.226813143336</v>
      </c>
      <c r="AH2228" s="150">
        <f t="shared" ref="AH2228:AH2291" si="875">SUM(AD2228:AG2228)</f>
        <v>118997.68937799652</v>
      </c>
      <c r="AI2228" s="4"/>
      <c r="AJ2228" s="1"/>
      <c r="AK2228" s="20"/>
      <c r="AL2228" s="5"/>
      <c r="AM2228" s="1"/>
      <c r="AN2228" s="1"/>
      <c r="AO2228" s="1"/>
      <c r="AP2228" s="17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5.75" x14ac:dyDescent="0.2">
      <c r="A2229" s="127">
        <f t="shared" si="851"/>
        <v>43689</v>
      </c>
      <c r="B2229" s="165">
        <f t="shared" si="871"/>
        <v>212069.26465748745</v>
      </c>
      <c r="C2229" s="124"/>
      <c r="D2229" s="128">
        <f t="shared" si="859"/>
        <v>5214.2700000000004</v>
      </c>
      <c r="E2229" s="129">
        <f>VLOOKUP(A2228,[1]Plan1!$AY$80:$BA$314,3)</f>
        <v>5224.18</v>
      </c>
      <c r="F2229" s="130">
        <f t="shared" si="860"/>
        <v>43662</v>
      </c>
      <c r="G2229" s="131">
        <f t="shared" si="861"/>
        <v>1.9005536729015393E-3</v>
      </c>
      <c r="H2229" s="132">
        <f t="shared" si="852"/>
        <v>43692</v>
      </c>
      <c r="I2229" s="132">
        <f t="shared" si="862"/>
        <v>43692</v>
      </c>
      <c r="J2229" s="133">
        <f t="shared" si="850"/>
        <v>23</v>
      </c>
      <c r="K2229" s="133">
        <f t="shared" si="858"/>
        <v>20</v>
      </c>
      <c r="L2229" s="124">
        <f t="shared" si="863"/>
        <v>1.0016524499999999</v>
      </c>
      <c r="M2229" s="134">
        <f t="shared" si="864"/>
        <v>1.0000997300000001</v>
      </c>
      <c r="N2229" s="134">
        <f t="shared" si="865"/>
        <v>1.4032240006010266</v>
      </c>
      <c r="O2229" s="124">
        <f t="shared" si="866"/>
        <v>1.40554275</v>
      </c>
      <c r="P2229" s="124"/>
      <c r="Q2229" s="125"/>
      <c r="R2229" s="126"/>
      <c r="S2229" s="124"/>
      <c r="T2229" s="135">
        <f t="shared" si="853"/>
        <v>7.9699999999999993E-2</v>
      </c>
      <c r="U2229" s="125">
        <f t="shared" si="867"/>
        <v>353</v>
      </c>
      <c r="V2229" s="125">
        <v>252</v>
      </c>
      <c r="W2229" s="134">
        <f t="shared" si="868"/>
        <v>1.1133988619999999</v>
      </c>
      <c r="X2229" s="18"/>
      <c r="Y2229" s="123">
        <f t="shared" si="854"/>
        <v>67054.222907000003</v>
      </c>
      <c r="Z2229" s="123">
        <f t="shared" si="872"/>
        <v>12510.435617185603</v>
      </c>
      <c r="AA2229" s="123">
        <f t="shared" si="855"/>
        <v>1341.0844581400002</v>
      </c>
      <c r="AB2229" s="123">
        <f t="shared" si="856"/>
        <v>12136.814346167002</v>
      </c>
      <c r="AC2229" s="123">
        <f t="shared" si="857"/>
        <v>93042.557328492607</v>
      </c>
      <c r="AD2229" s="150">
        <f t="shared" si="869"/>
        <v>87053.852995000008</v>
      </c>
      <c r="AE2229" s="150">
        <f t="shared" si="873"/>
        <v>15287.532509953173</v>
      </c>
      <c r="AF2229" s="150">
        <f t="shared" si="870"/>
        <v>1741.0770599000002</v>
      </c>
      <c r="AG2229" s="150">
        <f t="shared" si="874"/>
        <v>14944.244764141669</v>
      </c>
      <c r="AH2229" s="150">
        <f t="shared" si="875"/>
        <v>119026.70732899485</v>
      </c>
      <c r="AI2229" s="4"/>
      <c r="AJ2229" s="1"/>
      <c r="AK2229" s="20"/>
      <c r="AL2229" s="5"/>
      <c r="AM2229" s="1"/>
      <c r="AN2229" s="1"/>
      <c r="AO2229" s="1"/>
      <c r="AP2229" s="17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5.75" x14ac:dyDescent="0.2">
      <c r="A2230" s="127">
        <f t="shared" si="851"/>
        <v>43690</v>
      </c>
      <c r="B2230" s="165">
        <f t="shared" si="871"/>
        <v>212191.01867488876</v>
      </c>
      <c r="C2230" s="124"/>
      <c r="D2230" s="128">
        <f t="shared" si="859"/>
        <v>5214.2700000000004</v>
      </c>
      <c r="E2230" s="129">
        <f>VLOOKUP(A2229,[1]Plan1!$AY$80:$BA$314,3)</f>
        <v>5224.18</v>
      </c>
      <c r="F2230" s="130">
        <f t="shared" si="860"/>
        <v>43662</v>
      </c>
      <c r="G2230" s="131">
        <f t="shared" si="861"/>
        <v>1.9005536729015393E-3</v>
      </c>
      <c r="H2230" s="132">
        <f t="shared" si="852"/>
        <v>43692</v>
      </c>
      <c r="I2230" s="132">
        <f t="shared" si="862"/>
        <v>43692</v>
      </c>
      <c r="J2230" s="133">
        <f t="shared" si="850"/>
        <v>23</v>
      </c>
      <c r="K2230" s="133">
        <f t="shared" si="858"/>
        <v>21</v>
      </c>
      <c r="L2230" s="124">
        <f t="shared" si="863"/>
        <v>1.0017351400000001</v>
      </c>
      <c r="M2230" s="134">
        <f t="shared" si="864"/>
        <v>1.0000997300000001</v>
      </c>
      <c r="N2230" s="134">
        <f t="shared" si="865"/>
        <v>1.4032240006010266</v>
      </c>
      <c r="O2230" s="124">
        <f t="shared" si="866"/>
        <v>1.4056587899999999</v>
      </c>
      <c r="P2230" s="124"/>
      <c r="Q2230" s="125"/>
      <c r="R2230" s="126"/>
      <c r="S2230" s="124"/>
      <c r="T2230" s="135">
        <f t="shared" si="853"/>
        <v>7.9699999999999993E-2</v>
      </c>
      <c r="U2230" s="125">
        <f t="shared" si="867"/>
        <v>354</v>
      </c>
      <c r="V2230" s="125">
        <v>252</v>
      </c>
      <c r="W2230" s="134">
        <f t="shared" si="868"/>
        <v>1.113737719</v>
      </c>
      <c r="X2230" s="18"/>
      <c r="Y2230" s="123">
        <f t="shared" si="854"/>
        <v>67054.222907000003</v>
      </c>
      <c r="Z2230" s="123">
        <f t="shared" si="872"/>
        <v>12541.221462538088</v>
      </c>
      <c r="AA2230" s="123">
        <f t="shared" si="855"/>
        <v>1341.0844581400002</v>
      </c>
      <c r="AB2230" s="123">
        <f t="shared" si="856"/>
        <v>12159.165753802667</v>
      </c>
      <c r="AC2230" s="123">
        <f t="shared" si="857"/>
        <v>93095.694581480755</v>
      </c>
      <c r="AD2230" s="150">
        <f t="shared" si="869"/>
        <v>87053.852995000008</v>
      </c>
      <c r="AE2230" s="150">
        <f t="shared" si="873"/>
        <v>15327.131323368019</v>
      </c>
      <c r="AF2230" s="150">
        <f t="shared" si="870"/>
        <v>1741.0770599000002</v>
      </c>
      <c r="AG2230" s="150">
        <f t="shared" si="874"/>
        <v>14973.262715140001</v>
      </c>
      <c r="AH2230" s="150">
        <f t="shared" si="875"/>
        <v>119095.32409340801</v>
      </c>
      <c r="AI2230" s="4"/>
      <c r="AJ2230" s="1"/>
      <c r="AK2230" s="20"/>
      <c r="AL2230" s="5"/>
      <c r="AM2230" s="1"/>
      <c r="AN2230" s="1"/>
      <c r="AO2230" s="1"/>
      <c r="AP2230" s="17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5.75" x14ac:dyDescent="0.2">
      <c r="A2231" s="127">
        <f t="shared" si="851"/>
        <v>43691</v>
      </c>
      <c r="B2231" s="165">
        <f t="shared" si="871"/>
        <v>212312.79866437914</v>
      </c>
      <c r="C2231" s="124"/>
      <c r="D2231" s="128">
        <f t="shared" si="859"/>
        <v>5214.2700000000004</v>
      </c>
      <c r="E2231" s="129">
        <f>VLOOKUP(A2230,[1]Plan1!$AY$80:$BA$314,3)</f>
        <v>5224.18</v>
      </c>
      <c r="F2231" s="130">
        <f t="shared" si="860"/>
        <v>43662</v>
      </c>
      <c r="G2231" s="131">
        <f t="shared" si="861"/>
        <v>1.9005536729015393E-3</v>
      </c>
      <c r="H2231" s="132">
        <f t="shared" si="852"/>
        <v>43692</v>
      </c>
      <c r="I2231" s="132">
        <f t="shared" si="862"/>
        <v>43692</v>
      </c>
      <c r="J2231" s="133">
        <f t="shared" ref="J2231:J2294" si="876">IF(I2231=I2230,J2230,NETWORKDAYS(I2230,I2231,$AK$118:$AK$502)-1)</f>
        <v>23</v>
      </c>
      <c r="K2231" s="133">
        <f t="shared" si="858"/>
        <v>22</v>
      </c>
      <c r="L2231" s="124">
        <f t="shared" si="863"/>
        <v>1.00181784</v>
      </c>
      <c r="M2231" s="134">
        <f t="shared" si="864"/>
        <v>1.0000997300000001</v>
      </c>
      <c r="N2231" s="134">
        <f t="shared" si="865"/>
        <v>1.4032240006010266</v>
      </c>
      <c r="O2231" s="124">
        <f t="shared" si="866"/>
        <v>1.4057748299999999</v>
      </c>
      <c r="P2231" s="124"/>
      <c r="Q2231" s="125"/>
      <c r="R2231" s="126"/>
      <c r="S2231" s="124"/>
      <c r="T2231" s="135">
        <f t="shared" si="853"/>
        <v>7.9699999999999993E-2</v>
      </c>
      <c r="U2231" s="125">
        <f t="shared" si="867"/>
        <v>355</v>
      </c>
      <c r="V2231" s="125">
        <v>252</v>
      </c>
      <c r="W2231" s="134">
        <f t="shared" si="868"/>
        <v>1.1140766790000001</v>
      </c>
      <c r="X2231" s="18"/>
      <c r="Y2231" s="123">
        <f t="shared" si="854"/>
        <v>67054.222907000003</v>
      </c>
      <c r="Z2231" s="123">
        <f t="shared" si="872"/>
        <v>12572.018667933098</v>
      </c>
      <c r="AA2231" s="123">
        <f t="shared" si="855"/>
        <v>1341.0844581400002</v>
      </c>
      <c r="AB2231" s="123">
        <f t="shared" si="856"/>
        <v>12181.517161438334</v>
      </c>
      <c r="AC2231" s="123">
        <f t="shared" si="857"/>
        <v>93148.843194511428</v>
      </c>
      <c r="AD2231" s="150">
        <f t="shared" si="869"/>
        <v>87053.852995000008</v>
      </c>
      <c r="AE2231" s="150">
        <f t="shared" si="873"/>
        <v>15366.744748829375</v>
      </c>
      <c r="AF2231" s="150">
        <f t="shared" si="870"/>
        <v>1741.0770599000002</v>
      </c>
      <c r="AG2231" s="150">
        <f t="shared" si="874"/>
        <v>15002.280666138335</v>
      </c>
      <c r="AH2231" s="150">
        <f t="shared" si="875"/>
        <v>119163.95546986771</v>
      </c>
      <c r="AI2231" s="4"/>
      <c r="AJ2231" s="1"/>
      <c r="AK2231" s="20"/>
      <c r="AL2231" s="5"/>
      <c r="AM2231" s="1"/>
      <c r="AN2231" s="1"/>
      <c r="AO2231" s="1"/>
      <c r="AP2231" s="17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5.75" x14ac:dyDescent="0.2">
      <c r="A2232" s="127">
        <f t="shared" si="851"/>
        <v>43692</v>
      </c>
      <c r="B2232" s="165">
        <f t="shared" si="871"/>
        <v>212434.60738431994</v>
      </c>
      <c r="C2232" s="124"/>
      <c r="D2232" s="128">
        <f t="shared" si="859"/>
        <v>5214.2700000000004</v>
      </c>
      <c r="E2232" s="129">
        <f>VLOOKUP(A2231,[1]Plan1!$AY$80:$BA$314,3)</f>
        <v>5224.18</v>
      </c>
      <c r="F2232" s="130">
        <f t="shared" si="860"/>
        <v>43662</v>
      </c>
      <c r="G2232" s="131">
        <f t="shared" si="861"/>
        <v>1.9005536729015393E-3</v>
      </c>
      <c r="H2232" s="132">
        <f t="shared" si="852"/>
        <v>43724</v>
      </c>
      <c r="I2232" s="132">
        <f t="shared" si="862"/>
        <v>43692</v>
      </c>
      <c r="J2232" s="133">
        <f t="shared" si="876"/>
        <v>23</v>
      </c>
      <c r="K2232" s="133">
        <f t="shared" si="858"/>
        <v>23</v>
      </c>
      <c r="L2232" s="124">
        <f t="shared" si="863"/>
        <v>1.00190055</v>
      </c>
      <c r="M2232" s="134">
        <f t="shared" si="864"/>
        <v>1.0000997300000001</v>
      </c>
      <c r="N2232" s="134">
        <f t="shared" si="865"/>
        <v>1.4032240006010266</v>
      </c>
      <c r="O2232" s="124">
        <f t="shared" si="866"/>
        <v>1.40589089</v>
      </c>
      <c r="P2232" s="124"/>
      <c r="Q2232" s="125"/>
      <c r="R2232" s="126"/>
      <c r="S2232" s="124"/>
      <c r="T2232" s="135">
        <f t="shared" si="853"/>
        <v>7.9699999999999993E-2</v>
      </c>
      <c r="U2232" s="125">
        <f t="shared" si="867"/>
        <v>356</v>
      </c>
      <c r="V2232" s="125">
        <v>252</v>
      </c>
      <c r="W2232" s="134">
        <f t="shared" si="868"/>
        <v>1.1144157429999999</v>
      </c>
      <c r="X2232" s="18"/>
      <c r="Y2232" s="123">
        <f t="shared" si="854"/>
        <v>67054.222907000003</v>
      </c>
      <c r="Z2232" s="123">
        <f t="shared" si="872"/>
        <v>12602.828439862051</v>
      </c>
      <c r="AA2232" s="123">
        <f t="shared" si="855"/>
        <v>1341.0844581400002</v>
      </c>
      <c r="AB2232" s="123">
        <f t="shared" si="856"/>
        <v>12203.868569074</v>
      </c>
      <c r="AC2232" s="123">
        <f t="shared" si="857"/>
        <v>93202.004374076045</v>
      </c>
      <c r="AD2232" s="150">
        <f t="shared" si="869"/>
        <v>87053.852995000008</v>
      </c>
      <c r="AE2232" s="150">
        <f t="shared" si="873"/>
        <v>15406.374338207223</v>
      </c>
      <c r="AF2232" s="150">
        <f t="shared" si="870"/>
        <v>1741.0770599000002</v>
      </c>
      <c r="AG2232" s="150">
        <f t="shared" si="874"/>
        <v>15031.298617136668</v>
      </c>
      <c r="AH2232" s="150">
        <f t="shared" si="875"/>
        <v>119232.6030102439</v>
      </c>
      <c r="AI2232" s="4"/>
      <c r="AJ2232" s="1"/>
      <c r="AK2232" s="20"/>
      <c r="AL2232" s="5"/>
      <c r="AM2232" s="1"/>
      <c r="AN2232" s="1"/>
      <c r="AO2232" s="1"/>
      <c r="AP2232" s="17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5.75" x14ac:dyDescent="0.2">
      <c r="A2233" s="127">
        <f t="shared" si="851"/>
        <v>43693</v>
      </c>
      <c r="B2233" s="165">
        <f t="shared" si="871"/>
        <v>212550.51242787152</v>
      </c>
      <c r="C2233" s="124"/>
      <c r="D2233" s="128">
        <f t="shared" si="859"/>
        <v>5224.18</v>
      </c>
      <c r="E2233" s="129">
        <f>VLOOKUP(A2232,[1]Plan1!$AY$80:$BA$314,3)</f>
        <v>5229.93</v>
      </c>
      <c r="F2233" s="130">
        <f t="shared" si="860"/>
        <v>43693</v>
      </c>
      <c r="G2233" s="131">
        <f t="shared" si="861"/>
        <v>1.1006512026767723E-3</v>
      </c>
      <c r="H2233" s="132">
        <f t="shared" si="852"/>
        <v>43724</v>
      </c>
      <c r="I2233" s="132">
        <f t="shared" si="862"/>
        <v>43724</v>
      </c>
      <c r="J2233" s="133">
        <f t="shared" si="876"/>
        <v>22</v>
      </c>
      <c r="K2233" s="133">
        <f t="shared" si="858"/>
        <v>1</v>
      </c>
      <c r="L2233" s="124">
        <f t="shared" si="863"/>
        <v>1.0000500000000001</v>
      </c>
      <c r="M2233" s="134">
        <f t="shared" si="864"/>
        <v>1.00190055</v>
      </c>
      <c r="N2233" s="134">
        <f t="shared" si="865"/>
        <v>1.4058908979753688</v>
      </c>
      <c r="O2233" s="124">
        <f t="shared" si="866"/>
        <v>1.40596119</v>
      </c>
      <c r="P2233" s="124"/>
      <c r="Q2233" s="125"/>
      <c r="R2233" s="126"/>
      <c r="S2233" s="124"/>
      <c r="T2233" s="135">
        <f t="shared" si="853"/>
        <v>7.9699999999999993E-2</v>
      </c>
      <c r="U2233" s="125">
        <f t="shared" si="867"/>
        <v>357</v>
      </c>
      <c r="V2233" s="125">
        <v>252</v>
      </c>
      <c r="W2233" s="134">
        <f t="shared" si="868"/>
        <v>1.114754909</v>
      </c>
      <c r="X2233" s="18"/>
      <c r="Y2233" s="123">
        <f t="shared" si="854"/>
        <v>67054.222907000003</v>
      </c>
      <c r="Z2233" s="123">
        <f t="shared" si="872"/>
        <v>12631.055977657712</v>
      </c>
      <c r="AA2233" s="123">
        <f t="shared" si="855"/>
        <v>1341.0844581400002</v>
      </c>
      <c r="AB2233" s="123">
        <f t="shared" si="856"/>
        <v>12226.219976709668</v>
      </c>
      <c r="AC2233" s="123">
        <f t="shared" si="857"/>
        <v>93252.583319507394</v>
      </c>
      <c r="AD2233" s="150">
        <f t="shared" si="869"/>
        <v>87053.852995000008</v>
      </c>
      <c r="AE2233" s="150">
        <f t="shared" si="873"/>
        <v>15442.682485329129</v>
      </c>
      <c r="AF2233" s="150">
        <f t="shared" si="870"/>
        <v>1741.0770599000002</v>
      </c>
      <c r="AG2233" s="150">
        <f t="shared" si="874"/>
        <v>15060.316568135002</v>
      </c>
      <c r="AH2233" s="150">
        <f t="shared" si="875"/>
        <v>119297.92910836414</v>
      </c>
      <c r="AI2233" s="4"/>
      <c r="AJ2233" s="1"/>
      <c r="AK2233" s="20"/>
      <c r="AL2233" s="5"/>
      <c r="AM2233" s="1"/>
      <c r="AN2233" s="1"/>
      <c r="AO2233" s="1"/>
      <c r="AP2233" s="17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5.75" x14ac:dyDescent="0.2">
      <c r="A2234" s="127">
        <f t="shared" si="851"/>
        <v>43694</v>
      </c>
      <c r="B2234" s="165">
        <f t="shared" si="871"/>
        <v>212666.43871564101</v>
      </c>
      <c r="C2234" s="124"/>
      <c r="D2234" s="128">
        <f t="shared" si="859"/>
        <v>5224.18</v>
      </c>
      <c r="E2234" s="129">
        <f>VLOOKUP(A2233,[1]Plan1!$AY$80:$BA$314,3)</f>
        <v>5229.93</v>
      </c>
      <c r="F2234" s="130">
        <f t="shared" si="860"/>
        <v>43693</v>
      </c>
      <c r="G2234" s="131">
        <f t="shared" si="861"/>
        <v>1.1006512026767723E-3</v>
      </c>
      <c r="H2234" s="132">
        <f t="shared" si="852"/>
        <v>43724</v>
      </c>
      <c r="I2234" s="132">
        <f t="shared" si="862"/>
        <v>43724</v>
      </c>
      <c r="J2234" s="133">
        <f t="shared" si="876"/>
        <v>22</v>
      </c>
      <c r="K2234" s="133">
        <f t="shared" si="858"/>
        <v>2</v>
      </c>
      <c r="L2234" s="124">
        <f t="shared" si="863"/>
        <v>1.0001</v>
      </c>
      <c r="M2234" s="134">
        <f t="shared" si="864"/>
        <v>1.00190055</v>
      </c>
      <c r="N2234" s="134">
        <f t="shared" si="865"/>
        <v>1.4058908979753688</v>
      </c>
      <c r="O2234" s="124">
        <f t="shared" si="866"/>
        <v>1.40603148</v>
      </c>
      <c r="P2234" s="124"/>
      <c r="Q2234" s="125"/>
      <c r="R2234" s="126"/>
      <c r="S2234" s="124"/>
      <c r="T2234" s="135">
        <f t="shared" si="853"/>
        <v>7.9699999999999993E-2</v>
      </c>
      <c r="U2234" s="125">
        <f t="shared" si="867"/>
        <v>358</v>
      </c>
      <c r="V2234" s="125">
        <v>252</v>
      </c>
      <c r="W2234" s="134">
        <f t="shared" si="868"/>
        <v>1.115094179</v>
      </c>
      <c r="X2234" s="18"/>
      <c r="Y2234" s="123">
        <f t="shared" si="854"/>
        <v>67054.222907000003</v>
      </c>
      <c r="Z2234" s="123">
        <f t="shared" si="872"/>
        <v>12659.292807552236</v>
      </c>
      <c r="AA2234" s="123">
        <f t="shared" si="855"/>
        <v>1341.0844581400002</v>
      </c>
      <c r="AB2234" s="123">
        <f t="shared" si="856"/>
        <v>12248.571384345334</v>
      </c>
      <c r="AC2234" s="123">
        <f t="shared" si="857"/>
        <v>93303.171557037567</v>
      </c>
      <c r="AD2234" s="150">
        <f t="shared" si="869"/>
        <v>87053.852995000008</v>
      </c>
      <c r="AE2234" s="150">
        <f t="shared" si="873"/>
        <v>15479.002584570095</v>
      </c>
      <c r="AF2234" s="150">
        <f t="shared" si="870"/>
        <v>1741.0770599000002</v>
      </c>
      <c r="AG2234" s="150">
        <f t="shared" si="874"/>
        <v>15089.334519133334</v>
      </c>
      <c r="AH2234" s="150">
        <f t="shared" si="875"/>
        <v>119363.26715860344</v>
      </c>
      <c r="AI2234" s="4"/>
      <c r="AJ2234" s="1"/>
      <c r="AK2234" s="20"/>
      <c r="AL2234" s="5"/>
      <c r="AM2234" s="1"/>
      <c r="AN2234" s="1"/>
      <c r="AO2234" s="1"/>
      <c r="AP2234" s="17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5.75" x14ac:dyDescent="0.2">
      <c r="A2235" s="127">
        <f t="shared" si="851"/>
        <v>43695</v>
      </c>
      <c r="B2235" s="165">
        <f t="shared" si="871"/>
        <v>212717.80807427503</v>
      </c>
      <c r="C2235" s="124"/>
      <c r="D2235" s="128">
        <f t="shared" si="859"/>
        <v>5224.18</v>
      </c>
      <c r="E2235" s="129">
        <f>VLOOKUP(A2234,[1]Plan1!$AY$80:$BA$314,3)</f>
        <v>5229.93</v>
      </c>
      <c r="F2235" s="130">
        <f t="shared" si="860"/>
        <v>43693</v>
      </c>
      <c r="G2235" s="131">
        <f t="shared" si="861"/>
        <v>1.1006512026767723E-3</v>
      </c>
      <c r="H2235" s="132">
        <f t="shared" si="852"/>
        <v>43724</v>
      </c>
      <c r="I2235" s="132">
        <f t="shared" si="862"/>
        <v>43724</v>
      </c>
      <c r="J2235" s="133">
        <f t="shared" si="876"/>
        <v>22</v>
      </c>
      <c r="K2235" s="133">
        <f t="shared" si="858"/>
        <v>2</v>
      </c>
      <c r="L2235" s="124">
        <f t="shared" si="863"/>
        <v>1.0001</v>
      </c>
      <c r="M2235" s="134">
        <f t="shared" si="864"/>
        <v>1.00190055</v>
      </c>
      <c r="N2235" s="134">
        <f t="shared" si="865"/>
        <v>1.4058908979753688</v>
      </c>
      <c r="O2235" s="124">
        <f t="shared" si="866"/>
        <v>1.40603148</v>
      </c>
      <c r="P2235" s="124"/>
      <c r="Q2235" s="125"/>
      <c r="R2235" s="126"/>
      <c r="S2235" s="124"/>
      <c r="T2235" s="135">
        <f t="shared" si="853"/>
        <v>7.9699999999999993E-2</v>
      </c>
      <c r="U2235" s="125">
        <f t="shared" si="867"/>
        <v>358</v>
      </c>
      <c r="V2235" s="125">
        <v>252</v>
      </c>
      <c r="W2235" s="134">
        <f t="shared" si="868"/>
        <v>1.115094179</v>
      </c>
      <c r="X2235" s="18"/>
      <c r="Y2235" s="123">
        <f t="shared" si="854"/>
        <v>67054.222907000003</v>
      </c>
      <c r="Z2235" s="123">
        <f t="shared" si="872"/>
        <v>12659.292807552236</v>
      </c>
      <c r="AA2235" s="123">
        <f t="shared" si="855"/>
        <v>1341.0844581400002</v>
      </c>
      <c r="AB2235" s="123">
        <f t="shared" si="856"/>
        <v>12270.922791981002</v>
      </c>
      <c r="AC2235" s="123">
        <f t="shared" si="857"/>
        <v>93325.522964673248</v>
      </c>
      <c r="AD2235" s="150">
        <f t="shared" si="869"/>
        <v>87053.852995000008</v>
      </c>
      <c r="AE2235" s="150">
        <f t="shared" si="873"/>
        <v>15479.002584570095</v>
      </c>
      <c r="AF2235" s="150">
        <f t="shared" si="870"/>
        <v>1741.0770599000002</v>
      </c>
      <c r="AG2235" s="150">
        <f t="shared" si="874"/>
        <v>15118.352470131667</v>
      </c>
      <c r="AH2235" s="150">
        <f t="shared" si="875"/>
        <v>119392.28510960177</v>
      </c>
      <c r="AI2235" s="4"/>
      <c r="AJ2235" s="1"/>
      <c r="AK2235" s="20"/>
      <c r="AL2235" s="5"/>
      <c r="AM2235" s="1"/>
      <c r="AN2235" s="1"/>
      <c r="AO2235" s="1"/>
      <c r="AP2235" s="17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5.75" x14ac:dyDescent="0.2">
      <c r="A2236" s="127">
        <f t="shared" si="851"/>
        <v>43696</v>
      </c>
      <c r="B2236" s="165">
        <f t="shared" si="871"/>
        <v>212769.17743290903</v>
      </c>
      <c r="C2236" s="124"/>
      <c r="D2236" s="128">
        <f t="shared" si="859"/>
        <v>5224.18</v>
      </c>
      <c r="E2236" s="129">
        <f>VLOOKUP(A2235,[1]Plan1!$AY$80:$BA$314,3)</f>
        <v>5229.93</v>
      </c>
      <c r="F2236" s="130">
        <f t="shared" si="860"/>
        <v>43693</v>
      </c>
      <c r="G2236" s="131">
        <f t="shared" si="861"/>
        <v>1.1006512026767723E-3</v>
      </c>
      <c r="H2236" s="132">
        <f t="shared" si="852"/>
        <v>43724</v>
      </c>
      <c r="I2236" s="132">
        <f t="shared" si="862"/>
        <v>43724</v>
      </c>
      <c r="J2236" s="133">
        <f t="shared" si="876"/>
        <v>22</v>
      </c>
      <c r="K2236" s="133">
        <f t="shared" si="858"/>
        <v>2</v>
      </c>
      <c r="L2236" s="124">
        <f t="shared" si="863"/>
        <v>1.0001</v>
      </c>
      <c r="M2236" s="134">
        <f t="shared" si="864"/>
        <v>1.00190055</v>
      </c>
      <c r="N2236" s="134">
        <f t="shared" si="865"/>
        <v>1.4058908979753688</v>
      </c>
      <c r="O2236" s="124">
        <f t="shared" si="866"/>
        <v>1.40603148</v>
      </c>
      <c r="P2236" s="124"/>
      <c r="Q2236" s="125"/>
      <c r="R2236" s="126"/>
      <c r="S2236" s="124"/>
      <c r="T2236" s="135">
        <f t="shared" si="853"/>
        <v>7.9699999999999993E-2</v>
      </c>
      <c r="U2236" s="125">
        <f t="shared" si="867"/>
        <v>358</v>
      </c>
      <c r="V2236" s="125">
        <v>252</v>
      </c>
      <c r="W2236" s="134">
        <f t="shared" si="868"/>
        <v>1.115094179</v>
      </c>
      <c r="X2236" s="18"/>
      <c r="Y2236" s="123">
        <f t="shared" si="854"/>
        <v>67054.222907000003</v>
      </c>
      <c r="Z2236" s="123">
        <f t="shared" si="872"/>
        <v>12659.292807552236</v>
      </c>
      <c r="AA2236" s="123">
        <f t="shared" si="855"/>
        <v>1341.0844581400002</v>
      </c>
      <c r="AB2236" s="123">
        <f t="shared" si="856"/>
        <v>12293.274199616666</v>
      </c>
      <c r="AC2236" s="123">
        <f t="shared" si="857"/>
        <v>93347.874372308899</v>
      </c>
      <c r="AD2236" s="150">
        <f t="shared" si="869"/>
        <v>87053.852995000008</v>
      </c>
      <c r="AE2236" s="150">
        <f t="shared" si="873"/>
        <v>15479.002584570095</v>
      </c>
      <c r="AF2236" s="150">
        <f t="shared" si="870"/>
        <v>1741.0770599000002</v>
      </c>
      <c r="AG2236" s="150">
        <f t="shared" si="874"/>
        <v>15147.370421130001</v>
      </c>
      <c r="AH2236" s="150">
        <f t="shared" si="875"/>
        <v>119421.30306060011</v>
      </c>
      <c r="AI2236" s="4"/>
      <c r="AJ2236" s="1"/>
      <c r="AK2236" s="20"/>
      <c r="AL2236" s="5"/>
      <c r="AM2236" s="1"/>
      <c r="AN2236" s="1"/>
      <c r="AO2236" s="1"/>
      <c r="AP2236" s="17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5.75" x14ac:dyDescent="0.2">
      <c r="A2237" s="127">
        <f t="shared" si="851"/>
        <v>43697</v>
      </c>
      <c r="B2237" s="165">
        <f t="shared" si="871"/>
        <v>212885.12869252876</v>
      </c>
      <c r="C2237" s="124"/>
      <c r="D2237" s="128">
        <f t="shared" si="859"/>
        <v>5224.18</v>
      </c>
      <c r="E2237" s="129">
        <f>VLOOKUP(A2236,[1]Plan1!$AY$80:$BA$314,3)</f>
        <v>5229.93</v>
      </c>
      <c r="F2237" s="130">
        <f t="shared" si="860"/>
        <v>43693</v>
      </c>
      <c r="G2237" s="131">
        <f t="shared" si="861"/>
        <v>1.1006512026767723E-3</v>
      </c>
      <c r="H2237" s="132">
        <f t="shared" si="852"/>
        <v>43724</v>
      </c>
      <c r="I2237" s="132">
        <f t="shared" si="862"/>
        <v>43724</v>
      </c>
      <c r="J2237" s="133">
        <f t="shared" si="876"/>
        <v>22</v>
      </c>
      <c r="K2237" s="133">
        <f t="shared" si="858"/>
        <v>3</v>
      </c>
      <c r="L2237" s="124">
        <f t="shared" si="863"/>
        <v>1.00015001</v>
      </c>
      <c r="M2237" s="134">
        <f t="shared" si="864"/>
        <v>1.00190055</v>
      </c>
      <c r="N2237" s="134">
        <f t="shared" si="865"/>
        <v>1.4058908979753688</v>
      </c>
      <c r="O2237" s="124">
        <f t="shared" si="866"/>
        <v>1.4061017899999999</v>
      </c>
      <c r="P2237" s="124"/>
      <c r="Q2237" s="125"/>
      <c r="R2237" s="126"/>
      <c r="S2237" s="124"/>
      <c r="T2237" s="135">
        <f t="shared" si="853"/>
        <v>7.9699999999999993E-2</v>
      </c>
      <c r="U2237" s="125">
        <f t="shared" si="867"/>
        <v>359</v>
      </c>
      <c r="V2237" s="125">
        <v>252</v>
      </c>
      <c r="W2237" s="134">
        <f t="shared" si="868"/>
        <v>1.1154335520000001</v>
      </c>
      <c r="X2237" s="18"/>
      <c r="Y2237" s="123">
        <f t="shared" si="854"/>
        <v>67054.222907000003</v>
      </c>
      <c r="Z2237" s="123">
        <f t="shared" si="872"/>
        <v>12687.540559990595</v>
      </c>
      <c r="AA2237" s="123">
        <f t="shared" si="855"/>
        <v>1341.0844581400002</v>
      </c>
      <c r="AB2237" s="123">
        <f t="shared" si="856"/>
        <v>12315.625607252334</v>
      </c>
      <c r="AC2237" s="123">
        <f t="shared" si="857"/>
        <v>93398.473532382937</v>
      </c>
      <c r="AD2237" s="150">
        <f t="shared" si="869"/>
        <v>87053.852995000008</v>
      </c>
      <c r="AE2237" s="150">
        <f t="shared" si="873"/>
        <v>15515.336733117498</v>
      </c>
      <c r="AF2237" s="150">
        <f t="shared" si="870"/>
        <v>1741.0770599000002</v>
      </c>
      <c r="AG2237" s="150">
        <f t="shared" si="874"/>
        <v>15176.388372128335</v>
      </c>
      <c r="AH2237" s="150">
        <f t="shared" si="875"/>
        <v>119486.65516014583</v>
      </c>
      <c r="AI2237" s="4"/>
      <c r="AJ2237" s="1"/>
      <c r="AK2237" s="20"/>
      <c r="AL2237" s="5"/>
      <c r="AM2237" s="1"/>
      <c r="AN2237" s="1"/>
      <c r="AO2237" s="1"/>
      <c r="AP2237" s="17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5.75" x14ac:dyDescent="0.2">
      <c r="A2238" s="127">
        <f t="shared" si="851"/>
        <v>43698</v>
      </c>
      <c r="B2238" s="165">
        <f t="shared" si="871"/>
        <v>213001.10249841394</v>
      </c>
      <c r="C2238" s="124"/>
      <c r="D2238" s="128">
        <f t="shared" si="859"/>
        <v>5224.18</v>
      </c>
      <c r="E2238" s="129">
        <f>VLOOKUP(A2237,[1]Plan1!$AY$80:$BA$314,3)</f>
        <v>5229.93</v>
      </c>
      <c r="F2238" s="130">
        <f t="shared" si="860"/>
        <v>43693</v>
      </c>
      <c r="G2238" s="131">
        <f t="shared" si="861"/>
        <v>1.1006512026767723E-3</v>
      </c>
      <c r="H2238" s="132">
        <f t="shared" si="852"/>
        <v>43724</v>
      </c>
      <c r="I2238" s="132">
        <f t="shared" si="862"/>
        <v>43724</v>
      </c>
      <c r="J2238" s="133">
        <f t="shared" si="876"/>
        <v>22</v>
      </c>
      <c r="K2238" s="133">
        <f t="shared" si="858"/>
        <v>4</v>
      </c>
      <c r="L2238" s="124">
        <f t="shared" si="863"/>
        <v>1.0002000200000001</v>
      </c>
      <c r="M2238" s="134">
        <f t="shared" si="864"/>
        <v>1.00190055</v>
      </c>
      <c r="N2238" s="134">
        <f t="shared" si="865"/>
        <v>1.4058908979753688</v>
      </c>
      <c r="O2238" s="124">
        <f t="shared" si="866"/>
        <v>1.4061721</v>
      </c>
      <c r="P2238" s="124"/>
      <c r="Q2238" s="125"/>
      <c r="R2238" s="126"/>
      <c r="S2238" s="124"/>
      <c r="T2238" s="135">
        <f t="shared" si="853"/>
        <v>7.9699999999999993E-2</v>
      </c>
      <c r="U2238" s="125">
        <f t="shared" si="867"/>
        <v>360</v>
      </c>
      <c r="V2238" s="125">
        <v>252</v>
      </c>
      <c r="W2238" s="134">
        <f t="shared" si="868"/>
        <v>1.1157730290000001</v>
      </c>
      <c r="X2238" s="18"/>
      <c r="Y2238" s="123">
        <f t="shared" si="854"/>
        <v>67054.222907000003</v>
      </c>
      <c r="Z2238" s="123">
        <f t="shared" si="872"/>
        <v>12715.798174035881</v>
      </c>
      <c r="AA2238" s="123">
        <f t="shared" si="855"/>
        <v>1341.0844581400002</v>
      </c>
      <c r="AB2238" s="123">
        <f t="shared" si="856"/>
        <v>12337.977014888</v>
      </c>
      <c r="AC2238" s="123">
        <f t="shared" si="857"/>
        <v>93449.082554063891</v>
      </c>
      <c r="AD2238" s="150">
        <f t="shared" si="869"/>
        <v>87053.852995000008</v>
      </c>
      <c r="AE2238" s="150">
        <f t="shared" si="873"/>
        <v>15551.683566323383</v>
      </c>
      <c r="AF2238" s="150">
        <f t="shared" si="870"/>
        <v>1741.0770599000002</v>
      </c>
      <c r="AG2238" s="150">
        <f t="shared" si="874"/>
        <v>15205.406323126668</v>
      </c>
      <c r="AH2238" s="150">
        <f t="shared" si="875"/>
        <v>119552.01994435005</v>
      </c>
      <c r="AI2238" s="4"/>
      <c r="AJ2238" s="1"/>
      <c r="AK2238" s="20"/>
      <c r="AL2238" s="5"/>
      <c r="AM2238" s="1"/>
      <c r="AN2238" s="1"/>
      <c r="AO2238" s="1"/>
      <c r="AP2238" s="17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5.75" x14ac:dyDescent="0.2">
      <c r="A2239" s="127">
        <f t="shared" si="851"/>
        <v>43699</v>
      </c>
      <c r="B2239" s="165">
        <f t="shared" si="871"/>
        <v>213117.09982355303</v>
      </c>
      <c r="C2239" s="124"/>
      <c r="D2239" s="128">
        <f t="shared" si="859"/>
        <v>5224.18</v>
      </c>
      <c r="E2239" s="129">
        <f>VLOOKUP(A2238,[1]Plan1!$AY$80:$BA$314,3)</f>
        <v>5229.93</v>
      </c>
      <c r="F2239" s="130">
        <f t="shared" si="860"/>
        <v>43693</v>
      </c>
      <c r="G2239" s="131">
        <f t="shared" si="861"/>
        <v>1.1006512026767723E-3</v>
      </c>
      <c r="H2239" s="132">
        <f t="shared" si="852"/>
        <v>43724</v>
      </c>
      <c r="I2239" s="132">
        <f t="shared" si="862"/>
        <v>43724</v>
      </c>
      <c r="J2239" s="133">
        <f t="shared" si="876"/>
        <v>22</v>
      </c>
      <c r="K2239" s="133">
        <f t="shared" si="858"/>
        <v>5</v>
      </c>
      <c r="L2239" s="124">
        <f t="shared" si="863"/>
        <v>1.0002500400000001</v>
      </c>
      <c r="M2239" s="134">
        <f t="shared" si="864"/>
        <v>1.00190055</v>
      </c>
      <c r="N2239" s="134">
        <f t="shared" si="865"/>
        <v>1.4058908979753688</v>
      </c>
      <c r="O2239" s="124">
        <f t="shared" si="866"/>
        <v>1.4062424200000001</v>
      </c>
      <c r="P2239" s="124"/>
      <c r="Q2239" s="125"/>
      <c r="R2239" s="126"/>
      <c r="S2239" s="124"/>
      <c r="T2239" s="135">
        <f t="shared" si="853"/>
        <v>7.9699999999999993E-2</v>
      </c>
      <c r="U2239" s="125">
        <f t="shared" si="867"/>
        <v>361</v>
      </c>
      <c r="V2239" s="125">
        <v>252</v>
      </c>
      <c r="W2239" s="134">
        <f t="shared" si="868"/>
        <v>1.1161126079999999</v>
      </c>
      <c r="X2239" s="18"/>
      <c r="Y2239" s="123">
        <f t="shared" si="854"/>
        <v>67054.222907000003</v>
      </c>
      <c r="Z2239" s="123">
        <f t="shared" si="872"/>
        <v>12744.066075267712</v>
      </c>
      <c r="AA2239" s="123">
        <f t="shared" si="855"/>
        <v>1341.0844581400002</v>
      </c>
      <c r="AB2239" s="123">
        <f t="shared" si="856"/>
        <v>12360.328422523668</v>
      </c>
      <c r="AC2239" s="123">
        <f t="shared" si="857"/>
        <v>93499.701862931382</v>
      </c>
      <c r="AD2239" s="150">
        <f t="shared" si="869"/>
        <v>87053.852995000008</v>
      </c>
      <c r="AE2239" s="150">
        <f t="shared" si="873"/>
        <v>15588.043631596638</v>
      </c>
      <c r="AF2239" s="150">
        <f t="shared" si="870"/>
        <v>1741.0770599000002</v>
      </c>
      <c r="AG2239" s="150">
        <f t="shared" si="874"/>
        <v>15234.424274125004</v>
      </c>
      <c r="AH2239" s="150">
        <f t="shared" si="875"/>
        <v>119617.39796062165</v>
      </c>
      <c r="AI2239" s="4"/>
      <c r="AJ2239" s="1"/>
      <c r="AK2239" s="20"/>
      <c r="AL2239" s="5"/>
      <c r="AM2239" s="1"/>
      <c r="AN2239" s="1"/>
      <c r="AO2239" s="1"/>
      <c r="AP2239" s="17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5.75" x14ac:dyDescent="0.2">
      <c r="A2240" s="127">
        <f t="shared" si="851"/>
        <v>43700</v>
      </c>
      <c r="B2240" s="165">
        <f t="shared" si="871"/>
        <v>213233.11840306007</v>
      </c>
      <c r="C2240" s="124"/>
      <c r="D2240" s="128">
        <f t="shared" si="859"/>
        <v>5224.18</v>
      </c>
      <c r="E2240" s="129">
        <f>VLOOKUP(A2239,[1]Plan1!$AY$80:$BA$314,3)</f>
        <v>5229.93</v>
      </c>
      <c r="F2240" s="130">
        <f t="shared" si="860"/>
        <v>43693</v>
      </c>
      <c r="G2240" s="131">
        <f t="shared" si="861"/>
        <v>1.1006512026767723E-3</v>
      </c>
      <c r="H2240" s="132">
        <f t="shared" si="852"/>
        <v>43724</v>
      </c>
      <c r="I2240" s="132">
        <f t="shared" si="862"/>
        <v>43724</v>
      </c>
      <c r="J2240" s="133">
        <f t="shared" si="876"/>
        <v>22</v>
      </c>
      <c r="K2240" s="133">
        <f t="shared" si="858"/>
        <v>6</v>
      </c>
      <c r="L2240" s="124">
        <f t="shared" si="863"/>
        <v>1.0003000500000001</v>
      </c>
      <c r="M2240" s="134">
        <f t="shared" si="864"/>
        <v>1.00190055</v>
      </c>
      <c r="N2240" s="134">
        <f t="shared" si="865"/>
        <v>1.4058908979753688</v>
      </c>
      <c r="O2240" s="124">
        <f t="shared" si="866"/>
        <v>1.40631273</v>
      </c>
      <c r="P2240" s="124"/>
      <c r="Q2240" s="125"/>
      <c r="R2240" s="126"/>
      <c r="S2240" s="124"/>
      <c r="T2240" s="135">
        <f t="shared" si="853"/>
        <v>7.9699999999999993E-2</v>
      </c>
      <c r="U2240" s="125">
        <f t="shared" si="867"/>
        <v>362</v>
      </c>
      <c r="V2240" s="125">
        <v>252</v>
      </c>
      <c r="W2240" s="134">
        <f t="shared" si="868"/>
        <v>1.1164522910000001</v>
      </c>
      <c r="X2240" s="18"/>
      <c r="Y2240" s="123">
        <f t="shared" si="854"/>
        <v>67054.222907000003</v>
      </c>
      <c r="Z2240" s="123">
        <f t="shared" si="872"/>
        <v>12772.343273037972</v>
      </c>
      <c r="AA2240" s="123">
        <f t="shared" si="855"/>
        <v>1341.0844581400002</v>
      </c>
      <c r="AB2240" s="123">
        <f t="shared" si="856"/>
        <v>12382.679830159332</v>
      </c>
      <c r="AC2240" s="123">
        <f t="shared" si="857"/>
        <v>93550.330468337314</v>
      </c>
      <c r="AD2240" s="150">
        <f t="shared" si="869"/>
        <v>87053.852995000008</v>
      </c>
      <c r="AE2240" s="150">
        <f t="shared" si="873"/>
        <v>15624.415654699413</v>
      </c>
      <c r="AF2240" s="150">
        <f t="shared" si="870"/>
        <v>1741.0770599000002</v>
      </c>
      <c r="AG2240" s="150">
        <f t="shared" si="874"/>
        <v>15263.442225123335</v>
      </c>
      <c r="AH2240" s="150">
        <f t="shared" si="875"/>
        <v>119682.78793472276</v>
      </c>
      <c r="AI2240" s="4"/>
      <c r="AJ2240" s="1"/>
      <c r="AK2240" s="20"/>
      <c r="AL2240" s="5"/>
      <c r="AM2240" s="1"/>
      <c r="AN2240" s="1"/>
      <c r="AO2240" s="1"/>
      <c r="AP2240" s="17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5.75" x14ac:dyDescent="0.2">
      <c r="A2241" s="127">
        <f t="shared" si="851"/>
        <v>43701</v>
      </c>
      <c r="B2241" s="165">
        <f t="shared" si="871"/>
        <v>213349.16083459882</v>
      </c>
      <c r="C2241" s="124"/>
      <c r="D2241" s="128">
        <f t="shared" si="859"/>
        <v>5224.18</v>
      </c>
      <c r="E2241" s="129">
        <f>VLOOKUP(A2240,[1]Plan1!$AY$80:$BA$314,3)</f>
        <v>5229.93</v>
      </c>
      <c r="F2241" s="130">
        <f t="shared" si="860"/>
        <v>43693</v>
      </c>
      <c r="G2241" s="131">
        <f t="shared" si="861"/>
        <v>1.1006512026767723E-3</v>
      </c>
      <c r="H2241" s="132">
        <f t="shared" si="852"/>
        <v>43724</v>
      </c>
      <c r="I2241" s="132">
        <f t="shared" si="862"/>
        <v>43724</v>
      </c>
      <c r="J2241" s="133">
        <f t="shared" si="876"/>
        <v>22</v>
      </c>
      <c r="K2241" s="133">
        <f t="shared" si="858"/>
        <v>7</v>
      </c>
      <c r="L2241" s="124">
        <f t="shared" si="863"/>
        <v>1.0003500700000001</v>
      </c>
      <c r="M2241" s="134">
        <f t="shared" si="864"/>
        <v>1.00190055</v>
      </c>
      <c r="N2241" s="134">
        <f t="shared" si="865"/>
        <v>1.4058908979753688</v>
      </c>
      <c r="O2241" s="124">
        <f t="shared" si="866"/>
        <v>1.4063830500000001</v>
      </c>
      <c r="P2241" s="124"/>
      <c r="Q2241" s="125"/>
      <c r="R2241" s="126"/>
      <c r="S2241" s="124"/>
      <c r="T2241" s="135">
        <f t="shared" si="853"/>
        <v>7.9699999999999993E-2</v>
      </c>
      <c r="U2241" s="125">
        <f t="shared" si="867"/>
        <v>363</v>
      </c>
      <c r="V2241" s="125">
        <v>252</v>
      </c>
      <c r="W2241" s="134">
        <f t="shared" si="868"/>
        <v>1.116792078</v>
      </c>
      <c r="X2241" s="18"/>
      <c r="Y2241" s="123">
        <f t="shared" si="854"/>
        <v>67054.222907000003</v>
      </c>
      <c r="Z2241" s="123">
        <f t="shared" si="872"/>
        <v>12800.630903549874</v>
      </c>
      <c r="AA2241" s="123">
        <f t="shared" si="855"/>
        <v>1341.0844581400002</v>
      </c>
      <c r="AB2241" s="123">
        <f t="shared" si="856"/>
        <v>12405.031237795001</v>
      </c>
      <c r="AC2241" s="123">
        <f t="shared" si="857"/>
        <v>93600.969506484878</v>
      </c>
      <c r="AD2241" s="150">
        <f t="shared" si="869"/>
        <v>87053.852995000008</v>
      </c>
      <c r="AE2241" s="150">
        <f t="shared" si="873"/>
        <v>15660.801097092262</v>
      </c>
      <c r="AF2241" s="150">
        <f t="shared" si="870"/>
        <v>1741.0770599000002</v>
      </c>
      <c r="AG2241" s="150">
        <f t="shared" si="874"/>
        <v>15292.460176121667</v>
      </c>
      <c r="AH2241" s="150">
        <f t="shared" si="875"/>
        <v>119748.19132811393</v>
      </c>
      <c r="AI2241" s="4"/>
      <c r="AJ2241" s="1"/>
      <c r="AK2241" s="20"/>
      <c r="AL2241" s="5"/>
      <c r="AM2241" s="1"/>
      <c r="AN2241" s="1"/>
      <c r="AO2241" s="1"/>
      <c r="AP2241" s="17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5.75" x14ac:dyDescent="0.2">
      <c r="A2242" s="127">
        <f t="shared" si="851"/>
        <v>43702</v>
      </c>
      <c r="B2242" s="165">
        <f t="shared" si="871"/>
        <v>213400.53019323281</v>
      </c>
      <c r="C2242" s="124"/>
      <c r="D2242" s="128">
        <f t="shared" si="859"/>
        <v>5224.18</v>
      </c>
      <c r="E2242" s="129">
        <f>VLOOKUP(A2241,[1]Plan1!$AY$80:$BA$314,3)</f>
        <v>5229.93</v>
      </c>
      <c r="F2242" s="130">
        <f t="shared" si="860"/>
        <v>43693</v>
      </c>
      <c r="G2242" s="131">
        <f t="shared" si="861"/>
        <v>1.1006512026767723E-3</v>
      </c>
      <c r="H2242" s="132">
        <f t="shared" si="852"/>
        <v>43724</v>
      </c>
      <c r="I2242" s="132">
        <f t="shared" si="862"/>
        <v>43724</v>
      </c>
      <c r="J2242" s="133">
        <f t="shared" si="876"/>
        <v>22</v>
      </c>
      <c r="K2242" s="133">
        <f t="shared" si="858"/>
        <v>7</v>
      </c>
      <c r="L2242" s="124">
        <f t="shared" si="863"/>
        <v>1.0003500700000001</v>
      </c>
      <c r="M2242" s="134">
        <f t="shared" si="864"/>
        <v>1.00190055</v>
      </c>
      <c r="N2242" s="134">
        <f t="shared" si="865"/>
        <v>1.4058908979753688</v>
      </c>
      <c r="O2242" s="124">
        <f t="shared" si="866"/>
        <v>1.4063830500000001</v>
      </c>
      <c r="P2242" s="124"/>
      <c r="Q2242" s="125"/>
      <c r="R2242" s="126"/>
      <c r="S2242" s="124"/>
      <c r="T2242" s="135">
        <f t="shared" si="853"/>
        <v>7.9699999999999993E-2</v>
      </c>
      <c r="U2242" s="125">
        <f t="shared" si="867"/>
        <v>363</v>
      </c>
      <c r="V2242" s="125">
        <v>252</v>
      </c>
      <c r="W2242" s="134">
        <f t="shared" si="868"/>
        <v>1.116792078</v>
      </c>
      <c r="X2242" s="18"/>
      <c r="Y2242" s="123">
        <f t="shared" si="854"/>
        <v>67054.222907000003</v>
      </c>
      <c r="Z2242" s="123">
        <f t="shared" si="872"/>
        <v>12800.630903549874</v>
      </c>
      <c r="AA2242" s="123">
        <f t="shared" si="855"/>
        <v>1341.0844581400002</v>
      </c>
      <c r="AB2242" s="123">
        <f t="shared" si="856"/>
        <v>12427.382645430669</v>
      </c>
      <c r="AC2242" s="123">
        <f t="shared" si="857"/>
        <v>93623.320914120544</v>
      </c>
      <c r="AD2242" s="150">
        <f t="shared" si="869"/>
        <v>87053.852995000008</v>
      </c>
      <c r="AE2242" s="150">
        <f t="shared" si="873"/>
        <v>15660.801097092262</v>
      </c>
      <c r="AF2242" s="150">
        <f t="shared" si="870"/>
        <v>1741.0770599000002</v>
      </c>
      <c r="AG2242" s="150">
        <f t="shared" si="874"/>
        <v>15321.478127120003</v>
      </c>
      <c r="AH2242" s="150">
        <f t="shared" si="875"/>
        <v>119777.20927911227</v>
      </c>
      <c r="AI2242" s="4"/>
      <c r="AJ2242" s="1"/>
      <c r="AK2242" s="20"/>
      <c r="AL2242" s="5"/>
      <c r="AM2242" s="1"/>
      <c r="AN2242" s="1"/>
      <c r="AO2242" s="1"/>
      <c r="AP2242" s="17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5.75" x14ac:dyDescent="0.2">
      <c r="A2243" s="127">
        <f t="shared" si="851"/>
        <v>43703</v>
      </c>
      <c r="B2243" s="165">
        <f t="shared" si="871"/>
        <v>213451.89955186681</v>
      </c>
      <c r="C2243" s="124"/>
      <c r="D2243" s="128">
        <f t="shared" si="859"/>
        <v>5224.18</v>
      </c>
      <c r="E2243" s="129">
        <f>VLOOKUP(A2242,[1]Plan1!$AY$80:$BA$314,3)</f>
        <v>5229.93</v>
      </c>
      <c r="F2243" s="130">
        <f t="shared" si="860"/>
        <v>43693</v>
      </c>
      <c r="G2243" s="131">
        <f t="shared" si="861"/>
        <v>1.1006512026767723E-3</v>
      </c>
      <c r="H2243" s="132">
        <f t="shared" si="852"/>
        <v>43724</v>
      </c>
      <c r="I2243" s="132">
        <f t="shared" si="862"/>
        <v>43724</v>
      </c>
      <c r="J2243" s="133">
        <f t="shared" si="876"/>
        <v>22</v>
      </c>
      <c r="K2243" s="133">
        <f t="shared" si="858"/>
        <v>7</v>
      </c>
      <c r="L2243" s="124">
        <f t="shared" si="863"/>
        <v>1.0003500700000001</v>
      </c>
      <c r="M2243" s="134">
        <f t="shared" si="864"/>
        <v>1.00190055</v>
      </c>
      <c r="N2243" s="134">
        <f t="shared" si="865"/>
        <v>1.4058908979753688</v>
      </c>
      <c r="O2243" s="124">
        <f t="shared" si="866"/>
        <v>1.4063830500000001</v>
      </c>
      <c r="P2243" s="124"/>
      <c r="Q2243" s="125"/>
      <c r="R2243" s="126"/>
      <c r="S2243" s="124"/>
      <c r="T2243" s="135">
        <f t="shared" si="853"/>
        <v>7.9699999999999993E-2</v>
      </c>
      <c r="U2243" s="125">
        <f t="shared" si="867"/>
        <v>363</v>
      </c>
      <c r="V2243" s="125">
        <v>252</v>
      </c>
      <c r="W2243" s="134">
        <f t="shared" si="868"/>
        <v>1.116792078</v>
      </c>
      <c r="X2243" s="18"/>
      <c r="Y2243" s="123">
        <f t="shared" si="854"/>
        <v>67054.222907000003</v>
      </c>
      <c r="Z2243" s="123">
        <f t="shared" si="872"/>
        <v>12800.630903549874</v>
      </c>
      <c r="AA2243" s="123">
        <f t="shared" si="855"/>
        <v>1341.0844581400002</v>
      </c>
      <c r="AB2243" s="123">
        <f t="shared" si="856"/>
        <v>12449.734053066335</v>
      </c>
      <c r="AC2243" s="123">
        <f t="shared" si="857"/>
        <v>93645.67232175621</v>
      </c>
      <c r="AD2243" s="150">
        <f t="shared" si="869"/>
        <v>87053.852995000008</v>
      </c>
      <c r="AE2243" s="150">
        <f t="shared" si="873"/>
        <v>15660.801097092262</v>
      </c>
      <c r="AF2243" s="150">
        <f t="shared" si="870"/>
        <v>1741.0770599000002</v>
      </c>
      <c r="AG2243" s="150">
        <f t="shared" si="874"/>
        <v>15350.496078118336</v>
      </c>
      <c r="AH2243" s="150">
        <f t="shared" si="875"/>
        <v>119806.2272301106</v>
      </c>
      <c r="AI2243" s="4"/>
      <c r="AJ2243" s="1"/>
      <c r="AK2243" s="20"/>
      <c r="AL2243" s="5"/>
      <c r="AM2243" s="1"/>
      <c r="AN2243" s="1"/>
      <c r="AO2243" s="1"/>
      <c r="AP2243" s="17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5.75" x14ac:dyDescent="0.2">
      <c r="A2244" s="127">
        <f t="shared" si="851"/>
        <v>43704</v>
      </c>
      <c r="B2244" s="165">
        <f t="shared" si="871"/>
        <v>213567.96567568759</v>
      </c>
      <c r="C2244" s="124"/>
      <c r="D2244" s="128">
        <f t="shared" si="859"/>
        <v>5224.18</v>
      </c>
      <c r="E2244" s="129">
        <f>VLOOKUP(A2243,[1]Plan1!$AY$80:$BA$314,3)</f>
        <v>5229.93</v>
      </c>
      <c r="F2244" s="130">
        <f t="shared" si="860"/>
        <v>43693</v>
      </c>
      <c r="G2244" s="131">
        <f t="shared" si="861"/>
        <v>1.1006512026767723E-3</v>
      </c>
      <c r="H2244" s="132">
        <f t="shared" si="852"/>
        <v>43724</v>
      </c>
      <c r="I2244" s="132">
        <f t="shared" si="862"/>
        <v>43724</v>
      </c>
      <c r="J2244" s="133">
        <f t="shared" si="876"/>
        <v>22</v>
      </c>
      <c r="K2244" s="133">
        <f t="shared" si="858"/>
        <v>8</v>
      </c>
      <c r="L2244" s="124">
        <f t="shared" si="863"/>
        <v>1.0004000900000001</v>
      </c>
      <c r="M2244" s="134">
        <f t="shared" si="864"/>
        <v>1.00190055</v>
      </c>
      <c r="N2244" s="134">
        <f t="shared" si="865"/>
        <v>1.4058908979753688</v>
      </c>
      <c r="O2244" s="124">
        <f t="shared" si="866"/>
        <v>1.4064533800000001</v>
      </c>
      <c r="P2244" s="124"/>
      <c r="Q2244" s="125"/>
      <c r="R2244" s="126"/>
      <c r="S2244" s="124"/>
      <c r="T2244" s="135">
        <f t="shared" si="853"/>
        <v>7.9699999999999993E-2</v>
      </c>
      <c r="U2244" s="125">
        <f t="shared" si="867"/>
        <v>364</v>
      </c>
      <c r="V2244" s="125">
        <v>252</v>
      </c>
      <c r="W2244" s="134">
        <f t="shared" si="868"/>
        <v>1.117131968</v>
      </c>
      <c r="X2244" s="18"/>
      <c r="Y2244" s="123">
        <f t="shared" si="854"/>
        <v>67054.222907000003</v>
      </c>
      <c r="Z2244" s="123">
        <f t="shared" si="872"/>
        <v>12828.928896929803</v>
      </c>
      <c r="AA2244" s="123">
        <f t="shared" si="855"/>
        <v>1341.0844581400002</v>
      </c>
      <c r="AB2244" s="123">
        <f t="shared" si="856"/>
        <v>12472.085460702003</v>
      </c>
      <c r="AC2244" s="123">
        <f t="shared" si="857"/>
        <v>93696.321722771812</v>
      </c>
      <c r="AD2244" s="150">
        <f t="shared" si="869"/>
        <v>87053.852995000008</v>
      </c>
      <c r="AE2244" s="150">
        <f t="shared" si="873"/>
        <v>15697.199868899112</v>
      </c>
      <c r="AF2244" s="150">
        <f t="shared" si="870"/>
        <v>1741.0770599000002</v>
      </c>
      <c r="AG2244" s="150">
        <f t="shared" si="874"/>
        <v>15379.51402911667</v>
      </c>
      <c r="AH2244" s="150">
        <f t="shared" si="875"/>
        <v>119871.64395291579</v>
      </c>
      <c r="AI2244" s="4"/>
      <c r="AJ2244" s="1"/>
      <c r="AK2244" s="20"/>
      <c r="AL2244" s="5"/>
      <c r="AM2244" s="1"/>
      <c r="AN2244" s="1"/>
      <c r="AO2244" s="1"/>
      <c r="AP2244" s="17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5.75" x14ac:dyDescent="0.2">
      <c r="A2245" s="127">
        <f t="shared" si="851"/>
        <v>43705</v>
      </c>
      <c r="B2245" s="165">
        <f t="shared" si="871"/>
        <v>213684.05419656224</v>
      </c>
      <c r="C2245" s="124"/>
      <c r="D2245" s="128">
        <f t="shared" si="859"/>
        <v>5224.18</v>
      </c>
      <c r="E2245" s="129">
        <f>VLOOKUP(A2244,[1]Plan1!$AY$80:$BA$314,3)</f>
        <v>5229.93</v>
      </c>
      <c r="F2245" s="130">
        <f t="shared" si="860"/>
        <v>43693</v>
      </c>
      <c r="G2245" s="131">
        <f t="shared" si="861"/>
        <v>1.1006512026767723E-3</v>
      </c>
      <c r="H2245" s="132">
        <f t="shared" si="852"/>
        <v>43724</v>
      </c>
      <c r="I2245" s="132">
        <f t="shared" si="862"/>
        <v>43724</v>
      </c>
      <c r="J2245" s="133">
        <f t="shared" si="876"/>
        <v>22</v>
      </c>
      <c r="K2245" s="133">
        <f t="shared" si="858"/>
        <v>9</v>
      </c>
      <c r="L2245" s="124">
        <f t="shared" si="863"/>
        <v>1.00045012</v>
      </c>
      <c r="M2245" s="134">
        <f t="shared" si="864"/>
        <v>1.00190055</v>
      </c>
      <c r="N2245" s="134">
        <f t="shared" si="865"/>
        <v>1.4058908979753688</v>
      </c>
      <c r="O2245" s="124">
        <f t="shared" si="866"/>
        <v>1.4065237100000001</v>
      </c>
      <c r="P2245" s="124"/>
      <c r="Q2245" s="125"/>
      <c r="R2245" s="126"/>
      <c r="S2245" s="124"/>
      <c r="T2245" s="135">
        <f t="shared" si="853"/>
        <v>7.9699999999999993E-2</v>
      </c>
      <c r="U2245" s="125">
        <f t="shared" si="867"/>
        <v>365</v>
      </c>
      <c r="V2245" s="125">
        <v>252</v>
      </c>
      <c r="W2245" s="134">
        <f t="shared" si="868"/>
        <v>1.1174719609999999</v>
      </c>
      <c r="X2245" s="18"/>
      <c r="Y2245" s="123">
        <f t="shared" si="854"/>
        <v>67054.222907000003</v>
      </c>
      <c r="Z2245" s="123">
        <f t="shared" si="872"/>
        <v>12857.236686652388</v>
      </c>
      <c r="AA2245" s="123">
        <f t="shared" si="855"/>
        <v>1341.0844581400002</v>
      </c>
      <c r="AB2245" s="123">
        <f t="shared" si="856"/>
        <v>12494.436868337667</v>
      </c>
      <c r="AC2245" s="123">
        <f t="shared" si="857"/>
        <v>93746.980920130067</v>
      </c>
      <c r="AD2245" s="150">
        <f t="shared" si="869"/>
        <v>87053.852995000008</v>
      </c>
      <c r="AE2245" s="150">
        <f t="shared" si="873"/>
        <v>15733.611241417162</v>
      </c>
      <c r="AF2245" s="150">
        <f t="shared" si="870"/>
        <v>1741.0770599000002</v>
      </c>
      <c r="AG2245" s="150">
        <f t="shared" si="874"/>
        <v>15408.531980115</v>
      </c>
      <c r="AH2245" s="150">
        <f t="shared" si="875"/>
        <v>119937.07327643217</v>
      </c>
      <c r="AI2245" s="4"/>
      <c r="AJ2245" s="1"/>
      <c r="AK2245" s="20"/>
      <c r="AL2245" s="5"/>
      <c r="AM2245" s="1"/>
      <c r="AN2245" s="1"/>
      <c r="AO2245" s="1"/>
      <c r="AP2245" s="17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5.75" x14ac:dyDescent="0.2">
      <c r="A2246" s="127">
        <f t="shared" si="851"/>
        <v>43706</v>
      </c>
      <c r="B2246" s="165">
        <f t="shared" si="871"/>
        <v>213800.16528051809</v>
      </c>
      <c r="C2246" s="124"/>
      <c r="D2246" s="128">
        <f t="shared" si="859"/>
        <v>5224.18</v>
      </c>
      <c r="E2246" s="129">
        <f>VLOOKUP(A2245,[1]Plan1!$AY$80:$BA$314,3)</f>
        <v>5229.93</v>
      </c>
      <c r="F2246" s="130">
        <f t="shared" si="860"/>
        <v>43693</v>
      </c>
      <c r="G2246" s="131">
        <f t="shared" si="861"/>
        <v>1.1006512026767723E-3</v>
      </c>
      <c r="H2246" s="132">
        <f t="shared" si="852"/>
        <v>43724</v>
      </c>
      <c r="I2246" s="132">
        <f t="shared" si="862"/>
        <v>43724</v>
      </c>
      <c r="J2246" s="133">
        <f t="shared" si="876"/>
        <v>22</v>
      </c>
      <c r="K2246" s="133">
        <f t="shared" si="858"/>
        <v>10</v>
      </c>
      <c r="L2246" s="124">
        <f t="shared" si="863"/>
        <v>1.00050014</v>
      </c>
      <c r="M2246" s="134">
        <f t="shared" si="864"/>
        <v>1.00190055</v>
      </c>
      <c r="N2246" s="134">
        <f t="shared" si="865"/>
        <v>1.4058908979753688</v>
      </c>
      <c r="O2246" s="124">
        <f t="shared" si="866"/>
        <v>1.4065940400000001</v>
      </c>
      <c r="P2246" s="124"/>
      <c r="Q2246" s="125"/>
      <c r="R2246" s="126"/>
      <c r="S2246" s="124"/>
      <c r="T2246" s="135">
        <f t="shared" si="853"/>
        <v>7.9699999999999993E-2</v>
      </c>
      <c r="U2246" s="125">
        <f t="shared" si="867"/>
        <v>366</v>
      </c>
      <c r="V2246" s="125">
        <v>252</v>
      </c>
      <c r="W2246" s="134">
        <f t="shared" si="868"/>
        <v>1.1178120579999999</v>
      </c>
      <c r="X2246" s="18"/>
      <c r="Y2246" s="123">
        <f t="shared" si="854"/>
        <v>67054.222907000003</v>
      </c>
      <c r="Z2246" s="123">
        <f t="shared" si="872"/>
        <v>12885.554345337108</v>
      </c>
      <c r="AA2246" s="123">
        <f t="shared" si="855"/>
        <v>1341.0844581400002</v>
      </c>
      <c r="AB2246" s="123">
        <f t="shared" si="856"/>
        <v>12516.788275973335</v>
      </c>
      <c r="AC2246" s="123">
        <f t="shared" si="857"/>
        <v>93797.649986450444</v>
      </c>
      <c r="AD2246" s="150">
        <f t="shared" si="869"/>
        <v>87053.852995000008</v>
      </c>
      <c r="AE2246" s="150">
        <f t="shared" si="873"/>
        <v>15770.035308054321</v>
      </c>
      <c r="AF2246" s="150">
        <f t="shared" si="870"/>
        <v>1741.0770599000002</v>
      </c>
      <c r="AG2246" s="150">
        <f t="shared" si="874"/>
        <v>15437.549931113335</v>
      </c>
      <c r="AH2246" s="150">
        <f t="shared" si="875"/>
        <v>120002.51529406765</v>
      </c>
      <c r="AI2246" s="4"/>
      <c r="AJ2246" s="1"/>
      <c r="AK2246" s="20"/>
      <c r="AL2246" s="5"/>
      <c r="AM2246" s="1"/>
      <c r="AN2246" s="1"/>
      <c r="AO2246" s="1"/>
      <c r="AP2246" s="17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5.75" x14ac:dyDescent="0.2">
      <c r="A2247" s="127">
        <f t="shared" si="851"/>
        <v>43707</v>
      </c>
      <c r="B2247" s="165">
        <f t="shared" si="871"/>
        <v>213916.29876659642</v>
      </c>
      <c r="C2247" s="124"/>
      <c r="D2247" s="128">
        <f t="shared" si="859"/>
        <v>5224.18</v>
      </c>
      <c r="E2247" s="129">
        <f>VLOOKUP(A2246,[1]Plan1!$AY$80:$BA$314,3)</f>
        <v>5229.93</v>
      </c>
      <c r="F2247" s="130">
        <f t="shared" si="860"/>
        <v>43693</v>
      </c>
      <c r="G2247" s="131">
        <f t="shared" si="861"/>
        <v>1.1006512026767723E-3</v>
      </c>
      <c r="H2247" s="132">
        <f t="shared" si="852"/>
        <v>43724</v>
      </c>
      <c r="I2247" s="132">
        <f t="shared" si="862"/>
        <v>43724</v>
      </c>
      <c r="J2247" s="133">
        <f t="shared" si="876"/>
        <v>22</v>
      </c>
      <c r="K2247" s="133">
        <f t="shared" si="858"/>
        <v>11</v>
      </c>
      <c r="L2247" s="124">
        <f t="shared" si="863"/>
        <v>1.0005501699999999</v>
      </c>
      <c r="M2247" s="134">
        <f t="shared" si="864"/>
        <v>1.00190055</v>
      </c>
      <c r="N2247" s="134">
        <f t="shared" si="865"/>
        <v>1.4058908979753688</v>
      </c>
      <c r="O2247" s="124">
        <f t="shared" si="866"/>
        <v>1.4066643700000001</v>
      </c>
      <c r="P2247" s="124"/>
      <c r="Q2247" s="125"/>
      <c r="R2247" s="126"/>
      <c r="S2247" s="124"/>
      <c r="T2247" s="135">
        <f t="shared" si="853"/>
        <v>7.9699999999999993E-2</v>
      </c>
      <c r="U2247" s="125">
        <f t="shared" si="867"/>
        <v>367</v>
      </c>
      <c r="V2247" s="125">
        <v>252</v>
      </c>
      <c r="W2247" s="134">
        <f t="shared" si="868"/>
        <v>1.1181522580000001</v>
      </c>
      <c r="X2247" s="18"/>
      <c r="Y2247" s="123">
        <f t="shared" si="854"/>
        <v>67054.222907000003</v>
      </c>
      <c r="Z2247" s="123">
        <f t="shared" si="872"/>
        <v>12913.881802581445</v>
      </c>
      <c r="AA2247" s="123">
        <f t="shared" si="855"/>
        <v>1341.0844581400002</v>
      </c>
      <c r="AB2247" s="123">
        <f t="shared" si="856"/>
        <v>12539.139683609001</v>
      </c>
      <c r="AC2247" s="123">
        <f t="shared" si="857"/>
        <v>93848.328851330443</v>
      </c>
      <c r="AD2247" s="150">
        <f t="shared" si="869"/>
        <v>87053.852995000008</v>
      </c>
      <c r="AE2247" s="150">
        <f t="shared" si="873"/>
        <v>15806.471978254274</v>
      </c>
      <c r="AF2247" s="150">
        <f t="shared" si="870"/>
        <v>1741.0770599000002</v>
      </c>
      <c r="AG2247" s="150">
        <f t="shared" si="874"/>
        <v>15466.567882111669</v>
      </c>
      <c r="AH2247" s="150">
        <f t="shared" si="875"/>
        <v>120067.96991526596</v>
      </c>
      <c r="AI2247" s="4"/>
      <c r="AJ2247" s="1"/>
      <c r="AK2247" s="20"/>
      <c r="AL2247" s="5"/>
      <c r="AM2247" s="1"/>
      <c r="AN2247" s="1"/>
      <c r="AO2247" s="1"/>
      <c r="AP2247" s="17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5.75" x14ac:dyDescent="0.2">
      <c r="A2248" s="127">
        <f t="shared" si="851"/>
        <v>43708</v>
      </c>
      <c r="B2248" s="165">
        <f t="shared" si="871"/>
        <v>214032.45612096658</v>
      </c>
      <c r="C2248" s="124"/>
      <c r="D2248" s="128">
        <f t="shared" si="859"/>
        <v>5224.18</v>
      </c>
      <c r="E2248" s="129">
        <f>VLOOKUP(A2247,[1]Plan1!$AY$80:$BA$314,3)</f>
        <v>5229.93</v>
      </c>
      <c r="F2248" s="130">
        <f t="shared" si="860"/>
        <v>43693</v>
      </c>
      <c r="G2248" s="131">
        <f t="shared" si="861"/>
        <v>1.1006512026767723E-3</v>
      </c>
      <c r="H2248" s="132">
        <f t="shared" si="852"/>
        <v>43724</v>
      </c>
      <c r="I2248" s="132">
        <f t="shared" si="862"/>
        <v>43724</v>
      </c>
      <c r="J2248" s="133">
        <f t="shared" si="876"/>
        <v>22</v>
      </c>
      <c r="K2248" s="133">
        <f t="shared" si="858"/>
        <v>12</v>
      </c>
      <c r="L2248" s="124">
        <f t="shared" si="863"/>
        <v>1.0006002000000001</v>
      </c>
      <c r="M2248" s="134">
        <f t="shared" si="864"/>
        <v>1.00190055</v>
      </c>
      <c r="N2248" s="134">
        <f t="shared" si="865"/>
        <v>1.4058908979753688</v>
      </c>
      <c r="O2248" s="124">
        <f t="shared" si="866"/>
        <v>1.4067347100000001</v>
      </c>
      <c r="P2248" s="124"/>
      <c r="Q2248" s="125"/>
      <c r="R2248" s="126"/>
      <c r="S2248" s="124"/>
      <c r="T2248" s="135">
        <f t="shared" si="853"/>
        <v>7.9699999999999993E-2</v>
      </c>
      <c r="U2248" s="125">
        <f t="shared" si="867"/>
        <v>368</v>
      </c>
      <c r="V2248" s="125">
        <v>252</v>
      </c>
      <c r="W2248" s="134">
        <f t="shared" si="868"/>
        <v>1.1184925619999999</v>
      </c>
      <c r="X2248" s="18"/>
      <c r="Y2248" s="123">
        <f t="shared" si="854"/>
        <v>67054.222907000003</v>
      </c>
      <c r="Z2248" s="123">
        <f t="shared" si="872"/>
        <v>12942.219699679526</v>
      </c>
      <c r="AA2248" s="123">
        <f t="shared" si="855"/>
        <v>1341.0844581400002</v>
      </c>
      <c r="AB2248" s="123">
        <f t="shared" si="856"/>
        <v>12561.491091244668</v>
      </c>
      <c r="AC2248" s="123">
        <f t="shared" si="857"/>
        <v>93899.018156064194</v>
      </c>
      <c r="AD2248" s="150">
        <f t="shared" si="869"/>
        <v>87053.852995000008</v>
      </c>
      <c r="AE2248" s="150">
        <f t="shared" si="873"/>
        <v>15842.922076892401</v>
      </c>
      <c r="AF2248" s="150">
        <f t="shared" si="870"/>
        <v>1741.0770599000002</v>
      </c>
      <c r="AG2248" s="150">
        <f t="shared" si="874"/>
        <v>15495.585833110003</v>
      </c>
      <c r="AH2248" s="150">
        <f t="shared" si="875"/>
        <v>120133.4379649024</v>
      </c>
      <c r="AI2248" s="4"/>
      <c r="AJ2248" s="1"/>
      <c r="AK2248" s="20"/>
      <c r="AL2248" s="5"/>
      <c r="AM2248" s="1"/>
      <c r="AN2248" s="1"/>
      <c r="AO2248" s="1"/>
      <c r="AP2248" s="17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5.75" x14ac:dyDescent="0.2">
      <c r="A2249" s="127">
        <f t="shared" si="851"/>
        <v>43709</v>
      </c>
      <c r="B2249" s="165">
        <f t="shared" si="871"/>
        <v>214083.82547960058</v>
      </c>
      <c r="C2249" s="124"/>
      <c r="D2249" s="128">
        <f t="shared" si="859"/>
        <v>5224.18</v>
      </c>
      <c r="E2249" s="129">
        <f>VLOOKUP(A2248,[1]Plan1!$AY$80:$BA$314,3)</f>
        <v>5229.93</v>
      </c>
      <c r="F2249" s="130">
        <f t="shared" si="860"/>
        <v>43693</v>
      </c>
      <c r="G2249" s="131">
        <f t="shared" si="861"/>
        <v>1.1006512026767723E-3</v>
      </c>
      <c r="H2249" s="132">
        <f t="shared" si="852"/>
        <v>43724</v>
      </c>
      <c r="I2249" s="132">
        <f t="shared" si="862"/>
        <v>43724</v>
      </c>
      <c r="J2249" s="133">
        <f t="shared" si="876"/>
        <v>22</v>
      </c>
      <c r="K2249" s="133">
        <f t="shared" si="858"/>
        <v>12</v>
      </c>
      <c r="L2249" s="124">
        <f t="shared" si="863"/>
        <v>1.0006002000000001</v>
      </c>
      <c r="M2249" s="134">
        <f t="shared" si="864"/>
        <v>1.00190055</v>
      </c>
      <c r="N2249" s="134">
        <f t="shared" si="865"/>
        <v>1.4058908979753688</v>
      </c>
      <c r="O2249" s="124">
        <f t="shared" si="866"/>
        <v>1.4067347100000001</v>
      </c>
      <c r="P2249" s="124"/>
      <c r="Q2249" s="125"/>
      <c r="R2249" s="126"/>
      <c r="S2249" s="124"/>
      <c r="T2249" s="135">
        <f t="shared" si="853"/>
        <v>7.9699999999999993E-2</v>
      </c>
      <c r="U2249" s="125">
        <f t="shared" si="867"/>
        <v>368</v>
      </c>
      <c r="V2249" s="125">
        <v>252</v>
      </c>
      <c r="W2249" s="134">
        <f t="shared" si="868"/>
        <v>1.1184925619999999</v>
      </c>
      <c r="X2249" s="18"/>
      <c r="Y2249" s="123">
        <f t="shared" si="854"/>
        <v>67054.222907000003</v>
      </c>
      <c r="Z2249" s="123">
        <f t="shared" si="872"/>
        <v>12942.219699679526</v>
      </c>
      <c r="AA2249" s="123">
        <f t="shared" si="855"/>
        <v>1341.0844581400002</v>
      </c>
      <c r="AB2249" s="123">
        <f t="shared" si="856"/>
        <v>12583.842498880333</v>
      </c>
      <c r="AC2249" s="123">
        <f t="shared" si="857"/>
        <v>93921.36956369986</v>
      </c>
      <c r="AD2249" s="150">
        <f t="shared" si="869"/>
        <v>87053.852995000008</v>
      </c>
      <c r="AE2249" s="150">
        <f t="shared" si="873"/>
        <v>15842.922076892401</v>
      </c>
      <c r="AF2249" s="150">
        <f t="shared" si="870"/>
        <v>1741.0770599000002</v>
      </c>
      <c r="AG2249" s="150">
        <f t="shared" si="874"/>
        <v>15524.603784108333</v>
      </c>
      <c r="AH2249" s="150">
        <f t="shared" si="875"/>
        <v>120162.45591590073</v>
      </c>
      <c r="AI2249" s="4"/>
      <c r="AJ2249" s="1"/>
      <c r="AK2249" s="20"/>
      <c r="AL2249" s="5"/>
      <c r="AM2249" s="1"/>
      <c r="AN2249" s="1"/>
      <c r="AO2249" s="1"/>
      <c r="AP2249" s="17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5.75" x14ac:dyDescent="0.2">
      <c r="A2250" s="127">
        <f t="shared" si="851"/>
        <v>43710</v>
      </c>
      <c r="B2250" s="165">
        <f t="shared" si="871"/>
        <v>214135.1948382346</v>
      </c>
      <c r="C2250" s="124"/>
      <c r="D2250" s="128">
        <f t="shared" si="859"/>
        <v>5224.18</v>
      </c>
      <c r="E2250" s="129">
        <f>VLOOKUP(A2249,[1]Plan1!$AY$80:$BA$314,3)</f>
        <v>5229.93</v>
      </c>
      <c r="F2250" s="130">
        <f t="shared" si="860"/>
        <v>43693</v>
      </c>
      <c r="G2250" s="131">
        <f t="shared" si="861"/>
        <v>1.1006512026767723E-3</v>
      </c>
      <c r="H2250" s="132">
        <f t="shared" si="852"/>
        <v>43724</v>
      </c>
      <c r="I2250" s="132">
        <f t="shared" si="862"/>
        <v>43724</v>
      </c>
      <c r="J2250" s="133">
        <f t="shared" si="876"/>
        <v>22</v>
      </c>
      <c r="K2250" s="133">
        <f t="shared" si="858"/>
        <v>12</v>
      </c>
      <c r="L2250" s="124">
        <f t="shared" si="863"/>
        <v>1.0006002000000001</v>
      </c>
      <c r="M2250" s="134">
        <f t="shared" si="864"/>
        <v>1.00190055</v>
      </c>
      <c r="N2250" s="134">
        <f t="shared" si="865"/>
        <v>1.4058908979753688</v>
      </c>
      <c r="O2250" s="124">
        <f t="shared" si="866"/>
        <v>1.4067347100000001</v>
      </c>
      <c r="P2250" s="124"/>
      <c r="Q2250" s="125"/>
      <c r="R2250" s="126"/>
      <c r="S2250" s="124"/>
      <c r="T2250" s="135">
        <f t="shared" si="853"/>
        <v>7.9699999999999993E-2</v>
      </c>
      <c r="U2250" s="125">
        <f t="shared" si="867"/>
        <v>368</v>
      </c>
      <c r="V2250" s="125">
        <v>252</v>
      </c>
      <c r="W2250" s="134">
        <f t="shared" si="868"/>
        <v>1.1184925619999999</v>
      </c>
      <c r="X2250" s="18"/>
      <c r="Y2250" s="123">
        <f t="shared" si="854"/>
        <v>67054.222907000003</v>
      </c>
      <c r="Z2250" s="123">
        <f t="shared" si="872"/>
        <v>12942.219699679526</v>
      </c>
      <c r="AA2250" s="123">
        <f t="shared" si="855"/>
        <v>1341.0844581400002</v>
      </c>
      <c r="AB2250" s="123">
        <f t="shared" si="856"/>
        <v>12606.193906516</v>
      </c>
      <c r="AC2250" s="123">
        <f t="shared" si="857"/>
        <v>93943.720971335526</v>
      </c>
      <c r="AD2250" s="150">
        <f t="shared" si="869"/>
        <v>87053.852995000008</v>
      </c>
      <c r="AE2250" s="150">
        <f t="shared" si="873"/>
        <v>15842.922076892401</v>
      </c>
      <c r="AF2250" s="150">
        <f t="shared" si="870"/>
        <v>1741.0770599000002</v>
      </c>
      <c r="AG2250" s="150">
        <f t="shared" si="874"/>
        <v>15553.621735106668</v>
      </c>
      <c r="AH2250" s="150">
        <f t="shared" si="875"/>
        <v>120191.47386689908</v>
      </c>
      <c r="AI2250" s="4"/>
      <c r="AJ2250" s="1"/>
      <c r="AK2250" s="20"/>
      <c r="AL2250" s="5"/>
      <c r="AM2250" s="1"/>
      <c r="AN2250" s="1"/>
      <c r="AO2250" s="1"/>
      <c r="AP2250" s="17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5.75" x14ac:dyDescent="0.2">
      <c r="A2251" s="127">
        <f t="shared" ref="A2251:A2314" si="877">(A2250+1)</f>
        <v>43711</v>
      </c>
      <c r="B2251" s="165">
        <f t="shared" si="871"/>
        <v>214251.37460058721</v>
      </c>
      <c r="C2251" s="124"/>
      <c r="D2251" s="128">
        <f t="shared" si="859"/>
        <v>5224.18</v>
      </c>
      <c r="E2251" s="129">
        <f>VLOOKUP(A2250,[1]Plan1!$AY$80:$BA$314,3)</f>
        <v>5229.93</v>
      </c>
      <c r="F2251" s="130">
        <f t="shared" si="860"/>
        <v>43693</v>
      </c>
      <c r="G2251" s="131">
        <f t="shared" si="861"/>
        <v>1.1006512026767723E-3</v>
      </c>
      <c r="H2251" s="132">
        <f t="shared" ref="H2251:H2314" si="878">IF(DAY(A2251)=15,VLOOKUP(A2251,AO$118:AT$450,4),H2250)</f>
        <v>43724</v>
      </c>
      <c r="I2251" s="132">
        <f t="shared" si="862"/>
        <v>43724</v>
      </c>
      <c r="J2251" s="133">
        <f t="shared" si="876"/>
        <v>22</v>
      </c>
      <c r="K2251" s="133">
        <f t="shared" si="858"/>
        <v>13</v>
      </c>
      <c r="L2251" s="124">
        <f t="shared" si="863"/>
        <v>1.00065023</v>
      </c>
      <c r="M2251" s="134">
        <f t="shared" si="864"/>
        <v>1.00190055</v>
      </c>
      <c r="N2251" s="134">
        <f t="shared" si="865"/>
        <v>1.4058908979753688</v>
      </c>
      <c r="O2251" s="124">
        <f t="shared" si="866"/>
        <v>1.40680505</v>
      </c>
      <c r="P2251" s="124"/>
      <c r="Q2251" s="125"/>
      <c r="R2251" s="126"/>
      <c r="S2251" s="124"/>
      <c r="T2251" s="135">
        <f t="shared" ref="T2251:T2314" si="879">(T2250)</f>
        <v>7.9699999999999993E-2</v>
      </c>
      <c r="U2251" s="125">
        <f t="shared" si="867"/>
        <v>369</v>
      </c>
      <c r="V2251" s="125">
        <v>252</v>
      </c>
      <c r="W2251" s="134">
        <f t="shared" si="868"/>
        <v>1.1188329690000001</v>
      </c>
      <c r="X2251" s="18"/>
      <c r="Y2251" s="123">
        <f t="shared" si="854"/>
        <v>67054.222907000003</v>
      </c>
      <c r="Z2251" s="123">
        <f t="shared" si="872"/>
        <v>12970.567397900384</v>
      </c>
      <c r="AA2251" s="123">
        <f t="shared" si="855"/>
        <v>1341.0844581400002</v>
      </c>
      <c r="AB2251" s="123">
        <f t="shared" si="856"/>
        <v>12628.545314151666</v>
      </c>
      <c r="AC2251" s="123">
        <f t="shared" si="857"/>
        <v>93994.420077192044</v>
      </c>
      <c r="AD2251" s="150">
        <f t="shared" si="869"/>
        <v>87053.852995000008</v>
      </c>
      <c r="AE2251" s="150">
        <f t="shared" si="873"/>
        <v>15879.384782390161</v>
      </c>
      <c r="AF2251" s="150">
        <f t="shared" si="870"/>
        <v>1741.0770599000002</v>
      </c>
      <c r="AG2251" s="150">
        <f t="shared" si="874"/>
        <v>15582.639686105002</v>
      </c>
      <c r="AH2251" s="150">
        <f t="shared" si="875"/>
        <v>120256.95452339516</v>
      </c>
      <c r="AI2251" s="4"/>
      <c r="AJ2251" s="1"/>
      <c r="AK2251" s="20"/>
      <c r="AL2251" s="5"/>
      <c r="AM2251" s="1"/>
      <c r="AN2251" s="1"/>
      <c r="AO2251" s="1"/>
      <c r="AP2251" s="17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5.75" x14ac:dyDescent="0.2">
      <c r="A2252" s="127">
        <f t="shared" si="877"/>
        <v>43712</v>
      </c>
      <c r="B2252" s="165">
        <f t="shared" si="871"/>
        <v>214367.57840143389</v>
      </c>
      <c r="C2252" s="124"/>
      <c r="D2252" s="128">
        <f t="shared" si="859"/>
        <v>5224.18</v>
      </c>
      <c r="E2252" s="129">
        <f>VLOOKUP(A2251,[1]Plan1!$AY$80:$BA$314,3)</f>
        <v>5229.93</v>
      </c>
      <c r="F2252" s="130">
        <f t="shared" si="860"/>
        <v>43693</v>
      </c>
      <c r="G2252" s="131">
        <f t="shared" si="861"/>
        <v>1.1006512026767723E-3</v>
      </c>
      <c r="H2252" s="132">
        <f t="shared" si="878"/>
        <v>43724</v>
      </c>
      <c r="I2252" s="132">
        <f t="shared" si="862"/>
        <v>43724</v>
      </c>
      <c r="J2252" s="133">
        <f t="shared" si="876"/>
        <v>22</v>
      </c>
      <c r="K2252" s="133">
        <f t="shared" si="858"/>
        <v>14</v>
      </c>
      <c r="L2252" s="124">
        <f t="shared" si="863"/>
        <v>1.0007002700000001</v>
      </c>
      <c r="M2252" s="134">
        <f t="shared" si="864"/>
        <v>1.00190055</v>
      </c>
      <c r="N2252" s="134">
        <f t="shared" si="865"/>
        <v>1.4058908979753688</v>
      </c>
      <c r="O2252" s="124">
        <f t="shared" si="866"/>
        <v>1.4068754000000001</v>
      </c>
      <c r="P2252" s="124"/>
      <c r="Q2252" s="125"/>
      <c r="R2252" s="126"/>
      <c r="S2252" s="124"/>
      <c r="T2252" s="135">
        <f t="shared" si="879"/>
        <v>7.9699999999999993E-2</v>
      </c>
      <c r="U2252" s="125">
        <f t="shared" si="867"/>
        <v>370</v>
      </c>
      <c r="V2252" s="125">
        <v>252</v>
      </c>
      <c r="W2252" s="134">
        <f t="shared" si="868"/>
        <v>1.119173481</v>
      </c>
      <c r="X2252" s="18"/>
      <c r="Y2252" s="123">
        <f t="shared" si="854"/>
        <v>67054.222907000003</v>
      </c>
      <c r="Z2252" s="123">
        <f t="shared" si="872"/>
        <v>12998.925610420429</v>
      </c>
      <c r="AA2252" s="123">
        <f t="shared" si="855"/>
        <v>1341.0844581400002</v>
      </c>
      <c r="AB2252" s="123">
        <f t="shared" si="856"/>
        <v>12650.896721787334</v>
      </c>
      <c r="AC2252" s="123">
        <f t="shared" si="857"/>
        <v>94045.129697347758</v>
      </c>
      <c r="AD2252" s="150">
        <f t="shared" si="869"/>
        <v>87053.852995000008</v>
      </c>
      <c r="AE2252" s="150">
        <f t="shared" si="873"/>
        <v>15915.861012082809</v>
      </c>
      <c r="AF2252" s="150">
        <f t="shared" si="870"/>
        <v>1741.0770599000002</v>
      </c>
      <c r="AG2252" s="150">
        <f t="shared" si="874"/>
        <v>15611.657637103335</v>
      </c>
      <c r="AH2252" s="150">
        <f t="shared" si="875"/>
        <v>120322.44870408614</v>
      </c>
      <c r="AI2252" s="4"/>
      <c r="AJ2252" s="1"/>
      <c r="AK2252" s="20"/>
      <c r="AL2252" s="5"/>
      <c r="AM2252" s="1"/>
      <c r="AN2252" s="1"/>
      <c r="AO2252" s="1"/>
      <c r="AP2252" s="17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5.75" x14ac:dyDescent="0.2">
      <c r="A2253" s="127">
        <f t="shared" si="877"/>
        <v>43713</v>
      </c>
      <c r="B2253" s="165">
        <f t="shared" si="871"/>
        <v>214483.80445259824</v>
      </c>
      <c r="C2253" s="124"/>
      <c r="D2253" s="128">
        <f t="shared" si="859"/>
        <v>5224.18</v>
      </c>
      <c r="E2253" s="129">
        <f>VLOOKUP(A2252,[1]Plan1!$AY$80:$BA$314,3)</f>
        <v>5229.93</v>
      </c>
      <c r="F2253" s="130">
        <f t="shared" si="860"/>
        <v>43693</v>
      </c>
      <c r="G2253" s="131">
        <f t="shared" si="861"/>
        <v>1.1006512026767723E-3</v>
      </c>
      <c r="H2253" s="132">
        <f t="shared" si="878"/>
        <v>43724</v>
      </c>
      <c r="I2253" s="132">
        <f t="shared" si="862"/>
        <v>43724</v>
      </c>
      <c r="J2253" s="133">
        <f t="shared" si="876"/>
        <v>22</v>
      </c>
      <c r="K2253" s="133">
        <f t="shared" si="858"/>
        <v>15</v>
      </c>
      <c r="L2253" s="124">
        <f t="shared" si="863"/>
        <v>1.0007503099999999</v>
      </c>
      <c r="M2253" s="134">
        <f t="shared" si="864"/>
        <v>1.00190055</v>
      </c>
      <c r="N2253" s="134">
        <f t="shared" si="865"/>
        <v>1.4058908979753688</v>
      </c>
      <c r="O2253" s="124">
        <f t="shared" si="866"/>
        <v>1.40694575</v>
      </c>
      <c r="P2253" s="124"/>
      <c r="Q2253" s="125"/>
      <c r="R2253" s="126"/>
      <c r="S2253" s="124"/>
      <c r="T2253" s="135">
        <f t="shared" si="879"/>
        <v>7.9699999999999993E-2</v>
      </c>
      <c r="U2253" s="125">
        <f t="shared" si="867"/>
        <v>371</v>
      </c>
      <c r="V2253" s="125">
        <v>252</v>
      </c>
      <c r="W2253" s="134">
        <f t="shared" si="868"/>
        <v>1.119514095</v>
      </c>
      <c r="X2253" s="18"/>
      <c r="Y2253" s="123">
        <f t="shared" si="854"/>
        <v>67054.222907000003</v>
      </c>
      <c r="Z2253" s="123">
        <f t="shared" si="872"/>
        <v>13027.293555101573</v>
      </c>
      <c r="AA2253" s="123">
        <f t="shared" si="855"/>
        <v>1341.0844581400002</v>
      </c>
      <c r="AB2253" s="123">
        <f t="shared" si="856"/>
        <v>12673.248129423</v>
      </c>
      <c r="AC2253" s="123">
        <f t="shared" si="857"/>
        <v>94095.849049664568</v>
      </c>
      <c r="AD2253" s="150">
        <f t="shared" si="869"/>
        <v>87053.852995000008</v>
      </c>
      <c r="AE2253" s="150">
        <f t="shared" si="873"/>
        <v>15952.349759932011</v>
      </c>
      <c r="AF2253" s="150">
        <f t="shared" si="870"/>
        <v>1741.0770599000002</v>
      </c>
      <c r="AG2253" s="150">
        <f t="shared" si="874"/>
        <v>15640.675588101665</v>
      </c>
      <c r="AH2253" s="150">
        <f t="shared" si="875"/>
        <v>120387.95540293367</v>
      </c>
      <c r="AI2253" s="4"/>
      <c r="AJ2253" s="1"/>
      <c r="AK2253" s="20"/>
      <c r="AL2253" s="5"/>
      <c r="AM2253" s="1"/>
      <c r="AN2253" s="1"/>
      <c r="AO2253" s="1"/>
      <c r="AP2253" s="17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5.75" x14ac:dyDescent="0.2">
      <c r="A2254" s="127">
        <f t="shared" si="877"/>
        <v>43714</v>
      </c>
      <c r="B2254" s="165">
        <f t="shared" si="871"/>
        <v>214600.05308368325</v>
      </c>
      <c r="C2254" s="124"/>
      <c r="D2254" s="128">
        <f t="shared" si="859"/>
        <v>5224.18</v>
      </c>
      <c r="E2254" s="129">
        <f>VLOOKUP(A2253,[1]Plan1!$AY$80:$BA$314,3)</f>
        <v>5229.93</v>
      </c>
      <c r="F2254" s="130">
        <f t="shared" si="860"/>
        <v>43693</v>
      </c>
      <c r="G2254" s="131">
        <f t="shared" si="861"/>
        <v>1.1006512026767723E-3</v>
      </c>
      <c r="H2254" s="132">
        <f t="shared" si="878"/>
        <v>43724</v>
      </c>
      <c r="I2254" s="132">
        <f t="shared" si="862"/>
        <v>43724</v>
      </c>
      <c r="J2254" s="133">
        <f t="shared" si="876"/>
        <v>22</v>
      </c>
      <c r="K2254" s="133">
        <f t="shared" si="858"/>
        <v>16</v>
      </c>
      <c r="L2254" s="124">
        <f t="shared" si="863"/>
        <v>1.00080035</v>
      </c>
      <c r="M2254" s="134">
        <f t="shared" si="864"/>
        <v>1.00190055</v>
      </c>
      <c r="N2254" s="134">
        <f t="shared" si="865"/>
        <v>1.4058908979753688</v>
      </c>
      <c r="O2254" s="124">
        <f t="shared" si="866"/>
        <v>1.4070161000000001</v>
      </c>
      <c r="P2254" s="124"/>
      <c r="Q2254" s="125"/>
      <c r="R2254" s="126"/>
      <c r="S2254" s="124"/>
      <c r="T2254" s="135">
        <f t="shared" si="879"/>
        <v>7.9699999999999993E-2</v>
      </c>
      <c r="U2254" s="125">
        <f t="shared" si="867"/>
        <v>372</v>
      </c>
      <c r="V2254" s="125">
        <v>252</v>
      </c>
      <c r="W2254" s="134">
        <f t="shared" si="868"/>
        <v>1.1198548129999999</v>
      </c>
      <c r="X2254" s="18"/>
      <c r="Y2254" s="123">
        <f t="shared" si="854"/>
        <v>67054.222907000003</v>
      </c>
      <c r="Z2254" s="123">
        <f t="shared" si="872"/>
        <v>13055.671376110275</v>
      </c>
      <c r="AA2254" s="123">
        <f t="shared" si="855"/>
        <v>1341.0844581400002</v>
      </c>
      <c r="AB2254" s="123">
        <f t="shared" si="856"/>
        <v>12695.599537058668</v>
      </c>
      <c r="AC2254" s="123">
        <f t="shared" si="857"/>
        <v>94146.578278308938</v>
      </c>
      <c r="AD2254" s="150">
        <f t="shared" si="869"/>
        <v>87053.852995000008</v>
      </c>
      <c r="AE2254" s="150">
        <f t="shared" si="873"/>
        <v>15988.851211374298</v>
      </c>
      <c r="AF2254" s="150">
        <f t="shared" si="870"/>
        <v>1741.0770599000002</v>
      </c>
      <c r="AG2254" s="150">
        <f t="shared" si="874"/>
        <v>15669.693539100001</v>
      </c>
      <c r="AH2254" s="150">
        <f t="shared" si="875"/>
        <v>120453.4748053743</v>
      </c>
      <c r="AI2254" s="4"/>
      <c r="AJ2254" s="1"/>
      <c r="AK2254" s="20"/>
      <c r="AL2254" s="5"/>
      <c r="AM2254" s="1"/>
      <c r="AN2254" s="1"/>
      <c r="AO2254" s="1"/>
      <c r="AP2254" s="17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5.75" x14ac:dyDescent="0.2">
      <c r="A2255" s="127">
        <f t="shared" si="877"/>
        <v>43715</v>
      </c>
      <c r="B2255" s="165">
        <f t="shared" si="871"/>
        <v>214716.32429724024</v>
      </c>
      <c r="C2255" s="124"/>
      <c r="D2255" s="128">
        <f t="shared" si="859"/>
        <v>5224.18</v>
      </c>
      <c r="E2255" s="129">
        <f>VLOOKUP(A2254,[1]Plan1!$AY$80:$BA$314,3)</f>
        <v>5229.93</v>
      </c>
      <c r="F2255" s="130">
        <f t="shared" si="860"/>
        <v>43693</v>
      </c>
      <c r="G2255" s="131">
        <f t="shared" si="861"/>
        <v>1.1006512026767723E-3</v>
      </c>
      <c r="H2255" s="132">
        <f t="shared" si="878"/>
        <v>43724</v>
      </c>
      <c r="I2255" s="132">
        <f t="shared" si="862"/>
        <v>43724</v>
      </c>
      <c r="J2255" s="133">
        <f t="shared" si="876"/>
        <v>22</v>
      </c>
      <c r="K2255" s="133">
        <f t="shared" si="858"/>
        <v>17</v>
      </c>
      <c r="L2255" s="124">
        <f t="shared" si="863"/>
        <v>1.0008503900000001</v>
      </c>
      <c r="M2255" s="134">
        <f t="shared" si="864"/>
        <v>1.00190055</v>
      </c>
      <c r="N2255" s="134">
        <f t="shared" si="865"/>
        <v>1.4058908979753688</v>
      </c>
      <c r="O2255" s="124">
        <f t="shared" si="866"/>
        <v>1.40708645</v>
      </c>
      <c r="P2255" s="124"/>
      <c r="Q2255" s="125"/>
      <c r="R2255" s="126"/>
      <c r="S2255" s="124"/>
      <c r="T2255" s="135">
        <f t="shared" si="879"/>
        <v>7.9699999999999993E-2</v>
      </c>
      <c r="U2255" s="125">
        <f t="shared" si="867"/>
        <v>373</v>
      </c>
      <c r="V2255" s="125">
        <v>252</v>
      </c>
      <c r="W2255" s="134">
        <f t="shared" si="868"/>
        <v>1.120195635</v>
      </c>
      <c r="X2255" s="18"/>
      <c r="Y2255" s="123">
        <f t="shared" si="854"/>
        <v>67054.222907000003</v>
      </c>
      <c r="Z2255" s="123">
        <f t="shared" si="872"/>
        <v>13084.059074562483</v>
      </c>
      <c r="AA2255" s="123">
        <f t="shared" si="855"/>
        <v>1341.0844581400002</v>
      </c>
      <c r="AB2255" s="123">
        <f t="shared" si="856"/>
        <v>12717.950944694332</v>
      </c>
      <c r="AC2255" s="123">
        <f t="shared" si="857"/>
        <v>94197.317384396811</v>
      </c>
      <c r="AD2255" s="150">
        <f t="shared" si="869"/>
        <v>87053.852995000008</v>
      </c>
      <c r="AE2255" s="150">
        <f t="shared" si="873"/>
        <v>16025.365367845066</v>
      </c>
      <c r="AF2255" s="150">
        <f t="shared" si="870"/>
        <v>1741.0770599000002</v>
      </c>
      <c r="AG2255" s="150">
        <f t="shared" si="874"/>
        <v>15698.711490098336</v>
      </c>
      <c r="AH2255" s="150">
        <f t="shared" si="875"/>
        <v>120519.00691284341</v>
      </c>
      <c r="AI2255" s="4"/>
      <c r="AJ2255" s="1"/>
      <c r="AK2255" s="20"/>
      <c r="AL2255" s="5"/>
      <c r="AM2255" s="1"/>
      <c r="AN2255" s="1"/>
      <c r="AO2255" s="1"/>
      <c r="AP2255" s="17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5.75" x14ac:dyDescent="0.2">
      <c r="A2256" s="127">
        <f t="shared" si="877"/>
        <v>43716</v>
      </c>
      <c r="B2256" s="165">
        <f t="shared" si="871"/>
        <v>214767.69365587423</v>
      </c>
      <c r="C2256" s="124"/>
      <c r="D2256" s="128">
        <f t="shared" si="859"/>
        <v>5224.18</v>
      </c>
      <c r="E2256" s="129">
        <f>VLOOKUP(A2255,[1]Plan1!$AY$80:$BA$314,3)</f>
        <v>5229.93</v>
      </c>
      <c r="F2256" s="130">
        <f t="shared" si="860"/>
        <v>43693</v>
      </c>
      <c r="G2256" s="131">
        <f t="shared" si="861"/>
        <v>1.1006512026767723E-3</v>
      </c>
      <c r="H2256" s="132">
        <f t="shared" si="878"/>
        <v>43724</v>
      </c>
      <c r="I2256" s="132">
        <f t="shared" si="862"/>
        <v>43724</v>
      </c>
      <c r="J2256" s="133">
        <f t="shared" si="876"/>
        <v>22</v>
      </c>
      <c r="K2256" s="133">
        <f t="shared" si="858"/>
        <v>17</v>
      </c>
      <c r="L2256" s="124">
        <f t="shared" si="863"/>
        <v>1.0008503900000001</v>
      </c>
      <c r="M2256" s="134">
        <f t="shared" si="864"/>
        <v>1.00190055</v>
      </c>
      <c r="N2256" s="134">
        <f t="shared" si="865"/>
        <v>1.4058908979753688</v>
      </c>
      <c r="O2256" s="124">
        <f t="shared" si="866"/>
        <v>1.40708645</v>
      </c>
      <c r="P2256" s="124"/>
      <c r="Q2256" s="125"/>
      <c r="R2256" s="126"/>
      <c r="S2256" s="124"/>
      <c r="T2256" s="135">
        <f t="shared" si="879"/>
        <v>7.9699999999999993E-2</v>
      </c>
      <c r="U2256" s="125">
        <f t="shared" si="867"/>
        <v>373</v>
      </c>
      <c r="V2256" s="125">
        <v>252</v>
      </c>
      <c r="W2256" s="134">
        <f t="shared" si="868"/>
        <v>1.120195635</v>
      </c>
      <c r="X2256" s="18"/>
      <c r="Y2256" s="123">
        <f t="shared" si="854"/>
        <v>67054.222907000003</v>
      </c>
      <c r="Z2256" s="123">
        <f t="shared" si="872"/>
        <v>13084.059074562483</v>
      </c>
      <c r="AA2256" s="123">
        <f t="shared" si="855"/>
        <v>1341.0844581400002</v>
      </c>
      <c r="AB2256" s="123">
        <f t="shared" si="856"/>
        <v>12740.30235233</v>
      </c>
      <c r="AC2256" s="123">
        <f t="shared" si="857"/>
        <v>94219.668792032491</v>
      </c>
      <c r="AD2256" s="150">
        <f t="shared" si="869"/>
        <v>87053.852995000008</v>
      </c>
      <c r="AE2256" s="150">
        <f t="shared" si="873"/>
        <v>16025.365367845066</v>
      </c>
      <c r="AF2256" s="150">
        <f t="shared" si="870"/>
        <v>1741.0770599000002</v>
      </c>
      <c r="AG2256" s="150">
        <f t="shared" si="874"/>
        <v>15727.729441096668</v>
      </c>
      <c r="AH2256" s="150">
        <f t="shared" si="875"/>
        <v>120548.02486384174</v>
      </c>
      <c r="AI2256" s="4"/>
      <c r="AJ2256" s="1"/>
      <c r="AK2256" s="20"/>
      <c r="AL2256" s="5"/>
      <c r="AM2256" s="1"/>
      <c r="AN2256" s="1"/>
      <c r="AO2256" s="1"/>
      <c r="AP2256" s="17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5.75" x14ac:dyDescent="0.2">
      <c r="A2257" s="127">
        <f t="shared" si="877"/>
        <v>43717</v>
      </c>
      <c r="B2257" s="165">
        <f t="shared" si="871"/>
        <v>214819.06301450823</v>
      </c>
      <c r="C2257" s="124"/>
      <c r="D2257" s="128">
        <f t="shared" si="859"/>
        <v>5224.18</v>
      </c>
      <c r="E2257" s="129">
        <f>VLOOKUP(A2256,[1]Plan1!$AY$80:$BA$314,3)</f>
        <v>5229.93</v>
      </c>
      <c r="F2257" s="130">
        <f t="shared" si="860"/>
        <v>43693</v>
      </c>
      <c r="G2257" s="131">
        <f t="shared" si="861"/>
        <v>1.1006512026767723E-3</v>
      </c>
      <c r="H2257" s="132">
        <f t="shared" si="878"/>
        <v>43724</v>
      </c>
      <c r="I2257" s="132">
        <f t="shared" si="862"/>
        <v>43724</v>
      </c>
      <c r="J2257" s="133">
        <f t="shared" si="876"/>
        <v>22</v>
      </c>
      <c r="K2257" s="133">
        <f t="shared" si="858"/>
        <v>17</v>
      </c>
      <c r="L2257" s="124">
        <f t="shared" si="863"/>
        <v>1.0008503900000001</v>
      </c>
      <c r="M2257" s="134">
        <f t="shared" si="864"/>
        <v>1.00190055</v>
      </c>
      <c r="N2257" s="134">
        <f t="shared" si="865"/>
        <v>1.4058908979753688</v>
      </c>
      <c r="O2257" s="124">
        <f t="shared" si="866"/>
        <v>1.40708645</v>
      </c>
      <c r="P2257" s="124"/>
      <c r="Q2257" s="125"/>
      <c r="R2257" s="126"/>
      <c r="S2257" s="124"/>
      <c r="T2257" s="135">
        <f t="shared" si="879"/>
        <v>7.9699999999999993E-2</v>
      </c>
      <c r="U2257" s="125">
        <f t="shared" si="867"/>
        <v>373</v>
      </c>
      <c r="V2257" s="125">
        <v>252</v>
      </c>
      <c r="W2257" s="134">
        <f t="shared" si="868"/>
        <v>1.120195635</v>
      </c>
      <c r="X2257" s="18"/>
      <c r="Y2257" s="123">
        <f t="shared" si="854"/>
        <v>67054.222907000003</v>
      </c>
      <c r="Z2257" s="123">
        <f t="shared" si="872"/>
        <v>13084.059074562483</v>
      </c>
      <c r="AA2257" s="123">
        <f t="shared" si="855"/>
        <v>1341.0844581400002</v>
      </c>
      <c r="AB2257" s="123">
        <f t="shared" si="856"/>
        <v>12762.653759965669</v>
      </c>
      <c r="AC2257" s="123">
        <f t="shared" si="857"/>
        <v>94242.020199668157</v>
      </c>
      <c r="AD2257" s="150">
        <f t="shared" si="869"/>
        <v>87053.852995000008</v>
      </c>
      <c r="AE2257" s="150">
        <f t="shared" si="873"/>
        <v>16025.365367845066</v>
      </c>
      <c r="AF2257" s="150">
        <f t="shared" si="870"/>
        <v>1741.0770599000002</v>
      </c>
      <c r="AG2257" s="150">
        <f t="shared" si="874"/>
        <v>15756.747392095003</v>
      </c>
      <c r="AH2257" s="150">
        <f t="shared" si="875"/>
        <v>120577.04281484007</v>
      </c>
      <c r="AI2257" s="4"/>
      <c r="AJ2257" s="1"/>
      <c r="AK2257" s="20"/>
      <c r="AL2257" s="5"/>
      <c r="AM2257" s="1"/>
      <c r="AN2257" s="1"/>
      <c r="AO2257" s="1"/>
      <c r="AP2257" s="17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5.75" x14ac:dyDescent="0.2">
      <c r="A2258" s="127">
        <f t="shared" si="877"/>
        <v>43718</v>
      </c>
      <c r="B2258" s="165">
        <f t="shared" si="871"/>
        <v>214935.35811559032</v>
      </c>
      <c r="C2258" s="124"/>
      <c r="D2258" s="128">
        <f t="shared" si="859"/>
        <v>5224.18</v>
      </c>
      <c r="E2258" s="129">
        <f>VLOOKUP(A2257,[1]Plan1!$AY$80:$BA$314,3)</f>
        <v>5229.93</v>
      </c>
      <c r="F2258" s="130">
        <f t="shared" si="860"/>
        <v>43693</v>
      </c>
      <c r="G2258" s="131">
        <f t="shared" si="861"/>
        <v>1.1006512026767723E-3</v>
      </c>
      <c r="H2258" s="132">
        <f t="shared" si="878"/>
        <v>43724</v>
      </c>
      <c r="I2258" s="132">
        <f t="shared" si="862"/>
        <v>43724</v>
      </c>
      <c r="J2258" s="133">
        <f t="shared" si="876"/>
        <v>22</v>
      </c>
      <c r="K2258" s="133">
        <f t="shared" si="858"/>
        <v>18</v>
      </c>
      <c r="L2258" s="124">
        <f t="shared" si="863"/>
        <v>1.0009004399999999</v>
      </c>
      <c r="M2258" s="134">
        <f t="shared" si="864"/>
        <v>1.00190055</v>
      </c>
      <c r="N2258" s="134">
        <f t="shared" si="865"/>
        <v>1.4058908979753688</v>
      </c>
      <c r="O2258" s="124">
        <f t="shared" si="866"/>
        <v>1.40715681</v>
      </c>
      <c r="P2258" s="124"/>
      <c r="Q2258" s="125"/>
      <c r="R2258" s="126"/>
      <c r="S2258" s="124"/>
      <c r="T2258" s="135">
        <f t="shared" si="879"/>
        <v>7.9699999999999993E-2</v>
      </c>
      <c r="U2258" s="125">
        <f t="shared" si="867"/>
        <v>374</v>
      </c>
      <c r="V2258" s="125">
        <v>252</v>
      </c>
      <c r="W2258" s="134">
        <f t="shared" si="868"/>
        <v>1.120536561</v>
      </c>
      <c r="X2258" s="18"/>
      <c r="Y2258" s="123">
        <f t="shared" si="854"/>
        <v>67054.222907000003</v>
      </c>
      <c r="Z2258" s="123">
        <f t="shared" si="872"/>
        <v>13112.457221280931</v>
      </c>
      <c r="AA2258" s="123">
        <f t="shared" si="855"/>
        <v>1341.0844581400002</v>
      </c>
      <c r="AB2258" s="123">
        <f t="shared" si="856"/>
        <v>12785.005167601335</v>
      </c>
      <c r="AC2258" s="123">
        <f t="shared" si="857"/>
        <v>94292.769754022273</v>
      </c>
      <c r="AD2258" s="150">
        <f t="shared" si="869"/>
        <v>87053.852995000008</v>
      </c>
      <c r="AE2258" s="150">
        <f t="shared" si="873"/>
        <v>16061.892963574715</v>
      </c>
      <c r="AF2258" s="150">
        <f t="shared" si="870"/>
        <v>1741.0770599000002</v>
      </c>
      <c r="AG2258" s="150">
        <f t="shared" si="874"/>
        <v>15785.765343093333</v>
      </c>
      <c r="AH2258" s="150">
        <f t="shared" si="875"/>
        <v>120642.58836156805</v>
      </c>
      <c r="AI2258" s="4"/>
      <c r="AJ2258" s="1"/>
      <c r="AK2258" s="20"/>
      <c r="AL2258" s="5"/>
      <c r="AM2258" s="1"/>
      <c r="AN2258" s="1"/>
      <c r="AO2258" s="1"/>
      <c r="AP2258" s="17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5.75" x14ac:dyDescent="0.2">
      <c r="A2259" s="127">
        <f t="shared" si="877"/>
        <v>43719</v>
      </c>
      <c r="B2259" s="165">
        <f t="shared" si="871"/>
        <v>215051.67710793807</v>
      </c>
      <c r="C2259" s="124"/>
      <c r="D2259" s="128">
        <f t="shared" si="859"/>
        <v>5224.18</v>
      </c>
      <c r="E2259" s="129">
        <f>VLOOKUP(A2258,[1]Plan1!$AY$80:$BA$314,3)</f>
        <v>5229.93</v>
      </c>
      <c r="F2259" s="130">
        <f t="shared" si="860"/>
        <v>43693</v>
      </c>
      <c r="G2259" s="131">
        <f t="shared" si="861"/>
        <v>1.1006512026767723E-3</v>
      </c>
      <c r="H2259" s="132">
        <f t="shared" si="878"/>
        <v>43724</v>
      </c>
      <c r="I2259" s="132">
        <f t="shared" si="862"/>
        <v>43724</v>
      </c>
      <c r="J2259" s="133">
        <f t="shared" si="876"/>
        <v>22</v>
      </c>
      <c r="K2259" s="133">
        <f t="shared" si="858"/>
        <v>19</v>
      </c>
      <c r="L2259" s="124">
        <f t="shared" si="863"/>
        <v>1.0009504899999999</v>
      </c>
      <c r="M2259" s="134">
        <f t="shared" si="864"/>
        <v>1.00190055</v>
      </c>
      <c r="N2259" s="134">
        <f t="shared" si="865"/>
        <v>1.4058908979753688</v>
      </c>
      <c r="O2259" s="124">
        <f t="shared" si="866"/>
        <v>1.40722718</v>
      </c>
      <c r="P2259" s="124"/>
      <c r="Q2259" s="125"/>
      <c r="R2259" s="126"/>
      <c r="S2259" s="124"/>
      <c r="T2259" s="135">
        <f t="shared" si="879"/>
        <v>7.9699999999999993E-2</v>
      </c>
      <c r="U2259" s="125">
        <f t="shared" si="867"/>
        <v>375</v>
      </c>
      <c r="V2259" s="125">
        <v>252</v>
      </c>
      <c r="W2259" s="134">
        <f t="shared" si="868"/>
        <v>1.120877591</v>
      </c>
      <c r="X2259" s="18"/>
      <c r="Y2259" s="123">
        <f t="shared" si="854"/>
        <v>67054.222907000003</v>
      </c>
      <c r="Z2259" s="123">
        <f t="shared" si="872"/>
        <v>13140.865817901698</v>
      </c>
      <c r="AA2259" s="123">
        <f t="shared" si="855"/>
        <v>1341.0844581400002</v>
      </c>
      <c r="AB2259" s="123">
        <f t="shared" si="856"/>
        <v>12807.356575237003</v>
      </c>
      <c r="AC2259" s="123">
        <f t="shared" si="857"/>
        <v>94343.529758278703</v>
      </c>
      <c r="AD2259" s="150">
        <f t="shared" si="869"/>
        <v>87053.852995000008</v>
      </c>
      <c r="AE2259" s="150">
        <f t="shared" si="873"/>
        <v>16098.434000667687</v>
      </c>
      <c r="AF2259" s="150">
        <f t="shared" si="870"/>
        <v>1741.0770599000002</v>
      </c>
      <c r="AG2259" s="150">
        <f t="shared" si="874"/>
        <v>15814.783294091669</v>
      </c>
      <c r="AH2259" s="150">
        <f t="shared" si="875"/>
        <v>120708.14734965937</v>
      </c>
      <c r="AI2259" s="4"/>
      <c r="AJ2259" s="1"/>
      <c r="AK2259" s="20"/>
      <c r="AL2259" s="5"/>
      <c r="AM2259" s="1"/>
      <c r="AN2259" s="1"/>
      <c r="AO2259" s="1"/>
      <c r="AP2259" s="17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5.75" x14ac:dyDescent="0.2">
      <c r="A2260" s="127">
        <f t="shared" si="877"/>
        <v>43720</v>
      </c>
      <c r="B2260" s="165">
        <f t="shared" si="871"/>
        <v>215168.01722512039</v>
      </c>
      <c r="C2260" s="124"/>
      <c r="D2260" s="128">
        <f t="shared" si="859"/>
        <v>5224.18</v>
      </c>
      <c r="E2260" s="129">
        <f>VLOOKUP(A2259,[1]Plan1!$AY$80:$BA$314,3)</f>
        <v>5229.93</v>
      </c>
      <c r="F2260" s="130">
        <f t="shared" si="860"/>
        <v>43693</v>
      </c>
      <c r="G2260" s="131">
        <f t="shared" si="861"/>
        <v>1.1006512026767723E-3</v>
      </c>
      <c r="H2260" s="132">
        <f t="shared" si="878"/>
        <v>43724</v>
      </c>
      <c r="I2260" s="132">
        <f t="shared" si="862"/>
        <v>43724</v>
      </c>
      <c r="J2260" s="133">
        <f t="shared" si="876"/>
        <v>22</v>
      </c>
      <c r="K2260" s="133">
        <f t="shared" si="858"/>
        <v>20</v>
      </c>
      <c r="L2260" s="124">
        <f t="shared" si="863"/>
        <v>1.0010005399999999</v>
      </c>
      <c r="M2260" s="134">
        <f t="shared" si="864"/>
        <v>1.00190055</v>
      </c>
      <c r="N2260" s="134">
        <f t="shared" si="865"/>
        <v>1.4058908979753688</v>
      </c>
      <c r="O2260" s="124">
        <f t="shared" si="866"/>
        <v>1.4072975400000001</v>
      </c>
      <c r="P2260" s="124"/>
      <c r="Q2260" s="125"/>
      <c r="R2260" s="126"/>
      <c r="S2260" s="124"/>
      <c r="T2260" s="135">
        <f t="shared" si="879"/>
        <v>7.9699999999999993E-2</v>
      </c>
      <c r="U2260" s="125">
        <f t="shared" si="867"/>
        <v>376</v>
      </c>
      <c r="V2260" s="125">
        <v>252</v>
      </c>
      <c r="W2260" s="134">
        <f t="shared" si="868"/>
        <v>1.121218724</v>
      </c>
      <c r="X2260" s="18"/>
      <c r="Y2260" s="123">
        <f t="shared" si="854"/>
        <v>67054.222907000003</v>
      </c>
      <c r="Z2260" s="123">
        <f t="shared" si="872"/>
        <v>13169.283654403764</v>
      </c>
      <c r="AA2260" s="123">
        <f t="shared" si="855"/>
        <v>1341.0844581400002</v>
      </c>
      <c r="AB2260" s="123">
        <f t="shared" si="856"/>
        <v>12829.707982872667</v>
      </c>
      <c r="AC2260" s="123">
        <f t="shared" si="857"/>
        <v>94394.299002416446</v>
      </c>
      <c r="AD2260" s="150">
        <f t="shared" si="869"/>
        <v>87053.852995000008</v>
      </c>
      <c r="AE2260" s="150">
        <f t="shared" si="873"/>
        <v>16134.986922713959</v>
      </c>
      <c r="AF2260" s="150">
        <f t="shared" si="870"/>
        <v>1741.0770599000002</v>
      </c>
      <c r="AG2260" s="150">
        <f t="shared" si="874"/>
        <v>15843.801245090001</v>
      </c>
      <c r="AH2260" s="150">
        <f t="shared" si="875"/>
        <v>120773.71822270396</v>
      </c>
      <c r="AI2260" s="4"/>
      <c r="AJ2260" s="1"/>
      <c r="AK2260" s="20"/>
      <c r="AL2260" s="5"/>
      <c r="AM2260" s="1"/>
      <c r="AN2260" s="1"/>
      <c r="AO2260" s="1"/>
      <c r="AP2260" s="17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5.75" x14ac:dyDescent="0.2">
      <c r="A2261" s="127">
        <f t="shared" si="877"/>
        <v>43721</v>
      </c>
      <c r="B2261" s="165">
        <f t="shared" si="871"/>
        <v>215284.38123944879</v>
      </c>
      <c r="C2261" s="124"/>
      <c r="D2261" s="128">
        <f t="shared" si="859"/>
        <v>5224.18</v>
      </c>
      <c r="E2261" s="129">
        <f>VLOOKUP(A2260,[1]Plan1!$AY$80:$BA$314,3)</f>
        <v>5229.93</v>
      </c>
      <c r="F2261" s="130">
        <f t="shared" si="860"/>
        <v>43693</v>
      </c>
      <c r="G2261" s="131">
        <f t="shared" si="861"/>
        <v>1.1006512026767723E-3</v>
      </c>
      <c r="H2261" s="132">
        <f t="shared" si="878"/>
        <v>43724</v>
      </c>
      <c r="I2261" s="132">
        <f t="shared" si="862"/>
        <v>43724</v>
      </c>
      <c r="J2261" s="133">
        <f t="shared" si="876"/>
        <v>22</v>
      </c>
      <c r="K2261" s="133">
        <f t="shared" si="858"/>
        <v>21</v>
      </c>
      <c r="L2261" s="124">
        <f t="shared" si="863"/>
        <v>1.00105059</v>
      </c>
      <c r="M2261" s="134">
        <f t="shared" si="864"/>
        <v>1.00190055</v>
      </c>
      <c r="N2261" s="134">
        <f t="shared" si="865"/>
        <v>1.4058908979753688</v>
      </c>
      <c r="O2261" s="124">
        <f t="shared" si="866"/>
        <v>1.4073679100000001</v>
      </c>
      <c r="P2261" s="124"/>
      <c r="Q2261" s="125"/>
      <c r="R2261" s="126"/>
      <c r="S2261" s="124"/>
      <c r="T2261" s="135">
        <f t="shared" si="879"/>
        <v>7.9699999999999993E-2</v>
      </c>
      <c r="U2261" s="125">
        <f t="shared" si="867"/>
        <v>377</v>
      </c>
      <c r="V2261" s="125">
        <v>252</v>
      </c>
      <c r="W2261" s="134">
        <f t="shared" si="868"/>
        <v>1.121559961</v>
      </c>
      <c r="X2261" s="18"/>
      <c r="Y2261" s="123">
        <f t="shared" si="854"/>
        <v>67054.222907000003</v>
      </c>
      <c r="Z2261" s="123">
        <f t="shared" si="872"/>
        <v>13197.711943380198</v>
      </c>
      <c r="AA2261" s="123">
        <f t="shared" si="855"/>
        <v>1341.0844581400002</v>
      </c>
      <c r="AB2261" s="123">
        <f t="shared" si="856"/>
        <v>12852.059390508335</v>
      </c>
      <c r="AC2261" s="123">
        <f t="shared" si="857"/>
        <v>94445.078699028541</v>
      </c>
      <c r="AD2261" s="150">
        <f t="shared" si="869"/>
        <v>87053.852995000008</v>
      </c>
      <c r="AE2261" s="150">
        <f t="shared" si="873"/>
        <v>16171.553289431911</v>
      </c>
      <c r="AF2261" s="150">
        <f t="shared" si="870"/>
        <v>1741.0770599000002</v>
      </c>
      <c r="AG2261" s="150">
        <f t="shared" si="874"/>
        <v>15872.819196088336</v>
      </c>
      <c r="AH2261" s="150">
        <f t="shared" si="875"/>
        <v>120839.30254042026</v>
      </c>
      <c r="AI2261" s="4"/>
      <c r="AJ2261" s="1"/>
      <c r="AK2261" s="20"/>
      <c r="AL2261" s="5"/>
      <c r="AM2261" s="1"/>
      <c r="AN2261" s="1"/>
      <c r="AO2261" s="1"/>
      <c r="AP2261" s="17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5.75" x14ac:dyDescent="0.2">
      <c r="A2262" s="127">
        <f t="shared" si="877"/>
        <v>43722</v>
      </c>
      <c r="B2262" s="165">
        <f t="shared" si="871"/>
        <v>215400.76915466526</v>
      </c>
      <c r="C2262" s="124"/>
      <c r="D2262" s="128">
        <f t="shared" si="859"/>
        <v>5224.18</v>
      </c>
      <c r="E2262" s="129">
        <f>VLOOKUP(A2261,[1]Plan1!$AY$80:$BA$314,3)</f>
        <v>5229.93</v>
      </c>
      <c r="F2262" s="130">
        <f t="shared" si="860"/>
        <v>43693</v>
      </c>
      <c r="G2262" s="131">
        <f t="shared" si="861"/>
        <v>1.1006512026767723E-3</v>
      </c>
      <c r="H2262" s="132">
        <f t="shared" si="878"/>
        <v>43724</v>
      </c>
      <c r="I2262" s="132">
        <f t="shared" si="862"/>
        <v>43724</v>
      </c>
      <c r="J2262" s="133">
        <f t="shared" si="876"/>
        <v>22</v>
      </c>
      <c r="K2262" s="133">
        <f t="shared" si="858"/>
        <v>22</v>
      </c>
      <c r="L2262" s="124">
        <f t="shared" si="863"/>
        <v>1.0011006499999999</v>
      </c>
      <c r="M2262" s="134">
        <f t="shared" si="864"/>
        <v>1.00190055</v>
      </c>
      <c r="N2262" s="134">
        <f t="shared" si="865"/>
        <v>1.4058908979753688</v>
      </c>
      <c r="O2262" s="124">
        <f t="shared" si="866"/>
        <v>1.40743829</v>
      </c>
      <c r="P2262" s="124"/>
      <c r="Q2262" s="125"/>
      <c r="R2262" s="126"/>
      <c r="S2262" s="124"/>
      <c r="T2262" s="135">
        <f t="shared" si="879"/>
        <v>7.9699999999999993E-2</v>
      </c>
      <c r="U2262" s="125">
        <f t="shared" si="867"/>
        <v>378</v>
      </c>
      <c r="V2262" s="125">
        <v>252</v>
      </c>
      <c r="W2262" s="134">
        <f t="shared" si="868"/>
        <v>1.1219013019999999</v>
      </c>
      <c r="X2262" s="18"/>
      <c r="Y2262" s="123">
        <f t="shared" si="854"/>
        <v>67054.222907000003</v>
      </c>
      <c r="Z2262" s="123">
        <f t="shared" si="872"/>
        <v>13226.15068646777</v>
      </c>
      <c r="AA2262" s="123">
        <f t="shared" si="855"/>
        <v>1341.0844581400002</v>
      </c>
      <c r="AB2262" s="123">
        <f t="shared" si="856"/>
        <v>12874.410798144001</v>
      </c>
      <c r="AC2262" s="123">
        <f t="shared" si="857"/>
        <v>94495.868849751772</v>
      </c>
      <c r="AD2262" s="150">
        <f t="shared" si="869"/>
        <v>87053.852995000008</v>
      </c>
      <c r="AE2262" s="150">
        <f t="shared" si="873"/>
        <v>16208.133102926815</v>
      </c>
      <c r="AF2262" s="150">
        <f t="shared" si="870"/>
        <v>1741.0770599000002</v>
      </c>
      <c r="AG2262" s="150">
        <f t="shared" si="874"/>
        <v>15901.837147086668</v>
      </c>
      <c r="AH2262" s="150">
        <f t="shared" si="875"/>
        <v>120904.90030491349</v>
      </c>
      <c r="AI2262" s="4"/>
      <c r="AJ2262" s="1"/>
      <c r="AK2262" s="20"/>
      <c r="AL2262" s="5"/>
      <c r="AM2262" s="1"/>
      <c r="AN2262" s="1"/>
      <c r="AO2262" s="1"/>
      <c r="AP2262" s="17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5.75" x14ac:dyDescent="0.2">
      <c r="A2263" s="127">
        <f t="shared" si="877"/>
        <v>43723</v>
      </c>
      <c r="B2263" s="165">
        <f t="shared" si="871"/>
        <v>215452.13851329926</v>
      </c>
      <c r="C2263" s="124"/>
      <c r="D2263" s="128">
        <f t="shared" si="859"/>
        <v>5224.18</v>
      </c>
      <c r="E2263" s="129">
        <f>VLOOKUP(A2262,[1]Plan1!$AY$80:$BA$314,3)</f>
        <v>5229.93</v>
      </c>
      <c r="F2263" s="130">
        <f t="shared" si="860"/>
        <v>43693</v>
      </c>
      <c r="G2263" s="131">
        <f t="shared" si="861"/>
        <v>1.1006512026767723E-3</v>
      </c>
      <c r="H2263" s="132">
        <f t="shared" si="878"/>
        <v>43753</v>
      </c>
      <c r="I2263" s="132">
        <f t="shared" si="862"/>
        <v>43724</v>
      </c>
      <c r="J2263" s="133">
        <f t="shared" si="876"/>
        <v>22</v>
      </c>
      <c r="K2263" s="133">
        <f t="shared" si="858"/>
        <v>22</v>
      </c>
      <c r="L2263" s="124">
        <f t="shared" si="863"/>
        <v>1.0011006499999999</v>
      </c>
      <c r="M2263" s="134">
        <f t="shared" si="864"/>
        <v>1.00190055</v>
      </c>
      <c r="N2263" s="134">
        <f t="shared" si="865"/>
        <v>1.4058908979753688</v>
      </c>
      <c r="O2263" s="124">
        <f t="shared" si="866"/>
        <v>1.40743829</v>
      </c>
      <c r="P2263" s="124"/>
      <c r="Q2263" s="125"/>
      <c r="R2263" s="126"/>
      <c r="S2263" s="124"/>
      <c r="T2263" s="135">
        <f t="shared" si="879"/>
        <v>7.9699999999999993E-2</v>
      </c>
      <c r="U2263" s="125">
        <f t="shared" si="867"/>
        <v>378</v>
      </c>
      <c r="V2263" s="125">
        <v>252</v>
      </c>
      <c r="W2263" s="134">
        <f t="shared" si="868"/>
        <v>1.1219013019999999</v>
      </c>
      <c r="X2263" s="18"/>
      <c r="Y2263" s="123">
        <f t="shared" ref="Y2263:Y2326" si="880">S$1686+X$1686</f>
        <v>67054.222907000003</v>
      </c>
      <c r="Z2263" s="123">
        <f t="shared" si="872"/>
        <v>13226.15068646777</v>
      </c>
      <c r="AA2263" s="123">
        <f t="shared" si="855"/>
        <v>1341.0844581400002</v>
      </c>
      <c r="AB2263" s="123">
        <f t="shared" si="856"/>
        <v>12896.762205779669</v>
      </c>
      <c r="AC2263" s="123">
        <f t="shared" si="857"/>
        <v>94518.220257387438</v>
      </c>
      <c r="AD2263" s="150">
        <f t="shared" si="869"/>
        <v>87053.852995000008</v>
      </c>
      <c r="AE2263" s="150">
        <f t="shared" si="873"/>
        <v>16208.133102926815</v>
      </c>
      <c r="AF2263" s="150">
        <f t="shared" si="870"/>
        <v>1741.0770599000002</v>
      </c>
      <c r="AG2263" s="150">
        <f t="shared" si="874"/>
        <v>15930.855098085003</v>
      </c>
      <c r="AH2263" s="150">
        <f t="shared" si="875"/>
        <v>120933.91825591182</v>
      </c>
      <c r="AI2263" s="4"/>
      <c r="AJ2263" s="1"/>
      <c r="AK2263" s="20"/>
      <c r="AL2263" s="5"/>
      <c r="AM2263" s="1"/>
      <c r="AN2263" s="1"/>
      <c r="AO2263" s="1"/>
      <c r="AP2263" s="17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5.75" x14ac:dyDescent="0.2">
      <c r="A2264" s="127">
        <f t="shared" si="877"/>
        <v>43724</v>
      </c>
      <c r="B2264" s="165">
        <f t="shared" si="871"/>
        <v>215503.50787193325</v>
      </c>
      <c r="C2264" s="124"/>
      <c r="D2264" s="128">
        <f t="shared" si="859"/>
        <v>5224.18</v>
      </c>
      <c r="E2264" s="129">
        <f>VLOOKUP(A2263,[1]Plan1!$AY$80:$BA$314,3)</f>
        <v>5229.93</v>
      </c>
      <c r="F2264" s="130">
        <f t="shared" si="860"/>
        <v>43693</v>
      </c>
      <c r="G2264" s="131">
        <f t="shared" si="861"/>
        <v>1.1006512026767723E-3</v>
      </c>
      <c r="H2264" s="132">
        <f t="shared" si="878"/>
        <v>43753</v>
      </c>
      <c r="I2264" s="132">
        <f t="shared" si="862"/>
        <v>43724</v>
      </c>
      <c r="J2264" s="133">
        <f t="shared" si="876"/>
        <v>22</v>
      </c>
      <c r="K2264" s="133">
        <f t="shared" si="858"/>
        <v>22</v>
      </c>
      <c r="L2264" s="124">
        <f t="shared" si="863"/>
        <v>1.0011006499999999</v>
      </c>
      <c r="M2264" s="134">
        <f t="shared" si="864"/>
        <v>1.00190055</v>
      </c>
      <c r="N2264" s="134">
        <f t="shared" si="865"/>
        <v>1.4058908979753688</v>
      </c>
      <c r="O2264" s="124">
        <f t="shared" si="866"/>
        <v>1.40743829</v>
      </c>
      <c r="P2264" s="124"/>
      <c r="Q2264" s="125"/>
      <c r="R2264" s="126"/>
      <c r="S2264" s="124"/>
      <c r="T2264" s="135">
        <f t="shared" si="879"/>
        <v>7.9699999999999993E-2</v>
      </c>
      <c r="U2264" s="125">
        <f t="shared" si="867"/>
        <v>378</v>
      </c>
      <c r="V2264" s="125">
        <v>252</v>
      </c>
      <c r="W2264" s="134">
        <f t="shared" si="868"/>
        <v>1.1219013019999999</v>
      </c>
      <c r="X2264" s="18"/>
      <c r="Y2264" s="123">
        <f t="shared" si="880"/>
        <v>67054.222907000003</v>
      </c>
      <c r="Z2264" s="123">
        <f t="shared" si="872"/>
        <v>13226.15068646777</v>
      </c>
      <c r="AA2264" s="123">
        <f t="shared" ref="AA2264:AA2327" si="881">0.02*Y2264</f>
        <v>1341.0844581400002</v>
      </c>
      <c r="AB2264" s="123">
        <f t="shared" ref="AB2264:AB2327" si="882">0.01*((A2264-A$1686)/30)*Y2264</f>
        <v>12919.113613415333</v>
      </c>
      <c r="AC2264" s="123">
        <f t="shared" ref="AC2264:AC2327" si="883">SUM(Y2264:AB2264)</f>
        <v>94540.571665023104</v>
      </c>
      <c r="AD2264" s="150">
        <f t="shared" si="869"/>
        <v>87053.852995000008</v>
      </c>
      <c r="AE2264" s="150">
        <f t="shared" si="873"/>
        <v>16208.133102926815</v>
      </c>
      <c r="AF2264" s="150">
        <f t="shared" si="870"/>
        <v>1741.0770599000002</v>
      </c>
      <c r="AG2264" s="150">
        <f t="shared" si="874"/>
        <v>15959.873049083333</v>
      </c>
      <c r="AH2264" s="150">
        <f t="shared" si="875"/>
        <v>120962.93620691015</v>
      </c>
      <c r="AI2264" s="4"/>
      <c r="AJ2264" s="1"/>
      <c r="AK2264" s="20"/>
      <c r="AL2264" s="5"/>
      <c r="AM2264" s="1"/>
      <c r="AN2264" s="1"/>
      <c r="AO2264" s="1"/>
      <c r="AP2264" s="17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5.75" x14ac:dyDescent="0.2">
      <c r="A2265" s="127">
        <f t="shared" si="877"/>
        <v>43725</v>
      </c>
      <c r="B2265" s="165">
        <f t="shared" si="871"/>
        <v>215607.24140164381</v>
      </c>
      <c r="C2265" s="124"/>
      <c r="D2265" s="128">
        <f t="shared" si="859"/>
        <v>5229.93</v>
      </c>
      <c r="E2265" s="129">
        <f>VLOOKUP(A2264,[1]Plan1!$AY$80:$BA$314,3)</f>
        <v>5227.84</v>
      </c>
      <c r="F2265" s="130">
        <f t="shared" si="860"/>
        <v>43725</v>
      </c>
      <c r="G2265" s="131">
        <f t="shared" si="861"/>
        <v>-3.996229395040185E-4</v>
      </c>
      <c r="H2265" s="132">
        <f t="shared" si="878"/>
        <v>43753</v>
      </c>
      <c r="I2265" s="132">
        <f t="shared" si="862"/>
        <v>43753</v>
      </c>
      <c r="J2265" s="133">
        <f t="shared" si="876"/>
        <v>21</v>
      </c>
      <c r="K2265" s="133">
        <f t="shared" si="858"/>
        <v>1</v>
      </c>
      <c r="L2265" s="124">
        <f t="shared" si="863"/>
        <v>0.99998096000000003</v>
      </c>
      <c r="M2265" s="134">
        <f t="shared" si="864"/>
        <v>1.0011006499999999</v>
      </c>
      <c r="N2265" s="134">
        <f t="shared" si="865"/>
        <v>1.4074382917922252</v>
      </c>
      <c r="O2265" s="124">
        <f t="shared" si="866"/>
        <v>1.4074114900000001</v>
      </c>
      <c r="P2265" s="124"/>
      <c r="Q2265" s="125"/>
      <c r="R2265" s="126"/>
      <c r="S2265" s="124"/>
      <c r="T2265" s="135">
        <f t="shared" si="879"/>
        <v>7.9699999999999993E-2</v>
      </c>
      <c r="U2265" s="125">
        <f t="shared" si="867"/>
        <v>379</v>
      </c>
      <c r="V2265" s="125">
        <v>252</v>
      </c>
      <c r="W2265" s="134">
        <f t="shared" si="868"/>
        <v>1.122242747</v>
      </c>
      <c r="X2265" s="18"/>
      <c r="Y2265" s="123">
        <f t="shared" si="880"/>
        <v>67054.222907000003</v>
      </c>
      <c r="Z2265" s="123">
        <f t="shared" si="872"/>
        <v>13249.054474040327</v>
      </c>
      <c r="AA2265" s="123">
        <f t="shared" si="881"/>
        <v>1341.0844581400002</v>
      </c>
      <c r="AB2265" s="123">
        <f t="shared" si="882"/>
        <v>12941.465021051001</v>
      </c>
      <c r="AC2265" s="123">
        <f t="shared" si="883"/>
        <v>94585.826860231333</v>
      </c>
      <c r="AD2265" s="150">
        <f t="shared" si="869"/>
        <v>87053.852995000008</v>
      </c>
      <c r="AE2265" s="150">
        <f t="shared" si="873"/>
        <v>16237.593486430811</v>
      </c>
      <c r="AF2265" s="150">
        <f t="shared" si="870"/>
        <v>1741.0770599000002</v>
      </c>
      <c r="AG2265" s="150">
        <f t="shared" si="874"/>
        <v>15988.891000081669</v>
      </c>
      <c r="AH2265" s="150">
        <f t="shared" si="875"/>
        <v>121021.41454141248</v>
      </c>
      <c r="AI2265" s="4"/>
      <c r="AJ2265" s="1"/>
      <c r="AK2265" s="20"/>
      <c r="AL2265" s="5"/>
      <c r="AM2265" s="1"/>
      <c r="AN2265" s="1"/>
      <c r="AO2265" s="1"/>
      <c r="AP2265" s="17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5.75" x14ac:dyDescent="0.2">
      <c r="A2266" s="127">
        <f t="shared" si="877"/>
        <v>43726</v>
      </c>
      <c r="B2266" s="165">
        <f t="shared" si="871"/>
        <v>215710.99242746161</v>
      </c>
      <c r="C2266" s="124"/>
      <c r="D2266" s="128">
        <f t="shared" si="859"/>
        <v>5229.93</v>
      </c>
      <c r="E2266" s="129">
        <f>VLOOKUP(A2265,[1]Plan1!$AY$80:$BA$314,3)</f>
        <v>5227.84</v>
      </c>
      <c r="F2266" s="130">
        <f t="shared" si="860"/>
        <v>43725</v>
      </c>
      <c r="G2266" s="131">
        <f t="shared" si="861"/>
        <v>-3.996229395040185E-4</v>
      </c>
      <c r="H2266" s="132">
        <f t="shared" si="878"/>
        <v>43753</v>
      </c>
      <c r="I2266" s="132">
        <f t="shared" si="862"/>
        <v>43753</v>
      </c>
      <c r="J2266" s="133">
        <f t="shared" si="876"/>
        <v>21</v>
      </c>
      <c r="K2266" s="133">
        <f t="shared" si="858"/>
        <v>2</v>
      </c>
      <c r="L2266" s="124">
        <f t="shared" si="863"/>
        <v>0.99996193</v>
      </c>
      <c r="M2266" s="134">
        <f t="shared" si="864"/>
        <v>1.0011006499999999</v>
      </c>
      <c r="N2266" s="134">
        <f t="shared" si="865"/>
        <v>1.4074382917922252</v>
      </c>
      <c r="O2266" s="124">
        <f t="shared" si="866"/>
        <v>1.4073847100000001</v>
      </c>
      <c r="P2266" s="124"/>
      <c r="Q2266" s="125"/>
      <c r="R2266" s="126"/>
      <c r="S2266" s="124"/>
      <c r="T2266" s="135">
        <f t="shared" si="879"/>
        <v>7.9699999999999993E-2</v>
      </c>
      <c r="U2266" s="125">
        <f t="shared" si="867"/>
        <v>380</v>
      </c>
      <c r="V2266" s="125">
        <v>252</v>
      </c>
      <c r="W2266" s="134">
        <f t="shared" si="868"/>
        <v>1.1225842960000001</v>
      </c>
      <c r="X2266" s="18"/>
      <c r="Y2266" s="123">
        <f t="shared" si="880"/>
        <v>67054.222907000003</v>
      </c>
      <c r="Z2266" s="123">
        <f t="shared" si="872"/>
        <v>13271.965914309665</v>
      </c>
      <c r="AA2266" s="123">
        <f t="shared" si="881"/>
        <v>1341.0844581400002</v>
      </c>
      <c r="AB2266" s="123">
        <f t="shared" si="882"/>
        <v>12963.816428686667</v>
      </c>
      <c r="AC2266" s="123">
        <f t="shared" si="883"/>
        <v>94631.089708136336</v>
      </c>
      <c r="AD2266" s="150">
        <f t="shared" si="869"/>
        <v>87053.852995000008</v>
      </c>
      <c r="AE2266" s="150">
        <f t="shared" si="873"/>
        <v>16267.063713345249</v>
      </c>
      <c r="AF2266" s="150">
        <f t="shared" si="870"/>
        <v>1741.0770599000002</v>
      </c>
      <c r="AG2266" s="150">
        <f t="shared" si="874"/>
        <v>16017.90895108</v>
      </c>
      <c r="AH2266" s="150">
        <f t="shared" si="875"/>
        <v>121079.90271932526</v>
      </c>
      <c r="AI2266" s="4"/>
      <c r="AJ2266" s="1"/>
      <c r="AK2266" s="20"/>
      <c r="AL2266" s="5"/>
      <c r="AM2266" s="1"/>
      <c r="AN2266" s="1"/>
      <c r="AO2266" s="1"/>
      <c r="AP2266" s="17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5.75" x14ac:dyDescent="0.2">
      <c r="A2267" s="127">
        <f t="shared" si="877"/>
        <v>43727</v>
      </c>
      <c r="B2267" s="165">
        <f t="shared" si="871"/>
        <v>215814.7568713699</v>
      </c>
      <c r="C2267" s="124"/>
      <c r="D2267" s="128">
        <f t="shared" si="859"/>
        <v>5229.93</v>
      </c>
      <c r="E2267" s="129">
        <f>VLOOKUP(A2266,[1]Plan1!$AY$80:$BA$314,3)</f>
        <v>5227.84</v>
      </c>
      <c r="F2267" s="130">
        <f t="shared" si="860"/>
        <v>43725</v>
      </c>
      <c r="G2267" s="131">
        <f t="shared" si="861"/>
        <v>-3.996229395040185E-4</v>
      </c>
      <c r="H2267" s="132">
        <f t="shared" si="878"/>
        <v>43753</v>
      </c>
      <c r="I2267" s="132">
        <f t="shared" si="862"/>
        <v>43753</v>
      </c>
      <c r="J2267" s="133">
        <f t="shared" si="876"/>
        <v>21</v>
      </c>
      <c r="K2267" s="133">
        <f t="shared" si="858"/>
        <v>3</v>
      </c>
      <c r="L2267" s="124">
        <f t="shared" si="863"/>
        <v>0.99994289999999997</v>
      </c>
      <c r="M2267" s="134">
        <f t="shared" si="864"/>
        <v>1.0011006499999999</v>
      </c>
      <c r="N2267" s="134">
        <f t="shared" si="865"/>
        <v>1.4074382917922252</v>
      </c>
      <c r="O2267" s="124">
        <f t="shared" si="866"/>
        <v>1.4073579199999999</v>
      </c>
      <c r="P2267" s="124"/>
      <c r="Q2267" s="125"/>
      <c r="R2267" s="126"/>
      <c r="S2267" s="124"/>
      <c r="T2267" s="135">
        <f t="shared" si="879"/>
        <v>7.9699999999999993E-2</v>
      </c>
      <c r="U2267" s="125">
        <f t="shared" si="867"/>
        <v>381</v>
      </c>
      <c r="V2267" s="125">
        <v>252</v>
      </c>
      <c r="W2267" s="134">
        <f t="shared" si="868"/>
        <v>1.122925948</v>
      </c>
      <c r="X2267" s="18"/>
      <c r="Y2267" s="123">
        <f t="shared" si="880"/>
        <v>67054.222907000003</v>
      </c>
      <c r="Z2267" s="123">
        <f t="shared" si="872"/>
        <v>13294.883223574705</v>
      </c>
      <c r="AA2267" s="123">
        <f t="shared" si="881"/>
        <v>1341.0844581400002</v>
      </c>
      <c r="AB2267" s="123">
        <f t="shared" si="882"/>
        <v>12986.167836322335</v>
      </c>
      <c r="AC2267" s="123">
        <f t="shared" si="883"/>
        <v>94676.358425037048</v>
      </c>
      <c r="AD2267" s="150">
        <f t="shared" si="869"/>
        <v>87053.852995000008</v>
      </c>
      <c r="AE2267" s="150">
        <f t="shared" si="873"/>
        <v>16296.541489354509</v>
      </c>
      <c r="AF2267" s="150">
        <f t="shared" si="870"/>
        <v>1741.0770599000002</v>
      </c>
      <c r="AG2267" s="150">
        <f t="shared" si="874"/>
        <v>16046.926902078336</v>
      </c>
      <c r="AH2267" s="150">
        <f t="shared" si="875"/>
        <v>121138.39844633285</v>
      </c>
      <c r="AI2267" s="4"/>
      <c r="AJ2267" s="1"/>
      <c r="AK2267" s="20"/>
      <c r="AL2267" s="5"/>
      <c r="AM2267" s="1"/>
      <c r="AN2267" s="1"/>
      <c r="AO2267" s="1"/>
      <c r="AP2267" s="17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5.75" x14ac:dyDescent="0.2">
      <c r="A2268" s="127">
        <f t="shared" si="877"/>
        <v>43728</v>
      </c>
      <c r="B2268" s="165">
        <f t="shared" si="871"/>
        <v>215918.53505838895</v>
      </c>
      <c r="C2268" s="124"/>
      <c r="D2268" s="128">
        <f t="shared" si="859"/>
        <v>5229.93</v>
      </c>
      <c r="E2268" s="129">
        <f>VLOOKUP(A2267,[1]Plan1!$AY$80:$BA$314,3)</f>
        <v>5227.84</v>
      </c>
      <c r="F2268" s="130">
        <f t="shared" si="860"/>
        <v>43725</v>
      </c>
      <c r="G2268" s="131">
        <f t="shared" si="861"/>
        <v>-3.996229395040185E-4</v>
      </c>
      <c r="H2268" s="132">
        <f t="shared" si="878"/>
        <v>43753</v>
      </c>
      <c r="I2268" s="132">
        <f t="shared" si="862"/>
        <v>43753</v>
      </c>
      <c r="J2268" s="133">
        <f t="shared" si="876"/>
        <v>21</v>
      </c>
      <c r="K2268" s="133">
        <f t="shared" si="858"/>
        <v>4</v>
      </c>
      <c r="L2268" s="124">
        <f t="shared" si="863"/>
        <v>0.99992386</v>
      </c>
      <c r="M2268" s="134">
        <f t="shared" si="864"/>
        <v>1.0011006499999999</v>
      </c>
      <c r="N2268" s="134">
        <f t="shared" si="865"/>
        <v>1.4074382917922252</v>
      </c>
      <c r="O2268" s="124">
        <f t="shared" si="866"/>
        <v>1.40733112</v>
      </c>
      <c r="P2268" s="124"/>
      <c r="Q2268" s="125"/>
      <c r="R2268" s="126"/>
      <c r="S2268" s="124"/>
      <c r="T2268" s="135">
        <f t="shared" si="879"/>
        <v>7.9699999999999993E-2</v>
      </c>
      <c r="U2268" s="125">
        <f t="shared" si="867"/>
        <v>382</v>
      </c>
      <c r="V2268" s="125">
        <v>252</v>
      </c>
      <c r="W2268" s="134">
        <f t="shared" si="868"/>
        <v>1.1232677049999999</v>
      </c>
      <c r="X2268" s="18"/>
      <c r="Y2268" s="123">
        <f t="shared" si="880"/>
        <v>67054.222907000003</v>
      </c>
      <c r="Z2268" s="123">
        <f t="shared" si="872"/>
        <v>13317.80654399744</v>
      </c>
      <c r="AA2268" s="123">
        <f t="shared" si="881"/>
        <v>1341.0844581400002</v>
      </c>
      <c r="AB2268" s="123">
        <f t="shared" si="882"/>
        <v>13008.519243957999</v>
      </c>
      <c r="AC2268" s="123">
        <f t="shared" si="883"/>
        <v>94721.633153095449</v>
      </c>
      <c r="AD2268" s="150">
        <f t="shared" si="869"/>
        <v>87053.852995000008</v>
      </c>
      <c r="AE2268" s="150">
        <f t="shared" si="873"/>
        <v>16326.026997316854</v>
      </c>
      <c r="AF2268" s="150">
        <f t="shared" si="870"/>
        <v>1741.0770599000002</v>
      </c>
      <c r="AG2268" s="150">
        <f t="shared" si="874"/>
        <v>16075.944853076666</v>
      </c>
      <c r="AH2268" s="150">
        <f t="shared" si="875"/>
        <v>121196.90190529352</v>
      </c>
      <c r="AI2268" s="4"/>
      <c r="AJ2268" s="1"/>
      <c r="AK2268" s="20"/>
      <c r="AL2268" s="5"/>
      <c r="AM2268" s="1"/>
      <c r="AN2268" s="1"/>
      <c r="AO2268" s="1"/>
      <c r="AP2268" s="17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5.75" x14ac:dyDescent="0.2">
      <c r="A2269" s="127">
        <f t="shared" si="877"/>
        <v>43729</v>
      </c>
      <c r="B2269" s="165">
        <f t="shared" si="871"/>
        <v>216022.33074098337</v>
      </c>
      <c r="C2269" s="124"/>
      <c r="D2269" s="128">
        <f t="shared" si="859"/>
        <v>5229.93</v>
      </c>
      <c r="E2269" s="129">
        <f>VLOOKUP(A2268,[1]Plan1!$AY$80:$BA$314,3)</f>
        <v>5227.84</v>
      </c>
      <c r="F2269" s="130">
        <f t="shared" si="860"/>
        <v>43725</v>
      </c>
      <c r="G2269" s="131">
        <f t="shared" si="861"/>
        <v>-3.996229395040185E-4</v>
      </c>
      <c r="H2269" s="132">
        <f t="shared" si="878"/>
        <v>43753</v>
      </c>
      <c r="I2269" s="132">
        <f t="shared" si="862"/>
        <v>43753</v>
      </c>
      <c r="J2269" s="133">
        <f t="shared" si="876"/>
        <v>21</v>
      </c>
      <c r="K2269" s="133">
        <f t="shared" si="858"/>
        <v>5</v>
      </c>
      <c r="L2269" s="124">
        <f t="shared" si="863"/>
        <v>0.99990482999999997</v>
      </c>
      <c r="M2269" s="134">
        <f t="shared" si="864"/>
        <v>1.0011006499999999</v>
      </c>
      <c r="N2269" s="134">
        <f t="shared" si="865"/>
        <v>1.4074382917922252</v>
      </c>
      <c r="O2269" s="124">
        <f t="shared" si="866"/>
        <v>1.40730434</v>
      </c>
      <c r="P2269" s="124"/>
      <c r="Q2269" s="125"/>
      <c r="R2269" s="126"/>
      <c r="S2269" s="124"/>
      <c r="T2269" s="135">
        <f t="shared" si="879"/>
        <v>7.9699999999999993E-2</v>
      </c>
      <c r="U2269" s="125">
        <f t="shared" si="867"/>
        <v>383</v>
      </c>
      <c r="V2269" s="125">
        <v>252</v>
      </c>
      <c r="W2269" s="134">
        <f t="shared" si="868"/>
        <v>1.1236095660000001</v>
      </c>
      <c r="X2269" s="18"/>
      <c r="Y2269" s="123">
        <f t="shared" si="880"/>
        <v>67054.222907000003</v>
      </c>
      <c r="Z2269" s="123">
        <f t="shared" si="872"/>
        <v>13340.737516884283</v>
      </c>
      <c r="AA2269" s="123">
        <f t="shared" si="881"/>
        <v>1341.0844581400002</v>
      </c>
      <c r="AB2269" s="123">
        <f t="shared" si="882"/>
        <v>13030.870651593666</v>
      </c>
      <c r="AC2269" s="123">
        <f t="shared" si="883"/>
        <v>94766.915533617954</v>
      </c>
      <c r="AD2269" s="150">
        <f t="shared" si="869"/>
        <v>87053.852995000008</v>
      </c>
      <c r="AE2269" s="150">
        <f t="shared" si="873"/>
        <v>16355.522348390416</v>
      </c>
      <c r="AF2269" s="150">
        <f t="shared" si="870"/>
        <v>1741.0770599000002</v>
      </c>
      <c r="AG2269" s="150">
        <f t="shared" si="874"/>
        <v>16104.962804075001</v>
      </c>
      <c r="AH2269" s="150">
        <f t="shared" si="875"/>
        <v>121255.41520736541</v>
      </c>
      <c r="AI2269" s="4"/>
      <c r="AJ2269" s="1"/>
      <c r="AK2269" s="20"/>
      <c r="AL2269" s="5"/>
      <c r="AM2269" s="1"/>
      <c r="AN2269" s="1"/>
      <c r="AO2269" s="1"/>
      <c r="AP2269" s="17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5.75" x14ac:dyDescent="0.2">
      <c r="A2270" s="127">
        <f t="shared" si="877"/>
        <v>43730</v>
      </c>
      <c r="B2270" s="165">
        <f t="shared" si="871"/>
        <v>216073.70009961736</v>
      </c>
      <c r="C2270" s="124"/>
      <c r="D2270" s="128">
        <f t="shared" si="859"/>
        <v>5229.93</v>
      </c>
      <c r="E2270" s="129">
        <f>VLOOKUP(A2269,[1]Plan1!$AY$80:$BA$314,3)</f>
        <v>5227.84</v>
      </c>
      <c r="F2270" s="130">
        <f t="shared" si="860"/>
        <v>43725</v>
      </c>
      <c r="G2270" s="131">
        <f t="shared" si="861"/>
        <v>-3.996229395040185E-4</v>
      </c>
      <c r="H2270" s="132">
        <f t="shared" si="878"/>
        <v>43753</v>
      </c>
      <c r="I2270" s="132">
        <f t="shared" si="862"/>
        <v>43753</v>
      </c>
      <c r="J2270" s="133">
        <f t="shared" si="876"/>
        <v>21</v>
      </c>
      <c r="K2270" s="133">
        <f t="shared" si="858"/>
        <v>5</v>
      </c>
      <c r="L2270" s="124">
        <f t="shared" si="863"/>
        <v>0.99990482999999997</v>
      </c>
      <c r="M2270" s="134">
        <f t="shared" si="864"/>
        <v>1.0011006499999999</v>
      </c>
      <c r="N2270" s="134">
        <f t="shared" si="865"/>
        <v>1.4074382917922252</v>
      </c>
      <c r="O2270" s="124">
        <f t="shared" si="866"/>
        <v>1.40730434</v>
      </c>
      <c r="P2270" s="124"/>
      <c r="Q2270" s="125"/>
      <c r="R2270" s="126"/>
      <c r="S2270" s="124"/>
      <c r="T2270" s="135">
        <f t="shared" si="879"/>
        <v>7.9699999999999993E-2</v>
      </c>
      <c r="U2270" s="125">
        <f t="shared" si="867"/>
        <v>383</v>
      </c>
      <c r="V2270" s="125">
        <v>252</v>
      </c>
      <c r="W2270" s="134">
        <f t="shared" si="868"/>
        <v>1.1236095660000001</v>
      </c>
      <c r="X2270" s="18"/>
      <c r="Y2270" s="123">
        <f t="shared" si="880"/>
        <v>67054.222907000003</v>
      </c>
      <c r="Z2270" s="123">
        <f t="shared" si="872"/>
        <v>13340.737516884283</v>
      </c>
      <c r="AA2270" s="123">
        <f t="shared" si="881"/>
        <v>1341.0844581400002</v>
      </c>
      <c r="AB2270" s="123">
        <f t="shared" si="882"/>
        <v>13053.222059229332</v>
      </c>
      <c r="AC2270" s="123">
        <f t="shared" si="883"/>
        <v>94789.26694125362</v>
      </c>
      <c r="AD2270" s="150">
        <f t="shared" si="869"/>
        <v>87053.852995000008</v>
      </c>
      <c r="AE2270" s="150">
        <f t="shared" si="873"/>
        <v>16355.522348390416</v>
      </c>
      <c r="AF2270" s="150">
        <f t="shared" si="870"/>
        <v>1741.0770599000002</v>
      </c>
      <c r="AG2270" s="150">
        <f t="shared" si="874"/>
        <v>16133.980755073337</v>
      </c>
      <c r="AH2270" s="150">
        <f t="shared" si="875"/>
        <v>121284.43315836375</v>
      </c>
      <c r="AI2270" s="4"/>
      <c r="AJ2270" s="1"/>
      <c r="AK2270" s="20"/>
      <c r="AL2270" s="5"/>
      <c r="AM2270" s="1"/>
      <c r="AN2270" s="1"/>
      <c r="AO2270" s="1"/>
      <c r="AP2270" s="17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5.75" x14ac:dyDescent="0.2">
      <c r="A2271" s="127">
        <f t="shared" si="877"/>
        <v>43731</v>
      </c>
      <c r="B2271" s="165">
        <f t="shared" si="871"/>
        <v>216125.06945825135</v>
      </c>
      <c r="C2271" s="124"/>
      <c r="D2271" s="128">
        <f t="shared" si="859"/>
        <v>5229.93</v>
      </c>
      <c r="E2271" s="129">
        <f>VLOOKUP(A2270,[1]Plan1!$AY$80:$BA$314,3)</f>
        <v>5227.84</v>
      </c>
      <c r="F2271" s="130">
        <f t="shared" si="860"/>
        <v>43725</v>
      </c>
      <c r="G2271" s="131">
        <f t="shared" si="861"/>
        <v>-3.996229395040185E-4</v>
      </c>
      <c r="H2271" s="132">
        <f t="shared" si="878"/>
        <v>43753</v>
      </c>
      <c r="I2271" s="132">
        <f t="shared" si="862"/>
        <v>43753</v>
      </c>
      <c r="J2271" s="133">
        <f t="shared" si="876"/>
        <v>21</v>
      </c>
      <c r="K2271" s="133">
        <f t="shared" si="858"/>
        <v>5</v>
      </c>
      <c r="L2271" s="124">
        <f t="shared" si="863"/>
        <v>0.99990482999999997</v>
      </c>
      <c r="M2271" s="134">
        <f t="shared" si="864"/>
        <v>1.0011006499999999</v>
      </c>
      <c r="N2271" s="134">
        <f t="shared" si="865"/>
        <v>1.4074382917922252</v>
      </c>
      <c r="O2271" s="124">
        <f t="shared" si="866"/>
        <v>1.40730434</v>
      </c>
      <c r="P2271" s="124"/>
      <c r="Q2271" s="125"/>
      <c r="R2271" s="126"/>
      <c r="S2271" s="124"/>
      <c r="T2271" s="135">
        <f t="shared" si="879"/>
        <v>7.9699999999999993E-2</v>
      </c>
      <c r="U2271" s="125">
        <f t="shared" si="867"/>
        <v>383</v>
      </c>
      <c r="V2271" s="125">
        <v>252</v>
      </c>
      <c r="W2271" s="134">
        <f t="shared" si="868"/>
        <v>1.1236095660000001</v>
      </c>
      <c r="X2271" s="18"/>
      <c r="Y2271" s="123">
        <f t="shared" si="880"/>
        <v>67054.222907000003</v>
      </c>
      <c r="Z2271" s="123">
        <f t="shared" si="872"/>
        <v>13340.737516884283</v>
      </c>
      <c r="AA2271" s="123">
        <f t="shared" si="881"/>
        <v>1341.0844581400002</v>
      </c>
      <c r="AB2271" s="123">
        <f t="shared" si="882"/>
        <v>13075.573466865</v>
      </c>
      <c r="AC2271" s="123">
        <f t="shared" si="883"/>
        <v>94811.618348889286</v>
      </c>
      <c r="AD2271" s="150">
        <f t="shared" si="869"/>
        <v>87053.852995000008</v>
      </c>
      <c r="AE2271" s="150">
        <f t="shared" si="873"/>
        <v>16355.522348390416</v>
      </c>
      <c r="AF2271" s="150">
        <f t="shared" si="870"/>
        <v>1741.0770599000002</v>
      </c>
      <c r="AG2271" s="150">
        <f t="shared" si="874"/>
        <v>16162.998706071668</v>
      </c>
      <c r="AH2271" s="150">
        <f t="shared" si="875"/>
        <v>121313.45110936208</v>
      </c>
      <c r="AI2271" s="4"/>
      <c r="AJ2271" s="1"/>
      <c r="AK2271" s="20"/>
      <c r="AL2271" s="5"/>
      <c r="AM2271" s="1"/>
      <c r="AN2271" s="1"/>
      <c r="AO2271" s="1"/>
      <c r="AP2271" s="17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5.75" x14ac:dyDescent="0.2">
      <c r="A2272" s="127">
        <f t="shared" si="877"/>
        <v>43732</v>
      </c>
      <c r="B2272" s="165">
        <f t="shared" si="871"/>
        <v>216228.87986131088</v>
      </c>
      <c r="C2272" s="124"/>
      <c r="D2272" s="128">
        <f t="shared" si="859"/>
        <v>5229.93</v>
      </c>
      <c r="E2272" s="129">
        <f>VLOOKUP(A2271,[1]Plan1!$AY$80:$BA$314,3)</f>
        <v>5227.84</v>
      </c>
      <c r="F2272" s="130">
        <f t="shared" si="860"/>
        <v>43725</v>
      </c>
      <c r="G2272" s="131">
        <f t="shared" si="861"/>
        <v>-3.996229395040185E-4</v>
      </c>
      <c r="H2272" s="132">
        <f t="shared" si="878"/>
        <v>43753</v>
      </c>
      <c r="I2272" s="132">
        <f t="shared" si="862"/>
        <v>43753</v>
      </c>
      <c r="J2272" s="133">
        <f t="shared" si="876"/>
        <v>21</v>
      </c>
      <c r="K2272" s="133">
        <f t="shared" si="858"/>
        <v>6</v>
      </c>
      <c r="L2272" s="124">
        <f t="shared" si="863"/>
        <v>0.99988580000000005</v>
      </c>
      <c r="M2272" s="134">
        <f t="shared" si="864"/>
        <v>1.0011006499999999</v>
      </c>
      <c r="N2272" s="134">
        <f t="shared" si="865"/>
        <v>1.4074382917922252</v>
      </c>
      <c r="O2272" s="124">
        <f t="shared" si="866"/>
        <v>1.40727756</v>
      </c>
      <c r="P2272" s="124"/>
      <c r="Q2272" s="125"/>
      <c r="R2272" s="126"/>
      <c r="S2272" s="124"/>
      <c r="T2272" s="135">
        <f t="shared" si="879"/>
        <v>7.9699999999999993E-2</v>
      </c>
      <c r="U2272" s="125">
        <f t="shared" si="867"/>
        <v>384</v>
      </c>
      <c r="V2272" s="125">
        <v>252</v>
      </c>
      <c r="W2272" s="134">
        <f t="shared" si="868"/>
        <v>1.12395153</v>
      </c>
      <c r="X2272" s="18"/>
      <c r="Y2272" s="123">
        <f t="shared" si="880"/>
        <v>67054.222907000003</v>
      </c>
      <c r="Z2272" s="123">
        <f t="shared" si="872"/>
        <v>13363.67492841799</v>
      </c>
      <c r="AA2272" s="123">
        <f t="shared" si="881"/>
        <v>1341.0844581400002</v>
      </c>
      <c r="AB2272" s="123">
        <f t="shared" si="882"/>
        <v>13097.92487450067</v>
      </c>
      <c r="AC2272" s="123">
        <f t="shared" si="883"/>
        <v>94856.907168058679</v>
      </c>
      <c r="AD2272" s="150">
        <f t="shared" si="869"/>
        <v>87053.852995000008</v>
      </c>
      <c r="AE2272" s="150">
        <f t="shared" si="873"/>
        <v>16385.025981282186</v>
      </c>
      <c r="AF2272" s="150">
        <f t="shared" si="870"/>
        <v>1741.0770599000002</v>
      </c>
      <c r="AG2272" s="150">
        <f t="shared" si="874"/>
        <v>16192.016657070004</v>
      </c>
      <c r="AH2272" s="150">
        <f t="shared" si="875"/>
        <v>121371.9726932522</v>
      </c>
      <c r="AI2272" s="4"/>
      <c r="AJ2272" s="1"/>
      <c r="AK2272" s="20"/>
      <c r="AL2272" s="5"/>
      <c r="AM2272" s="1"/>
      <c r="AN2272" s="1"/>
      <c r="AO2272" s="1"/>
      <c r="AP2272" s="17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5.75" x14ac:dyDescent="0.2">
      <c r="A2273" s="127">
        <f t="shared" si="877"/>
        <v>43733</v>
      </c>
      <c r="B2273" s="165">
        <f t="shared" si="871"/>
        <v>216332.70400415972</v>
      </c>
      <c r="C2273" s="124"/>
      <c r="D2273" s="128">
        <f t="shared" si="859"/>
        <v>5229.93</v>
      </c>
      <c r="E2273" s="129">
        <f>VLOOKUP(A2272,[1]Plan1!$AY$80:$BA$314,3)</f>
        <v>5227.84</v>
      </c>
      <c r="F2273" s="130">
        <f t="shared" si="860"/>
        <v>43725</v>
      </c>
      <c r="G2273" s="131">
        <f t="shared" si="861"/>
        <v>-3.996229395040185E-4</v>
      </c>
      <c r="H2273" s="132">
        <f t="shared" si="878"/>
        <v>43753</v>
      </c>
      <c r="I2273" s="132">
        <f t="shared" si="862"/>
        <v>43753</v>
      </c>
      <c r="J2273" s="133">
        <f t="shared" si="876"/>
        <v>21</v>
      </c>
      <c r="K2273" s="133">
        <f t="shared" si="858"/>
        <v>7</v>
      </c>
      <c r="L2273" s="124">
        <f t="shared" si="863"/>
        <v>0.99986677000000002</v>
      </c>
      <c r="M2273" s="134">
        <f t="shared" si="864"/>
        <v>1.0011006499999999</v>
      </c>
      <c r="N2273" s="134">
        <f t="shared" si="865"/>
        <v>1.4074382917922252</v>
      </c>
      <c r="O2273" s="124">
        <f t="shared" si="866"/>
        <v>1.4072507700000001</v>
      </c>
      <c r="P2273" s="124"/>
      <c r="Q2273" s="125"/>
      <c r="R2273" s="126"/>
      <c r="S2273" s="124"/>
      <c r="T2273" s="135">
        <f t="shared" si="879"/>
        <v>7.9699999999999993E-2</v>
      </c>
      <c r="U2273" s="125">
        <f t="shared" si="867"/>
        <v>385</v>
      </c>
      <c r="V2273" s="125">
        <v>252</v>
      </c>
      <c r="W2273" s="134">
        <f t="shared" si="868"/>
        <v>1.124293599</v>
      </c>
      <c r="X2273" s="18"/>
      <c r="Y2273" s="123">
        <f t="shared" si="880"/>
        <v>67054.222907000003</v>
      </c>
      <c r="Z2273" s="123">
        <f t="shared" si="872"/>
        <v>13386.618349656652</v>
      </c>
      <c r="AA2273" s="123">
        <f t="shared" si="881"/>
        <v>1341.0844581400002</v>
      </c>
      <c r="AB2273" s="123">
        <f t="shared" si="882"/>
        <v>13120.276282136334</v>
      </c>
      <c r="AC2273" s="123">
        <f t="shared" si="883"/>
        <v>94902.201996932985</v>
      </c>
      <c r="AD2273" s="150">
        <f t="shared" si="869"/>
        <v>87053.852995000008</v>
      </c>
      <c r="AE2273" s="150">
        <f t="shared" si="873"/>
        <v>16414.537344258388</v>
      </c>
      <c r="AF2273" s="150">
        <f t="shared" si="870"/>
        <v>1741.0770599000002</v>
      </c>
      <c r="AG2273" s="150">
        <f t="shared" si="874"/>
        <v>16221.034608068334</v>
      </c>
      <c r="AH2273" s="150">
        <f t="shared" si="875"/>
        <v>121430.50200722672</v>
      </c>
      <c r="AI2273" s="4"/>
      <c r="AJ2273" s="1"/>
      <c r="AK2273" s="20"/>
      <c r="AL2273" s="5"/>
      <c r="AM2273" s="1"/>
      <c r="AN2273" s="1"/>
      <c r="AO2273" s="1"/>
      <c r="AP2273" s="17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5.75" x14ac:dyDescent="0.2">
      <c r="A2274" s="127">
        <f t="shared" si="877"/>
        <v>43734</v>
      </c>
      <c r="B2274" s="165">
        <f t="shared" si="871"/>
        <v>216436.54433558305</v>
      </c>
      <c r="C2274" s="124"/>
      <c r="D2274" s="128">
        <f t="shared" si="859"/>
        <v>5229.93</v>
      </c>
      <c r="E2274" s="129">
        <f>VLOOKUP(A2273,[1]Plan1!$AY$80:$BA$314,3)</f>
        <v>5227.84</v>
      </c>
      <c r="F2274" s="130">
        <f t="shared" si="860"/>
        <v>43725</v>
      </c>
      <c r="G2274" s="131">
        <f t="shared" si="861"/>
        <v>-3.996229395040185E-4</v>
      </c>
      <c r="H2274" s="132">
        <f t="shared" si="878"/>
        <v>43753</v>
      </c>
      <c r="I2274" s="132">
        <f t="shared" si="862"/>
        <v>43753</v>
      </c>
      <c r="J2274" s="133">
        <f t="shared" si="876"/>
        <v>21</v>
      </c>
      <c r="K2274" s="133">
        <f t="shared" si="858"/>
        <v>8</v>
      </c>
      <c r="L2274" s="124">
        <f t="shared" si="863"/>
        <v>0.99984773999999998</v>
      </c>
      <c r="M2274" s="134">
        <f t="shared" si="864"/>
        <v>1.0011006499999999</v>
      </c>
      <c r="N2274" s="134">
        <f t="shared" si="865"/>
        <v>1.4074382917922252</v>
      </c>
      <c r="O2274" s="124">
        <f t="shared" si="866"/>
        <v>1.4072239900000001</v>
      </c>
      <c r="P2274" s="124"/>
      <c r="Q2274" s="125"/>
      <c r="R2274" s="126"/>
      <c r="S2274" s="124"/>
      <c r="T2274" s="135">
        <f t="shared" si="879"/>
        <v>7.9699999999999993E-2</v>
      </c>
      <c r="U2274" s="125">
        <f t="shared" si="867"/>
        <v>386</v>
      </c>
      <c r="V2274" s="125">
        <v>252</v>
      </c>
      <c r="W2274" s="134">
        <f t="shared" si="868"/>
        <v>1.124635772</v>
      </c>
      <c r="X2274" s="18"/>
      <c r="Y2274" s="123">
        <f t="shared" si="880"/>
        <v>67054.222907000003</v>
      </c>
      <c r="Z2274" s="123">
        <f t="shared" si="872"/>
        <v>13409.56885168474</v>
      </c>
      <c r="AA2274" s="123">
        <f t="shared" si="881"/>
        <v>1341.0844581400002</v>
      </c>
      <c r="AB2274" s="123">
        <f t="shared" si="882"/>
        <v>13142.627689772002</v>
      </c>
      <c r="AC2274" s="123">
        <f t="shared" si="883"/>
        <v>94947.503906596743</v>
      </c>
      <c r="AD2274" s="150">
        <f t="shared" si="869"/>
        <v>87053.852995000008</v>
      </c>
      <c r="AE2274" s="150">
        <f t="shared" si="873"/>
        <v>16444.057815019634</v>
      </c>
      <c r="AF2274" s="150">
        <f t="shared" si="870"/>
        <v>1741.0770599000002</v>
      </c>
      <c r="AG2274" s="150">
        <f t="shared" si="874"/>
        <v>16250.052559066669</v>
      </c>
      <c r="AH2274" s="150">
        <f t="shared" si="875"/>
        <v>121489.04042898631</v>
      </c>
      <c r="AI2274" s="4"/>
      <c r="AJ2274" s="1"/>
      <c r="AK2274" s="20"/>
      <c r="AL2274" s="5"/>
      <c r="AM2274" s="1"/>
      <c r="AN2274" s="1"/>
      <c r="AO2274" s="1"/>
      <c r="AP2274" s="17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5.75" x14ac:dyDescent="0.2">
      <c r="A2275" s="127">
        <f t="shared" si="877"/>
        <v>43735</v>
      </c>
      <c r="B2275" s="165">
        <f t="shared" si="871"/>
        <v>216540.39954813838</v>
      </c>
      <c r="C2275" s="124"/>
      <c r="D2275" s="128">
        <f t="shared" si="859"/>
        <v>5229.93</v>
      </c>
      <c r="E2275" s="129">
        <f>VLOOKUP(A2274,[1]Plan1!$AY$80:$BA$314,3)</f>
        <v>5227.84</v>
      </c>
      <c r="F2275" s="130">
        <f t="shared" si="860"/>
        <v>43725</v>
      </c>
      <c r="G2275" s="131">
        <f t="shared" si="861"/>
        <v>-3.996229395040185E-4</v>
      </c>
      <c r="H2275" s="132">
        <f t="shared" si="878"/>
        <v>43753</v>
      </c>
      <c r="I2275" s="132">
        <f t="shared" si="862"/>
        <v>43753</v>
      </c>
      <c r="J2275" s="133">
        <f t="shared" si="876"/>
        <v>21</v>
      </c>
      <c r="K2275" s="133">
        <f t="shared" si="858"/>
        <v>9</v>
      </c>
      <c r="L2275" s="124">
        <f t="shared" si="863"/>
        <v>0.99982870999999995</v>
      </c>
      <c r="M2275" s="134">
        <f t="shared" si="864"/>
        <v>1.0011006499999999</v>
      </c>
      <c r="N2275" s="134">
        <f t="shared" si="865"/>
        <v>1.4074382917922252</v>
      </c>
      <c r="O2275" s="124">
        <f t="shared" si="866"/>
        <v>1.4071972100000001</v>
      </c>
      <c r="P2275" s="124"/>
      <c r="Q2275" s="125"/>
      <c r="R2275" s="126"/>
      <c r="S2275" s="124"/>
      <c r="T2275" s="135">
        <f t="shared" si="879"/>
        <v>7.9699999999999993E-2</v>
      </c>
      <c r="U2275" s="125">
        <f t="shared" si="867"/>
        <v>387</v>
      </c>
      <c r="V2275" s="125">
        <v>252</v>
      </c>
      <c r="W2275" s="134">
        <f t="shared" si="868"/>
        <v>1.1249780490000001</v>
      </c>
      <c r="X2275" s="18"/>
      <c r="Y2275" s="123">
        <f t="shared" si="880"/>
        <v>67054.222907000003</v>
      </c>
      <c r="Z2275" s="123">
        <f t="shared" si="872"/>
        <v>13432.525862634475</v>
      </c>
      <c r="AA2275" s="123">
        <f t="shared" si="881"/>
        <v>1341.0844581400002</v>
      </c>
      <c r="AB2275" s="123">
        <f t="shared" si="882"/>
        <v>13164.979097407668</v>
      </c>
      <c r="AC2275" s="123">
        <f t="shared" si="883"/>
        <v>94992.812325182138</v>
      </c>
      <c r="AD2275" s="150">
        <f t="shared" si="869"/>
        <v>87053.852995000008</v>
      </c>
      <c r="AE2275" s="150">
        <f t="shared" si="873"/>
        <v>16473.586657991236</v>
      </c>
      <c r="AF2275" s="150">
        <f t="shared" si="870"/>
        <v>1741.0770599000002</v>
      </c>
      <c r="AG2275" s="150">
        <f t="shared" si="874"/>
        <v>16279.070510065001</v>
      </c>
      <c r="AH2275" s="150">
        <f t="shared" si="875"/>
        <v>121547.58722295624</v>
      </c>
      <c r="AI2275" s="4"/>
      <c r="AJ2275" s="1"/>
      <c r="AK2275" s="20"/>
      <c r="AL2275" s="5"/>
      <c r="AM2275" s="1"/>
      <c r="AN2275" s="1"/>
      <c r="AO2275" s="1"/>
      <c r="AP2275" s="17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5.75" x14ac:dyDescent="0.2">
      <c r="A2276" s="127">
        <f t="shared" si="877"/>
        <v>43736</v>
      </c>
      <c r="B2276" s="165">
        <f t="shared" si="871"/>
        <v>216644.26849636016</v>
      </c>
      <c r="C2276" s="124"/>
      <c r="D2276" s="128">
        <f t="shared" si="859"/>
        <v>5229.93</v>
      </c>
      <c r="E2276" s="129">
        <f>VLOOKUP(A2275,[1]Plan1!$AY$80:$BA$314,3)</f>
        <v>5227.84</v>
      </c>
      <c r="F2276" s="130">
        <f t="shared" si="860"/>
        <v>43725</v>
      </c>
      <c r="G2276" s="131">
        <f t="shared" si="861"/>
        <v>-3.996229395040185E-4</v>
      </c>
      <c r="H2276" s="132">
        <f t="shared" si="878"/>
        <v>43753</v>
      </c>
      <c r="I2276" s="132">
        <f t="shared" si="862"/>
        <v>43753</v>
      </c>
      <c r="J2276" s="133">
        <f t="shared" si="876"/>
        <v>21</v>
      </c>
      <c r="K2276" s="133">
        <f t="shared" si="858"/>
        <v>10</v>
      </c>
      <c r="L2276" s="124">
        <f t="shared" si="863"/>
        <v>0.99980968000000003</v>
      </c>
      <c r="M2276" s="134">
        <f t="shared" si="864"/>
        <v>1.0011006499999999</v>
      </c>
      <c r="N2276" s="134">
        <f t="shared" si="865"/>
        <v>1.4074382917922252</v>
      </c>
      <c r="O2276" s="124">
        <f t="shared" si="866"/>
        <v>1.4071704199999999</v>
      </c>
      <c r="P2276" s="124"/>
      <c r="Q2276" s="125"/>
      <c r="R2276" s="126"/>
      <c r="S2276" s="124"/>
      <c r="T2276" s="135">
        <f t="shared" si="879"/>
        <v>7.9699999999999993E-2</v>
      </c>
      <c r="U2276" s="125">
        <f t="shared" si="867"/>
        <v>388</v>
      </c>
      <c r="V2276" s="125">
        <v>252</v>
      </c>
      <c r="W2276" s="134">
        <f t="shared" si="868"/>
        <v>1.125320431</v>
      </c>
      <c r="X2276" s="18"/>
      <c r="Y2276" s="123">
        <f t="shared" si="880"/>
        <v>67054.222907000003</v>
      </c>
      <c r="Z2276" s="123">
        <f t="shared" si="872"/>
        <v>13455.488881485808</v>
      </c>
      <c r="AA2276" s="123">
        <f t="shared" si="881"/>
        <v>1341.0844581400002</v>
      </c>
      <c r="AB2276" s="123">
        <f t="shared" si="882"/>
        <v>13187.330505043336</v>
      </c>
      <c r="AC2276" s="123">
        <f t="shared" si="883"/>
        <v>95038.126751669159</v>
      </c>
      <c r="AD2276" s="150">
        <f t="shared" si="869"/>
        <v>87053.852995000008</v>
      </c>
      <c r="AE2276" s="150">
        <f t="shared" si="873"/>
        <v>16503.123228727683</v>
      </c>
      <c r="AF2276" s="150">
        <f t="shared" si="870"/>
        <v>1741.0770599000002</v>
      </c>
      <c r="AG2276" s="150">
        <f t="shared" si="874"/>
        <v>16308.088461063337</v>
      </c>
      <c r="AH2276" s="150">
        <f t="shared" si="875"/>
        <v>121606.14174469102</v>
      </c>
      <c r="AI2276" s="4"/>
      <c r="AJ2276" s="1"/>
      <c r="AK2276" s="20"/>
      <c r="AL2276" s="5"/>
      <c r="AM2276" s="1"/>
      <c r="AN2276" s="1"/>
      <c r="AO2276" s="1"/>
      <c r="AP2276" s="17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5.75" x14ac:dyDescent="0.2">
      <c r="A2277" s="127">
        <f t="shared" si="877"/>
        <v>43737</v>
      </c>
      <c r="B2277" s="165">
        <f t="shared" si="871"/>
        <v>216695.63785499416</v>
      </c>
      <c r="C2277" s="124"/>
      <c r="D2277" s="128">
        <f t="shared" si="859"/>
        <v>5229.93</v>
      </c>
      <c r="E2277" s="129">
        <f>VLOOKUP(A2276,[1]Plan1!$AY$80:$BA$314,3)</f>
        <v>5227.84</v>
      </c>
      <c r="F2277" s="130">
        <f t="shared" si="860"/>
        <v>43725</v>
      </c>
      <c r="G2277" s="131">
        <f t="shared" si="861"/>
        <v>-3.996229395040185E-4</v>
      </c>
      <c r="H2277" s="132">
        <f t="shared" si="878"/>
        <v>43753</v>
      </c>
      <c r="I2277" s="132">
        <f t="shared" si="862"/>
        <v>43753</v>
      </c>
      <c r="J2277" s="133">
        <f t="shared" si="876"/>
        <v>21</v>
      </c>
      <c r="K2277" s="133">
        <f t="shared" si="858"/>
        <v>10</v>
      </c>
      <c r="L2277" s="124">
        <f t="shared" si="863"/>
        <v>0.99980968000000003</v>
      </c>
      <c r="M2277" s="134">
        <f t="shared" si="864"/>
        <v>1.0011006499999999</v>
      </c>
      <c r="N2277" s="134">
        <f t="shared" si="865"/>
        <v>1.4074382917922252</v>
      </c>
      <c r="O2277" s="124">
        <f t="shared" si="866"/>
        <v>1.4071704199999999</v>
      </c>
      <c r="P2277" s="124"/>
      <c r="Q2277" s="125"/>
      <c r="R2277" s="126"/>
      <c r="S2277" s="124"/>
      <c r="T2277" s="135">
        <f t="shared" si="879"/>
        <v>7.9699999999999993E-2</v>
      </c>
      <c r="U2277" s="125">
        <f t="shared" si="867"/>
        <v>388</v>
      </c>
      <c r="V2277" s="125">
        <v>252</v>
      </c>
      <c r="W2277" s="134">
        <f t="shared" si="868"/>
        <v>1.125320431</v>
      </c>
      <c r="X2277" s="18"/>
      <c r="Y2277" s="123">
        <f t="shared" si="880"/>
        <v>67054.222907000003</v>
      </c>
      <c r="Z2277" s="123">
        <f t="shared" si="872"/>
        <v>13455.488881485808</v>
      </c>
      <c r="AA2277" s="123">
        <f t="shared" si="881"/>
        <v>1341.0844581400002</v>
      </c>
      <c r="AB2277" s="123">
        <f t="shared" si="882"/>
        <v>13209.681912679001</v>
      </c>
      <c r="AC2277" s="123">
        <f t="shared" si="883"/>
        <v>95060.478159304825</v>
      </c>
      <c r="AD2277" s="150">
        <f t="shared" si="869"/>
        <v>87053.852995000008</v>
      </c>
      <c r="AE2277" s="150">
        <f t="shared" si="873"/>
        <v>16503.123228727683</v>
      </c>
      <c r="AF2277" s="150">
        <f t="shared" si="870"/>
        <v>1741.0770599000002</v>
      </c>
      <c r="AG2277" s="150">
        <f t="shared" si="874"/>
        <v>16337.106412061667</v>
      </c>
      <c r="AH2277" s="150">
        <f t="shared" si="875"/>
        <v>121635.15969568935</v>
      </c>
      <c r="AI2277" s="4"/>
      <c r="AJ2277" s="1"/>
      <c r="AK2277" s="20"/>
      <c r="AL2277" s="5"/>
      <c r="AM2277" s="1"/>
      <c r="AN2277" s="1"/>
      <c r="AO2277" s="1"/>
      <c r="AP2277" s="17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5.75" x14ac:dyDescent="0.2">
      <c r="A2278" s="127">
        <f t="shared" si="877"/>
        <v>43738</v>
      </c>
      <c r="B2278" s="165">
        <f t="shared" si="871"/>
        <v>216747.00721362818</v>
      </c>
      <c r="C2278" s="124"/>
      <c r="D2278" s="128">
        <f t="shared" si="859"/>
        <v>5229.93</v>
      </c>
      <c r="E2278" s="129">
        <f>VLOOKUP(A2277,[1]Plan1!$AY$80:$BA$314,3)</f>
        <v>5227.84</v>
      </c>
      <c r="F2278" s="130">
        <f t="shared" si="860"/>
        <v>43725</v>
      </c>
      <c r="G2278" s="131">
        <f t="shared" si="861"/>
        <v>-3.996229395040185E-4</v>
      </c>
      <c r="H2278" s="132">
        <f t="shared" si="878"/>
        <v>43753</v>
      </c>
      <c r="I2278" s="132">
        <f t="shared" si="862"/>
        <v>43753</v>
      </c>
      <c r="J2278" s="133">
        <f t="shared" si="876"/>
        <v>21</v>
      </c>
      <c r="K2278" s="133">
        <f t="shared" si="858"/>
        <v>10</v>
      </c>
      <c r="L2278" s="124">
        <f t="shared" si="863"/>
        <v>0.99980968000000003</v>
      </c>
      <c r="M2278" s="134">
        <f t="shared" si="864"/>
        <v>1.0011006499999999</v>
      </c>
      <c r="N2278" s="134">
        <f t="shared" si="865"/>
        <v>1.4074382917922252</v>
      </c>
      <c r="O2278" s="124">
        <f t="shared" si="866"/>
        <v>1.4071704199999999</v>
      </c>
      <c r="P2278" s="124"/>
      <c r="Q2278" s="125"/>
      <c r="R2278" s="126"/>
      <c r="S2278" s="124"/>
      <c r="T2278" s="135">
        <f t="shared" si="879"/>
        <v>7.9699999999999993E-2</v>
      </c>
      <c r="U2278" s="125">
        <f t="shared" si="867"/>
        <v>388</v>
      </c>
      <c r="V2278" s="125">
        <v>252</v>
      </c>
      <c r="W2278" s="134">
        <f t="shared" si="868"/>
        <v>1.125320431</v>
      </c>
      <c r="X2278" s="18"/>
      <c r="Y2278" s="123">
        <f t="shared" si="880"/>
        <v>67054.222907000003</v>
      </c>
      <c r="Z2278" s="123">
        <f t="shared" si="872"/>
        <v>13455.488881485808</v>
      </c>
      <c r="AA2278" s="123">
        <f t="shared" si="881"/>
        <v>1341.0844581400002</v>
      </c>
      <c r="AB2278" s="123">
        <f t="shared" si="882"/>
        <v>13232.033320314669</v>
      </c>
      <c r="AC2278" s="123">
        <f t="shared" si="883"/>
        <v>95082.829566940491</v>
      </c>
      <c r="AD2278" s="150">
        <f t="shared" si="869"/>
        <v>87053.852995000008</v>
      </c>
      <c r="AE2278" s="150">
        <f t="shared" si="873"/>
        <v>16503.123228727683</v>
      </c>
      <c r="AF2278" s="150">
        <f t="shared" si="870"/>
        <v>1741.0770599000002</v>
      </c>
      <c r="AG2278" s="150">
        <f t="shared" si="874"/>
        <v>16366.124363060002</v>
      </c>
      <c r="AH2278" s="150">
        <f t="shared" si="875"/>
        <v>121664.17764668769</v>
      </c>
      <c r="AI2278" s="4"/>
      <c r="AJ2278" s="1"/>
      <c r="AK2278" s="20"/>
      <c r="AL2278" s="5"/>
      <c r="AM2278" s="1"/>
      <c r="AN2278" s="1"/>
      <c r="AO2278" s="1"/>
      <c r="AP2278" s="17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5.75" x14ac:dyDescent="0.2">
      <c r="A2279" s="127">
        <f t="shared" si="877"/>
        <v>43739</v>
      </c>
      <c r="B2279" s="165">
        <f t="shared" si="871"/>
        <v>216850.89218513254</v>
      </c>
      <c r="C2279" s="124"/>
      <c r="D2279" s="128">
        <f t="shared" si="859"/>
        <v>5229.93</v>
      </c>
      <c r="E2279" s="129">
        <f>VLOOKUP(A2278,[1]Plan1!$AY$80:$BA$314,3)</f>
        <v>5227.84</v>
      </c>
      <c r="F2279" s="130">
        <f t="shared" si="860"/>
        <v>43725</v>
      </c>
      <c r="G2279" s="131">
        <f t="shared" si="861"/>
        <v>-3.996229395040185E-4</v>
      </c>
      <c r="H2279" s="132">
        <f t="shared" si="878"/>
        <v>43753</v>
      </c>
      <c r="I2279" s="132">
        <f t="shared" si="862"/>
        <v>43753</v>
      </c>
      <c r="J2279" s="133">
        <f t="shared" si="876"/>
        <v>21</v>
      </c>
      <c r="K2279" s="133">
        <f t="shared" si="858"/>
        <v>11</v>
      </c>
      <c r="L2279" s="124">
        <f t="shared" si="863"/>
        <v>0.99979065</v>
      </c>
      <c r="M2279" s="134">
        <f t="shared" si="864"/>
        <v>1.0011006499999999</v>
      </c>
      <c r="N2279" s="134">
        <f t="shared" si="865"/>
        <v>1.4074382917922252</v>
      </c>
      <c r="O2279" s="124">
        <f t="shared" si="866"/>
        <v>1.4071436399999999</v>
      </c>
      <c r="P2279" s="124"/>
      <c r="Q2279" s="125"/>
      <c r="R2279" s="126"/>
      <c r="S2279" s="124"/>
      <c r="T2279" s="135">
        <f t="shared" si="879"/>
        <v>7.9699999999999993E-2</v>
      </c>
      <c r="U2279" s="125">
        <f t="shared" si="867"/>
        <v>389</v>
      </c>
      <c r="V2279" s="125">
        <v>252</v>
      </c>
      <c r="W2279" s="134">
        <f t="shared" si="868"/>
        <v>1.125662916</v>
      </c>
      <c r="X2279" s="18"/>
      <c r="Y2279" s="123">
        <f t="shared" si="880"/>
        <v>67054.222907000003</v>
      </c>
      <c r="Z2279" s="123">
        <f t="shared" si="872"/>
        <v>13478.458908828885</v>
      </c>
      <c r="AA2279" s="123">
        <f t="shared" si="881"/>
        <v>1341.0844581400002</v>
      </c>
      <c r="AB2279" s="123">
        <f t="shared" si="882"/>
        <v>13254.384727950333</v>
      </c>
      <c r="AC2279" s="123">
        <f t="shared" si="883"/>
        <v>95128.151001919236</v>
      </c>
      <c r="AD2279" s="150">
        <f t="shared" si="869"/>
        <v>87053.852995000008</v>
      </c>
      <c r="AE2279" s="150">
        <f t="shared" si="873"/>
        <v>16532.668814254972</v>
      </c>
      <c r="AF2279" s="150">
        <f t="shared" si="870"/>
        <v>1741.0770599000002</v>
      </c>
      <c r="AG2279" s="150">
        <f t="shared" si="874"/>
        <v>16395.142314058336</v>
      </c>
      <c r="AH2279" s="150">
        <f t="shared" si="875"/>
        <v>121722.74118321331</v>
      </c>
      <c r="AI2279" s="4"/>
      <c r="AJ2279" s="1"/>
      <c r="AK2279" s="20"/>
      <c r="AL2279" s="5"/>
      <c r="AM2279" s="1"/>
      <c r="AN2279" s="1"/>
      <c r="AO2279" s="1"/>
      <c r="AP2279" s="17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5.75" x14ac:dyDescent="0.2">
      <c r="A2280" s="127">
        <f t="shared" si="877"/>
        <v>43740</v>
      </c>
      <c r="B2280" s="165">
        <f t="shared" si="871"/>
        <v>216954.79219841713</v>
      </c>
      <c r="C2280" s="124"/>
      <c r="D2280" s="128">
        <f t="shared" si="859"/>
        <v>5229.93</v>
      </c>
      <c r="E2280" s="129">
        <f>VLOOKUP(A2279,[1]Plan1!$AY$80:$BA$314,3)</f>
        <v>5227.84</v>
      </c>
      <c r="F2280" s="130">
        <f t="shared" si="860"/>
        <v>43725</v>
      </c>
      <c r="G2280" s="131">
        <f t="shared" si="861"/>
        <v>-3.996229395040185E-4</v>
      </c>
      <c r="H2280" s="132">
        <f t="shared" si="878"/>
        <v>43753</v>
      </c>
      <c r="I2280" s="132">
        <f t="shared" si="862"/>
        <v>43753</v>
      </c>
      <c r="J2280" s="133">
        <f t="shared" si="876"/>
        <v>21</v>
      </c>
      <c r="K2280" s="133">
        <f t="shared" si="858"/>
        <v>12</v>
      </c>
      <c r="L2280" s="124">
        <f t="shared" si="863"/>
        <v>0.99977161999999997</v>
      </c>
      <c r="M2280" s="134">
        <f t="shared" si="864"/>
        <v>1.0011006499999999</v>
      </c>
      <c r="N2280" s="134">
        <f t="shared" si="865"/>
        <v>1.4074382917922252</v>
      </c>
      <c r="O2280" s="124">
        <f t="shared" si="866"/>
        <v>1.4071168599999999</v>
      </c>
      <c r="P2280" s="124"/>
      <c r="Q2280" s="125"/>
      <c r="R2280" s="126"/>
      <c r="S2280" s="124"/>
      <c r="T2280" s="135">
        <f t="shared" si="879"/>
        <v>7.9699999999999993E-2</v>
      </c>
      <c r="U2280" s="125">
        <f t="shared" si="867"/>
        <v>390</v>
      </c>
      <c r="V2280" s="125">
        <v>252</v>
      </c>
      <c r="W2280" s="134">
        <f t="shared" si="868"/>
        <v>1.126005506</v>
      </c>
      <c r="X2280" s="18"/>
      <c r="Y2280" s="123">
        <f t="shared" si="880"/>
        <v>67054.222907000003</v>
      </c>
      <c r="Z2280" s="123">
        <f t="shared" si="872"/>
        <v>13501.435515360203</v>
      </c>
      <c r="AA2280" s="123">
        <f t="shared" si="881"/>
        <v>1341.0844581400002</v>
      </c>
      <c r="AB2280" s="123">
        <f t="shared" si="882"/>
        <v>13276.736135586001</v>
      </c>
      <c r="AC2280" s="123">
        <f t="shared" si="883"/>
        <v>95173.479016086218</v>
      </c>
      <c r="AD2280" s="150">
        <f t="shared" si="869"/>
        <v>87053.852995000008</v>
      </c>
      <c r="AE2280" s="150">
        <f t="shared" si="873"/>
        <v>16562.222862374256</v>
      </c>
      <c r="AF2280" s="150">
        <f t="shared" si="870"/>
        <v>1741.0770599000002</v>
      </c>
      <c r="AG2280" s="150">
        <f t="shared" si="874"/>
        <v>16424.160265056667</v>
      </c>
      <c r="AH2280" s="150">
        <f t="shared" si="875"/>
        <v>121781.31318233092</v>
      </c>
      <c r="AI2280" s="4"/>
      <c r="AJ2280" s="1"/>
      <c r="AK2280" s="20"/>
      <c r="AL2280" s="5"/>
      <c r="AM2280" s="1"/>
      <c r="AN2280" s="1"/>
      <c r="AO2280" s="1"/>
      <c r="AP2280" s="17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5.75" x14ac:dyDescent="0.2">
      <c r="A2281" s="127">
        <f t="shared" si="877"/>
        <v>43741</v>
      </c>
      <c r="B2281" s="165">
        <f t="shared" si="871"/>
        <v>217058.70577968523</v>
      </c>
      <c r="C2281" s="124"/>
      <c r="D2281" s="128">
        <f t="shared" si="859"/>
        <v>5229.93</v>
      </c>
      <c r="E2281" s="129">
        <f>VLOOKUP(A2280,[1]Plan1!$AY$80:$BA$314,3)</f>
        <v>5227.84</v>
      </c>
      <c r="F2281" s="130">
        <f t="shared" si="860"/>
        <v>43725</v>
      </c>
      <c r="G2281" s="131">
        <f t="shared" si="861"/>
        <v>-3.996229395040185E-4</v>
      </c>
      <c r="H2281" s="132">
        <f t="shared" si="878"/>
        <v>43753</v>
      </c>
      <c r="I2281" s="132">
        <f t="shared" si="862"/>
        <v>43753</v>
      </c>
      <c r="J2281" s="133">
        <f t="shared" si="876"/>
        <v>21</v>
      </c>
      <c r="K2281" s="133">
        <f t="shared" si="858"/>
        <v>13</v>
      </c>
      <c r="L2281" s="124">
        <f t="shared" si="863"/>
        <v>0.99975259000000005</v>
      </c>
      <c r="M2281" s="134">
        <f t="shared" si="864"/>
        <v>1.0011006499999999</v>
      </c>
      <c r="N2281" s="134">
        <f t="shared" si="865"/>
        <v>1.4074382917922252</v>
      </c>
      <c r="O2281" s="124">
        <f t="shared" si="866"/>
        <v>1.40709007</v>
      </c>
      <c r="P2281" s="124"/>
      <c r="Q2281" s="125"/>
      <c r="R2281" s="126"/>
      <c r="S2281" s="124"/>
      <c r="T2281" s="135">
        <f t="shared" si="879"/>
        <v>7.9699999999999993E-2</v>
      </c>
      <c r="U2281" s="125">
        <f t="shared" si="867"/>
        <v>391</v>
      </c>
      <c r="V2281" s="125">
        <v>252</v>
      </c>
      <c r="W2281" s="134">
        <f t="shared" si="868"/>
        <v>1.1263482</v>
      </c>
      <c r="X2281" s="18"/>
      <c r="Y2281" s="123">
        <f t="shared" si="880"/>
        <v>67054.222907000003</v>
      </c>
      <c r="Z2281" s="123">
        <f t="shared" si="872"/>
        <v>13524.418056449556</v>
      </c>
      <c r="AA2281" s="123">
        <f t="shared" si="881"/>
        <v>1341.0844581400002</v>
      </c>
      <c r="AB2281" s="123">
        <f t="shared" si="882"/>
        <v>13299.087543221667</v>
      </c>
      <c r="AC2281" s="123">
        <f t="shared" si="883"/>
        <v>95218.812964811237</v>
      </c>
      <c r="AD2281" s="150">
        <f t="shared" si="869"/>
        <v>87053.852995000008</v>
      </c>
      <c r="AE2281" s="150">
        <f t="shared" si="873"/>
        <v>16591.784543918999</v>
      </c>
      <c r="AF2281" s="150">
        <f t="shared" si="870"/>
        <v>1741.0770599000002</v>
      </c>
      <c r="AG2281" s="150">
        <f t="shared" si="874"/>
        <v>16453.178216055003</v>
      </c>
      <c r="AH2281" s="150">
        <f t="shared" si="875"/>
        <v>121839.89281487401</v>
      </c>
      <c r="AI2281" s="4"/>
      <c r="AJ2281" s="1"/>
      <c r="AK2281" s="20"/>
      <c r="AL2281" s="5"/>
      <c r="AM2281" s="1"/>
      <c r="AN2281" s="1"/>
      <c r="AO2281" s="1"/>
      <c r="AP2281" s="17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5.75" x14ac:dyDescent="0.2">
      <c r="A2282" s="127">
        <f t="shared" si="877"/>
        <v>43742</v>
      </c>
      <c r="B2282" s="165">
        <f t="shared" si="871"/>
        <v>217162.63554608158</v>
      </c>
      <c r="C2282" s="124"/>
      <c r="D2282" s="128">
        <f t="shared" si="859"/>
        <v>5229.93</v>
      </c>
      <c r="E2282" s="129">
        <f>VLOOKUP(A2281,[1]Plan1!$AY$80:$BA$314,3)</f>
        <v>5227.84</v>
      </c>
      <c r="F2282" s="130">
        <f t="shared" si="860"/>
        <v>43725</v>
      </c>
      <c r="G2282" s="131">
        <f t="shared" si="861"/>
        <v>-3.996229395040185E-4</v>
      </c>
      <c r="H2282" s="132">
        <f t="shared" si="878"/>
        <v>43753</v>
      </c>
      <c r="I2282" s="132">
        <f t="shared" si="862"/>
        <v>43753</v>
      </c>
      <c r="J2282" s="133">
        <f t="shared" si="876"/>
        <v>21</v>
      </c>
      <c r="K2282" s="133">
        <f t="shared" si="858"/>
        <v>14</v>
      </c>
      <c r="L2282" s="124">
        <f t="shared" si="863"/>
        <v>0.99973356000000002</v>
      </c>
      <c r="M2282" s="134">
        <f t="shared" si="864"/>
        <v>1.0011006499999999</v>
      </c>
      <c r="N2282" s="134">
        <f t="shared" si="865"/>
        <v>1.4074382917922252</v>
      </c>
      <c r="O2282" s="124">
        <f t="shared" si="866"/>
        <v>1.40706329</v>
      </c>
      <c r="P2282" s="124"/>
      <c r="Q2282" s="125"/>
      <c r="R2282" s="126"/>
      <c r="S2282" s="124"/>
      <c r="T2282" s="135">
        <f t="shared" si="879"/>
        <v>7.9699999999999993E-2</v>
      </c>
      <c r="U2282" s="125">
        <f t="shared" si="867"/>
        <v>392</v>
      </c>
      <c r="V2282" s="125">
        <v>252</v>
      </c>
      <c r="W2282" s="134">
        <f t="shared" si="868"/>
        <v>1.1266909979999999</v>
      </c>
      <c r="X2282" s="18"/>
      <c r="Y2282" s="123">
        <f t="shared" si="880"/>
        <v>67054.222907000003</v>
      </c>
      <c r="Z2282" s="123">
        <f t="shared" si="872"/>
        <v>13547.407676821031</v>
      </c>
      <c r="AA2282" s="123">
        <f t="shared" si="881"/>
        <v>1341.0844581400002</v>
      </c>
      <c r="AB2282" s="123">
        <f t="shared" si="882"/>
        <v>13321.438950857335</v>
      </c>
      <c r="AC2282" s="123">
        <f t="shared" si="883"/>
        <v>95264.153992818377</v>
      </c>
      <c r="AD2282" s="150">
        <f t="shared" si="869"/>
        <v>87053.852995000008</v>
      </c>
      <c r="AE2282" s="150">
        <f t="shared" si="873"/>
        <v>16621.355331309889</v>
      </c>
      <c r="AF2282" s="150">
        <f t="shared" si="870"/>
        <v>1741.0770599000002</v>
      </c>
      <c r="AG2282" s="150">
        <f t="shared" si="874"/>
        <v>16482.196167053338</v>
      </c>
      <c r="AH2282" s="150">
        <f t="shared" si="875"/>
        <v>121898.48155326322</v>
      </c>
      <c r="AI2282" s="4"/>
      <c r="AJ2282" s="1"/>
      <c r="AK2282" s="20"/>
      <c r="AL2282" s="5"/>
      <c r="AM2282" s="1"/>
      <c r="AN2282" s="1"/>
      <c r="AO2282" s="1"/>
      <c r="AP2282" s="17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5.75" x14ac:dyDescent="0.2">
      <c r="A2283" s="127">
        <f t="shared" si="877"/>
        <v>43743</v>
      </c>
      <c r="B2283" s="165">
        <f t="shared" si="871"/>
        <v>217266.58018777618</v>
      </c>
      <c r="C2283" s="124"/>
      <c r="D2283" s="128">
        <f t="shared" si="859"/>
        <v>5229.93</v>
      </c>
      <c r="E2283" s="129">
        <f>VLOOKUP(A2282,[1]Plan1!$AY$80:$BA$314,3)</f>
        <v>5227.84</v>
      </c>
      <c r="F2283" s="130">
        <f t="shared" si="860"/>
        <v>43725</v>
      </c>
      <c r="G2283" s="131">
        <f t="shared" si="861"/>
        <v>-3.996229395040185E-4</v>
      </c>
      <c r="H2283" s="132">
        <f t="shared" si="878"/>
        <v>43753</v>
      </c>
      <c r="I2283" s="132">
        <f t="shared" si="862"/>
        <v>43753</v>
      </c>
      <c r="J2283" s="133">
        <f t="shared" si="876"/>
        <v>21</v>
      </c>
      <c r="K2283" s="133">
        <f t="shared" ref="K2283:K2346" si="884">(J2283-(NETWORKDAYS(A2283,I2283,AK$118:AK$502)-1))</f>
        <v>15</v>
      </c>
      <c r="L2283" s="124">
        <f t="shared" si="863"/>
        <v>0.99971452999999999</v>
      </c>
      <c r="M2283" s="134">
        <f t="shared" si="864"/>
        <v>1.0011006499999999</v>
      </c>
      <c r="N2283" s="134">
        <f t="shared" si="865"/>
        <v>1.4074382917922252</v>
      </c>
      <c r="O2283" s="124">
        <f t="shared" si="866"/>
        <v>1.40703651</v>
      </c>
      <c r="P2283" s="124"/>
      <c r="Q2283" s="125"/>
      <c r="R2283" s="126"/>
      <c r="S2283" s="124"/>
      <c r="T2283" s="135">
        <f t="shared" si="879"/>
        <v>7.9699999999999993E-2</v>
      </c>
      <c r="U2283" s="125">
        <f t="shared" si="867"/>
        <v>393</v>
      </c>
      <c r="V2283" s="125">
        <v>252</v>
      </c>
      <c r="W2283" s="134">
        <f t="shared" si="868"/>
        <v>1.1270339</v>
      </c>
      <c r="X2283" s="18"/>
      <c r="Y2283" s="123">
        <f t="shared" si="880"/>
        <v>67054.222907000003</v>
      </c>
      <c r="Z2283" s="123">
        <f t="shared" si="872"/>
        <v>13570.403803562456</v>
      </c>
      <c r="AA2283" s="123">
        <f t="shared" si="881"/>
        <v>1341.0844581400002</v>
      </c>
      <c r="AB2283" s="123">
        <f t="shared" si="882"/>
        <v>13343.790358492999</v>
      </c>
      <c r="AC2283" s="123">
        <f t="shared" si="883"/>
        <v>95309.501527195462</v>
      </c>
      <c r="AD2283" s="150">
        <f t="shared" si="869"/>
        <v>87053.852995000008</v>
      </c>
      <c r="AE2283" s="150">
        <f t="shared" si="873"/>
        <v>16650.934487629042</v>
      </c>
      <c r="AF2283" s="150">
        <f t="shared" si="870"/>
        <v>1741.0770599000002</v>
      </c>
      <c r="AG2283" s="150">
        <f t="shared" si="874"/>
        <v>16511.214118051666</v>
      </c>
      <c r="AH2283" s="150">
        <f t="shared" si="875"/>
        <v>121957.07866058071</v>
      </c>
      <c r="AI2283" s="4"/>
      <c r="AJ2283" s="1"/>
      <c r="AK2283" s="20"/>
      <c r="AL2283" s="5"/>
      <c r="AM2283" s="1"/>
      <c r="AN2283" s="1"/>
      <c r="AO2283" s="1"/>
      <c r="AP2283" s="17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5.75" x14ac:dyDescent="0.2">
      <c r="A2284" s="127">
        <f t="shared" si="877"/>
        <v>43744</v>
      </c>
      <c r="B2284" s="165">
        <f t="shared" si="871"/>
        <v>217317.94954641018</v>
      </c>
      <c r="C2284" s="124"/>
      <c r="D2284" s="128">
        <f t="shared" si="859"/>
        <v>5229.93</v>
      </c>
      <c r="E2284" s="129">
        <f>VLOOKUP(A2283,[1]Plan1!$AY$80:$BA$314,3)</f>
        <v>5227.84</v>
      </c>
      <c r="F2284" s="130">
        <f t="shared" si="860"/>
        <v>43725</v>
      </c>
      <c r="G2284" s="131">
        <f t="shared" si="861"/>
        <v>-3.996229395040185E-4</v>
      </c>
      <c r="H2284" s="132">
        <f t="shared" si="878"/>
        <v>43753</v>
      </c>
      <c r="I2284" s="132">
        <f t="shared" si="862"/>
        <v>43753</v>
      </c>
      <c r="J2284" s="133">
        <f t="shared" si="876"/>
        <v>21</v>
      </c>
      <c r="K2284" s="133">
        <f t="shared" si="884"/>
        <v>15</v>
      </c>
      <c r="L2284" s="124">
        <f t="shared" si="863"/>
        <v>0.99971452999999999</v>
      </c>
      <c r="M2284" s="134">
        <f t="shared" si="864"/>
        <v>1.0011006499999999</v>
      </c>
      <c r="N2284" s="134">
        <f t="shared" si="865"/>
        <v>1.4074382917922252</v>
      </c>
      <c r="O2284" s="124">
        <f t="shared" si="866"/>
        <v>1.40703651</v>
      </c>
      <c r="P2284" s="124"/>
      <c r="Q2284" s="125"/>
      <c r="R2284" s="126"/>
      <c r="S2284" s="124"/>
      <c r="T2284" s="135">
        <f t="shared" si="879"/>
        <v>7.9699999999999993E-2</v>
      </c>
      <c r="U2284" s="125">
        <f t="shared" si="867"/>
        <v>393</v>
      </c>
      <c r="V2284" s="125">
        <v>252</v>
      </c>
      <c r="W2284" s="134">
        <f t="shared" si="868"/>
        <v>1.1270339</v>
      </c>
      <c r="X2284" s="18"/>
      <c r="Y2284" s="123">
        <f t="shared" si="880"/>
        <v>67054.222907000003</v>
      </c>
      <c r="Z2284" s="123">
        <f t="shared" si="872"/>
        <v>13570.403803562456</v>
      </c>
      <c r="AA2284" s="123">
        <f t="shared" si="881"/>
        <v>1341.0844581400002</v>
      </c>
      <c r="AB2284" s="123">
        <f t="shared" si="882"/>
        <v>13366.141766128667</v>
      </c>
      <c r="AC2284" s="123">
        <f t="shared" si="883"/>
        <v>95331.852934831128</v>
      </c>
      <c r="AD2284" s="150">
        <f t="shared" si="869"/>
        <v>87053.852995000008</v>
      </c>
      <c r="AE2284" s="150">
        <f t="shared" si="873"/>
        <v>16650.934487629042</v>
      </c>
      <c r="AF2284" s="150">
        <f t="shared" si="870"/>
        <v>1741.0770599000002</v>
      </c>
      <c r="AG2284" s="150">
        <f t="shared" si="874"/>
        <v>16540.232069050002</v>
      </c>
      <c r="AH2284" s="150">
        <f t="shared" si="875"/>
        <v>121986.09661157905</v>
      </c>
      <c r="AI2284" s="4"/>
      <c r="AJ2284" s="1"/>
      <c r="AK2284" s="20"/>
      <c r="AL2284" s="5"/>
      <c r="AM2284" s="1"/>
      <c r="AN2284" s="1"/>
      <c r="AO2284" s="1"/>
      <c r="AP2284" s="17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5.75" x14ac:dyDescent="0.2">
      <c r="A2285" s="127">
        <f t="shared" si="877"/>
        <v>43745</v>
      </c>
      <c r="B2285" s="165">
        <f t="shared" si="871"/>
        <v>217369.31890504417</v>
      </c>
      <c r="C2285" s="124"/>
      <c r="D2285" s="128">
        <f t="shared" si="859"/>
        <v>5229.93</v>
      </c>
      <c r="E2285" s="129">
        <f>VLOOKUP(A2284,[1]Plan1!$AY$80:$BA$314,3)</f>
        <v>5227.84</v>
      </c>
      <c r="F2285" s="130">
        <f t="shared" si="860"/>
        <v>43725</v>
      </c>
      <c r="G2285" s="131">
        <f t="shared" si="861"/>
        <v>-3.996229395040185E-4</v>
      </c>
      <c r="H2285" s="132">
        <f t="shared" si="878"/>
        <v>43753</v>
      </c>
      <c r="I2285" s="132">
        <f t="shared" si="862"/>
        <v>43753</v>
      </c>
      <c r="J2285" s="133">
        <f t="shared" si="876"/>
        <v>21</v>
      </c>
      <c r="K2285" s="133">
        <f t="shared" si="884"/>
        <v>15</v>
      </c>
      <c r="L2285" s="124">
        <f t="shared" si="863"/>
        <v>0.99971452999999999</v>
      </c>
      <c r="M2285" s="134">
        <f t="shared" si="864"/>
        <v>1.0011006499999999</v>
      </c>
      <c r="N2285" s="134">
        <f t="shared" si="865"/>
        <v>1.4074382917922252</v>
      </c>
      <c r="O2285" s="124">
        <f t="shared" si="866"/>
        <v>1.40703651</v>
      </c>
      <c r="P2285" s="124"/>
      <c r="Q2285" s="125"/>
      <c r="R2285" s="126"/>
      <c r="S2285" s="124"/>
      <c r="T2285" s="135">
        <f t="shared" si="879"/>
        <v>7.9699999999999993E-2</v>
      </c>
      <c r="U2285" s="125">
        <f t="shared" si="867"/>
        <v>393</v>
      </c>
      <c r="V2285" s="125">
        <v>252</v>
      </c>
      <c r="W2285" s="134">
        <f t="shared" si="868"/>
        <v>1.1270339</v>
      </c>
      <c r="X2285" s="18"/>
      <c r="Y2285" s="123">
        <f t="shared" si="880"/>
        <v>67054.222907000003</v>
      </c>
      <c r="Z2285" s="123">
        <f t="shared" si="872"/>
        <v>13570.403803562456</v>
      </c>
      <c r="AA2285" s="123">
        <f t="shared" si="881"/>
        <v>1341.0844581400002</v>
      </c>
      <c r="AB2285" s="123">
        <f t="shared" si="882"/>
        <v>13388.493173764333</v>
      </c>
      <c r="AC2285" s="123">
        <f t="shared" si="883"/>
        <v>95354.204342466794</v>
      </c>
      <c r="AD2285" s="150">
        <f t="shared" si="869"/>
        <v>87053.852995000008</v>
      </c>
      <c r="AE2285" s="150">
        <f t="shared" si="873"/>
        <v>16650.934487629042</v>
      </c>
      <c r="AF2285" s="150">
        <f t="shared" si="870"/>
        <v>1741.0770599000002</v>
      </c>
      <c r="AG2285" s="150">
        <f t="shared" si="874"/>
        <v>16569.250020048337</v>
      </c>
      <c r="AH2285" s="150">
        <f t="shared" si="875"/>
        <v>122015.11456257738</v>
      </c>
      <c r="AI2285" s="4"/>
      <c r="AJ2285" s="1"/>
      <c r="AK2285" s="20"/>
      <c r="AL2285" s="5"/>
      <c r="AM2285" s="1"/>
      <c r="AN2285" s="1"/>
      <c r="AO2285" s="1"/>
      <c r="AP2285" s="17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5.75" x14ac:dyDescent="0.2">
      <c r="A2286" s="127">
        <f t="shared" si="877"/>
        <v>43746</v>
      </c>
      <c r="B2286" s="165">
        <f t="shared" si="871"/>
        <v>217473.27989506818</v>
      </c>
      <c r="C2286" s="124"/>
      <c r="D2286" s="128">
        <f t="shared" ref="D2286:D2349" si="885">IF(E2286=E2285,D2285,E2285)</f>
        <v>5229.93</v>
      </c>
      <c r="E2286" s="129">
        <f>VLOOKUP(A2285,[1]Plan1!$AY$80:$BA$314,3)</f>
        <v>5227.84</v>
      </c>
      <c r="F2286" s="130">
        <f t="shared" ref="F2286:F2349" si="886">IF(D2286=D2285,F2285,A2286)</f>
        <v>43725</v>
      </c>
      <c r="G2286" s="131">
        <f t="shared" ref="G2286:G2349" si="887">(E2286/D2286)-1</f>
        <v>-3.996229395040185E-4</v>
      </c>
      <c r="H2286" s="132">
        <f t="shared" si="878"/>
        <v>43753</v>
      </c>
      <c r="I2286" s="132">
        <f t="shared" ref="I2286:I2349" si="888">IF(A2286&gt;I2285,H2286,I2285)</f>
        <v>43753</v>
      </c>
      <c r="J2286" s="133">
        <f t="shared" si="876"/>
        <v>21</v>
      </c>
      <c r="K2286" s="133">
        <f t="shared" si="884"/>
        <v>16</v>
      </c>
      <c r="L2286" s="124">
        <f t="shared" ref="L2286:L2349" si="889">TRUNC((E2286/D2286)^TRUNC((K2286/J2286),9),8)</f>
        <v>0.99969551000000001</v>
      </c>
      <c r="M2286" s="134">
        <f t="shared" ref="M2286:M2349" si="890">IF(I2286&gt;I2285,L2285,M2285)</f>
        <v>1.0011006499999999</v>
      </c>
      <c r="N2286" s="134">
        <f t="shared" ref="N2286:N2349" si="891">IF(I2286&gt;I2285,N2285*M2286,N2285)</f>
        <v>1.4074382917922252</v>
      </c>
      <c r="O2286" s="124">
        <f t="shared" ref="O2286:O2349" si="892">TRUNC(TRUNC((L2286*N2286),15),8)</f>
        <v>1.4070097399999999</v>
      </c>
      <c r="P2286" s="124"/>
      <c r="Q2286" s="125"/>
      <c r="R2286" s="126"/>
      <c r="S2286" s="124"/>
      <c r="T2286" s="135">
        <f t="shared" si="879"/>
        <v>7.9699999999999993E-2</v>
      </c>
      <c r="U2286" s="125">
        <f t="shared" ref="U2286:U2349" si="893">IF(Q2285&gt;0,1,IF(K2286=K2285,U2285,U2285+1))</f>
        <v>394</v>
      </c>
      <c r="V2286" s="125">
        <v>252</v>
      </c>
      <c r="W2286" s="134">
        <f t="shared" ref="W2286:W2349" si="894">ROUND((1+T2286)^TRUNC((U2286/V2286),9),9)</f>
        <v>1.1273769069999999</v>
      </c>
      <c r="X2286" s="18"/>
      <c r="Y2286" s="123">
        <f t="shared" si="880"/>
        <v>67054.222907000003</v>
      </c>
      <c r="Z2286" s="123">
        <f t="shared" si="872"/>
        <v>13593.40708096926</v>
      </c>
      <c r="AA2286" s="123">
        <f t="shared" si="881"/>
        <v>1341.0844581400002</v>
      </c>
      <c r="AB2286" s="123">
        <f t="shared" si="882"/>
        <v>13410.844581400001</v>
      </c>
      <c r="AC2286" s="123">
        <f t="shared" si="883"/>
        <v>95399.559027509269</v>
      </c>
      <c r="AD2286" s="150">
        <f t="shared" si="869"/>
        <v>87053.852995000008</v>
      </c>
      <c r="AE2286" s="150">
        <f t="shared" si="873"/>
        <v>16680.522841612234</v>
      </c>
      <c r="AF2286" s="150">
        <f t="shared" si="870"/>
        <v>1741.0770599000002</v>
      </c>
      <c r="AG2286" s="150">
        <f t="shared" si="874"/>
        <v>16598.267971046669</v>
      </c>
      <c r="AH2286" s="150">
        <f t="shared" si="875"/>
        <v>122073.72086755891</v>
      </c>
      <c r="AI2286" s="4"/>
      <c r="AJ2286" s="1"/>
      <c r="AK2286" s="20"/>
      <c r="AL2286" s="5"/>
      <c r="AM2286" s="1"/>
      <c r="AN2286" s="1"/>
      <c r="AO2286" s="1"/>
      <c r="AP2286" s="17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5.75" x14ac:dyDescent="0.2">
      <c r="A2287" s="127">
        <f t="shared" si="877"/>
        <v>43747</v>
      </c>
      <c r="B2287" s="165">
        <f t="shared" si="871"/>
        <v>217577.2533010823</v>
      </c>
      <c r="C2287" s="124"/>
      <c r="D2287" s="128">
        <f t="shared" si="885"/>
        <v>5229.93</v>
      </c>
      <c r="E2287" s="129">
        <f>VLOOKUP(A2286,[1]Plan1!$AY$80:$BA$314,3)</f>
        <v>5227.84</v>
      </c>
      <c r="F2287" s="130">
        <f t="shared" si="886"/>
        <v>43725</v>
      </c>
      <c r="G2287" s="131">
        <f t="shared" si="887"/>
        <v>-3.996229395040185E-4</v>
      </c>
      <c r="H2287" s="132">
        <f t="shared" si="878"/>
        <v>43753</v>
      </c>
      <c r="I2287" s="132">
        <f t="shared" si="888"/>
        <v>43753</v>
      </c>
      <c r="J2287" s="133">
        <f t="shared" si="876"/>
        <v>21</v>
      </c>
      <c r="K2287" s="133">
        <f t="shared" si="884"/>
        <v>17</v>
      </c>
      <c r="L2287" s="124">
        <f t="shared" si="889"/>
        <v>0.99967647999999998</v>
      </c>
      <c r="M2287" s="134">
        <f t="shared" si="890"/>
        <v>1.0011006499999999</v>
      </c>
      <c r="N2287" s="134">
        <f t="shared" si="891"/>
        <v>1.4074382917922252</v>
      </c>
      <c r="O2287" s="124">
        <f t="shared" si="892"/>
        <v>1.40698295</v>
      </c>
      <c r="P2287" s="124"/>
      <c r="Q2287" s="125"/>
      <c r="R2287" s="126"/>
      <c r="S2287" s="124"/>
      <c r="T2287" s="135">
        <f t="shared" si="879"/>
        <v>7.9699999999999993E-2</v>
      </c>
      <c r="U2287" s="125">
        <f t="shared" si="893"/>
        <v>395</v>
      </c>
      <c r="V2287" s="125">
        <v>252</v>
      </c>
      <c r="W2287" s="134">
        <f t="shared" si="894"/>
        <v>1.1277200190000001</v>
      </c>
      <c r="X2287" s="18"/>
      <c r="Y2287" s="123">
        <f t="shared" si="880"/>
        <v>67054.222907000003</v>
      </c>
      <c r="Z2287" s="123">
        <f t="shared" si="872"/>
        <v>13616.415789058794</v>
      </c>
      <c r="AA2287" s="123">
        <f t="shared" si="881"/>
        <v>1341.0844581400002</v>
      </c>
      <c r="AB2287" s="123">
        <f t="shared" si="882"/>
        <v>13433.195989035668</v>
      </c>
      <c r="AC2287" s="123">
        <f t="shared" si="883"/>
        <v>95444.919143234467</v>
      </c>
      <c r="AD2287" s="150">
        <f t="shared" si="869"/>
        <v>87053.852995000008</v>
      </c>
      <c r="AE2287" s="150">
        <f t="shared" si="873"/>
        <v>16710.118180902809</v>
      </c>
      <c r="AF2287" s="150">
        <f t="shared" si="870"/>
        <v>1741.0770599000002</v>
      </c>
      <c r="AG2287" s="150">
        <f t="shared" si="874"/>
        <v>16627.285922045005</v>
      </c>
      <c r="AH2287" s="150">
        <f t="shared" si="875"/>
        <v>122132.33415784781</v>
      </c>
      <c r="AI2287" s="4"/>
      <c r="AJ2287" s="1"/>
      <c r="AK2287" s="20"/>
      <c r="AL2287" s="5"/>
      <c r="AM2287" s="1"/>
      <c r="AN2287" s="1"/>
      <c r="AO2287" s="1"/>
      <c r="AP2287" s="17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5.75" x14ac:dyDescent="0.2">
      <c r="A2288" s="127">
        <f t="shared" si="877"/>
        <v>43748</v>
      </c>
      <c r="B2288" s="165">
        <f t="shared" si="871"/>
        <v>217681.24272637808</v>
      </c>
      <c r="C2288" s="124"/>
      <c r="D2288" s="128">
        <f t="shared" si="885"/>
        <v>5229.93</v>
      </c>
      <c r="E2288" s="129">
        <f>VLOOKUP(A2287,[1]Plan1!$AY$80:$BA$314,3)</f>
        <v>5227.84</v>
      </c>
      <c r="F2288" s="130">
        <f t="shared" si="886"/>
        <v>43725</v>
      </c>
      <c r="G2288" s="131">
        <f t="shared" si="887"/>
        <v>-3.996229395040185E-4</v>
      </c>
      <c r="H2288" s="132">
        <f t="shared" si="878"/>
        <v>43753</v>
      </c>
      <c r="I2288" s="132">
        <f t="shared" si="888"/>
        <v>43753</v>
      </c>
      <c r="J2288" s="133">
        <f t="shared" si="876"/>
        <v>21</v>
      </c>
      <c r="K2288" s="133">
        <f t="shared" si="884"/>
        <v>18</v>
      </c>
      <c r="L2288" s="124">
        <f t="shared" si="889"/>
        <v>0.99965744999999995</v>
      </c>
      <c r="M2288" s="134">
        <f t="shared" si="890"/>
        <v>1.0011006499999999</v>
      </c>
      <c r="N2288" s="134">
        <f t="shared" si="891"/>
        <v>1.4074382917922252</v>
      </c>
      <c r="O2288" s="124">
        <f t="shared" si="892"/>
        <v>1.40695617</v>
      </c>
      <c r="P2288" s="124"/>
      <c r="Q2288" s="125"/>
      <c r="R2288" s="126"/>
      <c r="S2288" s="124"/>
      <c r="T2288" s="135">
        <f t="shared" si="879"/>
        <v>7.9699999999999993E-2</v>
      </c>
      <c r="U2288" s="125">
        <f t="shared" si="893"/>
        <v>396</v>
      </c>
      <c r="V2288" s="125">
        <v>252</v>
      </c>
      <c r="W2288" s="134">
        <f t="shared" si="894"/>
        <v>1.1280632340000001</v>
      </c>
      <c r="X2288" s="18"/>
      <c r="Y2288" s="123">
        <f t="shared" si="880"/>
        <v>67054.222907000003</v>
      </c>
      <c r="Z2288" s="123">
        <f t="shared" si="872"/>
        <v>13639.43150389009</v>
      </c>
      <c r="AA2288" s="123">
        <f t="shared" si="881"/>
        <v>1341.0844581400002</v>
      </c>
      <c r="AB2288" s="123">
        <f t="shared" si="882"/>
        <v>13455.547396671334</v>
      </c>
      <c r="AC2288" s="123">
        <f t="shared" si="883"/>
        <v>95490.286265701434</v>
      </c>
      <c r="AD2288" s="150">
        <f t="shared" si="869"/>
        <v>87053.852995000008</v>
      </c>
      <c r="AE2288" s="150">
        <f t="shared" si="873"/>
        <v>16739.722532733296</v>
      </c>
      <c r="AF2288" s="150">
        <f t="shared" si="870"/>
        <v>1741.0770599000002</v>
      </c>
      <c r="AG2288" s="150">
        <f t="shared" si="874"/>
        <v>16656.303873043333</v>
      </c>
      <c r="AH2288" s="150">
        <f t="shared" si="875"/>
        <v>122190.95646067664</v>
      </c>
      <c r="AI2288" s="4"/>
      <c r="AJ2288" s="1"/>
      <c r="AK2288" s="20"/>
      <c r="AL2288" s="5"/>
      <c r="AM2288" s="1"/>
      <c r="AN2288" s="1"/>
      <c r="AO2288" s="1"/>
      <c r="AP2288" s="17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5.75" x14ac:dyDescent="0.2">
      <c r="A2289" s="127">
        <f t="shared" si="877"/>
        <v>43749</v>
      </c>
      <c r="B2289" s="165">
        <f t="shared" si="871"/>
        <v>217785.24735016131</v>
      </c>
      <c r="C2289" s="124"/>
      <c r="D2289" s="128">
        <f t="shared" si="885"/>
        <v>5229.93</v>
      </c>
      <c r="E2289" s="129">
        <f>VLOOKUP(A2288,[1]Plan1!$AY$80:$BA$314,3)</f>
        <v>5227.84</v>
      </c>
      <c r="F2289" s="130">
        <f t="shared" si="886"/>
        <v>43725</v>
      </c>
      <c r="G2289" s="131">
        <f t="shared" si="887"/>
        <v>-3.996229395040185E-4</v>
      </c>
      <c r="H2289" s="132">
        <f t="shared" si="878"/>
        <v>43753</v>
      </c>
      <c r="I2289" s="132">
        <f t="shared" si="888"/>
        <v>43753</v>
      </c>
      <c r="J2289" s="133">
        <f t="shared" si="876"/>
        <v>21</v>
      </c>
      <c r="K2289" s="133">
        <f t="shared" si="884"/>
        <v>19</v>
      </c>
      <c r="L2289" s="124">
        <f t="shared" si="889"/>
        <v>0.99963842000000003</v>
      </c>
      <c r="M2289" s="134">
        <f t="shared" si="890"/>
        <v>1.0011006499999999</v>
      </c>
      <c r="N2289" s="134">
        <f t="shared" si="891"/>
        <v>1.4074382917922252</v>
      </c>
      <c r="O2289" s="124">
        <f t="shared" si="892"/>
        <v>1.4069293899999999</v>
      </c>
      <c r="P2289" s="124"/>
      <c r="Q2289" s="125"/>
      <c r="R2289" s="126"/>
      <c r="S2289" s="124"/>
      <c r="T2289" s="135">
        <f t="shared" si="879"/>
        <v>7.9699999999999993E-2</v>
      </c>
      <c r="U2289" s="125">
        <f t="shared" si="893"/>
        <v>397</v>
      </c>
      <c r="V2289" s="125">
        <v>252</v>
      </c>
      <c r="W2289" s="134">
        <f t="shared" si="894"/>
        <v>1.128406555</v>
      </c>
      <c r="X2289" s="18"/>
      <c r="Y2289" s="123">
        <f t="shared" si="880"/>
        <v>67054.222907000003</v>
      </c>
      <c r="Z2289" s="123">
        <f t="shared" si="872"/>
        <v>13662.453866452477</v>
      </c>
      <c r="AA2289" s="123">
        <f t="shared" si="881"/>
        <v>1341.0844581400002</v>
      </c>
      <c r="AB2289" s="123">
        <f t="shared" si="882"/>
        <v>13477.898804307002</v>
      </c>
      <c r="AC2289" s="123">
        <f t="shared" si="883"/>
        <v>95535.660035899476</v>
      </c>
      <c r="AD2289" s="150">
        <f t="shared" si="869"/>
        <v>87053.852995000008</v>
      </c>
      <c r="AE2289" s="150">
        <f t="shared" si="873"/>
        <v>16769.335435320165</v>
      </c>
      <c r="AF2289" s="150">
        <f t="shared" si="870"/>
        <v>1741.0770599000002</v>
      </c>
      <c r="AG2289" s="150">
        <f t="shared" si="874"/>
        <v>16685.321824041668</v>
      </c>
      <c r="AH2289" s="150">
        <f t="shared" si="875"/>
        <v>122249.58731426185</v>
      </c>
      <c r="AI2289" s="4"/>
      <c r="AJ2289" s="1"/>
      <c r="AK2289" s="20"/>
      <c r="AL2289" s="5"/>
      <c r="AM2289" s="1"/>
      <c r="AN2289" s="1"/>
      <c r="AO2289" s="1"/>
      <c r="AP2289" s="17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5.75" x14ac:dyDescent="0.2">
      <c r="A2290" s="127">
        <f t="shared" si="877"/>
        <v>43750</v>
      </c>
      <c r="B2290" s="165">
        <f t="shared" si="871"/>
        <v>217889.2679928799</v>
      </c>
      <c r="C2290" s="124"/>
      <c r="D2290" s="128">
        <f t="shared" si="885"/>
        <v>5229.93</v>
      </c>
      <c r="E2290" s="129">
        <f>VLOOKUP(A2289,[1]Plan1!$AY$80:$BA$314,3)</f>
        <v>5227.84</v>
      </c>
      <c r="F2290" s="130">
        <f t="shared" si="886"/>
        <v>43725</v>
      </c>
      <c r="G2290" s="131">
        <f t="shared" si="887"/>
        <v>-3.996229395040185E-4</v>
      </c>
      <c r="H2290" s="132">
        <f t="shared" si="878"/>
        <v>43753</v>
      </c>
      <c r="I2290" s="132">
        <f t="shared" si="888"/>
        <v>43753</v>
      </c>
      <c r="J2290" s="133">
        <f t="shared" si="876"/>
        <v>21</v>
      </c>
      <c r="K2290" s="133">
        <f t="shared" si="884"/>
        <v>20</v>
      </c>
      <c r="L2290" s="124">
        <f t="shared" si="889"/>
        <v>0.99961940000000005</v>
      </c>
      <c r="M2290" s="134">
        <f t="shared" si="890"/>
        <v>1.0011006499999999</v>
      </c>
      <c r="N2290" s="134">
        <f t="shared" si="891"/>
        <v>1.4074382917922252</v>
      </c>
      <c r="O2290" s="124">
        <f t="shared" si="892"/>
        <v>1.4069026200000001</v>
      </c>
      <c r="P2290" s="124"/>
      <c r="Q2290" s="125"/>
      <c r="R2290" s="126"/>
      <c r="S2290" s="124"/>
      <c r="T2290" s="135">
        <f t="shared" si="879"/>
        <v>7.9699999999999993E-2</v>
      </c>
      <c r="U2290" s="125">
        <f t="shared" si="893"/>
        <v>398</v>
      </c>
      <c r="V2290" s="125">
        <v>252</v>
      </c>
      <c r="W2290" s="134">
        <f t="shared" si="894"/>
        <v>1.128749979</v>
      </c>
      <c r="X2290" s="18"/>
      <c r="Y2290" s="123">
        <f t="shared" si="880"/>
        <v>67054.222907000003</v>
      </c>
      <c r="Z2290" s="123">
        <f t="shared" si="872"/>
        <v>13685.483235605161</v>
      </c>
      <c r="AA2290" s="123">
        <f t="shared" si="881"/>
        <v>1341.0844581400002</v>
      </c>
      <c r="AB2290" s="123">
        <f t="shared" si="882"/>
        <v>13500.250211942668</v>
      </c>
      <c r="AC2290" s="123">
        <f t="shared" si="883"/>
        <v>95581.040812687832</v>
      </c>
      <c r="AD2290" s="150">
        <f t="shared" si="869"/>
        <v>87053.852995000008</v>
      </c>
      <c r="AE2290" s="150">
        <f t="shared" si="873"/>
        <v>16798.957350252083</v>
      </c>
      <c r="AF2290" s="150">
        <f t="shared" si="870"/>
        <v>1741.0770599000002</v>
      </c>
      <c r="AG2290" s="150">
        <f t="shared" si="874"/>
        <v>16714.339775040004</v>
      </c>
      <c r="AH2290" s="150">
        <f t="shared" si="875"/>
        <v>122308.22718019209</v>
      </c>
      <c r="AI2290" s="4"/>
      <c r="AJ2290" s="1"/>
      <c r="AK2290" s="20"/>
      <c r="AL2290" s="5"/>
      <c r="AM2290" s="1"/>
      <c r="AN2290" s="1"/>
      <c r="AO2290" s="1"/>
      <c r="AP2290" s="17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5.75" x14ac:dyDescent="0.2">
      <c r="A2291" s="127">
        <f t="shared" si="877"/>
        <v>43751</v>
      </c>
      <c r="B2291" s="165">
        <f t="shared" si="871"/>
        <v>217940.6373515139</v>
      </c>
      <c r="C2291" s="124"/>
      <c r="D2291" s="128">
        <f t="shared" si="885"/>
        <v>5229.93</v>
      </c>
      <c r="E2291" s="129">
        <f>VLOOKUP(A2290,[1]Plan1!$AY$80:$BA$314,3)</f>
        <v>5227.84</v>
      </c>
      <c r="F2291" s="130">
        <f t="shared" si="886"/>
        <v>43725</v>
      </c>
      <c r="G2291" s="131">
        <f t="shared" si="887"/>
        <v>-3.996229395040185E-4</v>
      </c>
      <c r="H2291" s="132">
        <f t="shared" si="878"/>
        <v>43753</v>
      </c>
      <c r="I2291" s="132">
        <f t="shared" si="888"/>
        <v>43753</v>
      </c>
      <c r="J2291" s="133">
        <f t="shared" si="876"/>
        <v>21</v>
      </c>
      <c r="K2291" s="133">
        <f t="shared" si="884"/>
        <v>20</v>
      </c>
      <c r="L2291" s="124">
        <f t="shared" si="889"/>
        <v>0.99961940000000005</v>
      </c>
      <c r="M2291" s="134">
        <f t="shared" si="890"/>
        <v>1.0011006499999999</v>
      </c>
      <c r="N2291" s="134">
        <f t="shared" si="891"/>
        <v>1.4074382917922252</v>
      </c>
      <c r="O2291" s="124">
        <f t="shared" si="892"/>
        <v>1.4069026200000001</v>
      </c>
      <c r="P2291" s="124"/>
      <c r="Q2291" s="125"/>
      <c r="R2291" s="126"/>
      <c r="S2291" s="124"/>
      <c r="T2291" s="135">
        <f t="shared" si="879"/>
        <v>7.9699999999999993E-2</v>
      </c>
      <c r="U2291" s="125">
        <f t="shared" si="893"/>
        <v>398</v>
      </c>
      <c r="V2291" s="125">
        <v>252</v>
      </c>
      <c r="W2291" s="134">
        <f t="shared" si="894"/>
        <v>1.128749979</v>
      </c>
      <c r="X2291" s="18"/>
      <c r="Y2291" s="123">
        <f t="shared" si="880"/>
        <v>67054.222907000003</v>
      </c>
      <c r="Z2291" s="123">
        <f t="shared" si="872"/>
        <v>13685.483235605161</v>
      </c>
      <c r="AA2291" s="123">
        <f t="shared" si="881"/>
        <v>1341.0844581400002</v>
      </c>
      <c r="AB2291" s="123">
        <f t="shared" si="882"/>
        <v>13522.601619578336</v>
      </c>
      <c r="AC2291" s="123">
        <f t="shared" si="883"/>
        <v>95603.392220323498</v>
      </c>
      <c r="AD2291" s="150">
        <f t="shared" ref="AD2291:AD2354" si="895">S$1714+X$1714</f>
        <v>87053.852995000008</v>
      </c>
      <c r="AE2291" s="150">
        <f t="shared" si="873"/>
        <v>16798.957350252083</v>
      </c>
      <c r="AF2291" s="150">
        <f t="shared" ref="AF2291:AF2354" si="896">0.02*AD2291</f>
        <v>1741.0770599000002</v>
      </c>
      <c r="AG2291" s="150">
        <f t="shared" si="874"/>
        <v>16743.357726038335</v>
      </c>
      <c r="AH2291" s="150">
        <f t="shared" si="875"/>
        <v>122337.24513119042</v>
      </c>
      <c r="AI2291" s="4"/>
      <c r="AJ2291" s="1"/>
      <c r="AK2291" s="20"/>
      <c r="AL2291" s="5"/>
      <c r="AM2291" s="1"/>
      <c r="AN2291" s="1"/>
      <c r="AO2291" s="1"/>
      <c r="AP2291" s="17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5.75" x14ac:dyDescent="0.2">
      <c r="A2292" s="127">
        <f t="shared" si="877"/>
        <v>43752</v>
      </c>
      <c r="B2292" s="165">
        <f t="shared" ref="B2292:B2355" si="897">AC2292+AH2292</f>
        <v>217992.00671014792</v>
      </c>
      <c r="C2292" s="124"/>
      <c r="D2292" s="128">
        <f t="shared" si="885"/>
        <v>5229.93</v>
      </c>
      <c r="E2292" s="129">
        <f>VLOOKUP(A2291,[1]Plan1!$AY$80:$BA$314,3)</f>
        <v>5227.84</v>
      </c>
      <c r="F2292" s="130">
        <f t="shared" si="886"/>
        <v>43725</v>
      </c>
      <c r="G2292" s="131">
        <f t="shared" si="887"/>
        <v>-3.996229395040185E-4</v>
      </c>
      <c r="H2292" s="132">
        <f t="shared" si="878"/>
        <v>43753</v>
      </c>
      <c r="I2292" s="132">
        <f t="shared" si="888"/>
        <v>43753</v>
      </c>
      <c r="J2292" s="133">
        <f t="shared" si="876"/>
        <v>21</v>
      </c>
      <c r="K2292" s="133">
        <f t="shared" si="884"/>
        <v>20</v>
      </c>
      <c r="L2292" s="124">
        <f t="shared" si="889"/>
        <v>0.99961940000000005</v>
      </c>
      <c r="M2292" s="134">
        <f t="shared" si="890"/>
        <v>1.0011006499999999</v>
      </c>
      <c r="N2292" s="134">
        <f t="shared" si="891"/>
        <v>1.4074382917922252</v>
      </c>
      <c r="O2292" s="124">
        <f t="shared" si="892"/>
        <v>1.4069026200000001</v>
      </c>
      <c r="P2292" s="124"/>
      <c r="Q2292" s="125"/>
      <c r="R2292" s="126"/>
      <c r="S2292" s="124"/>
      <c r="T2292" s="135">
        <f t="shared" si="879"/>
        <v>7.9699999999999993E-2</v>
      </c>
      <c r="U2292" s="125">
        <f t="shared" si="893"/>
        <v>398</v>
      </c>
      <c r="V2292" s="125">
        <v>252</v>
      </c>
      <c r="W2292" s="134">
        <f t="shared" si="894"/>
        <v>1.128749979</v>
      </c>
      <c r="X2292" s="18"/>
      <c r="Y2292" s="123">
        <f t="shared" si="880"/>
        <v>67054.222907000003</v>
      </c>
      <c r="Z2292" s="123">
        <f t="shared" ref="Z2292:Z2355" si="898">(((O2292/O$1686)*W2292*W$1714)-1)*Y2292</f>
        <v>13685.483235605161</v>
      </c>
      <c r="AA2292" s="123">
        <f t="shared" si="881"/>
        <v>1341.0844581400002</v>
      </c>
      <c r="AB2292" s="123">
        <f t="shared" si="882"/>
        <v>13544.953027214</v>
      </c>
      <c r="AC2292" s="123">
        <f t="shared" si="883"/>
        <v>95625.743627959164</v>
      </c>
      <c r="AD2292" s="150">
        <f t="shared" si="895"/>
        <v>87053.852995000008</v>
      </c>
      <c r="AE2292" s="150">
        <f t="shared" ref="AE2292:AE2355" si="899">(((O2292/O$1714)*W2292)-1)*AD2292</f>
        <v>16798.957350252083</v>
      </c>
      <c r="AF2292" s="150">
        <f t="shared" si="896"/>
        <v>1741.0770599000002</v>
      </c>
      <c r="AG2292" s="150">
        <f t="shared" ref="AG2292:AG2355" si="900">0.01*((A2292-A$1714)/30)*AD2292</f>
        <v>16772.375677036667</v>
      </c>
      <c r="AH2292" s="150">
        <f t="shared" ref="AH2292:AH2355" si="901">SUM(AD2292:AG2292)</f>
        <v>122366.26308218876</v>
      </c>
      <c r="AI2292" s="4"/>
      <c r="AJ2292" s="1"/>
      <c r="AK2292" s="20"/>
      <c r="AL2292" s="5"/>
      <c r="AM2292" s="1"/>
      <c r="AN2292" s="1"/>
      <c r="AO2292" s="1"/>
      <c r="AP2292" s="17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5.75" x14ac:dyDescent="0.2">
      <c r="A2293" s="127">
        <f t="shared" si="877"/>
        <v>43753</v>
      </c>
      <c r="B2293" s="165">
        <f t="shared" si="897"/>
        <v>218096.03976176091</v>
      </c>
      <c r="C2293" s="124"/>
      <c r="D2293" s="128">
        <f t="shared" si="885"/>
        <v>5229.93</v>
      </c>
      <c r="E2293" s="129">
        <f>VLOOKUP(A2292,[1]Plan1!$AY$80:$BA$314,3)</f>
        <v>5227.84</v>
      </c>
      <c r="F2293" s="130">
        <f t="shared" si="886"/>
        <v>43725</v>
      </c>
      <c r="G2293" s="131">
        <f t="shared" si="887"/>
        <v>-3.996229395040185E-4</v>
      </c>
      <c r="H2293" s="132">
        <f t="shared" si="878"/>
        <v>43787</v>
      </c>
      <c r="I2293" s="132">
        <f t="shared" si="888"/>
        <v>43753</v>
      </c>
      <c r="J2293" s="133">
        <f t="shared" si="876"/>
        <v>21</v>
      </c>
      <c r="K2293" s="133">
        <f t="shared" si="884"/>
        <v>21</v>
      </c>
      <c r="L2293" s="124">
        <f t="shared" si="889"/>
        <v>0.99960037000000002</v>
      </c>
      <c r="M2293" s="134">
        <f t="shared" si="890"/>
        <v>1.0011006499999999</v>
      </c>
      <c r="N2293" s="134">
        <f t="shared" si="891"/>
        <v>1.4074382917922252</v>
      </c>
      <c r="O2293" s="124">
        <f t="shared" si="892"/>
        <v>1.4068758299999999</v>
      </c>
      <c r="P2293" s="124"/>
      <c r="Q2293" s="125"/>
      <c r="R2293" s="126"/>
      <c r="S2293" s="124"/>
      <c r="T2293" s="135">
        <f t="shared" si="879"/>
        <v>7.9699999999999993E-2</v>
      </c>
      <c r="U2293" s="125">
        <f t="shared" si="893"/>
        <v>399</v>
      </c>
      <c r="V2293" s="125">
        <v>252</v>
      </c>
      <c r="W2293" s="134">
        <f t="shared" si="894"/>
        <v>1.129093508</v>
      </c>
      <c r="X2293" s="18"/>
      <c r="Y2293" s="123">
        <f t="shared" si="880"/>
        <v>67054.222907000003</v>
      </c>
      <c r="Z2293" s="123">
        <f t="shared" si="898"/>
        <v>13708.518032336955</v>
      </c>
      <c r="AA2293" s="123">
        <f t="shared" si="881"/>
        <v>1341.0844581400002</v>
      </c>
      <c r="AB2293" s="123">
        <f t="shared" si="882"/>
        <v>13567.304434849668</v>
      </c>
      <c r="AC2293" s="123">
        <f t="shared" si="883"/>
        <v>95671.129832326624</v>
      </c>
      <c r="AD2293" s="150">
        <f t="shared" si="895"/>
        <v>87053.852995000008</v>
      </c>
      <c r="AE2293" s="150">
        <f t="shared" si="899"/>
        <v>16828.586246499286</v>
      </c>
      <c r="AF2293" s="150">
        <f t="shared" si="896"/>
        <v>1741.0770599000002</v>
      </c>
      <c r="AG2293" s="150">
        <f t="shared" si="900"/>
        <v>16801.393628035003</v>
      </c>
      <c r="AH2293" s="150">
        <f t="shared" si="901"/>
        <v>122424.90992943429</v>
      </c>
      <c r="AI2293" s="4"/>
      <c r="AJ2293" s="1"/>
      <c r="AK2293" s="20"/>
      <c r="AL2293" s="5"/>
      <c r="AM2293" s="1"/>
      <c r="AN2293" s="1"/>
      <c r="AO2293" s="1"/>
      <c r="AP2293" s="17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5.75" x14ac:dyDescent="0.2">
      <c r="A2294" s="127">
        <f t="shared" si="877"/>
        <v>43754</v>
      </c>
      <c r="B2294" s="165">
        <f t="shared" si="897"/>
        <v>218211.63434050011</v>
      </c>
      <c r="C2294" s="124"/>
      <c r="D2294" s="128">
        <f t="shared" si="885"/>
        <v>5227.84</v>
      </c>
      <c r="E2294" s="129">
        <f>VLOOKUP(A2293,[1]Plan1!$AY$80:$BA$314,3)</f>
        <v>5233.07</v>
      </c>
      <c r="F2294" s="130">
        <f t="shared" si="886"/>
        <v>43754</v>
      </c>
      <c r="G2294" s="131">
        <f t="shared" si="887"/>
        <v>1.0004131725529497E-3</v>
      </c>
      <c r="H2294" s="132">
        <f t="shared" si="878"/>
        <v>43787</v>
      </c>
      <c r="I2294" s="132">
        <f t="shared" si="888"/>
        <v>43787</v>
      </c>
      <c r="J2294" s="133">
        <f t="shared" si="876"/>
        <v>23</v>
      </c>
      <c r="K2294" s="133">
        <f t="shared" si="884"/>
        <v>1</v>
      </c>
      <c r="L2294" s="124">
        <f t="shared" si="889"/>
        <v>1.00004347</v>
      </c>
      <c r="M2294" s="134">
        <f t="shared" si="890"/>
        <v>0.99960037000000002</v>
      </c>
      <c r="N2294" s="134">
        <f t="shared" si="891"/>
        <v>1.4068758372276764</v>
      </c>
      <c r="O2294" s="124">
        <f t="shared" si="892"/>
        <v>1.4069369899999999</v>
      </c>
      <c r="P2294" s="124"/>
      <c r="Q2294" s="125"/>
      <c r="R2294" s="126"/>
      <c r="S2294" s="124"/>
      <c r="T2294" s="135">
        <f t="shared" si="879"/>
        <v>7.9699999999999993E-2</v>
      </c>
      <c r="U2294" s="125">
        <f t="shared" si="893"/>
        <v>400</v>
      </c>
      <c r="V2294" s="125">
        <v>252</v>
      </c>
      <c r="W2294" s="134">
        <f t="shared" si="894"/>
        <v>1.129437142</v>
      </c>
      <c r="X2294" s="18"/>
      <c r="Y2294" s="123">
        <f t="shared" si="880"/>
        <v>67054.222907000003</v>
      </c>
      <c r="Z2294" s="123">
        <f t="shared" si="898"/>
        <v>13736.609774607457</v>
      </c>
      <c r="AA2294" s="123">
        <f t="shared" si="881"/>
        <v>1341.0844581400002</v>
      </c>
      <c r="AB2294" s="123">
        <f t="shared" si="882"/>
        <v>13589.655842485334</v>
      </c>
      <c r="AC2294" s="123">
        <f t="shared" si="883"/>
        <v>95721.572982232785</v>
      </c>
      <c r="AD2294" s="150">
        <f t="shared" si="895"/>
        <v>87053.852995000008</v>
      </c>
      <c r="AE2294" s="150">
        <f t="shared" si="899"/>
        <v>16864.719724333987</v>
      </c>
      <c r="AF2294" s="150">
        <f t="shared" si="896"/>
        <v>1741.0770599000002</v>
      </c>
      <c r="AG2294" s="150">
        <f t="shared" si="900"/>
        <v>16830.411579033334</v>
      </c>
      <c r="AH2294" s="150">
        <f t="shared" si="901"/>
        <v>122490.06135826732</v>
      </c>
      <c r="AI2294" s="4"/>
      <c r="AJ2294" s="1"/>
      <c r="AK2294" s="20"/>
      <c r="AL2294" s="5"/>
      <c r="AM2294" s="1"/>
      <c r="AN2294" s="1"/>
      <c r="AO2294" s="1"/>
      <c r="AP2294" s="17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5.75" x14ac:dyDescent="0.2">
      <c r="A2295" s="127">
        <f t="shared" si="877"/>
        <v>43755</v>
      </c>
      <c r="B2295" s="165">
        <f t="shared" si="897"/>
        <v>218327.25229096465</v>
      </c>
      <c r="C2295" s="124"/>
      <c r="D2295" s="128">
        <f t="shared" si="885"/>
        <v>5227.84</v>
      </c>
      <c r="E2295" s="129">
        <f>VLOOKUP(A2294,[1]Plan1!$AY$80:$BA$314,3)</f>
        <v>5233.07</v>
      </c>
      <c r="F2295" s="130">
        <f t="shared" si="886"/>
        <v>43754</v>
      </c>
      <c r="G2295" s="131">
        <f t="shared" si="887"/>
        <v>1.0004131725529497E-3</v>
      </c>
      <c r="H2295" s="132">
        <f t="shared" si="878"/>
        <v>43787</v>
      </c>
      <c r="I2295" s="132">
        <f t="shared" si="888"/>
        <v>43787</v>
      </c>
      <c r="J2295" s="133">
        <f t="shared" ref="J2295:J2358" si="902">IF(I2295=I2294,J2294,NETWORKDAYS(I2294,I2295,$AK$118:$AK$502)-1)</f>
        <v>23</v>
      </c>
      <c r="K2295" s="133">
        <f t="shared" si="884"/>
        <v>2</v>
      </c>
      <c r="L2295" s="124">
        <f t="shared" si="889"/>
        <v>1.00008695</v>
      </c>
      <c r="M2295" s="134">
        <f t="shared" si="890"/>
        <v>0.99960037000000002</v>
      </c>
      <c r="N2295" s="134">
        <f t="shared" si="891"/>
        <v>1.4068758372276764</v>
      </c>
      <c r="O2295" s="124">
        <f t="shared" si="892"/>
        <v>1.4069981600000001</v>
      </c>
      <c r="P2295" s="124"/>
      <c r="Q2295" s="125"/>
      <c r="R2295" s="126"/>
      <c r="S2295" s="124"/>
      <c r="T2295" s="135">
        <f t="shared" si="879"/>
        <v>7.9699999999999993E-2</v>
      </c>
      <c r="U2295" s="125">
        <f t="shared" si="893"/>
        <v>401</v>
      </c>
      <c r="V2295" s="125">
        <v>252</v>
      </c>
      <c r="W2295" s="134">
        <f t="shared" si="894"/>
        <v>1.1297808810000001</v>
      </c>
      <c r="X2295" s="18"/>
      <c r="Y2295" s="123">
        <f t="shared" si="880"/>
        <v>67054.222907000003</v>
      </c>
      <c r="Z2295" s="123">
        <f t="shared" si="898"/>
        <v>13764.711739536335</v>
      </c>
      <c r="AA2295" s="123">
        <f t="shared" si="881"/>
        <v>1341.0844581400002</v>
      </c>
      <c r="AB2295" s="123">
        <f t="shared" si="882"/>
        <v>13612.007250121002</v>
      </c>
      <c r="AC2295" s="123">
        <f t="shared" si="883"/>
        <v>95772.02635479733</v>
      </c>
      <c r="AD2295" s="150">
        <f t="shared" si="895"/>
        <v>87053.852995000008</v>
      </c>
      <c r="AE2295" s="150">
        <f t="shared" si="899"/>
        <v>16900.866351235662</v>
      </c>
      <c r="AF2295" s="150">
        <f t="shared" si="896"/>
        <v>1741.0770599000002</v>
      </c>
      <c r="AG2295" s="150">
        <f t="shared" si="900"/>
        <v>16859.42953003167</v>
      </c>
      <c r="AH2295" s="150">
        <f t="shared" si="901"/>
        <v>122555.22593616734</v>
      </c>
      <c r="AI2295" s="4"/>
      <c r="AJ2295" s="1"/>
      <c r="AK2295" s="20"/>
      <c r="AL2295" s="5"/>
      <c r="AM2295" s="1"/>
      <c r="AN2295" s="1"/>
      <c r="AO2295" s="1"/>
      <c r="AP2295" s="17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5.75" x14ac:dyDescent="0.2">
      <c r="A2296" s="127">
        <f t="shared" si="877"/>
        <v>43756</v>
      </c>
      <c r="B2296" s="165">
        <f t="shared" si="897"/>
        <v>218442.89197583534</v>
      </c>
      <c r="C2296" s="124"/>
      <c r="D2296" s="128">
        <f t="shared" si="885"/>
        <v>5227.84</v>
      </c>
      <c r="E2296" s="129">
        <f>VLOOKUP(A2295,[1]Plan1!$AY$80:$BA$314,3)</f>
        <v>5233.07</v>
      </c>
      <c r="F2296" s="130">
        <f t="shared" si="886"/>
        <v>43754</v>
      </c>
      <c r="G2296" s="131">
        <f t="shared" si="887"/>
        <v>1.0004131725529497E-3</v>
      </c>
      <c r="H2296" s="132">
        <f t="shared" si="878"/>
        <v>43787</v>
      </c>
      <c r="I2296" s="132">
        <f t="shared" si="888"/>
        <v>43787</v>
      </c>
      <c r="J2296" s="133">
        <f t="shared" si="902"/>
        <v>23</v>
      </c>
      <c r="K2296" s="133">
        <f t="shared" si="884"/>
        <v>3</v>
      </c>
      <c r="L2296" s="124">
        <f t="shared" si="889"/>
        <v>1.00013043</v>
      </c>
      <c r="M2296" s="134">
        <f t="shared" si="890"/>
        <v>0.99960037000000002</v>
      </c>
      <c r="N2296" s="134">
        <f t="shared" si="891"/>
        <v>1.4068758372276764</v>
      </c>
      <c r="O2296" s="124">
        <f t="shared" si="892"/>
        <v>1.4070593300000001</v>
      </c>
      <c r="P2296" s="124"/>
      <c r="Q2296" s="125"/>
      <c r="R2296" s="126"/>
      <c r="S2296" s="124"/>
      <c r="T2296" s="135">
        <f t="shared" si="879"/>
        <v>7.9699999999999993E-2</v>
      </c>
      <c r="U2296" s="125">
        <f t="shared" si="893"/>
        <v>402</v>
      </c>
      <c r="V2296" s="125">
        <v>252</v>
      </c>
      <c r="W2296" s="134">
        <f t="shared" si="894"/>
        <v>1.130124723</v>
      </c>
      <c r="X2296" s="18"/>
      <c r="Y2296" s="123">
        <f t="shared" si="880"/>
        <v>67054.222907000003</v>
      </c>
      <c r="Z2296" s="123">
        <f t="shared" si="898"/>
        <v>13792.823210969569</v>
      </c>
      <c r="AA2296" s="123">
        <f t="shared" si="881"/>
        <v>1341.0844581400002</v>
      </c>
      <c r="AB2296" s="123">
        <f t="shared" si="882"/>
        <v>13634.358657756668</v>
      </c>
      <c r="AC2296" s="123">
        <f t="shared" si="883"/>
        <v>95822.489233866247</v>
      </c>
      <c r="AD2296" s="150">
        <f t="shared" si="895"/>
        <v>87053.852995000008</v>
      </c>
      <c r="AE2296" s="150">
        <f t="shared" si="899"/>
        <v>16937.025206039085</v>
      </c>
      <c r="AF2296" s="150">
        <f t="shared" si="896"/>
        <v>1741.0770599000002</v>
      </c>
      <c r="AG2296" s="150">
        <f t="shared" si="900"/>
        <v>16888.447481029998</v>
      </c>
      <c r="AH2296" s="150">
        <f t="shared" si="901"/>
        <v>122620.4027419691</v>
      </c>
      <c r="AI2296" s="4"/>
      <c r="AJ2296" s="1"/>
      <c r="AK2296" s="20"/>
      <c r="AL2296" s="5"/>
      <c r="AM2296" s="1"/>
      <c r="AN2296" s="1"/>
      <c r="AO2296" s="1"/>
      <c r="AP2296" s="17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5.75" x14ac:dyDescent="0.2">
      <c r="A2297" s="127">
        <f t="shared" si="877"/>
        <v>43757</v>
      </c>
      <c r="B2297" s="165">
        <f t="shared" si="897"/>
        <v>218558.55388799656</v>
      </c>
      <c r="C2297" s="124"/>
      <c r="D2297" s="128">
        <f t="shared" si="885"/>
        <v>5227.84</v>
      </c>
      <c r="E2297" s="129">
        <f>VLOOKUP(A2296,[1]Plan1!$AY$80:$BA$314,3)</f>
        <v>5233.07</v>
      </c>
      <c r="F2297" s="130">
        <f t="shared" si="886"/>
        <v>43754</v>
      </c>
      <c r="G2297" s="131">
        <f t="shared" si="887"/>
        <v>1.0004131725529497E-3</v>
      </c>
      <c r="H2297" s="132">
        <f t="shared" si="878"/>
        <v>43787</v>
      </c>
      <c r="I2297" s="132">
        <f t="shared" si="888"/>
        <v>43787</v>
      </c>
      <c r="J2297" s="133">
        <f t="shared" si="902"/>
        <v>23</v>
      </c>
      <c r="K2297" s="133">
        <f t="shared" si="884"/>
        <v>4</v>
      </c>
      <c r="L2297" s="124">
        <f t="shared" si="889"/>
        <v>1.00017391</v>
      </c>
      <c r="M2297" s="134">
        <f t="shared" si="890"/>
        <v>0.99960037000000002</v>
      </c>
      <c r="N2297" s="134">
        <f t="shared" si="891"/>
        <v>1.4068758372276764</v>
      </c>
      <c r="O2297" s="124">
        <f t="shared" si="892"/>
        <v>1.4071205</v>
      </c>
      <c r="P2297" s="124"/>
      <c r="Q2297" s="125"/>
      <c r="R2297" s="126"/>
      <c r="S2297" s="124"/>
      <c r="T2297" s="135">
        <f t="shared" si="879"/>
        <v>7.9699999999999993E-2</v>
      </c>
      <c r="U2297" s="125">
        <f t="shared" si="893"/>
        <v>403</v>
      </c>
      <c r="V2297" s="125">
        <v>252</v>
      </c>
      <c r="W2297" s="134">
        <f t="shared" si="894"/>
        <v>1.130468671</v>
      </c>
      <c r="X2297" s="18"/>
      <c r="Y2297" s="123">
        <f t="shared" si="880"/>
        <v>67054.222907000003</v>
      </c>
      <c r="Z2297" s="123">
        <f t="shared" si="898"/>
        <v>13820.944404491996</v>
      </c>
      <c r="AA2297" s="123">
        <f t="shared" si="881"/>
        <v>1341.0844581400002</v>
      </c>
      <c r="AB2297" s="123">
        <f t="shared" si="882"/>
        <v>13656.710065392333</v>
      </c>
      <c r="AC2297" s="123">
        <f t="shared" si="883"/>
        <v>95872.961835024325</v>
      </c>
      <c r="AD2297" s="150">
        <f t="shared" si="895"/>
        <v>87053.852995000008</v>
      </c>
      <c r="AE2297" s="150">
        <f t="shared" si="899"/>
        <v>16973.196566043898</v>
      </c>
      <c r="AF2297" s="150">
        <f t="shared" si="896"/>
        <v>1741.0770599000002</v>
      </c>
      <c r="AG2297" s="150">
        <f t="shared" si="900"/>
        <v>16917.465432028333</v>
      </c>
      <c r="AH2297" s="150">
        <f t="shared" si="901"/>
        <v>122685.59205297224</v>
      </c>
      <c r="AI2297" s="4"/>
      <c r="AJ2297" s="1"/>
      <c r="AK2297" s="20"/>
      <c r="AL2297" s="5"/>
      <c r="AM2297" s="1"/>
      <c r="AN2297" s="1"/>
      <c r="AO2297" s="1"/>
      <c r="AP2297" s="17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5.75" x14ac:dyDescent="0.2">
      <c r="A2298" s="127">
        <f t="shared" si="877"/>
        <v>43758</v>
      </c>
      <c r="B2298" s="165">
        <f t="shared" si="897"/>
        <v>218609.92324663058</v>
      </c>
      <c r="C2298" s="124"/>
      <c r="D2298" s="128">
        <f t="shared" si="885"/>
        <v>5227.84</v>
      </c>
      <c r="E2298" s="129">
        <f>VLOOKUP(A2297,[1]Plan1!$AY$80:$BA$314,3)</f>
        <v>5233.07</v>
      </c>
      <c r="F2298" s="130">
        <f t="shared" si="886"/>
        <v>43754</v>
      </c>
      <c r="G2298" s="131">
        <f t="shared" si="887"/>
        <v>1.0004131725529497E-3</v>
      </c>
      <c r="H2298" s="132">
        <f t="shared" si="878"/>
        <v>43787</v>
      </c>
      <c r="I2298" s="132">
        <f t="shared" si="888"/>
        <v>43787</v>
      </c>
      <c r="J2298" s="133">
        <f t="shared" si="902"/>
        <v>23</v>
      </c>
      <c r="K2298" s="133">
        <f t="shared" si="884"/>
        <v>4</v>
      </c>
      <c r="L2298" s="124">
        <f t="shared" si="889"/>
        <v>1.00017391</v>
      </c>
      <c r="M2298" s="134">
        <f t="shared" si="890"/>
        <v>0.99960037000000002</v>
      </c>
      <c r="N2298" s="134">
        <f t="shared" si="891"/>
        <v>1.4068758372276764</v>
      </c>
      <c r="O2298" s="124">
        <f t="shared" si="892"/>
        <v>1.4071205</v>
      </c>
      <c r="P2298" s="124"/>
      <c r="Q2298" s="125"/>
      <c r="R2298" s="126"/>
      <c r="S2298" s="124"/>
      <c r="T2298" s="135">
        <f t="shared" si="879"/>
        <v>7.9699999999999993E-2</v>
      </c>
      <c r="U2298" s="125">
        <f t="shared" si="893"/>
        <v>403</v>
      </c>
      <c r="V2298" s="125">
        <v>252</v>
      </c>
      <c r="W2298" s="134">
        <f t="shared" si="894"/>
        <v>1.130468671</v>
      </c>
      <c r="X2298" s="18"/>
      <c r="Y2298" s="123">
        <f t="shared" si="880"/>
        <v>67054.222907000003</v>
      </c>
      <c r="Z2298" s="123">
        <f t="shared" si="898"/>
        <v>13820.944404491996</v>
      </c>
      <c r="AA2298" s="123">
        <f t="shared" si="881"/>
        <v>1341.0844581400002</v>
      </c>
      <c r="AB2298" s="123">
        <f t="shared" si="882"/>
        <v>13679.061473027999</v>
      </c>
      <c r="AC2298" s="123">
        <f t="shared" si="883"/>
        <v>95895.313242659991</v>
      </c>
      <c r="AD2298" s="150">
        <f t="shared" si="895"/>
        <v>87053.852995000008</v>
      </c>
      <c r="AE2298" s="150">
        <f t="shared" si="899"/>
        <v>16973.196566043898</v>
      </c>
      <c r="AF2298" s="150">
        <f t="shared" si="896"/>
        <v>1741.0770599000002</v>
      </c>
      <c r="AG2298" s="150">
        <f t="shared" si="900"/>
        <v>16946.483383026669</v>
      </c>
      <c r="AH2298" s="150">
        <f t="shared" si="901"/>
        <v>122714.61000397058</v>
      </c>
      <c r="AI2298" s="4"/>
      <c r="AJ2298" s="1"/>
      <c r="AK2298" s="20"/>
      <c r="AL2298" s="5"/>
      <c r="AM2298" s="1"/>
      <c r="AN2298" s="1"/>
      <c r="AO2298" s="1"/>
      <c r="AP2298" s="17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5.75" x14ac:dyDescent="0.2">
      <c r="A2299" s="127">
        <f t="shared" si="877"/>
        <v>43759</v>
      </c>
      <c r="B2299" s="165">
        <f t="shared" si="897"/>
        <v>218661.29260526458</v>
      </c>
      <c r="C2299" s="124"/>
      <c r="D2299" s="128">
        <f t="shared" si="885"/>
        <v>5227.84</v>
      </c>
      <c r="E2299" s="129">
        <f>VLOOKUP(A2298,[1]Plan1!$AY$80:$BA$314,3)</f>
        <v>5233.07</v>
      </c>
      <c r="F2299" s="130">
        <f t="shared" si="886"/>
        <v>43754</v>
      </c>
      <c r="G2299" s="131">
        <f t="shared" si="887"/>
        <v>1.0004131725529497E-3</v>
      </c>
      <c r="H2299" s="132">
        <f t="shared" si="878"/>
        <v>43787</v>
      </c>
      <c r="I2299" s="132">
        <f t="shared" si="888"/>
        <v>43787</v>
      </c>
      <c r="J2299" s="133">
        <f t="shared" si="902"/>
        <v>23</v>
      </c>
      <c r="K2299" s="133">
        <f t="shared" si="884"/>
        <v>4</v>
      </c>
      <c r="L2299" s="124">
        <f t="shared" si="889"/>
        <v>1.00017391</v>
      </c>
      <c r="M2299" s="134">
        <f t="shared" si="890"/>
        <v>0.99960037000000002</v>
      </c>
      <c r="N2299" s="134">
        <f t="shared" si="891"/>
        <v>1.4068758372276764</v>
      </c>
      <c r="O2299" s="124">
        <f t="shared" si="892"/>
        <v>1.4071205</v>
      </c>
      <c r="P2299" s="124"/>
      <c r="Q2299" s="125"/>
      <c r="R2299" s="126"/>
      <c r="S2299" s="124"/>
      <c r="T2299" s="135">
        <f t="shared" si="879"/>
        <v>7.9699999999999993E-2</v>
      </c>
      <c r="U2299" s="125">
        <f t="shared" si="893"/>
        <v>403</v>
      </c>
      <c r="V2299" s="125">
        <v>252</v>
      </c>
      <c r="W2299" s="134">
        <f t="shared" si="894"/>
        <v>1.130468671</v>
      </c>
      <c r="X2299" s="18"/>
      <c r="Y2299" s="123">
        <f t="shared" si="880"/>
        <v>67054.222907000003</v>
      </c>
      <c r="Z2299" s="123">
        <f t="shared" si="898"/>
        <v>13820.944404491996</v>
      </c>
      <c r="AA2299" s="123">
        <f t="shared" si="881"/>
        <v>1341.0844581400002</v>
      </c>
      <c r="AB2299" s="123">
        <f t="shared" si="882"/>
        <v>13701.412880663667</v>
      </c>
      <c r="AC2299" s="123">
        <f t="shared" si="883"/>
        <v>95917.664650295672</v>
      </c>
      <c r="AD2299" s="150">
        <f t="shared" si="895"/>
        <v>87053.852995000008</v>
      </c>
      <c r="AE2299" s="150">
        <f t="shared" si="899"/>
        <v>16973.196566043898</v>
      </c>
      <c r="AF2299" s="150">
        <f t="shared" si="896"/>
        <v>1741.0770599000002</v>
      </c>
      <c r="AG2299" s="150">
        <f t="shared" si="900"/>
        <v>16975.501334025001</v>
      </c>
      <c r="AH2299" s="150">
        <f t="shared" si="901"/>
        <v>122743.62795496891</v>
      </c>
      <c r="AI2299" s="4"/>
      <c r="AJ2299" s="1"/>
      <c r="AK2299" s="20"/>
      <c r="AL2299" s="5"/>
      <c r="AM2299" s="1"/>
      <c r="AN2299" s="1"/>
      <c r="AO2299" s="1"/>
      <c r="AP2299" s="17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5.75" x14ac:dyDescent="0.2">
      <c r="A2300" s="127">
        <f t="shared" si="877"/>
        <v>43760</v>
      </c>
      <c r="B2300" s="165">
        <f t="shared" si="897"/>
        <v>218776.97641983832</v>
      </c>
      <c r="C2300" s="124"/>
      <c r="D2300" s="128">
        <f t="shared" si="885"/>
        <v>5227.84</v>
      </c>
      <c r="E2300" s="129">
        <f>VLOOKUP(A2299,[1]Plan1!$AY$80:$BA$314,3)</f>
        <v>5233.07</v>
      </c>
      <c r="F2300" s="130">
        <f t="shared" si="886"/>
        <v>43754</v>
      </c>
      <c r="G2300" s="131">
        <f t="shared" si="887"/>
        <v>1.0004131725529497E-3</v>
      </c>
      <c r="H2300" s="132">
        <f t="shared" si="878"/>
        <v>43787</v>
      </c>
      <c r="I2300" s="132">
        <f t="shared" si="888"/>
        <v>43787</v>
      </c>
      <c r="J2300" s="133">
        <f t="shared" si="902"/>
        <v>23</v>
      </c>
      <c r="K2300" s="133">
        <f t="shared" si="884"/>
        <v>5</v>
      </c>
      <c r="L2300" s="124">
        <f t="shared" si="889"/>
        <v>1.00021739</v>
      </c>
      <c r="M2300" s="134">
        <f t="shared" si="890"/>
        <v>0.99960037000000002</v>
      </c>
      <c r="N2300" s="134">
        <f t="shared" si="891"/>
        <v>1.4068758372276764</v>
      </c>
      <c r="O2300" s="124">
        <f t="shared" si="892"/>
        <v>1.4071816699999999</v>
      </c>
      <c r="P2300" s="124"/>
      <c r="Q2300" s="125"/>
      <c r="R2300" s="126"/>
      <c r="S2300" s="124"/>
      <c r="T2300" s="135">
        <f t="shared" si="879"/>
        <v>7.9699999999999993E-2</v>
      </c>
      <c r="U2300" s="125">
        <f t="shared" si="893"/>
        <v>404</v>
      </c>
      <c r="V2300" s="125">
        <v>252</v>
      </c>
      <c r="W2300" s="134">
        <f t="shared" si="894"/>
        <v>1.130812723</v>
      </c>
      <c r="X2300" s="18"/>
      <c r="Y2300" s="123">
        <f t="shared" si="880"/>
        <v>67054.222907000003</v>
      </c>
      <c r="Z2300" s="123">
        <f t="shared" si="898"/>
        <v>13849.075178003803</v>
      </c>
      <c r="AA2300" s="123">
        <f t="shared" si="881"/>
        <v>1341.0844581400002</v>
      </c>
      <c r="AB2300" s="123">
        <f t="shared" si="882"/>
        <v>13723.764288299333</v>
      </c>
      <c r="AC2300" s="123">
        <f t="shared" si="883"/>
        <v>95968.14683144314</v>
      </c>
      <c r="AD2300" s="150">
        <f t="shared" si="895"/>
        <v>87053.852995000008</v>
      </c>
      <c r="AE2300" s="150">
        <f t="shared" si="899"/>
        <v>17009.380248471822</v>
      </c>
      <c r="AF2300" s="150">
        <f t="shared" si="896"/>
        <v>1741.0770599000002</v>
      </c>
      <c r="AG2300" s="150">
        <f t="shared" si="900"/>
        <v>17004.519285023336</v>
      </c>
      <c r="AH2300" s="150">
        <f t="shared" si="901"/>
        <v>122808.82958839517</v>
      </c>
      <c r="AI2300" s="4"/>
      <c r="AJ2300" s="1"/>
      <c r="AK2300" s="20"/>
      <c r="AL2300" s="5"/>
      <c r="AM2300" s="1"/>
      <c r="AN2300" s="1"/>
      <c r="AO2300" s="1"/>
      <c r="AP2300" s="17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5.75" x14ac:dyDescent="0.2">
      <c r="A2301" s="127">
        <f t="shared" si="877"/>
        <v>43761</v>
      </c>
      <c r="B2301" s="165">
        <f t="shared" si="897"/>
        <v>218892.68493231319</v>
      </c>
      <c r="C2301" s="124"/>
      <c r="D2301" s="128">
        <f t="shared" si="885"/>
        <v>5227.84</v>
      </c>
      <c r="E2301" s="129">
        <f>VLOOKUP(A2300,[1]Plan1!$AY$80:$BA$314,3)</f>
        <v>5233.07</v>
      </c>
      <c r="F2301" s="130">
        <f t="shared" si="886"/>
        <v>43754</v>
      </c>
      <c r="G2301" s="131">
        <f t="shared" si="887"/>
        <v>1.0004131725529497E-3</v>
      </c>
      <c r="H2301" s="132">
        <f t="shared" si="878"/>
        <v>43787</v>
      </c>
      <c r="I2301" s="132">
        <f t="shared" si="888"/>
        <v>43787</v>
      </c>
      <c r="J2301" s="133">
        <f t="shared" si="902"/>
        <v>23</v>
      </c>
      <c r="K2301" s="133">
        <f t="shared" si="884"/>
        <v>6</v>
      </c>
      <c r="L2301" s="124">
        <f t="shared" si="889"/>
        <v>1.0002608799999999</v>
      </c>
      <c r="M2301" s="134">
        <f t="shared" si="890"/>
        <v>0.99960037000000002</v>
      </c>
      <c r="N2301" s="134">
        <f t="shared" si="891"/>
        <v>1.4068758372276764</v>
      </c>
      <c r="O2301" s="124">
        <f t="shared" si="892"/>
        <v>1.40724286</v>
      </c>
      <c r="P2301" s="124"/>
      <c r="Q2301" s="125"/>
      <c r="R2301" s="126"/>
      <c r="S2301" s="124"/>
      <c r="T2301" s="135">
        <f t="shared" si="879"/>
        <v>7.9699999999999993E-2</v>
      </c>
      <c r="U2301" s="125">
        <f t="shared" si="893"/>
        <v>405</v>
      </c>
      <c r="V2301" s="125">
        <v>252</v>
      </c>
      <c r="W2301" s="134">
        <f t="shared" si="894"/>
        <v>1.13115688</v>
      </c>
      <c r="X2301" s="18"/>
      <c r="Y2301" s="123">
        <f t="shared" si="880"/>
        <v>67054.222907000003</v>
      </c>
      <c r="Z2301" s="123">
        <f t="shared" si="898"/>
        <v>13877.216754235673</v>
      </c>
      <c r="AA2301" s="123">
        <f t="shared" si="881"/>
        <v>1341.0844581400002</v>
      </c>
      <c r="AB2301" s="123">
        <f t="shared" si="882"/>
        <v>13746.115695935001</v>
      </c>
      <c r="AC2301" s="123">
        <f t="shared" si="883"/>
        <v>96018.639815310686</v>
      </c>
      <c r="AD2301" s="150">
        <f t="shared" si="895"/>
        <v>87053.852995000008</v>
      </c>
      <c r="AE2301" s="150">
        <f t="shared" si="899"/>
        <v>17045.577826080833</v>
      </c>
      <c r="AF2301" s="150">
        <f t="shared" si="896"/>
        <v>1741.0770599000002</v>
      </c>
      <c r="AG2301" s="150">
        <f t="shared" si="900"/>
        <v>17033.537236021668</v>
      </c>
      <c r="AH2301" s="150">
        <f t="shared" si="901"/>
        <v>122874.0451170025</v>
      </c>
      <c r="AI2301" s="4"/>
      <c r="AJ2301" s="1"/>
      <c r="AK2301" s="20"/>
      <c r="AL2301" s="5"/>
      <c r="AM2301" s="1"/>
      <c r="AN2301" s="1"/>
      <c r="AO2301" s="1"/>
      <c r="AP2301" s="17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5.75" x14ac:dyDescent="0.2">
      <c r="A2302" s="127">
        <f t="shared" si="877"/>
        <v>43762</v>
      </c>
      <c r="B2302" s="165">
        <f t="shared" si="897"/>
        <v>219008.4128863423</v>
      </c>
      <c r="C2302" s="124"/>
      <c r="D2302" s="128">
        <f t="shared" si="885"/>
        <v>5227.84</v>
      </c>
      <c r="E2302" s="129">
        <f>VLOOKUP(A2301,[1]Plan1!$AY$80:$BA$314,3)</f>
        <v>5233.07</v>
      </c>
      <c r="F2302" s="130">
        <f t="shared" si="886"/>
        <v>43754</v>
      </c>
      <c r="G2302" s="131">
        <f t="shared" si="887"/>
        <v>1.0004131725529497E-3</v>
      </c>
      <c r="H2302" s="132">
        <f t="shared" si="878"/>
        <v>43787</v>
      </c>
      <c r="I2302" s="132">
        <f t="shared" si="888"/>
        <v>43787</v>
      </c>
      <c r="J2302" s="133">
        <f t="shared" si="902"/>
        <v>23</v>
      </c>
      <c r="K2302" s="133">
        <f t="shared" si="884"/>
        <v>7</v>
      </c>
      <c r="L2302" s="124">
        <f t="shared" si="889"/>
        <v>1.0003043599999999</v>
      </c>
      <c r="M2302" s="134">
        <f t="shared" si="890"/>
        <v>0.99960037000000002</v>
      </c>
      <c r="N2302" s="134">
        <f t="shared" si="891"/>
        <v>1.4068758372276764</v>
      </c>
      <c r="O2302" s="124">
        <f t="shared" si="892"/>
        <v>1.4073040299999999</v>
      </c>
      <c r="P2302" s="124"/>
      <c r="Q2302" s="125"/>
      <c r="R2302" s="126"/>
      <c r="S2302" s="124"/>
      <c r="T2302" s="135">
        <f t="shared" si="879"/>
        <v>7.9699999999999993E-2</v>
      </c>
      <c r="U2302" s="125">
        <f t="shared" si="893"/>
        <v>406</v>
      </c>
      <c r="V2302" s="125">
        <v>252</v>
      </c>
      <c r="W2302" s="134">
        <f t="shared" si="894"/>
        <v>1.1315011420000001</v>
      </c>
      <c r="X2302" s="18"/>
      <c r="Y2302" s="123">
        <f t="shared" si="880"/>
        <v>67054.222907000003</v>
      </c>
      <c r="Z2302" s="123">
        <f t="shared" si="898"/>
        <v>13905.366834091668</v>
      </c>
      <c r="AA2302" s="123">
        <f t="shared" si="881"/>
        <v>1341.0844581400002</v>
      </c>
      <c r="AB2302" s="123">
        <f t="shared" si="882"/>
        <v>13768.467103570669</v>
      </c>
      <c r="AC2302" s="123">
        <f t="shared" si="883"/>
        <v>96069.141302802338</v>
      </c>
      <c r="AD2302" s="150">
        <f t="shared" si="895"/>
        <v>87053.852995000008</v>
      </c>
      <c r="AE2302" s="150">
        <f t="shared" si="899"/>
        <v>17081.786341619951</v>
      </c>
      <c r="AF2302" s="150">
        <f t="shared" si="896"/>
        <v>1741.0770599000002</v>
      </c>
      <c r="AG2302" s="150">
        <f t="shared" si="900"/>
        <v>17062.555187020003</v>
      </c>
      <c r="AH2302" s="150">
        <f t="shared" si="901"/>
        <v>122939.27158353996</v>
      </c>
      <c r="AI2302" s="4"/>
      <c r="AJ2302" s="1"/>
      <c r="AK2302" s="20"/>
      <c r="AL2302" s="5"/>
      <c r="AM2302" s="1"/>
      <c r="AN2302" s="1"/>
      <c r="AO2302" s="1"/>
      <c r="AP2302" s="17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5.75" x14ac:dyDescent="0.2">
      <c r="A2303" s="127">
        <f t="shared" si="877"/>
        <v>43763</v>
      </c>
      <c r="B2303" s="165">
        <f t="shared" si="897"/>
        <v>219124.16422870598</v>
      </c>
      <c r="C2303" s="124"/>
      <c r="D2303" s="128">
        <f t="shared" si="885"/>
        <v>5227.84</v>
      </c>
      <c r="E2303" s="129">
        <f>VLOOKUP(A2302,[1]Plan1!$AY$80:$BA$314,3)</f>
        <v>5233.07</v>
      </c>
      <c r="F2303" s="130">
        <f t="shared" si="886"/>
        <v>43754</v>
      </c>
      <c r="G2303" s="131">
        <f t="shared" si="887"/>
        <v>1.0004131725529497E-3</v>
      </c>
      <c r="H2303" s="132">
        <f t="shared" si="878"/>
        <v>43787</v>
      </c>
      <c r="I2303" s="132">
        <f t="shared" si="888"/>
        <v>43787</v>
      </c>
      <c r="J2303" s="133">
        <f t="shared" si="902"/>
        <v>23</v>
      </c>
      <c r="K2303" s="133">
        <f t="shared" si="884"/>
        <v>8</v>
      </c>
      <c r="L2303" s="124">
        <f t="shared" si="889"/>
        <v>1.00034785</v>
      </c>
      <c r="M2303" s="134">
        <f t="shared" si="890"/>
        <v>0.99960037000000002</v>
      </c>
      <c r="N2303" s="134">
        <f t="shared" si="891"/>
        <v>1.4068758372276764</v>
      </c>
      <c r="O2303" s="124">
        <f t="shared" si="892"/>
        <v>1.40736521</v>
      </c>
      <c r="P2303" s="124"/>
      <c r="Q2303" s="125"/>
      <c r="R2303" s="126"/>
      <c r="S2303" s="124"/>
      <c r="T2303" s="135">
        <f t="shared" si="879"/>
        <v>7.9699999999999993E-2</v>
      </c>
      <c r="U2303" s="125">
        <f t="shared" si="893"/>
        <v>407</v>
      </c>
      <c r="V2303" s="125">
        <v>252</v>
      </c>
      <c r="W2303" s="134">
        <f t="shared" si="894"/>
        <v>1.1318455089999999</v>
      </c>
      <c r="X2303" s="18"/>
      <c r="Y2303" s="123">
        <f t="shared" si="880"/>
        <v>67054.222907000003</v>
      </c>
      <c r="Z2303" s="123">
        <f t="shared" si="898"/>
        <v>13933.52714387083</v>
      </c>
      <c r="AA2303" s="123">
        <f t="shared" si="881"/>
        <v>1341.0844581400002</v>
      </c>
      <c r="AB2303" s="123">
        <f t="shared" si="882"/>
        <v>13790.818511206333</v>
      </c>
      <c r="AC2303" s="123">
        <f t="shared" si="883"/>
        <v>96119.653020217171</v>
      </c>
      <c r="AD2303" s="150">
        <f t="shared" si="895"/>
        <v>87053.852995000008</v>
      </c>
      <c r="AE2303" s="150">
        <f t="shared" si="899"/>
        <v>17118.008015570478</v>
      </c>
      <c r="AF2303" s="150">
        <f t="shared" si="896"/>
        <v>1741.0770599000002</v>
      </c>
      <c r="AG2303" s="150">
        <f t="shared" si="900"/>
        <v>17091.573138018335</v>
      </c>
      <c r="AH2303" s="150">
        <f t="shared" si="901"/>
        <v>123004.51120848881</v>
      </c>
      <c r="AI2303" s="4"/>
      <c r="AJ2303" s="1"/>
      <c r="AK2303" s="20"/>
      <c r="AL2303" s="5"/>
      <c r="AM2303" s="1"/>
      <c r="AN2303" s="1"/>
      <c r="AO2303" s="1"/>
      <c r="AP2303" s="17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5.75" x14ac:dyDescent="0.2">
      <c r="A2304" s="127">
        <f t="shared" si="877"/>
        <v>43764</v>
      </c>
      <c r="B2304" s="165">
        <f t="shared" si="897"/>
        <v>219239.93879924726</v>
      </c>
      <c r="C2304" s="124"/>
      <c r="D2304" s="128">
        <f t="shared" si="885"/>
        <v>5227.84</v>
      </c>
      <c r="E2304" s="129">
        <f>VLOOKUP(A2303,[1]Plan1!$AY$80:$BA$314,3)</f>
        <v>5233.07</v>
      </c>
      <c r="F2304" s="130">
        <f t="shared" si="886"/>
        <v>43754</v>
      </c>
      <c r="G2304" s="131">
        <f t="shared" si="887"/>
        <v>1.0004131725529497E-3</v>
      </c>
      <c r="H2304" s="132">
        <f t="shared" si="878"/>
        <v>43787</v>
      </c>
      <c r="I2304" s="132">
        <f t="shared" si="888"/>
        <v>43787</v>
      </c>
      <c r="J2304" s="133">
        <f t="shared" si="902"/>
        <v>23</v>
      </c>
      <c r="K2304" s="133">
        <f t="shared" si="884"/>
        <v>9</v>
      </c>
      <c r="L2304" s="124">
        <f t="shared" si="889"/>
        <v>1.00039134</v>
      </c>
      <c r="M2304" s="134">
        <f t="shared" si="890"/>
        <v>0.99960037000000002</v>
      </c>
      <c r="N2304" s="134">
        <f t="shared" si="891"/>
        <v>1.4068758372276764</v>
      </c>
      <c r="O2304" s="124">
        <f t="shared" si="892"/>
        <v>1.4074264000000001</v>
      </c>
      <c r="P2304" s="124"/>
      <c r="Q2304" s="125"/>
      <c r="R2304" s="126"/>
      <c r="S2304" s="124"/>
      <c r="T2304" s="135">
        <f t="shared" si="879"/>
        <v>7.9699999999999993E-2</v>
      </c>
      <c r="U2304" s="125">
        <f t="shared" si="893"/>
        <v>408</v>
      </c>
      <c r="V2304" s="125">
        <v>252</v>
      </c>
      <c r="W2304" s="134">
        <f t="shared" si="894"/>
        <v>1.1321899799999999</v>
      </c>
      <c r="X2304" s="18"/>
      <c r="Y2304" s="123">
        <f t="shared" si="880"/>
        <v>67054.222907000003</v>
      </c>
      <c r="Z2304" s="123">
        <f t="shared" si="898"/>
        <v>13961.697613521421</v>
      </c>
      <c r="AA2304" s="123">
        <f t="shared" si="881"/>
        <v>1341.0844581400002</v>
      </c>
      <c r="AB2304" s="123">
        <f t="shared" si="882"/>
        <v>13813.169918842003</v>
      </c>
      <c r="AC2304" s="123">
        <f t="shared" si="883"/>
        <v>96170.174897503428</v>
      </c>
      <c r="AD2304" s="150">
        <f t="shared" si="895"/>
        <v>87053.852995000008</v>
      </c>
      <c r="AE2304" s="150">
        <f t="shared" si="899"/>
        <v>17154.242757827178</v>
      </c>
      <c r="AF2304" s="150">
        <f t="shared" si="896"/>
        <v>1741.0770599000002</v>
      </c>
      <c r="AG2304" s="150">
        <f t="shared" si="900"/>
        <v>17120.591089016671</v>
      </c>
      <c r="AH2304" s="150">
        <f t="shared" si="901"/>
        <v>123069.76390174385</v>
      </c>
      <c r="AI2304" s="4"/>
      <c r="AJ2304" s="1"/>
      <c r="AK2304" s="20"/>
      <c r="AL2304" s="5"/>
      <c r="AM2304" s="1"/>
      <c r="AN2304" s="1"/>
      <c r="AO2304" s="1"/>
      <c r="AP2304" s="17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5.75" x14ac:dyDescent="0.2">
      <c r="A2305" s="127">
        <f t="shared" si="877"/>
        <v>43765</v>
      </c>
      <c r="B2305" s="165">
        <f t="shared" si="897"/>
        <v>219291.30815788126</v>
      </c>
      <c r="C2305" s="124"/>
      <c r="D2305" s="128">
        <f t="shared" si="885"/>
        <v>5227.84</v>
      </c>
      <c r="E2305" s="129">
        <f>VLOOKUP(A2304,[1]Plan1!$AY$80:$BA$314,3)</f>
        <v>5233.07</v>
      </c>
      <c r="F2305" s="130">
        <f t="shared" si="886"/>
        <v>43754</v>
      </c>
      <c r="G2305" s="131">
        <f t="shared" si="887"/>
        <v>1.0004131725529497E-3</v>
      </c>
      <c r="H2305" s="132">
        <f t="shared" si="878"/>
        <v>43787</v>
      </c>
      <c r="I2305" s="132">
        <f t="shared" si="888"/>
        <v>43787</v>
      </c>
      <c r="J2305" s="133">
        <f t="shared" si="902"/>
        <v>23</v>
      </c>
      <c r="K2305" s="133">
        <f t="shared" si="884"/>
        <v>9</v>
      </c>
      <c r="L2305" s="124">
        <f t="shared" si="889"/>
        <v>1.00039134</v>
      </c>
      <c r="M2305" s="134">
        <f t="shared" si="890"/>
        <v>0.99960037000000002</v>
      </c>
      <c r="N2305" s="134">
        <f t="shared" si="891"/>
        <v>1.4068758372276764</v>
      </c>
      <c r="O2305" s="124">
        <f t="shared" si="892"/>
        <v>1.4074264000000001</v>
      </c>
      <c r="P2305" s="124"/>
      <c r="Q2305" s="125"/>
      <c r="R2305" s="126"/>
      <c r="S2305" s="124"/>
      <c r="T2305" s="135">
        <f t="shared" si="879"/>
        <v>7.9699999999999993E-2</v>
      </c>
      <c r="U2305" s="125">
        <f t="shared" si="893"/>
        <v>408</v>
      </c>
      <c r="V2305" s="125">
        <v>252</v>
      </c>
      <c r="W2305" s="134">
        <f t="shared" si="894"/>
        <v>1.1321899799999999</v>
      </c>
      <c r="X2305" s="18"/>
      <c r="Y2305" s="123">
        <f t="shared" si="880"/>
        <v>67054.222907000003</v>
      </c>
      <c r="Z2305" s="123">
        <f t="shared" si="898"/>
        <v>13961.697613521421</v>
      </c>
      <c r="AA2305" s="123">
        <f t="shared" si="881"/>
        <v>1341.0844581400002</v>
      </c>
      <c r="AB2305" s="123">
        <f t="shared" si="882"/>
        <v>13835.521326477668</v>
      </c>
      <c r="AC2305" s="123">
        <f t="shared" si="883"/>
        <v>96192.526305139094</v>
      </c>
      <c r="AD2305" s="150">
        <f t="shared" si="895"/>
        <v>87053.852995000008</v>
      </c>
      <c r="AE2305" s="150">
        <f t="shared" si="899"/>
        <v>17154.242757827178</v>
      </c>
      <c r="AF2305" s="150">
        <f t="shared" si="896"/>
        <v>1741.0770599000002</v>
      </c>
      <c r="AG2305" s="150">
        <f t="shared" si="900"/>
        <v>17149.609040015002</v>
      </c>
      <c r="AH2305" s="150">
        <f t="shared" si="901"/>
        <v>123098.78185274218</v>
      </c>
      <c r="AI2305" s="4"/>
      <c r="AJ2305" s="1"/>
      <c r="AK2305" s="20"/>
      <c r="AL2305" s="5"/>
      <c r="AM2305" s="1"/>
      <c r="AN2305" s="1"/>
      <c r="AO2305" s="1"/>
      <c r="AP2305" s="17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5.75" x14ac:dyDescent="0.2">
      <c r="A2306" s="127">
        <f t="shared" si="877"/>
        <v>43766</v>
      </c>
      <c r="B2306" s="165">
        <f t="shared" si="897"/>
        <v>219342.67751651528</v>
      </c>
      <c r="C2306" s="124"/>
      <c r="D2306" s="128">
        <f t="shared" si="885"/>
        <v>5227.84</v>
      </c>
      <c r="E2306" s="129">
        <f>VLOOKUP(A2305,[1]Plan1!$AY$80:$BA$314,3)</f>
        <v>5233.07</v>
      </c>
      <c r="F2306" s="130">
        <f t="shared" si="886"/>
        <v>43754</v>
      </c>
      <c r="G2306" s="131">
        <f t="shared" si="887"/>
        <v>1.0004131725529497E-3</v>
      </c>
      <c r="H2306" s="132">
        <f t="shared" si="878"/>
        <v>43787</v>
      </c>
      <c r="I2306" s="132">
        <f t="shared" si="888"/>
        <v>43787</v>
      </c>
      <c r="J2306" s="133">
        <f t="shared" si="902"/>
        <v>23</v>
      </c>
      <c r="K2306" s="133">
        <f t="shared" si="884"/>
        <v>9</v>
      </c>
      <c r="L2306" s="124">
        <f t="shared" si="889"/>
        <v>1.00039134</v>
      </c>
      <c r="M2306" s="134">
        <f t="shared" si="890"/>
        <v>0.99960037000000002</v>
      </c>
      <c r="N2306" s="134">
        <f t="shared" si="891"/>
        <v>1.4068758372276764</v>
      </c>
      <c r="O2306" s="124">
        <f t="shared" si="892"/>
        <v>1.4074264000000001</v>
      </c>
      <c r="P2306" s="124"/>
      <c r="Q2306" s="125"/>
      <c r="R2306" s="126"/>
      <c r="S2306" s="124"/>
      <c r="T2306" s="135">
        <f t="shared" si="879"/>
        <v>7.9699999999999993E-2</v>
      </c>
      <c r="U2306" s="125">
        <f t="shared" si="893"/>
        <v>408</v>
      </c>
      <c r="V2306" s="125">
        <v>252</v>
      </c>
      <c r="W2306" s="134">
        <f t="shared" si="894"/>
        <v>1.1321899799999999</v>
      </c>
      <c r="X2306" s="18"/>
      <c r="Y2306" s="123">
        <f t="shared" si="880"/>
        <v>67054.222907000003</v>
      </c>
      <c r="Z2306" s="123">
        <f t="shared" si="898"/>
        <v>13961.697613521421</v>
      </c>
      <c r="AA2306" s="123">
        <f t="shared" si="881"/>
        <v>1341.0844581400002</v>
      </c>
      <c r="AB2306" s="123">
        <f t="shared" si="882"/>
        <v>13857.872734113336</v>
      </c>
      <c r="AC2306" s="123">
        <f t="shared" si="883"/>
        <v>96214.87771277476</v>
      </c>
      <c r="AD2306" s="150">
        <f t="shared" si="895"/>
        <v>87053.852995000008</v>
      </c>
      <c r="AE2306" s="150">
        <f t="shared" si="899"/>
        <v>17154.242757827178</v>
      </c>
      <c r="AF2306" s="150">
        <f t="shared" si="896"/>
        <v>1741.0770599000002</v>
      </c>
      <c r="AG2306" s="150">
        <f t="shared" si="900"/>
        <v>17178.626991013338</v>
      </c>
      <c r="AH2306" s="150">
        <f t="shared" si="901"/>
        <v>123127.79980374052</v>
      </c>
      <c r="AI2306" s="4"/>
      <c r="AJ2306" s="1"/>
      <c r="AK2306" s="20"/>
      <c r="AL2306" s="5"/>
      <c r="AM2306" s="1"/>
      <c r="AN2306" s="1"/>
      <c r="AO2306" s="1"/>
      <c r="AP2306" s="17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5.75" x14ac:dyDescent="0.2">
      <c r="A2307" s="127">
        <f t="shared" si="877"/>
        <v>43767</v>
      </c>
      <c r="B2307" s="165">
        <f t="shared" si="897"/>
        <v>219458.47284936334</v>
      </c>
      <c r="C2307" s="124"/>
      <c r="D2307" s="128">
        <f t="shared" si="885"/>
        <v>5227.84</v>
      </c>
      <c r="E2307" s="129">
        <f>VLOOKUP(A2306,[1]Plan1!$AY$80:$BA$314,3)</f>
        <v>5233.07</v>
      </c>
      <c r="F2307" s="130">
        <f t="shared" si="886"/>
        <v>43754</v>
      </c>
      <c r="G2307" s="131">
        <f t="shared" si="887"/>
        <v>1.0004131725529497E-3</v>
      </c>
      <c r="H2307" s="132">
        <f t="shared" si="878"/>
        <v>43787</v>
      </c>
      <c r="I2307" s="132">
        <f t="shared" si="888"/>
        <v>43787</v>
      </c>
      <c r="J2307" s="133">
        <f t="shared" si="902"/>
        <v>23</v>
      </c>
      <c r="K2307" s="133">
        <f t="shared" si="884"/>
        <v>10</v>
      </c>
      <c r="L2307" s="124">
        <f t="shared" si="889"/>
        <v>1.0004348300000001</v>
      </c>
      <c r="M2307" s="134">
        <f t="shared" si="890"/>
        <v>0.99960037000000002</v>
      </c>
      <c r="N2307" s="134">
        <f t="shared" si="891"/>
        <v>1.4068758372276764</v>
      </c>
      <c r="O2307" s="124">
        <f t="shared" si="892"/>
        <v>1.40748758</v>
      </c>
      <c r="P2307" s="124"/>
      <c r="Q2307" s="125"/>
      <c r="R2307" s="126"/>
      <c r="S2307" s="124"/>
      <c r="T2307" s="135">
        <f t="shared" si="879"/>
        <v>7.9699999999999993E-2</v>
      </c>
      <c r="U2307" s="125">
        <f t="shared" si="893"/>
        <v>409</v>
      </c>
      <c r="V2307" s="125">
        <v>252</v>
      </c>
      <c r="W2307" s="134">
        <f t="shared" si="894"/>
        <v>1.132534556</v>
      </c>
      <c r="X2307" s="18"/>
      <c r="Y2307" s="123">
        <f t="shared" si="880"/>
        <v>67054.222907000003</v>
      </c>
      <c r="Z2307" s="123">
        <f t="shared" si="898"/>
        <v>13989.87716448571</v>
      </c>
      <c r="AA2307" s="123">
        <f t="shared" si="881"/>
        <v>1341.0844581400002</v>
      </c>
      <c r="AB2307" s="123">
        <f t="shared" si="882"/>
        <v>13880.224141749</v>
      </c>
      <c r="AC2307" s="123">
        <f t="shared" si="883"/>
        <v>96265.408671374709</v>
      </c>
      <c r="AD2307" s="150">
        <f t="shared" si="895"/>
        <v>87053.852995000008</v>
      </c>
      <c r="AE2307" s="150">
        <f t="shared" si="899"/>
        <v>17190.489181076962</v>
      </c>
      <c r="AF2307" s="150">
        <f t="shared" si="896"/>
        <v>1741.0770599000002</v>
      </c>
      <c r="AG2307" s="150">
        <f t="shared" si="900"/>
        <v>17207.644942011666</v>
      </c>
      <c r="AH2307" s="150">
        <f t="shared" si="901"/>
        <v>123193.06417798864</v>
      </c>
      <c r="AI2307" s="4"/>
      <c r="AJ2307" s="1"/>
      <c r="AK2307" s="20"/>
      <c r="AL2307" s="5"/>
      <c r="AM2307" s="1"/>
      <c r="AN2307" s="1"/>
      <c r="AO2307" s="1"/>
      <c r="AP2307" s="17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5.75" x14ac:dyDescent="0.2">
      <c r="A2308" s="127">
        <f t="shared" si="877"/>
        <v>43768</v>
      </c>
      <c r="B2308" s="165">
        <f t="shared" si="897"/>
        <v>219574.29289610317</v>
      </c>
      <c r="C2308" s="124"/>
      <c r="D2308" s="128">
        <f t="shared" si="885"/>
        <v>5227.84</v>
      </c>
      <c r="E2308" s="129">
        <f>VLOOKUP(A2307,[1]Plan1!$AY$80:$BA$314,3)</f>
        <v>5233.07</v>
      </c>
      <c r="F2308" s="130">
        <f t="shared" si="886"/>
        <v>43754</v>
      </c>
      <c r="G2308" s="131">
        <f t="shared" si="887"/>
        <v>1.0004131725529497E-3</v>
      </c>
      <c r="H2308" s="132">
        <f t="shared" si="878"/>
        <v>43787</v>
      </c>
      <c r="I2308" s="132">
        <f t="shared" si="888"/>
        <v>43787</v>
      </c>
      <c r="J2308" s="133">
        <f t="shared" si="902"/>
        <v>23</v>
      </c>
      <c r="K2308" s="133">
        <f t="shared" si="884"/>
        <v>11</v>
      </c>
      <c r="L2308" s="124">
        <f t="shared" si="889"/>
        <v>1.00047833</v>
      </c>
      <c r="M2308" s="134">
        <f t="shared" si="890"/>
        <v>0.99960037000000002</v>
      </c>
      <c r="N2308" s="134">
        <f t="shared" si="891"/>
        <v>1.4068758372276764</v>
      </c>
      <c r="O2308" s="124">
        <f t="shared" si="892"/>
        <v>1.4075487799999999</v>
      </c>
      <c r="P2308" s="124"/>
      <c r="Q2308" s="125"/>
      <c r="R2308" s="126"/>
      <c r="S2308" s="124"/>
      <c r="T2308" s="135">
        <f t="shared" si="879"/>
        <v>7.9699999999999993E-2</v>
      </c>
      <c r="U2308" s="125">
        <f t="shared" si="893"/>
        <v>410</v>
      </c>
      <c r="V2308" s="125">
        <v>252</v>
      </c>
      <c r="W2308" s="134">
        <f t="shared" si="894"/>
        <v>1.132879237</v>
      </c>
      <c r="X2308" s="18"/>
      <c r="Y2308" s="123">
        <f t="shared" si="880"/>
        <v>67054.222907000003</v>
      </c>
      <c r="Z2308" s="123">
        <f t="shared" si="898"/>
        <v>14018.067525164255</v>
      </c>
      <c r="AA2308" s="123">
        <f t="shared" si="881"/>
        <v>1341.0844581400002</v>
      </c>
      <c r="AB2308" s="123">
        <f t="shared" si="882"/>
        <v>13902.575549384668</v>
      </c>
      <c r="AC2308" s="123">
        <f t="shared" si="883"/>
        <v>96315.950439688924</v>
      </c>
      <c r="AD2308" s="150">
        <f t="shared" si="895"/>
        <v>87053.852995000008</v>
      </c>
      <c r="AE2308" s="150">
        <f t="shared" si="899"/>
        <v>17226.749508504254</v>
      </c>
      <c r="AF2308" s="150">
        <f t="shared" si="896"/>
        <v>1741.0770599000002</v>
      </c>
      <c r="AG2308" s="150">
        <f t="shared" si="900"/>
        <v>17236.662893010001</v>
      </c>
      <c r="AH2308" s="150">
        <f t="shared" si="901"/>
        <v>123258.34245641425</v>
      </c>
      <c r="AI2308" s="4"/>
      <c r="AJ2308" s="1"/>
      <c r="AK2308" s="20"/>
      <c r="AL2308" s="5"/>
      <c r="AM2308" s="1"/>
      <c r="AN2308" s="1"/>
      <c r="AO2308" s="1"/>
      <c r="AP2308" s="17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5.75" x14ac:dyDescent="0.2">
      <c r="A2309" s="127">
        <f t="shared" si="877"/>
        <v>43769</v>
      </c>
      <c r="B2309" s="165">
        <f t="shared" si="897"/>
        <v>219690.13370963075</v>
      </c>
      <c r="C2309" s="124"/>
      <c r="D2309" s="128">
        <f t="shared" si="885"/>
        <v>5227.84</v>
      </c>
      <c r="E2309" s="129">
        <f>VLOOKUP(A2308,[1]Plan1!$AY$80:$BA$314,3)</f>
        <v>5233.07</v>
      </c>
      <c r="F2309" s="130">
        <f t="shared" si="886"/>
        <v>43754</v>
      </c>
      <c r="G2309" s="131">
        <f t="shared" si="887"/>
        <v>1.0004131725529497E-3</v>
      </c>
      <c r="H2309" s="132">
        <f t="shared" si="878"/>
        <v>43787</v>
      </c>
      <c r="I2309" s="132">
        <f t="shared" si="888"/>
        <v>43787</v>
      </c>
      <c r="J2309" s="133">
        <f t="shared" si="902"/>
        <v>23</v>
      </c>
      <c r="K2309" s="133">
        <f t="shared" si="884"/>
        <v>12</v>
      </c>
      <c r="L2309" s="124">
        <f t="shared" si="889"/>
        <v>1.0005218199999999</v>
      </c>
      <c r="M2309" s="134">
        <f t="shared" si="890"/>
        <v>0.99960037000000002</v>
      </c>
      <c r="N2309" s="134">
        <f t="shared" si="891"/>
        <v>1.4068758372276764</v>
      </c>
      <c r="O2309" s="124">
        <f t="shared" si="892"/>
        <v>1.40760997</v>
      </c>
      <c r="P2309" s="124"/>
      <c r="Q2309" s="125"/>
      <c r="R2309" s="126"/>
      <c r="S2309" s="124"/>
      <c r="T2309" s="135">
        <f t="shared" si="879"/>
        <v>7.9699999999999993E-2</v>
      </c>
      <c r="U2309" s="125">
        <f t="shared" si="893"/>
        <v>411</v>
      </c>
      <c r="V2309" s="125">
        <v>252</v>
      </c>
      <c r="W2309" s="134">
        <f t="shared" si="894"/>
        <v>1.1332240229999999</v>
      </c>
      <c r="X2309" s="18"/>
      <c r="Y2309" s="123">
        <f t="shared" si="880"/>
        <v>67054.222907000003</v>
      </c>
      <c r="Z2309" s="123">
        <f t="shared" si="898"/>
        <v>14046.266969116445</v>
      </c>
      <c r="AA2309" s="123">
        <f t="shared" si="881"/>
        <v>1341.0844581400002</v>
      </c>
      <c r="AB2309" s="123">
        <f t="shared" si="882"/>
        <v>13924.926957020334</v>
      </c>
      <c r="AC2309" s="123">
        <f t="shared" si="883"/>
        <v>96366.501291276785</v>
      </c>
      <c r="AD2309" s="150">
        <f t="shared" si="895"/>
        <v>87053.852995000008</v>
      </c>
      <c r="AE2309" s="150">
        <f t="shared" si="899"/>
        <v>17263.021519445621</v>
      </c>
      <c r="AF2309" s="150">
        <f t="shared" si="896"/>
        <v>1741.0770599000002</v>
      </c>
      <c r="AG2309" s="150">
        <f t="shared" si="900"/>
        <v>17265.680844008333</v>
      </c>
      <c r="AH2309" s="150">
        <f t="shared" si="901"/>
        <v>123323.63241835395</v>
      </c>
      <c r="AI2309" s="4"/>
      <c r="AJ2309" s="1"/>
      <c r="AK2309" s="20"/>
      <c r="AL2309" s="5"/>
      <c r="AM2309" s="1"/>
      <c r="AN2309" s="1"/>
      <c r="AO2309" s="1"/>
      <c r="AP2309" s="17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5.75" x14ac:dyDescent="0.2">
      <c r="A2310" s="127">
        <f t="shared" si="877"/>
        <v>43770</v>
      </c>
      <c r="B2310" s="165">
        <f t="shared" si="897"/>
        <v>219805.99792628526</v>
      </c>
      <c r="C2310" s="124"/>
      <c r="D2310" s="128">
        <f t="shared" si="885"/>
        <v>5227.84</v>
      </c>
      <c r="E2310" s="129">
        <f>VLOOKUP(A2309,[1]Plan1!$AY$80:$BA$314,3)</f>
        <v>5233.07</v>
      </c>
      <c r="F2310" s="130">
        <f t="shared" si="886"/>
        <v>43754</v>
      </c>
      <c r="G2310" s="131">
        <f t="shared" si="887"/>
        <v>1.0004131725529497E-3</v>
      </c>
      <c r="H2310" s="132">
        <f t="shared" si="878"/>
        <v>43787</v>
      </c>
      <c r="I2310" s="132">
        <f t="shared" si="888"/>
        <v>43787</v>
      </c>
      <c r="J2310" s="133">
        <f t="shared" si="902"/>
        <v>23</v>
      </c>
      <c r="K2310" s="133">
        <f t="shared" si="884"/>
        <v>13</v>
      </c>
      <c r="L2310" s="124">
        <f t="shared" si="889"/>
        <v>1.00056532</v>
      </c>
      <c r="M2310" s="134">
        <f t="shared" si="890"/>
        <v>0.99960037000000002</v>
      </c>
      <c r="N2310" s="134">
        <f t="shared" si="891"/>
        <v>1.4068758372276764</v>
      </c>
      <c r="O2310" s="124">
        <f t="shared" si="892"/>
        <v>1.40767117</v>
      </c>
      <c r="P2310" s="124"/>
      <c r="Q2310" s="125"/>
      <c r="R2310" s="126"/>
      <c r="S2310" s="124"/>
      <c r="T2310" s="135">
        <f t="shared" si="879"/>
        <v>7.9699999999999993E-2</v>
      </c>
      <c r="U2310" s="125">
        <f t="shared" si="893"/>
        <v>412</v>
      </c>
      <c r="V2310" s="125">
        <v>252</v>
      </c>
      <c r="W2310" s="134">
        <f t="shared" si="894"/>
        <v>1.133568914</v>
      </c>
      <c r="X2310" s="18"/>
      <c r="Y2310" s="123">
        <f t="shared" si="880"/>
        <v>67054.222907000003</v>
      </c>
      <c r="Z2310" s="123">
        <f t="shared" si="898"/>
        <v>14074.4766494619</v>
      </c>
      <c r="AA2310" s="123">
        <f t="shared" si="881"/>
        <v>1341.0844581400002</v>
      </c>
      <c r="AB2310" s="123">
        <f t="shared" si="882"/>
        <v>13947.278364656002</v>
      </c>
      <c r="AC2310" s="123">
        <f t="shared" si="883"/>
        <v>96417.062379257899</v>
      </c>
      <c r="AD2310" s="150">
        <f t="shared" si="895"/>
        <v>87053.852995000008</v>
      </c>
      <c r="AE2310" s="150">
        <f t="shared" si="899"/>
        <v>17299.306697120686</v>
      </c>
      <c r="AF2310" s="150">
        <f t="shared" si="896"/>
        <v>1741.0770599000002</v>
      </c>
      <c r="AG2310" s="150">
        <f t="shared" si="900"/>
        <v>17294.698795006669</v>
      </c>
      <c r="AH2310" s="150">
        <f t="shared" si="901"/>
        <v>123388.93554702736</v>
      </c>
      <c r="AI2310" s="4"/>
      <c r="AJ2310" s="1"/>
      <c r="AK2310" s="20"/>
      <c r="AL2310" s="5"/>
      <c r="AM2310" s="1"/>
      <c r="AN2310" s="1"/>
      <c r="AO2310" s="1"/>
      <c r="AP2310" s="17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5.75" x14ac:dyDescent="0.2">
      <c r="A2311" s="127">
        <f t="shared" si="877"/>
        <v>43771</v>
      </c>
      <c r="B2311" s="165">
        <f t="shared" si="897"/>
        <v>219921.88423145865</v>
      </c>
      <c r="C2311" s="124"/>
      <c r="D2311" s="128">
        <f t="shared" si="885"/>
        <v>5227.84</v>
      </c>
      <c r="E2311" s="129">
        <f>VLOOKUP(A2310,[1]Plan1!$AY$80:$BA$314,3)</f>
        <v>5233.07</v>
      </c>
      <c r="F2311" s="130">
        <f t="shared" si="886"/>
        <v>43754</v>
      </c>
      <c r="G2311" s="131">
        <f t="shared" si="887"/>
        <v>1.0004131725529497E-3</v>
      </c>
      <c r="H2311" s="132">
        <f t="shared" si="878"/>
        <v>43787</v>
      </c>
      <c r="I2311" s="132">
        <f t="shared" si="888"/>
        <v>43787</v>
      </c>
      <c r="J2311" s="133">
        <f t="shared" si="902"/>
        <v>23</v>
      </c>
      <c r="K2311" s="133">
        <f t="shared" si="884"/>
        <v>14</v>
      </c>
      <c r="L2311" s="124">
        <f t="shared" si="889"/>
        <v>1.0006088200000001</v>
      </c>
      <c r="M2311" s="134">
        <f t="shared" si="890"/>
        <v>0.99960037000000002</v>
      </c>
      <c r="N2311" s="134">
        <f t="shared" si="891"/>
        <v>1.4068758372276764</v>
      </c>
      <c r="O2311" s="124">
        <f t="shared" si="892"/>
        <v>1.40773237</v>
      </c>
      <c r="P2311" s="124"/>
      <c r="Q2311" s="125"/>
      <c r="R2311" s="126"/>
      <c r="S2311" s="124"/>
      <c r="T2311" s="135">
        <f t="shared" si="879"/>
        <v>7.9699999999999993E-2</v>
      </c>
      <c r="U2311" s="125">
        <f t="shared" si="893"/>
        <v>413</v>
      </c>
      <c r="V2311" s="125">
        <v>252</v>
      </c>
      <c r="W2311" s="134">
        <f t="shared" si="894"/>
        <v>1.13391391</v>
      </c>
      <c r="X2311" s="18"/>
      <c r="Y2311" s="123">
        <f t="shared" si="880"/>
        <v>67054.222907000003</v>
      </c>
      <c r="Z2311" s="123">
        <f t="shared" si="898"/>
        <v>14102.695991198594</v>
      </c>
      <c r="AA2311" s="123">
        <f t="shared" si="881"/>
        <v>1341.0844581400002</v>
      </c>
      <c r="AB2311" s="123">
        <f t="shared" si="882"/>
        <v>13969.629772291666</v>
      </c>
      <c r="AC2311" s="123">
        <f t="shared" si="883"/>
        <v>96467.633128630259</v>
      </c>
      <c r="AD2311" s="150">
        <f t="shared" si="895"/>
        <v>87053.852995000008</v>
      </c>
      <c r="AE2311" s="150">
        <f t="shared" si="899"/>
        <v>17335.604301923377</v>
      </c>
      <c r="AF2311" s="150">
        <f t="shared" si="896"/>
        <v>1741.0770599000002</v>
      </c>
      <c r="AG2311" s="150">
        <f t="shared" si="900"/>
        <v>17323.716746005</v>
      </c>
      <c r="AH2311" s="150">
        <f t="shared" si="901"/>
        <v>123454.25110282838</v>
      </c>
      <c r="AI2311" s="4"/>
      <c r="AJ2311" s="1"/>
      <c r="AK2311" s="20"/>
      <c r="AL2311" s="5"/>
      <c r="AM2311" s="1"/>
      <c r="AN2311" s="1"/>
      <c r="AO2311" s="1"/>
      <c r="AP2311" s="17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5.75" x14ac:dyDescent="0.2">
      <c r="A2312" s="127">
        <f t="shared" si="877"/>
        <v>43772</v>
      </c>
      <c r="B2312" s="165">
        <f t="shared" si="897"/>
        <v>219973.25359009265</v>
      </c>
      <c r="C2312" s="124"/>
      <c r="D2312" s="128">
        <f t="shared" si="885"/>
        <v>5227.84</v>
      </c>
      <c r="E2312" s="129">
        <f>VLOOKUP(A2311,[1]Plan1!$AY$80:$BA$314,3)</f>
        <v>5233.07</v>
      </c>
      <c r="F2312" s="130">
        <f t="shared" si="886"/>
        <v>43754</v>
      </c>
      <c r="G2312" s="131">
        <f t="shared" si="887"/>
        <v>1.0004131725529497E-3</v>
      </c>
      <c r="H2312" s="132">
        <f t="shared" si="878"/>
        <v>43787</v>
      </c>
      <c r="I2312" s="132">
        <f t="shared" si="888"/>
        <v>43787</v>
      </c>
      <c r="J2312" s="133">
        <f t="shared" si="902"/>
        <v>23</v>
      </c>
      <c r="K2312" s="133">
        <f t="shared" si="884"/>
        <v>14</v>
      </c>
      <c r="L2312" s="124">
        <f t="shared" si="889"/>
        <v>1.0006088200000001</v>
      </c>
      <c r="M2312" s="134">
        <f t="shared" si="890"/>
        <v>0.99960037000000002</v>
      </c>
      <c r="N2312" s="134">
        <f t="shared" si="891"/>
        <v>1.4068758372276764</v>
      </c>
      <c r="O2312" s="124">
        <f t="shared" si="892"/>
        <v>1.40773237</v>
      </c>
      <c r="P2312" s="124"/>
      <c r="Q2312" s="125"/>
      <c r="R2312" s="126"/>
      <c r="S2312" s="124"/>
      <c r="T2312" s="135">
        <f t="shared" si="879"/>
        <v>7.9699999999999993E-2</v>
      </c>
      <c r="U2312" s="125">
        <f t="shared" si="893"/>
        <v>413</v>
      </c>
      <c r="V2312" s="125">
        <v>252</v>
      </c>
      <c r="W2312" s="134">
        <f t="shared" si="894"/>
        <v>1.13391391</v>
      </c>
      <c r="X2312" s="18"/>
      <c r="Y2312" s="123">
        <f t="shared" si="880"/>
        <v>67054.222907000003</v>
      </c>
      <c r="Z2312" s="123">
        <f t="shared" si="898"/>
        <v>14102.695991198594</v>
      </c>
      <c r="AA2312" s="123">
        <f t="shared" si="881"/>
        <v>1341.0844581400002</v>
      </c>
      <c r="AB2312" s="123">
        <f t="shared" si="882"/>
        <v>13991.981179927334</v>
      </c>
      <c r="AC2312" s="123">
        <f t="shared" si="883"/>
        <v>96489.984536265925</v>
      </c>
      <c r="AD2312" s="150">
        <f t="shared" si="895"/>
        <v>87053.852995000008</v>
      </c>
      <c r="AE2312" s="150">
        <f t="shared" si="899"/>
        <v>17335.604301923377</v>
      </c>
      <c r="AF2312" s="150">
        <f t="shared" si="896"/>
        <v>1741.0770599000002</v>
      </c>
      <c r="AG2312" s="150">
        <f t="shared" si="900"/>
        <v>17352.734697003336</v>
      </c>
      <c r="AH2312" s="150">
        <f t="shared" si="901"/>
        <v>123483.26905382672</v>
      </c>
      <c r="AI2312" s="4"/>
      <c r="AJ2312" s="1"/>
      <c r="AK2312" s="20"/>
      <c r="AL2312" s="5"/>
      <c r="AM2312" s="1"/>
      <c r="AN2312" s="1"/>
      <c r="AO2312" s="1"/>
      <c r="AP2312" s="17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5.75" x14ac:dyDescent="0.2">
      <c r="A2313" s="127">
        <f t="shared" si="877"/>
        <v>43773</v>
      </c>
      <c r="B2313" s="165">
        <f t="shared" si="897"/>
        <v>220024.62294872664</v>
      </c>
      <c r="C2313" s="124"/>
      <c r="D2313" s="128">
        <f t="shared" si="885"/>
        <v>5227.84</v>
      </c>
      <c r="E2313" s="129">
        <f>VLOOKUP(A2312,[1]Plan1!$AY$80:$BA$314,3)</f>
        <v>5233.07</v>
      </c>
      <c r="F2313" s="130">
        <f t="shared" si="886"/>
        <v>43754</v>
      </c>
      <c r="G2313" s="131">
        <f t="shared" si="887"/>
        <v>1.0004131725529497E-3</v>
      </c>
      <c r="H2313" s="132">
        <f t="shared" si="878"/>
        <v>43787</v>
      </c>
      <c r="I2313" s="132">
        <f t="shared" si="888"/>
        <v>43787</v>
      </c>
      <c r="J2313" s="133">
        <f t="shared" si="902"/>
        <v>23</v>
      </c>
      <c r="K2313" s="133">
        <f t="shared" si="884"/>
        <v>14</v>
      </c>
      <c r="L2313" s="124">
        <f t="shared" si="889"/>
        <v>1.0006088200000001</v>
      </c>
      <c r="M2313" s="134">
        <f t="shared" si="890"/>
        <v>0.99960037000000002</v>
      </c>
      <c r="N2313" s="134">
        <f t="shared" si="891"/>
        <v>1.4068758372276764</v>
      </c>
      <c r="O2313" s="124">
        <f t="shared" si="892"/>
        <v>1.40773237</v>
      </c>
      <c r="P2313" s="124"/>
      <c r="Q2313" s="125"/>
      <c r="R2313" s="126"/>
      <c r="S2313" s="124"/>
      <c r="T2313" s="135">
        <f t="shared" si="879"/>
        <v>7.9699999999999993E-2</v>
      </c>
      <c r="U2313" s="125">
        <f t="shared" si="893"/>
        <v>413</v>
      </c>
      <c r="V2313" s="125">
        <v>252</v>
      </c>
      <c r="W2313" s="134">
        <f t="shared" si="894"/>
        <v>1.13391391</v>
      </c>
      <c r="X2313" s="18"/>
      <c r="Y2313" s="123">
        <f t="shared" si="880"/>
        <v>67054.222907000003</v>
      </c>
      <c r="Z2313" s="123">
        <f t="shared" si="898"/>
        <v>14102.695991198594</v>
      </c>
      <c r="AA2313" s="123">
        <f t="shared" si="881"/>
        <v>1341.0844581400002</v>
      </c>
      <c r="AB2313" s="123">
        <f t="shared" si="882"/>
        <v>14014.332587563</v>
      </c>
      <c r="AC2313" s="123">
        <f t="shared" si="883"/>
        <v>96512.335943901591</v>
      </c>
      <c r="AD2313" s="150">
        <f t="shared" si="895"/>
        <v>87053.852995000008</v>
      </c>
      <c r="AE2313" s="150">
        <f t="shared" si="899"/>
        <v>17335.604301923377</v>
      </c>
      <c r="AF2313" s="150">
        <f t="shared" si="896"/>
        <v>1741.0770599000002</v>
      </c>
      <c r="AG2313" s="150">
        <f t="shared" si="900"/>
        <v>17381.752648001668</v>
      </c>
      <c r="AH2313" s="150">
        <f t="shared" si="901"/>
        <v>123512.28700482505</v>
      </c>
      <c r="AI2313" s="4"/>
      <c r="AJ2313" s="1"/>
      <c r="AK2313" s="20"/>
      <c r="AL2313" s="5"/>
      <c r="AM2313" s="1"/>
      <c r="AN2313" s="1"/>
      <c r="AO2313" s="1"/>
      <c r="AP2313" s="17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5.75" x14ac:dyDescent="0.2">
      <c r="A2314" s="127">
        <f t="shared" si="877"/>
        <v>43774</v>
      </c>
      <c r="B2314" s="165">
        <f t="shared" si="897"/>
        <v>220140.53118101927</v>
      </c>
      <c r="C2314" s="124"/>
      <c r="D2314" s="128">
        <f t="shared" si="885"/>
        <v>5227.84</v>
      </c>
      <c r="E2314" s="129">
        <f>VLOOKUP(A2313,[1]Plan1!$AY$80:$BA$314,3)</f>
        <v>5233.07</v>
      </c>
      <c r="F2314" s="130">
        <f t="shared" si="886"/>
        <v>43754</v>
      </c>
      <c r="G2314" s="131">
        <f t="shared" si="887"/>
        <v>1.0004131725529497E-3</v>
      </c>
      <c r="H2314" s="132">
        <f t="shared" si="878"/>
        <v>43787</v>
      </c>
      <c r="I2314" s="132">
        <f t="shared" si="888"/>
        <v>43787</v>
      </c>
      <c r="J2314" s="133">
        <f t="shared" si="902"/>
        <v>23</v>
      </c>
      <c r="K2314" s="133">
        <f t="shared" si="884"/>
        <v>15</v>
      </c>
      <c r="L2314" s="124">
        <f t="shared" si="889"/>
        <v>1.0006523199999999</v>
      </c>
      <c r="M2314" s="134">
        <f t="shared" si="890"/>
        <v>0.99960037000000002</v>
      </c>
      <c r="N2314" s="134">
        <f t="shared" si="891"/>
        <v>1.4068758372276764</v>
      </c>
      <c r="O2314" s="124">
        <f t="shared" si="892"/>
        <v>1.4077935699999999</v>
      </c>
      <c r="P2314" s="124"/>
      <c r="Q2314" s="125"/>
      <c r="R2314" s="126"/>
      <c r="S2314" s="124"/>
      <c r="T2314" s="135">
        <f t="shared" si="879"/>
        <v>7.9699999999999993E-2</v>
      </c>
      <c r="U2314" s="125">
        <f t="shared" si="893"/>
        <v>414</v>
      </c>
      <c r="V2314" s="125">
        <v>252</v>
      </c>
      <c r="W2314" s="134">
        <f t="shared" si="894"/>
        <v>1.1342590100000001</v>
      </c>
      <c r="X2314" s="18"/>
      <c r="Y2314" s="123">
        <f t="shared" si="880"/>
        <v>67054.222907000003</v>
      </c>
      <c r="Z2314" s="123">
        <f t="shared" si="898"/>
        <v>14130.92492373126</v>
      </c>
      <c r="AA2314" s="123">
        <f t="shared" si="881"/>
        <v>1341.0844581400002</v>
      </c>
      <c r="AB2314" s="123">
        <f t="shared" si="882"/>
        <v>14036.683995198668</v>
      </c>
      <c r="AC2314" s="123">
        <f t="shared" si="883"/>
        <v>96562.916284069928</v>
      </c>
      <c r="AD2314" s="150">
        <f t="shared" si="895"/>
        <v>87053.852995000008</v>
      </c>
      <c r="AE2314" s="150">
        <f t="shared" si="899"/>
        <v>17371.914243049305</v>
      </c>
      <c r="AF2314" s="150">
        <f t="shared" si="896"/>
        <v>1741.0770599000002</v>
      </c>
      <c r="AG2314" s="150">
        <f t="shared" si="900"/>
        <v>17410.770599000003</v>
      </c>
      <c r="AH2314" s="150">
        <f t="shared" si="901"/>
        <v>123577.61489694932</v>
      </c>
      <c r="AI2314" s="4"/>
      <c r="AJ2314" s="1"/>
      <c r="AK2314" s="20"/>
      <c r="AL2314" s="5"/>
      <c r="AM2314" s="1"/>
      <c r="AN2314" s="1"/>
      <c r="AO2314" s="1"/>
      <c r="AP2314" s="17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5.75" x14ac:dyDescent="0.2">
      <c r="A2315" s="127">
        <f t="shared" ref="A2315:A2378" si="903">(A2314+1)</f>
        <v>43775</v>
      </c>
      <c r="B2315" s="165">
        <f t="shared" si="897"/>
        <v>220256.46298879993</v>
      </c>
      <c r="C2315" s="124"/>
      <c r="D2315" s="128">
        <f t="shared" si="885"/>
        <v>5227.84</v>
      </c>
      <c r="E2315" s="129">
        <f>VLOOKUP(A2314,[1]Plan1!$AY$80:$BA$314,3)</f>
        <v>5233.07</v>
      </c>
      <c r="F2315" s="130">
        <f t="shared" si="886"/>
        <v>43754</v>
      </c>
      <c r="G2315" s="131">
        <f t="shared" si="887"/>
        <v>1.0004131725529497E-3</v>
      </c>
      <c r="H2315" s="132">
        <f t="shared" ref="H2315:H2378" si="904">IF(DAY(A2315)=15,VLOOKUP(A2315,AO$118:AT$450,4),H2314)</f>
        <v>43787</v>
      </c>
      <c r="I2315" s="132">
        <f t="shared" si="888"/>
        <v>43787</v>
      </c>
      <c r="J2315" s="133">
        <f t="shared" si="902"/>
        <v>23</v>
      </c>
      <c r="K2315" s="133">
        <f t="shared" si="884"/>
        <v>16</v>
      </c>
      <c r="L2315" s="124">
        <f t="shared" si="889"/>
        <v>1.00069583</v>
      </c>
      <c r="M2315" s="134">
        <f t="shared" si="890"/>
        <v>0.99960037000000002</v>
      </c>
      <c r="N2315" s="134">
        <f t="shared" si="891"/>
        <v>1.4068758372276764</v>
      </c>
      <c r="O2315" s="124">
        <f t="shared" si="892"/>
        <v>1.4078547800000001</v>
      </c>
      <c r="P2315" s="124"/>
      <c r="Q2315" s="125"/>
      <c r="R2315" s="126"/>
      <c r="S2315" s="124"/>
      <c r="T2315" s="135">
        <f t="shared" ref="T2315:T2378" si="905">(T2314)</f>
        <v>7.9699999999999993E-2</v>
      </c>
      <c r="U2315" s="125">
        <f t="shared" si="893"/>
        <v>415</v>
      </c>
      <c r="V2315" s="125">
        <v>252</v>
      </c>
      <c r="W2315" s="134">
        <f t="shared" si="894"/>
        <v>1.1346042160000001</v>
      </c>
      <c r="X2315" s="18"/>
      <c r="Y2315" s="123">
        <f t="shared" si="880"/>
        <v>67054.222907000003</v>
      </c>
      <c r="Z2315" s="123">
        <f t="shared" si="898"/>
        <v>14159.164168046967</v>
      </c>
      <c r="AA2315" s="123">
        <f t="shared" si="881"/>
        <v>1341.0844581400002</v>
      </c>
      <c r="AB2315" s="123">
        <f t="shared" si="882"/>
        <v>14059.035402834334</v>
      </c>
      <c r="AC2315" s="123">
        <f t="shared" si="883"/>
        <v>96613.506936021295</v>
      </c>
      <c r="AD2315" s="150">
        <f t="shared" si="895"/>
        <v>87053.852995000008</v>
      </c>
      <c r="AE2315" s="150">
        <f t="shared" si="899"/>
        <v>17408.237447880292</v>
      </c>
      <c r="AF2315" s="150">
        <f t="shared" si="896"/>
        <v>1741.0770599000002</v>
      </c>
      <c r="AG2315" s="150">
        <f t="shared" si="900"/>
        <v>17439.788549998339</v>
      </c>
      <c r="AH2315" s="150">
        <f t="shared" si="901"/>
        <v>123642.95605277864</v>
      </c>
      <c r="AI2315" s="4"/>
      <c r="AJ2315" s="1"/>
      <c r="AK2315" s="20"/>
      <c r="AL2315" s="5"/>
      <c r="AM2315" s="1"/>
      <c r="AN2315" s="1"/>
      <c r="AO2315" s="1"/>
      <c r="AP2315" s="17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5.75" x14ac:dyDescent="0.2">
      <c r="A2316" s="127">
        <f t="shared" si="903"/>
        <v>43776</v>
      </c>
      <c r="B2316" s="165">
        <f t="shared" si="897"/>
        <v>220372.4155733696</v>
      </c>
      <c r="C2316" s="124"/>
      <c r="D2316" s="128">
        <f t="shared" si="885"/>
        <v>5227.84</v>
      </c>
      <c r="E2316" s="129">
        <f>VLOOKUP(A2315,[1]Plan1!$AY$80:$BA$314,3)</f>
        <v>5233.07</v>
      </c>
      <c r="F2316" s="130">
        <f t="shared" si="886"/>
        <v>43754</v>
      </c>
      <c r="G2316" s="131">
        <f t="shared" si="887"/>
        <v>1.0004131725529497E-3</v>
      </c>
      <c r="H2316" s="132">
        <f t="shared" si="904"/>
        <v>43787</v>
      </c>
      <c r="I2316" s="132">
        <f t="shared" si="888"/>
        <v>43787</v>
      </c>
      <c r="J2316" s="133">
        <f t="shared" si="902"/>
        <v>23</v>
      </c>
      <c r="K2316" s="133">
        <f t="shared" si="884"/>
        <v>17</v>
      </c>
      <c r="L2316" s="124">
        <f t="shared" si="889"/>
        <v>1.00073933</v>
      </c>
      <c r="M2316" s="134">
        <f t="shared" si="890"/>
        <v>0.99960037000000002</v>
      </c>
      <c r="N2316" s="134">
        <f t="shared" si="891"/>
        <v>1.4068758372276764</v>
      </c>
      <c r="O2316" s="124">
        <f t="shared" si="892"/>
        <v>1.4079159800000001</v>
      </c>
      <c r="P2316" s="124"/>
      <c r="Q2316" s="125"/>
      <c r="R2316" s="126"/>
      <c r="S2316" s="124"/>
      <c r="T2316" s="135">
        <f t="shared" si="905"/>
        <v>7.9699999999999993E-2</v>
      </c>
      <c r="U2316" s="125">
        <f t="shared" si="893"/>
        <v>416</v>
      </c>
      <c r="V2316" s="125">
        <v>252</v>
      </c>
      <c r="W2316" s="134">
        <f t="shared" si="894"/>
        <v>1.1349495270000001</v>
      </c>
      <c r="X2316" s="18"/>
      <c r="Y2316" s="123">
        <f t="shared" si="880"/>
        <v>67054.222907000003</v>
      </c>
      <c r="Z2316" s="123">
        <f t="shared" si="898"/>
        <v>14187.412500010789</v>
      </c>
      <c r="AA2316" s="123">
        <f t="shared" si="881"/>
        <v>1341.0844581400002</v>
      </c>
      <c r="AB2316" s="123">
        <f t="shared" si="882"/>
        <v>14081.38681047</v>
      </c>
      <c r="AC2316" s="123">
        <f t="shared" si="883"/>
        <v>96664.106675620787</v>
      </c>
      <c r="AD2316" s="150">
        <f t="shared" si="895"/>
        <v>87053.852995000008</v>
      </c>
      <c r="AE2316" s="150">
        <f t="shared" si="899"/>
        <v>17444.572341852137</v>
      </c>
      <c r="AF2316" s="150">
        <f t="shared" si="896"/>
        <v>1741.0770599000002</v>
      </c>
      <c r="AG2316" s="150">
        <f t="shared" si="900"/>
        <v>17468.806500996667</v>
      </c>
      <c r="AH2316" s="150">
        <f t="shared" si="901"/>
        <v>123708.30889774881</v>
      </c>
      <c r="AI2316" s="4"/>
      <c r="AJ2316" s="1"/>
      <c r="AK2316" s="20"/>
      <c r="AL2316" s="5"/>
      <c r="AM2316" s="1"/>
      <c r="AN2316" s="1"/>
      <c r="AO2316" s="1"/>
      <c r="AP2316" s="17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5.75" x14ac:dyDescent="0.2">
      <c r="A2317" s="127">
        <f t="shared" si="903"/>
        <v>43777</v>
      </c>
      <c r="B2317" s="165">
        <f t="shared" si="897"/>
        <v>220488.39157507857</v>
      </c>
      <c r="C2317" s="124"/>
      <c r="D2317" s="128">
        <f t="shared" si="885"/>
        <v>5227.84</v>
      </c>
      <c r="E2317" s="129">
        <f>VLOOKUP(A2316,[1]Plan1!$AY$80:$BA$314,3)</f>
        <v>5233.07</v>
      </c>
      <c r="F2317" s="130">
        <f t="shared" si="886"/>
        <v>43754</v>
      </c>
      <c r="G2317" s="131">
        <f t="shared" si="887"/>
        <v>1.0004131725529497E-3</v>
      </c>
      <c r="H2317" s="132">
        <f t="shared" si="904"/>
        <v>43787</v>
      </c>
      <c r="I2317" s="132">
        <f t="shared" si="888"/>
        <v>43787</v>
      </c>
      <c r="J2317" s="133">
        <f t="shared" si="902"/>
        <v>23</v>
      </c>
      <c r="K2317" s="133">
        <f t="shared" si="884"/>
        <v>18</v>
      </c>
      <c r="L2317" s="124">
        <f t="shared" si="889"/>
        <v>1.0007828400000001</v>
      </c>
      <c r="M2317" s="134">
        <f t="shared" si="890"/>
        <v>0.99960037000000002</v>
      </c>
      <c r="N2317" s="134">
        <f t="shared" si="891"/>
        <v>1.4068758372276764</v>
      </c>
      <c r="O2317" s="124">
        <f t="shared" si="892"/>
        <v>1.40797719</v>
      </c>
      <c r="P2317" s="124"/>
      <c r="Q2317" s="125"/>
      <c r="R2317" s="126"/>
      <c r="S2317" s="124"/>
      <c r="T2317" s="135">
        <f t="shared" si="905"/>
        <v>7.9699999999999993E-2</v>
      </c>
      <c r="U2317" s="125">
        <f t="shared" si="893"/>
        <v>417</v>
      </c>
      <c r="V2317" s="125">
        <v>252</v>
      </c>
      <c r="W2317" s="134">
        <f t="shared" si="894"/>
        <v>1.1352949429999999</v>
      </c>
      <c r="X2317" s="18"/>
      <c r="Y2317" s="123">
        <f t="shared" si="880"/>
        <v>67054.222907000003</v>
      </c>
      <c r="Z2317" s="123">
        <f t="shared" si="898"/>
        <v>14215.671074496793</v>
      </c>
      <c r="AA2317" s="123">
        <f t="shared" si="881"/>
        <v>1341.0844581400002</v>
      </c>
      <c r="AB2317" s="123">
        <f t="shared" si="882"/>
        <v>14103.738218105667</v>
      </c>
      <c r="AC2317" s="123">
        <f t="shared" si="883"/>
        <v>96714.71665774248</v>
      </c>
      <c r="AD2317" s="150">
        <f t="shared" si="895"/>
        <v>87053.852995000008</v>
      </c>
      <c r="AE2317" s="150">
        <f t="shared" si="899"/>
        <v>17480.920410441082</v>
      </c>
      <c r="AF2317" s="150">
        <f t="shared" si="896"/>
        <v>1741.0770599000002</v>
      </c>
      <c r="AG2317" s="150">
        <f t="shared" si="900"/>
        <v>17497.824451995002</v>
      </c>
      <c r="AH2317" s="150">
        <f t="shared" si="901"/>
        <v>123773.67491733609</v>
      </c>
      <c r="AI2317" s="4"/>
      <c r="AJ2317" s="1"/>
      <c r="AK2317" s="20"/>
      <c r="AL2317" s="5"/>
      <c r="AM2317" s="1"/>
      <c r="AN2317" s="1"/>
      <c r="AO2317" s="1"/>
      <c r="AP2317" s="17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5.75" x14ac:dyDescent="0.2">
      <c r="A2318" s="127">
        <f t="shared" si="903"/>
        <v>43778</v>
      </c>
      <c r="B2318" s="165">
        <f t="shared" si="897"/>
        <v>220604.38967731415</v>
      </c>
      <c r="C2318" s="124"/>
      <c r="D2318" s="128">
        <f t="shared" si="885"/>
        <v>5227.84</v>
      </c>
      <c r="E2318" s="129">
        <f>VLOOKUP(A2317,[1]Plan1!$AY$80:$BA$314,3)</f>
        <v>5233.07</v>
      </c>
      <c r="F2318" s="130">
        <f t="shared" si="886"/>
        <v>43754</v>
      </c>
      <c r="G2318" s="131">
        <f t="shared" si="887"/>
        <v>1.0004131725529497E-3</v>
      </c>
      <c r="H2318" s="132">
        <f t="shared" si="904"/>
        <v>43787</v>
      </c>
      <c r="I2318" s="132">
        <f t="shared" si="888"/>
        <v>43787</v>
      </c>
      <c r="J2318" s="133">
        <f t="shared" si="902"/>
        <v>23</v>
      </c>
      <c r="K2318" s="133">
        <f t="shared" si="884"/>
        <v>19</v>
      </c>
      <c r="L2318" s="124">
        <f t="shared" si="889"/>
        <v>1.0008263500000001</v>
      </c>
      <c r="M2318" s="134">
        <f t="shared" si="890"/>
        <v>0.99960037000000002</v>
      </c>
      <c r="N2318" s="134">
        <f t="shared" si="891"/>
        <v>1.4068758372276764</v>
      </c>
      <c r="O2318" s="124">
        <f t="shared" si="892"/>
        <v>1.4080383999999999</v>
      </c>
      <c r="P2318" s="124"/>
      <c r="Q2318" s="125"/>
      <c r="R2318" s="126"/>
      <c r="S2318" s="124"/>
      <c r="T2318" s="135">
        <f t="shared" si="905"/>
        <v>7.9699999999999993E-2</v>
      </c>
      <c r="U2318" s="125">
        <f t="shared" si="893"/>
        <v>418</v>
      </c>
      <c r="V2318" s="125">
        <v>252</v>
      </c>
      <c r="W2318" s="134">
        <f t="shared" si="894"/>
        <v>1.135640464</v>
      </c>
      <c r="X2318" s="18"/>
      <c r="Y2318" s="123">
        <f t="shared" si="880"/>
        <v>67054.222907000003</v>
      </c>
      <c r="Z2318" s="123">
        <f t="shared" si="898"/>
        <v>14243.939315626176</v>
      </c>
      <c r="AA2318" s="123">
        <f t="shared" si="881"/>
        <v>1341.0844581400002</v>
      </c>
      <c r="AB2318" s="123">
        <f t="shared" si="882"/>
        <v>14126.089625741333</v>
      </c>
      <c r="AC2318" s="123">
        <f t="shared" si="883"/>
        <v>96765.336306507525</v>
      </c>
      <c r="AD2318" s="150">
        <f t="shared" si="895"/>
        <v>87053.852995000008</v>
      </c>
      <c r="AE2318" s="150">
        <f t="shared" si="899"/>
        <v>17517.280912913277</v>
      </c>
      <c r="AF2318" s="150">
        <f t="shared" si="896"/>
        <v>1741.0770599000002</v>
      </c>
      <c r="AG2318" s="150">
        <f t="shared" si="900"/>
        <v>17526.842402993334</v>
      </c>
      <c r="AH2318" s="150">
        <f t="shared" si="901"/>
        <v>123839.05337080662</v>
      </c>
      <c r="AI2318" s="4"/>
      <c r="AJ2318" s="1"/>
      <c r="AK2318" s="20"/>
      <c r="AL2318" s="5"/>
      <c r="AM2318" s="1"/>
      <c r="AN2318" s="1"/>
      <c r="AO2318" s="1"/>
      <c r="AP2318" s="17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5.75" x14ac:dyDescent="0.2">
      <c r="A2319" s="127">
        <f t="shared" si="903"/>
        <v>43779</v>
      </c>
      <c r="B2319" s="165">
        <f t="shared" si="897"/>
        <v>220655.75903594814</v>
      </c>
      <c r="C2319" s="124"/>
      <c r="D2319" s="128">
        <f t="shared" si="885"/>
        <v>5227.84</v>
      </c>
      <c r="E2319" s="129">
        <f>VLOOKUP(A2318,[1]Plan1!$AY$80:$BA$314,3)</f>
        <v>5233.07</v>
      </c>
      <c r="F2319" s="130">
        <f t="shared" si="886"/>
        <v>43754</v>
      </c>
      <c r="G2319" s="131">
        <f t="shared" si="887"/>
        <v>1.0004131725529497E-3</v>
      </c>
      <c r="H2319" s="132">
        <f t="shared" si="904"/>
        <v>43787</v>
      </c>
      <c r="I2319" s="132">
        <f t="shared" si="888"/>
        <v>43787</v>
      </c>
      <c r="J2319" s="133">
        <f t="shared" si="902"/>
        <v>23</v>
      </c>
      <c r="K2319" s="133">
        <f t="shared" si="884"/>
        <v>19</v>
      </c>
      <c r="L2319" s="124">
        <f t="shared" si="889"/>
        <v>1.0008263500000001</v>
      </c>
      <c r="M2319" s="134">
        <f t="shared" si="890"/>
        <v>0.99960037000000002</v>
      </c>
      <c r="N2319" s="134">
        <f t="shared" si="891"/>
        <v>1.4068758372276764</v>
      </c>
      <c r="O2319" s="124">
        <f t="shared" si="892"/>
        <v>1.4080383999999999</v>
      </c>
      <c r="P2319" s="124"/>
      <c r="Q2319" s="125"/>
      <c r="R2319" s="126"/>
      <c r="S2319" s="124"/>
      <c r="T2319" s="135">
        <f t="shared" si="905"/>
        <v>7.9699999999999993E-2</v>
      </c>
      <c r="U2319" s="125">
        <f t="shared" si="893"/>
        <v>418</v>
      </c>
      <c r="V2319" s="125">
        <v>252</v>
      </c>
      <c r="W2319" s="134">
        <f t="shared" si="894"/>
        <v>1.135640464</v>
      </c>
      <c r="X2319" s="18"/>
      <c r="Y2319" s="123">
        <f t="shared" si="880"/>
        <v>67054.222907000003</v>
      </c>
      <c r="Z2319" s="123">
        <f t="shared" si="898"/>
        <v>14243.939315626176</v>
      </c>
      <c r="AA2319" s="123">
        <f t="shared" si="881"/>
        <v>1341.0844581400002</v>
      </c>
      <c r="AB2319" s="123">
        <f t="shared" si="882"/>
        <v>14148.441033377003</v>
      </c>
      <c r="AC2319" s="123">
        <f t="shared" si="883"/>
        <v>96787.687714143191</v>
      </c>
      <c r="AD2319" s="150">
        <f t="shared" si="895"/>
        <v>87053.852995000008</v>
      </c>
      <c r="AE2319" s="150">
        <f t="shared" si="899"/>
        <v>17517.280912913277</v>
      </c>
      <c r="AF2319" s="150">
        <f t="shared" si="896"/>
        <v>1741.0770599000002</v>
      </c>
      <c r="AG2319" s="150">
        <f t="shared" si="900"/>
        <v>17555.860353991669</v>
      </c>
      <c r="AH2319" s="150">
        <f t="shared" si="901"/>
        <v>123868.07132180495</v>
      </c>
      <c r="AI2319" s="4"/>
      <c r="AJ2319" s="1"/>
      <c r="AK2319" s="20"/>
      <c r="AL2319" s="5"/>
      <c r="AM2319" s="1"/>
      <c r="AN2319" s="1"/>
      <c r="AO2319" s="1"/>
      <c r="AP2319" s="17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5.75" x14ac:dyDescent="0.2">
      <c r="A2320" s="127">
        <f t="shared" si="903"/>
        <v>43780</v>
      </c>
      <c r="B2320" s="165">
        <f t="shared" si="897"/>
        <v>220707.12839458213</v>
      </c>
      <c r="C2320" s="124"/>
      <c r="D2320" s="128">
        <f t="shared" si="885"/>
        <v>5227.84</v>
      </c>
      <c r="E2320" s="129">
        <f>VLOOKUP(A2319,[1]Plan1!$AY$80:$BA$314,3)</f>
        <v>5233.07</v>
      </c>
      <c r="F2320" s="130">
        <f t="shared" si="886"/>
        <v>43754</v>
      </c>
      <c r="G2320" s="131">
        <f t="shared" si="887"/>
        <v>1.0004131725529497E-3</v>
      </c>
      <c r="H2320" s="132">
        <f t="shared" si="904"/>
        <v>43787</v>
      </c>
      <c r="I2320" s="132">
        <f t="shared" si="888"/>
        <v>43787</v>
      </c>
      <c r="J2320" s="133">
        <f t="shared" si="902"/>
        <v>23</v>
      </c>
      <c r="K2320" s="133">
        <f t="shared" si="884"/>
        <v>19</v>
      </c>
      <c r="L2320" s="124">
        <f t="shared" si="889"/>
        <v>1.0008263500000001</v>
      </c>
      <c r="M2320" s="134">
        <f t="shared" si="890"/>
        <v>0.99960037000000002</v>
      </c>
      <c r="N2320" s="134">
        <f t="shared" si="891"/>
        <v>1.4068758372276764</v>
      </c>
      <c r="O2320" s="124">
        <f t="shared" si="892"/>
        <v>1.4080383999999999</v>
      </c>
      <c r="P2320" s="124"/>
      <c r="Q2320" s="125"/>
      <c r="R2320" s="126"/>
      <c r="S2320" s="124"/>
      <c r="T2320" s="135">
        <f t="shared" si="905"/>
        <v>7.9699999999999993E-2</v>
      </c>
      <c r="U2320" s="125">
        <f t="shared" si="893"/>
        <v>418</v>
      </c>
      <c r="V2320" s="125">
        <v>252</v>
      </c>
      <c r="W2320" s="134">
        <f t="shared" si="894"/>
        <v>1.135640464</v>
      </c>
      <c r="X2320" s="18"/>
      <c r="Y2320" s="123">
        <f t="shared" si="880"/>
        <v>67054.222907000003</v>
      </c>
      <c r="Z2320" s="123">
        <f t="shared" si="898"/>
        <v>14243.939315626176</v>
      </c>
      <c r="AA2320" s="123">
        <f t="shared" si="881"/>
        <v>1341.0844581400002</v>
      </c>
      <c r="AB2320" s="123">
        <f t="shared" si="882"/>
        <v>14170.792441012669</v>
      </c>
      <c r="AC2320" s="123">
        <f t="shared" si="883"/>
        <v>96810.039121778856</v>
      </c>
      <c r="AD2320" s="150">
        <f t="shared" si="895"/>
        <v>87053.852995000008</v>
      </c>
      <c r="AE2320" s="150">
        <f t="shared" si="899"/>
        <v>17517.280912913277</v>
      </c>
      <c r="AF2320" s="150">
        <f t="shared" si="896"/>
        <v>1741.0770599000002</v>
      </c>
      <c r="AG2320" s="150">
        <f t="shared" si="900"/>
        <v>17584.878304990001</v>
      </c>
      <c r="AH2320" s="150">
        <f t="shared" si="901"/>
        <v>123897.08927280328</v>
      </c>
      <c r="AI2320" s="4"/>
      <c r="AJ2320" s="1"/>
      <c r="AK2320" s="20"/>
      <c r="AL2320" s="5"/>
      <c r="AM2320" s="1"/>
      <c r="AN2320" s="1"/>
      <c r="AO2320" s="1"/>
      <c r="AP2320" s="17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5.75" x14ac:dyDescent="0.2">
      <c r="A2321" s="127">
        <f t="shared" si="903"/>
        <v>43781</v>
      </c>
      <c r="B2321" s="165">
        <f t="shared" si="897"/>
        <v>220823.15008372199</v>
      </c>
      <c r="C2321" s="124"/>
      <c r="D2321" s="128">
        <f t="shared" si="885"/>
        <v>5227.84</v>
      </c>
      <c r="E2321" s="129">
        <f>VLOOKUP(A2320,[1]Plan1!$AY$80:$BA$314,3)</f>
        <v>5233.07</v>
      </c>
      <c r="F2321" s="130">
        <f t="shared" si="886"/>
        <v>43754</v>
      </c>
      <c r="G2321" s="131">
        <f t="shared" si="887"/>
        <v>1.0004131725529497E-3</v>
      </c>
      <c r="H2321" s="132">
        <f t="shared" si="904"/>
        <v>43787</v>
      </c>
      <c r="I2321" s="132">
        <f t="shared" si="888"/>
        <v>43787</v>
      </c>
      <c r="J2321" s="133">
        <f t="shared" si="902"/>
        <v>23</v>
      </c>
      <c r="K2321" s="133">
        <f t="shared" si="884"/>
        <v>20</v>
      </c>
      <c r="L2321" s="124">
        <f t="shared" si="889"/>
        <v>1.0008698599999999</v>
      </c>
      <c r="M2321" s="134">
        <f t="shared" si="890"/>
        <v>0.99960037000000002</v>
      </c>
      <c r="N2321" s="134">
        <f t="shared" si="891"/>
        <v>1.4068758372276764</v>
      </c>
      <c r="O2321" s="124">
        <f t="shared" si="892"/>
        <v>1.40809962</v>
      </c>
      <c r="P2321" s="124"/>
      <c r="Q2321" s="125"/>
      <c r="R2321" s="126"/>
      <c r="S2321" s="124"/>
      <c r="T2321" s="135">
        <f t="shared" si="905"/>
        <v>7.9699999999999993E-2</v>
      </c>
      <c r="U2321" s="125">
        <f t="shared" si="893"/>
        <v>419</v>
      </c>
      <c r="V2321" s="125">
        <v>252</v>
      </c>
      <c r="W2321" s="134">
        <f t="shared" si="894"/>
        <v>1.1359860909999999</v>
      </c>
      <c r="X2321" s="18"/>
      <c r="Y2321" s="123">
        <f t="shared" si="880"/>
        <v>67054.222907000003</v>
      </c>
      <c r="Z2321" s="123">
        <f t="shared" si="898"/>
        <v>14272.217873531963</v>
      </c>
      <c r="AA2321" s="123">
        <f t="shared" si="881"/>
        <v>1341.0844581400002</v>
      </c>
      <c r="AB2321" s="123">
        <f t="shared" si="882"/>
        <v>14193.143848648335</v>
      </c>
      <c r="AC2321" s="123">
        <f t="shared" si="883"/>
        <v>96860.669087320304</v>
      </c>
      <c r="AD2321" s="150">
        <f t="shared" si="895"/>
        <v>87053.852995000008</v>
      </c>
      <c r="AE2321" s="150">
        <f t="shared" si="899"/>
        <v>17553.654685513353</v>
      </c>
      <c r="AF2321" s="150">
        <f t="shared" si="896"/>
        <v>1741.0770599000002</v>
      </c>
      <c r="AG2321" s="150">
        <f t="shared" si="900"/>
        <v>17613.896255988337</v>
      </c>
      <c r="AH2321" s="150">
        <f t="shared" si="901"/>
        <v>123962.48099640169</v>
      </c>
      <c r="AI2321" s="4"/>
      <c r="AJ2321" s="1"/>
      <c r="AK2321" s="20"/>
      <c r="AL2321" s="5"/>
      <c r="AM2321" s="1"/>
      <c r="AN2321" s="1"/>
      <c r="AO2321" s="1"/>
      <c r="AP2321" s="17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5.75" x14ac:dyDescent="0.2">
      <c r="A2322" s="127">
        <f t="shared" si="903"/>
        <v>43782</v>
      </c>
      <c r="B2322" s="165">
        <f t="shared" si="897"/>
        <v>220939.19371500559</v>
      </c>
      <c r="C2322" s="124"/>
      <c r="D2322" s="128">
        <f t="shared" si="885"/>
        <v>5227.84</v>
      </c>
      <c r="E2322" s="129">
        <f>VLOOKUP(A2321,[1]Plan1!$AY$80:$BA$314,3)</f>
        <v>5233.07</v>
      </c>
      <c r="F2322" s="130">
        <f t="shared" si="886"/>
        <v>43754</v>
      </c>
      <c r="G2322" s="131">
        <f t="shared" si="887"/>
        <v>1.0004131725529497E-3</v>
      </c>
      <c r="H2322" s="132">
        <f t="shared" si="904"/>
        <v>43787</v>
      </c>
      <c r="I2322" s="132">
        <f t="shared" si="888"/>
        <v>43787</v>
      </c>
      <c r="J2322" s="133">
        <f t="shared" si="902"/>
        <v>23</v>
      </c>
      <c r="K2322" s="133">
        <f t="shared" si="884"/>
        <v>21</v>
      </c>
      <c r="L2322" s="124">
        <f t="shared" si="889"/>
        <v>1.0009133800000001</v>
      </c>
      <c r="M2322" s="134">
        <f t="shared" si="890"/>
        <v>0.99960037000000002</v>
      </c>
      <c r="N2322" s="134">
        <f t="shared" si="891"/>
        <v>1.4068758372276764</v>
      </c>
      <c r="O2322" s="124">
        <f t="shared" si="892"/>
        <v>1.4081608400000001</v>
      </c>
      <c r="P2322" s="124"/>
      <c r="Q2322" s="125"/>
      <c r="R2322" s="126"/>
      <c r="S2322" s="124"/>
      <c r="T2322" s="135">
        <f t="shared" si="905"/>
        <v>7.9699999999999993E-2</v>
      </c>
      <c r="U2322" s="125">
        <f t="shared" si="893"/>
        <v>420</v>
      </c>
      <c r="V2322" s="125">
        <v>252</v>
      </c>
      <c r="W2322" s="134">
        <f t="shared" si="894"/>
        <v>1.136331822</v>
      </c>
      <c r="X2322" s="18"/>
      <c r="Y2322" s="123">
        <f t="shared" si="880"/>
        <v>67054.222907000003</v>
      </c>
      <c r="Z2322" s="123">
        <f t="shared" si="898"/>
        <v>14300.506028805363</v>
      </c>
      <c r="AA2322" s="123">
        <f t="shared" si="881"/>
        <v>1341.0844581400002</v>
      </c>
      <c r="AB2322" s="123">
        <f t="shared" si="882"/>
        <v>14215.495256284001</v>
      </c>
      <c r="AC2322" s="123">
        <f t="shared" si="883"/>
        <v>96911.308650229374</v>
      </c>
      <c r="AD2322" s="150">
        <f t="shared" si="895"/>
        <v>87053.852995000008</v>
      </c>
      <c r="AE2322" s="150">
        <f t="shared" si="899"/>
        <v>17590.040802889565</v>
      </c>
      <c r="AF2322" s="150">
        <f t="shared" si="896"/>
        <v>1741.0770599000002</v>
      </c>
      <c r="AG2322" s="150">
        <f t="shared" si="900"/>
        <v>17642.914206986668</v>
      </c>
      <c r="AH2322" s="150">
        <f t="shared" si="901"/>
        <v>124027.88506477623</v>
      </c>
      <c r="AI2322" s="4"/>
      <c r="AJ2322" s="1"/>
      <c r="AK2322" s="20"/>
      <c r="AL2322" s="5"/>
      <c r="AM2322" s="1"/>
      <c r="AN2322" s="1"/>
      <c r="AO2322" s="1"/>
      <c r="AP2322" s="17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5.75" x14ac:dyDescent="0.2">
      <c r="A2323" s="127">
        <f t="shared" si="903"/>
        <v>43783</v>
      </c>
      <c r="B2323" s="165">
        <f t="shared" si="897"/>
        <v>221055.25961803403</v>
      </c>
      <c r="C2323" s="124"/>
      <c r="D2323" s="128">
        <f t="shared" si="885"/>
        <v>5227.84</v>
      </c>
      <c r="E2323" s="129">
        <f>VLOOKUP(A2322,[1]Plan1!$AY$80:$BA$314,3)</f>
        <v>5233.07</v>
      </c>
      <c r="F2323" s="130">
        <f t="shared" si="886"/>
        <v>43754</v>
      </c>
      <c r="G2323" s="131">
        <f t="shared" si="887"/>
        <v>1.0004131725529497E-3</v>
      </c>
      <c r="H2323" s="132">
        <f t="shared" si="904"/>
        <v>43787</v>
      </c>
      <c r="I2323" s="132">
        <f t="shared" si="888"/>
        <v>43787</v>
      </c>
      <c r="J2323" s="133">
        <f t="shared" si="902"/>
        <v>23</v>
      </c>
      <c r="K2323" s="133">
        <f t="shared" si="884"/>
        <v>22</v>
      </c>
      <c r="L2323" s="124">
        <f t="shared" si="889"/>
        <v>1.0009568900000001</v>
      </c>
      <c r="M2323" s="134">
        <f t="shared" si="890"/>
        <v>0.99960037000000002</v>
      </c>
      <c r="N2323" s="134">
        <f t="shared" si="891"/>
        <v>1.4068758372276764</v>
      </c>
      <c r="O2323" s="124">
        <f t="shared" si="892"/>
        <v>1.4082220599999999</v>
      </c>
      <c r="P2323" s="124"/>
      <c r="Q2323" s="125"/>
      <c r="R2323" s="126"/>
      <c r="S2323" s="124"/>
      <c r="T2323" s="135">
        <f t="shared" si="905"/>
        <v>7.9699999999999993E-2</v>
      </c>
      <c r="U2323" s="125">
        <f t="shared" si="893"/>
        <v>421</v>
      </c>
      <c r="V2323" s="125">
        <v>252</v>
      </c>
      <c r="W2323" s="134">
        <f t="shared" si="894"/>
        <v>1.1366776590000001</v>
      </c>
      <c r="X2323" s="18"/>
      <c r="Y2323" s="123">
        <f t="shared" si="880"/>
        <v>67054.222907000003</v>
      </c>
      <c r="Z2323" s="123">
        <f t="shared" si="898"/>
        <v>14328.803925611988</v>
      </c>
      <c r="AA2323" s="123">
        <f t="shared" si="881"/>
        <v>1341.0844581400002</v>
      </c>
      <c r="AB2323" s="123">
        <f t="shared" si="882"/>
        <v>14237.846663919669</v>
      </c>
      <c r="AC2323" s="123">
        <f t="shared" si="883"/>
        <v>96961.95795467167</v>
      </c>
      <c r="AD2323" s="150">
        <f t="shared" si="895"/>
        <v>87053.852995000008</v>
      </c>
      <c r="AE2323" s="150">
        <f t="shared" si="899"/>
        <v>17626.439450477345</v>
      </c>
      <c r="AF2323" s="150">
        <f t="shared" si="896"/>
        <v>1741.0770599000002</v>
      </c>
      <c r="AG2323" s="150">
        <f t="shared" si="900"/>
        <v>17671.932157985004</v>
      </c>
      <c r="AH2323" s="150">
        <f t="shared" si="901"/>
        <v>124093.30166336236</v>
      </c>
      <c r="AI2323" s="4"/>
      <c r="AJ2323" s="1"/>
      <c r="AK2323" s="20"/>
      <c r="AL2323" s="5"/>
      <c r="AM2323" s="1"/>
      <c r="AN2323" s="1"/>
      <c r="AO2323" s="1"/>
      <c r="AP2323" s="17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5.75" x14ac:dyDescent="0.2">
      <c r="A2324" s="127">
        <f t="shared" si="903"/>
        <v>43784</v>
      </c>
      <c r="B2324" s="165">
        <f t="shared" si="897"/>
        <v>221171.34763137269</v>
      </c>
      <c r="C2324" s="124"/>
      <c r="D2324" s="128">
        <f t="shared" si="885"/>
        <v>5227.84</v>
      </c>
      <c r="E2324" s="129">
        <f>VLOOKUP(A2323,[1]Plan1!$AY$80:$BA$314,3)</f>
        <v>5233.07</v>
      </c>
      <c r="F2324" s="130">
        <f t="shared" si="886"/>
        <v>43754</v>
      </c>
      <c r="G2324" s="131">
        <f t="shared" si="887"/>
        <v>1.0004131725529497E-3</v>
      </c>
      <c r="H2324" s="132">
        <f t="shared" si="904"/>
        <v>43815</v>
      </c>
      <c r="I2324" s="132">
        <f t="shared" si="888"/>
        <v>43787</v>
      </c>
      <c r="J2324" s="133">
        <f t="shared" si="902"/>
        <v>23</v>
      </c>
      <c r="K2324" s="133">
        <f t="shared" si="884"/>
        <v>23</v>
      </c>
      <c r="L2324" s="124">
        <f t="shared" si="889"/>
        <v>1.0010004100000001</v>
      </c>
      <c r="M2324" s="134">
        <f t="shared" si="890"/>
        <v>0.99960037000000002</v>
      </c>
      <c r="N2324" s="134">
        <f t="shared" si="891"/>
        <v>1.4068758372276764</v>
      </c>
      <c r="O2324" s="124">
        <f t="shared" si="892"/>
        <v>1.40828328</v>
      </c>
      <c r="P2324" s="124"/>
      <c r="Q2324" s="125"/>
      <c r="R2324" s="126"/>
      <c r="S2324" s="124"/>
      <c r="T2324" s="135">
        <f t="shared" si="905"/>
        <v>7.9699999999999993E-2</v>
      </c>
      <c r="U2324" s="125">
        <f t="shared" si="893"/>
        <v>422</v>
      </c>
      <c r="V2324" s="125">
        <v>252</v>
      </c>
      <c r="W2324" s="134">
        <f t="shared" si="894"/>
        <v>1.1370236010000001</v>
      </c>
      <c r="X2324" s="18"/>
      <c r="Y2324" s="123">
        <f t="shared" si="880"/>
        <v>67054.222907000003</v>
      </c>
      <c r="Z2324" s="123">
        <f t="shared" si="898"/>
        <v>14357.111493341259</v>
      </c>
      <c r="AA2324" s="123">
        <f t="shared" si="881"/>
        <v>1341.0844581400002</v>
      </c>
      <c r="AB2324" s="123">
        <f t="shared" si="882"/>
        <v>14260.198071555335</v>
      </c>
      <c r="AC2324" s="123">
        <f t="shared" si="883"/>
        <v>97012.616930036602</v>
      </c>
      <c r="AD2324" s="150">
        <f t="shared" si="895"/>
        <v>87053.852995000008</v>
      </c>
      <c r="AE2324" s="150">
        <f t="shared" si="899"/>
        <v>17662.850537452741</v>
      </c>
      <c r="AF2324" s="150">
        <f t="shared" si="896"/>
        <v>1741.0770599000002</v>
      </c>
      <c r="AG2324" s="150">
        <f t="shared" si="900"/>
        <v>17700.950108983336</v>
      </c>
      <c r="AH2324" s="150">
        <f t="shared" si="901"/>
        <v>124158.73070133608</v>
      </c>
      <c r="AI2324" s="4"/>
      <c r="AJ2324" s="1"/>
      <c r="AK2324" s="20"/>
      <c r="AL2324" s="5"/>
      <c r="AM2324" s="1"/>
      <c r="AN2324" s="1"/>
      <c r="AO2324" s="1"/>
      <c r="AP2324" s="17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5.75" x14ac:dyDescent="0.2">
      <c r="A2325" s="127">
        <f t="shared" si="903"/>
        <v>43785</v>
      </c>
      <c r="B2325" s="165">
        <f t="shared" si="897"/>
        <v>221222.71699000668</v>
      </c>
      <c r="C2325" s="124"/>
      <c r="D2325" s="128">
        <f t="shared" si="885"/>
        <v>5227.84</v>
      </c>
      <c r="E2325" s="129">
        <f>VLOOKUP(A2324,[1]Plan1!$AY$80:$BA$314,3)</f>
        <v>5233.07</v>
      </c>
      <c r="F2325" s="130">
        <f t="shared" si="886"/>
        <v>43754</v>
      </c>
      <c r="G2325" s="131">
        <f t="shared" si="887"/>
        <v>1.0004131725529497E-3</v>
      </c>
      <c r="H2325" s="132">
        <f t="shared" si="904"/>
        <v>43815</v>
      </c>
      <c r="I2325" s="132">
        <f t="shared" si="888"/>
        <v>43787</v>
      </c>
      <c r="J2325" s="133">
        <f t="shared" si="902"/>
        <v>23</v>
      </c>
      <c r="K2325" s="133">
        <f t="shared" si="884"/>
        <v>23</v>
      </c>
      <c r="L2325" s="124">
        <f t="shared" si="889"/>
        <v>1.0010004100000001</v>
      </c>
      <c r="M2325" s="134">
        <f t="shared" si="890"/>
        <v>0.99960037000000002</v>
      </c>
      <c r="N2325" s="134">
        <f t="shared" si="891"/>
        <v>1.4068758372276764</v>
      </c>
      <c r="O2325" s="124">
        <f t="shared" si="892"/>
        <v>1.40828328</v>
      </c>
      <c r="P2325" s="124"/>
      <c r="Q2325" s="125"/>
      <c r="R2325" s="126"/>
      <c r="S2325" s="124"/>
      <c r="T2325" s="135">
        <f t="shared" si="905"/>
        <v>7.9699999999999993E-2</v>
      </c>
      <c r="U2325" s="125">
        <f t="shared" si="893"/>
        <v>422</v>
      </c>
      <c r="V2325" s="125">
        <v>252</v>
      </c>
      <c r="W2325" s="134">
        <f t="shared" si="894"/>
        <v>1.1370236010000001</v>
      </c>
      <c r="X2325" s="18"/>
      <c r="Y2325" s="123">
        <f t="shared" si="880"/>
        <v>67054.222907000003</v>
      </c>
      <c r="Z2325" s="123">
        <f t="shared" si="898"/>
        <v>14357.111493341259</v>
      </c>
      <c r="AA2325" s="123">
        <f t="shared" si="881"/>
        <v>1341.0844581400002</v>
      </c>
      <c r="AB2325" s="123">
        <f t="shared" si="882"/>
        <v>14282.549479191002</v>
      </c>
      <c r="AC2325" s="123">
        <f t="shared" si="883"/>
        <v>97034.968337672268</v>
      </c>
      <c r="AD2325" s="150">
        <f t="shared" si="895"/>
        <v>87053.852995000008</v>
      </c>
      <c r="AE2325" s="150">
        <f t="shared" si="899"/>
        <v>17662.850537452741</v>
      </c>
      <c r="AF2325" s="150">
        <f t="shared" si="896"/>
        <v>1741.0770599000002</v>
      </c>
      <c r="AG2325" s="150">
        <f t="shared" si="900"/>
        <v>17729.968059981667</v>
      </c>
      <c r="AH2325" s="150">
        <f t="shared" si="901"/>
        <v>124187.74865233441</v>
      </c>
      <c r="AI2325" s="4"/>
      <c r="AJ2325" s="1"/>
      <c r="AK2325" s="20"/>
      <c r="AL2325" s="5"/>
      <c r="AM2325" s="1"/>
      <c r="AN2325" s="1"/>
      <c r="AO2325" s="1"/>
      <c r="AP2325" s="17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5.75" x14ac:dyDescent="0.2">
      <c r="A2326" s="127">
        <f t="shared" si="903"/>
        <v>43786</v>
      </c>
      <c r="B2326" s="165">
        <f t="shared" si="897"/>
        <v>221274.08634864067</v>
      </c>
      <c r="C2326" s="124"/>
      <c r="D2326" s="128">
        <f t="shared" si="885"/>
        <v>5227.84</v>
      </c>
      <c r="E2326" s="129">
        <f>VLOOKUP(A2325,[1]Plan1!$AY$80:$BA$314,3)</f>
        <v>5233.07</v>
      </c>
      <c r="F2326" s="130">
        <f t="shared" si="886"/>
        <v>43754</v>
      </c>
      <c r="G2326" s="131">
        <f t="shared" si="887"/>
        <v>1.0004131725529497E-3</v>
      </c>
      <c r="H2326" s="132">
        <f t="shared" si="904"/>
        <v>43815</v>
      </c>
      <c r="I2326" s="132">
        <f t="shared" si="888"/>
        <v>43787</v>
      </c>
      <c r="J2326" s="133">
        <f t="shared" si="902"/>
        <v>23</v>
      </c>
      <c r="K2326" s="133">
        <f t="shared" si="884"/>
        <v>23</v>
      </c>
      <c r="L2326" s="124">
        <f t="shared" si="889"/>
        <v>1.0010004100000001</v>
      </c>
      <c r="M2326" s="134">
        <f t="shared" si="890"/>
        <v>0.99960037000000002</v>
      </c>
      <c r="N2326" s="134">
        <f t="shared" si="891"/>
        <v>1.4068758372276764</v>
      </c>
      <c r="O2326" s="124">
        <f t="shared" si="892"/>
        <v>1.40828328</v>
      </c>
      <c r="P2326" s="124"/>
      <c r="Q2326" s="125"/>
      <c r="R2326" s="126"/>
      <c r="S2326" s="124"/>
      <c r="T2326" s="135">
        <f t="shared" si="905"/>
        <v>7.9699999999999993E-2</v>
      </c>
      <c r="U2326" s="125">
        <f t="shared" si="893"/>
        <v>422</v>
      </c>
      <c r="V2326" s="125">
        <v>252</v>
      </c>
      <c r="W2326" s="134">
        <f t="shared" si="894"/>
        <v>1.1370236010000001</v>
      </c>
      <c r="X2326" s="18"/>
      <c r="Y2326" s="123">
        <f t="shared" si="880"/>
        <v>67054.222907000003</v>
      </c>
      <c r="Z2326" s="123">
        <f t="shared" si="898"/>
        <v>14357.111493341259</v>
      </c>
      <c r="AA2326" s="123">
        <f t="shared" si="881"/>
        <v>1341.0844581400002</v>
      </c>
      <c r="AB2326" s="123">
        <f t="shared" si="882"/>
        <v>14304.900886826666</v>
      </c>
      <c r="AC2326" s="123">
        <f t="shared" si="883"/>
        <v>97057.319745307934</v>
      </c>
      <c r="AD2326" s="150">
        <f t="shared" si="895"/>
        <v>87053.852995000008</v>
      </c>
      <c r="AE2326" s="150">
        <f t="shared" si="899"/>
        <v>17662.850537452741</v>
      </c>
      <c r="AF2326" s="150">
        <f t="shared" si="896"/>
        <v>1741.0770599000002</v>
      </c>
      <c r="AG2326" s="150">
        <f t="shared" si="900"/>
        <v>17758.986010979999</v>
      </c>
      <c r="AH2326" s="150">
        <f t="shared" si="901"/>
        <v>124216.76660333274</v>
      </c>
      <c r="AI2326" s="4"/>
      <c r="AJ2326" s="1"/>
      <c r="AK2326" s="20"/>
      <c r="AL2326" s="5"/>
      <c r="AM2326" s="1"/>
      <c r="AN2326" s="1"/>
      <c r="AO2326" s="1"/>
      <c r="AP2326" s="17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5.75" x14ac:dyDescent="0.2">
      <c r="A2327" s="127">
        <f t="shared" si="903"/>
        <v>43787</v>
      </c>
      <c r="B2327" s="165">
        <f t="shared" si="897"/>
        <v>221325.45570727467</v>
      </c>
      <c r="C2327" s="124"/>
      <c r="D2327" s="128">
        <f t="shared" si="885"/>
        <v>5227.84</v>
      </c>
      <c r="E2327" s="129">
        <f>VLOOKUP(A2326,[1]Plan1!$AY$80:$BA$314,3)</f>
        <v>5233.07</v>
      </c>
      <c r="F2327" s="130">
        <f t="shared" si="886"/>
        <v>43754</v>
      </c>
      <c r="G2327" s="131">
        <f t="shared" si="887"/>
        <v>1.0004131725529497E-3</v>
      </c>
      <c r="H2327" s="132">
        <f t="shared" si="904"/>
        <v>43815</v>
      </c>
      <c r="I2327" s="132">
        <f t="shared" si="888"/>
        <v>43787</v>
      </c>
      <c r="J2327" s="133">
        <f t="shared" si="902"/>
        <v>23</v>
      </c>
      <c r="K2327" s="133">
        <f t="shared" si="884"/>
        <v>23</v>
      </c>
      <c r="L2327" s="124">
        <f t="shared" si="889"/>
        <v>1.0010004100000001</v>
      </c>
      <c r="M2327" s="134">
        <f t="shared" si="890"/>
        <v>0.99960037000000002</v>
      </c>
      <c r="N2327" s="134">
        <f t="shared" si="891"/>
        <v>1.4068758372276764</v>
      </c>
      <c r="O2327" s="124">
        <f t="shared" si="892"/>
        <v>1.40828328</v>
      </c>
      <c r="P2327" s="124"/>
      <c r="Q2327" s="125"/>
      <c r="R2327" s="126"/>
      <c r="S2327" s="124"/>
      <c r="T2327" s="135">
        <f t="shared" si="905"/>
        <v>7.9699999999999993E-2</v>
      </c>
      <c r="U2327" s="125">
        <f t="shared" si="893"/>
        <v>422</v>
      </c>
      <c r="V2327" s="125">
        <v>252</v>
      </c>
      <c r="W2327" s="134">
        <f t="shared" si="894"/>
        <v>1.1370236010000001</v>
      </c>
      <c r="X2327" s="18"/>
      <c r="Y2327" s="123">
        <f t="shared" ref="Y2327:Y2390" si="906">S$1686+X$1686</f>
        <v>67054.222907000003</v>
      </c>
      <c r="Z2327" s="123">
        <f t="shared" si="898"/>
        <v>14357.111493341259</v>
      </c>
      <c r="AA2327" s="123">
        <f t="shared" si="881"/>
        <v>1341.0844581400002</v>
      </c>
      <c r="AB2327" s="123">
        <f t="shared" si="882"/>
        <v>14327.252294462334</v>
      </c>
      <c r="AC2327" s="123">
        <f t="shared" si="883"/>
        <v>97079.6711529436</v>
      </c>
      <c r="AD2327" s="150">
        <f t="shared" si="895"/>
        <v>87053.852995000008</v>
      </c>
      <c r="AE2327" s="150">
        <f t="shared" si="899"/>
        <v>17662.850537452741</v>
      </c>
      <c r="AF2327" s="150">
        <f t="shared" si="896"/>
        <v>1741.0770599000002</v>
      </c>
      <c r="AG2327" s="150">
        <f t="shared" si="900"/>
        <v>17788.003961978335</v>
      </c>
      <c r="AH2327" s="150">
        <f t="shared" si="901"/>
        <v>124245.78455433108</v>
      </c>
      <c r="AI2327" s="4"/>
      <c r="AJ2327" s="1"/>
      <c r="AK2327" s="20"/>
      <c r="AL2327" s="5"/>
      <c r="AM2327" s="1"/>
      <c r="AN2327" s="1"/>
      <c r="AO2327" s="1"/>
      <c r="AP2327" s="17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5.75" x14ac:dyDescent="0.2">
      <c r="A2328" s="127">
        <f t="shared" si="903"/>
        <v>43788</v>
      </c>
      <c r="B2328" s="165">
        <f t="shared" si="897"/>
        <v>221480.83655349319</v>
      </c>
      <c r="C2328" s="124"/>
      <c r="D2328" s="128">
        <f t="shared" si="885"/>
        <v>5233.07</v>
      </c>
      <c r="E2328" s="129">
        <f>VLOOKUP(A2327,[1]Plan1!$AY$80:$BA$314,3)</f>
        <v>5259.76</v>
      </c>
      <c r="F2328" s="130">
        <f t="shared" si="886"/>
        <v>43788</v>
      </c>
      <c r="G2328" s="131">
        <f t="shared" si="887"/>
        <v>5.1002566371174396E-3</v>
      </c>
      <c r="H2328" s="132">
        <f t="shared" si="904"/>
        <v>43815</v>
      </c>
      <c r="I2328" s="132">
        <f t="shared" si="888"/>
        <v>43815</v>
      </c>
      <c r="J2328" s="133">
        <f t="shared" si="902"/>
        <v>20</v>
      </c>
      <c r="K2328" s="133">
        <f t="shared" si="884"/>
        <v>1</v>
      </c>
      <c r="L2328" s="124">
        <f t="shared" si="889"/>
        <v>1.00025439</v>
      </c>
      <c r="M2328" s="134">
        <f t="shared" si="890"/>
        <v>1.0010004100000001</v>
      </c>
      <c r="N2328" s="134">
        <f t="shared" si="891"/>
        <v>1.4082832898839974</v>
      </c>
      <c r="O2328" s="124">
        <f t="shared" si="892"/>
        <v>1.4086415400000001</v>
      </c>
      <c r="P2328" s="124"/>
      <c r="Q2328" s="125"/>
      <c r="R2328" s="126"/>
      <c r="S2328" s="124"/>
      <c r="T2328" s="135">
        <f t="shared" si="905"/>
        <v>7.9699999999999993E-2</v>
      </c>
      <c r="U2328" s="125">
        <f t="shared" si="893"/>
        <v>423</v>
      </c>
      <c r="V2328" s="125">
        <v>252</v>
      </c>
      <c r="W2328" s="134">
        <f t="shared" si="894"/>
        <v>1.137369648</v>
      </c>
      <c r="X2328" s="18"/>
      <c r="Y2328" s="123">
        <f t="shared" si="906"/>
        <v>67054.222907000003</v>
      </c>
      <c r="Z2328" s="123">
        <f t="shared" si="898"/>
        <v>14402.605520416751</v>
      </c>
      <c r="AA2328" s="123">
        <f t="shared" ref="AA2328:AA2391" si="907">0.02*Y2328</f>
        <v>1341.0844581400002</v>
      </c>
      <c r="AB2328" s="123">
        <f t="shared" ref="AB2328:AB2391" si="908">0.01*((A2328-A$1686)/30)*Y2328</f>
        <v>14349.603702098</v>
      </c>
      <c r="AC2328" s="123">
        <f t="shared" ref="AC2328:AC2391" si="909">SUM(Y2328:AB2328)</f>
        <v>97147.516587654754</v>
      </c>
      <c r="AD2328" s="150">
        <f t="shared" si="895"/>
        <v>87053.852995000008</v>
      </c>
      <c r="AE2328" s="150">
        <f t="shared" si="899"/>
        <v>17721.367997961774</v>
      </c>
      <c r="AF2328" s="150">
        <f t="shared" si="896"/>
        <v>1741.0770599000002</v>
      </c>
      <c r="AG2328" s="150">
        <f t="shared" si="900"/>
        <v>17817.021912976666</v>
      </c>
      <c r="AH2328" s="150">
        <f t="shared" si="901"/>
        <v>124333.31996583844</v>
      </c>
      <c r="AI2328" s="4"/>
      <c r="AJ2328" s="1"/>
      <c r="AK2328" s="20"/>
      <c r="AL2328" s="5"/>
      <c r="AM2328" s="1"/>
      <c r="AN2328" s="1"/>
      <c r="AO2328" s="1"/>
      <c r="AP2328" s="17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5.75" x14ac:dyDescent="0.2">
      <c r="A2329" s="127">
        <f t="shared" si="903"/>
        <v>43789</v>
      </c>
      <c r="B2329" s="165">
        <f t="shared" si="897"/>
        <v>221636.275484165</v>
      </c>
      <c r="C2329" s="124"/>
      <c r="D2329" s="128">
        <f t="shared" si="885"/>
        <v>5233.07</v>
      </c>
      <c r="E2329" s="129">
        <f>VLOOKUP(A2328,[1]Plan1!$AY$80:$BA$314,3)</f>
        <v>5259.76</v>
      </c>
      <c r="F2329" s="130">
        <f t="shared" si="886"/>
        <v>43788</v>
      </c>
      <c r="G2329" s="131">
        <f t="shared" si="887"/>
        <v>5.1002566371174396E-3</v>
      </c>
      <c r="H2329" s="132">
        <f t="shared" si="904"/>
        <v>43815</v>
      </c>
      <c r="I2329" s="132">
        <f t="shared" si="888"/>
        <v>43815</v>
      </c>
      <c r="J2329" s="133">
        <f t="shared" si="902"/>
        <v>20</v>
      </c>
      <c r="K2329" s="133">
        <f t="shared" si="884"/>
        <v>2</v>
      </c>
      <c r="L2329" s="124">
        <f t="shared" si="889"/>
        <v>1.0005088499999999</v>
      </c>
      <c r="M2329" s="134">
        <f t="shared" si="890"/>
        <v>1.0010004100000001</v>
      </c>
      <c r="N2329" s="134">
        <f t="shared" si="891"/>
        <v>1.4082832898839974</v>
      </c>
      <c r="O2329" s="124">
        <f t="shared" si="892"/>
        <v>1.40899989</v>
      </c>
      <c r="P2329" s="124"/>
      <c r="Q2329" s="125"/>
      <c r="R2329" s="126"/>
      <c r="S2329" s="124"/>
      <c r="T2329" s="135">
        <f t="shared" si="905"/>
        <v>7.9699999999999993E-2</v>
      </c>
      <c r="U2329" s="125">
        <f t="shared" si="893"/>
        <v>424</v>
      </c>
      <c r="V2329" s="125">
        <v>252</v>
      </c>
      <c r="W2329" s="134">
        <f t="shared" si="894"/>
        <v>1.1377158009999999</v>
      </c>
      <c r="X2329" s="18"/>
      <c r="Y2329" s="123">
        <f t="shared" si="906"/>
        <v>67054.222907000003</v>
      </c>
      <c r="Z2329" s="123">
        <f t="shared" si="898"/>
        <v>14448.124953298364</v>
      </c>
      <c r="AA2329" s="123">
        <f t="shared" si="907"/>
        <v>1341.0844581400002</v>
      </c>
      <c r="AB2329" s="123">
        <f t="shared" si="908"/>
        <v>14371.955109733668</v>
      </c>
      <c r="AC2329" s="123">
        <f t="shared" si="909"/>
        <v>97215.387428172035</v>
      </c>
      <c r="AD2329" s="150">
        <f t="shared" si="895"/>
        <v>87053.852995000008</v>
      </c>
      <c r="AE2329" s="150">
        <f t="shared" si="899"/>
        <v>17779.918137117951</v>
      </c>
      <c r="AF2329" s="150">
        <f t="shared" si="896"/>
        <v>1741.0770599000002</v>
      </c>
      <c r="AG2329" s="150">
        <f t="shared" si="900"/>
        <v>17846.039863975002</v>
      </c>
      <c r="AH2329" s="150">
        <f t="shared" si="901"/>
        <v>124420.88805599295</v>
      </c>
      <c r="AI2329" s="4"/>
      <c r="AJ2329" s="1"/>
      <c r="AK2329" s="20"/>
      <c r="AL2329" s="5"/>
      <c r="AM2329" s="1"/>
      <c r="AN2329" s="1"/>
      <c r="AO2329" s="1"/>
      <c r="AP2329" s="17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5.75" x14ac:dyDescent="0.2">
      <c r="A2330" s="127">
        <f t="shared" si="903"/>
        <v>43790</v>
      </c>
      <c r="B2330" s="165">
        <f t="shared" si="897"/>
        <v>221791.77351862809</v>
      </c>
      <c r="C2330" s="124"/>
      <c r="D2330" s="128">
        <f t="shared" si="885"/>
        <v>5233.07</v>
      </c>
      <c r="E2330" s="129">
        <f>VLOOKUP(A2329,[1]Plan1!$AY$80:$BA$314,3)</f>
        <v>5259.76</v>
      </c>
      <c r="F2330" s="130">
        <f t="shared" si="886"/>
        <v>43788</v>
      </c>
      <c r="G2330" s="131">
        <f t="shared" si="887"/>
        <v>5.1002566371174396E-3</v>
      </c>
      <c r="H2330" s="132">
        <f t="shared" si="904"/>
        <v>43815</v>
      </c>
      <c r="I2330" s="132">
        <f t="shared" si="888"/>
        <v>43815</v>
      </c>
      <c r="J2330" s="133">
        <f t="shared" si="902"/>
        <v>20</v>
      </c>
      <c r="K2330" s="133">
        <f t="shared" si="884"/>
        <v>3</v>
      </c>
      <c r="L2330" s="124">
        <f t="shared" si="889"/>
        <v>1.00076338</v>
      </c>
      <c r="M2330" s="134">
        <f t="shared" si="890"/>
        <v>1.0010004100000001</v>
      </c>
      <c r="N2330" s="134">
        <f t="shared" si="891"/>
        <v>1.4082832898839974</v>
      </c>
      <c r="O2330" s="124">
        <f t="shared" si="892"/>
        <v>1.40935834</v>
      </c>
      <c r="P2330" s="124"/>
      <c r="Q2330" s="125"/>
      <c r="R2330" s="126"/>
      <c r="S2330" s="124"/>
      <c r="T2330" s="135">
        <f t="shared" si="905"/>
        <v>7.9699999999999993E-2</v>
      </c>
      <c r="U2330" s="125">
        <f t="shared" si="893"/>
        <v>425</v>
      </c>
      <c r="V2330" s="125">
        <v>252</v>
      </c>
      <c r="W2330" s="134">
        <f t="shared" si="894"/>
        <v>1.138062058</v>
      </c>
      <c r="X2330" s="18"/>
      <c r="Y2330" s="123">
        <f t="shared" si="906"/>
        <v>67054.222907000003</v>
      </c>
      <c r="Z2330" s="123">
        <f t="shared" si="898"/>
        <v>14493.670237838724</v>
      </c>
      <c r="AA2330" s="123">
        <f t="shared" si="907"/>
        <v>1341.0844581400002</v>
      </c>
      <c r="AB2330" s="123">
        <f t="shared" si="908"/>
        <v>14394.306517369332</v>
      </c>
      <c r="AC2330" s="123">
        <f t="shared" si="909"/>
        <v>97283.284120348064</v>
      </c>
      <c r="AD2330" s="150">
        <f t="shared" si="895"/>
        <v>87053.852995000008</v>
      </c>
      <c r="AE2330" s="150">
        <f t="shared" si="899"/>
        <v>17838.501528406709</v>
      </c>
      <c r="AF2330" s="150">
        <f t="shared" si="896"/>
        <v>1741.0770599000002</v>
      </c>
      <c r="AG2330" s="150">
        <f t="shared" si="900"/>
        <v>17875.057814973337</v>
      </c>
      <c r="AH2330" s="150">
        <f t="shared" si="901"/>
        <v>124508.48939828004</v>
      </c>
      <c r="AI2330" s="4"/>
      <c r="AJ2330" s="1"/>
      <c r="AK2330" s="20"/>
      <c r="AL2330" s="5"/>
      <c r="AM2330" s="1"/>
      <c r="AN2330" s="1"/>
      <c r="AO2330" s="1"/>
      <c r="AP2330" s="17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5.75" x14ac:dyDescent="0.2">
      <c r="A2331" s="127">
        <f t="shared" si="903"/>
        <v>43791</v>
      </c>
      <c r="B2331" s="165">
        <f t="shared" si="897"/>
        <v>221947.3298502737</v>
      </c>
      <c r="C2331" s="124"/>
      <c r="D2331" s="128">
        <f t="shared" si="885"/>
        <v>5233.07</v>
      </c>
      <c r="E2331" s="129">
        <f>VLOOKUP(A2330,[1]Plan1!$AY$80:$BA$314,3)</f>
        <v>5259.76</v>
      </c>
      <c r="F2331" s="130">
        <f t="shared" si="886"/>
        <v>43788</v>
      </c>
      <c r="G2331" s="131">
        <f t="shared" si="887"/>
        <v>5.1002566371174396E-3</v>
      </c>
      <c r="H2331" s="132">
        <f t="shared" si="904"/>
        <v>43815</v>
      </c>
      <c r="I2331" s="132">
        <f t="shared" si="888"/>
        <v>43815</v>
      </c>
      <c r="J2331" s="133">
        <f t="shared" si="902"/>
        <v>20</v>
      </c>
      <c r="K2331" s="133">
        <f t="shared" si="884"/>
        <v>4</v>
      </c>
      <c r="L2331" s="124">
        <f t="shared" si="889"/>
        <v>1.0010179699999999</v>
      </c>
      <c r="M2331" s="134">
        <f t="shared" si="890"/>
        <v>1.0010004100000001</v>
      </c>
      <c r="N2331" s="134">
        <f t="shared" si="891"/>
        <v>1.4082832898839974</v>
      </c>
      <c r="O2331" s="124">
        <f t="shared" si="892"/>
        <v>1.40971688</v>
      </c>
      <c r="P2331" s="124"/>
      <c r="Q2331" s="125"/>
      <c r="R2331" s="126"/>
      <c r="S2331" s="124"/>
      <c r="T2331" s="135">
        <f t="shared" si="905"/>
        <v>7.9699999999999993E-2</v>
      </c>
      <c r="U2331" s="125">
        <f t="shared" si="893"/>
        <v>426</v>
      </c>
      <c r="V2331" s="125">
        <v>252</v>
      </c>
      <c r="W2331" s="134">
        <f t="shared" si="894"/>
        <v>1.1384084219999999</v>
      </c>
      <c r="X2331" s="18"/>
      <c r="Y2331" s="123">
        <f t="shared" si="906"/>
        <v>67054.222907000003</v>
      </c>
      <c r="Z2331" s="123">
        <f t="shared" si="898"/>
        <v>14539.241021231761</v>
      </c>
      <c r="AA2331" s="123">
        <f t="shared" si="907"/>
        <v>1341.0844581400002</v>
      </c>
      <c r="AB2331" s="123">
        <f t="shared" si="908"/>
        <v>14416.657925005</v>
      </c>
      <c r="AC2331" s="123">
        <f t="shared" si="909"/>
        <v>97351.206311376765</v>
      </c>
      <c r="AD2331" s="150">
        <f t="shared" si="895"/>
        <v>87053.852995000008</v>
      </c>
      <c r="AE2331" s="150">
        <f t="shared" si="899"/>
        <v>17897.117718025256</v>
      </c>
      <c r="AF2331" s="150">
        <f t="shared" si="896"/>
        <v>1741.0770599000002</v>
      </c>
      <c r="AG2331" s="150">
        <f t="shared" si="900"/>
        <v>17904.075765971669</v>
      </c>
      <c r="AH2331" s="150">
        <f t="shared" si="901"/>
        <v>124596.12353889694</v>
      </c>
      <c r="AI2331" s="4"/>
      <c r="AJ2331" s="1"/>
      <c r="AK2331" s="20"/>
      <c r="AL2331" s="5"/>
      <c r="AM2331" s="1"/>
      <c r="AN2331" s="1"/>
      <c r="AO2331" s="1"/>
      <c r="AP2331" s="17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5.75" x14ac:dyDescent="0.2">
      <c r="A2332" s="127">
        <f t="shared" si="903"/>
        <v>43792</v>
      </c>
      <c r="B2332" s="165">
        <f t="shared" si="897"/>
        <v>222102.94401163264</v>
      </c>
      <c r="C2332" s="124"/>
      <c r="D2332" s="128">
        <f t="shared" si="885"/>
        <v>5233.07</v>
      </c>
      <c r="E2332" s="129">
        <f>VLOOKUP(A2331,[1]Plan1!$AY$80:$BA$314,3)</f>
        <v>5259.76</v>
      </c>
      <c r="F2332" s="130">
        <f t="shared" si="886"/>
        <v>43788</v>
      </c>
      <c r="G2332" s="131">
        <f t="shared" si="887"/>
        <v>5.1002566371174396E-3</v>
      </c>
      <c r="H2332" s="132">
        <f t="shared" si="904"/>
        <v>43815</v>
      </c>
      <c r="I2332" s="132">
        <f t="shared" si="888"/>
        <v>43815</v>
      </c>
      <c r="J2332" s="133">
        <f t="shared" si="902"/>
        <v>20</v>
      </c>
      <c r="K2332" s="133">
        <f t="shared" si="884"/>
        <v>5</v>
      </c>
      <c r="L2332" s="124">
        <f t="shared" si="889"/>
        <v>1.0012726300000001</v>
      </c>
      <c r="M2332" s="134">
        <f t="shared" si="890"/>
        <v>1.0010004100000001</v>
      </c>
      <c r="N2332" s="134">
        <f t="shared" si="891"/>
        <v>1.4082832898839974</v>
      </c>
      <c r="O2332" s="124">
        <f t="shared" si="892"/>
        <v>1.41007551</v>
      </c>
      <c r="P2332" s="124"/>
      <c r="Q2332" s="125"/>
      <c r="R2332" s="126"/>
      <c r="S2332" s="124"/>
      <c r="T2332" s="135">
        <f t="shared" si="905"/>
        <v>7.9699999999999993E-2</v>
      </c>
      <c r="U2332" s="125">
        <f t="shared" si="893"/>
        <v>427</v>
      </c>
      <c r="V2332" s="125">
        <v>252</v>
      </c>
      <c r="W2332" s="134">
        <f t="shared" si="894"/>
        <v>1.13875489</v>
      </c>
      <c r="X2332" s="18"/>
      <c r="Y2332" s="123">
        <f t="shared" si="906"/>
        <v>67054.222907000003</v>
      </c>
      <c r="Z2332" s="123">
        <f t="shared" si="898"/>
        <v>14584.837099009157</v>
      </c>
      <c r="AA2332" s="123">
        <f t="shared" si="907"/>
        <v>1341.0844581400002</v>
      </c>
      <c r="AB2332" s="123">
        <f t="shared" si="908"/>
        <v>14439.009332640668</v>
      </c>
      <c r="AC2332" s="123">
        <f t="shared" si="909"/>
        <v>97419.153796789818</v>
      </c>
      <c r="AD2332" s="150">
        <f t="shared" si="895"/>
        <v>87053.852995000008</v>
      </c>
      <c r="AE2332" s="150">
        <f t="shared" si="899"/>
        <v>17955.766442972799</v>
      </c>
      <c r="AF2332" s="150">
        <f t="shared" si="896"/>
        <v>1741.0770599000002</v>
      </c>
      <c r="AG2332" s="150">
        <f t="shared" si="900"/>
        <v>17933.093716970005</v>
      </c>
      <c r="AH2332" s="150">
        <f t="shared" si="901"/>
        <v>124683.79021484281</v>
      </c>
      <c r="AI2332" s="4"/>
      <c r="AJ2332" s="1"/>
      <c r="AK2332" s="20"/>
      <c r="AL2332" s="5"/>
      <c r="AM2332" s="1"/>
      <c r="AN2332" s="1"/>
      <c r="AO2332" s="1"/>
      <c r="AP2332" s="17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5.75" x14ac:dyDescent="0.2">
      <c r="A2333" s="127">
        <f t="shared" si="903"/>
        <v>43793</v>
      </c>
      <c r="B2333" s="165">
        <f t="shared" si="897"/>
        <v>222154.31337026664</v>
      </c>
      <c r="C2333" s="124"/>
      <c r="D2333" s="128">
        <f t="shared" si="885"/>
        <v>5233.07</v>
      </c>
      <c r="E2333" s="129">
        <f>VLOOKUP(A2332,[1]Plan1!$AY$80:$BA$314,3)</f>
        <v>5259.76</v>
      </c>
      <c r="F2333" s="130">
        <f t="shared" si="886"/>
        <v>43788</v>
      </c>
      <c r="G2333" s="131">
        <f t="shared" si="887"/>
        <v>5.1002566371174396E-3</v>
      </c>
      <c r="H2333" s="132">
        <f t="shared" si="904"/>
        <v>43815</v>
      </c>
      <c r="I2333" s="132">
        <f t="shared" si="888"/>
        <v>43815</v>
      </c>
      <c r="J2333" s="133">
        <f t="shared" si="902"/>
        <v>20</v>
      </c>
      <c r="K2333" s="133">
        <f t="shared" si="884"/>
        <v>5</v>
      </c>
      <c r="L2333" s="124">
        <f t="shared" si="889"/>
        <v>1.0012726300000001</v>
      </c>
      <c r="M2333" s="134">
        <f t="shared" si="890"/>
        <v>1.0010004100000001</v>
      </c>
      <c r="N2333" s="134">
        <f t="shared" si="891"/>
        <v>1.4082832898839974</v>
      </c>
      <c r="O2333" s="124">
        <f t="shared" si="892"/>
        <v>1.41007551</v>
      </c>
      <c r="P2333" s="124"/>
      <c r="Q2333" s="125"/>
      <c r="R2333" s="126"/>
      <c r="S2333" s="124"/>
      <c r="T2333" s="135">
        <f t="shared" si="905"/>
        <v>7.9699999999999993E-2</v>
      </c>
      <c r="U2333" s="125">
        <f t="shared" si="893"/>
        <v>427</v>
      </c>
      <c r="V2333" s="125">
        <v>252</v>
      </c>
      <c r="W2333" s="134">
        <f t="shared" si="894"/>
        <v>1.13875489</v>
      </c>
      <c r="X2333" s="18"/>
      <c r="Y2333" s="123">
        <f t="shared" si="906"/>
        <v>67054.222907000003</v>
      </c>
      <c r="Z2333" s="123">
        <f t="shared" si="898"/>
        <v>14584.837099009157</v>
      </c>
      <c r="AA2333" s="123">
        <f t="shared" si="907"/>
        <v>1341.0844581400002</v>
      </c>
      <c r="AB2333" s="123">
        <f t="shared" si="908"/>
        <v>14461.360740276334</v>
      </c>
      <c r="AC2333" s="123">
        <f t="shared" si="909"/>
        <v>97441.505204425484</v>
      </c>
      <c r="AD2333" s="150">
        <f t="shared" si="895"/>
        <v>87053.852995000008</v>
      </c>
      <c r="AE2333" s="150">
        <f t="shared" si="899"/>
        <v>17955.766442972799</v>
      </c>
      <c r="AF2333" s="150">
        <f t="shared" si="896"/>
        <v>1741.0770599000002</v>
      </c>
      <c r="AG2333" s="150">
        <f t="shared" si="900"/>
        <v>17962.111667968336</v>
      </c>
      <c r="AH2333" s="150">
        <f t="shared" si="901"/>
        <v>124712.80816584114</v>
      </c>
      <c r="AI2333" s="4"/>
      <c r="AJ2333" s="1"/>
      <c r="AK2333" s="20"/>
      <c r="AL2333" s="5"/>
      <c r="AM2333" s="1"/>
      <c r="AN2333" s="1"/>
      <c r="AO2333" s="1"/>
      <c r="AP2333" s="17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5.75" x14ac:dyDescent="0.2">
      <c r="A2334" s="127">
        <f t="shared" si="903"/>
        <v>43794</v>
      </c>
      <c r="B2334" s="165">
        <f t="shared" si="897"/>
        <v>222205.68272890063</v>
      </c>
      <c r="C2334" s="124"/>
      <c r="D2334" s="128">
        <f t="shared" si="885"/>
        <v>5233.07</v>
      </c>
      <c r="E2334" s="129">
        <f>VLOOKUP(A2333,[1]Plan1!$AY$80:$BA$314,3)</f>
        <v>5259.76</v>
      </c>
      <c r="F2334" s="130">
        <f t="shared" si="886"/>
        <v>43788</v>
      </c>
      <c r="G2334" s="131">
        <f t="shared" si="887"/>
        <v>5.1002566371174396E-3</v>
      </c>
      <c r="H2334" s="132">
        <f t="shared" si="904"/>
        <v>43815</v>
      </c>
      <c r="I2334" s="132">
        <f t="shared" si="888"/>
        <v>43815</v>
      </c>
      <c r="J2334" s="133">
        <f t="shared" si="902"/>
        <v>20</v>
      </c>
      <c r="K2334" s="133">
        <f t="shared" si="884"/>
        <v>5</v>
      </c>
      <c r="L2334" s="124">
        <f t="shared" si="889"/>
        <v>1.0012726300000001</v>
      </c>
      <c r="M2334" s="134">
        <f t="shared" si="890"/>
        <v>1.0010004100000001</v>
      </c>
      <c r="N2334" s="134">
        <f t="shared" si="891"/>
        <v>1.4082832898839974</v>
      </c>
      <c r="O2334" s="124">
        <f t="shared" si="892"/>
        <v>1.41007551</v>
      </c>
      <c r="P2334" s="124"/>
      <c r="Q2334" s="125"/>
      <c r="R2334" s="126"/>
      <c r="S2334" s="124"/>
      <c r="T2334" s="135">
        <f t="shared" si="905"/>
        <v>7.9699999999999993E-2</v>
      </c>
      <c r="U2334" s="125">
        <f t="shared" si="893"/>
        <v>427</v>
      </c>
      <c r="V2334" s="125">
        <v>252</v>
      </c>
      <c r="W2334" s="134">
        <f t="shared" si="894"/>
        <v>1.13875489</v>
      </c>
      <c r="X2334" s="18"/>
      <c r="Y2334" s="123">
        <f t="shared" si="906"/>
        <v>67054.222907000003</v>
      </c>
      <c r="Z2334" s="123">
        <f t="shared" si="898"/>
        <v>14584.837099009157</v>
      </c>
      <c r="AA2334" s="123">
        <f t="shared" si="907"/>
        <v>1341.0844581400002</v>
      </c>
      <c r="AB2334" s="123">
        <f t="shared" si="908"/>
        <v>14483.712147912001</v>
      </c>
      <c r="AC2334" s="123">
        <f t="shared" si="909"/>
        <v>97463.85661206115</v>
      </c>
      <c r="AD2334" s="150">
        <f t="shared" si="895"/>
        <v>87053.852995000008</v>
      </c>
      <c r="AE2334" s="150">
        <f t="shared" si="899"/>
        <v>17955.766442972799</v>
      </c>
      <c r="AF2334" s="150">
        <f t="shared" si="896"/>
        <v>1741.0770599000002</v>
      </c>
      <c r="AG2334" s="150">
        <f t="shared" si="900"/>
        <v>17991.129618966672</v>
      </c>
      <c r="AH2334" s="150">
        <f t="shared" si="901"/>
        <v>124741.82611683948</v>
      </c>
      <c r="AI2334" s="4"/>
      <c r="AJ2334" s="1"/>
      <c r="AK2334" s="20"/>
      <c r="AL2334" s="5"/>
      <c r="AM2334" s="1"/>
      <c r="AN2334" s="1"/>
      <c r="AO2334" s="1"/>
      <c r="AP2334" s="17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5.75" x14ac:dyDescent="0.2">
      <c r="A2335" s="127">
        <f t="shared" si="903"/>
        <v>43795</v>
      </c>
      <c r="B2335" s="165">
        <f t="shared" si="897"/>
        <v>222361.35523569581</v>
      </c>
      <c r="C2335" s="124"/>
      <c r="D2335" s="128">
        <f t="shared" si="885"/>
        <v>5233.07</v>
      </c>
      <c r="E2335" s="129">
        <f>VLOOKUP(A2334,[1]Plan1!$AY$80:$BA$314,3)</f>
        <v>5259.76</v>
      </c>
      <c r="F2335" s="130">
        <f t="shared" si="886"/>
        <v>43788</v>
      </c>
      <c r="G2335" s="131">
        <f t="shared" si="887"/>
        <v>5.1002566371174396E-3</v>
      </c>
      <c r="H2335" s="132">
        <f t="shared" si="904"/>
        <v>43815</v>
      </c>
      <c r="I2335" s="132">
        <f t="shared" si="888"/>
        <v>43815</v>
      </c>
      <c r="J2335" s="133">
        <f t="shared" si="902"/>
        <v>20</v>
      </c>
      <c r="K2335" s="133">
        <f t="shared" si="884"/>
        <v>6</v>
      </c>
      <c r="L2335" s="124">
        <f t="shared" si="889"/>
        <v>1.0015273499999999</v>
      </c>
      <c r="M2335" s="134">
        <f t="shared" si="890"/>
        <v>1.0010004100000001</v>
      </c>
      <c r="N2335" s="134">
        <f t="shared" si="891"/>
        <v>1.4082832898839974</v>
      </c>
      <c r="O2335" s="124">
        <f t="shared" si="892"/>
        <v>1.4104342299999999</v>
      </c>
      <c r="P2335" s="124"/>
      <c r="Q2335" s="125"/>
      <c r="R2335" s="126"/>
      <c r="S2335" s="124"/>
      <c r="T2335" s="135">
        <f t="shared" si="905"/>
        <v>7.9699999999999993E-2</v>
      </c>
      <c r="U2335" s="125">
        <f t="shared" si="893"/>
        <v>428</v>
      </c>
      <c r="V2335" s="125">
        <v>252</v>
      </c>
      <c r="W2335" s="134">
        <f t="shared" si="894"/>
        <v>1.139101465</v>
      </c>
      <c r="X2335" s="18"/>
      <c r="Y2335" s="123">
        <f t="shared" si="906"/>
        <v>67054.222907000003</v>
      </c>
      <c r="Z2335" s="123">
        <f t="shared" si="898"/>
        <v>14630.458696745143</v>
      </c>
      <c r="AA2335" s="123">
        <f t="shared" si="907"/>
        <v>1341.0844581400002</v>
      </c>
      <c r="AB2335" s="123">
        <f t="shared" si="908"/>
        <v>14506.063555547667</v>
      </c>
      <c r="AC2335" s="123">
        <f t="shared" si="909"/>
        <v>97531.829617432813</v>
      </c>
      <c r="AD2335" s="150">
        <f t="shared" si="895"/>
        <v>87053.852995000008</v>
      </c>
      <c r="AE2335" s="150">
        <f t="shared" si="899"/>
        <v>18014.447993397986</v>
      </c>
      <c r="AF2335" s="150">
        <f t="shared" si="896"/>
        <v>1741.0770599000002</v>
      </c>
      <c r="AG2335" s="150">
        <f t="shared" si="900"/>
        <v>18020.147569965</v>
      </c>
      <c r="AH2335" s="150">
        <f t="shared" si="901"/>
        <v>124829.525618263</v>
      </c>
      <c r="AI2335" s="4"/>
      <c r="AJ2335" s="1"/>
      <c r="AK2335" s="20"/>
      <c r="AL2335" s="5"/>
      <c r="AM2335" s="1"/>
      <c r="AN2335" s="1"/>
      <c r="AO2335" s="1"/>
      <c r="AP2335" s="17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5.75" x14ac:dyDescent="0.2">
      <c r="A2336" s="127">
        <f t="shared" si="903"/>
        <v>43796</v>
      </c>
      <c r="B2336" s="165">
        <f t="shared" si="897"/>
        <v>222517.08429573671</v>
      </c>
      <c r="C2336" s="124"/>
      <c r="D2336" s="128">
        <f t="shared" si="885"/>
        <v>5233.07</v>
      </c>
      <c r="E2336" s="129">
        <f>VLOOKUP(A2335,[1]Plan1!$AY$80:$BA$314,3)</f>
        <v>5259.76</v>
      </c>
      <c r="F2336" s="130">
        <f t="shared" si="886"/>
        <v>43788</v>
      </c>
      <c r="G2336" s="131">
        <f t="shared" si="887"/>
        <v>5.1002566371174396E-3</v>
      </c>
      <c r="H2336" s="132">
        <f t="shared" si="904"/>
        <v>43815</v>
      </c>
      <c r="I2336" s="132">
        <f t="shared" si="888"/>
        <v>43815</v>
      </c>
      <c r="J2336" s="133">
        <f t="shared" si="902"/>
        <v>20</v>
      </c>
      <c r="K2336" s="133">
        <f t="shared" si="884"/>
        <v>7</v>
      </c>
      <c r="L2336" s="124">
        <f t="shared" si="889"/>
        <v>1.00178213</v>
      </c>
      <c r="M2336" s="134">
        <f t="shared" si="890"/>
        <v>1.0010004100000001</v>
      </c>
      <c r="N2336" s="134">
        <f t="shared" si="891"/>
        <v>1.4082832898839974</v>
      </c>
      <c r="O2336" s="124">
        <f t="shared" si="892"/>
        <v>1.41079303</v>
      </c>
      <c r="P2336" s="124"/>
      <c r="Q2336" s="125"/>
      <c r="R2336" s="126"/>
      <c r="S2336" s="124"/>
      <c r="T2336" s="135">
        <f t="shared" si="905"/>
        <v>7.9699999999999993E-2</v>
      </c>
      <c r="U2336" s="125">
        <f t="shared" si="893"/>
        <v>429</v>
      </c>
      <c r="V2336" s="125">
        <v>252</v>
      </c>
      <c r="W2336" s="134">
        <f t="shared" si="894"/>
        <v>1.1394481439999999</v>
      </c>
      <c r="X2336" s="18"/>
      <c r="Y2336" s="123">
        <f t="shared" si="906"/>
        <v>67054.222907000003</v>
      </c>
      <c r="Z2336" s="123">
        <f t="shared" si="898"/>
        <v>14676.105030545876</v>
      </c>
      <c r="AA2336" s="123">
        <f t="shared" si="907"/>
        <v>1341.0844581400002</v>
      </c>
      <c r="AB2336" s="123">
        <f t="shared" si="908"/>
        <v>14528.414963183335</v>
      </c>
      <c r="AC2336" s="123">
        <f t="shared" si="909"/>
        <v>97599.827358869225</v>
      </c>
      <c r="AD2336" s="150">
        <f t="shared" si="895"/>
        <v>87053.852995000008</v>
      </c>
      <c r="AE2336" s="150">
        <f t="shared" si="899"/>
        <v>18073.161361004153</v>
      </c>
      <c r="AF2336" s="150">
        <f t="shared" si="896"/>
        <v>1741.0770599000002</v>
      </c>
      <c r="AG2336" s="150">
        <f t="shared" si="900"/>
        <v>18049.165520963335</v>
      </c>
      <c r="AH2336" s="150">
        <f t="shared" si="901"/>
        <v>124917.25693686749</v>
      </c>
      <c r="AI2336" s="4"/>
      <c r="AJ2336" s="1"/>
      <c r="AK2336" s="20"/>
      <c r="AL2336" s="5"/>
      <c r="AM2336" s="1"/>
      <c r="AN2336" s="1"/>
      <c r="AO2336" s="1"/>
      <c r="AP2336" s="17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5.75" x14ac:dyDescent="0.2">
      <c r="A2337" s="127">
        <f t="shared" si="903"/>
        <v>43797</v>
      </c>
      <c r="B2337" s="165">
        <f t="shared" si="897"/>
        <v>222672.87290954444</v>
      </c>
      <c r="C2337" s="124"/>
      <c r="D2337" s="128">
        <f t="shared" si="885"/>
        <v>5233.07</v>
      </c>
      <c r="E2337" s="129">
        <f>VLOOKUP(A2336,[1]Plan1!$AY$80:$BA$314,3)</f>
        <v>5259.76</v>
      </c>
      <c r="F2337" s="130">
        <f t="shared" si="886"/>
        <v>43788</v>
      </c>
      <c r="G2337" s="131">
        <f t="shared" si="887"/>
        <v>5.1002566371174396E-3</v>
      </c>
      <c r="H2337" s="132">
        <f t="shared" si="904"/>
        <v>43815</v>
      </c>
      <c r="I2337" s="132">
        <f t="shared" si="888"/>
        <v>43815</v>
      </c>
      <c r="J2337" s="133">
        <f t="shared" si="902"/>
        <v>20</v>
      </c>
      <c r="K2337" s="133">
        <f t="shared" si="884"/>
        <v>8</v>
      </c>
      <c r="L2337" s="124">
        <f t="shared" si="889"/>
        <v>1.00203698</v>
      </c>
      <c r="M2337" s="134">
        <f t="shared" si="890"/>
        <v>1.0010004100000001</v>
      </c>
      <c r="N2337" s="134">
        <f t="shared" si="891"/>
        <v>1.4082832898839974</v>
      </c>
      <c r="O2337" s="124">
        <f t="shared" si="892"/>
        <v>1.4111519299999999</v>
      </c>
      <c r="P2337" s="124"/>
      <c r="Q2337" s="125"/>
      <c r="R2337" s="126"/>
      <c r="S2337" s="124"/>
      <c r="T2337" s="135">
        <f t="shared" si="905"/>
        <v>7.9699999999999993E-2</v>
      </c>
      <c r="U2337" s="125">
        <f t="shared" si="893"/>
        <v>430</v>
      </c>
      <c r="V2337" s="125">
        <v>252</v>
      </c>
      <c r="W2337" s="134">
        <f t="shared" si="894"/>
        <v>1.139794929</v>
      </c>
      <c r="X2337" s="18"/>
      <c r="Y2337" s="123">
        <f t="shared" si="906"/>
        <v>67054.222907000003</v>
      </c>
      <c r="Z2337" s="123">
        <f t="shared" si="898"/>
        <v>14721.777412822068</v>
      </c>
      <c r="AA2337" s="123">
        <f t="shared" si="907"/>
        <v>1341.0844581400002</v>
      </c>
      <c r="AB2337" s="123">
        <f t="shared" si="908"/>
        <v>14550.766370819001</v>
      </c>
      <c r="AC2337" s="123">
        <f t="shared" si="909"/>
        <v>97667.851148781076</v>
      </c>
      <c r="AD2337" s="150">
        <f t="shared" si="895"/>
        <v>87053.852995000008</v>
      </c>
      <c r="AE2337" s="150">
        <f t="shared" si="899"/>
        <v>18131.908233901693</v>
      </c>
      <c r="AF2337" s="150">
        <f t="shared" si="896"/>
        <v>1741.0770599000002</v>
      </c>
      <c r="AG2337" s="150">
        <f t="shared" si="900"/>
        <v>18078.183471961667</v>
      </c>
      <c r="AH2337" s="150">
        <f t="shared" si="901"/>
        <v>125005.02176076337</v>
      </c>
      <c r="AI2337" s="4"/>
      <c r="AJ2337" s="1"/>
      <c r="AK2337" s="20"/>
      <c r="AL2337" s="5"/>
      <c r="AM2337" s="1"/>
      <c r="AN2337" s="1"/>
      <c r="AO2337" s="1"/>
      <c r="AP2337" s="17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5.75" x14ac:dyDescent="0.2">
      <c r="A2338" s="127">
        <f t="shared" si="903"/>
        <v>43798</v>
      </c>
      <c r="B2338" s="165">
        <f t="shared" si="897"/>
        <v>222828.72110247833</v>
      </c>
      <c r="C2338" s="124"/>
      <c r="D2338" s="128">
        <f t="shared" si="885"/>
        <v>5233.07</v>
      </c>
      <c r="E2338" s="129">
        <f>VLOOKUP(A2337,[1]Plan1!$AY$80:$BA$314,3)</f>
        <v>5259.76</v>
      </c>
      <c r="F2338" s="130">
        <f t="shared" si="886"/>
        <v>43788</v>
      </c>
      <c r="G2338" s="131">
        <f t="shared" si="887"/>
        <v>5.1002566371174396E-3</v>
      </c>
      <c r="H2338" s="132">
        <f t="shared" si="904"/>
        <v>43815</v>
      </c>
      <c r="I2338" s="132">
        <f t="shared" si="888"/>
        <v>43815</v>
      </c>
      <c r="J2338" s="133">
        <f t="shared" si="902"/>
        <v>20</v>
      </c>
      <c r="K2338" s="133">
        <f t="shared" si="884"/>
        <v>9</v>
      </c>
      <c r="L2338" s="124">
        <f t="shared" si="889"/>
        <v>1.0022918999999999</v>
      </c>
      <c r="M2338" s="134">
        <f t="shared" si="890"/>
        <v>1.0010004100000001</v>
      </c>
      <c r="N2338" s="134">
        <f t="shared" si="891"/>
        <v>1.4082832898839974</v>
      </c>
      <c r="O2338" s="124">
        <f t="shared" si="892"/>
        <v>1.4115109299999999</v>
      </c>
      <c r="P2338" s="124"/>
      <c r="Q2338" s="125"/>
      <c r="R2338" s="126"/>
      <c r="S2338" s="124"/>
      <c r="T2338" s="135">
        <f t="shared" si="905"/>
        <v>7.9699999999999993E-2</v>
      </c>
      <c r="U2338" s="125">
        <f t="shared" si="893"/>
        <v>431</v>
      </c>
      <c r="V2338" s="125">
        <v>252</v>
      </c>
      <c r="W2338" s="134">
        <f t="shared" si="894"/>
        <v>1.14014182</v>
      </c>
      <c r="X2338" s="18"/>
      <c r="Y2338" s="123">
        <f t="shared" si="906"/>
        <v>67054.222907000003</v>
      </c>
      <c r="Z2338" s="123">
        <f t="shared" si="898"/>
        <v>14767.475854665718</v>
      </c>
      <c r="AA2338" s="123">
        <f t="shared" si="907"/>
        <v>1341.0844581400002</v>
      </c>
      <c r="AB2338" s="123">
        <f t="shared" si="908"/>
        <v>14573.117778454669</v>
      </c>
      <c r="AC2338" s="123">
        <f t="shared" si="909"/>
        <v>97735.900998260404</v>
      </c>
      <c r="AD2338" s="150">
        <f t="shared" si="895"/>
        <v>87053.852995000008</v>
      </c>
      <c r="AE2338" s="150">
        <f t="shared" si="899"/>
        <v>18190.688626357925</v>
      </c>
      <c r="AF2338" s="150">
        <f t="shared" si="896"/>
        <v>1741.0770599000002</v>
      </c>
      <c r="AG2338" s="150">
        <f t="shared" si="900"/>
        <v>18107.201422960003</v>
      </c>
      <c r="AH2338" s="150">
        <f t="shared" si="901"/>
        <v>125092.82010421793</v>
      </c>
      <c r="AI2338" s="4"/>
      <c r="AJ2338" s="1"/>
      <c r="AK2338" s="20"/>
      <c r="AL2338" s="5"/>
      <c r="AM2338" s="1"/>
      <c r="AN2338" s="1"/>
      <c r="AO2338" s="1"/>
      <c r="AP2338" s="17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5.75" x14ac:dyDescent="0.2">
      <c r="A2339" s="127">
        <f t="shared" si="903"/>
        <v>43799</v>
      </c>
      <c r="B2339" s="165">
        <f t="shared" si="897"/>
        <v>222984.62608440249</v>
      </c>
      <c r="C2339" s="124"/>
      <c r="D2339" s="128">
        <f t="shared" si="885"/>
        <v>5233.07</v>
      </c>
      <c r="E2339" s="129">
        <f>VLOOKUP(A2338,[1]Plan1!$AY$80:$BA$314,3)</f>
        <v>5259.76</v>
      </c>
      <c r="F2339" s="130">
        <f t="shared" si="886"/>
        <v>43788</v>
      </c>
      <c r="G2339" s="131">
        <f t="shared" si="887"/>
        <v>5.1002566371174396E-3</v>
      </c>
      <c r="H2339" s="132">
        <f t="shared" si="904"/>
        <v>43815</v>
      </c>
      <c r="I2339" s="132">
        <f t="shared" si="888"/>
        <v>43815</v>
      </c>
      <c r="J2339" s="133">
        <f t="shared" si="902"/>
        <v>20</v>
      </c>
      <c r="K2339" s="133">
        <f t="shared" si="884"/>
        <v>10</v>
      </c>
      <c r="L2339" s="124">
        <f t="shared" si="889"/>
        <v>1.0025468799999999</v>
      </c>
      <c r="M2339" s="134">
        <f t="shared" si="890"/>
        <v>1.0010004100000001</v>
      </c>
      <c r="N2339" s="134">
        <f t="shared" si="891"/>
        <v>1.4082832898839974</v>
      </c>
      <c r="O2339" s="124">
        <f t="shared" si="892"/>
        <v>1.4118700099999999</v>
      </c>
      <c r="P2339" s="124"/>
      <c r="Q2339" s="125"/>
      <c r="R2339" s="126"/>
      <c r="S2339" s="124"/>
      <c r="T2339" s="135">
        <f t="shared" si="905"/>
        <v>7.9699999999999993E-2</v>
      </c>
      <c r="U2339" s="125">
        <f t="shared" si="893"/>
        <v>432</v>
      </c>
      <c r="V2339" s="125">
        <v>252</v>
      </c>
      <c r="W2339" s="134">
        <f t="shared" si="894"/>
        <v>1.140488816</v>
      </c>
      <c r="X2339" s="18"/>
      <c r="Y2339" s="123">
        <f t="shared" si="906"/>
        <v>67054.222907000003</v>
      </c>
      <c r="Z2339" s="123">
        <f t="shared" si="898"/>
        <v>14813.199135687441</v>
      </c>
      <c r="AA2339" s="123">
        <f t="shared" si="907"/>
        <v>1341.0844581400002</v>
      </c>
      <c r="AB2339" s="123">
        <f t="shared" si="908"/>
        <v>14595.469186090335</v>
      </c>
      <c r="AC2339" s="123">
        <f t="shared" si="909"/>
        <v>97803.97568691778</v>
      </c>
      <c r="AD2339" s="150">
        <f t="shared" si="895"/>
        <v>87053.852995000008</v>
      </c>
      <c r="AE2339" s="150">
        <f t="shared" si="899"/>
        <v>18249.500968626362</v>
      </c>
      <c r="AF2339" s="150">
        <f t="shared" si="896"/>
        <v>1741.0770599000002</v>
      </c>
      <c r="AG2339" s="150">
        <f t="shared" si="900"/>
        <v>18136.219373958334</v>
      </c>
      <c r="AH2339" s="150">
        <f t="shared" si="901"/>
        <v>125180.6503974847</v>
      </c>
      <c r="AI2339" s="4"/>
      <c r="AJ2339" s="1"/>
      <c r="AK2339" s="20"/>
      <c r="AL2339" s="5"/>
      <c r="AM2339" s="1"/>
      <c r="AN2339" s="1"/>
      <c r="AO2339" s="1"/>
      <c r="AP2339" s="17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5.75" x14ac:dyDescent="0.2">
      <c r="A2340" s="127">
        <f t="shared" si="903"/>
        <v>43800</v>
      </c>
      <c r="B2340" s="165">
        <f t="shared" si="897"/>
        <v>223035.99544303649</v>
      </c>
      <c r="C2340" s="124"/>
      <c r="D2340" s="128">
        <f t="shared" si="885"/>
        <v>5233.07</v>
      </c>
      <c r="E2340" s="129">
        <f>VLOOKUP(A2339,[1]Plan1!$AY$80:$BA$314,3)</f>
        <v>5259.76</v>
      </c>
      <c r="F2340" s="130">
        <f t="shared" si="886"/>
        <v>43788</v>
      </c>
      <c r="G2340" s="131">
        <f t="shared" si="887"/>
        <v>5.1002566371174396E-3</v>
      </c>
      <c r="H2340" s="132">
        <f t="shared" si="904"/>
        <v>43815</v>
      </c>
      <c r="I2340" s="132">
        <f t="shared" si="888"/>
        <v>43815</v>
      </c>
      <c r="J2340" s="133">
        <f t="shared" si="902"/>
        <v>20</v>
      </c>
      <c r="K2340" s="133">
        <f t="shared" si="884"/>
        <v>10</v>
      </c>
      <c r="L2340" s="124">
        <f t="shared" si="889"/>
        <v>1.0025468799999999</v>
      </c>
      <c r="M2340" s="134">
        <f t="shared" si="890"/>
        <v>1.0010004100000001</v>
      </c>
      <c r="N2340" s="134">
        <f t="shared" si="891"/>
        <v>1.4082832898839974</v>
      </c>
      <c r="O2340" s="124">
        <f t="shared" si="892"/>
        <v>1.4118700099999999</v>
      </c>
      <c r="P2340" s="124"/>
      <c r="Q2340" s="125"/>
      <c r="R2340" s="126"/>
      <c r="S2340" s="124"/>
      <c r="T2340" s="135">
        <f t="shared" si="905"/>
        <v>7.9699999999999993E-2</v>
      </c>
      <c r="U2340" s="125">
        <f t="shared" si="893"/>
        <v>432</v>
      </c>
      <c r="V2340" s="125">
        <v>252</v>
      </c>
      <c r="W2340" s="134">
        <f t="shared" si="894"/>
        <v>1.140488816</v>
      </c>
      <c r="X2340" s="18"/>
      <c r="Y2340" s="123">
        <f t="shared" si="906"/>
        <v>67054.222907000003</v>
      </c>
      <c r="Z2340" s="123">
        <f t="shared" si="898"/>
        <v>14813.199135687441</v>
      </c>
      <c r="AA2340" s="123">
        <f t="shared" si="907"/>
        <v>1341.0844581400002</v>
      </c>
      <c r="AB2340" s="123">
        <f t="shared" si="908"/>
        <v>14617.820593726001</v>
      </c>
      <c r="AC2340" s="123">
        <f t="shared" si="909"/>
        <v>97826.327094553446</v>
      </c>
      <c r="AD2340" s="150">
        <f t="shared" si="895"/>
        <v>87053.852995000008</v>
      </c>
      <c r="AE2340" s="150">
        <f t="shared" si="899"/>
        <v>18249.500968626362</v>
      </c>
      <c r="AF2340" s="150">
        <f t="shared" si="896"/>
        <v>1741.0770599000002</v>
      </c>
      <c r="AG2340" s="150">
        <f t="shared" si="900"/>
        <v>18165.23732495667</v>
      </c>
      <c r="AH2340" s="150">
        <f t="shared" si="901"/>
        <v>125209.66834848304</v>
      </c>
      <c r="AI2340" s="4"/>
      <c r="AJ2340" s="1"/>
      <c r="AK2340" s="20"/>
      <c r="AL2340" s="5"/>
      <c r="AM2340" s="1"/>
      <c r="AN2340" s="1"/>
      <c r="AO2340" s="1"/>
      <c r="AP2340" s="17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5.75" x14ac:dyDescent="0.2">
      <c r="A2341" s="127">
        <f t="shared" si="903"/>
        <v>43801</v>
      </c>
      <c r="B2341" s="165">
        <f t="shared" si="897"/>
        <v>223087.36480167048</v>
      </c>
      <c r="C2341" s="124"/>
      <c r="D2341" s="128">
        <f t="shared" si="885"/>
        <v>5233.07</v>
      </c>
      <c r="E2341" s="129">
        <f>VLOOKUP(A2340,[1]Plan1!$AY$80:$BA$314,3)</f>
        <v>5259.76</v>
      </c>
      <c r="F2341" s="130">
        <f t="shared" si="886"/>
        <v>43788</v>
      </c>
      <c r="G2341" s="131">
        <f t="shared" si="887"/>
        <v>5.1002566371174396E-3</v>
      </c>
      <c r="H2341" s="132">
        <f t="shared" si="904"/>
        <v>43815</v>
      </c>
      <c r="I2341" s="132">
        <f t="shared" si="888"/>
        <v>43815</v>
      </c>
      <c r="J2341" s="133">
        <f t="shared" si="902"/>
        <v>20</v>
      </c>
      <c r="K2341" s="133">
        <f t="shared" si="884"/>
        <v>10</v>
      </c>
      <c r="L2341" s="124">
        <f t="shared" si="889"/>
        <v>1.0025468799999999</v>
      </c>
      <c r="M2341" s="134">
        <f t="shared" si="890"/>
        <v>1.0010004100000001</v>
      </c>
      <c r="N2341" s="134">
        <f t="shared" si="891"/>
        <v>1.4082832898839974</v>
      </c>
      <c r="O2341" s="124">
        <f t="shared" si="892"/>
        <v>1.4118700099999999</v>
      </c>
      <c r="P2341" s="124"/>
      <c r="Q2341" s="125"/>
      <c r="R2341" s="126"/>
      <c r="S2341" s="124"/>
      <c r="T2341" s="135">
        <f t="shared" si="905"/>
        <v>7.9699999999999993E-2</v>
      </c>
      <c r="U2341" s="125">
        <f t="shared" si="893"/>
        <v>432</v>
      </c>
      <c r="V2341" s="125">
        <v>252</v>
      </c>
      <c r="W2341" s="134">
        <f t="shared" si="894"/>
        <v>1.140488816</v>
      </c>
      <c r="X2341" s="18"/>
      <c r="Y2341" s="123">
        <f t="shared" si="906"/>
        <v>67054.222907000003</v>
      </c>
      <c r="Z2341" s="123">
        <f t="shared" si="898"/>
        <v>14813.199135687441</v>
      </c>
      <c r="AA2341" s="123">
        <f t="shared" si="907"/>
        <v>1341.0844581400002</v>
      </c>
      <c r="AB2341" s="123">
        <f t="shared" si="908"/>
        <v>14640.172001361667</v>
      </c>
      <c r="AC2341" s="123">
        <f t="shared" si="909"/>
        <v>97848.678502189112</v>
      </c>
      <c r="AD2341" s="150">
        <f t="shared" si="895"/>
        <v>87053.852995000008</v>
      </c>
      <c r="AE2341" s="150">
        <f t="shared" si="899"/>
        <v>18249.500968626362</v>
      </c>
      <c r="AF2341" s="150">
        <f t="shared" si="896"/>
        <v>1741.0770599000002</v>
      </c>
      <c r="AG2341" s="150">
        <f t="shared" si="900"/>
        <v>18194.255275955002</v>
      </c>
      <c r="AH2341" s="150">
        <f t="shared" si="901"/>
        <v>125238.68629948137</v>
      </c>
      <c r="AI2341" s="4"/>
      <c r="AJ2341" s="1"/>
      <c r="AK2341" s="20"/>
      <c r="AL2341" s="5"/>
      <c r="AM2341" s="1"/>
      <c r="AN2341" s="1"/>
      <c r="AO2341" s="1"/>
      <c r="AP2341" s="17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5.75" x14ac:dyDescent="0.2">
      <c r="A2342" s="127">
        <f t="shared" si="903"/>
        <v>43802</v>
      </c>
      <c r="B2342" s="165">
        <f t="shared" si="897"/>
        <v>223243.32808566684</v>
      </c>
      <c r="C2342" s="124"/>
      <c r="D2342" s="128">
        <f t="shared" si="885"/>
        <v>5233.07</v>
      </c>
      <c r="E2342" s="129">
        <f>VLOOKUP(A2341,[1]Plan1!$AY$80:$BA$314,3)</f>
        <v>5259.76</v>
      </c>
      <c r="F2342" s="130">
        <f t="shared" si="886"/>
        <v>43788</v>
      </c>
      <c r="G2342" s="131">
        <f t="shared" si="887"/>
        <v>5.1002566371174396E-3</v>
      </c>
      <c r="H2342" s="132">
        <f t="shared" si="904"/>
        <v>43815</v>
      </c>
      <c r="I2342" s="132">
        <f t="shared" si="888"/>
        <v>43815</v>
      </c>
      <c r="J2342" s="133">
        <f t="shared" si="902"/>
        <v>20</v>
      </c>
      <c r="K2342" s="133">
        <f t="shared" si="884"/>
        <v>11</v>
      </c>
      <c r="L2342" s="124">
        <f t="shared" si="889"/>
        <v>1.00280192</v>
      </c>
      <c r="M2342" s="134">
        <f t="shared" si="890"/>
        <v>1.0010004100000001</v>
      </c>
      <c r="N2342" s="134">
        <f t="shared" si="891"/>
        <v>1.4082832898839974</v>
      </c>
      <c r="O2342" s="124">
        <f t="shared" si="892"/>
        <v>1.41222918</v>
      </c>
      <c r="P2342" s="124"/>
      <c r="Q2342" s="125"/>
      <c r="R2342" s="126"/>
      <c r="S2342" s="124"/>
      <c r="T2342" s="135">
        <f t="shared" si="905"/>
        <v>7.9699999999999993E-2</v>
      </c>
      <c r="U2342" s="125">
        <f t="shared" si="893"/>
        <v>433</v>
      </c>
      <c r="V2342" s="125">
        <v>252</v>
      </c>
      <c r="W2342" s="134">
        <f t="shared" si="894"/>
        <v>1.1408359180000001</v>
      </c>
      <c r="X2342" s="18"/>
      <c r="Y2342" s="123">
        <f t="shared" si="906"/>
        <v>67054.222907000003</v>
      </c>
      <c r="Z2342" s="123">
        <f t="shared" si="898"/>
        <v>14858.947917700576</v>
      </c>
      <c r="AA2342" s="123">
        <f t="shared" si="907"/>
        <v>1341.0844581400002</v>
      </c>
      <c r="AB2342" s="123">
        <f t="shared" si="908"/>
        <v>14662.523408997335</v>
      </c>
      <c r="AC2342" s="123">
        <f t="shared" si="909"/>
        <v>97916.778691837913</v>
      </c>
      <c r="AD2342" s="150">
        <f t="shared" si="895"/>
        <v>87053.852995000008</v>
      </c>
      <c r="AE2342" s="150">
        <f t="shared" si="899"/>
        <v>18308.346111975578</v>
      </c>
      <c r="AF2342" s="150">
        <f t="shared" si="896"/>
        <v>1741.0770599000002</v>
      </c>
      <c r="AG2342" s="150">
        <f t="shared" si="900"/>
        <v>18223.273226953337</v>
      </c>
      <c r="AH2342" s="150">
        <f t="shared" si="901"/>
        <v>125326.54939382893</v>
      </c>
      <c r="AI2342" s="4"/>
      <c r="AJ2342" s="1"/>
      <c r="AK2342" s="20"/>
      <c r="AL2342" s="5"/>
      <c r="AM2342" s="1"/>
      <c r="AN2342" s="1"/>
      <c r="AO2342" s="1"/>
      <c r="AP2342" s="17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5.75" x14ac:dyDescent="0.2">
      <c r="A2343" s="127">
        <f t="shared" si="903"/>
        <v>43803</v>
      </c>
      <c r="B2343" s="165">
        <f t="shared" si="897"/>
        <v>223399.35102240654</v>
      </c>
      <c r="C2343" s="124"/>
      <c r="D2343" s="128">
        <f t="shared" si="885"/>
        <v>5233.07</v>
      </c>
      <c r="E2343" s="129">
        <f>VLOOKUP(A2342,[1]Plan1!$AY$80:$BA$314,3)</f>
        <v>5259.76</v>
      </c>
      <c r="F2343" s="130">
        <f t="shared" si="886"/>
        <v>43788</v>
      </c>
      <c r="G2343" s="131">
        <f t="shared" si="887"/>
        <v>5.1002566371174396E-3</v>
      </c>
      <c r="H2343" s="132">
        <f t="shared" si="904"/>
        <v>43815</v>
      </c>
      <c r="I2343" s="132">
        <f t="shared" si="888"/>
        <v>43815</v>
      </c>
      <c r="J2343" s="133">
        <f t="shared" si="902"/>
        <v>20</v>
      </c>
      <c r="K2343" s="133">
        <f t="shared" si="884"/>
        <v>12</v>
      </c>
      <c r="L2343" s="124">
        <f t="shared" si="889"/>
        <v>1.0030570299999999</v>
      </c>
      <c r="M2343" s="134">
        <f t="shared" si="890"/>
        <v>1.0010004100000001</v>
      </c>
      <c r="N2343" s="134">
        <f t="shared" si="891"/>
        <v>1.4082832898839974</v>
      </c>
      <c r="O2343" s="124">
        <f t="shared" si="892"/>
        <v>1.4125884500000001</v>
      </c>
      <c r="P2343" s="124"/>
      <c r="Q2343" s="125"/>
      <c r="R2343" s="126"/>
      <c r="S2343" s="124"/>
      <c r="T2343" s="135">
        <f t="shared" si="905"/>
        <v>7.9699999999999993E-2</v>
      </c>
      <c r="U2343" s="125">
        <f t="shared" si="893"/>
        <v>434</v>
      </c>
      <c r="V2343" s="125">
        <v>252</v>
      </c>
      <c r="W2343" s="134">
        <f t="shared" si="894"/>
        <v>1.141183126</v>
      </c>
      <c r="X2343" s="18"/>
      <c r="Y2343" s="123">
        <f t="shared" si="906"/>
        <v>67054.222907000003</v>
      </c>
      <c r="Z2343" s="123">
        <f t="shared" si="898"/>
        <v>14904.72279148091</v>
      </c>
      <c r="AA2343" s="123">
        <f t="shared" si="907"/>
        <v>1341.0844581400002</v>
      </c>
      <c r="AB2343" s="123">
        <f t="shared" si="908"/>
        <v>14684.874816633001</v>
      </c>
      <c r="AC2343" s="123">
        <f t="shared" si="909"/>
        <v>97984.904973253913</v>
      </c>
      <c r="AD2343" s="150">
        <f t="shared" si="895"/>
        <v>87053.852995000008</v>
      </c>
      <c r="AE2343" s="150">
        <f t="shared" si="899"/>
        <v>18367.224816300943</v>
      </c>
      <c r="AF2343" s="150">
        <f t="shared" si="896"/>
        <v>1741.0770599000002</v>
      </c>
      <c r="AG2343" s="150">
        <f t="shared" si="900"/>
        <v>18252.291177951669</v>
      </c>
      <c r="AH2343" s="150">
        <f t="shared" si="901"/>
        <v>125414.44604915263</v>
      </c>
      <c r="AI2343" s="4"/>
      <c r="AJ2343" s="1"/>
      <c r="AK2343" s="20"/>
      <c r="AL2343" s="5"/>
      <c r="AM2343" s="1"/>
      <c r="AN2343" s="1"/>
      <c r="AO2343" s="1"/>
      <c r="AP2343" s="17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5.75" x14ac:dyDescent="0.2">
      <c r="A2344" s="127">
        <f t="shared" si="903"/>
        <v>43804</v>
      </c>
      <c r="B2344" s="165">
        <f t="shared" si="897"/>
        <v>223555.43214613275</v>
      </c>
      <c r="C2344" s="124"/>
      <c r="D2344" s="128">
        <f t="shared" si="885"/>
        <v>5233.07</v>
      </c>
      <c r="E2344" s="129">
        <f>VLOOKUP(A2343,[1]Plan1!$AY$80:$BA$314,3)</f>
        <v>5259.76</v>
      </c>
      <c r="F2344" s="130">
        <f t="shared" si="886"/>
        <v>43788</v>
      </c>
      <c r="G2344" s="131">
        <f t="shared" si="887"/>
        <v>5.1002566371174396E-3</v>
      </c>
      <c r="H2344" s="132">
        <f t="shared" si="904"/>
        <v>43815</v>
      </c>
      <c r="I2344" s="132">
        <f t="shared" si="888"/>
        <v>43815</v>
      </c>
      <c r="J2344" s="133">
        <f t="shared" si="902"/>
        <v>20</v>
      </c>
      <c r="K2344" s="133">
        <f t="shared" si="884"/>
        <v>13</v>
      </c>
      <c r="L2344" s="124">
        <f t="shared" si="889"/>
        <v>1.00331221</v>
      </c>
      <c r="M2344" s="134">
        <f t="shared" si="890"/>
        <v>1.0010004100000001</v>
      </c>
      <c r="N2344" s="134">
        <f t="shared" si="891"/>
        <v>1.4082832898839974</v>
      </c>
      <c r="O2344" s="124">
        <f t="shared" si="892"/>
        <v>1.4129478099999999</v>
      </c>
      <c r="P2344" s="124"/>
      <c r="Q2344" s="125"/>
      <c r="R2344" s="126"/>
      <c r="S2344" s="124"/>
      <c r="T2344" s="135">
        <f t="shared" si="905"/>
        <v>7.9699999999999993E-2</v>
      </c>
      <c r="U2344" s="125">
        <f t="shared" si="893"/>
        <v>435</v>
      </c>
      <c r="V2344" s="125">
        <v>252</v>
      </c>
      <c r="W2344" s="134">
        <f t="shared" si="894"/>
        <v>1.1415304390000001</v>
      </c>
      <c r="X2344" s="18"/>
      <c r="Y2344" s="123">
        <f t="shared" si="906"/>
        <v>67054.222907000003</v>
      </c>
      <c r="Z2344" s="123">
        <f t="shared" si="898"/>
        <v>14950.523115914846</v>
      </c>
      <c r="AA2344" s="123">
        <f t="shared" si="907"/>
        <v>1341.0844581400002</v>
      </c>
      <c r="AB2344" s="123">
        <f t="shared" si="908"/>
        <v>14707.226224268668</v>
      </c>
      <c r="AC2344" s="123">
        <f t="shared" si="909"/>
        <v>98053.056705323528</v>
      </c>
      <c r="AD2344" s="150">
        <f t="shared" si="895"/>
        <v>87053.852995000008</v>
      </c>
      <c r="AE2344" s="150">
        <f t="shared" si="899"/>
        <v>18426.136256959224</v>
      </c>
      <c r="AF2344" s="150">
        <f t="shared" si="896"/>
        <v>1741.0770599000002</v>
      </c>
      <c r="AG2344" s="150">
        <f t="shared" si="900"/>
        <v>18281.309128950001</v>
      </c>
      <c r="AH2344" s="150">
        <f t="shared" si="901"/>
        <v>125502.37544080922</v>
      </c>
      <c r="AI2344" s="4"/>
      <c r="AJ2344" s="1"/>
      <c r="AK2344" s="20"/>
      <c r="AL2344" s="5"/>
      <c r="AM2344" s="1"/>
      <c r="AN2344" s="1"/>
      <c r="AO2344" s="1"/>
      <c r="AP2344" s="17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5.75" x14ac:dyDescent="0.2">
      <c r="A2345" s="127">
        <f t="shared" si="903"/>
        <v>43805</v>
      </c>
      <c r="B2345" s="165">
        <f t="shared" si="897"/>
        <v>223711.57297249412</v>
      </c>
      <c r="C2345" s="124"/>
      <c r="D2345" s="128">
        <f t="shared" si="885"/>
        <v>5233.07</v>
      </c>
      <c r="E2345" s="129">
        <f>VLOOKUP(A2344,[1]Plan1!$AY$80:$BA$314,3)</f>
        <v>5259.76</v>
      </c>
      <c r="F2345" s="130">
        <f t="shared" si="886"/>
        <v>43788</v>
      </c>
      <c r="G2345" s="131">
        <f t="shared" si="887"/>
        <v>5.1002566371174396E-3</v>
      </c>
      <c r="H2345" s="132">
        <f t="shared" si="904"/>
        <v>43815</v>
      </c>
      <c r="I2345" s="132">
        <f t="shared" si="888"/>
        <v>43815</v>
      </c>
      <c r="J2345" s="133">
        <f t="shared" si="902"/>
        <v>20</v>
      </c>
      <c r="K2345" s="133">
        <f t="shared" si="884"/>
        <v>14</v>
      </c>
      <c r="L2345" s="124">
        <f t="shared" si="889"/>
        <v>1.00356745</v>
      </c>
      <c r="M2345" s="134">
        <f t="shared" si="890"/>
        <v>1.0010004100000001</v>
      </c>
      <c r="N2345" s="134">
        <f t="shared" si="891"/>
        <v>1.4082832898839974</v>
      </c>
      <c r="O2345" s="124">
        <f t="shared" si="892"/>
        <v>1.41330727</v>
      </c>
      <c r="P2345" s="124"/>
      <c r="Q2345" s="125"/>
      <c r="R2345" s="126"/>
      <c r="S2345" s="124"/>
      <c r="T2345" s="135">
        <f t="shared" si="905"/>
        <v>7.9699999999999993E-2</v>
      </c>
      <c r="U2345" s="125">
        <f t="shared" si="893"/>
        <v>436</v>
      </c>
      <c r="V2345" s="125">
        <v>252</v>
      </c>
      <c r="W2345" s="134">
        <f t="shared" si="894"/>
        <v>1.141877858</v>
      </c>
      <c r="X2345" s="18"/>
      <c r="Y2345" s="123">
        <f t="shared" si="906"/>
        <v>67054.222907000003</v>
      </c>
      <c r="Z2345" s="123">
        <f t="shared" si="898"/>
        <v>14996.349553938357</v>
      </c>
      <c r="AA2345" s="123">
        <f t="shared" si="907"/>
        <v>1341.0844581400002</v>
      </c>
      <c r="AB2345" s="123">
        <f t="shared" si="908"/>
        <v>14729.577631904333</v>
      </c>
      <c r="AC2345" s="123">
        <f t="shared" si="909"/>
        <v>98121.234550982699</v>
      </c>
      <c r="AD2345" s="150">
        <f t="shared" si="895"/>
        <v>87053.852995000008</v>
      </c>
      <c r="AE2345" s="150">
        <f t="shared" si="899"/>
        <v>18485.081286663095</v>
      </c>
      <c r="AF2345" s="150">
        <f t="shared" si="896"/>
        <v>1741.0770599000002</v>
      </c>
      <c r="AG2345" s="150">
        <f t="shared" si="900"/>
        <v>18310.327079948336</v>
      </c>
      <c r="AH2345" s="150">
        <f t="shared" si="901"/>
        <v>125590.33842151143</v>
      </c>
      <c r="AI2345" s="4"/>
      <c r="AJ2345" s="1"/>
      <c r="AK2345" s="20"/>
      <c r="AL2345" s="5"/>
      <c r="AM2345" s="1"/>
      <c r="AN2345" s="1"/>
      <c r="AO2345" s="1"/>
      <c r="AP2345" s="17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5.75" x14ac:dyDescent="0.2">
      <c r="A2346" s="127">
        <f t="shared" si="903"/>
        <v>43806</v>
      </c>
      <c r="B2346" s="165">
        <f t="shared" si="897"/>
        <v>223867.76937943144</v>
      </c>
      <c r="C2346" s="124"/>
      <c r="D2346" s="128">
        <f t="shared" si="885"/>
        <v>5233.07</v>
      </c>
      <c r="E2346" s="129">
        <f>VLOOKUP(A2345,[1]Plan1!$AY$80:$BA$314,3)</f>
        <v>5259.76</v>
      </c>
      <c r="F2346" s="130">
        <f t="shared" si="886"/>
        <v>43788</v>
      </c>
      <c r="G2346" s="131">
        <f t="shared" si="887"/>
        <v>5.1002566371174396E-3</v>
      </c>
      <c r="H2346" s="132">
        <f t="shared" si="904"/>
        <v>43815</v>
      </c>
      <c r="I2346" s="132">
        <f t="shared" si="888"/>
        <v>43815</v>
      </c>
      <c r="J2346" s="133">
        <f t="shared" si="902"/>
        <v>20</v>
      </c>
      <c r="K2346" s="133">
        <f t="shared" si="884"/>
        <v>15</v>
      </c>
      <c r="L2346" s="124">
        <f t="shared" si="889"/>
        <v>1.0038227500000001</v>
      </c>
      <c r="M2346" s="134">
        <f t="shared" si="890"/>
        <v>1.0010004100000001</v>
      </c>
      <c r="N2346" s="134">
        <f t="shared" si="891"/>
        <v>1.4082832898839974</v>
      </c>
      <c r="O2346" s="124">
        <f t="shared" si="892"/>
        <v>1.4136667999999999</v>
      </c>
      <c r="P2346" s="124"/>
      <c r="Q2346" s="125"/>
      <c r="R2346" s="126"/>
      <c r="S2346" s="124"/>
      <c r="T2346" s="135">
        <f t="shared" si="905"/>
        <v>7.9699999999999993E-2</v>
      </c>
      <c r="U2346" s="125">
        <f t="shared" si="893"/>
        <v>437</v>
      </c>
      <c r="V2346" s="125">
        <v>252</v>
      </c>
      <c r="W2346" s="134">
        <f t="shared" si="894"/>
        <v>1.1422253819999999</v>
      </c>
      <c r="X2346" s="18"/>
      <c r="Y2346" s="123">
        <f t="shared" si="906"/>
        <v>67054.222907000003</v>
      </c>
      <c r="Z2346" s="123">
        <f t="shared" si="898"/>
        <v>15042.200302586471</v>
      </c>
      <c r="AA2346" s="123">
        <f t="shared" si="907"/>
        <v>1341.0844581400002</v>
      </c>
      <c r="AB2346" s="123">
        <f t="shared" si="908"/>
        <v>14751.92903954</v>
      </c>
      <c r="AC2346" s="123">
        <f t="shared" si="909"/>
        <v>98189.436707266475</v>
      </c>
      <c r="AD2346" s="150">
        <f t="shared" si="895"/>
        <v>87053.852995000008</v>
      </c>
      <c r="AE2346" s="150">
        <f t="shared" si="899"/>
        <v>18544.057586318271</v>
      </c>
      <c r="AF2346" s="150">
        <f t="shared" si="896"/>
        <v>1741.0770599000002</v>
      </c>
      <c r="AG2346" s="150">
        <f t="shared" si="900"/>
        <v>18339.345030946668</v>
      </c>
      <c r="AH2346" s="150">
        <f t="shared" si="901"/>
        <v>125678.33267216495</v>
      </c>
      <c r="AI2346" s="4"/>
      <c r="AJ2346" s="1"/>
      <c r="AK2346" s="20"/>
      <c r="AL2346" s="5"/>
      <c r="AM2346" s="1"/>
      <c r="AN2346" s="1"/>
      <c r="AO2346" s="1"/>
      <c r="AP2346" s="17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5.75" x14ac:dyDescent="0.2">
      <c r="A2347" s="127">
        <f t="shared" si="903"/>
        <v>43807</v>
      </c>
      <c r="B2347" s="165">
        <f t="shared" si="897"/>
        <v>223919.13873806543</v>
      </c>
      <c r="C2347" s="124"/>
      <c r="D2347" s="128">
        <f t="shared" si="885"/>
        <v>5233.07</v>
      </c>
      <c r="E2347" s="129">
        <f>VLOOKUP(A2346,[1]Plan1!$AY$80:$BA$314,3)</f>
        <v>5259.76</v>
      </c>
      <c r="F2347" s="130">
        <f t="shared" si="886"/>
        <v>43788</v>
      </c>
      <c r="G2347" s="131">
        <f t="shared" si="887"/>
        <v>5.1002566371174396E-3</v>
      </c>
      <c r="H2347" s="132">
        <f t="shared" si="904"/>
        <v>43815</v>
      </c>
      <c r="I2347" s="132">
        <f t="shared" si="888"/>
        <v>43815</v>
      </c>
      <c r="J2347" s="133">
        <f t="shared" si="902"/>
        <v>20</v>
      </c>
      <c r="K2347" s="133">
        <f t="shared" ref="K2347:K2410" si="910">(J2347-(NETWORKDAYS(A2347,I2347,AK$118:AK$502)-1))</f>
        <v>15</v>
      </c>
      <c r="L2347" s="124">
        <f t="shared" si="889"/>
        <v>1.0038227500000001</v>
      </c>
      <c r="M2347" s="134">
        <f t="shared" si="890"/>
        <v>1.0010004100000001</v>
      </c>
      <c r="N2347" s="134">
        <f t="shared" si="891"/>
        <v>1.4082832898839974</v>
      </c>
      <c r="O2347" s="124">
        <f t="shared" si="892"/>
        <v>1.4136667999999999</v>
      </c>
      <c r="P2347" s="124"/>
      <c r="Q2347" s="125"/>
      <c r="R2347" s="126"/>
      <c r="S2347" s="124"/>
      <c r="T2347" s="135">
        <f t="shared" si="905"/>
        <v>7.9699999999999993E-2</v>
      </c>
      <c r="U2347" s="125">
        <f t="shared" si="893"/>
        <v>437</v>
      </c>
      <c r="V2347" s="125">
        <v>252</v>
      </c>
      <c r="W2347" s="134">
        <f t="shared" si="894"/>
        <v>1.1422253819999999</v>
      </c>
      <c r="X2347" s="18"/>
      <c r="Y2347" s="123">
        <f t="shared" si="906"/>
        <v>67054.222907000003</v>
      </c>
      <c r="Z2347" s="123">
        <f t="shared" si="898"/>
        <v>15042.200302586471</v>
      </c>
      <c r="AA2347" s="123">
        <f t="shared" si="907"/>
        <v>1341.0844581400002</v>
      </c>
      <c r="AB2347" s="123">
        <f t="shared" si="908"/>
        <v>14774.280447175668</v>
      </c>
      <c r="AC2347" s="123">
        <f t="shared" si="909"/>
        <v>98211.788114902141</v>
      </c>
      <c r="AD2347" s="150">
        <f t="shared" si="895"/>
        <v>87053.852995000008</v>
      </c>
      <c r="AE2347" s="150">
        <f t="shared" si="899"/>
        <v>18544.057586318271</v>
      </c>
      <c r="AF2347" s="150">
        <f t="shared" si="896"/>
        <v>1741.0770599000002</v>
      </c>
      <c r="AG2347" s="150">
        <f t="shared" si="900"/>
        <v>18368.362981945003</v>
      </c>
      <c r="AH2347" s="150">
        <f t="shared" si="901"/>
        <v>125707.35062316328</v>
      </c>
      <c r="AI2347" s="4"/>
      <c r="AJ2347" s="1"/>
      <c r="AK2347" s="20"/>
      <c r="AL2347" s="5"/>
      <c r="AM2347" s="1"/>
      <c r="AN2347" s="1"/>
      <c r="AO2347" s="1"/>
      <c r="AP2347" s="17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5.75" x14ac:dyDescent="0.2">
      <c r="A2348" s="127">
        <f t="shared" si="903"/>
        <v>43808</v>
      </c>
      <c r="B2348" s="165">
        <f t="shared" si="897"/>
        <v>223970.50809669943</v>
      </c>
      <c r="C2348" s="124"/>
      <c r="D2348" s="128">
        <f t="shared" si="885"/>
        <v>5233.07</v>
      </c>
      <c r="E2348" s="129">
        <f>VLOOKUP(A2347,[1]Plan1!$AY$80:$BA$314,3)</f>
        <v>5259.76</v>
      </c>
      <c r="F2348" s="130">
        <f t="shared" si="886"/>
        <v>43788</v>
      </c>
      <c r="G2348" s="131">
        <f t="shared" si="887"/>
        <v>5.1002566371174396E-3</v>
      </c>
      <c r="H2348" s="132">
        <f t="shared" si="904"/>
        <v>43815</v>
      </c>
      <c r="I2348" s="132">
        <f t="shared" si="888"/>
        <v>43815</v>
      </c>
      <c r="J2348" s="133">
        <f t="shared" si="902"/>
        <v>20</v>
      </c>
      <c r="K2348" s="133">
        <f t="shared" si="910"/>
        <v>15</v>
      </c>
      <c r="L2348" s="124">
        <f t="shared" si="889"/>
        <v>1.0038227500000001</v>
      </c>
      <c r="M2348" s="134">
        <f t="shared" si="890"/>
        <v>1.0010004100000001</v>
      </c>
      <c r="N2348" s="134">
        <f t="shared" si="891"/>
        <v>1.4082832898839974</v>
      </c>
      <c r="O2348" s="124">
        <f t="shared" si="892"/>
        <v>1.4136667999999999</v>
      </c>
      <c r="P2348" s="124"/>
      <c r="Q2348" s="125"/>
      <c r="R2348" s="126"/>
      <c r="S2348" s="124"/>
      <c r="T2348" s="135">
        <f t="shared" si="905"/>
        <v>7.9699999999999993E-2</v>
      </c>
      <c r="U2348" s="125">
        <f t="shared" si="893"/>
        <v>437</v>
      </c>
      <c r="V2348" s="125">
        <v>252</v>
      </c>
      <c r="W2348" s="134">
        <f t="shared" si="894"/>
        <v>1.1422253819999999</v>
      </c>
      <c r="X2348" s="18"/>
      <c r="Y2348" s="123">
        <f t="shared" si="906"/>
        <v>67054.222907000003</v>
      </c>
      <c r="Z2348" s="123">
        <f t="shared" si="898"/>
        <v>15042.200302586471</v>
      </c>
      <c r="AA2348" s="123">
        <f t="shared" si="907"/>
        <v>1341.0844581400002</v>
      </c>
      <c r="AB2348" s="123">
        <f t="shared" si="908"/>
        <v>14796.631854811334</v>
      </c>
      <c r="AC2348" s="123">
        <f t="shared" si="909"/>
        <v>98234.139522537807</v>
      </c>
      <c r="AD2348" s="150">
        <f t="shared" si="895"/>
        <v>87053.852995000008</v>
      </c>
      <c r="AE2348" s="150">
        <f t="shared" si="899"/>
        <v>18544.057586318271</v>
      </c>
      <c r="AF2348" s="150">
        <f t="shared" si="896"/>
        <v>1741.0770599000002</v>
      </c>
      <c r="AG2348" s="150">
        <f t="shared" si="900"/>
        <v>18397.380932943335</v>
      </c>
      <c r="AH2348" s="150">
        <f t="shared" si="901"/>
        <v>125736.36857416161</v>
      </c>
      <c r="AI2348" s="4"/>
      <c r="AJ2348" s="1"/>
      <c r="AK2348" s="20"/>
      <c r="AL2348" s="5"/>
      <c r="AM2348" s="1"/>
      <c r="AN2348" s="1"/>
      <c r="AO2348" s="1"/>
      <c r="AP2348" s="17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5.75" x14ac:dyDescent="0.2">
      <c r="A2349" s="127">
        <f t="shared" si="903"/>
        <v>43809</v>
      </c>
      <c r="B2349" s="165">
        <f t="shared" si="897"/>
        <v>224126.76441894082</v>
      </c>
      <c r="C2349" s="124"/>
      <c r="D2349" s="128">
        <f t="shared" si="885"/>
        <v>5233.07</v>
      </c>
      <c r="E2349" s="129">
        <f>VLOOKUP(A2348,[1]Plan1!$AY$80:$BA$314,3)</f>
        <v>5259.76</v>
      </c>
      <c r="F2349" s="130">
        <f t="shared" si="886"/>
        <v>43788</v>
      </c>
      <c r="G2349" s="131">
        <f t="shared" si="887"/>
        <v>5.1002566371174396E-3</v>
      </c>
      <c r="H2349" s="132">
        <f t="shared" si="904"/>
        <v>43815</v>
      </c>
      <c r="I2349" s="132">
        <f t="shared" si="888"/>
        <v>43815</v>
      </c>
      <c r="J2349" s="133">
        <f t="shared" si="902"/>
        <v>20</v>
      </c>
      <c r="K2349" s="133">
        <f t="shared" si="910"/>
        <v>16</v>
      </c>
      <c r="L2349" s="124">
        <f t="shared" si="889"/>
        <v>1.00407812</v>
      </c>
      <c r="M2349" s="134">
        <f t="shared" si="890"/>
        <v>1.0010004100000001</v>
      </c>
      <c r="N2349" s="134">
        <f t="shared" si="891"/>
        <v>1.4082832898839974</v>
      </c>
      <c r="O2349" s="124">
        <f t="shared" si="892"/>
        <v>1.4140264300000001</v>
      </c>
      <c r="P2349" s="124"/>
      <c r="Q2349" s="125"/>
      <c r="R2349" s="126"/>
      <c r="S2349" s="124"/>
      <c r="T2349" s="135">
        <f t="shared" si="905"/>
        <v>7.9699999999999993E-2</v>
      </c>
      <c r="U2349" s="125">
        <f t="shared" si="893"/>
        <v>438</v>
      </c>
      <c r="V2349" s="125">
        <v>252</v>
      </c>
      <c r="W2349" s="134">
        <f t="shared" si="894"/>
        <v>1.142573013</v>
      </c>
      <c r="X2349" s="18"/>
      <c r="Y2349" s="123">
        <f t="shared" si="906"/>
        <v>67054.222907000003</v>
      </c>
      <c r="Z2349" s="123">
        <f t="shared" si="898"/>
        <v>15088.077257844347</v>
      </c>
      <c r="AA2349" s="123">
        <f t="shared" si="907"/>
        <v>1341.0844581400002</v>
      </c>
      <c r="AB2349" s="123">
        <f t="shared" si="908"/>
        <v>14818.983262447002</v>
      </c>
      <c r="AC2349" s="123">
        <f t="shared" si="909"/>
        <v>98302.367885431348</v>
      </c>
      <c r="AD2349" s="150">
        <f t="shared" si="895"/>
        <v>87053.852995000008</v>
      </c>
      <c r="AE2349" s="150">
        <f t="shared" si="899"/>
        <v>18603.067594667802</v>
      </c>
      <c r="AF2349" s="150">
        <f t="shared" si="896"/>
        <v>1741.0770599000002</v>
      </c>
      <c r="AG2349" s="150">
        <f t="shared" si="900"/>
        <v>18426.398883941667</v>
      </c>
      <c r="AH2349" s="150">
        <f t="shared" si="901"/>
        <v>125824.39653350947</v>
      </c>
      <c r="AI2349" s="4"/>
      <c r="AJ2349" s="1"/>
      <c r="AK2349" s="20"/>
      <c r="AL2349" s="5"/>
      <c r="AM2349" s="1"/>
      <c r="AN2349" s="1"/>
      <c r="AO2349" s="1"/>
      <c r="AP2349" s="17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5.75" x14ac:dyDescent="0.2">
      <c r="A2350" s="127">
        <f t="shared" si="903"/>
        <v>43810</v>
      </c>
      <c r="B2350" s="165">
        <f t="shared" si="897"/>
        <v>224283.08168173439</v>
      </c>
      <c r="C2350" s="124"/>
      <c r="D2350" s="128">
        <f t="shared" ref="D2350:D2370" si="911">IF(E2350=E2349,D2349,E2349)</f>
        <v>5233.07</v>
      </c>
      <c r="E2350" s="129">
        <f>VLOOKUP(A2349,[1]Plan1!$AY$80:$BA$314,3)</f>
        <v>5259.76</v>
      </c>
      <c r="F2350" s="130">
        <f t="shared" ref="F2350:F2370" si="912">IF(D2350=D2349,F2349,A2350)</f>
        <v>43788</v>
      </c>
      <c r="G2350" s="131">
        <f t="shared" ref="G2350:G2370" si="913">(E2350/D2350)-1</f>
        <v>5.1002566371174396E-3</v>
      </c>
      <c r="H2350" s="132">
        <f t="shared" si="904"/>
        <v>43815</v>
      </c>
      <c r="I2350" s="132">
        <f t="shared" ref="I2350:I2370" si="914">IF(A2350&gt;I2349,H2350,I2349)</f>
        <v>43815</v>
      </c>
      <c r="J2350" s="133">
        <f t="shared" si="902"/>
        <v>20</v>
      </c>
      <c r="K2350" s="133">
        <f t="shared" si="910"/>
        <v>17</v>
      </c>
      <c r="L2350" s="124">
        <f t="shared" ref="L2350:L2370" si="915">TRUNC((E2350/D2350)^TRUNC((K2350/J2350),9),8)</f>
        <v>1.0043335600000001</v>
      </c>
      <c r="M2350" s="134">
        <f t="shared" ref="M2350:M2370" si="916">IF(I2350&gt;I2349,L2349,M2349)</f>
        <v>1.0010004100000001</v>
      </c>
      <c r="N2350" s="134">
        <f t="shared" ref="N2350:N2370" si="917">IF(I2350&gt;I2349,N2349*M2350,N2349)</f>
        <v>1.4082832898839974</v>
      </c>
      <c r="O2350" s="124">
        <f t="shared" ref="O2350:O2370" si="918">TRUNC(TRUNC((L2350*N2350),15),8)</f>
        <v>1.41438617</v>
      </c>
      <c r="P2350" s="124"/>
      <c r="Q2350" s="125"/>
      <c r="R2350" s="126"/>
      <c r="S2350" s="124"/>
      <c r="T2350" s="135">
        <f t="shared" si="905"/>
        <v>7.9699999999999993E-2</v>
      </c>
      <c r="U2350" s="125">
        <f t="shared" ref="U2350:U2370" si="919">IF(Q2349&gt;0,1,IF(K2350=K2349,U2349,U2349+1))</f>
        <v>439</v>
      </c>
      <c r="V2350" s="125">
        <v>252</v>
      </c>
      <c r="W2350" s="134">
        <f t="shared" ref="W2350:W2370" si="920">ROUND((1+T2350)^TRUNC((U2350/V2350),9),9)</f>
        <v>1.142920749</v>
      </c>
      <c r="X2350" s="18"/>
      <c r="Y2350" s="123">
        <f t="shared" si="906"/>
        <v>67054.222907000003</v>
      </c>
      <c r="Z2350" s="123">
        <f t="shared" si="898"/>
        <v>15133.980868149598</v>
      </c>
      <c r="AA2350" s="123">
        <f t="shared" si="907"/>
        <v>1341.0844581400002</v>
      </c>
      <c r="AB2350" s="123">
        <f t="shared" si="908"/>
        <v>14841.334670082666</v>
      </c>
      <c r="AC2350" s="123">
        <f t="shared" si="909"/>
        <v>98370.622903372263</v>
      </c>
      <c r="AD2350" s="150">
        <f t="shared" si="895"/>
        <v>87053.852995000008</v>
      </c>
      <c r="AE2350" s="150">
        <f t="shared" si="899"/>
        <v>18662.111888522129</v>
      </c>
      <c r="AF2350" s="150">
        <f t="shared" si="896"/>
        <v>1741.0770599000002</v>
      </c>
      <c r="AG2350" s="150">
        <f t="shared" si="900"/>
        <v>18455.416834940002</v>
      </c>
      <c r="AH2350" s="150">
        <f t="shared" si="901"/>
        <v>125912.45877836212</v>
      </c>
      <c r="AI2350" s="4"/>
      <c r="AJ2350" s="1"/>
      <c r="AK2350" s="20"/>
      <c r="AL2350" s="5"/>
      <c r="AM2350" s="1"/>
      <c r="AN2350" s="1"/>
      <c r="AO2350" s="1"/>
      <c r="AP2350" s="17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5.75" x14ac:dyDescent="0.2">
      <c r="A2351" s="127">
        <f t="shared" si="903"/>
        <v>43811</v>
      </c>
      <c r="B2351" s="165">
        <f t="shared" si="897"/>
        <v>224439.45476033873</v>
      </c>
      <c r="C2351" s="124"/>
      <c r="D2351" s="128">
        <f t="shared" si="911"/>
        <v>5233.07</v>
      </c>
      <c r="E2351" s="129">
        <f>VLOOKUP(A2350,[1]Plan1!$AY$80:$BA$314,3)</f>
        <v>5259.76</v>
      </c>
      <c r="F2351" s="130">
        <f t="shared" si="912"/>
        <v>43788</v>
      </c>
      <c r="G2351" s="131">
        <f t="shared" si="913"/>
        <v>5.1002566371174396E-3</v>
      </c>
      <c r="H2351" s="132">
        <f t="shared" si="904"/>
        <v>43815</v>
      </c>
      <c r="I2351" s="132">
        <f t="shared" si="914"/>
        <v>43815</v>
      </c>
      <c r="J2351" s="133">
        <f t="shared" si="902"/>
        <v>20</v>
      </c>
      <c r="K2351" s="133">
        <f t="shared" si="910"/>
        <v>18</v>
      </c>
      <c r="L2351" s="124">
        <f t="shared" si="915"/>
        <v>1.00458906</v>
      </c>
      <c r="M2351" s="134">
        <f t="shared" si="916"/>
        <v>1.0010004100000001</v>
      </c>
      <c r="N2351" s="134">
        <f t="shared" si="917"/>
        <v>1.4082832898839974</v>
      </c>
      <c r="O2351" s="124">
        <f t="shared" si="918"/>
        <v>1.41474598</v>
      </c>
      <c r="P2351" s="124"/>
      <c r="Q2351" s="125"/>
      <c r="R2351" s="126"/>
      <c r="S2351" s="124"/>
      <c r="T2351" s="135">
        <f t="shared" si="905"/>
        <v>7.9699999999999993E-2</v>
      </c>
      <c r="U2351" s="125">
        <f t="shared" si="919"/>
        <v>440</v>
      </c>
      <c r="V2351" s="125">
        <v>252</v>
      </c>
      <c r="W2351" s="134">
        <f t="shared" si="920"/>
        <v>1.143268591</v>
      </c>
      <c r="X2351" s="18"/>
      <c r="Y2351" s="123">
        <f t="shared" si="906"/>
        <v>67054.222907000003</v>
      </c>
      <c r="Z2351" s="123">
        <f t="shared" si="898"/>
        <v>15179.908891969804</v>
      </c>
      <c r="AA2351" s="123">
        <f t="shared" si="907"/>
        <v>1341.0844581400002</v>
      </c>
      <c r="AB2351" s="123">
        <f t="shared" si="908"/>
        <v>14863.686077718336</v>
      </c>
      <c r="AC2351" s="123">
        <f t="shared" si="909"/>
        <v>98438.902334828148</v>
      </c>
      <c r="AD2351" s="150">
        <f t="shared" si="895"/>
        <v>87053.852995000008</v>
      </c>
      <c r="AE2351" s="150">
        <f t="shared" si="899"/>
        <v>18721.187584672243</v>
      </c>
      <c r="AF2351" s="150">
        <f t="shared" si="896"/>
        <v>1741.0770599000002</v>
      </c>
      <c r="AG2351" s="150">
        <f t="shared" si="900"/>
        <v>18484.434785938338</v>
      </c>
      <c r="AH2351" s="150">
        <f t="shared" si="901"/>
        <v>126000.55242551058</v>
      </c>
      <c r="AI2351" s="4"/>
      <c r="AJ2351" s="1"/>
      <c r="AK2351" s="20"/>
      <c r="AL2351" s="5"/>
      <c r="AM2351" s="1"/>
      <c r="AN2351" s="1"/>
      <c r="AO2351" s="1"/>
      <c r="AP2351" s="17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5.75" x14ac:dyDescent="0.2">
      <c r="A2352" s="127">
        <f t="shared" si="903"/>
        <v>43812</v>
      </c>
      <c r="B2352" s="165">
        <f t="shared" si="897"/>
        <v>224595.88633520415</v>
      </c>
      <c r="C2352" s="124"/>
      <c r="D2352" s="128">
        <f t="shared" si="911"/>
        <v>5233.07</v>
      </c>
      <c r="E2352" s="129">
        <f>VLOOKUP(A2351,[1]Plan1!$AY$80:$BA$314,3)</f>
        <v>5259.76</v>
      </c>
      <c r="F2352" s="130">
        <f t="shared" si="912"/>
        <v>43788</v>
      </c>
      <c r="G2352" s="131">
        <f t="shared" si="913"/>
        <v>5.1002566371174396E-3</v>
      </c>
      <c r="H2352" s="132">
        <f t="shared" si="904"/>
        <v>43815</v>
      </c>
      <c r="I2352" s="132">
        <f t="shared" si="914"/>
        <v>43815</v>
      </c>
      <c r="J2352" s="133">
        <f t="shared" si="902"/>
        <v>20</v>
      </c>
      <c r="K2352" s="133">
        <f t="shared" si="910"/>
        <v>19</v>
      </c>
      <c r="L2352" s="124">
        <f t="shared" si="915"/>
        <v>1.0048446200000001</v>
      </c>
      <c r="M2352" s="134">
        <f t="shared" si="916"/>
        <v>1.0010004100000001</v>
      </c>
      <c r="N2352" s="134">
        <f t="shared" si="917"/>
        <v>1.4082832898839974</v>
      </c>
      <c r="O2352" s="124">
        <f t="shared" si="918"/>
        <v>1.41510588</v>
      </c>
      <c r="P2352" s="124"/>
      <c r="Q2352" s="125"/>
      <c r="R2352" s="126"/>
      <c r="S2352" s="124"/>
      <c r="T2352" s="135">
        <f t="shared" si="905"/>
        <v>7.9699999999999993E-2</v>
      </c>
      <c r="U2352" s="125">
        <f t="shared" si="919"/>
        <v>441</v>
      </c>
      <c r="V2352" s="125">
        <v>252</v>
      </c>
      <c r="W2352" s="134">
        <f t="shared" si="920"/>
        <v>1.1436165389999999</v>
      </c>
      <c r="X2352" s="18"/>
      <c r="Y2352" s="123">
        <f t="shared" si="906"/>
        <v>67054.222907000003</v>
      </c>
      <c r="Z2352" s="123">
        <f t="shared" si="898"/>
        <v>15225.862501718519</v>
      </c>
      <c r="AA2352" s="123">
        <f t="shared" si="907"/>
        <v>1341.0844581400002</v>
      </c>
      <c r="AB2352" s="123">
        <f t="shared" si="908"/>
        <v>14886.037485354002</v>
      </c>
      <c r="AC2352" s="123">
        <f t="shared" si="909"/>
        <v>98507.207352212528</v>
      </c>
      <c r="AD2352" s="150">
        <f t="shared" si="895"/>
        <v>87053.852995000008</v>
      </c>
      <c r="AE2352" s="150">
        <f t="shared" si="899"/>
        <v>18780.296191154954</v>
      </c>
      <c r="AF2352" s="150">
        <f t="shared" si="896"/>
        <v>1741.0770599000002</v>
      </c>
      <c r="AG2352" s="150">
        <f t="shared" si="900"/>
        <v>18513.45273693667</v>
      </c>
      <c r="AH2352" s="150">
        <f t="shared" si="901"/>
        <v>126088.67898299162</v>
      </c>
      <c r="AI2352" s="4"/>
      <c r="AJ2352" s="1"/>
      <c r="AK2352" s="20"/>
      <c r="AL2352" s="5"/>
      <c r="AM2352" s="1"/>
      <c r="AN2352" s="1"/>
      <c r="AO2352" s="1"/>
      <c r="AP2352" s="17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5.75" x14ac:dyDescent="0.2">
      <c r="A2353" s="127">
        <f t="shared" si="903"/>
        <v>43813</v>
      </c>
      <c r="B2353" s="165">
        <f t="shared" si="897"/>
        <v>224752.37759575609</v>
      </c>
      <c r="C2353" s="124"/>
      <c r="D2353" s="128">
        <f t="shared" si="911"/>
        <v>5233.07</v>
      </c>
      <c r="E2353" s="129">
        <f>VLOOKUP(A2352,[1]Plan1!$AY$80:$BA$314,3)</f>
        <v>5259.76</v>
      </c>
      <c r="F2353" s="130">
        <f t="shared" si="912"/>
        <v>43788</v>
      </c>
      <c r="G2353" s="131">
        <f t="shared" si="913"/>
        <v>5.1002566371174396E-3</v>
      </c>
      <c r="H2353" s="132">
        <f t="shared" si="904"/>
        <v>43815</v>
      </c>
      <c r="I2353" s="132">
        <f t="shared" si="914"/>
        <v>43815</v>
      </c>
      <c r="J2353" s="133">
        <f t="shared" si="902"/>
        <v>20</v>
      </c>
      <c r="K2353" s="133">
        <f t="shared" si="910"/>
        <v>20</v>
      </c>
      <c r="L2353" s="124">
        <f t="shared" si="915"/>
        <v>1.0051002499999999</v>
      </c>
      <c r="M2353" s="134">
        <f t="shared" si="916"/>
        <v>1.0010004100000001</v>
      </c>
      <c r="N2353" s="134">
        <f t="shared" si="917"/>
        <v>1.4082832898839974</v>
      </c>
      <c r="O2353" s="124">
        <f t="shared" si="918"/>
        <v>1.41546588</v>
      </c>
      <c r="P2353" s="124"/>
      <c r="Q2353" s="125"/>
      <c r="R2353" s="126"/>
      <c r="S2353" s="124"/>
      <c r="T2353" s="135">
        <f t="shared" si="905"/>
        <v>7.9699999999999993E-2</v>
      </c>
      <c r="U2353" s="125">
        <f t="shared" si="919"/>
        <v>442</v>
      </c>
      <c r="V2353" s="125">
        <v>252</v>
      </c>
      <c r="W2353" s="134">
        <f t="shared" si="920"/>
        <v>1.1439645919999999</v>
      </c>
      <c r="X2353" s="18"/>
      <c r="Y2353" s="123">
        <f t="shared" si="906"/>
        <v>67054.222907000003</v>
      </c>
      <c r="Z2353" s="123">
        <f t="shared" si="898"/>
        <v>15271.842217643589</v>
      </c>
      <c r="AA2353" s="123">
        <f t="shared" si="907"/>
        <v>1341.0844581400002</v>
      </c>
      <c r="AB2353" s="123">
        <f t="shared" si="908"/>
        <v>14908.388892989669</v>
      </c>
      <c r="AC2353" s="123">
        <f t="shared" si="909"/>
        <v>98575.538475773254</v>
      </c>
      <c r="AD2353" s="150">
        <f t="shared" si="895"/>
        <v>87053.852995000008</v>
      </c>
      <c r="AE2353" s="150">
        <f t="shared" si="899"/>
        <v>18839.438377147828</v>
      </c>
      <c r="AF2353" s="150">
        <f t="shared" si="896"/>
        <v>1741.0770599000002</v>
      </c>
      <c r="AG2353" s="150">
        <f t="shared" si="900"/>
        <v>18542.470687935005</v>
      </c>
      <c r="AH2353" s="150">
        <f t="shared" si="901"/>
        <v>126176.83911998285</v>
      </c>
      <c r="AI2353" s="4"/>
      <c r="AJ2353" s="1"/>
      <c r="AK2353" s="20"/>
      <c r="AL2353" s="5"/>
      <c r="AM2353" s="1"/>
      <c r="AN2353" s="1"/>
      <c r="AO2353" s="1"/>
      <c r="AP2353" s="17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5.75" x14ac:dyDescent="0.2">
      <c r="A2354" s="127">
        <f t="shared" si="903"/>
        <v>43814</v>
      </c>
      <c r="B2354" s="165">
        <f t="shared" si="897"/>
        <v>224803.74695439008</v>
      </c>
      <c r="C2354" s="124"/>
      <c r="D2354" s="128">
        <f t="shared" si="911"/>
        <v>5233.07</v>
      </c>
      <c r="E2354" s="129">
        <f>VLOOKUP(A2353,[1]Plan1!$AY$80:$BA$314,3)</f>
        <v>5259.76</v>
      </c>
      <c r="F2354" s="130">
        <f t="shared" si="912"/>
        <v>43788</v>
      </c>
      <c r="G2354" s="131">
        <f t="shared" si="913"/>
        <v>5.1002566371174396E-3</v>
      </c>
      <c r="H2354" s="132">
        <f t="shared" si="904"/>
        <v>43845</v>
      </c>
      <c r="I2354" s="132">
        <f t="shared" si="914"/>
        <v>43815</v>
      </c>
      <c r="J2354" s="133">
        <f t="shared" si="902"/>
        <v>20</v>
      </c>
      <c r="K2354" s="133">
        <f t="shared" si="910"/>
        <v>20</v>
      </c>
      <c r="L2354" s="124">
        <f t="shared" si="915"/>
        <v>1.0051002499999999</v>
      </c>
      <c r="M2354" s="134">
        <f t="shared" si="916"/>
        <v>1.0010004100000001</v>
      </c>
      <c r="N2354" s="134">
        <f t="shared" si="917"/>
        <v>1.4082832898839974</v>
      </c>
      <c r="O2354" s="124">
        <f t="shared" si="918"/>
        <v>1.41546588</v>
      </c>
      <c r="P2354" s="124"/>
      <c r="Q2354" s="125"/>
      <c r="R2354" s="126"/>
      <c r="S2354" s="124"/>
      <c r="T2354" s="135">
        <f t="shared" si="905"/>
        <v>7.9699999999999993E-2</v>
      </c>
      <c r="U2354" s="125">
        <f t="shared" si="919"/>
        <v>442</v>
      </c>
      <c r="V2354" s="125">
        <v>252</v>
      </c>
      <c r="W2354" s="134">
        <f t="shared" si="920"/>
        <v>1.1439645919999999</v>
      </c>
      <c r="X2354" s="18"/>
      <c r="Y2354" s="123">
        <f t="shared" si="906"/>
        <v>67054.222907000003</v>
      </c>
      <c r="Z2354" s="123">
        <f t="shared" si="898"/>
        <v>15271.842217643589</v>
      </c>
      <c r="AA2354" s="123">
        <f t="shared" si="907"/>
        <v>1341.0844581400002</v>
      </c>
      <c r="AB2354" s="123">
        <f t="shared" si="908"/>
        <v>14930.740300625333</v>
      </c>
      <c r="AC2354" s="123">
        <f t="shared" si="909"/>
        <v>98597.88988340892</v>
      </c>
      <c r="AD2354" s="150">
        <f t="shared" si="895"/>
        <v>87053.852995000008</v>
      </c>
      <c r="AE2354" s="150">
        <f t="shared" si="899"/>
        <v>18839.438377147828</v>
      </c>
      <c r="AF2354" s="150">
        <f t="shared" si="896"/>
        <v>1741.0770599000002</v>
      </c>
      <c r="AG2354" s="150">
        <f t="shared" si="900"/>
        <v>18571.488638933333</v>
      </c>
      <c r="AH2354" s="150">
        <f t="shared" si="901"/>
        <v>126205.85707098118</v>
      </c>
      <c r="AI2354" s="4"/>
      <c r="AJ2354" s="1"/>
      <c r="AK2354" s="20"/>
      <c r="AL2354" s="5"/>
      <c r="AM2354" s="1"/>
      <c r="AN2354" s="1"/>
      <c r="AO2354" s="1"/>
      <c r="AP2354" s="17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5.75" x14ac:dyDescent="0.2">
      <c r="A2355" s="127">
        <f t="shared" si="903"/>
        <v>43815</v>
      </c>
      <c r="B2355" s="165">
        <f t="shared" si="897"/>
        <v>224855.11631302407</v>
      </c>
      <c r="C2355" s="124"/>
      <c r="D2355" s="128">
        <f t="shared" si="911"/>
        <v>5233.07</v>
      </c>
      <c r="E2355" s="129">
        <f>VLOOKUP(A2354,[1]Plan1!$AY$80:$BA$314,3)</f>
        <v>5259.76</v>
      </c>
      <c r="F2355" s="130">
        <f t="shared" si="912"/>
        <v>43788</v>
      </c>
      <c r="G2355" s="131">
        <f t="shared" si="913"/>
        <v>5.1002566371174396E-3</v>
      </c>
      <c r="H2355" s="132">
        <f t="shared" si="904"/>
        <v>43845</v>
      </c>
      <c r="I2355" s="132">
        <f t="shared" si="914"/>
        <v>43815</v>
      </c>
      <c r="J2355" s="133">
        <f t="shared" si="902"/>
        <v>20</v>
      </c>
      <c r="K2355" s="133">
        <f t="shared" si="910"/>
        <v>20</v>
      </c>
      <c r="L2355" s="124">
        <f t="shared" si="915"/>
        <v>1.0051002499999999</v>
      </c>
      <c r="M2355" s="134">
        <f t="shared" si="916"/>
        <v>1.0010004100000001</v>
      </c>
      <c r="N2355" s="134">
        <f t="shared" si="917"/>
        <v>1.4082832898839974</v>
      </c>
      <c r="O2355" s="124">
        <f t="shared" si="918"/>
        <v>1.41546588</v>
      </c>
      <c r="P2355" s="124"/>
      <c r="Q2355" s="125"/>
      <c r="R2355" s="126"/>
      <c r="S2355" s="124"/>
      <c r="T2355" s="135">
        <f t="shared" si="905"/>
        <v>7.9699999999999993E-2</v>
      </c>
      <c r="U2355" s="125">
        <f t="shared" si="919"/>
        <v>442</v>
      </c>
      <c r="V2355" s="125">
        <v>252</v>
      </c>
      <c r="W2355" s="134">
        <f t="shared" si="920"/>
        <v>1.1439645919999999</v>
      </c>
      <c r="X2355" s="18"/>
      <c r="Y2355" s="123">
        <f t="shared" si="906"/>
        <v>67054.222907000003</v>
      </c>
      <c r="Z2355" s="123">
        <f t="shared" si="898"/>
        <v>15271.842217643589</v>
      </c>
      <c r="AA2355" s="123">
        <f t="shared" si="907"/>
        <v>1341.0844581400002</v>
      </c>
      <c r="AB2355" s="123">
        <f t="shared" si="908"/>
        <v>14953.091708261001</v>
      </c>
      <c r="AC2355" s="123">
        <f t="shared" si="909"/>
        <v>98620.241291044586</v>
      </c>
      <c r="AD2355" s="150">
        <f t="shared" ref="AD2355:AD2418" si="921">S$1714+X$1714</f>
        <v>87053.852995000008</v>
      </c>
      <c r="AE2355" s="150">
        <f t="shared" si="899"/>
        <v>18839.438377147828</v>
      </c>
      <c r="AF2355" s="150">
        <f t="shared" ref="AF2355:AF2418" si="922">0.02*AD2355</f>
        <v>1741.0770599000002</v>
      </c>
      <c r="AG2355" s="150">
        <f t="shared" si="900"/>
        <v>18600.506589931669</v>
      </c>
      <c r="AH2355" s="150">
        <f t="shared" si="901"/>
        <v>126234.8750219795</v>
      </c>
      <c r="AI2355" s="4"/>
      <c r="AJ2355" s="1"/>
      <c r="AK2355" s="20"/>
      <c r="AL2355" s="5"/>
      <c r="AM2355" s="1"/>
      <c r="AN2355" s="1"/>
      <c r="AO2355" s="1"/>
      <c r="AP2355" s="17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5.75" x14ac:dyDescent="0.2">
      <c r="A2356" s="127">
        <f t="shared" si="903"/>
        <v>43816</v>
      </c>
      <c r="B2356" s="165">
        <f t="shared" ref="B2356:B2419" si="923">AC2356+AH2356</f>
        <v>225071.44539151859</v>
      </c>
      <c r="C2356" s="124"/>
      <c r="D2356" s="128">
        <f t="shared" si="911"/>
        <v>5259.76</v>
      </c>
      <c r="E2356" s="129">
        <f>VLOOKUP(A2355,[1]Plan1!$AY$80:$BA$314,3)</f>
        <v>5320.25</v>
      </c>
      <c r="F2356" s="130">
        <f t="shared" si="912"/>
        <v>43816</v>
      </c>
      <c r="G2356" s="131">
        <f t="shared" si="913"/>
        <v>1.1500524738771389E-2</v>
      </c>
      <c r="H2356" s="132">
        <f t="shared" si="904"/>
        <v>43845</v>
      </c>
      <c r="I2356" s="132">
        <f t="shared" si="914"/>
        <v>43845</v>
      </c>
      <c r="J2356" s="133">
        <f t="shared" si="902"/>
        <v>20</v>
      </c>
      <c r="K2356" s="133">
        <f t="shared" si="910"/>
        <v>1</v>
      </c>
      <c r="L2356" s="124">
        <f t="shared" si="915"/>
        <v>1.0005719</v>
      </c>
      <c r="M2356" s="134">
        <f t="shared" si="916"/>
        <v>1.0051002499999999</v>
      </c>
      <c r="N2356" s="134">
        <f t="shared" si="917"/>
        <v>1.4154658867332282</v>
      </c>
      <c r="O2356" s="124">
        <f t="shared" si="918"/>
        <v>1.41627539</v>
      </c>
      <c r="P2356" s="124"/>
      <c r="Q2356" s="125"/>
      <c r="R2356" s="126"/>
      <c r="S2356" s="124"/>
      <c r="T2356" s="135">
        <f t="shared" si="905"/>
        <v>7.9699999999999993E-2</v>
      </c>
      <c r="U2356" s="125">
        <f t="shared" si="919"/>
        <v>443</v>
      </c>
      <c r="V2356" s="125">
        <v>252</v>
      </c>
      <c r="W2356" s="134">
        <f t="shared" si="920"/>
        <v>1.144312752</v>
      </c>
      <c r="X2356" s="18"/>
      <c r="Y2356" s="123">
        <f t="shared" si="906"/>
        <v>67054.222907000003</v>
      </c>
      <c r="Z2356" s="123">
        <f t="shared" ref="Z2356:Z2419" si="924">(((O2356/O$1686)*W2356*W$1714)-1)*Y2356</f>
        <v>15343.994651340869</v>
      </c>
      <c r="AA2356" s="123">
        <f t="shared" si="907"/>
        <v>1341.0844581400002</v>
      </c>
      <c r="AB2356" s="123">
        <f t="shared" si="908"/>
        <v>14975.443115896667</v>
      </c>
      <c r="AC2356" s="123">
        <f t="shared" si="909"/>
        <v>98714.745132377531</v>
      </c>
      <c r="AD2356" s="150">
        <f t="shared" si="921"/>
        <v>87053.852995000008</v>
      </c>
      <c r="AE2356" s="150">
        <f t="shared" ref="AE2356:AE2419" si="925">(((O2356/O$1714)*W2356)-1)*AD2356</f>
        <v>18932.245663311063</v>
      </c>
      <c r="AF2356" s="150">
        <f t="shared" si="922"/>
        <v>1741.0770599000002</v>
      </c>
      <c r="AG2356" s="150">
        <f t="shared" ref="AG2356:AG2419" si="926">0.01*((A2356-A$1714)/30)*AD2356</f>
        <v>18629.524540930001</v>
      </c>
      <c r="AH2356" s="150">
        <f t="shared" ref="AH2356:AH2419" si="927">SUM(AD2356:AG2356)</f>
        <v>126356.70025914106</v>
      </c>
      <c r="AI2356" s="4"/>
      <c r="AJ2356" s="1"/>
      <c r="AK2356" s="20"/>
      <c r="AL2356" s="5"/>
      <c r="AM2356" s="1"/>
      <c r="AN2356" s="1"/>
      <c r="AO2356" s="1"/>
      <c r="AP2356" s="17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5.75" x14ac:dyDescent="0.2">
      <c r="A2357" s="127">
        <f t="shared" si="903"/>
        <v>43817</v>
      </c>
      <c r="B2357" s="165">
        <f t="shared" si="923"/>
        <v>225287.9199874</v>
      </c>
      <c r="C2357" s="124"/>
      <c r="D2357" s="128">
        <f t="shared" si="911"/>
        <v>5259.76</v>
      </c>
      <c r="E2357" s="129">
        <f>VLOOKUP(A2356,[1]Plan1!$AY$80:$BA$314,3)</f>
        <v>5320.25</v>
      </c>
      <c r="F2357" s="130">
        <f t="shared" si="912"/>
        <v>43816</v>
      </c>
      <c r="G2357" s="131">
        <f t="shared" si="913"/>
        <v>1.1500524738771389E-2</v>
      </c>
      <c r="H2357" s="132">
        <f t="shared" si="904"/>
        <v>43845</v>
      </c>
      <c r="I2357" s="132">
        <f t="shared" si="914"/>
        <v>43845</v>
      </c>
      <c r="J2357" s="133">
        <f t="shared" si="902"/>
        <v>20</v>
      </c>
      <c r="K2357" s="133">
        <f t="shared" si="910"/>
        <v>2</v>
      </c>
      <c r="L2357" s="124">
        <f t="shared" si="915"/>
        <v>1.0011441400000001</v>
      </c>
      <c r="M2357" s="134">
        <f t="shared" si="916"/>
        <v>1.0051002499999999</v>
      </c>
      <c r="N2357" s="134">
        <f t="shared" si="917"/>
        <v>1.4154658867332282</v>
      </c>
      <c r="O2357" s="124">
        <f t="shared" si="918"/>
        <v>1.4170853699999999</v>
      </c>
      <c r="P2357" s="124"/>
      <c r="Q2357" s="125"/>
      <c r="R2357" s="126"/>
      <c r="S2357" s="124"/>
      <c r="T2357" s="135">
        <f t="shared" si="905"/>
        <v>7.9699999999999993E-2</v>
      </c>
      <c r="U2357" s="125">
        <f t="shared" si="919"/>
        <v>444</v>
      </c>
      <c r="V2357" s="125">
        <v>252</v>
      </c>
      <c r="W2357" s="134">
        <f t="shared" si="920"/>
        <v>1.1446610180000001</v>
      </c>
      <c r="X2357" s="18"/>
      <c r="Y2357" s="123">
        <f t="shared" si="906"/>
        <v>67054.222907000003</v>
      </c>
      <c r="Z2357" s="123">
        <f t="shared" si="924"/>
        <v>15416.210733507107</v>
      </c>
      <c r="AA2357" s="123">
        <f t="shared" si="907"/>
        <v>1341.0844581400002</v>
      </c>
      <c r="AB2357" s="123">
        <f t="shared" si="908"/>
        <v>14997.794523532335</v>
      </c>
      <c r="AC2357" s="123">
        <f t="shared" si="909"/>
        <v>98809.312622179452</v>
      </c>
      <c r="AD2357" s="150">
        <f t="shared" si="921"/>
        <v>87053.852995000008</v>
      </c>
      <c r="AE2357" s="150">
        <f t="shared" si="925"/>
        <v>19025.134818392202</v>
      </c>
      <c r="AF2357" s="150">
        <f t="shared" si="922"/>
        <v>1741.0770599000002</v>
      </c>
      <c r="AG2357" s="150">
        <f t="shared" si="926"/>
        <v>18658.542491928336</v>
      </c>
      <c r="AH2357" s="150">
        <f t="shared" si="927"/>
        <v>126478.60736522055</v>
      </c>
      <c r="AI2357" s="4"/>
      <c r="AJ2357" s="1"/>
      <c r="AK2357" s="20"/>
      <c r="AL2357" s="5"/>
      <c r="AM2357" s="1"/>
      <c r="AN2357" s="1"/>
      <c r="AO2357" s="1"/>
      <c r="AP2357" s="17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5.75" x14ac:dyDescent="0.2">
      <c r="A2358" s="127">
        <f t="shared" si="903"/>
        <v>43818</v>
      </c>
      <c r="B2358" s="165">
        <f t="shared" si="923"/>
        <v>225504.53869192448</v>
      </c>
      <c r="C2358" s="124"/>
      <c r="D2358" s="128">
        <f t="shared" si="911"/>
        <v>5259.76</v>
      </c>
      <c r="E2358" s="129">
        <f>VLOOKUP(A2357,[1]Plan1!$AY$80:$BA$314,3)</f>
        <v>5320.25</v>
      </c>
      <c r="F2358" s="130">
        <f t="shared" si="912"/>
        <v>43816</v>
      </c>
      <c r="G2358" s="131">
        <f t="shared" si="913"/>
        <v>1.1500524738771389E-2</v>
      </c>
      <c r="H2358" s="132">
        <f t="shared" si="904"/>
        <v>43845</v>
      </c>
      <c r="I2358" s="132">
        <f t="shared" si="914"/>
        <v>43845</v>
      </c>
      <c r="J2358" s="133">
        <f t="shared" si="902"/>
        <v>20</v>
      </c>
      <c r="K2358" s="133">
        <f t="shared" si="910"/>
        <v>3</v>
      </c>
      <c r="L2358" s="124">
        <f t="shared" si="915"/>
        <v>1.0017167</v>
      </c>
      <c r="M2358" s="134">
        <f t="shared" si="916"/>
        <v>1.0051002499999999</v>
      </c>
      <c r="N2358" s="134">
        <f t="shared" si="917"/>
        <v>1.4154658867332282</v>
      </c>
      <c r="O2358" s="124">
        <f t="shared" si="918"/>
        <v>1.4178958100000001</v>
      </c>
      <c r="P2358" s="124"/>
      <c r="Q2358" s="125"/>
      <c r="R2358" s="126"/>
      <c r="S2358" s="124"/>
      <c r="T2358" s="135">
        <f t="shared" si="905"/>
        <v>7.9699999999999993E-2</v>
      </c>
      <c r="U2358" s="125">
        <f t="shared" si="919"/>
        <v>445</v>
      </c>
      <c r="V2358" s="125">
        <v>252</v>
      </c>
      <c r="W2358" s="134">
        <f t="shared" si="920"/>
        <v>1.1450093889999999</v>
      </c>
      <c r="X2358" s="18"/>
      <c r="Y2358" s="123">
        <f t="shared" si="906"/>
        <v>67054.222907000003</v>
      </c>
      <c r="Z2358" s="123">
        <f t="shared" si="924"/>
        <v>15488.489847965859</v>
      </c>
      <c r="AA2358" s="123">
        <f t="shared" si="907"/>
        <v>1341.0844581400002</v>
      </c>
      <c r="AB2358" s="123">
        <f t="shared" si="908"/>
        <v>15020.145931167999</v>
      </c>
      <c r="AC2358" s="123">
        <f t="shared" si="909"/>
        <v>98903.943144273857</v>
      </c>
      <c r="AD2358" s="150">
        <f t="shared" si="921"/>
        <v>87053.852995000008</v>
      </c>
      <c r="AE2358" s="150">
        <f t="shared" si="925"/>
        <v>19118.105049823949</v>
      </c>
      <c r="AF2358" s="150">
        <f t="shared" si="922"/>
        <v>1741.0770599000002</v>
      </c>
      <c r="AG2358" s="150">
        <f t="shared" si="926"/>
        <v>18687.560442926668</v>
      </c>
      <c r="AH2358" s="150">
        <f t="shared" si="927"/>
        <v>126600.59554765062</v>
      </c>
      <c r="AI2358" s="4"/>
      <c r="AJ2358" s="1"/>
      <c r="AK2358" s="20"/>
      <c r="AL2358" s="5"/>
      <c r="AM2358" s="1"/>
      <c r="AN2358" s="1"/>
      <c r="AO2358" s="1"/>
      <c r="AP2358" s="17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5.75" x14ac:dyDescent="0.2">
      <c r="A2359" s="127">
        <f t="shared" si="903"/>
        <v>43819</v>
      </c>
      <c r="B2359" s="165">
        <f t="shared" si="923"/>
        <v>225721.30325182105</v>
      </c>
      <c r="C2359" s="124"/>
      <c r="D2359" s="128">
        <f t="shared" si="911"/>
        <v>5259.76</v>
      </c>
      <c r="E2359" s="129">
        <f>VLOOKUP(A2358,[1]Plan1!$AY$80:$BA$314,3)</f>
        <v>5320.25</v>
      </c>
      <c r="F2359" s="130">
        <f t="shared" si="912"/>
        <v>43816</v>
      </c>
      <c r="G2359" s="131">
        <f t="shared" si="913"/>
        <v>1.1500524738771389E-2</v>
      </c>
      <c r="H2359" s="132">
        <f t="shared" si="904"/>
        <v>43845</v>
      </c>
      <c r="I2359" s="132">
        <f t="shared" si="914"/>
        <v>43845</v>
      </c>
      <c r="J2359" s="133">
        <f t="shared" ref="J2359:J2422" si="928">IF(I2359=I2358,J2358,NETWORKDAYS(I2358,I2359,$AK$118:$AK$502)-1)</f>
        <v>20</v>
      </c>
      <c r="K2359" s="133">
        <f t="shared" si="910"/>
        <v>4</v>
      </c>
      <c r="L2359" s="124">
        <f t="shared" si="915"/>
        <v>1.00228959</v>
      </c>
      <c r="M2359" s="134">
        <f t="shared" si="916"/>
        <v>1.0051002499999999</v>
      </c>
      <c r="N2359" s="134">
        <f t="shared" si="917"/>
        <v>1.4154658867332282</v>
      </c>
      <c r="O2359" s="124">
        <f t="shared" si="918"/>
        <v>1.4187067200000001</v>
      </c>
      <c r="P2359" s="124"/>
      <c r="Q2359" s="125"/>
      <c r="R2359" s="126"/>
      <c r="S2359" s="124"/>
      <c r="T2359" s="135">
        <f t="shared" si="905"/>
        <v>7.9699999999999993E-2</v>
      </c>
      <c r="U2359" s="125">
        <f t="shared" si="919"/>
        <v>446</v>
      </c>
      <c r="V2359" s="125">
        <v>252</v>
      </c>
      <c r="W2359" s="134">
        <f t="shared" si="920"/>
        <v>1.145357867</v>
      </c>
      <c r="X2359" s="18"/>
      <c r="Y2359" s="123">
        <f t="shared" si="906"/>
        <v>67054.222907000003</v>
      </c>
      <c r="Z2359" s="123">
        <f t="shared" si="924"/>
        <v>15560.832758726361</v>
      </c>
      <c r="AA2359" s="123">
        <f t="shared" si="907"/>
        <v>1341.0844581400002</v>
      </c>
      <c r="AB2359" s="123">
        <f t="shared" si="908"/>
        <v>15042.497338803667</v>
      </c>
      <c r="AC2359" s="123">
        <f t="shared" si="909"/>
        <v>98998.637462670042</v>
      </c>
      <c r="AD2359" s="150">
        <f t="shared" si="921"/>
        <v>87053.852995000008</v>
      </c>
      <c r="AE2359" s="150">
        <f t="shared" si="925"/>
        <v>19211.157340325997</v>
      </c>
      <c r="AF2359" s="150">
        <f t="shared" si="922"/>
        <v>1741.0770599000002</v>
      </c>
      <c r="AG2359" s="150">
        <f t="shared" si="926"/>
        <v>18716.578393925003</v>
      </c>
      <c r="AH2359" s="150">
        <f t="shared" si="927"/>
        <v>126722.66578915101</v>
      </c>
      <c r="AI2359" s="4"/>
      <c r="AJ2359" s="1"/>
      <c r="AK2359" s="20"/>
      <c r="AL2359" s="5"/>
      <c r="AM2359" s="1"/>
      <c r="AN2359" s="1"/>
      <c r="AO2359" s="1"/>
      <c r="AP2359" s="17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5.75" x14ac:dyDescent="0.2">
      <c r="A2360" s="127">
        <f t="shared" si="903"/>
        <v>43820</v>
      </c>
      <c r="B2360" s="165">
        <f t="shared" si="923"/>
        <v>225938.21225769893</v>
      </c>
      <c r="C2360" s="124"/>
      <c r="D2360" s="128">
        <f t="shared" si="911"/>
        <v>5259.76</v>
      </c>
      <c r="E2360" s="129">
        <f>VLOOKUP(A2359,[1]Plan1!$AY$80:$BA$314,3)</f>
        <v>5320.25</v>
      </c>
      <c r="F2360" s="130">
        <f t="shared" si="912"/>
        <v>43816</v>
      </c>
      <c r="G2360" s="131">
        <f t="shared" si="913"/>
        <v>1.1500524738771389E-2</v>
      </c>
      <c r="H2360" s="132">
        <f t="shared" si="904"/>
        <v>43845</v>
      </c>
      <c r="I2360" s="132">
        <f t="shared" si="914"/>
        <v>43845</v>
      </c>
      <c r="J2360" s="133">
        <f t="shared" si="928"/>
        <v>20</v>
      </c>
      <c r="K2360" s="133">
        <f t="shared" si="910"/>
        <v>5</v>
      </c>
      <c r="L2360" s="124">
        <f t="shared" si="915"/>
        <v>1.0028628100000001</v>
      </c>
      <c r="M2360" s="134">
        <f t="shared" si="916"/>
        <v>1.0051002499999999</v>
      </c>
      <c r="N2360" s="134">
        <f t="shared" si="917"/>
        <v>1.4154658867332282</v>
      </c>
      <c r="O2360" s="124">
        <f t="shared" si="918"/>
        <v>1.41951809</v>
      </c>
      <c r="P2360" s="124"/>
      <c r="Q2360" s="125"/>
      <c r="R2360" s="126"/>
      <c r="S2360" s="124"/>
      <c r="T2360" s="135">
        <f t="shared" si="905"/>
        <v>7.9699999999999993E-2</v>
      </c>
      <c r="U2360" s="125">
        <f t="shared" si="919"/>
        <v>447</v>
      </c>
      <c r="V2360" s="125">
        <v>252</v>
      </c>
      <c r="W2360" s="134">
        <f t="shared" si="920"/>
        <v>1.1457064509999999</v>
      </c>
      <c r="X2360" s="18"/>
      <c r="Y2360" s="123">
        <f t="shared" si="906"/>
        <v>67054.222907000003</v>
      </c>
      <c r="Z2360" s="123">
        <f t="shared" si="924"/>
        <v>15633.238849329175</v>
      </c>
      <c r="AA2360" s="123">
        <f t="shared" si="907"/>
        <v>1341.0844581400002</v>
      </c>
      <c r="AB2360" s="123">
        <f t="shared" si="908"/>
        <v>15064.848746439333</v>
      </c>
      <c r="AC2360" s="123">
        <f t="shared" si="909"/>
        <v>99093.39496090851</v>
      </c>
      <c r="AD2360" s="150">
        <f t="shared" si="921"/>
        <v>87053.852995000008</v>
      </c>
      <c r="AE2360" s="150">
        <f t="shared" si="925"/>
        <v>19304.29089696709</v>
      </c>
      <c r="AF2360" s="150">
        <f t="shared" si="922"/>
        <v>1741.0770599000002</v>
      </c>
      <c r="AG2360" s="150">
        <f t="shared" si="926"/>
        <v>18745.596344923335</v>
      </c>
      <c r="AH2360" s="150">
        <f t="shared" si="927"/>
        <v>126844.81729679044</v>
      </c>
      <c r="AI2360" s="4"/>
      <c r="AJ2360" s="1"/>
      <c r="AK2360" s="20"/>
      <c r="AL2360" s="5"/>
      <c r="AM2360" s="1"/>
      <c r="AN2360" s="1"/>
      <c r="AO2360" s="1"/>
      <c r="AP2360" s="17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5.75" x14ac:dyDescent="0.2">
      <c r="A2361" s="127">
        <f t="shared" si="903"/>
        <v>43821</v>
      </c>
      <c r="B2361" s="165">
        <f t="shared" si="923"/>
        <v>225989.58161633296</v>
      </c>
      <c r="C2361" s="124"/>
      <c r="D2361" s="128">
        <f t="shared" si="911"/>
        <v>5259.76</v>
      </c>
      <c r="E2361" s="129">
        <f>VLOOKUP(A2360,[1]Plan1!$AY$80:$BA$314,3)</f>
        <v>5320.25</v>
      </c>
      <c r="F2361" s="130">
        <f t="shared" si="912"/>
        <v>43816</v>
      </c>
      <c r="G2361" s="131">
        <f t="shared" si="913"/>
        <v>1.1500524738771389E-2</v>
      </c>
      <c r="H2361" s="132">
        <f t="shared" si="904"/>
        <v>43845</v>
      </c>
      <c r="I2361" s="132">
        <f t="shared" si="914"/>
        <v>43845</v>
      </c>
      <c r="J2361" s="133">
        <f t="shared" si="928"/>
        <v>20</v>
      </c>
      <c r="K2361" s="133">
        <f t="shared" si="910"/>
        <v>5</v>
      </c>
      <c r="L2361" s="124">
        <f t="shared" si="915"/>
        <v>1.0028628100000001</v>
      </c>
      <c r="M2361" s="134">
        <f t="shared" si="916"/>
        <v>1.0051002499999999</v>
      </c>
      <c r="N2361" s="134">
        <f t="shared" si="917"/>
        <v>1.4154658867332282</v>
      </c>
      <c r="O2361" s="124">
        <f t="shared" si="918"/>
        <v>1.41951809</v>
      </c>
      <c r="P2361" s="124"/>
      <c r="Q2361" s="125"/>
      <c r="R2361" s="126"/>
      <c r="S2361" s="124"/>
      <c r="T2361" s="135">
        <f t="shared" si="905"/>
        <v>7.9699999999999993E-2</v>
      </c>
      <c r="U2361" s="125">
        <f t="shared" si="919"/>
        <v>447</v>
      </c>
      <c r="V2361" s="125">
        <v>252</v>
      </c>
      <c r="W2361" s="134">
        <f t="shared" si="920"/>
        <v>1.1457064509999999</v>
      </c>
      <c r="X2361" s="18"/>
      <c r="Y2361" s="123">
        <f t="shared" si="906"/>
        <v>67054.222907000003</v>
      </c>
      <c r="Z2361" s="123">
        <f t="shared" si="924"/>
        <v>15633.238849329175</v>
      </c>
      <c r="AA2361" s="123">
        <f t="shared" si="907"/>
        <v>1341.0844581400002</v>
      </c>
      <c r="AB2361" s="123">
        <f t="shared" si="908"/>
        <v>15087.200154075001</v>
      </c>
      <c r="AC2361" s="123">
        <f t="shared" si="909"/>
        <v>99115.746368544191</v>
      </c>
      <c r="AD2361" s="150">
        <f t="shared" si="921"/>
        <v>87053.852995000008</v>
      </c>
      <c r="AE2361" s="150">
        <f t="shared" si="925"/>
        <v>19304.29089696709</v>
      </c>
      <c r="AF2361" s="150">
        <f t="shared" si="922"/>
        <v>1741.0770599000002</v>
      </c>
      <c r="AG2361" s="150">
        <f t="shared" si="926"/>
        <v>18774.61429592167</v>
      </c>
      <c r="AH2361" s="150">
        <f t="shared" si="927"/>
        <v>126873.83524778877</v>
      </c>
      <c r="AI2361" s="4"/>
      <c r="AJ2361" s="1"/>
      <c r="AK2361" s="20"/>
      <c r="AL2361" s="5"/>
      <c r="AM2361" s="1"/>
      <c r="AN2361" s="1"/>
      <c r="AO2361" s="1"/>
      <c r="AP2361" s="17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5.75" x14ac:dyDescent="0.2">
      <c r="A2362" s="127">
        <f t="shared" si="903"/>
        <v>43822</v>
      </c>
      <c r="B2362" s="165">
        <f t="shared" si="923"/>
        <v>226040.95097496698</v>
      </c>
      <c r="C2362" s="124"/>
      <c r="D2362" s="128">
        <f t="shared" si="911"/>
        <v>5259.76</v>
      </c>
      <c r="E2362" s="129">
        <f>VLOOKUP(A2361,[1]Plan1!$AY$80:$BA$314,3)</f>
        <v>5320.25</v>
      </c>
      <c r="F2362" s="130">
        <f t="shared" si="912"/>
        <v>43816</v>
      </c>
      <c r="G2362" s="131">
        <f t="shared" si="913"/>
        <v>1.1500524738771389E-2</v>
      </c>
      <c r="H2362" s="132">
        <f t="shared" si="904"/>
        <v>43845</v>
      </c>
      <c r="I2362" s="132">
        <f t="shared" si="914"/>
        <v>43845</v>
      </c>
      <c r="J2362" s="133">
        <f t="shared" si="928"/>
        <v>20</v>
      </c>
      <c r="K2362" s="133">
        <f t="shared" si="910"/>
        <v>5</v>
      </c>
      <c r="L2362" s="124">
        <f t="shared" si="915"/>
        <v>1.0028628100000001</v>
      </c>
      <c r="M2362" s="134">
        <f t="shared" si="916"/>
        <v>1.0051002499999999</v>
      </c>
      <c r="N2362" s="134">
        <f t="shared" si="917"/>
        <v>1.4154658867332282</v>
      </c>
      <c r="O2362" s="124">
        <f t="shared" si="918"/>
        <v>1.41951809</v>
      </c>
      <c r="P2362" s="124"/>
      <c r="Q2362" s="125"/>
      <c r="R2362" s="126"/>
      <c r="S2362" s="124"/>
      <c r="T2362" s="135">
        <f t="shared" si="905"/>
        <v>7.9699999999999993E-2</v>
      </c>
      <c r="U2362" s="125">
        <f t="shared" si="919"/>
        <v>447</v>
      </c>
      <c r="V2362" s="125">
        <v>252</v>
      </c>
      <c r="W2362" s="134">
        <f t="shared" si="920"/>
        <v>1.1457064509999999</v>
      </c>
      <c r="X2362" s="18"/>
      <c r="Y2362" s="123">
        <f t="shared" si="906"/>
        <v>67054.222907000003</v>
      </c>
      <c r="Z2362" s="123">
        <f t="shared" si="924"/>
        <v>15633.238849329175</v>
      </c>
      <c r="AA2362" s="123">
        <f t="shared" si="907"/>
        <v>1341.0844581400002</v>
      </c>
      <c r="AB2362" s="123">
        <f t="shared" si="908"/>
        <v>15109.551561710668</v>
      </c>
      <c r="AC2362" s="123">
        <f t="shared" si="909"/>
        <v>99138.097776179857</v>
      </c>
      <c r="AD2362" s="150">
        <f t="shared" si="921"/>
        <v>87053.852995000008</v>
      </c>
      <c r="AE2362" s="150">
        <f t="shared" si="925"/>
        <v>19304.29089696709</v>
      </c>
      <c r="AF2362" s="150">
        <f t="shared" si="922"/>
        <v>1741.0770599000002</v>
      </c>
      <c r="AG2362" s="150">
        <f t="shared" si="926"/>
        <v>18803.632246920002</v>
      </c>
      <c r="AH2362" s="150">
        <f t="shared" si="927"/>
        <v>126902.85319878711</v>
      </c>
      <c r="AI2362" s="4"/>
      <c r="AJ2362" s="1"/>
      <c r="AK2362" s="20"/>
      <c r="AL2362" s="5"/>
      <c r="AM2362" s="1"/>
      <c r="AN2362" s="1"/>
      <c r="AO2362" s="1"/>
      <c r="AP2362" s="17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5.75" x14ac:dyDescent="0.2">
      <c r="A2363" s="127">
        <f t="shared" si="903"/>
        <v>43823</v>
      </c>
      <c r="B2363" s="165">
        <f t="shared" si="923"/>
        <v>226258.00451273401</v>
      </c>
      <c r="C2363" s="124"/>
      <c r="D2363" s="128">
        <f t="shared" si="911"/>
        <v>5259.76</v>
      </c>
      <c r="E2363" s="129">
        <f>VLOOKUP(A2362,[1]Plan1!$AY$80:$BA$314,3)</f>
        <v>5320.25</v>
      </c>
      <c r="F2363" s="130">
        <f t="shared" si="912"/>
        <v>43816</v>
      </c>
      <c r="G2363" s="131">
        <f t="shared" si="913"/>
        <v>1.1500524738771389E-2</v>
      </c>
      <c r="H2363" s="132">
        <f t="shared" si="904"/>
        <v>43845</v>
      </c>
      <c r="I2363" s="132">
        <f t="shared" si="914"/>
        <v>43845</v>
      </c>
      <c r="J2363" s="133">
        <f t="shared" si="928"/>
        <v>20</v>
      </c>
      <c r="K2363" s="133">
        <f t="shared" si="910"/>
        <v>6</v>
      </c>
      <c r="L2363" s="124">
        <f t="shared" si="915"/>
        <v>1.0034363500000001</v>
      </c>
      <c r="M2363" s="134">
        <f t="shared" si="916"/>
        <v>1.0051002499999999</v>
      </c>
      <c r="N2363" s="134">
        <f t="shared" si="917"/>
        <v>1.4154658867332282</v>
      </c>
      <c r="O2363" s="124">
        <f t="shared" si="918"/>
        <v>1.4203299199999999</v>
      </c>
      <c r="P2363" s="124"/>
      <c r="Q2363" s="125"/>
      <c r="R2363" s="126"/>
      <c r="S2363" s="124"/>
      <c r="T2363" s="135">
        <f t="shared" si="905"/>
        <v>7.9699999999999993E-2</v>
      </c>
      <c r="U2363" s="125">
        <f t="shared" si="919"/>
        <v>448</v>
      </c>
      <c r="V2363" s="125">
        <v>252</v>
      </c>
      <c r="W2363" s="134">
        <f t="shared" si="920"/>
        <v>1.1460551409999999</v>
      </c>
      <c r="X2363" s="18"/>
      <c r="Y2363" s="123">
        <f t="shared" si="906"/>
        <v>67054.222907000003</v>
      </c>
      <c r="Z2363" s="123">
        <f t="shared" si="924"/>
        <v>15705.708157349934</v>
      </c>
      <c r="AA2363" s="123">
        <f t="shared" si="907"/>
        <v>1341.0844581400002</v>
      </c>
      <c r="AB2363" s="123">
        <f t="shared" si="908"/>
        <v>15131.902969346334</v>
      </c>
      <c r="AC2363" s="123">
        <f t="shared" si="909"/>
        <v>99232.918491836273</v>
      </c>
      <c r="AD2363" s="150">
        <f t="shared" si="921"/>
        <v>87053.852995000008</v>
      </c>
      <c r="AE2363" s="150">
        <f t="shared" si="925"/>
        <v>19397.50576807942</v>
      </c>
      <c r="AF2363" s="150">
        <f t="shared" si="922"/>
        <v>1741.0770599000002</v>
      </c>
      <c r="AG2363" s="150">
        <f t="shared" si="926"/>
        <v>18832.650197918334</v>
      </c>
      <c r="AH2363" s="150">
        <f t="shared" si="927"/>
        <v>127025.08602089775</v>
      </c>
      <c r="AI2363" s="4"/>
      <c r="AJ2363" s="1"/>
      <c r="AK2363" s="20"/>
      <c r="AL2363" s="5"/>
      <c r="AM2363" s="1"/>
      <c r="AN2363" s="1"/>
      <c r="AO2363" s="1"/>
      <c r="AP2363" s="17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5.75" x14ac:dyDescent="0.2">
      <c r="A2364" s="127">
        <f t="shared" si="903"/>
        <v>43824</v>
      </c>
      <c r="B2364" s="165">
        <f t="shared" si="923"/>
        <v>226475.20533347188</v>
      </c>
      <c r="C2364" s="124"/>
      <c r="D2364" s="128">
        <f t="shared" si="911"/>
        <v>5259.76</v>
      </c>
      <c r="E2364" s="129">
        <f>VLOOKUP(A2363,[1]Plan1!$AY$80:$BA$314,3)</f>
        <v>5320.25</v>
      </c>
      <c r="F2364" s="130">
        <f t="shared" si="912"/>
        <v>43816</v>
      </c>
      <c r="G2364" s="131">
        <f t="shared" si="913"/>
        <v>1.1500524738771389E-2</v>
      </c>
      <c r="H2364" s="132">
        <f t="shared" si="904"/>
        <v>43845</v>
      </c>
      <c r="I2364" s="132">
        <f t="shared" si="914"/>
        <v>43845</v>
      </c>
      <c r="J2364" s="133">
        <f t="shared" si="928"/>
        <v>20</v>
      </c>
      <c r="K2364" s="133">
        <f t="shared" si="910"/>
        <v>7</v>
      </c>
      <c r="L2364" s="124">
        <f t="shared" si="915"/>
        <v>1.00401023</v>
      </c>
      <c r="M2364" s="134">
        <f t="shared" si="916"/>
        <v>1.0051002499999999</v>
      </c>
      <c r="N2364" s="134">
        <f t="shared" si="917"/>
        <v>1.4154658867332282</v>
      </c>
      <c r="O2364" s="124">
        <f t="shared" si="918"/>
        <v>1.4211422300000001</v>
      </c>
      <c r="P2364" s="124"/>
      <c r="Q2364" s="125"/>
      <c r="R2364" s="126"/>
      <c r="S2364" s="124"/>
      <c r="T2364" s="135">
        <f t="shared" si="905"/>
        <v>7.9699999999999993E-2</v>
      </c>
      <c r="U2364" s="125">
        <f t="shared" si="919"/>
        <v>449</v>
      </c>
      <c r="V2364" s="125">
        <v>252</v>
      </c>
      <c r="W2364" s="134">
        <f t="shared" si="920"/>
        <v>1.1464039370000001</v>
      </c>
      <c r="X2364" s="18"/>
      <c r="Y2364" s="123">
        <f t="shared" si="906"/>
        <v>67054.222907000003</v>
      </c>
      <c r="Z2364" s="123">
        <f t="shared" si="924"/>
        <v>15778.241886095902</v>
      </c>
      <c r="AA2364" s="123">
        <f t="shared" si="907"/>
        <v>1341.0844581400002</v>
      </c>
      <c r="AB2364" s="123">
        <f t="shared" si="908"/>
        <v>15154.254376982</v>
      </c>
      <c r="AC2364" s="123">
        <f t="shared" si="909"/>
        <v>99327.803628217909</v>
      </c>
      <c r="AD2364" s="150">
        <f t="shared" si="921"/>
        <v>87053.852995000008</v>
      </c>
      <c r="AE2364" s="150">
        <f t="shared" si="925"/>
        <v>19490.803501437324</v>
      </c>
      <c r="AF2364" s="150">
        <f t="shared" si="922"/>
        <v>1741.0770599000002</v>
      </c>
      <c r="AG2364" s="150">
        <f t="shared" si="926"/>
        <v>18861.668148916669</v>
      </c>
      <c r="AH2364" s="150">
        <f t="shared" si="927"/>
        <v>127147.40170525399</v>
      </c>
      <c r="AI2364" s="4"/>
      <c r="AJ2364" s="1"/>
      <c r="AK2364" s="20"/>
      <c r="AL2364" s="5"/>
      <c r="AM2364" s="1"/>
      <c r="AN2364" s="1"/>
      <c r="AO2364" s="1"/>
      <c r="AP2364" s="17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5.75" x14ac:dyDescent="0.2">
      <c r="A2365" s="127">
        <f t="shared" si="903"/>
        <v>43825</v>
      </c>
      <c r="B2365" s="165">
        <f t="shared" si="923"/>
        <v>226526.57469210587</v>
      </c>
      <c r="C2365" s="124"/>
      <c r="D2365" s="128">
        <f t="shared" si="911"/>
        <v>5259.76</v>
      </c>
      <c r="E2365" s="129">
        <f>VLOOKUP(A2364,[1]Plan1!$AY$80:$BA$314,3)</f>
        <v>5320.25</v>
      </c>
      <c r="F2365" s="130">
        <f t="shared" si="912"/>
        <v>43816</v>
      </c>
      <c r="G2365" s="131">
        <f t="shared" si="913"/>
        <v>1.1500524738771389E-2</v>
      </c>
      <c r="H2365" s="132">
        <f t="shared" si="904"/>
        <v>43845</v>
      </c>
      <c r="I2365" s="132">
        <f t="shared" si="914"/>
        <v>43845</v>
      </c>
      <c r="J2365" s="133">
        <f t="shared" si="928"/>
        <v>20</v>
      </c>
      <c r="K2365" s="133">
        <f t="shared" si="910"/>
        <v>7</v>
      </c>
      <c r="L2365" s="124">
        <f t="shared" si="915"/>
        <v>1.00401023</v>
      </c>
      <c r="M2365" s="134">
        <f t="shared" si="916"/>
        <v>1.0051002499999999</v>
      </c>
      <c r="N2365" s="134">
        <f t="shared" si="917"/>
        <v>1.4154658867332282</v>
      </c>
      <c r="O2365" s="124">
        <f t="shared" si="918"/>
        <v>1.4211422300000001</v>
      </c>
      <c r="P2365" s="124"/>
      <c r="Q2365" s="125"/>
      <c r="R2365" s="126"/>
      <c r="S2365" s="124"/>
      <c r="T2365" s="135">
        <f t="shared" si="905"/>
        <v>7.9699999999999993E-2</v>
      </c>
      <c r="U2365" s="125">
        <f t="shared" si="919"/>
        <v>449</v>
      </c>
      <c r="V2365" s="125">
        <v>252</v>
      </c>
      <c r="W2365" s="134">
        <f t="shared" si="920"/>
        <v>1.1464039370000001</v>
      </c>
      <c r="X2365" s="18"/>
      <c r="Y2365" s="123">
        <f t="shared" si="906"/>
        <v>67054.222907000003</v>
      </c>
      <c r="Z2365" s="123">
        <f t="shared" si="924"/>
        <v>15778.241886095902</v>
      </c>
      <c r="AA2365" s="123">
        <f t="shared" si="907"/>
        <v>1341.0844581400002</v>
      </c>
      <c r="AB2365" s="123">
        <f t="shared" si="908"/>
        <v>15176.605784617666</v>
      </c>
      <c r="AC2365" s="123">
        <f t="shared" si="909"/>
        <v>99350.155035853575</v>
      </c>
      <c r="AD2365" s="150">
        <f t="shared" si="921"/>
        <v>87053.852995000008</v>
      </c>
      <c r="AE2365" s="150">
        <f t="shared" si="925"/>
        <v>19490.803501437324</v>
      </c>
      <c r="AF2365" s="150">
        <f t="shared" si="922"/>
        <v>1741.0770599000002</v>
      </c>
      <c r="AG2365" s="150">
        <f t="shared" si="926"/>
        <v>18890.686099915001</v>
      </c>
      <c r="AH2365" s="150">
        <f t="shared" si="927"/>
        <v>127176.41965625231</v>
      </c>
      <c r="AI2365" s="4"/>
      <c r="AJ2365" s="1"/>
      <c r="AK2365" s="20"/>
      <c r="AL2365" s="5"/>
      <c r="AM2365" s="1"/>
      <c r="AN2365" s="1"/>
      <c r="AO2365" s="1"/>
      <c r="AP2365" s="17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5.75" x14ac:dyDescent="0.2">
      <c r="A2366" s="127">
        <f t="shared" si="903"/>
        <v>43826</v>
      </c>
      <c r="B2366" s="165">
        <f t="shared" si="923"/>
        <v>226743.91888529752</v>
      </c>
      <c r="C2366" s="124"/>
      <c r="D2366" s="128">
        <f t="shared" si="911"/>
        <v>5259.76</v>
      </c>
      <c r="E2366" s="129">
        <f>VLOOKUP(A2365,[1]Plan1!$AY$80:$BA$314,3)</f>
        <v>5320.25</v>
      </c>
      <c r="F2366" s="130">
        <f t="shared" si="912"/>
        <v>43816</v>
      </c>
      <c r="G2366" s="131">
        <f t="shared" si="913"/>
        <v>1.1500524738771389E-2</v>
      </c>
      <c r="H2366" s="132">
        <f t="shared" si="904"/>
        <v>43845</v>
      </c>
      <c r="I2366" s="132">
        <f t="shared" si="914"/>
        <v>43845</v>
      </c>
      <c r="J2366" s="133">
        <f t="shared" si="928"/>
        <v>20</v>
      </c>
      <c r="K2366" s="133">
        <f t="shared" si="910"/>
        <v>8</v>
      </c>
      <c r="L2366" s="124">
        <f t="shared" si="915"/>
        <v>1.00458443</v>
      </c>
      <c r="M2366" s="134">
        <f t="shared" si="916"/>
        <v>1.0051002499999999</v>
      </c>
      <c r="N2366" s="134">
        <f t="shared" si="917"/>
        <v>1.4154658867332282</v>
      </c>
      <c r="O2366" s="124">
        <f t="shared" si="918"/>
        <v>1.4219549899999999</v>
      </c>
      <c r="P2366" s="124"/>
      <c r="Q2366" s="125"/>
      <c r="R2366" s="126"/>
      <c r="S2366" s="124"/>
      <c r="T2366" s="135">
        <f t="shared" si="905"/>
        <v>7.9699999999999993E-2</v>
      </c>
      <c r="U2366" s="125">
        <f t="shared" si="919"/>
        <v>450</v>
      </c>
      <c r="V2366" s="125">
        <v>252</v>
      </c>
      <c r="W2366" s="134">
        <f t="shared" si="920"/>
        <v>1.1467528389999999</v>
      </c>
      <c r="X2366" s="18"/>
      <c r="Y2366" s="123">
        <f t="shared" si="906"/>
        <v>67054.222907000003</v>
      </c>
      <c r="Z2366" s="123">
        <f t="shared" si="924"/>
        <v>15850.838325129382</v>
      </c>
      <c r="AA2366" s="123">
        <f t="shared" si="907"/>
        <v>1341.0844581400002</v>
      </c>
      <c r="AB2366" s="123">
        <f t="shared" si="908"/>
        <v>15198.957192253336</v>
      </c>
      <c r="AC2366" s="123">
        <f t="shared" si="909"/>
        <v>99445.102882522726</v>
      </c>
      <c r="AD2366" s="150">
        <f t="shared" si="921"/>
        <v>87053.852995000008</v>
      </c>
      <c r="AE2366" s="150">
        <f t="shared" si="925"/>
        <v>19584.181896961447</v>
      </c>
      <c r="AF2366" s="150">
        <f t="shared" si="922"/>
        <v>1741.0770599000002</v>
      </c>
      <c r="AG2366" s="150">
        <f t="shared" si="926"/>
        <v>18919.704050913337</v>
      </c>
      <c r="AH2366" s="150">
        <f t="shared" si="927"/>
        <v>127298.81600277479</v>
      </c>
      <c r="AI2366" s="4"/>
      <c r="AJ2366" s="1"/>
      <c r="AK2366" s="20"/>
      <c r="AL2366" s="5"/>
      <c r="AM2366" s="1"/>
      <c r="AN2366" s="1"/>
      <c r="AO2366" s="1"/>
      <c r="AP2366" s="17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5.75" x14ac:dyDescent="0.2">
      <c r="A2367" s="127">
        <f t="shared" si="903"/>
        <v>43827</v>
      </c>
      <c r="B2367" s="165">
        <f t="shared" si="923"/>
        <v>226961.40786911763</v>
      </c>
      <c r="C2367" s="124"/>
      <c r="D2367" s="128">
        <f t="shared" si="911"/>
        <v>5259.76</v>
      </c>
      <c r="E2367" s="129">
        <f>VLOOKUP(A2366,[1]Plan1!$AY$80:$BA$314,3)</f>
        <v>5320.25</v>
      </c>
      <c r="F2367" s="130">
        <f t="shared" si="912"/>
        <v>43816</v>
      </c>
      <c r="G2367" s="131">
        <f t="shared" si="913"/>
        <v>1.1500524738771389E-2</v>
      </c>
      <c r="H2367" s="132">
        <f t="shared" si="904"/>
        <v>43845</v>
      </c>
      <c r="I2367" s="132">
        <f t="shared" si="914"/>
        <v>43845</v>
      </c>
      <c r="J2367" s="133">
        <f t="shared" si="928"/>
        <v>20</v>
      </c>
      <c r="K2367" s="133">
        <f t="shared" si="910"/>
        <v>9</v>
      </c>
      <c r="L2367" s="124">
        <f t="shared" si="915"/>
        <v>1.0051589599999999</v>
      </c>
      <c r="M2367" s="134">
        <f t="shared" si="916"/>
        <v>1.0051002499999999</v>
      </c>
      <c r="N2367" s="134">
        <f t="shared" si="917"/>
        <v>1.4154658867332282</v>
      </c>
      <c r="O2367" s="124">
        <f t="shared" si="918"/>
        <v>1.4227682100000001</v>
      </c>
      <c r="P2367" s="124"/>
      <c r="Q2367" s="125"/>
      <c r="R2367" s="126"/>
      <c r="S2367" s="124"/>
      <c r="T2367" s="135">
        <f t="shared" si="905"/>
        <v>7.9699999999999993E-2</v>
      </c>
      <c r="U2367" s="125">
        <f t="shared" si="919"/>
        <v>451</v>
      </c>
      <c r="V2367" s="125">
        <v>252</v>
      </c>
      <c r="W2367" s="134">
        <f t="shared" si="920"/>
        <v>1.1471018470000001</v>
      </c>
      <c r="X2367" s="18"/>
      <c r="Y2367" s="123">
        <f t="shared" si="906"/>
        <v>67054.222907000003</v>
      </c>
      <c r="Z2367" s="123">
        <f t="shared" si="924"/>
        <v>15923.498094751898</v>
      </c>
      <c r="AA2367" s="123">
        <f t="shared" si="907"/>
        <v>1341.0844581400002</v>
      </c>
      <c r="AB2367" s="123">
        <f t="shared" si="908"/>
        <v>15221.308599889002</v>
      </c>
      <c r="AC2367" s="123">
        <f t="shared" si="909"/>
        <v>99540.114059780899</v>
      </c>
      <c r="AD2367" s="150">
        <f t="shared" si="921"/>
        <v>87053.852995000008</v>
      </c>
      <c r="AE2367" s="150">
        <f t="shared" si="925"/>
        <v>19677.641752525065</v>
      </c>
      <c r="AF2367" s="150">
        <f t="shared" si="922"/>
        <v>1741.0770599000002</v>
      </c>
      <c r="AG2367" s="150">
        <f t="shared" si="926"/>
        <v>18948.722001911668</v>
      </c>
      <c r="AH2367" s="150">
        <f t="shared" si="927"/>
        <v>127421.29380933674</v>
      </c>
      <c r="AI2367" s="4"/>
      <c r="AJ2367" s="1"/>
      <c r="AK2367" s="20"/>
      <c r="AL2367" s="5"/>
      <c r="AM2367" s="1"/>
      <c r="AN2367" s="1"/>
      <c r="AO2367" s="1"/>
      <c r="AP2367" s="17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5.75" x14ac:dyDescent="0.2">
      <c r="A2368" s="127">
        <f t="shared" si="903"/>
        <v>43828</v>
      </c>
      <c r="B2368" s="165">
        <f t="shared" si="923"/>
        <v>227012.77722775165</v>
      </c>
      <c r="C2368" s="124"/>
      <c r="D2368" s="128">
        <f t="shared" si="911"/>
        <v>5259.76</v>
      </c>
      <c r="E2368" s="129">
        <f>VLOOKUP(A2367,[1]Plan1!$AY$80:$BA$314,3)</f>
        <v>5320.25</v>
      </c>
      <c r="F2368" s="130">
        <f t="shared" si="912"/>
        <v>43816</v>
      </c>
      <c r="G2368" s="131">
        <f t="shared" si="913"/>
        <v>1.1500524738771389E-2</v>
      </c>
      <c r="H2368" s="132">
        <f t="shared" si="904"/>
        <v>43845</v>
      </c>
      <c r="I2368" s="132">
        <f t="shared" si="914"/>
        <v>43845</v>
      </c>
      <c r="J2368" s="133">
        <f t="shared" si="928"/>
        <v>20</v>
      </c>
      <c r="K2368" s="133">
        <f t="shared" si="910"/>
        <v>9</v>
      </c>
      <c r="L2368" s="124">
        <f t="shared" si="915"/>
        <v>1.0051589599999999</v>
      </c>
      <c r="M2368" s="134">
        <f t="shared" si="916"/>
        <v>1.0051002499999999</v>
      </c>
      <c r="N2368" s="134">
        <f t="shared" si="917"/>
        <v>1.4154658867332282</v>
      </c>
      <c r="O2368" s="124">
        <f t="shared" si="918"/>
        <v>1.4227682100000001</v>
      </c>
      <c r="P2368" s="124"/>
      <c r="Q2368" s="125"/>
      <c r="R2368" s="126"/>
      <c r="S2368" s="124"/>
      <c r="T2368" s="135">
        <f t="shared" si="905"/>
        <v>7.9699999999999993E-2</v>
      </c>
      <c r="U2368" s="125">
        <f t="shared" si="919"/>
        <v>451</v>
      </c>
      <c r="V2368" s="125">
        <v>252</v>
      </c>
      <c r="W2368" s="134">
        <f t="shared" si="920"/>
        <v>1.1471018470000001</v>
      </c>
      <c r="X2368" s="18"/>
      <c r="Y2368" s="123">
        <f t="shared" si="906"/>
        <v>67054.222907000003</v>
      </c>
      <c r="Z2368" s="123">
        <f t="shared" si="924"/>
        <v>15923.498094751898</v>
      </c>
      <c r="AA2368" s="123">
        <f t="shared" si="907"/>
        <v>1341.0844581400002</v>
      </c>
      <c r="AB2368" s="123">
        <f t="shared" si="908"/>
        <v>15243.66000752467</v>
      </c>
      <c r="AC2368" s="123">
        <f t="shared" si="909"/>
        <v>99562.465467416565</v>
      </c>
      <c r="AD2368" s="150">
        <f t="shared" si="921"/>
        <v>87053.852995000008</v>
      </c>
      <c r="AE2368" s="150">
        <f t="shared" si="925"/>
        <v>19677.641752525065</v>
      </c>
      <c r="AF2368" s="150">
        <f t="shared" si="922"/>
        <v>1741.0770599000002</v>
      </c>
      <c r="AG2368" s="150">
        <f t="shared" si="926"/>
        <v>18977.73995291</v>
      </c>
      <c r="AH2368" s="150">
        <f t="shared" si="927"/>
        <v>127450.31176033508</v>
      </c>
      <c r="AI2368" s="4"/>
      <c r="AJ2368" s="1"/>
      <c r="AK2368" s="20"/>
      <c r="AL2368" s="5"/>
      <c r="AM2368" s="1"/>
      <c r="AN2368" s="1"/>
      <c r="AO2368" s="1"/>
      <c r="AP2368" s="17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5.75" x14ac:dyDescent="0.2">
      <c r="A2369" s="127">
        <f t="shared" si="903"/>
        <v>43829</v>
      </c>
      <c r="B2369" s="165">
        <f t="shared" si="923"/>
        <v>227064.14658638564</v>
      </c>
      <c r="C2369" s="124"/>
      <c r="D2369" s="128">
        <f t="shared" si="911"/>
        <v>5259.76</v>
      </c>
      <c r="E2369" s="129">
        <f>VLOOKUP(A2368,[1]Plan1!$AY$80:$BA$314,3)</f>
        <v>5320.25</v>
      </c>
      <c r="F2369" s="130">
        <f t="shared" si="912"/>
        <v>43816</v>
      </c>
      <c r="G2369" s="131">
        <f t="shared" si="913"/>
        <v>1.1500524738771389E-2</v>
      </c>
      <c r="H2369" s="132">
        <f t="shared" si="904"/>
        <v>43845</v>
      </c>
      <c r="I2369" s="132">
        <f t="shared" si="914"/>
        <v>43845</v>
      </c>
      <c r="J2369" s="133">
        <f t="shared" si="928"/>
        <v>20</v>
      </c>
      <c r="K2369" s="133">
        <f t="shared" si="910"/>
        <v>9</v>
      </c>
      <c r="L2369" s="124">
        <f t="shared" si="915"/>
        <v>1.0051589599999999</v>
      </c>
      <c r="M2369" s="134">
        <f t="shared" si="916"/>
        <v>1.0051002499999999</v>
      </c>
      <c r="N2369" s="134">
        <f t="shared" si="917"/>
        <v>1.4154658867332282</v>
      </c>
      <c r="O2369" s="124">
        <f t="shared" si="918"/>
        <v>1.4227682100000001</v>
      </c>
      <c r="P2369" s="124"/>
      <c r="Q2369" s="125"/>
      <c r="R2369" s="126"/>
      <c r="S2369" s="124"/>
      <c r="T2369" s="135">
        <f t="shared" si="905"/>
        <v>7.9699999999999993E-2</v>
      </c>
      <c r="U2369" s="125">
        <f t="shared" si="919"/>
        <v>451</v>
      </c>
      <c r="V2369" s="125">
        <v>252</v>
      </c>
      <c r="W2369" s="134">
        <f t="shared" si="920"/>
        <v>1.1471018470000001</v>
      </c>
      <c r="X2369" s="18"/>
      <c r="Y2369" s="123">
        <f t="shared" si="906"/>
        <v>67054.222907000003</v>
      </c>
      <c r="Z2369" s="123">
        <f t="shared" si="924"/>
        <v>15923.498094751898</v>
      </c>
      <c r="AA2369" s="123">
        <f t="shared" si="907"/>
        <v>1341.0844581400002</v>
      </c>
      <c r="AB2369" s="123">
        <f t="shared" si="908"/>
        <v>15266.011415160334</v>
      </c>
      <c r="AC2369" s="123">
        <f t="shared" si="909"/>
        <v>99584.816875052231</v>
      </c>
      <c r="AD2369" s="150">
        <f t="shared" si="921"/>
        <v>87053.852995000008</v>
      </c>
      <c r="AE2369" s="150">
        <f t="shared" si="925"/>
        <v>19677.641752525065</v>
      </c>
      <c r="AF2369" s="150">
        <f t="shared" si="922"/>
        <v>1741.0770599000002</v>
      </c>
      <c r="AG2369" s="150">
        <f t="shared" si="926"/>
        <v>19006.757903908336</v>
      </c>
      <c r="AH2369" s="150">
        <f t="shared" si="927"/>
        <v>127479.32971133341</v>
      </c>
      <c r="AI2369" s="4"/>
      <c r="AJ2369" s="1"/>
      <c r="AK2369" s="20"/>
      <c r="AL2369" s="5"/>
      <c r="AM2369" s="1"/>
      <c r="AN2369" s="1"/>
      <c r="AO2369" s="1"/>
      <c r="AP2369" s="17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5.75" x14ac:dyDescent="0.2">
      <c r="A2370" s="127">
        <f t="shared" si="903"/>
        <v>43830</v>
      </c>
      <c r="B2370" s="165">
        <f t="shared" si="923"/>
        <v>227281.78311445215</v>
      </c>
      <c r="C2370" s="124"/>
      <c r="D2370" s="128">
        <f t="shared" si="911"/>
        <v>5259.76</v>
      </c>
      <c r="E2370" s="129">
        <f>VLOOKUP(A2369,[1]Plan1!$AY$80:$BA$314,3)</f>
        <v>5320.25</v>
      </c>
      <c r="F2370" s="130">
        <f t="shared" si="912"/>
        <v>43816</v>
      </c>
      <c r="G2370" s="131">
        <f t="shared" si="913"/>
        <v>1.1500524738771389E-2</v>
      </c>
      <c r="H2370" s="132">
        <f t="shared" si="904"/>
        <v>43845</v>
      </c>
      <c r="I2370" s="132">
        <f t="shared" si="914"/>
        <v>43845</v>
      </c>
      <c r="J2370" s="133">
        <f t="shared" si="928"/>
        <v>20</v>
      </c>
      <c r="K2370" s="133">
        <f t="shared" si="910"/>
        <v>10</v>
      </c>
      <c r="L2370" s="124">
        <f t="shared" si="915"/>
        <v>1.0057338199999999</v>
      </c>
      <c r="M2370" s="134">
        <f t="shared" si="916"/>
        <v>1.0051002499999999</v>
      </c>
      <c r="N2370" s="134">
        <f t="shared" si="917"/>
        <v>1.4154658867332282</v>
      </c>
      <c r="O2370" s="124">
        <f t="shared" si="918"/>
        <v>1.42358191</v>
      </c>
      <c r="P2370" s="124"/>
      <c r="Q2370" s="125"/>
      <c r="R2370" s="126"/>
      <c r="S2370" s="124"/>
      <c r="T2370" s="135">
        <f t="shared" si="905"/>
        <v>7.9699999999999993E-2</v>
      </c>
      <c r="U2370" s="125">
        <f t="shared" si="919"/>
        <v>452</v>
      </c>
      <c r="V2370" s="125">
        <v>252</v>
      </c>
      <c r="W2370" s="134">
        <f t="shared" si="920"/>
        <v>1.1474509610000001</v>
      </c>
      <c r="X2370" s="18"/>
      <c r="Y2370" s="123">
        <f t="shared" si="906"/>
        <v>67054.222907000003</v>
      </c>
      <c r="Z2370" s="123">
        <f t="shared" si="924"/>
        <v>15996.222399380074</v>
      </c>
      <c r="AA2370" s="123">
        <f t="shared" si="907"/>
        <v>1341.0844581400002</v>
      </c>
      <c r="AB2370" s="123">
        <f t="shared" si="908"/>
        <v>15288.362822796002</v>
      </c>
      <c r="AC2370" s="123">
        <f t="shared" si="909"/>
        <v>99679.892587316077</v>
      </c>
      <c r="AD2370" s="150">
        <f t="shared" si="921"/>
        <v>87053.852995000008</v>
      </c>
      <c r="AE2370" s="150">
        <f t="shared" si="925"/>
        <v>19771.184617329403</v>
      </c>
      <c r="AF2370" s="150">
        <f t="shared" si="922"/>
        <v>1741.0770599000002</v>
      </c>
      <c r="AG2370" s="150">
        <f t="shared" si="926"/>
        <v>19035.775854906668</v>
      </c>
      <c r="AH2370" s="150">
        <f t="shared" si="927"/>
        <v>127601.89052713607</v>
      </c>
      <c r="AI2370" s="4"/>
      <c r="AJ2370" s="1"/>
      <c r="AK2370" s="20"/>
      <c r="AL2370" s="5"/>
      <c r="AM2370" s="1"/>
      <c r="AN2370" s="1"/>
      <c r="AO2370" s="1"/>
      <c r="AP2370" s="17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5.75" x14ac:dyDescent="0.2">
      <c r="A2371" s="127">
        <f t="shared" si="903"/>
        <v>43831</v>
      </c>
      <c r="B2371" s="165">
        <f t="shared" si="923"/>
        <v>227499.5647724639</v>
      </c>
      <c r="C2371" s="124"/>
      <c r="D2371" s="128">
        <f t="shared" ref="D2371:D2434" si="929">IF(E2371=E2370,D2370,E2370)</f>
        <v>5259.76</v>
      </c>
      <c r="E2371" s="129">
        <f>VLOOKUP(A2370,[1]Plan1!$AY$80:$BA$314,3)</f>
        <v>5320.25</v>
      </c>
      <c r="F2371" s="130">
        <f t="shared" ref="F2371:F2434" si="930">IF(D2371=D2370,F2370,A2371)</f>
        <v>43816</v>
      </c>
      <c r="G2371" s="131">
        <f t="shared" ref="G2371:G2434" si="931">(E2371/D2371)-1</f>
        <v>1.1500524738771389E-2</v>
      </c>
      <c r="H2371" s="132">
        <f t="shared" si="904"/>
        <v>43845</v>
      </c>
      <c r="I2371" s="132">
        <f t="shared" ref="I2371:I2434" si="932">IF(A2371&gt;I2370,H2371,I2370)</f>
        <v>43845</v>
      </c>
      <c r="J2371" s="133">
        <f t="shared" si="928"/>
        <v>20</v>
      </c>
      <c r="K2371" s="133">
        <f t="shared" si="910"/>
        <v>11</v>
      </c>
      <c r="L2371" s="124">
        <f t="shared" ref="L2371:L2434" si="933">TRUNC((E2371/D2371)^TRUNC((K2371/J2371),9),8)</f>
        <v>1.0063090100000001</v>
      </c>
      <c r="M2371" s="134">
        <f t="shared" ref="M2371:M2434" si="934">IF(I2371&gt;I2370,L2370,M2370)</f>
        <v>1.0051002499999999</v>
      </c>
      <c r="N2371" s="134">
        <f t="shared" ref="N2371:N2434" si="935">IF(I2371&gt;I2370,N2370*M2371,N2370)</f>
        <v>1.4154658867332282</v>
      </c>
      <c r="O2371" s="124">
        <f t="shared" ref="O2371:O2434" si="936">TRUNC(TRUNC((L2371*N2371),15),8)</f>
        <v>1.42439607</v>
      </c>
      <c r="P2371" s="124"/>
      <c r="Q2371" s="125"/>
      <c r="R2371" s="126"/>
      <c r="S2371" s="124"/>
      <c r="T2371" s="135">
        <f t="shared" si="905"/>
        <v>7.9699999999999993E-2</v>
      </c>
      <c r="U2371" s="125">
        <f t="shared" ref="U2371:U2434" si="937">IF(Q2370&gt;0,1,IF(K2371=K2370,U2370,U2370+1))</f>
        <v>453</v>
      </c>
      <c r="V2371" s="125">
        <v>252</v>
      </c>
      <c r="W2371" s="134">
        <f t="shared" ref="W2371:W2434" si="938">ROUND((1+T2371)^TRUNC((U2371/V2371),9),9)</f>
        <v>1.1478001819999999</v>
      </c>
      <c r="X2371" s="18"/>
      <c r="Y2371" s="123">
        <f t="shared" si="906"/>
        <v>67054.222907000003</v>
      </c>
      <c r="Z2371" s="123">
        <f t="shared" si="924"/>
        <v>16069.010183012462</v>
      </c>
      <c r="AA2371" s="123">
        <f t="shared" si="907"/>
        <v>1341.0844581400002</v>
      </c>
      <c r="AB2371" s="123">
        <f t="shared" si="908"/>
        <v>15310.714230431668</v>
      </c>
      <c r="AC2371" s="123">
        <f t="shared" si="909"/>
        <v>99775.031778584133</v>
      </c>
      <c r="AD2371" s="150">
        <f t="shared" si="921"/>
        <v>87053.852995000008</v>
      </c>
      <c r="AE2371" s="150">
        <f t="shared" si="925"/>
        <v>19864.809133074759</v>
      </c>
      <c r="AF2371" s="150">
        <f t="shared" si="922"/>
        <v>1741.0770599000002</v>
      </c>
      <c r="AG2371" s="150">
        <f t="shared" si="926"/>
        <v>19064.793805905003</v>
      </c>
      <c r="AH2371" s="150">
        <f t="shared" si="927"/>
        <v>127724.53299387977</v>
      </c>
      <c r="AI2371" s="4"/>
      <c r="AJ2371" s="1"/>
      <c r="AK2371" s="20"/>
      <c r="AL2371" s="5"/>
      <c r="AM2371" s="1"/>
      <c r="AN2371" s="1"/>
      <c r="AO2371" s="1"/>
      <c r="AP2371" s="17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5.75" x14ac:dyDescent="0.2">
      <c r="A2372" s="127">
        <f t="shared" si="903"/>
        <v>43832</v>
      </c>
      <c r="B2372" s="165">
        <f t="shared" si="923"/>
        <v>227550.93413109789</v>
      </c>
      <c r="C2372" s="124"/>
      <c r="D2372" s="128">
        <f t="shared" si="929"/>
        <v>5259.76</v>
      </c>
      <c r="E2372" s="129">
        <f>VLOOKUP(A2371,[1]Plan1!$AY$80:$BA$314,3)</f>
        <v>5320.25</v>
      </c>
      <c r="F2372" s="130">
        <f t="shared" si="930"/>
        <v>43816</v>
      </c>
      <c r="G2372" s="131">
        <f t="shared" si="931"/>
        <v>1.1500524738771389E-2</v>
      </c>
      <c r="H2372" s="132">
        <f t="shared" si="904"/>
        <v>43845</v>
      </c>
      <c r="I2372" s="132">
        <f t="shared" si="932"/>
        <v>43845</v>
      </c>
      <c r="J2372" s="133">
        <f t="shared" si="928"/>
        <v>20</v>
      </c>
      <c r="K2372" s="133">
        <f t="shared" si="910"/>
        <v>11</v>
      </c>
      <c r="L2372" s="124">
        <f t="shared" si="933"/>
        <v>1.0063090100000001</v>
      </c>
      <c r="M2372" s="134">
        <f t="shared" si="934"/>
        <v>1.0051002499999999</v>
      </c>
      <c r="N2372" s="134">
        <f t="shared" si="935"/>
        <v>1.4154658867332282</v>
      </c>
      <c r="O2372" s="124">
        <f t="shared" si="936"/>
        <v>1.42439607</v>
      </c>
      <c r="P2372" s="124"/>
      <c r="Q2372" s="125"/>
      <c r="R2372" s="126"/>
      <c r="S2372" s="124"/>
      <c r="T2372" s="135">
        <f t="shared" si="905"/>
        <v>7.9699999999999993E-2</v>
      </c>
      <c r="U2372" s="125">
        <f t="shared" si="937"/>
        <v>453</v>
      </c>
      <c r="V2372" s="125">
        <v>252</v>
      </c>
      <c r="W2372" s="134">
        <f t="shared" si="938"/>
        <v>1.1478001819999999</v>
      </c>
      <c r="X2372" s="18"/>
      <c r="Y2372" s="123">
        <f t="shared" si="906"/>
        <v>67054.222907000003</v>
      </c>
      <c r="Z2372" s="123">
        <f t="shared" si="924"/>
        <v>16069.010183012462</v>
      </c>
      <c r="AA2372" s="123">
        <f t="shared" si="907"/>
        <v>1341.0844581400002</v>
      </c>
      <c r="AB2372" s="123">
        <f t="shared" si="908"/>
        <v>15333.065638067335</v>
      </c>
      <c r="AC2372" s="123">
        <f t="shared" si="909"/>
        <v>99797.383186219799</v>
      </c>
      <c r="AD2372" s="150">
        <f t="shared" si="921"/>
        <v>87053.852995000008</v>
      </c>
      <c r="AE2372" s="150">
        <f t="shared" si="925"/>
        <v>19864.809133074759</v>
      </c>
      <c r="AF2372" s="150">
        <f t="shared" si="922"/>
        <v>1741.0770599000002</v>
      </c>
      <c r="AG2372" s="150">
        <f t="shared" si="926"/>
        <v>19093.811756903338</v>
      </c>
      <c r="AH2372" s="150">
        <f t="shared" si="927"/>
        <v>127753.55094487809</v>
      </c>
      <c r="AI2372" s="4"/>
      <c r="AJ2372" s="1"/>
      <c r="AK2372" s="20"/>
      <c r="AL2372" s="5"/>
      <c r="AM2372" s="1"/>
      <c r="AN2372" s="1"/>
      <c r="AO2372" s="1"/>
      <c r="AP2372" s="17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5.75" x14ac:dyDescent="0.2">
      <c r="A2373" s="127">
        <f t="shared" si="903"/>
        <v>43833</v>
      </c>
      <c r="B2373" s="165">
        <f t="shared" si="923"/>
        <v>227768.85950518792</v>
      </c>
      <c r="C2373" s="124"/>
      <c r="D2373" s="128">
        <f t="shared" si="929"/>
        <v>5259.76</v>
      </c>
      <c r="E2373" s="129">
        <f>VLOOKUP(A2372,[1]Plan1!$AY$80:$BA$314,3)</f>
        <v>5320.25</v>
      </c>
      <c r="F2373" s="130">
        <f t="shared" si="930"/>
        <v>43816</v>
      </c>
      <c r="G2373" s="131">
        <f t="shared" si="931"/>
        <v>1.1500524738771389E-2</v>
      </c>
      <c r="H2373" s="132">
        <f t="shared" si="904"/>
        <v>43845</v>
      </c>
      <c r="I2373" s="132">
        <f t="shared" si="932"/>
        <v>43845</v>
      </c>
      <c r="J2373" s="133">
        <f t="shared" si="928"/>
        <v>20</v>
      </c>
      <c r="K2373" s="133">
        <f t="shared" si="910"/>
        <v>12</v>
      </c>
      <c r="L2373" s="124">
        <f t="shared" si="933"/>
        <v>1.0068845200000001</v>
      </c>
      <c r="M2373" s="134">
        <f t="shared" si="934"/>
        <v>1.0051002499999999</v>
      </c>
      <c r="N2373" s="134">
        <f t="shared" si="935"/>
        <v>1.4154658867332282</v>
      </c>
      <c r="O2373" s="124">
        <f t="shared" si="936"/>
        <v>1.42521068</v>
      </c>
      <c r="P2373" s="124"/>
      <c r="Q2373" s="125"/>
      <c r="R2373" s="126"/>
      <c r="S2373" s="124"/>
      <c r="T2373" s="135">
        <f t="shared" si="905"/>
        <v>7.9699999999999993E-2</v>
      </c>
      <c r="U2373" s="125">
        <f t="shared" si="937"/>
        <v>454</v>
      </c>
      <c r="V2373" s="125">
        <v>252</v>
      </c>
      <c r="W2373" s="134">
        <f t="shared" si="938"/>
        <v>1.148149509</v>
      </c>
      <c r="X2373" s="18"/>
      <c r="Y2373" s="123">
        <f t="shared" si="906"/>
        <v>67054.222907000003</v>
      </c>
      <c r="Z2373" s="123">
        <f t="shared" si="924"/>
        <v>16141.86082723176</v>
      </c>
      <c r="AA2373" s="123">
        <f t="shared" si="907"/>
        <v>1341.0844581400002</v>
      </c>
      <c r="AB2373" s="123">
        <f t="shared" si="908"/>
        <v>15355.417045703</v>
      </c>
      <c r="AC2373" s="123">
        <f t="shared" si="909"/>
        <v>99892.585238074767</v>
      </c>
      <c r="AD2373" s="150">
        <f t="shared" si="921"/>
        <v>87053.852995000008</v>
      </c>
      <c r="AE2373" s="150">
        <f t="shared" si="925"/>
        <v>19958.514504311494</v>
      </c>
      <c r="AF2373" s="150">
        <f t="shared" si="922"/>
        <v>1741.0770599000002</v>
      </c>
      <c r="AG2373" s="150">
        <f t="shared" si="926"/>
        <v>19122.829707901667</v>
      </c>
      <c r="AH2373" s="150">
        <f t="shared" si="927"/>
        <v>127876.27426711316</v>
      </c>
      <c r="AI2373" s="4"/>
      <c r="AJ2373" s="1"/>
      <c r="AK2373" s="20"/>
      <c r="AL2373" s="5"/>
      <c r="AM2373" s="1"/>
      <c r="AN2373" s="1"/>
      <c r="AO2373" s="1"/>
      <c r="AP2373" s="17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5.75" x14ac:dyDescent="0.2">
      <c r="A2374" s="127">
        <f t="shared" si="903"/>
        <v>43834</v>
      </c>
      <c r="B2374" s="165">
        <f t="shared" si="923"/>
        <v>227986.93418606493</v>
      </c>
      <c r="C2374" s="124"/>
      <c r="D2374" s="128">
        <f t="shared" si="929"/>
        <v>5259.76</v>
      </c>
      <c r="E2374" s="129">
        <f>VLOOKUP(A2373,[1]Plan1!$AY$80:$BA$314,3)</f>
        <v>5320.25</v>
      </c>
      <c r="F2374" s="130">
        <f t="shared" si="930"/>
        <v>43816</v>
      </c>
      <c r="G2374" s="131">
        <f t="shared" si="931"/>
        <v>1.1500524738771389E-2</v>
      </c>
      <c r="H2374" s="132">
        <f t="shared" si="904"/>
        <v>43845</v>
      </c>
      <c r="I2374" s="132">
        <f t="shared" si="932"/>
        <v>43845</v>
      </c>
      <c r="J2374" s="133">
        <f t="shared" si="928"/>
        <v>20</v>
      </c>
      <c r="K2374" s="133">
        <f t="shared" si="910"/>
        <v>13</v>
      </c>
      <c r="L2374" s="124">
        <f t="shared" si="933"/>
        <v>1.00746037</v>
      </c>
      <c r="M2374" s="134">
        <f t="shared" si="934"/>
        <v>1.0051002499999999</v>
      </c>
      <c r="N2374" s="134">
        <f t="shared" si="935"/>
        <v>1.4154658867332282</v>
      </c>
      <c r="O2374" s="124">
        <f t="shared" si="936"/>
        <v>1.42602578</v>
      </c>
      <c r="P2374" s="124"/>
      <c r="Q2374" s="125"/>
      <c r="R2374" s="126"/>
      <c r="S2374" s="124"/>
      <c r="T2374" s="135">
        <f t="shared" si="905"/>
        <v>7.9699999999999993E-2</v>
      </c>
      <c r="U2374" s="125">
        <f t="shared" si="937"/>
        <v>455</v>
      </c>
      <c r="V2374" s="125">
        <v>252</v>
      </c>
      <c r="W2374" s="134">
        <f t="shared" si="938"/>
        <v>1.1484989430000001</v>
      </c>
      <c r="X2374" s="18"/>
      <c r="Y2374" s="123">
        <f t="shared" si="906"/>
        <v>67054.222907000003</v>
      </c>
      <c r="Z2374" s="123">
        <f t="shared" si="924"/>
        <v>16214.776777381849</v>
      </c>
      <c r="AA2374" s="123">
        <f t="shared" si="907"/>
        <v>1341.0844581400002</v>
      </c>
      <c r="AB2374" s="123">
        <f t="shared" si="908"/>
        <v>15377.768453338667</v>
      </c>
      <c r="AC2374" s="123">
        <f t="shared" si="909"/>
        <v>99987.852595860517</v>
      </c>
      <c r="AD2374" s="150">
        <f t="shared" si="921"/>
        <v>87053.852995000008</v>
      </c>
      <c r="AE2374" s="150">
        <f t="shared" si="925"/>
        <v>20052.303876404421</v>
      </c>
      <c r="AF2374" s="150">
        <f t="shared" si="922"/>
        <v>1741.0770599000002</v>
      </c>
      <c r="AG2374" s="150">
        <f t="shared" si="926"/>
        <v>19151.847658900002</v>
      </c>
      <c r="AH2374" s="150">
        <f t="shared" si="927"/>
        <v>127999.08159020443</v>
      </c>
      <c r="AI2374" s="4"/>
      <c r="AJ2374" s="1"/>
      <c r="AK2374" s="20"/>
      <c r="AL2374" s="5"/>
      <c r="AM2374" s="1"/>
      <c r="AN2374" s="1"/>
      <c r="AO2374" s="1"/>
      <c r="AP2374" s="17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5.75" x14ac:dyDescent="0.2">
      <c r="A2375" s="127">
        <f t="shared" si="903"/>
        <v>43835</v>
      </c>
      <c r="B2375" s="165">
        <f t="shared" si="923"/>
        <v>228038.30354469892</v>
      </c>
      <c r="C2375" s="124"/>
      <c r="D2375" s="128">
        <f t="shared" si="929"/>
        <v>5259.76</v>
      </c>
      <c r="E2375" s="129">
        <f>VLOOKUP(A2374,[1]Plan1!$AY$80:$BA$314,3)</f>
        <v>5320.25</v>
      </c>
      <c r="F2375" s="130">
        <f t="shared" si="930"/>
        <v>43816</v>
      </c>
      <c r="G2375" s="131">
        <f t="shared" si="931"/>
        <v>1.1500524738771389E-2</v>
      </c>
      <c r="H2375" s="132">
        <f t="shared" si="904"/>
        <v>43845</v>
      </c>
      <c r="I2375" s="132">
        <f t="shared" si="932"/>
        <v>43845</v>
      </c>
      <c r="J2375" s="133">
        <f t="shared" si="928"/>
        <v>20</v>
      </c>
      <c r="K2375" s="133">
        <f t="shared" si="910"/>
        <v>13</v>
      </c>
      <c r="L2375" s="124">
        <f t="shared" si="933"/>
        <v>1.00746037</v>
      </c>
      <c r="M2375" s="134">
        <f t="shared" si="934"/>
        <v>1.0051002499999999</v>
      </c>
      <c r="N2375" s="134">
        <f t="shared" si="935"/>
        <v>1.4154658867332282</v>
      </c>
      <c r="O2375" s="124">
        <f t="shared" si="936"/>
        <v>1.42602578</v>
      </c>
      <c r="P2375" s="124"/>
      <c r="Q2375" s="125"/>
      <c r="R2375" s="126"/>
      <c r="S2375" s="124"/>
      <c r="T2375" s="135">
        <f t="shared" si="905"/>
        <v>7.9699999999999993E-2</v>
      </c>
      <c r="U2375" s="125">
        <f t="shared" si="937"/>
        <v>455</v>
      </c>
      <c r="V2375" s="125">
        <v>252</v>
      </c>
      <c r="W2375" s="134">
        <f t="shared" si="938"/>
        <v>1.1484989430000001</v>
      </c>
      <c r="X2375" s="18"/>
      <c r="Y2375" s="123">
        <f t="shared" si="906"/>
        <v>67054.222907000003</v>
      </c>
      <c r="Z2375" s="123">
        <f t="shared" si="924"/>
        <v>16214.776777381849</v>
      </c>
      <c r="AA2375" s="123">
        <f t="shared" si="907"/>
        <v>1341.0844581400002</v>
      </c>
      <c r="AB2375" s="123">
        <f t="shared" si="908"/>
        <v>15400.119860974333</v>
      </c>
      <c r="AC2375" s="123">
        <f t="shared" si="909"/>
        <v>100010.20400349618</v>
      </c>
      <c r="AD2375" s="150">
        <f t="shared" si="921"/>
        <v>87053.852995000008</v>
      </c>
      <c r="AE2375" s="150">
        <f t="shared" si="925"/>
        <v>20052.303876404421</v>
      </c>
      <c r="AF2375" s="150">
        <f t="shared" si="922"/>
        <v>1741.0770599000002</v>
      </c>
      <c r="AG2375" s="150">
        <f t="shared" si="926"/>
        <v>19180.865609898337</v>
      </c>
      <c r="AH2375" s="150">
        <f t="shared" si="927"/>
        <v>128028.09954120276</v>
      </c>
      <c r="AI2375" s="4"/>
      <c r="AJ2375" s="1"/>
      <c r="AK2375" s="20"/>
      <c r="AL2375" s="5"/>
      <c r="AM2375" s="1"/>
      <c r="AN2375" s="1"/>
      <c r="AO2375" s="1"/>
      <c r="AP2375" s="17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5.75" x14ac:dyDescent="0.2">
      <c r="A2376" s="127">
        <f t="shared" si="903"/>
        <v>43836</v>
      </c>
      <c r="B2376" s="165">
        <f t="shared" si="923"/>
        <v>228089.67290333295</v>
      </c>
      <c r="C2376" s="124"/>
      <c r="D2376" s="128">
        <f t="shared" si="929"/>
        <v>5259.76</v>
      </c>
      <c r="E2376" s="129">
        <f>VLOOKUP(A2375,[1]Plan1!$AY$80:$BA$314,3)</f>
        <v>5320.25</v>
      </c>
      <c r="F2376" s="130">
        <f t="shared" si="930"/>
        <v>43816</v>
      </c>
      <c r="G2376" s="131">
        <f t="shared" si="931"/>
        <v>1.1500524738771389E-2</v>
      </c>
      <c r="H2376" s="132">
        <f t="shared" si="904"/>
        <v>43845</v>
      </c>
      <c r="I2376" s="132">
        <f t="shared" si="932"/>
        <v>43845</v>
      </c>
      <c r="J2376" s="133">
        <f t="shared" si="928"/>
        <v>20</v>
      </c>
      <c r="K2376" s="133">
        <f t="shared" si="910"/>
        <v>13</v>
      </c>
      <c r="L2376" s="124">
        <f t="shared" si="933"/>
        <v>1.00746037</v>
      </c>
      <c r="M2376" s="134">
        <f t="shared" si="934"/>
        <v>1.0051002499999999</v>
      </c>
      <c r="N2376" s="134">
        <f t="shared" si="935"/>
        <v>1.4154658867332282</v>
      </c>
      <c r="O2376" s="124">
        <f t="shared" si="936"/>
        <v>1.42602578</v>
      </c>
      <c r="P2376" s="124"/>
      <c r="Q2376" s="125"/>
      <c r="R2376" s="126"/>
      <c r="S2376" s="124"/>
      <c r="T2376" s="135">
        <f t="shared" si="905"/>
        <v>7.9699999999999993E-2</v>
      </c>
      <c r="U2376" s="125">
        <f t="shared" si="937"/>
        <v>455</v>
      </c>
      <c r="V2376" s="125">
        <v>252</v>
      </c>
      <c r="W2376" s="134">
        <f t="shared" si="938"/>
        <v>1.1484989430000001</v>
      </c>
      <c r="X2376" s="18"/>
      <c r="Y2376" s="123">
        <f t="shared" si="906"/>
        <v>67054.222907000003</v>
      </c>
      <c r="Z2376" s="123">
        <f t="shared" si="924"/>
        <v>16214.776777381849</v>
      </c>
      <c r="AA2376" s="123">
        <f t="shared" si="907"/>
        <v>1341.0844581400002</v>
      </c>
      <c r="AB2376" s="123">
        <f t="shared" si="908"/>
        <v>15422.471268610001</v>
      </c>
      <c r="AC2376" s="123">
        <f t="shared" si="909"/>
        <v>100032.55541113185</v>
      </c>
      <c r="AD2376" s="150">
        <f t="shared" si="921"/>
        <v>87053.852995000008</v>
      </c>
      <c r="AE2376" s="150">
        <f t="shared" si="925"/>
        <v>20052.303876404421</v>
      </c>
      <c r="AF2376" s="150">
        <f t="shared" si="922"/>
        <v>1741.0770599000002</v>
      </c>
      <c r="AG2376" s="150">
        <f t="shared" si="926"/>
        <v>19209.883560896669</v>
      </c>
      <c r="AH2376" s="150">
        <f t="shared" si="927"/>
        <v>128057.1174922011</v>
      </c>
      <c r="AI2376" s="4"/>
      <c r="AJ2376" s="1"/>
      <c r="AK2376" s="20"/>
      <c r="AL2376" s="5"/>
      <c r="AM2376" s="1"/>
      <c r="AN2376" s="1"/>
      <c r="AO2376" s="1"/>
      <c r="AP2376" s="17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5.75" x14ac:dyDescent="0.2">
      <c r="A2377" s="127">
        <f t="shared" si="903"/>
        <v>43837</v>
      </c>
      <c r="B2377" s="165">
        <f t="shared" si="923"/>
        <v>228307.89130776399</v>
      </c>
      <c r="C2377" s="124"/>
      <c r="D2377" s="128">
        <f t="shared" si="929"/>
        <v>5259.76</v>
      </c>
      <c r="E2377" s="129">
        <f>VLOOKUP(A2376,[1]Plan1!$AY$80:$BA$314,3)</f>
        <v>5320.25</v>
      </c>
      <c r="F2377" s="130">
        <f t="shared" si="930"/>
        <v>43816</v>
      </c>
      <c r="G2377" s="131">
        <f t="shared" si="931"/>
        <v>1.1500524738771389E-2</v>
      </c>
      <c r="H2377" s="132">
        <f t="shared" si="904"/>
        <v>43845</v>
      </c>
      <c r="I2377" s="132">
        <f t="shared" si="932"/>
        <v>43845</v>
      </c>
      <c r="J2377" s="133">
        <f t="shared" si="928"/>
        <v>20</v>
      </c>
      <c r="K2377" s="133">
        <f t="shared" si="910"/>
        <v>14</v>
      </c>
      <c r="L2377" s="124">
        <f t="shared" si="933"/>
        <v>1.00803654</v>
      </c>
      <c r="M2377" s="134">
        <f t="shared" si="934"/>
        <v>1.0051002499999999</v>
      </c>
      <c r="N2377" s="134">
        <f t="shared" si="935"/>
        <v>1.4154658867332282</v>
      </c>
      <c r="O2377" s="124">
        <f t="shared" si="936"/>
        <v>1.42684133</v>
      </c>
      <c r="P2377" s="124"/>
      <c r="Q2377" s="125"/>
      <c r="R2377" s="126"/>
      <c r="S2377" s="124"/>
      <c r="T2377" s="135">
        <f t="shared" si="905"/>
        <v>7.9699999999999993E-2</v>
      </c>
      <c r="U2377" s="125">
        <f t="shared" si="937"/>
        <v>456</v>
      </c>
      <c r="V2377" s="125">
        <v>252</v>
      </c>
      <c r="W2377" s="134">
        <f t="shared" si="938"/>
        <v>1.148848482</v>
      </c>
      <c r="X2377" s="18"/>
      <c r="Y2377" s="123">
        <f t="shared" si="906"/>
        <v>67054.222907000003</v>
      </c>
      <c r="Z2377" s="123">
        <f t="shared" si="924"/>
        <v>16287.755591388714</v>
      </c>
      <c r="AA2377" s="123">
        <f t="shared" si="907"/>
        <v>1341.0844581400002</v>
      </c>
      <c r="AB2377" s="123">
        <f t="shared" si="908"/>
        <v>15444.822676245669</v>
      </c>
      <c r="AC2377" s="123">
        <f t="shared" si="909"/>
        <v>100127.88563277439</v>
      </c>
      <c r="AD2377" s="150">
        <f t="shared" si="921"/>
        <v>87053.852995000008</v>
      </c>
      <c r="AE2377" s="150">
        <f t="shared" si="925"/>
        <v>20146.174108194587</v>
      </c>
      <c r="AF2377" s="150">
        <f t="shared" si="922"/>
        <v>1741.0770599000002</v>
      </c>
      <c r="AG2377" s="150">
        <f t="shared" si="926"/>
        <v>19238.901511895005</v>
      </c>
      <c r="AH2377" s="150">
        <f t="shared" si="927"/>
        <v>128180.00567498959</v>
      </c>
      <c r="AI2377" s="4"/>
      <c r="AJ2377" s="1"/>
      <c r="AK2377" s="20"/>
      <c r="AL2377" s="5"/>
      <c r="AM2377" s="1"/>
      <c r="AN2377" s="1"/>
      <c r="AO2377" s="1"/>
      <c r="AP2377" s="17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5.75" x14ac:dyDescent="0.2">
      <c r="A2378" s="127">
        <f t="shared" si="903"/>
        <v>43838</v>
      </c>
      <c r="B2378" s="165">
        <f t="shared" si="923"/>
        <v>228526.25785981381</v>
      </c>
      <c r="C2378" s="124"/>
      <c r="D2378" s="128">
        <f t="shared" si="929"/>
        <v>5259.76</v>
      </c>
      <c r="E2378" s="129">
        <f>VLOOKUP(A2377,[1]Plan1!$AY$80:$BA$314,3)</f>
        <v>5320.25</v>
      </c>
      <c r="F2378" s="130">
        <f t="shared" si="930"/>
        <v>43816</v>
      </c>
      <c r="G2378" s="131">
        <f t="shared" si="931"/>
        <v>1.1500524738771389E-2</v>
      </c>
      <c r="H2378" s="132">
        <f t="shared" si="904"/>
        <v>43845</v>
      </c>
      <c r="I2378" s="132">
        <f t="shared" si="932"/>
        <v>43845</v>
      </c>
      <c r="J2378" s="133">
        <f t="shared" si="928"/>
        <v>20</v>
      </c>
      <c r="K2378" s="133">
        <f t="shared" si="910"/>
        <v>15</v>
      </c>
      <c r="L2378" s="124">
        <f t="shared" si="933"/>
        <v>1.0086130499999999</v>
      </c>
      <c r="M2378" s="134">
        <f t="shared" si="934"/>
        <v>1.0051002499999999</v>
      </c>
      <c r="N2378" s="134">
        <f t="shared" si="935"/>
        <v>1.4154658867332282</v>
      </c>
      <c r="O2378" s="124">
        <f t="shared" si="936"/>
        <v>1.42765736</v>
      </c>
      <c r="P2378" s="124"/>
      <c r="Q2378" s="125"/>
      <c r="R2378" s="126"/>
      <c r="S2378" s="124"/>
      <c r="T2378" s="135">
        <f t="shared" si="905"/>
        <v>7.9699999999999993E-2</v>
      </c>
      <c r="U2378" s="125">
        <f t="shared" si="937"/>
        <v>457</v>
      </c>
      <c r="V2378" s="125">
        <v>252</v>
      </c>
      <c r="W2378" s="134">
        <f t="shared" si="938"/>
        <v>1.1491981280000001</v>
      </c>
      <c r="X2378" s="18"/>
      <c r="Y2378" s="123">
        <f t="shared" si="906"/>
        <v>67054.222907000003</v>
      </c>
      <c r="Z2378" s="123">
        <f t="shared" si="924"/>
        <v>16360.799204312876</v>
      </c>
      <c r="AA2378" s="123">
        <f t="shared" si="907"/>
        <v>1341.0844581400002</v>
      </c>
      <c r="AB2378" s="123">
        <f t="shared" si="908"/>
        <v>15467.174083881333</v>
      </c>
      <c r="AC2378" s="123">
        <f t="shared" si="909"/>
        <v>100223.28065333421</v>
      </c>
      <c r="AD2378" s="150">
        <f t="shared" si="921"/>
        <v>87053.852995000008</v>
      </c>
      <c r="AE2378" s="150">
        <f t="shared" si="925"/>
        <v>20240.127688686276</v>
      </c>
      <c r="AF2378" s="150">
        <f t="shared" si="922"/>
        <v>1741.0770599000002</v>
      </c>
      <c r="AG2378" s="150">
        <f t="shared" si="926"/>
        <v>19267.919462893333</v>
      </c>
      <c r="AH2378" s="150">
        <f t="shared" si="927"/>
        <v>128302.97720647961</v>
      </c>
      <c r="AI2378" s="4"/>
      <c r="AJ2378" s="1"/>
      <c r="AK2378" s="20"/>
      <c r="AL2378" s="5"/>
      <c r="AM2378" s="1"/>
      <c r="AN2378" s="1"/>
      <c r="AO2378" s="1"/>
      <c r="AP2378" s="17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5.75" x14ac:dyDescent="0.2">
      <c r="A2379" s="127">
        <f t="shared" ref="A2379:A2442" si="939">(A2378+1)</f>
        <v>43839</v>
      </c>
      <c r="B2379" s="165">
        <f t="shared" si="923"/>
        <v>228744.7686397832</v>
      </c>
      <c r="C2379" s="124"/>
      <c r="D2379" s="128">
        <f t="shared" si="929"/>
        <v>5259.76</v>
      </c>
      <c r="E2379" s="129">
        <f>VLOOKUP(A2378,[1]Plan1!$AY$80:$BA$314,3)</f>
        <v>5320.25</v>
      </c>
      <c r="F2379" s="130">
        <f t="shared" si="930"/>
        <v>43816</v>
      </c>
      <c r="G2379" s="131">
        <f t="shared" si="931"/>
        <v>1.1500524738771389E-2</v>
      </c>
      <c r="H2379" s="132">
        <f t="shared" ref="H2379:H2442" si="940">IF(DAY(A2379)=15,VLOOKUP(A2379,AO$118:AT$450,4),H2378)</f>
        <v>43845</v>
      </c>
      <c r="I2379" s="132">
        <f t="shared" si="932"/>
        <v>43845</v>
      </c>
      <c r="J2379" s="133">
        <f t="shared" si="928"/>
        <v>20</v>
      </c>
      <c r="K2379" s="133">
        <f t="shared" si="910"/>
        <v>16</v>
      </c>
      <c r="L2379" s="124">
        <f t="shared" si="933"/>
        <v>1.0091898800000001</v>
      </c>
      <c r="M2379" s="134">
        <f t="shared" si="934"/>
        <v>1.0051002499999999</v>
      </c>
      <c r="N2379" s="134">
        <f t="shared" si="935"/>
        <v>1.4154658867332282</v>
      </c>
      <c r="O2379" s="124">
        <f t="shared" si="936"/>
        <v>1.4284738400000001</v>
      </c>
      <c r="P2379" s="124"/>
      <c r="Q2379" s="125"/>
      <c r="R2379" s="126"/>
      <c r="S2379" s="124"/>
      <c r="T2379" s="135">
        <f t="shared" ref="T2379:T2442" si="941">(T2378)</f>
        <v>7.9699999999999993E-2</v>
      </c>
      <c r="U2379" s="125">
        <f t="shared" si="937"/>
        <v>458</v>
      </c>
      <c r="V2379" s="125">
        <v>252</v>
      </c>
      <c r="W2379" s="134">
        <f t="shared" si="938"/>
        <v>1.1495478809999999</v>
      </c>
      <c r="X2379" s="18"/>
      <c r="Y2379" s="123">
        <f t="shared" si="906"/>
        <v>67054.222907000003</v>
      </c>
      <c r="Z2379" s="123">
        <f t="shared" si="924"/>
        <v>16433.905901700382</v>
      </c>
      <c r="AA2379" s="123">
        <f t="shared" si="907"/>
        <v>1341.0844581400002</v>
      </c>
      <c r="AB2379" s="123">
        <f t="shared" si="908"/>
        <v>15489.525491517001</v>
      </c>
      <c r="AC2379" s="123">
        <f t="shared" si="909"/>
        <v>100318.73875835739</v>
      </c>
      <c r="AD2379" s="150">
        <f t="shared" si="921"/>
        <v>87053.852995000008</v>
      </c>
      <c r="AE2379" s="150">
        <f t="shared" si="925"/>
        <v>20334.162412634138</v>
      </c>
      <c r="AF2379" s="150">
        <f t="shared" si="922"/>
        <v>1741.0770599000002</v>
      </c>
      <c r="AG2379" s="150">
        <f t="shared" si="926"/>
        <v>19296.937413891668</v>
      </c>
      <c r="AH2379" s="150">
        <f t="shared" si="927"/>
        <v>128426.02988142581</v>
      </c>
      <c r="AI2379" s="4"/>
      <c r="AJ2379" s="1"/>
      <c r="AK2379" s="20"/>
      <c r="AL2379" s="5"/>
      <c r="AM2379" s="1"/>
      <c r="AN2379" s="1"/>
      <c r="AO2379" s="1"/>
      <c r="AP2379" s="17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5.75" x14ac:dyDescent="0.2">
      <c r="A2380" s="127">
        <f t="shared" si="939"/>
        <v>43840</v>
      </c>
      <c r="B2380" s="165">
        <f t="shared" si="923"/>
        <v>228963.42891340578</v>
      </c>
      <c r="C2380" s="124"/>
      <c r="D2380" s="128">
        <f t="shared" si="929"/>
        <v>5259.76</v>
      </c>
      <c r="E2380" s="129">
        <f>VLOOKUP(A2379,[1]Plan1!$AY$80:$BA$314,3)</f>
        <v>5320.25</v>
      </c>
      <c r="F2380" s="130">
        <f t="shared" si="930"/>
        <v>43816</v>
      </c>
      <c r="G2380" s="131">
        <f t="shared" si="931"/>
        <v>1.1500524738771389E-2</v>
      </c>
      <c r="H2380" s="132">
        <f t="shared" si="940"/>
        <v>43845</v>
      </c>
      <c r="I2380" s="132">
        <f t="shared" si="932"/>
        <v>43845</v>
      </c>
      <c r="J2380" s="133">
        <f t="shared" si="928"/>
        <v>20</v>
      </c>
      <c r="K2380" s="133">
        <f t="shared" si="910"/>
        <v>17</v>
      </c>
      <c r="L2380" s="124">
        <f t="shared" si="933"/>
        <v>1.00976705</v>
      </c>
      <c r="M2380" s="134">
        <f t="shared" si="934"/>
        <v>1.0051002499999999</v>
      </c>
      <c r="N2380" s="134">
        <f t="shared" si="935"/>
        <v>1.4154658867332282</v>
      </c>
      <c r="O2380" s="124">
        <f t="shared" si="936"/>
        <v>1.4292908099999999</v>
      </c>
      <c r="P2380" s="124"/>
      <c r="Q2380" s="125"/>
      <c r="R2380" s="126"/>
      <c r="S2380" s="124"/>
      <c r="T2380" s="135">
        <f t="shared" si="941"/>
        <v>7.9699999999999993E-2</v>
      </c>
      <c r="U2380" s="125">
        <f t="shared" si="937"/>
        <v>459</v>
      </c>
      <c r="V2380" s="125">
        <v>252</v>
      </c>
      <c r="W2380" s="134">
        <f t="shared" si="938"/>
        <v>1.1498977399999999</v>
      </c>
      <c r="X2380" s="18"/>
      <c r="Y2380" s="123">
        <f t="shared" si="906"/>
        <v>67054.222907000003</v>
      </c>
      <c r="Z2380" s="123">
        <f t="shared" si="924"/>
        <v>16507.077986752876</v>
      </c>
      <c r="AA2380" s="123">
        <f t="shared" si="907"/>
        <v>1341.0844581400002</v>
      </c>
      <c r="AB2380" s="123">
        <f t="shared" si="908"/>
        <v>15511.876899152667</v>
      </c>
      <c r="AC2380" s="123">
        <f t="shared" si="909"/>
        <v>100414.26225104555</v>
      </c>
      <c r="AD2380" s="150">
        <f t="shared" si="921"/>
        <v>87053.852995000008</v>
      </c>
      <c r="AE2380" s="150">
        <f t="shared" si="925"/>
        <v>20428.281242570207</v>
      </c>
      <c r="AF2380" s="150">
        <f t="shared" si="922"/>
        <v>1741.0770599000002</v>
      </c>
      <c r="AG2380" s="150">
        <f t="shared" si="926"/>
        <v>19325.955364890004</v>
      </c>
      <c r="AH2380" s="150">
        <f t="shared" si="927"/>
        <v>128549.16666236022</v>
      </c>
      <c r="AI2380" s="4"/>
      <c r="AJ2380" s="1"/>
      <c r="AK2380" s="20"/>
      <c r="AL2380" s="5"/>
      <c r="AM2380" s="1"/>
      <c r="AN2380" s="1"/>
      <c r="AO2380" s="1"/>
      <c r="AP2380" s="17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5.75" x14ac:dyDescent="0.2">
      <c r="A2381" s="127">
        <f t="shared" si="939"/>
        <v>43841</v>
      </c>
      <c r="B2381" s="165">
        <f t="shared" si="923"/>
        <v>229182.23342251003</v>
      </c>
      <c r="C2381" s="124"/>
      <c r="D2381" s="128">
        <f t="shared" si="929"/>
        <v>5259.76</v>
      </c>
      <c r="E2381" s="129">
        <f>VLOOKUP(A2380,[1]Plan1!$AY$80:$BA$314,3)</f>
        <v>5320.25</v>
      </c>
      <c r="F2381" s="130">
        <f t="shared" si="930"/>
        <v>43816</v>
      </c>
      <c r="G2381" s="131">
        <f t="shared" si="931"/>
        <v>1.1500524738771389E-2</v>
      </c>
      <c r="H2381" s="132">
        <f t="shared" si="940"/>
        <v>43845</v>
      </c>
      <c r="I2381" s="132">
        <f t="shared" si="932"/>
        <v>43845</v>
      </c>
      <c r="J2381" s="133">
        <f t="shared" si="928"/>
        <v>20</v>
      </c>
      <c r="K2381" s="133">
        <f t="shared" si="910"/>
        <v>18</v>
      </c>
      <c r="L2381" s="124">
        <f t="shared" si="933"/>
        <v>1.01034454</v>
      </c>
      <c r="M2381" s="134">
        <f t="shared" si="934"/>
        <v>1.0051002499999999</v>
      </c>
      <c r="N2381" s="134">
        <f t="shared" si="935"/>
        <v>1.4154658867332282</v>
      </c>
      <c r="O2381" s="124">
        <f t="shared" si="936"/>
        <v>1.4301082300000001</v>
      </c>
      <c r="P2381" s="124"/>
      <c r="Q2381" s="125"/>
      <c r="R2381" s="126"/>
      <c r="S2381" s="124"/>
      <c r="T2381" s="135">
        <f t="shared" si="941"/>
        <v>7.9699999999999993E-2</v>
      </c>
      <c r="U2381" s="125">
        <f t="shared" si="937"/>
        <v>460</v>
      </c>
      <c r="V2381" s="125">
        <v>252</v>
      </c>
      <c r="W2381" s="134">
        <f t="shared" si="938"/>
        <v>1.150247705</v>
      </c>
      <c r="X2381" s="18"/>
      <c r="Y2381" s="123">
        <f t="shared" si="906"/>
        <v>67054.222907000003</v>
      </c>
      <c r="Z2381" s="123">
        <f t="shared" si="924"/>
        <v>16580.313159576373</v>
      </c>
      <c r="AA2381" s="123">
        <f t="shared" si="907"/>
        <v>1341.0844581400002</v>
      </c>
      <c r="AB2381" s="123">
        <f t="shared" si="908"/>
        <v>15534.228306788335</v>
      </c>
      <c r="AC2381" s="123">
        <f t="shared" si="909"/>
        <v>100509.84883150471</v>
      </c>
      <c r="AD2381" s="150">
        <f t="shared" si="921"/>
        <v>87053.852995000008</v>
      </c>
      <c r="AE2381" s="150">
        <f t="shared" si="925"/>
        <v>20522.481220216971</v>
      </c>
      <c r="AF2381" s="150">
        <f t="shared" si="922"/>
        <v>1741.0770599000002</v>
      </c>
      <c r="AG2381" s="150">
        <f t="shared" si="926"/>
        <v>19354.973315888335</v>
      </c>
      <c r="AH2381" s="150">
        <f t="shared" si="927"/>
        <v>128672.38459100531</v>
      </c>
      <c r="AI2381" s="4"/>
      <c r="AJ2381" s="1"/>
      <c r="AK2381" s="20"/>
      <c r="AL2381" s="5"/>
      <c r="AM2381" s="1"/>
      <c r="AN2381" s="1"/>
      <c r="AO2381" s="1"/>
      <c r="AP2381" s="17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5.75" x14ac:dyDescent="0.2">
      <c r="A2382" s="127">
        <f t="shared" si="939"/>
        <v>43842</v>
      </c>
      <c r="B2382" s="165">
        <f t="shared" si="923"/>
        <v>229233.60278114403</v>
      </c>
      <c r="C2382" s="124"/>
      <c r="D2382" s="128">
        <f t="shared" si="929"/>
        <v>5259.76</v>
      </c>
      <c r="E2382" s="129">
        <f>VLOOKUP(A2381,[1]Plan1!$AY$80:$BA$314,3)</f>
        <v>5320.25</v>
      </c>
      <c r="F2382" s="130">
        <f t="shared" si="930"/>
        <v>43816</v>
      </c>
      <c r="G2382" s="131">
        <f t="shared" si="931"/>
        <v>1.1500524738771389E-2</v>
      </c>
      <c r="H2382" s="132">
        <f t="shared" si="940"/>
        <v>43845</v>
      </c>
      <c r="I2382" s="132">
        <f t="shared" si="932"/>
        <v>43845</v>
      </c>
      <c r="J2382" s="133">
        <f t="shared" si="928"/>
        <v>20</v>
      </c>
      <c r="K2382" s="133">
        <f t="shared" si="910"/>
        <v>18</v>
      </c>
      <c r="L2382" s="124">
        <f t="shared" si="933"/>
        <v>1.01034454</v>
      </c>
      <c r="M2382" s="134">
        <f t="shared" si="934"/>
        <v>1.0051002499999999</v>
      </c>
      <c r="N2382" s="134">
        <f t="shared" si="935"/>
        <v>1.4154658867332282</v>
      </c>
      <c r="O2382" s="124">
        <f t="shared" si="936"/>
        <v>1.4301082300000001</v>
      </c>
      <c r="P2382" s="124"/>
      <c r="Q2382" s="125"/>
      <c r="R2382" s="126"/>
      <c r="S2382" s="124"/>
      <c r="T2382" s="135">
        <f t="shared" si="941"/>
        <v>7.9699999999999993E-2</v>
      </c>
      <c r="U2382" s="125">
        <f t="shared" si="937"/>
        <v>460</v>
      </c>
      <c r="V2382" s="125">
        <v>252</v>
      </c>
      <c r="W2382" s="134">
        <f t="shared" si="938"/>
        <v>1.150247705</v>
      </c>
      <c r="X2382" s="18"/>
      <c r="Y2382" s="123">
        <f t="shared" si="906"/>
        <v>67054.222907000003</v>
      </c>
      <c r="Z2382" s="123">
        <f t="shared" si="924"/>
        <v>16580.313159576373</v>
      </c>
      <c r="AA2382" s="123">
        <f t="shared" si="907"/>
        <v>1341.0844581400002</v>
      </c>
      <c r="AB2382" s="123">
        <f t="shared" si="908"/>
        <v>15556.579714424</v>
      </c>
      <c r="AC2382" s="123">
        <f t="shared" si="909"/>
        <v>100532.20023914038</v>
      </c>
      <c r="AD2382" s="150">
        <f t="shared" si="921"/>
        <v>87053.852995000008</v>
      </c>
      <c r="AE2382" s="150">
        <f t="shared" si="925"/>
        <v>20522.481220216971</v>
      </c>
      <c r="AF2382" s="150">
        <f t="shared" si="922"/>
        <v>1741.0770599000002</v>
      </c>
      <c r="AG2382" s="150">
        <f t="shared" si="926"/>
        <v>19383.991266886667</v>
      </c>
      <c r="AH2382" s="150">
        <f t="shared" si="927"/>
        <v>128701.40254200363</v>
      </c>
      <c r="AI2382" s="4"/>
      <c r="AJ2382" s="1"/>
      <c r="AK2382" s="20"/>
      <c r="AL2382" s="5"/>
      <c r="AM2382" s="1"/>
      <c r="AN2382" s="1"/>
      <c r="AO2382" s="1"/>
      <c r="AP2382" s="17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5.75" x14ac:dyDescent="0.2">
      <c r="A2383" s="127">
        <f t="shared" si="939"/>
        <v>43843</v>
      </c>
      <c r="B2383" s="165">
        <f t="shared" si="923"/>
        <v>229284.97213977802</v>
      </c>
      <c r="C2383" s="124"/>
      <c r="D2383" s="128">
        <f t="shared" si="929"/>
        <v>5259.76</v>
      </c>
      <c r="E2383" s="129">
        <f>VLOOKUP(A2382,[1]Plan1!$AY$80:$BA$314,3)</f>
        <v>5320.25</v>
      </c>
      <c r="F2383" s="130">
        <f t="shared" si="930"/>
        <v>43816</v>
      </c>
      <c r="G2383" s="131">
        <f t="shared" si="931"/>
        <v>1.1500524738771389E-2</v>
      </c>
      <c r="H2383" s="132">
        <f t="shared" si="940"/>
        <v>43845</v>
      </c>
      <c r="I2383" s="132">
        <f t="shared" si="932"/>
        <v>43845</v>
      </c>
      <c r="J2383" s="133">
        <f t="shared" si="928"/>
        <v>20</v>
      </c>
      <c r="K2383" s="133">
        <f t="shared" si="910"/>
        <v>18</v>
      </c>
      <c r="L2383" s="124">
        <f t="shared" si="933"/>
        <v>1.01034454</v>
      </c>
      <c r="M2383" s="134">
        <f t="shared" si="934"/>
        <v>1.0051002499999999</v>
      </c>
      <c r="N2383" s="134">
        <f t="shared" si="935"/>
        <v>1.4154658867332282</v>
      </c>
      <c r="O2383" s="124">
        <f t="shared" si="936"/>
        <v>1.4301082300000001</v>
      </c>
      <c r="P2383" s="124"/>
      <c r="Q2383" s="125"/>
      <c r="R2383" s="126"/>
      <c r="S2383" s="124"/>
      <c r="T2383" s="135">
        <f t="shared" si="941"/>
        <v>7.9699999999999993E-2</v>
      </c>
      <c r="U2383" s="125">
        <f t="shared" si="937"/>
        <v>460</v>
      </c>
      <c r="V2383" s="125">
        <v>252</v>
      </c>
      <c r="W2383" s="134">
        <f t="shared" si="938"/>
        <v>1.150247705</v>
      </c>
      <c r="X2383" s="18"/>
      <c r="Y2383" s="123">
        <f t="shared" si="906"/>
        <v>67054.222907000003</v>
      </c>
      <c r="Z2383" s="123">
        <f t="shared" si="924"/>
        <v>16580.313159576373</v>
      </c>
      <c r="AA2383" s="123">
        <f t="shared" si="907"/>
        <v>1341.0844581400002</v>
      </c>
      <c r="AB2383" s="123">
        <f t="shared" si="908"/>
        <v>15578.931122059668</v>
      </c>
      <c r="AC2383" s="123">
        <f t="shared" si="909"/>
        <v>100554.55164677605</v>
      </c>
      <c r="AD2383" s="150">
        <f t="shared" si="921"/>
        <v>87053.852995000008</v>
      </c>
      <c r="AE2383" s="150">
        <f t="shared" si="925"/>
        <v>20522.481220216971</v>
      </c>
      <c r="AF2383" s="150">
        <f t="shared" si="922"/>
        <v>1741.0770599000002</v>
      </c>
      <c r="AG2383" s="150">
        <f t="shared" si="926"/>
        <v>19413.009217885003</v>
      </c>
      <c r="AH2383" s="150">
        <f t="shared" si="927"/>
        <v>128730.42049300198</v>
      </c>
      <c r="AI2383" s="4"/>
      <c r="AJ2383" s="1"/>
      <c r="AK2383" s="20"/>
      <c r="AL2383" s="5"/>
      <c r="AM2383" s="1"/>
      <c r="AN2383" s="1"/>
      <c r="AO2383" s="1"/>
      <c r="AP2383" s="17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5.75" x14ac:dyDescent="0.2">
      <c r="A2384" s="127">
        <f t="shared" si="939"/>
        <v>43844</v>
      </c>
      <c r="B2384" s="165">
        <f t="shared" si="923"/>
        <v>229503.9224732708</v>
      </c>
      <c r="C2384" s="124"/>
      <c r="D2384" s="128">
        <f t="shared" si="929"/>
        <v>5259.76</v>
      </c>
      <c r="E2384" s="129">
        <f>VLOOKUP(A2383,[1]Plan1!$AY$80:$BA$314,3)</f>
        <v>5320.25</v>
      </c>
      <c r="F2384" s="130">
        <f t="shared" si="930"/>
        <v>43816</v>
      </c>
      <c r="G2384" s="131">
        <f t="shared" si="931"/>
        <v>1.1500524738771389E-2</v>
      </c>
      <c r="H2384" s="132">
        <f t="shared" si="940"/>
        <v>43845</v>
      </c>
      <c r="I2384" s="132">
        <f t="shared" si="932"/>
        <v>43845</v>
      </c>
      <c r="J2384" s="133">
        <f t="shared" si="928"/>
        <v>20</v>
      </c>
      <c r="K2384" s="133">
        <f t="shared" si="910"/>
        <v>19</v>
      </c>
      <c r="L2384" s="124">
        <f t="shared" si="933"/>
        <v>1.0109223599999999</v>
      </c>
      <c r="M2384" s="134">
        <f t="shared" si="934"/>
        <v>1.0051002499999999</v>
      </c>
      <c r="N2384" s="134">
        <f t="shared" si="935"/>
        <v>1.4154658867332282</v>
      </c>
      <c r="O2384" s="124">
        <f t="shared" si="936"/>
        <v>1.4309261099999999</v>
      </c>
      <c r="P2384" s="124"/>
      <c r="Q2384" s="125"/>
      <c r="R2384" s="126"/>
      <c r="S2384" s="124"/>
      <c r="T2384" s="135">
        <f t="shared" si="941"/>
        <v>7.9699999999999993E-2</v>
      </c>
      <c r="U2384" s="125">
        <f t="shared" si="937"/>
        <v>461</v>
      </c>
      <c r="V2384" s="125">
        <v>252</v>
      </c>
      <c r="W2384" s="134">
        <f t="shared" si="938"/>
        <v>1.150597777</v>
      </c>
      <c r="X2384" s="18"/>
      <c r="Y2384" s="123">
        <f t="shared" si="906"/>
        <v>67054.222907000003</v>
      </c>
      <c r="Z2384" s="123">
        <f t="shared" si="924"/>
        <v>16653.612115149564</v>
      </c>
      <c r="AA2384" s="123">
        <f t="shared" si="907"/>
        <v>1341.0844581400002</v>
      </c>
      <c r="AB2384" s="123">
        <f t="shared" si="908"/>
        <v>15601.282529695334</v>
      </c>
      <c r="AC2384" s="123">
        <f t="shared" si="909"/>
        <v>100650.2020099849</v>
      </c>
      <c r="AD2384" s="150">
        <f t="shared" si="921"/>
        <v>87053.852995000008</v>
      </c>
      <c r="AE2384" s="150">
        <f t="shared" si="925"/>
        <v>20616.763239502536</v>
      </c>
      <c r="AF2384" s="150">
        <f t="shared" si="922"/>
        <v>1741.0770599000002</v>
      </c>
      <c r="AG2384" s="150">
        <f t="shared" si="926"/>
        <v>19442.027168883335</v>
      </c>
      <c r="AH2384" s="150">
        <f t="shared" si="927"/>
        <v>128853.72046328588</v>
      </c>
      <c r="AI2384" s="4"/>
      <c r="AJ2384" s="1"/>
      <c r="AK2384" s="20"/>
      <c r="AL2384" s="5"/>
      <c r="AM2384" s="1"/>
      <c r="AN2384" s="1"/>
      <c r="AO2384" s="1"/>
      <c r="AP2384" s="17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5.75" x14ac:dyDescent="0.2">
      <c r="A2385" s="127">
        <f t="shared" si="939"/>
        <v>43845</v>
      </c>
      <c r="B2385" s="165">
        <f t="shared" si="923"/>
        <v>229723.02273137966</v>
      </c>
      <c r="C2385" s="124"/>
      <c r="D2385" s="128">
        <f t="shared" si="929"/>
        <v>5259.76</v>
      </c>
      <c r="E2385" s="129">
        <f>VLOOKUP(A2384,[1]Plan1!$AY$80:$BA$314,3)</f>
        <v>5320.25</v>
      </c>
      <c r="F2385" s="130">
        <f t="shared" si="930"/>
        <v>43816</v>
      </c>
      <c r="G2385" s="131">
        <f t="shared" si="931"/>
        <v>1.1500524738771389E-2</v>
      </c>
      <c r="H2385" s="132">
        <f t="shared" si="940"/>
        <v>43878</v>
      </c>
      <c r="I2385" s="132">
        <f t="shared" si="932"/>
        <v>43845</v>
      </c>
      <c r="J2385" s="133">
        <f t="shared" si="928"/>
        <v>20</v>
      </c>
      <c r="K2385" s="133">
        <f t="shared" si="910"/>
        <v>20</v>
      </c>
      <c r="L2385" s="124">
        <f t="shared" si="933"/>
        <v>1.01150052</v>
      </c>
      <c r="M2385" s="134">
        <f t="shared" si="934"/>
        <v>1.0051002499999999</v>
      </c>
      <c r="N2385" s="134">
        <f t="shared" si="935"/>
        <v>1.4154658867332282</v>
      </c>
      <c r="O2385" s="124">
        <f t="shared" si="936"/>
        <v>1.4317444800000001</v>
      </c>
      <c r="P2385" s="124"/>
      <c r="Q2385" s="125"/>
      <c r="R2385" s="126"/>
      <c r="S2385" s="124"/>
      <c r="T2385" s="135">
        <f t="shared" si="941"/>
        <v>7.9699999999999993E-2</v>
      </c>
      <c r="U2385" s="125">
        <f t="shared" si="937"/>
        <v>462</v>
      </c>
      <c r="V2385" s="125">
        <v>252</v>
      </c>
      <c r="W2385" s="134">
        <f t="shared" si="938"/>
        <v>1.150947956</v>
      </c>
      <c r="X2385" s="18"/>
      <c r="Y2385" s="123">
        <f t="shared" si="906"/>
        <v>67054.222907000003</v>
      </c>
      <c r="Z2385" s="123">
        <f t="shared" si="924"/>
        <v>16726.976646888459</v>
      </c>
      <c r="AA2385" s="123">
        <f t="shared" si="907"/>
        <v>1341.0844581400002</v>
      </c>
      <c r="AB2385" s="123">
        <f t="shared" si="908"/>
        <v>15623.633937331002</v>
      </c>
      <c r="AC2385" s="123">
        <f t="shared" si="909"/>
        <v>100745.91794935947</v>
      </c>
      <c r="AD2385" s="150">
        <f t="shared" si="921"/>
        <v>87053.852995000008</v>
      </c>
      <c r="AE2385" s="150">
        <f t="shared" si="925"/>
        <v>20711.129607238512</v>
      </c>
      <c r="AF2385" s="150">
        <f t="shared" si="922"/>
        <v>1741.0770599000002</v>
      </c>
      <c r="AG2385" s="150">
        <f t="shared" si="926"/>
        <v>19471.04511988167</v>
      </c>
      <c r="AH2385" s="150">
        <f t="shared" si="927"/>
        <v>128977.10478202019</v>
      </c>
      <c r="AI2385" s="4"/>
      <c r="AJ2385" s="1"/>
      <c r="AK2385" s="20"/>
      <c r="AL2385" s="5"/>
      <c r="AM2385" s="1"/>
      <c r="AN2385" s="1"/>
      <c r="AO2385" s="1"/>
      <c r="AP2385" s="17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5.75" x14ac:dyDescent="0.2">
      <c r="A2386" s="127">
        <f t="shared" si="939"/>
        <v>43846</v>
      </c>
      <c r="B2386" s="165">
        <f t="shared" si="923"/>
        <v>229850.1604783748</v>
      </c>
      <c r="C2386" s="124"/>
      <c r="D2386" s="128">
        <f t="shared" si="929"/>
        <v>5320.25</v>
      </c>
      <c r="E2386" s="129">
        <f>VLOOKUP(A2385,[1]Plan1!$AY$80:$BA$314,3)</f>
        <v>5331.42</v>
      </c>
      <c r="F2386" s="130">
        <f t="shared" si="930"/>
        <v>43846</v>
      </c>
      <c r="G2386" s="131">
        <f t="shared" si="931"/>
        <v>2.099525398242541E-3</v>
      </c>
      <c r="H2386" s="132">
        <f t="shared" si="940"/>
        <v>43878</v>
      </c>
      <c r="I2386" s="132">
        <f t="shared" si="932"/>
        <v>43878</v>
      </c>
      <c r="J2386" s="133">
        <f t="shared" si="928"/>
        <v>23</v>
      </c>
      <c r="K2386" s="133">
        <f t="shared" si="910"/>
        <v>1</v>
      </c>
      <c r="L2386" s="124">
        <f t="shared" si="933"/>
        <v>1.00009119</v>
      </c>
      <c r="M2386" s="134">
        <f t="shared" si="934"/>
        <v>1.01150052</v>
      </c>
      <c r="N2386" s="134">
        <f t="shared" si="935"/>
        <v>1.4317444804729214</v>
      </c>
      <c r="O2386" s="124">
        <f t="shared" si="936"/>
        <v>1.43187504</v>
      </c>
      <c r="P2386" s="124"/>
      <c r="Q2386" s="125"/>
      <c r="R2386" s="126"/>
      <c r="S2386" s="124"/>
      <c r="T2386" s="135">
        <f t="shared" si="941"/>
        <v>7.9699999999999993E-2</v>
      </c>
      <c r="U2386" s="125">
        <f t="shared" si="937"/>
        <v>463</v>
      </c>
      <c r="V2386" s="125">
        <v>252</v>
      </c>
      <c r="W2386" s="134">
        <f t="shared" si="938"/>
        <v>1.1512982410000001</v>
      </c>
      <c r="X2386" s="18"/>
      <c r="Y2386" s="123">
        <f t="shared" si="906"/>
        <v>67054.222907000003</v>
      </c>
      <c r="Z2386" s="123">
        <f t="shared" si="924"/>
        <v>16760.117304633266</v>
      </c>
      <c r="AA2386" s="123">
        <f t="shared" si="907"/>
        <v>1341.0844581400002</v>
      </c>
      <c r="AB2386" s="123">
        <f t="shared" si="908"/>
        <v>15645.985344966668</v>
      </c>
      <c r="AC2386" s="123">
        <f t="shared" si="909"/>
        <v>100801.41001473994</v>
      </c>
      <c r="AD2386" s="150">
        <f t="shared" si="921"/>
        <v>87053.852995000008</v>
      </c>
      <c r="AE2386" s="150">
        <f t="shared" si="925"/>
        <v>20753.757337854866</v>
      </c>
      <c r="AF2386" s="150">
        <f t="shared" si="922"/>
        <v>1741.0770599000002</v>
      </c>
      <c r="AG2386" s="150">
        <f t="shared" si="926"/>
        <v>19500.063070879998</v>
      </c>
      <c r="AH2386" s="150">
        <f t="shared" si="927"/>
        <v>129048.75046363487</v>
      </c>
      <c r="AI2386" s="4"/>
      <c r="AJ2386" s="1"/>
      <c r="AK2386" s="20"/>
      <c r="AL2386" s="5"/>
      <c r="AM2386" s="1"/>
      <c r="AN2386" s="1"/>
      <c r="AO2386" s="1"/>
      <c r="AP2386" s="17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5.75" x14ac:dyDescent="0.2">
      <c r="A2387" s="127">
        <f t="shared" si="939"/>
        <v>43847</v>
      </c>
      <c r="B2387" s="165">
        <f t="shared" si="923"/>
        <v>229977.32784024865</v>
      </c>
      <c r="C2387" s="124"/>
      <c r="D2387" s="128">
        <f t="shared" si="929"/>
        <v>5320.25</v>
      </c>
      <c r="E2387" s="129">
        <f>VLOOKUP(A2386,[1]Plan1!$AY$80:$BA$314,3)</f>
        <v>5331.42</v>
      </c>
      <c r="F2387" s="130">
        <f t="shared" si="930"/>
        <v>43846</v>
      </c>
      <c r="G2387" s="131">
        <f t="shared" si="931"/>
        <v>2.099525398242541E-3</v>
      </c>
      <c r="H2387" s="132">
        <f t="shared" si="940"/>
        <v>43878</v>
      </c>
      <c r="I2387" s="132">
        <f t="shared" si="932"/>
        <v>43878</v>
      </c>
      <c r="J2387" s="133">
        <f t="shared" si="928"/>
        <v>23</v>
      </c>
      <c r="K2387" s="133">
        <f t="shared" si="910"/>
        <v>2</v>
      </c>
      <c r="L2387" s="124">
        <f t="shared" si="933"/>
        <v>1.00018239</v>
      </c>
      <c r="M2387" s="134">
        <f t="shared" si="934"/>
        <v>1.01150052</v>
      </c>
      <c r="N2387" s="134">
        <f t="shared" si="935"/>
        <v>1.4317444804729214</v>
      </c>
      <c r="O2387" s="124">
        <f t="shared" si="936"/>
        <v>1.43200561</v>
      </c>
      <c r="P2387" s="124"/>
      <c r="Q2387" s="125"/>
      <c r="R2387" s="126"/>
      <c r="S2387" s="124"/>
      <c r="T2387" s="135">
        <f t="shared" si="941"/>
        <v>7.9699999999999993E-2</v>
      </c>
      <c r="U2387" s="125">
        <f t="shared" si="937"/>
        <v>464</v>
      </c>
      <c r="V2387" s="125">
        <v>252</v>
      </c>
      <c r="W2387" s="134">
        <f t="shared" si="938"/>
        <v>1.1516486319999999</v>
      </c>
      <c r="X2387" s="18"/>
      <c r="Y2387" s="123">
        <f t="shared" si="906"/>
        <v>67054.222907000003</v>
      </c>
      <c r="Z2387" s="123">
        <f t="shared" si="924"/>
        <v>16793.270915755864</v>
      </c>
      <c r="AA2387" s="123">
        <f t="shared" si="907"/>
        <v>1341.0844581400002</v>
      </c>
      <c r="AB2387" s="123">
        <f t="shared" si="908"/>
        <v>15668.336752602336</v>
      </c>
      <c r="AC2387" s="123">
        <f t="shared" si="909"/>
        <v>100856.91503349821</v>
      </c>
      <c r="AD2387" s="150">
        <f t="shared" si="921"/>
        <v>87053.852995000008</v>
      </c>
      <c r="AE2387" s="150">
        <f t="shared" si="925"/>
        <v>20796.40172997208</v>
      </c>
      <c r="AF2387" s="150">
        <f t="shared" si="922"/>
        <v>1741.0770599000002</v>
      </c>
      <c r="AG2387" s="150">
        <f t="shared" si="926"/>
        <v>19529.081021878334</v>
      </c>
      <c r="AH2387" s="150">
        <f t="shared" si="927"/>
        <v>129120.41280675042</v>
      </c>
      <c r="AI2387" s="4"/>
      <c r="AJ2387" s="1"/>
      <c r="AK2387" s="20"/>
      <c r="AL2387" s="5"/>
      <c r="AM2387" s="1"/>
      <c r="AN2387" s="1"/>
      <c r="AO2387" s="1"/>
      <c r="AP2387" s="17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5.75" x14ac:dyDescent="0.2">
      <c r="A2388" s="127">
        <f t="shared" si="939"/>
        <v>43848</v>
      </c>
      <c r="B2388" s="165">
        <f t="shared" si="923"/>
        <v>230104.5264950635</v>
      </c>
      <c r="C2388" s="124"/>
      <c r="D2388" s="128">
        <f t="shared" si="929"/>
        <v>5320.25</v>
      </c>
      <c r="E2388" s="129">
        <f>VLOOKUP(A2387,[1]Plan1!$AY$80:$BA$314,3)</f>
        <v>5331.42</v>
      </c>
      <c r="F2388" s="130">
        <f t="shared" si="930"/>
        <v>43846</v>
      </c>
      <c r="G2388" s="131">
        <f t="shared" si="931"/>
        <v>2.099525398242541E-3</v>
      </c>
      <c r="H2388" s="132">
        <f t="shared" si="940"/>
        <v>43878</v>
      </c>
      <c r="I2388" s="132">
        <f t="shared" si="932"/>
        <v>43878</v>
      </c>
      <c r="J2388" s="133">
        <f t="shared" si="928"/>
        <v>23</v>
      </c>
      <c r="K2388" s="133">
        <f t="shared" si="910"/>
        <v>3</v>
      </c>
      <c r="L2388" s="124">
        <f t="shared" si="933"/>
        <v>1.0002736000000001</v>
      </c>
      <c r="M2388" s="134">
        <f t="shared" si="934"/>
        <v>1.01150052</v>
      </c>
      <c r="N2388" s="134">
        <f t="shared" si="935"/>
        <v>1.4317444804729214</v>
      </c>
      <c r="O2388" s="124">
        <f t="shared" si="936"/>
        <v>1.4321362</v>
      </c>
      <c r="P2388" s="124"/>
      <c r="Q2388" s="125"/>
      <c r="R2388" s="126"/>
      <c r="S2388" s="124"/>
      <c r="T2388" s="135">
        <f t="shared" si="941"/>
        <v>7.9699999999999993E-2</v>
      </c>
      <c r="U2388" s="125">
        <f t="shared" si="937"/>
        <v>465</v>
      </c>
      <c r="V2388" s="125">
        <v>252</v>
      </c>
      <c r="W2388" s="134">
        <f t="shared" si="938"/>
        <v>1.151999131</v>
      </c>
      <c r="X2388" s="18"/>
      <c r="Y2388" s="123">
        <f t="shared" si="906"/>
        <v>67054.222907000003</v>
      </c>
      <c r="Z2388" s="123">
        <f t="shared" si="924"/>
        <v>16826.438214231082</v>
      </c>
      <c r="AA2388" s="123">
        <f t="shared" si="907"/>
        <v>1341.0844581400002</v>
      </c>
      <c r="AB2388" s="123">
        <f t="shared" si="908"/>
        <v>15690.688160238</v>
      </c>
      <c r="AC2388" s="123">
        <f t="shared" si="909"/>
        <v>100912.43373960909</v>
      </c>
      <c r="AD2388" s="150">
        <f t="shared" si="921"/>
        <v>87053.852995000008</v>
      </c>
      <c r="AE2388" s="150">
        <f t="shared" si="925"/>
        <v>20839.063727677731</v>
      </c>
      <c r="AF2388" s="150">
        <f t="shared" si="922"/>
        <v>1741.0770599000002</v>
      </c>
      <c r="AG2388" s="150">
        <f t="shared" si="926"/>
        <v>19558.098972876669</v>
      </c>
      <c r="AH2388" s="150">
        <f t="shared" si="927"/>
        <v>129192.0927554544</v>
      </c>
      <c r="AI2388" s="4"/>
      <c r="AJ2388" s="1"/>
      <c r="AK2388" s="20"/>
      <c r="AL2388" s="5"/>
      <c r="AM2388" s="1"/>
      <c r="AN2388" s="1"/>
      <c r="AO2388" s="1"/>
      <c r="AP2388" s="17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5.75" x14ac:dyDescent="0.2">
      <c r="A2389" s="127">
        <f t="shared" si="939"/>
        <v>43849</v>
      </c>
      <c r="B2389" s="165">
        <f t="shared" si="923"/>
        <v>230155.8958536975</v>
      </c>
      <c r="C2389" s="124"/>
      <c r="D2389" s="128">
        <f t="shared" si="929"/>
        <v>5320.25</v>
      </c>
      <c r="E2389" s="129">
        <f>VLOOKUP(A2388,[1]Plan1!$AY$80:$BA$314,3)</f>
        <v>5331.42</v>
      </c>
      <c r="F2389" s="130">
        <f t="shared" si="930"/>
        <v>43846</v>
      </c>
      <c r="G2389" s="131">
        <f t="shared" si="931"/>
        <v>2.099525398242541E-3</v>
      </c>
      <c r="H2389" s="132">
        <f t="shared" si="940"/>
        <v>43878</v>
      </c>
      <c r="I2389" s="132">
        <f t="shared" si="932"/>
        <v>43878</v>
      </c>
      <c r="J2389" s="133">
        <f t="shared" si="928"/>
        <v>23</v>
      </c>
      <c r="K2389" s="133">
        <f t="shared" si="910"/>
        <v>3</v>
      </c>
      <c r="L2389" s="124">
        <f t="shared" si="933"/>
        <v>1.0002736000000001</v>
      </c>
      <c r="M2389" s="134">
        <f t="shared" si="934"/>
        <v>1.01150052</v>
      </c>
      <c r="N2389" s="134">
        <f t="shared" si="935"/>
        <v>1.4317444804729214</v>
      </c>
      <c r="O2389" s="124">
        <f t="shared" si="936"/>
        <v>1.4321362</v>
      </c>
      <c r="P2389" s="124"/>
      <c r="Q2389" s="125"/>
      <c r="R2389" s="126"/>
      <c r="S2389" s="124"/>
      <c r="T2389" s="135">
        <f t="shared" si="941"/>
        <v>7.9699999999999993E-2</v>
      </c>
      <c r="U2389" s="125">
        <f t="shared" si="937"/>
        <v>465</v>
      </c>
      <c r="V2389" s="125">
        <v>252</v>
      </c>
      <c r="W2389" s="134">
        <f t="shared" si="938"/>
        <v>1.151999131</v>
      </c>
      <c r="X2389" s="18"/>
      <c r="Y2389" s="123">
        <f t="shared" si="906"/>
        <v>67054.222907000003</v>
      </c>
      <c r="Z2389" s="123">
        <f t="shared" si="924"/>
        <v>16826.438214231082</v>
      </c>
      <c r="AA2389" s="123">
        <f t="shared" si="907"/>
        <v>1341.0844581400002</v>
      </c>
      <c r="AB2389" s="123">
        <f t="shared" si="908"/>
        <v>15713.039567873668</v>
      </c>
      <c r="AC2389" s="123">
        <f t="shared" si="909"/>
        <v>100934.78514724475</v>
      </c>
      <c r="AD2389" s="150">
        <f t="shared" si="921"/>
        <v>87053.852995000008</v>
      </c>
      <c r="AE2389" s="150">
        <f t="shared" si="925"/>
        <v>20839.063727677731</v>
      </c>
      <c r="AF2389" s="150">
        <f t="shared" si="922"/>
        <v>1741.0770599000002</v>
      </c>
      <c r="AG2389" s="150">
        <f t="shared" si="926"/>
        <v>19587.116923875001</v>
      </c>
      <c r="AH2389" s="150">
        <f t="shared" si="927"/>
        <v>129221.11070645273</v>
      </c>
      <c r="AI2389" s="4"/>
      <c r="AJ2389" s="1"/>
      <c r="AK2389" s="20"/>
      <c r="AL2389" s="5"/>
      <c r="AM2389" s="1"/>
      <c r="AN2389" s="1"/>
      <c r="AO2389" s="1"/>
      <c r="AP2389" s="17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5.75" x14ac:dyDescent="0.2">
      <c r="A2390" s="127">
        <f t="shared" si="939"/>
        <v>43850</v>
      </c>
      <c r="B2390" s="165">
        <f t="shared" si="923"/>
        <v>230207.26521233149</v>
      </c>
      <c r="C2390" s="124"/>
      <c r="D2390" s="128">
        <f t="shared" si="929"/>
        <v>5320.25</v>
      </c>
      <c r="E2390" s="129">
        <f>VLOOKUP(A2389,[1]Plan1!$AY$80:$BA$314,3)</f>
        <v>5331.42</v>
      </c>
      <c r="F2390" s="130">
        <f t="shared" si="930"/>
        <v>43846</v>
      </c>
      <c r="G2390" s="131">
        <f t="shared" si="931"/>
        <v>2.099525398242541E-3</v>
      </c>
      <c r="H2390" s="132">
        <f t="shared" si="940"/>
        <v>43878</v>
      </c>
      <c r="I2390" s="132">
        <f t="shared" si="932"/>
        <v>43878</v>
      </c>
      <c r="J2390" s="133">
        <f t="shared" si="928"/>
        <v>23</v>
      </c>
      <c r="K2390" s="133">
        <f t="shared" si="910"/>
        <v>3</v>
      </c>
      <c r="L2390" s="124">
        <f t="shared" si="933"/>
        <v>1.0002736000000001</v>
      </c>
      <c r="M2390" s="134">
        <f t="shared" si="934"/>
        <v>1.01150052</v>
      </c>
      <c r="N2390" s="134">
        <f t="shared" si="935"/>
        <v>1.4317444804729214</v>
      </c>
      <c r="O2390" s="124">
        <f t="shared" si="936"/>
        <v>1.4321362</v>
      </c>
      <c r="P2390" s="124"/>
      <c r="Q2390" s="125"/>
      <c r="R2390" s="126"/>
      <c r="S2390" s="124"/>
      <c r="T2390" s="135">
        <f t="shared" si="941"/>
        <v>7.9699999999999993E-2</v>
      </c>
      <c r="U2390" s="125">
        <f t="shared" si="937"/>
        <v>465</v>
      </c>
      <c r="V2390" s="125">
        <v>252</v>
      </c>
      <c r="W2390" s="134">
        <f t="shared" si="938"/>
        <v>1.151999131</v>
      </c>
      <c r="X2390" s="18"/>
      <c r="Y2390" s="123">
        <f t="shared" si="906"/>
        <v>67054.222907000003</v>
      </c>
      <c r="Z2390" s="123">
        <f t="shared" si="924"/>
        <v>16826.438214231082</v>
      </c>
      <c r="AA2390" s="123">
        <f t="shared" si="907"/>
        <v>1341.0844581400002</v>
      </c>
      <c r="AB2390" s="123">
        <f t="shared" si="908"/>
        <v>15735.390975509334</v>
      </c>
      <c r="AC2390" s="123">
        <f t="shared" si="909"/>
        <v>100957.13655488042</v>
      </c>
      <c r="AD2390" s="150">
        <f t="shared" si="921"/>
        <v>87053.852995000008</v>
      </c>
      <c r="AE2390" s="150">
        <f t="shared" si="925"/>
        <v>20839.063727677731</v>
      </c>
      <c r="AF2390" s="150">
        <f t="shared" si="922"/>
        <v>1741.0770599000002</v>
      </c>
      <c r="AG2390" s="150">
        <f t="shared" si="926"/>
        <v>19616.134874873336</v>
      </c>
      <c r="AH2390" s="150">
        <f t="shared" si="927"/>
        <v>129250.12865745107</v>
      </c>
      <c r="AI2390" s="4"/>
      <c r="AJ2390" s="1"/>
      <c r="AK2390" s="20"/>
      <c r="AL2390" s="5"/>
      <c r="AM2390" s="1"/>
      <c r="AN2390" s="1"/>
      <c r="AO2390" s="1"/>
      <c r="AP2390" s="17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5.75" x14ac:dyDescent="0.2">
      <c r="A2391" s="127">
        <f t="shared" si="939"/>
        <v>43851</v>
      </c>
      <c r="B2391" s="165">
        <f t="shared" si="923"/>
        <v>230334.49215551693</v>
      </c>
      <c r="C2391" s="124"/>
      <c r="D2391" s="128">
        <f t="shared" si="929"/>
        <v>5320.25</v>
      </c>
      <c r="E2391" s="129">
        <f>VLOOKUP(A2390,[1]Plan1!$AY$80:$BA$314,3)</f>
        <v>5331.42</v>
      </c>
      <c r="F2391" s="130">
        <f t="shared" si="930"/>
        <v>43846</v>
      </c>
      <c r="G2391" s="131">
        <f t="shared" si="931"/>
        <v>2.099525398242541E-3</v>
      </c>
      <c r="H2391" s="132">
        <f t="shared" si="940"/>
        <v>43878</v>
      </c>
      <c r="I2391" s="132">
        <f t="shared" si="932"/>
        <v>43878</v>
      </c>
      <c r="J2391" s="133">
        <f t="shared" si="928"/>
        <v>23</v>
      </c>
      <c r="K2391" s="133">
        <f t="shared" si="910"/>
        <v>4</v>
      </c>
      <c r="L2391" s="124">
        <f t="shared" si="933"/>
        <v>1.00036481</v>
      </c>
      <c r="M2391" s="134">
        <f t="shared" si="934"/>
        <v>1.01150052</v>
      </c>
      <c r="N2391" s="134">
        <f t="shared" si="935"/>
        <v>1.4317444804729214</v>
      </c>
      <c r="O2391" s="124">
        <f t="shared" si="936"/>
        <v>1.4322667899999999</v>
      </c>
      <c r="P2391" s="124"/>
      <c r="Q2391" s="125"/>
      <c r="R2391" s="126"/>
      <c r="S2391" s="124"/>
      <c r="T2391" s="135">
        <f t="shared" si="941"/>
        <v>7.9699999999999993E-2</v>
      </c>
      <c r="U2391" s="125">
        <f t="shared" si="937"/>
        <v>466</v>
      </c>
      <c r="V2391" s="125">
        <v>252</v>
      </c>
      <c r="W2391" s="134">
        <f t="shared" si="938"/>
        <v>1.1523497359999999</v>
      </c>
      <c r="X2391" s="18"/>
      <c r="Y2391" s="123">
        <f t="shared" ref="Y2391:Y2454" si="942">S$1686+X$1686</f>
        <v>67054.222907000003</v>
      </c>
      <c r="Z2391" s="123">
        <f t="shared" si="924"/>
        <v>16859.617885877044</v>
      </c>
      <c r="AA2391" s="123">
        <f t="shared" si="907"/>
        <v>1341.0844581400002</v>
      </c>
      <c r="AB2391" s="123">
        <f t="shared" si="908"/>
        <v>15757.742383145001</v>
      </c>
      <c r="AC2391" s="123">
        <f t="shared" si="909"/>
        <v>101012.66763416205</v>
      </c>
      <c r="AD2391" s="150">
        <f t="shared" si="921"/>
        <v>87053.852995000008</v>
      </c>
      <c r="AE2391" s="150">
        <f t="shared" si="925"/>
        <v>20881.741640583208</v>
      </c>
      <c r="AF2391" s="150">
        <f t="shared" si="922"/>
        <v>1741.0770599000002</v>
      </c>
      <c r="AG2391" s="150">
        <f t="shared" si="926"/>
        <v>19645.152825871672</v>
      </c>
      <c r="AH2391" s="150">
        <f t="shared" si="927"/>
        <v>129321.82452135488</v>
      </c>
      <c r="AI2391" s="4"/>
      <c r="AJ2391" s="1"/>
      <c r="AK2391" s="20"/>
      <c r="AL2391" s="5"/>
      <c r="AM2391" s="1"/>
      <c r="AN2391" s="1"/>
      <c r="AO2391" s="1"/>
      <c r="AP2391" s="17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5.75" x14ac:dyDescent="0.2">
      <c r="A2392" s="127">
        <f t="shared" si="939"/>
        <v>43852</v>
      </c>
      <c r="B2392" s="165">
        <f t="shared" si="923"/>
        <v>230461.75141156663</v>
      </c>
      <c r="C2392" s="124"/>
      <c r="D2392" s="128">
        <f t="shared" si="929"/>
        <v>5320.25</v>
      </c>
      <c r="E2392" s="129">
        <f>VLOOKUP(A2391,[1]Plan1!$AY$80:$BA$314,3)</f>
        <v>5331.42</v>
      </c>
      <c r="F2392" s="130">
        <f t="shared" si="930"/>
        <v>43846</v>
      </c>
      <c r="G2392" s="131">
        <f t="shared" si="931"/>
        <v>2.099525398242541E-3</v>
      </c>
      <c r="H2392" s="132">
        <f t="shared" si="940"/>
        <v>43878</v>
      </c>
      <c r="I2392" s="132">
        <f t="shared" si="932"/>
        <v>43878</v>
      </c>
      <c r="J2392" s="133">
        <f t="shared" si="928"/>
        <v>23</v>
      </c>
      <c r="K2392" s="133">
        <f t="shared" si="910"/>
        <v>5</v>
      </c>
      <c r="L2392" s="124">
        <f t="shared" si="933"/>
        <v>1.00045604</v>
      </c>
      <c r="M2392" s="134">
        <f t="shared" si="934"/>
        <v>1.01150052</v>
      </c>
      <c r="N2392" s="134">
        <f t="shared" si="935"/>
        <v>1.4317444804729214</v>
      </c>
      <c r="O2392" s="124">
        <f t="shared" si="936"/>
        <v>1.4323974100000001</v>
      </c>
      <c r="P2392" s="124"/>
      <c r="Q2392" s="125"/>
      <c r="R2392" s="126"/>
      <c r="S2392" s="124"/>
      <c r="T2392" s="135">
        <f t="shared" si="941"/>
        <v>7.9699999999999993E-2</v>
      </c>
      <c r="U2392" s="125">
        <f t="shared" si="937"/>
        <v>467</v>
      </c>
      <c r="V2392" s="125">
        <v>252</v>
      </c>
      <c r="W2392" s="134">
        <f t="shared" si="938"/>
        <v>1.152700447</v>
      </c>
      <c r="X2392" s="18"/>
      <c r="Y2392" s="123">
        <f t="shared" si="942"/>
        <v>67054.222907000003</v>
      </c>
      <c r="Z2392" s="123">
        <f t="shared" si="924"/>
        <v>16892.811690984196</v>
      </c>
      <c r="AA2392" s="123">
        <f t="shared" ref="AA2392:AA2455" si="943">0.02*Y2392</f>
        <v>1341.0844581400002</v>
      </c>
      <c r="AB2392" s="123">
        <f t="shared" ref="AB2392:AB2455" si="944">0.01*((A2392-A$1686)/30)*Y2392</f>
        <v>15780.093790780669</v>
      </c>
      <c r="AC2392" s="123">
        <f t="shared" ref="AC2392:AC2455" si="945">SUM(Y2392:AB2392)</f>
        <v>101068.21284690486</v>
      </c>
      <c r="AD2392" s="150">
        <f t="shared" si="921"/>
        <v>87053.852995000008</v>
      </c>
      <c r="AE2392" s="150">
        <f t="shared" si="925"/>
        <v>20924.437732891758</v>
      </c>
      <c r="AF2392" s="150">
        <f t="shared" si="922"/>
        <v>1741.0770599000002</v>
      </c>
      <c r="AG2392" s="150">
        <f t="shared" si="926"/>
        <v>19674.170776870003</v>
      </c>
      <c r="AH2392" s="150">
        <f t="shared" si="927"/>
        <v>129393.53856466177</v>
      </c>
      <c r="AI2392" s="4"/>
      <c r="AJ2392" s="1"/>
      <c r="AK2392" s="20"/>
      <c r="AL2392" s="5"/>
      <c r="AM2392" s="1"/>
      <c r="AN2392" s="1"/>
      <c r="AO2392" s="1"/>
      <c r="AP2392" s="17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5.75" x14ac:dyDescent="0.2">
      <c r="A2393" s="127">
        <f t="shared" si="939"/>
        <v>43853</v>
      </c>
      <c r="B2393" s="165">
        <f t="shared" si="923"/>
        <v>230589.03930111945</v>
      </c>
      <c r="C2393" s="124"/>
      <c r="D2393" s="128">
        <f t="shared" si="929"/>
        <v>5320.25</v>
      </c>
      <c r="E2393" s="129">
        <f>VLOOKUP(A2392,[1]Plan1!$AY$80:$BA$314,3)</f>
        <v>5331.42</v>
      </c>
      <c r="F2393" s="130">
        <f t="shared" si="930"/>
        <v>43846</v>
      </c>
      <c r="G2393" s="131">
        <f t="shared" si="931"/>
        <v>2.099525398242541E-3</v>
      </c>
      <c r="H2393" s="132">
        <f t="shared" si="940"/>
        <v>43878</v>
      </c>
      <c r="I2393" s="132">
        <f t="shared" si="932"/>
        <v>43878</v>
      </c>
      <c r="J2393" s="133">
        <f t="shared" si="928"/>
        <v>23</v>
      </c>
      <c r="K2393" s="133">
        <f t="shared" si="910"/>
        <v>6</v>
      </c>
      <c r="L2393" s="124">
        <f t="shared" si="933"/>
        <v>1.00054727</v>
      </c>
      <c r="M2393" s="134">
        <f t="shared" si="934"/>
        <v>1.01150052</v>
      </c>
      <c r="N2393" s="134">
        <f t="shared" si="935"/>
        <v>1.4317444804729214</v>
      </c>
      <c r="O2393" s="124">
        <f t="shared" si="936"/>
        <v>1.4325280300000001</v>
      </c>
      <c r="P2393" s="124"/>
      <c r="Q2393" s="125"/>
      <c r="R2393" s="126"/>
      <c r="S2393" s="124"/>
      <c r="T2393" s="135">
        <f t="shared" si="941"/>
        <v>7.9699999999999993E-2</v>
      </c>
      <c r="U2393" s="125">
        <f t="shared" si="937"/>
        <v>468</v>
      </c>
      <c r="V2393" s="125">
        <v>252</v>
      </c>
      <c r="W2393" s="134">
        <f t="shared" si="938"/>
        <v>1.1530512660000001</v>
      </c>
      <c r="X2393" s="18"/>
      <c r="Y2393" s="123">
        <f t="shared" si="942"/>
        <v>67054.222907000003</v>
      </c>
      <c r="Z2393" s="123">
        <f t="shared" si="924"/>
        <v>16926.018020221098</v>
      </c>
      <c r="AA2393" s="123">
        <f t="shared" si="943"/>
        <v>1341.0844581400002</v>
      </c>
      <c r="AB2393" s="123">
        <f t="shared" si="944"/>
        <v>15802.445198416333</v>
      </c>
      <c r="AC2393" s="123">
        <f t="shared" si="945"/>
        <v>101123.77058377744</v>
      </c>
      <c r="AD2393" s="150">
        <f t="shared" si="921"/>
        <v>87053.852995000008</v>
      </c>
      <c r="AE2393" s="150">
        <f t="shared" si="925"/>
        <v>20967.149934573659</v>
      </c>
      <c r="AF2393" s="150">
        <f t="shared" si="922"/>
        <v>1741.0770599000002</v>
      </c>
      <c r="AG2393" s="150">
        <f t="shared" si="926"/>
        <v>19703.188727868335</v>
      </c>
      <c r="AH2393" s="150">
        <f t="shared" si="927"/>
        <v>129465.268717342</v>
      </c>
      <c r="AI2393" s="4"/>
      <c r="AJ2393" s="1"/>
      <c r="AK2393" s="20"/>
      <c r="AL2393" s="5"/>
      <c r="AM2393" s="1"/>
      <c r="AN2393" s="1"/>
      <c r="AO2393" s="1"/>
      <c r="AP2393" s="17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5.75" x14ac:dyDescent="0.2">
      <c r="A2394" s="127">
        <f t="shared" si="939"/>
        <v>43854</v>
      </c>
      <c r="B2394" s="165">
        <f t="shared" si="923"/>
        <v>230716.35683673737</v>
      </c>
      <c r="C2394" s="124"/>
      <c r="D2394" s="128">
        <f t="shared" si="929"/>
        <v>5320.25</v>
      </c>
      <c r="E2394" s="129">
        <f>VLOOKUP(A2393,[1]Plan1!$AY$80:$BA$314,3)</f>
        <v>5331.42</v>
      </c>
      <c r="F2394" s="130">
        <f t="shared" si="930"/>
        <v>43846</v>
      </c>
      <c r="G2394" s="131">
        <f t="shared" si="931"/>
        <v>2.099525398242541E-3</v>
      </c>
      <c r="H2394" s="132">
        <f t="shared" si="940"/>
        <v>43878</v>
      </c>
      <c r="I2394" s="132">
        <f t="shared" si="932"/>
        <v>43878</v>
      </c>
      <c r="J2394" s="133">
        <f t="shared" si="928"/>
        <v>23</v>
      </c>
      <c r="K2394" s="133">
        <f t="shared" si="910"/>
        <v>7</v>
      </c>
      <c r="L2394" s="124">
        <f t="shared" si="933"/>
        <v>1.0006385099999999</v>
      </c>
      <c r="M2394" s="134">
        <f t="shared" si="934"/>
        <v>1.01150052</v>
      </c>
      <c r="N2394" s="134">
        <f t="shared" si="935"/>
        <v>1.4317444804729214</v>
      </c>
      <c r="O2394" s="124">
        <f t="shared" si="936"/>
        <v>1.43265866</v>
      </c>
      <c r="P2394" s="124"/>
      <c r="Q2394" s="125"/>
      <c r="R2394" s="126"/>
      <c r="S2394" s="124"/>
      <c r="T2394" s="135">
        <f t="shared" si="941"/>
        <v>7.9699999999999993E-2</v>
      </c>
      <c r="U2394" s="125">
        <f t="shared" si="937"/>
        <v>469</v>
      </c>
      <c r="V2394" s="125">
        <v>252</v>
      </c>
      <c r="W2394" s="134">
        <f t="shared" si="938"/>
        <v>1.1534021910000001</v>
      </c>
      <c r="X2394" s="18"/>
      <c r="Y2394" s="123">
        <f t="shared" si="942"/>
        <v>67054.222907000003</v>
      </c>
      <c r="Z2394" s="123">
        <f t="shared" si="924"/>
        <v>16959.237316476541</v>
      </c>
      <c r="AA2394" s="123">
        <f t="shared" si="943"/>
        <v>1341.0844581400002</v>
      </c>
      <c r="AB2394" s="123">
        <f t="shared" si="944"/>
        <v>15824.796606052001</v>
      </c>
      <c r="AC2394" s="123">
        <f t="shared" si="945"/>
        <v>101179.34128766855</v>
      </c>
      <c r="AD2394" s="150">
        <f t="shared" si="921"/>
        <v>87053.852995000008</v>
      </c>
      <c r="AE2394" s="150">
        <f t="shared" si="925"/>
        <v>21009.878815302138</v>
      </c>
      <c r="AF2394" s="150">
        <f t="shared" si="922"/>
        <v>1741.0770599000002</v>
      </c>
      <c r="AG2394" s="150">
        <f t="shared" si="926"/>
        <v>19732.206678866671</v>
      </c>
      <c r="AH2394" s="150">
        <f t="shared" si="927"/>
        <v>129537.01554906882</v>
      </c>
      <c r="AI2394" s="4"/>
      <c r="AJ2394" s="1"/>
      <c r="AK2394" s="20"/>
      <c r="AL2394" s="5"/>
      <c r="AM2394" s="1"/>
      <c r="AN2394" s="1"/>
      <c r="AO2394" s="1"/>
      <c r="AP2394" s="17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5.75" x14ac:dyDescent="0.2">
      <c r="A2395" s="127">
        <f t="shared" si="939"/>
        <v>43855</v>
      </c>
      <c r="B2395" s="165">
        <f t="shared" si="923"/>
        <v>230843.70687324391</v>
      </c>
      <c r="C2395" s="124"/>
      <c r="D2395" s="128">
        <f t="shared" si="929"/>
        <v>5320.25</v>
      </c>
      <c r="E2395" s="129">
        <f>VLOOKUP(A2394,[1]Plan1!$AY$80:$BA$314,3)</f>
        <v>5331.42</v>
      </c>
      <c r="F2395" s="130">
        <f t="shared" si="930"/>
        <v>43846</v>
      </c>
      <c r="G2395" s="131">
        <f t="shared" si="931"/>
        <v>2.099525398242541E-3</v>
      </c>
      <c r="H2395" s="132">
        <f t="shared" si="940"/>
        <v>43878</v>
      </c>
      <c r="I2395" s="132">
        <f t="shared" si="932"/>
        <v>43878</v>
      </c>
      <c r="J2395" s="133">
        <f t="shared" si="928"/>
        <v>23</v>
      </c>
      <c r="K2395" s="133">
        <f t="shared" si="910"/>
        <v>8</v>
      </c>
      <c r="L2395" s="124">
        <f t="shared" si="933"/>
        <v>1.00072977</v>
      </c>
      <c r="M2395" s="134">
        <f t="shared" si="934"/>
        <v>1.01150052</v>
      </c>
      <c r="N2395" s="134">
        <f t="shared" si="935"/>
        <v>1.4317444804729214</v>
      </c>
      <c r="O2395" s="124">
        <f t="shared" si="936"/>
        <v>1.4327893199999999</v>
      </c>
      <c r="P2395" s="124"/>
      <c r="Q2395" s="125"/>
      <c r="R2395" s="126"/>
      <c r="S2395" s="124"/>
      <c r="T2395" s="135">
        <f t="shared" si="941"/>
        <v>7.9699999999999993E-2</v>
      </c>
      <c r="U2395" s="125">
        <f t="shared" si="937"/>
        <v>470</v>
      </c>
      <c r="V2395" s="125">
        <v>252</v>
      </c>
      <c r="W2395" s="134">
        <f t="shared" si="938"/>
        <v>1.153753223</v>
      </c>
      <c r="X2395" s="18"/>
      <c r="Y2395" s="123">
        <f t="shared" si="942"/>
        <v>67054.222907000003</v>
      </c>
      <c r="Z2395" s="123">
        <f t="shared" si="924"/>
        <v>16992.470828433958</v>
      </c>
      <c r="AA2395" s="123">
        <f t="shared" si="943"/>
        <v>1341.0844581400002</v>
      </c>
      <c r="AB2395" s="123">
        <f t="shared" si="944"/>
        <v>15847.148013687667</v>
      </c>
      <c r="AC2395" s="123">
        <f t="shared" si="945"/>
        <v>101234.92620726163</v>
      </c>
      <c r="AD2395" s="150">
        <f t="shared" si="921"/>
        <v>87053.852995000008</v>
      </c>
      <c r="AE2395" s="150">
        <f t="shared" si="925"/>
        <v>21052.625981217294</v>
      </c>
      <c r="AF2395" s="150">
        <f t="shared" si="922"/>
        <v>1741.0770599000002</v>
      </c>
      <c r="AG2395" s="150">
        <f t="shared" si="926"/>
        <v>19761.224629865002</v>
      </c>
      <c r="AH2395" s="150">
        <f t="shared" si="927"/>
        <v>129608.7806659823</v>
      </c>
      <c r="AI2395" s="4"/>
      <c r="AJ2395" s="1"/>
      <c r="AK2395" s="20"/>
      <c r="AL2395" s="5"/>
      <c r="AM2395" s="1"/>
      <c r="AN2395" s="1"/>
      <c r="AO2395" s="1"/>
      <c r="AP2395" s="17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5.75" x14ac:dyDescent="0.2">
      <c r="A2396" s="127">
        <f t="shared" si="939"/>
        <v>43856</v>
      </c>
      <c r="B2396" s="165">
        <f t="shared" si="923"/>
        <v>230895.07623187793</v>
      </c>
      <c r="C2396" s="124"/>
      <c r="D2396" s="128">
        <f t="shared" si="929"/>
        <v>5320.25</v>
      </c>
      <c r="E2396" s="129">
        <f>VLOOKUP(A2395,[1]Plan1!$AY$80:$BA$314,3)</f>
        <v>5331.42</v>
      </c>
      <c r="F2396" s="130">
        <f t="shared" si="930"/>
        <v>43846</v>
      </c>
      <c r="G2396" s="131">
        <f t="shared" si="931"/>
        <v>2.099525398242541E-3</v>
      </c>
      <c r="H2396" s="132">
        <f t="shared" si="940"/>
        <v>43878</v>
      </c>
      <c r="I2396" s="132">
        <f t="shared" si="932"/>
        <v>43878</v>
      </c>
      <c r="J2396" s="133">
        <f t="shared" si="928"/>
        <v>23</v>
      </c>
      <c r="K2396" s="133">
        <f t="shared" si="910"/>
        <v>8</v>
      </c>
      <c r="L2396" s="124">
        <f t="shared" si="933"/>
        <v>1.00072977</v>
      </c>
      <c r="M2396" s="134">
        <f t="shared" si="934"/>
        <v>1.01150052</v>
      </c>
      <c r="N2396" s="134">
        <f t="shared" si="935"/>
        <v>1.4317444804729214</v>
      </c>
      <c r="O2396" s="124">
        <f t="shared" si="936"/>
        <v>1.4327893199999999</v>
      </c>
      <c r="P2396" s="124"/>
      <c r="Q2396" s="125"/>
      <c r="R2396" s="126"/>
      <c r="S2396" s="124"/>
      <c r="T2396" s="135">
        <f t="shared" si="941"/>
        <v>7.9699999999999993E-2</v>
      </c>
      <c r="U2396" s="125">
        <f t="shared" si="937"/>
        <v>470</v>
      </c>
      <c r="V2396" s="125">
        <v>252</v>
      </c>
      <c r="W2396" s="134">
        <f t="shared" si="938"/>
        <v>1.153753223</v>
      </c>
      <c r="X2396" s="18"/>
      <c r="Y2396" s="123">
        <f t="shared" si="942"/>
        <v>67054.222907000003</v>
      </c>
      <c r="Z2396" s="123">
        <f t="shared" si="924"/>
        <v>16992.470828433958</v>
      </c>
      <c r="AA2396" s="123">
        <f t="shared" si="943"/>
        <v>1341.0844581400002</v>
      </c>
      <c r="AB2396" s="123">
        <f t="shared" si="944"/>
        <v>15869.499421323335</v>
      </c>
      <c r="AC2396" s="123">
        <f t="shared" si="945"/>
        <v>101257.27761489729</v>
      </c>
      <c r="AD2396" s="150">
        <f t="shared" si="921"/>
        <v>87053.852995000008</v>
      </c>
      <c r="AE2396" s="150">
        <f t="shared" si="925"/>
        <v>21052.625981217294</v>
      </c>
      <c r="AF2396" s="150">
        <f t="shared" si="922"/>
        <v>1741.0770599000002</v>
      </c>
      <c r="AG2396" s="150">
        <f t="shared" si="926"/>
        <v>19790.242580863338</v>
      </c>
      <c r="AH2396" s="150">
        <f t="shared" si="927"/>
        <v>129637.79861698064</v>
      </c>
      <c r="AI2396" s="4"/>
      <c r="AJ2396" s="1"/>
      <c r="AK2396" s="20"/>
      <c r="AL2396" s="5"/>
      <c r="AM2396" s="1"/>
      <c r="AN2396" s="1"/>
      <c r="AO2396" s="1"/>
      <c r="AP2396" s="17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5.75" x14ac:dyDescent="0.2">
      <c r="A2397" s="127">
        <f t="shared" si="939"/>
        <v>43857</v>
      </c>
      <c r="B2397" s="165">
        <f t="shared" si="923"/>
        <v>230946.44559051192</v>
      </c>
      <c r="C2397" s="124"/>
      <c r="D2397" s="128">
        <f t="shared" si="929"/>
        <v>5320.25</v>
      </c>
      <c r="E2397" s="129">
        <f>VLOOKUP(A2396,[1]Plan1!$AY$80:$BA$314,3)</f>
        <v>5331.42</v>
      </c>
      <c r="F2397" s="130">
        <f t="shared" si="930"/>
        <v>43846</v>
      </c>
      <c r="G2397" s="131">
        <f t="shared" si="931"/>
        <v>2.099525398242541E-3</v>
      </c>
      <c r="H2397" s="132">
        <f t="shared" si="940"/>
        <v>43878</v>
      </c>
      <c r="I2397" s="132">
        <f t="shared" si="932"/>
        <v>43878</v>
      </c>
      <c r="J2397" s="133">
        <f t="shared" si="928"/>
        <v>23</v>
      </c>
      <c r="K2397" s="133">
        <f t="shared" si="910"/>
        <v>8</v>
      </c>
      <c r="L2397" s="124">
        <f t="shared" si="933"/>
        <v>1.00072977</v>
      </c>
      <c r="M2397" s="134">
        <f t="shared" si="934"/>
        <v>1.01150052</v>
      </c>
      <c r="N2397" s="134">
        <f t="shared" si="935"/>
        <v>1.4317444804729214</v>
      </c>
      <c r="O2397" s="124">
        <f t="shared" si="936"/>
        <v>1.4327893199999999</v>
      </c>
      <c r="P2397" s="124"/>
      <c r="Q2397" s="125"/>
      <c r="R2397" s="126"/>
      <c r="S2397" s="124"/>
      <c r="T2397" s="135">
        <f t="shared" si="941"/>
        <v>7.9699999999999993E-2</v>
      </c>
      <c r="U2397" s="125">
        <f t="shared" si="937"/>
        <v>470</v>
      </c>
      <c r="V2397" s="125">
        <v>252</v>
      </c>
      <c r="W2397" s="134">
        <f t="shared" si="938"/>
        <v>1.153753223</v>
      </c>
      <c r="X2397" s="18"/>
      <c r="Y2397" s="123">
        <f t="shared" si="942"/>
        <v>67054.222907000003</v>
      </c>
      <c r="Z2397" s="123">
        <f t="shared" si="924"/>
        <v>16992.470828433958</v>
      </c>
      <c r="AA2397" s="123">
        <f t="shared" si="943"/>
        <v>1341.0844581400002</v>
      </c>
      <c r="AB2397" s="123">
        <f t="shared" si="944"/>
        <v>15891.850828958999</v>
      </c>
      <c r="AC2397" s="123">
        <f t="shared" si="945"/>
        <v>101279.62902253296</v>
      </c>
      <c r="AD2397" s="150">
        <f t="shared" si="921"/>
        <v>87053.852995000008</v>
      </c>
      <c r="AE2397" s="150">
        <f t="shared" si="925"/>
        <v>21052.625981217294</v>
      </c>
      <c r="AF2397" s="150">
        <f t="shared" si="922"/>
        <v>1741.0770599000002</v>
      </c>
      <c r="AG2397" s="150">
        <f t="shared" si="926"/>
        <v>19819.260531861666</v>
      </c>
      <c r="AH2397" s="150">
        <f t="shared" si="927"/>
        <v>129666.81656797897</v>
      </c>
      <c r="AI2397" s="4"/>
      <c r="AJ2397" s="1"/>
      <c r="AK2397" s="20"/>
      <c r="AL2397" s="5"/>
      <c r="AM2397" s="1"/>
      <c r="AN2397" s="1"/>
      <c r="AO2397" s="1"/>
      <c r="AP2397" s="17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5.75" x14ac:dyDescent="0.2">
      <c r="A2398" s="127">
        <f t="shared" si="939"/>
        <v>43858</v>
      </c>
      <c r="B2398" s="165">
        <f t="shared" si="923"/>
        <v>231073.822770372</v>
      </c>
      <c r="C2398" s="124"/>
      <c r="D2398" s="128">
        <f t="shared" si="929"/>
        <v>5320.25</v>
      </c>
      <c r="E2398" s="129">
        <f>VLOOKUP(A2397,[1]Plan1!$AY$80:$BA$314,3)</f>
        <v>5331.42</v>
      </c>
      <c r="F2398" s="130">
        <f t="shared" si="930"/>
        <v>43846</v>
      </c>
      <c r="G2398" s="131">
        <f t="shared" si="931"/>
        <v>2.099525398242541E-3</v>
      </c>
      <c r="H2398" s="132">
        <f t="shared" si="940"/>
        <v>43878</v>
      </c>
      <c r="I2398" s="132">
        <f t="shared" si="932"/>
        <v>43878</v>
      </c>
      <c r="J2398" s="133">
        <f t="shared" si="928"/>
        <v>23</v>
      </c>
      <c r="K2398" s="133">
        <f t="shared" si="910"/>
        <v>9</v>
      </c>
      <c r="L2398" s="124">
        <f t="shared" si="933"/>
        <v>1.0008210200000001</v>
      </c>
      <c r="M2398" s="134">
        <f t="shared" si="934"/>
        <v>1.01150052</v>
      </c>
      <c r="N2398" s="134">
        <f t="shared" si="935"/>
        <v>1.4317444804729214</v>
      </c>
      <c r="O2398" s="124">
        <f t="shared" si="936"/>
        <v>1.4329199699999999</v>
      </c>
      <c r="P2398" s="124"/>
      <c r="Q2398" s="125"/>
      <c r="R2398" s="126"/>
      <c r="S2398" s="124"/>
      <c r="T2398" s="135">
        <f t="shared" si="941"/>
        <v>7.9699999999999993E-2</v>
      </c>
      <c r="U2398" s="125">
        <f t="shared" si="937"/>
        <v>471</v>
      </c>
      <c r="V2398" s="125">
        <v>252</v>
      </c>
      <c r="W2398" s="134">
        <f t="shared" si="938"/>
        <v>1.154104362</v>
      </c>
      <c r="X2398" s="18"/>
      <c r="Y2398" s="123">
        <f t="shared" si="942"/>
        <v>67054.222907000003</v>
      </c>
      <c r="Z2398" s="123">
        <f t="shared" si="924"/>
        <v>17025.716212738229</v>
      </c>
      <c r="AA2398" s="123">
        <f t="shared" si="943"/>
        <v>1341.0844581400002</v>
      </c>
      <c r="AB2398" s="123">
        <f t="shared" si="944"/>
        <v>15914.202236594669</v>
      </c>
      <c r="AC2398" s="123">
        <f t="shared" si="945"/>
        <v>101335.22581447291</v>
      </c>
      <c r="AD2398" s="150">
        <f t="shared" si="921"/>
        <v>87053.852995000008</v>
      </c>
      <c r="AE2398" s="150">
        <f t="shared" si="925"/>
        <v>21095.388418139086</v>
      </c>
      <c r="AF2398" s="150">
        <f t="shared" si="922"/>
        <v>1741.0770599000002</v>
      </c>
      <c r="AG2398" s="150">
        <f t="shared" si="926"/>
        <v>19848.278482860002</v>
      </c>
      <c r="AH2398" s="150">
        <f t="shared" si="927"/>
        <v>129738.59695589909</v>
      </c>
      <c r="AI2398" s="4"/>
      <c r="AJ2398" s="1"/>
      <c r="AK2398" s="20"/>
      <c r="AL2398" s="5"/>
      <c r="AM2398" s="1"/>
      <c r="AN2398" s="1"/>
      <c r="AO2398" s="1"/>
      <c r="AP2398" s="17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5.75" x14ac:dyDescent="0.2">
      <c r="A2399" s="127">
        <f t="shared" si="939"/>
        <v>43859</v>
      </c>
      <c r="B2399" s="165">
        <f t="shared" si="923"/>
        <v>231201.23095644644</v>
      </c>
      <c r="C2399" s="124"/>
      <c r="D2399" s="128">
        <f t="shared" si="929"/>
        <v>5320.25</v>
      </c>
      <c r="E2399" s="129">
        <f>VLOOKUP(A2398,[1]Plan1!$AY$80:$BA$314,3)</f>
        <v>5331.42</v>
      </c>
      <c r="F2399" s="130">
        <f t="shared" si="930"/>
        <v>43846</v>
      </c>
      <c r="G2399" s="131">
        <f t="shared" si="931"/>
        <v>2.099525398242541E-3</v>
      </c>
      <c r="H2399" s="132">
        <f t="shared" si="940"/>
        <v>43878</v>
      </c>
      <c r="I2399" s="132">
        <f t="shared" si="932"/>
        <v>43878</v>
      </c>
      <c r="J2399" s="133">
        <f t="shared" si="928"/>
        <v>23</v>
      </c>
      <c r="K2399" s="133">
        <f t="shared" si="910"/>
        <v>10</v>
      </c>
      <c r="L2399" s="124">
        <f t="shared" si="933"/>
        <v>1.00091229</v>
      </c>
      <c r="M2399" s="134">
        <f t="shared" si="934"/>
        <v>1.01150052</v>
      </c>
      <c r="N2399" s="134">
        <f t="shared" si="935"/>
        <v>1.4317444804729214</v>
      </c>
      <c r="O2399" s="124">
        <f t="shared" si="936"/>
        <v>1.43305064</v>
      </c>
      <c r="P2399" s="124"/>
      <c r="Q2399" s="125"/>
      <c r="R2399" s="126"/>
      <c r="S2399" s="124"/>
      <c r="T2399" s="135">
        <f t="shared" si="941"/>
        <v>7.9699999999999993E-2</v>
      </c>
      <c r="U2399" s="125">
        <f t="shared" si="937"/>
        <v>472</v>
      </c>
      <c r="V2399" s="125">
        <v>252</v>
      </c>
      <c r="W2399" s="134">
        <f t="shared" si="938"/>
        <v>1.1544556070000001</v>
      </c>
      <c r="X2399" s="18"/>
      <c r="Y2399" s="123">
        <f t="shared" si="942"/>
        <v>67054.222907000003</v>
      </c>
      <c r="Z2399" s="123">
        <f t="shared" si="924"/>
        <v>17058.975158982514</v>
      </c>
      <c r="AA2399" s="123">
        <f t="shared" si="943"/>
        <v>1341.0844581400002</v>
      </c>
      <c r="AB2399" s="123">
        <f t="shared" si="944"/>
        <v>15936.553644230335</v>
      </c>
      <c r="AC2399" s="123">
        <f t="shared" si="945"/>
        <v>101390.83616835286</v>
      </c>
      <c r="AD2399" s="150">
        <f t="shared" si="921"/>
        <v>87053.852995000008</v>
      </c>
      <c r="AE2399" s="150">
        <f t="shared" si="925"/>
        <v>21138.168299335219</v>
      </c>
      <c r="AF2399" s="150">
        <f t="shared" si="922"/>
        <v>1741.0770599000002</v>
      </c>
      <c r="AG2399" s="150">
        <f t="shared" si="926"/>
        <v>19877.296433858337</v>
      </c>
      <c r="AH2399" s="150">
        <f t="shared" si="927"/>
        <v>129810.39478809356</v>
      </c>
      <c r="AI2399" s="4"/>
      <c r="AJ2399" s="1"/>
      <c r="AK2399" s="20"/>
      <c r="AL2399" s="5"/>
      <c r="AM2399" s="1"/>
      <c r="AN2399" s="1"/>
      <c r="AO2399" s="1"/>
      <c r="AP2399" s="17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5.75" x14ac:dyDescent="0.2">
      <c r="A2400" s="127">
        <f t="shared" si="939"/>
        <v>43860</v>
      </c>
      <c r="B2400" s="165">
        <f t="shared" si="923"/>
        <v>231328.67048919841</v>
      </c>
      <c r="C2400" s="124"/>
      <c r="D2400" s="128">
        <f t="shared" si="929"/>
        <v>5320.25</v>
      </c>
      <c r="E2400" s="129">
        <f>VLOOKUP(A2399,[1]Plan1!$AY$80:$BA$314,3)</f>
        <v>5331.42</v>
      </c>
      <c r="F2400" s="130">
        <f t="shared" si="930"/>
        <v>43846</v>
      </c>
      <c r="G2400" s="131">
        <f t="shared" si="931"/>
        <v>2.099525398242541E-3</v>
      </c>
      <c r="H2400" s="132">
        <f t="shared" si="940"/>
        <v>43878</v>
      </c>
      <c r="I2400" s="132">
        <f t="shared" si="932"/>
        <v>43878</v>
      </c>
      <c r="J2400" s="133">
        <f t="shared" si="928"/>
        <v>23</v>
      </c>
      <c r="K2400" s="133">
        <f t="shared" si="910"/>
        <v>11</v>
      </c>
      <c r="L2400" s="124">
        <f t="shared" si="933"/>
        <v>1.00100357</v>
      </c>
      <c r="M2400" s="134">
        <f t="shared" si="934"/>
        <v>1.01150052</v>
      </c>
      <c r="N2400" s="134">
        <f t="shared" si="935"/>
        <v>1.4317444804729214</v>
      </c>
      <c r="O2400" s="124">
        <f t="shared" si="936"/>
        <v>1.43318133</v>
      </c>
      <c r="P2400" s="124"/>
      <c r="Q2400" s="125"/>
      <c r="R2400" s="126"/>
      <c r="S2400" s="124"/>
      <c r="T2400" s="135">
        <f t="shared" si="941"/>
        <v>7.9699999999999993E-2</v>
      </c>
      <c r="U2400" s="125">
        <f t="shared" si="937"/>
        <v>473</v>
      </c>
      <c r="V2400" s="125">
        <v>252</v>
      </c>
      <c r="W2400" s="134">
        <f t="shared" si="938"/>
        <v>1.1548069599999999</v>
      </c>
      <c r="X2400" s="18"/>
      <c r="Y2400" s="123">
        <f t="shared" si="942"/>
        <v>67054.222907000003</v>
      </c>
      <c r="Z2400" s="123">
        <f t="shared" si="924"/>
        <v>17092.247816083462</v>
      </c>
      <c r="AA2400" s="123">
        <f t="shared" si="943"/>
        <v>1341.0844581400002</v>
      </c>
      <c r="AB2400" s="123">
        <f t="shared" si="944"/>
        <v>15958.905051866002</v>
      </c>
      <c r="AC2400" s="123">
        <f t="shared" si="945"/>
        <v>101446.46023308947</v>
      </c>
      <c r="AD2400" s="150">
        <f t="shared" si="921"/>
        <v>87053.852995000008</v>
      </c>
      <c r="AE2400" s="150">
        <f t="shared" si="925"/>
        <v>21180.965816352254</v>
      </c>
      <c r="AF2400" s="150">
        <f t="shared" si="922"/>
        <v>1741.0770599000002</v>
      </c>
      <c r="AG2400" s="150">
        <f t="shared" si="926"/>
        <v>19906.314384856669</v>
      </c>
      <c r="AH2400" s="150">
        <f t="shared" si="927"/>
        <v>129882.21025610893</v>
      </c>
      <c r="AI2400" s="4"/>
      <c r="AJ2400" s="1"/>
      <c r="AK2400" s="20"/>
      <c r="AL2400" s="5"/>
      <c r="AM2400" s="1"/>
      <c r="AN2400" s="1"/>
      <c r="AO2400" s="1"/>
      <c r="AP2400" s="17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5.75" x14ac:dyDescent="0.2">
      <c r="A2401" s="127">
        <f t="shared" si="939"/>
        <v>43861</v>
      </c>
      <c r="B2401" s="165">
        <f t="shared" si="923"/>
        <v>231456.13835729472</v>
      </c>
      <c r="C2401" s="124"/>
      <c r="D2401" s="128">
        <f t="shared" si="929"/>
        <v>5320.25</v>
      </c>
      <c r="E2401" s="129">
        <f>VLOOKUP(A2400,[1]Plan1!$AY$80:$BA$314,3)</f>
        <v>5331.42</v>
      </c>
      <c r="F2401" s="130">
        <f t="shared" si="930"/>
        <v>43846</v>
      </c>
      <c r="G2401" s="131">
        <f t="shared" si="931"/>
        <v>2.099525398242541E-3</v>
      </c>
      <c r="H2401" s="132">
        <f t="shared" si="940"/>
        <v>43878</v>
      </c>
      <c r="I2401" s="132">
        <f t="shared" si="932"/>
        <v>43878</v>
      </c>
      <c r="J2401" s="133">
        <f t="shared" si="928"/>
        <v>23</v>
      </c>
      <c r="K2401" s="133">
        <f t="shared" si="910"/>
        <v>12</v>
      </c>
      <c r="L2401" s="124">
        <f t="shared" si="933"/>
        <v>1.0010948500000001</v>
      </c>
      <c r="M2401" s="134">
        <f t="shared" si="934"/>
        <v>1.01150052</v>
      </c>
      <c r="N2401" s="134">
        <f t="shared" si="935"/>
        <v>1.4317444804729214</v>
      </c>
      <c r="O2401" s="124">
        <f t="shared" si="936"/>
        <v>1.43331202</v>
      </c>
      <c r="P2401" s="124"/>
      <c r="Q2401" s="125"/>
      <c r="R2401" s="126"/>
      <c r="S2401" s="124"/>
      <c r="T2401" s="135">
        <f t="shared" si="941"/>
        <v>7.9699999999999993E-2</v>
      </c>
      <c r="U2401" s="125">
        <f t="shared" si="937"/>
        <v>474</v>
      </c>
      <c r="V2401" s="125">
        <v>252</v>
      </c>
      <c r="W2401" s="134">
        <f t="shared" si="938"/>
        <v>1.1551584189999999</v>
      </c>
      <c r="X2401" s="18"/>
      <c r="Y2401" s="123">
        <f t="shared" si="942"/>
        <v>67054.222907000003</v>
      </c>
      <c r="Z2401" s="123">
        <f t="shared" si="924"/>
        <v>17125.532866901238</v>
      </c>
      <c r="AA2401" s="123">
        <f t="shared" si="943"/>
        <v>1341.0844581400002</v>
      </c>
      <c r="AB2401" s="123">
        <f t="shared" si="944"/>
        <v>15981.256459501667</v>
      </c>
      <c r="AC2401" s="123">
        <f t="shared" si="945"/>
        <v>101502.09669154292</v>
      </c>
      <c r="AD2401" s="150">
        <f t="shared" si="921"/>
        <v>87053.852995000008</v>
      </c>
      <c r="AE2401" s="150">
        <f t="shared" si="925"/>
        <v>21223.779274996792</v>
      </c>
      <c r="AF2401" s="150">
        <f t="shared" si="922"/>
        <v>1741.0770599000002</v>
      </c>
      <c r="AG2401" s="150">
        <f t="shared" si="926"/>
        <v>19935.332335855001</v>
      </c>
      <c r="AH2401" s="150">
        <f t="shared" si="927"/>
        <v>129954.04166575179</v>
      </c>
      <c r="AI2401" s="4"/>
      <c r="AJ2401" s="1"/>
      <c r="AK2401" s="20"/>
      <c r="AL2401" s="5"/>
      <c r="AM2401" s="1"/>
      <c r="AN2401" s="1"/>
      <c r="AO2401" s="1"/>
      <c r="AP2401" s="17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5.75" x14ac:dyDescent="0.2">
      <c r="A2402" s="127">
        <f t="shared" si="939"/>
        <v>43862</v>
      </c>
      <c r="B2402" s="165">
        <f t="shared" si="923"/>
        <v>231583.636241965</v>
      </c>
      <c r="C2402" s="124"/>
      <c r="D2402" s="128">
        <f t="shared" si="929"/>
        <v>5320.25</v>
      </c>
      <c r="E2402" s="129">
        <f>VLOOKUP(A2401,[1]Plan1!$AY$80:$BA$314,3)</f>
        <v>5331.42</v>
      </c>
      <c r="F2402" s="130">
        <f t="shared" si="930"/>
        <v>43846</v>
      </c>
      <c r="G2402" s="131">
        <f t="shared" si="931"/>
        <v>2.099525398242541E-3</v>
      </c>
      <c r="H2402" s="132">
        <f t="shared" si="940"/>
        <v>43878</v>
      </c>
      <c r="I2402" s="132">
        <f t="shared" si="932"/>
        <v>43878</v>
      </c>
      <c r="J2402" s="133">
        <f t="shared" si="928"/>
        <v>23</v>
      </c>
      <c r="K2402" s="133">
        <f t="shared" si="910"/>
        <v>13</v>
      </c>
      <c r="L2402" s="124">
        <f t="shared" si="933"/>
        <v>1.0011861399999999</v>
      </c>
      <c r="M2402" s="134">
        <f t="shared" si="934"/>
        <v>1.01150052</v>
      </c>
      <c r="N2402" s="134">
        <f t="shared" si="935"/>
        <v>1.4317444804729214</v>
      </c>
      <c r="O2402" s="124">
        <f t="shared" si="936"/>
        <v>1.4334427199999999</v>
      </c>
      <c r="P2402" s="124"/>
      <c r="Q2402" s="125"/>
      <c r="R2402" s="126"/>
      <c r="S2402" s="124"/>
      <c r="T2402" s="135">
        <f t="shared" si="941"/>
        <v>7.9699999999999993E-2</v>
      </c>
      <c r="U2402" s="125">
        <f t="shared" si="937"/>
        <v>475</v>
      </c>
      <c r="V2402" s="125">
        <v>252</v>
      </c>
      <c r="W2402" s="134">
        <f t="shared" si="938"/>
        <v>1.155509986</v>
      </c>
      <c r="X2402" s="18"/>
      <c r="Y2402" s="123">
        <f t="shared" si="942"/>
        <v>67054.222907000003</v>
      </c>
      <c r="Z2402" s="123">
        <f t="shared" si="924"/>
        <v>17158.831046795989</v>
      </c>
      <c r="AA2402" s="123">
        <f t="shared" si="943"/>
        <v>1341.0844581400002</v>
      </c>
      <c r="AB2402" s="123">
        <f t="shared" si="944"/>
        <v>16003.607867137334</v>
      </c>
      <c r="AC2402" s="123">
        <f t="shared" si="945"/>
        <v>101557.74627907333</v>
      </c>
      <c r="AD2402" s="150">
        <f t="shared" si="921"/>
        <v>87053.852995000008</v>
      </c>
      <c r="AE2402" s="150">
        <f t="shared" si="925"/>
        <v>21266.609621138312</v>
      </c>
      <c r="AF2402" s="150">
        <f t="shared" si="922"/>
        <v>1741.0770599000002</v>
      </c>
      <c r="AG2402" s="150">
        <f t="shared" si="926"/>
        <v>19964.350286853336</v>
      </c>
      <c r="AH2402" s="150">
        <f t="shared" si="927"/>
        <v>130025.88996289166</v>
      </c>
      <c r="AI2402" s="4"/>
      <c r="AJ2402" s="1"/>
      <c r="AK2402" s="20"/>
      <c r="AL2402" s="5"/>
      <c r="AM2402" s="1"/>
      <c r="AN2402" s="1"/>
      <c r="AO2402" s="1"/>
      <c r="AP2402" s="17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5.75" x14ac:dyDescent="0.2">
      <c r="A2403" s="127">
        <f t="shared" si="939"/>
        <v>43863</v>
      </c>
      <c r="B2403" s="165">
        <f t="shared" si="923"/>
        <v>231635.00560059899</v>
      </c>
      <c r="C2403" s="124"/>
      <c r="D2403" s="128">
        <f t="shared" si="929"/>
        <v>5320.25</v>
      </c>
      <c r="E2403" s="129">
        <f>VLOOKUP(A2402,[1]Plan1!$AY$80:$BA$314,3)</f>
        <v>5331.42</v>
      </c>
      <c r="F2403" s="130">
        <f t="shared" si="930"/>
        <v>43846</v>
      </c>
      <c r="G2403" s="131">
        <f t="shared" si="931"/>
        <v>2.099525398242541E-3</v>
      </c>
      <c r="H2403" s="132">
        <f t="shared" si="940"/>
        <v>43878</v>
      </c>
      <c r="I2403" s="132">
        <f t="shared" si="932"/>
        <v>43878</v>
      </c>
      <c r="J2403" s="133">
        <f t="shared" si="928"/>
        <v>23</v>
      </c>
      <c r="K2403" s="133">
        <f t="shared" si="910"/>
        <v>13</v>
      </c>
      <c r="L2403" s="124">
        <f t="shared" si="933"/>
        <v>1.0011861399999999</v>
      </c>
      <c r="M2403" s="134">
        <f t="shared" si="934"/>
        <v>1.01150052</v>
      </c>
      <c r="N2403" s="134">
        <f t="shared" si="935"/>
        <v>1.4317444804729214</v>
      </c>
      <c r="O2403" s="124">
        <f t="shared" si="936"/>
        <v>1.4334427199999999</v>
      </c>
      <c r="P2403" s="124"/>
      <c r="Q2403" s="125"/>
      <c r="R2403" s="126"/>
      <c r="S2403" s="124"/>
      <c r="T2403" s="135">
        <f t="shared" si="941"/>
        <v>7.9699999999999993E-2</v>
      </c>
      <c r="U2403" s="125">
        <f t="shared" si="937"/>
        <v>475</v>
      </c>
      <c r="V2403" s="125">
        <v>252</v>
      </c>
      <c r="W2403" s="134">
        <f t="shared" si="938"/>
        <v>1.155509986</v>
      </c>
      <c r="X2403" s="18"/>
      <c r="Y2403" s="123">
        <f t="shared" si="942"/>
        <v>67054.222907000003</v>
      </c>
      <c r="Z2403" s="123">
        <f t="shared" si="924"/>
        <v>17158.831046795989</v>
      </c>
      <c r="AA2403" s="123">
        <f t="shared" si="943"/>
        <v>1341.0844581400002</v>
      </c>
      <c r="AB2403" s="123">
        <f t="shared" si="944"/>
        <v>16025.959274773</v>
      </c>
      <c r="AC2403" s="123">
        <f t="shared" si="945"/>
        <v>101580.09768670899</v>
      </c>
      <c r="AD2403" s="150">
        <f t="shared" si="921"/>
        <v>87053.852995000008</v>
      </c>
      <c r="AE2403" s="150">
        <f t="shared" si="925"/>
        <v>21266.609621138312</v>
      </c>
      <c r="AF2403" s="150">
        <f t="shared" si="922"/>
        <v>1741.0770599000002</v>
      </c>
      <c r="AG2403" s="150">
        <f t="shared" si="926"/>
        <v>19993.368237851668</v>
      </c>
      <c r="AH2403" s="150">
        <f t="shared" si="927"/>
        <v>130054.90791388998</v>
      </c>
      <c r="AI2403" s="4"/>
      <c r="AJ2403" s="1"/>
      <c r="AK2403" s="20"/>
      <c r="AL2403" s="5"/>
      <c r="AM2403" s="1"/>
      <c r="AN2403" s="1"/>
      <c r="AO2403" s="1"/>
      <c r="AP2403" s="17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5.75" x14ac:dyDescent="0.2">
      <c r="A2404" s="127">
        <f t="shared" si="939"/>
        <v>43864</v>
      </c>
      <c r="B2404" s="165">
        <f t="shared" si="923"/>
        <v>231686.37495923298</v>
      </c>
      <c r="C2404" s="124"/>
      <c r="D2404" s="128">
        <f t="shared" si="929"/>
        <v>5320.25</v>
      </c>
      <c r="E2404" s="129">
        <f>VLOOKUP(A2403,[1]Plan1!$AY$80:$BA$314,3)</f>
        <v>5331.42</v>
      </c>
      <c r="F2404" s="130">
        <f t="shared" si="930"/>
        <v>43846</v>
      </c>
      <c r="G2404" s="131">
        <f t="shared" si="931"/>
        <v>2.099525398242541E-3</v>
      </c>
      <c r="H2404" s="132">
        <f t="shared" si="940"/>
        <v>43878</v>
      </c>
      <c r="I2404" s="132">
        <f t="shared" si="932"/>
        <v>43878</v>
      </c>
      <c r="J2404" s="133">
        <f t="shared" si="928"/>
        <v>23</v>
      </c>
      <c r="K2404" s="133">
        <f t="shared" si="910"/>
        <v>13</v>
      </c>
      <c r="L2404" s="124">
        <f t="shared" si="933"/>
        <v>1.0011861399999999</v>
      </c>
      <c r="M2404" s="134">
        <f t="shared" si="934"/>
        <v>1.01150052</v>
      </c>
      <c r="N2404" s="134">
        <f t="shared" si="935"/>
        <v>1.4317444804729214</v>
      </c>
      <c r="O2404" s="124">
        <f t="shared" si="936"/>
        <v>1.4334427199999999</v>
      </c>
      <c r="P2404" s="124"/>
      <c r="Q2404" s="125"/>
      <c r="R2404" s="126"/>
      <c r="S2404" s="124"/>
      <c r="T2404" s="135">
        <f t="shared" si="941"/>
        <v>7.9699999999999993E-2</v>
      </c>
      <c r="U2404" s="125">
        <f t="shared" si="937"/>
        <v>475</v>
      </c>
      <c r="V2404" s="125">
        <v>252</v>
      </c>
      <c r="W2404" s="134">
        <f t="shared" si="938"/>
        <v>1.155509986</v>
      </c>
      <c r="X2404" s="18"/>
      <c r="Y2404" s="123">
        <f t="shared" si="942"/>
        <v>67054.222907000003</v>
      </c>
      <c r="Z2404" s="123">
        <f t="shared" si="924"/>
        <v>17158.831046795989</v>
      </c>
      <c r="AA2404" s="123">
        <f t="shared" si="943"/>
        <v>1341.0844581400002</v>
      </c>
      <c r="AB2404" s="123">
        <f t="shared" si="944"/>
        <v>16048.310682408668</v>
      </c>
      <c r="AC2404" s="123">
        <f t="shared" si="945"/>
        <v>101602.44909434466</v>
      </c>
      <c r="AD2404" s="150">
        <f t="shared" si="921"/>
        <v>87053.852995000008</v>
      </c>
      <c r="AE2404" s="150">
        <f t="shared" si="925"/>
        <v>21266.609621138312</v>
      </c>
      <c r="AF2404" s="150">
        <f t="shared" si="922"/>
        <v>1741.0770599000002</v>
      </c>
      <c r="AG2404" s="150">
        <f t="shared" si="926"/>
        <v>20022.386188850003</v>
      </c>
      <c r="AH2404" s="150">
        <f t="shared" si="927"/>
        <v>130083.92586488833</v>
      </c>
      <c r="AI2404" s="4"/>
      <c r="AJ2404" s="1"/>
      <c r="AK2404" s="20"/>
      <c r="AL2404" s="5"/>
      <c r="AM2404" s="1"/>
      <c r="AN2404" s="1"/>
      <c r="AO2404" s="1"/>
      <c r="AP2404" s="17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5.75" x14ac:dyDescent="0.2">
      <c r="A2405" s="127">
        <f t="shared" si="939"/>
        <v>43865</v>
      </c>
      <c r="B2405" s="165">
        <f t="shared" si="923"/>
        <v>231813.90387691429</v>
      </c>
      <c r="C2405" s="124"/>
      <c r="D2405" s="128">
        <f t="shared" si="929"/>
        <v>5320.25</v>
      </c>
      <c r="E2405" s="129">
        <f>VLOOKUP(A2404,[1]Plan1!$AY$80:$BA$314,3)</f>
        <v>5331.42</v>
      </c>
      <c r="F2405" s="130">
        <f t="shared" si="930"/>
        <v>43846</v>
      </c>
      <c r="G2405" s="131">
        <f t="shared" si="931"/>
        <v>2.099525398242541E-3</v>
      </c>
      <c r="H2405" s="132">
        <f t="shared" si="940"/>
        <v>43878</v>
      </c>
      <c r="I2405" s="132">
        <f t="shared" si="932"/>
        <v>43878</v>
      </c>
      <c r="J2405" s="133">
        <f t="shared" si="928"/>
        <v>23</v>
      </c>
      <c r="K2405" s="133">
        <f t="shared" si="910"/>
        <v>14</v>
      </c>
      <c r="L2405" s="124">
        <f t="shared" si="933"/>
        <v>1.00127744</v>
      </c>
      <c r="M2405" s="134">
        <f t="shared" si="934"/>
        <v>1.01150052</v>
      </c>
      <c r="N2405" s="134">
        <f t="shared" si="935"/>
        <v>1.4317444804729214</v>
      </c>
      <c r="O2405" s="124">
        <f t="shared" si="936"/>
        <v>1.43357344</v>
      </c>
      <c r="P2405" s="124"/>
      <c r="Q2405" s="125"/>
      <c r="R2405" s="126"/>
      <c r="S2405" s="124"/>
      <c r="T2405" s="135">
        <f t="shared" si="941"/>
        <v>7.9699999999999993E-2</v>
      </c>
      <c r="U2405" s="125">
        <f t="shared" si="937"/>
        <v>476</v>
      </c>
      <c r="V2405" s="125">
        <v>252</v>
      </c>
      <c r="W2405" s="134">
        <f t="shared" si="938"/>
        <v>1.1558616589999999</v>
      </c>
      <c r="X2405" s="18"/>
      <c r="Y2405" s="123">
        <f t="shared" si="942"/>
        <v>67054.222907000003</v>
      </c>
      <c r="Z2405" s="123">
        <f t="shared" si="924"/>
        <v>17192.142800351474</v>
      </c>
      <c r="AA2405" s="123">
        <f t="shared" si="943"/>
        <v>1341.0844581400002</v>
      </c>
      <c r="AB2405" s="123">
        <f t="shared" si="944"/>
        <v>16070.662090044334</v>
      </c>
      <c r="AC2405" s="123">
        <f t="shared" si="945"/>
        <v>101658.11225553582</v>
      </c>
      <c r="AD2405" s="150">
        <f t="shared" si="921"/>
        <v>87053.852995000008</v>
      </c>
      <c r="AE2405" s="150">
        <f t="shared" si="925"/>
        <v>21309.457426630132</v>
      </c>
      <c r="AF2405" s="150">
        <f t="shared" si="922"/>
        <v>1741.0770599000002</v>
      </c>
      <c r="AG2405" s="150">
        <f t="shared" si="926"/>
        <v>20051.404139848339</v>
      </c>
      <c r="AH2405" s="150">
        <f t="shared" si="927"/>
        <v>130155.79162137848</v>
      </c>
      <c r="AI2405" s="4"/>
      <c r="AJ2405" s="1"/>
      <c r="AK2405" s="20"/>
      <c r="AL2405" s="5"/>
      <c r="AM2405" s="1"/>
      <c r="AN2405" s="1"/>
      <c r="AO2405" s="1"/>
      <c r="AP2405" s="17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5.75" x14ac:dyDescent="0.2">
      <c r="A2406" s="127">
        <f t="shared" si="939"/>
        <v>43866</v>
      </c>
      <c r="B2406" s="165">
        <f t="shared" si="923"/>
        <v>231941.46416819631</v>
      </c>
      <c r="C2406" s="124"/>
      <c r="D2406" s="128">
        <f t="shared" si="929"/>
        <v>5320.25</v>
      </c>
      <c r="E2406" s="129">
        <f>VLOOKUP(A2405,[1]Plan1!$AY$80:$BA$314,3)</f>
        <v>5331.42</v>
      </c>
      <c r="F2406" s="130">
        <f t="shared" si="930"/>
        <v>43846</v>
      </c>
      <c r="G2406" s="131">
        <f t="shared" si="931"/>
        <v>2.099525398242541E-3</v>
      </c>
      <c r="H2406" s="132">
        <f t="shared" si="940"/>
        <v>43878</v>
      </c>
      <c r="I2406" s="132">
        <f t="shared" si="932"/>
        <v>43878</v>
      </c>
      <c r="J2406" s="133">
        <f t="shared" si="928"/>
        <v>23</v>
      </c>
      <c r="K2406" s="133">
        <f t="shared" si="910"/>
        <v>15</v>
      </c>
      <c r="L2406" s="124">
        <f t="shared" si="933"/>
        <v>1.0013687499999999</v>
      </c>
      <c r="M2406" s="134">
        <f t="shared" si="934"/>
        <v>1.01150052</v>
      </c>
      <c r="N2406" s="134">
        <f t="shared" si="935"/>
        <v>1.4317444804729214</v>
      </c>
      <c r="O2406" s="124">
        <f t="shared" si="936"/>
        <v>1.4337041800000001</v>
      </c>
      <c r="P2406" s="124"/>
      <c r="Q2406" s="125"/>
      <c r="R2406" s="126"/>
      <c r="S2406" s="124"/>
      <c r="T2406" s="135">
        <f t="shared" si="941"/>
        <v>7.9699999999999993E-2</v>
      </c>
      <c r="U2406" s="125">
        <f t="shared" si="937"/>
        <v>477</v>
      </c>
      <c r="V2406" s="125">
        <v>252</v>
      </c>
      <c r="W2406" s="134">
        <f t="shared" si="938"/>
        <v>1.1562134399999999</v>
      </c>
      <c r="X2406" s="18"/>
      <c r="Y2406" s="123">
        <f t="shared" si="942"/>
        <v>67054.222907000003</v>
      </c>
      <c r="Z2406" s="123">
        <f t="shared" si="924"/>
        <v>17225.468276539654</v>
      </c>
      <c r="AA2406" s="123">
        <f t="shared" si="943"/>
        <v>1341.0844581400002</v>
      </c>
      <c r="AB2406" s="123">
        <f t="shared" si="944"/>
        <v>16093.01349768</v>
      </c>
      <c r="AC2406" s="123">
        <f t="shared" si="945"/>
        <v>101713.78913935967</v>
      </c>
      <c r="AD2406" s="150">
        <f t="shared" si="921"/>
        <v>87053.852995000008</v>
      </c>
      <c r="AE2406" s="150">
        <f t="shared" si="925"/>
        <v>21352.322883089964</v>
      </c>
      <c r="AF2406" s="150">
        <f t="shared" si="922"/>
        <v>1741.0770599000002</v>
      </c>
      <c r="AG2406" s="150">
        <f t="shared" si="926"/>
        <v>20080.422090846667</v>
      </c>
      <c r="AH2406" s="150">
        <f t="shared" si="927"/>
        <v>130227.67502883663</v>
      </c>
      <c r="AI2406" s="4"/>
      <c r="AJ2406" s="1"/>
      <c r="AK2406" s="20"/>
      <c r="AL2406" s="5"/>
      <c r="AM2406" s="1"/>
      <c r="AN2406" s="1"/>
      <c r="AO2406" s="1"/>
      <c r="AP2406" s="17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5.75" x14ac:dyDescent="0.2">
      <c r="A2407" s="127">
        <f t="shared" si="939"/>
        <v>43867</v>
      </c>
      <c r="B2407" s="165">
        <f t="shared" si="923"/>
        <v>232069.05281835829</v>
      </c>
      <c r="C2407" s="124"/>
      <c r="D2407" s="128">
        <f t="shared" si="929"/>
        <v>5320.25</v>
      </c>
      <c r="E2407" s="129">
        <f>VLOOKUP(A2406,[1]Plan1!$AY$80:$BA$314,3)</f>
        <v>5331.42</v>
      </c>
      <c r="F2407" s="130">
        <f t="shared" si="930"/>
        <v>43846</v>
      </c>
      <c r="G2407" s="131">
        <f t="shared" si="931"/>
        <v>2.099525398242541E-3</v>
      </c>
      <c r="H2407" s="132">
        <f t="shared" si="940"/>
        <v>43878</v>
      </c>
      <c r="I2407" s="132">
        <f t="shared" si="932"/>
        <v>43878</v>
      </c>
      <c r="J2407" s="133">
        <f t="shared" si="928"/>
        <v>23</v>
      </c>
      <c r="K2407" s="133">
        <f t="shared" si="910"/>
        <v>16</v>
      </c>
      <c r="L2407" s="124">
        <f t="shared" si="933"/>
        <v>1.00146007</v>
      </c>
      <c r="M2407" s="134">
        <f t="shared" si="934"/>
        <v>1.01150052</v>
      </c>
      <c r="N2407" s="134">
        <f t="shared" si="935"/>
        <v>1.4317444804729214</v>
      </c>
      <c r="O2407" s="124">
        <f t="shared" si="936"/>
        <v>1.43383492</v>
      </c>
      <c r="P2407" s="124"/>
      <c r="Q2407" s="125"/>
      <c r="R2407" s="126"/>
      <c r="S2407" s="124"/>
      <c r="T2407" s="135">
        <f t="shared" si="941"/>
        <v>7.9699999999999993E-2</v>
      </c>
      <c r="U2407" s="125">
        <f t="shared" si="937"/>
        <v>478</v>
      </c>
      <c r="V2407" s="125">
        <v>252</v>
      </c>
      <c r="W2407" s="134">
        <f t="shared" si="938"/>
        <v>1.156565327</v>
      </c>
      <c r="X2407" s="18"/>
      <c r="Y2407" s="123">
        <f t="shared" si="942"/>
        <v>67054.222907000003</v>
      </c>
      <c r="Z2407" s="123">
        <f t="shared" si="924"/>
        <v>17258.806156738978</v>
      </c>
      <c r="AA2407" s="123">
        <f t="shared" si="943"/>
        <v>1341.0844581400002</v>
      </c>
      <c r="AB2407" s="123">
        <f t="shared" si="944"/>
        <v>16115.364905315668</v>
      </c>
      <c r="AC2407" s="123">
        <f t="shared" si="945"/>
        <v>101769.47842719466</v>
      </c>
      <c r="AD2407" s="150">
        <f t="shared" si="921"/>
        <v>87053.852995000008</v>
      </c>
      <c r="AE2407" s="150">
        <f t="shared" si="925"/>
        <v>21395.204294418629</v>
      </c>
      <c r="AF2407" s="150">
        <f t="shared" si="922"/>
        <v>1741.0770599000002</v>
      </c>
      <c r="AG2407" s="150">
        <f t="shared" si="926"/>
        <v>20109.440041845002</v>
      </c>
      <c r="AH2407" s="150">
        <f t="shared" si="927"/>
        <v>130299.57439116362</v>
      </c>
      <c r="AI2407" s="4"/>
      <c r="AJ2407" s="1"/>
      <c r="AK2407" s="20"/>
      <c r="AL2407" s="5"/>
      <c r="AM2407" s="1"/>
      <c r="AN2407" s="1"/>
      <c r="AO2407" s="1"/>
      <c r="AP2407" s="17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5.75" x14ac:dyDescent="0.2">
      <c r="A2408" s="127">
        <f t="shared" si="939"/>
        <v>43868</v>
      </c>
      <c r="B2408" s="165">
        <f t="shared" si="923"/>
        <v>232196.67151038919</v>
      </c>
      <c r="C2408" s="124"/>
      <c r="D2408" s="128">
        <f t="shared" si="929"/>
        <v>5320.25</v>
      </c>
      <c r="E2408" s="129">
        <f>VLOOKUP(A2407,[1]Plan1!$AY$80:$BA$314,3)</f>
        <v>5331.42</v>
      </c>
      <c r="F2408" s="130">
        <f t="shared" si="930"/>
        <v>43846</v>
      </c>
      <c r="G2408" s="131">
        <f t="shared" si="931"/>
        <v>2.099525398242541E-3</v>
      </c>
      <c r="H2408" s="132">
        <f t="shared" si="940"/>
        <v>43878</v>
      </c>
      <c r="I2408" s="132">
        <f t="shared" si="932"/>
        <v>43878</v>
      </c>
      <c r="J2408" s="133">
        <f t="shared" si="928"/>
        <v>23</v>
      </c>
      <c r="K2408" s="133">
        <f t="shared" si="910"/>
        <v>17</v>
      </c>
      <c r="L2408" s="124">
        <f t="shared" si="933"/>
        <v>1.0015513899999999</v>
      </c>
      <c r="M2408" s="134">
        <f t="shared" si="934"/>
        <v>1.01150052</v>
      </c>
      <c r="N2408" s="134">
        <f t="shared" si="935"/>
        <v>1.4317444804729214</v>
      </c>
      <c r="O2408" s="124">
        <f t="shared" si="936"/>
        <v>1.4339656700000001</v>
      </c>
      <c r="P2408" s="124"/>
      <c r="Q2408" s="125"/>
      <c r="R2408" s="126"/>
      <c r="S2408" s="124"/>
      <c r="T2408" s="135">
        <f t="shared" si="941"/>
        <v>7.9699999999999993E-2</v>
      </c>
      <c r="U2408" s="125">
        <f t="shared" si="937"/>
        <v>479</v>
      </c>
      <c r="V2408" s="125">
        <v>252</v>
      </c>
      <c r="W2408" s="134">
        <f t="shared" si="938"/>
        <v>1.156917322</v>
      </c>
      <c r="X2408" s="18"/>
      <c r="Y2408" s="123">
        <f t="shared" si="942"/>
        <v>67054.222907000003</v>
      </c>
      <c r="Z2408" s="123">
        <f t="shared" si="924"/>
        <v>17292.157177079185</v>
      </c>
      <c r="AA2408" s="123">
        <f t="shared" si="943"/>
        <v>1341.0844581400002</v>
      </c>
      <c r="AB2408" s="123">
        <f t="shared" si="944"/>
        <v>16137.716312951334</v>
      </c>
      <c r="AC2408" s="123">
        <f t="shared" si="945"/>
        <v>101825.18085517053</v>
      </c>
      <c r="AD2408" s="150">
        <f t="shared" si="921"/>
        <v>87053.852995000008</v>
      </c>
      <c r="AE2408" s="150">
        <f t="shared" si="925"/>
        <v>21438.10260747531</v>
      </c>
      <c r="AF2408" s="150">
        <f t="shared" si="922"/>
        <v>1741.0770599000002</v>
      </c>
      <c r="AG2408" s="150">
        <f t="shared" si="926"/>
        <v>20138.457992843334</v>
      </c>
      <c r="AH2408" s="150">
        <f t="shared" si="927"/>
        <v>130371.49065521866</v>
      </c>
      <c r="AI2408" s="4"/>
      <c r="AJ2408" s="1"/>
      <c r="AK2408" s="20"/>
      <c r="AL2408" s="5"/>
      <c r="AM2408" s="1"/>
      <c r="AN2408" s="1"/>
      <c r="AO2408" s="1"/>
      <c r="AP2408" s="17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5.75" x14ac:dyDescent="0.2">
      <c r="A2409" s="127">
        <f t="shared" si="939"/>
        <v>43869</v>
      </c>
      <c r="B2409" s="165">
        <f t="shared" si="923"/>
        <v>232324.32277414203</v>
      </c>
      <c r="C2409" s="124"/>
      <c r="D2409" s="128">
        <f t="shared" si="929"/>
        <v>5320.25</v>
      </c>
      <c r="E2409" s="129">
        <f>VLOOKUP(A2408,[1]Plan1!$AY$80:$BA$314,3)</f>
        <v>5331.42</v>
      </c>
      <c r="F2409" s="130">
        <f t="shared" si="930"/>
        <v>43846</v>
      </c>
      <c r="G2409" s="131">
        <f t="shared" si="931"/>
        <v>2.099525398242541E-3</v>
      </c>
      <c r="H2409" s="132">
        <f t="shared" si="940"/>
        <v>43878</v>
      </c>
      <c r="I2409" s="132">
        <f t="shared" si="932"/>
        <v>43878</v>
      </c>
      <c r="J2409" s="133">
        <f t="shared" si="928"/>
        <v>23</v>
      </c>
      <c r="K2409" s="133">
        <f t="shared" si="910"/>
        <v>18</v>
      </c>
      <c r="L2409" s="124">
        <f t="shared" si="933"/>
        <v>1.0016427299999999</v>
      </c>
      <c r="M2409" s="134">
        <f t="shared" si="934"/>
        <v>1.01150052</v>
      </c>
      <c r="N2409" s="134">
        <f t="shared" si="935"/>
        <v>1.4317444804729214</v>
      </c>
      <c r="O2409" s="124">
        <f t="shared" si="936"/>
        <v>1.43409645</v>
      </c>
      <c r="P2409" s="124"/>
      <c r="Q2409" s="125"/>
      <c r="R2409" s="126"/>
      <c r="S2409" s="124"/>
      <c r="T2409" s="135">
        <f t="shared" si="941"/>
        <v>7.9699999999999993E-2</v>
      </c>
      <c r="U2409" s="125">
        <f t="shared" si="937"/>
        <v>480</v>
      </c>
      <c r="V2409" s="125">
        <v>252</v>
      </c>
      <c r="W2409" s="134">
        <f t="shared" si="938"/>
        <v>1.1572694240000001</v>
      </c>
      <c r="X2409" s="18"/>
      <c r="Y2409" s="123">
        <f t="shared" si="942"/>
        <v>67054.222907000003</v>
      </c>
      <c r="Z2409" s="123">
        <f t="shared" si="924"/>
        <v>17325.522444103437</v>
      </c>
      <c r="AA2409" s="123">
        <f t="shared" si="943"/>
        <v>1341.0844581400002</v>
      </c>
      <c r="AB2409" s="123">
        <f t="shared" si="944"/>
        <v>16160.067720587002</v>
      </c>
      <c r="AC2409" s="123">
        <f t="shared" si="945"/>
        <v>101880.89752983044</v>
      </c>
      <c r="AD2409" s="150">
        <f t="shared" si="921"/>
        <v>87053.852995000008</v>
      </c>
      <c r="AE2409" s="150">
        <f t="shared" si="925"/>
        <v>21481.019245569933</v>
      </c>
      <c r="AF2409" s="150">
        <f t="shared" si="922"/>
        <v>1741.0770599000002</v>
      </c>
      <c r="AG2409" s="150">
        <f t="shared" si="926"/>
        <v>20167.47594384167</v>
      </c>
      <c r="AH2409" s="150">
        <f t="shared" si="927"/>
        <v>130443.4252443116</v>
      </c>
      <c r="AI2409" s="4"/>
      <c r="AJ2409" s="1"/>
      <c r="AK2409" s="20"/>
      <c r="AL2409" s="5"/>
      <c r="AM2409" s="1"/>
      <c r="AN2409" s="1"/>
      <c r="AO2409" s="1"/>
      <c r="AP2409" s="17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5.75" x14ac:dyDescent="0.2">
      <c r="A2410" s="127">
        <f t="shared" si="939"/>
        <v>43870</v>
      </c>
      <c r="B2410" s="165">
        <f t="shared" si="923"/>
        <v>232375.69213277602</v>
      </c>
      <c r="C2410" s="124"/>
      <c r="D2410" s="128">
        <f t="shared" si="929"/>
        <v>5320.25</v>
      </c>
      <c r="E2410" s="129">
        <f>VLOOKUP(A2409,[1]Plan1!$AY$80:$BA$314,3)</f>
        <v>5331.42</v>
      </c>
      <c r="F2410" s="130">
        <f t="shared" si="930"/>
        <v>43846</v>
      </c>
      <c r="G2410" s="131">
        <f t="shared" si="931"/>
        <v>2.099525398242541E-3</v>
      </c>
      <c r="H2410" s="132">
        <f t="shared" si="940"/>
        <v>43878</v>
      </c>
      <c r="I2410" s="132">
        <f t="shared" si="932"/>
        <v>43878</v>
      </c>
      <c r="J2410" s="133">
        <f t="shared" si="928"/>
        <v>23</v>
      </c>
      <c r="K2410" s="133">
        <f t="shared" si="910"/>
        <v>18</v>
      </c>
      <c r="L2410" s="124">
        <f t="shared" si="933"/>
        <v>1.0016427299999999</v>
      </c>
      <c r="M2410" s="134">
        <f t="shared" si="934"/>
        <v>1.01150052</v>
      </c>
      <c r="N2410" s="134">
        <f t="shared" si="935"/>
        <v>1.4317444804729214</v>
      </c>
      <c r="O2410" s="124">
        <f t="shared" si="936"/>
        <v>1.43409645</v>
      </c>
      <c r="P2410" s="124"/>
      <c r="Q2410" s="125"/>
      <c r="R2410" s="126"/>
      <c r="S2410" s="124"/>
      <c r="T2410" s="135">
        <f t="shared" si="941"/>
        <v>7.9699999999999993E-2</v>
      </c>
      <c r="U2410" s="125">
        <f t="shared" si="937"/>
        <v>480</v>
      </c>
      <c r="V2410" s="125">
        <v>252</v>
      </c>
      <c r="W2410" s="134">
        <f t="shared" si="938"/>
        <v>1.1572694240000001</v>
      </c>
      <c r="X2410" s="18"/>
      <c r="Y2410" s="123">
        <f t="shared" si="942"/>
        <v>67054.222907000003</v>
      </c>
      <c r="Z2410" s="123">
        <f t="shared" si="924"/>
        <v>17325.522444103437</v>
      </c>
      <c r="AA2410" s="123">
        <f t="shared" si="943"/>
        <v>1341.0844581400002</v>
      </c>
      <c r="AB2410" s="123">
        <f t="shared" si="944"/>
        <v>16182.419128222667</v>
      </c>
      <c r="AC2410" s="123">
        <f t="shared" si="945"/>
        <v>101903.24893746611</v>
      </c>
      <c r="AD2410" s="150">
        <f t="shared" si="921"/>
        <v>87053.852995000008</v>
      </c>
      <c r="AE2410" s="150">
        <f t="shared" si="925"/>
        <v>21481.019245569933</v>
      </c>
      <c r="AF2410" s="150">
        <f t="shared" si="922"/>
        <v>1741.0770599000002</v>
      </c>
      <c r="AG2410" s="150">
        <f t="shared" si="926"/>
        <v>20196.493894840001</v>
      </c>
      <c r="AH2410" s="150">
        <f t="shared" si="927"/>
        <v>130472.44319530993</v>
      </c>
      <c r="AI2410" s="4"/>
      <c r="AJ2410" s="1"/>
      <c r="AK2410" s="20"/>
      <c r="AL2410" s="5"/>
      <c r="AM2410" s="1"/>
      <c r="AN2410" s="1"/>
      <c r="AO2410" s="1"/>
      <c r="AP2410" s="17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5.75" x14ac:dyDescent="0.2">
      <c r="A2411" s="127">
        <f t="shared" si="939"/>
        <v>43871</v>
      </c>
      <c r="B2411" s="165">
        <f t="shared" si="923"/>
        <v>232427.06149141004</v>
      </c>
      <c r="C2411" s="124"/>
      <c r="D2411" s="128">
        <f t="shared" si="929"/>
        <v>5320.25</v>
      </c>
      <c r="E2411" s="129">
        <f>VLOOKUP(A2410,[1]Plan1!$AY$80:$BA$314,3)</f>
        <v>5331.42</v>
      </c>
      <c r="F2411" s="130">
        <f t="shared" si="930"/>
        <v>43846</v>
      </c>
      <c r="G2411" s="131">
        <f t="shared" si="931"/>
        <v>2.099525398242541E-3</v>
      </c>
      <c r="H2411" s="132">
        <f t="shared" si="940"/>
        <v>43878</v>
      </c>
      <c r="I2411" s="132">
        <f t="shared" si="932"/>
        <v>43878</v>
      </c>
      <c r="J2411" s="133">
        <f t="shared" si="928"/>
        <v>23</v>
      </c>
      <c r="K2411" s="133">
        <f t="shared" ref="K2411:K2474" si="946">(J2411-(NETWORKDAYS(A2411,I2411,AK$118:AK$502)-1))</f>
        <v>18</v>
      </c>
      <c r="L2411" s="124">
        <f t="shared" si="933"/>
        <v>1.0016427299999999</v>
      </c>
      <c r="M2411" s="134">
        <f t="shared" si="934"/>
        <v>1.01150052</v>
      </c>
      <c r="N2411" s="134">
        <f t="shared" si="935"/>
        <v>1.4317444804729214</v>
      </c>
      <c r="O2411" s="124">
        <f t="shared" si="936"/>
        <v>1.43409645</v>
      </c>
      <c r="P2411" s="124"/>
      <c r="Q2411" s="125"/>
      <c r="R2411" s="126"/>
      <c r="S2411" s="124"/>
      <c r="T2411" s="135">
        <f t="shared" si="941"/>
        <v>7.9699999999999993E-2</v>
      </c>
      <c r="U2411" s="125">
        <f t="shared" si="937"/>
        <v>480</v>
      </c>
      <c r="V2411" s="125">
        <v>252</v>
      </c>
      <c r="W2411" s="134">
        <f t="shared" si="938"/>
        <v>1.1572694240000001</v>
      </c>
      <c r="X2411" s="18"/>
      <c r="Y2411" s="123">
        <f t="shared" si="942"/>
        <v>67054.222907000003</v>
      </c>
      <c r="Z2411" s="123">
        <f t="shared" si="924"/>
        <v>17325.522444103437</v>
      </c>
      <c r="AA2411" s="123">
        <f t="shared" si="943"/>
        <v>1341.0844581400002</v>
      </c>
      <c r="AB2411" s="123">
        <f t="shared" si="944"/>
        <v>16204.770535858335</v>
      </c>
      <c r="AC2411" s="123">
        <f t="shared" si="945"/>
        <v>101925.60034510178</v>
      </c>
      <c r="AD2411" s="150">
        <f t="shared" si="921"/>
        <v>87053.852995000008</v>
      </c>
      <c r="AE2411" s="150">
        <f t="shared" si="925"/>
        <v>21481.019245569933</v>
      </c>
      <c r="AF2411" s="150">
        <f t="shared" si="922"/>
        <v>1741.0770599000002</v>
      </c>
      <c r="AG2411" s="150">
        <f t="shared" si="926"/>
        <v>20225.511845838337</v>
      </c>
      <c r="AH2411" s="150">
        <f t="shared" si="927"/>
        <v>130501.46114630827</v>
      </c>
      <c r="AI2411" s="4"/>
      <c r="AJ2411" s="1"/>
      <c r="AK2411" s="20"/>
      <c r="AL2411" s="5"/>
      <c r="AM2411" s="1"/>
      <c r="AN2411" s="1"/>
      <c r="AO2411" s="1"/>
      <c r="AP2411" s="17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5.75" x14ac:dyDescent="0.2">
      <c r="A2412" s="127">
        <f t="shared" si="939"/>
        <v>43872</v>
      </c>
      <c r="B2412" s="165">
        <f t="shared" si="923"/>
        <v>232554.73995301157</v>
      </c>
      <c r="C2412" s="124"/>
      <c r="D2412" s="128">
        <f t="shared" si="929"/>
        <v>5320.25</v>
      </c>
      <c r="E2412" s="129">
        <f>VLOOKUP(A2411,[1]Plan1!$AY$80:$BA$314,3)</f>
        <v>5331.42</v>
      </c>
      <c r="F2412" s="130">
        <f t="shared" si="930"/>
        <v>43846</v>
      </c>
      <c r="G2412" s="131">
        <f t="shared" si="931"/>
        <v>2.099525398242541E-3</v>
      </c>
      <c r="H2412" s="132">
        <f t="shared" si="940"/>
        <v>43878</v>
      </c>
      <c r="I2412" s="132">
        <f t="shared" si="932"/>
        <v>43878</v>
      </c>
      <c r="J2412" s="133">
        <f t="shared" si="928"/>
        <v>23</v>
      </c>
      <c r="K2412" s="133">
        <f t="shared" si="946"/>
        <v>19</v>
      </c>
      <c r="L2412" s="124">
        <f t="shared" si="933"/>
        <v>1.0017340699999999</v>
      </c>
      <c r="M2412" s="134">
        <f t="shared" si="934"/>
        <v>1.01150052</v>
      </c>
      <c r="N2412" s="134">
        <f t="shared" si="935"/>
        <v>1.4317444804729214</v>
      </c>
      <c r="O2412" s="124">
        <f t="shared" si="936"/>
        <v>1.4342272199999999</v>
      </c>
      <c r="P2412" s="124"/>
      <c r="Q2412" s="125"/>
      <c r="R2412" s="126"/>
      <c r="S2412" s="124"/>
      <c r="T2412" s="135">
        <f t="shared" si="941"/>
        <v>7.9699999999999993E-2</v>
      </c>
      <c r="U2412" s="125">
        <f t="shared" si="937"/>
        <v>481</v>
      </c>
      <c r="V2412" s="125">
        <v>252</v>
      </c>
      <c r="W2412" s="134">
        <f t="shared" si="938"/>
        <v>1.157621633</v>
      </c>
      <c r="X2412" s="18"/>
      <c r="Y2412" s="123">
        <f t="shared" si="942"/>
        <v>67054.222907000003</v>
      </c>
      <c r="Z2412" s="123">
        <f t="shared" si="924"/>
        <v>17358.899607310421</v>
      </c>
      <c r="AA2412" s="123">
        <f t="shared" si="943"/>
        <v>1341.0844581400002</v>
      </c>
      <c r="AB2412" s="123">
        <f t="shared" si="944"/>
        <v>16227.121943493999</v>
      </c>
      <c r="AC2412" s="123">
        <f t="shared" si="945"/>
        <v>101981.32891594442</v>
      </c>
      <c r="AD2412" s="150">
        <f t="shared" si="921"/>
        <v>87053.852995000008</v>
      </c>
      <c r="AE2412" s="150">
        <f t="shared" si="925"/>
        <v>21523.951185330458</v>
      </c>
      <c r="AF2412" s="150">
        <f t="shared" si="922"/>
        <v>1741.0770599000002</v>
      </c>
      <c r="AG2412" s="150">
        <f t="shared" si="926"/>
        <v>20254.529796836669</v>
      </c>
      <c r="AH2412" s="150">
        <f t="shared" si="927"/>
        <v>130573.41103706713</v>
      </c>
      <c r="AI2412" s="4"/>
      <c r="AJ2412" s="1"/>
      <c r="AK2412" s="20"/>
      <c r="AL2412" s="5"/>
      <c r="AM2412" s="1"/>
      <c r="AN2412" s="1"/>
      <c r="AO2412" s="1"/>
      <c r="AP2412" s="17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5.75" x14ac:dyDescent="0.2">
      <c r="A2413" s="127">
        <f t="shared" si="939"/>
        <v>43873</v>
      </c>
      <c r="B2413" s="165">
        <f t="shared" si="923"/>
        <v>232682.44965416909</v>
      </c>
      <c r="C2413" s="124"/>
      <c r="D2413" s="128">
        <f t="shared" si="929"/>
        <v>5320.25</v>
      </c>
      <c r="E2413" s="129">
        <f>VLOOKUP(A2412,[1]Plan1!$AY$80:$BA$314,3)</f>
        <v>5331.42</v>
      </c>
      <c r="F2413" s="130">
        <f t="shared" si="930"/>
        <v>43846</v>
      </c>
      <c r="G2413" s="131">
        <f t="shared" si="931"/>
        <v>2.099525398242541E-3</v>
      </c>
      <c r="H2413" s="132">
        <f t="shared" si="940"/>
        <v>43878</v>
      </c>
      <c r="I2413" s="132">
        <f t="shared" si="932"/>
        <v>43878</v>
      </c>
      <c r="J2413" s="133">
        <f t="shared" si="928"/>
        <v>23</v>
      </c>
      <c r="K2413" s="133">
        <f t="shared" si="946"/>
        <v>20</v>
      </c>
      <c r="L2413" s="124">
        <f t="shared" si="933"/>
        <v>1.0018254200000001</v>
      </c>
      <c r="M2413" s="134">
        <f t="shared" si="934"/>
        <v>1.01150052</v>
      </c>
      <c r="N2413" s="134">
        <f t="shared" si="935"/>
        <v>1.4317444804729214</v>
      </c>
      <c r="O2413" s="124">
        <f t="shared" si="936"/>
        <v>1.43435801</v>
      </c>
      <c r="P2413" s="124"/>
      <c r="Q2413" s="125"/>
      <c r="R2413" s="126"/>
      <c r="S2413" s="124"/>
      <c r="T2413" s="135">
        <f t="shared" si="941"/>
        <v>7.9699999999999993E-2</v>
      </c>
      <c r="U2413" s="125">
        <f t="shared" si="937"/>
        <v>482</v>
      </c>
      <c r="V2413" s="125">
        <v>252</v>
      </c>
      <c r="W2413" s="134">
        <f t="shared" si="938"/>
        <v>1.1579739490000001</v>
      </c>
      <c r="X2413" s="18"/>
      <c r="Y2413" s="123">
        <f t="shared" si="942"/>
        <v>67054.222907000003</v>
      </c>
      <c r="Z2413" s="123">
        <f t="shared" si="924"/>
        <v>17392.290434519709</v>
      </c>
      <c r="AA2413" s="123">
        <f t="shared" si="943"/>
        <v>1341.0844581400002</v>
      </c>
      <c r="AB2413" s="123">
        <f t="shared" si="944"/>
        <v>16249.473351129669</v>
      </c>
      <c r="AC2413" s="123">
        <f t="shared" si="945"/>
        <v>102037.07115078939</v>
      </c>
      <c r="AD2413" s="150">
        <f t="shared" si="921"/>
        <v>87053.852995000008</v>
      </c>
      <c r="AE2413" s="150">
        <f t="shared" si="925"/>
        <v>21566.900700644677</v>
      </c>
      <c r="AF2413" s="150">
        <f t="shared" si="922"/>
        <v>1741.0770599000002</v>
      </c>
      <c r="AG2413" s="150">
        <f t="shared" si="926"/>
        <v>20283.547747835004</v>
      </c>
      <c r="AH2413" s="150">
        <f t="shared" si="927"/>
        <v>130645.37850337969</v>
      </c>
      <c r="AI2413" s="4"/>
      <c r="AJ2413" s="1"/>
      <c r="AK2413" s="20"/>
      <c r="AL2413" s="5"/>
      <c r="AM2413" s="1"/>
      <c r="AN2413" s="1"/>
      <c r="AO2413" s="1"/>
      <c r="AP2413" s="17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5.75" x14ac:dyDescent="0.2">
      <c r="A2414" s="127">
        <f t="shared" si="939"/>
        <v>43874</v>
      </c>
      <c r="B2414" s="165">
        <f t="shared" si="923"/>
        <v>232810.1892557914</v>
      </c>
      <c r="C2414" s="124"/>
      <c r="D2414" s="128">
        <f t="shared" si="929"/>
        <v>5320.25</v>
      </c>
      <c r="E2414" s="129">
        <f>VLOOKUP(A2413,[1]Plan1!$AY$80:$BA$314,3)</f>
        <v>5331.42</v>
      </c>
      <c r="F2414" s="130">
        <f t="shared" si="930"/>
        <v>43846</v>
      </c>
      <c r="G2414" s="131">
        <f t="shared" si="931"/>
        <v>2.099525398242541E-3</v>
      </c>
      <c r="H2414" s="132">
        <f t="shared" si="940"/>
        <v>43878</v>
      </c>
      <c r="I2414" s="132">
        <f t="shared" si="932"/>
        <v>43878</v>
      </c>
      <c r="J2414" s="133">
        <f t="shared" si="928"/>
        <v>23</v>
      </c>
      <c r="K2414" s="133">
        <f t="shared" si="946"/>
        <v>21</v>
      </c>
      <c r="L2414" s="124">
        <f t="shared" si="933"/>
        <v>1.00191678</v>
      </c>
      <c r="M2414" s="134">
        <f t="shared" si="934"/>
        <v>1.01150052</v>
      </c>
      <c r="N2414" s="134">
        <f t="shared" si="935"/>
        <v>1.4317444804729214</v>
      </c>
      <c r="O2414" s="124">
        <f t="shared" si="936"/>
        <v>1.4344888099999999</v>
      </c>
      <c r="P2414" s="124"/>
      <c r="Q2414" s="125"/>
      <c r="R2414" s="126"/>
      <c r="S2414" s="124"/>
      <c r="T2414" s="135">
        <f t="shared" si="941"/>
        <v>7.9699999999999993E-2</v>
      </c>
      <c r="U2414" s="125">
        <f t="shared" si="937"/>
        <v>483</v>
      </c>
      <c r="V2414" s="125">
        <v>252</v>
      </c>
      <c r="W2414" s="134">
        <f t="shared" si="938"/>
        <v>1.1583263720000001</v>
      </c>
      <c r="X2414" s="18"/>
      <c r="Y2414" s="123">
        <f t="shared" si="942"/>
        <v>67054.222907000003</v>
      </c>
      <c r="Z2414" s="123">
        <f t="shared" si="924"/>
        <v>17425.694340020513</v>
      </c>
      <c r="AA2414" s="123">
        <f t="shared" si="943"/>
        <v>1341.0844581400002</v>
      </c>
      <c r="AB2414" s="123">
        <f t="shared" si="944"/>
        <v>16271.824758765335</v>
      </c>
      <c r="AC2414" s="123">
        <f t="shared" si="945"/>
        <v>102092.82646392586</v>
      </c>
      <c r="AD2414" s="150">
        <f t="shared" si="921"/>
        <v>87053.852995000008</v>
      </c>
      <c r="AE2414" s="150">
        <f t="shared" si="925"/>
        <v>21609.867038132197</v>
      </c>
      <c r="AF2414" s="150">
        <f t="shared" si="922"/>
        <v>1741.0770599000002</v>
      </c>
      <c r="AG2414" s="150">
        <f t="shared" si="926"/>
        <v>20312.565698833336</v>
      </c>
      <c r="AH2414" s="150">
        <f t="shared" si="927"/>
        <v>130717.36279186554</v>
      </c>
      <c r="AI2414" s="4"/>
      <c r="AJ2414" s="1"/>
      <c r="AK2414" s="20"/>
      <c r="AL2414" s="5"/>
      <c r="AM2414" s="1"/>
      <c r="AN2414" s="1"/>
      <c r="AO2414" s="1"/>
      <c r="AP2414" s="17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5.75" x14ac:dyDescent="0.2">
      <c r="A2415" s="127">
        <f t="shared" si="939"/>
        <v>43875</v>
      </c>
      <c r="B2415" s="165">
        <f t="shared" si="923"/>
        <v>232937.96027758511</v>
      </c>
      <c r="C2415" s="124"/>
      <c r="D2415" s="128">
        <f t="shared" si="929"/>
        <v>5320.25</v>
      </c>
      <c r="E2415" s="129">
        <f>VLOOKUP(A2414,[1]Plan1!$AY$80:$BA$314,3)</f>
        <v>5331.42</v>
      </c>
      <c r="F2415" s="130">
        <f t="shared" si="930"/>
        <v>43846</v>
      </c>
      <c r="G2415" s="131">
        <f t="shared" si="931"/>
        <v>2.099525398242541E-3</v>
      </c>
      <c r="H2415" s="132">
        <f t="shared" si="940"/>
        <v>43878</v>
      </c>
      <c r="I2415" s="132">
        <f t="shared" si="932"/>
        <v>43878</v>
      </c>
      <c r="J2415" s="133">
        <f t="shared" si="928"/>
        <v>23</v>
      </c>
      <c r="K2415" s="133">
        <f t="shared" si="946"/>
        <v>22</v>
      </c>
      <c r="L2415" s="124">
        <f t="shared" si="933"/>
        <v>1.00200815</v>
      </c>
      <c r="M2415" s="134">
        <f t="shared" si="934"/>
        <v>1.01150052</v>
      </c>
      <c r="N2415" s="134">
        <f t="shared" si="935"/>
        <v>1.4317444804729214</v>
      </c>
      <c r="O2415" s="124">
        <f t="shared" si="936"/>
        <v>1.43461963</v>
      </c>
      <c r="P2415" s="124"/>
      <c r="Q2415" s="125"/>
      <c r="R2415" s="126"/>
      <c r="S2415" s="124"/>
      <c r="T2415" s="135">
        <f t="shared" si="941"/>
        <v>7.9699999999999993E-2</v>
      </c>
      <c r="U2415" s="125">
        <f t="shared" si="937"/>
        <v>484</v>
      </c>
      <c r="V2415" s="125">
        <v>252</v>
      </c>
      <c r="W2415" s="134">
        <f t="shared" si="938"/>
        <v>1.158678903</v>
      </c>
      <c r="X2415" s="18"/>
      <c r="Y2415" s="123">
        <f t="shared" si="942"/>
        <v>67054.222907000003</v>
      </c>
      <c r="Z2415" s="123">
        <f t="shared" si="924"/>
        <v>17459.111988523753</v>
      </c>
      <c r="AA2415" s="123">
        <f t="shared" si="943"/>
        <v>1341.0844581400002</v>
      </c>
      <c r="AB2415" s="123">
        <f t="shared" si="944"/>
        <v>16294.176166401003</v>
      </c>
      <c r="AC2415" s="123">
        <f t="shared" si="945"/>
        <v>102148.59552006476</v>
      </c>
      <c r="AD2415" s="150">
        <f t="shared" si="921"/>
        <v>87053.852995000008</v>
      </c>
      <c r="AE2415" s="150">
        <f t="shared" si="925"/>
        <v>21652.851052788668</v>
      </c>
      <c r="AF2415" s="150">
        <f t="shared" si="922"/>
        <v>1741.0770599000002</v>
      </c>
      <c r="AG2415" s="150">
        <f t="shared" si="926"/>
        <v>20341.583649831671</v>
      </c>
      <c r="AH2415" s="150">
        <f t="shared" si="927"/>
        <v>130789.36475752035</v>
      </c>
      <c r="AI2415" s="4"/>
      <c r="AJ2415" s="1"/>
      <c r="AK2415" s="20"/>
      <c r="AL2415" s="5"/>
      <c r="AM2415" s="1"/>
      <c r="AN2415" s="1"/>
      <c r="AO2415" s="1"/>
      <c r="AP2415" s="17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5.75" x14ac:dyDescent="0.2">
      <c r="A2416" s="127">
        <f t="shared" si="939"/>
        <v>43876</v>
      </c>
      <c r="B2416" s="165">
        <f t="shared" si="923"/>
        <v>233065.75986566555</v>
      </c>
      <c r="C2416" s="124"/>
      <c r="D2416" s="128">
        <f t="shared" si="929"/>
        <v>5320.25</v>
      </c>
      <c r="E2416" s="129">
        <f>VLOOKUP(A2415,[1]Plan1!$AY$80:$BA$314,3)</f>
        <v>5331.42</v>
      </c>
      <c r="F2416" s="130">
        <f t="shared" si="930"/>
        <v>43846</v>
      </c>
      <c r="G2416" s="131">
        <f t="shared" si="931"/>
        <v>2.099525398242541E-3</v>
      </c>
      <c r="H2416" s="132">
        <f t="shared" si="940"/>
        <v>43906</v>
      </c>
      <c r="I2416" s="132">
        <f t="shared" si="932"/>
        <v>43878</v>
      </c>
      <c r="J2416" s="133">
        <f t="shared" si="928"/>
        <v>23</v>
      </c>
      <c r="K2416" s="133">
        <f t="shared" si="946"/>
        <v>23</v>
      </c>
      <c r="L2416" s="124">
        <f t="shared" si="933"/>
        <v>1.00209952</v>
      </c>
      <c r="M2416" s="134">
        <f t="shared" si="934"/>
        <v>1.01150052</v>
      </c>
      <c r="N2416" s="134">
        <f t="shared" si="935"/>
        <v>1.4317444804729214</v>
      </c>
      <c r="O2416" s="124">
        <f t="shared" si="936"/>
        <v>1.4347504499999999</v>
      </c>
      <c r="P2416" s="124"/>
      <c r="Q2416" s="125"/>
      <c r="R2416" s="126"/>
      <c r="S2416" s="124"/>
      <c r="T2416" s="135">
        <f t="shared" si="941"/>
        <v>7.9699999999999993E-2</v>
      </c>
      <c r="U2416" s="125">
        <f t="shared" si="937"/>
        <v>485</v>
      </c>
      <c r="V2416" s="125">
        <v>252</v>
      </c>
      <c r="W2416" s="134">
        <f t="shared" si="938"/>
        <v>1.1590315410000001</v>
      </c>
      <c r="X2416" s="18"/>
      <c r="Y2416" s="123">
        <f t="shared" si="942"/>
        <v>67054.222907000003</v>
      </c>
      <c r="Z2416" s="123">
        <f t="shared" si="924"/>
        <v>17492.542131756705</v>
      </c>
      <c r="AA2416" s="123">
        <f t="shared" si="943"/>
        <v>1341.0844581400002</v>
      </c>
      <c r="AB2416" s="123">
        <f t="shared" si="944"/>
        <v>16316.527574036667</v>
      </c>
      <c r="AC2416" s="123">
        <f t="shared" si="945"/>
        <v>102204.37707093338</v>
      </c>
      <c r="AD2416" s="150">
        <f t="shared" si="921"/>
        <v>87053.852995000008</v>
      </c>
      <c r="AE2416" s="150">
        <f t="shared" si="925"/>
        <v>21695.851139002174</v>
      </c>
      <c r="AF2416" s="150">
        <f t="shared" si="922"/>
        <v>1741.0770599000002</v>
      </c>
      <c r="AG2416" s="150">
        <f t="shared" si="926"/>
        <v>20370.601600829999</v>
      </c>
      <c r="AH2416" s="150">
        <f t="shared" si="927"/>
        <v>130861.38279473217</v>
      </c>
      <c r="AI2416" s="4"/>
      <c r="AJ2416" s="1"/>
      <c r="AK2416" s="20"/>
      <c r="AL2416" s="5"/>
      <c r="AM2416" s="1"/>
      <c r="AN2416" s="1"/>
      <c r="AO2416" s="1"/>
      <c r="AP2416" s="17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5.75" x14ac:dyDescent="0.2">
      <c r="A2417" s="127">
        <f t="shared" si="939"/>
        <v>43877</v>
      </c>
      <c r="B2417" s="165">
        <f t="shared" si="923"/>
        <v>233117.12922429957</v>
      </c>
      <c r="C2417" s="124"/>
      <c r="D2417" s="128">
        <f t="shared" si="929"/>
        <v>5320.25</v>
      </c>
      <c r="E2417" s="129">
        <f>VLOOKUP(A2416,[1]Plan1!$AY$80:$BA$314,3)</f>
        <v>5331.42</v>
      </c>
      <c r="F2417" s="130">
        <f t="shared" si="930"/>
        <v>43846</v>
      </c>
      <c r="G2417" s="131">
        <f t="shared" si="931"/>
        <v>2.099525398242541E-3</v>
      </c>
      <c r="H2417" s="132">
        <f t="shared" si="940"/>
        <v>43906</v>
      </c>
      <c r="I2417" s="132">
        <f t="shared" si="932"/>
        <v>43878</v>
      </c>
      <c r="J2417" s="133">
        <f t="shared" si="928"/>
        <v>23</v>
      </c>
      <c r="K2417" s="133">
        <f t="shared" si="946"/>
        <v>23</v>
      </c>
      <c r="L2417" s="124">
        <f t="shared" si="933"/>
        <v>1.00209952</v>
      </c>
      <c r="M2417" s="134">
        <f t="shared" si="934"/>
        <v>1.01150052</v>
      </c>
      <c r="N2417" s="134">
        <f t="shared" si="935"/>
        <v>1.4317444804729214</v>
      </c>
      <c r="O2417" s="124">
        <f t="shared" si="936"/>
        <v>1.4347504499999999</v>
      </c>
      <c r="P2417" s="124"/>
      <c r="Q2417" s="125"/>
      <c r="R2417" s="126"/>
      <c r="S2417" s="124"/>
      <c r="T2417" s="135">
        <f t="shared" si="941"/>
        <v>7.9699999999999993E-2</v>
      </c>
      <c r="U2417" s="125">
        <f t="shared" si="937"/>
        <v>485</v>
      </c>
      <c r="V2417" s="125">
        <v>252</v>
      </c>
      <c r="W2417" s="134">
        <f t="shared" si="938"/>
        <v>1.1590315410000001</v>
      </c>
      <c r="X2417" s="18"/>
      <c r="Y2417" s="123">
        <f t="shared" si="942"/>
        <v>67054.222907000003</v>
      </c>
      <c r="Z2417" s="123">
        <f t="shared" si="924"/>
        <v>17492.542131756705</v>
      </c>
      <c r="AA2417" s="123">
        <f t="shared" si="943"/>
        <v>1341.0844581400002</v>
      </c>
      <c r="AB2417" s="123">
        <f t="shared" si="944"/>
        <v>16338.878981672335</v>
      </c>
      <c r="AC2417" s="123">
        <f t="shared" si="945"/>
        <v>102226.72847856904</v>
      </c>
      <c r="AD2417" s="150">
        <f t="shared" si="921"/>
        <v>87053.852995000008</v>
      </c>
      <c r="AE2417" s="150">
        <f t="shared" si="925"/>
        <v>21695.851139002174</v>
      </c>
      <c r="AF2417" s="150">
        <f t="shared" si="922"/>
        <v>1741.0770599000002</v>
      </c>
      <c r="AG2417" s="150">
        <f t="shared" si="926"/>
        <v>20399.619551828335</v>
      </c>
      <c r="AH2417" s="150">
        <f t="shared" si="927"/>
        <v>130890.40074573051</v>
      </c>
      <c r="AI2417" s="4"/>
      <c r="AJ2417" s="1"/>
      <c r="AK2417" s="20"/>
      <c r="AL2417" s="5"/>
      <c r="AM2417" s="1"/>
      <c r="AN2417" s="1"/>
      <c r="AO2417" s="1"/>
      <c r="AP2417" s="17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5.75" x14ac:dyDescent="0.2">
      <c r="A2418" s="127">
        <f t="shared" si="939"/>
        <v>43878</v>
      </c>
      <c r="B2418" s="165">
        <f t="shared" si="923"/>
        <v>233168.49858293356</v>
      </c>
      <c r="C2418" s="124"/>
      <c r="D2418" s="128">
        <f t="shared" si="929"/>
        <v>5320.25</v>
      </c>
      <c r="E2418" s="129">
        <f>VLOOKUP(A2417,[1]Plan1!$AY$80:$BA$314,3)</f>
        <v>5331.42</v>
      </c>
      <c r="F2418" s="130">
        <f t="shared" si="930"/>
        <v>43846</v>
      </c>
      <c r="G2418" s="131">
        <f t="shared" si="931"/>
        <v>2.099525398242541E-3</v>
      </c>
      <c r="H2418" s="132">
        <f t="shared" si="940"/>
        <v>43906</v>
      </c>
      <c r="I2418" s="132">
        <f t="shared" si="932"/>
        <v>43878</v>
      </c>
      <c r="J2418" s="133">
        <f t="shared" si="928"/>
        <v>23</v>
      </c>
      <c r="K2418" s="133">
        <f t="shared" si="946"/>
        <v>23</v>
      </c>
      <c r="L2418" s="124">
        <f t="shared" si="933"/>
        <v>1.00209952</v>
      </c>
      <c r="M2418" s="134">
        <f t="shared" si="934"/>
        <v>1.01150052</v>
      </c>
      <c r="N2418" s="134">
        <f t="shared" si="935"/>
        <v>1.4317444804729214</v>
      </c>
      <c r="O2418" s="124">
        <f t="shared" si="936"/>
        <v>1.4347504499999999</v>
      </c>
      <c r="P2418" s="124"/>
      <c r="Q2418" s="125"/>
      <c r="R2418" s="126"/>
      <c r="S2418" s="124"/>
      <c r="T2418" s="135">
        <f t="shared" si="941"/>
        <v>7.9699999999999993E-2</v>
      </c>
      <c r="U2418" s="125">
        <f t="shared" si="937"/>
        <v>485</v>
      </c>
      <c r="V2418" s="125">
        <v>252</v>
      </c>
      <c r="W2418" s="134">
        <f t="shared" si="938"/>
        <v>1.1590315410000001</v>
      </c>
      <c r="X2418" s="18"/>
      <c r="Y2418" s="123">
        <f t="shared" si="942"/>
        <v>67054.222907000003</v>
      </c>
      <c r="Z2418" s="123">
        <f t="shared" si="924"/>
        <v>17492.542131756705</v>
      </c>
      <c r="AA2418" s="123">
        <f t="shared" si="943"/>
        <v>1341.0844581400002</v>
      </c>
      <c r="AB2418" s="123">
        <f t="shared" si="944"/>
        <v>16361.230389308001</v>
      </c>
      <c r="AC2418" s="123">
        <f t="shared" si="945"/>
        <v>102249.07988620471</v>
      </c>
      <c r="AD2418" s="150">
        <f t="shared" si="921"/>
        <v>87053.852995000008</v>
      </c>
      <c r="AE2418" s="150">
        <f t="shared" si="925"/>
        <v>21695.851139002174</v>
      </c>
      <c r="AF2418" s="150">
        <f t="shared" si="922"/>
        <v>1741.0770599000002</v>
      </c>
      <c r="AG2418" s="150">
        <f t="shared" si="926"/>
        <v>20428.637502826667</v>
      </c>
      <c r="AH2418" s="150">
        <f t="shared" si="927"/>
        <v>130919.41869672884</v>
      </c>
      <c r="AI2418" s="4"/>
      <c r="AJ2418" s="1"/>
      <c r="AK2418" s="20"/>
      <c r="AL2418" s="5"/>
      <c r="AM2418" s="1"/>
      <c r="AN2418" s="1"/>
      <c r="AO2418" s="1"/>
      <c r="AP2418" s="17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5.75" x14ac:dyDescent="0.2">
      <c r="A2419" s="127">
        <f t="shared" si="939"/>
        <v>43879</v>
      </c>
      <c r="B2419" s="165">
        <f t="shared" si="923"/>
        <v>233305.52316064597</v>
      </c>
      <c r="C2419" s="124"/>
      <c r="D2419" s="128">
        <f t="shared" si="929"/>
        <v>5331.42</v>
      </c>
      <c r="E2419" s="129">
        <f>VLOOKUP(A2418,[1]Plan1!$AY$80:$BA$314,3)</f>
        <v>5344.75</v>
      </c>
      <c r="F2419" s="130">
        <f t="shared" si="930"/>
        <v>43879</v>
      </c>
      <c r="G2419" s="131">
        <f t="shared" si="931"/>
        <v>2.5002719725701894E-3</v>
      </c>
      <c r="H2419" s="132">
        <f t="shared" si="940"/>
        <v>43906</v>
      </c>
      <c r="I2419" s="132">
        <f t="shared" si="932"/>
        <v>43906</v>
      </c>
      <c r="J2419" s="133">
        <f t="shared" si="928"/>
        <v>18</v>
      </c>
      <c r="K2419" s="133">
        <f t="shared" si="946"/>
        <v>1</v>
      </c>
      <c r="L2419" s="124">
        <f t="shared" si="933"/>
        <v>1.0001387399999999</v>
      </c>
      <c r="M2419" s="134">
        <f t="shared" si="934"/>
        <v>1.00209952</v>
      </c>
      <c r="N2419" s="134">
        <f t="shared" si="935"/>
        <v>1.4347504566445639</v>
      </c>
      <c r="O2419" s="124">
        <f t="shared" si="936"/>
        <v>1.43494951</v>
      </c>
      <c r="P2419" s="124"/>
      <c r="Q2419" s="125"/>
      <c r="R2419" s="126"/>
      <c r="S2419" s="124"/>
      <c r="T2419" s="135">
        <f t="shared" si="941"/>
        <v>7.9699999999999993E-2</v>
      </c>
      <c r="U2419" s="125">
        <f t="shared" si="937"/>
        <v>486</v>
      </c>
      <c r="V2419" s="125">
        <v>252</v>
      </c>
      <c r="W2419" s="134">
        <f t="shared" si="938"/>
        <v>1.1593842860000001</v>
      </c>
      <c r="X2419" s="18"/>
      <c r="Y2419" s="123">
        <f t="shared" si="942"/>
        <v>67054.222907000003</v>
      </c>
      <c r="Z2419" s="123">
        <f t="shared" si="924"/>
        <v>17530.007232452845</v>
      </c>
      <c r="AA2419" s="123">
        <f t="shared" si="943"/>
        <v>1341.0844581400002</v>
      </c>
      <c r="AB2419" s="123">
        <f t="shared" si="944"/>
        <v>16383.581796943668</v>
      </c>
      <c r="AC2419" s="123">
        <f t="shared" si="945"/>
        <v>102308.89639453651</v>
      </c>
      <c r="AD2419" s="150">
        <f t="shared" ref="AD2419:AD2482" si="947">S$1714+X$1714</f>
        <v>87053.852995000008</v>
      </c>
      <c r="AE2419" s="150">
        <f t="shared" si="925"/>
        <v>21744.041257384459</v>
      </c>
      <c r="AF2419" s="150">
        <f t="shared" ref="AF2419:AF2482" si="948">0.02*AD2419</f>
        <v>1741.0770599000002</v>
      </c>
      <c r="AG2419" s="150">
        <f t="shared" si="926"/>
        <v>20457.655453825002</v>
      </c>
      <c r="AH2419" s="150">
        <f t="shared" si="927"/>
        <v>130996.62676610946</v>
      </c>
      <c r="AI2419" s="4"/>
      <c r="AJ2419" s="1"/>
      <c r="AK2419" s="20"/>
      <c r="AL2419" s="5"/>
      <c r="AM2419" s="1"/>
      <c r="AN2419" s="1"/>
      <c r="AO2419" s="1"/>
      <c r="AP2419" s="17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5.75" x14ac:dyDescent="0.2">
      <c r="A2420" s="127">
        <f t="shared" si="939"/>
        <v>43880</v>
      </c>
      <c r="B2420" s="165">
        <f t="shared" ref="B2420:B2483" si="949">AC2420+AH2420</f>
        <v>233442.58342705129</v>
      </c>
      <c r="C2420" s="124"/>
      <c r="D2420" s="128">
        <f t="shared" si="929"/>
        <v>5331.42</v>
      </c>
      <c r="E2420" s="129">
        <f>VLOOKUP(A2419,[1]Plan1!$AY$80:$BA$314,3)</f>
        <v>5344.75</v>
      </c>
      <c r="F2420" s="130">
        <f t="shared" si="930"/>
        <v>43879</v>
      </c>
      <c r="G2420" s="131">
        <f t="shared" si="931"/>
        <v>2.5002719725701894E-3</v>
      </c>
      <c r="H2420" s="132">
        <f t="shared" si="940"/>
        <v>43906</v>
      </c>
      <c r="I2420" s="132">
        <f t="shared" si="932"/>
        <v>43906</v>
      </c>
      <c r="J2420" s="133">
        <f t="shared" si="928"/>
        <v>18</v>
      </c>
      <c r="K2420" s="133">
        <f t="shared" si="946"/>
        <v>2</v>
      </c>
      <c r="L2420" s="124">
        <f t="shared" si="933"/>
        <v>1.00027749</v>
      </c>
      <c r="M2420" s="134">
        <f t="shared" si="934"/>
        <v>1.00209952</v>
      </c>
      <c r="N2420" s="134">
        <f t="shared" si="935"/>
        <v>1.4347504566445639</v>
      </c>
      <c r="O2420" s="124">
        <f t="shared" si="936"/>
        <v>1.4351485799999999</v>
      </c>
      <c r="P2420" s="124"/>
      <c r="Q2420" s="125"/>
      <c r="R2420" s="126"/>
      <c r="S2420" s="124"/>
      <c r="T2420" s="135">
        <f t="shared" si="941"/>
        <v>7.9699999999999993E-2</v>
      </c>
      <c r="U2420" s="125">
        <f t="shared" si="937"/>
        <v>487</v>
      </c>
      <c r="V2420" s="125">
        <v>252</v>
      </c>
      <c r="W2420" s="134">
        <f t="shared" si="938"/>
        <v>1.159737139</v>
      </c>
      <c r="X2420" s="18"/>
      <c r="Y2420" s="123">
        <f t="shared" si="942"/>
        <v>67054.222907000003</v>
      </c>
      <c r="Z2420" s="123">
        <f t="shared" ref="Z2420:Z2483" si="950">(((O2420/O$1686)*W2420*W$1714)-1)*Y2420</f>
        <v>17567.487943178206</v>
      </c>
      <c r="AA2420" s="123">
        <f t="shared" si="943"/>
        <v>1341.0844581400002</v>
      </c>
      <c r="AB2420" s="123">
        <f t="shared" si="944"/>
        <v>16405.933204579331</v>
      </c>
      <c r="AC2420" s="123">
        <f t="shared" si="945"/>
        <v>102368.72851289753</v>
      </c>
      <c r="AD2420" s="150">
        <f t="shared" si="947"/>
        <v>87053.852995000008</v>
      </c>
      <c r="AE2420" s="150">
        <f t="shared" ref="AE2420:AE2483" si="951">(((O2420/O$1714)*W2420)-1)*AD2420</f>
        <v>21792.251454430399</v>
      </c>
      <c r="AF2420" s="150">
        <f t="shared" si="948"/>
        <v>1741.0770599000002</v>
      </c>
      <c r="AG2420" s="150">
        <f t="shared" ref="AG2420:AG2483" si="952">0.01*((A2420-A$1714)/30)*AD2420</f>
        <v>20486.673404823337</v>
      </c>
      <c r="AH2420" s="150">
        <f t="shared" ref="AH2420:AH2483" si="953">SUM(AD2420:AG2420)</f>
        <v>131073.85491415375</v>
      </c>
      <c r="AI2420" s="4"/>
      <c r="AJ2420" s="1"/>
      <c r="AK2420" s="20"/>
      <c r="AL2420" s="5"/>
      <c r="AM2420" s="1"/>
      <c r="AN2420" s="1"/>
      <c r="AO2420" s="1"/>
      <c r="AP2420" s="17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5.75" x14ac:dyDescent="0.2">
      <c r="A2421" s="127">
        <f t="shared" si="939"/>
        <v>43881</v>
      </c>
      <c r="B2421" s="165">
        <f t="shared" si="949"/>
        <v>233579.68461794767</v>
      </c>
      <c r="C2421" s="124"/>
      <c r="D2421" s="128">
        <f t="shared" si="929"/>
        <v>5331.42</v>
      </c>
      <c r="E2421" s="129">
        <f>VLOOKUP(A2420,[1]Plan1!$AY$80:$BA$314,3)</f>
        <v>5344.75</v>
      </c>
      <c r="F2421" s="130">
        <f t="shared" si="930"/>
        <v>43879</v>
      </c>
      <c r="G2421" s="131">
        <f t="shared" si="931"/>
        <v>2.5002719725701894E-3</v>
      </c>
      <c r="H2421" s="132">
        <f t="shared" si="940"/>
        <v>43906</v>
      </c>
      <c r="I2421" s="132">
        <f t="shared" si="932"/>
        <v>43906</v>
      </c>
      <c r="J2421" s="133">
        <f t="shared" si="928"/>
        <v>18</v>
      </c>
      <c r="K2421" s="133">
        <f t="shared" si="946"/>
        <v>3</v>
      </c>
      <c r="L2421" s="124">
        <f t="shared" si="933"/>
        <v>1.0004162700000001</v>
      </c>
      <c r="M2421" s="134">
        <f t="shared" si="934"/>
        <v>1.00209952</v>
      </c>
      <c r="N2421" s="134">
        <f t="shared" si="935"/>
        <v>1.4347504566445639</v>
      </c>
      <c r="O2421" s="124">
        <f t="shared" si="936"/>
        <v>1.4353476999999999</v>
      </c>
      <c r="P2421" s="124"/>
      <c r="Q2421" s="125"/>
      <c r="R2421" s="126"/>
      <c r="S2421" s="124"/>
      <c r="T2421" s="135">
        <f t="shared" si="941"/>
        <v>7.9699999999999993E-2</v>
      </c>
      <c r="U2421" s="125">
        <f t="shared" si="937"/>
        <v>488</v>
      </c>
      <c r="V2421" s="125">
        <v>252</v>
      </c>
      <c r="W2421" s="134">
        <f t="shared" si="938"/>
        <v>1.160090099</v>
      </c>
      <c r="X2421" s="18"/>
      <c r="Y2421" s="123">
        <f t="shared" si="942"/>
        <v>67054.222907000003</v>
      </c>
      <c r="Z2421" s="123">
        <f t="shared" si="950"/>
        <v>17604.986554040839</v>
      </c>
      <c r="AA2421" s="123">
        <f t="shared" si="943"/>
        <v>1341.0844581400002</v>
      </c>
      <c r="AB2421" s="123">
        <f t="shared" si="944"/>
        <v>16428.284612215</v>
      </c>
      <c r="AC2421" s="123">
        <f t="shared" si="945"/>
        <v>102428.57853139585</v>
      </c>
      <c r="AD2421" s="150">
        <f t="shared" si="947"/>
        <v>87053.852995000008</v>
      </c>
      <c r="AE2421" s="150">
        <f t="shared" si="951"/>
        <v>21840.484675830146</v>
      </c>
      <c r="AF2421" s="150">
        <f t="shared" si="948"/>
        <v>1741.0770599000002</v>
      </c>
      <c r="AG2421" s="150">
        <f t="shared" si="952"/>
        <v>20515.691355821669</v>
      </c>
      <c r="AH2421" s="150">
        <f t="shared" si="953"/>
        <v>131151.10608655182</v>
      </c>
      <c r="AI2421" s="4"/>
      <c r="AJ2421" s="1"/>
      <c r="AK2421" s="20"/>
      <c r="AL2421" s="5"/>
      <c r="AM2421" s="1"/>
      <c r="AN2421" s="1"/>
      <c r="AO2421" s="1"/>
      <c r="AP2421" s="17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5.75" x14ac:dyDescent="0.2">
      <c r="A2422" s="127">
        <f t="shared" si="939"/>
        <v>43882</v>
      </c>
      <c r="B2422" s="165">
        <f t="shared" si="949"/>
        <v>233716.82270025235</v>
      </c>
      <c r="C2422" s="124"/>
      <c r="D2422" s="128">
        <f t="shared" si="929"/>
        <v>5331.42</v>
      </c>
      <c r="E2422" s="129">
        <f>VLOOKUP(A2421,[1]Plan1!$AY$80:$BA$314,3)</f>
        <v>5344.75</v>
      </c>
      <c r="F2422" s="130">
        <f t="shared" si="930"/>
        <v>43879</v>
      </c>
      <c r="G2422" s="131">
        <f t="shared" si="931"/>
        <v>2.5002719725701894E-3</v>
      </c>
      <c r="H2422" s="132">
        <f t="shared" si="940"/>
        <v>43906</v>
      </c>
      <c r="I2422" s="132">
        <f t="shared" si="932"/>
        <v>43906</v>
      </c>
      <c r="J2422" s="133">
        <f t="shared" si="928"/>
        <v>18</v>
      </c>
      <c r="K2422" s="133">
        <f t="shared" si="946"/>
        <v>4</v>
      </c>
      <c r="L2422" s="124">
        <f t="shared" si="933"/>
        <v>1.0005550700000001</v>
      </c>
      <c r="M2422" s="134">
        <f t="shared" si="934"/>
        <v>1.00209952</v>
      </c>
      <c r="N2422" s="134">
        <f t="shared" si="935"/>
        <v>1.4347504566445639</v>
      </c>
      <c r="O2422" s="124">
        <f t="shared" si="936"/>
        <v>1.43554684</v>
      </c>
      <c r="P2422" s="124"/>
      <c r="Q2422" s="125"/>
      <c r="R2422" s="126"/>
      <c r="S2422" s="124"/>
      <c r="T2422" s="135">
        <f t="shared" si="941"/>
        <v>7.9699999999999993E-2</v>
      </c>
      <c r="U2422" s="125">
        <f t="shared" si="937"/>
        <v>489</v>
      </c>
      <c r="V2422" s="125">
        <v>252</v>
      </c>
      <c r="W2422" s="134">
        <f t="shared" si="938"/>
        <v>1.1604431660000001</v>
      </c>
      <c r="X2422" s="18"/>
      <c r="Y2422" s="123">
        <f t="shared" si="942"/>
        <v>67054.222907000003</v>
      </c>
      <c r="Z2422" s="123">
        <f t="shared" si="950"/>
        <v>17642.501300993496</v>
      </c>
      <c r="AA2422" s="123">
        <f t="shared" si="943"/>
        <v>1341.0844581400002</v>
      </c>
      <c r="AB2422" s="123">
        <f t="shared" si="944"/>
        <v>16450.63601985067</v>
      </c>
      <c r="AC2422" s="123">
        <f t="shared" si="945"/>
        <v>102488.44468598417</v>
      </c>
      <c r="AD2422" s="150">
        <f t="shared" si="947"/>
        <v>87053.852995000008</v>
      </c>
      <c r="AE2422" s="150">
        <f t="shared" si="951"/>
        <v>21888.738652548171</v>
      </c>
      <c r="AF2422" s="150">
        <f t="shared" si="948"/>
        <v>1741.0770599000002</v>
      </c>
      <c r="AG2422" s="150">
        <f t="shared" si="952"/>
        <v>20544.709306820005</v>
      </c>
      <c r="AH2422" s="150">
        <f t="shared" si="953"/>
        <v>131228.37801426818</v>
      </c>
      <c r="AI2422" s="4"/>
      <c r="AJ2422" s="1"/>
      <c r="AK2422" s="20"/>
      <c r="AL2422" s="5"/>
      <c r="AM2422" s="1"/>
      <c r="AN2422" s="1"/>
      <c r="AO2422" s="1"/>
      <c r="AP2422" s="17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5.75" x14ac:dyDescent="0.2">
      <c r="A2423" s="127">
        <f t="shared" si="939"/>
        <v>43883</v>
      </c>
      <c r="B2423" s="165">
        <f t="shared" si="949"/>
        <v>233853.9992000474</v>
      </c>
      <c r="C2423" s="124"/>
      <c r="D2423" s="128">
        <f t="shared" si="929"/>
        <v>5331.42</v>
      </c>
      <c r="E2423" s="129">
        <f>VLOOKUP(A2422,[1]Plan1!$AY$80:$BA$314,3)</f>
        <v>5344.75</v>
      </c>
      <c r="F2423" s="130">
        <f t="shared" si="930"/>
        <v>43879</v>
      </c>
      <c r="G2423" s="131">
        <f t="shared" si="931"/>
        <v>2.5002719725701894E-3</v>
      </c>
      <c r="H2423" s="132">
        <f t="shared" si="940"/>
        <v>43906</v>
      </c>
      <c r="I2423" s="132">
        <f t="shared" si="932"/>
        <v>43906</v>
      </c>
      <c r="J2423" s="133">
        <f t="shared" ref="J2423:J2486" si="954">IF(I2423=I2422,J2422,NETWORKDAYS(I2422,I2423,$AK$118:$AK$502)-1)</f>
        <v>18</v>
      </c>
      <c r="K2423" s="133">
        <f t="shared" si="946"/>
        <v>5</v>
      </c>
      <c r="L2423" s="124">
        <f t="shared" si="933"/>
        <v>1.00069389</v>
      </c>
      <c r="M2423" s="134">
        <f t="shared" si="934"/>
        <v>1.00209952</v>
      </c>
      <c r="N2423" s="134">
        <f t="shared" si="935"/>
        <v>1.4347504566445639</v>
      </c>
      <c r="O2423" s="124">
        <f t="shared" si="936"/>
        <v>1.4357460099999999</v>
      </c>
      <c r="P2423" s="124"/>
      <c r="Q2423" s="125"/>
      <c r="R2423" s="126"/>
      <c r="S2423" s="124"/>
      <c r="T2423" s="135">
        <f t="shared" si="941"/>
        <v>7.9699999999999993E-2</v>
      </c>
      <c r="U2423" s="125">
        <f t="shared" si="937"/>
        <v>490</v>
      </c>
      <c r="V2423" s="125">
        <v>252</v>
      </c>
      <c r="W2423" s="134">
        <f t="shared" si="938"/>
        <v>1.160796341</v>
      </c>
      <c r="X2423" s="18"/>
      <c r="Y2423" s="123">
        <f t="shared" si="942"/>
        <v>67054.222907000003</v>
      </c>
      <c r="Z2423" s="123">
        <f t="shared" si="950"/>
        <v>17680.032851535725</v>
      </c>
      <c r="AA2423" s="123">
        <f t="shared" si="943"/>
        <v>1341.0844581400002</v>
      </c>
      <c r="AB2423" s="123">
        <f t="shared" si="944"/>
        <v>16472.987427486336</v>
      </c>
      <c r="AC2423" s="123">
        <f t="shared" si="945"/>
        <v>102548.32764416207</v>
      </c>
      <c r="AD2423" s="150">
        <f t="shared" si="947"/>
        <v>87053.852995000008</v>
      </c>
      <c r="AE2423" s="150">
        <f t="shared" si="951"/>
        <v>21937.014243167006</v>
      </c>
      <c r="AF2423" s="150">
        <f t="shared" si="948"/>
        <v>1741.0770599000002</v>
      </c>
      <c r="AG2423" s="150">
        <f t="shared" si="952"/>
        <v>20573.727257818337</v>
      </c>
      <c r="AH2423" s="150">
        <f t="shared" si="953"/>
        <v>131305.67155588535</v>
      </c>
      <c r="AI2423" s="4"/>
      <c r="AJ2423" s="1"/>
      <c r="AK2423" s="20"/>
      <c r="AL2423" s="5"/>
      <c r="AM2423" s="1"/>
      <c r="AN2423" s="1"/>
      <c r="AO2423" s="1"/>
      <c r="AP2423" s="17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5.75" x14ac:dyDescent="0.2">
      <c r="A2424" s="127">
        <f t="shared" si="939"/>
        <v>43884</v>
      </c>
      <c r="B2424" s="165">
        <f t="shared" si="949"/>
        <v>233905.3685586814</v>
      </c>
      <c r="C2424" s="124"/>
      <c r="D2424" s="128">
        <f t="shared" si="929"/>
        <v>5331.42</v>
      </c>
      <c r="E2424" s="129">
        <f>VLOOKUP(A2423,[1]Plan1!$AY$80:$BA$314,3)</f>
        <v>5344.75</v>
      </c>
      <c r="F2424" s="130">
        <f t="shared" si="930"/>
        <v>43879</v>
      </c>
      <c r="G2424" s="131">
        <f t="shared" si="931"/>
        <v>2.5002719725701894E-3</v>
      </c>
      <c r="H2424" s="132">
        <f t="shared" si="940"/>
        <v>43906</v>
      </c>
      <c r="I2424" s="132">
        <f t="shared" si="932"/>
        <v>43906</v>
      </c>
      <c r="J2424" s="133">
        <f t="shared" si="954"/>
        <v>18</v>
      </c>
      <c r="K2424" s="133">
        <f t="shared" si="946"/>
        <v>5</v>
      </c>
      <c r="L2424" s="124">
        <f t="shared" si="933"/>
        <v>1.00069389</v>
      </c>
      <c r="M2424" s="134">
        <f t="shared" si="934"/>
        <v>1.00209952</v>
      </c>
      <c r="N2424" s="134">
        <f t="shared" si="935"/>
        <v>1.4347504566445639</v>
      </c>
      <c r="O2424" s="124">
        <f t="shared" si="936"/>
        <v>1.4357460099999999</v>
      </c>
      <c r="P2424" s="124"/>
      <c r="Q2424" s="125"/>
      <c r="R2424" s="126"/>
      <c r="S2424" s="124"/>
      <c r="T2424" s="135">
        <f t="shared" si="941"/>
        <v>7.9699999999999993E-2</v>
      </c>
      <c r="U2424" s="125">
        <f t="shared" si="937"/>
        <v>490</v>
      </c>
      <c r="V2424" s="125">
        <v>252</v>
      </c>
      <c r="W2424" s="134">
        <f t="shared" si="938"/>
        <v>1.160796341</v>
      </c>
      <c r="X2424" s="18"/>
      <c r="Y2424" s="123">
        <f t="shared" si="942"/>
        <v>67054.222907000003</v>
      </c>
      <c r="Z2424" s="123">
        <f t="shared" si="950"/>
        <v>17680.032851535725</v>
      </c>
      <c r="AA2424" s="123">
        <f t="shared" si="943"/>
        <v>1341.0844581400002</v>
      </c>
      <c r="AB2424" s="123">
        <f t="shared" si="944"/>
        <v>16495.338835122002</v>
      </c>
      <c r="AC2424" s="123">
        <f t="shared" si="945"/>
        <v>102570.67905179774</v>
      </c>
      <c r="AD2424" s="150">
        <f t="shared" si="947"/>
        <v>87053.852995000008</v>
      </c>
      <c r="AE2424" s="150">
        <f t="shared" si="951"/>
        <v>21937.014243167006</v>
      </c>
      <c r="AF2424" s="150">
        <f t="shared" si="948"/>
        <v>1741.0770599000002</v>
      </c>
      <c r="AG2424" s="150">
        <f t="shared" si="952"/>
        <v>20602.745208816672</v>
      </c>
      <c r="AH2424" s="150">
        <f t="shared" si="953"/>
        <v>131334.68950688367</v>
      </c>
      <c r="AI2424" s="4"/>
      <c r="AJ2424" s="1"/>
      <c r="AK2424" s="20"/>
      <c r="AL2424" s="5"/>
      <c r="AM2424" s="1"/>
      <c r="AN2424" s="1"/>
      <c r="AO2424" s="1"/>
      <c r="AP2424" s="17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5.75" x14ac:dyDescent="0.2">
      <c r="A2425" s="127">
        <f t="shared" si="939"/>
        <v>43885</v>
      </c>
      <c r="B2425" s="165">
        <f t="shared" si="949"/>
        <v>233956.73791731539</v>
      </c>
      <c r="C2425" s="124"/>
      <c r="D2425" s="128">
        <f t="shared" si="929"/>
        <v>5331.42</v>
      </c>
      <c r="E2425" s="129">
        <f>VLOOKUP(A2424,[1]Plan1!$AY$80:$BA$314,3)</f>
        <v>5344.75</v>
      </c>
      <c r="F2425" s="130">
        <f t="shared" si="930"/>
        <v>43879</v>
      </c>
      <c r="G2425" s="131">
        <f t="shared" si="931"/>
        <v>2.5002719725701894E-3</v>
      </c>
      <c r="H2425" s="132">
        <f t="shared" si="940"/>
        <v>43906</v>
      </c>
      <c r="I2425" s="132">
        <f t="shared" si="932"/>
        <v>43906</v>
      </c>
      <c r="J2425" s="133">
        <f t="shared" si="954"/>
        <v>18</v>
      </c>
      <c r="K2425" s="133">
        <f t="shared" si="946"/>
        <v>5</v>
      </c>
      <c r="L2425" s="124">
        <f t="shared" si="933"/>
        <v>1.00069389</v>
      </c>
      <c r="M2425" s="134">
        <f t="shared" si="934"/>
        <v>1.00209952</v>
      </c>
      <c r="N2425" s="134">
        <f t="shared" si="935"/>
        <v>1.4347504566445639</v>
      </c>
      <c r="O2425" s="124">
        <f t="shared" si="936"/>
        <v>1.4357460099999999</v>
      </c>
      <c r="P2425" s="124"/>
      <c r="Q2425" s="125"/>
      <c r="R2425" s="126"/>
      <c r="S2425" s="124"/>
      <c r="T2425" s="135">
        <f t="shared" si="941"/>
        <v>7.9699999999999993E-2</v>
      </c>
      <c r="U2425" s="125">
        <f t="shared" si="937"/>
        <v>490</v>
      </c>
      <c r="V2425" s="125">
        <v>252</v>
      </c>
      <c r="W2425" s="134">
        <f t="shared" si="938"/>
        <v>1.160796341</v>
      </c>
      <c r="X2425" s="18"/>
      <c r="Y2425" s="123">
        <f t="shared" si="942"/>
        <v>67054.222907000003</v>
      </c>
      <c r="Z2425" s="123">
        <f t="shared" si="950"/>
        <v>17680.032851535725</v>
      </c>
      <c r="AA2425" s="123">
        <f t="shared" si="943"/>
        <v>1341.0844581400002</v>
      </c>
      <c r="AB2425" s="123">
        <f t="shared" si="944"/>
        <v>16517.690242757668</v>
      </c>
      <c r="AC2425" s="123">
        <f t="shared" si="945"/>
        <v>102593.0304594334</v>
      </c>
      <c r="AD2425" s="150">
        <f t="shared" si="947"/>
        <v>87053.852995000008</v>
      </c>
      <c r="AE2425" s="150">
        <f t="shared" si="951"/>
        <v>21937.014243167006</v>
      </c>
      <c r="AF2425" s="150">
        <f t="shared" si="948"/>
        <v>1741.0770599000002</v>
      </c>
      <c r="AG2425" s="150">
        <f t="shared" si="952"/>
        <v>20631.763159815</v>
      </c>
      <c r="AH2425" s="150">
        <f t="shared" si="953"/>
        <v>131363.707457882</v>
      </c>
      <c r="AI2425" s="4"/>
      <c r="AJ2425" s="1"/>
      <c r="AK2425" s="20"/>
      <c r="AL2425" s="5"/>
      <c r="AM2425" s="1"/>
      <c r="AN2425" s="1"/>
      <c r="AO2425" s="1"/>
      <c r="AP2425" s="17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5.75" x14ac:dyDescent="0.2">
      <c r="A2426" s="127">
        <f t="shared" si="939"/>
        <v>43886</v>
      </c>
      <c r="B2426" s="165">
        <f t="shared" si="949"/>
        <v>234008.10727594944</v>
      </c>
      <c r="C2426" s="124"/>
      <c r="D2426" s="128">
        <f t="shared" si="929"/>
        <v>5331.42</v>
      </c>
      <c r="E2426" s="129">
        <f>VLOOKUP(A2425,[1]Plan1!$AY$80:$BA$314,3)</f>
        <v>5344.75</v>
      </c>
      <c r="F2426" s="130">
        <f t="shared" si="930"/>
        <v>43879</v>
      </c>
      <c r="G2426" s="131">
        <f t="shared" si="931"/>
        <v>2.5002719725701894E-3</v>
      </c>
      <c r="H2426" s="132">
        <f t="shared" si="940"/>
        <v>43906</v>
      </c>
      <c r="I2426" s="132">
        <f t="shared" si="932"/>
        <v>43906</v>
      </c>
      <c r="J2426" s="133">
        <f t="shared" si="954"/>
        <v>18</v>
      </c>
      <c r="K2426" s="133">
        <f t="shared" si="946"/>
        <v>5</v>
      </c>
      <c r="L2426" s="124">
        <f t="shared" si="933"/>
        <v>1.00069389</v>
      </c>
      <c r="M2426" s="134">
        <f t="shared" si="934"/>
        <v>1.00209952</v>
      </c>
      <c r="N2426" s="134">
        <f t="shared" si="935"/>
        <v>1.4347504566445639</v>
      </c>
      <c r="O2426" s="124">
        <f t="shared" si="936"/>
        <v>1.4357460099999999</v>
      </c>
      <c r="P2426" s="124"/>
      <c r="Q2426" s="125"/>
      <c r="R2426" s="126"/>
      <c r="S2426" s="124"/>
      <c r="T2426" s="135">
        <f t="shared" si="941"/>
        <v>7.9699999999999993E-2</v>
      </c>
      <c r="U2426" s="125">
        <f t="shared" si="937"/>
        <v>490</v>
      </c>
      <c r="V2426" s="125">
        <v>252</v>
      </c>
      <c r="W2426" s="134">
        <f t="shared" si="938"/>
        <v>1.160796341</v>
      </c>
      <c r="X2426" s="18"/>
      <c r="Y2426" s="123">
        <f t="shared" si="942"/>
        <v>67054.222907000003</v>
      </c>
      <c r="Z2426" s="123">
        <f t="shared" si="950"/>
        <v>17680.032851535725</v>
      </c>
      <c r="AA2426" s="123">
        <f t="shared" si="943"/>
        <v>1341.0844581400002</v>
      </c>
      <c r="AB2426" s="123">
        <f t="shared" si="944"/>
        <v>16540.041650393334</v>
      </c>
      <c r="AC2426" s="123">
        <f t="shared" si="945"/>
        <v>102615.38186706907</v>
      </c>
      <c r="AD2426" s="150">
        <f t="shared" si="947"/>
        <v>87053.852995000008</v>
      </c>
      <c r="AE2426" s="150">
        <f t="shared" si="951"/>
        <v>21937.014243167006</v>
      </c>
      <c r="AF2426" s="150">
        <f t="shared" si="948"/>
        <v>1741.0770599000002</v>
      </c>
      <c r="AG2426" s="150">
        <f t="shared" si="952"/>
        <v>20660.781110813336</v>
      </c>
      <c r="AH2426" s="150">
        <f t="shared" si="953"/>
        <v>131392.72540888036</v>
      </c>
      <c r="AI2426" s="4"/>
      <c r="AJ2426" s="1"/>
      <c r="AK2426" s="20"/>
      <c r="AL2426" s="5"/>
      <c r="AM2426" s="1"/>
      <c r="AN2426" s="1"/>
      <c r="AO2426" s="1"/>
      <c r="AP2426" s="17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5.75" x14ac:dyDescent="0.2">
      <c r="A2427" s="127">
        <f t="shared" si="939"/>
        <v>43887</v>
      </c>
      <c r="B2427" s="165">
        <f t="shared" si="949"/>
        <v>234059.47663458344</v>
      </c>
      <c r="C2427" s="124"/>
      <c r="D2427" s="128">
        <f t="shared" si="929"/>
        <v>5331.42</v>
      </c>
      <c r="E2427" s="129">
        <f>VLOOKUP(A2426,[1]Plan1!$AY$80:$BA$314,3)</f>
        <v>5344.75</v>
      </c>
      <c r="F2427" s="130">
        <f t="shared" si="930"/>
        <v>43879</v>
      </c>
      <c r="G2427" s="131">
        <f t="shared" si="931"/>
        <v>2.5002719725701894E-3</v>
      </c>
      <c r="H2427" s="132">
        <f t="shared" si="940"/>
        <v>43906</v>
      </c>
      <c r="I2427" s="132">
        <f t="shared" si="932"/>
        <v>43906</v>
      </c>
      <c r="J2427" s="133">
        <f t="shared" si="954"/>
        <v>18</v>
      </c>
      <c r="K2427" s="133">
        <f t="shared" si="946"/>
        <v>5</v>
      </c>
      <c r="L2427" s="124">
        <f t="shared" si="933"/>
        <v>1.00069389</v>
      </c>
      <c r="M2427" s="134">
        <f t="shared" si="934"/>
        <v>1.00209952</v>
      </c>
      <c r="N2427" s="134">
        <f t="shared" si="935"/>
        <v>1.4347504566445639</v>
      </c>
      <c r="O2427" s="124">
        <f t="shared" si="936"/>
        <v>1.4357460099999999</v>
      </c>
      <c r="P2427" s="124"/>
      <c r="Q2427" s="125"/>
      <c r="R2427" s="126"/>
      <c r="S2427" s="124"/>
      <c r="T2427" s="135">
        <f t="shared" si="941"/>
        <v>7.9699999999999993E-2</v>
      </c>
      <c r="U2427" s="125">
        <f t="shared" si="937"/>
        <v>490</v>
      </c>
      <c r="V2427" s="125">
        <v>252</v>
      </c>
      <c r="W2427" s="134">
        <f t="shared" si="938"/>
        <v>1.160796341</v>
      </c>
      <c r="X2427" s="18"/>
      <c r="Y2427" s="123">
        <f t="shared" si="942"/>
        <v>67054.222907000003</v>
      </c>
      <c r="Z2427" s="123">
        <f t="shared" si="950"/>
        <v>17680.032851535725</v>
      </c>
      <c r="AA2427" s="123">
        <f t="shared" si="943"/>
        <v>1341.0844581400002</v>
      </c>
      <c r="AB2427" s="123">
        <f t="shared" si="944"/>
        <v>16562.393058029</v>
      </c>
      <c r="AC2427" s="123">
        <f t="shared" si="945"/>
        <v>102637.73327470473</v>
      </c>
      <c r="AD2427" s="150">
        <f t="shared" si="947"/>
        <v>87053.852995000008</v>
      </c>
      <c r="AE2427" s="150">
        <f t="shared" si="951"/>
        <v>21937.014243167006</v>
      </c>
      <c r="AF2427" s="150">
        <f t="shared" si="948"/>
        <v>1741.0770599000002</v>
      </c>
      <c r="AG2427" s="150">
        <f t="shared" si="952"/>
        <v>20689.799061811667</v>
      </c>
      <c r="AH2427" s="150">
        <f t="shared" si="953"/>
        <v>131421.74335987869</v>
      </c>
      <c r="AI2427" s="4"/>
      <c r="AJ2427" s="1"/>
      <c r="AK2427" s="20"/>
      <c r="AL2427" s="5"/>
      <c r="AM2427" s="1"/>
      <c r="AN2427" s="1"/>
      <c r="AO2427" s="1"/>
      <c r="AP2427" s="17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5.75" x14ac:dyDescent="0.2">
      <c r="A2428" s="127">
        <f t="shared" si="939"/>
        <v>43888</v>
      </c>
      <c r="B2428" s="165">
        <f t="shared" si="949"/>
        <v>234196.69139615173</v>
      </c>
      <c r="C2428" s="124"/>
      <c r="D2428" s="128">
        <f t="shared" si="929"/>
        <v>5331.42</v>
      </c>
      <c r="E2428" s="129">
        <f>VLOOKUP(A2427,[1]Plan1!$AY$80:$BA$314,3)</f>
        <v>5344.75</v>
      </c>
      <c r="F2428" s="130">
        <f t="shared" si="930"/>
        <v>43879</v>
      </c>
      <c r="G2428" s="131">
        <f t="shared" si="931"/>
        <v>2.5002719725701894E-3</v>
      </c>
      <c r="H2428" s="132">
        <f t="shared" si="940"/>
        <v>43906</v>
      </c>
      <c r="I2428" s="132">
        <f t="shared" si="932"/>
        <v>43906</v>
      </c>
      <c r="J2428" s="133">
        <f t="shared" si="954"/>
        <v>18</v>
      </c>
      <c r="K2428" s="133">
        <f t="shared" si="946"/>
        <v>6</v>
      </c>
      <c r="L2428" s="124">
        <f t="shared" si="933"/>
        <v>1.0008327299999999</v>
      </c>
      <c r="M2428" s="134">
        <f t="shared" si="934"/>
        <v>1.00209952</v>
      </c>
      <c r="N2428" s="134">
        <f t="shared" si="935"/>
        <v>1.4347504566445639</v>
      </c>
      <c r="O2428" s="124">
        <f t="shared" si="936"/>
        <v>1.4359452100000001</v>
      </c>
      <c r="P2428" s="124"/>
      <c r="Q2428" s="125"/>
      <c r="R2428" s="126"/>
      <c r="S2428" s="124"/>
      <c r="T2428" s="135">
        <f t="shared" si="941"/>
        <v>7.9699999999999993E-2</v>
      </c>
      <c r="U2428" s="125">
        <f t="shared" si="937"/>
        <v>491</v>
      </c>
      <c r="V2428" s="125">
        <v>252</v>
      </c>
      <c r="W2428" s="134">
        <f t="shared" si="938"/>
        <v>1.161149623</v>
      </c>
      <c r="X2428" s="18"/>
      <c r="Y2428" s="123">
        <f t="shared" si="942"/>
        <v>67054.222907000003</v>
      </c>
      <c r="Z2428" s="123">
        <f t="shared" si="950"/>
        <v>17717.581137557758</v>
      </c>
      <c r="AA2428" s="123">
        <f t="shared" si="943"/>
        <v>1341.0844581400002</v>
      </c>
      <c r="AB2428" s="123">
        <f t="shared" si="944"/>
        <v>16584.744465664669</v>
      </c>
      <c r="AC2428" s="123">
        <f t="shared" si="945"/>
        <v>102697.63296836244</v>
      </c>
      <c r="AD2428" s="150">
        <f t="shared" si="947"/>
        <v>87053.852995000008</v>
      </c>
      <c r="AE2428" s="150">
        <f t="shared" si="951"/>
        <v>21985.311360079286</v>
      </c>
      <c r="AF2428" s="150">
        <f t="shared" si="948"/>
        <v>1741.0770599000002</v>
      </c>
      <c r="AG2428" s="150">
        <f t="shared" si="952"/>
        <v>20718.817012810003</v>
      </c>
      <c r="AH2428" s="150">
        <f t="shared" si="953"/>
        <v>131499.05842778931</v>
      </c>
      <c r="AI2428" s="4"/>
      <c r="AJ2428" s="1"/>
      <c r="AK2428" s="20"/>
      <c r="AL2428" s="5"/>
      <c r="AM2428" s="1"/>
      <c r="AN2428" s="1"/>
      <c r="AO2428" s="1"/>
      <c r="AP2428" s="17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5.75" x14ac:dyDescent="0.2">
      <c r="A2429" s="127">
        <f t="shared" si="939"/>
        <v>43889</v>
      </c>
      <c r="B2429" s="165">
        <f t="shared" si="949"/>
        <v>234333.94324743707</v>
      </c>
      <c r="C2429" s="124"/>
      <c r="D2429" s="128">
        <f t="shared" si="929"/>
        <v>5331.42</v>
      </c>
      <c r="E2429" s="129">
        <f>VLOOKUP(A2428,[1]Plan1!$AY$80:$BA$314,3)</f>
        <v>5344.75</v>
      </c>
      <c r="F2429" s="130">
        <f t="shared" si="930"/>
        <v>43879</v>
      </c>
      <c r="G2429" s="131">
        <f t="shared" si="931"/>
        <v>2.5002719725701894E-3</v>
      </c>
      <c r="H2429" s="132">
        <f t="shared" si="940"/>
        <v>43906</v>
      </c>
      <c r="I2429" s="132">
        <f t="shared" si="932"/>
        <v>43906</v>
      </c>
      <c r="J2429" s="133">
        <f t="shared" si="954"/>
        <v>18</v>
      </c>
      <c r="K2429" s="133">
        <f t="shared" si="946"/>
        <v>7</v>
      </c>
      <c r="L2429" s="124">
        <f t="shared" si="933"/>
        <v>1.0009715800000001</v>
      </c>
      <c r="M2429" s="134">
        <f t="shared" si="934"/>
        <v>1.00209952</v>
      </c>
      <c r="N2429" s="134">
        <f t="shared" si="935"/>
        <v>1.4347504566445639</v>
      </c>
      <c r="O2429" s="124">
        <f t="shared" si="936"/>
        <v>1.4361444299999999</v>
      </c>
      <c r="P2429" s="124"/>
      <c r="Q2429" s="125"/>
      <c r="R2429" s="126"/>
      <c r="S2429" s="124"/>
      <c r="T2429" s="135">
        <f t="shared" si="941"/>
        <v>7.9699999999999993E-2</v>
      </c>
      <c r="U2429" s="125">
        <f t="shared" si="937"/>
        <v>492</v>
      </c>
      <c r="V2429" s="125">
        <v>252</v>
      </c>
      <c r="W2429" s="134">
        <f t="shared" si="938"/>
        <v>1.1615030129999999</v>
      </c>
      <c r="X2429" s="18"/>
      <c r="Y2429" s="123">
        <f t="shared" si="942"/>
        <v>67054.222907000003</v>
      </c>
      <c r="Z2429" s="123">
        <f t="shared" si="950"/>
        <v>17755.145646408917</v>
      </c>
      <c r="AA2429" s="123">
        <f t="shared" si="943"/>
        <v>1341.0844581400002</v>
      </c>
      <c r="AB2429" s="123">
        <f t="shared" si="944"/>
        <v>16607.095873300335</v>
      </c>
      <c r="AC2429" s="123">
        <f t="shared" si="945"/>
        <v>102757.54888484925</v>
      </c>
      <c r="AD2429" s="150">
        <f t="shared" si="947"/>
        <v>87053.852995000008</v>
      </c>
      <c r="AE2429" s="150">
        <f t="shared" si="951"/>
        <v>22033.6293438795</v>
      </c>
      <c r="AF2429" s="150">
        <f t="shared" si="948"/>
        <v>1741.0770599000002</v>
      </c>
      <c r="AG2429" s="150">
        <f t="shared" si="952"/>
        <v>20747.834963808335</v>
      </c>
      <c r="AH2429" s="150">
        <f t="shared" si="953"/>
        <v>131576.39436258783</v>
      </c>
      <c r="AI2429" s="4"/>
      <c r="AJ2429" s="1"/>
      <c r="AK2429" s="20"/>
      <c r="AL2429" s="5"/>
      <c r="AM2429" s="1"/>
      <c r="AN2429" s="1"/>
      <c r="AO2429" s="1"/>
      <c r="AP2429" s="17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5.75" x14ac:dyDescent="0.2">
      <c r="A2430" s="127">
        <f t="shared" si="939"/>
        <v>43890</v>
      </c>
      <c r="B2430" s="165">
        <f t="shared" si="949"/>
        <v>234471.23354893888</v>
      </c>
      <c r="C2430" s="124"/>
      <c r="D2430" s="128">
        <f t="shared" si="929"/>
        <v>5331.42</v>
      </c>
      <c r="E2430" s="129">
        <f>VLOOKUP(A2429,[1]Plan1!$AY$80:$BA$314,3)</f>
        <v>5344.75</v>
      </c>
      <c r="F2430" s="130">
        <f t="shared" si="930"/>
        <v>43879</v>
      </c>
      <c r="G2430" s="131">
        <f t="shared" si="931"/>
        <v>2.5002719725701894E-3</v>
      </c>
      <c r="H2430" s="132">
        <f t="shared" si="940"/>
        <v>43906</v>
      </c>
      <c r="I2430" s="132">
        <f t="shared" si="932"/>
        <v>43906</v>
      </c>
      <c r="J2430" s="133">
        <f t="shared" si="954"/>
        <v>18</v>
      </c>
      <c r="K2430" s="133">
        <f t="shared" si="946"/>
        <v>8</v>
      </c>
      <c r="L2430" s="124">
        <f t="shared" si="933"/>
        <v>1.00111046</v>
      </c>
      <c r="M2430" s="134">
        <f t="shared" si="934"/>
        <v>1.00209952</v>
      </c>
      <c r="N2430" s="134">
        <f t="shared" si="935"/>
        <v>1.4347504566445639</v>
      </c>
      <c r="O2430" s="124">
        <f t="shared" si="936"/>
        <v>1.43634368</v>
      </c>
      <c r="P2430" s="124"/>
      <c r="Q2430" s="125"/>
      <c r="R2430" s="126"/>
      <c r="S2430" s="124"/>
      <c r="T2430" s="135">
        <f t="shared" si="941"/>
        <v>7.9699999999999993E-2</v>
      </c>
      <c r="U2430" s="125">
        <f t="shared" si="937"/>
        <v>493</v>
      </c>
      <c r="V2430" s="125">
        <v>252</v>
      </c>
      <c r="W2430" s="134">
        <f t="shared" si="938"/>
        <v>1.1618565110000001</v>
      </c>
      <c r="X2430" s="18"/>
      <c r="Y2430" s="123">
        <f t="shared" si="942"/>
        <v>67054.222907000003</v>
      </c>
      <c r="Z2430" s="123">
        <f t="shared" si="950"/>
        <v>17792.726973163823</v>
      </c>
      <c r="AA2430" s="123">
        <f t="shared" si="943"/>
        <v>1341.0844581400002</v>
      </c>
      <c r="AB2430" s="123">
        <f t="shared" si="944"/>
        <v>16629.447280936001</v>
      </c>
      <c r="AC2430" s="123">
        <f t="shared" si="945"/>
        <v>102817.48161923983</v>
      </c>
      <c r="AD2430" s="150">
        <f t="shared" si="947"/>
        <v>87053.852995000008</v>
      </c>
      <c r="AE2430" s="150">
        <f t="shared" si="951"/>
        <v>22081.968959992388</v>
      </c>
      <c r="AF2430" s="150">
        <f t="shared" si="948"/>
        <v>1741.0770599000002</v>
      </c>
      <c r="AG2430" s="150">
        <f t="shared" si="952"/>
        <v>20776.85291480667</v>
      </c>
      <c r="AH2430" s="150">
        <f t="shared" si="953"/>
        <v>131653.75192969906</v>
      </c>
      <c r="AI2430" s="4"/>
      <c r="AJ2430" s="1"/>
      <c r="AK2430" s="20"/>
      <c r="AL2430" s="5"/>
      <c r="AM2430" s="1"/>
      <c r="AN2430" s="1"/>
      <c r="AO2430" s="1"/>
      <c r="AP2430" s="17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5.75" x14ac:dyDescent="0.2">
      <c r="A2431" s="127">
        <f t="shared" si="939"/>
        <v>43891</v>
      </c>
      <c r="B2431" s="165">
        <f t="shared" si="949"/>
        <v>234522.60290757287</v>
      </c>
      <c r="C2431" s="124"/>
      <c r="D2431" s="128">
        <f t="shared" si="929"/>
        <v>5331.42</v>
      </c>
      <c r="E2431" s="129">
        <f>VLOOKUP(A2430,[1]Plan1!$AY$80:$BA$314,3)</f>
        <v>5344.75</v>
      </c>
      <c r="F2431" s="130">
        <f t="shared" si="930"/>
        <v>43879</v>
      </c>
      <c r="G2431" s="131">
        <f t="shared" si="931"/>
        <v>2.5002719725701894E-3</v>
      </c>
      <c r="H2431" s="132">
        <f t="shared" si="940"/>
        <v>43906</v>
      </c>
      <c r="I2431" s="132">
        <f t="shared" si="932"/>
        <v>43906</v>
      </c>
      <c r="J2431" s="133">
        <f t="shared" si="954"/>
        <v>18</v>
      </c>
      <c r="K2431" s="133">
        <f t="shared" si="946"/>
        <v>8</v>
      </c>
      <c r="L2431" s="124">
        <f t="shared" si="933"/>
        <v>1.00111046</v>
      </c>
      <c r="M2431" s="134">
        <f t="shared" si="934"/>
        <v>1.00209952</v>
      </c>
      <c r="N2431" s="134">
        <f t="shared" si="935"/>
        <v>1.4347504566445639</v>
      </c>
      <c r="O2431" s="124">
        <f t="shared" si="936"/>
        <v>1.43634368</v>
      </c>
      <c r="P2431" s="124"/>
      <c r="Q2431" s="125"/>
      <c r="R2431" s="126"/>
      <c r="S2431" s="124"/>
      <c r="T2431" s="135">
        <f t="shared" si="941"/>
        <v>7.9699999999999993E-2</v>
      </c>
      <c r="U2431" s="125">
        <f t="shared" si="937"/>
        <v>493</v>
      </c>
      <c r="V2431" s="125">
        <v>252</v>
      </c>
      <c r="W2431" s="134">
        <f t="shared" si="938"/>
        <v>1.1618565110000001</v>
      </c>
      <c r="X2431" s="18"/>
      <c r="Y2431" s="123">
        <f t="shared" si="942"/>
        <v>67054.222907000003</v>
      </c>
      <c r="Z2431" s="123">
        <f t="shared" si="950"/>
        <v>17792.726973163823</v>
      </c>
      <c r="AA2431" s="123">
        <f t="shared" si="943"/>
        <v>1341.0844581400002</v>
      </c>
      <c r="AB2431" s="123">
        <f t="shared" si="944"/>
        <v>16651.798688571667</v>
      </c>
      <c r="AC2431" s="123">
        <f t="shared" si="945"/>
        <v>102839.83302687549</v>
      </c>
      <c r="AD2431" s="150">
        <f t="shared" si="947"/>
        <v>87053.852995000008</v>
      </c>
      <c r="AE2431" s="150">
        <f t="shared" si="951"/>
        <v>22081.968959992388</v>
      </c>
      <c r="AF2431" s="150">
        <f t="shared" si="948"/>
        <v>1741.0770599000002</v>
      </c>
      <c r="AG2431" s="150">
        <f t="shared" si="952"/>
        <v>20805.870865805002</v>
      </c>
      <c r="AH2431" s="150">
        <f t="shared" si="953"/>
        <v>131682.76988069739</v>
      </c>
      <c r="AI2431" s="4"/>
      <c r="AJ2431" s="1"/>
      <c r="AK2431" s="20"/>
      <c r="AL2431" s="5"/>
      <c r="AM2431" s="1"/>
      <c r="AN2431" s="1"/>
      <c r="AO2431" s="1"/>
      <c r="AP2431" s="17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5.75" x14ac:dyDescent="0.2">
      <c r="A2432" s="127">
        <f t="shared" si="939"/>
        <v>43892</v>
      </c>
      <c r="B2432" s="165">
        <f t="shared" si="949"/>
        <v>234573.97226620687</v>
      </c>
      <c r="C2432" s="124"/>
      <c r="D2432" s="128">
        <f t="shared" si="929"/>
        <v>5331.42</v>
      </c>
      <c r="E2432" s="129">
        <f>VLOOKUP(A2431,[1]Plan1!$AY$80:$BA$314,3)</f>
        <v>5344.75</v>
      </c>
      <c r="F2432" s="130">
        <f t="shared" si="930"/>
        <v>43879</v>
      </c>
      <c r="G2432" s="131">
        <f t="shared" si="931"/>
        <v>2.5002719725701894E-3</v>
      </c>
      <c r="H2432" s="132">
        <f t="shared" si="940"/>
        <v>43906</v>
      </c>
      <c r="I2432" s="132">
        <f t="shared" si="932"/>
        <v>43906</v>
      </c>
      <c r="J2432" s="133">
        <f t="shared" si="954"/>
        <v>18</v>
      </c>
      <c r="K2432" s="133">
        <f t="shared" si="946"/>
        <v>8</v>
      </c>
      <c r="L2432" s="124">
        <f t="shared" si="933"/>
        <v>1.00111046</v>
      </c>
      <c r="M2432" s="134">
        <f t="shared" si="934"/>
        <v>1.00209952</v>
      </c>
      <c r="N2432" s="134">
        <f t="shared" si="935"/>
        <v>1.4347504566445639</v>
      </c>
      <c r="O2432" s="124">
        <f t="shared" si="936"/>
        <v>1.43634368</v>
      </c>
      <c r="P2432" s="124"/>
      <c r="Q2432" s="125"/>
      <c r="R2432" s="126"/>
      <c r="S2432" s="124"/>
      <c r="T2432" s="135">
        <f t="shared" si="941"/>
        <v>7.9699999999999993E-2</v>
      </c>
      <c r="U2432" s="125">
        <f t="shared" si="937"/>
        <v>493</v>
      </c>
      <c r="V2432" s="125">
        <v>252</v>
      </c>
      <c r="W2432" s="134">
        <f t="shared" si="938"/>
        <v>1.1618565110000001</v>
      </c>
      <c r="X2432" s="18"/>
      <c r="Y2432" s="123">
        <f t="shared" si="942"/>
        <v>67054.222907000003</v>
      </c>
      <c r="Z2432" s="123">
        <f t="shared" si="950"/>
        <v>17792.726973163823</v>
      </c>
      <c r="AA2432" s="123">
        <f t="shared" si="943"/>
        <v>1341.0844581400002</v>
      </c>
      <c r="AB2432" s="123">
        <f t="shared" si="944"/>
        <v>16674.150096207333</v>
      </c>
      <c r="AC2432" s="123">
        <f t="shared" si="945"/>
        <v>102862.18443451116</v>
      </c>
      <c r="AD2432" s="150">
        <f t="shared" si="947"/>
        <v>87053.852995000008</v>
      </c>
      <c r="AE2432" s="150">
        <f t="shared" si="951"/>
        <v>22081.968959992388</v>
      </c>
      <c r="AF2432" s="150">
        <f t="shared" si="948"/>
        <v>1741.0770599000002</v>
      </c>
      <c r="AG2432" s="150">
        <f t="shared" si="952"/>
        <v>20834.888816803337</v>
      </c>
      <c r="AH2432" s="150">
        <f t="shared" si="953"/>
        <v>131711.78783169572</v>
      </c>
      <c r="AI2432" s="4"/>
      <c r="AJ2432" s="1"/>
      <c r="AK2432" s="20"/>
      <c r="AL2432" s="5"/>
      <c r="AM2432" s="1"/>
      <c r="AN2432" s="1"/>
      <c r="AO2432" s="1"/>
      <c r="AP2432" s="17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5.75" x14ac:dyDescent="0.2">
      <c r="A2433" s="127">
        <f t="shared" si="939"/>
        <v>43893</v>
      </c>
      <c r="B2433" s="165">
        <f t="shared" si="949"/>
        <v>234711.3008621448</v>
      </c>
      <c r="C2433" s="124"/>
      <c r="D2433" s="128">
        <f t="shared" si="929"/>
        <v>5331.42</v>
      </c>
      <c r="E2433" s="129">
        <f>VLOOKUP(A2432,[1]Plan1!$AY$80:$BA$314,3)</f>
        <v>5344.75</v>
      </c>
      <c r="F2433" s="130">
        <f t="shared" si="930"/>
        <v>43879</v>
      </c>
      <c r="G2433" s="131">
        <f t="shared" si="931"/>
        <v>2.5002719725701894E-3</v>
      </c>
      <c r="H2433" s="132">
        <f t="shared" si="940"/>
        <v>43906</v>
      </c>
      <c r="I2433" s="132">
        <f t="shared" si="932"/>
        <v>43906</v>
      </c>
      <c r="J2433" s="133">
        <f t="shared" si="954"/>
        <v>18</v>
      </c>
      <c r="K2433" s="133">
        <f t="shared" si="946"/>
        <v>9</v>
      </c>
      <c r="L2433" s="124">
        <f t="shared" si="933"/>
        <v>1.0012493499999999</v>
      </c>
      <c r="M2433" s="134">
        <f t="shared" si="934"/>
        <v>1.00209952</v>
      </c>
      <c r="N2433" s="134">
        <f t="shared" si="935"/>
        <v>1.4347504566445639</v>
      </c>
      <c r="O2433" s="124">
        <f t="shared" si="936"/>
        <v>1.4365429599999999</v>
      </c>
      <c r="P2433" s="124"/>
      <c r="Q2433" s="125"/>
      <c r="R2433" s="126"/>
      <c r="S2433" s="124"/>
      <c r="T2433" s="135">
        <f t="shared" si="941"/>
        <v>7.9699999999999993E-2</v>
      </c>
      <c r="U2433" s="125">
        <f t="shared" si="937"/>
        <v>494</v>
      </c>
      <c r="V2433" s="125">
        <v>252</v>
      </c>
      <c r="W2433" s="134">
        <f t="shared" si="938"/>
        <v>1.162210116</v>
      </c>
      <c r="X2433" s="18"/>
      <c r="Y2433" s="123">
        <f t="shared" si="942"/>
        <v>67054.222907000003</v>
      </c>
      <c r="Z2433" s="123">
        <f t="shared" si="950"/>
        <v>17830.32504968506</v>
      </c>
      <c r="AA2433" s="123">
        <f t="shared" si="943"/>
        <v>1341.0844581400002</v>
      </c>
      <c r="AB2433" s="123">
        <f t="shared" si="944"/>
        <v>16696.501503842999</v>
      </c>
      <c r="AC2433" s="123">
        <f t="shared" si="945"/>
        <v>102922.13391866807</v>
      </c>
      <c r="AD2433" s="150">
        <f t="shared" si="947"/>
        <v>87053.852995000008</v>
      </c>
      <c r="AE2433" s="150">
        <f t="shared" si="951"/>
        <v>22130.330120775056</v>
      </c>
      <c r="AF2433" s="150">
        <f t="shared" si="948"/>
        <v>1741.0770599000002</v>
      </c>
      <c r="AG2433" s="150">
        <f t="shared" si="952"/>
        <v>20863.906767801669</v>
      </c>
      <c r="AH2433" s="150">
        <f t="shared" si="953"/>
        <v>131789.16694347671</v>
      </c>
      <c r="AI2433" s="4"/>
      <c r="AJ2433" s="1"/>
      <c r="AK2433" s="20"/>
      <c r="AL2433" s="5"/>
      <c r="AM2433" s="1"/>
      <c r="AN2433" s="1"/>
      <c r="AO2433" s="1"/>
      <c r="AP2433" s="17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5.75" x14ac:dyDescent="0.2">
      <c r="A2434" s="127">
        <f t="shared" si="939"/>
        <v>43894</v>
      </c>
      <c r="B2434" s="165">
        <f t="shared" si="949"/>
        <v>234848.66641229982</v>
      </c>
      <c r="C2434" s="124"/>
      <c r="D2434" s="128">
        <f t="shared" si="929"/>
        <v>5331.42</v>
      </c>
      <c r="E2434" s="129">
        <f>VLOOKUP(A2433,[1]Plan1!$AY$80:$BA$314,3)</f>
        <v>5344.75</v>
      </c>
      <c r="F2434" s="130">
        <f t="shared" si="930"/>
        <v>43879</v>
      </c>
      <c r="G2434" s="131">
        <f t="shared" si="931"/>
        <v>2.5002719725701894E-3</v>
      </c>
      <c r="H2434" s="132">
        <f t="shared" si="940"/>
        <v>43906</v>
      </c>
      <c r="I2434" s="132">
        <f t="shared" si="932"/>
        <v>43906</v>
      </c>
      <c r="J2434" s="133">
        <f t="shared" si="954"/>
        <v>18</v>
      </c>
      <c r="K2434" s="133">
        <f t="shared" si="946"/>
        <v>10</v>
      </c>
      <c r="L2434" s="124">
        <f t="shared" si="933"/>
        <v>1.0013882599999999</v>
      </c>
      <c r="M2434" s="134">
        <f t="shared" si="934"/>
        <v>1.00209952</v>
      </c>
      <c r="N2434" s="134">
        <f t="shared" si="935"/>
        <v>1.4347504566445639</v>
      </c>
      <c r="O2434" s="124">
        <f t="shared" si="936"/>
        <v>1.4367422599999999</v>
      </c>
      <c r="P2434" s="124"/>
      <c r="Q2434" s="125"/>
      <c r="R2434" s="126"/>
      <c r="S2434" s="124"/>
      <c r="T2434" s="135">
        <f t="shared" si="941"/>
        <v>7.9699999999999993E-2</v>
      </c>
      <c r="U2434" s="125">
        <f t="shared" si="937"/>
        <v>495</v>
      </c>
      <c r="V2434" s="125">
        <v>252</v>
      </c>
      <c r="W2434" s="134">
        <f t="shared" si="938"/>
        <v>1.1625638279999999</v>
      </c>
      <c r="X2434" s="18"/>
      <c r="Y2434" s="123">
        <f t="shared" si="942"/>
        <v>67054.222907000003</v>
      </c>
      <c r="Z2434" s="123">
        <f t="shared" si="950"/>
        <v>17867.939289768576</v>
      </c>
      <c r="AA2434" s="123">
        <f t="shared" si="943"/>
        <v>1341.0844581400002</v>
      </c>
      <c r="AB2434" s="123">
        <f t="shared" si="944"/>
        <v>16718.852911478669</v>
      </c>
      <c r="AC2434" s="123">
        <f t="shared" si="945"/>
        <v>102982.09956638725</v>
      </c>
      <c r="AD2434" s="150">
        <f t="shared" si="947"/>
        <v>87053.852995000008</v>
      </c>
      <c r="AE2434" s="150">
        <f t="shared" si="951"/>
        <v>22178.712072212566</v>
      </c>
      <c r="AF2434" s="150">
        <f t="shared" si="948"/>
        <v>1741.0770599000002</v>
      </c>
      <c r="AG2434" s="150">
        <f t="shared" si="952"/>
        <v>20892.924718800001</v>
      </c>
      <c r="AH2434" s="150">
        <f t="shared" si="953"/>
        <v>131866.56684591257</v>
      </c>
      <c r="AI2434" s="4"/>
      <c r="AJ2434" s="1"/>
      <c r="AK2434" s="20"/>
      <c r="AL2434" s="5"/>
      <c r="AM2434" s="1"/>
      <c r="AN2434" s="1"/>
      <c r="AO2434" s="1"/>
      <c r="AP2434" s="17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5.75" x14ac:dyDescent="0.2">
      <c r="A2435" s="127">
        <f t="shared" si="939"/>
        <v>43895</v>
      </c>
      <c r="B2435" s="165">
        <f t="shared" si="949"/>
        <v>234986.07179713453</v>
      </c>
      <c r="C2435" s="124"/>
      <c r="D2435" s="128">
        <f t="shared" ref="D2435:D2498" si="955">IF(E2435=E2434,D2434,E2434)</f>
        <v>5331.42</v>
      </c>
      <c r="E2435" s="129">
        <f>VLOOKUP(A2434,[1]Plan1!$AY$80:$BA$314,3)</f>
        <v>5344.75</v>
      </c>
      <c r="F2435" s="130">
        <f t="shared" ref="F2435:F2498" si="956">IF(D2435=D2434,F2434,A2435)</f>
        <v>43879</v>
      </c>
      <c r="G2435" s="131">
        <f t="shared" ref="G2435:G2498" si="957">(E2435/D2435)-1</f>
        <v>2.5002719725701894E-3</v>
      </c>
      <c r="H2435" s="132">
        <f t="shared" si="940"/>
        <v>43906</v>
      </c>
      <c r="I2435" s="132">
        <f t="shared" ref="I2435:I2498" si="958">IF(A2435&gt;I2434,H2435,I2434)</f>
        <v>43906</v>
      </c>
      <c r="J2435" s="133">
        <f t="shared" si="954"/>
        <v>18</v>
      </c>
      <c r="K2435" s="133">
        <f t="shared" si="946"/>
        <v>11</v>
      </c>
      <c r="L2435" s="124">
        <f t="shared" ref="L2435:L2498" si="959">TRUNC((E2435/D2435)^TRUNC((K2435/J2435),9),8)</f>
        <v>1.0015272</v>
      </c>
      <c r="M2435" s="134">
        <f t="shared" ref="M2435:M2498" si="960">IF(I2435&gt;I2434,L2434,M2434)</f>
        <v>1.00209952</v>
      </c>
      <c r="N2435" s="134">
        <f t="shared" ref="N2435:N2498" si="961">IF(I2435&gt;I2434,N2434*M2435,N2434)</f>
        <v>1.4347504566445639</v>
      </c>
      <c r="O2435" s="124">
        <f t="shared" ref="O2435:O2498" si="962">TRUNC(TRUNC((L2435*N2435),15),8)</f>
        <v>1.4369415999999999</v>
      </c>
      <c r="P2435" s="124"/>
      <c r="Q2435" s="125"/>
      <c r="R2435" s="126"/>
      <c r="S2435" s="124"/>
      <c r="T2435" s="135">
        <f t="shared" si="941"/>
        <v>7.9699999999999993E-2</v>
      </c>
      <c r="U2435" s="125">
        <f t="shared" ref="U2435:U2498" si="963">IF(Q2434&gt;0,1,IF(K2435=K2434,U2434,U2434+1))</f>
        <v>496</v>
      </c>
      <c r="V2435" s="125">
        <v>252</v>
      </c>
      <c r="W2435" s="134">
        <f t="shared" ref="W2435:W2498" si="964">ROUND((1+T2435)^TRUNC((U2435/V2435),9),9)</f>
        <v>1.1629176480000001</v>
      </c>
      <c r="X2435" s="18"/>
      <c r="Y2435" s="123">
        <f t="shared" si="942"/>
        <v>67054.222907000003</v>
      </c>
      <c r="Z2435" s="123">
        <f t="shared" si="950"/>
        <v>17905.570953312086</v>
      </c>
      <c r="AA2435" s="123">
        <f t="shared" si="943"/>
        <v>1341.0844581400002</v>
      </c>
      <c r="AB2435" s="123">
        <f t="shared" si="944"/>
        <v>16741.204319114331</v>
      </c>
      <c r="AC2435" s="123">
        <f t="shared" si="945"/>
        <v>103042.08263756642</v>
      </c>
      <c r="AD2435" s="150">
        <f t="shared" si="947"/>
        <v>87053.852995000008</v>
      </c>
      <c r="AE2435" s="150">
        <f t="shared" si="951"/>
        <v>22227.116434869764</v>
      </c>
      <c r="AF2435" s="150">
        <f t="shared" si="948"/>
        <v>1741.0770599000002</v>
      </c>
      <c r="AG2435" s="150">
        <f t="shared" si="952"/>
        <v>20921.942669798336</v>
      </c>
      <c r="AH2435" s="150">
        <f t="shared" si="953"/>
        <v>131943.9891595681</v>
      </c>
      <c r="AI2435" s="4"/>
      <c r="AJ2435" s="1"/>
      <c r="AK2435" s="20"/>
      <c r="AL2435" s="5"/>
      <c r="AM2435" s="1"/>
      <c r="AN2435" s="1"/>
      <c r="AO2435" s="1"/>
      <c r="AP2435" s="17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5.75" x14ac:dyDescent="0.2">
      <c r="A2436" s="127">
        <f t="shared" si="939"/>
        <v>43896</v>
      </c>
      <c r="B2436" s="165">
        <f t="shared" si="949"/>
        <v>235123.51432473847</v>
      </c>
      <c r="C2436" s="124"/>
      <c r="D2436" s="128">
        <f t="shared" si="955"/>
        <v>5331.42</v>
      </c>
      <c r="E2436" s="129">
        <f>VLOOKUP(A2435,[1]Plan1!$AY$80:$BA$314,3)</f>
        <v>5344.75</v>
      </c>
      <c r="F2436" s="130">
        <f t="shared" si="956"/>
        <v>43879</v>
      </c>
      <c r="G2436" s="131">
        <f t="shared" si="957"/>
        <v>2.5002719725701894E-3</v>
      </c>
      <c r="H2436" s="132">
        <f t="shared" si="940"/>
        <v>43906</v>
      </c>
      <c r="I2436" s="132">
        <f t="shared" si="958"/>
        <v>43906</v>
      </c>
      <c r="J2436" s="133">
        <f t="shared" si="954"/>
        <v>18</v>
      </c>
      <c r="K2436" s="133">
        <f t="shared" si="946"/>
        <v>12</v>
      </c>
      <c r="L2436" s="124">
        <f t="shared" si="959"/>
        <v>1.0016661499999999</v>
      </c>
      <c r="M2436" s="134">
        <f t="shared" si="960"/>
        <v>1.00209952</v>
      </c>
      <c r="N2436" s="134">
        <f t="shared" si="961"/>
        <v>1.4347504566445639</v>
      </c>
      <c r="O2436" s="124">
        <f t="shared" si="962"/>
        <v>1.43714096</v>
      </c>
      <c r="P2436" s="124"/>
      <c r="Q2436" s="125"/>
      <c r="R2436" s="126"/>
      <c r="S2436" s="124"/>
      <c r="T2436" s="135">
        <f t="shared" si="941"/>
        <v>7.9699999999999993E-2</v>
      </c>
      <c r="U2436" s="125">
        <f t="shared" si="963"/>
        <v>497</v>
      </c>
      <c r="V2436" s="125">
        <v>252</v>
      </c>
      <c r="W2436" s="134">
        <f t="shared" si="964"/>
        <v>1.1632715760000001</v>
      </c>
      <c r="X2436" s="18"/>
      <c r="Y2436" s="123">
        <f t="shared" si="942"/>
        <v>67054.222907000003</v>
      </c>
      <c r="Z2436" s="123">
        <f t="shared" si="950"/>
        <v>17943.218862889466</v>
      </c>
      <c r="AA2436" s="123">
        <f t="shared" si="943"/>
        <v>1341.0844581400002</v>
      </c>
      <c r="AB2436" s="123">
        <f t="shared" si="944"/>
        <v>16763.555726750001</v>
      </c>
      <c r="AC2436" s="123">
        <f t="shared" si="945"/>
        <v>103102.08195477947</v>
      </c>
      <c r="AD2436" s="150">
        <f t="shared" si="947"/>
        <v>87053.852995000008</v>
      </c>
      <c r="AE2436" s="150">
        <f t="shared" si="951"/>
        <v>22275.541694262334</v>
      </c>
      <c r="AF2436" s="150">
        <f t="shared" si="948"/>
        <v>1741.0770599000002</v>
      </c>
      <c r="AG2436" s="150">
        <f t="shared" si="952"/>
        <v>20950.960620796668</v>
      </c>
      <c r="AH2436" s="150">
        <f t="shared" si="953"/>
        <v>132021.43236995902</v>
      </c>
      <c r="AI2436" s="4"/>
      <c r="AJ2436" s="1"/>
      <c r="AK2436" s="20"/>
      <c r="AL2436" s="5"/>
      <c r="AM2436" s="1"/>
      <c r="AN2436" s="1"/>
      <c r="AO2436" s="1"/>
      <c r="AP2436" s="17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5.75" x14ac:dyDescent="0.2">
      <c r="A2437" s="127">
        <f t="shared" si="939"/>
        <v>43897</v>
      </c>
      <c r="B2437" s="165">
        <f t="shared" si="949"/>
        <v>235260.99535767632</v>
      </c>
      <c r="C2437" s="124"/>
      <c r="D2437" s="128">
        <f t="shared" si="955"/>
        <v>5331.42</v>
      </c>
      <c r="E2437" s="129">
        <f>VLOOKUP(A2436,[1]Plan1!$AY$80:$BA$314,3)</f>
        <v>5344.75</v>
      </c>
      <c r="F2437" s="130">
        <f t="shared" si="956"/>
        <v>43879</v>
      </c>
      <c r="G2437" s="131">
        <f t="shared" si="957"/>
        <v>2.5002719725701894E-3</v>
      </c>
      <c r="H2437" s="132">
        <f t="shared" si="940"/>
        <v>43906</v>
      </c>
      <c r="I2437" s="132">
        <f t="shared" si="958"/>
        <v>43906</v>
      </c>
      <c r="J2437" s="133">
        <f t="shared" si="954"/>
        <v>18</v>
      </c>
      <c r="K2437" s="133">
        <f t="shared" si="946"/>
        <v>13</v>
      </c>
      <c r="L2437" s="124">
        <f t="shared" si="959"/>
        <v>1.00180512</v>
      </c>
      <c r="M2437" s="134">
        <f t="shared" si="960"/>
        <v>1.00209952</v>
      </c>
      <c r="N2437" s="134">
        <f t="shared" si="961"/>
        <v>1.4347504566445639</v>
      </c>
      <c r="O2437" s="124">
        <f t="shared" si="962"/>
        <v>1.4373403499999999</v>
      </c>
      <c r="P2437" s="124"/>
      <c r="Q2437" s="125"/>
      <c r="R2437" s="126"/>
      <c r="S2437" s="124"/>
      <c r="T2437" s="135">
        <f t="shared" si="941"/>
        <v>7.9699999999999993E-2</v>
      </c>
      <c r="U2437" s="125">
        <f t="shared" si="963"/>
        <v>498</v>
      </c>
      <c r="V2437" s="125">
        <v>252</v>
      </c>
      <c r="W2437" s="134">
        <f t="shared" si="964"/>
        <v>1.1636256119999999</v>
      </c>
      <c r="X2437" s="18"/>
      <c r="Y2437" s="123">
        <f t="shared" si="942"/>
        <v>67054.222907000003</v>
      </c>
      <c r="Z2437" s="123">
        <f t="shared" si="950"/>
        <v>17980.883614478658</v>
      </c>
      <c r="AA2437" s="123">
        <f t="shared" si="943"/>
        <v>1341.0844581400002</v>
      </c>
      <c r="AB2437" s="123">
        <f t="shared" si="944"/>
        <v>16785.90713438567</v>
      </c>
      <c r="AC2437" s="123">
        <f t="shared" si="945"/>
        <v>103162.09811400433</v>
      </c>
      <c r="AD2437" s="150">
        <f t="shared" si="947"/>
        <v>87053.852995000008</v>
      </c>
      <c r="AE2437" s="150">
        <f t="shared" si="951"/>
        <v>22323.988616976992</v>
      </c>
      <c r="AF2437" s="150">
        <f t="shared" si="948"/>
        <v>1741.0770599000002</v>
      </c>
      <c r="AG2437" s="150">
        <f t="shared" si="952"/>
        <v>20979.978571795004</v>
      </c>
      <c r="AH2437" s="150">
        <f t="shared" si="953"/>
        <v>132098.89724367199</v>
      </c>
      <c r="AI2437" s="4"/>
      <c r="AJ2437" s="1"/>
      <c r="AK2437" s="20"/>
      <c r="AL2437" s="5"/>
      <c r="AM2437" s="1"/>
      <c r="AN2437" s="1"/>
      <c r="AO2437" s="1"/>
      <c r="AP2437" s="17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5.75" x14ac:dyDescent="0.2">
      <c r="A2438" s="127">
        <f t="shared" si="939"/>
        <v>43898</v>
      </c>
      <c r="B2438" s="165">
        <f t="shared" si="949"/>
        <v>235312.36471631032</v>
      </c>
      <c r="C2438" s="124"/>
      <c r="D2438" s="128">
        <f t="shared" si="955"/>
        <v>5331.42</v>
      </c>
      <c r="E2438" s="129">
        <f>VLOOKUP(A2437,[1]Plan1!$AY$80:$BA$314,3)</f>
        <v>5344.75</v>
      </c>
      <c r="F2438" s="130">
        <f t="shared" si="956"/>
        <v>43879</v>
      </c>
      <c r="G2438" s="131">
        <f t="shared" si="957"/>
        <v>2.5002719725701894E-3</v>
      </c>
      <c r="H2438" s="132">
        <f t="shared" si="940"/>
        <v>43906</v>
      </c>
      <c r="I2438" s="132">
        <f t="shared" si="958"/>
        <v>43906</v>
      </c>
      <c r="J2438" s="133">
        <f t="shared" si="954"/>
        <v>18</v>
      </c>
      <c r="K2438" s="133">
        <f t="shared" si="946"/>
        <v>13</v>
      </c>
      <c r="L2438" s="124">
        <f t="shared" si="959"/>
        <v>1.00180512</v>
      </c>
      <c r="M2438" s="134">
        <f t="shared" si="960"/>
        <v>1.00209952</v>
      </c>
      <c r="N2438" s="134">
        <f t="shared" si="961"/>
        <v>1.4347504566445639</v>
      </c>
      <c r="O2438" s="124">
        <f t="shared" si="962"/>
        <v>1.4373403499999999</v>
      </c>
      <c r="P2438" s="124"/>
      <c r="Q2438" s="125"/>
      <c r="R2438" s="126"/>
      <c r="S2438" s="124"/>
      <c r="T2438" s="135">
        <f t="shared" si="941"/>
        <v>7.9699999999999993E-2</v>
      </c>
      <c r="U2438" s="125">
        <f t="shared" si="963"/>
        <v>498</v>
      </c>
      <c r="V2438" s="125">
        <v>252</v>
      </c>
      <c r="W2438" s="134">
        <f t="shared" si="964"/>
        <v>1.1636256119999999</v>
      </c>
      <c r="X2438" s="18"/>
      <c r="Y2438" s="123">
        <f t="shared" si="942"/>
        <v>67054.222907000003</v>
      </c>
      <c r="Z2438" s="123">
        <f t="shared" si="950"/>
        <v>17980.883614478658</v>
      </c>
      <c r="AA2438" s="123">
        <f t="shared" si="943"/>
        <v>1341.0844581400002</v>
      </c>
      <c r="AB2438" s="123">
        <f t="shared" si="944"/>
        <v>16808.258542021333</v>
      </c>
      <c r="AC2438" s="123">
        <f t="shared" si="945"/>
        <v>103184.44952164</v>
      </c>
      <c r="AD2438" s="150">
        <f t="shared" si="947"/>
        <v>87053.852995000008</v>
      </c>
      <c r="AE2438" s="150">
        <f t="shared" si="951"/>
        <v>22323.988616976992</v>
      </c>
      <c r="AF2438" s="150">
        <f t="shared" si="948"/>
        <v>1741.0770599000002</v>
      </c>
      <c r="AG2438" s="150">
        <f t="shared" si="952"/>
        <v>21008.996522793335</v>
      </c>
      <c r="AH2438" s="150">
        <f t="shared" si="953"/>
        <v>132127.91519467032</v>
      </c>
      <c r="AI2438" s="4"/>
      <c r="AJ2438" s="1"/>
      <c r="AK2438" s="20"/>
      <c r="AL2438" s="5"/>
      <c r="AM2438" s="1"/>
      <c r="AN2438" s="1"/>
      <c r="AO2438" s="1"/>
      <c r="AP2438" s="17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5.75" x14ac:dyDescent="0.2">
      <c r="A2439" s="127">
        <f t="shared" si="939"/>
        <v>43899</v>
      </c>
      <c r="B2439" s="165">
        <f t="shared" si="949"/>
        <v>235363.73407494431</v>
      </c>
      <c r="C2439" s="124"/>
      <c r="D2439" s="128">
        <f t="shared" si="955"/>
        <v>5331.42</v>
      </c>
      <c r="E2439" s="129">
        <f>VLOOKUP(A2438,[1]Plan1!$AY$80:$BA$314,3)</f>
        <v>5344.75</v>
      </c>
      <c r="F2439" s="130">
        <f t="shared" si="956"/>
        <v>43879</v>
      </c>
      <c r="G2439" s="131">
        <f t="shared" si="957"/>
        <v>2.5002719725701894E-3</v>
      </c>
      <c r="H2439" s="132">
        <f t="shared" si="940"/>
        <v>43906</v>
      </c>
      <c r="I2439" s="132">
        <f t="shared" si="958"/>
        <v>43906</v>
      </c>
      <c r="J2439" s="133">
        <f t="shared" si="954"/>
        <v>18</v>
      </c>
      <c r="K2439" s="133">
        <f t="shared" si="946"/>
        <v>13</v>
      </c>
      <c r="L2439" s="124">
        <f t="shared" si="959"/>
        <v>1.00180512</v>
      </c>
      <c r="M2439" s="134">
        <f t="shared" si="960"/>
        <v>1.00209952</v>
      </c>
      <c r="N2439" s="134">
        <f t="shared" si="961"/>
        <v>1.4347504566445639</v>
      </c>
      <c r="O2439" s="124">
        <f t="shared" si="962"/>
        <v>1.4373403499999999</v>
      </c>
      <c r="P2439" s="124"/>
      <c r="Q2439" s="125"/>
      <c r="R2439" s="126"/>
      <c r="S2439" s="124"/>
      <c r="T2439" s="135">
        <f t="shared" si="941"/>
        <v>7.9699999999999993E-2</v>
      </c>
      <c r="U2439" s="125">
        <f t="shared" si="963"/>
        <v>498</v>
      </c>
      <c r="V2439" s="125">
        <v>252</v>
      </c>
      <c r="W2439" s="134">
        <f t="shared" si="964"/>
        <v>1.1636256119999999</v>
      </c>
      <c r="X2439" s="18"/>
      <c r="Y2439" s="123">
        <f t="shared" si="942"/>
        <v>67054.222907000003</v>
      </c>
      <c r="Z2439" s="123">
        <f t="shared" si="950"/>
        <v>17980.883614478658</v>
      </c>
      <c r="AA2439" s="123">
        <f t="shared" si="943"/>
        <v>1341.0844581400002</v>
      </c>
      <c r="AB2439" s="123">
        <f t="shared" si="944"/>
        <v>16830.609949657002</v>
      </c>
      <c r="AC2439" s="123">
        <f t="shared" si="945"/>
        <v>103206.80092927566</v>
      </c>
      <c r="AD2439" s="150">
        <f t="shared" si="947"/>
        <v>87053.852995000008</v>
      </c>
      <c r="AE2439" s="150">
        <f t="shared" si="951"/>
        <v>22323.988616976992</v>
      </c>
      <c r="AF2439" s="150">
        <f t="shared" si="948"/>
        <v>1741.0770599000002</v>
      </c>
      <c r="AG2439" s="150">
        <f t="shared" si="952"/>
        <v>21038.014473791671</v>
      </c>
      <c r="AH2439" s="150">
        <f t="shared" si="953"/>
        <v>132156.93314566865</v>
      </c>
      <c r="AI2439" s="4"/>
      <c r="AJ2439" s="1"/>
      <c r="AK2439" s="20"/>
      <c r="AL2439" s="5"/>
      <c r="AM2439" s="1"/>
      <c r="AN2439" s="1"/>
      <c r="AO2439" s="1"/>
      <c r="AP2439" s="17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5.75" x14ac:dyDescent="0.2">
      <c r="A2440" s="127">
        <f t="shared" si="939"/>
        <v>43900</v>
      </c>
      <c r="B2440" s="165">
        <f t="shared" si="949"/>
        <v>235501.25210433119</v>
      </c>
      <c r="C2440" s="124"/>
      <c r="D2440" s="128">
        <f t="shared" si="955"/>
        <v>5331.42</v>
      </c>
      <c r="E2440" s="129">
        <f>VLOOKUP(A2439,[1]Plan1!$AY$80:$BA$314,3)</f>
        <v>5344.75</v>
      </c>
      <c r="F2440" s="130">
        <f t="shared" si="956"/>
        <v>43879</v>
      </c>
      <c r="G2440" s="131">
        <f t="shared" si="957"/>
        <v>2.5002719725701894E-3</v>
      </c>
      <c r="H2440" s="132">
        <f t="shared" si="940"/>
        <v>43906</v>
      </c>
      <c r="I2440" s="132">
        <f t="shared" si="958"/>
        <v>43906</v>
      </c>
      <c r="J2440" s="133">
        <f t="shared" si="954"/>
        <v>18</v>
      </c>
      <c r="K2440" s="133">
        <f t="shared" si="946"/>
        <v>14</v>
      </c>
      <c r="L2440" s="124">
        <f t="shared" si="959"/>
        <v>1.0019441099999999</v>
      </c>
      <c r="M2440" s="134">
        <f t="shared" si="960"/>
        <v>1.00209952</v>
      </c>
      <c r="N2440" s="134">
        <f t="shared" si="961"/>
        <v>1.4347504566445639</v>
      </c>
      <c r="O2440" s="124">
        <f t="shared" si="962"/>
        <v>1.4375397599999999</v>
      </c>
      <c r="P2440" s="124"/>
      <c r="Q2440" s="125"/>
      <c r="R2440" s="126"/>
      <c r="S2440" s="124"/>
      <c r="T2440" s="135">
        <f t="shared" si="941"/>
        <v>7.9699999999999993E-2</v>
      </c>
      <c r="U2440" s="125">
        <f t="shared" si="963"/>
        <v>499</v>
      </c>
      <c r="V2440" s="125">
        <v>252</v>
      </c>
      <c r="W2440" s="134">
        <f t="shared" si="964"/>
        <v>1.1639797549999999</v>
      </c>
      <c r="X2440" s="18"/>
      <c r="Y2440" s="123">
        <f t="shared" si="942"/>
        <v>67054.222907000003</v>
      </c>
      <c r="Z2440" s="123">
        <f t="shared" si="950"/>
        <v>18018.564548102098</v>
      </c>
      <c r="AA2440" s="123">
        <f t="shared" si="943"/>
        <v>1341.0844581400002</v>
      </c>
      <c r="AB2440" s="123">
        <f t="shared" si="944"/>
        <v>16852.961357292668</v>
      </c>
      <c r="AC2440" s="123">
        <f t="shared" si="945"/>
        <v>103266.83327053479</v>
      </c>
      <c r="AD2440" s="150">
        <f t="shared" si="947"/>
        <v>87053.852995000008</v>
      </c>
      <c r="AE2440" s="150">
        <f t="shared" si="951"/>
        <v>22372.456354106402</v>
      </c>
      <c r="AF2440" s="150">
        <f t="shared" si="948"/>
        <v>1741.0770599000002</v>
      </c>
      <c r="AG2440" s="150">
        <f t="shared" si="952"/>
        <v>21067.032424790003</v>
      </c>
      <c r="AH2440" s="150">
        <f t="shared" si="953"/>
        <v>132234.4188337964</v>
      </c>
      <c r="AI2440" s="4"/>
      <c r="AJ2440" s="1"/>
      <c r="AK2440" s="20"/>
      <c r="AL2440" s="5"/>
      <c r="AM2440" s="1"/>
      <c r="AN2440" s="1"/>
      <c r="AO2440" s="1"/>
      <c r="AP2440" s="17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5.75" x14ac:dyDescent="0.2">
      <c r="A2441" s="127">
        <f t="shared" si="939"/>
        <v>43901</v>
      </c>
      <c r="B2441" s="165">
        <f t="shared" si="949"/>
        <v>235638.81018114355</v>
      </c>
      <c r="C2441" s="124"/>
      <c r="D2441" s="128">
        <f t="shared" si="955"/>
        <v>5331.42</v>
      </c>
      <c r="E2441" s="129">
        <f>VLOOKUP(A2440,[1]Plan1!$AY$80:$BA$314,3)</f>
        <v>5344.75</v>
      </c>
      <c r="F2441" s="130">
        <f t="shared" si="956"/>
        <v>43879</v>
      </c>
      <c r="G2441" s="131">
        <f t="shared" si="957"/>
        <v>2.5002719725701894E-3</v>
      </c>
      <c r="H2441" s="132">
        <f t="shared" si="940"/>
        <v>43906</v>
      </c>
      <c r="I2441" s="132">
        <f t="shared" si="958"/>
        <v>43906</v>
      </c>
      <c r="J2441" s="133">
        <f t="shared" si="954"/>
        <v>18</v>
      </c>
      <c r="K2441" s="133">
        <f t="shared" si="946"/>
        <v>15</v>
      </c>
      <c r="L2441" s="124">
        <f t="shared" si="959"/>
        <v>1.00208312</v>
      </c>
      <c r="M2441" s="134">
        <f t="shared" si="960"/>
        <v>1.00209952</v>
      </c>
      <c r="N2441" s="134">
        <f t="shared" si="961"/>
        <v>1.4347504566445639</v>
      </c>
      <c r="O2441" s="124">
        <f t="shared" si="962"/>
        <v>1.4377392099999999</v>
      </c>
      <c r="P2441" s="124"/>
      <c r="Q2441" s="125"/>
      <c r="R2441" s="126"/>
      <c r="S2441" s="124"/>
      <c r="T2441" s="135">
        <f t="shared" si="941"/>
        <v>7.9699999999999993E-2</v>
      </c>
      <c r="U2441" s="125">
        <f t="shared" si="963"/>
        <v>500</v>
      </c>
      <c r="V2441" s="125">
        <v>252</v>
      </c>
      <c r="W2441" s="134">
        <f t="shared" si="964"/>
        <v>1.1643340069999999</v>
      </c>
      <c r="X2441" s="18"/>
      <c r="Y2441" s="123">
        <f t="shared" si="942"/>
        <v>67054.222907000003</v>
      </c>
      <c r="Z2441" s="123">
        <f t="shared" si="950"/>
        <v>18056.262998239356</v>
      </c>
      <c r="AA2441" s="123">
        <f t="shared" si="943"/>
        <v>1341.0844581400002</v>
      </c>
      <c r="AB2441" s="123">
        <f t="shared" si="944"/>
        <v>16875.312764928338</v>
      </c>
      <c r="AC2441" s="123">
        <f t="shared" si="945"/>
        <v>103326.8831283077</v>
      </c>
      <c r="AD2441" s="150">
        <f t="shared" si="947"/>
        <v>87053.852995000008</v>
      </c>
      <c r="AE2441" s="150">
        <f t="shared" si="951"/>
        <v>22420.946622147498</v>
      </c>
      <c r="AF2441" s="150">
        <f t="shared" si="948"/>
        <v>1741.0770599000002</v>
      </c>
      <c r="AG2441" s="150">
        <f t="shared" si="952"/>
        <v>21096.050375788338</v>
      </c>
      <c r="AH2441" s="150">
        <f t="shared" si="953"/>
        <v>132311.92705283585</v>
      </c>
      <c r="AI2441" s="4"/>
      <c r="AJ2441" s="1"/>
      <c r="AK2441" s="20"/>
      <c r="AL2441" s="5"/>
      <c r="AM2441" s="1"/>
      <c r="AN2441" s="1"/>
      <c r="AO2441" s="1"/>
      <c r="AP2441" s="17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5.75" x14ac:dyDescent="0.2">
      <c r="A2442" s="127">
        <f t="shared" si="939"/>
        <v>43902</v>
      </c>
      <c r="B2442" s="165">
        <f t="shared" si="949"/>
        <v>235776.40527596764</v>
      </c>
      <c r="C2442" s="124"/>
      <c r="D2442" s="128">
        <f t="shared" si="955"/>
        <v>5331.42</v>
      </c>
      <c r="E2442" s="129">
        <f>VLOOKUP(A2441,[1]Plan1!$AY$80:$BA$314,3)</f>
        <v>5344.75</v>
      </c>
      <c r="F2442" s="130">
        <f t="shared" si="956"/>
        <v>43879</v>
      </c>
      <c r="G2442" s="131">
        <f t="shared" si="957"/>
        <v>2.5002719725701894E-3</v>
      </c>
      <c r="H2442" s="132">
        <f t="shared" si="940"/>
        <v>43906</v>
      </c>
      <c r="I2442" s="132">
        <f t="shared" si="958"/>
        <v>43906</v>
      </c>
      <c r="J2442" s="133">
        <f t="shared" si="954"/>
        <v>18</v>
      </c>
      <c r="K2442" s="133">
        <f t="shared" si="946"/>
        <v>16</v>
      </c>
      <c r="L2442" s="124">
        <f t="shared" si="959"/>
        <v>1.0022221499999999</v>
      </c>
      <c r="M2442" s="134">
        <f t="shared" si="960"/>
        <v>1.00209952</v>
      </c>
      <c r="N2442" s="134">
        <f t="shared" si="961"/>
        <v>1.4347504566445639</v>
      </c>
      <c r="O2442" s="124">
        <f t="shared" si="962"/>
        <v>1.43793868</v>
      </c>
      <c r="P2442" s="124"/>
      <c r="Q2442" s="125"/>
      <c r="R2442" s="126"/>
      <c r="S2442" s="124"/>
      <c r="T2442" s="135">
        <f t="shared" si="941"/>
        <v>7.9699999999999993E-2</v>
      </c>
      <c r="U2442" s="125">
        <f t="shared" si="963"/>
        <v>501</v>
      </c>
      <c r="V2442" s="125">
        <v>252</v>
      </c>
      <c r="W2442" s="134">
        <f t="shared" si="964"/>
        <v>1.164688366</v>
      </c>
      <c r="X2442" s="18"/>
      <c r="Y2442" s="123">
        <f t="shared" si="942"/>
        <v>67054.222907000003</v>
      </c>
      <c r="Z2442" s="123">
        <f t="shared" si="950"/>
        <v>18093.977639842269</v>
      </c>
      <c r="AA2442" s="123">
        <f t="shared" si="943"/>
        <v>1341.0844581400002</v>
      </c>
      <c r="AB2442" s="123">
        <f t="shared" si="944"/>
        <v>16897.664172564</v>
      </c>
      <c r="AC2442" s="123">
        <f t="shared" si="945"/>
        <v>103386.94917754628</v>
      </c>
      <c r="AD2442" s="150">
        <f t="shared" si="947"/>
        <v>87053.852995000008</v>
      </c>
      <c r="AE2442" s="150">
        <f t="shared" si="951"/>
        <v>22469.457716734694</v>
      </c>
      <c r="AF2442" s="150">
        <f t="shared" si="948"/>
        <v>1741.0770599000002</v>
      </c>
      <c r="AG2442" s="150">
        <f t="shared" si="952"/>
        <v>21125.06832678667</v>
      </c>
      <c r="AH2442" s="150">
        <f t="shared" si="953"/>
        <v>132389.45609842136</v>
      </c>
      <c r="AI2442" s="4"/>
      <c r="AJ2442" s="1"/>
      <c r="AK2442" s="20"/>
      <c r="AL2442" s="5"/>
      <c r="AM2442" s="1"/>
      <c r="AN2442" s="1"/>
      <c r="AO2442" s="1"/>
      <c r="AP2442" s="17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5.75" x14ac:dyDescent="0.2">
      <c r="A2443" s="127">
        <f t="shared" ref="A2443:A2506" si="965">(A2442+1)</f>
        <v>43903</v>
      </c>
      <c r="B2443" s="165">
        <f t="shared" si="949"/>
        <v>235914.03892012092</v>
      </c>
      <c r="C2443" s="124"/>
      <c r="D2443" s="128">
        <f t="shared" si="955"/>
        <v>5331.42</v>
      </c>
      <c r="E2443" s="129">
        <f>VLOOKUP(A2442,[1]Plan1!$AY$80:$BA$314,3)</f>
        <v>5344.75</v>
      </c>
      <c r="F2443" s="130">
        <f t="shared" si="956"/>
        <v>43879</v>
      </c>
      <c r="G2443" s="131">
        <f t="shared" si="957"/>
        <v>2.5002719725701894E-3</v>
      </c>
      <c r="H2443" s="132">
        <f t="shared" ref="H2443:H2506" si="966">IF(DAY(A2443)=15,VLOOKUP(A2443,AO$118:AT$450,4),H2442)</f>
        <v>43906</v>
      </c>
      <c r="I2443" s="132">
        <f t="shared" si="958"/>
        <v>43906</v>
      </c>
      <c r="J2443" s="133">
        <f t="shared" si="954"/>
        <v>18</v>
      </c>
      <c r="K2443" s="133">
        <f t="shared" si="946"/>
        <v>17</v>
      </c>
      <c r="L2443" s="124">
        <f t="shared" si="959"/>
        <v>1.0023612</v>
      </c>
      <c r="M2443" s="134">
        <f t="shared" si="960"/>
        <v>1.00209952</v>
      </c>
      <c r="N2443" s="134">
        <f t="shared" si="961"/>
        <v>1.4347504566445639</v>
      </c>
      <c r="O2443" s="124">
        <f t="shared" si="962"/>
        <v>1.4381381799999999</v>
      </c>
      <c r="P2443" s="124"/>
      <c r="Q2443" s="125"/>
      <c r="R2443" s="126"/>
      <c r="S2443" s="124"/>
      <c r="T2443" s="135">
        <f t="shared" ref="T2443:T2506" si="967">(T2442)</f>
        <v>7.9699999999999993E-2</v>
      </c>
      <c r="U2443" s="125">
        <f t="shared" si="963"/>
        <v>502</v>
      </c>
      <c r="V2443" s="125">
        <v>252</v>
      </c>
      <c r="W2443" s="134">
        <f t="shared" si="964"/>
        <v>1.165042833</v>
      </c>
      <c r="X2443" s="18"/>
      <c r="Y2443" s="123">
        <f t="shared" si="942"/>
        <v>67054.222907000003</v>
      </c>
      <c r="Z2443" s="123">
        <f t="shared" si="950"/>
        <v>18131.709142700274</v>
      </c>
      <c r="AA2443" s="123">
        <f t="shared" si="943"/>
        <v>1341.0844581400002</v>
      </c>
      <c r="AB2443" s="123">
        <f t="shared" si="944"/>
        <v>16920.01558019967</v>
      </c>
      <c r="AC2443" s="123">
        <f t="shared" si="945"/>
        <v>103447.03208803995</v>
      </c>
      <c r="AD2443" s="150">
        <f t="shared" si="947"/>
        <v>87053.852995000008</v>
      </c>
      <c r="AE2443" s="150">
        <f t="shared" si="951"/>
        <v>22517.990499395972</v>
      </c>
      <c r="AF2443" s="150">
        <f t="shared" si="948"/>
        <v>1741.0770599000002</v>
      </c>
      <c r="AG2443" s="150">
        <f t="shared" si="952"/>
        <v>21154.086277785005</v>
      </c>
      <c r="AH2443" s="150">
        <f t="shared" si="953"/>
        <v>132467.00683208098</v>
      </c>
      <c r="AI2443" s="4"/>
      <c r="AJ2443" s="1"/>
      <c r="AK2443" s="20"/>
      <c r="AL2443" s="5"/>
      <c r="AM2443" s="1"/>
      <c r="AN2443" s="1"/>
      <c r="AO2443" s="1"/>
      <c r="AP2443" s="17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5.75" x14ac:dyDescent="0.2">
      <c r="A2444" s="127">
        <f t="shared" si="965"/>
        <v>43904</v>
      </c>
      <c r="B2444" s="165">
        <f t="shared" si="949"/>
        <v>236051.71231228174</v>
      </c>
      <c r="C2444" s="124"/>
      <c r="D2444" s="128">
        <f t="shared" si="955"/>
        <v>5331.42</v>
      </c>
      <c r="E2444" s="129">
        <f>VLOOKUP(A2443,[1]Plan1!$AY$80:$BA$314,3)</f>
        <v>5344.75</v>
      </c>
      <c r="F2444" s="130">
        <f t="shared" si="956"/>
        <v>43879</v>
      </c>
      <c r="G2444" s="131">
        <f t="shared" si="957"/>
        <v>2.5002719725701894E-3</v>
      </c>
      <c r="H2444" s="132">
        <f t="shared" si="966"/>
        <v>43906</v>
      </c>
      <c r="I2444" s="132">
        <f t="shared" si="958"/>
        <v>43906</v>
      </c>
      <c r="J2444" s="133">
        <f t="shared" si="954"/>
        <v>18</v>
      </c>
      <c r="K2444" s="133">
        <f t="shared" si="946"/>
        <v>18</v>
      </c>
      <c r="L2444" s="124">
        <f t="shared" si="959"/>
        <v>1.0025002700000001</v>
      </c>
      <c r="M2444" s="134">
        <f t="shared" si="960"/>
        <v>1.00209952</v>
      </c>
      <c r="N2444" s="134">
        <f t="shared" si="961"/>
        <v>1.4347504566445639</v>
      </c>
      <c r="O2444" s="124">
        <f t="shared" si="962"/>
        <v>1.43833772</v>
      </c>
      <c r="P2444" s="124"/>
      <c r="Q2444" s="125"/>
      <c r="R2444" s="126"/>
      <c r="S2444" s="124"/>
      <c r="T2444" s="135">
        <f t="shared" si="967"/>
        <v>7.9699999999999993E-2</v>
      </c>
      <c r="U2444" s="125">
        <f t="shared" si="963"/>
        <v>503</v>
      </c>
      <c r="V2444" s="125">
        <v>252</v>
      </c>
      <c r="W2444" s="134">
        <f t="shared" si="964"/>
        <v>1.1653974069999999</v>
      </c>
      <c r="X2444" s="18"/>
      <c r="Y2444" s="123">
        <f t="shared" si="942"/>
        <v>67054.222907000003</v>
      </c>
      <c r="Z2444" s="123">
        <f t="shared" si="950"/>
        <v>18169.458031108428</v>
      </c>
      <c r="AA2444" s="123">
        <f t="shared" si="943"/>
        <v>1341.0844581400002</v>
      </c>
      <c r="AB2444" s="123">
        <f t="shared" si="944"/>
        <v>16942.366987835332</v>
      </c>
      <c r="AC2444" s="123">
        <f t="shared" si="945"/>
        <v>103507.13238408376</v>
      </c>
      <c r="AD2444" s="150">
        <f t="shared" si="947"/>
        <v>87053.852995000008</v>
      </c>
      <c r="AE2444" s="150">
        <f t="shared" si="951"/>
        <v>22566.545644514656</v>
      </c>
      <c r="AF2444" s="150">
        <f t="shared" si="948"/>
        <v>1741.0770599000002</v>
      </c>
      <c r="AG2444" s="150">
        <f t="shared" si="952"/>
        <v>21183.104228783333</v>
      </c>
      <c r="AH2444" s="150">
        <f t="shared" si="953"/>
        <v>132544.57992819799</v>
      </c>
      <c r="AI2444" s="4"/>
      <c r="AJ2444" s="1"/>
      <c r="AK2444" s="20"/>
      <c r="AL2444" s="5"/>
      <c r="AM2444" s="1"/>
      <c r="AN2444" s="1"/>
      <c r="AO2444" s="1"/>
      <c r="AP2444" s="17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5.75" x14ac:dyDescent="0.2">
      <c r="A2445" s="127">
        <f t="shared" si="965"/>
        <v>43905</v>
      </c>
      <c r="B2445" s="165">
        <f t="shared" si="949"/>
        <v>236103.08167091577</v>
      </c>
      <c r="C2445" s="124"/>
      <c r="D2445" s="128">
        <f t="shared" si="955"/>
        <v>5331.42</v>
      </c>
      <c r="E2445" s="129">
        <f>VLOOKUP(A2444,[1]Plan1!$AY$80:$BA$314,3)</f>
        <v>5344.75</v>
      </c>
      <c r="F2445" s="130">
        <f t="shared" si="956"/>
        <v>43879</v>
      </c>
      <c r="G2445" s="131">
        <f t="shared" si="957"/>
        <v>2.5002719725701894E-3</v>
      </c>
      <c r="H2445" s="132">
        <f t="shared" si="966"/>
        <v>43936</v>
      </c>
      <c r="I2445" s="132">
        <f t="shared" si="958"/>
        <v>43906</v>
      </c>
      <c r="J2445" s="133">
        <f t="shared" si="954"/>
        <v>18</v>
      </c>
      <c r="K2445" s="133">
        <f t="shared" si="946"/>
        <v>18</v>
      </c>
      <c r="L2445" s="124">
        <f t="shared" si="959"/>
        <v>1.0025002700000001</v>
      </c>
      <c r="M2445" s="134">
        <f t="shared" si="960"/>
        <v>1.00209952</v>
      </c>
      <c r="N2445" s="134">
        <f t="shared" si="961"/>
        <v>1.4347504566445639</v>
      </c>
      <c r="O2445" s="124">
        <f t="shared" si="962"/>
        <v>1.43833772</v>
      </c>
      <c r="P2445" s="124"/>
      <c r="Q2445" s="125"/>
      <c r="R2445" s="126"/>
      <c r="S2445" s="124"/>
      <c r="T2445" s="135">
        <f t="shared" si="967"/>
        <v>7.9699999999999993E-2</v>
      </c>
      <c r="U2445" s="125">
        <f t="shared" si="963"/>
        <v>503</v>
      </c>
      <c r="V2445" s="125">
        <v>252</v>
      </c>
      <c r="W2445" s="134">
        <f t="shared" si="964"/>
        <v>1.1653974069999999</v>
      </c>
      <c r="X2445" s="18"/>
      <c r="Y2445" s="123">
        <f t="shared" si="942"/>
        <v>67054.222907000003</v>
      </c>
      <c r="Z2445" s="123">
        <f t="shared" si="950"/>
        <v>18169.458031108428</v>
      </c>
      <c r="AA2445" s="123">
        <f t="shared" si="943"/>
        <v>1341.0844581400002</v>
      </c>
      <c r="AB2445" s="123">
        <f t="shared" si="944"/>
        <v>16964.718395471002</v>
      </c>
      <c r="AC2445" s="123">
        <f t="shared" si="945"/>
        <v>103529.48379171944</v>
      </c>
      <c r="AD2445" s="150">
        <f t="shared" si="947"/>
        <v>87053.852995000008</v>
      </c>
      <c r="AE2445" s="150">
        <f t="shared" si="951"/>
        <v>22566.545644514656</v>
      </c>
      <c r="AF2445" s="150">
        <f t="shared" si="948"/>
        <v>1741.0770599000002</v>
      </c>
      <c r="AG2445" s="150">
        <f t="shared" si="952"/>
        <v>21212.122179781669</v>
      </c>
      <c r="AH2445" s="150">
        <f t="shared" si="953"/>
        <v>132573.59787919634</v>
      </c>
      <c r="AI2445" s="4"/>
      <c r="AJ2445" s="1"/>
      <c r="AK2445" s="20"/>
      <c r="AL2445" s="5"/>
      <c r="AM2445" s="1"/>
      <c r="AN2445" s="1"/>
      <c r="AO2445" s="1"/>
      <c r="AP2445" s="17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5.75" x14ac:dyDescent="0.2">
      <c r="A2446" s="127">
        <f t="shared" si="965"/>
        <v>43906</v>
      </c>
      <c r="B2446" s="165">
        <f t="shared" si="949"/>
        <v>236154.45102954976</v>
      </c>
      <c r="C2446" s="124"/>
      <c r="D2446" s="128">
        <f t="shared" si="955"/>
        <v>5331.42</v>
      </c>
      <c r="E2446" s="129">
        <f>VLOOKUP(A2445,[1]Plan1!$AY$80:$BA$314,3)</f>
        <v>5344.75</v>
      </c>
      <c r="F2446" s="130">
        <f t="shared" si="956"/>
        <v>43879</v>
      </c>
      <c r="G2446" s="131">
        <f t="shared" si="957"/>
        <v>2.5002719725701894E-3</v>
      </c>
      <c r="H2446" s="132">
        <f t="shared" si="966"/>
        <v>43936</v>
      </c>
      <c r="I2446" s="132">
        <f t="shared" si="958"/>
        <v>43906</v>
      </c>
      <c r="J2446" s="133">
        <f t="shared" si="954"/>
        <v>18</v>
      </c>
      <c r="K2446" s="133">
        <f t="shared" si="946"/>
        <v>18</v>
      </c>
      <c r="L2446" s="124">
        <f t="shared" si="959"/>
        <v>1.0025002700000001</v>
      </c>
      <c r="M2446" s="134">
        <f t="shared" si="960"/>
        <v>1.00209952</v>
      </c>
      <c r="N2446" s="134">
        <f t="shared" si="961"/>
        <v>1.4347504566445639</v>
      </c>
      <c r="O2446" s="124">
        <f t="shared" si="962"/>
        <v>1.43833772</v>
      </c>
      <c r="P2446" s="124"/>
      <c r="Q2446" s="125"/>
      <c r="R2446" s="126"/>
      <c r="S2446" s="124"/>
      <c r="T2446" s="135">
        <f t="shared" si="967"/>
        <v>7.9699999999999993E-2</v>
      </c>
      <c r="U2446" s="125">
        <f t="shared" si="963"/>
        <v>503</v>
      </c>
      <c r="V2446" s="125">
        <v>252</v>
      </c>
      <c r="W2446" s="134">
        <f t="shared" si="964"/>
        <v>1.1653974069999999</v>
      </c>
      <c r="X2446" s="18"/>
      <c r="Y2446" s="123">
        <f t="shared" si="942"/>
        <v>67054.222907000003</v>
      </c>
      <c r="Z2446" s="123">
        <f t="shared" si="950"/>
        <v>18169.458031108428</v>
      </c>
      <c r="AA2446" s="123">
        <f t="shared" si="943"/>
        <v>1341.0844581400002</v>
      </c>
      <c r="AB2446" s="123">
        <f t="shared" si="944"/>
        <v>16987.069803106664</v>
      </c>
      <c r="AC2446" s="123">
        <f t="shared" si="945"/>
        <v>103551.83519935509</v>
      </c>
      <c r="AD2446" s="150">
        <f t="shared" si="947"/>
        <v>87053.852995000008</v>
      </c>
      <c r="AE2446" s="150">
        <f t="shared" si="951"/>
        <v>22566.545644514656</v>
      </c>
      <c r="AF2446" s="150">
        <f t="shared" si="948"/>
        <v>1741.0770599000002</v>
      </c>
      <c r="AG2446" s="150">
        <f t="shared" si="952"/>
        <v>21241.140130780001</v>
      </c>
      <c r="AH2446" s="150">
        <f t="shared" si="953"/>
        <v>132602.61583019467</v>
      </c>
      <c r="AI2446" s="4"/>
      <c r="AJ2446" s="1"/>
      <c r="AK2446" s="20"/>
      <c r="AL2446" s="5"/>
      <c r="AM2446" s="1"/>
      <c r="AN2446" s="1"/>
      <c r="AO2446" s="1"/>
      <c r="AP2446" s="17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5.75" x14ac:dyDescent="0.2">
      <c r="A2447" s="127">
        <f t="shared" si="965"/>
        <v>43907</v>
      </c>
      <c r="B2447" s="165">
        <f t="shared" si="949"/>
        <v>236271.61232274817</v>
      </c>
      <c r="C2447" s="124"/>
      <c r="D2447" s="128">
        <f t="shared" si="955"/>
        <v>5344.75</v>
      </c>
      <c r="E2447" s="129">
        <f>VLOOKUP(A2446,[1]Plan1!$AY$80:$BA$314,3)</f>
        <v>5348.49</v>
      </c>
      <c r="F2447" s="130">
        <f t="shared" si="956"/>
        <v>43907</v>
      </c>
      <c r="G2447" s="131">
        <f t="shared" si="957"/>
        <v>6.9975209317552078E-4</v>
      </c>
      <c r="H2447" s="132">
        <f t="shared" si="966"/>
        <v>43936</v>
      </c>
      <c r="I2447" s="132">
        <f t="shared" si="958"/>
        <v>43936</v>
      </c>
      <c r="J2447" s="133">
        <f t="shared" si="954"/>
        <v>21</v>
      </c>
      <c r="K2447" s="133">
        <f t="shared" si="946"/>
        <v>1</v>
      </c>
      <c r="L2447" s="124">
        <f t="shared" si="959"/>
        <v>1.0000333100000001</v>
      </c>
      <c r="M2447" s="134">
        <f t="shared" si="960"/>
        <v>1.0025002700000001</v>
      </c>
      <c r="N2447" s="134">
        <f t="shared" si="961"/>
        <v>1.4383377201687988</v>
      </c>
      <c r="O2447" s="124">
        <f t="shared" si="962"/>
        <v>1.43838563</v>
      </c>
      <c r="P2447" s="124"/>
      <c r="Q2447" s="125"/>
      <c r="R2447" s="126"/>
      <c r="S2447" s="124"/>
      <c r="T2447" s="135">
        <f t="shared" si="967"/>
        <v>7.9699999999999993E-2</v>
      </c>
      <c r="U2447" s="125">
        <f t="shared" si="963"/>
        <v>504</v>
      </c>
      <c r="V2447" s="125">
        <v>252</v>
      </c>
      <c r="W2447" s="134">
        <f t="shared" si="964"/>
        <v>1.16575209</v>
      </c>
      <c r="X2447" s="18"/>
      <c r="Y2447" s="123">
        <f t="shared" si="942"/>
        <v>67054.222907000003</v>
      </c>
      <c r="Z2447" s="123">
        <f t="shared" si="950"/>
        <v>18198.235045281865</v>
      </c>
      <c r="AA2447" s="123">
        <f t="shared" si="943"/>
        <v>1341.0844581400002</v>
      </c>
      <c r="AB2447" s="123">
        <f t="shared" si="944"/>
        <v>17009.421210742334</v>
      </c>
      <c r="AC2447" s="123">
        <f t="shared" si="945"/>
        <v>103602.96362116421</v>
      </c>
      <c r="AD2447" s="150">
        <f t="shared" si="947"/>
        <v>87053.852995000008</v>
      </c>
      <c r="AE2447" s="150">
        <f t="shared" si="951"/>
        <v>22603.560564905616</v>
      </c>
      <c r="AF2447" s="150">
        <f t="shared" si="948"/>
        <v>1741.0770599000002</v>
      </c>
      <c r="AG2447" s="150">
        <f t="shared" si="952"/>
        <v>21270.158081778336</v>
      </c>
      <c r="AH2447" s="150">
        <f t="shared" si="953"/>
        <v>132668.64870158397</v>
      </c>
      <c r="AI2447" s="4"/>
      <c r="AJ2447" s="1"/>
      <c r="AK2447" s="20"/>
      <c r="AL2447" s="5"/>
      <c r="AM2447" s="1"/>
      <c r="AN2447" s="1"/>
      <c r="AO2447" s="1"/>
      <c r="AP2447" s="17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5.75" x14ac:dyDescent="0.2">
      <c r="A2448" s="127">
        <f t="shared" si="965"/>
        <v>43908</v>
      </c>
      <c r="B2448" s="165">
        <f t="shared" si="949"/>
        <v>236388.79562425934</v>
      </c>
      <c r="C2448" s="124"/>
      <c r="D2448" s="128">
        <f t="shared" si="955"/>
        <v>5344.75</v>
      </c>
      <c r="E2448" s="129">
        <f>VLOOKUP(A2447,[1]Plan1!$AY$80:$BA$314,3)</f>
        <v>5348.49</v>
      </c>
      <c r="F2448" s="130">
        <f t="shared" si="956"/>
        <v>43907</v>
      </c>
      <c r="G2448" s="131">
        <f t="shared" si="957"/>
        <v>6.9975209317552078E-4</v>
      </c>
      <c r="H2448" s="132">
        <f t="shared" si="966"/>
        <v>43936</v>
      </c>
      <c r="I2448" s="132">
        <f t="shared" si="958"/>
        <v>43936</v>
      </c>
      <c r="J2448" s="133">
        <f t="shared" si="954"/>
        <v>21</v>
      </c>
      <c r="K2448" s="133">
        <f t="shared" si="946"/>
        <v>2</v>
      </c>
      <c r="L2448" s="124">
        <f t="shared" si="959"/>
        <v>1.0000666199999999</v>
      </c>
      <c r="M2448" s="134">
        <f t="shared" si="960"/>
        <v>1.0025002700000001</v>
      </c>
      <c r="N2448" s="134">
        <f t="shared" si="961"/>
        <v>1.4383377201687988</v>
      </c>
      <c r="O2448" s="124">
        <f t="shared" si="962"/>
        <v>1.4384335399999999</v>
      </c>
      <c r="P2448" s="124"/>
      <c r="Q2448" s="125"/>
      <c r="R2448" s="126"/>
      <c r="S2448" s="124"/>
      <c r="T2448" s="135">
        <f t="shared" si="967"/>
        <v>7.9699999999999993E-2</v>
      </c>
      <c r="U2448" s="125">
        <f t="shared" si="963"/>
        <v>505</v>
      </c>
      <c r="V2448" s="125">
        <v>252</v>
      </c>
      <c r="W2448" s="134">
        <f t="shared" si="964"/>
        <v>1.1661068809999999</v>
      </c>
      <c r="X2448" s="18"/>
      <c r="Y2448" s="123">
        <f t="shared" si="942"/>
        <v>67054.222907000003</v>
      </c>
      <c r="Z2448" s="123">
        <f t="shared" si="950"/>
        <v>18227.021685764863</v>
      </c>
      <c r="AA2448" s="123">
        <f t="shared" si="943"/>
        <v>1341.0844581400002</v>
      </c>
      <c r="AB2448" s="123">
        <f t="shared" si="944"/>
        <v>17031.772618378</v>
      </c>
      <c r="AC2448" s="123">
        <f t="shared" si="945"/>
        <v>103654.10166928287</v>
      </c>
      <c r="AD2448" s="150">
        <f t="shared" si="947"/>
        <v>87053.852995000008</v>
      </c>
      <c r="AE2448" s="150">
        <f t="shared" si="951"/>
        <v>22640.587867299779</v>
      </c>
      <c r="AF2448" s="150">
        <f t="shared" si="948"/>
        <v>1741.0770599000002</v>
      </c>
      <c r="AG2448" s="150">
        <f t="shared" si="952"/>
        <v>21299.176032776668</v>
      </c>
      <c r="AH2448" s="150">
        <f t="shared" si="953"/>
        <v>132734.69395497645</v>
      </c>
      <c r="AI2448" s="4"/>
      <c r="AJ2448" s="1"/>
      <c r="AK2448" s="20"/>
      <c r="AL2448" s="5"/>
      <c r="AM2448" s="1"/>
      <c r="AN2448" s="1"/>
      <c r="AO2448" s="1"/>
      <c r="AP2448" s="17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5.75" x14ac:dyDescent="0.2">
      <c r="A2449" s="127">
        <f t="shared" si="965"/>
        <v>43909</v>
      </c>
      <c r="B2449" s="165">
        <f t="shared" si="949"/>
        <v>236506.00076867995</v>
      </c>
      <c r="C2449" s="124"/>
      <c r="D2449" s="128">
        <f t="shared" si="955"/>
        <v>5344.75</v>
      </c>
      <c r="E2449" s="129">
        <f>VLOOKUP(A2448,[1]Plan1!$AY$80:$BA$314,3)</f>
        <v>5348.49</v>
      </c>
      <c r="F2449" s="130">
        <f t="shared" si="956"/>
        <v>43907</v>
      </c>
      <c r="G2449" s="131">
        <f t="shared" si="957"/>
        <v>6.9975209317552078E-4</v>
      </c>
      <c r="H2449" s="132">
        <f t="shared" si="966"/>
        <v>43936</v>
      </c>
      <c r="I2449" s="132">
        <f t="shared" si="958"/>
        <v>43936</v>
      </c>
      <c r="J2449" s="133">
        <f t="shared" si="954"/>
        <v>21</v>
      </c>
      <c r="K2449" s="133">
        <f t="shared" si="946"/>
        <v>3</v>
      </c>
      <c r="L2449" s="124">
        <f t="shared" si="959"/>
        <v>1.00009993</v>
      </c>
      <c r="M2449" s="134">
        <f t="shared" si="960"/>
        <v>1.0025002700000001</v>
      </c>
      <c r="N2449" s="134">
        <f t="shared" si="961"/>
        <v>1.4383377201687988</v>
      </c>
      <c r="O2449" s="124">
        <f t="shared" si="962"/>
        <v>1.4384814500000001</v>
      </c>
      <c r="P2449" s="124"/>
      <c r="Q2449" s="125"/>
      <c r="R2449" s="126"/>
      <c r="S2449" s="124"/>
      <c r="T2449" s="135">
        <f t="shared" si="967"/>
        <v>7.9699999999999993E-2</v>
      </c>
      <c r="U2449" s="125">
        <f t="shared" si="963"/>
        <v>506</v>
      </c>
      <c r="V2449" s="125">
        <v>252</v>
      </c>
      <c r="W2449" s="134">
        <f t="shared" si="964"/>
        <v>1.166461779</v>
      </c>
      <c r="X2449" s="18"/>
      <c r="Y2449" s="123">
        <f t="shared" si="942"/>
        <v>67054.222907000003</v>
      </c>
      <c r="Z2449" s="123">
        <f t="shared" si="950"/>
        <v>18255.817880210961</v>
      </c>
      <c r="AA2449" s="123">
        <f t="shared" si="943"/>
        <v>1341.0844581400002</v>
      </c>
      <c r="AB2449" s="123">
        <f t="shared" si="944"/>
        <v>17054.124026013669</v>
      </c>
      <c r="AC2449" s="123">
        <f t="shared" si="945"/>
        <v>103705.24927136464</v>
      </c>
      <c r="AD2449" s="150">
        <f t="shared" si="947"/>
        <v>87053.852995000008</v>
      </c>
      <c r="AE2449" s="150">
        <f t="shared" si="951"/>
        <v>22677.627458640301</v>
      </c>
      <c r="AF2449" s="150">
        <f t="shared" si="948"/>
        <v>1741.0770599000002</v>
      </c>
      <c r="AG2449" s="150">
        <f t="shared" si="952"/>
        <v>21328.193983775003</v>
      </c>
      <c r="AH2449" s="150">
        <f t="shared" si="953"/>
        <v>132800.7514973153</v>
      </c>
      <c r="AI2449" s="4"/>
      <c r="AJ2449" s="1"/>
      <c r="AK2449" s="20"/>
      <c r="AL2449" s="5"/>
      <c r="AM2449" s="1"/>
      <c r="AN2449" s="1"/>
      <c r="AO2449" s="1"/>
      <c r="AP2449" s="17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5.75" x14ac:dyDescent="0.2">
      <c r="A2450" s="127">
        <f t="shared" si="965"/>
        <v>43910</v>
      </c>
      <c r="B2450" s="165">
        <f t="shared" si="949"/>
        <v>236623.22809222422</v>
      </c>
      <c r="C2450" s="124"/>
      <c r="D2450" s="128">
        <f t="shared" si="955"/>
        <v>5344.75</v>
      </c>
      <c r="E2450" s="129">
        <f>VLOOKUP(A2449,[1]Plan1!$AY$80:$BA$314,3)</f>
        <v>5348.49</v>
      </c>
      <c r="F2450" s="130">
        <f t="shared" si="956"/>
        <v>43907</v>
      </c>
      <c r="G2450" s="131">
        <f t="shared" si="957"/>
        <v>6.9975209317552078E-4</v>
      </c>
      <c r="H2450" s="132">
        <f t="shared" si="966"/>
        <v>43936</v>
      </c>
      <c r="I2450" s="132">
        <f t="shared" si="958"/>
        <v>43936</v>
      </c>
      <c r="J2450" s="133">
        <f t="shared" si="954"/>
        <v>21</v>
      </c>
      <c r="K2450" s="133">
        <f t="shared" si="946"/>
        <v>4</v>
      </c>
      <c r="L2450" s="124">
        <f t="shared" si="959"/>
        <v>1.00013324</v>
      </c>
      <c r="M2450" s="134">
        <f t="shared" si="960"/>
        <v>1.0025002700000001</v>
      </c>
      <c r="N2450" s="134">
        <f t="shared" si="961"/>
        <v>1.4383377201687988</v>
      </c>
      <c r="O2450" s="124">
        <f t="shared" si="962"/>
        <v>1.43852936</v>
      </c>
      <c r="P2450" s="124"/>
      <c r="Q2450" s="125"/>
      <c r="R2450" s="126"/>
      <c r="S2450" s="124"/>
      <c r="T2450" s="135">
        <f t="shared" si="967"/>
        <v>7.9699999999999993E-2</v>
      </c>
      <c r="U2450" s="125">
        <f t="shared" si="963"/>
        <v>507</v>
      </c>
      <c r="V2450" s="125">
        <v>252</v>
      </c>
      <c r="W2450" s="134">
        <f t="shared" si="964"/>
        <v>1.1668167860000001</v>
      </c>
      <c r="X2450" s="18"/>
      <c r="Y2450" s="123">
        <f t="shared" si="942"/>
        <v>67054.222907000003</v>
      </c>
      <c r="Z2450" s="123">
        <f t="shared" si="950"/>
        <v>18284.623775678327</v>
      </c>
      <c r="AA2450" s="123">
        <f t="shared" si="943"/>
        <v>1341.0844581400002</v>
      </c>
      <c r="AB2450" s="123">
        <f t="shared" si="944"/>
        <v>17076.475433649332</v>
      </c>
      <c r="AC2450" s="123">
        <f t="shared" si="945"/>
        <v>103756.40657446766</v>
      </c>
      <c r="AD2450" s="150">
        <f t="shared" si="947"/>
        <v>87053.852995000008</v>
      </c>
      <c r="AE2450" s="150">
        <f t="shared" si="951"/>
        <v>22714.67952808323</v>
      </c>
      <c r="AF2450" s="150">
        <f t="shared" si="948"/>
        <v>1741.0770599000002</v>
      </c>
      <c r="AG2450" s="150">
        <f t="shared" si="952"/>
        <v>21357.211934773335</v>
      </c>
      <c r="AH2450" s="150">
        <f t="shared" si="953"/>
        <v>132866.82151775656</v>
      </c>
      <c r="AI2450" s="4"/>
      <c r="AJ2450" s="1"/>
      <c r="AK2450" s="20"/>
      <c r="AL2450" s="5"/>
      <c r="AM2450" s="1"/>
      <c r="AN2450" s="1"/>
      <c r="AO2450" s="1"/>
      <c r="AP2450" s="17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5.75" x14ac:dyDescent="0.2">
      <c r="A2451" s="127">
        <f t="shared" si="965"/>
        <v>43911</v>
      </c>
      <c r="B2451" s="165">
        <f t="shared" si="949"/>
        <v>236740.4786189858</v>
      </c>
      <c r="C2451" s="124"/>
      <c r="D2451" s="128">
        <f t="shared" si="955"/>
        <v>5344.75</v>
      </c>
      <c r="E2451" s="129">
        <f>VLOOKUP(A2450,[1]Plan1!$AY$80:$BA$314,3)</f>
        <v>5348.49</v>
      </c>
      <c r="F2451" s="130">
        <f t="shared" si="956"/>
        <v>43907</v>
      </c>
      <c r="G2451" s="131">
        <f t="shared" si="957"/>
        <v>6.9975209317552078E-4</v>
      </c>
      <c r="H2451" s="132">
        <f t="shared" si="966"/>
        <v>43936</v>
      </c>
      <c r="I2451" s="132">
        <f t="shared" si="958"/>
        <v>43936</v>
      </c>
      <c r="J2451" s="133">
        <f t="shared" si="954"/>
        <v>21</v>
      </c>
      <c r="K2451" s="133">
        <f t="shared" si="946"/>
        <v>5</v>
      </c>
      <c r="L2451" s="124">
        <f t="shared" si="959"/>
        <v>1.00016656</v>
      </c>
      <c r="M2451" s="134">
        <f t="shared" si="960"/>
        <v>1.0025002700000001</v>
      </c>
      <c r="N2451" s="134">
        <f t="shared" si="961"/>
        <v>1.4383377201687988</v>
      </c>
      <c r="O2451" s="124">
        <f t="shared" si="962"/>
        <v>1.4385772800000001</v>
      </c>
      <c r="P2451" s="124"/>
      <c r="Q2451" s="125"/>
      <c r="R2451" s="126"/>
      <c r="S2451" s="124"/>
      <c r="T2451" s="135">
        <f t="shared" si="967"/>
        <v>7.9699999999999993E-2</v>
      </c>
      <c r="U2451" s="125">
        <f t="shared" si="963"/>
        <v>508</v>
      </c>
      <c r="V2451" s="125">
        <v>252</v>
      </c>
      <c r="W2451" s="134">
        <f t="shared" si="964"/>
        <v>1.1671719</v>
      </c>
      <c r="X2451" s="18"/>
      <c r="Y2451" s="123">
        <f t="shared" si="942"/>
        <v>67054.222907000003</v>
      </c>
      <c r="Z2451" s="123">
        <f t="shared" si="950"/>
        <v>18313.439820099626</v>
      </c>
      <c r="AA2451" s="123">
        <f t="shared" si="943"/>
        <v>1341.0844581400002</v>
      </c>
      <c r="AB2451" s="123">
        <f t="shared" si="944"/>
        <v>17098.826841285001</v>
      </c>
      <c r="AC2451" s="123">
        <f t="shared" si="945"/>
        <v>103807.57402652463</v>
      </c>
      <c r="AD2451" s="150">
        <f t="shared" si="947"/>
        <v>87053.852995000008</v>
      </c>
      <c r="AE2451" s="150">
        <f t="shared" si="951"/>
        <v>22751.7446517895</v>
      </c>
      <c r="AF2451" s="150">
        <f t="shared" si="948"/>
        <v>1741.0770599000002</v>
      </c>
      <c r="AG2451" s="150">
        <f t="shared" si="952"/>
        <v>21386.229885771671</v>
      </c>
      <c r="AH2451" s="150">
        <f t="shared" si="953"/>
        <v>132932.90459246119</v>
      </c>
      <c r="AI2451" s="4"/>
      <c r="AJ2451" s="1"/>
      <c r="AK2451" s="20"/>
      <c r="AL2451" s="5"/>
      <c r="AM2451" s="1"/>
      <c r="AN2451" s="1"/>
      <c r="AO2451" s="1"/>
      <c r="AP2451" s="17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5.75" x14ac:dyDescent="0.2">
      <c r="A2452" s="127">
        <f t="shared" si="965"/>
        <v>43912</v>
      </c>
      <c r="B2452" s="165">
        <f t="shared" si="949"/>
        <v>236791.84797761979</v>
      </c>
      <c r="C2452" s="124"/>
      <c r="D2452" s="128">
        <f t="shared" si="955"/>
        <v>5344.75</v>
      </c>
      <c r="E2452" s="129">
        <f>VLOOKUP(A2451,[1]Plan1!$AY$80:$BA$314,3)</f>
        <v>5348.49</v>
      </c>
      <c r="F2452" s="130">
        <f t="shared" si="956"/>
        <v>43907</v>
      </c>
      <c r="G2452" s="131">
        <f t="shared" si="957"/>
        <v>6.9975209317552078E-4</v>
      </c>
      <c r="H2452" s="132">
        <f t="shared" si="966"/>
        <v>43936</v>
      </c>
      <c r="I2452" s="132">
        <f t="shared" si="958"/>
        <v>43936</v>
      </c>
      <c r="J2452" s="133">
        <f t="shared" si="954"/>
        <v>21</v>
      </c>
      <c r="K2452" s="133">
        <f t="shared" si="946"/>
        <v>5</v>
      </c>
      <c r="L2452" s="124">
        <f t="shared" si="959"/>
        <v>1.00016656</v>
      </c>
      <c r="M2452" s="134">
        <f t="shared" si="960"/>
        <v>1.0025002700000001</v>
      </c>
      <c r="N2452" s="134">
        <f t="shared" si="961"/>
        <v>1.4383377201687988</v>
      </c>
      <c r="O2452" s="124">
        <f t="shared" si="962"/>
        <v>1.4385772800000001</v>
      </c>
      <c r="P2452" s="124"/>
      <c r="Q2452" s="125"/>
      <c r="R2452" s="126"/>
      <c r="S2452" s="124"/>
      <c r="T2452" s="135">
        <f t="shared" si="967"/>
        <v>7.9699999999999993E-2</v>
      </c>
      <c r="U2452" s="125">
        <f t="shared" si="963"/>
        <v>508</v>
      </c>
      <c r="V2452" s="125">
        <v>252</v>
      </c>
      <c r="W2452" s="134">
        <f t="shared" si="964"/>
        <v>1.1671719</v>
      </c>
      <c r="X2452" s="18"/>
      <c r="Y2452" s="123">
        <f t="shared" si="942"/>
        <v>67054.222907000003</v>
      </c>
      <c r="Z2452" s="123">
        <f t="shared" si="950"/>
        <v>18313.439820099626</v>
      </c>
      <c r="AA2452" s="123">
        <f t="shared" si="943"/>
        <v>1341.0844581400002</v>
      </c>
      <c r="AB2452" s="123">
        <f t="shared" si="944"/>
        <v>17121.178248920671</v>
      </c>
      <c r="AC2452" s="123">
        <f t="shared" si="945"/>
        <v>103829.92543416029</v>
      </c>
      <c r="AD2452" s="150">
        <f t="shared" si="947"/>
        <v>87053.852995000008</v>
      </c>
      <c r="AE2452" s="150">
        <f t="shared" si="951"/>
        <v>22751.7446517895</v>
      </c>
      <c r="AF2452" s="150">
        <f t="shared" si="948"/>
        <v>1741.0770599000002</v>
      </c>
      <c r="AG2452" s="150">
        <f t="shared" si="952"/>
        <v>21415.247836770006</v>
      </c>
      <c r="AH2452" s="150">
        <f t="shared" si="953"/>
        <v>132961.92254345951</v>
      </c>
      <c r="AI2452" s="4"/>
      <c r="AJ2452" s="1"/>
      <c r="AK2452" s="20"/>
      <c r="AL2452" s="5"/>
      <c r="AM2452" s="1"/>
      <c r="AN2452" s="1"/>
      <c r="AO2452" s="1"/>
      <c r="AP2452" s="17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5.75" x14ac:dyDescent="0.2">
      <c r="A2453" s="127">
        <f t="shared" si="965"/>
        <v>43913</v>
      </c>
      <c r="B2453" s="165">
        <f t="shared" si="949"/>
        <v>236843.21733625379</v>
      </c>
      <c r="C2453" s="124"/>
      <c r="D2453" s="128">
        <f t="shared" si="955"/>
        <v>5344.75</v>
      </c>
      <c r="E2453" s="129">
        <f>VLOOKUP(A2452,[1]Plan1!$AY$80:$BA$314,3)</f>
        <v>5348.49</v>
      </c>
      <c r="F2453" s="130">
        <f t="shared" si="956"/>
        <v>43907</v>
      </c>
      <c r="G2453" s="131">
        <f t="shared" si="957"/>
        <v>6.9975209317552078E-4</v>
      </c>
      <c r="H2453" s="132">
        <f t="shared" si="966"/>
        <v>43936</v>
      </c>
      <c r="I2453" s="132">
        <f t="shared" si="958"/>
        <v>43936</v>
      </c>
      <c r="J2453" s="133">
        <f t="shared" si="954"/>
        <v>21</v>
      </c>
      <c r="K2453" s="133">
        <f t="shared" si="946"/>
        <v>5</v>
      </c>
      <c r="L2453" s="124">
        <f t="shared" si="959"/>
        <v>1.00016656</v>
      </c>
      <c r="M2453" s="134">
        <f t="shared" si="960"/>
        <v>1.0025002700000001</v>
      </c>
      <c r="N2453" s="134">
        <f t="shared" si="961"/>
        <v>1.4383377201687988</v>
      </c>
      <c r="O2453" s="124">
        <f t="shared" si="962"/>
        <v>1.4385772800000001</v>
      </c>
      <c r="P2453" s="124"/>
      <c r="Q2453" s="125"/>
      <c r="R2453" s="126"/>
      <c r="S2453" s="124"/>
      <c r="T2453" s="135">
        <f t="shared" si="967"/>
        <v>7.9699999999999993E-2</v>
      </c>
      <c r="U2453" s="125">
        <f t="shared" si="963"/>
        <v>508</v>
      </c>
      <c r="V2453" s="125">
        <v>252</v>
      </c>
      <c r="W2453" s="134">
        <f t="shared" si="964"/>
        <v>1.1671719</v>
      </c>
      <c r="X2453" s="18"/>
      <c r="Y2453" s="123">
        <f t="shared" si="942"/>
        <v>67054.222907000003</v>
      </c>
      <c r="Z2453" s="123">
        <f t="shared" si="950"/>
        <v>18313.439820099626</v>
      </c>
      <c r="AA2453" s="123">
        <f t="shared" si="943"/>
        <v>1341.0844581400002</v>
      </c>
      <c r="AB2453" s="123">
        <f t="shared" si="944"/>
        <v>17143.529656556333</v>
      </c>
      <c r="AC2453" s="123">
        <f t="shared" si="945"/>
        <v>103852.27684179596</v>
      </c>
      <c r="AD2453" s="150">
        <f t="shared" si="947"/>
        <v>87053.852995000008</v>
      </c>
      <c r="AE2453" s="150">
        <f t="shared" si="951"/>
        <v>22751.7446517895</v>
      </c>
      <c r="AF2453" s="150">
        <f t="shared" si="948"/>
        <v>1741.0770599000002</v>
      </c>
      <c r="AG2453" s="150">
        <f t="shared" si="952"/>
        <v>21444.265787768334</v>
      </c>
      <c r="AH2453" s="150">
        <f t="shared" si="953"/>
        <v>132990.94049445784</v>
      </c>
      <c r="AI2453" s="4"/>
      <c r="AJ2453" s="1"/>
      <c r="AK2453" s="20"/>
      <c r="AL2453" s="5"/>
      <c r="AM2453" s="1"/>
      <c r="AN2453" s="1"/>
      <c r="AO2453" s="1"/>
      <c r="AP2453" s="17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5.75" x14ac:dyDescent="0.2">
      <c r="A2454" s="127">
        <f t="shared" si="965"/>
        <v>43914</v>
      </c>
      <c r="B2454" s="165">
        <f t="shared" si="949"/>
        <v>236960.4900465848</v>
      </c>
      <c r="C2454" s="124"/>
      <c r="D2454" s="128">
        <f t="shared" si="955"/>
        <v>5344.75</v>
      </c>
      <c r="E2454" s="129">
        <f>VLOOKUP(A2453,[1]Plan1!$AY$80:$BA$314,3)</f>
        <v>5348.49</v>
      </c>
      <c r="F2454" s="130">
        <f t="shared" si="956"/>
        <v>43907</v>
      </c>
      <c r="G2454" s="131">
        <f t="shared" si="957"/>
        <v>6.9975209317552078E-4</v>
      </c>
      <c r="H2454" s="132">
        <f t="shared" si="966"/>
        <v>43936</v>
      </c>
      <c r="I2454" s="132">
        <f t="shared" si="958"/>
        <v>43936</v>
      </c>
      <c r="J2454" s="133">
        <f t="shared" si="954"/>
        <v>21</v>
      </c>
      <c r="K2454" s="133">
        <f t="shared" si="946"/>
        <v>6</v>
      </c>
      <c r="L2454" s="124">
        <f t="shared" si="959"/>
        <v>1.0001998700000001</v>
      </c>
      <c r="M2454" s="134">
        <f t="shared" si="960"/>
        <v>1.0025002700000001</v>
      </c>
      <c r="N2454" s="134">
        <f t="shared" si="961"/>
        <v>1.4383377201687988</v>
      </c>
      <c r="O2454" s="124">
        <f t="shared" si="962"/>
        <v>1.4386251999999999</v>
      </c>
      <c r="P2454" s="124"/>
      <c r="Q2454" s="125"/>
      <c r="R2454" s="126"/>
      <c r="S2454" s="124"/>
      <c r="T2454" s="135">
        <f t="shared" si="967"/>
        <v>7.9699999999999993E-2</v>
      </c>
      <c r="U2454" s="125">
        <f t="shared" si="963"/>
        <v>509</v>
      </c>
      <c r="V2454" s="125">
        <v>252</v>
      </c>
      <c r="W2454" s="134">
        <f t="shared" si="964"/>
        <v>1.1675271229999999</v>
      </c>
      <c r="X2454" s="18"/>
      <c r="Y2454" s="123">
        <f t="shared" si="942"/>
        <v>67054.222907000003</v>
      </c>
      <c r="Z2454" s="123">
        <f t="shared" si="950"/>
        <v>18342.265567486724</v>
      </c>
      <c r="AA2454" s="123">
        <f t="shared" si="943"/>
        <v>1341.0844581400002</v>
      </c>
      <c r="AB2454" s="123">
        <f t="shared" si="944"/>
        <v>17165.881064192003</v>
      </c>
      <c r="AC2454" s="123">
        <f t="shared" si="945"/>
        <v>103903.45399681873</v>
      </c>
      <c r="AD2454" s="150">
        <f t="shared" si="947"/>
        <v>87053.852995000008</v>
      </c>
      <c r="AE2454" s="150">
        <f t="shared" si="951"/>
        <v>22788.822256099411</v>
      </c>
      <c r="AF2454" s="150">
        <f t="shared" si="948"/>
        <v>1741.0770599000002</v>
      </c>
      <c r="AG2454" s="150">
        <f t="shared" si="952"/>
        <v>21473.28373876667</v>
      </c>
      <c r="AH2454" s="150">
        <f t="shared" si="953"/>
        <v>133057.03604976609</v>
      </c>
      <c r="AI2454" s="4"/>
      <c r="AJ2454" s="1"/>
      <c r="AK2454" s="20"/>
      <c r="AL2454" s="5"/>
      <c r="AM2454" s="1"/>
      <c r="AN2454" s="1"/>
      <c r="AO2454" s="1"/>
      <c r="AP2454" s="17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5.75" x14ac:dyDescent="0.2">
      <c r="A2455" s="127">
        <f t="shared" si="965"/>
        <v>43915</v>
      </c>
      <c r="B2455" s="165">
        <f t="shared" si="949"/>
        <v>237077.78477507664</v>
      </c>
      <c r="C2455" s="124"/>
      <c r="D2455" s="128">
        <f t="shared" si="955"/>
        <v>5344.75</v>
      </c>
      <c r="E2455" s="129">
        <f>VLOOKUP(A2454,[1]Plan1!$AY$80:$BA$314,3)</f>
        <v>5348.49</v>
      </c>
      <c r="F2455" s="130">
        <f t="shared" si="956"/>
        <v>43907</v>
      </c>
      <c r="G2455" s="131">
        <f t="shared" si="957"/>
        <v>6.9975209317552078E-4</v>
      </c>
      <c r="H2455" s="132">
        <f t="shared" si="966"/>
        <v>43936</v>
      </c>
      <c r="I2455" s="132">
        <f t="shared" si="958"/>
        <v>43936</v>
      </c>
      <c r="J2455" s="133">
        <f t="shared" si="954"/>
        <v>21</v>
      </c>
      <c r="K2455" s="133">
        <f t="shared" si="946"/>
        <v>7</v>
      </c>
      <c r="L2455" s="124">
        <f t="shared" si="959"/>
        <v>1.0002331900000001</v>
      </c>
      <c r="M2455" s="134">
        <f t="shared" si="960"/>
        <v>1.0025002700000001</v>
      </c>
      <c r="N2455" s="134">
        <f t="shared" si="961"/>
        <v>1.4383377201687988</v>
      </c>
      <c r="O2455" s="124">
        <f t="shared" si="962"/>
        <v>1.43867312</v>
      </c>
      <c r="P2455" s="124"/>
      <c r="Q2455" s="125"/>
      <c r="R2455" s="126"/>
      <c r="S2455" s="124"/>
      <c r="T2455" s="135">
        <f t="shared" si="967"/>
        <v>7.9699999999999993E-2</v>
      </c>
      <c r="U2455" s="125">
        <f t="shared" si="963"/>
        <v>510</v>
      </c>
      <c r="V2455" s="125">
        <v>252</v>
      </c>
      <c r="W2455" s="134">
        <f t="shared" si="964"/>
        <v>1.1678824539999999</v>
      </c>
      <c r="X2455" s="18"/>
      <c r="Y2455" s="123">
        <f t="shared" ref="Y2455:Y2518" si="968">S$1686+X$1686</f>
        <v>67054.222907000003</v>
      </c>
      <c r="Z2455" s="123">
        <f t="shared" si="950"/>
        <v>18371.100945490856</v>
      </c>
      <c r="AA2455" s="123">
        <f t="shared" si="943"/>
        <v>1341.0844581400002</v>
      </c>
      <c r="AB2455" s="123">
        <f t="shared" si="944"/>
        <v>17188.232471827669</v>
      </c>
      <c r="AC2455" s="123">
        <f t="shared" si="945"/>
        <v>103954.64078245853</v>
      </c>
      <c r="AD2455" s="150">
        <f t="shared" si="947"/>
        <v>87053.852995000008</v>
      </c>
      <c r="AE2455" s="150">
        <f t="shared" si="951"/>
        <v>22825.912247953096</v>
      </c>
      <c r="AF2455" s="150">
        <f t="shared" si="948"/>
        <v>1741.0770599000002</v>
      </c>
      <c r="AG2455" s="150">
        <f t="shared" si="952"/>
        <v>21502.301689765001</v>
      </c>
      <c r="AH2455" s="150">
        <f t="shared" si="953"/>
        <v>133123.1439926181</v>
      </c>
      <c r="AI2455" s="4"/>
      <c r="AJ2455" s="1"/>
      <c r="AK2455" s="20"/>
      <c r="AL2455" s="5"/>
      <c r="AM2455" s="1"/>
      <c r="AN2455" s="1"/>
      <c r="AO2455" s="1"/>
      <c r="AP2455" s="17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5.75" x14ac:dyDescent="0.2">
      <c r="A2456" s="127">
        <f t="shared" si="965"/>
        <v>43916</v>
      </c>
      <c r="B2456" s="165">
        <f t="shared" si="949"/>
        <v>237195.10288148338</v>
      </c>
      <c r="C2456" s="124"/>
      <c r="D2456" s="128">
        <f t="shared" si="955"/>
        <v>5344.75</v>
      </c>
      <c r="E2456" s="129">
        <f>VLOOKUP(A2455,[1]Plan1!$AY$80:$BA$314,3)</f>
        <v>5348.49</v>
      </c>
      <c r="F2456" s="130">
        <f t="shared" si="956"/>
        <v>43907</v>
      </c>
      <c r="G2456" s="131">
        <f t="shared" si="957"/>
        <v>6.9975209317552078E-4</v>
      </c>
      <c r="H2456" s="132">
        <f t="shared" si="966"/>
        <v>43936</v>
      </c>
      <c r="I2456" s="132">
        <f t="shared" si="958"/>
        <v>43936</v>
      </c>
      <c r="J2456" s="133">
        <f t="shared" si="954"/>
        <v>21</v>
      </c>
      <c r="K2456" s="133">
        <f t="shared" si="946"/>
        <v>8</v>
      </c>
      <c r="L2456" s="124">
        <f t="shared" si="959"/>
        <v>1.0002665100000001</v>
      </c>
      <c r="M2456" s="134">
        <f t="shared" si="960"/>
        <v>1.0025002700000001</v>
      </c>
      <c r="N2456" s="134">
        <f t="shared" si="961"/>
        <v>1.4383377201687988</v>
      </c>
      <c r="O2456" s="124">
        <f t="shared" si="962"/>
        <v>1.4387210500000001</v>
      </c>
      <c r="P2456" s="124"/>
      <c r="Q2456" s="125"/>
      <c r="R2456" s="126"/>
      <c r="S2456" s="124"/>
      <c r="T2456" s="135">
        <f t="shared" si="967"/>
        <v>7.9699999999999993E-2</v>
      </c>
      <c r="U2456" s="125">
        <f t="shared" si="963"/>
        <v>511</v>
      </c>
      <c r="V2456" s="125">
        <v>252</v>
      </c>
      <c r="W2456" s="134">
        <f t="shared" si="964"/>
        <v>1.1682378929999999</v>
      </c>
      <c r="X2456" s="18"/>
      <c r="Y2456" s="123">
        <f t="shared" si="968"/>
        <v>67054.222907000003</v>
      </c>
      <c r="Z2456" s="123">
        <f t="shared" si="950"/>
        <v>18399.94654886068</v>
      </c>
      <c r="AA2456" s="123">
        <f t="shared" ref="AA2456:AA2519" si="969">0.02*Y2456</f>
        <v>1341.0844581400002</v>
      </c>
      <c r="AB2456" s="123">
        <f t="shared" ref="AB2456:AB2519" si="970">0.01*((A2456-A$1686)/30)*Y2456</f>
        <v>17210.583879463338</v>
      </c>
      <c r="AC2456" s="123">
        <f t="shared" ref="AC2456:AC2519" si="971">SUM(Y2456:AB2456)</f>
        <v>104005.83779346402</v>
      </c>
      <c r="AD2456" s="150">
        <f t="shared" si="947"/>
        <v>87053.852995000008</v>
      </c>
      <c r="AE2456" s="150">
        <f t="shared" si="951"/>
        <v>22863.015392356047</v>
      </c>
      <c r="AF2456" s="150">
        <f t="shared" si="948"/>
        <v>1741.0770599000002</v>
      </c>
      <c r="AG2456" s="150">
        <f t="shared" si="952"/>
        <v>21531.319640763337</v>
      </c>
      <c r="AH2456" s="150">
        <f t="shared" si="953"/>
        <v>133189.26508801937</v>
      </c>
      <c r="AI2456" s="4"/>
      <c r="AJ2456" s="1"/>
      <c r="AK2456" s="20"/>
      <c r="AL2456" s="5"/>
      <c r="AM2456" s="1"/>
      <c r="AN2456" s="1"/>
      <c r="AO2456" s="1"/>
      <c r="AP2456" s="17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5.75" x14ac:dyDescent="0.2">
      <c r="A2457" s="127">
        <f t="shared" si="965"/>
        <v>43917</v>
      </c>
      <c r="B2457" s="165">
        <f t="shared" si="949"/>
        <v>237312.44165212434</v>
      </c>
      <c r="C2457" s="124"/>
      <c r="D2457" s="128">
        <f t="shared" si="955"/>
        <v>5344.75</v>
      </c>
      <c r="E2457" s="129">
        <f>VLOOKUP(A2456,[1]Plan1!$AY$80:$BA$314,3)</f>
        <v>5348.49</v>
      </c>
      <c r="F2457" s="130">
        <f t="shared" si="956"/>
        <v>43907</v>
      </c>
      <c r="G2457" s="131">
        <f t="shared" si="957"/>
        <v>6.9975209317552078E-4</v>
      </c>
      <c r="H2457" s="132">
        <f t="shared" si="966"/>
        <v>43936</v>
      </c>
      <c r="I2457" s="132">
        <f t="shared" si="958"/>
        <v>43936</v>
      </c>
      <c r="J2457" s="133">
        <f t="shared" si="954"/>
        <v>21</v>
      </c>
      <c r="K2457" s="133">
        <f t="shared" si="946"/>
        <v>9</v>
      </c>
      <c r="L2457" s="124">
        <f t="shared" si="959"/>
        <v>1.0002998299999999</v>
      </c>
      <c r="M2457" s="134">
        <f t="shared" si="960"/>
        <v>1.0025002700000001</v>
      </c>
      <c r="N2457" s="134">
        <f t="shared" si="961"/>
        <v>1.4383377201687988</v>
      </c>
      <c r="O2457" s="124">
        <f t="shared" si="962"/>
        <v>1.4387689699999999</v>
      </c>
      <c r="P2457" s="124"/>
      <c r="Q2457" s="125"/>
      <c r="R2457" s="126"/>
      <c r="S2457" s="124"/>
      <c r="T2457" s="135">
        <f t="shared" si="967"/>
        <v>7.9699999999999993E-2</v>
      </c>
      <c r="U2457" s="125">
        <f t="shared" si="963"/>
        <v>512</v>
      </c>
      <c r="V2457" s="125">
        <v>252</v>
      </c>
      <c r="W2457" s="134">
        <f t="shared" si="964"/>
        <v>1.16859344</v>
      </c>
      <c r="X2457" s="18"/>
      <c r="Y2457" s="123">
        <f t="shared" si="968"/>
        <v>67054.222907000003</v>
      </c>
      <c r="Z2457" s="123">
        <f t="shared" si="950"/>
        <v>18428.801190647806</v>
      </c>
      <c r="AA2457" s="123">
        <f t="shared" si="969"/>
        <v>1341.0844581400002</v>
      </c>
      <c r="AB2457" s="123">
        <f t="shared" si="970"/>
        <v>17232.935287099001</v>
      </c>
      <c r="AC2457" s="123">
        <f t="shared" si="971"/>
        <v>104057.04384288681</v>
      </c>
      <c r="AD2457" s="150">
        <f t="shared" si="947"/>
        <v>87053.852995000008</v>
      </c>
      <c r="AE2457" s="150">
        <f t="shared" si="951"/>
        <v>22900.13016257585</v>
      </c>
      <c r="AF2457" s="150">
        <f t="shared" si="948"/>
        <v>1741.0770599000002</v>
      </c>
      <c r="AG2457" s="150">
        <f t="shared" si="952"/>
        <v>21560.337591761669</v>
      </c>
      <c r="AH2457" s="150">
        <f t="shared" si="953"/>
        <v>133255.39780923753</v>
      </c>
      <c r="AI2457" s="4"/>
      <c r="AJ2457" s="1"/>
      <c r="AK2457" s="20"/>
      <c r="AL2457" s="5"/>
      <c r="AM2457" s="1"/>
      <c r="AN2457" s="1"/>
      <c r="AO2457" s="1"/>
      <c r="AP2457" s="17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5.75" x14ac:dyDescent="0.2">
      <c r="A2458" s="127">
        <f t="shared" si="965"/>
        <v>43918</v>
      </c>
      <c r="B2458" s="165">
        <f t="shared" si="949"/>
        <v>237429.80380511653</v>
      </c>
      <c r="C2458" s="124"/>
      <c r="D2458" s="128">
        <f t="shared" si="955"/>
        <v>5344.75</v>
      </c>
      <c r="E2458" s="129">
        <f>VLOOKUP(A2457,[1]Plan1!$AY$80:$BA$314,3)</f>
        <v>5348.49</v>
      </c>
      <c r="F2458" s="130">
        <f t="shared" si="956"/>
        <v>43907</v>
      </c>
      <c r="G2458" s="131">
        <f t="shared" si="957"/>
        <v>6.9975209317552078E-4</v>
      </c>
      <c r="H2458" s="132">
        <f t="shared" si="966"/>
        <v>43936</v>
      </c>
      <c r="I2458" s="132">
        <f t="shared" si="958"/>
        <v>43936</v>
      </c>
      <c r="J2458" s="133">
        <f t="shared" si="954"/>
        <v>21</v>
      </c>
      <c r="K2458" s="133">
        <f t="shared" si="946"/>
        <v>10</v>
      </c>
      <c r="L2458" s="124">
        <f t="shared" si="959"/>
        <v>1.0003331499999999</v>
      </c>
      <c r="M2458" s="134">
        <f t="shared" si="960"/>
        <v>1.0025002700000001</v>
      </c>
      <c r="N2458" s="134">
        <f t="shared" si="961"/>
        <v>1.4383377201687988</v>
      </c>
      <c r="O2458" s="124">
        <f t="shared" si="962"/>
        <v>1.4388169</v>
      </c>
      <c r="P2458" s="124"/>
      <c r="Q2458" s="125"/>
      <c r="R2458" s="126"/>
      <c r="S2458" s="124"/>
      <c r="T2458" s="135">
        <f t="shared" si="967"/>
        <v>7.9699999999999993E-2</v>
      </c>
      <c r="U2458" s="125">
        <f t="shared" si="963"/>
        <v>513</v>
      </c>
      <c r="V2458" s="125">
        <v>252</v>
      </c>
      <c r="W2458" s="134">
        <f t="shared" si="964"/>
        <v>1.1689490950000001</v>
      </c>
      <c r="X2458" s="18"/>
      <c r="Y2458" s="123">
        <f t="shared" si="968"/>
        <v>67054.222907000003</v>
      </c>
      <c r="Z2458" s="123">
        <f t="shared" si="950"/>
        <v>18457.666059741037</v>
      </c>
      <c r="AA2458" s="123">
        <f t="shared" si="969"/>
        <v>1341.0844581400002</v>
      </c>
      <c r="AB2458" s="123">
        <f t="shared" si="970"/>
        <v>17255.28669473467</v>
      </c>
      <c r="AC2458" s="123">
        <f t="shared" si="971"/>
        <v>104108.2601196157</v>
      </c>
      <c r="AD2458" s="150">
        <f t="shared" si="947"/>
        <v>87053.852995000008</v>
      </c>
      <c r="AE2458" s="150">
        <f t="shared" si="951"/>
        <v>22937.258087840823</v>
      </c>
      <c r="AF2458" s="150">
        <f t="shared" si="948"/>
        <v>1741.0770599000002</v>
      </c>
      <c r="AG2458" s="150">
        <f t="shared" si="952"/>
        <v>21589.355542760004</v>
      </c>
      <c r="AH2458" s="150">
        <f t="shared" si="953"/>
        <v>133321.54368550083</v>
      </c>
      <c r="AI2458" s="4"/>
      <c r="AJ2458" s="1"/>
      <c r="AK2458" s="20"/>
      <c r="AL2458" s="5"/>
      <c r="AM2458" s="1"/>
      <c r="AN2458" s="1"/>
      <c r="AO2458" s="1"/>
      <c r="AP2458" s="17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5.75" x14ac:dyDescent="0.2">
      <c r="A2459" s="127">
        <f t="shared" si="965"/>
        <v>43919</v>
      </c>
      <c r="B2459" s="165">
        <f t="shared" si="949"/>
        <v>237481.17316375053</v>
      </c>
      <c r="C2459" s="124"/>
      <c r="D2459" s="128">
        <f t="shared" si="955"/>
        <v>5344.75</v>
      </c>
      <c r="E2459" s="129">
        <f>VLOOKUP(A2458,[1]Plan1!$AY$80:$BA$314,3)</f>
        <v>5348.49</v>
      </c>
      <c r="F2459" s="130">
        <f t="shared" si="956"/>
        <v>43907</v>
      </c>
      <c r="G2459" s="131">
        <f t="shared" si="957"/>
        <v>6.9975209317552078E-4</v>
      </c>
      <c r="H2459" s="132">
        <f t="shared" si="966"/>
        <v>43936</v>
      </c>
      <c r="I2459" s="132">
        <f t="shared" si="958"/>
        <v>43936</v>
      </c>
      <c r="J2459" s="133">
        <f t="shared" si="954"/>
        <v>21</v>
      </c>
      <c r="K2459" s="133">
        <f t="shared" si="946"/>
        <v>10</v>
      </c>
      <c r="L2459" s="124">
        <f t="shared" si="959"/>
        <v>1.0003331499999999</v>
      </c>
      <c r="M2459" s="134">
        <f t="shared" si="960"/>
        <v>1.0025002700000001</v>
      </c>
      <c r="N2459" s="134">
        <f t="shared" si="961"/>
        <v>1.4383377201687988</v>
      </c>
      <c r="O2459" s="124">
        <f t="shared" si="962"/>
        <v>1.4388169</v>
      </c>
      <c r="P2459" s="124"/>
      <c r="Q2459" s="125"/>
      <c r="R2459" s="126"/>
      <c r="S2459" s="124"/>
      <c r="T2459" s="135">
        <f t="shared" si="967"/>
        <v>7.9699999999999993E-2</v>
      </c>
      <c r="U2459" s="125">
        <f t="shared" si="963"/>
        <v>513</v>
      </c>
      <c r="V2459" s="125">
        <v>252</v>
      </c>
      <c r="W2459" s="134">
        <f t="shared" si="964"/>
        <v>1.1689490950000001</v>
      </c>
      <c r="X2459" s="18"/>
      <c r="Y2459" s="123">
        <f t="shared" si="968"/>
        <v>67054.222907000003</v>
      </c>
      <c r="Z2459" s="123">
        <f t="shared" si="950"/>
        <v>18457.666059741037</v>
      </c>
      <c r="AA2459" s="123">
        <f t="shared" si="969"/>
        <v>1341.0844581400002</v>
      </c>
      <c r="AB2459" s="123">
        <f t="shared" si="970"/>
        <v>17277.638102370332</v>
      </c>
      <c r="AC2459" s="123">
        <f t="shared" si="971"/>
        <v>104130.61152725137</v>
      </c>
      <c r="AD2459" s="150">
        <f t="shared" si="947"/>
        <v>87053.852995000008</v>
      </c>
      <c r="AE2459" s="150">
        <f t="shared" si="951"/>
        <v>22937.258087840823</v>
      </c>
      <c r="AF2459" s="150">
        <f t="shared" si="948"/>
        <v>1741.0770599000002</v>
      </c>
      <c r="AG2459" s="150">
        <f t="shared" si="952"/>
        <v>21618.373493758336</v>
      </c>
      <c r="AH2459" s="150">
        <f t="shared" si="953"/>
        <v>133350.56163649916</v>
      </c>
      <c r="AI2459" s="4"/>
      <c r="AJ2459" s="1"/>
      <c r="AK2459" s="20"/>
      <c r="AL2459" s="5"/>
      <c r="AM2459" s="1"/>
      <c r="AN2459" s="1"/>
      <c r="AO2459" s="1"/>
      <c r="AP2459" s="17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5.75" x14ac:dyDescent="0.2">
      <c r="A2460" s="127">
        <f t="shared" si="965"/>
        <v>43920</v>
      </c>
      <c r="B2460" s="165">
        <f t="shared" si="949"/>
        <v>237532.54252238452</v>
      </c>
      <c r="C2460" s="124"/>
      <c r="D2460" s="128">
        <f t="shared" si="955"/>
        <v>5344.75</v>
      </c>
      <c r="E2460" s="129">
        <f>VLOOKUP(A2459,[1]Plan1!$AY$80:$BA$314,3)</f>
        <v>5348.49</v>
      </c>
      <c r="F2460" s="130">
        <f t="shared" si="956"/>
        <v>43907</v>
      </c>
      <c r="G2460" s="131">
        <f t="shared" si="957"/>
        <v>6.9975209317552078E-4</v>
      </c>
      <c r="H2460" s="132">
        <f t="shared" si="966"/>
        <v>43936</v>
      </c>
      <c r="I2460" s="132">
        <f t="shared" si="958"/>
        <v>43936</v>
      </c>
      <c r="J2460" s="133">
        <f t="shared" si="954"/>
        <v>21</v>
      </c>
      <c r="K2460" s="133">
        <f t="shared" si="946"/>
        <v>10</v>
      </c>
      <c r="L2460" s="124">
        <f t="shared" si="959"/>
        <v>1.0003331499999999</v>
      </c>
      <c r="M2460" s="134">
        <f t="shared" si="960"/>
        <v>1.0025002700000001</v>
      </c>
      <c r="N2460" s="134">
        <f t="shared" si="961"/>
        <v>1.4383377201687988</v>
      </c>
      <c r="O2460" s="124">
        <f t="shared" si="962"/>
        <v>1.4388169</v>
      </c>
      <c r="P2460" s="124"/>
      <c r="Q2460" s="125"/>
      <c r="R2460" s="126"/>
      <c r="S2460" s="124"/>
      <c r="T2460" s="135">
        <f t="shared" si="967"/>
        <v>7.9699999999999993E-2</v>
      </c>
      <c r="U2460" s="125">
        <f t="shared" si="963"/>
        <v>513</v>
      </c>
      <c r="V2460" s="125">
        <v>252</v>
      </c>
      <c r="W2460" s="134">
        <f t="shared" si="964"/>
        <v>1.1689490950000001</v>
      </c>
      <c r="X2460" s="18"/>
      <c r="Y2460" s="123">
        <f t="shared" si="968"/>
        <v>67054.222907000003</v>
      </c>
      <c r="Z2460" s="123">
        <f t="shared" si="950"/>
        <v>18457.666059741037</v>
      </c>
      <c r="AA2460" s="123">
        <f t="shared" si="969"/>
        <v>1341.0844581400002</v>
      </c>
      <c r="AB2460" s="123">
        <f t="shared" si="970"/>
        <v>17299.989510006002</v>
      </c>
      <c r="AC2460" s="123">
        <f t="shared" si="971"/>
        <v>104152.96293488704</v>
      </c>
      <c r="AD2460" s="150">
        <f t="shared" si="947"/>
        <v>87053.852995000008</v>
      </c>
      <c r="AE2460" s="150">
        <f t="shared" si="951"/>
        <v>22937.258087840823</v>
      </c>
      <c r="AF2460" s="150">
        <f t="shared" si="948"/>
        <v>1741.0770599000002</v>
      </c>
      <c r="AG2460" s="150">
        <f t="shared" si="952"/>
        <v>21647.391444756671</v>
      </c>
      <c r="AH2460" s="150">
        <f t="shared" si="953"/>
        <v>133379.57958749749</v>
      </c>
      <c r="AI2460" s="4"/>
      <c r="AJ2460" s="1"/>
      <c r="AK2460" s="20"/>
      <c r="AL2460" s="5"/>
      <c r="AM2460" s="1"/>
      <c r="AN2460" s="1"/>
      <c r="AO2460" s="1"/>
      <c r="AP2460" s="17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5.75" x14ac:dyDescent="0.2">
      <c r="A2461" s="127">
        <f t="shared" si="965"/>
        <v>43921</v>
      </c>
      <c r="B2461" s="165">
        <f t="shared" si="949"/>
        <v>237649.92550964636</v>
      </c>
      <c r="C2461" s="124"/>
      <c r="D2461" s="128">
        <f t="shared" si="955"/>
        <v>5344.75</v>
      </c>
      <c r="E2461" s="129">
        <f>VLOOKUP(A2460,[1]Plan1!$AY$80:$BA$314,3)</f>
        <v>5348.49</v>
      </c>
      <c r="F2461" s="130">
        <f t="shared" si="956"/>
        <v>43907</v>
      </c>
      <c r="G2461" s="131">
        <f t="shared" si="957"/>
        <v>6.9975209317552078E-4</v>
      </c>
      <c r="H2461" s="132">
        <f t="shared" si="966"/>
        <v>43936</v>
      </c>
      <c r="I2461" s="132">
        <f t="shared" si="958"/>
        <v>43936</v>
      </c>
      <c r="J2461" s="133">
        <f t="shared" si="954"/>
        <v>21</v>
      </c>
      <c r="K2461" s="133">
        <f t="shared" si="946"/>
        <v>11</v>
      </c>
      <c r="L2461" s="124">
        <f t="shared" si="959"/>
        <v>1.0003664699999999</v>
      </c>
      <c r="M2461" s="134">
        <f t="shared" si="960"/>
        <v>1.0025002700000001</v>
      </c>
      <c r="N2461" s="134">
        <f t="shared" si="961"/>
        <v>1.4383377201687988</v>
      </c>
      <c r="O2461" s="124">
        <f t="shared" si="962"/>
        <v>1.43886482</v>
      </c>
      <c r="P2461" s="124"/>
      <c r="Q2461" s="125"/>
      <c r="R2461" s="126"/>
      <c r="S2461" s="124"/>
      <c r="T2461" s="135">
        <f t="shared" si="967"/>
        <v>7.9699999999999993E-2</v>
      </c>
      <c r="U2461" s="125">
        <f t="shared" si="963"/>
        <v>514</v>
      </c>
      <c r="V2461" s="125">
        <v>252</v>
      </c>
      <c r="W2461" s="134">
        <f t="shared" si="964"/>
        <v>1.1693048589999999</v>
      </c>
      <c r="X2461" s="18"/>
      <c r="Y2461" s="123">
        <f t="shared" si="968"/>
        <v>67054.222907000003</v>
      </c>
      <c r="Z2461" s="123">
        <f t="shared" si="950"/>
        <v>18486.540041624099</v>
      </c>
      <c r="AA2461" s="123">
        <f t="shared" si="969"/>
        <v>1341.0844581400002</v>
      </c>
      <c r="AB2461" s="123">
        <f t="shared" si="970"/>
        <v>17322.340917641664</v>
      </c>
      <c r="AC2461" s="123">
        <f t="shared" si="971"/>
        <v>104204.18832440577</v>
      </c>
      <c r="AD2461" s="150">
        <f t="shared" si="947"/>
        <v>87053.852995000008</v>
      </c>
      <c r="AE2461" s="150">
        <f t="shared" si="951"/>
        <v>22974.397734585611</v>
      </c>
      <c r="AF2461" s="150">
        <f t="shared" si="948"/>
        <v>1741.0770599000002</v>
      </c>
      <c r="AG2461" s="150">
        <f t="shared" si="952"/>
        <v>21676.409395755003</v>
      </c>
      <c r="AH2461" s="150">
        <f t="shared" si="953"/>
        <v>133445.73718524061</v>
      </c>
      <c r="AI2461" s="4"/>
      <c r="AJ2461" s="1"/>
      <c r="AK2461" s="20"/>
      <c r="AL2461" s="5"/>
      <c r="AM2461" s="1"/>
      <c r="AN2461" s="1"/>
      <c r="AO2461" s="1"/>
      <c r="AP2461" s="17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5.75" x14ac:dyDescent="0.2">
      <c r="A2462" s="127">
        <f t="shared" si="965"/>
        <v>43922</v>
      </c>
      <c r="B2462" s="165">
        <f t="shared" si="949"/>
        <v>237767.33188370743</v>
      </c>
      <c r="C2462" s="124"/>
      <c r="D2462" s="128">
        <f t="shared" si="955"/>
        <v>5344.75</v>
      </c>
      <c r="E2462" s="129">
        <f>VLOOKUP(A2461,[1]Plan1!$AY$80:$BA$314,3)</f>
        <v>5348.49</v>
      </c>
      <c r="F2462" s="130">
        <f t="shared" si="956"/>
        <v>43907</v>
      </c>
      <c r="G2462" s="131">
        <f t="shared" si="957"/>
        <v>6.9975209317552078E-4</v>
      </c>
      <c r="H2462" s="132">
        <f t="shared" si="966"/>
        <v>43936</v>
      </c>
      <c r="I2462" s="132">
        <f t="shared" si="958"/>
        <v>43936</v>
      </c>
      <c r="J2462" s="133">
        <f t="shared" si="954"/>
        <v>21</v>
      </c>
      <c r="K2462" s="133">
        <f t="shared" si="946"/>
        <v>12</v>
      </c>
      <c r="L2462" s="124">
        <f t="shared" si="959"/>
        <v>1.0003997899999999</v>
      </c>
      <c r="M2462" s="134">
        <f t="shared" si="960"/>
        <v>1.0025002700000001</v>
      </c>
      <c r="N2462" s="134">
        <f t="shared" si="961"/>
        <v>1.4383377201687988</v>
      </c>
      <c r="O2462" s="124">
        <f t="shared" si="962"/>
        <v>1.4389127500000001</v>
      </c>
      <c r="P2462" s="124"/>
      <c r="Q2462" s="125"/>
      <c r="R2462" s="126"/>
      <c r="S2462" s="124"/>
      <c r="T2462" s="135">
        <f t="shared" si="967"/>
        <v>7.9699999999999993E-2</v>
      </c>
      <c r="U2462" s="125">
        <f t="shared" si="963"/>
        <v>515</v>
      </c>
      <c r="V2462" s="125">
        <v>252</v>
      </c>
      <c r="W2462" s="134">
        <f t="shared" si="964"/>
        <v>1.169660731</v>
      </c>
      <c r="X2462" s="18"/>
      <c r="Y2462" s="123">
        <f t="shared" si="968"/>
        <v>67054.222907000003</v>
      </c>
      <c r="Z2462" s="123">
        <f t="shared" si="950"/>
        <v>18515.424252758756</v>
      </c>
      <c r="AA2462" s="123">
        <f t="shared" si="969"/>
        <v>1341.0844581400002</v>
      </c>
      <c r="AB2462" s="123">
        <f t="shared" si="970"/>
        <v>17344.692325277334</v>
      </c>
      <c r="AC2462" s="123">
        <f t="shared" si="971"/>
        <v>104255.42394317608</v>
      </c>
      <c r="AD2462" s="150">
        <f t="shared" si="947"/>
        <v>87053.852995000008</v>
      </c>
      <c r="AE2462" s="150">
        <f t="shared" si="951"/>
        <v>23011.550538877997</v>
      </c>
      <c r="AF2462" s="150">
        <f t="shared" si="948"/>
        <v>1741.0770599000002</v>
      </c>
      <c r="AG2462" s="150">
        <f t="shared" si="952"/>
        <v>21705.427346753338</v>
      </c>
      <c r="AH2462" s="150">
        <f t="shared" si="953"/>
        <v>133511.90794053135</v>
      </c>
      <c r="AI2462" s="4"/>
      <c r="AJ2462" s="1"/>
      <c r="AK2462" s="20"/>
      <c r="AL2462" s="5"/>
      <c r="AM2462" s="1"/>
      <c r="AN2462" s="1"/>
      <c r="AO2462" s="1"/>
      <c r="AP2462" s="17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5.75" x14ac:dyDescent="0.2">
      <c r="A2463" s="127">
        <f t="shared" si="965"/>
        <v>43923</v>
      </c>
      <c r="B2463" s="165">
        <f t="shared" si="949"/>
        <v>237884.76164761375</v>
      </c>
      <c r="C2463" s="124"/>
      <c r="D2463" s="128">
        <f t="shared" si="955"/>
        <v>5344.75</v>
      </c>
      <c r="E2463" s="129">
        <f>VLOOKUP(A2462,[1]Plan1!$AY$80:$BA$314,3)</f>
        <v>5348.49</v>
      </c>
      <c r="F2463" s="130">
        <f t="shared" si="956"/>
        <v>43907</v>
      </c>
      <c r="G2463" s="131">
        <f t="shared" si="957"/>
        <v>6.9975209317552078E-4</v>
      </c>
      <c r="H2463" s="132">
        <f t="shared" si="966"/>
        <v>43936</v>
      </c>
      <c r="I2463" s="132">
        <f t="shared" si="958"/>
        <v>43936</v>
      </c>
      <c r="J2463" s="133">
        <f t="shared" si="954"/>
        <v>21</v>
      </c>
      <c r="K2463" s="133">
        <f t="shared" si="946"/>
        <v>13</v>
      </c>
      <c r="L2463" s="124">
        <f t="shared" si="959"/>
        <v>1.0004331200000001</v>
      </c>
      <c r="M2463" s="134">
        <f t="shared" si="960"/>
        <v>1.0025002700000001</v>
      </c>
      <c r="N2463" s="134">
        <f t="shared" si="961"/>
        <v>1.4383377201687988</v>
      </c>
      <c r="O2463" s="124">
        <f t="shared" si="962"/>
        <v>1.43896069</v>
      </c>
      <c r="P2463" s="124"/>
      <c r="Q2463" s="125"/>
      <c r="R2463" s="126"/>
      <c r="S2463" s="124"/>
      <c r="T2463" s="135">
        <f t="shared" si="967"/>
        <v>7.9699999999999993E-2</v>
      </c>
      <c r="U2463" s="125">
        <f t="shared" si="963"/>
        <v>516</v>
      </c>
      <c r="V2463" s="125">
        <v>252</v>
      </c>
      <c r="W2463" s="134">
        <f t="shared" si="964"/>
        <v>1.1700167109999999</v>
      </c>
      <c r="X2463" s="18"/>
      <c r="Y2463" s="123">
        <f t="shared" si="968"/>
        <v>67054.222907000003</v>
      </c>
      <c r="Z2463" s="123">
        <f t="shared" si="950"/>
        <v>18544.318694477362</v>
      </c>
      <c r="AA2463" s="123">
        <f t="shared" si="969"/>
        <v>1341.0844581400002</v>
      </c>
      <c r="AB2463" s="123">
        <f t="shared" si="970"/>
        <v>17367.043732913</v>
      </c>
      <c r="AC2463" s="123">
        <f t="shared" si="971"/>
        <v>104306.66979253036</v>
      </c>
      <c r="AD2463" s="150">
        <f t="shared" si="947"/>
        <v>87053.852995000008</v>
      </c>
      <c r="AE2463" s="150">
        <f t="shared" si="951"/>
        <v>23048.716502431718</v>
      </c>
      <c r="AF2463" s="150">
        <f t="shared" si="948"/>
        <v>1741.0770599000002</v>
      </c>
      <c r="AG2463" s="150">
        <f t="shared" si="952"/>
        <v>21734.445297751667</v>
      </c>
      <c r="AH2463" s="150">
        <f t="shared" si="953"/>
        <v>133578.09185508339</v>
      </c>
      <c r="AI2463" s="4"/>
      <c r="AJ2463" s="1"/>
      <c r="AK2463" s="20"/>
      <c r="AL2463" s="5"/>
      <c r="AM2463" s="1"/>
      <c r="AN2463" s="1"/>
      <c r="AO2463" s="1"/>
      <c r="AP2463" s="17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5.75" x14ac:dyDescent="0.2">
      <c r="A2464" s="127">
        <f t="shared" si="965"/>
        <v>43924</v>
      </c>
      <c r="B2464" s="165">
        <f t="shared" si="949"/>
        <v>238002.21089038829</v>
      </c>
      <c r="C2464" s="124"/>
      <c r="D2464" s="128">
        <f t="shared" si="955"/>
        <v>5344.75</v>
      </c>
      <c r="E2464" s="129">
        <f>VLOOKUP(A2463,[1]Plan1!$AY$80:$BA$314,3)</f>
        <v>5348.49</v>
      </c>
      <c r="F2464" s="130">
        <f t="shared" si="956"/>
        <v>43907</v>
      </c>
      <c r="G2464" s="131">
        <f t="shared" si="957"/>
        <v>6.9975209317552078E-4</v>
      </c>
      <c r="H2464" s="132">
        <f t="shared" si="966"/>
        <v>43936</v>
      </c>
      <c r="I2464" s="132">
        <f t="shared" si="958"/>
        <v>43936</v>
      </c>
      <c r="J2464" s="133">
        <f t="shared" si="954"/>
        <v>21</v>
      </c>
      <c r="K2464" s="133">
        <f t="shared" si="946"/>
        <v>14</v>
      </c>
      <c r="L2464" s="124">
        <f t="shared" si="959"/>
        <v>1.0004664400000001</v>
      </c>
      <c r="M2464" s="134">
        <f t="shared" si="960"/>
        <v>1.0025002700000001</v>
      </c>
      <c r="N2464" s="134">
        <f t="shared" si="961"/>
        <v>1.4383377201687988</v>
      </c>
      <c r="O2464" s="124">
        <f t="shared" si="962"/>
        <v>1.4390086099999999</v>
      </c>
      <c r="P2464" s="124"/>
      <c r="Q2464" s="125"/>
      <c r="R2464" s="126"/>
      <c r="S2464" s="124"/>
      <c r="T2464" s="135">
        <f t="shared" si="967"/>
        <v>7.9699999999999993E-2</v>
      </c>
      <c r="U2464" s="125">
        <f t="shared" si="963"/>
        <v>517</v>
      </c>
      <c r="V2464" s="125">
        <v>252</v>
      </c>
      <c r="W2464" s="134">
        <f t="shared" si="964"/>
        <v>1.1703728</v>
      </c>
      <c r="X2464" s="18"/>
      <c r="Y2464" s="123">
        <f t="shared" si="968"/>
        <v>67054.222907000003</v>
      </c>
      <c r="Z2464" s="123">
        <f t="shared" si="950"/>
        <v>18573.221656141006</v>
      </c>
      <c r="AA2464" s="123">
        <f t="shared" si="969"/>
        <v>1341.0844581400002</v>
      </c>
      <c r="AB2464" s="123">
        <f t="shared" si="970"/>
        <v>17389.39514054867</v>
      </c>
      <c r="AC2464" s="123">
        <f t="shared" si="971"/>
        <v>104357.92416182968</v>
      </c>
      <c r="AD2464" s="150">
        <f t="shared" si="947"/>
        <v>87053.852995000008</v>
      </c>
      <c r="AE2464" s="150">
        <f t="shared" si="951"/>
        <v>23085.893424908623</v>
      </c>
      <c r="AF2464" s="150">
        <f t="shared" si="948"/>
        <v>1741.0770599000002</v>
      </c>
      <c r="AG2464" s="150">
        <f t="shared" si="952"/>
        <v>21763.463248750002</v>
      </c>
      <c r="AH2464" s="150">
        <f t="shared" si="953"/>
        <v>133644.28672855863</v>
      </c>
      <c r="AI2464" s="4"/>
      <c r="AJ2464" s="1"/>
      <c r="AK2464" s="20"/>
      <c r="AL2464" s="5"/>
      <c r="AM2464" s="1"/>
      <c r="AN2464" s="1"/>
      <c r="AO2464" s="1"/>
      <c r="AP2464" s="17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5.75" x14ac:dyDescent="0.2">
      <c r="A2465" s="127">
        <f t="shared" si="965"/>
        <v>43925</v>
      </c>
      <c r="B2465" s="165">
        <f t="shared" si="949"/>
        <v>238119.6847201999</v>
      </c>
      <c r="C2465" s="124"/>
      <c r="D2465" s="128">
        <f t="shared" si="955"/>
        <v>5344.75</v>
      </c>
      <c r="E2465" s="129">
        <f>VLOOKUP(A2464,[1]Plan1!$AY$80:$BA$314,3)</f>
        <v>5348.49</v>
      </c>
      <c r="F2465" s="130">
        <f t="shared" si="956"/>
        <v>43907</v>
      </c>
      <c r="G2465" s="131">
        <f t="shared" si="957"/>
        <v>6.9975209317552078E-4</v>
      </c>
      <c r="H2465" s="132">
        <f t="shared" si="966"/>
        <v>43936</v>
      </c>
      <c r="I2465" s="132">
        <f t="shared" si="958"/>
        <v>43936</v>
      </c>
      <c r="J2465" s="133">
        <f t="shared" si="954"/>
        <v>21</v>
      </c>
      <c r="K2465" s="133">
        <f t="shared" si="946"/>
        <v>15</v>
      </c>
      <c r="L2465" s="124">
        <f t="shared" si="959"/>
        <v>1.00049977</v>
      </c>
      <c r="M2465" s="134">
        <f t="shared" si="960"/>
        <v>1.0025002700000001</v>
      </c>
      <c r="N2465" s="134">
        <f t="shared" si="961"/>
        <v>1.4383377201687988</v>
      </c>
      <c r="O2465" s="124">
        <f t="shared" si="962"/>
        <v>1.4390565500000001</v>
      </c>
      <c r="P2465" s="124"/>
      <c r="Q2465" s="125"/>
      <c r="R2465" s="126"/>
      <c r="S2465" s="124"/>
      <c r="T2465" s="135">
        <f t="shared" si="967"/>
        <v>7.9699999999999993E-2</v>
      </c>
      <c r="U2465" s="125">
        <f t="shared" si="963"/>
        <v>518</v>
      </c>
      <c r="V2465" s="125">
        <v>252</v>
      </c>
      <c r="W2465" s="134">
        <f t="shared" si="964"/>
        <v>1.170728996</v>
      </c>
      <c r="X2465" s="18"/>
      <c r="Y2465" s="123">
        <f t="shared" si="968"/>
        <v>67054.222907000003</v>
      </c>
      <c r="Z2465" s="123">
        <f t="shared" si="950"/>
        <v>18602.135372033412</v>
      </c>
      <c r="AA2465" s="123">
        <f t="shared" si="969"/>
        <v>1341.0844581400002</v>
      </c>
      <c r="AB2465" s="123">
        <f t="shared" si="970"/>
        <v>17411.746548184332</v>
      </c>
      <c r="AC2465" s="123">
        <f t="shared" si="971"/>
        <v>104409.18928535774</v>
      </c>
      <c r="AD2465" s="150">
        <f t="shared" si="947"/>
        <v>87053.852995000008</v>
      </c>
      <c r="AE2465" s="150">
        <f t="shared" si="951"/>
        <v>23123.08418019383</v>
      </c>
      <c r="AF2465" s="150">
        <f t="shared" si="948"/>
        <v>1741.0770599000002</v>
      </c>
      <c r="AG2465" s="150">
        <f t="shared" si="952"/>
        <v>21792.481199748338</v>
      </c>
      <c r="AH2465" s="150">
        <f t="shared" si="953"/>
        <v>133710.49543484216</v>
      </c>
      <c r="AI2465" s="4"/>
      <c r="AJ2465" s="1"/>
      <c r="AK2465" s="20"/>
      <c r="AL2465" s="5"/>
      <c r="AM2465" s="1"/>
      <c r="AN2465" s="1"/>
      <c r="AO2465" s="1"/>
      <c r="AP2465" s="17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5.75" x14ac:dyDescent="0.2">
      <c r="A2466" s="127">
        <f t="shared" si="965"/>
        <v>43926</v>
      </c>
      <c r="B2466" s="165">
        <f t="shared" si="949"/>
        <v>238171.0540788339</v>
      </c>
      <c r="C2466" s="124"/>
      <c r="D2466" s="128">
        <f t="shared" si="955"/>
        <v>5344.75</v>
      </c>
      <c r="E2466" s="129">
        <f>VLOOKUP(A2465,[1]Plan1!$AY$80:$BA$314,3)</f>
        <v>5348.49</v>
      </c>
      <c r="F2466" s="130">
        <f t="shared" si="956"/>
        <v>43907</v>
      </c>
      <c r="G2466" s="131">
        <f t="shared" si="957"/>
        <v>6.9975209317552078E-4</v>
      </c>
      <c r="H2466" s="132">
        <f t="shared" si="966"/>
        <v>43936</v>
      </c>
      <c r="I2466" s="132">
        <f t="shared" si="958"/>
        <v>43936</v>
      </c>
      <c r="J2466" s="133">
        <f t="shared" si="954"/>
        <v>21</v>
      </c>
      <c r="K2466" s="133">
        <f t="shared" si="946"/>
        <v>15</v>
      </c>
      <c r="L2466" s="124">
        <f t="shared" si="959"/>
        <v>1.00049977</v>
      </c>
      <c r="M2466" s="134">
        <f t="shared" si="960"/>
        <v>1.0025002700000001</v>
      </c>
      <c r="N2466" s="134">
        <f t="shared" si="961"/>
        <v>1.4383377201687988</v>
      </c>
      <c r="O2466" s="124">
        <f t="shared" si="962"/>
        <v>1.4390565500000001</v>
      </c>
      <c r="P2466" s="124"/>
      <c r="Q2466" s="125"/>
      <c r="R2466" s="126"/>
      <c r="S2466" s="124"/>
      <c r="T2466" s="135">
        <f t="shared" si="967"/>
        <v>7.9699999999999993E-2</v>
      </c>
      <c r="U2466" s="125">
        <f t="shared" si="963"/>
        <v>518</v>
      </c>
      <c r="V2466" s="125">
        <v>252</v>
      </c>
      <c r="W2466" s="134">
        <f t="shared" si="964"/>
        <v>1.170728996</v>
      </c>
      <c r="X2466" s="18"/>
      <c r="Y2466" s="123">
        <f t="shared" si="968"/>
        <v>67054.222907000003</v>
      </c>
      <c r="Z2466" s="123">
        <f t="shared" si="950"/>
        <v>18602.135372033412</v>
      </c>
      <c r="AA2466" s="123">
        <f t="shared" si="969"/>
        <v>1341.0844581400002</v>
      </c>
      <c r="AB2466" s="123">
        <f t="shared" si="970"/>
        <v>17434.097955820002</v>
      </c>
      <c r="AC2466" s="123">
        <f t="shared" si="971"/>
        <v>104431.54069299343</v>
      </c>
      <c r="AD2466" s="150">
        <f t="shared" si="947"/>
        <v>87053.852995000008</v>
      </c>
      <c r="AE2466" s="150">
        <f t="shared" si="951"/>
        <v>23123.08418019383</v>
      </c>
      <c r="AF2466" s="150">
        <f t="shared" si="948"/>
        <v>1741.0770599000002</v>
      </c>
      <c r="AG2466" s="150">
        <f t="shared" si="952"/>
        <v>21821.499150746666</v>
      </c>
      <c r="AH2466" s="150">
        <f t="shared" si="953"/>
        <v>133739.51338584049</v>
      </c>
      <c r="AI2466" s="4"/>
      <c r="AJ2466" s="1"/>
      <c r="AK2466" s="20"/>
      <c r="AL2466" s="5"/>
      <c r="AM2466" s="1"/>
      <c r="AN2466" s="1"/>
      <c r="AO2466" s="1"/>
      <c r="AP2466" s="17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5.75" x14ac:dyDescent="0.2">
      <c r="A2467" s="127">
        <f t="shared" si="965"/>
        <v>43927</v>
      </c>
      <c r="B2467" s="165">
        <f t="shared" si="949"/>
        <v>238222.42343746789</v>
      </c>
      <c r="C2467" s="124"/>
      <c r="D2467" s="128">
        <f t="shared" si="955"/>
        <v>5344.75</v>
      </c>
      <c r="E2467" s="129">
        <f>VLOOKUP(A2466,[1]Plan1!$AY$80:$BA$314,3)</f>
        <v>5348.49</v>
      </c>
      <c r="F2467" s="130">
        <f t="shared" si="956"/>
        <v>43907</v>
      </c>
      <c r="G2467" s="131">
        <f t="shared" si="957"/>
        <v>6.9975209317552078E-4</v>
      </c>
      <c r="H2467" s="132">
        <f t="shared" si="966"/>
        <v>43936</v>
      </c>
      <c r="I2467" s="132">
        <f t="shared" si="958"/>
        <v>43936</v>
      </c>
      <c r="J2467" s="133">
        <f t="shared" si="954"/>
        <v>21</v>
      </c>
      <c r="K2467" s="133">
        <f t="shared" si="946"/>
        <v>15</v>
      </c>
      <c r="L2467" s="124">
        <f t="shared" si="959"/>
        <v>1.00049977</v>
      </c>
      <c r="M2467" s="134">
        <f t="shared" si="960"/>
        <v>1.0025002700000001</v>
      </c>
      <c r="N2467" s="134">
        <f t="shared" si="961"/>
        <v>1.4383377201687988</v>
      </c>
      <c r="O2467" s="124">
        <f t="shared" si="962"/>
        <v>1.4390565500000001</v>
      </c>
      <c r="P2467" s="124"/>
      <c r="Q2467" s="125"/>
      <c r="R2467" s="126"/>
      <c r="S2467" s="124"/>
      <c r="T2467" s="135">
        <f t="shared" si="967"/>
        <v>7.9699999999999993E-2</v>
      </c>
      <c r="U2467" s="125">
        <f t="shared" si="963"/>
        <v>518</v>
      </c>
      <c r="V2467" s="125">
        <v>252</v>
      </c>
      <c r="W2467" s="134">
        <f t="shared" si="964"/>
        <v>1.170728996</v>
      </c>
      <c r="X2467" s="18"/>
      <c r="Y2467" s="123">
        <f t="shared" si="968"/>
        <v>67054.222907000003</v>
      </c>
      <c r="Z2467" s="123">
        <f t="shared" si="950"/>
        <v>18602.135372033412</v>
      </c>
      <c r="AA2467" s="123">
        <f t="shared" si="969"/>
        <v>1341.0844581400002</v>
      </c>
      <c r="AB2467" s="123">
        <f t="shared" si="970"/>
        <v>17456.449363455671</v>
      </c>
      <c r="AC2467" s="123">
        <f t="shared" si="971"/>
        <v>104453.89210062909</v>
      </c>
      <c r="AD2467" s="150">
        <f t="shared" si="947"/>
        <v>87053.852995000008</v>
      </c>
      <c r="AE2467" s="150">
        <f t="shared" si="951"/>
        <v>23123.08418019383</v>
      </c>
      <c r="AF2467" s="150">
        <f t="shared" si="948"/>
        <v>1741.0770599000002</v>
      </c>
      <c r="AG2467" s="150">
        <f t="shared" si="952"/>
        <v>21850.517101745001</v>
      </c>
      <c r="AH2467" s="150">
        <f t="shared" si="953"/>
        <v>133768.53133683882</v>
      </c>
      <c r="AI2467" s="4"/>
      <c r="AJ2467" s="1"/>
      <c r="AK2467" s="20"/>
      <c r="AL2467" s="5"/>
      <c r="AM2467" s="1"/>
      <c r="AN2467" s="1"/>
      <c r="AO2467" s="1"/>
      <c r="AP2467" s="17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5.75" x14ac:dyDescent="0.2">
      <c r="A2468" s="127">
        <f t="shared" si="965"/>
        <v>43928</v>
      </c>
      <c r="B2468" s="165">
        <f t="shared" si="949"/>
        <v>238339.91963791189</v>
      </c>
      <c r="C2468" s="124"/>
      <c r="D2468" s="128">
        <f t="shared" si="955"/>
        <v>5344.75</v>
      </c>
      <c r="E2468" s="129">
        <f>VLOOKUP(A2467,[1]Plan1!$AY$80:$BA$314,3)</f>
        <v>5348.49</v>
      </c>
      <c r="F2468" s="130">
        <f t="shared" si="956"/>
        <v>43907</v>
      </c>
      <c r="G2468" s="131">
        <f t="shared" si="957"/>
        <v>6.9975209317552078E-4</v>
      </c>
      <c r="H2468" s="132">
        <f t="shared" si="966"/>
        <v>43936</v>
      </c>
      <c r="I2468" s="132">
        <f t="shared" si="958"/>
        <v>43936</v>
      </c>
      <c r="J2468" s="133">
        <f t="shared" si="954"/>
        <v>21</v>
      </c>
      <c r="K2468" s="133">
        <f t="shared" si="946"/>
        <v>16</v>
      </c>
      <c r="L2468" s="124">
        <f t="shared" si="959"/>
        <v>1.0005331</v>
      </c>
      <c r="M2468" s="134">
        <f t="shared" si="960"/>
        <v>1.0025002700000001</v>
      </c>
      <c r="N2468" s="134">
        <f t="shared" si="961"/>
        <v>1.4383377201687988</v>
      </c>
      <c r="O2468" s="124">
        <f t="shared" si="962"/>
        <v>1.4391044900000001</v>
      </c>
      <c r="P2468" s="124"/>
      <c r="Q2468" s="125"/>
      <c r="R2468" s="126"/>
      <c r="S2468" s="124"/>
      <c r="T2468" s="135">
        <f t="shared" si="967"/>
        <v>7.9699999999999993E-2</v>
      </c>
      <c r="U2468" s="125">
        <f t="shared" si="963"/>
        <v>519</v>
      </c>
      <c r="V2468" s="125">
        <v>252</v>
      </c>
      <c r="W2468" s="134">
        <f t="shared" si="964"/>
        <v>1.1710853020000001</v>
      </c>
      <c r="X2468" s="18"/>
      <c r="Y2468" s="123">
        <f t="shared" si="968"/>
        <v>67054.222907000003</v>
      </c>
      <c r="Z2468" s="123">
        <f t="shared" si="950"/>
        <v>18631.058872711874</v>
      </c>
      <c r="AA2468" s="123">
        <f t="shared" si="969"/>
        <v>1341.0844581400002</v>
      </c>
      <c r="AB2468" s="123">
        <f t="shared" si="970"/>
        <v>17478.800771091333</v>
      </c>
      <c r="AC2468" s="123">
        <f t="shared" si="971"/>
        <v>104505.16700894322</v>
      </c>
      <c r="AD2468" s="150">
        <f t="shared" si="947"/>
        <v>87053.852995000008</v>
      </c>
      <c r="AE2468" s="150">
        <f t="shared" si="951"/>
        <v>23160.287521325339</v>
      </c>
      <c r="AF2468" s="150">
        <f t="shared" si="948"/>
        <v>1741.0770599000002</v>
      </c>
      <c r="AG2468" s="150">
        <f t="shared" si="952"/>
        <v>21879.535052743337</v>
      </c>
      <c r="AH2468" s="150">
        <f t="shared" si="953"/>
        <v>133834.75262896868</v>
      </c>
      <c r="AI2468" s="4"/>
      <c r="AJ2468" s="1"/>
      <c r="AK2468" s="20"/>
      <c r="AL2468" s="5"/>
      <c r="AM2468" s="1"/>
      <c r="AN2468" s="1"/>
      <c r="AO2468" s="1"/>
      <c r="AP2468" s="17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5.75" x14ac:dyDescent="0.2">
      <c r="A2469" s="127">
        <f t="shared" si="965"/>
        <v>43929</v>
      </c>
      <c r="B2469" s="165">
        <f t="shared" si="949"/>
        <v>238457.43634729617</v>
      </c>
      <c r="C2469" s="124"/>
      <c r="D2469" s="128">
        <f t="shared" si="955"/>
        <v>5344.75</v>
      </c>
      <c r="E2469" s="129">
        <f>VLOOKUP(A2468,[1]Plan1!$AY$80:$BA$314,3)</f>
        <v>5348.49</v>
      </c>
      <c r="F2469" s="130">
        <f t="shared" si="956"/>
        <v>43907</v>
      </c>
      <c r="G2469" s="131">
        <f t="shared" si="957"/>
        <v>6.9975209317552078E-4</v>
      </c>
      <c r="H2469" s="132">
        <f t="shared" si="966"/>
        <v>43936</v>
      </c>
      <c r="I2469" s="132">
        <f t="shared" si="958"/>
        <v>43936</v>
      </c>
      <c r="J2469" s="133">
        <f t="shared" si="954"/>
        <v>21</v>
      </c>
      <c r="K2469" s="133">
        <f t="shared" si="946"/>
        <v>17</v>
      </c>
      <c r="L2469" s="124">
        <f t="shared" si="959"/>
        <v>1.00056642</v>
      </c>
      <c r="M2469" s="134">
        <f t="shared" si="960"/>
        <v>1.0025002700000001</v>
      </c>
      <c r="N2469" s="134">
        <f t="shared" si="961"/>
        <v>1.4383377201687988</v>
      </c>
      <c r="O2469" s="124">
        <f t="shared" si="962"/>
        <v>1.4391524200000001</v>
      </c>
      <c r="P2469" s="124"/>
      <c r="Q2469" s="125"/>
      <c r="R2469" s="126"/>
      <c r="S2469" s="124"/>
      <c r="T2469" s="135">
        <f t="shared" si="967"/>
        <v>7.9699999999999993E-2</v>
      </c>
      <c r="U2469" s="125">
        <f t="shared" si="963"/>
        <v>520</v>
      </c>
      <c r="V2469" s="125">
        <v>252</v>
      </c>
      <c r="W2469" s="134">
        <f t="shared" si="964"/>
        <v>1.1714417150000001</v>
      </c>
      <c r="X2469" s="18"/>
      <c r="Y2469" s="123">
        <f t="shared" si="968"/>
        <v>67054.222907000003</v>
      </c>
      <c r="Z2469" s="123">
        <f t="shared" si="950"/>
        <v>18659.991343883001</v>
      </c>
      <c r="AA2469" s="123">
        <f t="shared" si="969"/>
        <v>1341.0844581400002</v>
      </c>
      <c r="AB2469" s="123">
        <f t="shared" si="970"/>
        <v>17501.152178727003</v>
      </c>
      <c r="AC2469" s="123">
        <f t="shared" si="971"/>
        <v>104556.45088775</v>
      </c>
      <c r="AD2469" s="150">
        <f t="shared" si="947"/>
        <v>87053.852995000008</v>
      </c>
      <c r="AE2469" s="150">
        <f t="shared" si="951"/>
        <v>23197.502400904508</v>
      </c>
      <c r="AF2469" s="150">
        <f t="shared" si="948"/>
        <v>1741.0770599000002</v>
      </c>
      <c r="AG2469" s="150">
        <f t="shared" si="952"/>
        <v>21908.553003741672</v>
      </c>
      <c r="AH2469" s="150">
        <f t="shared" si="953"/>
        <v>133900.98545954618</v>
      </c>
      <c r="AI2469" s="4"/>
      <c r="AJ2469" s="1"/>
      <c r="AK2469" s="20"/>
      <c r="AL2469" s="5"/>
      <c r="AM2469" s="1"/>
      <c r="AN2469" s="1"/>
      <c r="AO2469" s="1"/>
      <c r="AP2469" s="17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5.75" x14ac:dyDescent="0.2">
      <c r="A2470" s="127">
        <f t="shared" si="965"/>
        <v>43930</v>
      </c>
      <c r="B2470" s="165">
        <f t="shared" si="949"/>
        <v>238574.9767922163</v>
      </c>
      <c r="C2470" s="124"/>
      <c r="D2470" s="128">
        <f t="shared" si="955"/>
        <v>5344.75</v>
      </c>
      <c r="E2470" s="129">
        <f>VLOOKUP(A2469,[1]Plan1!$AY$80:$BA$314,3)</f>
        <v>5348.49</v>
      </c>
      <c r="F2470" s="130">
        <f t="shared" si="956"/>
        <v>43907</v>
      </c>
      <c r="G2470" s="131">
        <f t="shared" si="957"/>
        <v>6.9975209317552078E-4</v>
      </c>
      <c r="H2470" s="132">
        <f t="shared" si="966"/>
        <v>43936</v>
      </c>
      <c r="I2470" s="132">
        <f t="shared" si="958"/>
        <v>43936</v>
      </c>
      <c r="J2470" s="133">
        <f t="shared" si="954"/>
        <v>21</v>
      </c>
      <c r="K2470" s="133">
        <f t="shared" si="946"/>
        <v>18</v>
      </c>
      <c r="L2470" s="124">
        <f t="shared" si="959"/>
        <v>1.0005997499999999</v>
      </c>
      <c r="M2470" s="134">
        <f t="shared" si="960"/>
        <v>1.0025002700000001</v>
      </c>
      <c r="N2470" s="134">
        <f t="shared" si="961"/>
        <v>1.4383377201687988</v>
      </c>
      <c r="O2470" s="124">
        <f t="shared" si="962"/>
        <v>1.4392003600000001</v>
      </c>
      <c r="P2470" s="124"/>
      <c r="Q2470" s="125"/>
      <c r="R2470" s="126"/>
      <c r="S2470" s="124"/>
      <c r="T2470" s="135">
        <f t="shared" si="967"/>
        <v>7.9699999999999993E-2</v>
      </c>
      <c r="U2470" s="125">
        <f t="shared" si="963"/>
        <v>521</v>
      </c>
      <c r="V2470" s="125">
        <v>252</v>
      </c>
      <c r="W2470" s="134">
        <f t="shared" si="964"/>
        <v>1.171798238</v>
      </c>
      <c r="X2470" s="18"/>
      <c r="Y2470" s="123">
        <f t="shared" si="968"/>
        <v>67054.222907000003</v>
      </c>
      <c r="Z2470" s="123">
        <f t="shared" si="950"/>
        <v>18688.934196841121</v>
      </c>
      <c r="AA2470" s="123">
        <f t="shared" si="969"/>
        <v>1341.0844581400002</v>
      </c>
      <c r="AB2470" s="123">
        <f t="shared" si="970"/>
        <v>17523.503586362665</v>
      </c>
      <c r="AC2470" s="123">
        <f t="shared" si="971"/>
        <v>104607.74514834379</v>
      </c>
      <c r="AD2470" s="150">
        <f t="shared" si="947"/>
        <v>87053.852995000008</v>
      </c>
      <c r="AE2470" s="150">
        <f t="shared" si="951"/>
        <v>23234.730634232499</v>
      </c>
      <c r="AF2470" s="150">
        <f t="shared" si="948"/>
        <v>1741.0770599000002</v>
      </c>
      <c r="AG2470" s="150">
        <f t="shared" si="952"/>
        <v>21937.570954740004</v>
      </c>
      <c r="AH2470" s="150">
        <f t="shared" si="953"/>
        <v>133967.23164387251</v>
      </c>
      <c r="AI2470" s="4"/>
      <c r="AJ2470" s="1"/>
      <c r="AK2470" s="20"/>
      <c r="AL2470" s="5"/>
      <c r="AM2470" s="1"/>
      <c r="AN2470" s="1"/>
      <c r="AO2470" s="1"/>
      <c r="AP2470" s="17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5.75" x14ac:dyDescent="0.2">
      <c r="A2471" s="127">
        <f t="shared" si="965"/>
        <v>43931</v>
      </c>
      <c r="B2471" s="165">
        <f t="shared" si="949"/>
        <v>238692.53911136114</v>
      </c>
      <c r="C2471" s="124"/>
      <c r="D2471" s="128">
        <f t="shared" si="955"/>
        <v>5344.75</v>
      </c>
      <c r="E2471" s="129">
        <f>VLOOKUP(A2470,[1]Plan1!$AY$80:$BA$314,3)</f>
        <v>5348.49</v>
      </c>
      <c r="F2471" s="130">
        <f t="shared" si="956"/>
        <v>43907</v>
      </c>
      <c r="G2471" s="131">
        <f t="shared" si="957"/>
        <v>6.9975209317552078E-4</v>
      </c>
      <c r="H2471" s="132">
        <f t="shared" si="966"/>
        <v>43936</v>
      </c>
      <c r="I2471" s="132">
        <f t="shared" si="958"/>
        <v>43936</v>
      </c>
      <c r="J2471" s="133">
        <f t="shared" si="954"/>
        <v>21</v>
      </c>
      <c r="K2471" s="133">
        <f t="shared" si="946"/>
        <v>19</v>
      </c>
      <c r="L2471" s="124">
        <f t="shared" si="959"/>
        <v>1.0006330800000001</v>
      </c>
      <c r="M2471" s="134">
        <f t="shared" si="960"/>
        <v>1.0025002700000001</v>
      </c>
      <c r="N2471" s="134">
        <f t="shared" si="961"/>
        <v>1.4383377201687988</v>
      </c>
      <c r="O2471" s="124">
        <f t="shared" si="962"/>
        <v>1.4392483</v>
      </c>
      <c r="P2471" s="124"/>
      <c r="Q2471" s="125"/>
      <c r="R2471" s="126"/>
      <c r="S2471" s="124"/>
      <c r="T2471" s="135">
        <f t="shared" si="967"/>
        <v>7.9699999999999993E-2</v>
      </c>
      <c r="U2471" s="125">
        <f t="shared" si="963"/>
        <v>522</v>
      </c>
      <c r="V2471" s="125">
        <v>252</v>
      </c>
      <c r="W2471" s="134">
        <f t="shared" si="964"/>
        <v>1.172154868</v>
      </c>
      <c r="X2471" s="18"/>
      <c r="Y2471" s="123">
        <f t="shared" si="968"/>
        <v>67054.222907000003</v>
      </c>
      <c r="Z2471" s="123">
        <f t="shared" si="950"/>
        <v>18717.886617459477</v>
      </c>
      <c r="AA2471" s="123">
        <f t="shared" si="969"/>
        <v>1341.0844581400002</v>
      </c>
      <c r="AB2471" s="123">
        <f t="shared" si="970"/>
        <v>17545.854993998335</v>
      </c>
      <c r="AC2471" s="123">
        <f t="shared" si="971"/>
        <v>104659.04897659781</v>
      </c>
      <c r="AD2471" s="150">
        <f t="shared" si="947"/>
        <v>87053.852995000008</v>
      </c>
      <c r="AE2471" s="150">
        <f t="shared" si="951"/>
        <v>23271.971174124996</v>
      </c>
      <c r="AF2471" s="150">
        <f t="shared" si="948"/>
        <v>1741.0770599000002</v>
      </c>
      <c r="AG2471" s="150">
        <f t="shared" si="952"/>
        <v>21966.588905738336</v>
      </c>
      <c r="AH2471" s="150">
        <f t="shared" si="953"/>
        <v>134033.49013476333</v>
      </c>
      <c r="AI2471" s="4"/>
      <c r="AJ2471" s="1"/>
      <c r="AK2471" s="20"/>
      <c r="AL2471" s="5"/>
      <c r="AM2471" s="1"/>
      <c r="AN2471" s="1"/>
      <c r="AO2471" s="1"/>
      <c r="AP2471" s="17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5.75" x14ac:dyDescent="0.2">
      <c r="A2472" s="127">
        <f t="shared" si="965"/>
        <v>43932</v>
      </c>
      <c r="B2472" s="165">
        <f t="shared" si="949"/>
        <v>238743.90846999513</v>
      </c>
      <c r="C2472" s="124"/>
      <c r="D2472" s="128">
        <f t="shared" si="955"/>
        <v>5344.75</v>
      </c>
      <c r="E2472" s="129">
        <f>VLOOKUP(A2471,[1]Plan1!$AY$80:$BA$314,3)</f>
        <v>5348.49</v>
      </c>
      <c r="F2472" s="130">
        <f t="shared" si="956"/>
        <v>43907</v>
      </c>
      <c r="G2472" s="131">
        <f t="shared" si="957"/>
        <v>6.9975209317552078E-4</v>
      </c>
      <c r="H2472" s="132">
        <f t="shared" si="966"/>
        <v>43936</v>
      </c>
      <c r="I2472" s="132">
        <f t="shared" si="958"/>
        <v>43936</v>
      </c>
      <c r="J2472" s="133">
        <f t="shared" si="954"/>
        <v>21</v>
      </c>
      <c r="K2472" s="133">
        <f t="shared" si="946"/>
        <v>19</v>
      </c>
      <c r="L2472" s="124">
        <f t="shared" si="959"/>
        <v>1.0006330800000001</v>
      </c>
      <c r="M2472" s="134">
        <f t="shared" si="960"/>
        <v>1.0025002700000001</v>
      </c>
      <c r="N2472" s="134">
        <f t="shared" si="961"/>
        <v>1.4383377201687988</v>
      </c>
      <c r="O2472" s="124">
        <f t="shared" si="962"/>
        <v>1.4392483</v>
      </c>
      <c r="P2472" s="124"/>
      <c r="Q2472" s="125"/>
      <c r="R2472" s="126"/>
      <c r="S2472" s="124"/>
      <c r="T2472" s="135">
        <f t="shared" si="967"/>
        <v>7.9699999999999993E-2</v>
      </c>
      <c r="U2472" s="125">
        <f t="shared" si="963"/>
        <v>522</v>
      </c>
      <c r="V2472" s="125">
        <v>252</v>
      </c>
      <c r="W2472" s="134">
        <f t="shared" si="964"/>
        <v>1.172154868</v>
      </c>
      <c r="X2472" s="18"/>
      <c r="Y2472" s="123">
        <f t="shared" si="968"/>
        <v>67054.222907000003</v>
      </c>
      <c r="Z2472" s="123">
        <f t="shared" si="950"/>
        <v>18717.886617459477</v>
      </c>
      <c r="AA2472" s="123">
        <f t="shared" si="969"/>
        <v>1341.0844581400002</v>
      </c>
      <c r="AB2472" s="123">
        <f t="shared" si="970"/>
        <v>17568.206401634001</v>
      </c>
      <c r="AC2472" s="123">
        <f t="shared" si="971"/>
        <v>104681.40038423348</v>
      </c>
      <c r="AD2472" s="150">
        <f t="shared" si="947"/>
        <v>87053.852995000008</v>
      </c>
      <c r="AE2472" s="150">
        <f t="shared" si="951"/>
        <v>23271.971174124996</v>
      </c>
      <c r="AF2472" s="150">
        <f t="shared" si="948"/>
        <v>1741.0770599000002</v>
      </c>
      <c r="AG2472" s="150">
        <f t="shared" si="952"/>
        <v>21995.606856736667</v>
      </c>
      <c r="AH2472" s="150">
        <f t="shared" si="953"/>
        <v>134062.50808576166</v>
      </c>
      <c r="AI2472" s="4"/>
      <c r="AJ2472" s="1"/>
      <c r="AK2472" s="20"/>
      <c r="AL2472" s="5"/>
      <c r="AM2472" s="1"/>
      <c r="AN2472" s="1"/>
      <c r="AO2472" s="1"/>
      <c r="AP2472" s="17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5.75" x14ac:dyDescent="0.2">
      <c r="A2473" s="127">
        <f t="shared" si="965"/>
        <v>43933</v>
      </c>
      <c r="B2473" s="165">
        <f t="shared" si="949"/>
        <v>238795.27782862916</v>
      </c>
      <c r="C2473" s="124"/>
      <c r="D2473" s="128">
        <f t="shared" si="955"/>
        <v>5344.75</v>
      </c>
      <c r="E2473" s="129">
        <f>VLOOKUP(A2472,[1]Plan1!$AY$80:$BA$314,3)</f>
        <v>5348.49</v>
      </c>
      <c r="F2473" s="130">
        <f t="shared" si="956"/>
        <v>43907</v>
      </c>
      <c r="G2473" s="131">
        <f t="shared" si="957"/>
        <v>6.9975209317552078E-4</v>
      </c>
      <c r="H2473" s="132">
        <f t="shared" si="966"/>
        <v>43936</v>
      </c>
      <c r="I2473" s="132">
        <f t="shared" si="958"/>
        <v>43936</v>
      </c>
      <c r="J2473" s="133">
        <f t="shared" si="954"/>
        <v>21</v>
      </c>
      <c r="K2473" s="133">
        <f t="shared" si="946"/>
        <v>19</v>
      </c>
      <c r="L2473" s="124">
        <f t="shared" si="959"/>
        <v>1.0006330800000001</v>
      </c>
      <c r="M2473" s="134">
        <f t="shared" si="960"/>
        <v>1.0025002700000001</v>
      </c>
      <c r="N2473" s="134">
        <f t="shared" si="961"/>
        <v>1.4383377201687988</v>
      </c>
      <c r="O2473" s="124">
        <f t="shared" si="962"/>
        <v>1.4392483</v>
      </c>
      <c r="P2473" s="124"/>
      <c r="Q2473" s="125"/>
      <c r="R2473" s="126"/>
      <c r="S2473" s="124"/>
      <c r="T2473" s="135">
        <f t="shared" si="967"/>
        <v>7.9699999999999993E-2</v>
      </c>
      <c r="U2473" s="125">
        <f t="shared" si="963"/>
        <v>522</v>
      </c>
      <c r="V2473" s="125">
        <v>252</v>
      </c>
      <c r="W2473" s="134">
        <f t="shared" si="964"/>
        <v>1.172154868</v>
      </c>
      <c r="X2473" s="18"/>
      <c r="Y2473" s="123">
        <f t="shared" si="968"/>
        <v>67054.222907000003</v>
      </c>
      <c r="Z2473" s="123">
        <f t="shared" si="950"/>
        <v>18717.886617459477</v>
      </c>
      <c r="AA2473" s="123">
        <f t="shared" si="969"/>
        <v>1341.0844581400002</v>
      </c>
      <c r="AB2473" s="123">
        <f t="shared" si="970"/>
        <v>17590.557809269671</v>
      </c>
      <c r="AC2473" s="123">
        <f t="shared" si="971"/>
        <v>104703.75179186914</v>
      </c>
      <c r="AD2473" s="150">
        <f t="shared" si="947"/>
        <v>87053.852995000008</v>
      </c>
      <c r="AE2473" s="150">
        <f t="shared" si="951"/>
        <v>23271.971174124996</v>
      </c>
      <c r="AF2473" s="150">
        <f t="shared" si="948"/>
        <v>1741.0770599000002</v>
      </c>
      <c r="AG2473" s="150">
        <f t="shared" si="952"/>
        <v>22024.624807735003</v>
      </c>
      <c r="AH2473" s="150">
        <f t="shared" si="953"/>
        <v>134091.52603676001</v>
      </c>
      <c r="AI2473" s="4"/>
      <c r="AJ2473" s="1"/>
      <c r="AK2473" s="20"/>
      <c r="AL2473" s="5"/>
      <c r="AM2473" s="1"/>
      <c r="AN2473" s="1"/>
      <c r="AO2473" s="1"/>
      <c r="AP2473" s="17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5.75" x14ac:dyDescent="0.2">
      <c r="A2474" s="127">
        <f t="shared" si="965"/>
        <v>43934</v>
      </c>
      <c r="B2474" s="165">
        <f t="shared" si="949"/>
        <v>238846.64718726315</v>
      </c>
      <c r="C2474" s="124"/>
      <c r="D2474" s="128">
        <f t="shared" si="955"/>
        <v>5344.75</v>
      </c>
      <c r="E2474" s="129">
        <f>VLOOKUP(A2473,[1]Plan1!$AY$80:$BA$314,3)</f>
        <v>5348.49</v>
      </c>
      <c r="F2474" s="130">
        <f t="shared" si="956"/>
        <v>43907</v>
      </c>
      <c r="G2474" s="131">
        <f t="shared" si="957"/>
        <v>6.9975209317552078E-4</v>
      </c>
      <c r="H2474" s="132">
        <f t="shared" si="966"/>
        <v>43936</v>
      </c>
      <c r="I2474" s="132">
        <f t="shared" si="958"/>
        <v>43936</v>
      </c>
      <c r="J2474" s="133">
        <f t="shared" si="954"/>
        <v>21</v>
      </c>
      <c r="K2474" s="133">
        <f t="shared" si="946"/>
        <v>19</v>
      </c>
      <c r="L2474" s="124">
        <f t="shared" si="959"/>
        <v>1.0006330800000001</v>
      </c>
      <c r="M2474" s="134">
        <f t="shared" si="960"/>
        <v>1.0025002700000001</v>
      </c>
      <c r="N2474" s="134">
        <f t="shared" si="961"/>
        <v>1.4383377201687988</v>
      </c>
      <c r="O2474" s="124">
        <f t="shared" si="962"/>
        <v>1.4392483</v>
      </c>
      <c r="P2474" s="124"/>
      <c r="Q2474" s="125"/>
      <c r="R2474" s="126"/>
      <c r="S2474" s="124"/>
      <c r="T2474" s="135">
        <f t="shared" si="967"/>
        <v>7.9699999999999993E-2</v>
      </c>
      <c r="U2474" s="125">
        <f t="shared" si="963"/>
        <v>522</v>
      </c>
      <c r="V2474" s="125">
        <v>252</v>
      </c>
      <c r="W2474" s="134">
        <f t="shared" si="964"/>
        <v>1.172154868</v>
      </c>
      <c r="X2474" s="18"/>
      <c r="Y2474" s="123">
        <f t="shared" si="968"/>
        <v>67054.222907000003</v>
      </c>
      <c r="Z2474" s="123">
        <f t="shared" si="950"/>
        <v>18717.886617459477</v>
      </c>
      <c r="AA2474" s="123">
        <f t="shared" si="969"/>
        <v>1341.0844581400002</v>
      </c>
      <c r="AB2474" s="123">
        <f t="shared" si="970"/>
        <v>17612.909216905333</v>
      </c>
      <c r="AC2474" s="123">
        <f t="shared" si="971"/>
        <v>104726.10319950481</v>
      </c>
      <c r="AD2474" s="150">
        <f t="shared" si="947"/>
        <v>87053.852995000008</v>
      </c>
      <c r="AE2474" s="150">
        <f t="shared" si="951"/>
        <v>23271.971174124996</v>
      </c>
      <c r="AF2474" s="150">
        <f t="shared" si="948"/>
        <v>1741.0770599000002</v>
      </c>
      <c r="AG2474" s="150">
        <f t="shared" si="952"/>
        <v>22053.642758733331</v>
      </c>
      <c r="AH2474" s="150">
        <f t="shared" si="953"/>
        <v>134120.54398775834</v>
      </c>
      <c r="AI2474" s="4"/>
      <c r="AJ2474" s="1"/>
      <c r="AK2474" s="20"/>
      <c r="AL2474" s="5"/>
      <c r="AM2474" s="1"/>
      <c r="AN2474" s="1"/>
      <c r="AO2474" s="1"/>
      <c r="AP2474" s="17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5.75" x14ac:dyDescent="0.2">
      <c r="A2475" s="127">
        <f t="shared" si="965"/>
        <v>43935</v>
      </c>
      <c r="B2475" s="165">
        <f t="shared" si="949"/>
        <v>238964.231884329</v>
      </c>
      <c r="C2475" s="124"/>
      <c r="D2475" s="128">
        <f t="shared" si="955"/>
        <v>5344.75</v>
      </c>
      <c r="E2475" s="129">
        <f>VLOOKUP(A2474,[1]Plan1!$AY$80:$BA$314,3)</f>
        <v>5348.49</v>
      </c>
      <c r="F2475" s="130">
        <f t="shared" si="956"/>
        <v>43907</v>
      </c>
      <c r="G2475" s="131">
        <f t="shared" si="957"/>
        <v>6.9975209317552078E-4</v>
      </c>
      <c r="H2475" s="132">
        <f t="shared" si="966"/>
        <v>43936</v>
      </c>
      <c r="I2475" s="132">
        <f t="shared" si="958"/>
        <v>43936</v>
      </c>
      <c r="J2475" s="133">
        <f t="shared" si="954"/>
        <v>21</v>
      </c>
      <c r="K2475" s="133">
        <f t="shared" ref="K2475:K2538" si="972">(J2475-(NETWORKDAYS(A2475,I2475,AK$118:AK$502)-1))</f>
        <v>20</v>
      </c>
      <c r="L2475" s="124">
        <f t="shared" si="959"/>
        <v>1.00066641</v>
      </c>
      <c r="M2475" s="134">
        <f t="shared" si="960"/>
        <v>1.0025002700000001</v>
      </c>
      <c r="N2475" s="134">
        <f t="shared" si="961"/>
        <v>1.4383377201687988</v>
      </c>
      <c r="O2475" s="124">
        <f t="shared" si="962"/>
        <v>1.43929624</v>
      </c>
      <c r="P2475" s="124"/>
      <c r="Q2475" s="125"/>
      <c r="R2475" s="126"/>
      <c r="S2475" s="124"/>
      <c r="T2475" s="135">
        <f t="shared" si="967"/>
        <v>7.9699999999999993E-2</v>
      </c>
      <c r="U2475" s="125">
        <f t="shared" si="963"/>
        <v>523</v>
      </c>
      <c r="V2475" s="125">
        <v>252</v>
      </c>
      <c r="W2475" s="134">
        <f t="shared" si="964"/>
        <v>1.172511608</v>
      </c>
      <c r="X2475" s="18"/>
      <c r="Y2475" s="123">
        <f t="shared" si="968"/>
        <v>67054.222907000003</v>
      </c>
      <c r="Z2475" s="123">
        <f t="shared" si="950"/>
        <v>18746.848826051886</v>
      </c>
      <c r="AA2475" s="123">
        <f t="shared" si="969"/>
        <v>1341.0844581400002</v>
      </c>
      <c r="AB2475" s="123">
        <f t="shared" si="970"/>
        <v>17635.260624541002</v>
      </c>
      <c r="AC2475" s="123">
        <f t="shared" si="971"/>
        <v>104777.41681573288</v>
      </c>
      <c r="AD2475" s="150">
        <f t="shared" si="947"/>
        <v>87053.852995000008</v>
      </c>
      <c r="AE2475" s="150">
        <f t="shared" si="951"/>
        <v>23309.224303964445</v>
      </c>
      <c r="AF2475" s="150">
        <f t="shared" si="948"/>
        <v>1741.0770599000002</v>
      </c>
      <c r="AG2475" s="150">
        <f t="shared" si="952"/>
        <v>22082.660709731666</v>
      </c>
      <c r="AH2475" s="150">
        <f t="shared" si="953"/>
        <v>134186.81506859613</v>
      </c>
      <c r="AI2475" s="4"/>
      <c r="AJ2475" s="1"/>
      <c r="AK2475" s="20"/>
      <c r="AL2475" s="5"/>
      <c r="AM2475" s="1"/>
      <c r="AN2475" s="1"/>
      <c r="AO2475" s="1"/>
      <c r="AP2475" s="17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5.75" x14ac:dyDescent="0.2">
      <c r="A2476" s="127">
        <f t="shared" si="965"/>
        <v>43936</v>
      </c>
      <c r="B2476" s="165">
        <f t="shared" si="949"/>
        <v>239081.83982256247</v>
      </c>
      <c r="C2476" s="124"/>
      <c r="D2476" s="128">
        <f t="shared" si="955"/>
        <v>5344.75</v>
      </c>
      <c r="E2476" s="129">
        <f>VLOOKUP(A2475,[1]Plan1!$AY$80:$BA$314,3)</f>
        <v>5348.49</v>
      </c>
      <c r="F2476" s="130">
        <f t="shared" si="956"/>
        <v>43907</v>
      </c>
      <c r="G2476" s="131">
        <f t="shared" si="957"/>
        <v>6.9975209317552078E-4</v>
      </c>
      <c r="H2476" s="132">
        <f t="shared" si="966"/>
        <v>43966</v>
      </c>
      <c r="I2476" s="132">
        <f t="shared" si="958"/>
        <v>43936</v>
      </c>
      <c r="J2476" s="133">
        <f t="shared" si="954"/>
        <v>21</v>
      </c>
      <c r="K2476" s="133">
        <f t="shared" si="972"/>
        <v>21</v>
      </c>
      <c r="L2476" s="124">
        <f t="shared" si="959"/>
        <v>1.0006997500000001</v>
      </c>
      <c r="M2476" s="134">
        <f t="shared" si="960"/>
        <v>1.0025002700000001</v>
      </c>
      <c r="N2476" s="134">
        <f t="shared" si="961"/>
        <v>1.4383377201687988</v>
      </c>
      <c r="O2476" s="124">
        <f t="shared" si="962"/>
        <v>1.4393441899999999</v>
      </c>
      <c r="P2476" s="124"/>
      <c r="Q2476" s="125"/>
      <c r="R2476" s="126"/>
      <c r="S2476" s="124"/>
      <c r="T2476" s="135">
        <f t="shared" si="967"/>
        <v>7.9699999999999993E-2</v>
      </c>
      <c r="U2476" s="125">
        <f t="shared" si="963"/>
        <v>524</v>
      </c>
      <c r="V2476" s="125">
        <v>252</v>
      </c>
      <c r="W2476" s="134">
        <f t="shared" si="964"/>
        <v>1.1728684549999999</v>
      </c>
      <c r="X2476" s="18"/>
      <c r="Y2476" s="123">
        <f t="shared" si="968"/>
        <v>67054.222907000003</v>
      </c>
      <c r="Z2476" s="123">
        <f t="shared" si="950"/>
        <v>18775.821200197501</v>
      </c>
      <c r="AA2476" s="123">
        <f t="shared" si="969"/>
        <v>1341.0844581400002</v>
      </c>
      <c r="AB2476" s="123">
        <f t="shared" si="970"/>
        <v>17657.612032176665</v>
      </c>
      <c r="AC2476" s="123">
        <f t="shared" si="971"/>
        <v>104828.74059751417</v>
      </c>
      <c r="AD2476" s="150">
        <f t="shared" si="947"/>
        <v>87053.852995000008</v>
      </c>
      <c r="AE2476" s="150">
        <f t="shared" si="951"/>
        <v>23346.490509418298</v>
      </c>
      <c r="AF2476" s="150">
        <f t="shared" si="948"/>
        <v>1741.0770599000002</v>
      </c>
      <c r="AG2476" s="150">
        <f t="shared" si="952"/>
        <v>22111.678660730002</v>
      </c>
      <c r="AH2476" s="150">
        <f t="shared" si="953"/>
        <v>134253.0992250483</v>
      </c>
      <c r="AI2476" s="4"/>
      <c r="AJ2476" s="1"/>
      <c r="AK2476" s="20"/>
      <c r="AL2476" s="5"/>
      <c r="AM2476" s="1"/>
      <c r="AN2476" s="1"/>
      <c r="AO2476" s="1"/>
      <c r="AP2476" s="17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5.75" x14ac:dyDescent="0.2">
      <c r="A2477" s="127">
        <f t="shared" si="965"/>
        <v>43937</v>
      </c>
      <c r="B2477" s="165">
        <f t="shared" si="949"/>
        <v>239162.46078138534</v>
      </c>
      <c r="C2477" s="124"/>
      <c r="D2477" s="128">
        <f t="shared" si="955"/>
        <v>5348.49</v>
      </c>
      <c r="E2477" s="129">
        <f>VLOOKUP(A2476,[1]Plan1!$AY$80:$BA$314,3)</f>
        <v>5331.91</v>
      </c>
      <c r="F2477" s="130">
        <f t="shared" si="956"/>
        <v>43937</v>
      </c>
      <c r="G2477" s="131">
        <f t="shared" si="957"/>
        <v>-3.0999403569978989E-3</v>
      </c>
      <c r="H2477" s="132">
        <f t="shared" si="966"/>
        <v>43966</v>
      </c>
      <c r="I2477" s="132">
        <f t="shared" si="958"/>
        <v>43966</v>
      </c>
      <c r="J2477" s="133">
        <f t="shared" si="954"/>
        <v>20</v>
      </c>
      <c r="K2477" s="133">
        <f t="shared" si="972"/>
        <v>1</v>
      </c>
      <c r="L2477" s="124">
        <f t="shared" si="959"/>
        <v>0.99984477000000005</v>
      </c>
      <c r="M2477" s="134">
        <f t="shared" si="960"/>
        <v>1.0006997500000001</v>
      </c>
      <c r="N2477" s="134">
        <f t="shared" si="961"/>
        <v>1.439344196988487</v>
      </c>
      <c r="O2477" s="124">
        <f t="shared" si="962"/>
        <v>1.43912076</v>
      </c>
      <c r="P2477" s="124"/>
      <c r="Q2477" s="125"/>
      <c r="R2477" s="126"/>
      <c r="S2477" s="124"/>
      <c r="T2477" s="135">
        <f t="shared" si="967"/>
        <v>7.9699999999999993E-2</v>
      </c>
      <c r="U2477" s="125">
        <f t="shared" si="963"/>
        <v>525</v>
      </c>
      <c r="V2477" s="125">
        <v>252</v>
      </c>
      <c r="W2477" s="134">
        <f t="shared" si="964"/>
        <v>1.1732254120000001</v>
      </c>
      <c r="X2477" s="18"/>
      <c r="Y2477" s="123">
        <f t="shared" si="968"/>
        <v>67054.222907000003</v>
      </c>
      <c r="Z2477" s="123">
        <f t="shared" si="950"/>
        <v>18788.615682056174</v>
      </c>
      <c r="AA2477" s="123">
        <f t="shared" si="969"/>
        <v>1341.0844581400002</v>
      </c>
      <c r="AB2477" s="123">
        <f t="shared" si="970"/>
        <v>17679.963439812334</v>
      </c>
      <c r="AC2477" s="123">
        <f t="shared" si="971"/>
        <v>104863.88648700851</v>
      </c>
      <c r="AD2477" s="150">
        <f t="shared" si="947"/>
        <v>87053.852995000008</v>
      </c>
      <c r="AE2477" s="150">
        <f t="shared" si="951"/>
        <v>23362.94762774849</v>
      </c>
      <c r="AF2477" s="150">
        <f t="shared" si="948"/>
        <v>1741.0770599000002</v>
      </c>
      <c r="AG2477" s="150">
        <f t="shared" si="952"/>
        <v>22140.696611728337</v>
      </c>
      <c r="AH2477" s="150">
        <f t="shared" si="953"/>
        <v>134298.57429437683</v>
      </c>
      <c r="AI2477" s="4"/>
      <c r="AJ2477" s="1"/>
      <c r="AK2477" s="20"/>
      <c r="AL2477" s="5"/>
      <c r="AM2477" s="1"/>
      <c r="AN2477" s="1"/>
      <c r="AO2477" s="1"/>
      <c r="AP2477" s="17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5.75" x14ac:dyDescent="0.2">
      <c r="A2478" s="127">
        <f t="shared" si="965"/>
        <v>43938</v>
      </c>
      <c r="B2478" s="165">
        <f t="shared" si="949"/>
        <v>239243.08808340348</v>
      </c>
      <c r="C2478" s="124"/>
      <c r="D2478" s="128">
        <f t="shared" si="955"/>
        <v>5348.49</v>
      </c>
      <c r="E2478" s="129">
        <f>VLOOKUP(A2477,[1]Plan1!$AY$80:$BA$314,3)</f>
        <v>5331.91</v>
      </c>
      <c r="F2478" s="130">
        <f t="shared" si="956"/>
        <v>43937</v>
      </c>
      <c r="G2478" s="131">
        <f t="shared" si="957"/>
        <v>-3.0999403569978989E-3</v>
      </c>
      <c r="H2478" s="132">
        <f t="shared" si="966"/>
        <v>43966</v>
      </c>
      <c r="I2478" s="132">
        <f t="shared" si="958"/>
        <v>43966</v>
      </c>
      <c r="J2478" s="133">
        <f t="shared" si="954"/>
        <v>20</v>
      </c>
      <c r="K2478" s="133">
        <f t="shared" si="972"/>
        <v>2</v>
      </c>
      <c r="L2478" s="124">
        <f t="shared" si="959"/>
        <v>0.99968957000000003</v>
      </c>
      <c r="M2478" s="134">
        <f t="shared" si="960"/>
        <v>1.0006997500000001</v>
      </c>
      <c r="N2478" s="134">
        <f t="shared" si="961"/>
        <v>1.439344196988487</v>
      </c>
      <c r="O2478" s="124">
        <f t="shared" si="962"/>
        <v>1.43889738</v>
      </c>
      <c r="P2478" s="124"/>
      <c r="Q2478" s="125"/>
      <c r="R2478" s="126"/>
      <c r="S2478" s="124"/>
      <c r="T2478" s="135">
        <f t="shared" si="967"/>
        <v>7.9699999999999993E-2</v>
      </c>
      <c r="U2478" s="125">
        <f t="shared" si="963"/>
        <v>526</v>
      </c>
      <c r="V2478" s="125">
        <v>252</v>
      </c>
      <c r="W2478" s="134">
        <f t="shared" si="964"/>
        <v>1.1735824770000001</v>
      </c>
      <c r="X2478" s="18"/>
      <c r="Y2478" s="123">
        <f t="shared" si="968"/>
        <v>67054.222907000003</v>
      </c>
      <c r="Z2478" s="123">
        <f t="shared" si="950"/>
        <v>18801.412938392015</v>
      </c>
      <c r="AA2478" s="123">
        <f t="shared" si="969"/>
        <v>1341.0844581400002</v>
      </c>
      <c r="AB2478" s="123">
        <f t="shared" si="970"/>
        <v>17702.314847448</v>
      </c>
      <c r="AC2478" s="123">
        <f t="shared" si="971"/>
        <v>104899.03515098001</v>
      </c>
      <c r="AD2478" s="150">
        <f t="shared" si="947"/>
        <v>87053.852995000008</v>
      </c>
      <c r="AE2478" s="150">
        <f t="shared" si="951"/>
        <v>23379.408314796823</v>
      </c>
      <c r="AF2478" s="150">
        <f t="shared" si="948"/>
        <v>1741.0770599000002</v>
      </c>
      <c r="AG2478" s="150">
        <f t="shared" si="952"/>
        <v>22169.714562726669</v>
      </c>
      <c r="AH2478" s="150">
        <f t="shared" si="953"/>
        <v>134344.05293242348</v>
      </c>
      <c r="AI2478" s="4"/>
      <c r="AJ2478" s="1"/>
      <c r="AK2478" s="20"/>
      <c r="AL2478" s="5"/>
      <c r="AM2478" s="1"/>
      <c r="AN2478" s="1"/>
      <c r="AO2478" s="1"/>
      <c r="AP2478" s="17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5.75" x14ac:dyDescent="0.2">
      <c r="A2479" s="127">
        <f t="shared" si="965"/>
        <v>43939</v>
      </c>
      <c r="B2479" s="165">
        <f t="shared" si="949"/>
        <v>239323.71779992891</v>
      </c>
      <c r="C2479" s="124"/>
      <c r="D2479" s="128">
        <f t="shared" si="955"/>
        <v>5348.49</v>
      </c>
      <c r="E2479" s="129">
        <f>VLOOKUP(A2478,[1]Plan1!$AY$80:$BA$314,3)</f>
        <v>5331.91</v>
      </c>
      <c r="F2479" s="130">
        <f t="shared" si="956"/>
        <v>43937</v>
      </c>
      <c r="G2479" s="131">
        <f t="shared" si="957"/>
        <v>-3.0999403569978989E-3</v>
      </c>
      <c r="H2479" s="132">
        <f t="shared" si="966"/>
        <v>43966</v>
      </c>
      <c r="I2479" s="132">
        <f t="shared" si="958"/>
        <v>43966</v>
      </c>
      <c r="J2479" s="133">
        <f t="shared" si="954"/>
        <v>20</v>
      </c>
      <c r="K2479" s="133">
        <f t="shared" si="972"/>
        <v>3</v>
      </c>
      <c r="L2479" s="124">
        <f t="shared" si="959"/>
        <v>0.99953438999999999</v>
      </c>
      <c r="M2479" s="134">
        <f t="shared" si="960"/>
        <v>1.0006997500000001</v>
      </c>
      <c r="N2479" s="134">
        <f t="shared" si="961"/>
        <v>1.439344196988487</v>
      </c>
      <c r="O2479" s="124">
        <f t="shared" si="962"/>
        <v>1.4386740200000001</v>
      </c>
      <c r="P2479" s="124"/>
      <c r="Q2479" s="125"/>
      <c r="R2479" s="126"/>
      <c r="S2479" s="124"/>
      <c r="T2479" s="135">
        <f t="shared" si="967"/>
        <v>7.9699999999999993E-2</v>
      </c>
      <c r="U2479" s="125">
        <f t="shared" si="963"/>
        <v>527</v>
      </c>
      <c r="V2479" s="125">
        <v>252</v>
      </c>
      <c r="W2479" s="134">
        <f t="shared" si="964"/>
        <v>1.173939651</v>
      </c>
      <c r="X2479" s="18"/>
      <c r="Y2479" s="123">
        <f t="shared" si="968"/>
        <v>67054.222907000003</v>
      </c>
      <c r="Z2479" s="123">
        <f t="shared" si="950"/>
        <v>18814.211250819448</v>
      </c>
      <c r="AA2479" s="123">
        <f t="shared" si="969"/>
        <v>1341.0844581400002</v>
      </c>
      <c r="AB2479" s="123">
        <f t="shared" si="970"/>
        <v>17724.66625508367</v>
      </c>
      <c r="AC2479" s="123">
        <f t="shared" si="971"/>
        <v>104934.18487104314</v>
      </c>
      <c r="AD2479" s="150">
        <f t="shared" si="947"/>
        <v>87053.852995000008</v>
      </c>
      <c r="AE2479" s="150">
        <f t="shared" si="951"/>
        <v>23395.870360260757</v>
      </c>
      <c r="AF2479" s="150">
        <f t="shared" si="948"/>
        <v>1741.0770599000002</v>
      </c>
      <c r="AG2479" s="150">
        <f t="shared" si="952"/>
        <v>22198.732513725001</v>
      </c>
      <c r="AH2479" s="150">
        <f t="shared" si="953"/>
        <v>134389.53292888578</v>
      </c>
      <c r="AI2479" s="4"/>
      <c r="AJ2479" s="1"/>
      <c r="AK2479" s="20"/>
      <c r="AL2479" s="5"/>
      <c r="AM2479" s="1"/>
      <c r="AN2479" s="1"/>
      <c r="AO2479" s="1"/>
      <c r="AP2479" s="17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5.75" x14ac:dyDescent="0.2">
      <c r="A2480" s="127">
        <f t="shared" si="965"/>
        <v>43940</v>
      </c>
      <c r="B2480" s="165">
        <f t="shared" si="949"/>
        <v>239375.08715856291</v>
      </c>
      <c r="C2480" s="124"/>
      <c r="D2480" s="128">
        <f t="shared" si="955"/>
        <v>5348.49</v>
      </c>
      <c r="E2480" s="129">
        <f>VLOOKUP(A2479,[1]Plan1!$AY$80:$BA$314,3)</f>
        <v>5331.91</v>
      </c>
      <c r="F2480" s="130">
        <f t="shared" si="956"/>
        <v>43937</v>
      </c>
      <c r="G2480" s="131">
        <f t="shared" si="957"/>
        <v>-3.0999403569978989E-3</v>
      </c>
      <c r="H2480" s="132">
        <f t="shared" si="966"/>
        <v>43966</v>
      </c>
      <c r="I2480" s="132">
        <f t="shared" si="958"/>
        <v>43966</v>
      </c>
      <c r="J2480" s="133">
        <f t="shared" si="954"/>
        <v>20</v>
      </c>
      <c r="K2480" s="133">
        <f t="shared" si="972"/>
        <v>3</v>
      </c>
      <c r="L2480" s="124">
        <f t="shared" si="959"/>
        <v>0.99953438999999999</v>
      </c>
      <c r="M2480" s="134">
        <f t="shared" si="960"/>
        <v>1.0006997500000001</v>
      </c>
      <c r="N2480" s="134">
        <f t="shared" si="961"/>
        <v>1.439344196988487</v>
      </c>
      <c r="O2480" s="124">
        <f t="shared" si="962"/>
        <v>1.4386740200000001</v>
      </c>
      <c r="P2480" s="124"/>
      <c r="Q2480" s="125"/>
      <c r="R2480" s="126"/>
      <c r="S2480" s="124"/>
      <c r="T2480" s="135">
        <f t="shared" si="967"/>
        <v>7.9699999999999993E-2</v>
      </c>
      <c r="U2480" s="125">
        <f t="shared" si="963"/>
        <v>527</v>
      </c>
      <c r="V2480" s="125">
        <v>252</v>
      </c>
      <c r="W2480" s="134">
        <f t="shared" si="964"/>
        <v>1.173939651</v>
      </c>
      <c r="X2480" s="18"/>
      <c r="Y2480" s="123">
        <f t="shared" si="968"/>
        <v>67054.222907000003</v>
      </c>
      <c r="Z2480" s="123">
        <f t="shared" si="950"/>
        <v>18814.211250819448</v>
      </c>
      <c r="AA2480" s="123">
        <f t="shared" si="969"/>
        <v>1341.0844581400002</v>
      </c>
      <c r="AB2480" s="123">
        <f t="shared" si="970"/>
        <v>17747.017662719332</v>
      </c>
      <c r="AC2480" s="123">
        <f t="shared" si="971"/>
        <v>104956.53627867879</v>
      </c>
      <c r="AD2480" s="150">
        <f t="shared" si="947"/>
        <v>87053.852995000008</v>
      </c>
      <c r="AE2480" s="150">
        <f t="shared" si="951"/>
        <v>23395.870360260757</v>
      </c>
      <c r="AF2480" s="150">
        <f t="shared" si="948"/>
        <v>1741.0770599000002</v>
      </c>
      <c r="AG2480" s="150">
        <f t="shared" si="952"/>
        <v>22227.750464723336</v>
      </c>
      <c r="AH2480" s="150">
        <f t="shared" si="953"/>
        <v>134418.5508798841</v>
      </c>
      <c r="AI2480" s="4"/>
      <c r="AJ2480" s="1"/>
      <c r="AK2480" s="20"/>
      <c r="AL2480" s="5"/>
      <c r="AM2480" s="1"/>
      <c r="AN2480" s="1"/>
      <c r="AO2480" s="1"/>
      <c r="AP2480" s="17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5.75" x14ac:dyDescent="0.2">
      <c r="A2481" s="127">
        <f t="shared" si="965"/>
        <v>43941</v>
      </c>
      <c r="B2481" s="165">
        <f t="shared" si="949"/>
        <v>239426.4565171969</v>
      </c>
      <c r="C2481" s="124"/>
      <c r="D2481" s="128">
        <f t="shared" si="955"/>
        <v>5348.49</v>
      </c>
      <c r="E2481" s="129">
        <f>VLOOKUP(A2480,[1]Plan1!$AY$80:$BA$314,3)</f>
        <v>5331.91</v>
      </c>
      <c r="F2481" s="130">
        <f t="shared" si="956"/>
        <v>43937</v>
      </c>
      <c r="G2481" s="131">
        <f t="shared" si="957"/>
        <v>-3.0999403569978989E-3</v>
      </c>
      <c r="H2481" s="132">
        <f t="shared" si="966"/>
        <v>43966</v>
      </c>
      <c r="I2481" s="132">
        <f t="shared" si="958"/>
        <v>43966</v>
      </c>
      <c r="J2481" s="133">
        <f t="shared" si="954"/>
        <v>20</v>
      </c>
      <c r="K2481" s="133">
        <f t="shared" si="972"/>
        <v>3</v>
      </c>
      <c r="L2481" s="124">
        <f t="shared" si="959"/>
        <v>0.99953438999999999</v>
      </c>
      <c r="M2481" s="134">
        <f t="shared" si="960"/>
        <v>1.0006997500000001</v>
      </c>
      <c r="N2481" s="134">
        <f t="shared" si="961"/>
        <v>1.439344196988487</v>
      </c>
      <c r="O2481" s="124">
        <f t="shared" si="962"/>
        <v>1.4386740200000001</v>
      </c>
      <c r="P2481" s="124"/>
      <c r="Q2481" s="125"/>
      <c r="R2481" s="126"/>
      <c r="S2481" s="124"/>
      <c r="T2481" s="135">
        <f t="shared" si="967"/>
        <v>7.9699999999999993E-2</v>
      </c>
      <c r="U2481" s="125">
        <f t="shared" si="963"/>
        <v>527</v>
      </c>
      <c r="V2481" s="125">
        <v>252</v>
      </c>
      <c r="W2481" s="134">
        <f t="shared" si="964"/>
        <v>1.173939651</v>
      </c>
      <c r="X2481" s="18"/>
      <c r="Y2481" s="123">
        <f t="shared" si="968"/>
        <v>67054.222907000003</v>
      </c>
      <c r="Z2481" s="123">
        <f t="shared" si="950"/>
        <v>18814.211250819448</v>
      </c>
      <c r="AA2481" s="123">
        <f t="shared" si="969"/>
        <v>1341.0844581400002</v>
      </c>
      <c r="AB2481" s="123">
        <f t="shared" si="970"/>
        <v>17769.369070355002</v>
      </c>
      <c r="AC2481" s="123">
        <f t="shared" si="971"/>
        <v>104978.88768631447</v>
      </c>
      <c r="AD2481" s="150">
        <f t="shared" si="947"/>
        <v>87053.852995000008</v>
      </c>
      <c r="AE2481" s="150">
        <f t="shared" si="951"/>
        <v>23395.870360260757</v>
      </c>
      <c r="AF2481" s="150">
        <f t="shared" si="948"/>
        <v>1741.0770599000002</v>
      </c>
      <c r="AG2481" s="150">
        <f t="shared" si="952"/>
        <v>22256.768415721668</v>
      </c>
      <c r="AH2481" s="150">
        <f t="shared" si="953"/>
        <v>134447.56883088243</v>
      </c>
      <c r="AI2481" s="4"/>
      <c r="AJ2481" s="1"/>
      <c r="AK2481" s="20"/>
      <c r="AL2481" s="5"/>
      <c r="AM2481" s="1"/>
      <c r="AN2481" s="1"/>
      <c r="AO2481" s="1"/>
      <c r="AP2481" s="17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5.75" x14ac:dyDescent="0.2">
      <c r="A2482" s="127">
        <f t="shared" si="965"/>
        <v>43942</v>
      </c>
      <c r="B2482" s="165">
        <f t="shared" si="949"/>
        <v>239507.09120501112</v>
      </c>
      <c r="C2482" s="124"/>
      <c r="D2482" s="128">
        <f t="shared" si="955"/>
        <v>5348.49</v>
      </c>
      <c r="E2482" s="129">
        <f>VLOOKUP(A2481,[1]Plan1!$AY$80:$BA$314,3)</f>
        <v>5331.91</v>
      </c>
      <c r="F2482" s="130">
        <f t="shared" si="956"/>
        <v>43937</v>
      </c>
      <c r="G2482" s="131">
        <f t="shared" si="957"/>
        <v>-3.0999403569978989E-3</v>
      </c>
      <c r="H2482" s="132">
        <f t="shared" si="966"/>
        <v>43966</v>
      </c>
      <c r="I2482" s="132">
        <f t="shared" si="958"/>
        <v>43966</v>
      </c>
      <c r="J2482" s="133">
        <f t="shared" si="954"/>
        <v>20</v>
      </c>
      <c r="K2482" s="133">
        <f t="shared" si="972"/>
        <v>4</v>
      </c>
      <c r="L2482" s="124">
        <f t="shared" si="959"/>
        <v>0.99937924</v>
      </c>
      <c r="M2482" s="134">
        <f t="shared" si="960"/>
        <v>1.0006997500000001</v>
      </c>
      <c r="N2482" s="134">
        <f t="shared" si="961"/>
        <v>1.439344196988487</v>
      </c>
      <c r="O2482" s="124">
        <f t="shared" si="962"/>
        <v>1.4384507</v>
      </c>
      <c r="P2482" s="124"/>
      <c r="Q2482" s="125"/>
      <c r="R2482" s="126"/>
      <c r="S2482" s="124"/>
      <c r="T2482" s="135">
        <f t="shared" si="967"/>
        <v>7.9699999999999993E-2</v>
      </c>
      <c r="U2482" s="125">
        <f t="shared" si="963"/>
        <v>528</v>
      </c>
      <c r="V2482" s="125">
        <v>252</v>
      </c>
      <c r="W2482" s="134">
        <f t="shared" si="964"/>
        <v>1.1742969329999999</v>
      </c>
      <c r="X2482" s="18"/>
      <c r="Y2482" s="123">
        <f t="shared" si="968"/>
        <v>67054.222907000003</v>
      </c>
      <c r="Z2482" s="123">
        <f t="shared" si="950"/>
        <v>18827.011737660068</v>
      </c>
      <c r="AA2482" s="123">
        <f t="shared" si="969"/>
        <v>1341.0844581400002</v>
      </c>
      <c r="AB2482" s="123">
        <f t="shared" si="970"/>
        <v>17791.720477990668</v>
      </c>
      <c r="AC2482" s="123">
        <f t="shared" si="971"/>
        <v>105014.03958079073</v>
      </c>
      <c r="AD2482" s="150">
        <f t="shared" si="947"/>
        <v>87053.852995000008</v>
      </c>
      <c r="AE2482" s="150">
        <f t="shared" si="951"/>
        <v>23412.335202600378</v>
      </c>
      <c r="AF2482" s="150">
        <f t="shared" si="948"/>
        <v>1741.0770599000002</v>
      </c>
      <c r="AG2482" s="150">
        <f t="shared" si="952"/>
        <v>22285.786366720004</v>
      </c>
      <c r="AH2482" s="150">
        <f t="shared" si="953"/>
        <v>134493.05162422039</v>
      </c>
      <c r="AI2482" s="4"/>
      <c r="AJ2482" s="1"/>
      <c r="AK2482" s="20"/>
      <c r="AL2482" s="5"/>
      <c r="AM2482" s="1"/>
      <c r="AN2482" s="1"/>
      <c r="AO2482" s="1"/>
      <c r="AP2482" s="17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5.75" x14ac:dyDescent="0.2">
      <c r="A2483" s="127">
        <f t="shared" si="965"/>
        <v>43943</v>
      </c>
      <c r="B2483" s="165">
        <f t="shared" si="949"/>
        <v>239558.46056364512</v>
      </c>
      <c r="C2483" s="124"/>
      <c r="D2483" s="128">
        <f t="shared" si="955"/>
        <v>5348.49</v>
      </c>
      <c r="E2483" s="129">
        <f>VLOOKUP(A2482,[1]Plan1!$AY$80:$BA$314,3)</f>
        <v>5331.91</v>
      </c>
      <c r="F2483" s="130">
        <f t="shared" si="956"/>
        <v>43937</v>
      </c>
      <c r="G2483" s="131">
        <f t="shared" si="957"/>
        <v>-3.0999403569978989E-3</v>
      </c>
      <c r="H2483" s="132">
        <f t="shared" si="966"/>
        <v>43966</v>
      </c>
      <c r="I2483" s="132">
        <f t="shared" si="958"/>
        <v>43966</v>
      </c>
      <c r="J2483" s="133">
        <f t="shared" si="954"/>
        <v>20</v>
      </c>
      <c r="K2483" s="133">
        <f t="shared" si="972"/>
        <v>4</v>
      </c>
      <c r="L2483" s="124">
        <f t="shared" si="959"/>
        <v>0.99937924</v>
      </c>
      <c r="M2483" s="134">
        <f t="shared" si="960"/>
        <v>1.0006997500000001</v>
      </c>
      <c r="N2483" s="134">
        <f t="shared" si="961"/>
        <v>1.439344196988487</v>
      </c>
      <c r="O2483" s="124">
        <f t="shared" si="962"/>
        <v>1.4384507</v>
      </c>
      <c r="P2483" s="124"/>
      <c r="Q2483" s="125"/>
      <c r="R2483" s="126"/>
      <c r="S2483" s="124"/>
      <c r="T2483" s="135">
        <f t="shared" si="967"/>
        <v>7.9699999999999993E-2</v>
      </c>
      <c r="U2483" s="125">
        <f t="shared" si="963"/>
        <v>528</v>
      </c>
      <c r="V2483" s="125">
        <v>252</v>
      </c>
      <c r="W2483" s="134">
        <f t="shared" si="964"/>
        <v>1.1742969329999999</v>
      </c>
      <c r="X2483" s="18"/>
      <c r="Y2483" s="123">
        <f t="shared" si="968"/>
        <v>67054.222907000003</v>
      </c>
      <c r="Z2483" s="123">
        <f t="shared" si="950"/>
        <v>18827.011737660068</v>
      </c>
      <c r="AA2483" s="123">
        <f t="shared" si="969"/>
        <v>1341.0844581400002</v>
      </c>
      <c r="AB2483" s="123">
        <f t="shared" si="970"/>
        <v>17814.071885626334</v>
      </c>
      <c r="AC2483" s="123">
        <f t="shared" si="971"/>
        <v>105036.3909884264</v>
      </c>
      <c r="AD2483" s="150">
        <f t="shared" ref="AD2483:AD2546" si="973">S$1714+X$1714</f>
        <v>87053.852995000008</v>
      </c>
      <c r="AE2483" s="150">
        <f t="shared" si="951"/>
        <v>23412.335202600378</v>
      </c>
      <c r="AF2483" s="150">
        <f t="shared" ref="AF2483:AF2546" si="974">0.02*AD2483</f>
        <v>1741.0770599000002</v>
      </c>
      <c r="AG2483" s="150">
        <f t="shared" si="952"/>
        <v>22314.804317718339</v>
      </c>
      <c r="AH2483" s="150">
        <f t="shared" si="953"/>
        <v>134522.06957521872</v>
      </c>
      <c r="AI2483" s="4"/>
      <c r="AJ2483" s="1"/>
      <c r="AK2483" s="20"/>
      <c r="AL2483" s="5"/>
      <c r="AM2483" s="1"/>
      <c r="AN2483" s="1"/>
      <c r="AO2483" s="1"/>
      <c r="AP2483" s="17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5.75" x14ac:dyDescent="0.2">
      <c r="A2484" s="127">
        <f t="shared" si="965"/>
        <v>43944</v>
      </c>
      <c r="B2484" s="165">
        <f t="shared" ref="B2484:B2547" si="975">AC2484+AH2484</f>
        <v>239639.1003864996</v>
      </c>
      <c r="C2484" s="124"/>
      <c r="D2484" s="128">
        <f t="shared" si="955"/>
        <v>5348.49</v>
      </c>
      <c r="E2484" s="129">
        <f>VLOOKUP(A2483,[1]Plan1!$AY$80:$BA$314,3)</f>
        <v>5331.91</v>
      </c>
      <c r="F2484" s="130">
        <f t="shared" si="956"/>
        <v>43937</v>
      </c>
      <c r="G2484" s="131">
        <f t="shared" si="957"/>
        <v>-3.0999403569978989E-3</v>
      </c>
      <c r="H2484" s="132">
        <f t="shared" si="966"/>
        <v>43966</v>
      </c>
      <c r="I2484" s="132">
        <f t="shared" si="958"/>
        <v>43966</v>
      </c>
      <c r="J2484" s="133">
        <f t="shared" si="954"/>
        <v>20</v>
      </c>
      <c r="K2484" s="133">
        <f t="shared" si="972"/>
        <v>5</v>
      </c>
      <c r="L2484" s="124">
        <f t="shared" si="959"/>
        <v>0.99922411</v>
      </c>
      <c r="M2484" s="134">
        <f t="shared" si="960"/>
        <v>1.0006997500000001</v>
      </c>
      <c r="N2484" s="134">
        <f t="shared" si="961"/>
        <v>1.439344196988487</v>
      </c>
      <c r="O2484" s="124">
        <f t="shared" si="962"/>
        <v>1.43822742</v>
      </c>
      <c r="P2484" s="124"/>
      <c r="Q2484" s="125"/>
      <c r="R2484" s="126"/>
      <c r="S2484" s="124"/>
      <c r="T2484" s="135">
        <f t="shared" si="967"/>
        <v>7.9699999999999993E-2</v>
      </c>
      <c r="U2484" s="125">
        <f t="shared" si="963"/>
        <v>529</v>
      </c>
      <c r="V2484" s="125">
        <v>252</v>
      </c>
      <c r="W2484" s="134">
        <f t="shared" si="964"/>
        <v>1.174654324</v>
      </c>
      <c r="X2484" s="18"/>
      <c r="Y2484" s="123">
        <f t="shared" si="968"/>
        <v>67054.222907000003</v>
      </c>
      <c r="Z2484" s="123">
        <f t="shared" ref="Z2484:Z2547" si="976">(((O2484/O$1686)*W2484*W$1714)-1)*Y2484</f>
        <v>18839.814470537771</v>
      </c>
      <c r="AA2484" s="123">
        <f t="shared" si="969"/>
        <v>1341.0844581400002</v>
      </c>
      <c r="AB2484" s="123">
        <f t="shared" si="970"/>
        <v>17836.423293262003</v>
      </c>
      <c r="AC2484" s="123">
        <f t="shared" si="971"/>
        <v>105071.54512893979</v>
      </c>
      <c r="AD2484" s="150">
        <f t="shared" si="973"/>
        <v>87053.852995000008</v>
      </c>
      <c r="AE2484" s="150">
        <f t="shared" ref="AE2484:AE2547" si="977">(((O2484/O$1714)*W2484)-1)*AD2484</f>
        <v>23428.802933943138</v>
      </c>
      <c r="AF2484" s="150">
        <f t="shared" si="974"/>
        <v>1741.0770599000002</v>
      </c>
      <c r="AG2484" s="150">
        <f t="shared" ref="AG2484:AG2547" si="978">0.01*((A2484-A$1714)/30)*AD2484</f>
        <v>22343.822268716671</v>
      </c>
      <c r="AH2484" s="150">
        <f t="shared" ref="AH2484:AH2547" si="979">SUM(AD2484:AG2484)</f>
        <v>134567.55525755981</v>
      </c>
      <c r="AI2484" s="4"/>
      <c r="AJ2484" s="1"/>
      <c r="AK2484" s="20"/>
      <c r="AL2484" s="5"/>
      <c r="AM2484" s="1"/>
      <c r="AN2484" s="1"/>
      <c r="AO2484" s="1"/>
      <c r="AP2484" s="17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5.75" x14ac:dyDescent="0.2">
      <c r="A2485" s="127">
        <f t="shared" si="965"/>
        <v>43945</v>
      </c>
      <c r="B2485" s="165">
        <f t="shared" si="975"/>
        <v>239719.7426092457</v>
      </c>
      <c r="C2485" s="124"/>
      <c r="D2485" s="128">
        <f t="shared" si="955"/>
        <v>5348.49</v>
      </c>
      <c r="E2485" s="129">
        <f>VLOOKUP(A2484,[1]Plan1!$AY$80:$BA$314,3)</f>
        <v>5331.91</v>
      </c>
      <c r="F2485" s="130">
        <f t="shared" si="956"/>
        <v>43937</v>
      </c>
      <c r="G2485" s="131">
        <f t="shared" si="957"/>
        <v>-3.0999403569978989E-3</v>
      </c>
      <c r="H2485" s="132">
        <f t="shared" si="966"/>
        <v>43966</v>
      </c>
      <c r="I2485" s="132">
        <f t="shared" si="958"/>
        <v>43966</v>
      </c>
      <c r="J2485" s="133">
        <f t="shared" si="954"/>
        <v>20</v>
      </c>
      <c r="K2485" s="133">
        <f t="shared" si="972"/>
        <v>6</v>
      </c>
      <c r="L2485" s="124">
        <f t="shared" si="959"/>
        <v>0.99906899999999998</v>
      </c>
      <c r="M2485" s="134">
        <f t="shared" si="960"/>
        <v>1.0006997500000001</v>
      </c>
      <c r="N2485" s="134">
        <f t="shared" si="961"/>
        <v>1.439344196988487</v>
      </c>
      <c r="O2485" s="124">
        <f t="shared" si="962"/>
        <v>1.43800416</v>
      </c>
      <c r="P2485" s="124"/>
      <c r="Q2485" s="125"/>
      <c r="R2485" s="126"/>
      <c r="S2485" s="124"/>
      <c r="T2485" s="135">
        <f t="shared" si="967"/>
        <v>7.9699999999999993E-2</v>
      </c>
      <c r="U2485" s="125">
        <f t="shared" si="963"/>
        <v>530</v>
      </c>
      <c r="V2485" s="125">
        <v>252</v>
      </c>
      <c r="W2485" s="134">
        <f t="shared" si="964"/>
        <v>1.175011824</v>
      </c>
      <c r="X2485" s="18"/>
      <c r="Y2485" s="123">
        <f t="shared" si="968"/>
        <v>67054.222907000003</v>
      </c>
      <c r="Z2485" s="123">
        <f t="shared" si="976"/>
        <v>18852.618253114313</v>
      </c>
      <c r="AA2485" s="123">
        <f t="shared" si="969"/>
        <v>1341.0844581400002</v>
      </c>
      <c r="AB2485" s="123">
        <f t="shared" si="970"/>
        <v>17858.774700897666</v>
      </c>
      <c r="AC2485" s="123">
        <f t="shared" si="971"/>
        <v>105106.70031915198</v>
      </c>
      <c r="AD2485" s="150">
        <f t="shared" si="973"/>
        <v>87053.852995000008</v>
      </c>
      <c r="AE2485" s="150">
        <f t="shared" si="977"/>
        <v>23445.272015478728</v>
      </c>
      <c r="AF2485" s="150">
        <f t="shared" si="974"/>
        <v>1741.0770599000002</v>
      </c>
      <c r="AG2485" s="150">
        <f t="shared" si="978"/>
        <v>22372.840219715003</v>
      </c>
      <c r="AH2485" s="150">
        <f t="shared" si="979"/>
        <v>134613.04229009373</v>
      </c>
      <c r="AI2485" s="4"/>
      <c r="AJ2485" s="1"/>
      <c r="AK2485" s="20"/>
      <c r="AL2485" s="5"/>
      <c r="AM2485" s="1"/>
      <c r="AN2485" s="1"/>
      <c r="AO2485" s="1"/>
      <c r="AP2485" s="17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5.75" x14ac:dyDescent="0.2">
      <c r="A2486" s="127">
        <f t="shared" si="965"/>
        <v>43946</v>
      </c>
      <c r="B2486" s="165">
        <f t="shared" si="975"/>
        <v>239800.39132460783</v>
      </c>
      <c r="C2486" s="124"/>
      <c r="D2486" s="128">
        <f t="shared" si="955"/>
        <v>5348.49</v>
      </c>
      <c r="E2486" s="129">
        <f>VLOOKUP(A2485,[1]Plan1!$AY$80:$BA$314,3)</f>
        <v>5331.91</v>
      </c>
      <c r="F2486" s="130">
        <f t="shared" si="956"/>
        <v>43937</v>
      </c>
      <c r="G2486" s="131">
        <f t="shared" si="957"/>
        <v>-3.0999403569978989E-3</v>
      </c>
      <c r="H2486" s="132">
        <f t="shared" si="966"/>
        <v>43966</v>
      </c>
      <c r="I2486" s="132">
        <f t="shared" si="958"/>
        <v>43966</v>
      </c>
      <c r="J2486" s="133">
        <f t="shared" si="954"/>
        <v>20</v>
      </c>
      <c r="K2486" s="133">
        <f t="shared" si="972"/>
        <v>7</v>
      </c>
      <c r="L2486" s="124">
        <f t="shared" si="959"/>
        <v>0.99891392000000001</v>
      </c>
      <c r="M2486" s="134">
        <f t="shared" si="960"/>
        <v>1.0006997500000001</v>
      </c>
      <c r="N2486" s="134">
        <f t="shared" si="961"/>
        <v>1.439344196988487</v>
      </c>
      <c r="O2486" s="124">
        <f t="shared" si="962"/>
        <v>1.4377809500000001</v>
      </c>
      <c r="P2486" s="124"/>
      <c r="Q2486" s="125"/>
      <c r="R2486" s="126"/>
      <c r="S2486" s="124"/>
      <c r="T2486" s="135">
        <f t="shared" si="967"/>
        <v>7.9699999999999993E-2</v>
      </c>
      <c r="U2486" s="125">
        <f t="shared" si="963"/>
        <v>531</v>
      </c>
      <c r="V2486" s="125">
        <v>252</v>
      </c>
      <c r="W2486" s="134">
        <f t="shared" si="964"/>
        <v>1.175369433</v>
      </c>
      <c r="X2486" s="18"/>
      <c r="Y2486" s="123">
        <f t="shared" si="968"/>
        <v>67054.222907000003</v>
      </c>
      <c r="Z2486" s="123">
        <f t="shared" si="976"/>
        <v>18865.424875523757</v>
      </c>
      <c r="AA2486" s="123">
        <f t="shared" si="969"/>
        <v>1341.0844581400002</v>
      </c>
      <c r="AB2486" s="123">
        <f t="shared" si="970"/>
        <v>17881.126108533335</v>
      </c>
      <c r="AC2486" s="123">
        <f t="shared" si="971"/>
        <v>105141.85834919711</v>
      </c>
      <c r="AD2486" s="150">
        <f t="shared" si="973"/>
        <v>87053.852995000008</v>
      </c>
      <c r="AE2486" s="150">
        <f t="shared" si="977"/>
        <v>23461.744749797384</v>
      </c>
      <c r="AF2486" s="150">
        <f t="shared" si="974"/>
        <v>1741.0770599000002</v>
      </c>
      <c r="AG2486" s="150">
        <f t="shared" si="978"/>
        <v>22401.858170713338</v>
      </c>
      <c r="AH2486" s="150">
        <f t="shared" si="979"/>
        <v>134658.53297541072</v>
      </c>
      <c r="AI2486" s="4"/>
      <c r="AJ2486" s="1"/>
      <c r="AK2486" s="20"/>
      <c r="AL2486" s="5"/>
      <c r="AM2486" s="1"/>
      <c r="AN2486" s="1"/>
      <c r="AO2486" s="1"/>
      <c r="AP2486" s="17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5.75" x14ac:dyDescent="0.2">
      <c r="A2487" s="127">
        <f t="shared" si="965"/>
        <v>43947</v>
      </c>
      <c r="B2487" s="165">
        <f t="shared" si="975"/>
        <v>239851.76068324182</v>
      </c>
      <c r="C2487" s="124"/>
      <c r="D2487" s="128">
        <f t="shared" si="955"/>
        <v>5348.49</v>
      </c>
      <c r="E2487" s="129">
        <f>VLOOKUP(A2486,[1]Plan1!$AY$80:$BA$314,3)</f>
        <v>5331.91</v>
      </c>
      <c r="F2487" s="130">
        <f t="shared" si="956"/>
        <v>43937</v>
      </c>
      <c r="G2487" s="131">
        <f t="shared" si="957"/>
        <v>-3.0999403569978989E-3</v>
      </c>
      <c r="H2487" s="132">
        <f t="shared" si="966"/>
        <v>43966</v>
      </c>
      <c r="I2487" s="132">
        <f t="shared" si="958"/>
        <v>43966</v>
      </c>
      <c r="J2487" s="133">
        <f t="shared" ref="J2487:J2550" si="980">IF(I2487=I2486,J2486,NETWORKDAYS(I2486,I2487,$AK$118:$AK$502)-1)</f>
        <v>20</v>
      </c>
      <c r="K2487" s="133">
        <f t="shared" si="972"/>
        <v>7</v>
      </c>
      <c r="L2487" s="124">
        <f t="shared" si="959"/>
        <v>0.99891392000000001</v>
      </c>
      <c r="M2487" s="134">
        <f t="shared" si="960"/>
        <v>1.0006997500000001</v>
      </c>
      <c r="N2487" s="134">
        <f t="shared" si="961"/>
        <v>1.439344196988487</v>
      </c>
      <c r="O2487" s="124">
        <f t="shared" si="962"/>
        <v>1.4377809500000001</v>
      </c>
      <c r="P2487" s="124"/>
      <c r="Q2487" s="125"/>
      <c r="R2487" s="126"/>
      <c r="S2487" s="124"/>
      <c r="T2487" s="135">
        <f t="shared" si="967"/>
        <v>7.9699999999999993E-2</v>
      </c>
      <c r="U2487" s="125">
        <f t="shared" si="963"/>
        <v>531</v>
      </c>
      <c r="V2487" s="125">
        <v>252</v>
      </c>
      <c r="W2487" s="134">
        <f t="shared" si="964"/>
        <v>1.175369433</v>
      </c>
      <c r="X2487" s="18"/>
      <c r="Y2487" s="123">
        <f t="shared" si="968"/>
        <v>67054.222907000003</v>
      </c>
      <c r="Z2487" s="123">
        <f t="shared" si="976"/>
        <v>18865.424875523757</v>
      </c>
      <c r="AA2487" s="123">
        <f t="shared" si="969"/>
        <v>1341.0844581400002</v>
      </c>
      <c r="AB2487" s="123">
        <f t="shared" si="970"/>
        <v>17903.477516169001</v>
      </c>
      <c r="AC2487" s="123">
        <f t="shared" si="971"/>
        <v>105164.20975683277</v>
      </c>
      <c r="AD2487" s="150">
        <f t="shared" si="973"/>
        <v>87053.852995000008</v>
      </c>
      <c r="AE2487" s="150">
        <f t="shared" si="977"/>
        <v>23461.744749797384</v>
      </c>
      <c r="AF2487" s="150">
        <f t="shared" si="974"/>
        <v>1741.0770599000002</v>
      </c>
      <c r="AG2487" s="150">
        <f t="shared" si="978"/>
        <v>22430.876121711666</v>
      </c>
      <c r="AH2487" s="150">
        <f t="shared" si="979"/>
        <v>134687.55092640905</v>
      </c>
      <c r="AI2487" s="4"/>
      <c r="AJ2487" s="1"/>
      <c r="AK2487" s="20"/>
      <c r="AL2487" s="5"/>
      <c r="AM2487" s="1"/>
      <c r="AN2487" s="1"/>
      <c r="AO2487" s="1"/>
      <c r="AP2487" s="17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5.75" x14ac:dyDescent="0.2">
      <c r="A2488" s="127">
        <f t="shared" si="965"/>
        <v>43948</v>
      </c>
      <c r="B2488" s="165">
        <f t="shared" si="975"/>
        <v>239903.13004187582</v>
      </c>
      <c r="C2488" s="124"/>
      <c r="D2488" s="128">
        <f t="shared" si="955"/>
        <v>5348.49</v>
      </c>
      <c r="E2488" s="129">
        <f>VLOOKUP(A2487,[1]Plan1!$AY$80:$BA$314,3)</f>
        <v>5331.91</v>
      </c>
      <c r="F2488" s="130">
        <f t="shared" si="956"/>
        <v>43937</v>
      </c>
      <c r="G2488" s="131">
        <f t="shared" si="957"/>
        <v>-3.0999403569978989E-3</v>
      </c>
      <c r="H2488" s="132">
        <f t="shared" si="966"/>
        <v>43966</v>
      </c>
      <c r="I2488" s="132">
        <f t="shared" si="958"/>
        <v>43966</v>
      </c>
      <c r="J2488" s="133">
        <f t="shared" si="980"/>
        <v>20</v>
      </c>
      <c r="K2488" s="133">
        <f t="shared" si="972"/>
        <v>7</v>
      </c>
      <c r="L2488" s="124">
        <f t="shared" si="959"/>
        <v>0.99891392000000001</v>
      </c>
      <c r="M2488" s="134">
        <f t="shared" si="960"/>
        <v>1.0006997500000001</v>
      </c>
      <c r="N2488" s="134">
        <f t="shared" si="961"/>
        <v>1.439344196988487</v>
      </c>
      <c r="O2488" s="124">
        <f t="shared" si="962"/>
        <v>1.4377809500000001</v>
      </c>
      <c r="P2488" s="124"/>
      <c r="Q2488" s="125"/>
      <c r="R2488" s="126"/>
      <c r="S2488" s="124"/>
      <c r="T2488" s="135">
        <f t="shared" si="967"/>
        <v>7.9699999999999993E-2</v>
      </c>
      <c r="U2488" s="125">
        <f t="shared" si="963"/>
        <v>531</v>
      </c>
      <c r="V2488" s="125">
        <v>252</v>
      </c>
      <c r="W2488" s="134">
        <f t="shared" si="964"/>
        <v>1.175369433</v>
      </c>
      <c r="X2488" s="18"/>
      <c r="Y2488" s="123">
        <f t="shared" si="968"/>
        <v>67054.222907000003</v>
      </c>
      <c r="Z2488" s="123">
        <f t="shared" si="976"/>
        <v>18865.424875523757</v>
      </c>
      <c r="AA2488" s="123">
        <f t="shared" si="969"/>
        <v>1341.0844581400002</v>
      </c>
      <c r="AB2488" s="123">
        <f t="shared" si="970"/>
        <v>17925.828923804671</v>
      </c>
      <c r="AC2488" s="123">
        <f t="shared" si="971"/>
        <v>105186.56116446844</v>
      </c>
      <c r="AD2488" s="150">
        <f t="shared" si="973"/>
        <v>87053.852995000008</v>
      </c>
      <c r="AE2488" s="150">
        <f t="shared" si="977"/>
        <v>23461.744749797384</v>
      </c>
      <c r="AF2488" s="150">
        <f t="shared" si="974"/>
        <v>1741.0770599000002</v>
      </c>
      <c r="AG2488" s="150">
        <f t="shared" si="978"/>
        <v>22459.894072710002</v>
      </c>
      <c r="AH2488" s="150">
        <f t="shared" si="979"/>
        <v>134716.56887740738</v>
      </c>
      <c r="AI2488" s="4"/>
      <c r="AJ2488" s="1"/>
      <c r="AK2488" s="20"/>
      <c r="AL2488" s="5"/>
      <c r="AM2488" s="1"/>
      <c r="AN2488" s="1"/>
      <c r="AO2488" s="1"/>
      <c r="AP2488" s="17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5.75" x14ac:dyDescent="0.2">
      <c r="A2489" s="127">
        <f t="shared" si="965"/>
        <v>43949</v>
      </c>
      <c r="B2489" s="165">
        <f t="shared" si="975"/>
        <v>239983.78114764037</v>
      </c>
      <c r="C2489" s="124"/>
      <c r="D2489" s="128">
        <f t="shared" si="955"/>
        <v>5348.49</v>
      </c>
      <c r="E2489" s="129">
        <f>VLOOKUP(A2488,[1]Plan1!$AY$80:$BA$314,3)</f>
        <v>5331.91</v>
      </c>
      <c r="F2489" s="130">
        <f t="shared" si="956"/>
        <v>43937</v>
      </c>
      <c r="G2489" s="131">
        <f t="shared" si="957"/>
        <v>-3.0999403569978989E-3</v>
      </c>
      <c r="H2489" s="132">
        <f t="shared" si="966"/>
        <v>43966</v>
      </c>
      <c r="I2489" s="132">
        <f t="shared" si="958"/>
        <v>43966</v>
      </c>
      <c r="J2489" s="133">
        <f t="shared" si="980"/>
        <v>20</v>
      </c>
      <c r="K2489" s="133">
        <f t="shared" si="972"/>
        <v>8</v>
      </c>
      <c r="L2489" s="124">
        <f t="shared" si="959"/>
        <v>0.99875886000000003</v>
      </c>
      <c r="M2489" s="134">
        <f t="shared" si="960"/>
        <v>1.0006997500000001</v>
      </c>
      <c r="N2489" s="134">
        <f t="shared" si="961"/>
        <v>1.439344196988487</v>
      </c>
      <c r="O2489" s="124">
        <f t="shared" si="962"/>
        <v>1.43755776</v>
      </c>
      <c r="P2489" s="124"/>
      <c r="Q2489" s="125"/>
      <c r="R2489" s="126"/>
      <c r="S2489" s="124"/>
      <c r="T2489" s="135">
        <f t="shared" si="967"/>
        <v>7.9699999999999993E-2</v>
      </c>
      <c r="U2489" s="125">
        <f t="shared" si="963"/>
        <v>532</v>
      </c>
      <c r="V2489" s="125">
        <v>252</v>
      </c>
      <c r="W2489" s="134">
        <f t="shared" si="964"/>
        <v>1.175727151</v>
      </c>
      <c r="X2489" s="18"/>
      <c r="Y2489" s="123">
        <f t="shared" si="968"/>
        <v>67054.222907000003</v>
      </c>
      <c r="Z2489" s="123">
        <f t="shared" si="976"/>
        <v>18878.23254348151</v>
      </c>
      <c r="AA2489" s="123">
        <f t="shared" si="969"/>
        <v>1341.0844581400002</v>
      </c>
      <c r="AB2489" s="123">
        <f t="shared" si="970"/>
        <v>17948.180331440333</v>
      </c>
      <c r="AC2489" s="123">
        <f t="shared" si="971"/>
        <v>105221.72024006186</v>
      </c>
      <c r="AD2489" s="150">
        <f t="shared" si="973"/>
        <v>87053.852995000008</v>
      </c>
      <c r="AE2489" s="150">
        <f t="shared" si="977"/>
        <v>23478.218828970159</v>
      </c>
      <c r="AF2489" s="150">
        <f t="shared" si="974"/>
        <v>1741.0770599000002</v>
      </c>
      <c r="AG2489" s="150">
        <f t="shared" si="978"/>
        <v>22488.912023708333</v>
      </c>
      <c r="AH2489" s="150">
        <f t="shared" si="979"/>
        <v>134762.0609075785</v>
      </c>
      <c r="AI2489" s="4"/>
      <c r="AJ2489" s="1"/>
      <c r="AK2489" s="20"/>
      <c r="AL2489" s="5"/>
      <c r="AM2489" s="1"/>
      <c r="AN2489" s="1"/>
      <c r="AO2489" s="1"/>
      <c r="AP2489" s="17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5.75" x14ac:dyDescent="0.2">
      <c r="A2490" s="127">
        <f t="shared" si="965"/>
        <v>43950</v>
      </c>
      <c r="B2490" s="165">
        <f t="shared" si="975"/>
        <v>240064.43857195645</v>
      </c>
      <c r="C2490" s="124"/>
      <c r="D2490" s="128">
        <f t="shared" si="955"/>
        <v>5348.49</v>
      </c>
      <c r="E2490" s="129">
        <f>VLOOKUP(A2489,[1]Plan1!$AY$80:$BA$314,3)</f>
        <v>5331.91</v>
      </c>
      <c r="F2490" s="130">
        <f t="shared" si="956"/>
        <v>43937</v>
      </c>
      <c r="G2490" s="131">
        <f t="shared" si="957"/>
        <v>-3.0999403569978989E-3</v>
      </c>
      <c r="H2490" s="132">
        <f t="shared" si="966"/>
        <v>43966</v>
      </c>
      <c r="I2490" s="132">
        <f t="shared" si="958"/>
        <v>43966</v>
      </c>
      <c r="J2490" s="133">
        <f t="shared" si="980"/>
        <v>20</v>
      </c>
      <c r="K2490" s="133">
        <f t="shared" si="972"/>
        <v>9</v>
      </c>
      <c r="L2490" s="124">
        <f t="shared" si="959"/>
        <v>0.99860382999999997</v>
      </c>
      <c r="M2490" s="134">
        <f t="shared" si="960"/>
        <v>1.0006997500000001</v>
      </c>
      <c r="N2490" s="134">
        <f t="shared" si="961"/>
        <v>1.439344196988487</v>
      </c>
      <c r="O2490" s="124">
        <f t="shared" si="962"/>
        <v>1.4373346199999999</v>
      </c>
      <c r="P2490" s="124"/>
      <c r="Q2490" s="125"/>
      <c r="R2490" s="126"/>
      <c r="S2490" s="124"/>
      <c r="T2490" s="135">
        <f t="shared" si="967"/>
        <v>7.9699999999999993E-2</v>
      </c>
      <c r="U2490" s="125">
        <f t="shared" si="963"/>
        <v>533</v>
      </c>
      <c r="V2490" s="125">
        <v>252</v>
      </c>
      <c r="W2490" s="134">
        <f t="shared" si="964"/>
        <v>1.1760849769999999</v>
      </c>
      <c r="X2490" s="18"/>
      <c r="Y2490" s="123">
        <f t="shared" si="968"/>
        <v>67054.222907000003</v>
      </c>
      <c r="Z2490" s="123">
        <f t="shared" si="976"/>
        <v>18891.042975137403</v>
      </c>
      <c r="AA2490" s="123">
        <f t="shared" si="969"/>
        <v>1341.0844581400002</v>
      </c>
      <c r="AB2490" s="123">
        <f t="shared" si="970"/>
        <v>17970.531739076003</v>
      </c>
      <c r="AC2490" s="123">
        <f t="shared" si="971"/>
        <v>105256.88207935341</v>
      </c>
      <c r="AD2490" s="150">
        <f t="shared" si="973"/>
        <v>87053.852995000008</v>
      </c>
      <c r="AE2490" s="150">
        <f t="shared" si="977"/>
        <v>23494.69646299638</v>
      </c>
      <c r="AF2490" s="150">
        <f t="shared" si="974"/>
        <v>1741.0770599000002</v>
      </c>
      <c r="AG2490" s="150">
        <f t="shared" si="978"/>
        <v>22517.929974706669</v>
      </c>
      <c r="AH2490" s="150">
        <f t="shared" si="979"/>
        <v>134807.55649260303</v>
      </c>
      <c r="AI2490" s="4"/>
      <c r="AJ2490" s="1"/>
      <c r="AK2490" s="20"/>
      <c r="AL2490" s="5"/>
      <c r="AM2490" s="1"/>
      <c r="AN2490" s="1"/>
      <c r="AO2490" s="1"/>
      <c r="AP2490" s="17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5.75" x14ac:dyDescent="0.2">
      <c r="A2491" s="127">
        <f t="shared" si="965"/>
        <v>43951</v>
      </c>
      <c r="B2491" s="165">
        <f t="shared" si="975"/>
        <v>240145.09991178289</v>
      </c>
      <c r="C2491" s="124"/>
      <c r="D2491" s="128">
        <f t="shared" si="955"/>
        <v>5348.49</v>
      </c>
      <c r="E2491" s="129">
        <f>VLOOKUP(A2490,[1]Plan1!$AY$80:$BA$314,3)</f>
        <v>5331.91</v>
      </c>
      <c r="F2491" s="130">
        <f t="shared" si="956"/>
        <v>43937</v>
      </c>
      <c r="G2491" s="131">
        <f t="shared" si="957"/>
        <v>-3.0999403569978989E-3</v>
      </c>
      <c r="H2491" s="132">
        <f t="shared" si="966"/>
        <v>43966</v>
      </c>
      <c r="I2491" s="132">
        <f t="shared" si="958"/>
        <v>43966</v>
      </c>
      <c r="J2491" s="133">
        <f t="shared" si="980"/>
        <v>20</v>
      </c>
      <c r="K2491" s="133">
        <f t="shared" si="972"/>
        <v>10</v>
      </c>
      <c r="L2491" s="124">
        <f t="shared" si="959"/>
        <v>0.99844882000000001</v>
      </c>
      <c r="M2491" s="134">
        <f t="shared" si="960"/>
        <v>1.0006997500000001</v>
      </c>
      <c r="N2491" s="134">
        <f t="shared" si="961"/>
        <v>1.439344196988487</v>
      </c>
      <c r="O2491" s="124">
        <f t="shared" si="962"/>
        <v>1.43711151</v>
      </c>
      <c r="P2491" s="124"/>
      <c r="Q2491" s="125"/>
      <c r="R2491" s="126"/>
      <c r="S2491" s="124"/>
      <c r="T2491" s="135">
        <f t="shared" si="967"/>
        <v>7.9699999999999993E-2</v>
      </c>
      <c r="U2491" s="125">
        <f t="shared" si="963"/>
        <v>534</v>
      </c>
      <c r="V2491" s="125">
        <v>252</v>
      </c>
      <c r="W2491" s="134">
        <f t="shared" si="964"/>
        <v>1.176442913</v>
      </c>
      <c r="X2491" s="18"/>
      <c r="Y2491" s="123">
        <f t="shared" si="968"/>
        <v>67054.222907000003</v>
      </c>
      <c r="Z2491" s="123">
        <f t="shared" si="976"/>
        <v>18903.855119415035</v>
      </c>
      <c r="AA2491" s="123">
        <f t="shared" si="969"/>
        <v>1341.0844581400002</v>
      </c>
      <c r="AB2491" s="123">
        <f t="shared" si="970"/>
        <v>17992.883146711665</v>
      </c>
      <c r="AC2491" s="123">
        <f t="shared" si="971"/>
        <v>105292.04563126671</v>
      </c>
      <c r="AD2491" s="150">
        <f t="shared" si="973"/>
        <v>87053.852995000008</v>
      </c>
      <c r="AE2491" s="150">
        <f t="shared" si="977"/>
        <v>23511.176299911196</v>
      </c>
      <c r="AF2491" s="150">
        <f t="shared" si="974"/>
        <v>1741.0770599000002</v>
      </c>
      <c r="AG2491" s="150">
        <f t="shared" si="978"/>
        <v>22546.947925705004</v>
      </c>
      <c r="AH2491" s="150">
        <f t="shared" si="979"/>
        <v>134853.0542805162</v>
      </c>
      <c r="AI2491" s="4"/>
      <c r="AJ2491" s="1"/>
      <c r="AK2491" s="20"/>
      <c r="AL2491" s="5"/>
      <c r="AM2491" s="1"/>
      <c r="AN2491" s="1"/>
      <c r="AO2491" s="1"/>
      <c r="AP2491" s="17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5.75" x14ac:dyDescent="0.2">
      <c r="A2492" s="127">
        <f t="shared" si="965"/>
        <v>43952</v>
      </c>
      <c r="B2492" s="165">
        <f t="shared" si="975"/>
        <v>240225.76619616363</v>
      </c>
      <c r="C2492" s="124"/>
      <c r="D2492" s="128">
        <f t="shared" si="955"/>
        <v>5348.49</v>
      </c>
      <c r="E2492" s="129">
        <f>VLOOKUP(A2491,[1]Plan1!$AY$80:$BA$314,3)</f>
        <v>5331.91</v>
      </c>
      <c r="F2492" s="130">
        <f t="shared" si="956"/>
        <v>43937</v>
      </c>
      <c r="G2492" s="131">
        <f t="shared" si="957"/>
        <v>-3.0999403569978989E-3</v>
      </c>
      <c r="H2492" s="132">
        <f t="shared" si="966"/>
        <v>43966</v>
      </c>
      <c r="I2492" s="132">
        <f t="shared" si="958"/>
        <v>43966</v>
      </c>
      <c r="J2492" s="133">
        <f t="shared" si="980"/>
        <v>20</v>
      </c>
      <c r="K2492" s="133">
        <f t="shared" si="972"/>
        <v>11</v>
      </c>
      <c r="L2492" s="124">
        <f t="shared" si="959"/>
        <v>0.99829383999999999</v>
      </c>
      <c r="M2492" s="134">
        <f t="shared" si="960"/>
        <v>1.0006997500000001</v>
      </c>
      <c r="N2492" s="134">
        <f t="shared" si="961"/>
        <v>1.439344196988487</v>
      </c>
      <c r="O2492" s="124">
        <f t="shared" si="962"/>
        <v>1.4368884399999999</v>
      </c>
      <c r="P2492" s="124"/>
      <c r="Q2492" s="125"/>
      <c r="R2492" s="126"/>
      <c r="S2492" s="124"/>
      <c r="T2492" s="135">
        <f t="shared" si="967"/>
        <v>7.9699999999999993E-2</v>
      </c>
      <c r="U2492" s="125">
        <f t="shared" si="963"/>
        <v>535</v>
      </c>
      <c r="V2492" s="125">
        <v>252</v>
      </c>
      <c r="W2492" s="134">
        <f t="shared" si="964"/>
        <v>1.176800957</v>
      </c>
      <c r="X2492" s="18"/>
      <c r="Y2492" s="123">
        <f t="shared" si="968"/>
        <v>67054.222907000003</v>
      </c>
      <c r="Z2492" s="123">
        <f t="shared" si="976"/>
        <v>18916.669426412307</v>
      </c>
      <c r="AA2492" s="123">
        <f t="shared" si="969"/>
        <v>1341.0844581400002</v>
      </c>
      <c r="AB2492" s="123">
        <f t="shared" si="970"/>
        <v>18015.234554347335</v>
      </c>
      <c r="AC2492" s="123">
        <f t="shared" si="971"/>
        <v>105327.21134589965</v>
      </c>
      <c r="AD2492" s="150">
        <f t="shared" si="973"/>
        <v>87053.852995000008</v>
      </c>
      <c r="AE2492" s="150">
        <f t="shared" si="977"/>
        <v>23527.658918660647</v>
      </c>
      <c r="AF2492" s="150">
        <f t="shared" si="974"/>
        <v>1741.0770599000002</v>
      </c>
      <c r="AG2492" s="150">
        <f t="shared" si="978"/>
        <v>22575.965876703336</v>
      </c>
      <c r="AH2492" s="150">
        <f t="shared" si="979"/>
        <v>134898.55485026399</v>
      </c>
      <c r="AI2492" s="4"/>
      <c r="AJ2492" s="1"/>
      <c r="AK2492" s="20"/>
      <c r="AL2492" s="5"/>
      <c r="AM2492" s="1"/>
      <c r="AN2492" s="1"/>
      <c r="AO2492" s="1"/>
      <c r="AP2492" s="17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5.75" x14ac:dyDescent="0.2">
      <c r="A2493" s="127">
        <f t="shared" si="965"/>
        <v>43953</v>
      </c>
      <c r="B2493" s="165">
        <f t="shared" si="975"/>
        <v>240277.13555479763</v>
      </c>
      <c r="C2493" s="124"/>
      <c r="D2493" s="128">
        <f t="shared" si="955"/>
        <v>5348.49</v>
      </c>
      <c r="E2493" s="129">
        <f>VLOOKUP(A2492,[1]Plan1!$AY$80:$BA$314,3)</f>
        <v>5331.91</v>
      </c>
      <c r="F2493" s="130">
        <f t="shared" si="956"/>
        <v>43937</v>
      </c>
      <c r="G2493" s="131">
        <f t="shared" si="957"/>
        <v>-3.0999403569978989E-3</v>
      </c>
      <c r="H2493" s="132">
        <f t="shared" si="966"/>
        <v>43966</v>
      </c>
      <c r="I2493" s="132">
        <f t="shared" si="958"/>
        <v>43966</v>
      </c>
      <c r="J2493" s="133">
        <f t="shared" si="980"/>
        <v>20</v>
      </c>
      <c r="K2493" s="133">
        <f t="shared" si="972"/>
        <v>11</v>
      </c>
      <c r="L2493" s="124">
        <f t="shared" si="959"/>
        <v>0.99829383999999999</v>
      </c>
      <c r="M2493" s="134">
        <f t="shared" si="960"/>
        <v>1.0006997500000001</v>
      </c>
      <c r="N2493" s="134">
        <f t="shared" si="961"/>
        <v>1.439344196988487</v>
      </c>
      <c r="O2493" s="124">
        <f t="shared" si="962"/>
        <v>1.4368884399999999</v>
      </c>
      <c r="P2493" s="124"/>
      <c r="Q2493" s="125"/>
      <c r="R2493" s="126"/>
      <c r="S2493" s="124"/>
      <c r="T2493" s="135">
        <f t="shared" si="967"/>
        <v>7.9699999999999993E-2</v>
      </c>
      <c r="U2493" s="125">
        <f t="shared" si="963"/>
        <v>535</v>
      </c>
      <c r="V2493" s="125">
        <v>252</v>
      </c>
      <c r="W2493" s="134">
        <f t="shared" si="964"/>
        <v>1.176800957</v>
      </c>
      <c r="X2493" s="18"/>
      <c r="Y2493" s="123">
        <f t="shared" si="968"/>
        <v>67054.222907000003</v>
      </c>
      <c r="Z2493" s="123">
        <f t="shared" si="976"/>
        <v>18916.669426412307</v>
      </c>
      <c r="AA2493" s="123">
        <f t="shared" si="969"/>
        <v>1341.0844581400002</v>
      </c>
      <c r="AB2493" s="123">
        <f t="shared" si="970"/>
        <v>18037.585961983001</v>
      </c>
      <c r="AC2493" s="123">
        <f t="shared" si="971"/>
        <v>105349.56275353531</v>
      </c>
      <c r="AD2493" s="150">
        <f t="shared" si="973"/>
        <v>87053.852995000008</v>
      </c>
      <c r="AE2493" s="150">
        <f t="shared" si="977"/>
        <v>23527.658918660647</v>
      </c>
      <c r="AF2493" s="150">
        <f t="shared" si="974"/>
        <v>1741.0770599000002</v>
      </c>
      <c r="AG2493" s="150">
        <f t="shared" si="978"/>
        <v>22604.983827701668</v>
      </c>
      <c r="AH2493" s="150">
        <f t="shared" si="979"/>
        <v>134927.57280126231</v>
      </c>
      <c r="AI2493" s="4"/>
      <c r="AJ2493" s="1"/>
      <c r="AK2493" s="20"/>
      <c r="AL2493" s="5"/>
      <c r="AM2493" s="1"/>
      <c r="AN2493" s="1"/>
      <c r="AO2493" s="1"/>
      <c r="AP2493" s="17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5.75" x14ac:dyDescent="0.2">
      <c r="A2494" s="127">
        <f t="shared" si="965"/>
        <v>43954</v>
      </c>
      <c r="B2494" s="165">
        <f t="shared" si="975"/>
        <v>240328.50491343162</v>
      </c>
      <c r="C2494" s="124"/>
      <c r="D2494" s="128">
        <f t="shared" si="955"/>
        <v>5348.49</v>
      </c>
      <c r="E2494" s="129">
        <f>VLOOKUP(A2493,[1]Plan1!$AY$80:$BA$314,3)</f>
        <v>5331.91</v>
      </c>
      <c r="F2494" s="130">
        <f t="shared" si="956"/>
        <v>43937</v>
      </c>
      <c r="G2494" s="131">
        <f t="shared" si="957"/>
        <v>-3.0999403569978989E-3</v>
      </c>
      <c r="H2494" s="132">
        <f t="shared" si="966"/>
        <v>43966</v>
      </c>
      <c r="I2494" s="132">
        <f t="shared" si="958"/>
        <v>43966</v>
      </c>
      <c r="J2494" s="133">
        <f t="shared" si="980"/>
        <v>20</v>
      </c>
      <c r="K2494" s="133">
        <f t="shared" si="972"/>
        <v>11</v>
      </c>
      <c r="L2494" s="124">
        <f t="shared" si="959"/>
        <v>0.99829383999999999</v>
      </c>
      <c r="M2494" s="134">
        <f t="shared" si="960"/>
        <v>1.0006997500000001</v>
      </c>
      <c r="N2494" s="134">
        <f t="shared" si="961"/>
        <v>1.439344196988487</v>
      </c>
      <c r="O2494" s="124">
        <f t="shared" si="962"/>
        <v>1.4368884399999999</v>
      </c>
      <c r="P2494" s="124"/>
      <c r="Q2494" s="125"/>
      <c r="R2494" s="126"/>
      <c r="S2494" s="124"/>
      <c r="T2494" s="135">
        <f t="shared" si="967"/>
        <v>7.9699999999999993E-2</v>
      </c>
      <c r="U2494" s="125">
        <f t="shared" si="963"/>
        <v>535</v>
      </c>
      <c r="V2494" s="125">
        <v>252</v>
      </c>
      <c r="W2494" s="134">
        <f t="shared" si="964"/>
        <v>1.176800957</v>
      </c>
      <c r="X2494" s="18"/>
      <c r="Y2494" s="123">
        <f t="shared" si="968"/>
        <v>67054.222907000003</v>
      </c>
      <c r="Z2494" s="123">
        <f t="shared" si="976"/>
        <v>18916.669426412307</v>
      </c>
      <c r="AA2494" s="123">
        <f t="shared" si="969"/>
        <v>1341.0844581400002</v>
      </c>
      <c r="AB2494" s="123">
        <f t="shared" si="970"/>
        <v>18059.93736961867</v>
      </c>
      <c r="AC2494" s="123">
        <f t="shared" si="971"/>
        <v>105371.91416117098</v>
      </c>
      <c r="AD2494" s="150">
        <f t="shared" si="973"/>
        <v>87053.852995000008</v>
      </c>
      <c r="AE2494" s="150">
        <f t="shared" si="977"/>
        <v>23527.658918660647</v>
      </c>
      <c r="AF2494" s="150">
        <f t="shared" si="974"/>
        <v>1741.0770599000002</v>
      </c>
      <c r="AG2494" s="150">
        <f t="shared" si="978"/>
        <v>22634.001778700003</v>
      </c>
      <c r="AH2494" s="150">
        <f t="shared" si="979"/>
        <v>134956.59075226064</v>
      </c>
      <c r="AI2494" s="4"/>
      <c r="AJ2494" s="1"/>
      <c r="AK2494" s="20"/>
      <c r="AL2494" s="5"/>
      <c r="AM2494" s="1"/>
      <c r="AN2494" s="1"/>
      <c r="AO2494" s="1"/>
      <c r="AP2494" s="17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5.75" x14ac:dyDescent="0.2">
      <c r="A2495" s="127">
        <f t="shared" si="965"/>
        <v>43955</v>
      </c>
      <c r="B2495" s="165">
        <f t="shared" si="975"/>
        <v>240379.87427206562</v>
      </c>
      <c r="C2495" s="124"/>
      <c r="D2495" s="128">
        <f t="shared" si="955"/>
        <v>5348.49</v>
      </c>
      <c r="E2495" s="129">
        <f>VLOOKUP(A2494,[1]Plan1!$AY$80:$BA$314,3)</f>
        <v>5331.91</v>
      </c>
      <c r="F2495" s="130">
        <f t="shared" si="956"/>
        <v>43937</v>
      </c>
      <c r="G2495" s="131">
        <f t="shared" si="957"/>
        <v>-3.0999403569978989E-3</v>
      </c>
      <c r="H2495" s="132">
        <f t="shared" si="966"/>
        <v>43966</v>
      </c>
      <c r="I2495" s="132">
        <f t="shared" si="958"/>
        <v>43966</v>
      </c>
      <c r="J2495" s="133">
        <f t="shared" si="980"/>
        <v>20</v>
      </c>
      <c r="K2495" s="133">
        <f t="shared" si="972"/>
        <v>11</v>
      </c>
      <c r="L2495" s="124">
        <f t="shared" si="959"/>
        <v>0.99829383999999999</v>
      </c>
      <c r="M2495" s="134">
        <f t="shared" si="960"/>
        <v>1.0006997500000001</v>
      </c>
      <c r="N2495" s="134">
        <f t="shared" si="961"/>
        <v>1.439344196988487</v>
      </c>
      <c r="O2495" s="124">
        <f t="shared" si="962"/>
        <v>1.4368884399999999</v>
      </c>
      <c r="P2495" s="124"/>
      <c r="Q2495" s="125"/>
      <c r="R2495" s="126"/>
      <c r="S2495" s="124"/>
      <c r="T2495" s="135">
        <f t="shared" si="967"/>
        <v>7.9699999999999993E-2</v>
      </c>
      <c r="U2495" s="125">
        <f t="shared" si="963"/>
        <v>535</v>
      </c>
      <c r="V2495" s="125">
        <v>252</v>
      </c>
      <c r="W2495" s="134">
        <f t="shared" si="964"/>
        <v>1.176800957</v>
      </c>
      <c r="X2495" s="18"/>
      <c r="Y2495" s="123">
        <f t="shared" si="968"/>
        <v>67054.222907000003</v>
      </c>
      <c r="Z2495" s="123">
        <f t="shared" si="976"/>
        <v>18916.669426412307</v>
      </c>
      <c r="AA2495" s="123">
        <f t="shared" si="969"/>
        <v>1341.0844581400002</v>
      </c>
      <c r="AB2495" s="123">
        <f t="shared" si="970"/>
        <v>18082.288777254333</v>
      </c>
      <c r="AC2495" s="123">
        <f t="shared" si="971"/>
        <v>105394.26556880664</v>
      </c>
      <c r="AD2495" s="150">
        <f t="shared" si="973"/>
        <v>87053.852995000008</v>
      </c>
      <c r="AE2495" s="150">
        <f t="shared" si="977"/>
        <v>23527.658918660647</v>
      </c>
      <c r="AF2495" s="150">
        <f t="shared" si="974"/>
        <v>1741.0770599000002</v>
      </c>
      <c r="AG2495" s="150">
        <f t="shared" si="978"/>
        <v>22663.019729698339</v>
      </c>
      <c r="AH2495" s="150">
        <f t="shared" si="979"/>
        <v>134985.60870325897</v>
      </c>
      <c r="AI2495" s="4"/>
      <c r="AJ2495" s="1"/>
      <c r="AK2495" s="20"/>
      <c r="AL2495" s="5"/>
      <c r="AM2495" s="1"/>
      <c r="AN2495" s="1"/>
      <c r="AO2495" s="1"/>
      <c r="AP2495" s="17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5.75" x14ac:dyDescent="0.2">
      <c r="A2496" s="127">
        <f t="shared" si="965"/>
        <v>43956</v>
      </c>
      <c r="B2496" s="165">
        <f t="shared" si="975"/>
        <v>240460.54429627126</v>
      </c>
      <c r="C2496" s="124"/>
      <c r="D2496" s="128">
        <f t="shared" si="955"/>
        <v>5348.49</v>
      </c>
      <c r="E2496" s="129">
        <f>VLOOKUP(A2495,[1]Plan1!$AY$80:$BA$314,3)</f>
        <v>5331.91</v>
      </c>
      <c r="F2496" s="130">
        <f t="shared" si="956"/>
        <v>43937</v>
      </c>
      <c r="G2496" s="131">
        <f t="shared" si="957"/>
        <v>-3.0999403569978989E-3</v>
      </c>
      <c r="H2496" s="132">
        <f t="shared" si="966"/>
        <v>43966</v>
      </c>
      <c r="I2496" s="132">
        <f t="shared" si="958"/>
        <v>43966</v>
      </c>
      <c r="J2496" s="133">
        <f t="shared" si="980"/>
        <v>20</v>
      </c>
      <c r="K2496" s="133">
        <f t="shared" si="972"/>
        <v>12</v>
      </c>
      <c r="L2496" s="124">
        <f t="shared" si="959"/>
        <v>0.99813887999999995</v>
      </c>
      <c r="M2496" s="134">
        <f t="shared" si="960"/>
        <v>1.0006997500000001</v>
      </c>
      <c r="N2496" s="134">
        <f t="shared" si="961"/>
        <v>1.439344196988487</v>
      </c>
      <c r="O2496" s="124">
        <f t="shared" si="962"/>
        <v>1.4366654000000001</v>
      </c>
      <c r="P2496" s="124"/>
      <c r="Q2496" s="125"/>
      <c r="R2496" s="126"/>
      <c r="S2496" s="124"/>
      <c r="T2496" s="135">
        <f t="shared" si="967"/>
        <v>7.9699999999999993E-2</v>
      </c>
      <c r="U2496" s="125">
        <f t="shared" si="963"/>
        <v>536</v>
      </c>
      <c r="V2496" s="125">
        <v>252</v>
      </c>
      <c r="W2496" s="134">
        <f t="shared" si="964"/>
        <v>1.1771591100000001</v>
      </c>
      <c r="X2496" s="18"/>
      <c r="Y2496" s="123">
        <f t="shared" si="968"/>
        <v>67054.222907000003</v>
      </c>
      <c r="Z2496" s="123">
        <f t="shared" si="976"/>
        <v>18929.485369187478</v>
      </c>
      <c r="AA2496" s="123">
        <f t="shared" si="969"/>
        <v>1341.0844581400002</v>
      </c>
      <c r="AB2496" s="123">
        <f t="shared" si="970"/>
        <v>18104.640184890002</v>
      </c>
      <c r="AC2496" s="123">
        <f t="shared" si="971"/>
        <v>105429.43291921748</v>
      </c>
      <c r="AD2496" s="150">
        <f t="shared" si="973"/>
        <v>87053.852995000008</v>
      </c>
      <c r="AE2496" s="150">
        <f t="shared" si="977"/>
        <v>23544.143641457093</v>
      </c>
      <c r="AF2496" s="150">
        <f t="shared" si="974"/>
        <v>1741.0770599000002</v>
      </c>
      <c r="AG2496" s="150">
        <f t="shared" si="978"/>
        <v>22692.037680696667</v>
      </c>
      <c r="AH2496" s="150">
        <f t="shared" si="979"/>
        <v>135031.11137705378</v>
      </c>
      <c r="AI2496" s="4"/>
      <c r="AJ2496" s="1"/>
      <c r="AK2496" s="20"/>
      <c r="AL2496" s="5"/>
      <c r="AM2496" s="1"/>
      <c r="AN2496" s="1"/>
      <c r="AO2496" s="1"/>
      <c r="AP2496" s="17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5.75" x14ac:dyDescent="0.2">
      <c r="A2497" s="127">
        <f t="shared" si="965"/>
        <v>43957</v>
      </c>
      <c r="B2497" s="165">
        <f t="shared" si="975"/>
        <v>240541.2180555707</v>
      </c>
      <c r="C2497" s="124"/>
      <c r="D2497" s="128">
        <f t="shared" si="955"/>
        <v>5348.49</v>
      </c>
      <c r="E2497" s="129">
        <f>VLOOKUP(A2496,[1]Plan1!$AY$80:$BA$314,3)</f>
        <v>5331.91</v>
      </c>
      <c r="F2497" s="130">
        <f t="shared" si="956"/>
        <v>43937</v>
      </c>
      <c r="G2497" s="131">
        <f t="shared" si="957"/>
        <v>-3.0999403569978989E-3</v>
      </c>
      <c r="H2497" s="132">
        <f t="shared" si="966"/>
        <v>43966</v>
      </c>
      <c r="I2497" s="132">
        <f t="shared" si="958"/>
        <v>43966</v>
      </c>
      <c r="J2497" s="133">
        <f t="shared" si="980"/>
        <v>20</v>
      </c>
      <c r="K2497" s="133">
        <f t="shared" si="972"/>
        <v>13</v>
      </c>
      <c r="L2497" s="124">
        <f t="shared" si="959"/>
        <v>0.99798394000000001</v>
      </c>
      <c r="M2497" s="134">
        <f t="shared" si="960"/>
        <v>1.0006997500000001</v>
      </c>
      <c r="N2497" s="134">
        <f t="shared" si="961"/>
        <v>1.439344196988487</v>
      </c>
      <c r="O2497" s="124">
        <f t="shared" si="962"/>
        <v>1.4364423900000001</v>
      </c>
      <c r="P2497" s="124"/>
      <c r="Q2497" s="125"/>
      <c r="R2497" s="126"/>
      <c r="S2497" s="124"/>
      <c r="T2497" s="135">
        <f t="shared" si="967"/>
        <v>7.9699999999999993E-2</v>
      </c>
      <c r="U2497" s="125">
        <f t="shared" si="963"/>
        <v>537</v>
      </c>
      <c r="V2497" s="125">
        <v>252</v>
      </c>
      <c r="W2497" s="134">
        <f t="shared" si="964"/>
        <v>1.1775173720000001</v>
      </c>
      <c r="X2497" s="18"/>
      <c r="Y2497" s="123">
        <f t="shared" si="968"/>
        <v>67054.222907000003</v>
      </c>
      <c r="Z2497" s="123">
        <f t="shared" si="976"/>
        <v>18942.302945671236</v>
      </c>
      <c r="AA2497" s="123">
        <f t="shared" si="969"/>
        <v>1341.0844581400002</v>
      </c>
      <c r="AB2497" s="123">
        <f t="shared" si="970"/>
        <v>18126.991592525668</v>
      </c>
      <c r="AC2497" s="123">
        <f t="shared" si="971"/>
        <v>105464.60190333691</v>
      </c>
      <c r="AD2497" s="150">
        <f t="shared" si="973"/>
        <v>87053.852995000008</v>
      </c>
      <c r="AE2497" s="150">
        <f t="shared" si="977"/>
        <v>23560.630465638773</v>
      </c>
      <c r="AF2497" s="150">
        <f t="shared" si="974"/>
        <v>1741.0770599000002</v>
      </c>
      <c r="AG2497" s="150">
        <f t="shared" si="978"/>
        <v>22721.055631695002</v>
      </c>
      <c r="AH2497" s="150">
        <f t="shared" si="979"/>
        <v>135076.61615223379</v>
      </c>
      <c r="AI2497" s="4"/>
      <c r="AJ2497" s="1"/>
      <c r="AK2497" s="20"/>
      <c r="AL2497" s="5"/>
      <c r="AM2497" s="1"/>
      <c r="AN2497" s="1"/>
      <c r="AO2497" s="1"/>
      <c r="AP2497" s="17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5.75" x14ac:dyDescent="0.2">
      <c r="A2498" s="127">
        <f t="shared" si="965"/>
        <v>43958</v>
      </c>
      <c r="B2498" s="165">
        <f t="shared" si="975"/>
        <v>240621.89708133246</v>
      </c>
      <c r="C2498" s="124"/>
      <c r="D2498" s="128">
        <f t="shared" si="955"/>
        <v>5348.49</v>
      </c>
      <c r="E2498" s="129">
        <f>VLOOKUP(A2497,[1]Plan1!$AY$80:$BA$314,3)</f>
        <v>5331.91</v>
      </c>
      <c r="F2498" s="130">
        <f t="shared" si="956"/>
        <v>43937</v>
      </c>
      <c r="G2498" s="131">
        <f t="shared" si="957"/>
        <v>-3.0999403569978989E-3</v>
      </c>
      <c r="H2498" s="132">
        <f t="shared" si="966"/>
        <v>43966</v>
      </c>
      <c r="I2498" s="132">
        <f t="shared" si="958"/>
        <v>43966</v>
      </c>
      <c r="J2498" s="133">
        <f t="shared" si="980"/>
        <v>20</v>
      </c>
      <c r="K2498" s="133">
        <f t="shared" si="972"/>
        <v>14</v>
      </c>
      <c r="L2498" s="124">
        <f t="shared" si="959"/>
        <v>0.99782903000000001</v>
      </c>
      <c r="M2498" s="134">
        <f t="shared" si="960"/>
        <v>1.0006997500000001</v>
      </c>
      <c r="N2498" s="134">
        <f t="shared" si="961"/>
        <v>1.439344196988487</v>
      </c>
      <c r="O2498" s="124">
        <f t="shared" si="962"/>
        <v>1.43621942</v>
      </c>
      <c r="P2498" s="124"/>
      <c r="Q2498" s="125"/>
      <c r="R2498" s="126"/>
      <c r="S2498" s="124"/>
      <c r="T2498" s="135">
        <f t="shared" si="967"/>
        <v>7.9699999999999993E-2</v>
      </c>
      <c r="U2498" s="125">
        <f t="shared" si="963"/>
        <v>538</v>
      </c>
      <c r="V2498" s="125">
        <v>252</v>
      </c>
      <c r="W2498" s="134">
        <f t="shared" si="964"/>
        <v>1.1778757440000001</v>
      </c>
      <c r="X2498" s="18"/>
      <c r="Y2498" s="123">
        <f t="shared" si="968"/>
        <v>67054.222907000003</v>
      </c>
      <c r="Z2498" s="123">
        <f t="shared" si="976"/>
        <v>18955.122825675357</v>
      </c>
      <c r="AA2498" s="123">
        <f t="shared" si="969"/>
        <v>1341.0844581400002</v>
      </c>
      <c r="AB2498" s="123">
        <f t="shared" si="970"/>
        <v>18149.343000161334</v>
      </c>
      <c r="AC2498" s="123">
        <f t="shared" si="971"/>
        <v>105499.77319097669</v>
      </c>
      <c r="AD2498" s="150">
        <f t="shared" si="973"/>
        <v>87053.852995000008</v>
      </c>
      <c r="AE2498" s="150">
        <f t="shared" si="977"/>
        <v>23577.120252762434</v>
      </c>
      <c r="AF2498" s="150">
        <f t="shared" si="974"/>
        <v>1741.0770599000002</v>
      </c>
      <c r="AG2498" s="150">
        <f t="shared" si="978"/>
        <v>22750.073582693334</v>
      </c>
      <c r="AH2498" s="150">
        <f t="shared" si="979"/>
        <v>135122.12389035578</v>
      </c>
      <c r="AI2498" s="4"/>
      <c r="AJ2498" s="1"/>
      <c r="AK2498" s="20"/>
      <c r="AL2498" s="5"/>
      <c r="AM2498" s="1"/>
      <c r="AN2498" s="1"/>
      <c r="AO2498" s="1"/>
      <c r="AP2498" s="17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5.75" x14ac:dyDescent="0.2">
      <c r="A2499" s="127">
        <f t="shared" si="965"/>
        <v>43959</v>
      </c>
      <c r="B2499" s="165">
        <f t="shared" si="975"/>
        <v>240702.57966659564</v>
      </c>
      <c r="C2499" s="124"/>
      <c r="D2499" s="128">
        <f t="shared" ref="D2499:D2562" si="981">IF(E2499=E2498,D2498,E2498)</f>
        <v>5348.49</v>
      </c>
      <c r="E2499" s="129">
        <f>VLOOKUP(A2498,[1]Plan1!$AY$80:$BA$314,3)</f>
        <v>5331.91</v>
      </c>
      <c r="F2499" s="130">
        <f t="shared" ref="F2499:F2562" si="982">IF(D2499=D2498,F2498,A2499)</f>
        <v>43937</v>
      </c>
      <c r="G2499" s="131">
        <f t="shared" ref="G2499:G2562" si="983">(E2499/D2499)-1</f>
        <v>-3.0999403569978989E-3</v>
      </c>
      <c r="H2499" s="132">
        <f t="shared" si="966"/>
        <v>43966</v>
      </c>
      <c r="I2499" s="132">
        <f t="shared" ref="I2499:I2562" si="984">IF(A2499&gt;I2498,H2499,I2498)</f>
        <v>43966</v>
      </c>
      <c r="J2499" s="133">
        <f t="shared" si="980"/>
        <v>20</v>
      </c>
      <c r="K2499" s="133">
        <f t="shared" si="972"/>
        <v>15</v>
      </c>
      <c r="L2499" s="124">
        <f t="shared" ref="L2499:L2562" si="985">TRUNC((E2499/D2499)^TRUNC((K2499/J2499),9),8)</f>
        <v>0.99767413999999999</v>
      </c>
      <c r="M2499" s="134">
        <f t="shared" ref="M2499:M2562" si="986">IF(I2499&gt;I2498,L2498,M2498)</f>
        <v>1.0006997500000001</v>
      </c>
      <c r="N2499" s="134">
        <f t="shared" ref="N2499:N2562" si="987">IF(I2499&gt;I2498,N2498*M2499,N2498)</f>
        <v>1.439344196988487</v>
      </c>
      <c r="O2499" s="124">
        <f t="shared" ref="O2499:O2562" si="988">TRUNC(TRUNC((L2499*N2499),15),8)</f>
        <v>1.43599648</v>
      </c>
      <c r="P2499" s="124"/>
      <c r="Q2499" s="125"/>
      <c r="R2499" s="126"/>
      <c r="S2499" s="124"/>
      <c r="T2499" s="135">
        <f t="shared" si="967"/>
        <v>7.9699999999999993E-2</v>
      </c>
      <c r="U2499" s="125">
        <f t="shared" ref="U2499:U2562" si="989">IF(Q2498&gt;0,1,IF(K2499=K2498,U2498,U2498+1))</f>
        <v>539</v>
      </c>
      <c r="V2499" s="125">
        <v>252</v>
      </c>
      <c r="W2499" s="134">
        <f t="shared" ref="W2499:W2562" si="990">ROUND((1+T2499)^TRUNC((U2499/V2499),9),9)</f>
        <v>1.1782342240000001</v>
      </c>
      <c r="X2499" s="18"/>
      <c r="Y2499" s="123">
        <f t="shared" si="968"/>
        <v>67054.222907000003</v>
      </c>
      <c r="Z2499" s="123">
        <f t="shared" si="976"/>
        <v>18967.944262584952</v>
      </c>
      <c r="AA2499" s="123">
        <f t="shared" si="969"/>
        <v>1341.0844581400002</v>
      </c>
      <c r="AB2499" s="123">
        <f t="shared" si="970"/>
        <v>18171.694407797004</v>
      </c>
      <c r="AC2499" s="123">
        <f t="shared" si="971"/>
        <v>105534.94603552195</v>
      </c>
      <c r="AD2499" s="150">
        <f t="shared" si="973"/>
        <v>87053.852995000008</v>
      </c>
      <c r="AE2499" s="150">
        <f t="shared" si="977"/>
        <v>23593.612042482015</v>
      </c>
      <c r="AF2499" s="150">
        <f t="shared" si="974"/>
        <v>1741.0770599000002</v>
      </c>
      <c r="AG2499" s="150">
        <f t="shared" si="978"/>
        <v>22779.09153369167</v>
      </c>
      <c r="AH2499" s="150">
        <f t="shared" si="979"/>
        <v>135167.6336310737</v>
      </c>
      <c r="AI2499" s="4"/>
      <c r="AJ2499" s="1"/>
      <c r="AK2499" s="20"/>
      <c r="AL2499" s="5"/>
      <c r="AM2499" s="1"/>
      <c r="AN2499" s="1"/>
      <c r="AO2499" s="1"/>
      <c r="AP2499" s="17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5.75" x14ac:dyDescent="0.2">
      <c r="A2500" s="127">
        <f t="shared" si="965"/>
        <v>43960</v>
      </c>
      <c r="B2500" s="165">
        <f t="shared" si="975"/>
        <v>240783.26597360722</v>
      </c>
      <c r="C2500" s="124"/>
      <c r="D2500" s="128">
        <f t="shared" si="981"/>
        <v>5348.49</v>
      </c>
      <c r="E2500" s="129">
        <f>VLOOKUP(A2499,[1]Plan1!$AY$80:$BA$314,3)</f>
        <v>5331.91</v>
      </c>
      <c r="F2500" s="130">
        <f t="shared" si="982"/>
        <v>43937</v>
      </c>
      <c r="G2500" s="131">
        <f t="shared" si="983"/>
        <v>-3.0999403569978989E-3</v>
      </c>
      <c r="H2500" s="132">
        <f t="shared" si="966"/>
        <v>43966</v>
      </c>
      <c r="I2500" s="132">
        <f t="shared" si="984"/>
        <v>43966</v>
      </c>
      <c r="J2500" s="133">
        <f t="shared" si="980"/>
        <v>20</v>
      </c>
      <c r="K2500" s="133">
        <f t="shared" si="972"/>
        <v>16</v>
      </c>
      <c r="L2500" s="124">
        <f t="shared" si="985"/>
        <v>0.99751926999999996</v>
      </c>
      <c r="M2500" s="134">
        <f t="shared" si="986"/>
        <v>1.0006997500000001</v>
      </c>
      <c r="N2500" s="134">
        <f t="shared" si="987"/>
        <v>1.439344196988487</v>
      </c>
      <c r="O2500" s="124">
        <f t="shared" si="988"/>
        <v>1.4357735700000001</v>
      </c>
      <c r="P2500" s="124"/>
      <c r="Q2500" s="125"/>
      <c r="R2500" s="126"/>
      <c r="S2500" s="124"/>
      <c r="T2500" s="135">
        <f t="shared" si="967"/>
        <v>7.9699999999999993E-2</v>
      </c>
      <c r="U2500" s="125">
        <f t="shared" si="989"/>
        <v>540</v>
      </c>
      <c r="V2500" s="125">
        <v>252</v>
      </c>
      <c r="W2500" s="134">
        <f t="shared" si="990"/>
        <v>1.1785928130000001</v>
      </c>
      <c r="X2500" s="18"/>
      <c r="Y2500" s="123">
        <f t="shared" si="968"/>
        <v>67054.222907000003</v>
      </c>
      <c r="Z2500" s="123">
        <f t="shared" si="976"/>
        <v>18980.767327365909</v>
      </c>
      <c r="AA2500" s="123">
        <f t="shared" si="969"/>
        <v>1341.0844581400002</v>
      </c>
      <c r="AB2500" s="123">
        <f t="shared" si="970"/>
        <v>18194.045815432666</v>
      </c>
      <c r="AC2500" s="123">
        <f t="shared" si="971"/>
        <v>105570.12050793858</v>
      </c>
      <c r="AD2500" s="150">
        <f t="shared" si="973"/>
        <v>87053.852995000008</v>
      </c>
      <c r="AE2500" s="150">
        <f t="shared" si="977"/>
        <v>23610.105926078642</v>
      </c>
      <c r="AF2500" s="150">
        <f t="shared" si="974"/>
        <v>1741.0770599000002</v>
      </c>
      <c r="AG2500" s="150">
        <f t="shared" si="978"/>
        <v>22808.109484690001</v>
      </c>
      <c r="AH2500" s="150">
        <f t="shared" si="979"/>
        <v>135213.14546566864</v>
      </c>
      <c r="AI2500" s="4"/>
      <c r="AJ2500" s="1"/>
      <c r="AK2500" s="20"/>
      <c r="AL2500" s="5"/>
      <c r="AM2500" s="1"/>
      <c r="AN2500" s="1"/>
      <c r="AO2500" s="1"/>
      <c r="AP2500" s="17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5.75" x14ac:dyDescent="0.2">
      <c r="A2501" s="127">
        <f t="shared" si="965"/>
        <v>43961</v>
      </c>
      <c r="B2501" s="165">
        <f t="shared" si="975"/>
        <v>240834.63533224122</v>
      </c>
      <c r="C2501" s="124"/>
      <c r="D2501" s="128">
        <f t="shared" si="981"/>
        <v>5348.49</v>
      </c>
      <c r="E2501" s="129">
        <f>VLOOKUP(A2500,[1]Plan1!$AY$80:$BA$314,3)</f>
        <v>5331.91</v>
      </c>
      <c r="F2501" s="130">
        <f t="shared" si="982"/>
        <v>43937</v>
      </c>
      <c r="G2501" s="131">
        <f t="shared" si="983"/>
        <v>-3.0999403569978989E-3</v>
      </c>
      <c r="H2501" s="132">
        <f t="shared" si="966"/>
        <v>43966</v>
      </c>
      <c r="I2501" s="132">
        <f t="shared" si="984"/>
        <v>43966</v>
      </c>
      <c r="J2501" s="133">
        <f t="shared" si="980"/>
        <v>20</v>
      </c>
      <c r="K2501" s="133">
        <f t="shared" si="972"/>
        <v>16</v>
      </c>
      <c r="L2501" s="124">
        <f t="shared" si="985"/>
        <v>0.99751926999999996</v>
      </c>
      <c r="M2501" s="134">
        <f t="shared" si="986"/>
        <v>1.0006997500000001</v>
      </c>
      <c r="N2501" s="134">
        <f t="shared" si="987"/>
        <v>1.439344196988487</v>
      </c>
      <c r="O2501" s="124">
        <f t="shared" si="988"/>
        <v>1.4357735700000001</v>
      </c>
      <c r="P2501" s="124"/>
      <c r="Q2501" s="125"/>
      <c r="R2501" s="126"/>
      <c r="S2501" s="124"/>
      <c r="T2501" s="135">
        <f t="shared" si="967"/>
        <v>7.9699999999999993E-2</v>
      </c>
      <c r="U2501" s="125">
        <f t="shared" si="989"/>
        <v>540</v>
      </c>
      <c r="V2501" s="125">
        <v>252</v>
      </c>
      <c r="W2501" s="134">
        <f t="shared" si="990"/>
        <v>1.1785928130000001</v>
      </c>
      <c r="X2501" s="18"/>
      <c r="Y2501" s="123">
        <f t="shared" si="968"/>
        <v>67054.222907000003</v>
      </c>
      <c r="Z2501" s="123">
        <f t="shared" si="976"/>
        <v>18980.767327365909</v>
      </c>
      <c r="AA2501" s="123">
        <f t="shared" si="969"/>
        <v>1341.0844581400002</v>
      </c>
      <c r="AB2501" s="123">
        <f t="shared" si="970"/>
        <v>18216.397223068336</v>
      </c>
      <c r="AC2501" s="123">
        <f t="shared" si="971"/>
        <v>105592.47191557425</v>
      </c>
      <c r="AD2501" s="150">
        <f t="shared" si="973"/>
        <v>87053.852995000008</v>
      </c>
      <c r="AE2501" s="150">
        <f t="shared" si="977"/>
        <v>23610.105926078642</v>
      </c>
      <c r="AF2501" s="150">
        <f t="shared" si="974"/>
        <v>1741.0770599000002</v>
      </c>
      <c r="AG2501" s="150">
        <f t="shared" si="978"/>
        <v>22837.127435688337</v>
      </c>
      <c r="AH2501" s="150">
        <f t="shared" si="979"/>
        <v>135242.16341666697</v>
      </c>
      <c r="AI2501" s="4"/>
      <c r="AJ2501" s="1"/>
      <c r="AK2501" s="20"/>
      <c r="AL2501" s="5"/>
      <c r="AM2501" s="1"/>
      <c r="AN2501" s="1"/>
      <c r="AO2501" s="1"/>
      <c r="AP2501" s="17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5.75" x14ac:dyDescent="0.2">
      <c r="A2502" s="127">
        <f t="shared" si="965"/>
        <v>43962</v>
      </c>
      <c r="B2502" s="165">
        <f t="shared" si="975"/>
        <v>240886.00469087524</v>
      </c>
      <c r="C2502" s="124"/>
      <c r="D2502" s="128">
        <f t="shared" si="981"/>
        <v>5348.49</v>
      </c>
      <c r="E2502" s="129">
        <f>VLOOKUP(A2501,[1]Plan1!$AY$80:$BA$314,3)</f>
        <v>5331.91</v>
      </c>
      <c r="F2502" s="130">
        <f t="shared" si="982"/>
        <v>43937</v>
      </c>
      <c r="G2502" s="131">
        <f t="shared" si="983"/>
        <v>-3.0999403569978989E-3</v>
      </c>
      <c r="H2502" s="132">
        <f t="shared" si="966"/>
        <v>43966</v>
      </c>
      <c r="I2502" s="132">
        <f t="shared" si="984"/>
        <v>43966</v>
      </c>
      <c r="J2502" s="133">
        <f t="shared" si="980"/>
        <v>20</v>
      </c>
      <c r="K2502" s="133">
        <f t="shared" si="972"/>
        <v>16</v>
      </c>
      <c r="L2502" s="124">
        <f t="shared" si="985"/>
        <v>0.99751926999999996</v>
      </c>
      <c r="M2502" s="134">
        <f t="shared" si="986"/>
        <v>1.0006997500000001</v>
      </c>
      <c r="N2502" s="134">
        <f t="shared" si="987"/>
        <v>1.439344196988487</v>
      </c>
      <c r="O2502" s="124">
        <f t="shared" si="988"/>
        <v>1.4357735700000001</v>
      </c>
      <c r="P2502" s="124"/>
      <c r="Q2502" s="125"/>
      <c r="R2502" s="126"/>
      <c r="S2502" s="124"/>
      <c r="T2502" s="135">
        <f t="shared" si="967"/>
        <v>7.9699999999999993E-2</v>
      </c>
      <c r="U2502" s="125">
        <f t="shared" si="989"/>
        <v>540</v>
      </c>
      <c r="V2502" s="125">
        <v>252</v>
      </c>
      <c r="W2502" s="134">
        <f t="shared" si="990"/>
        <v>1.1785928130000001</v>
      </c>
      <c r="X2502" s="18"/>
      <c r="Y2502" s="123">
        <f t="shared" si="968"/>
        <v>67054.222907000003</v>
      </c>
      <c r="Z2502" s="123">
        <f t="shared" si="976"/>
        <v>18980.767327365909</v>
      </c>
      <c r="AA2502" s="123">
        <f t="shared" si="969"/>
        <v>1341.0844581400002</v>
      </c>
      <c r="AB2502" s="123">
        <f t="shared" si="970"/>
        <v>18238.748630704002</v>
      </c>
      <c r="AC2502" s="123">
        <f t="shared" si="971"/>
        <v>105614.82332320992</v>
      </c>
      <c r="AD2502" s="150">
        <f t="shared" si="973"/>
        <v>87053.852995000008</v>
      </c>
      <c r="AE2502" s="150">
        <f t="shared" si="977"/>
        <v>23610.105926078642</v>
      </c>
      <c r="AF2502" s="150">
        <f t="shared" si="974"/>
        <v>1741.0770599000002</v>
      </c>
      <c r="AG2502" s="150">
        <f t="shared" si="978"/>
        <v>22866.145386686669</v>
      </c>
      <c r="AH2502" s="150">
        <f t="shared" si="979"/>
        <v>135271.18136766533</v>
      </c>
      <c r="AI2502" s="4"/>
      <c r="AJ2502" s="1"/>
      <c r="AK2502" s="20"/>
      <c r="AL2502" s="5"/>
      <c r="AM2502" s="1"/>
      <c r="AN2502" s="1"/>
      <c r="AO2502" s="1"/>
      <c r="AP2502" s="17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5.75" x14ac:dyDescent="0.2">
      <c r="A2503" s="127">
        <f t="shared" si="965"/>
        <v>43963</v>
      </c>
      <c r="B2503" s="165">
        <f t="shared" si="975"/>
        <v>240966.6962521837</v>
      </c>
      <c r="C2503" s="124"/>
      <c r="D2503" s="128">
        <f t="shared" si="981"/>
        <v>5348.49</v>
      </c>
      <c r="E2503" s="129">
        <f>VLOOKUP(A2502,[1]Plan1!$AY$80:$BA$314,3)</f>
        <v>5331.91</v>
      </c>
      <c r="F2503" s="130">
        <f t="shared" si="982"/>
        <v>43937</v>
      </c>
      <c r="G2503" s="131">
        <f t="shared" si="983"/>
        <v>-3.0999403569978989E-3</v>
      </c>
      <c r="H2503" s="132">
        <f t="shared" si="966"/>
        <v>43966</v>
      </c>
      <c r="I2503" s="132">
        <f t="shared" si="984"/>
        <v>43966</v>
      </c>
      <c r="J2503" s="133">
        <f t="shared" si="980"/>
        <v>20</v>
      </c>
      <c r="K2503" s="133">
        <f t="shared" si="972"/>
        <v>17</v>
      </c>
      <c r="L2503" s="124">
        <f t="shared" si="985"/>
        <v>0.99736442999999997</v>
      </c>
      <c r="M2503" s="134">
        <f t="shared" si="986"/>
        <v>1.0006997500000001</v>
      </c>
      <c r="N2503" s="134">
        <f t="shared" si="987"/>
        <v>1.439344196988487</v>
      </c>
      <c r="O2503" s="124">
        <f t="shared" si="988"/>
        <v>1.4355507000000001</v>
      </c>
      <c r="P2503" s="124"/>
      <c r="Q2503" s="125"/>
      <c r="R2503" s="126"/>
      <c r="S2503" s="124"/>
      <c r="T2503" s="135">
        <f t="shared" si="967"/>
        <v>7.9699999999999993E-2</v>
      </c>
      <c r="U2503" s="125">
        <f t="shared" si="989"/>
        <v>541</v>
      </c>
      <c r="V2503" s="125">
        <v>252</v>
      </c>
      <c r="W2503" s="134">
        <f t="shared" si="990"/>
        <v>1.178951512</v>
      </c>
      <c r="X2503" s="18"/>
      <c r="Y2503" s="123">
        <f t="shared" si="968"/>
        <v>67054.222907000003</v>
      </c>
      <c r="Z2503" s="123">
        <f t="shared" si="976"/>
        <v>18993.592690346137</v>
      </c>
      <c r="AA2503" s="123">
        <f t="shared" si="969"/>
        <v>1341.0844581400002</v>
      </c>
      <c r="AB2503" s="123">
        <f t="shared" si="970"/>
        <v>18261.100038339671</v>
      </c>
      <c r="AC2503" s="123">
        <f t="shared" si="971"/>
        <v>105650.00009382582</v>
      </c>
      <c r="AD2503" s="150">
        <f t="shared" si="973"/>
        <v>87053.852995000008</v>
      </c>
      <c r="AE2503" s="150">
        <f t="shared" si="977"/>
        <v>23626.602765772863</v>
      </c>
      <c r="AF2503" s="150">
        <f t="shared" si="974"/>
        <v>1741.0770599000002</v>
      </c>
      <c r="AG2503" s="150">
        <f t="shared" si="978"/>
        <v>22895.163337685004</v>
      </c>
      <c r="AH2503" s="150">
        <f t="shared" si="979"/>
        <v>135316.69615835787</v>
      </c>
      <c r="AI2503" s="4"/>
      <c r="AJ2503" s="1"/>
      <c r="AK2503" s="20"/>
      <c r="AL2503" s="5"/>
      <c r="AM2503" s="1"/>
      <c r="AN2503" s="1"/>
      <c r="AO2503" s="1"/>
      <c r="AP2503" s="17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5.75" x14ac:dyDescent="0.2">
      <c r="A2504" s="127">
        <f t="shared" si="965"/>
        <v>43964</v>
      </c>
      <c r="B2504" s="165">
        <f t="shared" si="975"/>
        <v>241047.39289740208</v>
      </c>
      <c r="C2504" s="124"/>
      <c r="D2504" s="128">
        <f t="shared" si="981"/>
        <v>5348.49</v>
      </c>
      <c r="E2504" s="129">
        <f>VLOOKUP(A2503,[1]Plan1!$AY$80:$BA$314,3)</f>
        <v>5331.91</v>
      </c>
      <c r="F2504" s="130">
        <f t="shared" si="982"/>
        <v>43937</v>
      </c>
      <c r="G2504" s="131">
        <f t="shared" si="983"/>
        <v>-3.0999403569978989E-3</v>
      </c>
      <c r="H2504" s="132">
        <f t="shared" si="966"/>
        <v>43966</v>
      </c>
      <c r="I2504" s="132">
        <f t="shared" si="984"/>
        <v>43966</v>
      </c>
      <c r="J2504" s="133">
        <f t="shared" si="980"/>
        <v>20</v>
      </c>
      <c r="K2504" s="133">
        <f t="shared" si="972"/>
        <v>18</v>
      </c>
      <c r="L2504" s="124">
        <f t="shared" si="985"/>
        <v>0.99720962000000002</v>
      </c>
      <c r="M2504" s="134">
        <f t="shared" si="986"/>
        <v>1.0006997500000001</v>
      </c>
      <c r="N2504" s="134">
        <f t="shared" si="987"/>
        <v>1.439344196988487</v>
      </c>
      <c r="O2504" s="124">
        <f t="shared" si="988"/>
        <v>1.4353278700000001</v>
      </c>
      <c r="P2504" s="124"/>
      <c r="Q2504" s="125"/>
      <c r="R2504" s="126"/>
      <c r="S2504" s="124"/>
      <c r="T2504" s="135">
        <f t="shared" si="967"/>
        <v>7.9699999999999993E-2</v>
      </c>
      <c r="U2504" s="125">
        <f t="shared" si="989"/>
        <v>542</v>
      </c>
      <c r="V2504" s="125">
        <v>252</v>
      </c>
      <c r="W2504" s="134">
        <f t="shared" si="990"/>
        <v>1.1793103199999999</v>
      </c>
      <c r="X2504" s="18"/>
      <c r="Y2504" s="123">
        <f t="shared" si="968"/>
        <v>67054.222907000003</v>
      </c>
      <c r="Z2504" s="123">
        <f t="shared" si="976"/>
        <v>19006.420276999357</v>
      </c>
      <c r="AA2504" s="123">
        <f t="shared" si="969"/>
        <v>1341.0844581400002</v>
      </c>
      <c r="AB2504" s="123">
        <f t="shared" si="970"/>
        <v>18283.451445975334</v>
      </c>
      <c r="AC2504" s="123">
        <f t="shared" si="971"/>
        <v>105685.1790881147</v>
      </c>
      <c r="AD2504" s="150">
        <f t="shared" si="973"/>
        <v>87053.852995000008</v>
      </c>
      <c r="AE2504" s="150">
        <f t="shared" si="977"/>
        <v>23643.102465704043</v>
      </c>
      <c r="AF2504" s="150">
        <f t="shared" si="974"/>
        <v>1741.0770599000002</v>
      </c>
      <c r="AG2504" s="150">
        <f t="shared" si="978"/>
        <v>22924.181288683332</v>
      </c>
      <c r="AH2504" s="150">
        <f t="shared" si="979"/>
        <v>135362.21380928738</v>
      </c>
      <c r="AI2504" s="4"/>
      <c r="AJ2504" s="1"/>
      <c r="AK2504" s="20"/>
      <c r="AL2504" s="5"/>
      <c r="AM2504" s="1"/>
      <c r="AN2504" s="1"/>
      <c r="AO2504" s="1"/>
      <c r="AP2504" s="17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5.75" x14ac:dyDescent="0.2">
      <c r="A2505" s="127">
        <f t="shared" si="965"/>
        <v>43965</v>
      </c>
      <c r="B2505" s="165">
        <f t="shared" si="975"/>
        <v>241128.09188059138</v>
      </c>
      <c r="C2505" s="124"/>
      <c r="D2505" s="128">
        <f t="shared" si="981"/>
        <v>5348.49</v>
      </c>
      <c r="E2505" s="129">
        <f>VLOOKUP(A2504,[1]Plan1!$AY$80:$BA$314,3)</f>
        <v>5331.91</v>
      </c>
      <c r="F2505" s="130">
        <f t="shared" si="982"/>
        <v>43937</v>
      </c>
      <c r="G2505" s="131">
        <f t="shared" si="983"/>
        <v>-3.0999403569978989E-3</v>
      </c>
      <c r="H2505" s="132">
        <f t="shared" si="966"/>
        <v>43966</v>
      </c>
      <c r="I2505" s="132">
        <f t="shared" si="984"/>
        <v>43966</v>
      </c>
      <c r="J2505" s="133">
        <f t="shared" si="980"/>
        <v>20</v>
      </c>
      <c r="K2505" s="133">
        <f t="shared" si="972"/>
        <v>19</v>
      </c>
      <c r="L2505" s="124">
        <f t="shared" si="985"/>
        <v>0.99705482000000001</v>
      </c>
      <c r="M2505" s="134">
        <f t="shared" si="986"/>
        <v>1.0006997500000001</v>
      </c>
      <c r="N2505" s="134">
        <f t="shared" si="987"/>
        <v>1.439344196988487</v>
      </c>
      <c r="O2505" s="124">
        <f t="shared" si="988"/>
        <v>1.4351050599999999</v>
      </c>
      <c r="P2505" s="124"/>
      <c r="Q2505" s="125"/>
      <c r="R2505" s="126"/>
      <c r="S2505" s="124"/>
      <c r="T2505" s="135">
        <f t="shared" si="967"/>
        <v>7.9699999999999993E-2</v>
      </c>
      <c r="U2505" s="125">
        <f t="shared" si="989"/>
        <v>543</v>
      </c>
      <c r="V2505" s="125">
        <v>252</v>
      </c>
      <c r="W2505" s="134">
        <f t="shared" si="990"/>
        <v>1.1796692369999999</v>
      </c>
      <c r="X2505" s="18"/>
      <c r="Y2505" s="123">
        <f t="shared" si="968"/>
        <v>67054.222907000003</v>
      </c>
      <c r="Z2505" s="123">
        <f t="shared" si="976"/>
        <v>19019.248886267629</v>
      </c>
      <c r="AA2505" s="123">
        <f t="shared" si="969"/>
        <v>1341.0844581400002</v>
      </c>
      <c r="AB2505" s="123">
        <f t="shared" si="970"/>
        <v>18305.802853611003</v>
      </c>
      <c r="AC2505" s="123">
        <f t="shared" si="971"/>
        <v>105720.35910501864</v>
      </c>
      <c r="AD2505" s="150">
        <f t="shared" si="973"/>
        <v>87053.852995000008</v>
      </c>
      <c r="AE2505" s="150">
        <f t="shared" si="977"/>
        <v>23659.603480991078</v>
      </c>
      <c r="AF2505" s="150">
        <f t="shared" si="974"/>
        <v>1741.0770599000002</v>
      </c>
      <c r="AG2505" s="150">
        <f t="shared" si="978"/>
        <v>22953.199239681668</v>
      </c>
      <c r="AH2505" s="150">
        <f t="shared" si="979"/>
        <v>135407.73277557275</v>
      </c>
      <c r="AI2505" s="4"/>
      <c r="AJ2505" s="1"/>
      <c r="AK2505" s="20"/>
      <c r="AL2505" s="5"/>
      <c r="AM2505" s="1"/>
      <c r="AN2505" s="1"/>
      <c r="AO2505" s="1"/>
      <c r="AP2505" s="17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5.75" x14ac:dyDescent="0.2">
      <c r="A2506" s="127">
        <f t="shared" si="965"/>
        <v>43966</v>
      </c>
      <c r="B2506" s="165">
        <f t="shared" si="975"/>
        <v>241208.79731074904</v>
      </c>
      <c r="C2506" s="124"/>
      <c r="D2506" s="128">
        <f t="shared" si="981"/>
        <v>5348.49</v>
      </c>
      <c r="E2506" s="129">
        <f>VLOOKUP(A2505,[1]Plan1!$AY$80:$BA$314,3)</f>
        <v>5331.91</v>
      </c>
      <c r="F2506" s="130">
        <f t="shared" si="982"/>
        <v>43937</v>
      </c>
      <c r="G2506" s="131">
        <f t="shared" si="983"/>
        <v>-3.0999403569978989E-3</v>
      </c>
      <c r="H2506" s="132">
        <f t="shared" si="966"/>
        <v>43997</v>
      </c>
      <c r="I2506" s="132">
        <f t="shared" si="984"/>
        <v>43966</v>
      </c>
      <c r="J2506" s="133">
        <f t="shared" si="980"/>
        <v>20</v>
      </c>
      <c r="K2506" s="133">
        <f t="shared" si="972"/>
        <v>20</v>
      </c>
      <c r="L2506" s="124">
        <f t="shared" si="985"/>
        <v>0.99690005000000004</v>
      </c>
      <c r="M2506" s="134">
        <f t="shared" si="986"/>
        <v>1.0006997500000001</v>
      </c>
      <c r="N2506" s="134">
        <f t="shared" si="987"/>
        <v>1.439344196988487</v>
      </c>
      <c r="O2506" s="124">
        <f t="shared" si="988"/>
        <v>1.4348822999999999</v>
      </c>
      <c r="P2506" s="124"/>
      <c r="Q2506" s="125"/>
      <c r="R2506" s="126"/>
      <c r="S2506" s="124"/>
      <c r="T2506" s="135">
        <f t="shared" si="967"/>
        <v>7.9699999999999993E-2</v>
      </c>
      <c r="U2506" s="125">
        <f t="shared" si="989"/>
        <v>544</v>
      </c>
      <c r="V2506" s="125">
        <v>252</v>
      </c>
      <c r="W2506" s="134">
        <f t="shared" si="990"/>
        <v>1.1800282630000001</v>
      </c>
      <c r="X2506" s="18"/>
      <c r="Y2506" s="123">
        <f t="shared" si="968"/>
        <v>67054.222907000003</v>
      </c>
      <c r="Z2506" s="123">
        <f t="shared" si="976"/>
        <v>19032.080315402811</v>
      </c>
      <c r="AA2506" s="123">
        <f t="shared" si="969"/>
        <v>1341.0844581400002</v>
      </c>
      <c r="AB2506" s="123">
        <f t="shared" si="970"/>
        <v>18328.154261246666</v>
      </c>
      <c r="AC2506" s="123">
        <f t="shared" si="971"/>
        <v>105755.54194178947</v>
      </c>
      <c r="AD2506" s="150">
        <f t="shared" si="973"/>
        <v>87053.852995000008</v>
      </c>
      <c r="AE2506" s="150">
        <f t="shared" si="977"/>
        <v>23676.108123379578</v>
      </c>
      <c r="AF2506" s="150">
        <f t="shared" si="974"/>
        <v>1741.0770599000002</v>
      </c>
      <c r="AG2506" s="150">
        <f t="shared" si="978"/>
        <v>22982.217190680003</v>
      </c>
      <c r="AH2506" s="150">
        <f t="shared" si="979"/>
        <v>135453.25536895957</v>
      </c>
      <c r="AI2506" s="4"/>
      <c r="AJ2506" s="1"/>
      <c r="AK2506" s="20"/>
      <c r="AL2506" s="5"/>
      <c r="AM2506" s="1"/>
      <c r="AN2506" s="1"/>
      <c r="AO2506" s="1"/>
      <c r="AP2506" s="17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5.75" x14ac:dyDescent="0.2">
      <c r="A2507" s="127">
        <f t="shared" ref="A2507:A2570" si="991">(A2506+1)</f>
        <v>43967</v>
      </c>
      <c r="B2507" s="165">
        <f t="shared" si="975"/>
        <v>241282.59273812143</v>
      </c>
      <c r="C2507" s="124"/>
      <c r="D2507" s="128">
        <f t="shared" si="981"/>
        <v>5331.91</v>
      </c>
      <c r="E2507" s="129">
        <f>VLOOKUP(A2506,[1]Plan1!$AY$80:$BA$314,3)</f>
        <v>5311.65</v>
      </c>
      <c r="F2507" s="130">
        <f t="shared" si="982"/>
        <v>43967</v>
      </c>
      <c r="G2507" s="131">
        <f t="shared" si="983"/>
        <v>-3.7997640620340833E-3</v>
      </c>
      <c r="H2507" s="132">
        <f t="shared" ref="H2507:H2570" si="992">IF(DAY(A2507)=15,VLOOKUP(A2507,AO$118:AT$450,4),H2506)</f>
        <v>43997</v>
      </c>
      <c r="I2507" s="132">
        <f t="shared" si="984"/>
        <v>43997</v>
      </c>
      <c r="J2507" s="133">
        <f t="shared" si="980"/>
        <v>20</v>
      </c>
      <c r="K2507" s="133">
        <f t="shared" si="972"/>
        <v>1</v>
      </c>
      <c r="L2507" s="124">
        <f t="shared" si="985"/>
        <v>0.99980966000000004</v>
      </c>
      <c r="M2507" s="134">
        <f t="shared" si="986"/>
        <v>0.99690005000000004</v>
      </c>
      <c r="N2507" s="134">
        <f t="shared" si="987"/>
        <v>1.4348823019450325</v>
      </c>
      <c r="O2507" s="124">
        <f t="shared" si="988"/>
        <v>1.43460918</v>
      </c>
      <c r="P2507" s="124"/>
      <c r="Q2507" s="125"/>
      <c r="R2507" s="126"/>
      <c r="S2507" s="124"/>
      <c r="T2507" s="135">
        <f t="shared" ref="T2507:T2570" si="993">(T2506)</f>
        <v>7.9699999999999993E-2</v>
      </c>
      <c r="U2507" s="125">
        <f t="shared" si="989"/>
        <v>545</v>
      </c>
      <c r="V2507" s="125">
        <v>252</v>
      </c>
      <c r="W2507" s="134">
        <f t="shared" si="990"/>
        <v>1.180387399</v>
      </c>
      <c r="X2507" s="18"/>
      <c r="Y2507" s="123">
        <f t="shared" si="968"/>
        <v>67054.222907000003</v>
      </c>
      <c r="Z2507" s="123">
        <f t="shared" si="976"/>
        <v>19041.889349020839</v>
      </c>
      <c r="AA2507" s="123">
        <f t="shared" si="969"/>
        <v>1341.0844581400002</v>
      </c>
      <c r="AB2507" s="123">
        <f t="shared" si="970"/>
        <v>18350.505668882335</v>
      </c>
      <c r="AC2507" s="123">
        <f t="shared" si="971"/>
        <v>105787.70238304319</v>
      </c>
      <c r="AD2507" s="150">
        <f t="shared" si="973"/>
        <v>87053.852995000008</v>
      </c>
      <c r="AE2507" s="150">
        <f t="shared" si="977"/>
        <v>23688.725158499881</v>
      </c>
      <c r="AF2507" s="150">
        <f t="shared" si="974"/>
        <v>1741.0770599000002</v>
      </c>
      <c r="AG2507" s="150">
        <f t="shared" si="978"/>
        <v>23011.235141678339</v>
      </c>
      <c r="AH2507" s="150">
        <f t="shared" si="979"/>
        <v>135494.89035507824</v>
      </c>
      <c r="AI2507" s="4"/>
      <c r="AJ2507" s="1"/>
      <c r="AK2507" s="20"/>
      <c r="AL2507" s="5"/>
      <c r="AM2507" s="1"/>
      <c r="AN2507" s="1"/>
      <c r="AO2507" s="1"/>
      <c r="AP2507" s="17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5.75" x14ac:dyDescent="0.2">
      <c r="A2508" s="127">
        <f t="shared" si="991"/>
        <v>43968</v>
      </c>
      <c r="B2508" s="165">
        <f t="shared" si="975"/>
        <v>241333.96209675542</v>
      </c>
      <c r="C2508" s="124"/>
      <c r="D2508" s="128">
        <f t="shared" si="981"/>
        <v>5331.91</v>
      </c>
      <c r="E2508" s="129">
        <f>VLOOKUP(A2507,[1]Plan1!$AY$80:$BA$314,3)</f>
        <v>5311.65</v>
      </c>
      <c r="F2508" s="130">
        <f t="shared" si="982"/>
        <v>43967</v>
      </c>
      <c r="G2508" s="131">
        <f t="shared" si="983"/>
        <v>-3.7997640620340833E-3</v>
      </c>
      <c r="H2508" s="132">
        <f t="shared" si="992"/>
        <v>43997</v>
      </c>
      <c r="I2508" s="132">
        <f t="shared" si="984"/>
        <v>43997</v>
      </c>
      <c r="J2508" s="133">
        <f t="shared" si="980"/>
        <v>20</v>
      </c>
      <c r="K2508" s="133">
        <f t="shared" si="972"/>
        <v>1</v>
      </c>
      <c r="L2508" s="124">
        <f t="shared" si="985"/>
        <v>0.99980966000000004</v>
      </c>
      <c r="M2508" s="134">
        <f t="shared" si="986"/>
        <v>0.99690005000000004</v>
      </c>
      <c r="N2508" s="134">
        <f t="shared" si="987"/>
        <v>1.4348823019450325</v>
      </c>
      <c r="O2508" s="124">
        <f t="shared" si="988"/>
        <v>1.43460918</v>
      </c>
      <c r="P2508" s="124"/>
      <c r="Q2508" s="125"/>
      <c r="R2508" s="126"/>
      <c r="S2508" s="124"/>
      <c r="T2508" s="135">
        <f t="shared" si="993"/>
        <v>7.9699999999999993E-2</v>
      </c>
      <c r="U2508" s="125">
        <f t="shared" si="989"/>
        <v>545</v>
      </c>
      <c r="V2508" s="125">
        <v>252</v>
      </c>
      <c r="W2508" s="134">
        <f t="shared" si="990"/>
        <v>1.180387399</v>
      </c>
      <c r="X2508" s="18"/>
      <c r="Y2508" s="123">
        <f t="shared" si="968"/>
        <v>67054.222907000003</v>
      </c>
      <c r="Z2508" s="123">
        <f t="shared" si="976"/>
        <v>19041.889349020839</v>
      </c>
      <c r="AA2508" s="123">
        <f t="shared" si="969"/>
        <v>1341.0844581400002</v>
      </c>
      <c r="AB2508" s="123">
        <f t="shared" si="970"/>
        <v>18372.857076517997</v>
      </c>
      <c r="AC2508" s="123">
        <f t="shared" si="971"/>
        <v>105810.05379067885</v>
      </c>
      <c r="AD2508" s="150">
        <f t="shared" si="973"/>
        <v>87053.852995000008</v>
      </c>
      <c r="AE2508" s="150">
        <f t="shared" si="977"/>
        <v>23688.725158499881</v>
      </c>
      <c r="AF2508" s="150">
        <f t="shared" si="974"/>
        <v>1741.0770599000002</v>
      </c>
      <c r="AG2508" s="150">
        <f t="shared" si="978"/>
        <v>23040.253092676667</v>
      </c>
      <c r="AH2508" s="150">
        <f t="shared" si="979"/>
        <v>135523.90830607657</v>
      </c>
      <c r="AI2508" s="4"/>
      <c r="AJ2508" s="1"/>
      <c r="AK2508" s="20"/>
      <c r="AL2508" s="5"/>
      <c r="AM2508" s="1"/>
      <c r="AN2508" s="1"/>
      <c r="AO2508" s="1"/>
      <c r="AP2508" s="17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5.75" x14ac:dyDescent="0.2">
      <c r="A2509" s="127">
        <f t="shared" si="991"/>
        <v>43969</v>
      </c>
      <c r="B2509" s="165">
        <f t="shared" si="975"/>
        <v>241385.33145538942</v>
      </c>
      <c r="C2509" s="124"/>
      <c r="D2509" s="128">
        <f t="shared" si="981"/>
        <v>5331.91</v>
      </c>
      <c r="E2509" s="129">
        <f>VLOOKUP(A2508,[1]Plan1!$AY$80:$BA$314,3)</f>
        <v>5311.65</v>
      </c>
      <c r="F2509" s="130">
        <f t="shared" si="982"/>
        <v>43967</v>
      </c>
      <c r="G2509" s="131">
        <f t="shared" si="983"/>
        <v>-3.7997640620340833E-3</v>
      </c>
      <c r="H2509" s="132">
        <f t="shared" si="992"/>
        <v>43997</v>
      </c>
      <c r="I2509" s="132">
        <f t="shared" si="984"/>
        <v>43997</v>
      </c>
      <c r="J2509" s="133">
        <f t="shared" si="980"/>
        <v>20</v>
      </c>
      <c r="K2509" s="133">
        <f t="shared" si="972"/>
        <v>1</v>
      </c>
      <c r="L2509" s="124">
        <f t="shared" si="985"/>
        <v>0.99980966000000004</v>
      </c>
      <c r="M2509" s="134">
        <f t="shared" si="986"/>
        <v>0.99690005000000004</v>
      </c>
      <c r="N2509" s="134">
        <f t="shared" si="987"/>
        <v>1.4348823019450325</v>
      </c>
      <c r="O2509" s="124">
        <f t="shared" si="988"/>
        <v>1.43460918</v>
      </c>
      <c r="P2509" s="124"/>
      <c r="Q2509" s="125"/>
      <c r="R2509" s="126"/>
      <c r="S2509" s="124"/>
      <c r="T2509" s="135">
        <f t="shared" si="993"/>
        <v>7.9699999999999993E-2</v>
      </c>
      <c r="U2509" s="125">
        <f t="shared" si="989"/>
        <v>545</v>
      </c>
      <c r="V2509" s="125">
        <v>252</v>
      </c>
      <c r="W2509" s="134">
        <f t="shared" si="990"/>
        <v>1.180387399</v>
      </c>
      <c r="X2509" s="18"/>
      <c r="Y2509" s="123">
        <f t="shared" si="968"/>
        <v>67054.222907000003</v>
      </c>
      <c r="Z2509" s="123">
        <f t="shared" si="976"/>
        <v>19041.889349020839</v>
      </c>
      <c r="AA2509" s="123">
        <f t="shared" si="969"/>
        <v>1341.0844581400002</v>
      </c>
      <c r="AB2509" s="123">
        <f t="shared" si="970"/>
        <v>18395.208484153667</v>
      </c>
      <c r="AC2509" s="123">
        <f t="shared" si="971"/>
        <v>105832.40519831452</v>
      </c>
      <c r="AD2509" s="150">
        <f t="shared" si="973"/>
        <v>87053.852995000008</v>
      </c>
      <c r="AE2509" s="150">
        <f t="shared" si="977"/>
        <v>23688.725158499881</v>
      </c>
      <c r="AF2509" s="150">
        <f t="shared" si="974"/>
        <v>1741.0770599000002</v>
      </c>
      <c r="AG2509" s="150">
        <f t="shared" si="978"/>
        <v>23069.271043675002</v>
      </c>
      <c r="AH2509" s="150">
        <f t="shared" si="979"/>
        <v>135552.9262570749</v>
      </c>
      <c r="AI2509" s="4"/>
      <c r="AJ2509" s="1"/>
      <c r="AK2509" s="20"/>
      <c r="AL2509" s="5"/>
      <c r="AM2509" s="1"/>
      <c r="AN2509" s="1"/>
      <c r="AO2509" s="1"/>
      <c r="AP2509" s="17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5.75" x14ac:dyDescent="0.2">
      <c r="A2510" s="127">
        <f t="shared" si="991"/>
        <v>43970</v>
      </c>
      <c r="B2510" s="165">
        <f t="shared" si="975"/>
        <v>241459.13306593613</v>
      </c>
      <c r="C2510" s="124"/>
      <c r="D2510" s="128">
        <f t="shared" si="981"/>
        <v>5331.91</v>
      </c>
      <c r="E2510" s="129">
        <f>VLOOKUP(A2509,[1]Plan1!$AY$80:$BA$314,3)</f>
        <v>5311.65</v>
      </c>
      <c r="F2510" s="130">
        <f t="shared" si="982"/>
        <v>43967</v>
      </c>
      <c r="G2510" s="131">
        <f t="shared" si="983"/>
        <v>-3.7997640620340833E-3</v>
      </c>
      <c r="H2510" s="132">
        <f t="shared" si="992"/>
        <v>43997</v>
      </c>
      <c r="I2510" s="132">
        <f t="shared" si="984"/>
        <v>43997</v>
      </c>
      <c r="J2510" s="133">
        <f t="shared" si="980"/>
        <v>20</v>
      </c>
      <c r="K2510" s="133">
        <f t="shared" si="972"/>
        <v>2</v>
      </c>
      <c r="L2510" s="124">
        <f t="shared" si="985"/>
        <v>0.99961937000000001</v>
      </c>
      <c r="M2510" s="134">
        <f t="shared" si="986"/>
        <v>0.99690005000000004</v>
      </c>
      <c r="N2510" s="134">
        <f t="shared" si="987"/>
        <v>1.4348823019450325</v>
      </c>
      <c r="O2510" s="124">
        <f t="shared" si="988"/>
        <v>1.4343361400000001</v>
      </c>
      <c r="P2510" s="124"/>
      <c r="Q2510" s="125"/>
      <c r="R2510" s="126"/>
      <c r="S2510" s="124"/>
      <c r="T2510" s="135">
        <f t="shared" si="993"/>
        <v>7.9699999999999993E-2</v>
      </c>
      <c r="U2510" s="125">
        <f t="shared" si="989"/>
        <v>546</v>
      </c>
      <c r="V2510" s="125">
        <v>252</v>
      </c>
      <c r="W2510" s="134">
        <f t="shared" si="990"/>
        <v>1.180746643</v>
      </c>
      <c r="X2510" s="18"/>
      <c r="Y2510" s="123">
        <f t="shared" si="968"/>
        <v>67054.222907000003</v>
      </c>
      <c r="Z2510" s="123">
        <f t="shared" si="976"/>
        <v>19051.701087123834</v>
      </c>
      <c r="AA2510" s="123">
        <f t="shared" si="969"/>
        <v>1341.0844581400002</v>
      </c>
      <c r="AB2510" s="123">
        <f t="shared" si="970"/>
        <v>18417.559891789333</v>
      </c>
      <c r="AC2510" s="123">
        <f t="shared" si="971"/>
        <v>105864.56834405317</v>
      </c>
      <c r="AD2510" s="150">
        <f t="shared" si="973"/>
        <v>87053.852995000008</v>
      </c>
      <c r="AE2510" s="150">
        <f t="shared" si="977"/>
        <v>23701.345672309617</v>
      </c>
      <c r="AF2510" s="150">
        <f t="shared" si="974"/>
        <v>1741.0770599000002</v>
      </c>
      <c r="AG2510" s="150">
        <f t="shared" si="978"/>
        <v>23098.288994673338</v>
      </c>
      <c r="AH2510" s="150">
        <f t="shared" si="979"/>
        <v>135594.56472188295</v>
      </c>
      <c r="AI2510" s="4"/>
      <c r="AJ2510" s="1"/>
      <c r="AK2510" s="20"/>
      <c r="AL2510" s="5"/>
      <c r="AM2510" s="1"/>
      <c r="AN2510" s="1"/>
      <c r="AO2510" s="1"/>
      <c r="AP2510" s="17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5.75" x14ac:dyDescent="0.2">
      <c r="A2511" s="127">
        <f t="shared" si="991"/>
        <v>43971</v>
      </c>
      <c r="B2511" s="165">
        <f t="shared" si="975"/>
        <v>241532.93570115592</v>
      </c>
      <c r="C2511" s="124"/>
      <c r="D2511" s="128">
        <f t="shared" si="981"/>
        <v>5331.91</v>
      </c>
      <c r="E2511" s="129">
        <f>VLOOKUP(A2510,[1]Plan1!$AY$80:$BA$314,3)</f>
        <v>5311.65</v>
      </c>
      <c r="F2511" s="130">
        <f t="shared" si="982"/>
        <v>43967</v>
      </c>
      <c r="G2511" s="131">
        <f t="shared" si="983"/>
        <v>-3.7997640620340833E-3</v>
      </c>
      <c r="H2511" s="132">
        <f t="shared" si="992"/>
        <v>43997</v>
      </c>
      <c r="I2511" s="132">
        <f t="shared" si="984"/>
        <v>43997</v>
      </c>
      <c r="J2511" s="133">
        <f t="shared" si="980"/>
        <v>20</v>
      </c>
      <c r="K2511" s="133">
        <f t="shared" si="972"/>
        <v>3</v>
      </c>
      <c r="L2511" s="124">
        <f t="shared" si="985"/>
        <v>0.99942911000000001</v>
      </c>
      <c r="M2511" s="134">
        <f t="shared" si="986"/>
        <v>0.99690005000000004</v>
      </c>
      <c r="N2511" s="134">
        <f t="shared" si="987"/>
        <v>1.4348823019450325</v>
      </c>
      <c r="O2511" s="124">
        <f t="shared" si="988"/>
        <v>1.4340631399999999</v>
      </c>
      <c r="P2511" s="124"/>
      <c r="Q2511" s="125"/>
      <c r="R2511" s="126"/>
      <c r="S2511" s="124"/>
      <c r="T2511" s="135">
        <f t="shared" si="993"/>
        <v>7.9699999999999993E-2</v>
      </c>
      <c r="U2511" s="125">
        <f t="shared" si="989"/>
        <v>547</v>
      </c>
      <c r="V2511" s="125">
        <v>252</v>
      </c>
      <c r="W2511" s="134">
        <f t="shared" si="990"/>
        <v>1.181105997</v>
      </c>
      <c r="X2511" s="18"/>
      <c r="Y2511" s="123">
        <f t="shared" si="968"/>
        <v>67054.222907000003</v>
      </c>
      <c r="Z2511" s="123">
        <f t="shared" si="976"/>
        <v>19061.513273412937</v>
      </c>
      <c r="AA2511" s="123">
        <f t="shared" si="969"/>
        <v>1341.0844581400002</v>
      </c>
      <c r="AB2511" s="123">
        <f t="shared" si="970"/>
        <v>18439.911299425003</v>
      </c>
      <c r="AC2511" s="123">
        <f t="shared" si="971"/>
        <v>105896.73193797794</v>
      </c>
      <c r="AD2511" s="150">
        <f t="shared" si="973"/>
        <v>87053.852995000008</v>
      </c>
      <c r="AE2511" s="150">
        <f t="shared" si="977"/>
        <v>23713.966762606291</v>
      </c>
      <c r="AF2511" s="150">
        <f t="shared" si="974"/>
        <v>1741.0770599000002</v>
      </c>
      <c r="AG2511" s="150">
        <f t="shared" si="978"/>
        <v>23127.306945671669</v>
      </c>
      <c r="AH2511" s="150">
        <f t="shared" si="979"/>
        <v>135636.20376317797</v>
      </c>
      <c r="AI2511" s="4"/>
      <c r="AJ2511" s="1"/>
      <c r="AK2511" s="20"/>
      <c r="AL2511" s="5"/>
      <c r="AM2511" s="1"/>
      <c r="AN2511" s="1"/>
      <c r="AO2511" s="1"/>
      <c r="AP2511" s="17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5.75" x14ac:dyDescent="0.2">
      <c r="A2512" s="127">
        <f t="shared" si="991"/>
        <v>43972</v>
      </c>
      <c r="B2512" s="165">
        <f t="shared" si="975"/>
        <v>241606.73935558932</v>
      </c>
      <c r="C2512" s="124"/>
      <c r="D2512" s="128">
        <f t="shared" si="981"/>
        <v>5331.91</v>
      </c>
      <c r="E2512" s="129">
        <f>VLOOKUP(A2511,[1]Plan1!$AY$80:$BA$314,3)</f>
        <v>5311.65</v>
      </c>
      <c r="F2512" s="130">
        <f t="shared" si="982"/>
        <v>43967</v>
      </c>
      <c r="G2512" s="131">
        <f t="shared" si="983"/>
        <v>-3.7997640620340833E-3</v>
      </c>
      <c r="H2512" s="132">
        <f t="shared" si="992"/>
        <v>43997</v>
      </c>
      <c r="I2512" s="132">
        <f t="shared" si="984"/>
        <v>43997</v>
      </c>
      <c r="J2512" s="133">
        <f t="shared" si="980"/>
        <v>20</v>
      </c>
      <c r="K2512" s="133">
        <f t="shared" si="972"/>
        <v>4</v>
      </c>
      <c r="L2512" s="124">
        <f t="shared" si="985"/>
        <v>0.99923888000000005</v>
      </c>
      <c r="M2512" s="134">
        <f t="shared" si="986"/>
        <v>0.99690005000000004</v>
      </c>
      <c r="N2512" s="134">
        <f t="shared" si="987"/>
        <v>1.4348823019450325</v>
      </c>
      <c r="O2512" s="124">
        <f t="shared" si="988"/>
        <v>1.4337901799999999</v>
      </c>
      <c r="P2512" s="124"/>
      <c r="Q2512" s="125"/>
      <c r="R2512" s="126"/>
      <c r="S2512" s="124"/>
      <c r="T2512" s="135">
        <f t="shared" si="993"/>
        <v>7.9699999999999993E-2</v>
      </c>
      <c r="U2512" s="125">
        <f t="shared" si="989"/>
        <v>548</v>
      </c>
      <c r="V2512" s="125">
        <v>252</v>
      </c>
      <c r="W2512" s="134">
        <f t="shared" si="990"/>
        <v>1.1814654609999999</v>
      </c>
      <c r="X2512" s="18"/>
      <c r="Y2512" s="123">
        <f t="shared" si="968"/>
        <v>67054.222907000003</v>
      </c>
      <c r="Z2512" s="123">
        <f t="shared" si="976"/>
        <v>19071.325905500202</v>
      </c>
      <c r="AA2512" s="123">
        <f t="shared" si="969"/>
        <v>1341.0844581400002</v>
      </c>
      <c r="AB2512" s="123">
        <f t="shared" si="970"/>
        <v>18462.262707060669</v>
      </c>
      <c r="AC2512" s="123">
        <f t="shared" si="971"/>
        <v>105928.89597770087</v>
      </c>
      <c r="AD2512" s="150">
        <f t="shared" si="973"/>
        <v>87053.852995000008</v>
      </c>
      <c r="AE2512" s="150">
        <f t="shared" si="977"/>
        <v>23726.588426318423</v>
      </c>
      <c r="AF2512" s="150">
        <f t="shared" si="974"/>
        <v>1741.0770599000002</v>
      </c>
      <c r="AG2512" s="150">
        <f t="shared" si="978"/>
        <v>23156.324896670005</v>
      </c>
      <c r="AH2512" s="150">
        <f t="shared" si="979"/>
        <v>135677.84337788844</v>
      </c>
      <c r="AI2512" s="4"/>
      <c r="AJ2512" s="1"/>
      <c r="AK2512" s="20"/>
      <c r="AL2512" s="5"/>
      <c r="AM2512" s="1"/>
      <c r="AN2512" s="1"/>
      <c r="AO2512" s="1"/>
      <c r="AP2512" s="17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5.75" x14ac:dyDescent="0.2">
      <c r="A2513" s="127">
        <f t="shared" si="991"/>
        <v>43973</v>
      </c>
      <c r="B2513" s="165">
        <f t="shared" si="975"/>
        <v>241680.54797837808</v>
      </c>
      <c r="C2513" s="124"/>
      <c r="D2513" s="128">
        <f t="shared" si="981"/>
        <v>5331.91</v>
      </c>
      <c r="E2513" s="129">
        <f>VLOOKUP(A2512,[1]Plan1!$AY$80:$BA$314,3)</f>
        <v>5311.65</v>
      </c>
      <c r="F2513" s="130">
        <f t="shared" si="982"/>
        <v>43967</v>
      </c>
      <c r="G2513" s="131">
        <f t="shared" si="983"/>
        <v>-3.7997640620340833E-3</v>
      </c>
      <c r="H2513" s="132">
        <f t="shared" si="992"/>
        <v>43997</v>
      </c>
      <c r="I2513" s="132">
        <f t="shared" si="984"/>
        <v>43997</v>
      </c>
      <c r="J2513" s="133">
        <f t="shared" si="980"/>
        <v>20</v>
      </c>
      <c r="K2513" s="133">
        <f t="shared" si="972"/>
        <v>5</v>
      </c>
      <c r="L2513" s="124">
        <f t="shared" si="985"/>
        <v>0.99904870000000001</v>
      </c>
      <c r="M2513" s="134">
        <f t="shared" si="986"/>
        <v>0.99690005000000004</v>
      </c>
      <c r="N2513" s="134">
        <f t="shared" si="987"/>
        <v>1.4348823019450325</v>
      </c>
      <c r="O2513" s="124">
        <f t="shared" si="988"/>
        <v>1.4335172899999999</v>
      </c>
      <c r="P2513" s="124"/>
      <c r="Q2513" s="125"/>
      <c r="R2513" s="126"/>
      <c r="S2513" s="124"/>
      <c r="T2513" s="135">
        <f t="shared" si="993"/>
        <v>7.9699999999999993E-2</v>
      </c>
      <c r="U2513" s="125">
        <f t="shared" si="989"/>
        <v>549</v>
      </c>
      <c r="V2513" s="125">
        <v>252</v>
      </c>
      <c r="W2513" s="134">
        <f t="shared" si="990"/>
        <v>1.1818250340000001</v>
      </c>
      <c r="X2513" s="18"/>
      <c r="Y2513" s="123">
        <f t="shared" si="968"/>
        <v>67054.222907000003</v>
      </c>
      <c r="Z2513" s="123">
        <f t="shared" si="976"/>
        <v>19081.14071071758</v>
      </c>
      <c r="AA2513" s="123">
        <f t="shared" si="969"/>
        <v>1341.0844581400002</v>
      </c>
      <c r="AB2513" s="123">
        <f t="shared" si="970"/>
        <v>18484.614114696335</v>
      </c>
      <c r="AC2513" s="123">
        <f t="shared" si="971"/>
        <v>105961.06219055392</v>
      </c>
      <c r="AD2513" s="150">
        <f t="shared" si="973"/>
        <v>87053.852995000008</v>
      </c>
      <c r="AE2513" s="150">
        <f t="shared" si="977"/>
        <v>23739.212885255823</v>
      </c>
      <c r="AF2513" s="150">
        <f t="shared" si="974"/>
        <v>1741.0770599000002</v>
      </c>
      <c r="AG2513" s="150">
        <f t="shared" si="978"/>
        <v>23185.342847668333</v>
      </c>
      <c r="AH2513" s="150">
        <f t="shared" si="979"/>
        <v>135719.48578782415</v>
      </c>
      <c r="AI2513" s="4"/>
      <c r="AJ2513" s="1"/>
      <c r="AK2513" s="20"/>
      <c r="AL2513" s="5"/>
      <c r="AM2513" s="1"/>
      <c r="AN2513" s="1"/>
      <c r="AO2513" s="1"/>
      <c r="AP2513" s="17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5.75" x14ac:dyDescent="0.2">
      <c r="A2514" s="127">
        <f t="shared" si="991"/>
        <v>43974</v>
      </c>
      <c r="B2514" s="165">
        <f t="shared" si="975"/>
        <v>241754.35881960468</v>
      </c>
      <c r="C2514" s="124"/>
      <c r="D2514" s="128">
        <f t="shared" si="981"/>
        <v>5331.91</v>
      </c>
      <c r="E2514" s="129">
        <f>VLOOKUP(A2513,[1]Plan1!$AY$80:$BA$314,3)</f>
        <v>5311.65</v>
      </c>
      <c r="F2514" s="130">
        <f t="shared" si="982"/>
        <v>43967</v>
      </c>
      <c r="G2514" s="131">
        <f t="shared" si="983"/>
        <v>-3.7997640620340833E-3</v>
      </c>
      <c r="H2514" s="132">
        <f t="shared" si="992"/>
        <v>43997</v>
      </c>
      <c r="I2514" s="132">
        <f t="shared" si="984"/>
        <v>43997</v>
      </c>
      <c r="J2514" s="133">
        <f t="shared" si="980"/>
        <v>20</v>
      </c>
      <c r="K2514" s="133">
        <f t="shared" si="972"/>
        <v>6</v>
      </c>
      <c r="L2514" s="124">
        <f t="shared" si="985"/>
        <v>0.99885855000000001</v>
      </c>
      <c r="M2514" s="134">
        <f t="shared" si="986"/>
        <v>0.99690005000000004</v>
      </c>
      <c r="N2514" s="134">
        <f t="shared" si="987"/>
        <v>1.4348823019450325</v>
      </c>
      <c r="O2514" s="124">
        <f t="shared" si="988"/>
        <v>1.4332444499999999</v>
      </c>
      <c r="P2514" s="124"/>
      <c r="Q2514" s="125"/>
      <c r="R2514" s="126"/>
      <c r="S2514" s="124"/>
      <c r="T2514" s="135">
        <f t="shared" si="993"/>
        <v>7.9699999999999993E-2</v>
      </c>
      <c r="U2514" s="125">
        <f t="shared" si="989"/>
        <v>550</v>
      </c>
      <c r="V2514" s="125">
        <v>252</v>
      </c>
      <c r="W2514" s="134">
        <f t="shared" si="990"/>
        <v>1.1821847160000001</v>
      </c>
      <c r="X2514" s="18"/>
      <c r="Y2514" s="123">
        <f t="shared" si="968"/>
        <v>67054.222907000003</v>
      </c>
      <c r="Z2514" s="123">
        <f t="shared" si="976"/>
        <v>19090.956486266903</v>
      </c>
      <c r="AA2514" s="123">
        <f t="shared" si="969"/>
        <v>1341.0844581400002</v>
      </c>
      <c r="AB2514" s="123">
        <f t="shared" si="970"/>
        <v>18506.965522332004</v>
      </c>
      <c r="AC2514" s="123">
        <f t="shared" si="971"/>
        <v>105993.22937373891</v>
      </c>
      <c r="AD2514" s="150">
        <f t="shared" si="973"/>
        <v>87053.852995000008</v>
      </c>
      <c r="AE2514" s="150">
        <f t="shared" si="977"/>
        <v>23751.8385922991</v>
      </c>
      <c r="AF2514" s="150">
        <f t="shared" si="974"/>
        <v>1741.0770599000002</v>
      </c>
      <c r="AG2514" s="150">
        <f t="shared" si="978"/>
        <v>23214.360798666668</v>
      </c>
      <c r="AH2514" s="150">
        <f t="shared" si="979"/>
        <v>135761.12944586578</v>
      </c>
      <c r="AI2514" s="4"/>
      <c r="AJ2514" s="1"/>
      <c r="AK2514" s="20"/>
      <c r="AL2514" s="5"/>
      <c r="AM2514" s="1"/>
      <c r="AN2514" s="1"/>
      <c r="AO2514" s="1"/>
      <c r="AP2514" s="17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5.75" x14ac:dyDescent="0.2">
      <c r="A2515" s="127">
        <f t="shared" si="991"/>
        <v>43975</v>
      </c>
      <c r="B2515" s="165">
        <f t="shared" si="975"/>
        <v>241805.72817823867</v>
      </c>
      <c r="C2515" s="124"/>
      <c r="D2515" s="128">
        <f t="shared" si="981"/>
        <v>5331.91</v>
      </c>
      <c r="E2515" s="129">
        <f>VLOOKUP(A2514,[1]Plan1!$AY$80:$BA$314,3)</f>
        <v>5311.65</v>
      </c>
      <c r="F2515" s="130">
        <f t="shared" si="982"/>
        <v>43967</v>
      </c>
      <c r="G2515" s="131">
        <f t="shared" si="983"/>
        <v>-3.7997640620340833E-3</v>
      </c>
      <c r="H2515" s="132">
        <f t="shared" si="992"/>
        <v>43997</v>
      </c>
      <c r="I2515" s="132">
        <f t="shared" si="984"/>
        <v>43997</v>
      </c>
      <c r="J2515" s="133">
        <f t="shared" si="980"/>
        <v>20</v>
      </c>
      <c r="K2515" s="133">
        <f t="shared" si="972"/>
        <v>6</v>
      </c>
      <c r="L2515" s="124">
        <f t="shared" si="985"/>
        <v>0.99885855000000001</v>
      </c>
      <c r="M2515" s="134">
        <f t="shared" si="986"/>
        <v>0.99690005000000004</v>
      </c>
      <c r="N2515" s="134">
        <f t="shared" si="987"/>
        <v>1.4348823019450325</v>
      </c>
      <c r="O2515" s="124">
        <f t="shared" si="988"/>
        <v>1.4332444499999999</v>
      </c>
      <c r="P2515" s="124"/>
      <c r="Q2515" s="125"/>
      <c r="R2515" s="126"/>
      <c r="S2515" s="124"/>
      <c r="T2515" s="135">
        <f t="shared" si="993"/>
        <v>7.9699999999999993E-2</v>
      </c>
      <c r="U2515" s="125">
        <f t="shared" si="989"/>
        <v>550</v>
      </c>
      <c r="V2515" s="125">
        <v>252</v>
      </c>
      <c r="W2515" s="134">
        <f t="shared" si="990"/>
        <v>1.1821847160000001</v>
      </c>
      <c r="X2515" s="18"/>
      <c r="Y2515" s="123">
        <f t="shared" si="968"/>
        <v>67054.222907000003</v>
      </c>
      <c r="Z2515" s="123">
        <f t="shared" si="976"/>
        <v>19090.956486266903</v>
      </c>
      <c r="AA2515" s="123">
        <f t="shared" si="969"/>
        <v>1341.0844581400002</v>
      </c>
      <c r="AB2515" s="123">
        <f t="shared" si="970"/>
        <v>18529.316929967667</v>
      </c>
      <c r="AC2515" s="123">
        <f t="shared" si="971"/>
        <v>106015.58078137458</v>
      </c>
      <c r="AD2515" s="150">
        <f t="shared" si="973"/>
        <v>87053.852995000008</v>
      </c>
      <c r="AE2515" s="150">
        <f t="shared" si="977"/>
        <v>23751.8385922991</v>
      </c>
      <c r="AF2515" s="150">
        <f t="shared" si="974"/>
        <v>1741.0770599000002</v>
      </c>
      <c r="AG2515" s="150">
        <f t="shared" si="978"/>
        <v>23243.378749665004</v>
      </c>
      <c r="AH2515" s="150">
        <f t="shared" si="979"/>
        <v>135790.14739686411</v>
      </c>
      <c r="AI2515" s="4"/>
      <c r="AJ2515" s="1"/>
      <c r="AK2515" s="20"/>
      <c r="AL2515" s="5"/>
      <c r="AM2515" s="1"/>
      <c r="AN2515" s="1"/>
      <c r="AO2515" s="1"/>
      <c r="AP2515" s="17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5.75" x14ac:dyDescent="0.2">
      <c r="A2516" s="127">
        <f t="shared" si="991"/>
        <v>43976</v>
      </c>
      <c r="B2516" s="165">
        <f t="shared" si="975"/>
        <v>241857.09753687266</v>
      </c>
      <c r="C2516" s="124"/>
      <c r="D2516" s="128">
        <f t="shared" si="981"/>
        <v>5331.91</v>
      </c>
      <c r="E2516" s="129">
        <f>VLOOKUP(A2515,[1]Plan1!$AY$80:$BA$314,3)</f>
        <v>5311.65</v>
      </c>
      <c r="F2516" s="130">
        <f t="shared" si="982"/>
        <v>43967</v>
      </c>
      <c r="G2516" s="131">
        <f t="shared" si="983"/>
        <v>-3.7997640620340833E-3</v>
      </c>
      <c r="H2516" s="132">
        <f t="shared" si="992"/>
        <v>43997</v>
      </c>
      <c r="I2516" s="132">
        <f t="shared" si="984"/>
        <v>43997</v>
      </c>
      <c r="J2516" s="133">
        <f t="shared" si="980"/>
        <v>20</v>
      </c>
      <c r="K2516" s="133">
        <f t="shared" si="972"/>
        <v>6</v>
      </c>
      <c r="L2516" s="124">
        <f t="shared" si="985"/>
        <v>0.99885855000000001</v>
      </c>
      <c r="M2516" s="134">
        <f t="shared" si="986"/>
        <v>0.99690005000000004</v>
      </c>
      <c r="N2516" s="134">
        <f t="shared" si="987"/>
        <v>1.4348823019450325</v>
      </c>
      <c r="O2516" s="124">
        <f t="shared" si="988"/>
        <v>1.4332444499999999</v>
      </c>
      <c r="P2516" s="124"/>
      <c r="Q2516" s="125"/>
      <c r="R2516" s="126"/>
      <c r="S2516" s="124"/>
      <c r="T2516" s="135">
        <f t="shared" si="993"/>
        <v>7.9699999999999993E-2</v>
      </c>
      <c r="U2516" s="125">
        <f t="shared" si="989"/>
        <v>550</v>
      </c>
      <c r="V2516" s="125">
        <v>252</v>
      </c>
      <c r="W2516" s="134">
        <f t="shared" si="990"/>
        <v>1.1821847160000001</v>
      </c>
      <c r="X2516" s="18"/>
      <c r="Y2516" s="123">
        <f t="shared" si="968"/>
        <v>67054.222907000003</v>
      </c>
      <c r="Z2516" s="123">
        <f t="shared" si="976"/>
        <v>19090.956486266903</v>
      </c>
      <c r="AA2516" s="123">
        <f t="shared" si="969"/>
        <v>1341.0844581400002</v>
      </c>
      <c r="AB2516" s="123">
        <f t="shared" si="970"/>
        <v>18551.668337603336</v>
      </c>
      <c r="AC2516" s="123">
        <f t="shared" si="971"/>
        <v>106037.93218901024</v>
      </c>
      <c r="AD2516" s="150">
        <f t="shared" si="973"/>
        <v>87053.852995000008</v>
      </c>
      <c r="AE2516" s="150">
        <f t="shared" si="977"/>
        <v>23751.8385922991</v>
      </c>
      <c r="AF2516" s="150">
        <f t="shared" si="974"/>
        <v>1741.0770599000002</v>
      </c>
      <c r="AG2516" s="150">
        <f t="shared" si="978"/>
        <v>23272.396700663339</v>
      </c>
      <c r="AH2516" s="150">
        <f t="shared" si="979"/>
        <v>135819.16534786244</v>
      </c>
      <c r="AI2516" s="4"/>
      <c r="AJ2516" s="1"/>
      <c r="AK2516" s="20"/>
      <c r="AL2516" s="5"/>
      <c r="AM2516" s="1"/>
      <c r="AN2516" s="1"/>
      <c r="AO2516" s="1"/>
      <c r="AP2516" s="17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5.75" x14ac:dyDescent="0.2">
      <c r="A2517" s="127">
        <f t="shared" si="991"/>
        <v>43977</v>
      </c>
      <c r="B2517" s="165">
        <f t="shared" si="975"/>
        <v>241930.90938442593</v>
      </c>
      <c r="C2517" s="124"/>
      <c r="D2517" s="128">
        <f t="shared" si="981"/>
        <v>5331.91</v>
      </c>
      <c r="E2517" s="129">
        <f>VLOOKUP(A2516,[1]Plan1!$AY$80:$BA$314,3)</f>
        <v>5311.65</v>
      </c>
      <c r="F2517" s="130">
        <f t="shared" si="982"/>
        <v>43967</v>
      </c>
      <c r="G2517" s="131">
        <f t="shared" si="983"/>
        <v>-3.7997640620340833E-3</v>
      </c>
      <c r="H2517" s="132">
        <f t="shared" si="992"/>
        <v>43997</v>
      </c>
      <c r="I2517" s="132">
        <f t="shared" si="984"/>
        <v>43997</v>
      </c>
      <c r="J2517" s="133">
        <f t="shared" si="980"/>
        <v>20</v>
      </c>
      <c r="K2517" s="133">
        <f t="shared" si="972"/>
        <v>7</v>
      </c>
      <c r="L2517" s="124">
        <f t="shared" si="985"/>
        <v>0.99866843000000005</v>
      </c>
      <c r="M2517" s="134">
        <f t="shared" si="986"/>
        <v>0.99690005000000004</v>
      </c>
      <c r="N2517" s="134">
        <f t="shared" si="987"/>
        <v>1.4348823019450325</v>
      </c>
      <c r="O2517" s="124">
        <f t="shared" si="988"/>
        <v>1.43297165</v>
      </c>
      <c r="P2517" s="124"/>
      <c r="Q2517" s="125"/>
      <c r="R2517" s="126"/>
      <c r="S2517" s="124"/>
      <c r="T2517" s="135">
        <f t="shared" si="993"/>
        <v>7.9699999999999993E-2</v>
      </c>
      <c r="U2517" s="125">
        <f t="shared" si="989"/>
        <v>551</v>
      </c>
      <c r="V2517" s="125">
        <v>252</v>
      </c>
      <c r="W2517" s="134">
        <f t="shared" si="990"/>
        <v>1.1825445080000001</v>
      </c>
      <c r="X2517" s="18"/>
      <c r="Y2517" s="123">
        <f t="shared" si="968"/>
        <v>67054.222907000003</v>
      </c>
      <c r="Z2517" s="123">
        <f t="shared" si="976"/>
        <v>19100.772701977749</v>
      </c>
      <c r="AA2517" s="123">
        <f t="shared" si="969"/>
        <v>1341.0844581400002</v>
      </c>
      <c r="AB2517" s="123">
        <f t="shared" si="970"/>
        <v>18574.019745239002</v>
      </c>
      <c r="AC2517" s="123">
        <f t="shared" si="971"/>
        <v>106070.09981235676</v>
      </c>
      <c r="AD2517" s="150">
        <f t="shared" si="973"/>
        <v>87053.852995000008</v>
      </c>
      <c r="AE2517" s="150">
        <f t="shared" si="977"/>
        <v>23764.464865507507</v>
      </c>
      <c r="AF2517" s="150">
        <f t="shared" si="974"/>
        <v>1741.0770599000002</v>
      </c>
      <c r="AG2517" s="150">
        <f t="shared" si="978"/>
        <v>23301.414651661667</v>
      </c>
      <c r="AH2517" s="150">
        <f t="shared" si="979"/>
        <v>135860.80957206918</v>
      </c>
      <c r="AI2517" s="4"/>
      <c r="AJ2517" s="1"/>
      <c r="AK2517" s="20"/>
      <c r="AL2517" s="5"/>
      <c r="AM2517" s="1"/>
      <c r="AN2517" s="1"/>
      <c r="AO2517" s="1"/>
      <c r="AP2517" s="17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5.75" x14ac:dyDescent="0.2">
      <c r="A2518" s="127">
        <f t="shared" si="991"/>
        <v>43978</v>
      </c>
      <c r="B2518" s="165">
        <f t="shared" si="975"/>
        <v>242004.72481631965</v>
      </c>
      <c r="C2518" s="124"/>
      <c r="D2518" s="128">
        <f t="shared" si="981"/>
        <v>5331.91</v>
      </c>
      <c r="E2518" s="129">
        <f>VLOOKUP(A2517,[1]Plan1!$AY$80:$BA$314,3)</f>
        <v>5311.65</v>
      </c>
      <c r="F2518" s="130">
        <f t="shared" si="982"/>
        <v>43967</v>
      </c>
      <c r="G2518" s="131">
        <f t="shared" si="983"/>
        <v>-3.7997640620340833E-3</v>
      </c>
      <c r="H2518" s="132">
        <f t="shared" si="992"/>
        <v>43997</v>
      </c>
      <c r="I2518" s="132">
        <f t="shared" si="984"/>
        <v>43997</v>
      </c>
      <c r="J2518" s="133">
        <f t="shared" si="980"/>
        <v>20</v>
      </c>
      <c r="K2518" s="133">
        <f t="shared" si="972"/>
        <v>8</v>
      </c>
      <c r="L2518" s="124">
        <f t="shared" si="985"/>
        <v>0.99847834999999996</v>
      </c>
      <c r="M2518" s="134">
        <f t="shared" si="986"/>
        <v>0.99690005000000004</v>
      </c>
      <c r="N2518" s="134">
        <f t="shared" si="987"/>
        <v>1.4348823019450325</v>
      </c>
      <c r="O2518" s="124">
        <f t="shared" si="988"/>
        <v>1.43269891</v>
      </c>
      <c r="P2518" s="124"/>
      <c r="Q2518" s="125"/>
      <c r="R2518" s="126"/>
      <c r="S2518" s="124"/>
      <c r="T2518" s="135">
        <f t="shared" si="993"/>
        <v>7.9699999999999993E-2</v>
      </c>
      <c r="U2518" s="125">
        <f t="shared" si="989"/>
        <v>552</v>
      </c>
      <c r="V2518" s="125">
        <v>252</v>
      </c>
      <c r="W2518" s="134">
        <f t="shared" si="990"/>
        <v>1.182904409</v>
      </c>
      <c r="X2518" s="18"/>
      <c r="Y2518" s="123">
        <f t="shared" si="968"/>
        <v>67054.222907000003</v>
      </c>
      <c r="Z2518" s="123">
        <f t="shared" si="976"/>
        <v>19110.590485458499</v>
      </c>
      <c r="AA2518" s="123">
        <f t="shared" si="969"/>
        <v>1341.0844581400002</v>
      </c>
      <c r="AB2518" s="123">
        <f t="shared" si="970"/>
        <v>18596.371152874672</v>
      </c>
      <c r="AC2518" s="123">
        <f t="shared" si="971"/>
        <v>106102.26900347316</v>
      </c>
      <c r="AD2518" s="150">
        <f t="shared" si="973"/>
        <v>87053.852995000008</v>
      </c>
      <c r="AE2518" s="150">
        <f t="shared" si="977"/>
        <v>23777.093155286497</v>
      </c>
      <c r="AF2518" s="150">
        <f t="shared" si="974"/>
        <v>1741.0770599000002</v>
      </c>
      <c r="AG2518" s="150">
        <f t="shared" si="978"/>
        <v>23330.432602660003</v>
      </c>
      <c r="AH2518" s="150">
        <f t="shared" si="979"/>
        <v>135902.45581284649</v>
      </c>
      <c r="AI2518" s="4"/>
      <c r="AJ2518" s="1"/>
      <c r="AK2518" s="20"/>
      <c r="AL2518" s="5"/>
      <c r="AM2518" s="1"/>
      <c r="AN2518" s="1"/>
      <c r="AO2518" s="1"/>
      <c r="AP2518" s="17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5.75" x14ac:dyDescent="0.2">
      <c r="A2519" s="127">
        <f t="shared" si="991"/>
        <v>43979</v>
      </c>
      <c r="B2519" s="165">
        <f t="shared" si="975"/>
        <v>242078.54262080515</v>
      </c>
      <c r="C2519" s="124"/>
      <c r="D2519" s="128">
        <f t="shared" si="981"/>
        <v>5331.91</v>
      </c>
      <c r="E2519" s="129">
        <f>VLOOKUP(A2518,[1]Plan1!$AY$80:$BA$314,3)</f>
        <v>5311.65</v>
      </c>
      <c r="F2519" s="130">
        <f t="shared" si="982"/>
        <v>43967</v>
      </c>
      <c r="G2519" s="131">
        <f t="shared" si="983"/>
        <v>-3.7997640620340833E-3</v>
      </c>
      <c r="H2519" s="132">
        <f t="shared" si="992"/>
        <v>43997</v>
      </c>
      <c r="I2519" s="132">
        <f t="shared" si="984"/>
        <v>43997</v>
      </c>
      <c r="J2519" s="133">
        <f t="shared" si="980"/>
        <v>20</v>
      </c>
      <c r="K2519" s="133">
        <f t="shared" si="972"/>
        <v>9</v>
      </c>
      <c r="L2519" s="124">
        <f t="shared" si="985"/>
        <v>0.99828830999999996</v>
      </c>
      <c r="M2519" s="134">
        <f t="shared" si="986"/>
        <v>0.99690005000000004</v>
      </c>
      <c r="N2519" s="134">
        <f t="shared" si="987"/>
        <v>1.4348823019450325</v>
      </c>
      <c r="O2519" s="124">
        <f t="shared" si="988"/>
        <v>1.43242622</v>
      </c>
      <c r="P2519" s="124"/>
      <c r="Q2519" s="125"/>
      <c r="R2519" s="126"/>
      <c r="S2519" s="124"/>
      <c r="T2519" s="135">
        <f t="shared" si="993"/>
        <v>7.9699999999999993E-2</v>
      </c>
      <c r="U2519" s="125">
        <f t="shared" si="989"/>
        <v>553</v>
      </c>
      <c r="V2519" s="125">
        <v>252</v>
      </c>
      <c r="W2519" s="134">
        <f t="shared" si="990"/>
        <v>1.18326442</v>
      </c>
      <c r="X2519" s="18"/>
      <c r="Y2519" s="123">
        <f t="shared" ref="Y2519:Y2582" si="994">S$1686+X$1686</f>
        <v>67054.222907000003</v>
      </c>
      <c r="Z2519" s="123">
        <f t="shared" si="976"/>
        <v>19120.409306697253</v>
      </c>
      <c r="AA2519" s="123">
        <f t="shared" si="969"/>
        <v>1341.0844581400002</v>
      </c>
      <c r="AB2519" s="123">
        <f t="shared" si="970"/>
        <v>18618.722560510334</v>
      </c>
      <c r="AC2519" s="123">
        <f t="shared" si="971"/>
        <v>106134.43923234759</v>
      </c>
      <c r="AD2519" s="150">
        <f t="shared" si="973"/>
        <v>87053.852995000008</v>
      </c>
      <c r="AE2519" s="150">
        <f t="shared" si="977"/>
        <v>23789.72277989921</v>
      </c>
      <c r="AF2519" s="150">
        <f t="shared" si="974"/>
        <v>1741.0770599000002</v>
      </c>
      <c r="AG2519" s="150">
        <f t="shared" si="978"/>
        <v>23359.450553658335</v>
      </c>
      <c r="AH2519" s="150">
        <f t="shared" si="979"/>
        <v>135944.10338845756</v>
      </c>
      <c r="AI2519" s="4"/>
      <c r="AJ2519" s="1"/>
      <c r="AK2519" s="20"/>
      <c r="AL2519" s="5"/>
      <c r="AM2519" s="1"/>
      <c r="AN2519" s="1"/>
      <c r="AO2519" s="1"/>
      <c r="AP2519" s="17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5.75" x14ac:dyDescent="0.2">
      <c r="A2520" s="127">
        <f t="shared" si="991"/>
        <v>43980</v>
      </c>
      <c r="B2520" s="165">
        <f t="shared" si="975"/>
        <v>242152.36262722712</v>
      </c>
      <c r="C2520" s="124"/>
      <c r="D2520" s="128">
        <f t="shared" si="981"/>
        <v>5331.91</v>
      </c>
      <c r="E2520" s="129">
        <f>VLOOKUP(A2519,[1]Plan1!$AY$80:$BA$314,3)</f>
        <v>5311.65</v>
      </c>
      <c r="F2520" s="130">
        <f t="shared" si="982"/>
        <v>43967</v>
      </c>
      <c r="G2520" s="131">
        <f t="shared" si="983"/>
        <v>-3.7997640620340833E-3</v>
      </c>
      <c r="H2520" s="132">
        <f t="shared" si="992"/>
        <v>43997</v>
      </c>
      <c r="I2520" s="132">
        <f t="shared" si="984"/>
        <v>43997</v>
      </c>
      <c r="J2520" s="133">
        <f t="shared" si="980"/>
        <v>20</v>
      </c>
      <c r="K2520" s="133">
        <f t="shared" si="972"/>
        <v>10</v>
      </c>
      <c r="L2520" s="124">
        <f t="shared" si="985"/>
        <v>0.99809829999999999</v>
      </c>
      <c r="M2520" s="134">
        <f t="shared" si="986"/>
        <v>0.99690005000000004</v>
      </c>
      <c r="N2520" s="134">
        <f t="shared" si="987"/>
        <v>1.4348823019450325</v>
      </c>
      <c r="O2520" s="124">
        <f t="shared" si="988"/>
        <v>1.43215358</v>
      </c>
      <c r="P2520" s="124"/>
      <c r="Q2520" s="125"/>
      <c r="R2520" s="126"/>
      <c r="S2520" s="124"/>
      <c r="T2520" s="135">
        <f t="shared" si="993"/>
        <v>7.9699999999999993E-2</v>
      </c>
      <c r="U2520" s="125">
        <f t="shared" si="989"/>
        <v>554</v>
      </c>
      <c r="V2520" s="125">
        <v>252</v>
      </c>
      <c r="W2520" s="134">
        <f t="shared" si="990"/>
        <v>1.1836245400000001</v>
      </c>
      <c r="X2520" s="18"/>
      <c r="Y2520" s="123">
        <f t="shared" si="994"/>
        <v>67054.222907000003</v>
      </c>
      <c r="Z2520" s="123">
        <f t="shared" si="976"/>
        <v>19130.22909105038</v>
      </c>
      <c r="AA2520" s="123">
        <f t="shared" ref="AA2520:AA2583" si="995">0.02*Y2520</f>
        <v>1341.0844581400002</v>
      </c>
      <c r="AB2520" s="123">
        <f t="shared" ref="AB2520:AB2583" si="996">0.01*((A2520-A$1686)/30)*Y2520</f>
        <v>18641.073968146004</v>
      </c>
      <c r="AC2520" s="123">
        <f t="shared" ref="AC2520:AC2583" si="997">SUM(Y2520:AB2520)</f>
        <v>106166.6104243364</v>
      </c>
      <c r="AD2520" s="150">
        <f t="shared" si="973"/>
        <v>87053.852995000008</v>
      </c>
      <c r="AE2520" s="150">
        <f t="shared" si="977"/>
        <v>23802.353643334052</v>
      </c>
      <c r="AF2520" s="150">
        <f t="shared" si="974"/>
        <v>1741.0770599000002</v>
      </c>
      <c r="AG2520" s="150">
        <f t="shared" si="978"/>
        <v>23388.46850465667</v>
      </c>
      <c r="AH2520" s="150">
        <f t="shared" si="979"/>
        <v>135985.75220289073</v>
      </c>
      <c r="AI2520" s="4"/>
      <c r="AJ2520" s="1"/>
      <c r="AK2520" s="20"/>
      <c r="AL2520" s="5"/>
      <c r="AM2520" s="1"/>
      <c r="AN2520" s="1"/>
      <c r="AO2520" s="1"/>
      <c r="AP2520" s="17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5.75" x14ac:dyDescent="0.2">
      <c r="A2521" s="127">
        <f t="shared" si="991"/>
        <v>43981</v>
      </c>
      <c r="B2521" s="165">
        <f t="shared" si="975"/>
        <v>242226.18637419536</v>
      </c>
      <c r="C2521" s="124"/>
      <c r="D2521" s="128">
        <f t="shared" si="981"/>
        <v>5331.91</v>
      </c>
      <c r="E2521" s="129">
        <f>VLOOKUP(A2520,[1]Plan1!$AY$80:$BA$314,3)</f>
        <v>5311.65</v>
      </c>
      <c r="F2521" s="130">
        <f t="shared" si="982"/>
        <v>43967</v>
      </c>
      <c r="G2521" s="131">
        <f t="shared" si="983"/>
        <v>-3.7997640620340833E-3</v>
      </c>
      <c r="H2521" s="132">
        <f t="shared" si="992"/>
        <v>43997</v>
      </c>
      <c r="I2521" s="132">
        <f t="shared" si="984"/>
        <v>43997</v>
      </c>
      <c r="J2521" s="133">
        <f t="shared" si="980"/>
        <v>20</v>
      </c>
      <c r="K2521" s="133">
        <f t="shared" si="972"/>
        <v>11</v>
      </c>
      <c r="L2521" s="124">
        <f t="shared" si="985"/>
        <v>0.99790833000000001</v>
      </c>
      <c r="M2521" s="134">
        <f t="shared" si="986"/>
        <v>0.99690005000000004</v>
      </c>
      <c r="N2521" s="134">
        <f t="shared" si="987"/>
        <v>1.4348823019450325</v>
      </c>
      <c r="O2521" s="124">
        <f t="shared" si="988"/>
        <v>1.431881</v>
      </c>
      <c r="P2521" s="124"/>
      <c r="Q2521" s="125"/>
      <c r="R2521" s="126"/>
      <c r="S2521" s="124"/>
      <c r="T2521" s="135">
        <f t="shared" si="993"/>
        <v>7.9699999999999993E-2</v>
      </c>
      <c r="U2521" s="125">
        <f t="shared" si="989"/>
        <v>555</v>
      </c>
      <c r="V2521" s="125">
        <v>252</v>
      </c>
      <c r="W2521" s="134">
        <f t="shared" si="990"/>
        <v>1.1839847699999999</v>
      </c>
      <c r="X2521" s="18"/>
      <c r="Y2521" s="123">
        <f t="shared" si="994"/>
        <v>67054.222907000003</v>
      </c>
      <c r="Z2521" s="123">
        <f t="shared" si="976"/>
        <v>19140.05051149696</v>
      </c>
      <c r="AA2521" s="123">
        <f t="shared" si="995"/>
        <v>1341.0844581400002</v>
      </c>
      <c r="AB2521" s="123">
        <f t="shared" si="996"/>
        <v>18663.425375781666</v>
      </c>
      <c r="AC2521" s="123">
        <f t="shared" si="997"/>
        <v>106198.78325241862</v>
      </c>
      <c r="AD2521" s="150">
        <f t="shared" si="973"/>
        <v>87053.852995000008</v>
      </c>
      <c r="AE2521" s="150">
        <f t="shared" si="977"/>
        <v>23814.986611221735</v>
      </c>
      <c r="AF2521" s="150">
        <f t="shared" si="974"/>
        <v>1741.0770599000002</v>
      </c>
      <c r="AG2521" s="150">
        <f t="shared" si="978"/>
        <v>23417.486455655002</v>
      </c>
      <c r="AH2521" s="150">
        <f t="shared" si="979"/>
        <v>136027.40312177673</v>
      </c>
      <c r="AI2521" s="4"/>
      <c r="AJ2521" s="1"/>
      <c r="AK2521" s="20"/>
      <c r="AL2521" s="5"/>
      <c r="AM2521" s="1"/>
      <c r="AN2521" s="1"/>
      <c r="AO2521" s="1"/>
      <c r="AP2521" s="17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5.75" x14ac:dyDescent="0.2">
      <c r="A2522" s="127">
        <f t="shared" si="991"/>
        <v>43982</v>
      </c>
      <c r="B2522" s="165">
        <f t="shared" si="975"/>
        <v>242277.55573282935</v>
      </c>
      <c r="C2522" s="124"/>
      <c r="D2522" s="128">
        <f t="shared" si="981"/>
        <v>5331.91</v>
      </c>
      <c r="E2522" s="129">
        <f>VLOOKUP(A2521,[1]Plan1!$AY$80:$BA$314,3)</f>
        <v>5311.65</v>
      </c>
      <c r="F2522" s="130">
        <f t="shared" si="982"/>
        <v>43967</v>
      </c>
      <c r="G2522" s="131">
        <f t="shared" si="983"/>
        <v>-3.7997640620340833E-3</v>
      </c>
      <c r="H2522" s="132">
        <f t="shared" si="992"/>
        <v>43997</v>
      </c>
      <c r="I2522" s="132">
        <f t="shared" si="984"/>
        <v>43997</v>
      </c>
      <c r="J2522" s="133">
        <f t="shared" si="980"/>
        <v>20</v>
      </c>
      <c r="K2522" s="133">
        <f t="shared" si="972"/>
        <v>11</v>
      </c>
      <c r="L2522" s="124">
        <f t="shared" si="985"/>
        <v>0.99790833000000001</v>
      </c>
      <c r="M2522" s="134">
        <f t="shared" si="986"/>
        <v>0.99690005000000004</v>
      </c>
      <c r="N2522" s="134">
        <f t="shared" si="987"/>
        <v>1.4348823019450325</v>
      </c>
      <c r="O2522" s="124">
        <f t="shared" si="988"/>
        <v>1.431881</v>
      </c>
      <c r="P2522" s="124"/>
      <c r="Q2522" s="125"/>
      <c r="R2522" s="126"/>
      <c r="S2522" s="124"/>
      <c r="T2522" s="135">
        <f t="shared" si="993"/>
        <v>7.9699999999999993E-2</v>
      </c>
      <c r="U2522" s="125">
        <f t="shared" si="989"/>
        <v>555</v>
      </c>
      <c r="V2522" s="125">
        <v>252</v>
      </c>
      <c r="W2522" s="134">
        <f t="shared" si="990"/>
        <v>1.1839847699999999</v>
      </c>
      <c r="X2522" s="18"/>
      <c r="Y2522" s="123">
        <f t="shared" si="994"/>
        <v>67054.222907000003</v>
      </c>
      <c r="Z2522" s="123">
        <f t="shared" si="976"/>
        <v>19140.05051149696</v>
      </c>
      <c r="AA2522" s="123">
        <f t="shared" si="995"/>
        <v>1341.0844581400002</v>
      </c>
      <c r="AB2522" s="123">
        <f t="shared" si="996"/>
        <v>18685.776783417336</v>
      </c>
      <c r="AC2522" s="123">
        <f t="shared" si="997"/>
        <v>106221.13466005429</v>
      </c>
      <c r="AD2522" s="150">
        <f t="shared" si="973"/>
        <v>87053.852995000008</v>
      </c>
      <c r="AE2522" s="150">
        <f t="shared" si="977"/>
        <v>23814.986611221735</v>
      </c>
      <c r="AF2522" s="150">
        <f t="shared" si="974"/>
        <v>1741.0770599000002</v>
      </c>
      <c r="AG2522" s="150">
        <f t="shared" si="978"/>
        <v>23446.504406653337</v>
      </c>
      <c r="AH2522" s="150">
        <f t="shared" si="979"/>
        <v>136056.42107277506</v>
      </c>
      <c r="AI2522" s="4"/>
      <c r="AJ2522" s="1"/>
      <c r="AK2522" s="20"/>
      <c r="AL2522" s="5"/>
      <c r="AM2522" s="1"/>
      <c r="AN2522" s="1"/>
      <c r="AO2522" s="1"/>
      <c r="AP2522" s="17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5.75" x14ac:dyDescent="0.2">
      <c r="A2523" s="127">
        <f t="shared" si="991"/>
        <v>43983</v>
      </c>
      <c r="B2523" s="165">
        <f t="shared" si="975"/>
        <v>242328.92509146334</v>
      </c>
      <c r="C2523" s="124"/>
      <c r="D2523" s="128">
        <f t="shared" si="981"/>
        <v>5331.91</v>
      </c>
      <c r="E2523" s="129">
        <f>VLOOKUP(A2522,[1]Plan1!$AY$80:$BA$314,3)</f>
        <v>5311.65</v>
      </c>
      <c r="F2523" s="130">
        <f t="shared" si="982"/>
        <v>43967</v>
      </c>
      <c r="G2523" s="131">
        <f t="shared" si="983"/>
        <v>-3.7997640620340833E-3</v>
      </c>
      <c r="H2523" s="132">
        <f t="shared" si="992"/>
        <v>43997</v>
      </c>
      <c r="I2523" s="132">
        <f t="shared" si="984"/>
        <v>43997</v>
      </c>
      <c r="J2523" s="133">
        <f t="shared" si="980"/>
        <v>20</v>
      </c>
      <c r="K2523" s="133">
        <f t="shared" si="972"/>
        <v>11</v>
      </c>
      <c r="L2523" s="124">
        <f t="shared" si="985"/>
        <v>0.99790833000000001</v>
      </c>
      <c r="M2523" s="134">
        <f t="shared" si="986"/>
        <v>0.99690005000000004</v>
      </c>
      <c r="N2523" s="134">
        <f t="shared" si="987"/>
        <v>1.4348823019450325</v>
      </c>
      <c r="O2523" s="124">
        <f t="shared" si="988"/>
        <v>1.431881</v>
      </c>
      <c r="P2523" s="124"/>
      <c r="Q2523" s="125"/>
      <c r="R2523" s="126"/>
      <c r="S2523" s="124"/>
      <c r="T2523" s="135">
        <f t="shared" si="993"/>
        <v>7.9699999999999993E-2</v>
      </c>
      <c r="U2523" s="125">
        <f t="shared" si="989"/>
        <v>555</v>
      </c>
      <c r="V2523" s="125">
        <v>252</v>
      </c>
      <c r="W2523" s="134">
        <f t="shared" si="990"/>
        <v>1.1839847699999999</v>
      </c>
      <c r="X2523" s="18"/>
      <c r="Y2523" s="123">
        <f t="shared" si="994"/>
        <v>67054.222907000003</v>
      </c>
      <c r="Z2523" s="123">
        <f t="shared" si="976"/>
        <v>19140.05051149696</v>
      </c>
      <c r="AA2523" s="123">
        <f t="shared" si="995"/>
        <v>1341.0844581400002</v>
      </c>
      <c r="AB2523" s="123">
        <f t="shared" si="996"/>
        <v>18708.128191052998</v>
      </c>
      <c r="AC2523" s="123">
        <f t="shared" si="997"/>
        <v>106243.48606768996</v>
      </c>
      <c r="AD2523" s="150">
        <f t="shared" si="973"/>
        <v>87053.852995000008</v>
      </c>
      <c r="AE2523" s="150">
        <f t="shared" si="977"/>
        <v>23814.986611221735</v>
      </c>
      <c r="AF2523" s="150">
        <f t="shared" si="974"/>
        <v>1741.0770599000002</v>
      </c>
      <c r="AG2523" s="150">
        <f t="shared" si="978"/>
        <v>23475.522357651669</v>
      </c>
      <c r="AH2523" s="150">
        <f t="shared" si="979"/>
        <v>136085.43902377339</v>
      </c>
      <c r="AI2523" s="4"/>
      <c r="AJ2523" s="1"/>
      <c r="AK2523" s="20"/>
      <c r="AL2523" s="5"/>
      <c r="AM2523" s="1"/>
      <c r="AN2523" s="1"/>
      <c r="AO2523" s="1"/>
      <c r="AP2523" s="17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5.75" x14ac:dyDescent="0.2">
      <c r="A2524" s="127">
        <f t="shared" si="991"/>
        <v>43984</v>
      </c>
      <c r="B2524" s="165">
        <f t="shared" si="975"/>
        <v>242402.75119938707</v>
      </c>
      <c r="C2524" s="124"/>
      <c r="D2524" s="128">
        <f t="shared" si="981"/>
        <v>5331.91</v>
      </c>
      <c r="E2524" s="129">
        <f>VLOOKUP(A2523,[1]Plan1!$AY$80:$BA$314,3)</f>
        <v>5311.65</v>
      </c>
      <c r="F2524" s="130">
        <f t="shared" si="982"/>
        <v>43967</v>
      </c>
      <c r="G2524" s="131">
        <f t="shared" si="983"/>
        <v>-3.7997640620340833E-3</v>
      </c>
      <c r="H2524" s="132">
        <f t="shared" si="992"/>
        <v>43997</v>
      </c>
      <c r="I2524" s="132">
        <f t="shared" si="984"/>
        <v>43997</v>
      </c>
      <c r="J2524" s="133">
        <f t="shared" si="980"/>
        <v>20</v>
      </c>
      <c r="K2524" s="133">
        <f t="shared" si="972"/>
        <v>12</v>
      </c>
      <c r="L2524" s="124">
        <f t="shared" si="985"/>
        <v>0.99771840000000001</v>
      </c>
      <c r="M2524" s="134">
        <f t="shared" si="986"/>
        <v>0.99690005000000004</v>
      </c>
      <c r="N2524" s="134">
        <f t="shared" si="987"/>
        <v>1.4348823019450325</v>
      </c>
      <c r="O2524" s="124">
        <f t="shared" si="988"/>
        <v>1.43160847</v>
      </c>
      <c r="P2524" s="124"/>
      <c r="Q2524" s="125"/>
      <c r="R2524" s="126"/>
      <c r="S2524" s="124"/>
      <c r="T2524" s="135">
        <f t="shared" si="993"/>
        <v>7.9699999999999993E-2</v>
      </c>
      <c r="U2524" s="125">
        <f t="shared" si="989"/>
        <v>556</v>
      </c>
      <c r="V2524" s="125">
        <v>252</v>
      </c>
      <c r="W2524" s="134">
        <f t="shared" si="990"/>
        <v>1.18434511</v>
      </c>
      <c r="X2524" s="18"/>
      <c r="Y2524" s="123">
        <f t="shared" si="994"/>
        <v>67054.222907000003</v>
      </c>
      <c r="Z2524" s="123">
        <f t="shared" si="976"/>
        <v>19149.872964611892</v>
      </c>
      <c r="AA2524" s="123">
        <f t="shared" si="995"/>
        <v>1341.0844581400002</v>
      </c>
      <c r="AB2524" s="123">
        <f t="shared" si="996"/>
        <v>18730.479598688667</v>
      </c>
      <c r="AC2524" s="123">
        <f t="shared" si="997"/>
        <v>106275.65992844055</v>
      </c>
      <c r="AD2524" s="150">
        <f t="shared" si="973"/>
        <v>87053.852995000008</v>
      </c>
      <c r="AE2524" s="150">
        <f t="shared" si="977"/>
        <v>23827.620907396515</v>
      </c>
      <c r="AF2524" s="150">
        <f t="shared" si="974"/>
        <v>1741.0770599000002</v>
      </c>
      <c r="AG2524" s="150">
        <f t="shared" si="978"/>
        <v>23504.540308650005</v>
      </c>
      <c r="AH2524" s="150">
        <f t="shared" si="979"/>
        <v>136127.09127094652</v>
      </c>
      <c r="AI2524" s="4"/>
      <c r="AJ2524" s="1"/>
      <c r="AK2524" s="20"/>
      <c r="AL2524" s="5"/>
      <c r="AM2524" s="1"/>
      <c r="AN2524" s="1"/>
      <c r="AO2524" s="1"/>
      <c r="AP2524" s="17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5.75" x14ac:dyDescent="0.2">
      <c r="A2525" s="127">
        <f t="shared" si="991"/>
        <v>43985</v>
      </c>
      <c r="B2525" s="165">
        <f t="shared" si="975"/>
        <v>242476.5794977177</v>
      </c>
      <c r="C2525" s="124"/>
      <c r="D2525" s="128">
        <f t="shared" si="981"/>
        <v>5331.91</v>
      </c>
      <c r="E2525" s="129">
        <f>VLOOKUP(A2524,[1]Plan1!$AY$80:$BA$314,3)</f>
        <v>5311.65</v>
      </c>
      <c r="F2525" s="130">
        <f t="shared" si="982"/>
        <v>43967</v>
      </c>
      <c r="G2525" s="131">
        <f t="shared" si="983"/>
        <v>-3.7997640620340833E-3</v>
      </c>
      <c r="H2525" s="132">
        <f t="shared" si="992"/>
        <v>43997</v>
      </c>
      <c r="I2525" s="132">
        <f t="shared" si="984"/>
        <v>43997</v>
      </c>
      <c r="J2525" s="133">
        <f t="shared" si="980"/>
        <v>20</v>
      </c>
      <c r="K2525" s="133">
        <f t="shared" si="972"/>
        <v>13</v>
      </c>
      <c r="L2525" s="124">
        <f t="shared" si="985"/>
        <v>0.99752850000000004</v>
      </c>
      <c r="M2525" s="134">
        <f t="shared" si="986"/>
        <v>0.99690005000000004</v>
      </c>
      <c r="N2525" s="134">
        <f t="shared" si="987"/>
        <v>1.4348823019450325</v>
      </c>
      <c r="O2525" s="124">
        <f t="shared" si="988"/>
        <v>1.43133599</v>
      </c>
      <c r="P2525" s="124"/>
      <c r="Q2525" s="125"/>
      <c r="R2525" s="126"/>
      <c r="S2525" s="124"/>
      <c r="T2525" s="135">
        <f t="shared" si="993"/>
        <v>7.9699999999999993E-2</v>
      </c>
      <c r="U2525" s="125">
        <f t="shared" si="989"/>
        <v>557</v>
      </c>
      <c r="V2525" s="125">
        <v>252</v>
      </c>
      <c r="W2525" s="134">
        <f t="shared" si="990"/>
        <v>1.184705559</v>
      </c>
      <c r="X2525" s="18"/>
      <c r="Y2525" s="123">
        <f t="shared" si="994"/>
        <v>67054.222907000003</v>
      </c>
      <c r="Z2525" s="123">
        <f t="shared" si="976"/>
        <v>19159.696375798227</v>
      </c>
      <c r="AA2525" s="123">
        <f t="shared" si="995"/>
        <v>1341.0844581400002</v>
      </c>
      <c r="AB2525" s="123">
        <f t="shared" si="996"/>
        <v>18752.831006324333</v>
      </c>
      <c r="AC2525" s="123">
        <f t="shared" si="997"/>
        <v>106307.83474726256</v>
      </c>
      <c r="AD2525" s="150">
        <f t="shared" si="973"/>
        <v>87053.852995000008</v>
      </c>
      <c r="AE2525" s="150">
        <f t="shared" si="977"/>
        <v>23840.256435906809</v>
      </c>
      <c r="AF2525" s="150">
        <f t="shared" si="974"/>
        <v>1741.0770599000002</v>
      </c>
      <c r="AG2525" s="150">
        <f t="shared" si="978"/>
        <v>23533.55825964834</v>
      </c>
      <c r="AH2525" s="150">
        <f t="shared" si="979"/>
        <v>136168.74475045514</v>
      </c>
      <c r="AI2525" s="4"/>
      <c r="AJ2525" s="1"/>
      <c r="AK2525" s="20"/>
      <c r="AL2525" s="5"/>
      <c r="AM2525" s="1"/>
      <c r="AN2525" s="1"/>
      <c r="AO2525" s="1"/>
      <c r="AP2525" s="17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5.75" x14ac:dyDescent="0.2">
      <c r="A2526" s="127">
        <f t="shared" si="991"/>
        <v>43986</v>
      </c>
      <c r="B2526" s="165">
        <f t="shared" si="975"/>
        <v>242550.41014872864</v>
      </c>
      <c r="C2526" s="124"/>
      <c r="D2526" s="128">
        <f t="shared" si="981"/>
        <v>5331.91</v>
      </c>
      <c r="E2526" s="129">
        <f>VLOOKUP(A2525,[1]Plan1!$AY$80:$BA$314,3)</f>
        <v>5311.65</v>
      </c>
      <c r="F2526" s="130">
        <f t="shared" si="982"/>
        <v>43967</v>
      </c>
      <c r="G2526" s="131">
        <f t="shared" si="983"/>
        <v>-3.7997640620340833E-3</v>
      </c>
      <c r="H2526" s="132">
        <f t="shared" si="992"/>
        <v>43997</v>
      </c>
      <c r="I2526" s="132">
        <f t="shared" si="984"/>
        <v>43997</v>
      </c>
      <c r="J2526" s="133">
        <f t="shared" si="980"/>
        <v>20</v>
      </c>
      <c r="K2526" s="133">
        <f t="shared" si="972"/>
        <v>14</v>
      </c>
      <c r="L2526" s="124">
        <f t="shared" si="985"/>
        <v>0.99733864000000005</v>
      </c>
      <c r="M2526" s="134">
        <f t="shared" si="986"/>
        <v>0.99690005000000004</v>
      </c>
      <c r="N2526" s="134">
        <f t="shared" si="987"/>
        <v>1.4348823019450325</v>
      </c>
      <c r="O2526" s="124">
        <f t="shared" si="988"/>
        <v>1.4310635599999999</v>
      </c>
      <c r="P2526" s="124"/>
      <c r="Q2526" s="125"/>
      <c r="R2526" s="126"/>
      <c r="S2526" s="124"/>
      <c r="T2526" s="135">
        <f t="shared" si="993"/>
        <v>7.9699999999999993E-2</v>
      </c>
      <c r="U2526" s="125">
        <f t="shared" si="989"/>
        <v>558</v>
      </c>
      <c r="V2526" s="125">
        <v>252</v>
      </c>
      <c r="W2526" s="134">
        <f t="shared" si="990"/>
        <v>1.1850661179999999</v>
      </c>
      <c r="X2526" s="18"/>
      <c r="Y2526" s="123">
        <f t="shared" si="994"/>
        <v>67054.222907000003</v>
      </c>
      <c r="Z2526" s="123">
        <f t="shared" si="976"/>
        <v>19169.520816033386</v>
      </c>
      <c r="AA2526" s="123">
        <f t="shared" si="995"/>
        <v>1341.0844581400002</v>
      </c>
      <c r="AB2526" s="123">
        <f t="shared" si="996"/>
        <v>18775.182413960003</v>
      </c>
      <c r="AC2526" s="123">
        <f t="shared" si="997"/>
        <v>106340.0105951334</v>
      </c>
      <c r="AD2526" s="150">
        <f t="shared" si="973"/>
        <v>87053.852995000008</v>
      </c>
      <c r="AE2526" s="150">
        <f t="shared" si="977"/>
        <v>23852.893288048548</v>
      </c>
      <c r="AF2526" s="150">
        <f t="shared" si="974"/>
        <v>1741.0770599000002</v>
      </c>
      <c r="AG2526" s="150">
        <f t="shared" si="978"/>
        <v>23562.576210646668</v>
      </c>
      <c r="AH2526" s="150">
        <f t="shared" si="979"/>
        <v>136210.39955359523</v>
      </c>
      <c r="AI2526" s="4"/>
      <c r="AJ2526" s="1"/>
      <c r="AK2526" s="20"/>
      <c r="AL2526" s="5"/>
      <c r="AM2526" s="1"/>
      <c r="AN2526" s="1"/>
      <c r="AO2526" s="1"/>
      <c r="AP2526" s="17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5.75" x14ac:dyDescent="0.2">
      <c r="A2527" s="127">
        <f t="shared" si="991"/>
        <v>43987</v>
      </c>
      <c r="B2527" s="165">
        <f t="shared" si="975"/>
        <v>242624.24452618597</v>
      </c>
      <c r="C2527" s="124"/>
      <c r="D2527" s="128">
        <f t="shared" si="981"/>
        <v>5331.91</v>
      </c>
      <c r="E2527" s="129">
        <f>VLOOKUP(A2526,[1]Plan1!$AY$80:$BA$314,3)</f>
        <v>5311.65</v>
      </c>
      <c r="F2527" s="130">
        <f t="shared" si="982"/>
        <v>43967</v>
      </c>
      <c r="G2527" s="131">
        <f t="shared" si="983"/>
        <v>-3.7997640620340833E-3</v>
      </c>
      <c r="H2527" s="132">
        <f t="shared" si="992"/>
        <v>43997</v>
      </c>
      <c r="I2527" s="132">
        <f t="shared" si="984"/>
        <v>43997</v>
      </c>
      <c r="J2527" s="133">
        <f t="shared" si="980"/>
        <v>20</v>
      </c>
      <c r="K2527" s="133">
        <f t="shared" si="972"/>
        <v>15</v>
      </c>
      <c r="L2527" s="124">
        <f t="shared" si="985"/>
        <v>0.99714882000000005</v>
      </c>
      <c r="M2527" s="134">
        <f t="shared" si="986"/>
        <v>0.99690005000000004</v>
      </c>
      <c r="N2527" s="134">
        <f t="shared" si="987"/>
        <v>1.4348823019450325</v>
      </c>
      <c r="O2527" s="124">
        <f t="shared" si="988"/>
        <v>1.4307911900000001</v>
      </c>
      <c r="P2527" s="124"/>
      <c r="Q2527" s="125"/>
      <c r="R2527" s="126"/>
      <c r="S2527" s="124"/>
      <c r="T2527" s="135">
        <f t="shared" si="993"/>
        <v>7.9699999999999993E-2</v>
      </c>
      <c r="U2527" s="125">
        <f t="shared" si="989"/>
        <v>559</v>
      </c>
      <c r="V2527" s="125">
        <v>252</v>
      </c>
      <c r="W2527" s="134">
        <f t="shared" si="990"/>
        <v>1.1854267869999999</v>
      </c>
      <c r="X2527" s="18"/>
      <c r="Y2527" s="123">
        <f t="shared" si="994"/>
        <v>67054.222907000003</v>
      </c>
      <c r="Z2527" s="123">
        <f t="shared" si="976"/>
        <v>19179.346886194831</v>
      </c>
      <c r="AA2527" s="123">
        <f t="shared" si="995"/>
        <v>1341.0844581400002</v>
      </c>
      <c r="AB2527" s="123">
        <f t="shared" si="996"/>
        <v>18797.533821595669</v>
      </c>
      <c r="AC2527" s="123">
        <f t="shared" si="997"/>
        <v>106372.18807293051</v>
      </c>
      <c r="AD2527" s="150">
        <f t="shared" si="973"/>
        <v>87053.852995000008</v>
      </c>
      <c r="AE2527" s="150">
        <f t="shared" si="977"/>
        <v>23865.532236710453</v>
      </c>
      <c r="AF2527" s="150">
        <f t="shared" si="974"/>
        <v>1741.0770599000002</v>
      </c>
      <c r="AG2527" s="150">
        <f t="shared" si="978"/>
        <v>23591.594161645004</v>
      </c>
      <c r="AH2527" s="150">
        <f t="shared" si="979"/>
        <v>136252.05645325547</v>
      </c>
      <c r="AI2527" s="4"/>
      <c r="AJ2527" s="1"/>
      <c r="AK2527" s="20"/>
      <c r="AL2527" s="5"/>
      <c r="AM2527" s="1"/>
      <c r="AN2527" s="1"/>
      <c r="AO2527" s="1"/>
      <c r="AP2527" s="17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5.75" x14ac:dyDescent="0.2">
      <c r="A2528" s="127">
        <f t="shared" si="991"/>
        <v>43988</v>
      </c>
      <c r="B2528" s="165">
        <f t="shared" si="975"/>
        <v>242698.07987049024</v>
      </c>
      <c r="C2528" s="124"/>
      <c r="D2528" s="128">
        <f t="shared" si="981"/>
        <v>5331.91</v>
      </c>
      <c r="E2528" s="129">
        <f>VLOOKUP(A2527,[1]Plan1!$AY$80:$BA$314,3)</f>
        <v>5311.65</v>
      </c>
      <c r="F2528" s="130">
        <f t="shared" si="982"/>
        <v>43967</v>
      </c>
      <c r="G2528" s="131">
        <f t="shared" si="983"/>
        <v>-3.7997640620340833E-3</v>
      </c>
      <c r="H2528" s="132">
        <f t="shared" si="992"/>
        <v>43997</v>
      </c>
      <c r="I2528" s="132">
        <f t="shared" si="984"/>
        <v>43997</v>
      </c>
      <c r="J2528" s="133">
        <f t="shared" si="980"/>
        <v>20</v>
      </c>
      <c r="K2528" s="133">
        <f t="shared" si="972"/>
        <v>16</v>
      </c>
      <c r="L2528" s="124">
        <f t="shared" si="985"/>
        <v>0.99695902999999997</v>
      </c>
      <c r="M2528" s="134">
        <f t="shared" si="986"/>
        <v>0.99690005000000004</v>
      </c>
      <c r="N2528" s="134">
        <f t="shared" si="987"/>
        <v>1.4348823019450325</v>
      </c>
      <c r="O2528" s="124">
        <f t="shared" si="988"/>
        <v>1.4305188600000001</v>
      </c>
      <c r="P2528" s="124"/>
      <c r="Q2528" s="125"/>
      <c r="R2528" s="126"/>
      <c r="S2528" s="124"/>
      <c r="T2528" s="135">
        <f t="shared" si="993"/>
        <v>7.9699999999999993E-2</v>
      </c>
      <c r="U2528" s="125">
        <f t="shared" si="989"/>
        <v>560</v>
      </c>
      <c r="V2528" s="125">
        <v>252</v>
      </c>
      <c r="W2528" s="134">
        <f t="shared" si="990"/>
        <v>1.1857875659999999</v>
      </c>
      <c r="X2528" s="18"/>
      <c r="Y2528" s="123">
        <f t="shared" si="994"/>
        <v>67054.222907000003</v>
      </c>
      <c r="Z2528" s="123">
        <f t="shared" si="976"/>
        <v>19189.173379249547</v>
      </c>
      <c r="AA2528" s="123">
        <f t="shared" si="995"/>
        <v>1341.0844581400002</v>
      </c>
      <c r="AB2528" s="123">
        <f t="shared" si="996"/>
        <v>18819.885229231335</v>
      </c>
      <c r="AC2528" s="123">
        <f t="shared" si="997"/>
        <v>106404.36597362089</v>
      </c>
      <c r="AD2528" s="150">
        <f t="shared" si="973"/>
        <v>87053.852995000008</v>
      </c>
      <c r="AE2528" s="150">
        <f t="shared" si="977"/>
        <v>23878.171729326015</v>
      </c>
      <c r="AF2528" s="150">
        <f t="shared" si="974"/>
        <v>1741.0770599000002</v>
      </c>
      <c r="AG2528" s="150">
        <f t="shared" si="978"/>
        <v>23620.612112643335</v>
      </c>
      <c r="AH2528" s="150">
        <f t="shared" si="979"/>
        <v>136293.71389686936</v>
      </c>
      <c r="AI2528" s="4"/>
      <c r="AJ2528" s="1"/>
      <c r="AK2528" s="20"/>
      <c r="AL2528" s="5"/>
      <c r="AM2528" s="1"/>
      <c r="AN2528" s="1"/>
      <c r="AO2528" s="1"/>
      <c r="AP2528" s="17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5.75" x14ac:dyDescent="0.2">
      <c r="A2529" s="127">
        <f t="shared" si="991"/>
        <v>43989</v>
      </c>
      <c r="B2529" s="165">
        <f t="shared" si="975"/>
        <v>242749.44922912423</v>
      </c>
      <c r="C2529" s="124"/>
      <c r="D2529" s="128">
        <f t="shared" si="981"/>
        <v>5331.91</v>
      </c>
      <c r="E2529" s="129">
        <f>VLOOKUP(A2528,[1]Plan1!$AY$80:$BA$314,3)</f>
        <v>5311.65</v>
      </c>
      <c r="F2529" s="130">
        <f t="shared" si="982"/>
        <v>43967</v>
      </c>
      <c r="G2529" s="131">
        <f t="shared" si="983"/>
        <v>-3.7997640620340833E-3</v>
      </c>
      <c r="H2529" s="132">
        <f t="shared" si="992"/>
        <v>43997</v>
      </c>
      <c r="I2529" s="132">
        <f t="shared" si="984"/>
        <v>43997</v>
      </c>
      <c r="J2529" s="133">
        <f t="shared" si="980"/>
        <v>20</v>
      </c>
      <c r="K2529" s="133">
        <f t="shared" si="972"/>
        <v>16</v>
      </c>
      <c r="L2529" s="124">
        <f t="shared" si="985"/>
        <v>0.99695902999999997</v>
      </c>
      <c r="M2529" s="134">
        <f t="shared" si="986"/>
        <v>0.99690005000000004</v>
      </c>
      <c r="N2529" s="134">
        <f t="shared" si="987"/>
        <v>1.4348823019450325</v>
      </c>
      <c r="O2529" s="124">
        <f t="shared" si="988"/>
        <v>1.4305188600000001</v>
      </c>
      <c r="P2529" s="124"/>
      <c r="Q2529" s="125"/>
      <c r="R2529" s="126"/>
      <c r="S2529" s="124"/>
      <c r="T2529" s="135">
        <f t="shared" si="993"/>
        <v>7.9699999999999993E-2</v>
      </c>
      <c r="U2529" s="125">
        <f t="shared" si="989"/>
        <v>560</v>
      </c>
      <c r="V2529" s="125">
        <v>252</v>
      </c>
      <c r="W2529" s="134">
        <f t="shared" si="990"/>
        <v>1.1857875659999999</v>
      </c>
      <c r="X2529" s="18"/>
      <c r="Y2529" s="123">
        <f t="shared" si="994"/>
        <v>67054.222907000003</v>
      </c>
      <c r="Z2529" s="123">
        <f t="shared" si="976"/>
        <v>19189.173379249547</v>
      </c>
      <c r="AA2529" s="123">
        <f t="shared" si="995"/>
        <v>1341.0844581400002</v>
      </c>
      <c r="AB2529" s="123">
        <f t="shared" si="996"/>
        <v>18842.236636867001</v>
      </c>
      <c r="AC2529" s="123">
        <f t="shared" si="997"/>
        <v>106426.71738125656</v>
      </c>
      <c r="AD2529" s="150">
        <f t="shared" si="973"/>
        <v>87053.852995000008</v>
      </c>
      <c r="AE2529" s="150">
        <f t="shared" si="977"/>
        <v>23878.171729326015</v>
      </c>
      <c r="AF2529" s="150">
        <f t="shared" si="974"/>
        <v>1741.0770599000002</v>
      </c>
      <c r="AG2529" s="150">
        <f t="shared" si="978"/>
        <v>23649.630063641667</v>
      </c>
      <c r="AH2529" s="150">
        <f t="shared" si="979"/>
        <v>136322.73184786769</v>
      </c>
      <c r="AI2529" s="4"/>
      <c r="AJ2529" s="1"/>
      <c r="AK2529" s="20"/>
      <c r="AL2529" s="5"/>
      <c r="AM2529" s="1"/>
      <c r="AN2529" s="1"/>
      <c r="AO2529" s="1"/>
      <c r="AP2529" s="17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5.75" x14ac:dyDescent="0.2">
      <c r="A2530" s="127">
        <f t="shared" si="991"/>
        <v>43990</v>
      </c>
      <c r="B2530" s="165">
        <f t="shared" si="975"/>
        <v>242800.81858775823</v>
      </c>
      <c r="C2530" s="124"/>
      <c r="D2530" s="128">
        <f t="shared" si="981"/>
        <v>5331.91</v>
      </c>
      <c r="E2530" s="129">
        <f>VLOOKUP(A2529,[1]Plan1!$AY$80:$BA$314,3)</f>
        <v>5311.65</v>
      </c>
      <c r="F2530" s="130">
        <f t="shared" si="982"/>
        <v>43967</v>
      </c>
      <c r="G2530" s="131">
        <f t="shared" si="983"/>
        <v>-3.7997640620340833E-3</v>
      </c>
      <c r="H2530" s="132">
        <f t="shared" si="992"/>
        <v>43997</v>
      </c>
      <c r="I2530" s="132">
        <f t="shared" si="984"/>
        <v>43997</v>
      </c>
      <c r="J2530" s="133">
        <f t="shared" si="980"/>
        <v>20</v>
      </c>
      <c r="K2530" s="133">
        <f t="shared" si="972"/>
        <v>16</v>
      </c>
      <c r="L2530" s="124">
        <f t="shared" si="985"/>
        <v>0.99695902999999997</v>
      </c>
      <c r="M2530" s="134">
        <f t="shared" si="986"/>
        <v>0.99690005000000004</v>
      </c>
      <c r="N2530" s="134">
        <f t="shared" si="987"/>
        <v>1.4348823019450325</v>
      </c>
      <c r="O2530" s="124">
        <f t="shared" si="988"/>
        <v>1.4305188600000001</v>
      </c>
      <c r="P2530" s="124"/>
      <c r="Q2530" s="125"/>
      <c r="R2530" s="126"/>
      <c r="S2530" s="124"/>
      <c r="T2530" s="135">
        <f t="shared" si="993"/>
        <v>7.9699999999999993E-2</v>
      </c>
      <c r="U2530" s="125">
        <f t="shared" si="989"/>
        <v>560</v>
      </c>
      <c r="V2530" s="125">
        <v>252</v>
      </c>
      <c r="W2530" s="134">
        <f t="shared" si="990"/>
        <v>1.1857875659999999</v>
      </c>
      <c r="X2530" s="18"/>
      <c r="Y2530" s="123">
        <f t="shared" si="994"/>
        <v>67054.222907000003</v>
      </c>
      <c r="Z2530" s="123">
        <f t="shared" si="976"/>
        <v>19189.173379249547</v>
      </c>
      <c r="AA2530" s="123">
        <f t="shared" si="995"/>
        <v>1341.0844581400002</v>
      </c>
      <c r="AB2530" s="123">
        <f t="shared" si="996"/>
        <v>18864.588044502667</v>
      </c>
      <c r="AC2530" s="123">
        <f t="shared" si="997"/>
        <v>106449.06878889223</v>
      </c>
      <c r="AD2530" s="150">
        <f t="shared" si="973"/>
        <v>87053.852995000008</v>
      </c>
      <c r="AE2530" s="150">
        <f t="shared" si="977"/>
        <v>23878.171729326015</v>
      </c>
      <c r="AF2530" s="150">
        <f t="shared" si="974"/>
        <v>1741.0770599000002</v>
      </c>
      <c r="AG2530" s="150">
        <f t="shared" si="978"/>
        <v>23678.648014640003</v>
      </c>
      <c r="AH2530" s="150">
        <f t="shared" si="979"/>
        <v>136351.74979886602</v>
      </c>
      <c r="AI2530" s="4"/>
      <c r="AJ2530" s="1"/>
      <c r="AK2530" s="20"/>
      <c r="AL2530" s="5"/>
      <c r="AM2530" s="1"/>
      <c r="AN2530" s="1"/>
      <c r="AO2530" s="1"/>
      <c r="AP2530" s="17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5.75" x14ac:dyDescent="0.2">
      <c r="A2531" s="127">
        <f t="shared" si="991"/>
        <v>43991</v>
      </c>
      <c r="B2531" s="165">
        <f t="shared" si="975"/>
        <v>242874.65610601351</v>
      </c>
      <c r="C2531" s="124"/>
      <c r="D2531" s="128">
        <f t="shared" si="981"/>
        <v>5331.91</v>
      </c>
      <c r="E2531" s="129">
        <f>VLOOKUP(A2530,[1]Plan1!$AY$80:$BA$314,3)</f>
        <v>5311.65</v>
      </c>
      <c r="F2531" s="130">
        <f t="shared" si="982"/>
        <v>43967</v>
      </c>
      <c r="G2531" s="131">
        <f t="shared" si="983"/>
        <v>-3.7997640620340833E-3</v>
      </c>
      <c r="H2531" s="132">
        <f t="shared" si="992"/>
        <v>43997</v>
      </c>
      <c r="I2531" s="132">
        <f t="shared" si="984"/>
        <v>43997</v>
      </c>
      <c r="J2531" s="133">
        <f t="shared" si="980"/>
        <v>20</v>
      </c>
      <c r="K2531" s="133">
        <f t="shared" si="972"/>
        <v>17</v>
      </c>
      <c r="L2531" s="124">
        <f t="shared" si="985"/>
        <v>0.99676927000000004</v>
      </c>
      <c r="M2531" s="134">
        <f t="shared" si="986"/>
        <v>0.99690005000000004</v>
      </c>
      <c r="N2531" s="134">
        <f t="shared" si="987"/>
        <v>1.4348823019450325</v>
      </c>
      <c r="O2531" s="124">
        <f t="shared" si="988"/>
        <v>1.4302465799999999</v>
      </c>
      <c r="P2531" s="124"/>
      <c r="Q2531" s="125"/>
      <c r="R2531" s="126"/>
      <c r="S2531" s="124"/>
      <c r="T2531" s="135">
        <f t="shared" si="993"/>
        <v>7.9699999999999993E-2</v>
      </c>
      <c r="U2531" s="125">
        <f t="shared" si="989"/>
        <v>561</v>
      </c>
      <c r="V2531" s="125">
        <v>252</v>
      </c>
      <c r="W2531" s="134">
        <f t="shared" si="990"/>
        <v>1.186148454</v>
      </c>
      <c r="X2531" s="18"/>
      <c r="Y2531" s="123">
        <f t="shared" si="994"/>
        <v>67054.222907000003</v>
      </c>
      <c r="Z2531" s="123">
        <f t="shared" si="976"/>
        <v>19199.000823177947</v>
      </c>
      <c r="AA2531" s="123">
        <f t="shared" si="995"/>
        <v>1341.0844581400002</v>
      </c>
      <c r="AB2531" s="123">
        <f t="shared" si="996"/>
        <v>18886.939452138336</v>
      </c>
      <c r="AC2531" s="123">
        <f t="shared" si="997"/>
        <v>106481.24764045629</v>
      </c>
      <c r="AD2531" s="150">
        <f t="shared" si="973"/>
        <v>87053.852995000008</v>
      </c>
      <c r="AE2531" s="150">
        <f t="shared" si="977"/>
        <v>23890.812445018855</v>
      </c>
      <c r="AF2531" s="150">
        <f t="shared" si="974"/>
        <v>1741.0770599000002</v>
      </c>
      <c r="AG2531" s="150">
        <f t="shared" si="978"/>
        <v>23707.665965638338</v>
      </c>
      <c r="AH2531" s="150">
        <f t="shared" si="979"/>
        <v>136393.40846555721</v>
      </c>
      <c r="AI2531" s="4"/>
      <c r="AJ2531" s="1"/>
      <c r="AK2531" s="20"/>
      <c r="AL2531" s="5"/>
      <c r="AM2531" s="1"/>
      <c r="AN2531" s="1"/>
      <c r="AO2531" s="1"/>
      <c r="AP2531" s="17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5.75" x14ac:dyDescent="0.2">
      <c r="A2532" s="127">
        <f t="shared" si="991"/>
        <v>43992</v>
      </c>
      <c r="B2532" s="165">
        <f t="shared" si="975"/>
        <v>242948.49871875776</v>
      </c>
      <c r="C2532" s="124"/>
      <c r="D2532" s="128">
        <f t="shared" si="981"/>
        <v>5331.91</v>
      </c>
      <c r="E2532" s="129">
        <f>VLOOKUP(A2531,[1]Plan1!$AY$80:$BA$314,3)</f>
        <v>5311.65</v>
      </c>
      <c r="F2532" s="130">
        <f t="shared" si="982"/>
        <v>43967</v>
      </c>
      <c r="G2532" s="131">
        <f t="shared" si="983"/>
        <v>-3.7997640620340833E-3</v>
      </c>
      <c r="H2532" s="132">
        <f t="shared" si="992"/>
        <v>43997</v>
      </c>
      <c r="I2532" s="132">
        <f t="shared" si="984"/>
        <v>43997</v>
      </c>
      <c r="J2532" s="133">
        <f t="shared" si="980"/>
        <v>20</v>
      </c>
      <c r="K2532" s="133">
        <f t="shared" si="972"/>
        <v>18</v>
      </c>
      <c r="L2532" s="124">
        <f t="shared" si="985"/>
        <v>0.99657956000000003</v>
      </c>
      <c r="M2532" s="134">
        <f t="shared" si="986"/>
        <v>0.99690005000000004</v>
      </c>
      <c r="N2532" s="134">
        <f t="shared" si="987"/>
        <v>1.4348823019450325</v>
      </c>
      <c r="O2532" s="124">
        <f t="shared" si="988"/>
        <v>1.4299743700000001</v>
      </c>
      <c r="P2532" s="124"/>
      <c r="Q2532" s="125"/>
      <c r="R2532" s="126"/>
      <c r="S2532" s="124"/>
      <c r="T2532" s="135">
        <f t="shared" si="993"/>
        <v>7.9699999999999993E-2</v>
      </c>
      <c r="U2532" s="125">
        <f t="shared" si="989"/>
        <v>562</v>
      </c>
      <c r="V2532" s="125">
        <v>252</v>
      </c>
      <c r="W2532" s="134">
        <f t="shared" si="990"/>
        <v>1.1865094519999999</v>
      </c>
      <c r="X2532" s="18"/>
      <c r="Y2532" s="123">
        <f t="shared" si="994"/>
        <v>67054.222907000003</v>
      </c>
      <c r="Z2532" s="123">
        <f t="shared" si="976"/>
        <v>19208.830495406561</v>
      </c>
      <c r="AA2532" s="123">
        <f t="shared" si="995"/>
        <v>1341.0844581400002</v>
      </c>
      <c r="AB2532" s="123">
        <f t="shared" si="996"/>
        <v>18909.290859773999</v>
      </c>
      <c r="AC2532" s="123">
        <f t="shared" si="997"/>
        <v>106513.42872032057</v>
      </c>
      <c r="AD2532" s="150">
        <f t="shared" si="973"/>
        <v>87053.852995000008</v>
      </c>
      <c r="AE2532" s="150">
        <f t="shared" si="977"/>
        <v>23903.456026900527</v>
      </c>
      <c r="AF2532" s="150">
        <f t="shared" si="974"/>
        <v>1741.0770599000002</v>
      </c>
      <c r="AG2532" s="150">
        <f t="shared" si="978"/>
        <v>23736.68391663667</v>
      </c>
      <c r="AH2532" s="150">
        <f t="shared" si="979"/>
        <v>136435.06999843719</v>
      </c>
      <c r="AI2532" s="4"/>
      <c r="AJ2532" s="1"/>
      <c r="AK2532" s="20"/>
      <c r="AL2532" s="5"/>
      <c r="AM2532" s="1"/>
      <c r="AN2532" s="1"/>
      <c r="AO2532" s="1"/>
      <c r="AP2532" s="17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5.75" x14ac:dyDescent="0.2">
      <c r="A2533" s="127">
        <f t="shared" si="991"/>
        <v>43993</v>
      </c>
      <c r="B2533" s="165">
        <f t="shared" si="975"/>
        <v>243022.34228553792</v>
      </c>
      <c r="C2533" s="124"/>
      <c r="D2533" s="128">
        <f t="shared" si="981"/>
        <v>5331.91</v>
      </c>
      <c r="E2533" s="129">
        <f>VLOOKUP(A2532,[1]Plan1!$AY$80:$BA$314,3)</f>
        <v>5311.65</v>
      </c>
      <c r="F2533" s="130">
        <f t="shared" si="982"/>
        <v>43967</v>
      </c>
      <c r="G2533" s="131">
        <f t="shared" si="983"/>
        <v>-3.7997640620340833E-3</v>
      </c>
      <c r="H2533" s="132">
        <f t="shared" si="992"/>
        <v>43997</v>
      </c>
      <c r="I2533" s="132">
        <f t="shared" si="984"/>
        <v>43997</v>
      </c>
      <c r="J2533" s="133">
        <f t="shared" si="980"/>
        <v>20</v>
      </c>
      <c r="K2533" s="133">
        <f t="shared" si="972"/>
        <v>19</v>
      </c>
      <c r="L2533" s="124">
        <f t="shared" si="985"/>
        <v>0.99638987999999995</v>
      </c>
      <c r="M2533" s="134">
        <f t="shared" si="986"/>
        <v>0.99690005000000004</v>
      </c>
      <c r="N2533" s="134">
        <f t="shared" si="987"/>
        <v>1.4348823019450325</v>
      </c>
      <c r="O2533" s="124">
        <f t="shared" si="988"/>
        <v>1.4297021999999999</v>
      </c>
      <c r="P2533" s="124"/>
      <c r="Q2533" s="125"/>
      <c r="R2533" s="126"/>
      <c r="S2533" s="124"/>
      <c r="T2533" s="135">
        <f t="shared" si="993"/>
        <v>7.9699999999999993E-2</v>
      </c>
      <c r="U2533" s="125">
        <f t="shared" si="989"/>
        <v>563</v>
      </c>
      <c r="V2533" s="125">
        <v>252</v>
      </c>
      <c r="W2533" s="134">
        <f t="shared" si="990"/>
        <v>1.18687056</v>
      </c>
      <c r="X2533" s="18"/>
      <c r="Y2533" s="123">
        <f t="shared" si="994"/>
        <v>67054.222907000003</v>
      </c>
      <c r="Z2533" s="123">
        <f t="shared" si="976"/>
        <v>19218.660584925005</v>
      </c>
      <c r="AA2533" s="123">
        <f t="shared" si="995"/>
        <v>1341.0844581400002</v>
      </c>
      <c r="AB2533" s="123">
        <f t="shared" si="996"/>
        <v>18931.642267409668</v>
      </c>
      <c r="AC2533" s="123">
        <f t="shared" si="997"/>
        <v>106545.61021747468</v>
      </c>
      <c r="AD2533" s="150">
        <f t="shared" si="973"/>
        <v>87053.852995000008</v>
      </c>
      <c r="AE2533" s="150">
        <f t="shared" si="977"/>
        <v>23916.100145528257</v>
      </c>
      <c r="AF2533" s="150">
        <f t="shared" si="974"/>
        <v>1741.0770599000002</v>
      </c>
      <c r="AG2533" s="150">
        <f t="shared" si="978"/>
        <v>23765.701867635005</v>
      </c>
      <c r="AH2533" s="150">
        <f t="shared" si="979"/>
        <v>136476.73206806325</v>
      </c>
      <c r="AI2533" s="4"/>
      <c r="AJ2533" s="1"/>
      <c r="AK2533" s="20"/>
      <c r="AL2533" s="5"/>
      <c r="AM2533" s="1"/>
      <c r="AN2533" s="1"/>
      <c r="AO2533" s="1"/>
      <c r="AP2533" s="17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5.75" x14ac:dyDescent="0.2">
      <c r="A2534" s="127">
        <f t="shared" si="991"/>
        <v>43994</v>
      </c>
      <c r="B2534" s="165">
        <f t="shared" si="975"/>
        <v>243073.71164417191</v>
      </c>
      <c r="C2534" s="124"/>
      <c r="D2534" s="128">
        <f t="shared" si="981"/>
        <v>5331.91</v>
      </c>
      <c r="E2534" s="129">
        <f>VLOOKUP(A2533,[1]Plan1!$AY$80:$BA$314,3)</f>
        <v>5311.65</v>
      </c>
      <c r="F2534" s="130">
        <f t="shared" si="982"/>
        <v>43967</v>
      </c>
      <c r="G2534" s="131">
        <f t="shared" si="983"/>
        <v>-3.7997640620340833E-3</v>
      </c>
      <c r="H2534" s="132">
        <f t="shared" si="992"/>
        <v>43997</v>
      </c>
      <c r="I2534" s="132">
        <f t="shared" si="984"/>
        <v>43997</v>
      </c>
      <c r="J2534" s="133">
        <f t="shared" si="980"/>
        <v>20</v>
      </c>
      <c r="K2534" s="133">
        <f t="shared" si="972"/>
        <v>19</v>
      </c>
      <c r="L2534" s="124">
        <f t="shared" si="985"/>
        <v>0.99638987999999995</v>
      </c>
      <c r="M2534" s="134">
        <f t="shared" si="986"/>
        <v>0.99690005000000004</v>
      </c>
      <c r="N2534" s="134">
        <f t="shared" si="987"/>
        <v>1.4348823019450325</v>
      </c>
      <c r="O2534" s="124">
        <f t="shared" si="988"/>
        <v>1.4297021999999999</v>
      </c>
      <c r="P2534" s="124"/>
      <c r="Q2534" s="125"/>
      <c r="R2534" s="126"/>
      <c r="S2534" s="124"/>
      <c r="T2534" s="135">
        <f t="shared" si="993"/>
        <v>7.9699999999999993E-2</v>
      </c>
      <c r="U2534" s="125">
        <f t="shared" si="989"/>
        <v>563</v>
      </c>
      <c r="V2534" s="125">
        <v>252</v>
      </c>
      <c r="W2534" s="134">
        <f t="shared" si="990"/>
        <v>1.18687056</v>
      </c>
      <c r="X2534" s="18"/>
      <c r="Y2534" s="123">
        <f t="shared" si="994"/>
        <v>67054.222907000003</v>
      </c>
      <c r="Z2534" s="123">
        <f t="shared" si="976"/>
        <v>19218.660584925005</v>
      </c>
      <c r="AA2534" s="123">
        <f t="shared" si="995"/>
        <v>1341.0844581400002</v>
      </c>
      <c r="AB2534" s="123">
        <f t="shared" si="996"/>
        <v>18953.993675045334</v>
      </c>
      <c r="AC2534" s="123">
        <f t="shared" si="997"/>
        <v>106567.96162511034</v>
      </c>
      <c r="AD2534" s="150">
        <f t="shared" si="973"/>
        <v>87053.852995000008</v>
      </c>
      <c r="AE2534" s="150">
        <f t="shared" si="977"/>
        <v>23916.100145528257</v>
      </c>
      <c r="AF2534" s="150">
        <f t="shared" si="974"/>
        <v>1741.0770599000002</v>
      </c>
      <c r="AG2534" s="150">
        <f t="shared" si="978"/>
        <v>23794.719818633333</v>
      </c>
      <c r="AH2534" s="150">
        <f t="shared" si="979"/>
        <v>136505.75001906158</v>
      </c>
      <c r="AI2534" s="4"/>
      <c r="AJ2534" s="1"/>
      <c r="AK2534" s="20"/>
      <c r="AL2534" s="5"/>
      <c r="AM2534" s="1"/>
      <c r="AN2534" s="1"/>
      <c r="AO2534" s="1"/>
      <c r="AP2534" s="17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5.75" x14ac:dyDescent="0.2">
      <c r="A2535" s="127">
        <f t="shared" si="991"/>
        <v>43995</v>
      </c>
      <c r="B2535" s="165">
        <f t="shared" si="975"/>
        <v>243147.55615958484</v>
      </c>
      <c r="C2535" s="124"/>
      <c r="D2535" s="128">
        <f t="shared" si="981"/>
        <v>5331.91</v>
      </c>
      <c r="E2535" s="129">
        <f>VLOOKUP(A2534,[1]Plan1!$AY$80:$BA$314,3)</f>
        <v>5311.65</v>
      </c>
      <c r="F2535" s="130">
        <f t="shared" si="982"/>
        <v>43967</v>
      </c>
      <c r="G2535" s="131">
        <f t="shared" si="983"/>
        <v>-3.7997640620340833E-3</v>
      </c>
      <c r="H2535" s="132">
        <f t="shared" si="992"/>
        <v>43997</v>
      </c>
      <c r="I2535" s="132">
        <f t="shared" si="984"/>
        <v>43997</v>
      </c>
      <c r="J2535" s="133">
        <f t="shared" si="980"/>
        <v>20</v>
      </c>
      <c r="K2535" s="133">
        <f t="shared" si="972"/>
        <v>20</v>
      </c>
      <c r="L2535" s="124">
        <f t="shared" si="985"/>
        <v>0.99620023000000002</v>
      </c>
      <c r="M2535" s="134">
        <f t="shared" si="986"/>
        <v>0.99690005000000004</v>
      </c>
      <c r="N2535" s="134">
        <f t="shared" si="987"/>
        <v>1.4348823019450325</v>
      </c>
      <c r="O2535" s="124">
        <f t="shared" si="988"/>
        <v>1.42943007</v>
      </c>
      <c r="P2535" s="124"/>
      <c r="Q2535" s="125"/>
      <c r="R2535" s="126"/>
      <c r="S2535" s="124"/>
      <c r="T2535" s="135">
        <f t="shared" si="993"/>
        <v>7.9699999999999993E-2</v>
      </c>
      <c r="U2535" s="125">
        <f t="shared" si="989"/>
        <v>564</v>
      </c>
      <c r="V2535" s="125">
        <v>252</v>
      </c>
      <c r="W2535" s="134">
        <f t="shared" si="990"/>
        <v>1.1872317779999999</v>
      </c>
      <c r="X2535" s="18"/>
      <c r="Y2535" s="123">
        <f t="shared" si="994"/>
        <v>67054.222907000003</v>
      </c>
      <c r="Z2535" s="123">
        <f t="shared" si="976"/>
        <v>19228.491089369967</v>
      </c>
      <c r="AA2535" s="123">
        <f t="shared" si="995"/>
        <v>1341.0844581400002</v>
      </c>
      <c r="AB2535" s="123">
        <f t="shared" si="996"/>
        <v>18976.345082681004</v>
      </c>
      <c r="AC2535" s="123">
        <f t="shared" si="997"/>
        <v>106600.14353719098</v>
      </c>
      <c r="AD2535" s="150">
        <f t="shared" si="973"/>
        <v>87053.852995000008</v>
      </c>
      <c r="AE2535" s="150">
        <f t="shared" si="977"/>
        <v>23928.744797862204</v>
      </c>
      <c r="AF2535" s="150">
        <f t="shared" si="974"/>
        <v>1741.0770599000002</v>
      </c>
      <c r="AG2535" s="150">
        <f t="shared" si="978"/>
        <v>23823.737769631669</v>
      </c>
      <c r="AH2535" s="150">
        <f t="shared" si="979"/>
        <v>136547.41262239387</v>
      </c>
      <c r="AI2535" s="4"/>
      <c r="AJ2535" s="1"/>
      <c r="AK2535" s="20"/>
      <c r="AL2535" s="5"/>
      <c r="AM2535" s="1"/>
      <c r="AN2535" s="1"/>
      <c r="AO2535" s="1"/>
      <c r="AP2535" s="17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5.75" x14ac:dyDescent="0.2">
      <c r="A2536" s="127">
        <f t="shared" si="991"/>
        <v>43996</v>
      </c>
      <c r="B2536" s="165">
        <f t="shared" si="975"/>
        <v>243198.92551821886</v>
      </c>
      <c r="C2536" s="124"/>
      <c r="D2536" s="128">
        <f t="shared" si="981"/>
        <v>5331.91</v>
      </c>
      <c r="E2536" s="129">
        <f>VLOOKUP(A2535,[1]Plan1!$AY$80:$BA$314,3)</f>
        <v>5311.65</v>
      </c>
      <c r="F2536" s="130">
        <f t="shared" si="982"/>
        <v>43967</v>
      </c>
      <c r="G2536" s="131">
        <f t="shared" si="983"/>
        <v>-3.7997640620340833E-3</v>
      </c>
      <c r="H2536" s="132">
        <f t="shared" si="992"/>
        <v>43997</v>
      </c>
      <c r="I2536" s="132">
        <f t="shared" si="984"/>
        <v>43997</v>
      </c>
      <c r="J2536" s="133">
        <f t="shared" si="980"/>
        <v>20</v>
      </c>
      <c r="K2536" s="133">
        <f t="shared" si="972"/>
        <v>20</v>
      </c>
      <c r="L2536" s="124">
        <f t="shared" si="985"/>
        <v>0.99620023000000002</v>
      </c>
      <c r="M2536" s="134">
        <f t="shared" si="986"/>
        <v>0.99690005000000004</v>
      </c>
      <c r="N2536" s="134">
        <f t="shared" si="987"/>
        <v>1.4348823019450325</v>
      </c>
      <c r="O2536" s="124">
        <f t="shared" si="988"/>
        <v>1.42943007</v>
      </c>
      <c r="P2536" s="124"/>
      <c r="Q2536" s="125"/>
      <c r="R2536" s="126"/>
      <c r="S2536" s="124"/>
      <c r="T2536" s="135">
        <f t="shared" si="993"/>
        <v>7.9699999999999993E-2</v>
      </c>
      <c r="U2536" s="125">
        <f t="shared" si="989"/>
        <v>564</v>
      </c>
      <c r="V2536" s="125">
        <v>252</v>
      </c>
      <c r="W2536" s="134">
        <f t="shared" si="990"/>
        <v>1.1872317779999999</v>
      </c>
      <c r="X2536" s="18"/>
      <c r="Y2536" s="123">
        <f t="shared" si="994"/>
        <v>67054.222907000003</v>
      </c>
      <c r="Z2536" s="123">
        <f t="shared" si="976"/>
        <v>19228.491089369967</v>
      </c>
      <c r="AA2536" s="123">
        <f t="shared" si="995"/>
        <v>1341.0844581400002</v>
      </c>
      <c r="AB2536" s="123">
        <f t="shared" si="996"/>
        <v>18998.696490316666</v>
      </c>
      <c r="AC2536" s="123">
        <f t="shared" si="997"/>
        <v>106622.49494482664</v>
      </c>
      <c r="AD2536" s="150">
        <f t="shared" si="973"/>
        <v>87053.852995000008</v>
      </c>
      <c r="AE2536" s="150">
        <f t="shared" si="977"/>
        <v>23928.744797862204</v>
      </c>
      <c r="AF2536" s="150">
        <f t="shared" si="974"/>
        <v>1741.0770599000002</v>
      </c>
      <c r="AG2536" s="150">
        <f t="shared" si="978"/>
        <v>23852.755720630001</v>
      </c>
      <c r="AH2536" s="150">
        <f t="shared" si="979"/>
        <v>136576.43057339222</v>
      </c>
      <c r="AI2536" s="4"/>
      <c r="AJ2536" s="1"/>
      <c r="AK2536" s="20"/>
      <c r="AL2536" s="5"/>
      <c r="AM2536" s="1"/>
      <c r="AN2536" s="1"/>
      <c r="AO2536" s="1"/>
      <c r="AP2536" s="17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5.75" x14ac:dyDescent="0.2">
      <c r="A2537" s="127">
        <f t="shared" si="991"/>
        <v>43997</v>
      </c>
      <c r="B2537" s="165">
        <f t="shared" si="975"/>
        <v>243250.29487685286</v>
      </c>
      <c r="C2537" s="124"/>
      <c r="D2537" s="128">
        <f t="shared" si="981"/>
        <v>5331.91</v>
      </c>
      <c r="E2537" s="129">
        <f>VLOOKUP(A2536,[1]Plan1!$AY$80:$BA$314,3)</f>
        <v>5311.65</v>
      </c>
      <c r="F2537" s="130">
        <f t="shared" si="982"/>
        <v>43967</v>
      </c>
      <c r="G2537" s="131">
        <f t="shared" si="983"/>
        <v>-3.7997640620340833E-3</v>
      </c>
      <c r="H2537" s="132">
        <f t="shared" si="992"/>
        <v>44027</v>
      </c>
      <c r="I2537" s="132">
        <f t="shared" si="984"/>
        <v>43997</v>
      </c>
      <c r="J2537" s="133">
        <f t="shared" si="980"/>
        <v>20</v>
      </c>
      <c r="K2537" s="133">
        <f t="shared" si="972"/>
        <v>20</v>
      </c>
      <c r="L2537" s="124">
        <f t="shared" si="985"/>
        <v>0.99620023000000002</v>
      </c>
      <c r="M2537" s="134">
        <f t="shared" si="986"/>
        <v>0.99690005000000004</v>
      </c>
      <c r="N2537" s="134">
        <f t="shared" si="987"/>
        <v>1.4348823019450325</v>
      </c>
      <c r="O2537" s="124">
        <f t="shared" si="988"/>
        <v>1.42943007</v>
      </c>
      <c r="P2537" s="124"/>
      <c r="Q2537" s="125"/>
      <c r="R2537" s="126"/>
      <c r="S2537" s="124"/>
      <c r="T2537" s="135">
        <f t="shared" si="993"/>
        <v>7.9699999999999993E-2</v>
      </c>
      <c r="U2537" s="125">
        <f t="shared" si="989"/>
        <v>564</v>
      </c>
      <c r="V2537" s="125">
        <v>252</v>
      </c>
      <c r="W2537" s="134">
        <f t="shared" si="990"/>
        <v>1.1872317779999999</v>
      </c>
      <c r="X2537" s="18"/>
      <c r="Y2537" s="123">
        <f t="shared" si="994"/>
        <v>67054.222907000003</v>
      </c>
      <c r="Z2537" s="123">
        <f t="shared" si="976"/>
        <v>19228.491089369967</v>
      </c>
      <c r="AA2537" s="123">
        <f t="shared" si="995"/>
        <v>1341.0844581400002</v>
      </c>
      <c r="AB2537" s="123">
        <f t="shared" si="996"/>
        <v>19021.047897952336</v>
      </c>
      <c r="AC2537" s="123">
        <f t="shared" si="997"/>
        <v>106644.84635246231</v>
      </c>
      <c r="AD2537" s="150">
        <f t="shared" si="973"/>
        <v>87053.852995000008</v>
      </c>
      <c r="AE2537" s="150">
        <f t="shared" si="977"/>
        <v>23928.744797862204</v>
      </c>
      <c r="AF2537" s="150">
        <f t="shared" si="974"/>
        <v>1741.0770599000002</v>
      </c>
      <c r="AG2537" s="150">
        <f t="shared" si="978"/>
        <v>23881.773671628333</v>
      </c>
      <c r="AH2537" s="150">
        <f t="shared" si="979"/>
        <v>136605.44852439055</v>
      </c>
      <c r="AI2537" s="4"/>
      <c r="AJ2537" s="1"/>
      <c r="AK2537" s="20"/>
      <c r="AL2537" s="5"/>
      <c r="AM2537" s="1"/>
      <c r="AN2537" s="1"/>
      <c r="AO2537" s="1"/>
      <c r="AP2537" s="17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5.75" x14ac:dyDescent="0.2">
      <c r="A2538" s="127">
        <f t="shared" si="991"/>
        <v>43998</v>
      </c>
      <c r="B2538" s="165">
        <f t="shared" si="975"/>
        <v>243384.99185156348</v>
      </c>
      <c r="C2538" s="124"/>
      <c r="D2538" s="128">
        <f t="shared" si="981"/>
        <v>5311.65</v>
      </c>
      <c r="E2538" s="129">
        <f>VLOOKUP(A2537,[1]Plan1!$AY$80:$BA$314,3)</f>
        <v>5325.46</v>
      </c>
      <c r="F2538" s="130">
        <f t="shared" si="982"/>
        <v>43998</v>
      </c>
      <c r="G2538" s="131">
        <f t="shared" si="983"/>
        <v>2.5999454030292135E-3</v>
      </c>
      <c r="H2538" s="132">
        <f t="shared" si="992"/>
        <v>44027</v>
      </c>
      <c r="I2538" s="132">
        <f t="shared" si="984"/>
        <v>44027</v>
      </c>
      <c r="J2538" s="133">
        <f t="shared" si="980"/>
        <v>22</v>
      </c>
      <c r="K2538" s="133">
        <f t="shared" si="972"/>
        <v>1</v>
      </c>
      <c r="L2538" s="124">
        <f t="shared" si="985"/>
        <v>1.0001180300000001</v>
      </c>
      <c r="M2538" s="134">
        <f t="shared" si="986"/>
        <v>0.99620023000000002</v>
      </c>
      <c r="N2538" s="134">
        <f t="shared" si="987"/>
        <v>1.429430079220571</v>
      </c>
      <c r="O2538" s="124">
        <f t="shared" si="988"/>
        <v>1.42959879</v>
      </c>
      <c r="P2538" s="124"/>
      <c r="Q2538" s="125"/>
      <c r="R2538" s="126"/>
      <c r="S2538" s="124"/>
      <c r="T2538" s="135">
        <f t="shared" si="993"/>
        <v>7.9699999999999993E-2</v>
      </c>
      <c r="U2538" s="125">
        <f t="shared" si="989"/>
        <v>565</v>
      </c>
      <c r="V2538" s="125">
        <v>252</v>
      </c>
      <c r="W2538" s="134">
        <f t="shared" si="990"/>
        <v>1.187593106</v>
      </c>
      <c r="X2538" s="18"/>
      <c r="Y2538" s="123">
        <f t="shared" si="994"/>
        <v>67054.222907000003</v>
      </c>
      <c r="Z2538" s="123">
        <f t="shared" si="976"/>
        <v>19264.938109886261</v>
      </c>
      <c r="AA2538" s="123">
        <f t="shared" si="995"/>
        <v>1341.0844581400002</v>
      </c>
      <c r="AB2538" s="123">
        <f t="shared" si="996"/>
        <v>19043.399305587998</v>
      </c>
      <c r="AC2538" s="123">
        <f t="shared" si="997"/>
        <v>106703.64478061427</v>
      </c>
      <c r="AD2538" s="150">
        <f t="shared" si="973"/>
        <v>87053.852995000008</v>
      </c>
      <c r="AE2538" s="150">
        <f t="shared" si="977"/>
        <v>23975.625393422531</v>
      </c>
      <c r="AF2538" s="150">
        <f t="shared" si="974"/>
        <v>1741.0770599000002</v>
      </c>
      <c r="AG2538" s="150">
        <f t="shared" si="978"/>
        <v>23910.791622626668</v>
      </c>
      <c r="AH2538" s="150">
        <f t="shared" si="979"/>
        <v>136681.34707094921</v>
      </c>
      <c r="AI2538" s="4"/>
      <c r="AJ2538" s="1"/>
      <c r="AK2538" s="20"/>
      <c r="AL2538" s="5"/>
      <c r="AM2538" s="1"/>
      <c r="AN2538" s="1"/>
      <c r="AO2538" s="1"/>
      <c r="AP2538" s="17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5.75" x14ac:dyDescent="0.2">
      <c r="A2539" s="127">
        <f t="shared" si="991"/>
        <v>43999</v>
      </c>
      <c r="B2539" s="165">
        <f t="shared" si="975"/>
        <v>243519.72266121299</v>
      </c>
      <c r="C2539" s="124"/>
      <c r="D2539" s="128">
        <f t="shared" si="981"/>
        <v>5311.65</v>
      </c>
      <c r="E2539" s="129">
        <f>VLOOKUP(A2538,[1]Plan1!$AY$80:$BA$314,3)</f>
        <v>5325.46</v>
      </c>
      <c r="F2539" s="130">
        <f t="shared" si="982"/>
        <v>43998</v>
      </c>
      <c r="G2539" s="131">
        <f t="shared" si="983"/>
        <v>2.5999454030292135E-3</v>
      </c>
      <c r="H2539" s="132">
        <f t="shared" si="992"/>
        <v>44027</v>
      </c>
      <c r="I2539" s="132">
        <f t="shared" si="984"/>
        <v>44027</v>
      </c>
      <c r="J2539" s="133">
        <f t="shared" si="980"/>
        <v>22</v>
      </c>
      <c r="K2539" s="133">
        <f t="shared" ref="K2539:K2602" si="998">(J2539-(NETWORKDAYS(A2539,I2539,AK$118:AK$502)-1))</f>
        <v>2</v>
      </c>
      <c r="L2539" s="124">
        <f t="shared" si="985"/>
        <v>1.0002360699999999</v>
      </c>
      <c r="M2539" s="134">
        <f t="shared" si="986"/>
        <v>0.99620023000000002</v>
      </c>
      <c r="N2539" s="134">
        <f t="shared" si="987"/>
        <v>1.429430079220571</v>
      </c>
      <c r="O2539" s="124">
        <f t="shared" si="988"/>
        <v>1.42976752</v>
      </c>
      <c r="P2539" s="124"/>
      <c r="Q2539" s="125"/>
      <c r="R2539" s="126"/>
      <c r="S2539" s="124"/>
      <c r="T2539" s="135">
        <f t="shared" si="993"/>
        <v>7.9699999999999993E-2</v>
      </c>
      <c r="U2539" s="125">
        <f t="shared" si="989"/>
        <v>566</v>
      </c>
      <c r="V2539" s="125">
        <v>252</v>
      </c>
      <c r="W2539" s="134">
        <f t="shared" si="990"/>
        <v>1.1879545439999999</v>
      </c>
      <c r="X2539" s="18"/>
      <c r="Y2539" s="123">
        <f t="shared" si="994"/>
        <v>67054.222907000003</v>
      </c>
      <c r="Z2539" s="123">
        <f t="shared" si="976"/>
        <v>19301.399929610441</v>
      </c>
      <c r="AA2539" s="123">
        <f t="shared" si="995"/>
        <v>1341.0844581400002</v>
      </c>
      <c r="AB2539" s="123">
        <f t="shared" si="996"/>
        <v>19065.750713223668</v>
      </c>
      <c r="AC2539" s="123">
        <f t="shared" si="997"/>
        <v>106762.45800797411</v>
      </c>
      <c r="AD2539" s="150">
        <f t="shared" si="973"/>
        <v>87053.852995000008</v>
      </c>
      <c r="AE2539" s="150">
        <f t="shared" si="977"/>
        <v>24022.525024713861</v>
      </c>
      <c r="AF2539" s="150">
        <f t="shared" si="974"/>
        <v>1741.0770599000002</v>
      </c>
      <c r="AG2539" s="150">
        <f t="shared" si="978"/>
        <v>23939.809573625003</v>
      </c>
      <c r="AH2539" s="150">
        <f t="shared" si="979"/>
        <v>136757.26465323888</v>
      </c>
      <c r="AI2539" s="4"/>
      <c r="AJ2539" s="1"/>
      <c r="AK2539" s="20"/>
      <c r="AL2539" s="5"/>
      <c r="AM2539" s="1"/>
      <c r="AN2539" s="1"/>
      <c r="AO2539" s="1"/>
      <c r="AP2539" s="17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5.75" x14ac:dyDescent="0.2">
      <c r="A2540" s="127">
        <f t="shared" si="991"/>
        <v>44000</v>
      </c>
      <c r="B2540" s="165">
        <f t="shared" si="975"/>
        <v>243654.49129118398</v>
      </c>
      <c r="C2540" s="124"/>
      <c r="D2540" s="128">
        <f t="shared" si="981"/>
        <v>5311.65</v>
      </c>
      <c r="E2540" s="129">
        <f>VLOOKUP(A2539,[1]Plan1!$AY$80:$BA$314,3)</f>
        <v>5325.46</v>
      </c>
      <c r="F2540" s="130">
        <f t="shared" si="982"/>
        <v>43998</v>
      </c>
      <c r="G2540" s="131">
        <f t="shared" si="983"/>
        <v>2.5999454030292135E-3</v>
      </c>
      <c r="H2540" s="132">
        <f t="shared" si="992"/>
        <v>44027</v>
      </c>
      <c r="I2540" s="132">
        <f t="shared" si="984"/>
        <v>44027</v>
      </c>
      <c r="J2540" s="133">
        <f t="shared" si="980"/>
        <v>22</v>
      </c>
      <c r="K2540" s="133">
        <f t="shared" si="998"/>
        <v>3</v>
      </c>
      <c r="L2540" s="124">
        <f t="shared" si="985"/>
        <v>1.00035414</v>
      </c>
      <c r="M2540" s="134">
        <f t="shared" si="986"/>
        <v>0.99620023000000002</v>
      </c>
      <c r="N2540" s="134">
        <f t="shared" si="987"/>
        <v>1.429430079220571</v>
      </c>
      <c r="O2540" s="124">
        <f t="shared" si="988"/>
        <v>1.4299362900000001</v>
      </c>
      <c r="P2540" s="124"/>
      <c r="Q2540" s="125"/>
      <c r="R2540" s="126"/>
      <c r="S2540" s="124"/>
      <c r="T2540" s="135">
        <f t="shared" si="993"/>
        <v>7.9699999999999993E-2</v>
      </c>
      <c r="U2540" s="125">
        <f t="shared" si="989"/>
        <v>567</v>
      </c>
      <c r="V2540" s="125">
        <v>252</v>
      </c>
      <c r="W2540" s="134">
        <f t="shared" si="990"/>
        <v>1.1883160909999999</v>
      </c>
      <c r="X2540" s="18"/>
      <c r="Y2540" s="123">
        <f t="shared" si="994"/>
        <v>67054.222907000003</v>
      </c>
      <c r="Z2540" s="123">
        <f t="shared" si="976"/>
        <v>19337.878291725938</v>
      </c>
      <c r="AA2540" s="123">
        <f t="shared" si="995"/>
        <v>1341.0844581400002</v>
      </c>
      <c r="AB2540" s="123">
        <f t="shared" si="996"/>
        <v>19088.102120859334</v>
      </c>
      <c r="AC2540" s="123">
        <f t="shared" si="997"/>
        <v>106821.28777772527</v>
      </c>
      <c r="AD2540" s="150">
        <f t="shared" si="973"/>
        <v>87053.852995000008</v>
      </c>
      <c r="AE2540" s="150">
        <f t="shared" si="977"/>
        <v>24069.445933935356</v>
      </c>
      <c r="AF2540" s="150">
        <f t="shared" si="974"/>
        <v>1741.0770599000002</v>
      </c>
      <c r="AG2540" s="150">
        <f t="shared" si="978"/>
        <v>23968.827524623339</v>
      </c>
      <c r="AH2540" s="150">
        <f t="shared" si="979"/>
        <v>136833.20351345872</v>
      </c>
      <c r="AI2540" s="4"/>
      <c r="AJ2540" s="1"/>
      <c r="AK2540" s="20"/>
      <c r="AL2540" s="5"/>
      <c r="AM2540" s="1"/>
      <c r="AN2540" s="1"/>
      <c r="AO2540" s="1"/>
      <c r="AP2540" s="17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5.75" x14ac:dyDescent="0.2">
      <c r="A2541" s="127">
        <f t="shared" si="991"/>
        <v>44001</v>
      </c>
      <c r="B2541" s="165">
        <f t="shared" si="975"/>
        <v>243789.2939402773</v>
      </c>
      <c r="C2541" s="124"/>
      <c r="D2541" s="128">
        <f t="shared" si="981"/>
        <v>5311.65</v>
      </c>
      <c r="E2541" s="129">
        <f>VLOOKUP(A2540,[1]Plan1!$AY$80:$BA$314,3)</f>
        <v>5325.46</v>
      </c>
      <c r="F2541" s="130">
        <f t="shared" si="982"/>
        <v>43998</v>
      </c>
      <c r="G2541" s="131">
        <f t="shared" si="983"/>
        <v>2.5999454030292135E-3</v>
      </c>
      <c r="H2541" s="132">
        <f t="shared" si="992"/>
        <v>44027</v>
      </c>
      <c r="I2541" s="132">
        <f t="shared" si="984"/>
        <v>44027</v>
      </c>
      <c r="J2541" s="133">
        <f t="shared" si="980"/>
        <v>22</v>
      </c>
      <c r="K2541" s="133">
        <f t="shared" si="998"/>
        <v>4</v>
      </c>
      <c r="L2541" s="124">
        <f t="shared" si="985"/>
        <v>1.0004722100000001</v>
      </c>
      <c r="M2541" s="134">
        <f t="shared" si="986"/>
        <v>0.99620023000000002</v>
      </c>
      <c r="N2541" s="134">
        <f t="shared" si="987"/>
        <v>1.429430079220571</v>
      </c>
      <c r="O2541" s="124">
        <f t="shared" si="988"/>
        <v>1.43010507</v>
      </c>
      <c r="P2541" s="124"/>
      <c r="Q2541" s="125"/>
      <c r="R2541" s="126"/>
      <c r="S2541" s="124"/>
      <c r="T2541" s="135">
        <f t="shared" si="993"/>
        <v>7.9699999999999993E-2</v>
      </c>
      <c r="U2541" s="125">
        <f t="shared" si="989"/>
        <v>568</v>
      </c>
      <c r="V2541" s="125">
        <v>252</v>
      </c>
      <c r="W2541" s="134">
        <f t="shared" si="990"/>
        <v>1.188677749</v>
      </c>
      <c r="X2541" s="18"/>
      <c r="Y2541" s="123">
        <f t="shared" si="994"/>
        <v>67054.222907000003</v>
      </c>
      <c r="Z2541" s="123">
        <f t="shared" si="976"/>
        <v>19374.371533610098</v>
      </c>
      <c r="AA2541" s="123">
        <f t="shared" si="995"/>
        <v>1341.0844581400002</v>
      </c>
      <c r="AB2541" s="123">
        <f t="shared" si="996"/>
        <v>19110.453528495003</v>
      </c>
      <c r="AC2541" s="123">
        <f t="shared" si="997"/>
        <v>106880.13242724512</v>
      </c>
      <c r="AD2541" s="150">
        <f t="shared" si="973"/>
        <v>87053.852995000008</v>
      </c>
      <c r="AE2541" s="150">
        <f t="shared" si="977"/>
        <v>24116.385982510496</v>
      </c>
      <c r="AF2541" s="150">
        <f t="shared" si="974"/>
        <v>1741.0770599000002</v>
      </c>
      <c r="AG2541" s="150">
        <f t="shared" si="978"/>
        <v>23997.845475621671</v>
      </c>
      <c r="AH2541" s="150">
        <f t="shared" si="979"/>
        <v>136909.16151303219</v>
      </c>
      <c r="AI2541" s="4"/>
      <c r="AJ2541" s="1"/>
      <c r="AK2541" s="20"/>
      <c r="AL2541" s="5"/>
      <c r="AM2541" s="1"/>
      <c r="AN2541" s="1"/>
      <c r="AO2541" s="1"/>
      <c r="AP2541" s="17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5.75" x14ac:dyDescent="0.2">
      <c r="A2542" s="127">
        <f t="shared" si="991"/>
        <v>44002</v>
      </c>
      <c r="B2542" s="165">
        <f t="shared" si="975"/>
        <v>243924.13183216238</v>
      </c>
      <c r="C2542" s="124"/>
      <c r="D2542" s="128">
        <f t="shared" si="981"/>
        <v>5311.65</v>
      </c>
      <c r="E2542" s="129">
        <f>VLOOKUP(A2541,[1]Plan1!$AY$80:$BA$314,3)</f>
        <v>5325.46</v>
      </c>
      <c r="F2542" s="130">
        <f t="shared" si="982"/>
        <v>43998</v>
      </c>
      <c r="G2542" s="131">
        <f t="shared" si="983"/>
        <v>2.5999454030292135E-3</v>
      </c>
      <c r="H2542" s="132">
        <f t="shared" si="992"/>
        <v>44027</v>
      </c>
      <c r="I2542" s="132">
        <f t="shared" si="984"/>
        <v>44027</v>
      </c>
      <c r="J2542" s="133">
        <f t="shared" si="980"/>
        <v>22</v>
      </c>
      <c r="K2542" s="133">
        <f t="shared" si="998"/>
        <v>5</v>
      </c>
      <c r="L2542" s="124">
        <f t="shared" si="985"/>
        <v>1.0005903</v>
      </c>
      <c r="M2542" s="134">
        <f t="shared" si="986"/>
        <v>0.99620023000000002</v>
      </c>
      <c r="N2542" s="134">
        <f t="shared" si="987"/>
        <v>1.429430079220571</v>
      </c>
      <c r="O2542" s="124">
        <f t="shared" si="988"/>
        <v>1.4302738699999999</v>
      </c>
      <c r="P2542" s="124"/>
      <c r="Q2542" s="125"/>
      <c r="R2542" s="126"/>
      <c r="S2542" s="124"/>
      <c r="T2542" s="135">
        <f t="shared" si="993"/>
        <v>7.9699999999999993E-2</v>
      </c>
      <c r="U2542" s="125">
        <f t="shared" si="989"/>
        <v>569</v>
      </c>
      <c r="V2542" s="125">
        <v>252</v>
      </c>
      <c r="W2542" s="134">
        <f t="shared" si="990"/>
        <v>1.1890395170000001</v>
      </c>
      <c r="X2542" s="18"/>
      <c r="Y2542" s="123">
        <f t="shared" si="994"/>
        <v>67054.222907000003</v>
      </c>
      <c r="Z2542" s="123">
        <f t="shared" si="976"/>
        <v>19410.880190488893</v>
      </c>
      <c r="AA2542" s="123">
        <f t="shared" si="995"/>
        <v>1341.0844581400002</v>
      </c>
      <c r="AB2542" s="123">
        <f t="shared" si="996"/>
        <v>19132.804936130669</v>
      </c>
      <c r="AC2542" s="123">
        <f t="shared" si="997"/>
        <v>106938.99249175956</v>
      </c>
      <c r="AD2542" s="150">
        <f t="shared" si="973"/>
        <v>87053.852995000008</v>
      </c>
      <c r="AE2542" s="150">
        <f t="shared" si="977"/>
        <v>24163.3458588828</v>
      </c>
      <c r="AF2542" s="150">
        <f t="shared" si="974"/>
        <v>1741.0770599000002</v>
      </c>
      <c r="AG2542" s="150">
        <f t="shared" si="978"/>
        <v>24026.863426620006</v>
      </c>
      <c r="AH2542" s="150">
        <f t="shared" si="979"/>
        <v>136985.13934040282</v>
      </c>
      <c r="AI2542" s="4"/>
      <c r="AJ2542" s="1"/>
      <c r="AK2542" s="20"/>
      <c r="AL2542" s="5"/>
      <c r="AM2542" s="1"/>
      <c r="AN2542" s="1"/>
      <c r="AO2542" s="1"/>
      <c r="AP2542" s="17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5.75" x14ac:dyDescent="0.2">
      <c r="A2543" s="127">
        <f t="shared" si="991"/>
        <v>44003</v>
      </c>
      <c r="B2543" s="165">
        <f t="shared" si="975"/>
        <v>243975.50119079638</v>
      </c>
      <c r="C2543" s="124"/>
      <c r="D2543" s="128">
        <f t="shared" si="981"/>
        <v>5311.65</v>
      </c>
      <c r="E2543" s="129">
        <f>VLOOKUP(A2542,[1]Plan1!$AY$80:$BA$314,3)</f>
        <v>5325.46</v>
      </c>
      <c r="F2543" s="130">
        <f t="shared" si="982"/>
        <v>43998</v>
      </c>
      <c r="G2543" s="131">
        <f t="shared" si="983"/>
        <v>2.5999454030292135E-3</v>
      </c>
      <c r="H2543" s="132">
        <f t="shared" si="992"/>
        <v>44027</v>
      </c>
      <c r="I2543" s="132">
        <f t="shared" si="984"/>
        <v>44027</v>
      </c>
      <c r="J2543" s="133">
        <f t="shared" si="980"/>
        <v>22</v>
      </c>
      <c r="K2543" s="133">
        <f t="shared" si="998"/>
        <v>5</v>
      </c>
      <c r="L2543" s="124">
        <f t="shared" si="985"/>
        <v>1.0005903</v>
      </c>
      <c r="M2543" s="134">
        <f t="shared" si="986"/>
        <v>0.99620023000000002</v>
      </c>
      <c r="N2543" s="134">
        <f t="shared" si="987"/>
        <v>1.429430079220571</v>
      </c>
      <c r="O2543" s="124">
        <f t="shared" si="988"/>
        <v>1.4302738699999999</v>
      </c>
      <c r="P2543" s="124"/>
      <c r="Q2543" s="125"/>
      <c r="R2543" s="126"/>
      <c r="S2543" s="124"/>
      <c r="T2543" s="135">
        <f t="shared" si="993"/>
        <v>7.9699999999999993E-2</v>
      </c>
      <c r="U2543" s="125">
        <f t="shared" si="989"/>
        <v>569</v>
      </c>
      <c r="V2543" s="125">
        <v>252</v>
      </c>
      <c r="W2543" s="134">
        <f t="shared" si="990"/>
        <v>1.1890395170000001</v>
      </c>
      <c r="X2543" s="18"/>
      <c r="Y2543" s="123">
        <f t="shared" si="994"/>
        <v>67054.222907000003</v>
      </c>
      <c r="Z2543" s="123">
        <f t="shared" si="976"/>
        <v>19410.880190488893</v>
      </c>
      <c r="AA2543" s="123">
        <f t="shared" si="995"/>
        <v>1341.0844581400002</v>
      </c>
      <c r="AB2543" s="123">
        <f t="shared" si="996"/>
        <v>19155.156343766335</v>
      </c>
      <c r="AC2543" s="123">
        <f t="shared" si="997"/>
        <v>106961.34389939523</v>
      </c>
      <c r="AD2543" s="150">
        <f t="shared" si="973"/>
        <v>87053.852995000008</v>
      </c>
      <c r="AE2543" s="150">
        <f t="shared" si="977"/>
        <v>24163.3458588828</v>
      </c>
      <c r="AF2543" s="150">
        <f t="shared" si="974"/>
        <v>1741.0770599000002</v>
      </c>
      <c r="AG2543" s="150">
        <f t="shared" si="978"/>
        <v>24055.881377618334</v>
      </c>
      <c r="AH2543" s="150">
        <f t="shared" si="979"/>
        <v>137014.15729140115</v>
      </c>
      <c r="AI2543" s="4"/>
      <c r="AJ2543" s="1"/>
      <c r="AK2543" s="20"/>
      <c r="AL2543" s="5"/>
      <c r="AM2543" s="1"/>
      <c r="AN2543" s="1"/>
      <c r="AO2543" s="1"/>
      <c r="AP2543" s="17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5.75" x14ac:dyDescent="0.2">
      <c r="A2544" s="127">
        <f t="shared" si="991"/>
        <v>44004</v>
      </c>
      <c r="B2544" s="165">
        <f t="shared" si="975"/>
        <v>244026.87054943037</v>
      </c>
      <c r="C2544" s="124"/>
      <c r="D2544" s="128">
        <f t="shared" si="981"/>
        <v>5311.65</v>
      </c>
      <c r="E2544" s="129">
        <f>VLOOKUP(A2543,[1]Plan1!$AY$80:$BA$314,3)</f>
        <v>5325.46</v>
      </c>
      <c r="F2544" s="130">
        <f t="shared" si="982"/>
        <v>43998</v>
      </c>
      <c r="G2544" s="131">
        <f t="shared" si="983"/>
        <v>2.5999454030292135E-3</v>
      </c>
      <c r="H2544" s="132">
        <f t="shared" si="992"/>
        <v>44027</v>
      </c>
      <c r="I2544" s="132">
        <f t="shared" si="984"/>
        <v>44027</v>
      </c>
      <c r="J2544" s="133">
        <f t="shared" si="980"/>
        <v>22</v>
      </c>
      <c r="K2544" s="133">
        <f t="shared" si="998"/>
        <v>5</v>
      </c>
      <c r="L2544" s="124">
        <f t="shared" si="985"/>
        <v>1.0005903</v>
      </c>
      <c r="M2544" s="134">
        <f t="shared" si="986"/>
        <v>0.99620023000000002</v>
      </c>
      <c r="N2544" s="134">
        <f t="shared" si="987"/>
        <v>1.429430079220571</v>
      </c>
      <c r="O2544" s="124">
        <f t="shared" si="988"/>
        <v>1.4302738699999999</v>
      </c>
      <c r="P2544" s="124"/>
      <c r="Q2544" s="125"/>
      <c r="R2544" s="126"/>
      <c r="S2544" s="124"/>
      <c r="T2544" s="135">
        <f t="shared" si="993"/>
        <v>7.9699999999999993E-2</v>
      </c>
      <c r="U2544" s="125">
        <f t="shared" si="989"/>
        <v>569</v>
      </c>
      <c r="V2544" s="125">
        <v>252</v>
      </c>
      <c r="W2544" s="134">
        <f t="shared" si="990"/>
        <v>1.1890395170000001</v>
      </c>
      <c r="X2544" s="18"/>
      <c r="Y2544" s="123">
        <f t="shared" si="994"/>
        <v>67054.222907000003</v>
      </c>
      <c r="Z2544" s="123">
        <f t="shared" si="976"/>
        <v>19410.880190488893</v>
      </c>
      <c r="AA2544" s="123">
        <f t="shared" si="995"/>
        <v>1341.0844581400002</v>
      </c>
      <c r="AB2544" s="123">
        <f t="shared" si="996"/>
        <v>19177.507751402001</v>
      </c>
      <c r="AC2544" s="123">
        <f t="shared" si="997"/>
        <v>106983.6953070309</v>
      </c>
      <c r="AD2544" s="150">
        <f t="shared" si="973"/>
        <v>87053.852995000008</v>
      </c>
      <c r="AE2544" s="150">
        <f t="shared" si="977"/>
        <v>24163.3458588828</v>
      </c>
      <c r="AF2544" s="150">
        <f t="shared" si="974"/>
        <v>1741.0770599000002</v>
      </c>
      <c r="AG2544" s="150">
        <f t="shared" si="978"/>
        <v>24084.89932861667</v>
      </c>
      <c r="AH2544" s="150">
        <f t="shared" si="979"/>
        <v>137043.17524239948</v>
      </c>
      <c r="AI2544" s="4"/>
      <c r="AJ2544" s="1"/>
      <c r="AK2544" s="20"/>
      <c r="AL2544" s="5"/>
      <c r="AM2544" s="1"/>
      <c r="AN2544" s="1"/>
      <c r="AO2544" s="1"/>
      <c r="AP2544" s="17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5.75" x14ac:dyDescent="0.2">
      <c r="A2545" s="127">
        <f t="shared" si="991"/>
        <v>44005</v>
      </c>
      <c r="B2545" s="165">
        <f t="shared" si="975"/>
        <v>244161.74231055568</v>
      </c>
      <c r="C2545" s="124"/>
      <c r="D2545" s="128">
        <f t="shared" si="981"/>
        <v>5311.65</v>
      </c>
      <c r="E2545" s="129">
        <f>VLOOKUP(A2544,[1]Plan1!$AY$80:$BA$314,3)</f>
        <v>5325.46</v>
      </c>
      <c r="F2545" s="130">
        <f t="shared" si="982"/>
        <v>43998</v>
      </c>
      <c r="G2545" s="131">
        <f t="shared" si="983"/>
        <v>2.5999454030292135E-3</v>
      </c>
      <c r="H2545" s="132">
        <f t="shared" si="992"/>
        <v>44027</v>
      </c>
      <c r="I2545" s="132">
        <f t="shared" si="984"/>
        <v>44027</v>
      </c>
      <c r="J2545" s="133">
        <f t="shared" si="980"/>
        <v>22</v>
      </c>
      <c r="K2545" s="133">
        <f t="shared" si="998"/>
        <v>6</v>
      </c>
      <c r="L2545" s="124">
        <f t="shared" si="985"/>
        <v>1.0007083999999999</v>
      </c>
      <c r="M2545" s="134">
        <f t="shared" si="986"/>
        <v>0.99620023000000002</v>
      </c>
      <c r="N2545" s="134">
        <f t="shared" si="987"/>
        <v>1.429430079220571</v>
      </c>
      <c r="O2545" s="124">
        <f t="shared" si="988"/>
        <v>1.4304426800000001</v>
      </c>
      <c r="P2545" s="124"/>
      <c r="Q2545" s="125"/>
      <c r="R2545" s="126"/>
      <c r="S2545" s="124"/>
      <c r="T2545" s="135">
        <f t="shared" si="993"/>
        <v>7.9699999999999993E-2</v>
      </c>
      <c r="U2545" s="125">
        <f t="shared" si="989"/>
        <v>570</v>
      </c>
      <c r="V2545" s="125">
        <v>252</v>
      </c>
      <c r="W2545" s="134">
        <f t="shared" si="990"/>
        <v>1.189401395</v>
      </c>
      <c r="X2545" s="18"/>
      <c r="Y2545" s="123">
        <f t="shared" si="994"/>
        <v>67054.222907000003</v>
      </c>
      <c r="Z2545" s="123">
        <f t="shared" si="976"/>
        <v>19447.403661578766</v>
      </c>
      <c r="AA2545" s="123">
        <f t="shared" si="995"/>
        <v>1341.0844581400002</v>
      </c>
      <c r="AB2545" s="123">
        <f t="shared" si="996"/>
        <v>19199.859159037667</v>
      </c>
      <c r="AC2545" s="123">
        <f t="shared" si="997"/>
        <v>107042.57018575643</v>
      </c>
      <c r="AD2545" s="150">
        <f t="shared" si="973"/>
        <v>87053.852995000008</v>
      </c>
      <c r="AE2545" s="150">
        <f t="shared" si="977"/>
        <v>24210.32479028426</v>
      </c>
      <c r="AF2545" s="150">
        <f t="shared" si="974"/>
        <v>1741.0770599000002</v>
      </c>
      <c r="AG2545" s="150">
        <f t="shared" si="978"/>
        <v>24113.917279615005</v>
      </c>
      <c r="AH2545" s="150">
        <f t="shared" si="979"/>
        <v>137119.17212479925</v>
      </c>
      <c r="AI2545" s="4"/>
      <c r="AJ2545" s="1"/>
      <c r="AK2545" s="20"/>
      <c r="AL2545" s="5"/>
      <c r="AM2545" s="1"/>
      <c r="AN2545" s="1"/>
      <c r="AO2545" s="1"/>
      <c r="AP2545" s="17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5.75" x14ac:dyDescent="0.2">
      <c r="A2546" s="127">
        <f t="shared" si="991"/>
        <v>44006</v>
      </c>
      <c r="B2546" s="165">
        <f t="shared" si="975"/>
        <v>244296.65209756987</v>
      </c>
      <c r="C2546" s="124"/>
      <c r="D2546" s="128">
        <f t="shared" si="981"/>
        <v>5311.65</v>
      </c>
      <c r="E2546" s="129">
        <f>VLOOKUP(A2545,[1]Plan1!$AY$80:$BA$314,3)</f>
        <v>5325.46</v>
      </c>
      <c r="F2546" s="130">
        <f t="shared" si="982"/>
        <v>43998</v>
      </c>
      <c r="G2546" s="131">
        <f t="shared" si="983"/>
        <v>2.5999454030292135E-3</v>
      </c>
      <c r="H2546" s="132">
        <f t="shared" si="992"/>
        <v>44027</v>
      </c>
      <c r="I2546" s="132">
        <f t="shared" si="984"/>
        <v>44027</v>
      </c>
      <c r="J2546" s="133">
        <f t="shared" si="980"/>
        <v>22</v>
      </c>
      <c r="K2546" s="133">
        <f t="shared" si="998"/>
        <v>7</v>
      </c>
      <c r="L2546" s="124">
        <f t="shared" si="985"/>
        <v>1.0008265199999999</v>
      </c>
      <c r="M2546" s="134">
        <f t="shared" si="986"/>
        <v>0.99620023000000002</v>
      </c>
      <c r="N2546" s="134">
        <f t="shared" si="987"/>
        <v>1.429430079220571</v>
      </c>
      <c r="O2546" s="124">
        <f t="shared" si="988"/>
        <v>1.43061153</v>
      </c>
      <c r="P2546" s="124"/>
      <c r="Q2546" s="125"/>
      <c r="R2546" s="126"/>
      <c r="S2546" s="124"/>
      <c r="T2546" s="135">
        <f t="shared" si="993"/>
        <v>7.9699999999999993E-2</v>
      </c>
      <c r="U2546" s="125">
        <f t="shared" si="989"/>
        <v>571</v>
      </c>
      <c r="V2546" s="125">
        <v>252</v>
      </c>
      <c r="W2546" s="134">
        <f t="shared" si="990"/>
        <v>1.1897633830000001</v>
      </c>
      <c r="X2546" s="18"/>
      <c r="Y2546" s="123">
        <f t="shared" si="994"/>
        <v>67054.222907000003</v>
      </c>
      <c r="Z2546" s="123">
        <f t="shared" si="976"/>
        <v>19483.943764973923</v>
      </c>
      <c r="AA2546" s="123">
        <f t="shared" si="995"/>
        <v>1341.0844581400002</v>
      </c>
      <c r="AB2546" s="123">
        <f t="shared" si="996"/>
        <v>19222.210566673337</v>
      </c>
      <c r="AC2546" s="123">
        <f t="shared" si="997"/>
        <v>107101.46169678727</v>
      </c>
      <c r="AD2546" s="150">
        <f t="shared" si="973"/>
        <v>87053.852995000008</v>
      </c>
      <c r="AE2546" s="150">
        <f t="shared" si="977"/>
        <v>24257.325115269246</v>
      </c>
      <c r="AF2546" s="150">
        <f t="shared" si="974"/>
        <v>1741.0770599000002</v>
      </c>
      <c r="AG2546" s="150">
        <f t="shared" si="978"/>
        <v>24142.935230613341</v>
      </c>
      <c r="AH2546" s="150">
        <f t="shared" si="979"/>
        <v>137195.19040078259</v>
      </c>
      <c r="AI2546" s="4"/>
      <c r="AJ2546" s="1"/>
      <c r="AK2546" s="20"/>
      <c r="AL2546" s="5"/>
      <c r="AM2546" s="1"/>
      <c r="AN2546" s="1"/>
      <c r="AO2546" s="1"/>
      <c r="AP2546" s="17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5.75" x14ac:dyDescent="0.2">
      <c r="A2547" s="127">
        <f t="shared" si="991"/>
        <v>44007</v>
      </c>
      <c r="B2547" s="165">
        <f t="shared" si="975"/>
        <v>244431.59593813767</v>
      </c>
      <c r="C2547" s="124"/>
      <c r="D2547" s="128">
        <f t="shared" si="981"/>
        <v>5311.65</v>
      </c>
      <c r="E2547" s="129">
        <f>VLOOKUP(A2546,[1]Plan1!$AY$80:$BA$314,3)</f>
        <v>5325.46</v>
      </c>
      <c r="F2547" s="130">
        <f t="shared" si="982"/>
        <v>43998</v>
      </c>
      <c r="G2547" s="131">
        <f t="shared" si="983"/>
        <v>2.5999454030292135E-3</v>
      </c>
      <c r="H2547" s="132">
        <f t="shared" si="992"/>
        <v>44027</v>
      </c>
      <c r="I2547" s="132">
        <f t="shared" si="984"/>
        <v>44027</v>
      </c>
      <c r="J2547" s="133">
        <f t="shared" si="980"/>
        <v>22</v>
      </c>
      <c r="K2547" s="133">
        <f t="shared" si="998"/>
        <v>8</v>
      </c>
      <c r="L2547" s="124">
        <f t="shared" si="985"/>
        <v>1.0009446500000001</v>
      </c>
      <c r="M2547" s="134">
        <f t="shared" si="986"/>
        <v>0.99620023000000002</v>
      </c>
      <c r="N2547" s="134">
        <f t="shared" si="987"/>
        <v>1.429430079220571</v>
      </c>
      <c r="O2547" s="124">
        <f t="shared" si="988"/>
        <v>1.43078039</v>
      </c>
      <c r="P2547" s="124"/>
      <c r="Q2547" s="125"/>
      <c r="R2547" s="126"/>
      <c r="S2547" s="124"/>
      <c r="T2547" s="135">
        <f t="shared" si="993"/>
        <v>7.9699999999999993E-2</v>
      </c>
      <c r="U2547" s="125">
        <f t="shared" si="989"/>
        <v>572</v>
      </c>
      <c r="V2547" s="125">
        <v>252</v>
      </c>
      <c r="W2547" s="134">
        <f t="shared" si="990"/>
        <v>1.190125482</v>
      </c>
      <c r="X2547" s="18"/>
      <c r="Y2547" s="123">
        <f t="shared" si="994"/>
        <v>67054.222907000003</v>
      </c>
      <c r="Z2547" s="123">
        <f t="shared" si="976"/>
        <v>19520.498763197818</v>
      </c>
      <c r="AA2547" s="123">
        <f t="shared" si="995"/>
        <v>1341.0844581400002</v>
      </c>
      <c r="AB2547" s="123">
        <f t="shared" si="996"/>
        <v>19244.561974308999</v>
      </c>
      <c r="AC2547" s="123">
        <f t="shared" si="997"/>
        <v>107160.36810264681</v>
      </c>
      <c r="AD2547" s="150">
        <f t="shared" ref="AD2547:AD2610" si="999">S$1714+X$1714</f>
        <v>87053.852995000008</v>
      </c>
      <c r="AE2547" s="150">
        <f t="shared" si="977"/>
        <v>24304.34459897918</v>
      </c>
      <c r="AF2547" s="150">
        <f t="shared" ref="AF2547:AF2610" si="1000">0.02*AD2547</f>
        <v>1741.0770599000002</v>
      </c>
      <c r="AG2547" s="150">
        <f t="shared" si="978"/>
        <v>24171.953181611669</v>
      </c>
      <c r="AH2547" s="150">
        <f t="shared" si="979"/>
        <v>137271.22783549086</v>
      </c>
      <c r="AI2547" s="4"/>
      <c r="AJ2547" s="1"/>
      <c r="AK2547" s="20"/>
      <c r="AL2547" s="5"/>
      <c r="AM2547" s="1"/>
      <c r="AN2547" s="1"/>
      <c r="AO2547" s="1"/>
      <c r="AP2547" s="17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5.75" x14ac:dyDescent="0.2">
      <c r="A2548" s="127">
        <f t="shared" si="991"/>
        <v>44008</v>
      </c>
      <c r="B2548" s="165">
        <f t="shared" ref="B2548:B2611" si="1001">AC2548+AH2548</f>
        <v>244566.57350739345</v>
      </c>
      <c r="C2548" s="124"/>
      <c r="D2548" s="128">
        <f t="shared" si="981"/>
        <v>5311.65</v>
      </c>
      <c r="E2548" s="129">
        <f>VLOOKUP(A2547,[1]Plan1!$AY$80:$BA$314,3)</f>
        <v>5325.46</v>
      </c>
      <c r="F2548" s="130">
        <f t="shared" si="982"/>
        <v>43998</v>
      </c>
      <c r="G2548" s="131">
        <f t="shared" si="983"/>
        <v>2.5999454030292135E-3</v>
      </c>
      <c r="H2548" s="132">
        <f t="shared" si="992"/>
        <v>44027</v>
      </c>
      <c r="I2548" s="132">
        <f t="shared" si="984"/>
        <v>44027</v>
      </c>
      <c r="J2548" s="133">
        <f t="shared" si="980"/>
        <v>22</v>
      </c>
      <c r="K2548" s="133">
        <f t="shared" si="998"/>
        <v>9</v>
      </c>
      <c r="L2548" s="124">
        <f t="shared" si="985"/>
        <v>1.00106279</v>
      </c>
      <c r="M2548" s="134">
        <f t="shared" si="986"/>
        <v>0.99620023000000002</v>
      </c>
      <c r="N2548" s="134">
        <f t="shared" si="987"/>
        <v>1.429430079220571</v>
      </c>
      <c r="O2548" s="124">
        <f t="shared" si="988"/>
        <v>1.43094926</v>
      </c>
      <c r="P2548" s="124"/>
      <c r="Q2548" s="125"/>
      <c r="R2548" s="126"/>
      <c r="S2548" s="124"/>
      <c r="T2548" s="135">
        <f t="shared" si="993"/>
        <v>7.9699999999999993E-2</v>
      </c>
      <c r="U2548" s="125">
        <f t="shared" si="989"/>
        <v>573</v>
      </c>
      <c r="V2548" s="125">
        <v>252</v>
      </c>
      <c r="W2548" s="134">
        <f t="shared" si="990"/>
        <v>1.1904876900000001</v>
      </c>
      <c r="X2548" s="18"/>
      <c r="Y2548" s="123">
        <f t="shared" si="994"/>
        <v>67054.222907000003</v>
      </c>
      <c r="Z2548" s="123">
        <f t="shared" ref="Z2548:Z2611" si="1002">(((O2548/O$1686)*W2548*W$1714)-1)*Y2548</f>
        <v>19557.068514156039</v>
      </c>
      <c r="AA2548" s="123">
        <f t="shared" si="995"/>
        <v>1341.0844581400002</v>
      </c>
      <c r="AB2548" s="123">
        <f t="shared" si="996"/>
        <v>19266.913381944669</v>
      </c>
      <c r="AC2548" s="123">
        <f t="shared" si="997"/>
        <v>107219.28926124072</v>
      </c>
      <c r="AD2548" s="150">
        <f t="shared" si="999"/>
        <v>87053.852995000008</v>
      </c>
      <c r="AE2548" s="150">
        <f t="shared" ref="AE2548:AE2611" si="1003">(((O2548/O$1714)*W2548)-1)*AD2548</f>
        <v>24351.383058642721</v>
      </c>
      <c r="AF2548" s="150">
        <f t="shared" si="1000"/>
        <v>1741.0770599000002</v>
      </c>
      <c r="AG2548" s="150">
        <f t="shared" ref="AG2548:AG2611" si="1004">0.01*((A2548-A$1714)/30)*AD2548</f>
        <v>24200.971132610004</v>
      </c>
      <c r="AH2548" s="150">
        <f t="shared" ref="AH2548:AH2611" si="1005">SUM(AD2548:AG2548)</f>
        <v>137347.28424615273</v>
      </c>
      <c r="AI2548" s="4"/>
      <c r="AJ2548" s="1"/>
      <c r="AK2548" s="20"/>
      <c r="AL2548" s="5"/>
      <c r="AM2548" s="1"/>
      <c r="AN2548" s="1"/>
      <c r="AO2548" s="1"/>
      <c r="AP2548" s="17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5.75" x14ac:dyDescent="0.2">
      <c r="A2549" s="127">
        <f t="shared" si="991"/>
        <v>44009</v>
      </c>
      <c r="B2549" s="165">
        <f t="shared" si="1001"/>
        <v>244701.58791418985</v>
      </c>
      <c r="C2549" s="124"/>
      <c r="D2549" s="128">
        <f t="shared" si="981"/>
        <v>5311.65</v>
      </c>
      <c r="E2549" s="129">
        <f>VLOOKUP(A2548,[1]Plan1!$AY$80:$BA$314,3)</f>
        <v>5325.46</v>
      </c>
      <c r="F2549" s="130">
        <f t="shared" si="982"/>
        <v>43998</v>
      </c>
      <c r="G2549" s="131">
        <f t="shared" si="983"/>
        <v>2.5999454030292135E-3</v>
      </c>
      <c r="H2549" s="132">
        <f t="shared" si="992"/>
        <v>44027</v>
      </c>
      <c r="I2549" s="132">
        <f t="shared" si="984"/>
        <v>44027</v>
      </c>
      <c r="J2549" s="133">
        <f t="shared" si="980"/>
        <v>22</v>
      </c>
      <c r="K2549" s="133">
        <f t="shared" si="998"/>
        <v>10</v>
      </c>
      <c r="L2549" s="124">
        <f t="shared" si="985"/>
        <v>1.00118095</v>
      </c>
      <c r="M2549" s="134">
        <f t="shared" si="986"/>
        <v>0.99620023000000002</v>
      </c>
      <c r="N2549" s="134">
        <f t="shared" si="987"/>
        <v>1.429430079220571</v>
      </c>
      <c r="O2549" s="124">
        <f t="shared" si="988"/>
        <v>1.43111816</v>
      </c>
      <c r="P2549" s="124"/>
      <c r="Q2549" s="125"/>
      <c r="R2549" s="126"/>
      <c r="S2549" s="124"/>
      <c r="T2549" s="135">
        <f t="shared" si="993"/>
        <v>7.9699999999999993E-2</v>
      </c>
      <c r="U2549" s="125">
        <f t="shared" si="989"/>
        <v>574</v>
      </c>
      <c r="V2549" s="125">
        <v>252</v>
      </c>
      <c r="W2549" s="134">
        <f t="shared" si="990"/>
        <v>1.190850009</v>
      </c>
      <c r="X2549" s="18"/>
      <c r="Y2549" s="123">
        <f t="shared" si="994"/>
        <v>67054.222907000003</v>
      </c>
      <c r="Z2549" s="123">
        <f t="shared" si="1002"/>
        <v>19593.654377642873</v>
      </c>
      <c r="AA2549" s="123">
        <f t="shared" si="995"/>
        <v>1341.0844581400002</v>
      </c>
      <c r="AB2549" s="123">
        <f t="shared" si="996"/>
        <v>19289.264789580335</v>
      </c>
      <c r="AC2549" s="123">
        <f t="shared" si="997"/>
        <v>107278.22653236322</v>
      </c>
      <c r="AD2549" s="150">
        <f t="shared" si="999"/>
        <v>87053.852995000008</v>
      </c>
      <c r="AE2549" s="150">
        <f t="shared" si="1003"/>
        <v>24398.442243318292</v>
      </c>
      <c r="AF2549" s="150">
        <f t="shared" si="1000"/>
        <v>1741.0770599000002</v>
      </c>
      <c r="AG2549" s="150">
        <f t="shared" si="1004"/>
        <v>24229.989083608336</v>
      </c>
      <c r="AH2549" s="150">
        <f t="shared" si="1005"/>
        <v>137423.36138182663</v>
      </c>
      <c r="AI2549" s="4"/>
      <c r="AJ2549" s="1"/>
      <c r="AK2549" s="20"/>
      <c r="AL2549" s="5"/>
      <c r="AM2549" s="1"/>
      <c r="AN2549" s="1"/>
      <c r="AO2549" s="1"/>
      <c r="AP2549" s="17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5.75" x14ac:dyDescent="0.2">
      <c r="A2550" s="127">
        <f t="shared" si="991"/>
        <v>44010</v>
      </c>
      <c r="B2550" s="165">
        <f t="shared" si="1001"/>
        <v>244752.95727282384</v>
      </c>
      <c r="C2550" s="124"/>
      <c r="D2550" s="128">
        <f t="shared" si="981"/>
        <v>5311.65</v>
      </c>
      <c r="E2550" s="129">
        <f>VLOOKUP(A2549,[1]Plan1!$AY$80:$BA$314,3)</f>
        <v>5325.46</v>
      </c>
      <c r="F2550" s="130">
        <f t="shared" si="982"/>
        <v>43998</v>
      </c>
      <c r="G2550" s="131">
        <f t="shared" si="983"/>
        <v>2.5999454030292135E-3</v>
      </c>
      <c r="H2550" s="132">
        <f t="shared" si="992"/>
        <v>44027</v>
      </c>
      <c r="I2550" s="132">
        <f t="shared" si="984"/>
        <v>44027</v>
      </c>
      <c r="J2550" s="133">
        <f t="shared" si="980"/>
        <v>22</v>
      </c>
      <c r="K2550" s="133">
        <f t="shared" si="998"/>
        <v>10</v>
      </c>
      <c r="L2550" s="124">
        <f t="shared" si="985"/>
        <v>1.00118095</v>
      </c>
      <c r="M2550" s="134">
        <f t="shared" si="986"/>
        <v>0.99620023000000002</v>
      </c>
      <c r="N2550" s="134">
        <f t="shared" si="987"/>
        <v>1.429430079220571</v>
      </c>
      <c r="O2550" s="124">
        <f t="shared" si="988"/>
        <v>1.43111816</v>
      </c>
      <c r="P2550" s="124"/>
      <c r="Q2550" s="125"/>
      <c r="R2550" s="126"/>
      <c r="S2550" s="124"/>
      <c r="T2550" s="135">
        <f t="shared" si="993"/>
        <v>7.9699999999999993E-2</v>
      </c>
      <c r="U2550" s="125">
        <f t="shared" si="989"/>
        <v>574</v>
      </c>
      <c r="V2550" s="125">
        <v>252</v>
      </c>
      <c r="W2550" s="134">
        <f t="shared" si="990"/>
        <v>1.190850009</v>
      </c>
      <c r="X2550" s="18"/>
      <c r="Y2550" s="123">
        <f t="shared" si="994"/>
        <v>67054.222907000003</v>
      </c>
      <c r="Z2550" s="123">
        <f t="shared" si="1002"/>
        <v>19593.654377642873</v>
      </c>
      <c r="AA2550" s="123">
        <f t="shared" si="995"/>
        <v>1341.0844581400002</v>
      </c>
      <c r="AB2550" s="123">
        <f t="shared" si="996"/>
        <v>19311.616197216004</v>
      </c>
      <c r="AC2550" s="123">
        <f t="shared" si="997"/>
        <v>107300.57793999888</v>
      </c>
      <c r="AD2550" s="150">
        <f t="shared" si="999"/>
        <v>87053.852995000008</v>
      </c>
      <c r="AE2550" s="150">
        <f t="shared" si="1003"/>
        <v>24398.442243318292</v>
      </c>
      <c r="AF2550" s="150">
        <f t="shared" si="1000"/>
        <v>1741.0770599000002</v>
      </c>
      <c r="AG2550" s="150">
        <f t="shared" si="1004"/>
        <v>24259.007034606671</v>
      </c>
      <c r="AH2550" s="150">
        <f t="shared" si="1005"/>
        <v>137452.37933282496</v>
      </c>
      <c r="AI2550" s="4"/>
      <c r="AJ2550" s="1"/>
      <c r="AK2550" s="20"/>
      <c r="AL2550" s="5"/>
      <c r="AM2550" s="1"/>
      <c r="AN2550" s="1"/>
      <c r="AO2550" s="1"/>
      <c r="AP2550" s="17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5.75" x14ac:dyDescent="0.2">
      <c r="A2551" s="127">
        <f t="shared" si="991"/>
        <v>44011</v>
      </c>
      <c r="B2551" s="165">
        <f t="shared" si="1001"/>
        <v>244804.32663145784</v>
      </c>
      <c r="C2551" s="124"/>
      <c r="D2551" s="128">
        <f t="shared" si="981"/>
        <v>5311.65</v>
      </c>
      <c r="E2551" s="129">
        <f>VLOOKUP(A2550,[1]Plan1!$AY$80:$BA$314,3)</f>
        <v>5325.46</v>
      </c>
      <c r="F2551" s="130">
        <f t="shared" si="982"/>
        <v>43998</v>
      </c>
      <c r="G2551" s="131">
        <f t="shared" si="983"/>
        <v>2.5999454030292135E-3</v>
      </c>
      <c r="H2551" s="132">
        <f t="shared" si="992"/>
        <v>44027</v>
      </c>
      <c r="I2551" s="132">
        <f t="shared" si="984"/>
        <v>44027</v>
      </c>
      <c r="J2551" s="133">
        <f t="shared" ref="J2551:J2614" si="1006">IF(I2551=I2550,J2550,NETWORKDAYS(I2550,I2551,$AK$118:$AK$502)-1)</f>
        <v>22</v>
      </c>
      <c r="K2551" s="133">
        <f t="shared" si="998"/>
        <v>10</v>
      </c>
      <c r="L2551" s="124">
        <f t="shared" si="985"/>
        <v>1.00118095</v>
      </c>
      <c r="M2551" s="134">
        <f t="shared" si="986"/>
        <v>0.99620023000000002</v>
      </c>
      <c r="N2551" s="134">
        <f t="shared" si="987"/>
        <v>1.429430079220571</v>
      </c>
      <c r="O2551" s="124">
        <f t="shared" si="988"/>
        <v>1.43111816</v>
      </c>
      <c r="P2551" s="124"/>
      <c r="Q2551" s="125"/>
      <c r="R2551" s="126"/>
      <c r="S2551" s="124"/>
      <c r="T2551" s="135">
        <f t="shared" si="993"/>
        <v>7.9699999999999993E-2</v>
      </c>
      <c r="U2551" s="125">
        <f t="shared" si="989"/>
        <v>574</v>
      </c>
      <c r="V2551" s="125">
        <v>252</v>
      </c>
      <c r="W2551" s="134">
        <f t="shared" si="990"/>
        <v>1.190850009</v>
      </c>
      <c r="X2551" s="18"/>
      <c r="Y2551" s="123">
        <f t="shared" si="994"/>
        <v>67054.222907000003</v>
      </c>
      <c r="Z2551" s="123">
        <f t="shared" si="1002"/>
        <v>19593.654377642873</v>
      </c>
      <c r="AA2551" s="123">
        <f t="shared" si="995"/>
        <v>1341.0844581400002</v>
      </c>
      <c r="AB2551" s="123">
        <f t="shared" si="996"/>
        <v>19333.967604851667</v>
      </c>
      <c r="AC2551" s="123">
        <f t="shared" si="997"/>
        <v>107322.92934763455</v>
      </c>
      <c r="AD2551" s="150">
        <f t="shared" si="999"/>
        <v>87053.852995000008</v>
      </c>
      <c r="AE2551" s="150">
        <f t="shared" si="1003"/>
        <v>24398.442243318292</v>
      </c>
      <c r="AF2551" s="150">
        <f t="shared" si="1000"/>
        <v>1741.0770599000002</v>
      </c>
      <c r="AG2551" s="150">
        <f t="shared" si="1004"/>
        <v>24288.024985605</v>
      </c>
      <c r="AH2551" s="150">
        <f t="shared" si="1005"/>
        <v>137481.39728382329</v>
      </c>
      <c r="AI2551" s="4"/>
      <c r="AJ2551" s="1"/>
      <c r="AK2551" s="20"/>
      <c r="AL2551" s="5"/>
      <c r="AM2551" s="1"/>
      <c r="AN2551" s="1"/>
      <c r="AO2551" s="1"/>
      <c r="AP2551" s="17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5.75" x14ac:dyDescent="0.2">
      <c r="A2552" s="127">
        <f t="shared" si="991"/>
        <v>44012</v>
      </c>
      <c r="B2552" s="165">
        <f t="shared" si="1001"/>
        <v>244939.37633509672</v>
      </c>
      <c r="C2552" s="124"/>
      <c r="D2552" s="128">
        <f t="shared" si="981"/>
        <v>5311.65</v>
      </c>
      <c r="E2552" s="129">
        <f>VLOOKUP(A2551,[1]Plan1!$AY$80:$BA$314,3)</f>
        <v>5325.46</v>
      </c>
      <c r="F2552" s="130">
        <f t="shared" si="982"/>
        <v>43998</v>
      </c>
      <c r="G2552" s="131">
        <f t="shared" si="983"/>
        <v>2.5999454030292135E-3</v>
      </c>
      <c r="H2552" s="132">
        <f t="shared" si="992"/>
        <v>44027</v>
      </c>
      <c r="I2552" s="132">
        <f t="shared" si="984"/>
        <v>44027</v>
      </c>
      <c r="J2552" s="133">
        <f t="shared" si="1006"/>
        <v>22</v>
      </c>
      <c r="K2552" s="133">
        <f t="shared" si="998"/>
        <v>11</v>
      </c>
      <c r="L2552" s="124">
        <f t="shared" si="985"/>
        <v>1.0012991200000001</v>
      </c>
      <c r="M2552" s="134">
        <f t="shared" si="986"/>
        <v>0.99620023000000002</v>
      </c>
      <c r="N2552" s="134">
        <f t="shared" si="987"/>
        <v>1.429430079220571</v>
      </c>
      <c r="O2552" s="124">
        <f t="shared" si="988"/>
        <v>1.4312870799999999</v>
      </c>
      <c r="P2552" s="124"/>
      <c r="Q2552" s="125"/>
      <c r="R2552" s="126"/>
      <c r="S2552" s="124"/>
      <c r="T2552" s="135">
        <f t="shared" si="993"/>
        <v>7.9699999999999993E-2</v>
      </c>
      <c r="U2552" s="125">
        <f t="shared" si="989"/>
        <v>575</v>
      </c>
      <c r="V2552" s="125">
        <v>252</v>
      </c>
      <c r="W2552" s="134">
        <f t="shared" si="990"/>
        <v>1.191212438</v>
      </c>
      <c r="X2552" s="18"/>
      <c r="Y2552" s="123">
        <f t="shared" si="994"/>
        <v>67054.222907000003</v>
      </c>
      <c r="Z2552" s="123">
        <f t="shared" si="1002"/>
        <v>19630.255679765796</v>
      </c>
      <c r="AA2552" s="123">
        <f t="shared" si="995"/>
        <v>1341.0844581400002</v>
      </c>
      <c r="AB2552" s="123">
        <f t="shared" si="996"/>
        <v>19356.319012487336</v>
      </c>
      <c r="AC2552" s="123">
        <f t="shared" si="997"/>
        <v>107381.88205739313</v>
      </c>
      <c r="AD2552" s="150">
        <f t="shared" si="999"/>
        <v>87053.852995000008</v>
      </c>
      <c r="AE2552" s="150">
        <f t="shared" si="1003"/>
        <v>24445.521286200223</v>
      </c>
      <c r="AF2552" s="150">
        <f t="shared" si="1000"/>
        <v>1741.0770599000002</v>
      </c>
      <c r="AG2552" s="150">
        <f t="shared" si="1004"/>
        <v>24317.042936603335</v>
      </c>
      <c r="AH2552" s="150">
        <f t="shared" si="1005"/>
        <v>137557.49427770358</v>
      </c>
      <c r="AI2552" s="4"/>
      <c r="AJ2552" s="1"/>
      <c r="AK2552" s="20"/>
      <c r="AL2552" s="5"/>
      <c r="AM2552" s="1"/>
      <c r="AN2552" s="1"/>
      <c r="AO2552" s="1"/>
      <c r="AP2552" s="17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5.75" x14ac:dyDescent="0.2">
      <c r="A2553" s="127">
        <f t="shared" si="991"/>
        <v>44013</v>
      </c>
      <c r="B2553" s="165">
        <f t="shared" si="1001"/>
        <v>245074.46134458535</v>
      </c>
      <c r="C2553" s="124"/>
      <c r="D2553" s="128">
        <f t="shared" si="981"/>
        <v>5311.65</v>
      </c>
      <c r="E2553" s="129">
        <f>VLOOKUP(A2552,[1]Plan1!$AY$80:$BA$314,3)</f>
        <v>5325.46</v>
      </c>
      <c r="F2553" s="130">
        <f t="shared" si="982"/>
        <v>43998</v>
      </c>
      <c r="G2553" s="131">
        <f t="shared" si="983"/>
        <v>2.5999454030292135E-3</v>
      </c>
      <c r="H2553" s="132">
        <f t="shared" si="992"/>
        <v>44027</v>
      </c>
      <c r="I2553" s="132">
        <f t="shared" si="984"/>
        <v>44027</v>
      </c>
      <c r="J2553" s="133">
        <f t="shared" si="1006"/>
        <v>22</v>
      </c>
      <c r="K2553" s="133">
        <f t="shared" si="998"/>
        <v>12</v>
      </c>
      <c r="L2553" s="124">
        <f t="shared" si="985"/>
        <v>1.0014173099999999</v>
      </c>
      <c r="M2553" s="134">
        <f t="shared" si="986"/>
        <v>0.99620023000000002</v>
      </c>
      <c r="N2553" s="134">
        <f t="shared" si="987"/>
        <v>1.429430079220571</v>
      </c>
      <c r="O2553" s="124">
        <f t="shared" si="988"/>
        <v>1.4314560199999999</v>
      </c>
      <c r="P2553" s="124"/>
      <c r="Q2553" s="125"/>
      <c r="R2553" s="126"/>
      <c r="S2553" s="124"/>
      <c r="T2553" s="135">
        <f t="shared" si="993"/>
        <v>7.9699999999999993E-2</v>
      </c>
      <c r="U2553" s="125">
        <f t="shared" si="989"/>
        <v>576</v>
      </c>
      <c r="V2553" s="125">
        <v>252</v>
      </c>
      <c r="W2553" s="134">
        <f t="shared" si="990"/>
        <v>1.1915749769999999</v>
      </c>
      <c r="X2553" s="18"/>
      <c r="Y2553" s="123">
        <f t="shared" si="994"/>
        <v>67054.222907000003</v>
      </c>
      <c r="Z2553" s="123">
        <f t="shared" si="1002"/>
        <v>19666.872424464567</v>
      </c>
      <c r="AA2553" s="123">
        <f t="shared" si="995"/>
        <v>1341.0844581400002</v>
      </c>
      <c r="AB2553" s="123">
        <f t="shared" si="996"/>
        <v>19378.670420122999</v>
      </c>
      <c r="AC2553" s="123">
        <f t="shared" si="997"/>
        <v>107440.85020972758</v>
      </c>
      <c r="AD2553" s="150">
        <f t="shared" si="999"/>
        <v>87053.852995000008</v>
      </c>
      <c r="AE2553" s="150">
        <f t="shared" si="1003"/>
        <v>24492.620192356069</v>
      </c>
      <c r="AF2553" s="150">
        <f t="shared" si="1000"/>
        <v>1741.0770599000002</v>
      </c>
      <c r="AG2553" s="150">
        <f t="shared" si="1004"/>
        <v>24346.06088760167</v>
      </c>
      <c r="AH2553" s="150">
        <f t="shared" si="1005"/>
        <v>137633.61113485775</v>
      </c>
      <c r="AI2553" s="4"/>
      <c r="AJ2553" s="1"/>
      <c r="AK2553" s="20"/>
      <c r="AL2553" s="5"/>
      <c r="AM2553" s="1"/>
      <c r="AN2553" s="1"/>
      <c r="AO2553" s="1"/>
      <c r="AP2553" s="17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5.75" x14ac:dyDescent="0.2">
      <c r="A2554" s="127">
        <f t="shared" si="991"/>
        <v>44014</v>
      </c>
      <c r="B2554" s="165">
        <f t="shared" si="1001"/>
        <v>245209.58183534333</v>
      </c>
      <c r="C2554" s="124"/>
      <c r="D2554" s="128">
        <f t="shared" si="981"/>
        <v>5311.65</v>
      </c>
      <c r="E2554" s="129">
        <f>VLOOKUP(A2553,[1]Plan1!$AY$80:$BA$314,3)</f>
        <v>5325.46</v>
      </c>
      <c r="F2554" s="130">
        <f t="shared" si="982"/>
        <v>43998</v>
      </c>
      <c r="G2554" s="131">
        <f t="shared" si="983"/>
        <v>2.5999454030292135E-3</v>
      </c>
      <c r="H2554" s="132">
        <f t="shared" si="992"/>
        <v>44027</v>
      </c>
      <c r="I2554" s="132">
        <f t="shared" si="984"/>
        <v>44027</v>
      </c>
      <c r="J2554" s="133">
        <f t="shared" si="1006"/>
        <v>22</v>
      </c>
      <c r="K2554" s="133">
        <f t="shared" si="998"/>
        <v>13</v>
      </c>
      <c r="L2554" s="124">
        <f t="shared" si="985"/>
        <v>1.0015355100000001</v>
      </c>
      <c r="M2554" s="134">
        <f t="shared" si="986"/>
        <v>0.99620023000000002</v>
      </c>
      <c r="N2554" s="134">
        <f t="shared" si="987"/>
        <v>1.429430079220571</v>
      </c>
      <c r="O2554" s="124">
        <f t="shared" si="988"/>
        <v>1.43162498</v>
      </c>
      <c r="P2554" s="124"/>
      <c r="Q2554" s="125"/>
      <c r="R2554" s="126"/>
      <c r="S2554" s="124"/>
      <c r="T2554" s="135">
        <f t="shared" si="993"/>
        <v>7.9699999999999993E-2</v>
      </c>
      <c r="U2554" s="125">
        <f t="shared" si="989"/>
        <v>577</v>
      </c>
      <c r="V2554" s="125">
        <v>252</v>
      </c>
      <c r="W2554" s="134">
        <f t="shared" si="990"/>
        <v>1.1919376269999999</v>
      </c>
      <c r="X2554" s="18"/>
      <c r="Y2554" s="123">
        <f t="shared" si="994"/>
        <v>67054.222907000003</v>
      </c>
      <c r="Z2554" s="123">
        <f t="shared" si="1002"/>
        <v>19703.504688466706</v>
      </c>
      <c r="AA2554" s="123">
        <f t="shared" si="995"/>
        <v>1341.0844581400002</v>
      </c>
      <c r="AB2554" s="123">
        <f t="shared" si="996"/>
        <v>19401.021827758668</v>
      </c>
      <c r="AC2554" s="123">
        <f t="shared" si="997"/>
        <v>107499.83388136538</v>
      </c>
      <c r="AD2554" s="150">
        <f t="shared" si="999"/>
        <v>87053.852995000008</v>
      </c>
      <c r="AE2554" s="150">
        <f t="shared" si="1003"/>
        <v>24539.739060477932</v>
      </c>
      <c r="AF2554" s="150">
        <f t="shared" si="1000"/>
        <v>1741.0770599000002</v>
      </c>
      <c r="AG2554" s="150">
        <f t="shared" si="1004"/>
        <v>24375.078838600006</v>
      </c>
      <c r="AH2554" s="150">
        <f t="shared" si="1005"/>
        <v>137709.74795397796</v>
      </c>
      <c r="AI2554" s="4"/>
      <c r="AJ2554" s="1"/>
      <c r="AK2554" s="20"/>
      <c r="AL2554" s="5"/>
      <c r="AM2554" s="1"/>
      <c r="AN2554" s="1"/>
      <c r="AO2554" s="1"/>
      <c r="AP2554" s="17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5.75" x14ac:dyDescent="0.2">
      <c r="A2555" s="127">
        <f t="shared" si="991"/>
        <v>44015</v>
      </c>
      <c r="B2555" s="165">
        <f t="shared" si="1001"/>
        <v>245344.73626409005</v>
      </c>
      <c r="C2555" s="124"/>
      <c r="D2555" s="128">
        <f t="shared" si="981"/>
        <v>5311.65</v>
      </c>
      <c r="E2555" s="129">
        <f>VLOOKUP(A2554,[1]Plan1!$AY$80:$BA$314,3)</f>
        <v>5325.46</v>
      </c>
      <c r="F2555" s="130">
        <f t="shared" si="982"/>
        <v>43998</v>
      </c>
      <c r="G2555" s="131">
        <f t="shared" si="983"/>
        <v>2.5999454030292135E-3</v>
      </c>
      <c r="H2555" s="132">
        <f t="shared" si="992"/>
        <v>44027</v>
      </c>
      <c r="I2555" s="132">
        <f t="shared" si="984"/>
        <v>44027</v>
      </c>
      <c r="J2555" s="133">
        <f t="shared" si="1006"/>
        <v>22</v>
      </c>
      <c r="K2555" s="133">
        <f t="shared" si="998"/>
        <v>14</v>
      </c>
      <c r="L2555" s="124">
        <f t="shared" si="985"/>
        <v>1.00165372</v>
      </c>
      <c r="M2555" s="134">
        <f t="shared" si="986"/>
        <v>0.99620023000000002</v>
      </c>
      <c r="N2555" s="134">
        <f t="shared" si="987"/>
        <v>1.429430079220571</v>
      </c>
      <c r="O2555" s="124">
        <f t="shared" si="988"/>
        <v>1.4317939500000001</v>
      </c>
      <c r="P2555" s="124"/>
      <c r="Q2555" s="125"/>
      <c r="R2555" s="126"/>
      <c r="S2555" s="124"/>
      <c r="T2555" s="135">
        <f t="shared" si="993"/>
        <v>7.9699999999999993E-2</v>
      </c>
      <c r="U2555" s="125">
        <f t="shared" si="989"/>
        <v>578</v>
      </c>
      <c r="V2555" s="125">
        <v>252</v>
      </c>
      <c r="W2555" s="134">
        <f t="shared" si="990"/>
        <v>1.192300387</v>
      </c>
      <c r="X2555" s="18"/>
      <c r="Y2555" s="123">
        <f t="shared" si="994"/>
        <v>67054.222907000003</v>
      </c>
      <c r="Z2555" s="123">
        <f t="shared" si="1002"/>
        <v>19740.151796750135</v>
      </c>
      <c r="AA2555" s="123">
        <f t="shared" si="995"/>
        <v>1341.0844581400002</v>
      </c>
      <c r="AB2555" s="123">
        <f t="shared" si="996"/>
        <v>19423.373235394334</v>
      </c>
      <c r="AC2555" s="123">
        <f t="shared" si="997"/>
        <v>107558.83239728447</v>
      </c>
      <c r="AD2555" s="150">
        <f t="shared" si="999"/>
        <v>87053.852995000008</v>
      </c>
      <c r="AE2555" s="150">
        <f t="shared" si="1003"/>
        <v>24586.877022307264</v>
      </c>
      <c r="AF2555" s="150">
        <f t="shared" si="1000"/>
        <v>1741.0770599000002</v>
      </c>
      <c r="AG2555" s="150">
        <f t="shared" si="1004"/>
        <v>24404.096789598341</v>
      </c>
      <c r="AH2555" s="150">
        <f t="shared" si="1005"/>
        <v>137785.9038668056</v>
      </c>
      <c r="AI2555" s="4"/>
      <c r="AJ2555" s="1"/>
      <c r="AK2555" s="20"/>
      <c r="AL2555" s="5"/>
      <c r="AM2555" s="1"/>
      <c r="AN2555" s="1"/>
      <c r="AO2555" s="1"/>
      <c r="AP2555" s="17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5.75" x14ac:dyDescent="0.2">
      <c r="A2556" s="127">
        <f t="shared" si="991"/>
        <v>44016</v>
      </c>
      <c r="B2556" s="165">
        <f t="shared" si="1001"/>
        <v>245479.92741125461</v>
      </c>
      <c r="C2556" s="124"/>
      <c r="D2556" s="128">
        <f t="shared" si="981"/>
        <v>5311.65</v>
      </c>
      <c r="E2556" s="129">
        <f>VLOOKUP(A2555,[1]Plan1!$AY$80:$BA$314,3)</f>
        <v>5325.46</v>
      </c>
      <c r="F2556" s="130">
        <f t="shared" si="982"/>
        <v>43998</v>
      </c>
      <c r="G2556" s="131">
        <f t="shared" si="983"/>
        <v>2.5999454030292135E-3</v>
      </c>
      <c r="H2556" s="132">
        <f t="shared" si="992"/>
        <v>44027</v>
      </c>
      <c r="I2556" s="132">
        <f t="shared" si="984"/>
        <v>44027</v>
      </c>
      <c r="J2556" s="133">
        <f t="shared" si="1006"/>
        <v>22</v>
      </c>
      <c r="K2556" s="133">
        <f t="shared" si="998"/>
        <v>15</v>
      </c>
      <c r="L2556" s="124">
        <f t="shared" si="985"/>
        <v>1.00177195</v>
      </c>
      <c r="M2556" s="134">
        <f t="shared" si="986"/>
        <v>0.99620023000000002</v>
      </c>
      <c r="N2556" s="134">
        <f t="shared" si="987"/>
        <v>1.429430079220571</v>
      </c>
      <c r="O2556" s="124">
        <f t="shared" si="988"/>
        <v>1.43196295</v>
      </c>
      <c r="P2556" s="124"/>
      <c r="Q2556" s="125"/>
      <c r="R2556" s="126"/>
      <c r="S2556" s="124"/>
      <c r="T2556" s="135">
        <f t="shared" si="993"/>
        <v>7.9699999999999993E-2</v>
      </c>
      <c r="U2556" s="125">
        <f t="shared" si="989"/>
        <v>579</v>
      </c>
      <c r="V2556" s="125">
        <v>252</v>
      </c>
      <c r="W2556" s="134">
        <f t="shared" si="990"/>
        <v>1.192663257</v>
      </c>
      <c r="X2556" s="18"/>
      <c r="Y2556" s="123">
        <f t="shared" si="994"/>
        <v>67054.222907000003</v>
      </c>
      <c r="Z2556" s="123">
        <f t="shared" si="1002"/>
        <v>19776.814965458543</v>
      </c>
      <c r="AA2556" s="123">
        <f t="shared" si="995"/>
        <v>1341.0844581400002</v>
      </c>
      <c r="AB2556" s="123">
        <f t="shared" si="996"/>
        <v>19445.72464303</v>
      </c>
      <c r="AC2556" s="123">
        <f t="shared" si="997"/>
        <v>107617.84697362855</v>
      </c>
      <c r="AD2556" s="150">
        <f t="shared" si="999"/>
        <v>87053.852995000008</v>
      </c>
      <c r="AE2556" s="150">
        <f t="shared" si="1003"/>
        <v>24634.035642129387</v>
      </c>
      <c r="AF2556" s="150">
        <f t="shared" si="1000"/>
        <v>1741.0770599000002</v>
      </c>
      <c r="AG2556" s="150">
        <f t="shared" si="1004"/>
        <v>24433.114740596669</v>
      </c>
      <c r="AH2556" s="150">
        <f t="shared" si="1005"/>
        <v>137862.08043762605</v>
      </c>
      <c r="AI2556" s="4"/>
      <c r="AJ2556" s="1"/>
      <c r="AK2556" s="20"/>
      <c r="AL2556" s="5"/>
      <c r="AM2556" s="1"/>
      <c r="AN2556" s="1"/>
      <c r="AO2556" s="1"/>
      <c r="AP2556" s="17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5.75" x14ac:dyDescent="0.2">
      <c r="A2557" s="127">
        <f t="shared" si="991"/>
        <v>44017</v>
      </c>
      <c r="B2557" s="165">
        <f t="shared" si="1001"/>
        <v>245531.29676988861</v>
      </c>
      <c r="C2557" s="124"/>
      <c r="D2557" s="128">
        <f t="shared" si="981"/>
        <v>5311.65</v>
      </c>
      <c r="E2557" s="129">
        <f>VLOOKUP(A2556,[1]Plan1!$AY$80:$BA$314,3)</f>
        <v>5325.46</v>
      </c>
      <c r="F2557" s="130">
        <f t="shared" si="982"/>
        <v>43998</v>
      </c>
      <c r="G2557" s="131">
        <f t="shared" si="983"/>
        <v>2.5999454030292135E-3</v>
      </c>
      <c r="H2557" s="132">
        <f t="shared" si="992"/>
        <v>44027</v>
      </c>
      <c r="I2557" s="132">
        <f t="shared" si="984"/>
        <v>44027</v>
      </c>
      <c r="J2557" s="133">
        <f t="shared" si="1006"/>
        <v>22</v>
      </c>
      <c r="K2557" s="133">
        <f t="shared" si="998"/>
        <v>15</v>
      </c>
      <c r="L2557" s="124">
        <f t="shared" si="985"/>
        <v>1.00177195</v>
      </c>
      <c r="M2557" s="134">
        <f t="shared" si="986"/>
        <v>0.99620023000000002</v>
      </c>
      <c r="N2557" s="134">
        <f t="shared" si="987"/>
        <v>1.429430079220571</v>
      </c>
      <c r="O2557" s="124">
        <f t="shared" si="988"/>
        <v>1.43196295</v>
      </c>
      <c r="P2557" s="124"/>
      <c r="Q2557" s="125"/>
      <c r="R2557" s="126"/>
      <c r="S2557" s="124"/>
      <c r="T2557" s="135">
        <f t="shared" si="993"/>
        <v>7.9699999999999993E-2</v>
      </c>
      <c r="U2557" s="125">
        <f t="shared" si="989"/>
        <v>579</v>
      </c>
      <c r="V2557" s="125">
        <v>252</v>
      </c>
      <c r="W2557" s="134">
        <f t="shared" si="990"/>
        <v>1.192663257</v>
      </c>
      <c r="X2557" s="18"/>
      <c r="Y2557" s="123">
        <f t="shared" si="994"/>
        <v>67054.222907000003</v>
      </c>
      <c r="Z2557" s="123">
        <f t="shared" si="1002"/>
        <v>19776.814965458543</v>
      </c>
      <c r="AA2557" s="123">
        <f t="shared" si="995"/>
        <v>1341.0844581400002</v>
      </c>
      <c r="AB2557" s="123">
        <f t="shared" si="996"/>
        <v>19468.076050665666</v>
      </c>
      <c r="AC2557" s="123">
        <f t="shared" si="997"/>
        <v>107640.19838126421</v>
      </c>
      <c r="AD2557" s="150">
        <f t="shared" si="999"/>
        <v>87053.852995000008</v>
      </c>
      <c r="AE2557" s="150">
        <f t="shared" si="1003"/>
        <v>24634.035642129387</v>
      </c>
      <c r="AF2557" s="150">
        <f t="shared" si="1000"/>
        <v>1741.0770599000002</v>
      </c>
      <c r="AG2557" s="150">
        <f t="shared" si="1004"/>
        <v>24462.132691595005</v>
      </c>
      <c r="AH2557" s="150">
        <f t="shared" si="1005"/>
        <v>137891.09838862438</v>
      </c>
      <c r="AI2557" s="4"/>
      <c r="AJ2557" s="1"/>
      <c r="AK2557" s="20"/>
      <c r="AL2557" s="5"/>
      <c r="AM2557" s="1"/>
      <c r="AN2557" s="1"/>
      <c r="AO2557" s="1"/>
      <c r="AP2557" s="17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5.75" x14ac:dyDescent="0.2">
      <c r="A2558" s="127">
        <f t="shared" si="991"/>
        <v>44018</v>
      </c>
      <c r="B2558" s="165">
        <f t="shared" si="1001"/>
        <v>245582.6661285226</v>
      </c>
      <c r="C2558" s="124"/>
      <c r="D2558" s="128">
        <f t="shared" si="981"/>
        <v>5311.65</v>
      </c>
      <c r="E2558" s="129">
        <f>VLOOKUP(A2557,[1]Plan1!$AY$80:$BA$314,3)</f>
        <v>5325.46</v>
      </c>
      <c r="F2558" s="130">
        <f t="shared" si="982"/>
        <v>43998</v>
      </c>
      <c r="G2558" s="131">
        <f t="shared" si="983"/>
        <v>2.5999454030292135E-3</v>
      </c>
      <c r="H2558" s="132">
        <f t="shared" si="992"/>
        <v>44027</v>
      </c>
      <c r="I2558" s="132">
        <f t="shared" si="984"/>
        <v>44027</v>
      </c>
      <c r="J2558" s="133">
        <f t="shared" si="1006"/>
        <v>22</v>
      </c>
      <c r="K2558" s="133">
        <f t="shared" si="998"/>
        <v>15</v>
      </c>
      <c r="L2558" s="124">
        <f t="shared" si="985"/>
        <v>1.00177195</v>
      </c>
      <c r="M2558" s="134">
        <f t="shared" si="986"/>
        <v>0.99620023000000002</v>
      </c>
      <c r="N2558" s="134">
        <f t="shared" si="987"/>
        <v>1.429430079220571</v>
      </c>
      <c r="O2558" s="124">
        <f t="shared" si="988"/>
        <v>1.43196295</v>
      </c>
      <c r="P2558" s="124"/>
      <c r="Q2558" s="125"/>
      <c r="R2558" s="126"/>
      <c r="S2558" s="124"/>
      <c r="T2558" s="135">
        <f t="shared" si="993"/>
        <v>7.9699999999999993E-2</v>
      </c>
      <c r="U2558" s="125">
        <f t="shared" si="989"/>
        <v>579</v>
      </c>
      <c r="V2558" s="125">
        <v>252</v>
      </c>
      <c r="W2558" s="134">
        <f t="shared" si="990"/>
        <v>1.192663257</v>
      </c>
      <c r="X2558" s="18"/>
      <c r="Y2558" s="123">
        <f t="shared" si="994"/>
        <v>67054.222907000003</v>
      </c>
      <c r="Z2558" s="123">
        <f t="shared" si="1002"/>
        <v>19776.814965458543</v>
      </c>
      <c r="AA2558" s="123">
        <f t="shared" si="995"/>
        <v>1341.0844581400002</v>
      </c>
      <c r="AB2558" s="123">
        <f t="shared" si="996"/>
        <v>19490.427458301336</v>
      </c>
      <c r="AC2558" s="123">
        <f t="shared" si="997"/>
        <v>107662.54978889988</v>
      </c>
      <c r="AD2558" s="150">
        <f t="shared" si="999"/>
        <v>87053.852995000008</v>
      </c>
      <c r="AE2558" s="150">
        <f t="shared" si="1003"/>
        <v>24634.035642129387</v>
      </c>
      <c r="AF2558" s="150">
        <f t="shared" si="1000"/>
        <v>1741.0770599000002</v>
      </c>
      <c r="AG2558" s="150">
        <f t="shared" si="1004"/>
        <v>24491.150642593337</v>
      </c>
      <c r="AH2558" s="150">
        <f t="shared" si="1005"/>
        <v>137920.11633962273</v>
      </c>
      <c r="AI2558" s="4"/>
      <c r="AJ2558" s="1"/>
      <c r="AK2558" s="20"/>
      <c r="AL2558" s="5"/>
      <c r="AM2558" s="1"/>
      <c r="AN2558" s="1"/>
      <c r="AO2558" s="1"/>
      <c r="AP2558" s="17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5.75" x14ac:dyDescent="0.2">
      <c r="A2559" s="127">
        <f t="shared" si="991"/>
        <v>44019</v>
      </c>
      <c r="B2559" s="165">
        <f t="shared" si="1001"/>
        <v>245717.89278409031</v>
      </c>
      <c r="C2559" s="124"/>
      <c r="D2559" s="128">
        <f t="shared" si="981"/>
        <v>5311.65</v>
      </c>
      <c r="E2559" s="129">
        <f>VLOOKUP(A2558,[1]Plan1!$AY$80:$BA$314,3)</f>
        <v>5325.46</v>
      </c>
      <c r="F2559" s="130">
        <f t="shared" si="982"/>
        <v>43998</v>
      </c>
      <c r="G2559" s="131">
        <f t="shared" si="983"/>
        <v>2.5999454030292135E-3</v>
      </c>
      <c r="H2559" s="132">
        <f t="shared" si="992"/>
        <v>44027</v>
      </c>
      <c r="I2559" s="132">
        <f t="shared" si="984"/>
        <v>44027</v>
      </c>
      <c r="J2559" s="133">
        <f t="shared" si="1006"/>
        <v>22</v>
      </c>
      <c r="K2559" s="133">
        <f t="shared" si="998"/>
        <v>16</v>
      </c>
      <c r="L2559" s="124">
        <f t="shared" si="985"/>
        <v>1.0018901899999999</v>
      </c>
      <c r="M2559" s="134">
        <f t="shared" si="986"/>
        <v>0.99620023000000002</v>
      </c>
      <c r="N2559" s="134">
        <f t="shared" si="987"/>
        <v>1.429430079220571</v>
      </c>
      <c r="O2559" s="124">
        <f t="shared" si="988"/>
        <v>1.4321319699999999</v>
      </c>
      <c r="P2559" s="124"/>
      <c r="Q2559" s="125"/>
      <c r="R2559" s="126"/>
      <c r="S2559" s="124"/>
      <c r="T2559" s="135">
        <f t="shared" si="993"/>
        <v>7.9699999999999993E-2</v>
      </c>
      <c r="U2559" s="125">
        <f t="shared" si="989"/>
        <v>580</v>
      </c>
      <c r="V2559" s="125">
        <v>252</v>
      </c>
      <c r="W2559" s="134">
        <f t="shared" si="990"/>
        <v>1.1930262380000001</v>
      </c>
      <c r="X2559" s="18"/>
      <c r="Y2559" s="123">
        <f t="shared" si="994"/>
        <v>67054.222907000003</v>
      </c>
      <c r="Z2559" s="123">
        <f t="shared" si="1002"/>
        <v>19813.493665338487</v>
      </c>
      <c r="AA2559" s="123">
        <f t="shared" si="995"/>
        <v>1341.0844581400002</v>
      </c>
      <c r="AB2559" s="123">
        <f t="shared" si="996"/>
        <v>19512.778865937002</v>
      </c>
      <c r="AC2559" s="123">
        <f t="shared" si="997"/>
        <v>107721.57989641548</v>
      </c>
      <c r="AD2559" s="150">
        <f t="shared" si="999"/>
        <v>87053.852995000008</v>
      </c>
      <c r="AE2559" s="150">
        <f t="shared" si="1003"/>
        <v>24681.214239183169</v>
      </c>
      <c r="AF2559" s="150">
        <f t="shared" si="1000"/>
        <v>1741.0770599000002</v>
      </c>
      <c r="AG2559" s="150">
        <f t="shared" si="1004"/>
        <v>24520.168593591668</v>
      </c>
      <c r="AH2559" s="150">
        <f t="shared" si="1005"/>
        <v>137996.31288767484</v>
      </c>
      <c r="AI2559" s="4"/>
      <c r="AJ2559" s="1"/>
      <c r="AK2559" s="20"/>
      <c r="AL2559" s="5"/>
      <c r="AM2559" s="1"/>
      <c r="AN2559" s="1"/>
      <c r="AO2559" s="1"/>
      <c r="AP2559" s="17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5.75" x14ac:dyDescent="0.2">
      <c r="A2560" s="127">
        <f t="shared" si="991"/>
        <v>44020</v>
      </c>
      <c r="B2560" s="165">
        <f t="shared" si="1001"/>
        <v>245853.15495713509</v>
      </c>
      <c r="C2560" s="124"/>
      <c r="D2560" s="128">
        <f t="shared" si="981"/>
        <v>5311.65</v>
      </c>
      <c r="E2560" s="129">
        <f>VLOOKUP(A2559,[1]Plan1!$AY$80:$BA$314,3)</f>
        <v>5325.46</v>
      </c>
      <c r="F2560" s="130">
        <f t="shared" si="982"/>
        <v>43998</v>
      </c>
      <c r="G2560" s="131">
        <f t="shared" si="983"/>
        <v>2.5999454030292135E-3</v>
      </c>
      <c r="H2560" s="132">
        <f t="shared" si="992"/>
        <v>44027</v>
      </c>
      <c r="I2560" s="132">
        <f t="shared" si="984"/>
        <v>44027</v>
      </c>
      <c r="J2560" s="133">
        <f t="shared" si="1006"/>
        <v>22</v>
      </c>
      <c r="K2560" s="133">
        <f t="shared" si="998"/>
        <v>17</v>
      </c>
      <c r="L2560" s="124">
        <f t="shared" si="985"/>
        <v>1.0020084499999999</v>
      </c>
      <c r="M2560" s="134">
        <f t="shared" si="986"/>
        <v>0.99620023000000002</v>
      </c>
      <c r="N2560" s="134">
        <f t="shared" si="987"/>
        <v>1.429430079220571</v>
      </c>
      <c r="O2560" s="124">
        <f t="shared" si="988"/>
        <v>1.43230101</v>
      </c>
      <c r="P2560" s="124"/>
      <c r="Q2560" s="125"/>
      <c r="R2560" s="126"/>
      <c r="S2560" s="124"/>
      <c r="T2560" s="135">
        <f t="shared" si="993"/>
        <v>7.9699999999999993E-2</v>
      </c>
      <c r="U2560" s="125">
        <f t="shared" si="989"/>
        <v>581</v>
      </c>
      <c r="V2560" s="125">
        <v>252</v>
      </c>
      <c r="W2560" s="134">
        <f t="shared" si="990"/>
        <v>1.19338933</v>
      </c>
      <c r="X2560" s="18"/>
      <c r="Y2560" s="123">
        <f t="shared" si="994"/>
        <v>67054.222907000003</v>
      </c>
      <c r="Z2560" s="123">
        <f t="shared" si="1002"/>
        <v>19850.187900358829</v>
      </c>
      <c r="AA2560" s="123">
        <f t="shared" si="995"/>
        <v>1341.0844581400002</v>
      </c>
      <c r="AB2560" s="123">
        <f t="shared" si="996"/>
        <v>19535.130273572668</v>
      </c>
      <c r="AC2560" s="123">
        <f t="shared" si="997"/>
        <v>107780.62553907149</v>
      </c>
      <c r="AD2560" s="150">
        <f t="shared" si="999"/>
        <v>87053.852995000008</v>
      </c>
      <c r="AE2560" s="150">
        <f t="shared" si="1003"/>
        <v>24728.412818573586</v>
      </c>
      <c r="AF2560" s="150">
        <f t="shared" si="1000"/>
        <v>1741.0770599000002</v>
      </c>
      <c r="AG2560" s="150">
        <f t="shared" si="1004"/>
        <v>24549.18654459</v>
      </c>
      <c r="AH2560" s="150">
        <f t="shared" si="1005"/>
        <v>138072.52941806358</v>
      </c>
      <c r="AI2560" s="4"/>
      <c r="AJ2560" s="1"/>
      <c r="AK2560" s="20"/>
      <c r="AL2560" s="5"/>
      <c r="AM2560" s="1"/>
      <c r="AN2560" s="1"/>
      <c r="AO2560" s="1"/>
      <c r="AP2560" s="17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5.75" x14ac:dyDescent="0.2">
      <c r="A2561" s="127">
        <f t="shared" si="991"/>
        <v>44021</v>
      </c>
      <c r="B2561" s="165">
        <f t="shared" si="1001"/>
        <v>245988.45232371439</v>
      </c>
      <c r="C2561" s="124"/>
      <c r="D2561" s="128">
        <f t="shared" si="981"/>
        <v>5311.65</v>
      </c>
      <c r="E2561" s="129">
        <f>VLOOKUP(A2560,[1]Plan1!$AY$80:$BA$314,3)</f>
        <v>5325.46</v>
      </c>
      <c r="F2561" s="130">
        <f t="shared" si="982"/>
        <v>43998</v>
      </c>
      <c r="G2561" s="131">
        <f t="shared" si="983"/>
        <v>2.5999454030292135E-3</v>
      </c>
      <c r="H2561" s="132">
        <f t="shared" si="992"/>
        <v>44027</v>
      </c>
      <c r="I2561" s="132">
        <f t="shared" si="984"/>
        <v>44027</v>
      </c>
      <c r="J2561" s="133">
        <f t="shared" si="1006"/>
        <v>22</v>
      </c>
      <c r="K2561" s="133">
        <f t="shared" si="998"/>
        <v>18</v>
      </c>
      <c r="L2561" s="124">
        <f t="shared" si="985"/>
        <v>1.0021267199999999</v>
      </c>
      <c r="M2561" s="134">
        <f t="shared" si="986"/>
        <v>0.99620023000000002</v>
      </c>
      <c r="N2561" s="134">
        <f t="shared" si="987"/>
        <v>1.429430079220571</v>
      </c>
      <c r="O2561" s="124">
        <f t="shared" si="988"/>
        <v>1.4324700699999999</v>
      </c>
      <c r="P2561" s="124"/>
      <c r="Q2561" s="125"/>
      <c r="R2561" s="126"/>
      <c r="S2561" s="124"/>
      <c r="T2561" s="135">
        <f t="shared" si="993"/>
        <v>7.9699999999999993E-2</v>
      </c>
      <c r="U2561" s="125">
        <f t="shared" si="989"/>
        <v>582</v>
      </c>
      <c r="V2561" s="125">
        <v>252</v>
      </c>
      <c r="W2561" s="134">
        <f t="shared" si="990"/>
        <v>1.1937525309999999</v>
      </c>
      <c r="X2561" s="18"/>
      <c r="Y2561" s="123">
        <f t="shared" si="994"/>
        <v>67054.222907000003</v>
      </c>
      <c r="Z2561" s="123">
        <f t="shared" si="1002"/>
        <v>19886.897528828948</v>
      </c>
      <c r="AA2561" s="123">
        <f t="shared" si="995"/>
        <v>1341.0844581400002</v>
      </c>
      <c r="AB2561" s="123">
        <f t="shared" si="996"/>
        <v>19557.481681208337</v>
      </c>
      <c r="AC2561" s="123">
        <f t="shared" si="997"/>
        <v>107839.6865751773</v>
      </c>
      <c r="AD2561" s="150">
        <f t="shared" si="999"/>
        <v>87053.852995000008</v>
      </c>
      <c r="AE2561" s="150">
        <f t="shared" si="1003"/>
        <v>24775.631198048733</v>
      </c>
      <c r="AF2561" s="150">
        <f t="shared" si="1000"/>
        <v>1741.0770599000002</v>
      </c>
      <c r="AG2561" s="150">
        <f t="shared" si="1004"/>
        <v>24578.204495588336</v>
      </c>
      <c r="AH2561" s="150">
        <f t="shared" si="1005"/>
        <v>138148.76574853709</v>
      </c>
      <c r="AI2561" s="4"/>
      <c r="AJ2561" s="1"/>
      <c r="AK2561" s="20"/>
      <c r="AL2561" s="5"/>
      <c r="AM2561" s="1"/>
      <c r="AN2561" s="1"/>
      <c r="AO2561" s="1"/>
      <c r="AP2561" s="17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5.75" x14ac:dyDescent="0.2">
      <c r="A2562" s="127">
        <f t="shared" si="991"/>
        <v>44022</v>
      </c>
      <c r="B2562" s="165">
        <f t="shared" si="1001"/>
        <v>246123.78400434356</v>
      </c>
      <c r="C2562" s="124"/>
      <c r="D2562" s="128">
        <f t="shared" si="981"/>
        <v>5311.65</v>
      </c>
      <c r="E2562" s="129">
        <f>VLOOKUP(A2561,[1]Plan1!$AY$80:$BA$314,3)</f>
        <v>5325.46</v>
      </c>
      <c r="F2562" s="130">
        <f t="shared" si="982"/>
        <v>43998</v>
      </c>
      <c r="G2562" s="131">
        <f t="shared" si="983"/>
        <v>2.5999454030292135E-3</v>
      </c>
      <c r="H2562" s="132">
        <f t="shared" si="992"/>
        <v>44027</v>
      </c>
      <c r="I2562" s="132">
        <f t="shared" si="984"/>
        <v>44027</v>
      </c>
      <c r="J2562" s="133">
        <f t="shared" si="1006"/>
        <v>22</v>
      </c>
      <c r="K2562" s="133">
        <f t="shared" si="998"/>
        <v>19</v>
      </c>
      <c r="L2562" s="124">
        <f t="shared" si="985"/>
        <v>1.0022450000000001</v>
      </c>
      <c r="M2562" s="134">
        <f t="shared" si="986"/>
        <v>0.99620023000000002</v>
      </c>
      <c r="N2562" s="134">
        <f t="shared" si="987"/>
        <v>1.429430079220571</v>
      </c>
      <c r="O2562" s="124">
        <f t="shared" si="988"/>
        <v>1.43263914</v>
      </c>
      <c r="P2562" s="124"/>
      <c r="Q2562" s="125"/>
      <c r="R2562" s="126"/>
      <c r="S2562" s="124"/>
      <c r="T2562" s="135">
        <f t="shared" si="993"/>
        <v>7.9699999999999993E-2</v>
      </c>
      <c r="U2562" s="125">
        <f t="shared" si="989"/>
        <v>583</v>
      </c>
      <c r="V2562" s="125">
        <v>252</v>
      </c>
      <c r="W2562" s="134">
        <f t="shared" si="990"/>
        <v>1.1941158439999999</v>
      </c>
      <c r="X2562" s="18"/>
      <c r="Y2562" s="123">
        <f t="shared" si="994"/>
        <v>67054.222907000003</v>
      </c>
      <c r="Z2562" s="123">
        <f t="shared" si="1002"/>
        <v>19923.622166067376</v>
      </c>
      <c r="AA2562" s="123">
        <f t="shared" si="995"/>
        <v>1341.0844581400002</v>
      </c>
      <c r="AB2562" s="123">
        <f t="shared" si="996"/>
        <v>19579.833088844</v>
      </c>
      <c r="AC2562" s="123">
        <f t="shared" si="997"/>
        <v>107898.76262005138</v>
      </c>
      <c r="AD2562" s="150">
        <f t="shared" si="999"/>
        <v>87053.852995000008</v>
      </c>
      <c r="AE2562" s="150">
        <f t="shared" si="1003"/>
        <v>24822.868882805513</v>
      </c>
      <c r="AF2562" s="150">
        <f t="shared" si="1000"/>
        <v>1741.0770599000002</v>
      </c>
      <c r="AG2562" s="150">
        <f t="shared" si="1004"/>
        <v>24607.222446586671</v>
      </c>
      <c r="AH2562" s="150">
        <f t="shared" si="1005"/>
        <v>138225.02138429219</v>
      </c>
      <c r="AI2562" s="4"/>
      <c r="AJ2562" s="1"/>
      <c r="AK2562" s="20"/>
      <c r="AL2562" s="5"/>
      <c r="AM2562" s="1"/>
      <c r="AN2562" s="1"/>
      <c r="AO2562" s="1"/>
      <c r="AP2562" s="17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5.75" x14ac:dyDescent="0.2">
      <c r="A2563" s="127">
        <f t="shared" si="991"/>
        <v>44023</v>
      </c>
      <c r="B2563" s="165">
        <f t="shared" si="1001"/>
        <v>246259.15383915266</v>
      </c>
      <c r="C2563" s="124"/>
      <c r="D2563" s="128">
        <f t="shared" ref="D2563:D2626" si="1007">IF(E2563=E2562,D2562,E2562)</f>
        <v>5311.65</v>
      </c>
      <c r="E2563" s="129">
        <f>VLOOKUP(A2562,[1]Plan1!$AY$80:$BA$314,3)</f>
        <v>5325.46</v>
      </c>
      <c r="F2563" s="130">
        <f t="shared" ref="F2563:F2626" si="1008">IF(D2563=D2562,F2562,A2563)</f>
        <v>43998</v>
      </c>
      <c r="G2563" s="131">
        <f t="shared" ref="G2563:G2626" si="1009">(E2563/D2563)-1</f>
        <v>2.5999454030292135E-3</v>
      </c>
      <c r="H2563" s="132">
        <f t="shared" si="992"/>
        <v>44027</v>
      </c>
      <c r="I2563" s="132">
        <f t="shared" ref="I2563:I2626" si="1010">IF(A2563&gt;I2562,H2563,I2562)</f>
        <v>44027</v>
      </c>
      <c r="J2563" s="133">
        <f t="shared" si="1006"/>
        <v>22</v>
      </c>
      <c r="K2563" s="133">
        <f t="shared" si="998"/>
        <v>20</v>
      </c>
      <c r="L2563" s="124">
        <f t="shared" ref="L2563:L2626" si="1011">TRUNC((E2563/D2563)^TRUNC((K2563/J2563),9),8)</f>
        <v>1.0023633000000001</v>
      </c>
      <c r="M2563" s="134">
        <f t="shared" ref="M2563:M2626" si="1012">IF(I2563&gt;I2562,L2562,M2562)</f>
        <v>0.99620023000000002</v>
      </c>
      <c r="N2563" s="134">
        <f t="shared" ref="N2563:N2626" si="1013">IF(I2563&gt;I2562,N2562*M2563,N2562)</f>
        <v>1.429430079220571</v>
      </c>
      <c r="O2563" s="124">
        <f t="shared" ref="O2563:O2626" si="1014">TRUNC(TRUNC((L2563*N2563),15),8)</f>
        <v>1.4328082499999999</v>
      </c>
      <c r="P2563" s="124"/>
      <c r="Q2563" s="125"/>
      <c r="R2563" s="126"/>
      <c r="S2563" s="124"/>
      <c r="T2563" s="135">
        <f t="shared" si="993"/>
        <v>7.9699999999999993E-2</v>
      </c>
      <c r="U2563" s="125">
        <f t="shared" ref="U2563:U2626" si="1015">IF(Q2562&gt;0,1,IF(K2563=K2562,U2562,U2562+1))</f>
        <v>584</v>
      </c>
      <c r="V2563" s="125">
        <v>252</v>
      </c>
      <c r="W2563" s="134">
        <f t="shared" ref="W2563:W2626" si="1016">ROUND((1+T2563)^TRUNC((U2563/V2563),9),9)</f>
        <v>1.194479267</v>
      </c>
      <c r="X2563" s="18"/>
      <c r="Y2563" s="123">
        <f t="shared" si="994"/>
        <v>67054.222907000003</v>
      </c>
      <c r="Z2563" s="123">
        <f t="shared" si="1002"/>
        <v>19960.363491724842</v>
      </c>
      <c r="AA2563" s="123">
        <f t="shared" si="995"/>
        <v>1341.0844581400002</v>
      </c>
      <c r="AB2563" s="123">
        <f t="shared" si="996"/>
        <v>19602.184496479669</v>
      </c>
      <c r="AC2563" s="123">
        <f t="shared" si="997"/>
        <v>107957.85535334452</v>
      </c>
      <c r="AD2563" s="150">
        <f t="shared" si="999"/>
        <v>87053.852995000008</v>
      </c>
      <c r="AE2563" s="150">
        <f t="shared" si="1003"/>
        <v>24870.128033323104</v>
      </c>
      <c r="AF2563" s="150">
        <f t="shared" si="1000"/>
        <v>1741.0770599000002</v>
      </c>
      <c r="AG2563" s="150">
        <f t="shared" si="1004"/>
        <v>24636.240397585007</v>
      </c>
      <c r="AH2563" s="150">
        <f t="shared" si="1005"/>
        <v>138301.29848580813</v>
      </c>
      <c r="AI2563" s="4"/>
      <c r="AJ2563" s="1"/>
      <c r="AK2563" s="20"/>
      <c r="AL2563" s="5"/>
      <c r="AM2563" s="1"/>
      <c r="AN2563" s="1"/>
      <c r="AO2563" s="1"/>
      <c r="AP2563" s="17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5.75" x14ac:dyDescent="0.2">
      <c r="A2564" s="127">
        <f t="shared" si="991"/>
        <v>44024</v>
      </c>
      <c r="B2564" s="165">
        <f t="shared" si="1001"/>
        <v>246310.52319778665</v>
      </c>
      <c r="C2564" s="124"/>
      <c r="D2564" s="128">
        <f t="shared" si="1007"/>
        <v>5311.65</v>
      </c>
      <c r="E2564" s="129">
        <f>VLOOKUP(A2563,[1]Plan1!$AY$80:$BA$314,3)</f>
        <v>5325.46</v>
      </c>
      <c r="F2564" s="130">
        <f t="shared" si="1008"/>
        <v>43998</v>
      </c>
      <c r="G2564" s="131">
        <f t="shared" si="1009"/>
        <v>2.5999454030292135E-3</v>
      </c>
      <c r="H2564" s="132">
        <f t="shared" si="992"/>
        <v>44027</v>
      </c>
      <c r="I2564" s="132">
        <f t="shared" si="1010"/>
        <v>44027</v>
      </c>
      <c r="J2564" s="133">
        <f t="shared" si="1006"/>
        <v>22</v>
      </c>
      <c r="K2564" s="133">
        <f t="shared" si="998"/>
        <v>20</v>
      </c>
      <c r="L2564" s="124">
        <f t="shared" si="1011"/>
        <v>1.0023633000000001</v>
      </c>
      <c r="M2564" s="134">
        <f t="shared" si="1012"/>
        <v>0.99620023000000002</v>
      </c>
      <c r="N2564" s="134">
        <f t="shared" si="1013"/>
        <v>1.429430079220571</v>
      </c>
      <c r="O2564" s="124">
        <f t="shared" si="1014"/>
        <v>1.4328082499999999</v>
      </c>
      <c r="P2564" s="124"/>
      <c r="Q2564" s="125"/>
      <c r="R2564" s="126"/>
      <c r="S2564" s="124"/>
      <c r="T2564" s="135">
        <f t="shared" si="993"/>
        <v>7.9699999999999993E-2</v>
      </c>
      <c r="U2564" s="125">
        <f t="shared" si="1015"/>
        <v>584</v>
      </c>
      <c r="V2564" s="125">
        <v>252</v>
      </c>
      <c r="W2564" s="134">
        <f t="shared" si="1016"/>
        <v>1.194479267</v>
      </c>
      <c r="X2564" s="18"/>
      <c r="Y2564" s="123">
        <f t="shared" si="994"/>
        <v>67054.222907000003</v>
      </c>
      <c r="Z2564" s="123">
        <f t="shared" si="1002"/>
        <v>19960.363491724842</v>
      </c>
      <c r="AA2564" s="123">
        <f t="shared" si="995"/>
        <v>1341.0844581400002</v>
      </c>
      <c r="AB2564" s="123">
        <f t="shared" si="996"/>
        <v>19624.535904115335</v>
      </c>
      <c r="AC2564" s="123">
        <f t="shared" si="997"/>
        <v>107980.20676098019</v>
      </c>
      <c r="AD2564" s="150">
        <f t="shared" si="999"/>
        <v>87053.852995000008</v>
      </c>
      <c r="AE2564" s="150">
        <f t="shared" si="1003"/>
        <v>24870.128033323104</v>
      </c>
      <c r="AF2564" s="150">
        <f t="shared" si="1000"/>
        <v>1741.0770599000002</v>
      </c>
      <c r="AG2564" s="150">
        <f t="shared" si="1004"/>
        <v>24665.258348583335</v>
      </c>
      <c r="AH2564" s="150">
        <f t="shared" si="1005"/>
        <v>138330.31643680646</v>
      </c>
      <c r="AI2564" s="4"/>
      <c r="AJ2564" s="1"/>
      <c r="AK2564" s="20"/>
      <c r="AL2564" s="5"/>
      <c r="AM2564" s="1"/>
      <c r="AN2564" s="1"/>
      <c r="AO2564" s="1"/>
      <c r="AP2564" s="17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5.75" x14ac:dyDescent="0.2">
      <c r="A2565" s="127">
        <f t="shared" si="991"/>
        <v>44025</v>
      </c>
      <c r="B2565" s="165">
        <f t="shared" si="1001"/>
        <v>246361.89255642064</v>
      </c>
      <c r="C2565" s="124"/>
      <c r="D2565" s="128">
        <f t="shared" si="1007"/>
        <v>5311.65</v>
      </c>
      <c r="E2565" s="129">
        <f>VLOOKUP(A2564,[1]Plan1!$AY$80:$BA$314,3)</f>
        <v>5325.46</v>
      </c>
      <c r="F2565" s="130">
        <f t="shared" si="1008"/>
        <v>43998</v>
      </c>
      <c r="G2565" s="131">
        <f t="shared" si="1009"/>
        <v>2.5999454030292135E-3</v>
      </c>
      <c r="H2565" s="132">
        <f t="shared" si="992"/>
        <v>44027</v>
      </c>
      <c r="I2565" s="132">
        <f t="shared" si="1010"/>
        <v>44027</v>
      </c>
      <c r="J2565" s="133">
        <f t="shared" si="1006"/>
        <v>22</v>
      </c>
      <c r="K2565" s="133">
        <f t="shared" si="998"/>
        <v>20</v>
      </c>
      <c r="L2565" s="124">
        <f t="shared" si="1011"/>
        <v>1.0023633000000001</v>
      </c>
      <c r="M2565" s="134">
        <f t="shared" si="1012"/>
        <v>0.99620023000000002</v>
      </c>
      <c r="N2565" s="134">
        <f t="shared" si="1013"/>
        <v>1.429430079220571</v>
      </c>
      <c r="O2565" s="124">
        <f t="shared" si="1014"/>
        <v>1.4328082499999999</v>
      </c>
      <c r="P2565" s="124"/>
      <c r="Q2565" s="125"/>
      <c r="R2565" s="126"/>
      <c r="S2565" s="124"/>
      <c r="T2565" s="135">
        <f t="shared" si="993"/>
        <v>7.9699999999999993E-2</v>
      </c>
      <c r="U2565" s="125">
        <f t="shared" si="1015"/>
        <v>584</v>
      </c>
      <c r="V2565" s="125">
        <v>252</v>
      </c>
      <c r="W2565" s="134">
        <f t="shared" si="1016"/>
        <v>1.194479267</v>
      </c>
      <c r="X2565" s="18"/>
      <c r="Y2565" s="123">
        <f t="shared" si="994"/>
        <v>67054.222907000003</v>
      </c>
      <c r="Z2565" s="123">
        <f t="shared" si="1002"/>
        <v>19960.363491724842</v>
      </c>
      <c r="AA2565" s="123">
        <f t="shared" si="995"/>
        <v>1341.0844581400002</v>
      </c>
      <c r="AB2565" s="123">
        <f t="shared" si="996"/>
        <v>19646.887311751005</v>
      </c>
      <c r="AC2565" s="123">
        <f t="shared" si="997"/>
        <v>108002.55816861585</v>
      </c>
      <c r="AD2565" s="150">
        <f t="shared" si="999"/>
        <v>87053.852995000008</v>
      </c>
      <c r="AE2565" s="150">
        <f t="shared" si="1003"/>
        <v>24870.128033323104</v>
      </c>
      <c r="AF2565" s="150">
        <f t="shared" si="1000"/>
        <v>1741.0770599000002</v>
      </c>
      <c r="AG2565" s="150">
        <f t="shared" si="1004"/>
        <v>24694.27629958167</v>
      </c>
      <c r="AH2565" s="150">
        <f t="shared" si="1005"/>
        <v>138359.33438780479</v>
      </c>
      <c r="AI2565" s="4"/>
      <c r="AJ2565" s="1"/>
      <c r="AK2565" s="20"/>
      <c r="AL2565" s="5"/>
      <c r="AM2565" s="1"/>
      <c r="AN2565" s="1"/>
      <c r="AO2565" s="1"/>
      <c r="AP2565" s="17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5.75" x14ac:dyDescent="0.2">
      <c r="A2566" s="127">
        <f t="shared" si="991"/>
        <v>44026</v>
      </c>
      <c r="B2566" s="165">
        <f t="shared" si="1001"/>
        <v>246497.2950014669</v>
      </c>
      <c r="C2566" s="124"/>
      <c r="D2566" s="128">
        <f t="shared" si="1007"/>
        <v>5311.65</v>
      </c>
      <c r="E2566" s="129">
        <f>VLOOKUP(A2565,[1]Plan1!$AY$80:$BA$314,3)</f>
        <v>5325.46</v>
      </c>
      <c r="F2566" s="130">
        <f t="shared" si="1008"/>
        <v>43998</v>
      </c>
      <c r="G2566" s="131">
        <f t="shared" si="1009"/>
        <v>2.5999454030292135E-3</v>
      </c>
      <c r="H2566" s="132">
        <f t="shared" si="992"/>
        <v>44027</v>
      </c>
      <c r="I2566" s="132">
        <f t="shared" si="1010"/>
        <v>44027</v>
      </c>
      <c r="J2566" s="133">
        <f t="shared" si="1006"/>
        <v>22</v>
      </c>
      <c r="K2566" s="133">
        <f t="shared" si="998"/>
        <v>21</v>
      </c>
      <c r="L2566" s="124">
        <f t="shared" si="1011"/>
        <v>1.00248161</v>
      </c>
      <c r="M2566" s="134">
        <f t="shared" si="1012"/>
        <v>0.99620023000000002</v>
      </c>
      <c r="N2566" s="134">
        <f t="shared" si="1013"/>
        <v>1.429430079220571</v>
      </c>
      <c r="O2566" s="124">
        <f t="shared" si="1014"/>
        <v>1.43297736</v>
      </c>
      <c r="P2566" s="124"/>
      <c r="Q2566" s="125"/>
      <c r="R2566" s="126"/>
      <c r="S2566" s="124"/>
      <c r="T2566" s="135">
        <f t="shared" si="993"/>
        <v>7.9699999999999993E-2</v>
      </c>
      <c r="U2566" s="125">
        <f t="shared" si="1015"/>
        <v>585</v>
      </c>
      <c r="V2566" s="125">
        <v>252</v>
      </c>
      <c r="W2566" s="134">
        <f t="shared" si="1016"/>
        <v>1.1948428</v>
      </c>
      <c r="X2566" s="18"/>
      <c r="Y2566" s="123">
        <f t="shared" si="994"/>
        <v>67054.222907000003</v>
      </c>
      <c r="Z2566" s="123">
        <f t="shared" si="1002"/>
        <v>19997.119080912711</v>
      </c>
      <c r="AA2566" s="123">
        <f t="shared" si="995"/>
        <v>1341.0844581400002</v>
      </c>
      <c r="AB2566" s="123">
        <f t="shared" si="996"/>
        <v>19669.238719386667</v>
      </c>
      <c r="AC2566" s="123">
        <f t="shared" si="997"/>
        <v>108061.66516543939</v>
      </c>
      <c r="AD2566" s="150">
        <f t="shared" si="999"/>
        <v>87053.852995000008</v>
      </c>
      <c r="AE2566" s="150">
        <f t="shared" si="1003"/>
        <v>24917.40553054749</v>
      </c>
      <c r="AF2566" s="150">
        <f t="shared" si="1000"/>
        <v>1741.0770599000002</v>
      </c>
      <c r="AG2566" s="150">
        <f t="shared" si="1004"/>
        <v>24723.294250580002</v>
      </c>
      <c r="AH2566" s="150">
        <f t="shared" si="1005"/>
        <v>138435.62983602751</v>
      </c>
      <c r="AI2566" s="4"/>
      <c r="AJ2566" s="1"/>
      <c r="AK2566" s="20"/>
      <c r="AL2566" s="5"/>
      <c r="AM2566" s="1"/>
      <c r="AN2566" s="1"/>
      <c r="AO2566" s="1"/>
      <c r="AP2566" s="17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5.75" x14ac:dyDescent="0.2">
      <c r="A2567" s="127">
        <f t="shared" si="991"/>
        <v>44027</v>
      </c>
      <c r="B2567" s="165">
        <f t="shared" si="1001"/>
        <v>246632.73595360218</v>
      </c>
      <c r="C2567" s="124"/>
      <c r="D2567" s="128">
        <f t="shared" si="1007"/>
        <v>5311.65</v>
      </c>
      <c r="E2567" s="129">
        <f>VLOOKUP(A2566,[1]Plan1!$AY$80:$BA$314,3)</f>
        <v>5325.46</v>
      </c>
      <c r="F2567" s="130">
        <f t="shared" si="1008"/>
        <v>43998</v>
      </c>
      <c r="G2567" s="131">
        <f t="shared" si="1009"/>
        <v>2.5999454030292135E-3</v>
      </c>
      <c r="H2567" s="132">
        <f t="shared" si="992"/>
        <v>44060</v>
      </c>
      <c r="I2567" s="132">
        <f t="shared" si="1010"/>
        <v>44027</v>
      </c>
      <c r="J2567" s="133">
        <f t="shared" si="1006"/>
        <v>22</v>
      </c>
      <c r="K2567" s="133">
        <f t="shared" si="998"/>
        <v>22</v>
      </c>
      <c r="L2567" s="124">
        <f t="shared" si="1011"/>
        <v>1.0025999400000001</v>
      </c>
      <c r="M2567" s="134">
        <f t="shared" si="1012"/>
        <v>0.99620023000000002</v>
      </c>
      <c r="N2567" s="134">
        <f t="shared" si="1013"/>
        <v>1.429430079220571</v>
      </c>
      <c r="O2567" s="124">
        <f t="shared" si="1014"/>
        <v>1.43314651</v>
      </c>
      <c r="P2567" s="124"/>
      <c r="Q2567" s="125"/>
      <c r="R2567" s="126"/>
      <c r="S2567" s="124"/>
      <c r="T2567" s="135">
        <f t="shared" si="993"/>
        <v>7.9699999999999993E-2</v>
      </c>
      <c r="U2567" s="125">
        <f t="shared" si="1015"/>
        <v>586</v>
      </c>
      <c r="V2567" s="125">
        <v>252</v>
      </c>
      <c r="W2567" s="134">
        <f t="shared" si="1016"/>
        <v>1.195206445</v>
      </c>
      <c r="X2567" s="18"/>
      <c r="Y2567" s="123">
        <f t="shared" si="994"/>
        <v>67054.222907000003</v>
      </c>
      <c r="Z2567" s="123">
        <f t="shared" si="1002"/>
        <v>20033.891512880069</v>
      </c>
      <c r="AA2567" s="123">
        <f t="shared" si="995"/>
        <v>1341.0844581400002</v>
      </c>
      <c r="AB2567" s="123">
        <f t="shared" si="996"/>
        <v>19691.590127022337</v>
      </c>
      <c r="AC2567" s="123">
        <f t="shared" si="997"/>
        <v>108120.78900504242</v>
      </c>
      <c r="AD2567" s="150">
        <f t="shared" si="999"/>
        <v>87053.852995000008</v>
      </c>
      <c r="AE2567" s="150">
        <f t="shared" si="1003"/>
        <v>24964.704692081425</v>
      </c>
      <c r="AF2567" s="150">
        <f t="shared" si="1000"/>
        <v>1741.0770599000002</v>
      </c>
      <c r="AG2567" s="150">
        <f t="shared" si="1004"/>
        <v>24752.312201578334</v>
      </c>
      <c r="AH2567" s="150">
        <f t="shared" si="1005"/>
        <v>138511.94694855975</v>
      </c>
      <c r="AI2567" s="4"/>
      <c r="AJ2567" s="1"/>
      <c r="AK2567" s="20"/>
      <c r="AL2567" s="5"/>
      <c r="AM2567" s="1"/>
      <c r="AN2567" s="1"/>
      <c r="AO2567" s="1"/>
      <c r="AP2567" s="17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5.75" x14ac:dyDescent="0.2">
      <c r="A2568" s="127">
        <f t="shared" si="991"/>
        <v>44028</v>
      </c>
      <c r="B2568" s="165">
        <f t="shared" si="1001"/>
        <v>246775.81808403452</v>
      </c>
      <c r="C2568" s="124"/>
      <c r="D2568" s="128">
        <f t="shared" si="1007"/>
        <v>5325.46</v>
      </c>
      <c r="E2568" s="129">
        <f>VLOOKUP(A2567,[1]Plan1!$AY$80:$BA$314,3)</f>
        <v>5344.63</v>
      </c>
      <c r="F2568" s="130">
        <f t="shared" si="1008"/>
        <v>44028</v>
      </c>
      <c r="G2568" s="131">
        <f t="shared" si="1009"/>
        <v>3.599689040946652E-3</v>
      </c>
      <c r="H2568" s="132">
        <f t="shared" si="992"/>
        <v>44060</v>
      </c>
      <c r="I2568" s="132">
        <f t="shared" si="1010"/>
        <v>44060</v>
      </c>
      <c r="J2568" s="133">
        <f t="shared" si="1006"/>
        <v>23</v>
      </c>
      <c r="K2568" s="133">
        <f t="shared" si="998"/>
        <v>1</v>
      </c>
      <c r="L2568" s="124">
        <f t="shared" si="1011"/>
        <v>1.00015623</v>
      </c>
      <c r="M2568" s="134">
        <f t="shared" si="1012"/>
        <v>1.0025999400000001</v>
      </c>
      <c r="N2568" s="134">
        <f t="shared" si="1013"/>
        <v>1.4331465116607398</v>
      </c>
      <c r="O2568" s="124">
        <f t="shared" si="1014"/>
        <v>1.43337041</v>
      </c>
      <c r="P2568" s="124"/>
      <c r="Q2568" s="125"/>
      <c r="R2568" s="126"/>
      <c r="S2568" s="124"/>
      <c r="T2568" s="135">
        <f t="shared" si="993"/>
        <v>7.9699999999999993E-2</v>
      </c>
      <c r="U2568" s="125">
        <f t="shared" si="1015"/>
        <v>587</v>
      </c>
      <c r="V2568" s="125">
        <v>252</v>
      </c>
      <c r="W2568" s="134">
        <f t="shared" si="1016"/>
        <v>1.1955701990000001</v>
      </c>
      <c r="X2568" s="18"/>
      <c r="Y2568" s="123">
        <f t="shared" si="994"/>
        <v>67054.222907000003</v>
      </c>
      <c r="Z2568" s="123">
        <f t="shared" si="1002"/>
        <v>20074.006152332484</v>
      </c>
      <c r="AA2568" s="123">
        <f t="shared" si="995"/>
        <v>1341.0844581400002</v>
      </c>
      <c r="AB2568" s="123">
        <f t="shared" si="996"/>
        <v>19713.941534657999</v>
      </c>
      <c r="AC2568" s="123">
        <f t="shared" si="997"/>
        <v>108183.25505213049</v>
      </c>
      <c r="AD2568" s="150">
        <f t="shared" si="999"/>
        <v>87053.852995000008</v>
      </c>
      <c r="AE2568" s="150">
        <f t="shared" si="1003"/>
        <v>25016.302824427359</v>
      </c>
      <c r="AF2568" s="150">
        <f t="shared" si="1000"/>
        <v>1741.0770599000002</v>
      </c>
      <c r="AG2568" s="150">
        <f t="shared" si="1004"/>
        <v>24781.330152576669</v>
      </c>
      <c r="AH2568" s="150">
        <f t="shared" si="1005"/>
        <v>138592.56303190402</v>
      </c>
      <c r="AI2568" s="4"/>
      <c r="AJ2568" s="1"/>
      <c r="AK2568" s="20"/>
      <c r="AL2568" s="5"/>
      <c r="AM2568" s="1"/>
      <c r="AN2568" s="1"/>
      <c r="AO2568" s="1"/>
      <c r="AP2568" s="17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5.75" x14ac:dyDescent="0.2">
      <c r="A2569" s="127">
        <f t="shared" si="991"/>
        <v>44029</v>
      </c>
      <c r="B2569" s="165">
        <f t="shared" si="1001"/>
        <v>246918.94476291118</v>
      </c>
      <c r="C2569" s="124"/>
      <c r="D2569" s="128">
        <f t="shared" si="1007"/>
        <v>5325.46</v>
      </c>
      <c r="E2569" s="129">
        <f>VLOOKUP(A2568,[1]Plan1!$AY$80:$BA$314,3)</f>
        <v>5344.63</v>
      </c>
      <c r="F2569" s="130">
        <f t="shared" si="1008"/>
        <v>44028</v>
      </c>
      <c r="G2569" s="131">
        <f t="shared" si="1009"/>
        <v>3.599689040946652E-3</v>
      </c>
      <c r="H2569" s="132">
        <f t="shared" si="992"/>
        <v>44060</v>
      </c>
      <c r="I2569" s="132">
        <f t="shared" si="1010"/>
        <v>44060</v>
      </c>
      <c r="J2569" s="133">
        <f t="shared" si="1006"/>
        <v>23</v>
      </c>
      <c r="K2569" s="133">
        <f t="shared" si="998"/>
        <v>2</v>
      </c>
      <c r="L2569" s="124">
        <f t="shared" si="1011"/>
        <v>1.0003124999999999</v>
      </c>
      <c r="M2569" s="134">
        <f t="shared" si="1012"/>
        <v>1.0025999400000001</v>
      </c>
      <c r="N2569" s="134">
        <f t="shared" si="1013"/>
        <v>1.4331465116607398</v>
      </c>
      <c r="O2569" s="124">
        <f t="shared" si="1014"/>
        <v>1.4335943600000001</v>
      </c>
      <c r="P2569" s="124"/>
      <c r="Q2569" s="125"/>
      <c r="R2569" s="126"/>
      <c r="S2569" s="124"/>
      <c r="T2569" s="135">
        <f t="shared" si="993"/>
        <v>7.9699999999999993E-2</v>
      </c>
      <c r="U2569" s="125">
        <f t="shared" si="1015"/>
        <v>588</v>
      </c>
      <c r="V2569" s="125">
        <v>252</v>
      </c>
      <c r="W2569" s="134">
        <f t="shared" si="1016"/>
        <v>1.1959340650000001</v>
      </c>
      <c r="X2569" s="18"/>
      <c r="Y2569" s="123">
        <f t="shared" si="994"/>
        <v>67054.222907000003</v>
      </c>
      <c r="Z2569" s="123">
        <f t="shared" si="1002"/>
        <v>20114.140277018469</v>
      </c>
      <c r="AA2569" s="123">
        <f t="shared" si="995"/>
        <v>1341.0844581400002</v>
      </c>
      <c r="AB2569" s="123">
        <f t="shared" si="996"/>
        <v>19736.292942293669</v>
      </c>
      <c r="AC2569" s="123">
        <f t="shared" si="997"/>
        <v>108245.74058445214</v>
      </c>
      <c r="AD2569" s="150">
        <f t="shared" si="999"/>
        <v>87053.852995000008</v>
      </c>
      <c r="AE2569" s="150">
        <f t="shared" si="1003"/>
        <v>25067.926019984021</v>
      </c>
      <c r="AF2569" s="150">
        <f t="shared" si="1000"/>
        <v>1741.0770599000002</v>
      </c>
      <c r="AG2569" s="150">
        <f t="shared" si="1004"/>
        <v>24810.348103575005</v>
      </c>
      <c r="AH2569" s="150">
        <f t="shared" si="1005"/>
        <v>138673.20417845904</v>
      </c>
      <c r="AI2569" s="4"/>
      <c r="AJ2569" s="1"/>
      <c r="AK2569" s="20"/>
      <c r="AL2569" s="5"/>
      <c r="AM2569" s="1"/>
      <c r="AN2569" s="1"/>
      <c r="AO2569" s="1"/>
      <c r="AP2569" s="17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5.75" x14ac:dyDescent="0.2">
      <c r="A2570" s="127">
        <f t="shared" si="991"/>
        <v>44030</v>
      </c>
      <c r="B2570" s="165">
        <f t="shared" si="1001"/>
        <v>247062.11428142514</v>
      </c>
      <c r="C2570" s="124"/>
      <c r="D2570" s="128">
        <f t="shared" si="1007"/>
        <v>5325.46</v>
      </c>
      <c r="E2570" s="129">
        <f>VLOOKUP(A2569,[1]Plan1!$AY$80:$BA$314,3)</f>
        <v>5344.63</v>
      </c>
      <c r="F2570" s="130">
        <f t="shared" si="1008"/>
        <v>44028</v>
      </c>
      <c r="G2570" s="131">
        <f t="shared" si="1009"/>
        <v>3.599689040946652E-3</v>
      </c>
      <c r="H2570" s="132">
        <f t="shared" si="992"/>
        <v>44060</v>
      </c>
      <c r="I2570" s="132">
        <f t="shared" si="1010"/>
        <v>44060</v>
      </c>
      <c r="J2570" s="133">
        <f t="shared" si="1006"/>
        <v>23</v>
      </c>
      <c r="K2570" s="133">
        <f t="shared" si="998"/>
        <v>3</v>
      </c>
      <c r="L2570" s="124">
        <f t="shared" si="1011"/>
        <v>1.00046879</v>
      </c>
      <c r="M2570" s="134">
        <f t="shared" si="1012"/>
        <v>1.0025999400000001</v>
      </c>
      <c r="N2570" s="134">
        <f t="shared" si="1013"/>
        <v>1.4331465116607398</v>
      </c>
      <c r="O2570" s="124">
        <f t="shared" si="1014"/>
        <v>1.4338183499999999</v>
      </c>
      <c r="P2570" s="124"/>
      <c r="Q2570" s="125"/>
      <c r="R2570" s="126"/>
      <c r="S2570" s="124"/>
      <c r="T2570" s="135">
        <f t="shared" si="993"/>
        <v>7.9699999999999993E-2</v>
      </c>
      <c r="U2570" s="125">
        <f t="shared" si="1015"/>
        <v>589</v>
      </c>
      <c r="V2570" s="125">
        <v>252</v>
      </c>
      <c r="W2570" s="134">
        <f t="shared" si="1016"/>
        <v>1.1962980409999999</v>
      </c>
      <c r="X2570" s="18"/>
      <c r="Y2570" s="123">
        <f t="shared" si="994"/>
        <v>67054.222907000003</v>
      </c>
      <c r="Z2570" s="123">
        <f t="shared" si="1002"/>
        <v>20154.293139515696</v>
      </c>
      <c r="AA2570" s="123">
        <f t="shared" si="995"/>
        <v>1341.0844581400002</v>
      </c>
      <c r="AB2570" s="123">
        <f t="shared" si="996"/>
        <v>19758.644349929331</v>
      </c>
      <c r="AC2570" s="123">
        <f t="shared" si="997"/>
        <v>108308.24485458503</v>
      </c>
      <c r="AD2570" s="150">
        <f t="shared" si="999"/>
        <v>87053.852995000008</v>
      </c>
      <c r="AE2570" s="150">
        <f t="shared" si="1003"/>
        <v>25119.573317366765</v>
      </c>
      <c r="AF2570" s="150">
        <f t="shared" si="1000"/>
        <v>1741.0770599000002</v>
      </c>
      <c r="AG2570" s="150">
        <f t="shared" si="1004"/>
        <v>24839.36605457334</v>
      </c>
      <c r="AH2570" s="150">
        <f t="shared" si="1005"/>
        <v>138753.8694268401</v>
      </c>
      <c r="AI2570" s="4"/>
      <c r="AJ2570" s="1"/>
      <c r="AK2570" s="20"/>
      <c r="AL2570" s="5"/>
      <c r="AM2570" s="1"/>
      <c r="AN2570" s="1"/>
      <c r="AO2570" s="1"/>
      <c r="AP2570" s="17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5.75" x14ac:dyDescent="0.2">
      <c r="A2571" s="127">
        <f t="shared" ref="A2571:A2634" si="1017">(A2570+1)</f>
        <v>44031</v>
      </c>
      <c r="B2571" s="165">
        <f t="shared" si="1001"/>
        <v>247113.48364005913</v>
      </c>
      <c r="C2571" s="124"/>
      <c r="D2571" s="128">
        <f t="shared" si="1007"/>
        <v>5325.46</v>
      </c>
      <c r="E2571" s="129">
        <f>VLOOKUP(A2570,[1]Plan1!$AY$80:$BA$314,3)</f>
        <v>5344.63</v>
      </c>
      <c r="F2571" s="130">
        <f t="shared" si="1008"/>
        <v>44028</v>
      </c>
      <c r="G2571" s="131">
        <f t="shared" si="1009"/>
        <v>3.599689040946652E-3</v>
      </c>
      <c r="H2571" s="132">
        <f t="shared" ref="H2571:H2634" si="1018">IF(DAY(A2571)=15,VLOOKUP(A2571,AO$118:AT$450,4),H2570)</f>
        <v>44060</v>
      </c>
      <c r="I2571" s="132">
        <f t="shared" si="1010"/>
        <v>44060</v>
      </c>
      <c r="J2571" s="133">
        <f t="shared" si="1006"/>
        <v>23</v>
      </c>
      <c r="K2571" s="133">
        <f t="shared" si="998"/>
        <v>3</v>
      </c>
      <c r="L2571" s="124">
        <f t="shared" si="1011"/>
        <v>1.00046879</v>
      </c>
      <c r="M2571" s="134">
        <f t="shared" si="1012"/>
        <v>1.0025999400000001</v>
      </c>
      <c r="N2571" s="134">
        <f t="shared" si="1013"/>
        <v>1.4331465116607398</v>
      </c>
      <c r="O2571" s="124">
        <f t="shared" si="1014"/>
        <v>1.4338183499999999</v>
      </c>
      <c r="P2571" s="124"/>
      <c r="Q2571" s="125"/>
      <c r="R2571" s="126"/>
      <c r="S2571" s="124"/>
      <c r="T2571" s="135">
        <f t="shared" ref="T2571:T2634" si="1019">(T2570)</f>
        <v>7.9699999999999993E-2</v>
      </c>
      <c r="U2571" s="125">
        <f t="shared" si="1015"/>
        <v>589</v>
      </c>
      <c r="V2571" s="125">
        <v>252</v>
      </c>
      <c r="W2571" s="134">
        <f t="shared" si="1016"/>
        <v>1.1962980409999999</v>
      </c>
      <c r="X2571" s="18"/>
      <c r="Y2571" s="123">
        <f t="shared" si="994"/>
        <v>67054.222907000003</v>
      </c>
      <c r="Z2571" s="123">
        <f t="shared" si="1002"/>
        <v>20154.293139515696</v>
      </c>
      <c r="AA2571" s="123">
        <f t="shared" si="995"/>
        <v>1341.0844581400002</v>
      </c>
      <c r="AB2571" s="123">
        <f t="shared" si="996"/>
        <v>19780.995757565001</v>
      </c>
      <c r="AC2571" s="123">
        <f t="shared" si="997"/>
        <v>108330.5962622207</v>
      </c>
      <c r="AD2571" s="150">
        <f t="shared" si="999"/>
        <v>87053.852995000008</v>
      </c>
      <c r="AE2571" s="150">
        <f t="shared" si="1003"/>
        <v>25119.573317366765</v>
      </c>
      <c r="AF2571" s="150">
        <f t="shared" si="1000"/>
        <v>1741.0770599000002</v>
      </c>
      <c r="AG2571" s="150">
        <f t="shared" si="1004"/>
        <v>24868.384005571672</v>
      </c>
      <c r="AH2571" s="150">
        <f t="shared" si="1005"/>
        <v>138782.88737783843</v>
      </c>
      <c r="AI2571" s="4"/>
      <c r="AJ2571" s="1"/>
      <c r="AK2571" s="20"/>
      <c r="AL2571" s="5"/>
      <c r="AM2571" s="1"/>
      <c r="AN2571" s="1"/>
      <c r="AO2571" s="1"/>
      <c r="AP2571" s="17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5.75" x14ac:dyDescent="0.2">
      <c r="A2572" s="127">
        <f t="shared" si="1017"/>
        <v>44032</v>
      </c>
      <c r="B2572" s="165">
        <f t="shared" si="1001"/>
        <v>247164.85299869315</v>
      </c>
      <c r="C2572" s="124"/>
      <c r="D2572" s="128">
        <f t="shared" si="1007"/>
        <v>5325.46</v>
      </c>
      <c r="E2572" s="129">
        <f>VLOOKUP(A2571,[1]Plan1!$AY$80:$BA$314,3)</f>
        <v>5344.63</v>
      </c>
      <c r="F2572" s="130">
        <f t="shared" si="1008"/>
        <v>44028</v>
      </c>
      <c r="G2572" s="131">
        <f t="shared" si="1009"/>
        <v>3.599689040946652E-3</v>
      </c>
      <c r="H2572" s="132">
        <f t="shared" si="1018"/>
        <v>44060</v>
      </c>
      <c r="I2572" s="132">
        <f t="shared" si="1010"/>
        <v>44060</v>
      </c>
      <c r="J2572" s="133">
        <f t="shared" si="1006"/>
        <v>23</v>
      </c>
      <c r="K2572" s="133">
        <f t="shared" si="998"/>
        <v>3</v>
      </c>
      <c r="L2572" s="124">
        <f t="shared" si="1011"/>
        <v>1.00046879</v>
      </c>
      <c r="M2572" s="134">
        <f t="shared" si="1012"/>
        <v>1.0025999400000001</v>
      </c>
      <c r="N2572" s="134">
        <f t="shared" si="1013"/>
        <v>1.4331465116607398</v>
      </c>
      <c r="O2572" s="124">
        <f t="shared" si="1014"/>
        <v>1.4338183499999999</v>
      </c>
      <c r="P2572" s="124"/>
      <c r="Q2572" s="125"/>
      <c r="R2572" s="126"/>
      <c r="S2572" s="124"/>
      <c r="T2572" s="135">
        <f t="shared" si="1019"/>
        <v>7.9699999999999993E-2</v>
      </c>
      <c r="U2572" s="125">
        <f t="shared" si="1015"/>
        <v>589</v>
      </c>
      <c r="V2572" s="125">
        <v>252</v>
      </c>
      <c r="W2572" s="134">
        <f t="shared" si="1016"/>
        <v>1.1962980409999999</v>
      </c>
      <c r="X2572" s="18"/>
      <c r="Y2572" s="123">
        <f t="shared" si="994"/>
        <v>67054.222907000003</v>
      </c>
      <c r="Z2572" s="123">
        <f t="shared" si="1002"/>
        <v>20154.293139515696</v>
      </c>
      <c r="AA2572" s="123">
        <f t="shared" si="995"/>
        <v>1341.0844581400002</v>
      </c>
      <c r="AB2572" s="123">
        <f t="shared" si="996"/>
        <v>19803.347165200666</v>
      </c>
      <c r="AC2572" s="123">
        <f t="shared" si="997"/>
        <v>108352.94766985637</v>
      </c>
      <c r="AD2572" s="150">
        <f t="shared" si="999"/>
        <v>87053.852995000008</v>
      </c>
      <c r="AE2572" s="150">
        <f t="shared" si="1003"/>
        <v>25119.573317366765</v>
      </c>
      <c r="AF2572" s="150">
        <f t="shared" si="1000"/>
        <v>1741.0770599000002</v>
      </c>
      <c r="AG2572" s="150">
        <f t="shared" si="1004"/>
        <v>24897.401956570004</v>
      </c>
      <c r="AH2572" s="150">
        <f t="shared" si="1005"/>
        <v>138811.90532883679</v>
      </c>
      <c r="AI2572" s="4"/>
      <c r="AJ2572" s="1"/>
      <c r="AK2572" s="20"/>
      <c r="AL2572" s="5"/>
      <c r="AM2572" s="1"/>
      <c r="AN2572" s="1"/>
      <c r="AO2572" s="1"/>
      <c r="AP2572" s="17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5.75" x14ac:dyDescent="0.2">
      <c r="A2573" s="127">
        <f t="shared" si="1017"/>
        <v>44033</v>
      </c>
      <c r="B2573" s="165">
        <f t="shared" si="1001"/>
        <v>247308.06414621597</v>
      </c>
      <c r="C2573" s="124"/>
      <c r="D2573" s="128">
        <f t="shared" si="1007"/>
        <v>5325.46</v>
      </c>
      <c r="E2573" s="129">
        <f>VLOOKUP(A2572,[1]Plan1!$AY$80:$BA$314,3)</f>
        <v>5344.63</v>
      </c>
      <c r="F2573" s="130">
        <f t="shared" si="1008"/>
        <v>44028</v>
      </c>
      <c r="G2573" s="131">
        <f t="shared" si="1009"/>
        <v>3.599689040946652E-3</v>
      </c>
      <c r="H2573" s="132">
        <f t="shared" si="1018"/>
        <v>44060</v>
      </c>
      <c r="I2573" s="132">
        <f t="shared" si="1010"/>
        <v>44060</v>
      </c>
      <c r="J2573" s="133">
        <f t="shared" si="1006"/>
        <v>23</v>
      </c>
      <c r="K2573" s="133">
        <f t="shared" si="998"/>
        <v>4</v>
      </c>
      <c r="L2573" s="124">
        <f t="shared" si="1011"/>
        <v>1.0006250999999999</v>
      </c>
      <c r="M2573" s="134">
        <f t="shared" si="1012"/>
        <v>1.0025999400000001</v>
      </c>
      <c r="N2573" s="134">
        <f t="shared" si="1013"/>
        <v>1.4331465116607398</v>
      </c>
      <c r="O2573" s="124">
        <f t="shared" si="1014"/>
        <v>1.43404237</v>
      </c>
      <c r="P2573" s="124"/>
      <c r="Q2573" s="125"/>
      <c r="R2573" s="126"/>
      <c r="S2573" s="124"/>
      <c r="T2573" s="135">
        <f t="shared" si="1019"/>
        <v>7.9699999999999993E-2</v>
      </c>
      <c r="U2573" s="125">
        <f t="shared" si="1015"/>
        <v>590</v>
      </c>
      <c r="V2573" s="125">
        <v>252</v>
      </c>
      <c r="W2573" s="134">
        <f t="shared" si="1016"/>
        <v>1.196662128</v>
      </c>
      <c r="X2573" s="18"/>
      <c r="Y2573" s="123">
        <f t="shared" si="994"/>
        <v>67054.222907000003</v>
      </c>
      <c r="Z2573" s="123">
        <f t="shared" si="1002"/>
        <v>20194.464210302223</v>
      </c>
      <c r="AA2573" s="123">
        <f t="shared" si="995"/>
        <v>1341.0844581400002</v>
      </c>
      <c r="AB2573" s="123">
        <f t="shared" si="996"/>
        <v>19825.698572836336</v>
      </c>
      <c r="AC2573" s="123">
        <f t="shared" si="997"/>
        <v>108415.47014827856</v>
      </c>
      <c r="AD2573" s="150">
        <f t="shared" si="999"/>
        <v>87053.852995000008</v>
      </c>
      <c r="AE2573" s="150">
        <f t="shared" si="1003"/>
        <v>25171.244035469099</v>
      </c>
      <c r="AF2573" s="150">
        <f t="shared" si="1000"/>
        <v>1741.0770599000002</v>
      </c>
      <c r="AG2573" s="150">
        <f t="shared" si="1004"/>
        <v>24926.419907568335</v>
      </c>
      <c r="AH2573" s="150">
        <f t="shared" si="1005"/>
        <v>138892.59399793742</v>
      </c>
      <c r="AI2573" s="4"/>
      <c r="AJ2573" s="1"/>
      <c r="AK2573" s="20"/>
      <c r="AL2573" s="5"/>
      <c r="AM2573" s="1"/>
      <c r="AN2573" s="1"/>
      <c r="AO2573" s="1"/>
      <c r="AP2573" s="17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5.75" x14ac:dyDescent="0.2">
      <c r="A2574" s="127">
        <f t="shared" si="1017"/>
        <v>44034</v>
      </c>
      <c r="B2574" s="165">
        <f t="shared" si="1001"/>
        <v>247451.31693522775</v>
      </c>
      <c r="C2574" s="124"/>
      <c r="D2574" s="128">
        <f t="shared" si="1007"/>
        <v>5325.46</v>
      </c>
      <c r="E2574" s="129">
        <f>VLOOKUP(A2573,[1]Plan1!$AY$80:$BA$314,3)</f>
        <v>5344.63</v>
      </c>
      <c r="F2574" s="130">
        <f t="shared" si="1008"/>
        <v>44028</v>
      </c>
      <c r="G2574" s="131">
        <f t="shared" si="1009"/>
        <v>3.599689040946652E-3</v>
      </c>
      <c r="H2574" s="132">
        <f t="shared" si="1018"/>
        <v>44060</v>
      </c>
      <c r="I2574" s="132">
        <f t="shared" si="1010"/>
        <v>44060</v>
      </c>
      <c r="J2574" s="133">
        <f t="shared" si="1006"/>
        <v>23</v>
      </c>
      <c r="K2574" s="133">
        <f t="shared" si="998"/>
        <v>5</v>
      </c>
      <c r="L2574" s="124">
        <f t="shared" si="1011"/>
        <v>1.0007814399999999</v>
      </c>
      <c r="M2574" s="134">
        <f t="shared" si="1012"/>
        <v>1.0025999400000001</v>
      </c>
      <c r="N2574" s="134">
        <f t="shared" si="1013"/>
        <v>1.4331465116607398</v>
      </c>
      <c r="O2574" s="124">
        <f t="shared" si="1014"/>
        <v>1.4342664199999999</v>
      </c>
      <c r="P2574" s="124"/>
      <c r="Q2574" s="125"/>
      <c r="R2574" s="126"/>
      <c r="S2574" s="124"/>
      <c r="T2574" s="135">
        <f t="shared" si="1019"/>
        <v>7.9699999999999993E-2</v>
      </c>
      <c r="U2574" s="125">
        <f t="shared" si="1015"/>
        <v>591</v>
      </c>
      <c r="V2574" s="125">
        <v>252</v>
      </c>
      <c r="W2574" s="134">
        <f t="shared" si="1016"/>
        <v>1.197026326</v>
      </c>
      <c r="X2574" s="18"/>
      <c r="Y2574" s="123">
        <f t="shared" si="994"/>
        <v>67054.222907000003</v>
      </c>
      <c r="Z2574" s="123">
        <f t="shared" si="1002"/>
        <v>20234.653494836744</v>
      </c>
      <c r="AA2574" s="123">
        <f t="shared" si="995"/>
        <v>1341.0844581400002</v>
      </c>
      <c r="AB2574" s="123">
        <f t="shared" si="996"/>
        <v>19848.049980472002</v>
      </c>
      <c r="AC2574" s="123">
        <f t="shared" si="997"/>
        <v>108478.01084044875</v>
      </c>
      <c r="AD2574" s="150">
        <f t="shared" si="999"/>
        <v>87053.852995000008</v>
      </c>
      <c r="AE2574" s="150">
        <f t="shared" si="1003"/>
        <v>25222.938181312315</v>
      </c>
      <c r="AF2574" s="150">
        <f t="shared" si="1000"/>
        <v>1741.0770599000002</v>
      </c>
      <c r="AG2574" s="150">
        <f t="shared" si="1004"/>
        <v>24955.437858566671</v>
      </c>
      <c r="AH2574" s="150">
        <f t="shared" si="1005"/>
        <v>138973.30609477899</v>
      </c>
      <c r="AI2574" s="4"/>
      <c r="AJ2574" s="1"/>
      <c r="AK2574" s="20"/>
      <c r="AL2574" s="5"/>
      <c r="AM2574" s="1"/>
      <c r="AN2574" s="1"/>
      <c r="AO2574" s="1"/>
      <c r="AP2574" s="17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5.75" x14ac:dyDescent="0.2">
      <c r="A2575" s="127">
        <f t="shared" si="1017"/>
        <v>44035</v>
      </c>
      <c r="B2575" s="165">
        <f t="shared" si="1001"/>
        <v>247594.61277004727</v>
      </c>
      <c r="C2575" s="124"/>
      <c r="D2575" s="128">
        <f t="shared" si="1007"/>
        <v>5325.46</v>
      </c>
      <c r="E2575" s="129">
        <f>VLOOKUP(A2574,[1]Plan1!$AY$80:$BA$314,3)</f>
        <v>5344.63</v>
      </c>
      <c r="F2575" s="130">
        <f t="shared" si="1008"/>
        <v>44028</v>
      </c>
      <c r="G2575" s="131">
        <f t="shared" si="1009"/>
        <v>3.599689040946652E-3</v>
      </c>
      <c r="H2575" s="132">
        <f t="shared" si="1018"/>
        <v>44060</v>
      </c>
      <c r="I2575" s="132">
        <f t="shared" si="1010"/>
        <v>44060</v>
      </c>
      <c r="J2575" s="133">
        <f t="shared" si="1006"/>
        <v>23</v>
      </c>
      <c r="K2575" s="133">
        <f t="shared" si="998"/>
        <v>6</v>
      </c>
      <c r="L2575" s="124">
        <f t="shared" si="1011"/>
        <v>1.0009378</v>
      </c>
      <c r="M2575" s="134">
        <f t="shared" si="1012"/>
        <v>1.0025999400000001</v>
      </c>
      <c r="N2575" s="134">
        <f t="shared" si="1013"/>
        <v>1.4331465116607398</v>
      </c>
      <c r="O2575" s="124">
        <f t="shared" si="1014"/>
        <v>1.4344905100000001</v>
      </c>
      <c r="P2575" s="124"/>
      <c r="Q2575" s="125"/>
      <c r="R2575" s="126"/>
      <c r="S2575" s="124"/>
      <c r="T2575" s="135">
        <f t="shared" si="1019"/>
        <v>7.9699999999999993E-2</v>
      </c>
      <c r="U2575" s="125">
        <f t="shared" si="1015"/>
        <v>592</v>
      </c>
      <c r="V2575" s="125">
        <v>252</v>
      </c>
      <c r="W2575" s="134">
        <f t="shared" si="1016"/>
        <v>1.1973906350000001</v>
      </c>
      <c r="X2575" s="18"/>
      <c r="Y2575" s="123">
        <f t="shared" si="994"/>
        <v>67054.222907000003</v>
      </c>
      <c r="Z2575" s="123">
        <f t="shared" si="1002"/>
        <v>20274.861607360272</v>
      </c>
      <c r="AA2575" s="123">
        <f t="shared" si="995"/>
        <v>1341.0844581400002</v>
      </c>
      <c r="AB2575" s="123">
        <f t="shared" si="996"/>
        <v>19870.401388107668</v>
      </c>
      <c r="AC2575" s="123">
        <f t="shared" si="997"/>
        <v>108540.57036060795</v>
      </c>
      <c r="AD2575" s="150">
        <f t="shared" si="999"/>
        <v>87053.852995000008</v>
      </c>
      <c r="AE2575" s="150">
        <f t="shared" si="1003"/>
        <v>25274.656544974332</v>
      </c>
      <c r="AF2575" s="150">
        <f t="shared" si="1000"/>
        <v>1741.0770599000002</v>
      </c>
      <c r="AG2575" s="150">
        <f t="shared" si="1004"/>
        <v>24984.455809564999</v>
      </c>
      <c r="AH2575" s="150">
        <f t="shared" si="1005"/>
        <v>139054.04240943934</v>
      </c>
      <c r="AI2575" s="4"/>
      <c r="AJ2575" s="1"/>
      <c r="AK2575" s="20"/>
      <c r="AL2575" s="5"/>
      <c r="AM2575" s="1"/>
      <c r="AN2575" s="1"/>
      <c r="AO2575" s="1"/>
      <c r="AP2575" s="17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5.75" x14ac:dyDescent="0.2">
      <c r="A2576" s="127">
        <f t="shared" si="1017"/>
        <v>44036</v>
      </c>
      <c r="B2576" s="165">
        <f t="shared" si="1001"/>
        <v>247737.95027217027</v>
      </c>
      <c r="C2576" s="124"/>
      <c r="D2576" s="128">
        <f t="shared" si="1007"/>
        <v>5325.46</v>
      </c>
      <c r="E2576" s="129">
        <f>VLOOKUP(A2575,[1]Plan1!$AY$80:$BA$314,3)</f>
        <v>5344.63</v>
      </c>
      <c r="F2576" s="130">
        <f t="shared" si="1008"/>
        <v>44028</v>
      </c>
      <c r="G2576" s="131">
        <f t="shared" si="1009"/>
        <v>3.599689040946652E-3</v>
      </c>
      <c r="H2576" s="132">
        <f t="shared" si="1018"/>
        <v>44060</v>
      </c>
      <c r="I2576" s="132">
        <f t="shared" si="1010"/>
        <v>44060</v>
      </c>
      <c r="J2576" s="133">
        <f t="shared" si="1006"/>
        <v>23</v>
      </c>
      <c r="K2576" s="133">
        <f t="shared" si="998"/>
        <v>7</v>
      </c>
      <c r="L2576" s="124">
        <f t="shared" si="1011"/>
        <v>1.0010941799999999</v>
      </c>
      <c r="M2576" s="134">
        <f t="shared" si="1012"/>
        <v>1.0025999400000001</v>
      </c>
      <c r="N2576" s="134">
        <f t="shared" si="1013"/>
        <v>1.4331465116607398</v>
      </c>
      <c r="O2576" s="124">
        <f t="shared" si="1014"/>
        <v>1.43471463</v>
      </c>
      <c r="P2576" s="124"/>
      <c r="Q2576" s="125"/>
      <c r="R2576" s="126"/>
      <c r="S2576" s="124"/>
      <c r="T2576" s="135">
        <f t="shared" si="1019"/>
        <v>7.9699999999999993E-2</v>
      </c>
      <c r="U2576" s="125">
        <f t="shared" si="1015"/>
        <v>593</v>
      </c>
      <c r="V2576" s="125">
        <v>252</v>
      </c>
      <c r="W2576" s="134">
        <f t="shared" si="1016"/>
        <v>1.197755055</v>
      </c>
      <c r="X2576" s="18"/>
      <c r="Y2576" s="123">
        <f t="shared" si="994"/>
        <v>67054.222907000003</v>
      </c>
      <c r="Z2576" s="123">
        <f t="shared" si="1002"/>
        <v>20315.087944922932</v>
      </c>
      <c r="AA2576" s="123">
        <f t="shared" si="995"/>
        <v>1341.0844581400002</v>
      </c>
      <c r="AB2576" s="123">
        <f t="shared" si="996"/>
        <v>19892.752795743334</v>
      </c>
      <c r="AC2576" s="123">
        <f t="shared" si="997"/>
        <v>108603.14810580626</v>
      </c>
      <c r="AD2576" s="150">
        <f t="shared" si="999"/>
        <v>87053.852995000008</v>
      </c>
      <c r="AE2576" s="150">
        <f t="shared" si="1003"/>
        <v>25326.398350900661</v>
      </c>
      <c r="AF2576" s="150">
        <f t="shared" si="1000"/>
        <v>1741.0770599000002</v>
      </c>
      <c r="AG2576" s="150">
        <f t="shared" si="1004"/>
        <v>25013.473760563335</v>
      </c>
      <c r="AH2576" s="150">
        <f t="shared" si="1005"/>
        <v>139134.80216636401</v>
      </c>
      <c r="AI2576" s="4"/>
      <c r="AJ2576" s="1"/>
      <c r="AK2576" s="20"/>
      <c r="AL2576" s="5"/>
      <c r="AM2576" s="1"/>
      <c r="AN2576" s="1"/>
      <c r="AO2576" s="1"/>
      <c r="AP2576" s="17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5.75" x14ac:dyDescent="0.2">
      <c r="A2577" s="127">
        <f t="shared" si="1017"/>
        <v>44037</v>
      </c>
      <c r="B2577" s="165">
        <f t="shared" si="1001"/>
        <v>247881.33067997193</v>
      </c>
      <c r="C2577" s="124"/>
      <c r="D2577" s="128">
        <f t="shared" si="1007"/>
        <v>5325.46</v>
      </c>
      <c r="E2577" s="129">
        <f>VLOOKUP(A2576,[1]Plan1!$AY$80:$BA$314,3)</f>
        <v>5344.63</v>
      </c>
      <c r="F2577" s="130">
        <f t="shared" si="1008"/>
        <v>44028</v>
      </c>
      <c r="G2577" s="131">
        <f t="shared" si="1009"/>
        <v>3.599689040946652E-3</v>
      </c>
      <c r="H2577" s="132">
        <f t="shared" si="1018"/>
        <v>44060</v>
      </c>
      <c r="I2577" s="132">
        <f t="shared" si="1010"/>
        <v>44060</v>
      </c>
      <c r="J2577" s="133">
        <f t="shared" si="1006"/>
        <v>23</v>
      </c>
      <c r="K2577" s="133">
        <f t="shared" si="998"/>
        <v>8</v>
      </c>
      <c r="L2577" s="124">
        <f t="shared" si="1011"/>
        <v>1.0012505899999999</v>
      </c>
      <c r="M2577" s="134">
        <f t="shared" si="1012"/>
        <v>1.0025999400000001</v>
      </c>
      <c r="N2577" s="134">
        <f t="shared" si="1013"/>
        <v>1.4331465116607398</v>
      </c>
      <c r="O2577" s="124">
        <f t="shared" si="1014"/>
        <v>1.4349387899999999</v>
      </c>
      <c r="P2577" s="124"/>
      <c r="Q2577" s="125"/>
      <c r="R2577" s="126"/>
      <c r="S2577" s="124"/>
      <c r="T2577" s="135">
        <f t="shared" si="1019"/>
        <v>7.9699999999999993E-2</v>
      </c>
      <c r="U2577" s="125">
        <f t="shared" si="1015"/>
        <v>594</v>
      </c>
      <c r="V2577" s="125">
        <v>252</v>
      </c>
      <c r="W2577" s="134">
        <f t="shared" si="1016"/>
        <v>1.1981195849999999</v>
      </c>
      <c r="X2577" s="18"/>
      <c r="Y2577" s="123">
        <f t="shared" si="994"/>
        <v>67054.222907000003</v>
      </c>
      <c r="Z2577" s="123">
        <f t="shared" si="1002"/>
        <v>20355.333049182933</v>
      </c>
      <c r="AA2577" s="123">
        <f t="shared" si="995"/>
        <v>1341.0844581400002</v>
      </c>
      <c r="AB2577" s="123">
        <f t="shared" si="996"/>
        <v>19915.104203379</v>
      </c>
      <c r="AC2577" s="123">
        <f t="shared" si="997"/>
        <v>108665.74461770194</v>
      </c>
      <c r="AD2577" s="150">
        <f t="shared" si="999"/>
        <v>87053.852995000008</v>
      </c>
      <c r="AE2577" s="150">
        <f t="shared" si="1003"/>
        <v>25378.164295808296</v>
      </c>
      <c r="AF2577" s="150">
        <f t="shared" si="1000"/>
        <v>1741.0770599000002</v>
      </c>
      <c r="AG2577" s="150">
        <f t="shared" si="1004"/>
        <v>25042.49171156167</v>
      </c>
      <c r="AH2577" s="150">
        <f t="shared" si="1005"/>
        <v>139215.58606226998</v>
      </c>
      <c r="AI2577" s="4"/>
      <c r="AJ2577" s="1"/>
      <c r="AK2577" s="20"/>
      <c r="AL2577" s="5"/>
      <c r="AM2577" s="1"/>
      <c r="AN2577" s="1"/>
      <c r="AO2577" s="1"/>
      <c r="AP2577" s="17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5.75" x14ac:dyDescent="0.2">
      <c r="A2578" s="127">
        <f t="shared" si="1017"/>
        <v>44038</v>
      </c>
      <c r="B2578" s="165">
        <f t="shared" si="1001"/>
        <v>247932.70003860592</v>
      </c>
      <c r="C2578" s="124"/>
      <c r="D2578" s="128">
        <f t="shared" si="1007"/>
        <v>5325.46</v>
      </c>
      <c r="E2578" s="129">
        <f>VLOOKUP(A2577,[1]Plan1!$AY$80:$BA$314,3)</f>
        <v>5344.63</v>
      </c>
      <c r="F2578" s="130">
        <f t="shared" si="1008"/>
        <v>44028</v>
      </c>
      <c r="G2578" s="131">
        <f t="shared" si="1009"/>
        <v>3.599689040946652E-3</v>
      </c>
      <c r="H2578" s="132">
        <f t="shared" si="1018"/>
        <v>44060</v>
      </c>
      <c r="I2578" s="132">
        <f t="shared" si="1010"/>
        <v>44060</v>
      </c>
      <c r="J2578" s="133">
        <f t="shared" si="1006"/>
        <v>23</v>
      </c>
      <c r="K2578" s="133">
        <f t="shared" si="998"/>
        <v>8</v>
      </c>
      <c r="L2578" s="124">
        <f t="shared" si="1011"/>
        <v>1.0012505899999999</v>
      </c>
      <c r="M2578" s="134">
        <f t="shared" si="1012"/>
        <v>1.0025999400000001</v>
      </c>
      <c r="N2578" s="134">
        <f t="shared" si="1013"/>
        <v>1.4331465116607398</v>
      </c>
      <c r="O2578" s="124">
        <f t="shared" si="1014"/>
        <v>1.4349387899999999</v>
      </c>
      <c r="P2578" s="124"/>
      <c r="Q2578" s="125"/>
      <c r="R2578" s="126"/>
      <c r="S2578" s="124"/>
      <c r="T2578" s="135">
        <f t="shared" si="1019"/>
        <v>7.9699999999999993E-2</v>
      </c>
      <c r="U2578" s="125">
        <f t="shared" si="1015"/>
        <v>594</v>
      </c>
      <c r="V2578" s="125">
        <v>252</v>
      </c>
      <c r="W2578" s="134">
        <f t="shared" si="1016"/>
        <v>1.1981195849999999</v>
      </c>
      <c r="X2578" s="18"/>
      <c r="Y2578" s="123">
        <f t="shared" si="994"/>
        <v>67054.222907000003</v>
      </c>
      <c r="Z2578" s="123">
        <f t="shared" si="1002"/>
        <v>20355.333049182933</v>
      </c>
      <c r="AA2578" s="123">
        <f t="shared" si="995"/>
        <v>1341.0844581400002</v>
      </c>
      <c r="AB2578" s="123">
        <f t="shared" si="996"/>
        <v>19937.45561101467</v>
      </c>
      <c r="AC2578" s="123">
        <f t="shared" si="997"/>
        <v>108688.09602533761</v>
      </c>
      <c r="AD2578" s="150">
        <f t="shared" si="999"/>
        <v>87053.852995000008</v>
      </c>
      <c r="AE2578" s="150">
        <f t="shared" si="1003"/>
        <v>25378.164295808296</v>
      </c>
      <c r="AF2578" s="150">
        <f t="shared" si="1000"/>
        <v>1741.0770599000002</v>
      </c>
      <c r="AG2578" s="150">
        <f t="shared" si="1004"/>
        <v>25071.509662560005</v>
      </c>
      <c r="AH2578" s="150">
        <f t="shared" si="1005"/>
        <v>139244.60401326831</v>
      </c>
      <c r="AI2578" s="4"/>
      <c r="AJ2578" s="1"/>
      <c r="AK2578" s="20"/>
      <c r="AL2578" s="5"/>
      <c r="AM2578" s="1"/>
      <c r="AN2578" s="1"/>
      <c r="AO2578" s="1"/>
      <c r="AP2578" s="17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5.75" x14ac:dyDescent="0.2">
      <c r="A2579" s="127">
        <f t="shared" si="1017"/>
        <v>44039</v>
      </c>
      <c r="B2579" s="165">
        <f t="shared" si="1001"/>
        <v>247984.06939723992</v>
      </c>
      <c r="C2579" s="124"/>
      <c r="D2579" s="128">
        <f t="shared" si="1007"/>
        <v>5325.46</v>
      </c>
      <c r="E2579" s="129">
        <f>VLOOKUP(A2578,[1]Plan1!$AY$80:$BA$314,3)</f>
        <v>5344.63</v>
      </c>
      <c r="F2579" s="130">
        <f t="shared" si="1008"/>
        <v>44028</v>
      </c>
      <c r="G2579" s="131">
        <f t="shared" si="1009"/>
        <v>3.599689040946652E-3</v>
      </c>
      <c r="H2579" s="132">
        <f t="shared" si="1018"/>
        <v>44060</v>
      </c>
      <c r="I2579" s="132">
        <f t="shared" si="1010"/>
        <v>44060</v>
      </c>
      <c r="J2579" s="133">
        <f t="shared" si="1006"/>
        <v>23</v>
      </c>
      <c r="K2579" s="133">
        <f t="shared" si="998"/>
        <v>8</v>
      </c>
      <c r="L2579" s="124">
        <f t="shared" si="1011"/>
        <v>1.0012505899999999</v>
      </c>
      <c r="M2579" s="134">
        <f t="shared" si="1012"/>
        <v>1.0025999400000001</v>
      </c>
      <c r="N2579" s="134">
        <f t="shared" si="1013"/>
        <v>1.4331465116607398</v>
      </c>
      <c r="O2579" s="124">
        <f t="shared" si="1014"/>
        <v>1.4349387899999999</v>
      </c>
      <c r="P2579" s="124"/>
      <c r="Q2579" s="125"/>
      <c r="R2579" s="126"/>
      <c r="S2579" s="124"/>
      <c r="T2579" s="135">
        <f t="shared" si="1019"/>
        <v>7.9699999999999993E-2</v>
      </c>
      <c r="U2579" s="125">
        <f t="shared" si="1015"/>
        <v>594</v>
      </c>
      <c r="V2579" s="125">
        <v>252</v>
      </c>
      <c r="W2579" s="134">
        <f t="shared" si="1016"/>
        <v>1.1981195849999999</v>
      </c>
      <c r="X2579" s="18"/>
      <c r="Y2579" s="123">
        <f t="shared" si="994"/>
        <v>67054.222907000003</v>
      </c>
      <c r="Z2579" s="123">
        <f t="shared" si="1002"/>
        <v>20355.333049182933</v>
      </c>
      <c r="AA2579" s="123">
        <f t="shared" si="995"/>
        <v>1341.0844581400002</v>
      </c>
      <c r="AB2579" s="123">
        <f t="shared" si="996"/>
        <v>19959.807018650336</v>
      </c>
      <c r="AC2579" s="123">
        <f t="shared" si="997"/>
        <v>108710.44743297328</v>
      </c>
      <c r="AD2579" s="150">
        <f t="shared" si="999"/>
        <v>87053.852995000008</v>
      </c>
      <c r="AE2579" s="150">
        <f t="shared" si="1003"/>
        <v>25378.164295808296</v>
      </c>
      <c r="AF2579" s="150">
        <f t="shared" si="1000"/>
        <v>1741.0770599000002</v>
      </c>
      <c r="AG2579" s="150">
        <f t="shared" si="1004"/>
        <v>25100.527613558337</v>
      </c>
      <c r="AH2579" s="150">
        <f t="shared" si="1005"/>
        <v>139273.62196426664</v>
      </c>
      <c r="AI2579" s="4"/>
      <c r="AJ2579" s="1"/>
      <c r="AK2579" s="20"/>
      <c r="AL2579" s="5"/>
      <c r="AM2579" s="1"/>
      <c r="AN2579" s="1"/>
      <c r="AO2579" s="1"/>
      <c r="AP2579" s="17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5.75" x14ac:dyDescent="0.2">
      <c r="A2580" s="127">
        <f t="shared" si="1017"/>
        <v>44040</v>
      </c>
      <c r="B2580" s="165">
        <f t="shared" si="1001"/>
        <v>248127.49305804761</v>
      </c>
      <c r="C2580" s="124"/>
      <c r="D2580" s="128">
        <f t="shared" si="1007"/>
        <v>5325.46</v>
      </c>
      <c r="E2580" s="129">
        <f>VLOOKUP(A2579,[1]Plan1!$AY$80:$BA$314,3)</f>
        <v>5344.63</v>
      </c>
      <c r="F2580" s="130">
        <f t="shared" si="1008"/>
        <v>44028</v>
      </c>
      <c r="G2580" s="131">
        <f t="shared" si="1009"/>
        <v>3.599689040946652E-3</v>
      </c>
      <c r="H2580" s="132">
        <f t="shared" si="1018"/>
        <v>44060</v>
      </c>
      <c r="I2580" s="132">
        <f t="shared" si="1010"/>
        <v>44060</v>
      </c>
      <c r="J2580" s="133">
        <f t="shared" si="1006"/>
        <v>23</v>
      </c>
      <c r="K2580" s="133">
        <f t="shared" si="998"/>
        <v>9</v>
      </c>
      <c r="L2580" s="124">
        <f t="shared" si="1011"/>
        <v>1.00140703</v>
      </c>
      <c r="M2580" s="134">
        <f t="shared" si="1012"/>
        <v>1.0025999400000001</v>
      </c>
      <c r="N2580" s="134">
        <f t="shared" si="1013"/>
        <v>1.4331465116607398</v>
      </c>
      <c r="O2580" s="124">
        <f t="shared" si="1014"/>
        <v>1.43516299</v>
      </c>
      <c r="P2580" s="124"/>
      <c r="Q2580" s="125"/>
      <c r="R2580" s="126"/>
      <c r="S2580" s="124"/>
      <c r="T2580" s="135">
        <f t="shared" si="1019"/>
        <v>7.9699999999999993E-2</v>
      </c>
      <c r="U2580" s="125">
        <f t="shared" si="1015"/>
        <v>595</v>
      </c>
      <c r="V2580" s="125">
        <v>252</v>
      </c>
      <c r="W2580" s="134">
        <f t="shared" si="1016"/>
        <v>1.198484227</v>
      </c>
      <c r="X2580" s="18"/>
      <c r="Y2580" s="123">
        <f t="shared" si="994"/>
        <v>67054.222907000003</v>
      </c>
      <c r="Z2580" s="123">
        <f t="shared" si="1002"/>
        <v>20395.597072059256</v>
      </c>
      <c r="AA2580" s="123">
        <f t="shared" si="995"/>
        <v>1341.0844581400002</v>
      </c>
      <c r="AB2580" s="123">
        <f t="shared" si="996"/>
        <v>19982.158426286001</v>
      </c>
      <c r="AC2580" s="123">
        <f t="shared" si="997"/>
        <v>108773.06286348526</v>
      </c>
      <c r="AD2580" s="150">
        <f t="shared" si="999"/>
        <v>87053.852995000008</v>
      </c>
      <c r="AE2580" s="150">
        <f t="shared" si="1003"/>
        <v>25429.954575105672</v>
      </c>
      <c r="AF2580" s="150">
        <f t="shared" si="1000"/>
        <v>1741.0770599000002</v>
      </c>
      <c r="AG2580" s="150">
        <f t="shared" si="1004"/>
        <v>25129.545564556669</v>
      </c>
      <c r="AH2580" s="150">
        <f t="shared" si="1005"/>
        <v>139354.43019456236</v>
      </c>
      <c r="AI2580" s="4"/>
      <c r="AJ2580" s="1"/>
      <c r="AK2580" s="20"/>
      <c r="AL2580" s="5"/>
      <c r="AM2580" s="1"/>
      <c r="AN2580" s="1"/>
      <c r="AO2580" s="1"/>
      <c r="AP2580" s="17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5.75" x14ac:dyDescent="0.2">
      <c r="A2581" s="127">
        <f t="shared" si="1017"/>
        <v>44041</v>
      </c>
      <c r="B2581" s="165">
        <f t="shared" si="1001"/>
        <v>248270.95825847631</v>
      </c>
      <c r="C2581" s="124"/>
      <c r="D2581" s="128">
        <f t="shared" si="1007"/>
        <v>5325.46</v>
      </c>
      <c r="E2581" s="129">
        <f>VLOOKUP(A2580,[1]Plan1!$AY$80:$BA$314,3)</f>
        <v>5344.63</v>
      </c>
      <c r="F2581" s="130">
        <f t="shared" si="1008"/>
        <v>44028</v>
      </c>
      <c r="G2581" s="131">
        <f t="shared" si="1009"/>
        <v>3.599689040946652E-3</v>
      </c>
      <c r="H2581" s="132">
        <f t="shared" si="1018"/>
        <v>44060</v>
      </c>
      <c r="I2581" s="132">
        <f t="shared" si="1010"/>
        <v>44060</v>
      </c>
      <c r="J2581" s="133">
        <f t="shared" si="1006"/>
        <v>23</v>
      </c>
      <c r="K2581" s="133">
        <f t="shared" si="998"/>
        <v>10</v>
      </c>
      <c r="L2581" s="124">
        <f t="shared" si="1011"/>
        <v>1.0015634899999999</v>
      </c>
      <c r="M2581" s="134">
        <f t="shared" si="1012"/>
        <v>1.0025999400000001</v>
      </c>
      <c r="N2581" s="134">
        <f t="shared" si="1013"/>
        <v>1.4331465116607398</v>
      </c>
      <c r="O2581" s="124">
        <f t="shared" si="1014"/>
        <v>1.43538722</v>
      </c>
      <c r="P2581" s="124"/>
      <c r="Q2581" s="125"/>
      <c r="R2581" s="126"/>
      <c r="S2581" s="124"/>
      <c r="T2581" s="135">
        <f t="shared" si="1019"/>
        <v>7.9699999999999993E-2</v>
      </c>
      <c r="U2581" s="125">
        <f t="shared" si="1015"/>
        <v>596</v>
      </c>
      <c r="V2581" s="125">
        <v>252</v>
      </c>
      <c r="W2581" s="134">
        <f t="shared" si="1016"/>
        <v>1.1988489790000001</v>
      </c>
      <c r="X2581" s="18"/>
      <c r="Y2581" s="123">
        <f t="shared" si="994"/>
        <v>67054.222907000003</v>
      </c>
      <c r="Z2581" s="123">
        <f t="shared" si="1002"/>
        <v>20435.879264127154</v>
      </c>
      <c r="AA2581" s="123">
        <f t="shared" si="995"/>
        <v>1341.0844581400002</v>
      </c>
      <c r="AB2581" s="123">
        <f t="shared" si="996"/>
        <v>20004.509833921667</v>
      </c>
      <c r="AC2581" s="123">
        <f t="shared" si="997"/>
        <v>108835.69646318883</v>
      </c>
      <c r="AD2581" s="150">
        <f t="shared" si="999"/>
        <v>87053.852995000008</v>
      </c>
      <c r="AE2581" s="150">
        <f t="shared" si="1003"/>
        <v>25481.768224832489</v>
      </c>
      <c r="AF2581" s="150">
        <f t="shared" si="1000"/>
        <v>1741.0770599000002</v>
      </c>
      <c r="AG2581" s="150">
        <f t="shared" si="1004"/>
        <v>25158.563515555001</v>
      </c>
      <c r="AH2581" s="150">
        <f t="shared" si="1005"/>
        <v>139435.26179528749</v>
      </c>
      <c r="AI2581" s="4"/>
      <c r="AJ2581" s="1"/>
      <c r="AK2581" s="20"/>
      <c r="AL2581" s="5"/>
      <c r="AM2581" s="1"/>
      <c r="AN2581" s="1"/>
      <c r="AO2581" s="1"/>
      <c r="AP2581" s="17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5.75" x14ac:dyDescent="0.2">
      <c r="A2582" s="127">
        <f t="shared" si="1017"/>
        <v>44042</v>
      </c>
      <c r="B2582" s="165">
        <f t="shared" si="1001"/>
        <v>248414.46534469147</v>
      </c>
      <c r="C2582" s="124"/>
      <c r="D2582" s="128">
        <f t="shared" si="1007"/>
        <v>5325.46</v>
      </c>
      <c r="E2582" s="129">
        <f>VLOOKUP(A2581,[1]Plan1!$AY$80:$BA$314,3)</f>
        <v>5344.63</v>
      </c>
      <c r="F2582" s="130">
        <f t="shared" si="1008"/>
        <v>44028</v>
      </c>
      <c r="G2582" s="131">
        <f t="shared" si="1009"/>
        <v>3.599689040946652E-3</v>
      </c>
      <c r="H2582" s="132">
        <f t="shared" si="1018"/>
        <v>44060</v>
      </c>
      <c r="I2582" s="132">
        <f t="shared" si="1010"/>
        <v>44060</v>
      </c>
      <c r="J2582" s="133">
        <f t="shared" si="1006"/>
        <v>23</v>
      </c>
      <c r="K2582" s="133">
        <f t="shared" si="998"/>
        <v>11</v>
      </c>
      <c r="L2582" s="124">
        <f t="shared" si="1011"/>
        <v>1.0017199699999999</v>
      </c>
      <c r="M2582" s="134">
        <f t="shared" si="1012"/>
        <v>1.0025999400000001</v>
      </c>
      <c r="N2582" s="134">
        <f t="shared" si="1013"/>
        <v>1.4331465116607398</v>
      </c>
      <c r="O2582" s="124">
        <f t="shared" si="1014"/>
        <v>1.4356114799999999</v>
      </c>
      <c r="P2582" s="124"/>
      <c r="Q2582" s="125"/>
      <c r="R2582" s="126"/>
      <c r="S2582" s="124"/>
      <c r="T2582" s="135">
        <f t="shared" si="1019"/>
        <v>7.9699999999999993E-2</v>
      </c>
      <c r="U2582" s="125">
        <f t="shared" si="1015"/>
        <v>597</v>
      </c>
      <c r="V2582" s="125">
        <v>252</v>
      </c>
      <c r="W2582" s="134">
        <f t="shared" si="1016"/>
        <v>1.1992138429999999</v>
      </c>
      <c r="X2582" s="18"/>
      <c r="Y2582" s="123">
        <f t="shared" si="994"/>
        <v>67054.222907000003</v>
      </c>
      <c r="Z2582" s="123">
        <f t="shared" si="1002"/>
        <v>20476.179776797402</v>
      </c>
      <c r="AA2582" s="123">
        <f t="shared" si="995"/>
        <v>1341.0844581400002</v>
      </c>
      <c r="AB2582" s="123">
        <f t="shared" si="996"/>
        <v>20026.861241557337</v>
      </c>
      <c r="AC2582" s="123">
        <f t="shared" si="997"/>
        <v>108898.34838349474</v>
      </c>
      <c r="AD2582" s="150">
        <f t="shared" si="999"/>
        <v>87053.852995000008</v>
      </c>
      <c r="AE2582" s="150">
        <f t="shared" si="1003"/>
        <v>25533.605439743402</v>
      </c>
      <c r="AF2582" s="150">
        <f t="shared" si="1000"/>
        <v>1741.0770599000002</v>
      </c>
      <c r="AG2582" s="150">
        <f t="shared" si="1004"/>
        <v>25187.581466553336</v>
      </c>
      <c r="AH2582" s="150">
        <f t="shared" si="1005"/>
        <v>139516.11696119673</v>
      </c>
      <c r="AI2582" s="4"/>
      <c r="AJ2582" s="1"/>
      <c r="AK2582" s="20"/>
      <c r="AL2582" s="5"/>
      <c r="AM2582" s="1"/>
      <c r="AN2582" s="1"/>
      <c r="AO2582" s="1"/>
      <c r="AP2582" s="17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5.75" x14ac:dyDescent="0.2">
      <c r="A2583" s="127">
        <f t="shared" si="1017"/>
        <v>44043</v>
      </c>
      <c r="B2583" s="165">
        <f t="shared" si="1001"/>
        <v>248558.01538984827</v>
      </c>
      <c r="C2583" s="124"/>
      <c r="D2583" s="128">
        <f t="shared" si="1007"/>
        <v>5325.46</v>
      </c>
      <c r="E2583" s="129">
        <f>VLOOKUP(A2582,[1]Plan1!$AY$80:$BA$314,3)</f>
        <v>5344.63</v>
      </c>
      <c r="F2583" s="130">
        <f t="shared" si="1008"/>
        <v>44028</v>
      </c>
      <c r="G2583" s="131">
        <f t="shared" si="1009"/>
        <v>3.599689040946652E-3</v>
      </c>
      <c r="H2583" s="132">
        <f t="shared" si="1018"/>
        <v>44060</v>
      </c>
      <c r="I2583" s="132">
        <f t="shared" si="1010"/>
        <v>44060</v>
      </c>
      <c r="J2583" s="133">
        <f t="shared" si="1006"/>
        <v>23</v>
      </c>
      <c r="K2583" s="133">
        <f t="shared" si="998"/>
        <v>12</v>
      </c>
      <c r="L2583" s="124">
        <f t="shared" si="1011"/>
        <v>1.00187648</v>
      </c>
      <c r="M2583" s="134">
        <f t="shared" si="1012"/>
        <v>1.0025999400000001</v>
      </c>
      <c r="N2583" s="134">
        <f t="shared" si="1013"/>
        <v>1.4331465116607398</v>
      </c>
      <c r="O2583" s="124">
        <f t="shared" si="1014"/>
        <v>1.4358357799999999</v>
      </c>
      <c r="P2583" s="124"/>
      <c r="Q2583" s="125"/>
      <c r="R2583" s="126"/>
      <c r="S2583" s="124"/>
      <c r="T2583" s="135">
        <f t="shared" si="1019"/>
        <v>7.9699999999999993E-2</v>
      </c>
      <c r="U2583" s="125">
        <f t="shared" si="1015"/>
        <v>598</v>
      </c>
      <c r="V2583" s="125">
        <v>252</v>
      </c>
      <c r="W2583" s="134">
        <f t="shared" si="1016"/>
        <v>1.1995788169999999</v>
      </c>
      <c r="X2583" s="18"/>
      <c r="Y2583" s="123">
        <f t="shared" ref="Y2583:Y2646" si="1020">S$1686+X$1686</f>
        <v>67054.222907000003</v>
      </c>
      <c r="Z2583" s="123">
        <f t="shared" si="1002"/>
        <v>20516.499079461897</v>
      </c>
      <c r="AA2583" s="123">
        <f t="shared" si="995"/>
        <v>1341.0844581400002</v>
      </c>
      <c r="AB2583" s="123">
        <f t="shared" si="996"/>
        <v>20049.212649192999</v>
      </c>
      <c r="AC2583" s="123">
        <f t="shared" si="997"/>
        <v>108961.01909379489</v>
      </c>
      <c r="AD2583" s="150">
        <f t="shared" si="999"/>
        <v>87053.852995000008</v>
      </c>
      <c r="AE2583" s="150">
        <f t="shared" si="1003"/>
        <v>25585.466823601691</v>
      </c>
      <c r="AF2583" s="150">
        <f t="shared" si="1000"/>
        <v>1741.0770599000002</v>
      </c>
      <c r="AG2583" s="150">
        <f t="shared" si="1004"/>
        <v>25216.599417551672</v>
      </c>
      <c r="AH2583" s="150">
        <f t="shared" si="1005"/>
        <v>139596.99629605337</v>
      </c>
      <c r="AI2583" s="4"/>
      <c r="AJ2583" s="1"/>
      <c r="AK2583" s="20"/>
      <c r="AL2583" s="5"/>
      <c r="AM2583" s="1"/>
      <c r="AN2583" s="1"/>
      <c r="AO2583" s="1"/>
      <c r="AP2583" s="17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5.75" x14ac:dyDescent="0.2">
      <c r="A2584" s="127">
        <f t="shared" si="1017"/>
        <v>44044</v>
      </c>
      <c r="B2584" s="165">
        <f t="shared" si="1001"/>
        <v>248701.60734669</v>
      </c>
      <c r="C2584" s="124"/>
      <c r="D2584" s="128">
        <f t="shared" si="1007"/>
        <v>5325.46</v>
      </c>
      <c r="E2584" s="129">
        <f>VLOOKUP(A2583,[1]Plan1!$AY$80:$BA$314,3)</f>
        <v>5344.63</v>
      </c>
      <c r="F2584" s="130">
        <f t="shared" si="1008"/>
        <v>44028</v>
      </c>
      <c r="G2584" s="131">
        <f t="shared" si="1009"/>
        <v>3.599689040946652E-3</v>
      </c>
      <c r="H2584" s="132">
        <f t="shared" si="1018"/>
        <v>44060</v>
      </c>
      <c r="I2584" s="132">
        <f t="shared" si="1010"/>
        <v>44060</v>
      </c>
      <c r="J2584" s="133">
        <f t="shared" si="1006"/>
        <v>23</v>
      </c>
      <c r="K2584" s="133">
        <f t="shared" si="998"/>
        <v>13</v>
      </c>
      <c r="L2584" s="124">
        <f t="shared" si="1011"/>
        <v>1.0020330099999999</v>
      </c>
      <c r="M2584" s="134">
        <f t="shared" si="1012"/>
        <v>1.0025999400000001</v>
      </c>
      <c r="N2584" s="134">
        <f t="shared" si="1013"/>
        <v>1.4331465116607398</v>
      </c>
      <c r="O2584" s="124">
        <f t="shared" si="1014"/>
        <v>1.4360601099999999</v>
      </c>
      <c r="P2584" s="124"/>
      <c r="Q2584" s="125"/>
      <c r="R2584" s="126"/>
      <c r="S2584" s="124"/>
      <c r="T2584" s="135">
        <f t="shared" si="1019"/>
        <v>7.9699999999999993E-2</v>
      </c>
      <c r="U2584" s="125">
        <f t="shared" si="1015"/>
        <v>599</v>
      </c>
      <c r="V2584" s="125">
        <v>252</v>
      </c>
      <c r="W2584" s="134">
        <f t="shared" si="1016"/>
        <v>1.1999439030000001</v>
      </c>
      <c r="X2584" s="18"/>
      <c r="Y2584" s="123">
        <f t="shared" si="1020"/>
        <v>67054.222907000003</v>
      </c>
      <c r="Z2584" s="123">
        <f t="shared" si="1002"/>
        <v>20556.836714056557</v>
      </c>
      <c r="AA2584" s="123">
        <f t="shared" ref="AA2584:AA2647" si="1021">0.02*Y2584</f>
        <v>1341.0844581400002</v>
      </c>
      <c r="AB2584" s="123">
        <f t="shared" ref="AB2584:AB2647" si="1022">0.01*((A2584-A$1686)/30)*Y2584</f>
        <v>20071.564056828669</v>
      </c>
      <c r="AC2584" s="123">
        <f t="shared" ref="AC2584:AC2647" si="1023">SUM(Y2584:AB2584)</f>
        <v>109023.70813602523</v>
      </c>
      <c r="AD2584" s="150">
        <f t="shared" si="999"/>
        <v>87053.852995000008</v>
      </c>
      <c r="AE2584" s="150">
        <f t="shared" si="1003"/>
        <v>25637.351787214753</v>
      </c>
      <c r="AF2584" s="150">
        <f t="shared" si="1000"/>
        <v>1741.0770599000002</v>
      </c>
      <c r="AG2584" s="150">
        <f t="shared" si="1004"/>
        <v>25245.61736855</v>
      </c>
      <c r="AH2584" s="150">
        <f t="shared" si="1005"/>
        <v>139677.89921066476</v>
      </c>
      <c r="AI2584" s="4"/>
      <c r="AJ2584" s="1"/>
      <c r="AK2584" s="20"/>
      <c r="AL2584" s="5"/>
      <c r="AM2584" s="1"/>
      <c r="AN2584" s="1"/>
      <c r="AO2584" s="1"/>
      <c r="AP2584" s="17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5.75" x14ac:dyDescent="0.2">
      <c r="A2585" s="127">
        <f t="shared" si="1017"/>
        <v>44045</v>
      </c>
      <c r="B2585" s="165">
        <f t="shared" si="1001"/>
        <v>248752.97670532396</v>
      </c>
      <c r="C2585" s="124"/>
      <c r="D2585" s="128">
        <f t="shared" si="1007"/>
        <v>5325.46</v>
      </c>
      <c r="E2585" s="129">
        <f>VLOOKUP(A2584,[1]Plan1!$AY$80:$BA$314,3)</f>
        <v>5344.63</v>
      </c>
      <c r="F2585" s="130">
        <f t="shared" si="1008"/>
        <v>44028</v>
      </c>
      <c r="G2585" s="131">
        <f t="shared" si="1009"/>
        <v>3.599689040946652E-3</v>
      </c>
      <c r="H2585" s="132">
        <f t="shared" si="1018"/>
        <v>44060</v>
      </c>
      <c r="I2585" s="132">
        <f t="shared" si="1010"/>
        <v>44060</v>
      </c>
      <c r="J2585" s="133">
        <f t="shared" si="1006"/>
        <v>23</v>
      </c>
      <c r="K2585" s="133">
        <f t="shared" si="998"/>
        <v>13</v>
      </c>
      <c r="L2585" s="124">
        <f t="shared" si="1011"/>
        <v>1.0020330099999999</v>
      </c>
      <c r="M2585" s="134">
        <f t="shared" si="1012"/>
        <v>1.0025999400000001</v>
      </c>
      <c r="N2585" s="134">
        <f t="shared" si="1013"/>
        <v>1.4331465116607398</v>
      </c>
      <c r="O2585" s="124">
        <f t="shared" si="1014"/>
        <v>1.4360601099999999</v>
      </c>
      <c r="P2585" s="124"/>
      <c r="Q2585" s="125"/>
      <c r="R2585" s="126"/>
      <c r="S2585" s="124"/>
      <c r="T2585" s="135">
        <f t="shared" si="1019"/>
        <v>7.9699999999999993E-2</v>
      </c>
      <c r="U2585" s="125">
        <f t="shared" si="1015"/>
        <v>599</v>
      </c>
      <c r="V2585" s="125">
        <v>252</v>
      </c>
      <c r="W2585" s="134">
        <f t="shared" si="1016"/>
        <v>1.1999439030000001</v>
      </c>
      <c r="X2585" s="18"/>
      <c r="Y2585" s="123">
        <f t="shared" si="1020"/>
        <v>67054.222907000003</v>
      </c>
      <c r="Z2585" s="123">
        <f t="shared" si="1002"/>
        <v>20556.836714056557</v>
      </c>
      <c r="AA2585" s="123">
        <f t="shared" si="1021"/>
        <v>1341.0844581400002</v>
      </c>
      <c r="AB2585" s="123">
        <f t="shared" si="1022"/>
        <v>20093.915464464331</v>
      </c>
      <c r="AC2585" s="123">
        <f t="shared" si="1023"/>
        <v>109046.05954366089</v>
      </c>
      <c r="AD2585" s="150">
        <f t="shared" si="999"/>
        <v>87053.852995000008</v>
      </c>
      <c r="AE2585" s="150">
        <f t="shared" si="1003"/>
        <v>25637.351787214753</v>
      </c>
      <c r="AF2585" s="150">
        <f t="shared" si="1000"/>
        <v>1741.0770599000002</v>
      </c>
      <c r="AG2585" s="150">
        <f t="shared" si="1004"/>
        <v>25274.635319548335</v>
      </c>
      <c r="AH2585" s="150">
        <f t="shared" si="1005"/>
        <v>139706.91716166309</v>
      </c>
      <c r="AI2585" s="4"/>
      <c r="AJ2585" s="1"/>
      <c r="AK2585" s="20"/>
      <c r="AL2585" s="5"/>
      <c r="AM2585" s="1"/>
      <c r="AN2585" s="1"/>
      <c r="AO2585" s="1"/>
      <c r="AP2585" s="17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5.75" x14ac:dyDescent="0.2">
      <c r="A2586" s="127">
        <f t="shared" si="1017"/>
        <v>44046</v>
      </c>
      <c r="B2586" s="165">
        <f t="shared" si="1001"/>
        <v>248804.34606395799</v>
      </c>
      <c r="C2586" s="124"/>
      <c r="D2586" s="128">
        <f t="shared" si="1007"/>
        <v>5325.46</v>
      </c>
      <c r="E2586" s="129">
        <f>VLOOKUP(A2585,[1]Plan1!$AY$80:$BA$314,3)</f>
        <v>5344.63</v>
      </c>
      <c r="F2586" s="130">
        <f t="shared" si="1008"/>
        <v>44028</v>
      </c>
      <c r="G2586" s="131">
        <f t="shared" si="1009"/>
        <v>3.599689040946652E-3</v>
      </c>
      <c r="H2586" s="132">
        <f t="shared" si="1018"/>
        <v>44060</v>
      </c>
      <c r="I2586" s="132">
        <f t="shared" si="1010"/>
        <v>44060</v>
      </c>
      <c r="J2586" s="133">
        <f t="shared" si="1006"/>
        <v>23</v>
      </c>
      <c r="K2586" s="133">
        <f t="shared" si="998"/>
        <v>13</v>
      </c>
      <c r="L2586" s="124">
        <f t="shared" si="1011"/>
        <v>1.0020330099999999</v>
      </c>
      <c r="M2586" s="134">
        <f t="shared" si="1012"/>
        <v>1.0025999400000001</v>
      </c>
      <c r="N2586" s="134">
        <f t="shared" si="1013"/>
        <v>1.4331465116607398</v>
      </c>
      <c r="O2586" s="124">
        <f t="shared" si="1014"/>
        <v>1.4360601099999999</v>
      </c>
      <c r="P2586" s="124"/>
      <c r="Q2586" s="125"/>
      <c r="R2586" s="126"/>
      <c r="S2586" s="124"/>
      <c r="T2586" s="135">
        <f t="shared" si="1019"/>
        <v>7.9699999999999993E-2</v>
      </c>
      <c r="U2586" s="125">
        <f t="shared" si="1015"/>
        <v>599</v>
      </c>
      <c r="V2586" s="125">
        <v>252</v>
      </c>
      <c r="W2586" s="134">
        <f t="shared" si="1016"/>
        <v>1.1999439030000001</v>
      </c>
      <c r="X2586" s="18"/>
      <c r="Y2586" s="123">
        <f t="shared" si="1020"/>
        <v>67054.222907000003</v>
      </c>
      <c r="Z2586" s="123">
        <f t="shared" si="1002"/>
        <v>20556.836714056557</v>
      </c>
      <c r="AA2586" s="123">
        <f t="shared" si="1021"/>
        <v>1341.0844581400002</v>
      </c>
      <c r="AB2586" s="123">
        <f t="shared" si="1022"/>
        <v>20116.266872100001</v>
      </c>
      <c r="AC2586" s="123">
        <f t="shared" si="1023"/>
        <v>109068.41095129657</v>
      </c>
      <c r="AD2586" s="150">
        <f t="shared" si="999"/>
        <v>87053.852995000008</v>
      </c>
      <c r="AE2586" s="150">
        <f t="shared" si="1003"/>
        <v>25637.351787214753</v>
      </c>
      <c r="AF2586" s="150">
        <f t="shared" si="1000"/>
        <v>1741.0770599000002</v>
      </c>
      <c r="AG2586" s="150">
        <f t="shared" si="1004"/>
        <v>25303.653270546671</v>
      </c>
      <c r="AH2586" s="150">
        <f t="shared" si="1005"/>
        <v>139735.93511266142</v>
      </c>
      <c r="AI2586" s="4"/>
      <c r="AJ2586" s="1"/>
      <c r="AK2586" s="20"/>
      <c r="AL2586" s="5"/>
      <c r="AM2586" s="1"/>
      <c r="AN2586" s="1"/>
      <c r="AO2586" s="1"/>
      <c r="AP2586" s="17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5.75" x14ac:dyDescent="0.2">
      <c r="A2587" s="127">
        <f t="shared" si="1017"/>
        <v>44047</v>
      </c>
      <c r="B2587" s="165">
        <f t="shared" si="1001"/>
        <v>248947.98100638928</v>
      </c>
      <c r="C2587" s="124"/>
      <c r="D2587" s="128">
        <f t="shared" si="1007"/>
        <v>5325.46</v>
      </c>
      <c r="E2587" s="129">
        <f>VLOOKUP(A2586,[1]Plan1!$AY$80:$BA$314,3)</f>
        <v>5344.63</v>
      </c>
      <c r="F2587" s="130">
        <f t="shared" si="1008"/>
        <v>44028</v>
      </c>
      <c r="G2587" s="131">
        <f t="shared" si="1009"/>
        <v>3.599689040946652E-3</v>
      </c>
      <c r="H2587" s="132">
        <f t="shared" si="1018"/>
        <v>44060</v>
      </c>
      <c r="I2587" s="132">
        <f t="shared" si="1010"/>
        <v>44060</v>
      </c>
      <c r="J2587" s="133">
        <f t="shared" si="1006"/>
        <v>23</v>
      </c>
      <c r="K2587" s="133">
        <f t="shared" si="998"/>
        <v>14</v>
      </c>
      <c r="L2587" s="124">
        <f t="shared" si="1011"/>
        <v>1.0021895700000001</v>
      </c>
      <c r="M2587" s="134">
        <f t="shared" si="1012"/>
        <v>1.0025999400000001</v>
      </c>
      <c r="N2587" s="134">
        <f t="shared" si="1013"/>
        <v>1.4331465116607398</v>
      </c>
      <c r="O2587" s="124">
        <f t="shared" si="1014"/>
        <v>1.4362844800000001</v>
      </c>
      <c r="P2587" s="124"/>
      <c r="Q2587" s="125"/>
      <c r="R2587" s="126"/>
      <c r="S2587" s="124"/>
      <c r="T2587" s="135">
        <f t="shared" si="1019"/>
        <v>7.9699999999999993E-2</v>
      </c>
      <c r="U2587" s="125">
        <f t="shared" si="1015"/>
        <v>600</v>
      </c>
      <c r="V2587" s="125">
        <v>252</v>
      </c>
      <c r="W2587" s="134">
        <f t="shared" si="1016"/>
        <v>1.200309099</v>
      </c>
      <c r="X2587" s="18"/>
      <c r="Y2587" s="123">
        <f t="shared" si="1020"/>
        <v>67054.222907000003</v>
      </c>
      <c r="Z2587" s="123">
        <f t="shared" si="1002"/>
        <v>20597.193150301144</v>
      </c>
      <c r="AA2587" s="123">
        <f t="shared" si="1021"/>
        <v>1341.0844581400002</v>
      </c>
      <c r="AB2587" s="123">
        <f t="shared" si="1022"/>
        <v>20138.618279735667</v>
      </c>
      <c r="AC2587" s="123">
        <f t="shared" si="1023"/>
        <v>109131.11879517682</v>
      </c>
      <c r="AD2587" s="150">
        <f t="shared" si="999"/>
        <v>87053.852995000008</v>
      </c>
      <c r="AE2587" s="150">
        <f t="shared" si="1003"/>
        <v>25689.260934767459</v>
      </c>
      <c r="AF2587" s="150">
        <f t="shared" si="1000"/>
        <v>1741.0770599000002</v>
      </c>
      <c r="AG2587" s="150">
        <f t="shared" si="1004"/>
        <v>25332.671221545006</v>
      </c>
      <c r="AH2587" s="150">
        <f t="shared" si="1005"/>
        <v>139816.86221121246</v>
      </c>
      <c r="AI2587" s="4"/>
      <c r="AJ2587" s="1"/>
      <c r="AK2587" s="20"/>
      <c r="AL2587" s="5"/>
      <c r="AM2587" s="1"/>
      <c r="AN2587" s="1"/>
      <c r="AO2587" s="1"/>
      <c r="AP2587" s="17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5.75" x14ac:dyDescent="0.2">
      <c r="A2588" s="127">
        <f t="shared" si="1017"/>
        <v>44048</v>
      </c>
      <c r="B2588" s="165">
        <f t="shared" si="1001"/>
        <v>249091.65788641444</v>
      </c>
      <c r="C2588" s="124"/>
      <c r="D2588" s="128">
        <f t="shared" si="1007"/>
        <v>5325.46</v>
      </c>
      <c r="E2588" s="129">
        <f>VLOOKUP(A2587,[1]Plan1!$AY$80:$BA$314,3)</f>
        <v>5344.63</v>
      </c>
      <c r="F2588" s="130">
        <f t="shared" si="1008"/>
        <v>44028</v>
      </c>
      <c r="G2588" s="131">
        <f t="shared" si="1009"/>
        <v>3.599689040946652E-3</v>
      </c>
      <c r="H2588" s="132">
        <f t="shared" si="1018"/>
        <v>44060</v>
      </c>
      <c r="I2588" s="132">
        <f t="shared" si="1010"/>
        <v>44060</v>
      </c>
      <c r="J2588" s="133">
        <f t="shared" si="1006"/>
        <v>23</v>
      </c>
      <c r="K2588" s="133">
        <f t="shared" si="998"/>
        <v>15</v>
      </c>
      <c r="L2588" s="124">
        <f t="shared" si="1011"/>
        <v>1.0023461499999999</v>
      </c>
      <c r="M2588" s="134">
        <f t="shared" si="1012"/>
        <v>1.0025999400000001</v>
      </c>
      <c r="N2588" s="134">
        <f t="shared" si="1013"/>
        <v>1.4331465116607398</v>
      </c>
      <c r="O2588" s="124">
        <f t="shared" si="1014"/>
        <v>1.4365088800000001</v>
      </c>
      <c r="P2588" s="124"/>
      <c r="Q2588" s="125"/>
      <c r="R2588" s="126"/>
      <c r="S2588" s="124"/>
      <c r="T2588" s="135">
        <f t="shared" si="1019"/>
        <v>7.9699999999999993E-2</v>
      </c>
      <c r="U2588" s="125">
        <f t="shared" si="1015"/>
        <v>601</v>
      </c>
      <c r="V2588" s="125">
        <v>252</v>
      </c>
      <c r="W2588" s="134">
        <f t="shared" si="1016"/>
        <v>1.2006744069999999</v>
      </c>
      <c r="X2588" s="18"/>
      <c r="Y2588" s="123">
        <f t="shared" si="1020"/>
        <v>67054.222907000003</v>
      </c>
      <c r="Z2588" s="123">
        <f t="shared" si="1002"/>
        <v>20637.567929808334</v>
      </c>
      <c r="AA2588" s="123">
        <f t="shared" si="1021"/>
        <v>1341.0844581400002</v>
      </c>
      <c r="AB2588" s="123">
        <f t="shared" si="1022"/>
        <v>20160.969687371336</v>
      </c>
      <c r="AC2588" s="123">
        <f t="shared" si="1023"/>
        <v>109193.84498231967</v>
      </c>
      <c r="AD2588" s="150">
        <f t="shared" si="999"/>
        <v>87053.852995000008</v>
      </c>
      <c r="AE2588" s="150">
        <f t="shared" si="1003"/>
        <v>25741.193676651412</v>
      </c>
      <c r="AF2588" s="150">
        <f t="shared" si="1000"/>
        <v>1741.0770599000002</v>
      </c>
      <c r="AG2588" s="150">
        <f t="shared" si="1004"/>
        <v>25361.689172543334</v>
      </c>
      <c r="AH2588" s="150">
        <f t="shared" si="1005"/>
        <v>139897.81290409475</v>
      </c>
      <c r="AI2588" s="4"/>
      <c r="AJ2588" s="1"/>
      <c r="AK2588" s="20"/>
      <c r="AL2588" s="5"/>
      <c r="AM2588" s="1"/>
      <c r="AN2588" s="1"/>
      <c r="AO2588" s="1"/>
      <c r="AP2588" s="17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5.75" x14ac:dyDescent="0.2">
      <c r="A2589" s="127">
        <f t="shared" si="1017"/>
        <v>44049</v>
      </c>
      <c r="B2589" s="165">
        <f t="shared" si="1001"/>
        <v>249235.37934177095</v>
      </c>
      <c r="C2589" s="124"/>
      <c r="D2589" s="128">
        <f t="shared" si="1007"/>
        <v>5325.46</v>
      </c>
      <c r="E2589" s="129">
        <f>VLOOKUP(A2588,[1]Plan1!$AY$80:$BA$314,3)</f>
        <v>5344.63</v>
      </c>
      <c r="F2589" s="130">
        <f t="shared" si="1008"/>
        <v>44028</v>
      </c>
      <c r="G2589" s="131">
        <f t="shared" si="1009"/>
        <v>3.599689040946652E-3</v>
      </c>
      <c r="H2589" s="132">
        <f t="shared" si="1018"/>
        <v>44060</v>
      </c>
      <c r="I2589" s="132">
        <f t="shared" si="1010"/>
        <v>44060</v>
      </c>
      <c r="J2589" s="133">
        <f t="shared" si="1006"/>
        <v>23</v>
      </c>
      <c r="K2589" s="133">
        <f t="shared" si="998"/>
        <v>16</v>
      </c>
      <c r="L2589" s="124">
        <f t="shared" si="1011"/>
        <v>1.00250276</v>
      </c>
      <c r="M2589" s="134">
        <f t="shared" si="1012"/>
        <v>1.0025999400000001</v>
      </c>
      <c r="N2589" s="134">
        <f t="shared" si="1013"/>
        <v>1.4331465116607398</v>
      </c>
      <c r="O2589" s="124">
        <f t="shared" si="1014"/>
        <v>1.43673333</v>
      </c>
      <c r="P2589" s="124"/>
      <c r="Q2589" s="125"/>
      <c r="R2589" s="126"/>
      <c r="S2589" s="124"/>
      <c r="T2589" s="135">
        <f t="shared" si="1019"/>
        <v>7.9699999999999993E-2</v>
      </c>
      <c r="U2589" s="125">
        <f t="shared" si="1015"/>
        <v>602</v>
      </c>
      <c r="V2589" s="125">
        <v>252</v>
      </c>
      <c r="W2589" s="134">
        <f t="shared" si="1016"/>
        <v>1.2010398259999999</v>
      </c>
      <c r="X2589" s="18"/>
      <c r="Y2589" s="123">
        <f t="shared" si="1020"/>
        <v>67054.222907000003</v>
      </c>
      <c r="Z2589" s="123">
        <f t="shared" si="1002"/>
        <v>20677.962206309363</v>
      </c>
      <c r="AA2589" s="123">
        <f t="shared" si="1021"/>
        <v>1341.0844581400002</v>
      </c>
      <c r="AB2589" s="123">
        <f t="shared" si="1022"/>
        <v>20183.321095007002</v>
      </c>
      <c r="AC2589" s="123">
        <f t="shared" si="1023"/>
        <v>109256.59066645637</v>
      </c>
      <c r="AD2589" s="150">
        <f t="shared" si="999"/>
        <v>87053.852995000008</v>
      </c>
      <c r="AE2589" s="150">
        <f t="shared" si="1003"/>
        <v>25793.151496872928</v>
      </c>
      <c r="AF2589" s="150">
        <f t="shared" si="1000"/>
        <v>1741.0770599000002</v>
      </c>
      <c r="AG2589" s="150">
        <f t="shared" si="1004"/>
        <v>25390.70712354167</v>
      </c>
      <c r="AH2589" s="150">
        <f t="shared" si="1005"/>
        <v>139978.7886753146</v>
      </c>
      <c r="AI2589" s="4"/>
      <c r="AJ2589" s="1"/>
      <c r="AK2589" s="20"/>
      <c r="AL2589" s="5"/>
      <c r="AM2589" s="1"/>
      <c r="AN2589" s="1"/>
      <c r="AO2589" s="1"/>
      <c r="AP2589" s="17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5.75" x14ac:dyDescent="0.2">
      <c r="A2590" s="127">
        <f t="shared" si="1017"/>
        <v>44050</v>
      </c>
      <c r="B2590" s="165">
        <f t="shared" si="1001"/>
        <v>249379.14136504009</v>
      </c>
      <c r="C2590" s="124"/>
      <c r="D2590" s="128">
        <f t="shared" si="1007"/>
        <v>5325.46</v>
      </c>
      <c r="E2590" s="129">
        <f>VLOOKUP(A2589,[1]Plan1!$AY$80:$BA$314,3)</f>
        <v>5344.63</v>
      </c>
      <c r="F2590" s="130">
        <f t="shared" si="1008"/>
        <v>44028</v>
      </c>
      <c r="G2590" s="131">
        <f t="shared" si="1009"/>
        <v>3.599689040946652E-3</v>
      </c>
      <c r="H2590" s="132">
        <f t="shared" si="1018"/>
        <v>44060</v>
      </c>
      <c r="I2590" s="132">
        <f t="shared" si="1010"/>
        <v>44060</v>
      </c>
      <c r="J2590" s="133">
        <f t="shared" si="1006"/>
        <v>23</v>
      </c>
      <c r="K2590" s="133">
        <f t="shared" si="998"/>
        <v>17</v>
      </c>
      <c r="L2590" s="124">
        <f t="shared" si="1011"/>
        <v>1.00265939</v>
      </c>
      <c r="M2590" s="134">
        <f t="shared" si="1012"/>
        <v>1.0025999400000001</v>
      </c>
      <c r="N2590" s="134">
        <f t="shared" si="1013"/>
        <v>1.4331465116607398</v>
      </c>
      <c r="O2590" s="124">
        <f t="shared" si="1014"/>
        <v>1.4369578000000001</v>
      </c>
      <c r="P2590" s="124"/>
      <c r="Q2590" s="125"/>
      <c r="R2590" s="126"/>
      <c r="S2590" s="124"/>
      <c r="T2590" s="135">
        <f t="shared" si="1019"/>
        <v>7.9699999999999993E-2</v>
      </c>
      <c r="U2590" s="125">
        <f t="shared" si="1015"/>
        <v>603</v>
      </c>
      <c r="V2590" s="125">
        <v>252</v>
      </c>
      <c r="W2590" s="134">
        <f t="shared" si="1016"/>
        <v>1.2014053570000001</v>
      </c>
      <c r="X2590" s="18"/>
      <c r="Y2590" s="123">
        <f t="shared" si="1020"/>
        <v>67054.222907000003</v>
      </c>
      <c r="Z2590" s="123">
        <f t="shared" si="1002"/>
        <v>20718.374226982276</v>
      </c>
      <c r="AA2590" s="123">
        <f t="shared" si="1021"/>
        <v>1341.0844581400002</v>
      </c>
      <c r="AB2590" s="123">
        <f t="shared" si="1022"/>
        <v>20205.672502642668</v>
      </c>
      <c r="AC2590" s="123">
        <f t="shared" si="1023"/>
        <v>109319.35409476496</v>
      </c>
      <c r="AD2590" s="150">
        <f t="shared" si="999"/>
        <v>87053.852995000008</v>
      </c>
      <c r="AE2590" s="150">
        <f t="shared" si="1003"/>
        <v>25845.132140835136</v>
      </c>
      <c r="AF2590" s="150">
        <f t="shared" si="1000"/>
        <v>1741.0770599000002</v>
      </c>
      <c r="AG2590" s="150">
        <f t="shared" si="1004"/>
        <v>25419.725074540002</v>
      </c>
      <c r="AH2590" s="150">
        <f t="shared" si="1005"/>
        <v>140059.78727027515</v>
      </c>
      <c r="AI2590" s="4"/>
      <c r="AJ2590" s="1"/>
      <c r="AK2590" s="20"/>
      <c r="AL2590" s="5"/>
      <c r="AM2590" s="1"/>
      <c r="AN2590" s="1"/>
      <c r="AO2590" s="1"/>
      <c r="AP2590" s="17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5.75" x14ac:dyDescent="0.2">
      <c r="A2591" s="127">
        <f t="shared" si="1017"/>
        <v>44051</v>
      </c>
      <c r="B2591" s="165">
        <f t="shared" si="1001"/>
        <v>249522.94503035233</v>
      </c>
      <c r="C2591" s="124"/>
      <c r="D2591" s="128">
        <f t="shared" si="1007"/>
        <v>5325.46</v>
      </c>
      <c r="E2591" s="129">
        <f>VLOOKUP(A2590,[1]Plan1!$AY$80:$BA$314,3)</f>
        <v>5344.63</v>
      </c>
      <c r="F2591" s="130">
        <f t="shared" si="1008"/>
        <v>44028</v>
      </c>
      <c r="G2591" s="131">
        <f t="shared" si="1009"/>
        <v>3.599689040946652E-3</v>
      </c>
      <c r="H2591" s="132">
        <f t="shared" si="1018"/>
        <v>44060</v>
      </c>
      <c r="I2591" s="132">
        <f t="shared" si="1010"/>
        <v>44060</v>
      </c>
      <c r="J2591" s="133">
        <f t="shared" si="1006"/>
        <v>23</v>
      </c>
      <c r="K2591" s="133">
        <f t="shared" si="998"/>
        <v>18</v>
      </c>
      <c r="L2591" s="124">
        <f t="shared" si="1011"/>
        <v>1.0028160399999999</v>
      </c>
      <c r="M2591" s="134">
        <f t="shared" si="1012"/>
        <v>1.0025999400000001</v>
      </c>
      <c r="N2591" s="134">
        <f t="shared" si="1013"/>
        <v>1.4331465116607398</v>
      </c>
      <c r="O2591" s="124">
        <f t="shared" si="1014"/>
        <v>1.4371822999999999</v>
      </c>
      <c r="P2591" s="124"/>
      <c r="Q2591" s="125"/>
      <c r="R2591" s="126"/>
      <c r="S2591" s="124"/>
      <c r="T2591" s="135">
        <f t="shared" si="1019"/>
        <v>7.9699999999999993E-2</v>
      </c>
      <c r="U2591" s="125">
        <f t="shared" si="1015"/>
        <v>604</v>
      </c>
      <c r="V2591" s="125">
        <v>252</v>
      </c>
      <c r="W2591" s="134">
        <f t="shared" si="1016"/>
        <v>1.201770998</v>
      </c>
      <c r="X2591" s="18"/>
      <c r="Y2591" s="123">
        <f t="shared" si="1020"/>
        <v>67054.222907000003</v>
      </c>
      <c r="Z2591" s="123">
        <f t="shared" si="1002"/>
        <v>20758.804461645606</v>
      </c>
      <c r="AA2591" s="123">
        <f t="shared" si="1021"/>
        <v>1341.0844581400002</v>
      </c>
      <c r="AB2591" s="123">
        <f t="shared" si="1022"/>
        <v>20228.023910278334</v>
      </c>
      <c r="AC2591" s="123">
        <f t="shared" si="1023"/>
        <v>109382.13573706395</v>
      </c>
      <c r="AD2591" s="150">
        <f t="shared" si="999"/>
        <v>87053.852995000008</v>
      </c>
      <c r="AE2591" s="150">
        <f t="shared" si="1003"/>
        <v>25897.136212850051</v>
      </c>
      <c r="AF2591" s="150">
        <f t="shared" si="1000"/>
        <v>1741.0770599000002</v>
      </c>
      <c r="AG2591" s="150">
        <f t="shared" si="1004"/>
        <v>25448.743025538337</v>
      </c>
      <c r="AH2591" s="150">
        <f t="shared" si="1005"/>
        <v>140140.80929328839</v>
      </c>
      <c r="AI2591" s="4"/>
      <c r="AJ2591" s="1"/>
      <c r="AK2591" s="20"/>
      <c r="AL2591" s="5"/>
      <c r="AM2591" s="1"/>
      <c r="AN2591" s="1"/>
      <c r="AO2591" s="1"/>
      <c r="AP2591" s="17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5.75" x14ac:dyDescent="0.2">
      <c r="A2592" s="127">
        <f t="shared" si="1017"/>
        <v>44052</v>
      </c>
      <c r="B2592" s="165">
        <f t="shared" si="1001"/>
        <v>249574.31438898633</v>
      </c>
      <c r="C2592" s="124"/>
      <c r="D2592" s="128">
        <f t="shared" si="1007"/>
        <v>5325.46</v>
      </c>
      <c r="E2592" s="129">
        <f>VLOOKUP(A2591,[1]Plan1!$AY$80:$BA$314,3)</f>
        <v>5344.63</v>
      </c>
      <c r="F2592" s="130">
        <f t="shared" si="1008"/>
        <v>44028</v>
      </c>
      <c r="G2592" s="131">
        <f t="shared" si="1009"/>
        <v>3.599689040946652E-3</v>
      </c>
      <c r="H2592" s="132">
        <f t="shared" si="1018"/>
        <v>44060</v>
      </c>
      <c r="I2592" s="132">
        <f t="shared" si="1010"/>
        <v>44060</v>
      </c>
      <c r="J2592" s="133">
        <f t="shared" si="1006"/>
        <v>23</v>
      </c>
      <c r="K2592" s="133">
        <f t="shared" si="998"/>
        <v>18</v>
      </c>
      <c r="L2592" s="124">
        <f t="shared" si="1011"/>
        <v>1.0028160399999999</v>
      </c>
      <c r="M2592" s="134">
        <f t="shared" si="1012"/>
        <v>1.0025999400000001</v>
      </c>
      <c r="N2592" s="134">
        <f t="shared" si="1013"/>
        <v>1.4331465116607398</v>
      </c>
      <c r="O2592" s="124">
        <f t="shared" si="1014"/>
        <v>1.4371822999999999</v>
      </c>
      <c r="P2592" s="124"/>
      <c r="Q2592" s="125"/>
      <c r="R2592" s="126"/>
      <c r="S2592" s="124"/>
      <c r="T2592" s="135">
        <f t="shared" si="1019"/>
        <v>7.9699999999999993E-2</v>
      </c>
      <c r="U2592" s="125">
        <f t="shared" si="1015"/>
        <v>604</v>
      </c>
      <c r="V2592" s="125">
        <v>252</v>
      </c>
      <c r="W2592" s="134">
        <f t="shared" si="1016"/>
        <v>1.201770998</v>
      </c>
      <c r="X2592" s="18"/>
      <c r="Y2592" s="123">
        <f t="shared" si="1020"/>
        <v>67054.222907000003</v>
      </c>
      <c r="Z2592" s="123">
        <f t="shared" si="1002"/>
        <v>20758.804461645606</v>
      </c>
      <c r="AA2592" s="123">
        <f t="shared" si="1021"/>
        <v>1341.0844581400002</v>
      </c>
      <c r="AB2592" s="123">
        <f t="shared" si="1022"/>
        <v>20250.375317914</v>
      </c>
      <c r="AC2592" s="123">
        <f t="shared" si="1023"/>
        <v>109404.48714469961</v>
      </c>
      <c r="AD2592" s="150">
        <f t="shared" si="999"/>
        <v>87053.852995000008</v>
      </c>
      <c r="AE2592" s="150">
        <f t="shared" si="1003"/>
        <v>25897.136212850051</v>
      </c>
      <c r="AF2592" s="150">
        <f t="shared" si="1000"/>
        <v>1741.0770599000002</v>
      </c>
      <c r="AG2592" s="150">
        <f t="shared" si="1004"/>
        <v>25477.760976536672</v>
      </c>
      <c r="AH2592" s="150">
        <f t="shared" si="1005"/>
        <v>140169.82724428672</v>
      </c>
      <c r="AI2592" s="4"/>
      <c r="AJ2592" s="1"/>
      <c r="AK2592" s="20"/>
      <c r="AL2592" s="5"/>
      <c r="AM2592" s="1"/>
      <c r="AN2592" s="1"/>
      <c r="AO2592" s="1"/>
      <c r="AP2592" s="17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5.75" x14ac:dyDescent="0.2">
      <c r="A2593" s="127">
        <f t="shared" si="1017"/>
        <v>44053</v>
      </c>
      <c r="B2593" s="165">
        <f t="shared" si="1001"/>
        <v>249625.68374762032</v>
      </c>
      <c r="C2593" s="124"/>
      <c r="D2593" s="128">
        <f t="shared" si="1007"/>
        <v>5325.46</v>
      </c>
      <c r="E2593" s="129">
        <f>VLOOKUP(A2592,[1]Plan1!$AY$80:$BA$314,3)</f>
        <v>5344.63</v>
      </c>
      <c r="F2593" s="130">
        <f t="shared" si="1008"/>
        <v>44028</v>
      </c>
      <c r="G2593" s="131">
        <f t="shared" si="1009"/>
        <v>3.599689040946652E-3</v>
      </c>
      <c r="H2593" s="132">
        <f t="shared" si="1018"/>
        <v>44060</v>
      </c>
      <c r="I2593" s="132">
        <f t="shared" si="1010"/>
        <v>44060</v>
      </c>
      <c r="J2593" s="133">
        <f t="shared" si="1006"/>
        <v>23</v>
      </c>
      <c r="K2593" s="133">
        <f t="shared" si="998"/>
        <v>18</v>
      </c>
      <c r="L2593" s="124">
        <f t="shared" si="1011"/>
        <v>1.0028160399999999</v>
      </c>
      <c r="M2593" s="134">
        <f t="shared" si="1012"/>
        <v>1.0025999400000001</v>
      </c>
      <c r="N2593" s="134">
        <f t="shared" si="1013"/>
        <v>1.4331465116607398</v>
      </c>
      <c r="O2593" s="124">
        <f t="shared" si="1014"/>
        <v>1.4371822999999999</v>
      </c>
      <c r="P2593" s="124"/>
      <c r="Q2593" s="125"/>
      <c r="R2593" s="126"/>
      <c r="S2593" s="124"/>
      <c r="T2593" s="135">
        <f t="shared" si="1019"/>
        <v>7.9699999999999993E-2</v>
      </c>
      <c r="U2593" s="125">
        <f t="shared" si="1015"/>
        <v>604</v>
      </c>
      <c r="V2593" s="125">
        <v>252</v>
      </c>
      <c r="W2593" s="134">
        <f t="shared" si="1016"/>
        <v>1.201770998</v>
      </c>
      <c r="X2593" s="18"/>
      <c r="Y2593" s="123">
        <f t="shared" si="1020"/>
        <v>67054.222907000003</v>
      </c>
      <c r="Z2593" s="123">
        <f t="shared" si="1002"/>
        <v>20758.804461645606</v>
      </c>
      <c r="AA2593" s="123">
        <f t="shared" si="1021"/>
        <v>1341.0844581400002</v>
      </c>
      <c r="AB2593" s="123">
        <f t="shared" si="1022"/>
        <v>20272.72672554967</v>
      </c>
      <c r="AC2593" s="123">
        <f t="shared" si="1023"/>
        <v>109426.83855233528</v>
      </c>
      <c r="AD2593" s="150">
        <f t="shared" si="999"/>
        <v>87053.852995000008</v>
      </c>
      <c r="AE2593" s="150">
        <f t="shared" si="1003"/>
        <v>25897.136212850051</v>
      </c>
      <c r="AF2593" s="150">
        <f t="shared" si="1000"/>
        <v>1741.0770599000002</v>
      </c>
      <c r="AG2593" s="150">
        <f t="shared" si="1004"/>
        <v>25506.778927535004</v>
      </c>
      <c r="AH2593" s="150">
        <f t="shared" si="1005"/>
        <v>140198.84519528504</v>
      </c>
      <c r="AI2593" s="4"/>
      <c r="AJ2593" s="1"/>
      <c r="AK2593" s="20"/>
      <c r="AL2593" s="5"/>
      <c r="AM2593" s="1"/>
      <c r="AN2593" s="1"/>
      <c r="AO2593" s="1"/>
      <c r="AP2593" s="17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5.75" x14ac:dyDescent="0.2">
      <c r="A2594" s="127">
        <f t="shared" si="1017"/>
        <v>44054</v>
      </c>
      <c r="B2594" s="165">
        <f t="shared" si="1001"/>
        <v>249769.53219628465</v>
      </c>
      <c r="C2594" s="124"/>
      <c r="D2594" s="128">
        <f t="shared" si="1007"/>
        <v>5325.46</v>
      </c>
      <c r="E2594" s="129">
        <f>VLOOKUP(A2593,[1]Plan1!$AY$80:$BA$314,3)</f>
        <v>5344.63</v>
      </c>
      <c r="F2594" s="130">
        <f t="shared" si="1008"/>
        <v>44028</v>
      </c>
      <c r="G2594" s="131">
        <f t="shared" si="1009"/>
        <v>3.599689040946652E-3</v>
      </c>
      <c r="H2594" s="132">
        <f t="shared" si="1018"/>
        <v>44060</v>
      </c>
      <c r="I2594" s="132">
        <f t="shared" si="1010"/>
        <v>44060</v>
      </c>
      <c r="J2594" s="133">
        <f t="shared" si="1006"/>
        <v>23</v>
      </c>
      <c r="K2594" s="133">
        <f t="shared" si="998"/>
        <v>19</v>
      </c>
      <c r="L2594" s="124">
        <f t="shared" si="1011"/>
        <v>1.00297272</v>
      </c>
      <c r="M2594" s="134">
        <f t="shared" si="1012"/>
        <v>1.0025999400000001</v>
      </c>
      <c r="N2594" s="134">
        <f t="shared" si="1013"/>
        <v>1.4331465116607398</v>
      </c>
      <c r="O2594" s="124">
        <f t="shared" si="1014"/>
        <v>1.4374068499999999</v>
      </c>
      <c r="P2594" s="124"/>
      <c r="Q2594" s="125"/>
      <c r="R2594" s="126"/>
      <c r="S2594" s="124"/>
      <c r="T2594" s="135">
        <f t="shared" si="1019"/>
        <v>7.9699999999999993E-2</v>
      </c>
      <c r="U2594" s="125">
        <f t="shared" si="1015"/>
        <v>605</v>
      </c>
      <c r="V2594" s="125">
        <v>252</v>
      </c>
      <c r="W2594" s="134">
        <f t="shared" si="1016"/>
        <v>1.2021367510000001</v>
      </c>
      <c r="X2594" s="18"/>
      <c r="Y2594" s="123">
        <f t="shared" si="1020"/>
        <v>67054.222907000003</v>
      </c>
      <c r="Z2594" s="123">
        <f t="shared" si="1002"/>
        <v>20799.254284289807</v>
      </c>
      <c r="AA2594" s="123">
        <f t="shared" si="1021"/>
        <v>1341.0844581400002</v>
      </c>
      <c r="AB2594" s="123">
        <f t="shared" si="1022"/>
        <v>20295.078133185332</v>
      </c>
      <c r="AC2594" s="123">
        <f t="shared" si="1023"/>
        <v>109489.63978261515</v>
      </c>
      <c r="AD2594" s="150">
        <f t="shared" si="999"/>
        <v>87053.852995000008</v>
      </c>
      <c r="AE2594" s="150">
        <f t="shared" si="1003"/>
        <v>25949.165480236141</v>
      </c>
      <c r="AF2594" s="150">
        <f t="shared" si="1000"/>
        <v>1741.0770599000002</v>
      </c>
      <c r="AG2594" s="150">
        <f t="shared" si="1004"/>
        <v>25535.796878533336</v>
      </c>
      <c r="AH2594" s="150">
        <f t="shared" si="1005"/>
        <v>140279.8924136695</v>
      </c>
      <c r="AI2594" s="4"/>
      <c r="AJ2594" s="1"/>
      <c r="AK2594" s="20"/>
      <c r="AL2594" s="5"/>
      <c r="AM2594" s="1"/>
      <c r="AN2594" s="1"/>
      <c r="AO2594" s="1"/>
      <c r="AP2594" s="17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5.75" x14ac:dyDescent="0.2">
      <c r="A2595" s="127">
        <f t="shared" si="1017"/>
        <v>44055</v>
      </c>
      <c r="B2595" s="165">
        <f t="shared" si="1001"/>
        <v>249913.42387856083</v>
      </c>
      <c r="C2595" s="124"/>
      <c r="D2595" s="128">
        <f t="shared" si="1007"/>
        <v>5325.46</v>
      </c>
      <c r="E2595" s="129">
        <f>VLOOKUP(A2594,[1]Plan1!$AY$80:$BA$314,3)</f>
        <v>5344.63</v>
      </c>
      <c r="F2595" s="130">
        <f t="shared" si="1008"/>
        <v>44028</v>
      </c>
      <c r="G2595" s="131">
        <f t="shared" si="1009"/>
        <v>3.599689040946652E-3</v>
      </c>
      <c r="H2595" s="132">
        <f t="shared" si="1018"/>
        <v>44060</v>
      </c>
      <c r="I2595" s="132">
        <f t="shared" si="1010"/>
        <v>44060</v>
      </c>
      <c r="J2595" s="133">
        <f t="shared" si="1006"/>
        <v>23</v>
      </c>
      <c r="K2595" s="133">
        <f t="shared" si="998"/>
        <v>20</v>
      </c>
      <c r="L2595" s="124">
        <f t="shared" si="1011"/>
        <v>1.00312943</v>
      </c>
      <c r="M2595" s="134">
        <f t="shared" si="1012"/>
        <v>1.0025999400000001</v>
      </c>
      <c r="N2595" s="134">
        <f t="shared" si="1013"/>
        <v>1.4331465116607398</v>
      </c>
      <c r="O2595" s="124">
        <f t="shared" si="1014"/>
        <v>1.4376314400000001</v>
      </c>
      <c r="P2595" s="124"/>
      <c r="Q2595" s="125"/>
      <c r="R2595" s="126"/>
      <c r="S2595" s="124"/>
      <c r="T2595" s="135">
        <f t="shared" si="1019"/>
        <v>7.9699999999999993E-2</v>
      </c>
      <c r="U2595" s="125">
        <f t="shared" si="1015"/>
        <v>606</v>
      </c>
      <c r="V2595" s="125">
        <v>252</v>
      </c>
      <c r="W2595" s="134">
        <f t="shared" si="1016"/>
        <v>1.202502615</v>
      </c>
      <c r="X2595" s="18"/>
      <c r="Y2595" s="123">
        <f t="shared" si="1020"/>
        <v>67054.222907000003</v>
      </c>
      <c r="Z2595" s="123">
        <f t="shared" si="1002"/>
        <v>20839.723017067467</v>
      </c>
      <c r="AA2595" s="123">
        <f t="shared" si="1021"/>
        <v>1341.0844581400002</v>
      </c>
      <c r="AB2595" s="123">
        <f t="shared" si="1022"/>
        <v>20317.429540821002</v>
      </c>
      <c r="AC2595" s="123">
        <f t="shared" si="1023"/>
        <v>109552.45992302847</v>
      </c>
      <c r="AD2595" s="150">
        <f t="shared" si="999"/>
        <v>87053.852995000008</v>
      </c>
      <c r="AE2595" s="150">
        <f t="shared" si="1003"/>
        <v>26001.219071100713</v>
      </c>
      <c r="AF2595" s="150">
        <f t="shared" si="1000"/>
        <v>1741.0770599000002</v>
      </c>
      <c r="AG2595" s="150">
        <f t="shared" si="1004"/>
        <v>25564.814829531671</v>
      </c>
      <c r="AH2595" s="150">
        <f t="shared" si="1005"/>
        <v>140360.96395553238</v>
      </c>
      <c r="AI2595" s="4"/>
      <c r="AJ2595" s="1"/>
      <c r="AK2595" s="20"/>
      <c r="AL2595" s="5"/>
      <c r="AM2595" s="1"/>
      <c r="AN2595" s="1"/>
      <c r="AO2595" s="1"/>
      <c r="AP2595" s="17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5.75" x14ac:dyDescent="0.2">
      <c r="A2596" s="127">
        <f t="shared" si="1017"/>
        <v>44056</v>
      </c>
      <c r="B2596" s="165">
        <f t="shared" si="1001"/>
        <v>250057.35461363418</v>
      </c>
      <c r="C2596" s="124"/>
      <c r="D2596" s="128">
        <f t="shared" si="1007"/>
        <v>5325.46</v>
      </c>
      <c r="E2596" s="129">
        <f>VLOOKUP(A2595,[1]Plan1!$AY$80:$BA$314,3)</f>
        <v>5344.63</v>
      </c>
      <c r="F2596" s="130">
        <f t="shared" si="1008"/>
        <v>44028</v>
      </c>
      <c r="G2596" s="131">
        <f t="shared" si="1009"/>
        <v>3.599689040946652E-3</v>
      </c>
      <c r="H2596" s="132">
        <f t="shared" si="1018"/>
        <v>44060</v>
      </c>
      <c r="I2596" s="132">
        <f t="shared" si="1010"/>
        <v>44060</v>
      </c>
      <c r="J2596" s="133">
        <f t="shared" si="1006"/>
        <v>23</v>
      </c>
      <c r="K2596" s="133">
        <f t="shared" si="998"/>
        <v>21</v>
      </c>
      <c r="L2596" s="124">
        <f t="shared" si="1011"/>
        <v>1.0032861500000001</v>
      </c>
      <c r="M2596" s="134">
        <f t="shared" si="1012"/>
        <v>1.0025999400000001</v>
      </c>
      <c r="N2596" s="134">
        <f t="shared" si="1013"/>
        <v>1.4331465116607398</v>
      </c>
      <c r="O2596" s="124">
        <f t="shared" si="1014"/>
        <v>1.43785604</v>
      </c>
      <c r="P2596" s="124"/>
      <c r="Q2596" s="125"/>
      <c r="R2596" s="126"/>
      <c r="S2596" s="124"/>
      <c r="T2596" s="135">
        <f t="shared" si="1019"/>
        <v>7.9699999999999993E-2</v>
      </c>
      <c r="U2596" s="125">
        <f t="shared" si="1015"/>
        <v>607</v>
      </c>
      <c r="V2596" s="125">
        <v>252</v>
      </c>
      <c r="W2596" s="134">
        <f t="shared" si="1016"/>
        <v>1.20286859</v>
      </c>
      <c r="X2596" s="18"/>
      <c r="Y2596" s="123">
        <f t="shared" si="1020"/>
        <v>67054.222907000003</v>
      </c>
      <c r="Z2596" s="123">
        <f t="shared" si="1002"/>
        <v>20880.208831314219</v>
      </c>
      <c r="AA2596" s="123">
        <f t="shared" si="1021"/>
        <v>1341.0844581400002</v>
      </c>
      <c r="AB2596" s="123">
        <f t="shared" si="1022"/>
        <v>20339.780948456668</v>
      </c>
      <c r="AC2596" s="123">
        <f t="shared" si="1023"/>
        <v>109615.29714491089</v>
      </c>
      <c r="AD2596" s="150">
        <f t="shared" si="999"/>
        <v>87053.852995000008</v>
      </c>
      <c r="AE2596" s="150">
        <f t="shared" si="1003"/>
        <v>26053.294633293284</v>
      </c>
      <c r="AF2596" s="150">
        <f t="shared" si="1000"/>
        <v>1741.0770599000002</v>
      </c>
      <c r="AG2596" s="150">
        <f t="shared" si="1004"/>
        <v>25593.83278053</v>
      </c>
      <c r="AH2596" s="150">
        <f t="shared" si="1005"/>
        <v>140442.05746872327</v>
      </c>
      <c r="AI2596" s="4"/>
      <c r="AJ2596" s="1"/>
      <c r="AK2596" s="20"/>
      <c r="AL2596" s="5"/>
      <c r="AM2596" s="1"/>
      <c r="AN2596" s="1"/>
      <c r="AO2596" s="1"/>
      <c r="AP2596" s="17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5.75" x14ac:dyDescent="0.2">
      <c r="A2597" s="127">
        <f t="shared" si="1017"/>
        <v>44057</v>
      </c>
      <c r="B2597" s="165">
        <f t="shared" si="1001"/>
        <v>250201.33157178259</v>
      </c>
      <c r="C2597" s="124"/>
      <c r="D2597" s="128">
        <f t="shared" si="1007"/>
        <v>5325.46</v>
      </c>
      <c r="E2597" s="129">
        <f>VLOOKUP(A2596,[1]Plan1!$AY$80:$BA$314,3)</f>
        <v>5344.63</v>
      </c>
      <c r="F2597" s="130">
        <f t="shared" si="1008"/>
        <v>44028</v>
      </c>
      <c r="G2597" s="131">
        <f t="shared" si="1009"/>
        <v>3.599689040946652E-3</v>
      </c>
      <c r="H2597" s="132">
        <f t="shared" si="1018"/>
        <v>44060</v>
      </c>
      <c r="I2597" s="132">
        <f t="shared" si="1010"/>
        <v>44060</v>
      </c>
      <c r="J2597" s="133">
        <f t="shared" si="1006"/>
        <v>23</v>
      </c>
      <c r="K2597" s="133">
        <f t="shared" si="998"/>
        <v>22</v>
      </c>
      <c r="L2597" s="124">
        <f t="shared" si="1011"/>
        <v>1.00344291</v>
      </c>
      <c r="M2597" s="134">
        <f t="shared" si="1012"/>
        <v>1.0025999400000001</v>
      </c>
      <c r="N2597" s="134">
        <f t="shared" si="1013"/>
        <v>1.4331465116607398</v>
      </c>
      <c r="O2597" s="124">
        <f t="shared" si="1014"/>
        <v>1.4380807</v>
      </c>
      <c r="P2597" s="124"/>
      <c r="Q2597" s="125"/>
      <c r="R2597" s="126"/>
      <c r="S2597" s="124"/>
      <c r="T2597" s="135">
        <f t="shared" si="1019"/>
        <v>7.9699999999999993E-2</v>
      </c>
      <c r="U2597" s="125">
        <f t="shared" si="1015"/>
        <v>608</v>
      </c>
      <c r="V2597" s="125">
        <v>252</v>
      </c>
      <c r="W2597" s="134">
        <f t="shared" si="1016"/>
        <v>1.203234677</v>
      </c>
      <c r="X2597" s="18"/>
      <c r="Y2597" s="123">
        <f t="shared" si="1020"/>
        <v>67054.222907000003</v>
      </c>
      <c r="Z2597" s="123">
        <f t="shared" si="1002"/>
        <v>20920.714863268444</v>
      </c>
      <c r="AA2597" s="123">
        <f t="shared" si="1021"/>
        <v>1341.0844581400002</v>
      </c>
      <c r="AB2597" s="123">
        <f t="shared" si="1022"/>
        <v>20362.132356092337</v>
      </c>
      <c r="AC2597" s="123">
        <f t="shared" si="1023"/>
        <v>109678.15458450078</v>
      </c>
      <c r="AD2597" s="150">
        <f t="shared" si="999"/>
        <v>87053.852995000008</v>
      </c>
      <c r="AE2597" s="150">
        <f t="shared" si="1003"/>
        <v>26105.396200853502</v>
      </c>
      <c r="AF2597" s="150">
        <f t="shared" si="1000"/>
        <v>1741.0770599000002</v>
      </c>
      <c r="AG2597" s="150">
        <f t="shared" si="1004"/>
        <v>25622.850731528335</v>
      </c>
      <c r="AH2597" s="150">
        <f t="shared" si="1005"/>
        <v>140523.17698728183</v>
      </c>
      <c r="AI2597" s="4"/>
      <c r="AJ2597" s="1"/>
      <c r="AK2597" s="20"/>
      <c r="AL2597" s="5"/>
      <c r="AM2597" s="1"/>
      <c r="AN2597" s="1"/>
      <c r="AO2597" s="1"/>
      <c r="AP2597" s="17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5.75" x14ac:dyDescent="0.2">
      <c r="A2598" s="127">
        <f t="shared" si="1017"/>
        <v>44058</v>
      </c>
      <c r="B2598" s="165">
        <f t="shared" si="1001"/>
        <v>250345.34900603275</v>
      </c>
      <c r="C2598" s="124"/>
      <c r="D2598" s="128">
        <f t="shared" si="1007"/>
        <v>5325.46</v>
      </c>
      <c r="E2598" s="129">
        <f>VLOOKUP(A2597,[1]Plan1!$AY$80:$BA$314,3)</f>
        <v>5344.63</v>
      </c>
      <c r="F2598" s="130">
        <f t="shared" si="1008"/>
        <v>44028</v>
      </c>
      <c r="G2598" s="131">
        <f t="shared" si="1009"/>
        <v>3.599689040946652E-3</v>
      </c>
      <c r="H2598" s="132">
        <f t="shared" si="1018"/>
        <v>44089</v>
      </c>
      <c r="I2598" s="132">
        <f t="shared" si="1010"/>
        <v>44060</v>
      </c>
      <c r="J2598" s="133">
        <f t="shared" si="1006"/>
        <v>23</v>
      </c>
      <c r="K2598" s="133">
        <f t="shared" si="998"/>
        <v>23</v>
      </c>
      <c r="L2598" s="124">
        <f t="shared" si="1011"/>
        <v>1.00359968</v>
      </c>
      <c r="M2598" s="134">
        <f t="shared" si="1012"/>
        <v>1.0025999400000001</v>
      </c>
      <c r="N2598" s="134">
        <f t="shared" si="1013"/>
        <v>1.4331465116607398</v>
      </c>
      <c r="O2598" s="124">
        <f t="shared" si="1014"/>
        <v>1.4383053800000001</v>
      </c>
      <c r="P2598" s="124"/>
      <c r="Q2598" s="125"/>
      <c r="R2598" s="126"/>
      <c r="S2598" s="124"/>
      <c r="T2598" s="135">
        <f t="shared" si="1019"/>
        <v>7.9699999999999993E-2</v>
      </c>
      <c r="U2598" s="125">
        <f t="shared" si="1015"/>
        <v>609</v>
      </c>
      <c r="V2598" s="125">
        <v>252</v>
      </c>
      <c r="W2598" s="134">
        <f t="shared" si="1016"/>
        <v>1.203600875</v>
      </c>
      <c r="X2598" s="18"/>
      <c r="Y2598" s="123">
        <f t="shared" si="1020"/>
        <v>67054.222907000003</v>
      </c>
      <c r="Z2598" s="123">
        <f t="shared" si="1002"/>
        <v>20961.238599236985</v>
      </c>
      <c r="AA2598" s="123">
        <f t="shared" si="1021"/>
        <v>1341.0844581400002</v>
      </c>
      <c r="AB2598" s="123">
        <f t="shared" si="1022"/>
        <v>20384.483763728</v>
      </c>
      <c r="AC2598" s="123">
        <f t="shared" si="1023"/>
        <v>109741.02972810499</v>
      </c>
      <c r="AD2598" s="150">
        <f t="shared" si="999"/>
        <v>87053.852995000008</v>
      </c>
      <c r="AE2598" s="150">
        <f t="shared" si="1003"/>
        <v>26157.520540501089</v>
      </c>
      <c r="AF2598" s="150">
        <f t="shared" si="1000"/>
        <v>1741.0770599000002</v>
      </c>
      <c r="AG2598" s="150">
        <f t="shared" si="1004"/>
        <v>25651.868682526667</v>
      </c>
      <c r="AH2598" s="150">
        <f t="shared" si="1005"/>
        <v>140604.31927792777</v>
      </c>
      <c r="AI2598" s="4"/>
      <c r="AJ2598" s="1"/>
      <c r="AK2598" s="20"/>
      <c r="AL2598" s="5"/>
      <c r="AM2598" s="1"/>
      <c r="AN2598" s="1"/>
      <c r="AO2598" s="1"/>
      <c r="AP2598" s="17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5.75" x14ac:dyDescent="0.2">
      <c r="A2599" s="127">
        <f t="shared" si="1017"/>
        <v>44059</v>
      </c>
      <c r="B2599" s="165">
        <f t="shared" si="1001"/>
        <v>250396.71836466674</v>
      </c>
      <c r="C2599" s="124"/>
      <c r="D2599" s="128">
        <f t="shared" si="1007"/>
        <v>5325.46</v>
      </c>
      <c r="E2599" s="129">
        <f>VLOOKUP(A2598,[1]Plan1!$AY$80:$BA$314,3)</f>
        <v>5344.63</v>
      </c>
      <c r="F2599" s="130">
        <f t="shared" si="1008"/>
        <v>44028</v>
      </c>
      <c r="G2599" s="131">
        <f t="shared" si="1009"/>
        <v>3.599689040946652E-3</v>
      </c>
      <c r="H2599" s="132">
        <f t="shared" si="1018"/>
        <v>44089</v>
      </c>
      <c r="I2599" s="132">
        <f t="shared" si="1010"/>
        <v>44060</v>
      </c>
      <c r="J2599" s="133">
        <f t="shared" si="1006"/>
        <v>23</v>
      </c>
      <c r="K2599" s="133">
        <f t="shared" si="998"/>
        <v>23</v>
      </c>
      <c r="L2599" s="124">
        <f t="shared" si="1011"/>
        <v>1.00359968</v>
      </c>
      <c r="M2599" s="134">
        <f t="shared" si="1012"/>
        <v>1.0025999400000001</v>
      </c>
      <c r="N2599" s="134">
        <f t="shared" si="1013"/>
        <v>1.4331465116607398</v>
      </c>
      <c r="O2599" s="124">
        <f t="shared" si="1014"/>
        <v>1.4383053800000001</v>
      </c>
      <c r="P2599" s="124"/>
      <c r="Q2599" s="125"/>
      <c r="R2599" s="126"/>
      <c r="S2599" s="124"/>
      <c r="T2599" s="135">
        <f t="shared" si="1019"/>
        <v>7.9699999999999993E-2</v>
      </c>
      <c r="U2599" s="125">
        <f t="shared" si="1015"/>
        <v>609</v>
      </c>
      <c r="V2599" s="125">
        <v>252</v>
      </c>
      <c r="W2599" s="134">
        <f t="shared" si="1016"/>
        <v>1.203600875</v>
      </c>
      <c r="X2599" s="18"/>
      <c r="Y2599" s="123">
        <f t="shared" si="1020"/>
        <v>67054.222907000003</v>
      </c>
      <c r="Z2599" s="123">
        <f t="shared" si="1002"/>
        <v>20961.238599236985</v>
      </c>
      <c r="AA2599" s="123">
        <f t="shared" si="1021"/>
        <v>1341.0844581400002</v>
      </c>
      <c r="AB2599" s="123">
        <f t="shared" si="1022"/>
        <v>20406.835171363669</v>
      </c>
      <c r="AC2599" s="123">
        <f t="shared" si="1023"/>
        <v>109763.38113574065</v>
      </c>
      <c r="AD2599" s="150">
        <f t="shared" si="999"/>
        <v>87053.852995000008</v>
      </c>
      <c r="AE2599" s="150">
        <f t="shared" si="1003"/>
        <v>26157.520540501089</v>
      </c>
      <c r="AF2599" s="150">
        <f t="shared" si="1000"/>
        <v>1741.0770599000002</v>
      </c>
      <c r="AG2599" s="150">
        <f t="shared" si="1004"/>
        <v>25680.886633525002</v>
      </c>
      <c r="AH2599" s="150">
        <f t="shared" si="1005"/>
        <v>140633.3372289261</v>
      </c>
      <c r="AI2599" s="4"/>
      <c r="AJ2599" s="1"/>
      <c r="AK2599" s="20"/>
      <c r="AL2599" s="5"/>
      <c r="AM2599" s="1"/>
      <c r="AN2599" s="1"/>
      <c r="AO2599" s="1"/>
      <c r="AP2599" s="17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5.75" x14ac:dyDescent="0.2">
      <c r="A2600" s="127">
        <f t="shared" si="1017"/>
        <v>44060</v>
      </c>
      <c r="B2600" s="165">
        <f t="shared" si="1001"/>
        <v>250448.08772330073</v>
      </c>
      <c r="C2600" s="124"/>
      <c r="D2600" s="128">
        <f t="shared" si="1007"/>
        <v>5325.46</v>
      </c>
      <c r="E2600" s="129">
        <f>VLOOKUP(A2599,[1]Plan1!$AY$80:$BA$314,3)</f>
        <v>5344.63</v>
      </c>
      <c r="F2600" s="130">
        <f t="shared" si="1008"/>
        <v>44028</v>
      </c>
      <c r="G2600" s="131">
        <f t="shared" si="1009"/>
        <v>3.599689040946652E-3</v>
      </c>
      <c r="H2600" s="132">
        <f t="shared" si="1018"/>
        <v>44089</v>
      </c>
      <c r="I2600" s="132">
        <f t="shared" si="1010"/>
        <v>44060</v>
      </c>
      <c r="J2600" s="133">
        <f t="shared" si="1006"/>
        <v>23</v>
      </c>
      <c r="K2600" s="133">
        <f t="shared" si="998"/>
        <v>23</v>
      </c>
      <c r="L2600" s="124">
        <f t="shared" si="1011"/>
        <v>1.00359968</v>
      </c>
      <c r="M2600" s="134">
        <f t="shared" si="1012"/>
        <v>1.0025999400000001</v>
      </c>
      <c r="N2600" s="134">
        <f t="shared" si="1013"/>
        <v>1.4331465116607398</v>
      </c>
      <c r="O2600" s="124">
        <f t="shared" si="1014"/>
        <v>1.4383053800000001</v>
      </c>
      <c r="P2600" s="124"/>
      <c r="Q2600" s="125"/>
      <c r="R2600" s="126"/>
      <c r="S2600" s="124"/>
      <c r="T2600" s="135">
        <f t="shared" si="1019"/>
        <v>7.9699999999999993E-2</v>
      </c>
      <c r="U2600" s="125">
        <f t="shared" si="1015"/>
        <v>609</v>
      </c>
      <c r="V2600" s="125">
        <v>252</v>
      </c>
      <c r="W2600" s="134">
        <f t="shared" si="1016"/>
        <v>1.203600875</v>
      </c>
      <c r="X2600" s="18"/>
      <c r="Y2600" s="123">
        <f t="shared" si="1020"/>
        <v>67054.222907000003</v>
      </c>
      <c r="Z2600" s="123">
        <f t="shared" si="1002"/>
        <v>20961.238599236985</v>
      </c>
      <c r="AA2600" s="123">
        <f t="shared" si="1021"/>
        <v>1341.0844581400002</v>
      </c>
      <c r="AB2600" s="123">
        <f t="shared" si="1022"/>
        <v>20429.186578999332</v>
      </c>
      <c r="AC2600" s="123">
        <f t="shared" si="1023"/>
        <v>109785.73254337632</v>
      </c>
      <c r="AD2600" s="150">
        <f t="shared" si="999"/>
        <v>87053.852995000008</v>
      </c>
      <c r="AE2600" s="150">
        <f t="shared" si="1003"/>
        <v>26157.520540501089</v>
      </c>
      <c r="AF2600" s="150">
        <f t="shared" si="1000"/>
        <v>1741.0770599000002</v>
      </c>
      <c r="AG2600" s="150">
        <f t="shared" si="1004"/>
        <v>25709.904584523338</v>
      </c>
      <c r="AH2600" s="150">
        <f t="shared" si="1005"/>
        <v>140662.35517992443</v>
      </c>
      <c r="AI2600" s="4"/>
      <c r="AJ2600" s="1"/>
      <c r="AK2600" s="20"/>
      <c r="AL2600" s="5"/>
      <c r="AM2600" s="1"/>
      <c r="AN2600" s="1"/>
      <c r="AO2600" s="1"/>
      <c r="AP2600" s="17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5.75" x14ac:dyDescent="0.2">
      <c r="A2601" s="127">
        <f t="shared" si="1017"/>
        <v>44061</v>
      </c>
      <c r="B2601" s="165">
        <f t="shared" si="1001"/>
        <v>250584.830725937</v>
      </c>
      <c r="C2601" s="124"/>
      <c r="D2601" s="128">
        <f t="shared" si="1007"/>
        <v>5344.63</v>
      </c>
      <c r="E2601" s="129">
        <f>VLOOKUP(A2600,[1]Plan1!$AY$80:$BA$314,3)</f>
        <v>5357.46</v>
      </c>
      <c r="F2601" s="130">
        <f t="shared" si="1008"/>
        <v>44061</v>
      </c>
      <c r="G2601" s="131">
        <f t="shared" si="1009"/>
        <v>2.4005403554596683E-3</v>
      </c>
      <c r="H2601" s="132">
        <f t="shared" si="1018"/>
        <v>44089</v>
      </c>
      <c r="I2601" s="132">
        <f t="shared" si="1010"/>
        <v>44089</v>
      </c>
      <c r="J2601" s="133">
        <f t="shared" si="1006"/>
        <v>20</v>
      </c>
      <c r="K2601" s="133">
        <f t="shared" si="998"/>
        <v>1</v>
      </c>
      <c r="L2601" s="124">
        <f t="shared" si="1011"/>
        <v>1.0001198899999999</v>
      </c>
      <c r="M2601" s="134">
        <f t="shared" si="1012"/>
        <v>1.00359968</v>
      </c>
      <c r="N2601" s="134">
        <f t="shared" si="1013"/>
        <v>1.4383053804958348</v>
      </c>
      <c r="O2601" s="124">
        <f t="shared" si="1014"/>
        <v>1.43847781</v>
      </c>
      <c r="P2601" s="124"/>
      <c r="Q2601" s="125"/>
      <c r="R2601" s="126"/>
      <c r="S2601" s="124"/>
      <c r="T2601" s="135">
        <f t="shared" si="1019"/>
        <v>7.9699999999999993E-2</v>
      </c>
      <c r="U2601" s="125">
        <f t="shared" si="1015"/>
        <v>610</v>
      </c>
      <c r="V2601" s="125">
        <v>252</v>
      </c>
      <c r="W2601" s="134">
        <f t="shared" si="1016"/>
        <v>1.203967185</v>
      </c>
      <c r="X2601" s="18"/>
      <c r="Y2601" s="123">
        <f t="shared" si="1020"/>
        <v>67054.222907000003</v>
      </c>
      <c r="Z2601" s="123">
        <f t="shared" si="1002"/>
        <v>20998.580540612602</v>
      </c>
      <c r="AA2601" s="123">
        <f t="shared" si="1021"/>
        <v>1341.0844581400002</v>
      </c>
      <c r="AB2601" s="123">
        <f t="shared" si="1022"/>
        <v>20451.537986635001</v>
      </c>
      <c r="AC2601" s="123">
        <f t="shared" si="1023"/>
        <v>109845.4258923876</v>
      </c>
      <c r="AD2601" s="150">
        <f t="shared" si="999"/>
        <v>87053.852995000008</v>
      </c>
      <c r="AE2601" s="150">
        <f t="shared" si="1003"/>
        <v>26205.55224312772</v>
      </c>
      <c r="AF2601" s="150">
        <f t="shared" si="1000"/>
        <v>1741.0770599000002</v>
      </c>
      <c r="AG2601" s="150">
        <f t="shared" si="1004"/>
        <v>25738.922535521669</v>
      </c>
      <c r="AH2601" s="150">
        <f t="shared" si="1005"/>
        <v>140739.4048335494</v>
      </c>
      <c r="AI2601" s="4"/>
      <c r="AJ2601" s="1"/>
      <c r="AK2601" s="20"/>
      <c r="AL2601" s="5"/>
      <c r="AM2601" s="1"/>
      <c r="AN2601" s="1"/>
      <c r="AO2601" s="1"/>
      <c r="AP2601" s="17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5.75" x14ac:dyDescent="0.2">
      <c r="A2602" s="127">
        <f t="shared" si="1017"/>
        <v>44062</v>
      </c>
      <c r="B2602" s="165">
        <f t="shared" si="1001"/>
        <v>250721.61117452208</v>
      </c>
      <c r="C2602" s="124"/>
      <c r="D2602" s="128">
        <f t="shared" si="1007"/>
        <v>5344.63</v>
      </c>
      <c r="E2602" s="129">
        <f>VLOOKUP(A2601,[1]Plan1!$AY$80:$BA$314,3)</f>
        <v>5357.46</v>
      </c>
      <c r="F2602" s="130">
        <f t="shared" si="1008"/>
        <v>44061</v>
      </c>
      <c r="G2602" s="131">
        <f t="shared" si="1009"/>
        <v>2.4005403554596683E-3</v>
      </c>
      <c r="H2602" s="132">
        <f t="shared" si="1018"/>
        <v>44089</v>
      </c>
      <c r="I2602" s="132">
        <f t="shared" si="1010"/>
        <v>44089</v>
      </c>
      <c r="J2602" s="133">
        <f t="shared" si="1006"/>
        <v>20</v>
      </c>
      <c r="K2602" s="133">
        <f t="shared" si="998"/>
        <v>2</v>
      </c>
      <c r="L2602" s="124">
        <f t="shared" si="1011"/>
        <v>1.00023979</v>
      </c>
      <c r="M2602" s="134">
        <f t="shared" si="1012"/>
        <v>1.00359968</v>
      </c>
      <c r="N2602" s="134">
        <f t="shared" si="1013"/>
        <v>1.4383053804958348</v>
      </c>
      <c r="O2602" s="124">
        <f t="shared" si="1014"/>
        <v>1.4386502699999999</v>
      </c>
      <c r="P2602" s="124"/>
      <c r="Q2602" s="125"/>
      <c r="R2602" s="126"/>
      <c r="S2602" s="124"/>
      <c r="T2602" s="135">
        <f t="shared" si="1019"/>
        <v>7.9699999999999993E-2</v>
      </c>
      <c r="U2602" s="125">
        <f t="shared" si="1015"/>
        <v>611</v>
      </c>
      <c r="V2602" s="125">
        <v>252</v>
      </c>
      <c r="W2602" s="134">
        <f t="shared" si="1016"/>
        <v>1.2043336060000001</v>
      </c>
      <c r="X2602" s="18"/>
      <c r="Y2602" s="123">
        <f t="shared" si="1020"/>
        <v>67054.222907000003</v>
      </c>
      <c r="Z2602" s="123">
        <f t="shared" si="1002"/>
        <v>21035.93886063106</v>
      </c>
      <c r="AA2602" s="123">
        <f t="shared" si="1021"/>
        <v>1341.0844581400002</v>
      </c>
      <c r="AB2602" s="123">
        <f t="shared" si="1022"/>
        <v>20473.889394270667</v>
      </c>
      <c r="AC2602" s="123">
        <f t="shared" si="1023"/>
        <v>109905.13562004174</v>
      </c>
      <c r="AD2602" s="150">
        <f t="shared" si="999"/>
        <v>87053.852995000008</v>
      </c>
      <c r="AE2602" s="150">
        <f t="shared" si="1003"/>
        <v>26253.605013060318</v>
      </c>
      <c r="AF2602" s="150">
        <f t="shared" si="1000"/>
        <v>1741.0770599000002</v>
      </c>
      <c r="AG2602" s="150">
        <f t="shared" si="1004"/>
        <v>25767.940486520005</v>
      </c>
      <c r="AH2602" s="150">
        <f t="shared" si="1005"/>
        <v>140816.47555448033</v>
      </c>
      <c r="AI2602" s="4"/>
      <c r="AJ2602" s="1"/>
      <c r="AK2602" s="20"/>
      <c r="AL2602" s="5"/>
      <c r="AM2602" s="1"/>
      <c r="AN2602" s="1"/>
      <c r="AO2602" s="1"/>
      <c r="AP2602" s="17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5.75" x14ac:dyDescent="0.2">
      <c r="A2603" s="127">
        <f t="shared" si="1017"/>
        <v>44063</v>
      </c>
      <c r="B2603" s="165">
        <f t="shared" si="1001"/>
        <v>250858.42784647958</v>
      </c>
      <c r="C2603" s="124"/>
      <c r="D2603" s="128">
        <f t="shared" si="1007"/>
        <v>5344.63</v>
      </c>
      <c r="E2603" s="129">
        <f>VLOOKUP(A2602,[1]Plan1!$AY$80:$BA$314,3)</f>
        <v>5357.46</v>
      </c>
      <c r="F2603" s="130">
        <f t="shared" si="1008"/>
        <v>44061</v>
      </c>
      <c r="G2603" s="131">
        <f t="shared" si="1009"/>
        <v>2.4005403554596683E-3</v>
      </c>
      <c r="H2603" s="132">
        <f t="shared" si="1018"/>
        <v>44089</v>
      </c>
      <c r="I2603" s="132">
        <f t="shared" si="1010"/>
        <v>44089</v>
      </c>
      <c r="J2603" s="133">
        <f t="shared" si="1006"/>
        <v>20</v>
      </c>
      <c r="K2603" s="133">
        <f t="shared" ref="K2603:K2666" si="1024">(J2603-(NETWORKDAYS(A2603,I2603,AK$118:AK$502)-1))</f>
        <v>3</v>
      </c>
      <c r="L2603" s="124">
        <f t="shared" si="1011"/>
        <v>1.0003597099999999</v>
      </c>
      <c r="M2603" s="134">
        <f t="shared" si="1012"/>
        <v>1.00359968</v>
      </c>
      <c r="N2603" s="134">
        <f t="shared" si="1013"/>
        <v>1.4383053804958348</v>
      </c>
      <c r="O2603" s="124">
        <f t="shared" si="1014"/>
        <v>1.4388227499999999</v>
      </c>
      <c r="P2603" s="124"/>
      <c r="Q2603" s="125"/>
      <c r="R2603" s="126"/>
      <c r="S2603" s="124"/>
      <c r="T2603" s="135">
        <f t="shared" si="1019"/>
        <v>7.9699999999999993E-2</v>
      </c>
      <c r="U2603" s="125">
        <f t="shared" si="1015"/>
        <v>612</v>
      </c>
      <c r="V2603" s="125">
        <v>252</v>
      </c>
      <c r="W2603" s="134">
        <f t="shared" si="1016"/>
        <v>1.2047001390000001</v>
      </c>
      <c r="X2603" s="18"/>
      <c r="Y2603" s="123">
        <f t="shared" si="1020"/>
        <v>67054.222907000003</v>
      </c>
      <c r="Z2603" s="123">
        <f t="shared" si="1002"/>
        <v>21073.313024544514</v>
      </c>
      <c r="AA2603" s="123">
        <f t="shared" si="1021"/>
        <v>1341.0844581400002</v>
      </c>
      <c r="AB2603" s="123">
        <f t="shared" si="1022"/>
        <v>20496.240801906337</v>
      </c>
      <c r="AC2603" s="123">
        <f t="shared" si="1023"/>
        <v>109964.86119159087</v>
      </c>
      <c r="AD2603" s="150">
        <f t="shared" si="999"/>
        <v>87053.852995000008</v>
      </c>
      <c r="AE2603" s="150">
        <f t="shared" si="1003"/>
        <v>26301.678162470373</v>
      </c>
      <c r="AF2603" s="150">
        <f t="shared" si="1000"/>
        <v>1741.0770599000002</v>
      </c>
      <c r="AG2603" s="150">
        <f t="shared" si="1004"/>
        <v>25796.958437518337</v>
      </c>
      <c r="AH2603" s="150">
        <f t="shared" si="1005"/>
        <v>140893.56665488871</v>
      </c>
      <c r="AI2603" s="4"/>
      <c r="AJ2603" s="1"/>
      <c r="AK2603" s="20"/>
      <c r="AL2603" s="5"/>
      <c r="AM2603" s="1"/>
      <c r="AN2603" s="1"/>
      <c r="AO2603" s="1"/>
      <c r="AP2603" s="17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5.75" x14ac:dyDescent="0.2">
      <c r="A2604" s="127">
        <f t="shared" si="1017"/>
        <v>44064</v>
      </c>
      <c r="B2604" s="165">
        <f t="shared" si="1001"/>
        <v>250995.27918307565</v>
      </c>
      <c r="C2604" s="124"/>
      <c r="D2604" s="128">
        <f t="shared" si="1007"/>
        <v>5344.63</v>
      </c>
      <c r="E2604" s="129">
        <f>VLOOKUP(A2603,[1]Plan1!$AY$80:$BA$314,3)</f>
        <v>5357.46</v>
      </c>
      <c r="F2604" s="130">
        <f t="shared" si="1008"/>
        <v>44061</v>
      </c>
      <c r="G2604" s="131">
        <f t="shared" si="1009"/>
        <v>2.4005403554596683E-3</v>
      </c>
      <c r="H2604" s="132">
        <f t="shared" si="1018"/>
        <v>44089</v>
      </c>
      <c r="I2604" s="132">
        <f t="shared" si="1010"/>
        <v>44089</v>
      </c>
      <c r="J2604" s="133">
        <f t="shared" si="1006"/>
        <v>20</v>
      </c>
      <c r="K2604" s="133">
        <f t="shared" si="1024"/>
        <v>4</v>
      </c>
      <c r="L2604" s="124">
        <f t="shared" si="1011"/>
        <v>1.00047964</v>
      </c>
      <c r="M2604" s="134">
        <f t="shared" si="1012"/>
        <v>1.00359968</v>
      </c>
      <c r="N2604" s="134">
        <f t="shared" si="1013"/>
        <v>1.4383053804958348</v>
      </c>
      <c r="O2604" s="124">
        <f t="shared" si="1014"/>
        <v>1.4389952399999999</v>
      </c>
      <c r="P2604" s="124"/>
      <c r="Q2604" s="125"/>
      <c r="R2604" s="126"/>
      <c r="S2604" s="124"/>
      <c r="T2604" s="135">
        <f t="shared" si="1019"/>
        <v>7.9699999999999993E-2</v>
      </c>
      <c r="U2604" s="125">
        <f t="shared" si="1015"/>
        <v>613</v>
      </c>
      <c r="V2604" s="125">
        <v>252</v>
      </c>
      <c r="W2604" s="134">
        <f t="shared" si="1016"/>
        <v>1.2050667829999999</v>
      </c>
      <c r="X2604" s="18"/>
      <c r="Y2604" s="123">
        <f t="shared" si="1020"/>
        <v>67054.222907000003</v>
      </c>
      <c r="Z2604" s="123">
        <f t="shared" si="1002"/>
        <v>21110.702350571733</v>
      </c>
      <c r="AA2604" s="123">
        <f t="shared" si="1021"/>
        <v>1341.0844581400002</v>
      </c>
      <c r="AB2604" s="123">
        <f t="shared" si="1022"/>
        <v>20518.592209541999</v>
      </c>
      <c r="AC2604" s="123">
        <f t="shared" si="1023"/>
        <v>110024.60192525374</v>
      </c>
      <c r="AD2604" s="150">
        <f t="shared" si="999"/>
        <v>87053.852995000008</v>
      </c>
      <c r="AE2604" s="150">
        <f t="shared" si="1003"/>
        <v>26349.770814405241</v>
      </c>
      <c r="AF2604" s="150">
        <f t="shared" si="1000"/>
        <v>1741.0770599000002</v>
      </c>
      <c r="AG2604" s="150">
        <f t="shared" si="1004"/>
        <v>25825.976388516672</v>
      </c>
      <c r="AH2604" s="150">
        <f t="shared" si="1005"/>
        <v>140970.67725782192</v>
      </c>
      <c r="AI2604" s="4"/>
      <c r="AJ2604" s="1"/>
      <c r="AK2604" s="20"/>
      <c r="AL2604" s="5"/>
      <c r="AM2604" s="1"/>
      <c r="AN2604" s="1"/>
      <c r="AO2604" s="1"/>
      <c r="AP2604" s="17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5.75" x14ac:dyDescent="0.2">
      <c r="A2605" s="127">
        <f t="shared" si="1017"/>
        <v>44065</v>
      </c>
      <c r="B2605" s="165">
        <f t="shared" si="1001"/>
        <v>251132.16956310911</v>
      </c>
      <c r="C2605" s="124"/>
      <c r="D2605" s="128">
        <f t="shared" si="1007"/>
        <v>5344.63</v>
      </c>
      <c r="E2605" s="129">
        <f>VLOOKUP(A2604,[1]Plan1!$AY$80:$BA$314,3)</f>
        <v>5357.46</v>
      </c>
      <c r="F2605" s="130">
        <f t="shared" si="1008"/>
        <v>44061</v>
      </c>
      <c r="G2605" s="131">
        <f t="shared" si="1009"/>
        <v>2.4005403554596683E-3</v>
      </c>
      <c r="H2605" s="132">
        <f t="shared" si="1018"/>
        <v>44089</v>
      </c>
      <c r="I2605" s="132">
        <f t="shared" si="1010"/>
        <v>44089</v>
      </c>
      <c r="J2605" s="133">
        <f t="shared" si="1006"/>
        <v>20</v>
      </c>
      <c r="K2605" s="133">
        <f t="shared" si="1024"/>
        <v>5</v>
      </c>
      <c r="L2605" s="124">
        <f t="shared" si="1011"/>
        <v>1.00059959</v>
      </c>
      <c r="M2605" s="134">
        <f t="shared" si="1012"/>
        <v>1.00359968</v>
      </c>
      <c r="N2605" s="134">
        <f t="shared" si="1013"/>
        <v>1.4383053804958348</v>
      </c>
      <c r="O2605" s="124">
        <f t="shared" si="1014"/>
        <v>1.4391677700000001</v>
      </c>
      <c r="P2605" s="124"/>
      <c r="Q2605" s="125"/>
      <c r="R2605" s="126"/>
      <c r="S2605" s="124"/>
      <c r="T2605" s="135">
        <f t="shared" si="1019"/>
        <v>7.9699999999999993E-2</v>
      </c>
      <c r="U2605" s="125">
        <f t="shared" si="1015"/>
        <v>614</v>
      </c>
      <c r="V2605" s="125">
        <v>252</v>
      </c>
      <c r="W2605" s="134">
        <f t="shared" si="1016"/>
        <v>1.2054335389999999</v>
      </c>
      <c r="X2605" s="18"/>
      <c r="Y2605" s="123">
        <f t="shared" si="1020"/>
        <v>67054.222907000003</v>
      </c>
      <c r="Z2605" s="123">
        <f t="shared" si="1002"/>
        <v>21148.108753974127</v>
      </c>
      <c r="AA2605" s="123">
        <f t="shared" si="1021"/>
        <v>1341.0844581400002</v>
      </c>
      <c r="AB2605" s="123">
        <f t="shared" si="1022"/>
        <v>20540.943617177669</v>
      </c>
      <c r="AC2605" s="123">
        <f t="shared" si="1023"/>
        <v>110084.35973629181</v>
      </c>
      <c r="AD2605" s="150">
        <f t="shared" si="999"/>
        <v>87053.852995000008</v>
      </c>
      <c r="AE2605" s="150">
        <f t="shared" si="1003"/>
        <v>26397.885432402298</v>
      </c>
      <c r="AF2605" s="150">
        <f t="shared" si="1000"/>
        <v>1741.0770599000002</v>
      </c>
      <c r="AG2605" s="150">
        <f t="shared" si="1004"/>
        <v>25854.994339515</v>
      </c>
      <c r="AH2605" s="150">
        <f t="shared" si="1005"/>
        <v>141047.80982681731</v>
      </c>
      <c r="AI2605" s="4"/>
      <c r="AJ2605" s="1"/>
      <c r="AK2605" s="20"/>
      <c r="AL2605" s="5"/>
      <c r="AM2605" s="1"/>
      <c r="AN2605" s="1"/>
      <c r="AO2605" s="1"/>
      <c r="AP2605" s="17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5.75" x14ac:dyDescent="0.2">
      <c r="A2606" s="127">
        <f t="shared" si="1017"/>
        <v>44066</v>
      </c>
      <c r="B2606" s="165">
        <f t="shared" si="1001"/>
        <v>251183.53892174311</v>
      </c>
      <c r="C2606" s="124"/>
      <c r="D2606" s="128">
        <f t="shared" si="1007"/>
        <v>5344.63</v>
      </c>
      <c r="E2606" s="129">
        <f>VLOOKUP(A2605,[1]Plan1!$AY$80:$BA$314,3)</f>
        <v>5357.46</v>
      </c>
      <c r="F2606" s="130">
        <f t="shared" si="1008"/>
        <v>44061</v>
      </c>
      <c r="G2606" s="131">
        <f t="shared" si="1009"/>
        <v>2.4005403554596683E-3</v>
      </c>
      <c r="H2606" s="132">
        <f t="shared" si="1018"/>
        <v>44089</v>
      </c>
      <c r="I2606" s="132">
        <f t="shared" si="1010"/>
        <v>44089</v>
      </c>
      <c r="J2606" s="133">
        <f t="shared" si="1006"/>
        <v>20</v>
      </c>
      <c r="K2606" s="133">
        <f t="shared" si="1024"/>
        <v>5</v>
      </c>
      <c r="L2606" s="124">
        <f t="shared" si="1011"/>
        <v>1.00059959</v>
      </c>
      <c r="M2606" s="134">
        <f t="shared" si="1012"/>
        <v>1.00359968</v>
      </c>
      <c r="N2606" s="134">
        <f t="shared" si="1013"/>
        <v>1.4383053804958348</v>
      </c>
      <c r="O2606" s="124">
        <f t="shared" si="1014"/>
        <v>1.4391677700000001</v>
      </c>
      <c r="P2606" s="124"/>
      <c r="Q2606" s="125"/>
      <c r="R2606" s="126"/>
      <c r="S2606" s="124"/>
      <c r="T2606" s="135">
        <f t="shared" si="1019"/>
        <v>7.9699999999999993E-2</v>
      </c>
      <c r="U2606" s="125">
        <f t="shared" si="1015"/>
        <v>614</v>
      </c>
      <c r="V2606" s="125">
        <v>252</v>
      </c>
      <c r="W2606" s="134">
        <f t="shared" si="1016"/>
        <v>1.2054335389999999</v>
      </c>
      <c r="X2606" s="18"/>
      <c r="Y2606" s="123">
        <f t="shared" si="1020"/>
        <v>67054.222907000003</v>
      </c>
      <c r="Z2606" s="123">
        <f t="shared" si="1002"/>
        <v>21148.108753974127</v>
      </c>
      <c r="AA2606" s="123">
        <f t="shared" si="1021"/>
        <v>1341.0844581400002</v>
      </c>
      <c r="AB2606" s="123">
        <f t="shared" si="1022"/>
        <v>20563.295024813335</v>
      </c>
      <c r="AC2606" s="123">
        <f t="shared" si="1023"/>
        <v>110106.71114392747</v>
      </c>
      <c r="AD2606" s="150">
        <f t="shared" si="999"/>
        <v>87053.852995000008</v>
      </c>
      <c r="AE2606" s="150">
        <f t="shared" si="1003"/>
        <v>26397.885432402298</v>
      </c>
      <c r="AF2606" s="150">
        <f t="shared" si="1000"/>
        <v>1741.0770599000002</v>
      </c>
      <c r="AG2606" s="150">
        <f t="shared" si="1004"/>
        <v>25884.012290513336</v>
      </c>
      <c r="AH2606" s="150">
        <f t="shared" si="1005"/>
        <v>141076.82777781563</v>
      </c>
      <c r="AI2606" s="4"/>
      <c r="AJ2606" s="1"/>
      <c r="AK2606" s="20"/>
      <c r="AL2606" s="5"/>
      <c r="AM2606" s="1"/>
      <c r="AN2606" s="1"/>
      <c r="AO2606" s="1"/>
      <c r="AP2606" s="17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5.75" x14ac:dyDescent="0.2">
      <c r="A2607" s="127">
        <f t="shared" si="1017"/>
        <v>44067</v>
      </c>
      <c r="B2607" s="165">
        <f t="shared" si="1001"/>
        <v>251234.9082803771</v>
      </c>
      <c r="C2607" s="124"/>
      <c r="D2607" s="128">
        <f t="shared" si="1007"/>
        <v>5344.63</v>
      </c>
      <c r="E2607" s="129">
        <f>VLOOKUP(A2606,[1]Plan1!$AY$80:$BA$314,3)</f>
        <v>5357.46</v>
      </c>
      <c r="F2607" s="130">
        <f t="shared" si="1008"/>
        <v>44061</v>
      </c>
      <c r="G2607" s="131">
        <f t="shared" si="1009"/>
        <v>2.4005403554596683E-3</v>
      </c>
      <c r="H2607" s="132">
        <f t="shared" si="1018"/>
        <v>44089</v>
      </c>
      <c r="I2607" s="132">
        <f t="shared" si="1010"/>
        <v>44089</v>
      </c>
      <c r="J2607" s="133">
        <f t="shared" si="1006"/>
        <v>20</v>
      </c>
      <c r="K2607" s="133">
        <f t="shared" si="1024"/>
        <v>5</v>
      </c>
      <c r="L2607" s="124">
        <f t="shared" si="1011"/>
        <v>1.00059959</v>
      </c>
      <c r="M2607" s="134">
        <f t="shared" si="1012"/>
        <v>1.00359968</v>
      </c>
      <c r="N2607" s="134">
        <f t="shared" si="1013"/>
        <v>1.4383053804958348</v>
      </c>
      <c r="O2607" s="124">
        <f t="shared" si="1014"/>
        <v>1.4391677700000001</v>
      </c>
      <c r="P2607" s="124"/>
      <c r="Q2607" s="125"/>
      <c r="R2607" s="126"/>
      <c r="S2607" s="124"/>
      <c r="T2607" s="135">
        <f t="shared" si="1019"/>
        <v>7.9699999999999993E-2</v>
      </c>
      <c r="U2607" s="125">
        <f t="shared" si="1015"/>
        <v>614</v>
      </c>
      <c r="V2607" s="125">
        <v>252</v>
      </c>
      <c r="W2607" s="134">
        <f t="shared" si="1016"/>
        <v>1.2054335389999999</v>
      </c>
      <c r="X2607" s="18"/>
      <c r="Y2607" s="123">
        <f t="shared" si="1020"/>
        <v>67054.222907000003</v>
      </c>
      <c r="Z2607" s="123">
        <f t="shared" si="1002"/>
        <v>21148.108753974127</v>
      </c>
      <c r="AA2607" s="123">
        <f t="shared" si="1021"/>
        <v>1341.0844581400002</v>
      </c>
      <c r="AB2607" s="123">
        <f t="shared" si="1022"/>
        <v>20585.646432449001</v>
      </c>
      <c r="AC2607" s="123">
        <f t="shared" si="1023"/>
        <v>110129.06255156314</v>
      </c>
      <c r="AD2607" s="150">
        <f t="shared" si="999"/>
        <v>87053.852995000008</v>
      </c>
      <c r="AE2607" s="150">
        <f t="shared" si="1003"/>
        <v>26397.885432402298</v>
      </c>
      <c r="AF2607" s="150">
        <f t="shared" si="1000"/>
        <v>1741.0770599000002</v>
      </c>
      <c r="AG2607" s="150">
        <f t="shared" si="1004"/>
        <v>25913.030241511671</v>
      </c>
      <c r="AH2607" s="150">
        <f t="shared" si="1005"/>
        <v>141105.84572881396</v>
      </c>
      <c r="AI2607" s="4"/>
      <c r="AJ2607" s="1"/>
      <c r="AK2607" s="20"/>
      <c r="AL2607" s="5"/>
      <c r="AM2607" s="1"/>
      <c r="AN2607" s="1"/>
      <c r="AO2607" s="1"/>
      <c r="AP2607" s="17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5.75" x14ac:dyDescent="0.2">
      <c r="A2608" s="127">
        <f t="shared" si="1017"/>
        <v>44068</v>
      </c>
      <c r="B2608" s="165">
        <f t="shared" si="1001"/>
        <v>251371.8335108668</v>
      </c>
      <c r="C2608" s="124"/>
      <c r="D2608" s="128">
        <f t="shared" si="1007"/>
        <v>5344.63</v>
      </c>
      <c r="E2608" s="129">
        <f>VLOOKUP(A2607,[1]Plan1!$AY$80:$BA$314,3)</f>
        <v>5357.46</v>
      </c>
      <c r="F2608" s="130">
        <f t="shared" si="1008"/>
        <v>44061</v>
      </c>
      <c r="G2608" s="131">
        <f t="shared" si="1009"/>
        <v>2.4005403554596683E-3</v>
      </c>
      <c r="H2608" s="132">
        <f t="shared" si="1018"/>
        <v>44089</v>
      </c>
      <c r="I2608" s="132">
        <f t="shared" si="1010"/>
        <v>44089</v>
      </c>
      <c r="J2608" s="133">
        <f t="shared" si="1006"/>
        <v>20</v>
      </c>
      <c r="K2608" s="133">
        <f t="shared" si="1024"/>
        <v>6</v>
      </c>
      <c r="L2608" s="124">
        <f t="shared" si="1011"/>
        <v>1.0007195499999999</v>
      </c>
      <c r="M2608" s="134">
        <f t="shared" si="1012"/>
        <v>1.00359968</v>
      </c>
      <c r="N2608" s="134">
        <f t="shared" si="1013"/>
        <v>1.4383053804958348</v>
      </c>
      <c r="O2608" s="124">
        <f t="shared" si="1014"/>
        <v>1.43934031</v>
      </c>
      <c r="P2608" s="124"/>
      <c r="Q2608" s="125"/>
      <c r="R2608" s="126"/>
      <c r="S2608" s="124"/>
      <c r="T2608" s="135">
        <f t="shared" si="1019"/>
        <v>7.9699999999999993E-2</v>
      </c>
      <c r="U2608" s="125">
        <f t="shared" si="1015"/>
        <v>615</v>
      </c>
      <c r="V2608" s="125">
        <v>252</v>
      </c>
      <c r="W2608" s="134">
        <f t="shared" si="1016"/>
        <v>1.2058004069999999</v>
      </c>
      <c r="X2608" s="18"/>
      <c r="Y2608" s="123">
        <f t="shared" si="1020"/>
        <v>67054.222907000003</v>
      </c>
      <c r="Z2608" s="123">
        <f t="shared" si="1002"/>
        <v>21185.530400765831</v>
      </c>
      <c r="AA2608" s="123">
        <f t="shared" si="1021"/>
        <v>1341.0844581400002</v>
      </c>
      <c r="AB2608" s="123">
        <f t="shared" si="1022"/>
        <v>20607.99784008467</v>
      </c>
      <c r="AC2608" s="123">
        <f t="shared" si="1023"/>
        <v>110188.83560599051</v>
      </c>
      <c r="AD2608" s="150">
        <f t="shared" si="999"/>
        <v>87053.852995000008</v>
      </c>
      <c r="AE2608" s="150">
        <f t="shared" si="1003"/>
        <v>26446.019657466291</v>
      </c>
      <c r="AF2608" s="150">
        <f t="shared" si="1000"/>
        <v>1741.0770599000002</v>
      </c>
      <c r="AG2608" s="150">
        <f t="shared" si="1004"/>
        <v>25942.048192510003</v>
      </c>
      <c r="AH2608" s="150">
        <f t="shared" si="1005"/>
        <v>141182.99790487631</v>
      </c>
      <c r="AI2608" s="4"/>
      <c r="AJ2608" s="1"/>
      <c r="AK2608" s="20"/>
      <c r="AL2608" s="5"/>
      <c r="AM2608" s="1"/>
      <c r="AN2608" s="1"/>
      <c r="AO2608" s="1"/>
      <c r="AP2608" s="17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5.75" x14ac:dyDescent="0.2">
      <c r="A2609" s="127">
        <f t="shared" si="1017"/>
        <v>44069</v>
      </c>
      <c r="B2609" s="165">
        <f t="shared" si="1001"/>
        <v>251508.79623657983</v>
      </c>
      <c r="C2609" s="124"/>
      <c r="D2609" s="128">
        <f t="shared" si="1007"/>
        <v>5344.63</v>
      </c>
      <c r="E2609" s="129">
        <f>VLOOKUP(A2608,[1]Plan1!$AY$80:$BA$314,3)</f>
        <v>5357.46</v>
      </c>
      <c r="F2609" s="130">
        <f t="shared" si="1008"/>
        <v>44061</v>
      </c>
      <c r="G2609" s="131">
        <f t="shared" si="1009"/>
        <v>2.4005403554596683E-3</v>
      </c>
      <c r="H2609" s="132">
        <f t="shared" si="1018"/>
        <v>44089</v>
      </c>
      <c r="I2609" s="132">
        <f t="shared" si="1010"/>
        <v>44089</v>
      </c>
      <c r="J2609" s="133">
        <f t="shared" si="1006"/>
        <v>20</v>
      </c>
      <c r="K2609" s="133">
        <f t="shared" si="1024"/>
        <v>7</v>
      </c>
      <c r="L2609" s="124">
        <f t="shared" si="1011"/>
        <v>1.0008395299999999</v>
      </c>
      <c r="M2609" s="134">
        <f t="shared" si="1012"/>
        <v>1.00359968</v>
      </c>
      <c r="N2609" s="134">
        <f t="shared" si="1013"/>
        <v>1.4383053804958348</v>
      </c>
      <c r="O2609" s="124">
        <f t="shared" si="1014"/>
        <v>1.4395128800000001</v>
      </c>
      <c r="P2609" s="124"/>
      <c r="Q2609" s="125"/>
      <c r="R2609" s="126"/>
      <c r="S2609" s="124"/>
      <c r="T2609" s="135">
        <f t="shared" si="1019"/>
        <v>7.9699999999999993E-2</v>
      </c>
      <c r="U2609" s="125">
        <f t="shared" si="1015"/>
        <v>616</v>
      </c>
      <c r="V2609" s="125">
        <v>252</v>
      </c>
      <c r="W2609" s="134">
        <f t="shared" si="1016"/>
        <v>1.206167386</v>
      </c>
      <c r="X2609" s="18"/>
      <c r="Y2609" s="123">
        <f t="shared" si="1020"/>
        <v>67054.222907000003</v>
      </c>
      <c r="Z2609" s="123">
        <f t="shared" si="1002"/>
        <v>21222.968447752817</v>
      </c>
      <c r="AA2609" s="123">
        <f t="shared" si="1021"/>
        <v>1341.0844581400002</v>
      </c>
      <c r="AB2609" s="123">
        <f t="shared" si="1022"/>
        <v>20630.349247720333</v>
      </c>
      <c r="AC2609" s="123">
        <f t="shared" si="1023"/>
        <v>110248.62506061315</v>
      </c>
      <c r="AD2609" s="150">
        <f t="shared" si="999"/>
        <v>87053.852995000008</v>
      </c>
      <c r="AE2609" s="150">
        <f t="shared" si="1003"/>
        <v>26494.17497755833</v>
      </c>
      <c r="AF2609" s="150">
        <f t="shared" si="1000"/>
        <v>1741.0770599000002</v>
      </c>
      <c r="AG2609" s="150">
        <f t="shared" si="1004"/>
        <v>25971.066143508335</v>
      </c>
      <c r="AH2609" s="150">
        <f t="shared" si="1005"/>
        <v>141260.17117596668</v>
      </c>
      <c r="AI2609" s="4"/>
      <c r="AJ2609" s="1"/>
      <c r="AK2609" s="20"/>
      <c r="AL2609" s="5"/>
      <c r="AM2609" s="1"/>
      <c r="AN2609" s="1"/>
      <c r="AO2609" s="1"/>
      <c r="AP2609" s="17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5.75" x14ac:dyDescent="0.2">
      <c r="A2610" s="127">
        <f t="shared" si="1017"/>
        <v>44070</v>
      </c>
      <c r="B2610" s="165">
        <f t="shared" si="1001"/>
        <v>251645.79366310503</v>
      </c>
      <c r="C2610" s="124"/>
      <c r="D2610" s="128">
        <f t="shared" si="1007"/>
        <v>5344.63</v>
      </c>
      <c r="E2610" s="129">
        <f>VLOOKUP(A2609,[1]Plan1!$AY$80:$BA$314,3)</f>
        <v>5357.46</v>
      </c>
      <c r="F2610" s="130">
        <f t="shared" si="1008"/>
        <v>44061</v>
      </c>
      <c r="G2610" s="131">
        <f t="shared" si="1009"/>
        <v>2.4005403554596683E-3</v>
      </c>
      <c r="H2610" s="132">
        <f t="shared" si="1018"/>
        <v>44089</v>
      </c>
      <c r="I2610" s="132">
        <f t="shared" si="1010"/>
        <v>44089</v>
      </c>
      <c r="J2610" s="133">
        <f t="shared" si="1006"/>
        <v>20</v>
      </c>
      <c r="K2610" s="133">
        <f t="shared" si="1024"/>
        <v>8</v>
      </c>
      <c r="L2610" s="124">
        <f t="shared" si="1011"/>
        <v>1.0009595200000001</v>
      </c>
      <c r="M2610" s="134">
        <f t="shared" si="1012"/>
        <v>1.00359968</v>
      </c>
      <c r="N2610" s="134">
        <f t="shared" si="1013"/>
        <v>1.4383053804958348</v>
      </c>
      <c r="O2610" s="124">
        <f t="shared" si="1014"/>
        <v>1.43968546</v>
      </c>
      <c r="P2610" s="124"/>
      <c r="Q2610" s="125"/>
      <c r="R2610" s="126"/>
      <c r="S2610" s="124"/>
      <c r="T2610" s="135">
        <f t="shared" si="1019"/>
        <v>7.9699999999999993E-2</v>
      </c>
      <c r="U2610" s="125">
        <f t="shared" si="1015"/>
        <v>617</v>
      </c>
      <c r="V2610" s="125">
        <v>252</v>
      </c>
      <c r="W2610" s="134">
        <f t="shared" si="1016"/>
        <v>1.2065344760000001</v>
      </c>
      <c r="X2610" s="18"/>
      <c r="Y2610" s="123">
        <f t="shared" si="1020"/>
        <v>67054.222907000003</v>
      </c>
      <c r="Z2610" s="123">
        <f t="shared" si="1002"/>
        <v>21260.421672675664</v>
      </c>
      <c r="AA2610" s="123">
        <f t="shared" si="1021"/>
        <v>1341.0844581400002</v>
      </c>
      <c r="AB2610" s="123">
        <f t="shared" si="1022"/>
        <v>20652.700655356002</v>
      </c>
      <c r="AC2610" s="123">
        <f t="shared" si="1023"/>
        <v>110308.42969317167</v>
      </c>
      <c r="AD2610" s="150">
        <f t="shared" si="999"/>
        <v>87053.852995000008</v>
      </c>
      <c r="AE2610" s="150">
        <f t="shared" si="1003"/>
        <v>26542.349820526699</v>
      </c>
      <c r="AF2610" s="150">
        <f t="shared" si="1000"/>
        <v>1741.0770599000002</v>
      </c>
      <c r="AG2610" s="150">
        <f t="shared" si="1004"/>
        <v>26000.08409450667</v>
      </c>
      <c r="AH2610" s="150">
        <f t="shared" si="1005"/>
        <v>141337.36396993336</v>
      </c>
      <c r="AI2610" s="4"/>
      <c r="AJ2610" s="1"/>
      <c r="AK2610" s="20"/>
      <c r="AL2610" s="5"/>
      <c r="AM2610" s="1"/>
      <c r="AN2610" s="1"/>
      <c r="AO2610" s="1"/>
      <c r="AP2610" s="17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5.75" x14ac:dyDescent="0.2">
      <c r="A2611" s="127">
        <f t="shared" si="1017"/>
        <v>44071</v>
      </c>
      <c r="B2611" s="165">
        <f t="shared" si="1001"/>
        <v>251782.82893892212</v>
      </c>
      <c r="C2611" s="124"/>
      <c r="D2611" s="128">
        <f t="shared" si="1007"/>
        <v>5344.63</v>
      </c>
      <c r="E2611" s="129">
        <f>VLOOKUP(A2610,[1]Plan1!$AY$80:$BA$314,3)</f>
        <v>5357.46</v>
      </c>
      <c r="F2611" s="130">
        <f t="shared" si="1008"/>
        <v>44061</v>
      </c>
      <c r="G2611" s="131">
        <f t="shared" si="1009"/>
        <v>2.4005403554596683E-3</v>
      </c>
      <c r="H2611" s="132">
        <f t="shared" si="1018"/>
        <v>44089</v>
      </c>
      <c r="I2611" s="132">
        <f t="shared" si="1010"/>
        <v>44089</v>
      </c>
      <c r="J2611" s="133">
        <f t="shared" si="1006"/>
        <v>20</v>
      </c>
      <c r="K2611" s="133">
        <f t="shared" si="1024"/>
        <v>9</v>
      </c>
      <c r="L2611" s="124">
        <f t="shared" si="1011"/>
        <v>1.0010795299999999</v>
      </c>
      <c r="M2611" s="134">
        <f t="shared" si="1012"/>
        <v>1.00359968</v>
      </c>
      <c r="N2611" s="134">
        <f t="shared" si="1013"/>
        <v>1.4383053804958348</v>
      </c>
      <c r="O2611" s="124">
        <f t="shared" si="1014"/>
        <v>1.4398580700000001</v>
      </c>
      <c r="P2611" s="124"/>
      <c r="Q2611" s="125"/>
      <c r="R2611" s="126"/>
      <c r="S2611" s="124"/>
      <c r="T2611" s="135">
        <f t="shared" si="1019"/>
        <v>7.9699999999999993E-2</v>
      </c>
      <c r="U2611" s="125">
        <f t="shared" si="1015"/>
        <v>618</v>
      </c>
      <c r="V2611" s="125">
        <v>252</v>
      </c>
      <c r="W2611" s="134">
        <f t="shared" si="1016"/>
        <v>1.206901679</v>
      </c>
      <c r="X2611" s="18"/>
      <c r="Y2611" s="123">
        <f t="shared" si="1020"/>
        <v>67054.222907000003</v>
      </c>
      <c r="Z2611" s="123">
        <f t="shared" si="1002"/>
        <v>21297.891452661326</v>
      </c>
      <c r="AA2611" s="123">
        <f t="shared" si="1021"/>
        <v>1341.0844581400002</v>
      </c>
      <c r="AB2611" s="123">
        <f t="shared" si="1022"/>
        <v>20675.052062991668</v>
      </c>
      <c r="AC2611" s="123">
        <f t="shared" si="1023"/>
        <v>110368.250880793</v>
      </c>
      <c r="AD2611" s="150">
        <f t="shared" ref="AD2611:AD2674" si="1025">S$1714+X$1714</f>
        <v>87053.852995000008</v>
      </c>
      <c r="AE2611" s="150">
        <f t="shared" si="1003"/>
        <v>26590.545957724116</v>
      </c>
      <c r="AF2611" s="150">
        <f t="shared" ref="AF2611:AF2674" si="1026">0.02*AD2611</f>
        <v>1741.0770599000002</v>
      </c>
      <c r="AG2611" s="150">
        <f t="shared" si="1004"/>
        <v>26029.102045505002</v>
      </c>
      <c r="AH2611" s="150">
        <f t="shared" si="1005"/>
        <v>141414.57805812912</v>
      </c>
      <c r="AI2611" s="4"/>
      <c r="AJ2611" s="1"/>
      <c r="AK2611" s="20"/>
      <c r="AL2611" s="5"/>
      <c r="AM2611" s="1"/>
      <c r="AN2611" s="1"/>
      <c r="AO2611" s="1"/>
      <c r="AP2611" s="17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5.75" x14ac:dyDescent="0.2">
      <c r="A2612" s="127">
        <f t="shared" si="1017"/>
        <v>44072</v>
      </c>
      <c r="B2612" s="165">
        <f t="shared" ref="B2612:B2675" si="1027">AC2612+AH2612</f>
        <v>251919.89893326082</v>
      </c>
      <c r="C2612" s="124"/>
      <c r="D2612" s="128">
        <f t="shared" si="1007"/>
        <v>5344.63</v>
      </c>
      <c r="E2612" s="129">
        <f>VLOOKUP(A2611,[1]Plan1!$AY$80:$BA$314,3)</f>
        <v>5357.46</v>
      </c>
      <c r="F2612" s="130">
        <f t="shared" si="1008"/>
        <v>44061</v>
      </c>
      <c r="G2612" s="131">
        <f t="shared" si="1009"/>
        <v>2.4005403554596683E-3</v>
      </c>
      <c r="H2612" s="132">
        <f t="shared" si="1018"/>
        <v>44089</v>
      </c>
      <c r="I2612" s="132">
        <f t="shared" si="1010"/>
        <v>44089</v>
      </c>
      <c r="J2612" s="133">
        <f t="shared" si="1006"/>
        <v>20</v>
      </c>
      <c r="K2612" s="133">
        <f t="shared" si="1024"/>
        <v>10</v>
      </c>
      <c r="L2612" s="124">
        <f t="shared" si="1011"/>
        <v>1.0011995499999999</v>
      </c>
      <c r="M2612" s="134">
        <f t="shared" si="1012"/>
        <v>1.00359968</v>
      </c>
      <c r="N2612" s="134">
        <f t="shared" si="1013"/>
        <v>1.4383053804958348</v>
      </c>
      <c r="O2612" s="124">
        <f t="shared" si="1014"/>
        <v>1.4400306899999999</v>
      </c>
      <c r="P2612" s="124"/>
      <c r="Q2612" s="125"/>
      <c r="R2612" s="126"/>
      <c r="S2612" s="124"/>
      <c r="T2612" s="135">
        <f t="shared" si="1019"/>
        <v>7.9699999999999993E-2</v>
      </c>
      <c r="U2612" s="125">
        <f t="shared" si="1015"/>
        <v>619</v>
      </c>
      <c r="V2612" s="125">
        <v>252</v>
      </c>
      <c r="W2612" s="134">
        <f t="shared" si="1016"/>
        <v>1.207268993</v>
      </c>
      <c r="X2612" s="18"/>
      <c r="Y2612" s="123">
        <f t="shared" si="1020"/>
        <v>67054.222907000003</v>
      </c>
      <c r="Z2612" s="123">
        <f t="shared" ref="Z2612:Z2675" si="1028">(((O2612/O$1686)*W2612*W$1714)-1)*Y2612</f>
        <v>21335.376418328848</v>
      </c>
      <c r="AA2612" s="123">
        <f t="shared" si="1021"/>
        <v>1341.0844581400002</v>
      </c>
      <c r="AB2612" s="123">
        <f t="shared" si="1022"/>
        <v>20697.403470627338</v>
      </c>
      <c r="AC2612" s="123">
        <f t="shared" si="1023"/>
        <v>110428.08725409619</v>
      </c>
      <c r="AD2612" s="150">
        <f t="shared" si="1025"/>
        <v>87053.852995000008</v>
      </c>
      <c r="AE2612" s="150">
        <f t="shared" ref="AE2612:AE2675" si="1029">(((O2612/O$1714)*W2612)-1)*AD2612</f>
        <v>26638.761627761272</v>
      </c>
      <c r="AF2612" s="150">
        <f t="shared" si="1026"/>
        <v>1741.0770599000002</v>
      </c>
      <c r="AG2612" s="150">
        <f t="shared" ref="AG2612:AG2675" si="1030">0.01*((A2612-A$1714)/30)*AD2612</f>
        <v>26058.119996503337</v>
      </c>
      <c r="AH2612" s="150">
        <f t="shared" ref="AH2612:AH2675" si="1031">SUM(AD2612:AG2612)</f>
        <v>141491.81167916462</v>
      </c>
      <c r="AI2612" s="4"/>
      <c r="AJ2612" s="1"/>
      <c r="AK2612" s="20"/>
      <c r="AL2612" s="5"/>
      <c r="AM2612" s="1"/>
      <c r="AN2612" s="1"/>
      <c r="AO2612" s="1"/>
      <c r="AP2612" s="17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5.75" x14ac:dyDescent="0.2">
      <c r="A2613" s="127">
        <f t="shared" si="1017"/>
        <v>44073</v>
      </c>
      <c r="B2613" s="165">
        <f t="shared" si="1027"/>
        <v>251971.26829189481</v>
      </c>
      <c r="C2613" s="124"/>
      <c r="D2613" s="128">
        <f t="shared" si="1007"/>
        <v>5344.63</v>
      </c>
      <c r="E2613" s="129">
        <f>VLOOKUP(A2612,[1]Plan1!$AY$80:$BA$314,3)</f>
        <v>5357.46</v>
      </c>
      <c r="F2613" s="130">
        <f t="shared" si="1008"/>
        <v>44061</v>
      </c>
      <c r="G2613" s="131">
        <f t="shared" si="1009"/>
        <v>2.4005403554596683E-3</v>
      </c>
      <c r="H2613" s="132">
        <f t="shared" si="1018"/>
        <v>44089</v>
      </c>
      <c r="I2613" s="132">
        <f t="shared" si="1010"/>
        <v>44089</v>
      </c>
      <c r="J2613" s="133">
        <f t="shared" si="1006"/>
        <v>20</v>
      </c>
      <c r="K2613" s="133">
        <f t="shared" si="1024"/>
        <v>10</v>
      </c>
      <c r="L2613" s="124">
        <f t="shared" si="1011"/>
        <v>1.0011995499999999</v>
      </c>
      <c r="M2613" s="134">
        <f t="shared" si="1012"/>
        <v>1.00359968</v>
      </c>
      <c r="N2613" s="134">
        <f t="shared" si="1013"/>
        <v>1.4383053804958348</v>
      </c>
      <c r="O2613" s="124">
        <f t="shared" si="1014"/>
        <v>1.4400306899999999</v>
      </c>
      <c r="P2613" s="124"/>
      <c r="Q2613" s="125"/>
      <c r="R2613" s="126"/>
      <c r="S2613" s="124"/>
      <c r="T2613" s="135">
        <f t="shared" si="1019"/>
        <v>7.9699999999999993E-2</v>
      </c>
      <c r="U2613" s="125">
        <f t="shared" si="1015"/>
        <v>619</v>
      </c>
      <c r="V2613" s="125">
        <v>252</v>
      </c>
      <c r="W2613" s="134">
        <f t="shared" si="1016"/>
        <v>1.207268993</v>
      </c>
      <c r="X2613" s="18"/>
      <c r="Y2613" s="123">
        <f t="shared" si="1020"/>
        <v>67054.222907000003</v>
      </c>
      <c r="Z2613" s="123">
        <f t="shared" si="1028"/>
        <v>21335.376418328848</v>
      </c>
      <c r="AA2613" s="123">
        <f t="shared" si="1021"/>
        <v>1341.0844581400002</v>
      </c>
      <c r="AB2613" s="123">
        <f t="shared" si="1022"/>
        <v>20719.754878263</v>
      </c>
      <c r="AC2613" s="123">
        <f t="shared" si="1023"/>
        <v>110450.43866173185</v>
      </c>
      <c r="AD2613" s="150">
        <f t="shared" si="1025"/>
        <v>87053.852995000008</v>
      </c>
      <c r="AE2613" s="150">
        <f t="shared" si="1029"/>
        <v>26638.761627761272</v>
      </c>
      <c r="AF2613" s="150">
        <f t="shared" si="1026"/>
        <v>1741.0770599000002</v>
      </c>
      <c r="AG2613" s="150">
        <f t="shared" si="1030"/>
        <v>26087.137947501666</v>
      </c>
      <c r="AH2613" s="150">
        <f t="shared" si="1031"/>
        <v>141520.82963016295</v>
      </c>
      <c r="AI2613" s="4"/>
      <c r="AJ2613" s="1"/>
      <c r="AK2613" s="20"/>
      <c r="AL2613" s="5"/>
      <c r="AM2613" s="1"/>
      <c r="AN2613" s="1"/>
      <c r="AO2613" s="1"/>
      <c r="AP2613" s="17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5.75" x14ac:dyDescent="0.2">
      <c r="A2614" s="127">
        <f t="shared" si="1017"/>
        <v>44074</v>
      </c>
      <c r="B2614" s="165">
        <f t="shared" si="1027"/>
        <v>252022.63765052881</v>
      </c>
      <c r="C2614" s="124"/>
      <c r="D2614" s="128">
        <f t="shared" si="1007"/>
        <v>5344.63</v>
      </c>
      <c r="E2614" s="129">
        <f>VLOOKUP(A2613,[1]Plan1!$AY$80:$BA$314,3)</f>
        <v>5357.46</v>
      </c>
      <c r="F2614" s="130">
        <f t="shared" si="1008"/>
        <v>44061</v>
      </c>
      <c r="G2614" s="131">
        <f t="shared" si="1009"/>
        <v>2.4005403554596683E-3</v>
      </c>
      <c r="H2614" s="132">
        <f t="shared" si="1018"/>
        <v>44089</v>
      </c>
      <c r="I2614" s="132">
        <f t="shared" si="1010"/>
        <v>44089</v>
      </c>
      <c r="J2614" s="133">
        <f t="shared" si="1006"/>
        <v>20</v>
      </c>
      <c r="K2614" s="133">
        <f t="shared" si="1024"/>
        <v>10</v>
      </c>
      <c r="L2614" s="124">
        <f t="shared" si="1011"/>
        <v>1.0011995499999999</v>
      </c>
      <c r="M2614" s="134">
        <f t="shared" si="1012"/>
        <v>1.00359968</v>
      </c>
      <c r="N2614" s="134">
        <f t="shared" si="1013"/>
        <v>1.4383053804958348</v>
      </c>
      <c r="O2614" s="124">
        <f t="shared" si="1014"/>
        <v>1.4400306899999999</v>
      </c>
      <c r="P2614" s="124"/>
      <c r="Q2614" s="125"/>
      <c r="R2614" s="126"/>
      <c r="S2614" s="124"/>
      <c r="T2614" s="135">
        <f t="shared" si="1019"/>
        <v>7.9699999999999993E-2</v>
      </c>
      <c r="U2614" s="125">
        <f t="shared" si="1015"/>
        <v>619</v>
      </c>
      <c r="V2614" s="125">
        <v>252</v>
      </c>
      <c r="W2614" s="134">
        <f t="shared" si="1016"/>
        <v>1.207268993</v>
      </c>
      <c r="X2614" s="18"/>
      <c r="Y2614" s="123">
        <f t="shared" si="1020"/>
        <v>67054.222907000003</v>
      </c>
      <c r="Z2614" s="123">
        <f t="shared" si="1028"/>
        <v>21335.376418328848</v>
      </c>
      <c r="AA2614" s="123">
        <f t="shared" si="1021"/>
        <v>1341.0844581400002</v>
      </c>
      <c r="AB2614" s="123">
        <f t="shared" si="1022"/>
        <v>20742.10628589867</v>
      </c>
      <c r="AC2614" s="123">
        <f t="shared" si="1023"/>
        <v>110472.79006936752</v>
      </c>
      <c r="AD2614" s="150">
        <f t="shared" si="1025"/>
        <v>87053.852995000008</v>
      </c>
      <c r="AE2614" s="150">
        <f t="shared" si="1029"/>
        <v>26638.761627761272</v>
      </c>
      <c r="AF2614" s="150">
        <f t="shared" si="1026"/>
        <v>1741.0770599000002</v>
      </c>
      <c r="AG2614" s="150">
        <f t="shared" si="1030"/>
        <v>26116.155898500001</v>
      </c>
      <c r="AH2614" s="150">
        <f t="shared" si="1031"/>
        <v>141549.84758116127</v>
      </c>
      <c r="AI2614" s="4"/>
      <c r="AJ2614" s="1"/>
      <c r="AK2614" s="20"/>
      <c r="AL2614" s="5"/>
      <c r="AM2614" s="1"/>
      <c r="AN2614" s="1"/>
      <c r="AO2614" s="1"/>
      <c r="AP2614" s="17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5.75" x14ac:dyDescent="0.2">
      <c r="A2615" s="127">
        <f t="shared" si="1017"/>
        <v>44075</v>
      </c>
      <c r="B2615" s="165">
        <f t="shared" si="1027"/>
        <v>252159.74394250553</v>
      </c>
      <c r="C2615" s="124"/>
      <c r="D2615" s="128">
        <f t="shared" si="1007"/>
        <v>5344.63</v>
      </c>
      <c r="E2615" s="129">
        <f>VLOOKUP(A2614,[1]Plan1!$AY$80:$BA$314,3)</f>
        <v>5357.46</v>
      </c>
      <c r="F2615" s="130">
        <f t="shared" si="1008"/>
        <v>44061</v>
      </c>
      <c r="G2615" s="131">
        <f t="shared" si="1009"/>
        <v>2.4005403554596683E-3</v>
      </c>
      <c r="H2615" s="132">
        <f t="shared" si="1018"/>
        <v>44089</v>
      </c>
      <c r="I2615" s="132">
        <f t="shared" si="1010"/>
        <v>44089</v>
      </c>
      <c r="J2615" s="133">
        <f t="shared" ref="J2615:J2678" si="1032">IF(I2615=I2614,J2614,NETWORKDAYS(I2614,I2615,$AK$118:$AK$502)-1)</f>
        <v>20</v>
      </c>
      <c r="K2615" s="133">
        <f t="shared" si="1024"/>
        <v>11</v>
      </c>
      <c r="L2615" s="124">
        <f t="shared" si="1011"/>
        <v>1.0013195800000001</v>
      </c>
      <c r="M2615" s="134">
        <f t="shared" si="1012"/>
        <v>1.00359968</v>
      </c>
      <c r="N2615" s="134">
        <f t="shared" si="1013"/>
        <v>1.4383053804958348</v>
      </c>
      <c r="O2615" s="124">
        <f t="shared" si="1014"/>
        <v>1.4402033299999999</v>
      </c>
      <c r="P2615" s="124"/>
      <c r="Q2615" s="125"/>
      <c r="R2615" s="126"/>
      <c r="S2615" s="124"/>
      <c r="T2615" s="135">
        <f t="shared" si="1019"/>
        <v>7.9699999999999993E-2</v>
      </c>
      <c r="U2615" s="125">
        <f t="shared" si="1015"/>
        <v>620</v>
      </c>
      <c r="V2615" s="125">
        <v>252</v>
      </c>
      <c r="W2615" s="134">
        <f t="shared" si="1016"/>
        <v>1.207636419</v>
      </c>
      <c r="X2615" s="18"/>
      <c r="Y2615" s="123">
        <f t="shared" si="1020"/>
        <v>67054.222907000003</v>
      </c>
      <c r="Z2615" s="123">
        <f t="shared" si="1028"/>
        <v>21372.877260374731</v>
      </c>
      <c r="AA2615" s="123">
        <f t="shared" si="1021"/>
        <v>1341.0844581400002</v>
      </c>
      <c r="AB2615" s="123">
        <f t="shared" si="1022"/>
        <v>20764.457693534332</v>
      </c>
      <c r="AC2615" s="123">
        <f t="shared" si="1023"/>
        <v>110532.64231904908</v>
      </c>
      <c r="AD2615" s="150">
        <f t="shared" si="1025"/>
        <v>87053.852995000008</v>
      </c>
      <c r="AE2615" s="150">
        <f t="shared" si="1029"/>
        <v>26686.997719058127</v>
      </c>
      <c r="AF2615" s="150">
        <f t="shared" si="1026"/>
        <v>1741.0770599000002</v>
      </c>
      <c r="AG2615" s="150">
        <f t="shared" si="1030"/>
        <v>26145.173849498336</v>
      </c>
      <c r="AH2615" s="150">
        <f t="shared" si="1031"/>
        <v>141627.10162345646</v>
      </c>
      <c r="AI2615" s="4"/>
      <c r="AJ2615" s="1"/>
      <c r="AK2615" s="20"/>
      <c r="AL2615" s="5"/>
      <c r="AM2615" s="1"/>
      <c r="AN2615" s="1"/>
      <c r="AO2615" s="1"/>
      <c r="AP2615" s="17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5.75" x14ac:dyDescent="0.2">
      <c r="A2616" s="127">
        <f t="shared" si="1017"/>
        <v>44076</v>
      </c>
      <c r="B2616" s="165">
        <f t="shared" si="1027"/>
        <v>252296.88794559886</v>
      </c>
      <c r="C2616" s="124"/>
      <c r="D2616" s="128">
        <f t="shared" si="1007"/>
        <v>5344.63</v>
      </c>
      <c r="E2616" s="129">
        <f>VLOOKUP(A2615,[1]Plan1!$AY$80:$BA$314,3)</f>
        <v>5357.46</v>
      </c>
      <c r="F2616" s="130">
        <f t="shared" si="1008"/>
        <v>44061</v>
      </c>
      <c r="G2616" s="131">
        <f t="shared" si="1009"/>
        <v>2.4005403554596683E-3</v>
      </c>
      <c r="H2616" s="132">
        <f t="shared" si="1018"/>
        <v>44089</v>
      </c>
      <c r="I2616" s="132">
        <f t="shared" si="1010"/>
        <v>44089</v>
      </c>
      <c r="J2616" s="133">
        <f t="shared" si="1032"/>
        <v>20</v>
      </c>
      <c r="K2616" s="133">
        <f t="shared" si="1024"/>
        <v>12</v>
      </c>
      <c r="L2616" s="124">
        <f t="shared" si="1011"/>
        <v>1.0014396299999999</v>
      </c>
      <c r="M2616" s="134">
        <f t="shared" si="1012"/>
        <v>1.00359968</v>
      </c>
      <c r="N2616" s="134">
        <f t="shared" si="1013"/>
        <v>1.4383053804958348</v>
      </c>
      <c r="O2616" s="124">
        <f t="shared" si="1014"/>
        <v>1.4403760000000001</v>
      </c>
      <c r="P2616" s="124"/>
      <c r="Q2616" s="125"/>
      <c r="R2616" s="126"/>
      <c r="S2616" s="124"/>
      <c r="T2616" s="135">
        <f t="shared" si="1019"/>
        <v>7.9699999999999993E-2</v>
      </c>
      <c r="U2616" s="125">
        <f t="shared" si="1015"/>
        <v>621</v>
      </c>
      <c r="V2616" s="125">
        <v>252</v>
      </c>
      <c r="W2616" s="134">
        <f t="shared" si="1016"/>
        <v>1.2080039570000001</v>
      </c>
      <c r="X2616" s="18"/>
      <c r="Y2616" s="123">
        <f t="shared" si="1020"/>
        <v>67054.222907000003</v>
      </c>
      <c r="Z2616" s="123">
        <f t="shared" si="1028"/>
        <v>21410.394597046321</v>
      </c>
      <c r="AA2616" s="123">
        <f t="shared" si="1021"/>
        <v>1341.0844581400002</v>
      </c>
      <c r="AB2616" s="123">
        <f t="shared" si="1022"/>
        <v>20786.809101170002</v>
      </c>
      <c r="AC2616" s="123">
        <f t="shared" si="1023"/>
        <v>110592.51106335633</v>
      </c>
      <c r="AD2616" s="150">
        <f t="shared" si="1025"/>
        <v>87053.852995000008</v>
      </c>
      <c r="AE2616" s="150">
        <f t="shared" si="1029"/>
        <v>26735.255026845854</v>
      </c>
      <c r="AF2616" s="150">
        <f t="shared" si="1026"/>
        <v>1741.0770599000002</v>
      </c>
      <c r="AG2616" s="150">
        <f t="shared" si="1030"/>
        <v>26174.191800496672</v>
      </c>
      <c r="AH2616" s="150">
        <f t="shared" si="1031"/>
        <v>141704.37688224253</v>
      </c>
      <c r="AI2616" s="4"/>
      <c r="AJ2616" s="1"/>
      <c r="AK2616" s="20"/>
      <c r="AL2616" s="5"/>
      <c r="AM2616" s="1"/>
      <c r="AN2616" s="1"/>
      <c r="AO2616" s="1"/>
      <c r="AP2616" s="17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5.75" x14ac:dyDescent="0.2">
      <c r="A2617" s="127">
        <f t="shared" si="1017"/>
        <v>44077</v>
      </c>
      <c r="B2617" s="165">
        <f t="shared" si="1027"/>
        <v>252434.06826579687</v>
      </c>
      <c r="C2617" s="124"/>
      <c r="D2617" s="128">
        <f t="shared" si="1007"/>
        <v>5344.63</v>
      </c>
      <c r="E2617" s="129">
        <f>VLOOKUP(A2616,[1]Plan1!$AY$80:$BA$314,3)</f>
        <v>5357.46</v>
      </c>
      <c r="F2617" s="130">
        <f t="shared" si="1008"/>
        <v>44061</v>
      </c>
      <c r="G2617" s="131">
        <f t="shared" si="1009"/>
        <v>2.4005403554596683E-3</v>
      </c>
      <c r="H2617" s="132">
        <f t="shared" si="1018"/>
        <v>44089</v>
      </c>
      <c r="I2617" s="132">
        <f t="shared" si="1010"/>
        <v>44089</v>
      </c>
      <c r="J2617" s="133">
        <f t="shared" si="1032"/>
        <v>20</v>
      </c>
      <c r="K2617" s="133">
        <f t="shared" si="1024"/>
        <v>13</v>
      </c>
      <c r="L2617" s="124">
        <f t="shared" si="1011"/>
        <v>1.0015596899999999</v>
      </c>
      <c r="M2617" s="134">
        <f t="shared" si="1012"/>
        <v>1.00359968</v>
      </c>
      <c r="N2617" s="134">
        <f t="shared" si="1013"/>
        <v>1.4383053804958348</v>
      </c>
      <c r="O2617" s="124">
        <f t="shared" si="1014"/>
        <v>1.44054869</v>
      </c>
      <c r="P2617" s="124"/>
      <c r="Q2617" s="125"/>
      <c r="R2617" s="126"/>
      <c r="S2617" s="124"/>
      <c r="T2617" s="135">
        <f t="shared" si="1019"/>
        <v>7.9699999999999993E-2</v>
      </c>
      <c r="U2617" s="125">
        <f t="shared" si="1015"/>
        <v>622</v>
      </c>
      <c r="V2617" s="125">
        <v>252</v>
      </c>
      <c r="W2617" s="134">
        <f t="shared" si="1016"/>
        <v>1.2083716069999999</v>
      </c>
      <c r="X2617" s="18"/>
      <c r="Y2617" s="123">
        <f t="shared" si="1020"/>
        <v>67054.222907000003</v>
      </c>
      <c r="Z2617" s="123">
        <f t="shared" si="1028"/>
        <v>21447.927818610835</v>
      </c>
      <c r="AA2617" s="123">
        <f t="shared" si="1021"/>
        <v>1341.0844581400002</v>
      </c>
      <c r="AB2617" s="123">
        <f t="shared" si="1022"/>
        <v>20809.160508805668</v>
      </c>
      <c r="AC2617" s="123">
        <f t="shared" si="1023"/>
        <v>110652.39569255651</v>
      </c>
      <c r="AD2617" s="150">
        <f t="shared" si="1025"/>
        <v>87053.852995000008</v>
      </c>
      <c r="AE2617" s="150">
        <f t="shared" si="1029"/>
        <v>26783.532766845336</v>
      </c>
      <c r="AF2617" s="150">
        <f t="shared" si="1026"/>
        <v>1741.0770599000002</v>
      </c>
      <c r="AG2617" s="150">
        <f t="shared" si="1030"/>
        <v>26203.209751495007</v>
      </c>
      <c r="AH2617" s="150">
        <f t="shared" si="1031"/>
        <v>141781.67257324036</v>
      </c>
      <c r="AI2617" s="4"/>
      <c r="AJ2617" s="1"/>
      <c r="AK2617" s="20"/>
      <c r="AL2617" s="5"/>
      <c r="AM2617" s="1"/>
      <c r="AN2617" s="1"/>
      <c r="AO2617" s="1"/>
      <c r="AP2617" s="17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5.75" x14ac:dyDescent="0.2">
      <c r="A2618" s="127">
        <f t="shared" si="1017"/>
        <v>44078</v>
      </c>
      <c r="B2618" s="165">
        <f t="shared" si="1027"/>
        <v>252571.2849124085</v>
      </c>
      <c r="C2618" s="124"/>
      <c r="D2618" s="128">
        <f t="shared" si="1007"/>
        <v>5344.63</v>
      </c>
      <c r="E2618" s="129">
        <f>VLOOKUP(A2617,[1]Plan1!$AY$80:$BA$314,3)</f>
        <v>5357.46</v>
      </c>
      <c r="F2618" s="130">
        <f t="shared" si="1008"/>
        <v>44061</v>
      </c>
      <c r="G2618" s="131">
        <f t="shared" si="1009"/>
        <v>2.4005403554596683E-3</v>
      </c>
      <c r="H2618" s="132">
        <f t="shared" si="1018"/>
        <v>44089</v>
      </c>
      <c r="I2618" s="132">
        <f t="shared" si="1010"/>
        <v>44089</v>
      </c>
      <c r="J2618" s="133">
        <f t="shared" si="1032"/>
        <v>20</v>
      </c>
      <c r="K2618" s="133">
        <f t="shared" si="1024"/>
        <v>14</v>
      </c>
      <c r="L2618" s="124">
        <f t="shared" si="1011"/>
        <v>1.00167977</v>
      </c>
      <c r="M2618" s="134">
        <f t="shared" si="1012"/>
        <v>1.00359968</v>
      </c>
      <c r="N2618" s="134">
        <f t="shared" si="1013"/>
        <v>1.4383053804958348</v>
      </c>
      <c r="O2618" s="124">
        <f t="shared" si="1014"/>
        <v>1.4407213999999999</v>
      </c>
      <c r="P2618" s="124"/>
      <c r="Q2618" s="125"/>
      <c r="R2618" s="126"/>
      <c r="S2618" s="124"/>
      <c r="T2618" s="135">
        <f t="shared" si="1019"/>
        <v>7.9699999999999993E-2</v>
      </c>
      <c r="U2618" s="125">
        <f t="shared" si="1015"/>
        <v>623</v>
      </c>
      <c r="V2618" s="125">
        <v>252</v>
      </c>
      <c r="W2618" s="134">
        <f t="shared" si="1016"/>
        <v>1.2087393689999999</v>
      </c>
      <c r="X2618" s="18"/>
      <c r="Y2618" s="123">
        <f t="shared" si="1020"/>
        <v>67054.222907000003</v>
      </c>
      <c r="Z2618" s="123">
        <f t="shared" si="1028"/>
        <v>21485.476929139986</v>
      </c>
      <c r="AA2618" s="123">
        <f t="shared" si="1021"/>
        <v>1341.0844581400002</v>
      </c>
      <c r="AB2618" s="123">
        <f t="shared" si="1022"/>
        <v>20831.511916441334</v>
      </c>
      <c r="AC2618" s="123">
        <f t="shared" si="1023"/>
        <v>110712.29621072132</v>
      </c>
      <c r="AD2618" s="150">
        <f t="shared" si="1025"/>
        <v>87053.852995000008</v>
      </c>
      <c r="AE2618" s="150">
        <f t="shared" si="1029"/>
        <v>26831.830944293855</v>
      </c>
      <c r="AF2618" s="150">
        <f t="shared" si="1026"/>
        <v>1741.0770599000002</v>
      </c>
      <c r="AG2618" s="150">
        <f t="shared" si="1030"/>
        <v>26232.227702493336</v>
      </c>
      <c r="AH2618" s="150">
        <f t="shared" si="1031"/>
        <v>141858.98870168719</v>
      </c>
      <c r="AI2618" s="4"/>
      <c r="AJ2618" s="1"/>
      <c r="AK2618" s="20"/>
      <c r="AL2618" s="5"/>
      <c r="AM2618" s="1"/>
      <c r="AN2618" s="1"/>
      <c r="AO2618" s="1"/>
      <c r="AP2618" s="17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5.75" x14ac:dyDescent="0.2">
      <c r="A2619" s="127">
        <f t="shared" si="1017"/>
        <v>44079</v>
      </c>
      <c r="B2619" s="165">
        <f t="shared" si="1027"/>
        <v>252708.53632180032</v>
      </c>
      <c r="C2619" s="124"/>
      <c r="D2619" s="128">
        <f t="shared" si="1007"/>
        <v>5344.63</v>
      </c>
      <c r="E2619" s="129">
        <f>VLOOKUP(A2618,[1]Plan1!$AY$80:$BA$314,3)</f>
        <v>5357.46</v>
      </c>
      <c r="F2619" s="130">
        <f t="shared" si="1008"/>
        <v>44061</v>
      </c>
      <c r="G2619" s="131">
        <f t="shared" si="1009"/>
        <v>2.4005403554596683E-3</v>
      </c>
      <c r="H2619" s="132">
        <f t="shared" si="1018"/>
        <v>44089</v>
      </c>
      <c r="I2619" s="132">
        <f t="shared" si="1010"/>
        <v>44089</v>
      </c>
      <c r="J2619" s="133">
        <f t="shared" si="1032"/>
        <v>20</v>
      </c>
      <c r="K2619" s="133">
        <f t="shared" si="1024"/>
        <v>15</v>
      </c>
      <c r="L2619" s="124">
        <f t="shared" si="1011"/>
        <v>1.00179986</v>
      </c>
      <c r="M2619" s="134">
        <f t="shared" si="1012"/>
        <v>1.00359968</v>
      </c>
      <c r="N2619" s="134">
        <f t="shared" si="1013"/>
        <v>1.4383053804958348</v>
      </c>
      <c r="O2619" s="124">
        <f t="shared" si="1014"/>
        <v>1.4408941200000001</v>
      </c>
      <c r="P2619" s="124"/>
      <c r="Q2619" s="125"/>
      <c r="R2619" s="126"/>
      <c r="S2619" s="124"/>
      <c r="T2619" s="135">
        <f t="shared" si="1019"/>
        <v>7.9699999999999993E-2</v>
      </c>
      <c r="U2619" s="125">
        <f t="shared" si="1015"/>
        <v>624</v>
      </c>
      <c r="V2619" s="125">
        <v>252</v>
      </c>
      <c r="W2619" s="134">
        <f t="shared" si="1016"/>
        <v>1.209107242</v>
      </c>
      <c r="X2619" s="18"/>
      <c r="Y2619" s="123">
        <f t="shared" si="1020"/>
        <v>67054.222907000003</v>
      </c>
      <c r="Z2619" s="123">
        <f t="shared" si="1028"/>
        <v>21523.041244709446</v>
      </c>
      <c r="AA2619" s="123">
        <f t="shared" si="1021"/>
        <v>1341.0844581400002</v>
      </c>
      <c r="AB2619" s="123">
        <f t="shared" si="1022"/>
        <v>20853.863324077</v>
      </c>
      <c r="AC2619" s="123">
        <f t="shared" si="1023"/>
        <v>110772.21193392645</v>
      </c>
      <c r="AD2619" s="150">
        <f t="shared" si="1025"/>
        <v>87053.852995000008</v>
      </c>
      <c r="AE2619" s="150">
        <f t="shared" si="1029"/>
        <v>26880.148679482212</v>
      </c>
      <c r="AF2619" s="150">
        <f t="shared" si="1026"/>
        <v>1741.0770599000002</v>
      </c>
      <c r="AG2619" s="150">
        <f t="shared" si="1030"/>
        <v>26261.245653491671</v>
      </c>
      <c r="AH2619" s="150">
        <f t="shared" si="1031"/>
        <v>141936.32438787387</v>
      </c>
      <c r="AI2619" s="4"/>
      <c r="AJ2619" s="1"/>
      <c r="AK2619" s="20"/>
      <c r="AL2619" s="5"/>
      <c r="AM2619" s="1"/>
      <c r="AN2619" s="1"/>
      <c r="AO2619" s="1"/>
      <c r="AP2619" s="17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5.75" x14ac:dyDescent="0.2">
      <c r="A2620" s="127">
        <f t="shared" si="1017"/>
        <v>44080</v>
      </c>
      <c r="B2620" s="165">
        <f t="shared" si="1027"/>
        <v>252759.90568043434</v>
      </c>
      <c r="C2620" s="124"/>
      <c r="D2620" s="128">
        <f t="shared" si="1007"/>
        <v>5344.63</v>
      </c>
      <c r="E2620" s="129">
        <f>VLOOKUP(A2619,[1]Plan1!$AY$80:$BA$314,3)</f>
        <v>5357.46</v>
      </c>
      <c r="F2620" s="130">
        <f t="shared" si="1008"/>
        <v>44061</v>
      </c>
      <c r="G2620" s="131">
        <f t="shared" si="1009"/>
        <v>2.4005403554596683E-3</v>
      </c>
      <c r="H2620" s="132">
        <f t="shared" si="1018"/>
        <v>44089</v>
      </c>
      <c r="I2620" s="132">
        <f t="shared" si="1010"/>
        <v>44089</v>
      </c>
      <c r="J2620" s="133">
        <f t="shared" si="1032"/>
        <v>20</v>
      </c>
      <c r="K2620" s="133">
        <f t="shared" si="1024"/>
        <v>15</v>
      </c>
      <c r="L2620" s="124">
        <f t="shared" si="1011"/>
        <v>1.00179986</v>
      </c>
      <c r="M2620" s="134">
        <f t="shared" si="1012"/>
        <v>1.00359968</v>
      </c>
      <c r="N2620" s="134">
        <f t="shared" si="1013"/>
        <v>1.4383053804958348</v>
      </c>
      <c r="O2620" s="124">
        <f t="shared" si="1014"/>
        <v>1.4408941200000001</v>
      </c>
      <c r="P2620" s="124"/>
      <c r="Q2620" s="125"/>
      <c r="R2620" s="126"/>
      <c r="S2620" s="124"/>
      <c r="T2620" s="135">
        <f t="shared" si="1019"/>
        <v>7.9699999999999993E-2</v>
      </c>
      <c r="U2620" s="125">
        <f t="shared" si="1015"/>
        <v>624</v>
      </c>
      <c r="V2620" s="125">
        <v>252</v>
      </c>
      <c r="W2620" s="134">
        <f t="shared" si="1016"/>
        <v>1.209107242</v>
      </c>
      <c r="X2620" s="18"/>
      <c r="Y2620" s="123">
        <f t="shared" si="1020"/>
        <v>67054.222907000003</v>
      </c>
      <c r="Z2620" s="123">
        <f t="shared" si="1028"/>
        <v>21523.041244709446</v>
      </c>
      <c r="AA2620" s="123">
        <f t="shared" si="1021"/>
        <v>1341.0844581400002</v>
      </c>
      <c r="AB2620" s="123">
        <f t="shared" si="1022"/>
        <v>20876.214731712669</v>
      </c>
      <c r="AC2620" s="123">
        <f t="shared" si="1023"/>
        <v>110794.56334156211</v>
      </c>
      <c r="AD2620" s="150">
        <f t="shared" si="1025"/>
        <v>87053.852995000008</v>
      </c>
      <c r="AE2620" s="150">
        <f t="shared" si="1029"/>
        <v>26880.148679482212</v>
      </c>
      <c r="AF2620" s="150">
        <f t="shared" si="1026"/>
        <v>1741.0770599000002</v>
      </c>
      <c r="AG2620" s="150">
        <f t="shared" si="1030"/>
        <v>26290.263604490003</v>
      </c>
      <c r="AH2620" s="150">
        <f t="shared" si="1031"/>
        <v>141965.34233887223</v>
      </c>
      <c r="AI2620" s="4"/>
      <c r="AJ2620" s="1"/>
      <c r="AK2620" s="20"/>
      <c r="AL2620" s="5"/>
      <c r="AM2620" s="1"/>
      <c r="AN2620" s="1"/>
      <c r="AO2620" s="1"/>
      <c r="AP2620" s="17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5.75" x14ac:dyDescent="0.2">
      <c r="A2621" s="127">
        <f t="shared" si="1017"/>
        <v>44081</v>
      </c>
      <c r="B2621" s="165">
        <f t="shared" si="1027"/>
        <v>252811.27503906834</v>
      </c>
      <c r="C2621" s="124"/>
      <c r="D2621" s="128">
        <f t="shared" si="1007"/>
        <v>5344.63</v>
      </c>
      <c r="E2621" s="129">
        <f>VLOOKUP(A2620,[1]Plan1!$AY$80:$BA$314,3)</f>
        <v>5357.46</v>
      </c>
      <c r="F2621" s="130">
        <f t="shared" si="1008"/>
        <v>44061</v>
      </c>
      <c r="G2621" s="131">
        <f t="shared" si="1009"/>
        <v>2.4005403554596683E-3</v>
      </c>
      <c r="H2621" s="132">
        <f t="shared" si="1018"/>
        <v>44089</v>
      </c>
      <c r="I2621" s="132">
        <f t="shared" si="1010"/>
        <v>44089</v>
      </c>
      <c r="J2621" s="133">
        <f t="shared" si="1032"/>
        <v>20</v>
      </c>
      <c r="K2621" s="133">
        <f t="shared" si="1024"/>
        <v>15</v>
      </c>
      <c r="L2621" s="124">
        <f t="shared" si="1011"/>
        <v>1.00179986</v>
      </c>
      <c r="M2621" s="134">
        <f t="shared" si="1012"/>
        <v>1.00359968</v>
      </c>
      <c r="N2621" s="134">
        <f t="shared" si="1013"/>
        <v>1.4383053804958348</v>
      </c>
      <c r="O2621" s="124">
        <f t="shared" si="1014"/>
        <v>1.4408941200000001</v>
      </c>
      <c r="P2621" s="124"/>
      <c r="Q2621" s="125"/>
      <c r="R2621" s="126"/>
      <c r="S2621" s="124"/>
      <c r="T2621" s="135">
        <f t="shared" si="1019"/>
        <v>7.9699999999999993E-2</v>
      </c>
      <c r="U2621" s="125">
        <f t="shared" si="1015"/>
        <v>624</v>
      </c>
      <c r="V2621" s="125">
        <v>252</v>
      </c>
      <c r="W2621" s="134">
        <f t="shared" si="1016"/>
        <v>1.209107242</v>
      </c>
      <c r="X2621" s="18"/>
      <c r="Y2621" s="123">
        <f t="shared" si="1020"/>
        <v>67054.222907000003</v>
      </c>
      <c r="Z2621" s="123">
        <f t="shared" si="1028"/>
        <v>21523.041244709446</v>
      </c>
      <c r="AA2621" s="123">
        <f t="shared" si="1021"/>
        <v>1341.0844581400002</v>
      </c>
      <c r="AB2621" s="123">
        <f t="shared" si="1022"/>
        <v>20898.566139348335</v>
      </c>
      <c r="AC2621" s="123">
        <f t="shared" si="1023"/>
        <v>110816.91474919778</v>
      </c>
      <c r="AD2621" s="150">
        <f t="shared" si="1025"/>
        <v>87053.852995000008</v>
      </c>
      <c r="AE2621" s="150">
        <f t="shared" si="1029"/>
        <v>26880.148679482212</v>
      </c>
      <c r="AF2621" s="150">
        <f t="shared" si="1026"/>
        <v>1741.0770599000002</v>
      </c>
      <c r="AG2621" s="150">
        <f t="shared" si="1030"/>
        <v>26319.281555488338</v>
      </c>
      <c r="AH2621" s="150">
        <f t="shared" si="1031"/>
        <v>141994.36028987056</v>
      </c>
      <c r="AI2621" s="4"/>
      <c r="AJ2621" s="1"/>
      <c r="AK2621" s="20"/>
      <c r="AL2621" s="5"/>
      <c r="AM2621" s="1"/>
      <c r="AN2621" s="1"/>
      <c r="AO2621" s="1"/>
      <c r="AP2621" s="17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5.75" x14ac:dyDescent="0.2">
      <c r="A2622" s="127">
        <f t="shared" si="1017"/>
        <v>44082</v>
      </c>
      <c r="B2622" s="165">
        <f t="shared" si="1027"/>
        <v>252862.64439770233</v>
      </c>
      <c r="C2622" s="124"/>
      <c r="D2622" s="128">
        <f t="shared" si="1007"/>
        <v>5344.63</v>
      </c>
      <c r="E2622" s="129">
        <f>VLOOKUP(A2621,[1]Plan1!$AY$80:$BA$314,3)</f>
        <v>5357.46</v>
      </c>
      <c r="F2622" s="130">
        <f t="shared" si="1008"/>
        <v>44061</v>
      </c>
      <c r="G2622" s="131">
        <f t="shared" si="1009"/>
        <v>2.4005403554596683E-3</v>
      </c>
      <c r="H2622" s="132">
        <f t="shared" si="1018"/>
        <v>44089</v>
      </c>
      <c r="I2622" s="132">
        <f t="shared" si="1010"/>
        <v>44089</v>
      </c>
      <c r="J2622" s="133">
        <f t="shared" si="1032"/>
        <v>20</v>
      </c>
      <c r="K2622" s="133">
        <f t="shared" si="1024"/>
        <v>15</v>
      </c>
      <c r="L2622" s="124">
        <f t="shared" si="1011"/>
        <v>1.00179986</v>
      </c>
      <c r="M2622" s="134">
        <f t="shared" si="1012"/>
        <v>1.00359968</v>
      </c>
      <c r="N2622" s="134">
        <f t="shared" si="1013"/>
        <v>1.4383053804958348</v>
      </c>
      <c r="O2622" s="124">
        <f t="shared" si="1014"/>
        <v>1.4408941200000001</v>
      </c>
      <c r="P2622" s="124"/>
      <c r="Q2622" s="125"/>
      <c r="R2622" s="126"/>
      <c r="S2622" s="124"/>
      <c r="T2622" s="135">
        <f t="shared" si="1019"/>
        <v>7.9699999999999993E-2</v>
      </c>
      <c r="U2622" s="125">
        <f t="shared" si="1015"/>
        <v>624</v>
      </c>
      <c r="V2622" s="125">
        <v>252</v>
      </c>
      <c r="W2622" s="134">
        <f t="shared" si="1016"/>
        <v>1.209107242</v>
      </c>
      <c r="X2622" s="18"/>
      <c r="Y2622" s="123">
        <f t="shared" si="1020"/>
        <v>67054.222907000003</v>
      </c>
      <c r="Z2622" s="123">
        <f t="shared" si="1028"/>
        <v>21523.041244709446</v>
      </c>
      <c r="AA2622" s="123">
        <f t="shared" si="1021"/>
        <v>1341.0844581400002</v>
      </c>
      <c r="AB2622" s="123">
        <f t="shared" si="1022"/>
        <v>20920.917546984001</v>
      </c>
      <c r="AC2622" s="123">
        <f t="shared" si="1023"/>
        <v>110839.26615683344</v>
      </c>
      <c r="AD2622" s="150">
        <f t="shared" si="1025"/>
        <v>87053.852995000008</v>
      </c>
      <c r="AE2622" s="150">
        <f t="shared" si="1029"/>
        <v>26880.148679482212</v>
      </c>
      <c r="AF2622" s="150">
        <f t="shared" si="1026"/>
        <v>1741.0770599000002</v>
      </c>
      <c r="AG2622" s="150">
        <f t="shared" si="1030"/>
        <v>26348.299506486666</v>
      </c>
      <c r="AH2622" s="150">
        <f t="shared" si="1031"/>
        <v>142023.37824086889</v>
      </c>
      <c r="AI2622" s="4"/>
      <c r="AJ2622" s="1"/>
      <c r="AK2622" s="20"/>
      <c r="AL2622" s="5"/>
      <c r="AM2622" s="1"/>
      <c r="AN2622" s="1"/>
      <c r="AO2622" s="1"/>
      <c r="AP2622" s="17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5.75" x14ac:dyDescent="0.2">
      <c r="A2623" s="127">
        <f t="shared" si="1017"/>
        <v>44083</v>
      </c>
      <c r="B2623" s="165">
        <f t="shared" si="1027"/>
        <v>252999.9351305092</v>
      </c>
      <c r="C2623" s="124"/>
      <c r="D2623" s="128">
        <f t="shared" si="1007"/>
        <v>5344.63</v>
      </c>
      <c r="E2623" s="129">
        <f>VLOOKUP(A2622,[1]Plan1!$AY$80:$BA$314,3)</f>
        <v>5357.46</v>
      </c>
      <c r="F2623" s="130">
        <f t="shared" si="1008"/>
        <v>44061</v>
      </c>
      <c r="G2623" s="131">
        <f t="shared" si="1009"/>
        <v>2.4005403554596683E-3</v>
      </c>
      <c r="H2623" s="132">
        <f t="shared" si="1018"/>
        <v>44089</v>
      </c>
      <c r="I2623" s="132">
        <f t="shared" si="1010"/>
        <v>44089</v>
      </c>
      <c r="J2623" s="133">
        <f t="shared" si="1032"/>
        <v>20</v>
      </c>
      <c r="K2623" s="133">
        <f t="shared" si="1024"/>
        <v>16</v>
      </c>
      <c r="L2623" s="124">
        <f t="shared" si="1011"/>
        <v>1.0019199700000001</v>
      </c>
      <c r="M2623" s="134">
        <f t="shared" si="1012"/>
        <v>1.00359968</v>
      </c>
      <c r="N2623" s="134">
        <f t="shared" si="1013"/>
        <v>1.4383053804958348</v>
      </c>
      <c r="O2623" s="124">
        <f t="shared" si="1014"/>
        <v>1.4410668799999999</v>
      </c>
      <c r="P2623" s="124"/>
      <c r="Q2623" s="125"/>
      <c r="R2623" s="126"/>
      <c r="S2623" s="124"/>
      <c r="T2623" s="135">
        <f t="shared" si="1019"/>
        <v>7.9699999999999993E-2</v>
      </c>
      <c r="U2623" s="125">
        <f t="shared" si="1015"/>
        <v>625</v>
      </c>
      <c r="V2623" s="125">
        <v>252</v>
      </c>
      <c r="W2623" s="134">
        <f t="shared" si="1016"/>
        <v>1.2094752280000001</v>
      </c>
      <c r="X2623" s="18"/>
      <c r="Y2623" s="123">
        <f t="shared" si="1020"/>
        <v>67054.222907000003</v>
      </c>
      <c r="Z2623" s="123">
        <f t="shared" si="1028"/>
        <v>21560.622760114715</v>
      </c>
      <c r="AA2623" s="123">
        <f t="shared" si="1021"/>
        <v>1341.0844581400002</v>
      </c>
      <c r="AB2623" s="123">
        <f t="shared" si="1022"/>
        <v>20943.268954619667</v>
      </c>
      <c r="AC2623" s="123">
        <f t="shared" si="1023"/>
        <v>110899.19907987438</v>
      </c>
      <c r="AD2623" s="150">
        <f t="shared" si="1025"/>
        <v>87053.852995000008</v>
      </c>
      <c r="AE2623" s="150">
        <f t="shared" si="1029"/>
        <v>26928.488538249811</v>
      </c>
      <c r="AF2623" s="150">
        <f t="shared" si="1026"/>
        <v>1741.0770599000002</v>
      </c>
      <c r="AG2623" s="150">
        <f t="shared" si="1030"/>
        <v>26377.317457485002</v>
      </c>
      <c r="AH2623" s="150">
        <f t="shared" si="1031"/>
        <v>142100.73605063482</v>
      </c>
      <c r="AI2623" s="4"/>
      <c r="AJ2623" s="1"/>
      <c r="AK2623" s="20"/>
      <c r="AL2623" s="5"/>
      <c r="AM2623" s="1"/>
      <c r="AN2623" s="1"/>
      <c r="AO2623" s="1"/>
      <c r="AP2623" s="17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5.75" x14ac:dyDescent="0.2">
      <c r="A2624" s="127">
        <f t="shared" si="1017"/>
        <v>44084</v>
      </c>
      <c r="B2624" s="165">
        <f t="shared" si="1027"/>
        <v>253137.26064468134</v>
      </c>
      <c r="C2624" s="124"/>
      <c r="D2624" s="128">
        <f t="shared" si="1007"/>
        <v>5344.63</v>
      </c>
      <c r="E2624" s="129">
        <f>VLOOKUP(A2623,[1]Plan1!$AY$80:$BA$314,3)</f>
        <v>5357.46</v>
      </c>
      <c r="F2624" s="130">
        <f t="shared" si="1008"/>
        <v>44061</v>
      </c>
      <c r="G2624" s="131">
        <f t="shared" si="1009"/>
        <v>2.4005403554596683E-3</v>
      </c>
      <c r="H2624" s="132">
        <f t="shared" si="1018"/>
        <v>44089</v>
      </c>
      <c r="I2624" s="132">
        <f t="shared" si="1010"/>
        <v>44089</v>
      </c>
      <c r="J2624" s="133">
        <f t="shared" si="1032"/>
        <v>20</v>
      </c>
      <c r="K2624" s="133">
        <f t="shared" si="1024"/>
        <v>17</v>
      </c>
      <c r="L2624" s="124">
        <f t="shared" si="1011"/>
        <v>1.0020400899999999</v>
      </c>
      <c r="M2624" s="134">
        <f t="shared" si="1012"/>
        <v>1.00359968</v>
      </c>
      <c r="N2624" s="134">
        <f t="shared" si="1013"/>
        <v>1.4383053804958348</v>
      </c>
      <c r="O2624" s="124">
        <f t="shared" si="1014"/>
        <v>1.44123965</v>
      </c>
      <c r="P2624" s="124"/>
      <c r="Q2624" s="125"/>
      <c r="R2624" s="126"/>
      <c r="S2624" s="124"/>
      <c r="T2624" s="135">
        <f t="shared" si="1019"/>
        <v>7.9699999999999993E-2</v>
      </c>
      <c r="U2624" s="125">
        <f t="shared" si="1015"/>
        <v>626</v>
      </c>
      <c r="V2624" s="125">
        <v>252</v>
      </c>
      <c r="W2624" s="134">
        <f t="shared" si="1016"/>
        <v>1.209843325</v>
      </c>
      <c r="X2624" s="18"/>
      <c r="Y2624" s="123">
        <f t="shared" si="1020"/>
        <v>67054.222907000003</v>
      </c>
      <c r="Z2624" s="123">
        <f t="shared" si="1028"/>
        <v>21598.21948868933</v>
      </c>
      <c r="AA2624" s="123">
        <f t="shared" si="1021"/>
        <v>1341.0844581400002</v>
      </c>
      <c r="AB2624" s="123">
        <f t="shared" si="1022"/>
        <v>20965.620362255333</v>
      </c>
      <c r="AC2624" s="123">
        <f t="shared" si="1023"/>
        <v>110959.14721608466</v>
      </c>
      <c r="AD2624" s="150">
        <f t="shared" si="1025"/>
        <v>87053.852995000008</v>
      </c>
      <c r="AE2624" s="150">
        <f t="shared" si="1029"/>
        <v>26976.847965213321</v>
      </c>
      <c r="AF2624" s="150">
        <f t="shared" si="1026"/>
        <v>1741.0770599000002</v>
      </c>
      <c r="AG2624" s="150">
        <f t="shared" si="1030"/>
        <v>26406.335408483337</v>
      </c>
      <c r="AH2624" s="150">
        <f t="shared" si="1031"/>
        <v>142178.11342859667</v>
      </c>
      <c r="AI2624" s="4"/>
      <c r="AJ2624" s="1"/>
      <c r="AK2624" s="20"/>
      <c r="AL2624" s="5"/>
      <c r="AM2624" s="1"/>
      <c r="AN2624" s="1"/>
      <c r="AO2624" s="1"/>
      <c r="AP2624" s="17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5.75" x14ac:dyDescent="0.2">
      <c r="A2625" s="127">
        <f t="shared" si="1017"/>
        <v>44085</v>
      </c>
      <c r="B2625" s="165">
        <f t="shared" si="1027"/>
        <v>253274.62128328695</v>
      </c>
      <c r="C2625" s="124"/>
      <c r="D2625" s="128">
        <f t="shared" si="1007"/>
        <v>5344.63</v>
      </c>
      <c r="E2625" s="129">
        <f>VLOOKUP(A2624,[1]Plan1!$AY$80:$BA$314,3)</f>
        <v>5357.46</v>
      </c>
      <c r="F2625" s="130">
        <f t="shared" si="1008"/>
        <v>44061</v>
      </c>
      <c r="G2625" s="131">
        <f t="shared" si="1009"/>
        <v>2.4005403554596683E-3</v>
      </c>
      <c r="H2625" s="132">
        <f t="shared" si="1018"/>
        <v>44089</v>
      </c>
      <c r="I2625" s="132">
        <f t="shared" si="1010"/>
        <v>44089</v>
      </c>
      <c r="J2625" s="133">
        <f t="shared" si="1032"/>
        <v>20</v>
      </c>
      <c r="K2625" s="133">
        <f t="shared" si="1024"/>
        <v>18</v>
      </c>
      <c r="L2625" s="124">
        <f t="shared" si="1011"/>
        <v>1.0021602199999999</v>
      </c>
      <c r="M2625" s="134">
        <f t="shared" si="1012"/>
        <v>1.00359968</v>
      </c>
      <c r="N2625" s="134">
        <f t="shared" si="1013"/>
        <v>1.4383053804958348</v>
      </c>
      <c r="O2625" s="124">
        <f t="shared" si="1014"/>
        <v>1.44141243</v>
      </c>
      <c r="P2625" s="124"/>
      <c r="Q2625" s="125"/>
      <c r="R2625" s="126"/>
      <c r="S2625" s="124"/>
      <c r="T2625" s="135">
        <f t="shared" si="1019"/>
        <v>7.9699999999999993E-2</v>
      </c>
      <c r="U2625" s="125">
        <f t="shared" si="1015"/>
        <v>627</v>
      </c>
      <c r="V2625" s="125">
        <v>252</v>
      </c>
      <c r="W2625" s="134">
        <f t="shared" si="1016"/>
        <v>1.210211535</v>
      </c>
      <c r="X2625" s="18"/>
      <c r="Y2625" s="123">
        <f t="shared" si="1020"/>
        <v>67054.222907000003</v>
      </c>
      <c r="Z2625" s="123">
        <f t="shared" si="1028"/>
        <v>21635.831580489321</v>
      </c>
      <c r="AA2625" s="123">
        <f t="shared" si="1021"/>
        <v>1341.0844581400002</v>
      </c>
      <c r="AB2625" s="123">
        <f t="shared" si="1022"/>
        <v>20987.971769891003</v>
      </c>
      <c r="AC2625" s="123">
        <f t="shared" si="1023"/>
        <v>111019.11071552034</v>
      </c>
      <c r="AD2625" s="150">
        <f t="shared" si="1025"/>
        <v>87053.852995000008</v>
      </c>
      <c r="AE2625" s="150">
        <f t="shared" si="1029"/>
        <v>27025.227153384923</v>
      </c>
      <c r="AF2625" s="150">
        <f t="shared" si="1026"/>
        <v>1741.0770599000002</v>
      </c>
      <c r="AG2625" s="150">
        <f t="shared" si="1030"/>
        <v>26435.353359481673</v>
      </c>
      <c r="AH2625" s="150">
        <f t="shared" si="1031"/>
        <v>142255.51056776661</v>
      </c>
      <c r="AI2625" s="4"/>
      <c r="AJ2625" s="1"/>
      <c r="AK2625" s="20"/>
      <c r="AL2625" s="5"/>
      <c r="AM2625" s="1"/>
      <c r="AN2625" s="1"/>
      <c r="AO2625" s="1"/>
      <c r="AP2625" s="17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5.75" x14ac:dyDescent="0.2">
      <c r="A2626" s="127">
        <f t="shared" si="1017"/>
        <v>44086</v>
      </c>
      <c r="B2626" s="165">
        <f t="shared" si="1027"/>
        <v>253412.01953361576</v>
      </c>
      <c r="C2626" s="124"/>
      <c r="D2626" s="128">
        <f t="shared" si="1007"/>
        <v>5344.63</v>
      </c>
      <c r="E2626" s="129">
        <f>VLOOKUP(A2625,[1]Plan1!$AY$80:$BA$314,3)</f>
        <v>5357.46</v>
      </c>
      <c r="F2626" s="130">
        <f t="shared" si="1008"/>
        <v>44061</v>
      </c>
      <c r="G2626" s="131">
        <f t="shared" si="1009"/>
        <v>2.4005403554596683E-3</v>
      </c>
      <c r="H2626" s="132">
        <f t="shared" si="1018"/>
        <v>44089</v>
      </c>
      <c r="I2626" s="132">
        <f t="shared" si="1010"/>
        <v>44089</v>
      </c>
      <c r="J2626" s="133">
        <f t="shared" si="1032"/>
        <v>20</v>
      </c>
      <c r="K2626" s="133">
        <f t="shared" si="1024"/>
        <v>19</v>
      </c>
      <c r="L2626" s="124">
        <f t="shared" si="1011"/>
        <v>1.00228037</v>
      </c>
      <c r="M2626" s="134">
        <f t="shared" si="1012"/>
        <v>1.00359968</v>
      </c>
      <c r="N2626" s="134">
        <f t="shared" si="1013"/>
        <v>1.4383053804958348</v>
      </c>
      <c r="O2626" s="124">
        <f t="shared" si="1014"/>
        <v>1.44158524</v>
      </c>
      <c r="P2626" s="124"/>
      <c r="Q2626" s="125"/>
      <c r="R2626" s="126"/>
      <c r="S2626" s="124"/>
      <c r="T2626" s="135">
        <f t="shared" si="1019"/>
        <v>7.9699999999999993E-2</v>
      </c>
      <c r="U2626" s="125">
        <f t="shared" si="1015"/>
        <v>628</v>
      </c>
      <c r="V2626" s="125">
        <v>252</v>
      </c>
      <c r="W2626" s="134">
        <f t="shared" si="1016"/>
        <v>1.2105798560000001</v>
      </c>
      <c r="X2626" s="18"/>
      <c r="Y2626" s="123">
        <f t="shared" si="1020"/>
        <v>67054.222907000003</v>
      </c>
      <c r="Z2626" s="123">
        <f t="shared" si="1028"/>
        <v>21673.46012344096</v>
      </c>
      <c r="AA2626" s="123">
        <f t="shared" si="1021"/>
        <v>1341.0844581400002</v>
      </c>
      <c r="AB2626" s="123">
        <f t="shared" si="1022"/>
        <v>21010.323177526669</v>
      </c>
      <c r="AC2626" s="123">
        <f t="shared" si="1023"/>
        <v>111079.09066610763</v>
      </c>
      <c r="AD2626" s="150">
        <f t="shared" si="1025"/>
        <v>87053.852995000008</v>
      </c>
      <c r="AE2626" s="150">
        <f t="shared" si="1029"/>
        <v>27073.627502128111</v>
      </c>
      <c r="AF2626" s="150">
        <f t="shared" si="1026"/>
        <v>1741.0770599000002</v>
      </c>
      <c r="AG2626" s="150">
        <f t="shared" si="1030"/>
        <v>26464.371310480001</v>
      </c>
      <c r="AH2626" s="150">
        <f t="shared" si="1031"/>
        <v>142332.92886750813</v>
      </c>
      <c r="AI2626" s="4"/>
      <c r="AJ2626" s="1"/>
      <c r="AK2626" s="20"/>
      <c r="AL2626" s="5"/>
      <c r="AM2626" s="1"/>
      <c r="AN2626" s="1"/>
      <c r="AO2626" s="1"/>
      <c r="AP2626" s="17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5.75" x14ac:dyDescent="0.2">
      <c r="A2627" s="127">
        <f t="shared" si="1017"/>
        <v>44087</v>
      </c>
      <c r="B2627" s="165">
        <f t="shared" si="1027"/>
        <v>253463.38889224979</v>
      </c>
      <c r="C2627" s="124"/>
      <c r="D2627" s="128">
        <f t="shared" ref="D2627:D2690" si="1033">IF(E2627=E2626,D2626,E2626)</f>
        <v>5344.63</v>
      </c>
      <c r="E2627" s="129">
        <f>VLOOKUP(A2626,[1]Plan1!$AY$80:$BA$314,3)</f>
        <v>5357.46</v>
      </c>
      <c r="F2627" s="130">
        <f t="shared" ref="F2627:F2690" si="1034">IF(D2627=D2626,F2626,A2627)</f>
        <v>44061</v>
      </c>
      <c r="G2627" s="131">
        <f t="shared" ref="G2627:G2690" si="1035">(E2627/D2627)-1</f>
        <v>2.4005403554596683E-3</v>
      </c>
      <c r="H2627" s="132">
        <f t="shared" si="1018"/>
        <v>44089</v>
      </c>
      <c r="I2627" s="132">
        <f t="shared" ref="I2627:I2690" si="1036">IF(A2627&gt;I2626,H2627,I2626)</f>
        <v>44089</v>
      </c>
      <c r="J2627" s="133">
        <f t="shared" si="1032"/>
        <v>20</v>
      </c>
      <c r="K2627" s="133">
        <f t="shared" si="1024"/>
        <v>19</v>
      </c>
      <c r="L2627" s="124">
        <f t="shared" ref="L2627:L2690" si="1037">TRUNC((E2627/D2627)^TRUNC((K2627/J2627),9),8)</f>
        <v>1.00228037</v>
      </c>
      <c r="M2627" s="134">
        <f t="shared" ref="M2627:M2690" si="1038">IF(I2627&gt;I2626,L2626,M2626)</f>
        <v>1.00359968</v>
      </c>
      <c r="N2627" s="134">
        <f t="shared" ref="N2627:N2690" si="1039">IF(I2627&gt;I2626,N2626*M2627,N2626)</f>
        <v>1.4383053804958348</v>
      </c>
      <c r="O2627" s="124">
        <f t="shared" ref="O2627:O2690" si="1040">TRUNC(TRUNC((L2627*N2627),15),8)</f>
        <v>1.44158524</v>
      </c>
      <c r="P2627" s="124"/>
      <c r="Q2627" s="125"/>
      <c r="R2627" s="126"/>
      <c r="S2627" s="124"/>
      <c r="T2627" s="135">
        <f t="shared" si="1019"/>
        <v>7.9699999999999993E-2</v>
      </c>
      <c r="U2627" s="125">
        <f t="shared" ref="U2627:U2690" si="1041">IF(Q2626&gt;0,1,IF(K2627=K2626,U2626,U2626+1))</f>
        <v>628</v>
      </c>
      <c r="V2627" s="125">
        <v>252</v>
      </c>
      <c r="W2627" s="134">
        <f t="shared" ref="W2627:W2690" si="1042">ROUND((1+T2627)^TRUNC((U2627/V2627),9),9)</f>
        <v>1.2105798560000001</v>
      </c>
      <c r="X2627" s="18"/>
      <c r="Y2627" s="123">
        <f t="shared" si="1020"/>
        <v>67054.222907000003</v>
      </c>
      <c r="Z2627" s="123">
        <f t="shared" si="1028"/>
        <v>21673.46012344096</v>
      </c>
      <c r="AA2627" s="123">
        <f t="shared" si="1021"/>
        <v>1341.0844581400002</v>
      </c>
      <c r="AB2627" s="123">
        <f t="shared" si="1022"/>
        <v>21032.674585162338</v>
      </c>
      <c r="AC2627" s="123">
        <f t="shared" si="1023"/>
        <v>111101.44207374331</v>
      </c>
      <c r="AD2627" s="150">
        <f t="shared" si="1025"/>
        <v>87053.852995000008</v>
      </c>
      <c r="AE2627" s="150">
        <f t="shared" si="1029"/>
        <v>27073.627502128111</v>
      </c>
      <c r="AF2627" s="150">
        <f t="shared" si="1026"/>
        <v>1741.0770599000002</v>
      </c>
      <c r="AG2627" s="150">
        <f t="shared" si="1030"/>
        <v>26493.389261478336</v>
      </c>
      <c r="AH2627" s="150">
        <f t="shared" si="1031"/>
        <v>142361.94681850646</v>
      </c>
      <c r="AI2627" s="4"/>
      <c r="AJ2627" s="1"/>
      <c r="AK2627" s="20"/>
      <c r="AL2627" s="5"/>
      <c r="AM2627" s="1"/>
      <c r="AN2627" s="1"/>
      <c r="AO2627" s="1"/>
      <c r="AP2627" s="17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5.75" x14ac:dyDescent="0.2">
      <c r="A2628" s="127">
        <f t="shared" si="1017"/>
        <v>44088</v>
      </c>
      <c r="B2628" s="165">
        <f t="shared" si="1027"/>
        <v>253514.75825088375</v>
      </c>
      <c r="C2628" s="124"/>
      <c r="D2628" s="128">
        <f t="shared" si="1033"/>
        <v>5344.63</v>
      </c>
      <c r="E2628" s="129">
        <f>VLOOKUP(A2627,[1]Plan1!$AY$80:$BA$314,3)</f>
        <v>5357.46</v>
      </c>
      <c r="F2628" s="130">
        <f t="shared" si="1034"/>
        <v>44061</v>
      </c>
      <c r="G2628" s="131">
        <f t="shared" si="1035"/>
        <v>2.4005403554596683E-3</v>
      </c>
      <c r="H2628" s="132">
        <f t="shared" si="1018"/>
        <v>44089</v>
      </c>
      <c r="I2628" s="132">
        <f t="shared" si="1036"/>
        <v>44089</v>
      </c>
      <c r="J2628" s="133">
        <f t="shared" si="1032"/>
        <v>20</v>
      </c>
      <c r="K2628" s="133">
        <f t="shared" si="1024"/>
        <v>19</v>
      </c>
      <c r="L2628" s="124">
        <f t="shared" si="1037"/>
        <v>1.00228037</v>
      </c>
      <c r="M2628" s="134">
        <f t="shared" si="1038"/>
        <v>1.00359968</v>
      </c>
      <c r="N2628" s="134">
        <f t="shared" si="1039"/>
        <v>1.4383053804958348</v>
      </c>
      <c r="O2628" s="124">
        <f t="shared" si="1040"/>
        <v>1.44158524</v>
      </c>
      <c r="P2628" s="124"/>
      <c r="Q2628" s="125"/>
      <c r="R2628" s="126"/>
      <c r="S2628" s="124"/>
      <c r="T2628" s="135">
        <f t="shared" si="1019"/>
        <v>7.9699999999999993E-2</v>
      </c>
      <c r="U2628" s="125">
        <f t="shared" si="1041"/>
        <v>628</v>
      </c>
      <c r="V2628" s="125">
        <v>252</v>
      </c>
      <c r="W2628" s="134">
        <f t="shared" si="1042"/>
        <v>1.2105798560000001</v>
      </c>
      <c r="X2628" s="18"/>
      <c r="Y2628" s="123">
        <f t="shared" si="1020"/>
        <v>67054.222907000003</v>
      </c>
      <c r="Z2628" s="123">
        <f t="shared" si="1028"/>
        <v>21673.46012344096</v>
      </c>
      <c r="AA2628" s="123">
        <f t="shared" si="1021"/>
        <v>1341.0844581400002</v>
      </c>
      <c r="AB2628" s="123">
        <f t="shared" si="1022"/>
        <v>21055.025992798001</v>
      </c>
      <c r="AC2628" s="123">
        <f t="shared" si="1023"/>
        <v>111123.79348137896</v>
      </c>
      <c r="AD2628" s="150">
        <f t="shared" si="1025"/>
        <v>87053.852995000008</v>
      </c>
      <c r="AE2628" s="150">
        <f t="shared" si="1029"/>
        <v>27073.627502128111</v>
      </c>
      <c r="AF2628" s="150">
        <f t="shared" si="1026"/>
        <v>1741.0770599000002</v>
      </c>
      <c r="AG2628" s="150">
        <f t="shared" si="1030"/>
        <v>26522.407212476668</v>
      </c>
      <c r="AH2628" s="150">
        <f t="shared" si="1031"/>
        <v>142390.96476950479</v>
      </c>
      <c r="AI2628" s="4"/>
      <c r="AJ2628" s="1"/>
      <c r="AK2628" s="20"/>
      <c r="AL2628" s="5"/>
      <c r="AM2628" s="1"/>
      <c r="AN2628" s="1"/>
      <c r="AO2628" s="1"/>
      <c r="AP2628" s="17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5.75" x14ac:dyDescent="0.2">
      <c r="A2629" s="127">
        <f t="shared" si="1017"/>
        <v>44089</v>
      </c>
      <c r="B2629" s="165">
        <f t="shared" si="1027"/>
        <v>253652.19586625107</v>
      </c>
      <c r="C2629" s="124"/>
      <c r="D2629" s="128">
        <f t="shared" si="1033"/>
        <v>5344.63</v>
      </c>
      <c r="E2629" s="129">
        <f>VLOOKUP(A2628,[1]Plan1!$AY$80:$BA$314,3)</f>
        <v>5357.46</v>
      </c>
      <c r="F2629" s="130">
        <f t="shared" si="1034"/>
        <v>44061</v>
      </c>
      <c r="G2629" s="131">
        <f t="shared" si="1035"/>
        <v>2.4005403554596683E-3</v>
      </c>
      <c r="H2629" s="132">
        <f t="shared" si="1018"/>
        <v>44119</v>
      </c>
      <c r="I2629" s="132">
        <f t="shared" si="1036"/>
        <v>44089</v>
      </c>
      <c r="J2629" s="133">
        <f t="shared" si="1032"/>
        <v>20</v>
      </c>
      <c r="K2629" s="133">
        <f t="shared" si="1024"/>
        <v>20</v>
      </c>
      <c r="L2629" s="124">
        <f t="shared" si="1037"/>
        <v>1.00240054</v>
      </c>
      <c r="M2629" s="134">
        <f t="shared" si="1038"/>
        <v>1.00359968</v>
      </c>
      <c r="N2629" s="134">
        <f t="shared" si="1039"/>
        <v>1.4383053804958348</v>
      </c>
      <c r="O2629" s="124">
        <f t="shared" si="1040"/>
        <v>1.44175809</v>
      </c>
      <c r="P2629" s="124"/>
      <c r="Q2629" s="125"/>
      <c r="R2629" s="126"/>
      <c r="S2629" s="124"/>
      <c r="T2629" s="135">
        <f t="shared" si="1019"/>
        <v>7.9699999999999993E-2</v>
      </c>
      <c r="U2629" s="125">
        <f t="shared" si="1041"/>
        <v>629</v>
      </c>
      <c r="V2629" s="125">
        <v>252</v>
      </c>
      <c r="W2629" s="134">
        <f t="shared" si="1042"/>
        <v>1.2109482899999999</v>
      </c>
      <c r="X2629" s="18"/>
      <c r="Y2629" s="123">
        <f t="shared" si="1020"/>
        <v>67054.222907000003</v>
      </c>
      <c r="Z2629" s="123">
        <f t="shared" si="1028"/>
        <v>21711.105884434266</v>
      </c>
      <c r="AA2629" s="123">
        <f t="shared" si="1021"/>
        <v>1341.0844581400002</v>
      </c>
      <c r="AB2629" s="123">
        <f t="shared" si="1022"/>
        <v>21077.37740043367</v>
      </c>
      <c r="AC2629" s="123">
        <f t="shared" si="1023"/>
        <v>111183.79065000794</v>
      </c>
      <c r="AD2629" s="150">
        <f t="shared" si="1025"/>
        <v>87053.852995000008</v>
      </c>
      <c r="AE2629" s="150">
        <f t="shared" si="1029"/>
        <v>27122.04999786814</v>
      </c>
      <c r="AF2629" s="150">
        <f t="shared" si="1026"/>
        <v>1741.0770599000002</v>
      </c>
      <c r="AG2629" s="150">
        <f t="shared" si="1030"/>
        <v>26551.425163475004</v>
      </c>
      <c r="AH2629" s="150">
        <f t="shared" si="1031"/>
        <v>142468.40521624315</v>
      </c>
      <c r="AI2629" s="4"/>
      <c r="AJ2629" s="1"/>
      <c r="AK2629" s="20"/>
      <c r="AL2629" s="5"/>
      <c r="AM2629" s="1"/>
      <c r="AN2629" s="1"/>
      <c r="AO2629" s="1"/>
      <c r="AP2629" s="17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5.75" x14ac:dyDescent="0.2">
      <c r="A2630" s="127">
        <f t="shared" si="1017"/>
        <v>44090</v>
      </c>
      <c r="B2630" s="165">
        <f t="shared" si="1027"/>
        <v>253827.01067081105</v>
      </c>
      <c r="C2630" s="124"/>
      <c r="D2630" s="128">
        <f t="shared" si="1033"/>
        <v>5357.46</v>
      </c>
      <c r="E2630" s="129">
        <f>VLOOKUP(A2629,[1]Plan1!$AY$80:$BA$314,3)</f>
        <v>5391.75</v>
      </c>
      <c r="F2630" s="130">
        <f t="shared" si="1034"/>
        <v>44090</v>
      </c>
      <c r="G2630" s="131">
        <f t="shared" si="1035"/>
        <v>6.4004210950712181E-3</v>
      </c>
      <c r="H2630" s="132">
        <f t="shared" si="1018"/>
        <v>44119</v>
      </c>
      <c r="I2630" s="132">
        <f t="shared" si="1036"/>
        <v>44119</v>
      </c>
      <c r="J2630" s="133">
        <f t="shared" si="1032"/>
        <v>21</v>
      </c>
      <c r="K2630" s="133">
        <f t="shared" si="1024"/>
        <v>1</v>
      </c>
      <c r="L2630" s="124">
        <f t="shared" si="1037"/>
        <v>1.0003038500000001</v>
      </c>
      <c r="M2630" s="134">
        <f t="shared" si="1038"/>
        <v>1.00240054</v>
      </c>
      <c r="N2630" s="134">
        <f t="shared" si="1039"/>
        <v>1.4417580900939302</v>
      </c>
      <c r="O2630" s="124">
        <f t="shared" si="1040"/>
        <v>1.4421961599999999</v>
      </c>
      <c r="P2630" s="124"/>
      <c r="Q2630" s="125"/>
      <c r="R2630" s="126"/>
      <c r="S2630" s="124"/>
      <c r="T2630" s="135">
        <f t="shared" si="1019"/>
        <v>7.9699999999999993E-2</v>
      </c>
      <c r="U2630" s="125">
        <f t="shared" si="1041"/>
        <v>630</v>
      </c>
      <c r="V2630" s="125">
        <v>252</v>
      </c>
      <c r="W2630" s="134">
        <f t="shared" si="1042"/>
        <v>1.211316836</v>
      </c>
      <c r="X2630" s="18"/>
      <c r="Y2630" s="123">
        <f t="shared" si="1020"/>
        <v>67054.222907000003</v>
      </c>
      <c r="Z2630" s="123">
        <f t="shared" si="1028"/>
        <v>21765.100213231239</v>
      </c>
      <c r="AA2630" s="123">
        <f t="shared" si="1021"/>
        <v>1341.0844581400002</v>
      </c>
      <c r="AB2630" s="123">
        <f t="shared" si="1022"/>
        <v>21099.728808069332</v>
      </c>
      <c r="AC2630" s="123">
        <f t="shared" si="1023"/>
        <v>111260.13638644057</v>
      </c>
      <c r="AD2630" s="150">
        <f t="shared" si="1025"/>
        <v>87053.852995000008</v>
      </c>
      <c r="AE2630" s="150">
        <f t="shared" si="1029"/>
        <v>27191.50111499714</v>
      </c>
      <c r="AF2630" s="150">
        <f t="shared" si="1026"/>
        <v>1741.0770599000002</v>
      </c>
      <c r="AG2630" s="150">
        <f t="shared" si="1030"/>
        <v>26580.443114473335</v>
      </c>
      <c r="AH2630" s="150">
        <f t="shared" si="1031"/>
        <v>142566.87428437048</v>
      </c>
      <c r="AI2630" s="4"/>
      <c r="AJ2630" s="1"/>
      <c r="AK2630" s="20"/>
      <c r="AL2630" s="5"/>
      <c r="AM2630" s="1"/>
      <c r="AN2630" s="1"/>
      <c r="AO2630" s="1"/>
      <c r="AP2630" s="17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5.75" x14ac:dyDescent="0.2">
      <c r="A2631" s="127">
        <f t="shared" si="1017"/>
        <v>44091</v>
      </c>
      <c r="B2631" s="165">
        <f t="shared" si="1027"/>
        <v>254001.90432531555</v>
      </c>
      <c r="C2631" s="124"/>
      <c r="D2631" s="128">
        <f t="shared" si="1033"/>
        <v>5357.46</v>
      </c>
      <c r="E2631" s="129">
        <f>VLOOKUP(A2630,[1]Plan1!$AY$80:$BA$314,3)</f>
        <v>5391.75</v>
      </c>
      <c r="F2631" s="130">
        <f t="shared" si="1034"/>
        <v>44090</v>
      </c>
      <c r="G2631" s="131">
        <f t="shared" si="1035"/>
        <v>6.4004210950712181E-3</v>
      </c>
      <c r="H2631" s="132">
        <f t="shared" si="1018"/>
        <v>44119</v>
      </c>
      <c r="I2631" s="132">
        <f t="shared" si="1036"/>
        <v>44119</v>
      </c>
      <c r="J2631" s="133">
        <f t="shared" si="1032"/>
        <v>21</v>
      </c>
      <c r="K2631" s="133">
        <f t="shared" si="1024"/>
        <v>2</v>
      </c>
      <c r="L2631" s="124">
        <f t="shared" si="1037"/>
        <v>1.0006078</v>
      </c>
      <c r="M2631" s="134">
        <f t="shared" si="1038"/>
        <v>1.00240054</v>
      </c>
      <c r="N2631" s="134">
        <f t="shared" si="1039"/>
        <v>1.4417580900939302</v>
      </c>
      <c r="O2631" s="124">
        <f t="shared" si="1040"/>
        <v>1.44263439</v>
      </c>
      <c r="P2631" s="124"/>
      <c r="Q2631" s="125"/>
      <c r="R2631" s="126"/>
      <c r="S2631" s="124"/>
      <c r="T2631" s="135">
        <f t="shared" si="1019"/>
        <v>7.9699999999999993E-2</v>
      </c>
      <c r="U2631" s="125">
        <f t="shared" si="1041"/>
        <v>631</v>
      </c>
      <c r="V2631" s="125">
        <v>252</v>
      </c>
      <c r="W2631" s="134">
        <f t="shared" si="1042"/>
        <v>1.2116854939999999</v>
      </c>
      <c r="X2631" s="18"/>
      <c r="Y2631" s="123">
        <f t="shared" si="1020"/>
        <v>67054.222907000003</v>
      </c>
      <c r="Z2631" s="123">
        <f t="shared" si="1028"/>
        <v>21819.129030540906</v>
      </c>
      <c r="AA2631" s="123">
        <f t="shared" si="1021"/>
        <v>1341.0844581400002</v>
      </c>
      <c r="AB2631" s="123">
        <f t="shared" si="1022"/>
        <v>21122.080215705002</v>
      </c>
      <c r="AC2631" s="123">
        <f t="shared" si="1023"/>
        <v>111336.51661138592</v>
      </c>
      <c r="AD2631" s="150">
        <f t="shared" si="1025"/>
        <v>87053.852995000008</v>
      </c>
      <c r="AE2631" s="150">
        <f t="shared" si="1029"/>
        <v>27260.996593557953</v>
      </c>
      <c r="AF2631" s="150">
        <f t="shared" si="1026"/>
        <v>1741.0770599000002</v>
      </c>
      <c r="AG2631" s="150">
        <f t="shared" si="1030"/>
        <v>26609.461065471671</v>
      </c>
      <c r="AH2631" s="150">
        <f t="shared" si="1031"/>
        <v>142665.38771392964</v>
      </c>
      <c r="AI2631" s="4"/>
      <c r="AJ2631" s="1"/>
      <c r="AK2631" s="20"/>
      <c r="AL2631" s="5"/>
      <c r="AM2631" s="1"/>
      <c r="AN2631" s="1"/>
      <c r="AO2631" s="1"/>
      <c r="AP2631" s="17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5.75" x14ac:dyDescent="0.2">
      <c r="A2632" s="127">
        <f t="shared" si="1017"/>
        <v>44092</v>
      </c>
      <c r="B2632" s="165">
        <f t="shared" si="1027"/>
        <v>254176.87123192471</v>
      </c>
      <c r="C2632" s="124"/>
      <c r="D2632" s="128">
        <f t="shared" si="1033"/>
        <v>5357.46</v>
      </c>
      <c r="E2632" s="129">
        <f>VLOOKUP(A2631,[1]Plan1!$AY$80:$BA$314,3)</f>
        <v>5391.75</v>
      </c>
      <c r="F2632" s="130">
        <f t="shared" si="1034"/>
        <v>44090</v>
      </c>
      <c r="G2632" s="131">
        <f t="shared" si="1035"/>
        <v>6.4004210950712181E-3</v>
      </c>
      <c r="H2632" s="132">
        <f t="shared" si="1018"/>
        <v>44119</v>
      </c>
      <c r="I2632" s="132">
        <f t="shared" si="1036"/>
        <v>44119</v>
      </c>
      <c r="J2632" s="133">
        <f t="shared" si="1032"/>
        <v>21</v>
      </c>
      <c r="K2632" s="133">
        <f t="shared" si="1024"/>
        <v>3</v>
      </c>
      <c r="L2632" s="124">
        <f t="shared" si="1037"/>
        <v>1.0009118400000001</v>
      </c>
      <c r="M2632" s="134">
        <f t="shared" si="1038"/>
        <v>1.00240054</v>
      </c>
      <c r="N2632" s="134">
        <f t="shared" si="1039"/>
        <v>1.4417580900939302</v>
      </c>
      <c r="O2632" s="124">
        <f t="shared" si="1040"/>
        <v>1.4430727400000001</v>
      </c>
      <c r="P2632" s="124"/>
      <c r="Q2632" s="125"/>
      <c r="R2632" s="126"/>
      <c r="S2632" s="124"/>
      <c r="T2632" s="135">
        <f t="shared" si="1019"/>
        <v>7.9699999999999993E-2</v>
      </c>
      <c r="U2632" s="125">
        <f t="shared" si="1041"/>
        <v>632</v>
      </c>
      <c r="V2632" s="125">
        <v>252</v>
      </c>
      <c r="W2632" s="134">
        <f t="shared" si="1042"/>
        <v>1.212054264</v>
      </c>
      <c r="X2632" s="18"/>
      <c r="Y2632" s="123">
        <f t="shared" si="1020"/>
        <v>67054.222907000003</v>
      </c>
      <c r="Z2632" s="123">
        <f t="shared" si="1028"/>
        <v>21873.189887900309</v>
      </c>
      <c r="AA2632" s="123">
        <f t="shared" si="1021"/>
        <v>1341.0844581400002</v>
      </c>
      <c r="AB2632" s="123">
        <f t="shared" si="1022"/>
        <v>21144.431623340668</v>
      </c>
      <c r="AC2632" s="123">
        <f t="shared" si="1023"/>
        <v>111412.92887638099</v>
      </c>
      <c r="AD2632" s="150">
        <f t="shared" si="1025"/>
        <v>87053.852995000008</v>
      </c>
      <c r="AE2632" s="150">
        <f t="shared" si="1029"/>
        <v>27330.533284173722</v>
      </c>
      <c r="AF2632" s="150">
        <f t="shared" si="1026"/>
        <v>1741.0770599000002</v>
      </c>
      <c r="AG2632" s="150">
        <f t="shared" si="1030"/>
        <v>26638.479016470003</v>
      </c>
      <c r="AH2632" s="150">
        <f t="shared" si="1031"/>
        <v>142763.94235554372</v>
      </c>
      <c r="AI2632" s="4"/>
      <c r="AJ2632" s="1"/>
      <c r="AK2632" s="20"/>
      <c r="AL2632" s="5"/>
      <c r="AM2632" s="1"/>
      <c r="AN2632" s="1"/>
      <c r="AO2632" s="1"/>
      <c r="AP2632" s="17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5.75" x14ac:dyDescent="0.2">
      <c r="A2633" s="127">
        <f t="shared" si="1017"/>
        <v>44093</v>
      </c>
      <c r="B2633" s="165">
        <f t="shared" si="1027"/>
        <v>254351.91424181039</v>
      </c>
      <c r="C2633" s="124"/>
      <c r="D2633" s="128">
        <f t="shared" si="1033"/>
        <v>5357.46</v>
      </c>
      <c r="E2633" s="129">
        <f>VLOOKUP(A2632,[1]Plan1!$AY$80:$BA$314,3)</f>
        <v>5391.75</v>
      </c>
      <c r="F2633" s="130">
        <f t="shared" si="1034"/>
        <v>44090</v>
      </c>
      <c r="G2633" s="131">
        <f t="shared" si="1035"/>
        <v>6.4004210950712181E-3</v>
      </c>
      <c r="H2633" s="132">
        <f t="shared" si="1018"/>
        <v>44119</v>
      </c>
      <c r="I2633" s="132">
        <f t="shared" si="1036"/>
        <v>44119</v>
      </c>
      <c r="J2633" s="133">
        <f t="shared" si="1032"/>
        <v>21</v>
      </c>
      <c r="K2633" s="133">
        <f t="shared" si="1024"/>
        <v>4</v>
      </c>
      <c r="L2633" s="124">
        <f t="shared" si="1037"/>
        <v>1.00121598</v>
      </c>
      <c r="M2633" s="134">
        <f t="shared" si="1038"/>
        <v>1.00240054</v>
      </c>
      <c r="N2633" s="134">
        <f t="shared" si="1039"/>
        <v>1.4417580900939302</v>
      </c>
      <c r="O2633" s="124">
        <f t="shared" si="1040"/>
        <v>1.4435112299999999</v>
      </c>
      <c r="P2633" s="124"/>
      <c r="Q2633" s="125"/>
      <c r="R2633" s="126"/>
      <c r="S2633" s="124"/>
      <c r="T2633" s="135">
        <f t="shared" si="1019"/>
        <v>7.9699999999999993E-2</v>
      </c>
      <c r="U2633" s="125">
        <f t="shared" si="1041"/>
        <v>633</v>
      </c>
      <c r="V2633" s="125">
        <v>252</v>
      </c>
      <c r="W2633" s="134">
        <f t="shared" si="1042"/>
        <v>1.2124231459999999</v>
      </c>
      <c r="X2633" s="18"/>
      <c r="Y2633" s="123">
        <f t="shared" si="1020"/>
        <v>67054.222907000003</v>
      </c>
      <c r="Z2633" s="123">
        <f t="shared" si="1028"/>
        <v>21927.284032395586</v>
      </c>
      <c r="AA2633" s="123">
        <f t="shared" si="1021"/>
        <v>1341.0844581400002</v>
      </c>
      <c r="AB2633" s="123">
        <f t="shared" si="1022"/>
        <v>21166.783030976334</v>
      </c>
      <c r="AC2633" s="123">
        <f t="shared" si="1023"/>
        <v>111489.37442851193</v>
      </c>
      <c r="AD2633" s="150">
        <f t="shared" si="1025"/>
        <v>87053.852995000008</v>
      </c>
      <c r="AE2633" s="150">
        <f t="shared" si="1029"/>
        <v>27400.112790930096</v>
      </c>
      <c r="AF2633" s="150">
        <f t="shared" si="1026"/>
        <v>1741.0770599000002</v>
      </c>
      <c r="AG2633" s="150">
        <f t="shared" si="1030"/>
        <v>26667.496967468338</v>
      </c>
      <c r="AH2633" s="150">
        <f t="shared" si="1031"/>
        <v>142862.53981329844</v>
      </c>
      <c r="AI2633" s="4"/>
      <c r="AJ2633" s="1"/>
      <c r="AK2633" s="20"/>
      <c r="AL2633" s="5"/>
      <c r="AM2633" s="1"/>
      <c r="AN2633" s="1"/>
      <c r="AO2633" s="1"/>
      <c r="AP2633" s="17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5.75" x14ac:dyDescent="0.2">
      <c r="A2634" s="127">
        <f t="shared" si="1017"/>
        <v>44094</v>
      </c>
      <c r="B2634" s="165">
        <f t="shared" si="1027"/>
        <v>254403.28360044438</v>
      </c>
      <c r="C2634" s="124"/>
      <c r="D2634" s="128">
        <f t="shared" si="1033"/>
        <v>5357.46</v>
      </c>
      <c r="E2634" s="129">
        <f>VLOOKUP(A2633,[1]Plan1!$AY$80:$BA$314,3)</f>
        <v>5391.75</v>
      </c>
      <c r="F2634" s="130">
        <f t="shared" si="1034"/>
        <v>44090</v>
      </c>
      <c r="G2634" s="131">
        <f t="shared" si="1035"/>
        <v>6.4004210950712181E-3</v>
      </c>
      <c r="H2634" s="132">
        <f t="shared" si="1018"/>
        <v>44119</v>
      </c>
      <c r="I2634" s="132">
        <f t="shared" si="1036"/>
        <v>44119</v>
      </c>
      <c r="J2634" s="133">
        <f t="shared" si="1032"/>
        <v>21</v>
      </c>
      <c r="K2634" s="133">
        <f t="shared" si="1024"/>
        <v>4</v>
      </c>
      <c r="L2634" s="124">
        <f t="shared" si="1037"/>
        <v>1.00121598</v>
      </c>
      <c r="M2634" s="134">
        <f t="shared" si="1038"/>
        <v>1.00240054</v>
      </c>
      <c r="N2634" s="134">
        <f t="shared" si="1039"/>
        <v>1.4417580900939302</v>
      </c>
      <c r="O2634" s="124">
        <f t="shared" si="1040"/>
        <v>1.4435112299999999</v>
      </c>
      <c r="P2634" s="124"/>
      <c r="Q2634" s="125"/>
      <c r="R2634" s="126"/>
      <c r="S2634" s="124"/>
      <c r="T2634" s="135">
        <f t="shared" si="1019"/>
        <v>7.9699999999999993E-2</v>
      </c>
      <c r="U2634" s="125">
        <f t="shared" si="1041"/>
        <v>633</v>
      </c>
      <c r="V2634" s="125">
        <v>252</v>
      </c>
      <c r="W2634" s="134">
        <f t="shared" si="1042"/>
        <v>1.2124231459999999</v>
      </c>
      <c r="X2634" s="18"/>
      <c r="Y2634" s="123">
        <f t="shared" si="1020"/>
        <v>67054.222907000003</v>
      </c>
      <c r="Z2634" s="123">
        <f t="shared" si="1028"/>
        <v>21927.284032395586</v>
      </c>
      <c r="AA2634" s="123">
        <f t="shared" si="1021"/>
        <v>1341.0844581400002</v>
      </c>
      <c r="AB2634" s="123">
        <f t="shared" si="1022"/>
        <v>21189.134438612</v>
      </c>
      <c r="AC2634" s="123">
        <f t="shared" si="1023"/>
        <v>111511.7258361476</v>
      </c>
      <c r="AD2634" s="150">
        <f t="shared" si="1025"/>
        <v>87053.852995000008</v>
      </c>
      <c r="AE2634" s="150">
        <f t="shared" si="1029"/>
        <v>27400.112790930096</v>
      </c>
      <c r="AF2634" s="150">
        <f t="shared" si="1026"/>
        <v>1741.0770599000002</v>
      </c>
      <c r="AG2634" s="150">
        <f t="shared" si="1030"/>
        <v>26696.514918466673</v>
      </c>
      <c r="AH2634" s="150">
        <f t="shared" si="1031"/>
        <v>142891.55776429677</v>
      </c>
      <c r="AI2634" s="4"/>
      <c r="AJ2634" s="1"/>
      <c r="AK2634" s="20"/>
      <c r="AL2634" s="5"/>
      <c r="AM2634" s="1"/>
      <c r="AN2634" s="1"/>
      <c r="AO2634" s="1"/>
      <c r="AP2634" s="17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5.75" x14ac:dyDescent="0.2">
      <c r="A2635" s="127">
        <f t="shared" ref="A2635:A2698" si="1043">(A2634+1)</f>
        <v>44095</v>
      </c>
      <c r="B2635" s="165">
        <f t="shared" si="1027"/>
        <v>254454.65295907838</v>
      </c>
      <c r="C2635" s="124"/>
      <c r="D2635" s="128">
        <f t="shared" si="1033"/>
        <v>5357.46</v>
      </c>
      <c r="E2635" s="129">
        <f>VLOOKUP(A2634,[1]Plan1!$AY$80:$BA$314,3)</f>
        <v>5391.75</v>
      </c>
      <c r="F2635" s="130">
        <f t="shared" si="1034"/>
        <v>44090</v>
      </c>
      <c r="G2635" s="131">
        <f t="shared" si="1035"/>
        <v>6.4004210950712181E-3</v>
      </c>
      <c r="H2635" s="132">
        <f t="shared" ref="H2635:H2698" si="1044">IF(DAY(A2635)=15,VLOOKUP(A2635,AO$118:AT$450,4),H2634)</f>
        <v>44119</v>
      </c>
      <c r="I2635" s="132">
        <f t="shared" si="1036"/>
        <v>44119</v>
      </c>
      <c r="J2635" s="133">
        <f t="shared" si="1032"/>
        <v>21</v>
      </c>
      <c r="K2635" s="133">
        <f t="shared" si="1024"/>
        <v>4</v>
      </c>
      <c r="L2635" s="124">
        <f t="shared" si="1037"/>
        <v>1.00121598</v>
      </c>
      <c r="M2635" s="134">
        <f t="shared" si="1038"/>
        <v>1.00240054</v>
      </c>
      <c r="N2635" s="134">
        <f t="shared" si="1039"/>
        <v>1.4417580900939302</v>
      </c>
      <c r="O2635" s="124">
        <f t="shared" si="1040"/>
        <v>1.4435112299999999</v>
      </c>
      <c r="P2635" s="124"/>
      <c r="Q2635" s="125"/>
      <c r="R2635" s="126"/>
      <c r="S2635" s="124"/>
      <c r="T2635" s="135">
        <f t="shared" ref="T2635:T2698" si="1045">(T2634)</f>
        <v>7.9699999999999993E-2</v>
      </c>
      <c r="U2635" s="125">
        <f t="shared" si="1041"/>
        <v>633</v>
      </c>
      <c r="V2635" s="125">
        <v>252</v>
      </c>
      <c r="W2635" s="134">
        <f t="shared" si="1042"/>
        <v>1.2124231459999999</v>
      </c>
      <c r="X2635" s="18"/>
      <c r="Y2635" s="123">
        <f t="shared" si="1020"/>
        <v>67054.222907000003</v>
      </c>
      <c r="Z2635" s="123">
        <f t="shared" si="1028"/>
        <v>21927.284032395586</v>
      </c>
      <c r="AA2635" s="123">
        <f t="shared" si="1021"/>
        <v>1341.0844581400002</v>
      </c>
      <c r="AB2635" s="123">
        <f t="shared" si="1022"/>
        <v>21211.48584624767</v>
      </c>
      <c r="AC2635" s="123">
        <f t="shared" si="1023"/>
        <v>111534.07724378326</v>
      </c>
      <c r="AD2635" s="150">
        <f t="shared" si="1025"/>
        <v>87053.852995000008</v>
      </c>
      <c r="AE2635" s="150">
        <f t="shared" si="1029"/>
        <v>27400.112790930096</v>
      </c>
      <c r="AF2635" s="150">
        <f t="shared" si="1026"/>
        <v>1741.0770599000002</v>
      </c>
      <c r="AG2635" s="150">
        <f t="shared" si="1030"/>
        <v>26725.532869465002</v>
      </c>
      <c r="AH2635" s="150">
        <f t="shared" si="1031"/>
        <v>142920.5757152951</v>
      </c>
      <c r="AI2635" s="4"/>
      <c r="AJ2635" s="1"/>
      <c r="AK2635" s="20"/>
      <c r="AL2635" s="5"/>
      <c r="AM2635" s="1"/>
      <c r="AN2635" s="1"/>
      <c r="AO2635" s="1"/>
      <c r="AP2635" s="17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5.75" x14ac:dyDescent="0.2">
      <c r="A2636" s="127">
        <f t="shared" si="1043"/>
        <v>44096</v>
      </c>
      <c r="B2636" s="165">
        <f t="shared" si="1027"/>
        <v>254629.77086547998</v>
      </c>
      <c r="C2636" s="124"/>
      <c r="D2636" s="128">
        <f t="shared" si="1033"/>
        <v>5357.46</v>
      </c>
      <c r="E2636" s="129">
        <f>VLOOKUP(A2635,[1]Plan1!$AY$80:$BA$314,3)</f>
        <v>5391.75</v>
      </c>
      <c r="F2636" s="130">
        <f t="shared" si="1034"/>
        <v>44090</v>
      </c>
      <c r="G2636" s="131">
        <f t="shared" si="1035"/>
        <v>6.4004210950712181E-3</v>
      </c>
      <c r="H2636" s="132">
        <f t="shared" si="1044"/>
        <v>44119</v>
      </c>
      <c r="I2636" s="132">
        <f t="shared" si="1036"/>
        <v>44119</v>
      </c>
      <c r="J2636" s="133">
        <f t="shared" si="1032"/>
        <v>21</v>
      </c>
      <c r="K2636" s="133">
        <f t="shared" si="1024"/>
        <v>5</v>
      </c>
      <c r="L2636" s="124">
        <f t="shared" si="1037"/>
        <v>1.0015202000000001</v>
      </c>
      <c r="M2636" s="134">
        <f t="shared" si="1038"/>
        <v>1.00240054</v>
      </c>
      <c r="N2636" s="134">
        <f t="shared" si="1039"/>
        <v>1.4417580900939302</v>
      </c>
      <c r="O2636" s="124">
        <f t="shared" si="1040"/>
        <v>1.4439498500000001</v>
      </c>
      <c r="P2636" s="124"/>
      <c r="Q2636" s="125"/>
      <c r="R2636" s="126"/>
      <c r="S2636" s="124"/>
      <c r="T2636" s="135">
        <f t="shared" si="1045"/>
        <v>7.9699999999999993E-2</v>
      </c>
      <c r="U2636" s="125">
        <f t="shared" si="1041"/>
        <v>634</v>
      </c>
      <c r="V2636" s="125">
        <v>252</v>
      </c>
      <c r="W2636" s="134">
        <f t="shared" si="1042"/>
        <v>1.212792141</v>
      </c>
      <c r="X2636" s="18"/>
      <c r="Y2636" s="123">
        <f t="shared" si="1020"/>
        <v>67054.222907000003</v>
      </c>
      <c r="Z2636" s="123">
        <f t="shared" si="1028"/>
        <v>21981.410936196622</v>
      </c>
      <c r="AA2636" s="123">
        <f t="shared" si="1021"/>
        <v>1341.0844581400002</v>
      </c>
      <c r="AB2636" s="123">
        <f t="shared" si="1022"/>
        <v>21233.837253883336</v>
      </c>
      <c r="AC2636" s="123">
        <f t="shared" si="1023"/>
        <v>111610.55555521997</v>
      </c>
      <c r="AD2636" s="150">
        <f t="shared" si="1025"/>
        <v>87053.852995000008</v>
      </c>
      <c r="AE2636" s="150">
        <f t="shared" si="1029"/>
        <v>27469.734434896658</v>
      </c>
      <c r="AF2636" s="150">
        <f t="shared" si="1026"/>
        <v>1741.0770599000002</v>
      </c>
      <c r="AG2636" s="150">
        <f t="shared" si="1030"/>
        <v>26754.550820463337</v>
      </c>
      <c r="AH2636" s="150">
        <f t="shared" si="1031"/>
        <v>143019.21531026001</v>
      </c>
      <c r="AI2636" s="4"/>
      <c r="AJ2636" s="1"/>
      <c r="AK2636" s="20"/>
      <c r="AL2636" s="5"/>
      <c r="AM2636" s="1"/>
      <c r="AN2636" s="1"/>
      <c r="AO2636" s="1"/>
      <c r="AP2636" s="17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5.75" x14ac:dyDescent="0.2">
      <c r="A2637" s="127">
        <f t="shared" si="1043"/>
        <v>44097</v>
      </c>
      <c r="B2637" s="165">
        <f t="shared" si="1027"/>
        <v>254804.96353451454</v>
      </c>
      <c r="C2637" s="124"/>
      <c r="D2637" s="128">
        <f t="shared" si="1033"/>
        <v>5357.46</v>
      </c>
      <c r="E2637" s="129">
        <f>VLOOKUP(A2636,[1]Plan1!$AY$80:$BA$314,3)</f>
        <v>5391.75</v>
      </c>
      <c r="F2637" s="130">
        <f t="shared" si="1034"/>
        <v>44090</v>
      </c>
      <c r="G2637" s="131">
        <f t="shared" si="1035"/>
        <v>6.4004210950712181E-3</v>
      </c>
      <c r="H2637" s="132">
        <f t="shared" si="1044"/>
        <v>44119</v>
      </c>
      <c r="I2637" s="132">
        <f t="shared" si="1036"/>
        <v>44119</v>
      </c>
      <c r="J2637" s="133">
        <f t="shared" si="1032"/>
        <v>21</v>
      </c>
      <c r="K2637" s="133">
        <f t="shared" si="1024"/>
        <v>6</v>
      </c>
      <c r="L2637" s="124">
        <f t="shared" si="1037"/>
        <v>1.00182452</v>
      </c>
      <c r="M2637" s="134">
        <f t="shared" si="1038"/>
        <v>1.00240054</v>
      </c>
      <c r="N2637" s="134">
        <f t="shared" si="1039"/>
        <v>1.4417580900939302</v>
      </c>
      <c r="O2637" s="124">
        <f t="shared" si="1040"/>
        <v>1.4443885999999999</v>
      </c>
      <c r="P2637" s="124"/>
      <c r="Q2637" s="125"/>
      <c r="R2637" s="126"/>
      <c r="S2637" s="124"/>
      <c r="T2637" s="135">
        <f t="shared" si="1045"/>
        <v>7.9699999999999993E-2</v>
      </c>
      <c r="U2637" s="125">
        <f t="shared" si="1041"/>
        <v>635</v>
      </c>
      <c r="V2637" s="125">
        <v>252</v>
      </c>
      <c r="W2637" s="134">
        <f t="shared" si="1042"/>
        <v>1.213161248</v>
      </c>
      <c r="X2637" s="18"/>
      <c r="Y2637" s="123">
        <f t="shared" si="1020"/>
        <v>67054.222907000003</v>
      </c>
      <c r="Z2637" s="123">
        <f t="shared" si="1028"/>
        <v>22035.570540743774</v>
      </c>
      <c r="AA2637" s="123">
        <f t="shared" si="1021"/>
        <v>1341.0844581400002</v>
      </c>
      <c r="AB2637" s="123">
        <f t="shared" si="1022"/>
        <v>21256.188661519001</v>
      </c>
      <c r="AC2637" s="123">
        <f t="shared" si="1023"/>
        <v>111687.06656740278</v>
      </c>
      <c r="AD2637" s="150">
        <f t="shared" si="1025"/>
        <v>87053.852995000008</v>
      </c>
      <c r="AE2637" s="150">
        <f t="shared" si="1029"/>
        <v>27539.398140750076</v>
      </c>
      <c r="AF2637" s="150">
        <f t="shared" si="1026"/>
        <v>1741.0770599000002</v>
      </c>
      <c r="AG2637" s="150">
        <f t="shared" si="1030"/>
        <v>26783.568771461669</v>
      </c>
      <c r="AH2637" s="150">
        <f t="shared" si="1031"/>
        <v>143117.89696711177</v>
      </c>
      <c r="AI2637" s="4"/>
      <c r="AJ2637" s="1"/>
      <c r="AK2637" s="20"/>
      <c r="AL2637" s="5"/>
      <c r="AM2637" s="1"/>
      <c r="AN2637" s="1"/>
      <c r="AO2637" s="1"/>
      <c r="AP2637" s="17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5.75" x14ac:dyDescent="0.2">
      <c r="A2638" s="127">
        <f t="shared" si="1043"/>
        <v>44098</v>
      </c>
      <c r="B2638" s="165">
        <f t="shared" si="1027"/>
        <v>254980.23241064808</v>
      </c>
      <c r="C2638" s="124"/>
      <c r="D2638" s="128">
        <f t="shared" si="1033"/>
        <v>5357.46</v>
      </c>
      <c r="E2638" s="129">
        <f>VLOOKUP(A2637,[1]Plan1!$AY$80:$BA$314,3)</f>
        <v>5391.75</v>
      </c>
      <c r="F2638" s="130">
        <f t="shared" si="1034"/>
        <v>44090</v>
      </c>
      <c r="G2638" s="131">
        <f t="shared" si="1035"/>
        <v>6.4004210950712181E-3</v>
      </c>
      <c r="H2638" s="132">
        <f t="shared" si="1044"/>
        <v>44119</v>
      </c>
      <c r="I2638" s="132">
        <f t="shared" si="1036"/>
        <v>44119</v>
      </c>
      <c r="J2638" s="133">
        <f t="shared" si="1032"/>
        <v>21</v>
      </c>
      <c r="K2638" s="133">
        <f t="shared" si="1024"/>
        <v>7</v>
      </c>
      <c r="L2638" s="124">
        <f t="shared" si="1037"/>
        <v>1.00212893</v>
      </c>
      <c r="M2638" s="134">
        <f t="shared" si="1038"/>
        <v>1.00240054</v>
      </c>
      <c r="N2638" s="134">
        <f t="shared" si="1039"/>
        <v>1.4417580900939302</v>
      </c>
      <c r="O2638" s="124">
        <f t="shared" si="1040"/>
        <v>1.44482749</v>
      </c>
      <c r="P2638" s="124"/>
      <c r="Q2638" s="125"/>
      <c r="R2638" s="126"/>
      <c r="S2638" s="124"/>
      <c r="T2638" s="135">
        <f t="shared" si="1045"/>
        <v>7.9699999999999993E-2</v>
      </c>
      <c r="U2638" s="125">
        <f t="shared" si="1041"/>
        <v>636</v>
      </c>
      <c r="V2638" s="125">
        <v>252</v>
      </c>
      <c r="W2638" s="134">
        <f t="shared" si="1042"/>
        <v>1.213530467</v>
      </c>
      <c r="X2638" s="18"/>
      <c r="Y2638" s="123">
        <f t="shared" si="1020"/>
        <v>67054.222907000003</v>
      </c>
      <c r="Z2638" s="123">
        <f t="shared" si="1028"/>
        <v>22089.763477838169</v>
      </c>
      <c r="AA2638" s="123">
        <f t="shared" si="1021"/>
        <v>1341.0844581400002</v>
      </c>
      <c r="AB2638" s="123">
        <f t="shared" si="1022"/>
        <v>21278.540069154667</v>
      </c>
      <c r="AC2638" s="123">
        <f t="shared" si="1023"/>
        <v>111763.61091213285</v>
      </c>
      <c r="AD2638" s="150">
        <f t="shared" si="1025"/>
        <v>87053.852995000008</v>
      </c>
      <c r="AE2638" s="150">
        <f t="shared" si="1029"/>
        <v>27609.1047211552</v>
      </c>
      <c r="AF2638" s="150">
        <f t="shared" si="1026"/>
        <v>1741.0770599000002</v>
      </c>
      <c r="AG2638" s="150">
        <f t="shared" si="1030"/>
        <v>26812.586722460001</v>
      </c>
      <c r="AH2638" s="150">
        <f t="shared" si="1031"/>
        <v>143216.62149851522</v>
      </c>
      <c r="AI2638" s="4"/>
      <c r="AJ2638" s="1"/>
      <c r="AK2638" s="20"/>
      <c r="AL2638" s="5"/>
      <c r="AM2638" s="1"/>
      <c r="AN2638" s="1"/>
      <c r="AO2638" s="1"/>
      <c r="AP2638" s="17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5.75" x14ac:dyDescent="0.2">
      <c r="A2639" s="127">
        <f t="shared" si="1043"/>
        <v>44099</v>
      </c>
      <c r="B2639" s="165">
        <f t="shared" si="1027"/>
        <v>255155.57769704389</v>
      </c>
      <c r="C2639" s="124"/>
      <c r="D2639" s="128">
        <f t="shared" si="1033"/>
        <v>5357.46</v>
      </c>
      <c r="E2639" s="129">
        <f>VLOOKUP(A2638,[1]Plan1!$AY$80:$BA$314,3)</f>
        <v>5391.75</v>
      </c>
      <c r="F2639" s="130">
        <f t="shared" si="1034"/>
        <v>44090</v>
      </c>
      <c r="G2639" s="131">
        <f t="shared" si="1035"/>
        <v>6.4004210950712181E-3</v>
      </c>
      <c r="H2639" s="132">
        <f t="shared" si="1044"/>
        <v>44119</v>
      </c>
      <c r="I2639" s="132">
        <f t="shared" si="1036"/>
        <v>44119</v>
      </c>
      <c r="J2639" s="133">
        <f t="shared" si="1032"/>
        <v>21</v>
      </c>
      <c r="K2639" s="133">
        <f t="shared" si="1024"/>
        <v>8</v>
      </c>
      <c r="L2639" s="124">
        <f t="shared" si="1037"/>
        <v>1.0024334399999999</v>
      </c>
      <c r="M2639" s="134">
        <f t="shared" si="1038"/>
        <v>1.00240054</v>
      </c>
      <c r="N2639" s="134">
        <f t="shared" si="1039"/>
        <v>1.4417580900939302</v>
      </c>
      <c r="O2639" s="124">
        <f t="shared" si="1040"/>
        <v>1.4452665200000001</v>
      </c>
      <c r="P2639" s="124"/>
      <c r="Q2639" s="125"/>
      <c r="R2639" s="126"/>
      <c r="S2639" s="124"/>
      <c r="T2639" s="135">
        <f t="shared" si="1045"/>
        <v>7.9699999999999993E-2</v>
      </c>
      <c r="U2639" s="125">
        <f t="shared" si="1041"/>
        <v>637</v>
      </c>
      <c r="V2639" s="125">
        <v>252</v>
      </c>
      <c r="W2639" s="134">
        <f t="shared" si="1042"/>
        <v>1.213899799</v>
      </c>
      <c r="X2639" s="18"/>
      <c r="Y2639" s="123">
        <f t="shared" si="1020"/>
        <v>67054.222907000003</v>
      </c>
      <c r="Z2639" s="123">
        <f t="shared" si="1028"/>
        <v>22143.989836342273</v>
      </c>
      <c r="AA2639" s="123">
        <f t="shared" si="1021"/>
        <v>1341.0844581400002</v>
      </c>
      <c r="AB2639" s="123">
        <f t="shared" si="1022"/>
        <v>21300.891476790333</v>
      </c>
      <c r="AC2639" s="123">
        <f t="shared" si="1023"/>
        <v>111840.18867827261</v>
      </c>
      <c r="AD2639" s="150">
        <f t="shared" si="1025"/>
        <v>87053.852995000008</v>
      </c>
      <c r="AE2639" s="150">
        <f t="shared" si="1029"/>
        <v>27678.854290412921</v>
      </c>
      <c r="AF2639" s="150">
        <f t="shared" si="1026"/>
        <v>1741.0770599000002</v>
      </c>
      <c r="AG2639" s="150">
        <f t="shared" si="1030"/>
        <v>26841.604673458336</v>
      </c>
      <c r="AH2639" s="150">
        <f t="shared" si="1031"/>
        <v>143315.38901877127</v>
      </c>
      <c r="AI2639" s="4"/>
      <c r="AJ2639" s="1"/>
      <c r="AK2639" s="20"/>
      <c r="AL2639" s="5"/>
      <c r="AM2639" s="1"/>
      <c r="AN2639" s="1"/>
      <c r="AO2639" s="1"/>
      <c r="AP2639" s="17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5.75" x14ac:dyDescent="0.2">
      <c r="A2640" s="127">
        <f t="shared" si="1043"/>
        <v>44100</v>
      </c>
      <c r="B2640" s="165">
        <f t="shared" si="1027"/>
        <v>255330.99502661789</v>
      </c>
      <c r="C2640" s="124"/>
      <c r="D2640" s="128">
        <f t="shared" si="1033"/>
        <v>5357.46</v>
      </c>
      <c r="E2640" s="129">
        <f>VLOOKUP(A2639,[1]Plan1!$AY$80:$BA$314,3)</f>
        <v>5391.75</v>
      </c>
      <c r="F2640" s="130">
        <f t="shared" si="1034"/>
        <v>44090</v>
      </c>
      <c r="G2640" s="131">
        <f t="shared" si="1035"/>
        <v>6.4004210950712181E-3</v>
      </c>
      <c r="H2640" s="132">
        <f t="shared" si="1044"/>
        <v>44119</v>
      </c>
      <c r="I2640" s="132">
        <f t="shared" si="1036"/>
        <v>44119</v>
      </c>
      <c r="J2640" s="133">
        <f t="shared" si="1032"/>
        <v>21</v>
      </c>
      <c r="K2640" s="133">
        <f t="shared" si="1024"/>
        <v>9</v>
      </c>
      <c r="L2640" s="124">
        <f t="shared" si="1037"/>
        <v>1.0027380299999999</v>
      </c>
      <c r="M2640" s="134">
        <f t="shared" si="1038"/>
        <v>1.00240054</v>
      </c>
      <c r="N2640" s="134">
        <f t="shared" si="1039"/>
        <v>1.4417580900939302</v>
      </c>
      <c r="O2640" s="124">
        <f t="shared" si="1040"/>
        <v>1.44570566</v>
      </c>
      <c r="P2640" s="124"/>
      <c r="Q2640" s="125"/>
      <c r="R2640" s="126"/>
      <c r="S2640" s="124"/>
      <c r="T2640" s="135">
        <f t="shared" si="1045"/>
        <v>7.9699999999999993E-2</v>
      </c>
      <c r="U2640" s="125">
        <f t="shared" si="1041"/>
        <v>638</v>
      </c>
      <c r="V2640" s="125">
        <v>252</v>
      </c>
      <c r="W2640" s="134">
        <f t="shared" si="1042"/>
        <v>1.2142692429999999</v>
      </c>
      <c r="X2640" s="18"/>
      <c r="Y2640" s="123">
        <f t="shared" si="1020"/>
        <v>67054.222907000003</v>
      </c>
      <c r="Z2640" s="123">
        <f t="shared" si="1028"/>
        <v>22198.247706118604</v>
      </c>
      <c r="AA2640" s="123">
        <f t="shared" si="1021"/>
        <v>1341.0844581400002</v>
      </c>
      <c r="AB2640" s="123">
        <f t="shared" si="1022"/>
        <v>21323.242884426003</v>
      </c>
      <c r="AC2640" s="123">
        <f t="shared" si="1023"/>
        <v>111916.79795568461</v>
      </c>
      <c r="AD2640" s="150">
        <f t="shared" si="1025"/>
        <v>87053.852995000008</v>
      </c>
      <c r="AE2640" s="150">
        <f t="shared" si="1029"/>
        <v>27748.644391576585</v>
      </c>
      <c r="AF2640" s="150">
        <f t="shared" si="1026"/>
        <v>1741.0770599000002</v>
      </c>
      <c r="AG2640" s="150">
        <f t="shared" si="1030"/>
        <v>26870.622624456671</v>
      </c>
      <c r="AH2640" s="150">
        <f t="shared" si="1031"/>
        <v>143414.19707093327</v>
      </c>
      <c r="AI2640" s="4"/>
      <c r="AJ2640" s="1"/>
      <c r="AK2640" s="20"/>
      <c r="AL2640" s="5"/>
      <c r="AM2640" s="1"/>
      <c r="AN2640" s="1"/>
      <c r="AO2640" s="1"/>
      <c r="AP2640" s="17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5.75" x14ac:dyDescent="0.2">
      <c r="A2641" s="127">
        <f t="shared" si="1043"/>
        <v>44101</v>
      </c>
      <c r="B2641" s="165">
        <f t="shared" si="1027"/>
        <v>255382.36438525189</v>
      </c>
      <c r="C2641" s="124"/>
      <c r="D2641" s="128">
        <f t="shared" si="1033"/>
        <v>5357.46</v>
      </c>
      <c r="E2641" s="129">
        <f>VLOOKUP(A2640,[1]Plan1!$AY$80:$BA$314,3)</f>
        <v>5391.75</v>
      </c>
      <c r="F2641" s="130">
        <f t="shared" si="1034"/>
        <v>44090</v>
      </c>
      <c r="G2641" s="131">
        <f t="shared" si="1035"/>
        <v>6.4004210950712181E-3</v>
      </c>
      <c r="H2641" s="132">
        <f t="shared" si="1044"/>
        <v>44119</v>
      </c>
      <c r="I2641" s="132">
        <f t="shared" si="1036"/>
        <v>44119</v>
      </c>
      <c r="J2641" s="133">
        <f t="shared" si="1032"/>
        <v>21</v>
      </c>
      <c r="K2641" s="133">
        <f t="shared" si="1024"/>
        <v>9</v>
      </c>
      <c r="L2641" s="124">
        <f t="shared" si="1037"/>
        <v>1.0027380299999999</v>
      </c>
      <c r="M2641" s="134">
        <f t="shared" si="1038"/>
        <v>1.00240054</v>
      </c>
      <c r="N2641" s="134">
        <f t="shared" si="1039"/>
        <v>1.4417580900939302</v>
      </c>
      <c r="O2641" s="124">
        <f t="shared" si="1040"/>
        <v>1.44570566</v>
      </c>
      <c r="P2641" s="124"/>
      <c r="Q2641" s="125"/>
      <c r="R2641" s="126"/>
      <c r="S2641" s="124"/>
      <c r="T2641" s="135">
        <f t="shared" si="1045"/>
        <v>7.9699999999999993E-2</v>
      </c>
      <c r="U2641" s="125">
        <f t="shared" si="1041"/>
        <v>638</v>
      </c>
      <c r="V2641" s="125">
        <v>252</v>
      </c>
      <c r="W2641" s="134">
        <f t="shared" si="1042"/>
        <v>1.2142692429999999</v>
      </c>
      <c r="X2641" s="18"/>
      <c r="Y2641" s="123">
        <f t="shared" si="1020"/>
        <v>67054.222907000003</v>
      </c>
      <c r="Z2641" s="123">
        <f t="shared" si="1028"/>
        <v>22198.247706118604</v>
      </c>
      <c r="AA2641" s="123">
        <f t="shared" si="1021"/>
        <v>1341.0844581400002</v>
      </c>
      <c r="AB2641" s="123">
        <f t="shared" si="1022"/>
        <v>21345.594292061665</v>
      </c>
      <c r="AC2641" s="123">
        <f t="shared" si="1023"/>
        <v>111939.14936332028</v>
      </c>
      <c r="AD2641" s="150">
        <f t="shared" si="1025"/>
        <v>87053.852995000008</v>
      </c>
      <c r="AE2641" s="150">
        <f t="shared" si="1029"/>
        <v>27748.644391576585</v>
      </c>
      <c r="AF2641" s="150">
        <f t="shared" si="1026"/>
        <v>1741.0770599000002</v>
      </c>
      <c r="AG2641" s="150">
        <f t="shared" si="1030"/>
        <v>26899.640575455003</v>
      </c>
      <c r="AH2641" s="150">
        <f t="shared" si="1031"/>
        <v>143443.2150219316</v>
      </c>
      <c r="AI2641" s="4"/>
      <c r="AJ2641" s="1"/>
      <c r="AK2641" s="20"/>
      <c r="AL2641" s="5"/>
      <c r="AM2641" s="1"/>
      <c r="AN2641" s="1"/>
      <c r="AO2641" s="1"/>
      <c r="AP2641" s="17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5.75" x14ac:dyDescent="0.2">
      <c r="A2642" s="127">
        <f t="shared" si="1043"/>
        <v>44102</v>
      </c>
      <c r="B2642" s="165">
        <f t="shared" si="1027"/>
        <v>255433.73374388588</v>
      </c>
      <c r="C2642" s="124"/>
      <c r="D2642" s="128">
        <f t="shared" si="1033"/>
        <v>5357.46</v>
      </c>
      <c r="E2642" s="129">
        <f>VLOOKUP(A2641,[1]Plan1!$AY$80:$BA$314,3)</f>
        <v>5391.75</v>
      </c>
      <c r="F2642" s="130">
        <f t="shared" si="1034"/>
        <v>44090</v>
      </c>
      <c r="G2642" s="131">
        <f t="shared" si="1035"/>
        <v>6.4004210950712181E-3</v>
      </c>
      <c r="H2642" s="132">
        <f t="shared" si="1044"/>
        <v>44119</v>
      </c>
      <c r="I2642" s="132">
        <f t="shared" si="1036"/>
        <v>44119</v>
      </c>
      <c r="J2642" s="133">
        <f t="shared" si="1032"/>
        <v>21</v>
      </c>
      <c r="K2642" s="133">
        <f t="shared" si="1024"/>
        <v>9</v>
      </c>
      <c r="L2642" s="124">
        <f t="shared" si="1037"/>
        <v>1.0027380299999999</v>
      </c>
      <c r="M2642" s="134">
        <f t="shared" si="1038"/>
        <v>1.00240054</v>
      </c>
      <c r="N2642" s="134">
        <f t="shared" si="1039"/>
        <v>1.4417580900939302</v>
      </c>
      <c r="O2642" s="124">
        <f t="shared" si="1040"/>
        <v>1.44570566</v>
      </c>
      <c r="P2642" s="124"/>
      <c r="Q2642" s="125"/>
      <c r="R2642" s="126"/>
      <c r="S2642" s="124"/>
      <c r="T2642" s="135">
        <f t="shared" si="1045"/>
        <v>7.9699999999999993E-2</v>
      </c>
      <c r="U2642" s="125">
        <f t="shared" si="1041"/>
        <v>638</v>
      </c>
      <c r="V2642" s="125">
        <v>252</v>
      </c>
      <c r="W2642" s="134">
        <f t="shared" si="1042"/>
        <v>1.2142692429999999</v>
      </c>
      <c r="X2642" s="18"/>
      <c r="Y2642" s="123">
        <f t="shared" si="1020"/>
        <v>67054.222907000003</v>
      </c>
      <c r="Z2642" s="123">
        <f t="shared" si="1028"/>
        <v>22198.247706118604</v>
      </c>
      <c r="AA2642" s="123">
        <f t="shared" si="1021"/>
        <v>1341.0844581400002</v>
      </c>
      <c r="AB2642" s="123">
        <f t="shared" si="1022"/>
        <v>21367.945699697335</v>
      </c>
      <c r="AC2642" s="123">
        <f t="shared" si="1023"/>
        <v>111961.50077095594</v>
      </c>
      <c r="AD2642" s="150">
        <f t="shared" si="1025"/>
        <v>87053.852995000008</v>
      </c>
      <c r="AE2642" s="150">
        <f t="shared" si="1029"/>
        <v>27748.644391576585</v>
      </c>
      <c r="AF2642" s="150">
        <f t="shared" si="1026"/>
        <v>1741.0770599000002</v>
      </c>
      <c r="AG2642" s="150">
        <f t="shared" si="1030"/>
        <v>26928.658526453339</v>
      </c>
      <c r="AH2642" s="150">
        <f t="shared" si="1031"/>
        <v>143472.23297292992</v>
      </c>
      <c r="AI2642" s="4"/>
      <c r="AJ2642" s="1"/>
      <c r="AK2642" s="20"/>
      <c r="AL2642" s="5"/>
      <c r="AM2642" s="1"/>
      <c r="AN2642" s="1"/>
      <c r="AO2642" s="1"/>
      <c r="AP2642" s="17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5.75" x14ac:dyDescent="0.2">
      <c r="A2643" s="127">
        <f t="shared" si="1043"/>
        <v>44103</v>
      </c>
      <c r="B2643" s="165">
        <f t="shared" si="1027"/>
        <v>255609.22896360088</v>
      </c>
      <c r="C2643" s="124"/>
      <c r="D2643" s="128">
        <f t="shared" si="1033"/>
        <v>5357.46</v>
      </c>
      <c r="E2643" s="129">
        <f>VLOOKUP(A2642,[1]Plan1!$AY$80:$BA$314,3)</f>
        <v>5391.75</v>
      </c>
      <c r="F2643" s="130">
        <f t="shared" si="1034"/>
        <v>44090</v>
      </c>
      <c r="G2643" s="131">
        <f t="shared" si="1035"/>
        <v>6.4004210950712181E-3</v>
      </c>
      <c r="H2643" s="132">
        <f t="shared" si="1044"/>
        <v>44119</v>
      </c>
      <c r="I2643" s="132">
        <f t="shared" si="1036"/>
        <v>44119</v>
      </c>
      <c r="J2643" s="133">
        <f t="shared" si="1032"/>
        <v>21</v>
      </c>
      <c r="K2643" s="133">
        <f t="shared" si="1024"/>
        <v>10</v>
      </c>
      <c r="L2643" s="124">
        <f t="shared" si="1037"/>
        <v>1.0030427200000001</v>
      </c>
      <c r="M2643" s="134">
        <f t="shared" si="1038"/>
        <v>1.00240054</v>
      </c>
      <c r="N2643" s="134">
        <f t="shared" si="1039"/>
        <v>1.4417580900939302</v>
      </c>
      <c r="O2643" s="124">
        <f t="shared" si="1040"/>
        <v>1.4461449500000001</v>
      </c>
      <c r="P2643" s="124"/>
      <c r="Q2643" s="125"/>
      <c r="R2643" s="126"/>
      <c r="S2643" s="124"/>
      <c r="T2643" s="135">
        <f t="shared" si="1045"/>
        <v>7.9699999999999993E-2</v>
      </c>
      <c r="U2643" s="125">
        <f t="shared" si="1041"/>
        <v>639</v>
      </c>
      <c r="V2643" s="125">
        <v>252</v>
      </c>
      <c r="W2643" s="134">
        <f t="shared" si="1042"/>
        <v>1.2146387999999999</v>
      </c>
      <c r="X2643" s="18"/>
      <c r="Y2643" s="123">
        <f t="shared" si="1020"/>
        <v>67054.222907000003</v>
      </c>
      <c r="Z2643" s="123">
        <f t="shared" si="1028"/>
        <v>22252.539644595101</v>
      </c>
      <c r="AA2643" s="123">
        <f t="shared" si="1021"/>
        <v>1341.0844581400002</v>
      </c>
      <c r="AB2643" s="123">
        <f t="shared" si="1022"/>
        <v>21390.297107333001</v>
      </c>
      <c r="AC2643" s="123">
        <f t="shared" si="1023"/>
        <v>112038.14411706811</v>
      </c>
      <c r="AD2643" s="150">
        <f t="shared" si="1025"/>
        <v>87053.852995000008</v>
      </c>
      <c r="AE2643" s="150">
        <f t="shared" si="1029"/>
        <v>27818.478314181117</v>
      </c>
      <c r="AF2643" s="150">
        <f t="shared" si="1026"/>
        <v>1741.0770599000002</v>
      </c>
      <c r="AG2643" s="150">
        <f t="shared" si="1030"/>
        <v>26957.676477451667</v>
      </c>
      <c r="AH2643" s="150">
        <f t="shared" si="1031"/>
        <v>143571.08484653279</v>
      </c>
      <c r="AI2643" s="4"/>
      <c r="AJ2643" s="1"/>
      <c r="AK2643" s="20"/>
      <c r="AL2643" s="5"/>
      <c r="AM2643" s="1"/>
      <c r="AN2643" s="1"/>
      <c r="AO2643" s="1"/>
      <c r="AP2643" s="17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5.75" x14ac:dyDescent="0.2">
      <c r="A2644" s="127">
        <f t="shared" si="1043"/>
        <v>44104</v>
      </c>
      <c r="B2644" s="165">
        <f t="shared" si="1027"/>
        <v>255784.79911731801</v>
      </c>
      <c r="C2644" s="124"/>
      <c r="D2644" s="128">
        <f t="shared" si="1033"/>
        <v>5357.46</v>
      </c>
      <c r="E2644" s="129">
        <f>VLOOKUP(A2643,[1]Plan1!$AY$80:$BA$314,3)</f>
        <v>5391.75</v>
      </c>
      <c r="F2644" s="130">
        <f t="shared" si="1034"/>
        <v>44090</v>
      </c>
      <c r="G2644" s="131">
        <f t="shared" si="1035"/>
        <v>6.4004210950712181E-3</v>
      </c>
      <c r="H2644" s="132">
        <f t="shared" si="1044"/>
        <v>44119</v>
      </c>
      <c r="I2644" s="132">
        <f t="shared" si="1036"/>
        <v>44119</v>
      </c>
      <c r="J2644" s="133">
        <f t="shared" si="1032"/>
        <v>21</v>
      </c>
      <c r="K2644" s="133">
        <f t="shared" si="1024"/>
        <v>11</v>
      </c>
      <c r="L2644" s="124">
        <f t="shared" si="1037"/>
        <v>1.0033475000000001</v>
      </c>
      <c r="M2644" s="134">
        <f t="shared" si="1038"/>
        <v>1.00240054</v>
      </c>
      <c r="N2644" s="134">
        <f t="shared" si="1039"/>
        <v>1.4417580900939302</v>
      </c>
      <c r="O2644" s="124">
        <f t="shared" si="1040"/>
        <v>1.4465843700000001</v>
      </c>
      <c r="P2644" s="124"/>
      <c r="Q2644" s="125"/>
      <c r="R2644" s="126"/>
      <c r="S2644" s="124"/>
      <c r="T2644" s="135">
        <f t="shared" si="1045"/>
        <v>7.9699999999999993E-2</v>
      </c>
      <c r="U2644" s="125">
        <f t="shared" si="1041"/>
        <v>640</v>
      </c>
      <c r="V2644" s="125">
        <v>252</v>
      </c>
      <c r="W2644" s="134">
        <f t="shared" si="1042"/>
        <v>1.215008469</v>
      </c>
      <c r="X2644" s="18"/>
      <c r="Y2644" s="123">
        <f t="shared" si="1020"/>
        <v>67054.222907000003</v>
      </c>
      <c r="Z2644" s="123">
        <f t="shared" si="1028"/>
        <v>22306.864358773575</v>
      </c>
      <c r="AA2644" s="123">
        <f t="shared" si="1021"/>
        <v>1341.0844581400002</v>
      </c>
      <c r="AB2644" s="123">
        <f t="shared" si="1022"/>
        <v>21412.64851496867</v>
      </c>
      <c r="AC2644" s="123">
        <f t="shared" si="1023"/>
        <v>112114.82023888224</v>
      </c>
      <c r="AD2644" s="150">
        <f t="shared" si="1025"/>
        <v>87053.852995000008</v>
      </c>
      <c r="AE2644" s="150">
        <f t="shared" si="1029"/>
        <v>27888.354395085775</v>
      </c>
      <c r="AF2644" s="150">
        <f t="shared" si="1026"/>
        <v>1741.0770599000002</v>
      </c>
      <c r="AG2644" s="150">
        <f t="shared" si="1030"/>
        <v>26986.694428450002</v>
      </c>
      <c r="AH2644" s="150">
        <f t="shared" si="1031"/>
        <v>143669.97887843577</v>
      </c>
      <c r="AI2644" s="4"/>
      <c r="AJ2644" s="1"/>
      <c r="AK2644" s="20"/>
      <c r="AL2644" s="5"/>
      <c r="AM2644" s="1"/>
      <c r="AN2644" s="1"/>
      <c r="AO2644" s="1"/>
      <c r="AP2644" s="17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5.75" x14ac:dyDescent="0.2">
      <c r="A2645" s="127">
        <f t="shared" si="1043"/>
        <v>44105</v>
      </c>
      <c r="B2645" s="165">
        <f t="shared" si="1027"/>
        <v>255960.44565170258</v>
      </c>
      <c r="C2645" s="124"/>
      <c r="D2645" s="128">
        <f t="shared" si="1033"/>
        <v>5357.46</v>
      </c>
      <c r="E2645" s="129">
        <f>VLOOKUP(A2644,[1]Plan1!$AY$80:$BA$314,3)</f>
        <v>5391.75</v>
      </c>
      <c r="F2645" s="130">
        <f t="shared" si="1034"/>
        <v>44090</v>
      </c>
      <c r="G2645" s="131">
        <f t="shared" si="1035"/>
        <v>6.4004210950712181E-3</v>
      </c>
      <c r="H2645" s="132">
        <f t="shared" si="1044"/>
        <v>44119</v>
      </c>
      <c r="I2645" s="132">
        <f t="shared" si="1036"/>
        <v>44119</v>
      </c>
      <c r="J2645" s="133">
        <f t="shared" si="1032"/>
        <v>21</v>
      </c>
      <c r="K2645" s="133">
        <f t="shared" si="1024"/>
        <v>12</v>
      </c>
      <c r="L2645" s="124">
        <f t="shared" si="1037"/>
        <v>1.0036523799999999</v>
      </c>
      <c r="M2645" s="134">
        <f t="shared" si="1038"/>
        <v>1.00240054</v>
      </c>
      <c r="N2645" s="134">
        <f t="shared" si="1039"/>
        <v>1.4417580900939302</v>
      </c>
      <c r="O2645" s="124">
        <f t="shared" si="1040"/>
        <v>1.4470239300000001</v>
      </c>
      <c r="P2645" s="124"/>
      <c r="Q2645" s="125"/>
      <c r="R2645" s="126"/>
      <c r="S2645" s="124"/>
      <c r="T2645" s="135">
        <f t="shared" si="1045"/>
        <v>7.9699999999999993E-2</v>
      </c>
      <c r="U2645" s="125">
        <f t="shared" si="1041"/>
        <v>641</v>
      </c>
      <c r="V2645" s="125">
        <v>252</v>
      </c>
      <c r="W2645" s="134">
        <f t="shared" si="1042"/>
        <v>1.2153782500000001</v>
      </c>
      <c r="X2645" s="18"/>
      <c r="Y2645" s="123">
        <f t="shared" si="1020"/>
        <v>67054.222907000003</v>
      </c>
      <c r="Z2645" s="123">
        <f t="shared" si="1028"/>
        <v>22361.222481417157</v>
      </c>
      <c r="AA2645" s="123">
        <f t="shared" si="1021"/>
        <v>1341.0844581400002</v>
      </c>
      <c r="AB2645" s="123">
        <f t="shared" si="1022"/>
        <v>21434.999922604333</v>
      </c>
      <c r="AC2645" s="123">
        <f t="shared" si="1023"/>
        <v>112191.5297691615</v>
      </c>
      <c r="AD2645" s="150">
        <f t="shared" si="1025"/>
        <v>87053.852995000008</v>
      </c>
      <c r="AE2645" s="150">
        <f t="shared" si="1029"/>
        <v>27958.273448192755</v>
      </c>
      <c r="AF2645" s="150">
        <f t="shared" si="1026"/>
        <v>1741.0770599000002</v>
      </c>
      <c r="AG2645" s="150">
        <f t="shared" si="1030"/>
        <v>27015.712379448338</v>
      </c>
      <c r="AH2645" s="150">
        <f t="shared" si="1031"/>
        <v>143768.9158825411</v>
      </c>
      <c r="AI2645" s="4"/>
      <c r="AJ2645" s="1"/>
      <c r="AK2645" s="20"/>
      <c r="AL2645" s="5"/>
      <c r="AM2645" s="1"/>
      <c r="AN2645" s="1"/>
      <c r="AO2645" s="1"/>
      <c r="AP2645" s="17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5.75" x14ac:dyDescent="0.2">
      <c r="A2646" s="127">
        <f t="shared" si="1043"/>
        <v>44106</v>
      </c>
      <c r="B2646" s="165">
        <f t="shared" si="1027"/>
        <v>256136.1659438771</v>
      </c>
      <c r="C2646" s="124"/>
      <c r="D2646" s="128">
        <f t="shared" si="1033"/>
        <v>5357.46</v>
      </c>
      <c r="E2646" s="129">
        <f>VLOOKUP(A2645,[1]Plan1!$AY$80:$BA$314,3)</f>
        <v>5391.75</v>
      </c>
      <c r="F2646" s="130">
        <f t="shared" si="1034"/>
        <v>44090</v>
      </c>
      <c r="G2646" s="131">
        <f t="shared" si="1035"/>
        <v>6.4004210950712181E-3</v>
      </c>
      <c r="H2646" s="132">
        <f t="shared" si="1044"/>
        <v>44119</v>
      </c>
      <c r="I2646" s="132">
        <f t="shared" si="1036"/>
        <v>44119</v>
      </c>
      <c r="J2646" s="133">
        <f t="shared" si="1032"/>
        <v>21</v>
      </c>
      <c r="K2646" s="133">
        <f t="shared" si="1024"/>
        <v>13</v>
      </c>
      <c r="L2646" s="124">
        <f t="shared" si="1037"/>
        <v>1.0039573399999999</v>
      </c>
      <c r="M2646" s="134">
        <f t="shared" si="1038"/>
        <v>1.00240054</v>
      </c>
      <c r="N2646" s="134">
        <f t="shared" si="1039"/>
        <v>1.4417580900939302</v>
      </c>
      <c r="O2646" s="124">
        <f t="shared" si="1040"/>
        <v>1.44746361</v>
      </c>
      <c r="P2646" s="124"/>
      <c r="Q2646" s="125"/>
      <c r="R2646" s="126"/>
      <c r="S2646" s="124"/>
      <c r="T2646" s="135">
        <f t="shared" si="1045"/>
        <v>7.9699999999999993E-2</v>
      </c>
      <c r="U2646" s="125">
        <f t="shared" si="1041"/>
        <v>642</v>
      </c>
      <c r="V2646" s="125">
        <v>252</v>
      </c>
      <c r="W2646" s="134">
        <f t="shared" si="1042"/>
        <v>1.215748144</v>
      </c>
      <c r="X2646" s="18"/>
      <c r="Y2646" s="123">
        <f t="shared" si="1020"/>
        <v>67054.222907000003</v>
      </c>
      <c r="Z2646" s="123">
        <f t="shared" si="1028"/>
        <v>22415.612865294283</v>
      </c>
      <c r="AA2646" s="123">
        <f t="shared" si="1021"/>
        <v>1341.0844581400002</v>
      </c>
      <c r="AB2646" s="123">
        <f t="shared" si="1022"/>
        <v>21457.351330240002</v>
      </c>
      <c r="AC2646" s="123">
        <f t="shared" si="1023"/>
        <v>112268.2715606743</v>
      </c>
      <c r="AD2646" s="150">
        <f t="shared" si="1025"/>
        <v>87053.852995000008</v>
      </c>
      <c r="AE2646" s="150">
        <f t="shared" si="1029"/>
        <v>28028.233997856136</v>
      </c>
      <c r="AF2646" s="150">
        <f t="shared" si="1026"/>
        <v>1741.0770599000002</v>
      </c>
      <c r="AG2646" s="150">
        <f t="shared" si="1030"/>
        <v>27044.730330446666</v>
      </c>
      <c r="AH2646" s="150">
        <f t="shared" si="1031"/>
        <v>143867.8943832028</v>
      </c>
      <c r="AI2646" s="4"/>
      <c r="AJ2646" s="1"/>
      <c r="AK2646" s="20"/>
      <c r="AL2646" s="5"/>
      <c r="AM2646" s="1"/>
      <c r="AN2646" s="1"/>
      <c r="AO2646" s="1"/>
      <c r="AP2646" s="17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5.75" x14ac:dyDescent="0.2">
      <c r="A2647" s="127">
        <f t="shared" si="1043"/>
        <v>44107</v>
      </c>
      <c r="B2647" s="165">
        <f t="shared" si="1027"/>
        <v>256311.96285385589</v>
      </c>
      <c r="C2647" s="124"/>
      <c r="D2647" s="128">
        <f t="shared" si="1033"/>
        <v>5357.46</v>
      </c>
      <c r="E2647" s="129">
        <f>VLOOKUP(A2646,[1]Plan1!$AY$80:$BA$314,3)</f>
        <v>5391.75</v>
      </c>
      <c r="F2647" s="130">
        <f t="shared" si="1034"/>
        <v>44090</v>
      </c>
      <c r="G2647" s="131">
        <f t="shared" si="1035"/>
        <v>6.4004210950712181E-3</v>
      </c>
      <c r="H2647" s="132">
        <f t="shared" si="1044"/>
        <v>44119</v>
      </c>
      <c r="I2647" s="132">
        <f t="shared" si="1036"/>
        <v>44119</v>
      </c>
      <c r="J2647" s="133">
        <f t="shared" si="1032"/>
        <v>21</v>
      </c>
      <c r="K2647" s="133">
        <f t="shared" si="1024"/>
        <v>14</v>
      </c>
      <c r="L2647" s="124">
        <f t="shared" si="1037"/>
        <v>1.0042624</v>
      </c>
      <c r="M2647" s="134">
        <f t="shared" si="1038"/>
        <v>1.00240054</v>
      </c>
      <c r="N2647" s="134">
        <f t="shared" si="1039"/>
        <v>1.4417580900939302</v>
      </c>
      <c r="O2647" s="124">
        <f t="shared" si="1040"/>
        <v>1.44790343</v>
      </c>
      <c r="P2647" s="124"/>
      <c r="Q2647" s="125"/>
      <c r="R2647" s="126"/>
      <c r="S2647" s="124"/>
      <c r="T2647" s="135">
        <f t="shared" si="1045"/>
        <v>7.9699999999999993E-2</v>
      </c>
      <c r="U2647" s="125">
        <f t="shared" si="1041"/>
        <v>643</v>
      </c>
      <c r="V2647" s="125">
        <v>252</v>
      </c>
      <c r="W2647" s="134">
        <f t="shared" si="1042"/>
        <v>1.2161181510000001</v>
      </c>
      <c r="X2647" s="18"/>
      <c r="Y2647" s="123">
        <f t="shared" ref="Y2647:Y2710" si="1046">S$1686+X$1686</f>
        <v>67054.222907000003</v>
      </c>
      <c r="Z2647" s="123">
        <f t="shared" si="1028"/>
        <v>22470.036761358821</v>
      </c>
      <c r="AA2647" s="123">
        <f t="shared" si="1021"/>
        <v>1341.0844581400002</v>
      </c>
      <c r="AB2647" s="123">
        <f t="shared" si="1022"/>
        <v>21479.702737875665</v>
      </c>
      <c r="AC2647" s="123">
        <f t="shared" si="1023"/>
        <v>112345.04686437448</v>
      </c>
      <c r="AD2647" s="150">
        <f t="shared" si="1025"/>
        <v>87053.852995000008</v>
      </c>
      <c r="AE2647" s="150">
        <f t="shared" si="1029"/>
        <v>28098.237653136421</v>
      </c>
      <c r="AF2647" s="150">
        <f t="shared" si="1026"/>
        <v>1741.0770599000002</v>
      </c>
      <c r="AG2647" s="150">
        <f t="shared" si="1030"/>
        <v>27073.748281445001</v>
      </c>
      <c r="AH2647" s="150">
        <f t="shared" si="1031"/>
        <v>143966.91598948141</v>
      </c>
      <c r="AI2647" s="4"/>
      <c r="AJ2647" s="1"/>
      <c r="AK2647" s="20"/>
      <c r="AL2647" s="5"/>
      <c r="AM2647" s="1"/>
      <c r="AN2647" s="1"/>
      <c r="AO2647" s="1"/>
      <c r="AP2647" s="17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5.75" x14ac:dyDescent="0.2">
      <c r="A2648" s="127">
        <f t="shared" si="1043"/>
        <v>44108</v>
      </c>
      <c r="B2648" s="165">
        <f t="shared" si="1027"/>
        <v>256363.33221248991</v>
      </c>
      <c r="C2648" s="124"/>
      <c r="D2648" s="128">
        <f t="shared" si="1033"/>
        <v>5357.46</v>
      </c>
      <c r="E2648" s="129">
        <f>VLOOKUP(A2647,[1]Plan1!$AY$80:$BA$314,3)</f>
        <v>5391.75</v>
      </c>
      <c r="F2648" s="130">
        <f t="shared" si="1034"/>
        <v>44090</v>
      </c>
      <c r="G2648" s="131">
        <f t="shared" si="1035"/>
        <v>6.4004210950712181E-3</v>
      </c>
      <c r="H2648" s="132">
        <f t="shared" si="1044"/>
        <v>44119</v>
      </c>
      <c r="I2648" s="132">
        <f t="shared" si="1036"/>
        <v>44119</v>
      </c>
      <c r="J2648" s="133">
        <f t="shared" si="1032"/>
        <v>21</v>
      </c>
      <c r="K2648" s="133">
        <f t="shared" si="1024"/>
        <v>14</v>
      </c>
      <c r="L2648" s="124">
        <f t="shared" si="1037"/>
        <v>1.0042624</v>
      </c>
      <c r="M2648" s="134">
        <f t="shared" si="1038"/>
        <v>1.00240054</v>
      </c>
      <c r="N2648" s="134">
        <f t="shared" si="1039"/>
        <v>1.4417580900939302</v>
      </c>
      <c r="O2648" s="124">
        <f t="shared" si="1040"/>
        <v>1.44790343</v>
      </c>
      <c r="P2648" s="124"/>
      <c r="Q2648" s="125"/>
      <c r="R2648" s="126"/>
      <c r="S2648" s="124"/>
      <c r="T2648" s="135">
        <f t="shared" si="1045"/>
        <v>7.9699999999999993E-2</v>
      </c>
      <c r="U2648" s="125">
        <f t="shared" si="1041"/>
        <v>643</v>
      </c>
      <c r="V2648" s="125">
        <v>252</v>
      </c>
      <c r="W2648" s="134">
        <f t="shared" si="1042"/>
        <v>1.2161181510000001</v>
      </c>
      <c r="X2648" s="18"/>
      <c r="Y2648" s="123">
        <f t="shared" si="1046"/>
        <v>67054.222907000003</v>
      </c>
      <c r="Z2648" s="123">
        <f t="shared" si="1028"/>
        <v>22470.036761358821</v>
      </c>
      <c r="AA2648" s="123">
        <f t="shared" ref="AA2648:AA2711" si="1047">0.02*Y2648</f>
        <v>1341.0844581400002</v>
      </c>
      <c r="AB2648" s="123">
        <f t="shared" ref="AB2648:AB2711" si="1048">0.01*((A2648-A$1686)/30)*Y2648</f>
        <v>21502.054145511338</v>
      </c>
      <c r="AC2648" s="123">
        <f t="shared" ref="AC2648:AC2711" si="1049">SUM(Y2648:AB2648)</f>
        <v>112367.39827201016</v>
      </c>
      <c r="AD2648" s="150">
        <f t="shared" si="1025"/>
        <v>87053.852995000008</v>
      </c>
      <c r="AE2648" s="150">
        <f t="shared" si="1029"/>
        <v>28098.237653136421</v>
      </c>
      <c r="AF2648" s="150">
        <f t="shared" si="1026"/>
        <v>1741.0770599000002</v>
      </c>
      <c r="AG2648" s="150">
        <f t="shared" si="1030"/>
        <v>27102.766232443337</v>
      </c>
      <c r="AH2648" s="150">
        <f t="shared" si="1031"/>
        <v>143995.93394047976</v>
      </c>
      <c r="AI2648" s="4"/>
      <c r="AJ2648" s="1"/>
      <c r="AK2648" s="20"/>
      <c r="AL2648" s="5"/>
      <c r="AM2648" s="1"/>
      <c r="AN2648" s="1"/>
      <c r="AO2648" s="1"/>
      <c r="AP2648" s="17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5.75" x14ac:dyDescent="0.2">
      <c r="A2649" s="127">
        <f t="shared" si="1043"/>
        <v>44109</v>
      </c>
      <c r="B2649" s="165">
        <f t="shared" si="1027"/>
        <v>256414.70157112391</v>
      </c>
      <c r="C2649" s="124"/>
      <c r="D2649" s="128">
        <f t="shared" si="1033"/>
        <v>5357.46</v>
      </c>
      <c r="E2649" s="129">
        <f>VLOOKUP(A2648,[1]Plan1!$AY$80:$BA$314,3)</f>
        <v>5391.75</v>
      </c>
      <c r="F2649" s="130">
        <f t="shared" si="1034"/>
        <v>44090</v>
      </c>
      <c r="G2649" s="131">
        <f t="shared" si="1035"/>
        <v>6.4004210950712181E-3</v>
      </c>
      <c r="H2649" s="132">
        <f t="shared" si="1044"/>
        <v>44119</v>
      </c>
      <c r="I2649" s="132">
        <f t="shared" si="1036"/>
        <v>44119</v>
      </c>
      <c r="J2649" s="133">
        <f t="shared" si="1032"/>
        <v>21</v>
      </c>
      <c r="K2649" s="133">
        <f t="shared" si="1024"/>
        <v>14</v>
      </c>
      <c r="L2649" s="124">
        <f t="shared" si="1037"/>
        <v>1.0042624</v>
      </c>
      <c r="M2649" s="134">
        <f t="shared" si="1038"/>
        <v>1.00240054</v>
      </c>
      <c r="N2649" s="134">
        <f t="shared" si="1039"/>
        <v>1.4417580900939302</v>
      </c>
      <c r="O2649" s="124">
        <f t="shared" si="1040"/>
        <v>1.44790343</v>
      </c>
      <c r="P2649" s="124"/>
      <c r="Q2649" s="125"/>
      <c r="R2649" s="126"/>
      <c r="S2649" s="124"/>
      <c r="T2649" s="135">
        <f t="shared" si="1045"/>
        <v>7.9699999999999993E-2</v>
      </c>
      <c r="U2649" s="125">
        <f t="shared" si="1041"/>
        <v>643</v>
      </c>
      <c r="V2649" s="125">
        <v>252</v>
      </c>
      <c r="W2649" s="134">
        <f t="shared" si="1042"/>
        <v>1.2161181510000001</v>
      </c>
      <c r="X2649" s="18"/>
      <c r="Y2649" s="123">
        <f t="shared" si="1046"/>
        <v>67054.222907000003</v>
      </c>
      <c r="Z2649" s="123">
        <f t="shared" si="1028"/>
        <v>22470.036761358821</v>
      </c>
      <c r="AA2649" s="123">
        <f t="shared" si="1047"/>
        <v>1341.0844581400002</v>
      </c>
      <c r="AB2649" s="123">
        <f t="shared" si="1048"/>
        <v>21524.405553147</v>
      </c>
      <c r="AC2649" s="123">
        <f t="shared" si="1049"/>
        <v>112389.74967964581</v>
      </c>
      <c r="AD2649" s="150">
        <f t="shared" si="1025"/>
        <v>87053.852995000008</v>
      </c>
      <c r="AE2649" s="150">
        <f t="shared" si="1029"/>
        <v>28098.237653136421</v>
      </c>
      <c r="AF2649" s="150">
        <f t="shared" si="1026"/>
        <v>1741.0770599000002</v>
      </c>
      <c r="AG2649" s="150">
        <f t="shared" si="1030"/>
        <v>27131.784183441672</v>
      </c>
      <c r="AH2649" s="150">
        <f t="shared" si="1031"/>
        <v>144024.95189147809</v>
      </c>
      <c r="AI2649" s="4"/>
      <c r="AJ2649" s="1"/>
      <c r="AK2649" s="20"/>
      <c r="AL2649" s="5"/>
      <c r="AM2649" s="1"/>
      <c r="AN2649" s="1"/>
      <c r="AO2649" s="1"/>
      <c r="AP2649" s="17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5.75" x14ac:dyDescent="0.2">
      <c r="A2650" s="127">
        <f t="shared" si="1043"/>
        <v>44110</v>
      </c>
      <c r="B2650" s="165">
        <f t="shared" si="1027"/>
        <v>256590.57637998299</v>
      </c>
      <c r="C2650" s="124"/>
      <c r="D2650" s="128">
        <f t="shared" si="1033"/>
        <v>5357.46</v>
      </c>
      <c r="E2650" s="129">
        <f>VLOOKUP(A2649,[1]Plan1!$AY$80:$BA$314,3)</f>
        <v>5391.75</v>
      </c>
      <c r="F2650" s="130">
        <f t="shared" si="1034"/>
        <v>44090</v>
      </c>
      <c r="G2650" s="131">
        <f t="shared" si="1035"/>
        <v>6.4004210950712181E-3</v>
      </c>
      <c r="H2650" s="132">
        <f t="shared" si="1044"/>
        <v>44119</v>
      </c>
      <c r="I2650" s="132">
        <f t="shared" si="1036"/>
        <v>44119</v>
      </c>
      <c r="J2650" s="133">
        <f t="shared" si="1032"/>
        <v>21</v>
      </c>
      <c r="K2650" s="133">
        <f t="shared" si="1024"/>
        <v>15</v>
      </c>
      <c r="L2650" s="124">
        <f t="shared" si="1037"/>
        <v>1.0045675599999999</v>
      </c>
      <c r="M2650" s="134">
        <f t="shared" si="1038"/>
        <v>1.00240054</v>
      </c>
      <c r="N2650" s="134">
        <f t="shared" si="1039"/>
        <v>1.4417580900939302</v>
      </c>
      <c r="O2650" s="124">
        <f t="shared" si="1040"/>
        <v>1.4483433999999999</v>
      </c>
      <c r="P2650" s="124"/>
      <c r="Q2650" s="125"/>
      <c r="R2650" s="126"/>
      <c r="S2650" s="124"/>
      <c r="T2650" s="135">
        <f t="shared" si="1045"/>
        <v>7.9699999999999993E-2</v>
      </c>
      <c r="U2650" s="125">
        <f t="shared" si="1041"/>
        <v>644</v>
      </c>
      <c r="V2650" s="125">
        <v>252</v>
      </c>
      <c r="W2650" s="134">
        <f t="shared" si="1042"/>
        <v>1.2164882699999999</v>
      </c>
      <c r="X2650" s="18"/>
      <c r="Y2650" s="123">
        <f t="shared" si="1046"/>
        <v>67054.222907000003</v>
      </c>
      <c r="Z2650" s="123">
        <f t="shared" si="1028"/>
        <v>22524.494729945985</v>
      </c>
      <c r="AA2650" s="123">
        <f t="shared" si="1047"/>
        <v>1341.0844581400002</v>
      </c>
      <c r="AB2650" s="123">
        <f t="shared" si="1048"/>
        <v>21546.75696078267</v>
      </c>
      <c r="AC2650" s="123">
        <f t="shared" si="1049"/>
        <v>112466.55905586867</v>
      </c>
      <c r="AD2650" s="150">
        <f t="shared" si="1025"/>
        <v>87053.852995000008</v>
      </c>
      <c r="AE2650" s="150">
        <f t="shared" si="1029"/>
        <v>28168.285134774298</v>
      </c>
      <c r="AF2650" s="150">
        <f t="shared" si="1026"/>
        <v>1741.0770599000002</v>
      </c>
      <c r="AG2650" s="150">
        <f t="shared" si="1030"/>
        <v>27160.802134440004</v>
      </c>
      <c r="AH2650" s="150">
        <f t="shared" si="1031"/>
        <v>144124.01732411431</v>
      </c>
      <c r="AI2650" s="4"/>
      <c r="AJ2650" s="1"/>
      <c r="AK2650" s="20"/>
      <c r="AL2650" s="5"/>
      <c r="AM2650" s="1"/>
      <c r="AN2650" s="1"/>
      <c r="AO2650" s="1"/>
      <c r="AP2650" s="17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5.75" x14ac:dyDescent="0.2">
      <c r="A2651" s="127">
        <f t="shared" si="1043"/>
        <v>44111</v>
      </c>
      <c r="B2651" s="165">
        <f t="shared" si="1027"/>
        <v>256766.52363480907</v>
      </c>
      <c r="C2651" s="124"/>
      <c r="D2651" s="128">
        <f t="shared" si="1033"/>
        <v>5357.46</v>
      </c>
      <c r="E2651" s="129">
        <f>VLOOKUP(A2650,[1]Plan1!$AY$80:$BA$314,3)</f>
        <v>5391.75</v>
      </c>
      <c r="F2651" s="130">
        <f t="shared" si="1034"/>
        <v>44090</v>
      </c>
      <c r="G2651" s="131">
        <f t="shared" si="1035"/>
        <v>6.4004210950712181E-3</v>
      </c>
      <c r="H2651" s="132">
        <f t="shared" si="1044"/>
        <v>44119</v>
      </c>
      <c r="I2651" s="132">
        <f t="shared" si="1036"/>
        <v>44119</v>
      </c>
      <c r="J2651" s="133">
        <f t="shared" si="1032"/>
        <v>21</v>
      </c>
      <c r="K2651" s="133">
        <f t="shared" si="1024"/>
        <v>16</v>
      </c>
      <c r="L2651" s="124">
        <f t="shared" si="1037"/>
        <v>1.0048728</v>
      </c>
      <c r="M2651" s="134">
        <f t="shared" si="1038"/>
        <v>1.00240054</v>
      </c>
      <c r="N2651" s="134">
        <f t="shared" si="1039"/>
        <v>1.4417580900939302</v>
      </c>
      <c r="O2651" s="124">
        <f t="shared" si="1040"/>
        <v>1.4487834799999999</v>
      </c>
      <c r="P2651" s="124"/>
      <c r="Q2651" s="125"/>
      <c r="R2651" s="126"/>
      <c r="S2651" s="124"/>
      <c r="T2651" s="135">
        <f t="shared" si="1045"/>
        <v>7.9699999999999993E-2</v>
      </c>
      <c r="U2651" s="125">
        <f t="shared" si="1041"/>
        <v>645</v>
      </c>
      <c r="V2651" s="125">
        <v>252</v>
      </c>
      <c r="W2651" s="134">
        <f t="shared" si="1042"/>
        <v>1.216858502</v>
      </c>
      <c r="X2651" s="18"/>
      <c r="Y2651" s="123">
        <f t="shared" si="1046"/>
        <v>67054.222907000003</v>
      </c>
      <c r="Z2651" s="123">
        <f t="shared" si="1028"/>
        <v>22578.98438598292</v>
      </c>
      <c r="AA2651" s="123">
        <f t="shared" si="1047"/>
        <v>1341.0844581400002</v>
      </c>
      <c r="AB2651" s="123">
        <f t="shared" si="1048"/>
        <v>21569.108368418332</v>
      </c>
      <c r="AC2651" s="123">
        <f t="shared" si="1049"/>
        <v>112543.40011954127</v>
      </c>
      <c r="AD2651" s="150">
        <f t="shared" si="1025"/>
        <v>87053.852995000008</v>
      </c>
      <c r="AE2651" s="150">
        <f t="shared" si="1029"/>
        <v>28238.373374929466</v>
      </c>
      <c r="AF2651" s="150">
        <f t="shared" si="1026"/>
        <v>1741.0770599000002</v>
      </c>
      <c r="AG2651" s="150">
        <f t="shared" si="1030"/>
        <v>27189.820085438336</v>
      </c>
      <c r="AH2651" s="150">
        <f t="shared" si="1031"/>
        <v>144223.1235152678</v>
      </c>
      <c r="AI2651" s="4"/>
      <c r="AJ2651" s="1"/>
      <c r="AK2651" s="20"/>
      <c r="AL2651" s="5"/>
      <c r="AM2651" s="1"/>
      <c r="AN2651" s="1"/>
      <c r="AO2651" s="1"/>
      <c r="AP2651" s="17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5.75" x14ac:dyDescent="0.2">
      <c r="A2652" s="127">
        <f t="shared" si="1043"/>
        <v>44112</v>
      </c>
      <c r="B2652" s="165">
        <f t="shared" si="1027"/>
        <v>256942.54902672948</v>
      </c>
      <c r="C2652" s="124"/>
      <c r="D2652" s="128">
        <f t="shared" si="1033"/>
        <v>5357.46</v>
      </c>
      <c r="E2652" s="129">
        <f>VLOOKUP(A2651,[1]Plan1!$AY$80:$BA$314,3)</f>
        <v>5391.75</v>
      </c>
      <c r="F2652" s="130">
        <f t="shared" si="1034"/>
        <v>44090</v>
      </c>
      <c r="G2652" s="131">
        <f t="shared" si="1035"/>
        <v>6.4004210950712181E-3</v>
      </c>
      <c r="H2652" s="132">
        <f t="shared" si="1044"/>
        <v>44119</v>
      </c>
      <c r="I2652" s="132">
        <f t="shared" si="1036"/>
        <v>44119</v>
      </c>
      <c r="J2652" s="133">
        <f t="shared" si="1032"/>
        <v>21</v>
      </c>
      <c r="K2652" s="133">
        <f t="shared" si="1024"/>
        <v>17</v>
      </c>
      <c r="L2652" s="124">
        <f t="shared" si="1037"/>
        <v>1.0051781399999999</v>
      </c>
      <c r="M2652" s="134">
        <f t="shared" si="1038"/>
        <v>1.00240054</v>
      </c>
      <c r="N2652" s="134">
        <f t="shared" si="1039"/>
        <v>1.4417580900939302</v>
      </c>
      <c r="O2652" s="124">
        <f t="shared" si="1040"/>
        <v>1.4492237100000001</v>
      </c>
      <c r="P2652" s="124"/>
      <c r="Q2652" s="125"/>
      <c r="R2652" s="126"/>
      <c r="S2652" s="124"/>
      <c r="T2652" s="135">
        <f t="shared" si="1045"/>
        <v>7.9699999999999993E-2</v>
      </c>
      <c r="U2652" s="125">
        <f t="shared" si="1041"/>
        <v>646</v>
      </c>
      <c r="V2652" s="125">
        <v>252</v>
      </c>
      <c r="W2652" s="134">
        <f t="shared" si="1042"/>
        <v>1.2172288469999999</v>
      </c>
      <c r="X2652" s="18"/>
      <c r="Y2652" s="123">
        <f t="shared" si="1046"/>
        <v>67054.222907000003</v>
      </c>
      <c r="Z2652" s="123">
        <f t="shared" si="1028"/>
        <v>22633.508218735962</v>
      </c>
      <c r="AA2652" s="123">
        <f t="shared" si="1047"/>
        <v>1341.0844581400002</v>
      </c>
      <c r="AB2652" s="123">
        <f t="shared" si="1048"/>
        <v>21591.459776054002</v>
      </c>
      <c r="AC2652" s="123">
        <f t="shared" si="1049"/>
        <v>112620.27535992998</v>
      </c>
      <c r="AD2652" s="150">
        <f t="shared" si="1025"/>
        <v>87053.852995000008</v>
      </c>
      <c r="AE2652" s="150">
        <f t="shared" si="1029"/>
        <v>28308.505575462834</v>
      </c>
      <c r="AF2652" s="150">
        <f t="shared" si="1026"/>
        <v>1741.0770599000002</v>
      </c>
      <c r="AG2652" s="150">
        <f t="shared" si="1030"/>
        <v>27218.838036436668</v>
      </c>
      <c r="AH2652" s="150">
        <f t="shared" si="1031"/>
        <v>144322.27366679951</v>
      </c>
      <c r="AI2652" s="4"/>
      <c r="AJ2652" s="1"/>
      <c r="AK2652" s="20"/>
      <c r="AL2652" s="5"/>
      <c r="AM2652" s="1"/>
      <c r="AN2652" s="1"/>
      <c r="AO2652" s="1"/>
      <c r="AP2652" s="17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5.75" x14ac:dyDescent="0.2">
      <c r="A2653" s="127">
        <f t="shared" si="1043"/>
        <v>44113</v>
      </c>
      <c r="B2653" s="165">
        <f t="shared" si="1027"/>
        <v>257118.64959330234</v>
      </c>
      <c r="C2653" s="124"/>
      <c r="D2653" s="128">
        <f t="shared" si="1033"/>
        <v>5357.46</v>
      </c>
      <c r="E2653" s="129">
        <f>VLOOKUP(A2652,[1]Plan1!$AY$80:$BA$314,3)</f>
        <v>5391.75</v>
      </c>
      <c r="F2653" s="130">
        <f t="shared" si="1034"/>
        <v>44090</v>
      </c>
      <c r="G2653" s="131">
        <f t="shared" si="1035"/>
        <v>6.4004210950712181E-3</v>
      </c>
      <c r="H2653" s="132">
        <f t="shared" si="1044"/>
        <v>44119</v>
      </c>
      <c r="I2653" s="132">
        <f t="shared" si="1036"/>
        <v>44119</v>
      </c>
      <c r="J2653" s="133">
        <f t="shared" si="1032"/>
        <v>21</v>
      </c>
      <c r="K2653" s="133">
        <f t="shared" si="1024"/>
        <v>18</v>
      </c>
      <c r="L2653" s="124">
        <f t="shared" si="1037"/>
        <v>1.00548357</v>
      </c>
      <c r="M2653" s="134">
        <f t="shared" si="1038"/>
        <v>1.00240054</v>
      </c>
      <c r="N2653" s="134">
        <f t="shared" si="1039"/>
        <v>1.4417580900939302</v>
      </c>
      <c r="O2653" s="124">
        <f t="shared" si="1040"/>
        <v>1.4496640700000001</v>
      </c>
      <c r="P2653" s="124"/>
      <c r="Q2653" s="125"/>
      <c r="R2653" s="126"/>
      <c r="S2653" s="124"/>
      <c r="T2653" s="135">
        <f t="shared" si="1045"/>
        <v>7.9699999999999993E-2</v>
      </c>
      <c r="U2653" s="125">
        <f t="shared" si="1041"/>
        <v>647</v>
      </c>
      <c r="V2653" s="125">
        <v>252</v>
      </c>
      <c r="W2653" s="134">
        <f t="shared" si="1042"/>
        <v>1.2175993039999999</v>
      </c>
      <c r="X2653" s="18"/>
      <c r="Y2653" s="123">
        <f t="shared" si="1046"/>
        <v>67054.222907000003</v>
      </c>
      <c r="Z2653" s="123">
        <f t="shared" si="1028"/>
        <v>22688.064932450066</v>
      </c>
      <c r="AA2653" s="123">
        <f t="shared" si="1047"/>
        <v>1341.0844581400002</v>
      </c>
      <c r="AB2653" s="123">
        <f t="shared" si="1048"/>
        <v>21613.811183689668</v>
      </c>
      <c r="AC2653" s="123">
        <f t="shared" si="1049"/>
        <v>112697.18348127975</v>
      </c>
      <c r="AD2653" s="150">
        <f t="shared" si="1025"/>
        <v>87053.852995000008</v>
      </c>
      <c r="AE2653" s="150">
        <f t="shared" si="1029"/>
        <v>28378.680069687558</v>
      </c>
      <c r="AF2653" s="150">
        <f t="shared" si="1026"/>
        <v>1741.0770599000002</v>
      </c>
      <c r="AG2653" s="150">
        <f t="shared" si="1030"/>
        <v>27247.855987435003</v>
      </c>
      <c r="AH2653" s="150">
        <f t="shared" si="1031"/>
        <v>144421.46611202258</v>
      </c>
      <c r="AI2653" s="4"/>
      <c r="AJ2653" s="1"/>
      <c r="AK2653" s="20"/>
      <c r="AL2653" s="5"/>
      <c r="AM2653" s="1"/>
      <c r="AN2653" s="1"/>
      <c r="AO2653" s="1"/>
      <c r="AP2653" s="17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5.75" x14ac:dyDescent="0.2">
      <c r="A2654" s="127">
        <f t="shared" si="1043"/>
        <v>44114</v>
      </c>
      <c r="B2654" s="165">
        <f t="shared" si="1027"/>
        <v>257294.82412132196</v>
      </c>
      <c r="C2654" s="124"/>
      <c r="D2654" s="128">
        <f t="shared" si="1033"/>
        <v>5357.46</v>
      </c>
      <c r="E2654" s="129">
        <f>VLOOKUP(A2653,[1]Plan1!$AY$80:$BA$314,3)</f>
        <v>5391.75</v>
      </c>
      <c r="F2654" s="130">
        <f t="shared" si="1034"/>
        <v>44090</v>
      </c>
      <c r="G2654" s="131">
        <f t="shared" si="1035"/>
        <v>6.4004210950712181E-3</v>
      </c>
      <c r="H2654" s="132">
        <f t="shared" si="1044"/>
        <v>44119</v>
      </c>
      <c r="I2654" s="132">
        <f t="shared" si="1036"/>
        <v>44119</v>
      </c>
      <c r="J2654" s="133">
        <f t="shared" si="1032"/>
        <v>21</v>
      </c>
      <c r="K2654" s="133">
        <f t="shared" si="1024"/>
        <v>19</v>
      </c>
      <c r="L2654" s="124">
        <f t="shared" si="1037"/>
        <v>1.0057890899999999</v>
      </c>
      <c r="M2654" s="134">
        <f t="shared" si="1038"/>
        <v>1.00240054</v>
      </c>
      <c r="N2654" s="134">
        <f t="shared" si="1039"/>
        <v>1.4417580900939302</v>
      </c>
      <c r="O2654" s="124">
        <f t="shared" si="1040"/>
        <v>1.45010455</v>
      </c>
      <c r="P2654" s="124"/>
      <c r="Q2654" s="125"/>
      <c r="R2654" s="126"/>
      <c r="S2654" s="124"/>
      <c r="T2654" s="135">
        <f t="shared" si="1045"/>
        <v>7.9699999999999993E-2</v>
      </c>
      <c r="U2654" s="125">
        <f t="shared" si="1041"/>
        <v>648</v>
      </c>
      <c r="V2654" s="125">
        <v>252</v>
      </c>
      <c r="W2654" s="134">
        <f t="shared" si="1042"/>
        <v>1.217969874</v>
      </c>
      <c r="X2654" s="18"/>
      <c r="Y2654" s="123">
        <f t="shared" si="1046"/>
        <v>67054.222907000003</v>
      </c>
      <c r="Z2654" s="123">
        <f t="shared" si="1028"/>
        <v>22742.653996476052</v>
      </c>
      <c r="AA2654" s="123">
        <f t="shared" si="1047"/>
        <v>1341.0844581400002</v>
      </c>
      <c r="AB2654" s="123">
        <f t="shared" si="1048"/>
        <v>21636.162591325334</v>
      </c>
      <c r="AC2654" s="123">
        <f t="shared" si="1049"/>
        <v>112774.12395294139</v>
      </c>
      <c r="AD2654" s="150">
        <f t="shared" si="1025"/>
        <v>87053.852995000008</v>
      </c>
      <c r="AE2654" s="150">
        <f t="shared" si="1029"/>
        <v>28448.896175047215</v>
      </c>
      <c r="AF2654" s="150">
        <f t="shared" si="1026"/>
        <v>1741.0770599000002</v>
      </c>
      <c r="AG2654" s="150">
        <f t="shared" si="1030"/>
        <v>27276.873938433338</v>
      </c>
      <c r="AH2654" s="150">
        <f t="shared" si="1031"/>
        <v>144520.70016838057</v>
      </c>
      <c r="AI2654" s="4"/>
      <c r="AJ2654" s="1"/>
      <c r="AK2654" s="20"/>
      <c r="AL2654" s="5"/>
      <c r="AM2654" s="1"/>
      <c r="AN2654" s="1"/>
      <c r="AO2654" s="1"/>
      <c r="AP2654" s="17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5.75" x14ac:dyDescent="0.2">
      <c r="A2655" s="127">
        <f t="shared" si="1043"/>
        <v>44115</v>
      </c>
      <c r="B2655" s="165">
        <f t="shared" si="1027"/>
        <v>257346.19347995595</v>
      </c>
      <c r="C2655" s="124"/>
      <c r="D2655" s="128">
        <f t="shared" si="1033"/>
        <v>5357.46</v>
      </c>
      <c r="E2655" s="129">
        <f>VLOOKUP(A2654,[1]Plan1!$AY$80:$BA$314,3)</f>
        <v>5391.75</v>
      </c>
      <c r="F2655" s="130">
        <f t="shared" si="1034"/>
        <v>44090</v>
      </c>
      <c r="G2655" s="131">
        <f t="shared" si="1035"/>
        <v>6.4004210950712181E-3</v>
      </c>
      <c r="H2655" s="132">
        <f t="shared" si="1044"/>
        <v>44119</v>
      </c>
      <c r="I2655" s="132">
        <f t="shared" si="1036"/>
        <v>44119</v>
      </c>
      <c r="J2655" s="133">
        <f t="shared" si="1032"/>
        <v>21</v>
      </c>
      <c r="K2655" s="133">
        <f t="shared" si="1024"/>
        <v>19</v>
      </c>
      <c r="L2655" s="124">
        <f t="shared" si="1037"/>
        <v>1.0057890899999999</v>
      </c>
      <c r="M2655" s="134">
        <f t="shared" si="1038"/>
        <v>1.00240054</v>
      </c>
      <c r="N2655" s="134">
        <f t="shared" si="1039"/>
        <v>1.4417580900939302</v>
      </c>
      <c r="O2655" s="124">
        <f t="shared" si="1040"/>
        <v>1.45010455</v>
      </c>
      <c r="P2655" s="124"/>
      <c r="Q2655" s="125"/>
      <c r="R2655" s="126"/>
      <c r="S2655" s="124"/>
      <c r="T2655" s="135">
        <f t="shared" si="1045"/>
        <v>7.9699999999999993E-2</v>
      </c>
      <c r="U2655" s="125">
        <f t="shared" si="1041"/>
        <v>648</v>
      </c>
      <c r="V2655" s="125">
        <v>252</v>
      </c>
      <c r="W2655" s="134">
        <f t="shared" si="1042"/>
        <v>1.217969874</v>
      </c>
      <c r="X2655" s="18"/>
      <c r="Y2655" s="123">
        <f t="shared" si="1046"/>
        <v>67054.222907000003</v>
      </c>
      <c r="Z2655" s="123">
        <f t="shared" si="1028"/>
        <v>22742.653996476052</v>
      </c>
      <c r="AA2655" s="123">
        <f t="shared" si="1047"/>
        <v>1341.0844581400002</v>
      </c>
      <c r="AB2655" s="123">
        <f t="shared" si="1048"/>
        <v>21658.513998960996</v>
      </c>
      <c r="AC2655" s="123">
        <f t="shared" si="1049"/>
        <v>112796.47536057705</v>
      </c>
      <c r="AD2655" s="150">
        <f t="shared" si="1025"/>
        <v>87053.852995000008</v>
      </c>
      <c r="AE2655" s="150">
        <f t="shared" si="1029"/>
        <v>28448.896175047215</v>
      </c>
      <c r="AF2655" s="150">
        <f t="shared" si="1026"/>
        <v>1741.0770599000002</v>
      </c>
      <c r="AG2655" s="150">
        <f t="shared" si="1030"/>
        <v>27305.891889431674</v>
      </c>
      <c r="AH2655" s="150">
        <f t="shared" si="1031"/>
        <v>144549.7181193789</v>
      </c>
      <c r="AI2655" s="4"/>
      <c r="AJ2655" s="1"/>
      <c r="AK2655" s="20"/>
      <c r="AL2655" s="5"/>
      <c r="AM2655" s="1"/>
      <c r="AN2655" s="1"/>
      <c r="AO2655" s="1"/>
      <c r="AP2655" s="17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5.75" x14ac:dyDescent="0.2">
      <c r="A2656" s="127">
        <f t="shared" si="1043"/>
        <v>44116</v>
      </c>
      <c r="B2656" s="165">
        <f t="shared" si="1027"/>
        <v>257397.56283858995</v>
      </c>
      <c r="C2656" s="124"/>
      <c r="D2656" s="128">
        <f t="shared" si="1033"/>
        <v>5357.46</v>
      </c>
      <c r="E2656" s="129">
        <f>VLOOKUP(A2655,[1]Plan1!$AY$80:$BA$314,3)</f>
        <v>5391.75</v>
      </c>
      <c r="F2656" s="130">
        <f t="shared" si="1034"/>
        <v>44090</v>
      </c>
      <c r="G2656" s="131">
        <f t="shared" si="1035"/>
        <v>6.4004210950712181E-3</v>
      </c>
      <c r="H2656" s="132">
        <f t="shared" si="1044"/>
        <v>44119</v>
      </c>
      <c r="I2656" s="132">
        <f t="shared" si="1036"/>
        <v>44119</v>
      </c>
      <c r="J2656" s="133">
        <f t="shared" si="1032"/>
        <v>21</v>
      </c>
      <c r="K2656" s="133">
        <f t="shared" si="1024"/>
        <v>19</v>
      </c>
      <c r="L2656" s="124">
        <f t="shared" si="1037"/>
        <v>1.0057890899999999</v>
      </c>
      <c r="M2656" s="134">
        <f t="shared" si="1038"/>
        <v>1.00240054</v>
      </c>
      <c r="N2656" s="134">
        <f t="shared" si="1039"/>
        <v>1.4417580900939302</v>
      </c>
      <c r="O2656" s="124">
        <f t="shared" si="1040"/>
        <v>1.45010455</v>
      </c>
      <c r="P2656" s="124"/>
      <c r="Q2656" s="125"/>
      <c r="R2656" s="126"/>
      <c r="S2656" s="124"/>
      <c r="T2656" s="135">
        <f t="shared" si="1045"/>
        <v>7.9699999999999993E-2</v>
      </c>
      <c r="U2656" s="125">
        <f t="shared" si="1041"/>
        <v>648</v>
      </c>
      <c r="V2656" s="125">
        <v>252</v>
      </c>
      <c r="W2656" s="134">
        <f t="shared" si="1042"/>
        <v>1.217969874</v>
      </c>
      <c r="X2656" s="18"/>
      <c r="Y2656" s="123">
        <f t="shared" si="1046"/>
        <v>67054.222907000003</v>
      </c>
      <c r="Z2656" s="123">
        <f t="shared" si="1028"/>
        <v>22742.653996476052</v>
      </c>
      <c r="AA2656" s="123">
        <f t="shared" si="1047"/>
        <v>1341.0844581400002</v>
      </c>
      <c r="AB2656" s="123">
        <f t="shared" si="1048"/>
        <v>21680.865406596669</v>
      </c>
      <c r="AC2656" s="123">
        <f t="shared" si="1049"/>
        <v>112818.82676821272</v>
      </c>
      <c r="AD2656" s="150">
        <f t="shared" si="1025"/>
        <v>87053.852995000008</v>
      </c>
      <c r="AE2656" s="150">
        <f t="shared" si="1029"/>
        <v>28448.896175047215</v>
      </c>
      <c r="AF2656" s="150">
        <f t="shared" si="1026"/>
        <v>1741.0770599000002</v>
      </c>
      <c r="AG2656" s="150">
        <f t="shared" si="1030"/>
        <v>27334.909840430002</v>
      </c>
      <c r="AH2656" s="150">
        <f t="shared" si="1031"/>
        <v>144578.73607037723</v>
      </c>
      <c r="AI2656" s="4"/>
      <c r="AJ2656" s="1"/>
      <c r="AK2656" s="20"/>
      <c r="AL2656" s="5"/>
      <c r="AM2656" s="1"/>
      <c r="AN2656" s="1"/>
      <c r="AO2656" s="1"/>
      <c r="AP2656" s="17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5.75" x14ac:dyDescent="0.2">
      <c r="A2657" s="127">
        <f t="shared" si="1043"/>
        <v>44117</v>
      </c>
      <c r="B2657" s="165">
        <f t="shared" si="1027"/>
        <v>257448.93219722394</v>
      </c>
      <c r="C2657" s="124"/>
      <c r="D2657" s="128">
        <f t="shared" si="1033"/>
        <v>5357.46</v>
      </c>
      <c r="E2657" s="129">
        <f>VLOOKUP(A2656,[1]Plan1!$AY$80:$BA$314,3)</f>
        <v>5391.75</v>
      </c>
      <c r="F2657" s="130">
        <f t="shared" si="1034"/>
        <v>44090</v>
      </c>
      <c r="G2657" s="131">
        <f t="shared" si="1035"/>
        <v>6.4004210950712181E-3</v>
      </c>
      <c r="H2657" s="132">
        <f t="shared" si="1044"/>
        <v>44119</v>
      </c>
      <c r="I2657" s="132">
        <f t="shared" si="1036"/>
        <v>44119</v>
      </c>
      <c r="J2657" s="133">
        <f t="shared" si="1032"/>
        <v>21</v>
      </c>
      <c r="K2657" s="133">
        <f t="shared" si="1024"/>
        <v>19</v>
      </c>
      <c r="L2657" s="124">
        <f t="shared" si="1037"/>
        <v>1.0057890899999999</v>
      </c>
      <c r="M2657" s="134">
        <f t="shared" si="1038"/>
        <v>1.00240054</v>
      </c>
      <c r="N2657" s="134">
        <f t="shared" si="1039"/>
        <v>1.4417580900939302</v>
      </c>
      <c r="O2657" s="124">
        <f t="shared" si="1040"/>
        <v>1.45010455</v>
      </c>
      <c r="P2657" s="124"/>
      <c r="Q2657" s="125"/>
      <c r="R2657" s="126"/>
      <c r="S2657" s="124"/>
      <c r="T2657" s="135">
        <f t="shared" si="1045"/>
        <v>7.9699999999999993E-2</v>
      </c>
      <c r="U2657" s="125">
        <f t="shared" si="1041"/>
        <v>648</v>
      </c>
      <c r="V2657" s="125">
        <v>252</v>
      </c>
      <c r="W2657" s="134">
        <f t="shared" si="1042"/>
        <v>1.217969874</v>
      </c>
      <c r="X2657" s="18"/>
      <c r="Y2657" s="123">
        <f t="shared" si="1046"/>
        <v>67054.222907000003</v>
      </c>
      <c r="Z2657" s="123">
        <f t="shared" si="1028"/>
        <v>22742.653996476052</v>
      </c>
      <c r="AA2657" s="123">
        <f t="shared" si="1047"/>
        <v>1341.0844581400002</v>
      </c>
      <c r="AB2657" s="123">
        <f t="shared" si="1048"/>
        <v>21703.216814232335</v>
      </c>
      <c r="AC2657" s="123">
        <f t="shared" si="1049"/>
        <v>112841.17817584838</v>
      </c>
      <c r="AD2657" s="150">
        <f t="shared" si="1025"/>
        <v>87053.852995000008</v>
      </c>
      <c r="AE2657" s="150">
        <f t="shared" si="1029"/>
        <v>28448.896175047215</v>
      </c>
      <c r="AF2657" s="150">
        <f t="shared" si="1026"/>
        <v>1741.0770599000002</v>
      </c>
      <c r="AG2657" s="150">
        <f t="shared" si="1030"/>
        <v>27363.927791428338</v>
      </c>
      <c r="AH2657" s="150">
        <f t="shared" si="1031"/>
        <v>144607.75402137556</v>
      </c>
      <c r="AI2657" s="4"/>
      <c r="AJ2657" s="1"/>
      <c r="AK2657" s="20"/>
      <c r="AL2657" s="5"/>
      <c r="AM2657" s="1"/>
      <c r="AN2657" s="1"/>
      <c r="AO2657" s="1"/>
      <c r="AP2657" s="17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5.75" x14ac:dyDescent="0.2">
      <c r="A2658" s="127">
        <f t="shared" si="1043"/>
        <v>44118</v>
      </c>
      <c r="B2658" s="165">
        <f t="shared" si="1027"/>
        <v>257625.18496811923</v>
      </c>
      <c r="C2658" s="124"/>
      <c r="D2658" s="128">
        <f t="shared" si="1033"/>
        <v>5357.46</v>
      </c>
      <c r="E2658" s="129">
        <f>VLOOKUP(A2657,[1]Plan1!$AY$80:$BA$314,3)</f>
        <v>5391.75</v>
      </c>
      <c r="F2658" s="130">
        <f t="shared" si="1034"/>
        <v>44090</v>
      </c>
      <c r="G2658" s="131">
        <f t="shared" si="1035"/>
        <v>6.4004210950712181E-3</v>
      </c>
      <c r="H2658" s="132">
        <f t="shared" si="1044"/>
        <v>44119</v>
      </c>
      <c r="I2658" s="132">
        <f t="shared" si="1036"/>
        <v>44119</v>
      </c>
      <c r="J2658" s="133">
        <f t="shared" si="1032"/>
        <v>21</v>
      </c>
      <c r="K2658" s="133">
        <f t="shared" si="1024"/>
        <v>20</v>
      </c>
      <c r="L2658" s="124">
        <f t="shared" si="1037"/>
        <v>1.0060947099999999</v>
      </c>
      <c r="M2658" s="134">
        <f t="shared" si="1038"/>
        <v>1.00240054</v>
      </c>
      <c r="N2658" s="134">
        <f t="shared" si="1039"/>
        <v>1.4417580900939302</v>
      </c>
      <c r="O2658" s="124">
        <f t="shared" si="1040"/>
        <v>1.45054518</v>
      </c>
      <c r="P2658" s="124"/>
      <c r="Q2658" s="125"/>
      <c r="R2658" s="126"/>
      <c r="S2658" s="124"/>
      <c r="T2658" s="135">
        <f t="shared" si="1045"/>
        <v>7.9699999999999993E-2</v>
      </c>
      <c r="U2658" s="125">
        <f t="shared" si="1041"/>
        <v>649</v>
      </c>
      <c r="V2658" s="125">
        <v>252</v>
      </c>
      <c r="W2658" s="134">
        <f t="shared" si="1042"/>
        <v>1.2183405570000001</v>
      </c>
      <c r="X2658" s="18"/>
      <c r="Y2658" s="123">
        <f t="shared" si="1046"/>
        <v>67054.222907000003</v>
      </c>
      <c r="Z2658" s="123">
        <f t="shared" si="1028"/>
        <v>22797.277283486317</v>
      </c>
      <c r="AA2658" s="123">
        <f t="shared" si="1047"/>
        <v>1341.0844581400002</v>
      </c>
      <c r="AB2658" s="123">
        <f t="shared" si="1048"/>
        <v>21725.568221868001</v>
      </c>
      <c r="AC2658" s="123">
        <f t="shared" si="1049"/>
        <v>112918.15287049432</v>
      </c>
      <c r="AD2658" s="150">
        <f t="shared" si="1025"/>
        <v>87053.852995000008</v>
      </c>
      <c r="AE2658" s="150">
        <f t="shared" si="1029"/>
        <v>28519.156300298244</v>
      </c>
      <c r="AF2658" s="150">
        <f t="shared" si="1026"/>
        <v>1741.0770599000002</v>
      </c>
      <c r="AG2658" s="150">
        <f t="shared" si="1030"/>
        <v>27392.945742426669</v>
      </c>
      <c r="AH2658" s="150">
        <f t="shared" si="1031"/>
        <v>144707.03209762491</v>
      </c>
      <c r="AI2658" s="4"/>
      <c r="AJ2658" s="1"/>
      <c r="AK2658" s="20"/>
      <c r="AL2658" s="5"/>
      <c r="AM2658" s="1"/>
      <c r="AN2658" s="1"/>
      <c r="AO2658" s="1"/>
      <c r="AP2658" s="17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5.75" x14ac:dyDescent="0.2">
      <c r="A2659" s="127">
        <f t="shared" si="1043"/>
        <v>44119</v>
      </c>
      <c r="B2659" s="165">
        <f t="shared" si="1027"/>
        <v>257801.51318540418</v>
      </c>
      <c r="C2659" s="124"/>
      <c r="D2659" s="128">
        <f t="shared" si="1033"/>
        <v>5357.46</v>
      </c>
      <c r="E2659" s="129">
        <f>VLOOKUP(A2658,[1]Plan1!$AY$80:$BA$314,3)</f>
        <v>5391.75</v>
      </c>
      <c r="F2659" s="130">
        <f t="shared" si="1034"/>
        <v>44090</v>
      </c>
      <c r="G2659" s="131">
        <f t="shared" si="1035"/>
        <v>6.4004210950712181E-3</v>
      </c>
      <c r="H2659" s="132">
        <f t="shared" si="1044"/>
        <v>44151</v>
      </c>
      <c r="I2659" s="132">
        <f t="shared" si="1036"/>
        <v>44119</v>
      </c>
      <c r="J2659" s="133">
        <f t="shared" si="1032"/>
        <v>21</v>
      </c>
      <c r="K2659" s="133">
        <f t="shared" si="1024"/>
        <v>21</v>
      </c>
      <c r="L2659" s="124">
        <f t="shared" si="1037"/>
        <v>1.0064004200000001</v>
      </c>
      <c r="M2659" s="134">
        <f t="shared" si="1038"/>
        <v>1.00240054</v>
      </c>
      <c r="N2659" s="134">
        <f t="shared" si="1039"/>
        <v>1.4417580900939302</v>
      </c>
      <c r="O2659" s="124">
        <f t="shared" si="1040"/>
        <v>1.45098594</v>
      </c>
      <c r="P2659" s="124"/>
      <c r="Q2659" s="125"/>
      <c r="R2659" s="126"/>
      <c r="S2659" s="124"/>
      <c r="T2659" s="135">
        <f t="shared" si="1045"/>
        <v>7.9699999999999993E-2</v>
      </c>
      <c r="U2659" s="125">
        <f t="shared" si="1041"/>
        <v>650</v>
      </c>
      <c r="V2659" s="125">
        <v>252</v>
      </c>
      <c r="W2659" s="134">
        <f t="shared" si="1042"/>
        <v>1.218711353</v>
      </c>
      <c r="X2659" s="18"/>
      <c r="Y2659" s="123">
        <f t="shared" si="1046"/>
        <v>67054.222907000003</v>
      </c>
      <c r="Z2659" s="123">
        <f t="shared" si="1028"/>
        <v>22851.933570313933</v>
      </c>
      <c r="AA2659" s="123">
        <f t="shared" si="1047"/>
        <v>1341.0844581400002</v>
      </c>
      <c r="AB2659" s="123">
        <f t="shared" si="1048"/>
        <v>21747.919629503667</v>
      </c>
      <c r="AC2659" s="123">
        <f t="shared" si="1049"/>
        <v>112995.16056495761</v>
      </c>
      <c r="AD2659" s="150">
        <f t="shared" si="1025"/>
        <v>87053.852995000008</v>
      </c>
      <c r="AE2659" s="150">
        <f t="shared" si="1029"/>
        <v>28589.45887212158</v>
      </c>
      <c r="AF2659" s="150">
        <f t="shared" si="1026"/>
        <v>1741.0770599000002</v>
      </c>
      <c r="AG2659" s="150">
        <f t="shared" si="1030"/>
        <v>27421.963693425001</v>
      </c>
      <c r="AH2659" s="150">
        <f t="shared" si="1031"/>
        <v>144806.35262044659</v>
      </c>
      <c r="AI2659" s="4"/>
      <c r="AJ2659" s="1"/>
      <c r="AK2659" s="20"/>
      <c r="AL2659" s="5"/>
      <c r="AM2659" s="1"/>
      <c r="AN2659" s="1"/>
      <c r="AO2659" s="1"/>
      <c r="AP2659" s="17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5.75" x14ac:dyDescent="0.2">
      <c r="A2660" s="127">
        <f t="shared" si="1043"/>
        <v>44120</v>
      </c>
      <c r="B2660" s="165">
        <f t="shared" si="1027"/>
        <v>257999.30142270337</v>
      </c>
      <c r="C2660" s="124"/>
      <c r="D2660" s="128">
        <f t="shared" si="1033"/>
        <v>5391.75</v>
      </c>
      <c r="E2660" s="129">
        <f>VLOOKUP(A2659,[1]Plan1!$AY$80:$BA$314,3)</f>
        <v>5438.12</v>
      </c>
      <c r="F2660" s="130">
        <f t="shared" si="1034"/>
        <v>44120</v>
      </c>
      <c r="G2660" s="131">
        <f t="shared" si="1035"/>
        <v>8.6001761951128852E-3</v>
      </c>
      <c r="H2660" s="132">
        <f t="shared" si="1044"/>
        <v>44151</v>
      </c>
      <c r="I2660" s="132">
        <f t="shared" si="1036"/>
        <v>44151</v>
      </c>
      <c r="J2660" s="133">
        <f t="shared" si="1032"/>
        <v>21</v>
      </c>
      <c r="K2660" s="133">
        <f t="shared" si="1024"/>
        <v>1</v>
      </c>
      <c r="L2660" s="124">
        <f t="shared" si="1037"/>
        <v>1.0004078599999999</v>
      </c>
      <c r="M2660" s="134">
        <f t="shared" si="1038"/>
        <v>1.0064004200000001</v>
      </c>
      <c r="N2660" s="134">
        <f t="shared" si="1039"/>
        <v>1.4509859474089293</v>
      </c>
      <c r="O2660" s="124">
        <f t="shared" si="1040"/>
        <v>1.4515777400000001</v>
      </c>
      <c r="P2660" s="124"/>
      <c r="Q2660" s="125"/>
      <c r="R2660" s="126"/>
      <c r="S2660" s="124"/>
      <c r="T2660" s="135">
        <f t="shared" si="1045"/>
        <v>7.9699999999999993E-2</v>
      </c>
      <c r="U2660" s="125">
        <f t="shared" si="1041"/>
        <v>651</v>
      </c>
      <c r="V2660" s="125">
        <v>252</v>
      </c>
      <c r="W2660" s="134">
        <f t="shared" si="1042"/>
        <v>1.2190822610000001</v>
      </c>
      <c r="X2660" s="18"/>
      <c r="Y2660" s="123">
        <f t="shared" si="1046"/>
        <v>67054.222907000003</v>
      </c>
      <c r="Z2660" s="123">
        <f t="shared" si="1028"/>
        <v>22915.976346598069</v>
      </c>
      <c r="AA2660" s="123">
        <f t="shared" si="1047"/>
        <v>1341.0844581400002</v>
      </c>
      <c r="AB2660" s="123">
        <f t="shared" si="1048"/>
        <v>21770.271037139337</v>
      </c>
      <c r="AC2660" s="123">
        <f t="shared" si="1049"/>
        <v>113081.5547488774</v>
      </c>
      <c r="AD2660" s="150">
        <f t="shared" si="1025"/>
        <v>87053.852995000008</v>
      </c>
      <c r="AE2660" s="150">
        <f t="shared" si="1029"/>
        <v>28671.834974502646</v>
      </c>
      <c r="AF2660" s="150">
        <f t="shared" si="1026"/>
        <v>1741.0770599000002</v>
      </c>
      <c r="AG2660" s="150">
        <f t="shared" si="1030"/>
        <v>27450.981644423337</v>
      </c>
      <c r="AH2660" s="150">
        <f t="shared" si="1031"/>
        <v>144917.74667382598</v>
      </c>
      <c r="AI2660" s="4"/>
      <c r="AJ2660" s="1"/>
      <c r="AK2660" s="20"/>
      <c r="AL2660" s="5"/>
      <c r="AM2660" s="1"/>
      <c r="AN2660" s="1"/>
      <c r="AO2660" s="1"/>
      <c r="AP2660" s="17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5.75" x14ac:dyDescent="0.2">
      <c r="A2661" s="127">
        <f t="shared" si="1043"/>
        <v>44121</v>
      </c>
      <c r="B2661" s="165">
        <f t="shared" si="1027"/>
        <v>258197.1952010729</v>
      </c>
      <c r="C2661" s="124"/>
      <c r="D2661" s="128">
        <f t="shared" si="1033"/>
        <v>5391.75</v>
      </c>
      <c r="E2661" s="129">
        <f>VLOOKUP(A2660,[1]Plan1!$AY$80:$BA$314,3)</f>
        <v>5438.12</v>
      </c>
      <c r="F2661" s="130">
        <f t="shared" si="1034"/>
        <v>44120</v>
      </c>
      <c r="G2661" s="131">
        <f t="shared" si="1035"/>
        <v>8.6001761951128852E-3</v>
      </c>
      <c r="H2661" s="132">
        <f t="shared" si="1044"/>
        <v>44151</v>
      </c>
      <c r="I2661" s="132">
        <f t="shared" si="1036"/>
        <v>44151</v>
      </c>
      <c r="J2661" s="133">
        <f t="shared" si="1032"/>
        <v>21</v>
      </c>
      <c r="K2661" s="133">
        <f t="shared" si="1024"/>
        <v>2</v>
      </c>
      <c r="L2661" s="124">
        <f t="shared" si="1037"/>
        <v>1.0008158899999999</v>
      </c>
      <c r="M2661" s="134">
        <f t="shared" si="1038"/>
        <v>1.0064004200000001</v>
      </c>
      <c r="N2661" s="134">
        <f t="shared" si="1039"/>
        <v>1.4509859474089293</v>
      </c>
      <c r="O2661" s="124">
        <f t="shared" si="1040"/>
        <v>1.4521697899999999</v>
      </c>
      <c r="P2661" s="124"/>
      <c r="Q2661" s="125"/>
      <c r="R2661" s="126"/>
      <c r="S2661" s="124"/>
      <c r="T2661" s="135">
        <f t="shared" si="1045"/>
        <v>7.9699999999999993E-2</v>
      </c>
      <c r="U2661" s="125">
        <f t="shared" si="1041"/>
        <v>652</v>
      </c>
      <c r="V2661" s="125">
        <v>252</v>
      </c>
      <c r="W2661" s="134">
        <f t="shared" si="1042"/>
        <v>1.2194532819999999</v>
      </c>
      <c r="X2661" s="18"/>
      <c r="Y2661" s="123">
        <f t="shared" si="1046"/>
        <v>67054.222907000003</v>
      </c>
      <c r="Z2661" s="123">
        <f t="shared" si="1028"/>
        <v>22980.065285939985</v>
      </c>
      <c r="AA2661" s="123">
        <f t="shared" si="1047"/>
        <v>1341.0844581400002</v>
      </c>
      <c r="AB2661" s="123">
        <f t="shared" si="1048"/>
        <v>21792.622444775003</v>
      </c>
      <c r="AC2661" s="123">
        <f t="shared" si="1049"/>
        <v>113167.99509585499</v>
      </c>
      <c r="AD2661" s="150">
        <f t="shared" si="1025"/>
        <v>87053.852995000008</v>
      </c>
      <c r="AE2661" s="150">
        <f t="shared" si="1029"/>
        <v>28754.270454896239</v>
      </c>
      <c r="AF2661" s="150">
        <f t="shared" si="1026"/>
        <v>1741.0770599000002</v>
      </c>
      <c r="AG2661" s="150">
        <f t="shared" si="1030"/>
        <v>27479.999595421668</v>
      </c>
      <c r="AH2661" s="150">
        <f t="shared" si="1031"/>
        <v>145029.2001052179</v>
      </c>
      <c r="AI2661" s="4"/>
      <c r="AJ2661" s="1"/>
      <c r="AK2661" s="20"/>
      <c r="AL2661" s="5"/>
      <c r="AM2661" s="1"/>
      <c r="AN2661" s="1"/>
      <c r="AO2661" s="1"/>
      <c r="AP2661" s="17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5.75" x14ac:dyDescent="0.2">
      <c r="A2662" s="127">
        <f t="shared" si="1043"/>
        <v>44122</v>
      </c>
      <c r="B2662" s="165">
        <f t="shared" si="1027"/>
        <v>258248.56455970689</v>
      </c>
      <c r="C2662" s="124"/>
      <c r="D2662" s="128">
        <f t="shared" si="1033"/>
        <v>5391.75</v>
      </c>
      <c r="E2662" s="129">
        <f>VLOOKUP(A2661,[1]Plan1!$AY$80:$BA$314,3)</f>
        <v>5438.12</v>
      </c>
      <c r="F2662" s="130">
        <f t="shared" si="1034"/>
        <v>44120</v>
      </c>
      <c r="G2662" s="131">
        <f t="shared" si="1035"/>
        <v>8.6001761951128852E-3</v>
      </c>
      <c r="H2662" s="132">
        <f t="shared" si="1044"/>
        <v>44151</v>
      </c>
      <c r="I2662" s="132">
        <f t="shared" si="1036"/>
        <v>44151</v>
      </c>
      <c r="J2662" s="133">
        <f t="shared" si="1032"/>
        <v>21</v>
      </c>
      <c r="K2662" s="133">
        <f t="shared" si="1024"/>
        <v>2</v>
      </c>
      <c r="L2662" s="124">
        <f t="shared" si="1037"/>
        <v>1.0008158899999999</v>
      </c>
      <c r="M2662" s="134">
        <f t="shared" si="1038"/>
        <v>1.0064004200000001</v>
      </c>
      <c r="N2662" s="134">
        <f t="shared" si="1039"/>
        <v>1.4509859474089293</v>
      </c>
      <c r="O2662" s="124">
        <f t="shared" si="1040"/>
        <v>1.4521697899999999</v>
      </c>
      <c r="P2662" s="124"/>
      <c r="Q2662" s="125"/>
      <c r="R2662" s="126"/>
      <c r="S2662" s="124"/>
      <c r="T2662" s="135">
        <f t="shared" si="1045"/>
        <v>7.9699999999999993E-2</v>
      </c>
      <c r="U2662" s="125">
        <f t="shared" si="1041"/>
        <v>652</v>
      </c>
      <c r="V2662" s="125">
        <v>252</v>
      </c>
      <c r="W2662" s="134">
        <f t="shared" si="1042"/>
        <v>1.2194532819999999</v>
      </c>
      <c r="X2662" s="18"/>
      <c r="Y2662" s="123">
        <f t="shared" si="1046"/>
        <v>67054.222907000003</v>
      </c>
      <c r="Z2662" s="123">
        <f t="shared" si="1028"/>
        <v>22980.065285939985</v>
      </c>
      <c r="AA2662" s="123">
        <f t="shared" si="1047"/>
        <v>1341.0844581400002</v>
      </c>
      <c r="AB2662" s="123">
        <f t="shared" si="1048"/>
        <v>21814.973852410665</v>
      </c>
      <c r="AC2662" s="123">
        <f t="shared" si="1049"/>
        <v>113190.34650349065</v>
      </c>
      <c r="AD2662" s="150">
        <f t="shared" si="1025"/>
        <v>87053.852995000008</v>
      </c>
      <c r="AE2662" s="150">
        <f t="shared" si="1029"/>
        <v>28754.270454896239</v>
      </c>
      <c r="AF2662" s="150">
        <f t="shared" si="1026"/>
        <v>1741.0770599000002</v>
      </c>
      <c r="AG2662" s="150">
        <f t="shared" si="1030"/>
        <v>27509.017546420004</v>
      </c>
      <c r="AH2662" s="150">
        <f t="shared" si="1031"/>
        <v>145058.21805621625</v>
      </c>
      <c r="AI2662" s="4"/>
      <c r="AJ2662" s="1"/>
      <c r="AK2662" s="20"/>
      <c r="AL2662" s="5"/>
      <c r="AM2662" s="1"/>
      <c r="AN2662" s="1"/>
      <c r="AO2662" s="1"/>
      <c r="AP2662" s="17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5.75" x14ac:dyDescent="0.2">
      <c r="A2663" s="127">
        <f t="shared" si="1043"/>
        <v>44123</v>
      </c>
      <c r="B2663" s="165">
        <f t="shared" si="1027"/>
        <v>258299.93391834092</v>
      </c>
      <c r="C2663" s="124"/>
      <c r="D2663" s="128">
        <f t="shared" si="1033"/>
        <v>5391.75</v>
      </c>
      <c r="E2663" s="129">
        <f>VLOOKUP(A2662,[1]Plan1!$AY$80:$BA$314,3)</f>
        <v>5438.12</v>
      </c>
      <c r="F2663" s="130">
        <f t="shared" si="1034"/>
        <v>44120</v>
      </c>
      <c r="G2663" s="131">
        <f t="shared" si="1035"/>
        <v>8.6001761951128852E-3</v>
      </c>
      <c r="H2663" s="132">
        <f t="shared" si="1044"/>
        <v>44151</v>
      </c>
      <c r="I2663" s="132">
        <f t="shared" si="1036"/>
        <v>44151</v>
      </c>
      <c r="J2663" s="133">
        <f t="shared" si="1032"/>
        <v>21</v>
      </c>
      <c r="K2663" s="133">
        <f t="shared" si="1024"/>
        <v>2</v>
      </c>
      <c r="L2663" s="124">
        <f t="shared" si="1037"/>
        <v>1.0008158899999999</v>
      </c>
      <c r="M2663" s="134">
        <f t="shared" si="1038"/>
        <v>1.0064004200000001</v>
      </c>
      <c r="N2663" s="134">
        <f t="shared" si="1039"/>
        <v>1.4509859474089293</v>
      </c>
      <c r="O2663" s="124">
        <f t="shared" si="1040"/>
        <v>1.4521697899999999</v>
      </c>
      <c r="P2663" s="124"/>
      <c r="Q2663" s="125"/>
      <c r="R2663" s="126"/>
      <c r="S2663" s="124"/>
      <c r="T2663" s="135">
        <f t="shared" si="1045"/>
        <v>7.9699999999999993E-2</v>
      </c>
      <c r="U2663" s="125">
        <f t="shared" si="1041"/>
        <v>652</v>
      </c>
      <c r="V2663" s="125">
        <v>252</v>
      </c>
      <c r="W2663" s="134">
        <f t="shared" si="1042"/>
        <v>1.2194532819999999</v>
      </c>
      <c r="X2663" s="18"/>
      <c r="Y2663" s="123">
        <f t="shared" si="1046"/>
        <v>67054.222907000003</v>
      </c>
      <c r="Z2663" s="123">
        <f t="shared" si="1028"/>
        <v>22980.065285939985</v>
      </c>
      <c r="AA2663" s="123">
        <f t="shared" si="1047"/>
        <v>1341.0844581400002</v>
      </c>
      <c r="AB2663" s="123">
        <f t="shared" si="1048"/>
        <v>21837.325260046338</v>
      </c>
      <c r="AC2663" s="123">
        <f t="shared" si="1049"/>
        <v>113212.69791112634</v>
      </c>
      <c r="AD2663" s="150">
        <f t="shared" si="1025"/>
        <v>87053.852995000008</v>
      </c>
      <c r="AE2663" s="150">
        <f t="shared" si="1029"/>
        <v>28754.270454896239</v>
      </c>
      <c r="AF2663" s="150">
        <f t="shared" si="1026"/>
        <v>1741.0770599000002</v>
      </c>
      <c r="AG2663" s="150">
        <f t="shared" si="1030"/>
        <v>27538.035497418339</v>
      </c>
      <c r="AH2663" s="150">
        <f t="shared" si="1031"/>
        <v>145087.23600721458</v>
      </c>
      <c r="AI2663" s="4"/>
      <c r="AJ2663" s="1"/>
      <c r="AK2663" s="20"/>
      <c r="AL2663" s="5"/>
      <c r="AM2663" s="1"/>
      <c r="AN2663" s="1"/>
      <c r="AO2663" s="1"/>
      <c r="AP2663" s="17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5.75" x14ac:dyDescent="0.2">
      <c r="A2664" s="127">
        <f t="shared" si="1043"/>
        <v>44124</v>
      </c>
      <c r="B2664" s="165">
        <f t="shared" si="1027"/>
        <v>258497.93204441061</v>
      </c>
      <c r="C2664" s="124"/>
      <c r="D2664" s="128">
        <f t="shared" si="1033"/>
        <v>5391.75</v>
      </c>
      <c r="E2664" s="129">
        <f>VLOOKUP(A2663,[1]Plan1!$AY$80:$BA$314,3)</f>
        <v>5438.12</v>
      </c>
      <c r="F2664" s="130">
        <f t="shared" si="1034"/>
        <v>44120</v>
      </c>
      <c r="G2664" s="131">
        <f t="shared" si="1035"/>
        <v>8.6001761951128852E-3</v>
      </c>
      <c r="H2664" s="132">
        <f t="shared" si="1044"/>
        <v>44151</v>
      </c>
      <c r="I2664" s="132">
        <f t="shared" si="1036"/>
        <v>44151</v>
      </c>
      <c r="J2664" s="133">
        <f t="shared" si="1032"/>
        <v>21</v>
      </c>
      <c r="K2664" s="133">
        <f t="shared" si="1024"/>
        <v>3</v>
      </c>
      <c r="L2664" s="124">
        <f t="shared" si="1037"/>
        <v>1.00122409</v>
      </c>
      <c r="M2664" s="134">
        <f t="shared" si="1038"/>
        <v>1.0064004200000001</v>
      </c>
      <c r="N2664" s="134">
        <f t="shared" si="1039"/>
        <v>1.4509859474089293</v>
      </c>
      <c r="O2664" s="124">
        <f t="shared" si="1040"/>
        <v>1.4527620800000001</v>
      </c>
      <c r="P2664" s="124"/>
      <c r="Q2664" s="125"/>
      <c r="R2664" s="126"/>
      <c r="S2664" s="124"/>
      <c r="T2664" s="135">
        <f t="shared" si="1045"/>
        <v>7.9699999999999993E-2</v>
      </c>
      <c r="U2664" s="125">
        <f t="shared" si="1041"/>
        <v>653</v>
      </c>
      <c r="V2664" s="125">
        <v>252</v>
      </c>
      <c r="W2664" s="134">
        <f t="shared" si="1042"/>
        <v>1.2198244170000001</v>
      </c>
      <c r="X2664" s="18"/>
      <c r="Y2664" s="123">
        <f t="shared" si="1046"/>
        <v>67054.222907000003</v>
      </c>
      <c r="Z2664" s="123">
        <f t="shared" si="1028"/>
        <v>23044.199866366427</v>
      </c>
      <c r="AA2664" s="123">
        <f t="shared" si="1047"/>
        <v>1341.0844581400002</v>
      </c>
      <c r="AB2664" s="123">
        <f t="shared" si="1048"/>
        <v>21859.676667682001</v>
      </c>
      <c r="AC2664" s="123">
        <f t="shared" si="1049"/>
        <v>113299.18389918843</v>
      </c>
      <c r="AD2664" s="150">
        <f t="shared" si="1025"/>
        <v>87053.852995000008</v>
      </c>
      <c r="AE2664" s="150">
        <f t="shared" si="1029"/>
        <v>28836.764641905487</v>
      </c>
      <c r="AF2664" s="150">
        <f t="shared" si="1026"/>
        <v>1741.0770599000002</v>
      </c>
      <c r="AG2664" s="150">
        <f t="shared" si="1030"/>
        <v>27567.053448416675</v>
      </c>
      <c r="AH2664" s="150">
        <f t="shared" si="1031"/>
        <v>145198.74814522217</v>
      </c>
      <c r="AI2664" s="4"/>
      <c r="AJ2664" s="1"/>
      <c r="AK2664" s="20"/>
      <c r="AL2664" s="5"/>
      <c r="AM2664" s="1"/>
      <c r="AN2664" s="1"/>
      <c r="AO2664" s="1"/>
      <c r="AP2664" s="17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5.75" x14ac:dyDescent="0.2">
      <c r="A2665" s="127">
        <f t="shared" si="1043"/>
        <v>44125</v>
      </c>
      <c r="B2665" s="165">
        <f t="shared" si="1027"/>
        <v>258696.03281656926</v>
      </c>
      <c r="C2665" s="124"/>
      <c r="D2665" s="128">
        <f t="shared" si="1033"/>
        <v>5391.75</v>
      </c>
      <c r="E2665" s="129">
        <f>VLOOKUP(A2664,[1]Plan1!$AY$80:$BA$314,3)</f>
        <v>5438.12</v>
      </c>
      <c r="F2665" s="130">
        <f t="shared" si="1034"/>
        <v>44120</v>
      </c>
      <c r="G2665" s="131">
        <f t="shared" si="1035"/>
        <v>8.6001761951128852E-3</v>
      </c>
      <c r="H2665" s="132">
        <f t="shared" si="1044"/>
        <v>44151</v>
      </c>
      <c r="I2665" s="132">
        <f t="shared" si="1036"/>
        <v>44151</v>
      </c>
      <c r="J2665" s="133">
        <f t="shared" si="1032"/>
        <v>21</v>
      </c>
      <c r="K2665" s="133">
        <f t="shared" si="1024"/>
        <v>4</v>
      </c>
      <c r="L2665" s="124">
        <f t="shared" si="1037"/>
        <v>1.00163245</v>
      </c>
      <c r="M2665" s="134">
        <f t="shared" si="1038"/>
        <v>1.0064004200000001</v>
      </c>
      <c r="N2665" s="134">
        <f t="shared" si="1039"/>
        <v>1.4509859474089293</v>
      </c>
      <c r="O2665" s="124">
        <f t="shared" si="1040"/>
        <v>1.4533545999999999</v>
      </c>
      <c r="P2665" s="124"/>
      <c r="Q2665" s="125"/>
      <c r="R2665" s="126"/>
      <c r="S2665" s="124"/>
      <c r="T2665" s="135">
        <f t="shared" si="1045"/>
        <v>7.9699999999999993E-2</v>
      </c>
      <c r="U2665" s="125">
        <f t="shared" si="1041"/>
        <v>654</v>
      </c>
      <c r="V2665" s="125">
        <v>252</v>
      </c>
      <c r="W2665" s="134">
        <f t="shared" si="1042"/>
        <v>1.220195664</v>
      </c>
      <c r="X2665" s="18"/>
      <c r="Y2665" s="123">
        <f t="shared" si="1046"/>
        <v>67054.222907000003</v>
      </c>
      <c r="Z2665" s="123">
        <f t="shared" si="1028"/>
        <v>23108.379343602432</v>
      </c>
      <c r="AA2665" s="123">
        <f t="shared" si="1047"/>
        <v>1341.0844581400002</v>
      </c>
      <c r="AB2665" s="123">
        <f t="shared" si="1048"/>
        <v>21882.028075317667</v>
      </c>
      <c r="AC2665" s="123">
        <f t="shared" si="1049"/>
        <v>113385.7147840601</v>
      </c>
      <c r="AD2665" s="150">
        <f t="shared" si="1025"/>
        <v>87053.852995000008</v>
      </c>
      <c r="AE2665" s="150">
        <f t="shared" si="1029"/>
        <v>28919.316578194132</v>
      </c>
      <c r="AF2665" s="150">
        <f t="shared" si="1026"/>
        <v>1741.0770599000002</v>
      </c>
      <c r="AG2665" s="150">
        <f t="shared" si="1030"/>
        <v>27596.071399415003</v>
      </c>
      <c r="AH2665" s="150">
        <f t="shared" si="1031"/>
        <v>145310.31803250915</v>
      </c>
      <c r="AI2665" s="4"/>
      <c r="AJ2665" s="1"/>
      <c r="AK2665" s="20"/>
      <c r="AL2665" s="5"/>
      <c r="AM2665" s="1"/>
      <c r="AN2665" s="1"/>
      <c r="AO2665" s="1"/>
      <c r="AP2665" s="17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5.75" x14ac:dyDescent="0.2">
      <c r="A2666" s="127">
        <f t="shared" si="1043"/>
        <v>44126</v>
      </c>
      <c r="B2666" s="165">
        <f t="shared" si="1027"/>
        <v>258894.24071306892</v>
      </c>
      <c r="C2666" s="124"/>
      <c r="D2666" s="128">
        <f t="shared" si="1033"/>
        <v>5391.75</v>
      </c>
      <c r="E2666" s="129">
        <f>VLOOKUP(A2665,[1]Plan1!$AY$80:$BA$314,3)</f>
        <v>5438.12</v>
      </c>
      <c r="F2666" s="130">
        <f t="shared" si="1034"/>
        <v>44120</v>
      </c>
      <c r="G2666" s="131">
        <f t="shared" si="1035"/>
        <v>8.6001761951128852E-3</v>
      </c>
      <c r="H2666" s="132">
        <f t="shared" si="1044"/>
        <v>44151</v>
      </c>
      <c r="I2666" s="132">
        <f t="shared" si="1036"/>
        <v>44151</v>
      </c>
      <c r="J2666" s="133">
        <f t="shared" si="1032"/>
        <v>21</v>
      </c>
      <c r="K2666" s="133">
        <f t="shared" si="1024"/>
        <v>5</v>
      </c>
      <c r="L2666" s="124">
        <f t="shared" si="1037"/>
        <v>1.0020409800000001</v>
      </c>
      <c r="M2666" s="134">
        <f t="shared" si="1038"/>
        <v>1.0064004200000001</v>
      </c>
      <c r="N2666" s="134">
        <f t="shared" si="1039"/>
        <v>1.4509859474089293</v>
      </c>
      <c r="O2666" s="124">
        <f t="shared" si="1040"/>
        <v>1.45394738</v>
      </c>
      <c r="P2666" s="124"/>
      <c r="Q2666" s="125"/>
      <c r="R2666" s="126"/>
      <c r="S2666" s="124"/>
      <c r="T2666" s="135">
        <f t="shared" si="1045"/>
        <v>7.9699999999999993E-2</v>
      </c>
      <c r="U2666" s="125">
        <f t="shared" si="1041"/>
        <v>655</v>
      </c>
      <c r="V2666" s="125">
        <v>252</v>
      </c>
      <c r="W2666" s="134">
        <f t="shared" si="1042"/>
        <v>1.2205670239999999</v>
      </c>
      <c r="X2666" s="18"/>
      <c r="Y2666" s="123">
        <f t="shared" si="1046"/>
        <v>67054.222907000003</v>
      </c>
      <c r="Z2666" s="123">
        <f t="shared" si="1028"/>
        <v>23172.605676409723</v>
      </c>
      <c r="AA2666" s="123">
        <f t="shared" si="1047"/>
        <v>1341.0844581400002</v>
      </c>
      <c r="AB2666" s="123">
        <f t="shared" si="1048"/>
        <v>21904.379482953333</v>
      </c>
      <c r="AC2666" s="123">
        <f t="shared" si="1049"/>
        <v>113472.29252450305</v>
      </c>
      <c r="AD2666" s="150">
        <f t="shared" si="1025"/>
        <v>87053.852995000008</v>
      </c>
      <c r="AE2666" s="150">
        <f t="shared" si="1029"/>
        <v>29001.928783252544</v>
      </c>
      <c r="AF2666" s="150">
        <f t="shared" si="1026"/>
        <v>1741.0770599000002</v>
      </c>
      <c r="AG2666" s="150">
        <f t="shared" si="1030"/>
        <v>27625.089350413338</v>
      </c>
      <c r="AH2666" s="150">
        <f t="shared" si="1031"/>
        <v>145421.94818856588</v>
      </c>
      <c r="AI2666" s="4"/>
      <c r="AJ2666" s="1"/>
      <c r="AK2666" s="20"/>
      <c r="AL2666" s="5"/>
      <c r="AM2666" s="1"/>
      <c r="AN2666" s="1"/>
      <c r="AO2666" s="1"/>
      <c r="AP2666" s="17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5.75" x14ac:dyDescent="0.2">
      <c r="A2667" s="127">
        <f t="shared" si="1043"/>
        <v>44127</v>
      </c>
      <c r="B2667" s="165">
        <f t="shared" si="1027"/>
        <v>259092.55153331379</v>
      </c>
      <c r="C2667" s="124"/>
      <c r="D2667" s="128">
        <f t="shared" si="1033"/>
        <v>5391.75</v>
      </c>
      <c r="E2667" s="129">
        <f>VLOOKUP(A2666,[1]Plan1!$AY$80:$BA$314,3)</f>
        <v>5438.12</v>
      </c>
      <c r="F2667" s="130">
        <f t="shared" si="1034"/>
        <v>44120</v>
      </c>
      <c r="G2667" s="131">
        <f t="shared" si="1035"/>
        <v>8.6001761951128852E-3</v>
      </c>
      <c r="H2667" s="132">
        <f t="shared" si="1044"/>
        <v>44151</v>
      </c>
      <c r="I2667" s="132">
        <f t="shared" si="1036"/>
        <v>44151</v>
      </c>
      <c r="J2667" s="133">
        <f t="shared" si="1032"/>
        <v>21</v>
      </c>
      <c r="K2667" s="133">
        <f t="shared" ref="K2667:K2730" si="1050">(J2667-(NETWORKDAYS(A2667,I2667,AK$118:AK$502)-1))</f>
        <v>6</v>
      </c>
      <c r="L2667" s="124">
        <f t="shared" si="1037"/>
        <v>1.00244968</v>
      </c>
      <c r="M2667" s="134">
        <f t="shared" si="1038"/>
        <v>1.0064004200000001</v>
      </c>
      <c r="N2667" s="134">
        <f t="shared" si="1039"/>
        <v>1.4509859474089293</v>
      </c>
      <c r="O2667" s="124">
        <f t="shared" si="1040"/>
        <v>1.45454039</v>
      </c>
      <c r="P2667" s="124"/>
      <c r="Q2667" s="125"/>
      <c r="R2667" s="126"/>
      <c r="S2667" s="124"/>
      <c r="T2667" s="135">
        <f t="shared" si="1045"/>
        <v>7.9699999999999993E-2</v>
      </c>
      <c r="U2667" s="125">
        <f t="shared" si="1041"/>
        <v>656</v>
      </c>
      <c r="V2667" s="125">
        <v>252</v>
      </c>
      <c r="W2667" s="134">
        <f t="shared" si="1042"/>
        <v>1.2209384969999999</v>
      </c>
      <c r="X2667" s="18"/>
      <c r="Y2667" s="123">
        <f t="shared" si="1046"/>
        <v>67054.222907000003</v>
      </c>
      <c r="Z2667" s="123">
        <f t="shared" si="1028"/>
        <v>23236.87702747183</v>
      </c>
      <c r="AA2667" s="123">
        <f t="shared" si="1047"/>
        <v>1341.0844581400002</v>
      </c>
      <c r="AB2667" s="123">
        <f t="shared" si="1048"/>
        <v>21926.730890589002</v>
      </c>
      <c r="AC2667" s="123">
        <f t="shared" si="1049"/>
        <v>113558.91528320083</v>
      </c>
      <c r="AD2667" s="150">
        <f t="shared" si="1025"/>
        <v>87053.852995000008</v>
      </c>
      <c r="AE2667" s="150">
        <f t="shared" si="1029"/>
        <v>29084.598893801303</v>
      </c>
      <c r="AF2667" s="150">
        <f t="shared" si="1026"/>
        <v>1741.0770599000002</v>
      </c>
      <c r="AG2667" s="150">
        <f t="shared" si="1030"/>
        <v>27654.107301411666</v>
      </c>
      <c r="AH2667" s="150">
        <f t="shared" si="1031"/>
        <v>145533.63625011296</v>
      </c>
      <c r="AI2667" s="4"/>
      <c r="AJ2667" s="1"/>
      <c r="AK2667" s="20"/>
      <c r="AL2667" s="5"/>
      <c r="AM2667" s="1"/>
      <c r="AN2667" s="1"/>
      <c r="AO2667" s="1"/>
      <c r="AP2667" s="17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5.75" x14ac:dyDescent="0.2">
      <c r="A2668" s="127">
        <f t="shared" si="1043"/>
        <v>44128</v>
      </c>
      <c r="B2668" s="165">
        <f t="shared" si="1027"/>
        <v>259290.96691924889</v>
      </c>
      <c r="C2668" s="124"/>
      <c r="D2668" s="128">
        <f t="shared" si="1033"/>
        <v>5391.75</v>
      </c>
      <c r="E2668" s="129">
        <f>VLOOKUP(A2667,[1]Plan1!$AY$80:$BA$314,3)</f>
        <v>5438.12</v>
      </c>
      <c r="F2668" s="130">
        <f t="shared" si="1034"/>
        <v>44120</v>
      </c>
      <c r="G2668" s="131">
        <f t="shared" si="1035"/>
        <v>8.6001761951128852E-3</v>
      </c>
      <c r="H2668" s="132">
        <f t="shared" si="1044"/>
        <v>44151</v>
      </c>
      <c r="I2668" s="132">
        <f t="shared" si="1036"/>
        <v>44151</v>
      </c>
      <c r="J2668" s="133">
        <f t="shared" si="1032"/>
        <v>21</v>
      </c>
      <c r="K2668" s="133">
        <f t="shared" si="1050"/>
        <v>7</v>
      </c>
      <c r="L2668" s="124">
        <f t="shared" si="1037"/>
        <v>1.0028585400000001</v>
      </c>
      <c r="M2668" s="134">
        <f t="shared" si="1038"/>
        <v>1.0064004200000001</v>
      </c>
      <c r="N2668" s="134">
        <f t="shared" si="1039"/>
        <v>1.4509859474089293</v>
      </c>
      <c r="O2668" s="124">
        <f t="shared" si="1040"/>
        <v>1.4551336399999999</v>
      </c>
      <c r="P2668" s="124"/>
      <c r="Q2668" s="125"/>
      <c r="R2668" s="126"/>
      <c r="S2668" s="124"/>
      <c r="T2668" s="135">
        <f t="shared" si="1045"/>
        <v>7.9699999999999993E-2</v>
      </c>
      <c r="U2668" s="125">
        <f t="shared" si="1041"/>
        <v>657</v>
      </c>
      <c r="V2668" s="125">
        <v>252</v>
      </c>
      <c r="W2668" s="134">
        <f t="shared" si="1042"/>
        <v>1.221310084</v>
      </c>
      <c r="X2668" s="18"/>
      <c r="Y2668" s="123">
        <f t="shared" si="1046"/>
        <v>67054.222907000003</v>
      </c>
      <c r="Z2668" s="123">
        <f t="shared" si="1028"/>
        <v>23301.194114966042</v>
      </c>
      <c r="AA2668" s="123">
        <f t="shared" si="1047"/>
        <v>1341.0844581400002</v>
      </c>
      <c r="AB2668" s="123">
        <f t="shared" si="1048"/>
        <v>21949.082298224668</v>
      </c>
      <c r="AC2668" s="123">
        <f t="shared" si="1049"/>
        <v>113645.58377833071</v>
      </c>
      <c r="AD2668" s="150">
        <f t="shared" si="1025"/>
        <v>87053.852995000008</v>
      </c>
      <c r="AE2668" s="150">
        <f t="shared" si="1029"/>
        <v>29167.327833608175</v>
      </c>
      <c r="AF2668" s="150">
        <f t="shared" si="1026"/>
        <v>1741.0770599000002</v>
      </c>
      <c r="AG2668" s="150">
        <f t="shared" si="1030"/>
        <v>27683.125252410002</v>
      </c>
      <c r="AH2668" s="150">
        <f t="shared" si="1031"/>
        <v>145645.38314091819</v>
      </c>
      <c r="AI2668" s="4"/>
      <c r="AJ2668" s="1"/>
      <c r="AK2668" s="20"/>
      <c r="AL2668" s="5"/>
      <c r="AM2668" s="1"/>
      <c r="AN2668" s="1"/>
      <c r="AO2668" s="1"/>
      <c r="AP2668" s="17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5.75" x14ac:dyDescent="0.2">
      <c r="A2669" s="127">
        <f t="shared" si="1043"/>
        <v>44129</v>
      </c>
      <c r="B2669" s="165">
        <f t="shared" si="1027"/>
        <v>259342.33627788289</v>
      </c>
      <c r="C2669" s="124"/>
      <c r="D2669" s="128">
        <f t="shared" si="1033"/>
        <v>5391.75</v>
      </c>
      <c r="E2669" s="129">
        <f>VLOOKUP(A2668,[1]Plan1!$AY$80:$BA$314,3)</f>
        <v>5438.12</v>
      </c>
      <c r="F2669" s="130">
        <f t="shared" si="1034"/>
        <v>44120</v>
      </c>
      <c r="G2669" s="131">
        <f t="shared" si="1035"/>
        <v>8.6001761951128852E-3</v>
      </c>
      <c r="H2669" s="132">
        <f t="shared" si="1044"/>
        <v>44151</v>
      </c>
      <c r="I2669" s="132">
        <f t="shared" si="1036"/>
        <v>44151</v>
      </c>
      <c r="J2669" s="133">
        <f t="shared" si="1032"/>
        <v>21</v>
      </c>
      <c r="K2669" s="133">
        <f t="shared" si="1050"/>
        <v>7</v>
      </c>
      <c r="L2669" s="124">
        <f t="shared" si="1037"/>
        <v>1.0028585400000001</v>
      </c>
      <c r="M2669" s="134">
        <f t="shared" si="1038"/>
        <v>1.0064004200000001</v>
      </c>
      <c r="N2669" s="134">
        <f t="shared" si="1039"/>
        <v>1.4509859474089293</v>
      </c>
      <c r="O2669" s="124">
        <f t="shared" si="1040"/>
        <v>1.4551336399999999</v>
      </c>
      <c r="P2669" s="124"/>
      <c r="Q2669" s="125"/>
      <c r="R2669" s="126"/>
      <c r="S2669" s="124"/>
      <c r="T2669" s="135">
        <f t="shared" si="1045"/>
        <v>7.9699999999999993E-2</v>
      </c>
      <c r="U2669" s="125">
        <f t="shared" si="1041"/>
        <v>657</v>
      </c>
      <c r="V2669" s="125">
        <v>252</v>
      </c>
      <c r="W2669" s="134">
        <f t="shared" si="1042"/>
        <v>1.221310084</v>
      </c>
      <c r="X2669" s="18"/>
      <c r="Y2669" s="123">
        <f t="shared" si="1046"/>
        <v>67054.222907000003</v>
      </c>
      <c r="Z2669" s="123">
        <f t="shared" si="1028"/>
        <v>23301.194114966042</v>
      </c>
      <c r="AA2669" s="123">
        <f t="shared" si="1047"/>
        <v>1341.0844581400002</v>
      </c>
      <c r="AB2669" s="123">
        <f t="shared" si="1048"/>
        <v>21971.433705860334</v>
      </c>
      <c r="AC2669" s="123">
        <f t="shared" si="1049"/>
        <v>113667.93518596637</v>
      </c>
      <c r="AD2669" s="150">
        <f t="shared" si="1025"/>
        <v>87053.852995000008</v>
      </c>
      <c r="AE2669" s="150">
        <f t="shared" si="1029"/>
        <v>29167.327833608175</v>
      </c>
      <c r="AF2669" s="150">
        <f t="shared" si="1026"/>
        <v>1741.0770599000002</v>
      </c>
      <c r="AG2669" s="150">
        <f t="shared" si="1030"/>
        <v>27712.143203408334</v>
      </c>
      <c r="AH2669" s="150">
        <f t="shared" si="1031"/>
        <v>145674.40109191652</v>
      </c>
      <c r="AI2669" s="4"/>
      <c r="AJ2669" s="1"/>
      <c r="AK2669" s="20"/>
      <c r="AL2669" s="5"/>
      <c r="AM2669" s="1"/>
      <c r="AN2669" s="1"/>
      <c r="AO2669" s="1"/>
      <c r="AP2669" s="17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5.75" x14ac:dyDescent="0.2">
      <c r="A2670" s="127">
        <f t="shared" si="1043"/>
        <v>44130</v>
      </c>
      <c r="B2670" s="165">
        <f t="shared" si="1027"/>
        <v>259393.70563651688</v>
      </c>
      <c r="C2670" s="124"/>
      <c r="D2670" s="128">
        <f t="shared" si="1033"/>
        <v>5391.75</v>
      </c>
      <c r="E2670" s="129">
        <f>VLOOKUP(A2669,[1]Plan1!$AY$80:$BA$314,3)</f>
        <v>5438.12</v>
      </c>
      <c r="F2670" s="130">
        <f t="shared" si="1034"/>
        <v>44120</v>
      </c>
      <c r="G2670" s="131">
        <f t="shared" si="1035"/>
        <v>8.6001761951128852E-3</v>
      </c>
      <c r="H2670" s="132">
        <f t="shared" si="1044"/>
        <v>44151</v>
      </c>
      <c r="I2670" s="132">
        <f t="shared" si="1036"/>
        <v>44151</v>
      </c>
      <c r="J2670" s="133">
        <f t="shared" si="1032"/>
        <v>21</v>
      </c>
      <c r="K2670" s="133">
        <f t="shared" si="1050"/>
        <v>7</v>
      </c>
      <c r="L2670" s="124">
        <f t="shared" si="1037"/>
        <v>1.0028585400000001</v>
      </c>
      <c r="M2670" s="134">
        <f t="shared" si="1038"/>
        <v>1.0064004200000001</v>
      </c>
      <c r="N2670" s="134">
        <f t="shared" si="1039"/>
        <v>1.4509859474089293</v>
      </c>
      <c r="O2670" s="124">
        <f t="shared" si="1040"/>
        <v>1.4551336399999999</v>
      </c>
      <c r="P2670" s="124"/>
      <c r="Q2670" s="125"/>
      <c r="R2670" s="126"/>
      <c r="S2670" s="124"/>
      <c r="T2670" s="135">
        <f t="shared" si="1045"/>
        <v>7.9699999999999993E-2</v>
      </c>
      <c r="U2670" s="125">
        <f t="shared" si="1041"/>
        <v>657</v>
      </c>
      <c r="V2670" s="125">
        <v>252</v>
      </c>
      <c r="W2670" s="134">
        <f t="shared" si="1042"/>
        <v>1.221310084</v>
      </c>
      <c r="X2670" s="18"/>
      <c r="Y2670" s="123">
        <f t="shared" si="1046"/>
        <v>67054.222907000003</v>
      </c>
      <c r="Z2670" s="123">
        <f t="shared" si="1028"/>
        <v>23301.194114966042</v>
      </c>
      <c r="AA2670" s="123">
        <f t="shared" si="1047"/>
        <v>1341.0844581400002</v>
      </c>
      <c r="AB2670" s="123">
        <f t="shared" si="1048"/>
        <v>21993.785113495996</v>
      </c>
      <c r="AC2670" s="123">
        <f t="shared" si="1049"/>
        <v>113690.28659360204</v>
      </c>
      <c r="AD2670" s="150">
        <f t="shared" si="1025"/>
        <v>87053.852995000008</v>
      </c>
      <c r="AE2670" s="150">
        <f t="shared" si="1029"/>
        <v>29167.327833608175</v>
      </c>
      <c r="AF2670" s="150">
        <f t="shared" si="1026"/>
        <v>1741.0770599000002</v>
      </c>
      <c r="AG2670" s="150">
        <f t="shared" si="1030"/>
        <v>27741.161154406669</v>
      </c>
      <c r="AH2670" s="150">
        <f t="shared" si="1031"/>
        <v>145703.41904291484</v>
      </c>
      <c r="AI2670" s="4"/>
      <c r="AJ2670" s="1"/>
      <c r="AK2670" s="20"/>
      <c r="AL2670" s="5"/>
      <c r="AM2670" s="1"/>
      <c r="AN2670" s="1"/>
      <c r="AO2670" s="1"/>
      <c r="AP2670" s="17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5.75" x14ac:dyDescent="0.2">
      <c r="A2671" s="127">
        <f t="shared" si="1043"/>
        <v>44131</v>
      </c>
      <c r="B2671" s="165">
        <f t="shared" si="1027"/>
        <v>259592.22672447233</v>
      </c>
      <c r="C2671" s="124"/>
      <c r="D2671" s="128">
        <f t="shared" si="1033"/>
        <v>5391.75</v>
      </c>
      <c r="E2671" s="129">
        <f>VLOOKUP(A2670,[1]Plan1!$AY$80:$BA$314,3)</f>
        <v>5438.12</v>
      </c>
      <c r="F2671" s="130">
        <f t="shared" si="1034"/>
        <v>44120</v>
      </c>
      <c r="G2671" s="131">
        <f t="shared" si="1035"/>
        <v>8.6001761951128852E-3</v>
      </c>
      <c r="H2671" s="132">
        <f t="shared" si="1044"/>
        <v>44151</v>
      </c>
      <c r="I2671" s="132">
        <f t="shared" si="1036"/>
        <v>44151</v>
      </c>
      <c r="J2671" s="133">
        <f t="shared" si="1032"/>
        <v>21</v>
      </c>
      <c r="K2671" s="133">
        <f t="shared" si="1050"/>
        <v>8</v>
      </c>
      <c r="L2671" s="124">
        <f t="shared" si="1037"/>
        <v>1.00326757</v>
      </c>
      <c r="M2671" s="134">
        <f t="shared" si="1038"/>
        <v>1.0064004200000001</v>
      </c>
      <c r="N2671" s="134">
        <f t="shared" si="1039"/>
        <v>1.4509859474089293</v>
      </c>
      <c r="O2671" s="124">
        <f t="shared" si="1040"/>
        <v>1.45572714</v>
      </c>
      <c r="P2671" s="124"/>
      <c r="Q2671" s="125"/>
      <c r="R2671" s="126"/>
      <c r="S2671" s="124"/>
      <c r="T2671" s="135">
        <f t="shared" si="1045"/>
        <v>7.9699999999999993E-2</v>
      </c>
      <c r="U2671" s="125">
        <f t="shared" si="1041"/>
        <v>658</v>
      </c>
      <c r="V2671" s="125">
        <v>252</v>
      </c>
      <c r="W2671" s="134">
        <f t="shared" si="1042"/>
        <v>1.221681783</v>
      </c>
      <c r="X2671" s="18"/>
      <c r="Y2671" s="123">
        <f t="shared" si="1046"/>
        <v>67054.222907000003</v>
      </c>
      <c r="Z2671" s="123">
        <f t="shared" si="1028"/>
        <v>23365.557435916653</v>
      </c>
      <c r="AA2671" s="123">
        <f t="shared" si="1047"/>
        <v>1341.0844581400002</v>
      </c>
      <c r="AB2671" s="123">
        <f t="shared" si="1048"/>
        <v>22016.13652113167</v>
      </c>
      <c r="AC2671" s="123">
        <f t="shared" si="1049"/>
        <v>113777.00132218833</v>
      </c>
      <c r="AD2671" s="150">
        <f t="shared" si="1025"/>
        <v>87053.852995000008</v>
      </c>
      <c r="AE2671" s="150">
        <f t="shared" si="1029"/>
        <v>29250.116241978991</v>
      </c>
      <c r="AF2671" s="150">
        <f t="shared" si="1026"/>
        <v>1741.0770599000002</v>
      </c>
      <c r="AG2671" s="150">
        <f t="shared" si="1030"/>
        <v>27770.179105405005</v>
      </c>
      <c r="AH2671" s="150">
        <f t="shared" si="1031"/>
        <v>145815.22540228401</v>
      </c>
      <c r="AI2671" s="4"/>
      <c r="AJ2671" s="1"/>
      <c r="AK2671" s="20"/>
      <c r="AL2671" s="5"/>
      <c r="AM2671" s="1"/>
      <c r="AN2671" s="1"/>
      <c r="AO2671" s="1"/>
      <c r="AP2671" s="17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5.75" x14ac:dyDescent="0.2">
      <c r="A2672" s="127">
        <f t="shared" si="1043"/>
        <v>44132</v>
      </c>
      <c r="B2672" s="165">
        <f t="shared" si="1027"/>
        <v>259790.8524880911</v>
      </c>
      <c r="C2672" s="124"/>
      <c r="D2672" s="128">
        <f t="shared" si="1033"/>
        <v>5391.75</v>
      </c>
      <c r="E2672" s="129">
        <f>VLOOKUP(A2671,[1]Plan1!$AY$80:$BA$314,3)</f>
        <v>5438.12</v>
      </c>
      <c r="F2672" s="130">
        <f t="shared" si="1034"/>
        <v>44120</v>
      </c>
      <c r="G2672" s="131">
        <f t="shared" si="1035"/>
        <v>8.6001761951128852E-3</v>
      </c>
      <c r="H2672" s="132">
        <f t="shared" si="1044"/>
        <v>44151</v>
      </c>
      <c r="I2672" s="132">
        <f t="shared" si="1036"/>
        <v>44151</v>
      </c>
      <c r="J2672" s="133">
        <f t="shared" si="1032"/>
        <v>21</v>
      </c>
      <c r="K2672" s="133">
        <f t="shared" si="1050"/>
        <v>9</v>
      </c>
      <c r="L2672" s="124">
        <f t="shared" si="1037"/>
        <v>1.00367677</v>
      </c>
      <c r="M2672" s="134">
        <f t="shared" si="1038"/>
        <v>1.0064004200000001</v>
      </c>
      <c r="N2672" s="134">
        <f t="shared" si="1039"/>
        <v>1.4509859474089293</v>
      </c>
      <c r="O2672" s="124">
        <f t="shared" si="1040"/>
        <v>1.45632088</v>
      </c>
      <c r="P2672" s="124"/>
      <c r="Q2672" s="125"/>
      <c r="R2672" s="126"/>
      <c r="S2672" s="124"/>
      <c r="T2672" s="135">
        <f t="shared" si="1045"/>
        <v>7.9699999999999993E-2</v>
      </c>
      <c r="U2672" s="125">
        <f t="shared" si="1041"/>
        <v>659</v>
      </c>
      <c r="V2672" s="125">
        <v>252</v>
      </c>
      <c r="W2672" s="134">
        <f t="shared" si="1042"/>
        <v>1.2220535960000001</v>
      </c>
      <c r="X2672" s="18"/>
      <c r="Y2672" s="123">
        <f t="shared" si="1046"/>
        <v>67054.222907000003</v>
      </c>
      <c r="Z2672" s="123">
        <f t="shared" si="1028"/>
        <v>23429.96654140098</v>
      </c>
      <c r="AA2672" s="123">
        <f t="shared" si="1047"/>
        <v>1341.0844581400002</v>
      </c>
      <c r="AB2672" s="123">
        <f t="shared" si="1048"/>
        <v>22038.487928767336</v>
      </c>
      <c r="AC2672" s="123">
        <f t="shared" si="1049"/>
        <v>113863.76183530832</v>
      </c>
      <c r="AD2672" s="150">
        <f t="shared" si="1025"/>
        <v>87053.852995000008</v>
      </c>
      <c r="AE2672" s="150">
        <f t="shared" si="1029"/>
        <v>29332.963541479399</v>
      </c>
      <c r="AF2672" s="150">
        <f t="shared" si="1026"/>
        <v>1741.0770599000002</v>
      </c>
      <c r="AG2672" s="150">
        <f t="shared" si="1030"/>
        <v>27799.19705640334</v>
      </c>
      <c r="AH2672" s="150">
        <f t="shared" si="1031"/>
        <v>145927.09065278276</v>
      </c>
      <c r="AI2672" s="4"/>
      <c r="AJ2672" s="1"/>
      <c r="AK2672" s="20"/>
      <c r="AL2672" s="5"/>
      <c r="AM2672" s="1"/>
      <c r="AN2672" s="1"/>
      <c r="AO2672" s="1"/>
      <c r="AP2672" s="17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5.75" x14ac:dyDescent="0.2">
      <c r="A2673" s="127">
        <f t="shared" si="1043"/>
        <v>44133</v>
      </c>
      <c r="B2673" s="165">
        <f t="shared" si="1027"/>
        <v>259989.58264339331</v>
      </c>
      <c r="C2673" s="124"/>
      <c r="D2673" s="128">
        <f t="shared" si="1033"/>
        <v>5391.75</v>
      </c>
      <c r="E2673" s="129">
        <f>VLOOKUP(A2672,[1]Plan1!$AY$80:$BA$314,3)</f>
        <v>5438.12</v>
      </c>
      <c r="F2673" s="130">
        <f t="shared" si="1034"/>
        <v>44120</v>
      </c>
      <c r="G2673" s="131">
        <f t="shared" si="1035"/>
        <v>8.6001761951128852E-3</v>
      </c>
      <c r="H2673" s="132">
        <f t="shared" si="1044"/>
        <v>44151</v>
      </c>
      <c r="I2673" s="132">
        <f t="shared" si="1036"/>
        <v>44151</v>
      </c>
      <c r="J2673" s="133">
        <f t="shared" si="1032"/>
        <v>21</v>
      </c>
      <c r="K2673" s="133">
        <f t="shared" si="1050"/>
        <v>10</v>
      </c>
      <c r="L2673" s="124">
        <f t="shared" si="1037"/>
        <v>1.0040861299999999</v>
      </c>
      <c r="M2673" s="134">
        <f t="shared" si="1038"/>
        <v>1.0064004200000001</v>
      </c>
      <c r="N2673" s="134">
        <f t="shared" si="1039"/>
        <v>1.4509859474089293</v>
      </c>
      <c r="O2673" s="124">
        <f t="shared" si="1040"/>
        <v>1.4569148599999999</v>
      </c>
      <c r="P2673" s="124"/>
      <c r="Q2673" s="125"/>
      <c r="R2673" s="126"/>
      <c r="S2673" s="124"/>
      <c r="T2673" s="135">
        <f t="shared" si="1045"/>
        <v>7.9699999999999993E-2</v>
      </c>
      <c r="U2673" s="125">
        <f t="shared" si="1041"/>
        <v>660</v>
      </c>
      <c r="V2673" s="125">
        <v>252</v>
      </c>
      <c r="W2673" s="134">
        <f t="shared" si="1042"/>
        <v>1.2224255209999999</v>
      </c>
      <c r="X2673" s="18"/>
      <c r="Y2673" s="123">
        <f t="shared" si="1046"/>
        <v>67054.222907000003</v>
      </c>
      <c r="Z2673" s="123">
        <f t="shared" si="1028"/>
        <v>23494.4213072079</v>
      </c>
      <c r="AA2673" s="123">
        <f t="shared" si="1047"/>
        <v>1341.0844581400002</v>
      </c>
      <c r="AB2673" s="123">
        <f t="shared" si="1048"/>
        <v>22060.839336403002</v>
      </c>
      <c r="AC2673" s="123">
        <f t="shared" si="1049"/>
        <v>113950.56800875091</v>
      </c>
      <c r="AD2673" s="150">
        <f t="shared" si="1025"/>
        <v>87053.852995000008</v>
      </c>
      <c r="AE2673" s="150">
        <f t="shared" si="1029"/>
        <v>29415.869572340715</v>
      </c>
      <c r="AF2673" s="150">
        <f t="shared" si="1026"/>
        <v>1741.0770599000002</v>
      </c>
      <c r="AG2673" s="150">
        <f t="shared" si="1030"/>
        <v>27828.215007401668</v>
      </c>
      <c r="AH2673" s="150">
        <f t="shared" si="1031"/>
        <v>146039.0146346424</v>
      </c>
      <c r="AI2673" s="4"/>
      <c r="AJ2673" s="1"/>
      <c r="AK2673" s="20"/>
      <c r="AL2673" s="5"/>
      <c r="AM2673" s="1"/>
      <c r="AN2673" s="1"/>
      <c r="AO2673" s="1"/>
      <c r="AP2673" s="17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5.75" x14ac:dyDescent="0.2">
      <c r="A2674" s="127">
        <f t="shared" si="1043"/>
        <v>44134</v>
      </c>
      <c r="B2674" s="165">
        <f t="shared" si="1027"/>
        <v>260188.41758354424</v>
      </c>
      <c r="C2674" s="124"/>
      <c r="D2674" s="128">
        <f t="shared" si="1033"/>
        <v>5391.75</v>
      </c>
      <c r="E2674" s="129">
        <f>VLOOKUP(A2673,[1]Plan1!$AY$80:$BA$314,3)</f>
        <v>5438.12</v>
      </c>
      <c r="F2674" s="130">
        <f t="shared" si="1034"/>
        <v>44120</v>
      </c>
      <c r="G2674" s="131">
        <f t="shared" si="1035"/>
        <v>8.6001761951128852E-3</v>
      </c>
      <c r="H2674" s="132">
        <f t="shared" si="1044"/>
        <v>44151</v>
      </c>
      <c r="I2674" s="132">
        <f t="shared" si="1036"/>
        <v>44151</v>
      </c>
      <c r="J2674" s="133">
        <f t="shared" si="1032"/>
        <v>21</v>
      </c>
      <c r="K2674" s="133">
        <f t="shared" si="1050"/>
        <v>11</v>
      </c>
      <c r="L2674" s="124">
        <f t="shared" si="1037"/>
        <v>1.0044956599999999</v>
      </c>
      <c r="M2674" s="134">
        <f t="shared" si="1038"/>
        <v>1.0064004200000001</v>
      </c>
      <c r="N2674" s="134">
        <f t="shared" si="1039"/>
        <v>1.4509859474089293</v>
      </c>
      <c r="O2674" s="124">
        <f t="shared" si="1040"/>
        <v>1.4575090799999999</v>
      </c>
      <c r="P2674" s="124"/>
      <c r="Q2674" s="125"/>
      <c r="R2674" s="126"/>
      <c r="S2674" s="124"/>
      <c r="T2674" s="135">
        <f t="shared" si="1045"/>
        <v>7.9699999999999993E-2</v>
      </c>
      <c r="U2674" s="125">
        <f t="shared" si="1041"/>
        <v>661</v>
      </c>
      <c r="V2674" s="125">
        <v>252</v>
      </c>
      <c r="W2674" s="134">
        <f t="shared" si="1042"/>
        <v>1.2227975600000001</v>
      </c>
      <c r="X2674" s="18"/>
      <c r="Y2674" s="123">
        <f t="shared" si="1046"/>
        <v>67054.222907000003</v>
      </c>
      <c r="Z2674" s="123">
        <f t="shared" si="1028"/>
        <v>23558.921905305582</v>
      </c>
      <c r="AA2674" s="123">
        <f t="shared" si="1047"/>
        <v>1341.0844581400002</v>
      </c>
      <c r="AB2674" s="123">
        <f t="shared" si="1048"/>
        <v>22083.190744038668</v>
      </c>
      <c r="AC2674" s="123">
        <f t="shared" si="1049"/>
        <v>114037.42001448426</v>
      </c>
      <c r="AD2674" s="150">
        <f t="shared" si="1025"/>
        <v>87053.852995000008</v>
      </c>
      <c r="AE2674" s="150">
        <f t="shared" si="1029"/>
        <v>29498.834555759979</v>
      </c>
      <c r="AF2674" s="150">
        <f t="shared" si="1026"/>
        <v>1741.0770599000002</v>
      </c>
      <c r="AG2674" s="150">
        <f t="shared" si="1030"/>
        <v>27857.232958400004</v>
      </c>
      <c r="AH2674" s="150">
        <f t="shared" si="1031"/>
        <v>146150.99756905998</v>
      </c>
      <c r="AI2674" s="4"/>
      <c r="AJ2674" s="1"/>
      <c r="AK2674" s="20"/>
      <c r="AL2674" s="5"/>
      <c r="AM2674" s="1"/>
      <c r="AN2674" s="1"/>
      <c r="AO2674" s="1"/>
      <c r="AP2674" s="17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5.75" x14ac:dyDescent="0.2">
      <c r="A2675" s="127">
        <f t="shared" si="1043"/>
        <v>44135</v>
      </c>
      <c r="B2675" s="165">
        <f t="shared" si="1027"/>
        <v>260387.35861561599</v>
      </c>
      <c r="C2675" s="124"/>
      <c r="D2675" s="128">
        <f t="shared" si="1033"/>
        <v>5391.75</v>
      </c>
      <c r="E2675" s="129">
        <f>VLOOKUP(A2674,[1]Plan1!$AY$80:$BA$314,3)</f>
        <v>5438.12</v>
      </c>
      <c r="F2675" s="130">
        <f t="shared" si="1034"/>
        <v>44120</v>
      </c>
      <c r="G2675" s="131">
        <f t="shared" si="1035"/>
        <v>8.6001761951128852E-3</v>
      </c>
      <c r="H2675" s="132">
        <f t="shared" si="1044"/>
        <v>44151</v>
      </c>
      <c r="I2675" s="132">
        <f t="shared" si="1036"/>
        <v>44151</v>
      </c>
      <c r="J2675" s="133">
        <f t="shared" si="1032"/>
        <v>21</v>
      </c>
      <c r="K2675" s="133">
        <f t="shared" si="1050"/>
        <v>12</v>
      </c>
      <c r="L2675" s="124">
        <f t="shared" si="1037"/>
        <v>1.00490536</v>
      </c>
      <c r="M2675" s="134">
        <f t="shared" si="1038"/>
        <v>1.0064004200000001</v>
      </c>
      <c r="N2675" s="134">
        <f t="shared" si="1039"/>
        <v>1.4509859474089293</v>
      </c>
      <c r="O2675" s="124">
        <f t="shared" si="1040"/>
        <v>1.4581035499999999</v>
      </c>
      <c r="P2675" s="124"/>
      <c r="Q2675" s="125"/>
      <c r="R2675" s="126"/>
      <c r="S2675" s="124"/>
      <c r="T2675" s="135">
        <f t="shared" si="1045"/>
        <v>7.9699999999999993E-2</v>
      </c>
      <c r="U2675" s="125">
        <f t="shared" si="1041"/>
        <v>662</v>
      </c>
      <c r="V2675" s="125">
        <v>252</v>
      </c>
      <c r="W2675" s="134">
        <f t="shared" si="1042"/>
        <v>1.223169712</v>
      </c>
      <c r="X2675" s="18"/>
      <c r="Y2675" s="123">
        <f t="shared" si="1046"/>
        <v>67054.222907000003</v>
      </c>
      <c r="Z2675" s="123">
        <f t="shared" si="1028"/>
        <v>23623.468907399896</v>
      </c>
      <c r="AA2675" s="123">
        <f t="shared" si="1047"/>
        <v>1341.0844581400002</v>
      </c>
      <c r="AB2675" s="123">
        <f t="shared" si="1048"/>
        <v>22105.542151674337</v>
      </c>
      <c r="AC2675" s="123">
        <f t="shared" si="1049"/>
        <v>114124.31842421425</v>
      </c>
      <c r="AD2675" s="150">
        <f t="shared" ref="AD2675:AD2736" si="1051">S$1714+X$1714</f>
        <v>87053.852995000008</v>
      </c>
      <c r="AE2675" s="150">
        <f t="shared" si="1029"/>
        <v>29581.859227103392</v>
      </c>
      <c r="AF2675" s="150">
        <f t="shared" ref="AF2675:AF2736" si="1052">0.02*AD2675</f>
        <v>1741.0770599000002</v>
      </c>
      <c r="AG2675" s="150">
        <f t="shared" si="1030"/>
        <v>27886.250909398332</v>
      </c>
      <c r="AH2675" s="150">
        <f t="shared" si="1031"/>
        <v>146263.04019140173</v>
      </c>
      <c r="AI2675" s="4"/>
      <c r="AJ2675" s="1"/>
      <c r="AK2675" s="20"/>
      <c r="AL2675" s="5"/>
      <c r="AM2675" s="1"/>
      <c r="AN2675" s="1"/>
      <c r="AO2675" s="1"/>
      <c r="AP2675" s="17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5.75" x14ac:dyDescent="0.2">
      <c r="A2676" s="127">
        <f t="shared" si="1043"/>
        <v>44136</v>
      </c>
      <c r="B2676" s="165">
        <f t="shared" ref="B2676:B2736" si="1053">AC2676+AH2676</f>
        <v>260438.72797424998</v>
      </c>
      <c r="C2676" s="124"/>
      <c r="D2676" s="128">
        <f t="shared" si="1033"/>
        <v>5391.75</v>
      </c>
      <c r="E2676" s="129">
        <f>VLOOKUP(A2675,[1]Plan1!$AY$80:$BA$314,3)</f>
        <v>5438.12</v>
      </c>
      <c r="F2676" s="130">
        <f t="shared" si="1034"/>
        <v>44120</v>
      </c>
      <c r="G2676" s="131">
        <f t="shared" si="1035"/>
        <v>8.6001761951128852E-3</v>
      </c>
      <c r="H2676" s="132">
        <f t="shared" si="1044"/>
        <v>44151</v>
      </c>
      <c r="I2676" s="132">
        <f t="shared" si="1036"/>
        <v>44151</v>
      </c>
      <c r="J2676" s="133">
        <f t="shared" si="1032"/>
        <v>21</v>
      </c>
      <c r="K2676" s="133">
        <f t="shared" si="1050"/>
        <v>12</v>
      </c>
      <c r="L2676" s="124">
        <f t="shared" si="1037"/>
        <v>1.00490536</v>
      </c>
      <c r="M2676" s="134">
        <f t="shared" si="1038"/>
        <v>1.0064004200000001</v>
      </c>
      <c r="N2676" s="134">
        <f t="shared" si="1039"/>
        <v>1.4509859474089293</v>
      </c>
      <c r="O2676" s="124">
        <f t="shared" si="1040"/>
        <v>1.4581035499999999</v>
      </c>
      <c r="P2676" s="124"/>
      <c r="Q2676" s="125"/>
      <c r="R2676" s="126"/>
      <c r="S2676" s="124"/>
      <c r="T2676" s="135">
        <f t="shared" si="1045"/>
        <v>7.9699999999999993E-2</v>
      </c>
      <c r="U2676" s="125">
        <f t="shared" si="1041"/>
        <v>662</v>
      </c>
      <c r="V2676" s="125">
        <v>252</v>
      </c>
      <c r="W2676" s="134">
        <f t="shared" si="1042"/>
        <v>1.223169712</v>
      </c>
      <c r="X2676" s="18"/>
      <c r="Y2676" s="123">
        <f t="shared" si="1046"/>
        <v>67054.222907000003</v>
      </c>
      <c r="Z2676" s="123">
        <f t="shared" ref="Z2676:Z2736" si="1054">(((O2676/O$1686)*W2676*W$1714)-1)*Y2676</f>
        <v>23623.468907399896</v>
      </c>
      <c r="AA2676" s="123">
        <f t="shared" si="1047"/>
        <v>1341.0844581400002</v>
      </c>
      <c r="AB2676" s="123">
        <f t="shared" si="1048"/>
        <v>22127.893559310003</v>
      </c>
      <c r="AC2676" s="123">
        <f t="shared" si="1049"/>
        <v>114146.66983184991</v>
      </c>
      <c r="AD2676" s="150">
        <f t="shared" si="1051"/>
        <v>87053.852995000008</v>
      </c>
      <c r="AE2676" s="150">
        <f t="shared" ref="AE2676:AE2736" si="1055">(((O2676/O$1714)*W2676)-1)*AD2676</f>
        <v>29581.859227103392</v>
      </c>
      <c r="AF2676" s="150">
        <f t="shared" si="1052"/>
        <v>1741.0770599000002</v>
      </c>
      <c r="AG2676" s="150">
        <f t="shared" ref="AG2676:AG2736" si="1056">0.01*((A2676-A$1714)/30)*AD2676</f>
        <v>27915.268860396674</v>
      </c>
      <c r="AH2676" s="150">
        <f t="shared" ref="AH2676:AH2736" si="1057">SUM(AD2676:AG2676)</f>
        <v>146292.05814240008</v>
      </c>
      <c r="AI2676" s="4"/>
      <c r="AJ2676" s="1"/>
      <c r="AK2676" s="20"/>
      <c r="AL2676" s="5"/>
      <c r="AM2676" s="1"/>
      <c r="AN2676" s="1"/>
      <c r="AO2676" s="1"/>
      <c r="AP2676" s="17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5.75" x14ac:dyDescent="0.2">
      <c r="A2677" s="127">
        <f t="shared" si="1043"/>
        <v>44137</v>
      </c>
      <c r="B2677" s="165">
        <f t="shared" si="1053"/>
        <v>260490.09733288398</v>
      </c>
      <c r="C2677" s="124"/>
      <c r="D2677" s="128">
        <f t="shared" si="1033"/>
        <v>5391.75</v>
      </c>
      <c r="E2677" s="129">
        <f>VLOOKUP(A2676,[1]Plan1!$AY$80:$BA$314,3)</f>
        <v>5438.12</v>
      </c>
      <c r="F2677" s="130">
        <f t="shared" si="1034"/>
        <v>44120</v>
      </c>
      <c r="G2677" s="131">
        <f t="shared" si="1035"/>
        <v>8.6001761951128852E-3</v>
      </c>
      <c r="H2677" s="132">
        <f t="shared" si="1044"/>
        <v>44151</v>
      </c>
      <c r="I2677" s="132">
        <f t="shared" si="1036"/>
        <v>44151</v>
      </c>
      <c r="J2677" s="133">
        <f t="shared" si="1032"/>
        <v>21</v>
      </c>
      <c r="K2677" s="133">
        <f t="shared" si="1050"/>
        <v>12</v>
      </c>
      <c r="L2677" s="124">
        <f t="shared" si="1037"/>
        <v>1.00490536</v>
      </c>
      <c r="M2677" s="134">
        <f t="shared" si="1038"/>
        <v>1.0064004200000001</v>
      </c>
      <c r="N2677" s="134">
        <f t="shared" si="1039"/>
        <v>1.4509859474089293</v>
      </c>
      <c r="O2677" s="124">
        <f t="shared" si="1040"/>
        <v>1.4581035499999999</v>
      </c>
      <c r="P2677" s="124"/>
      <c r="Q2677" s="125"/>
      <c r="R2677" s="126"/>
      <c r="S2677" s="124"/>
      <c r="T2677" s="135">
        <f t="shared" si="1045"/>
        <v>7.9699999999999993E-2</v>
      </c>
      <c r="U2677" s="125">
        <f t="shared" si="1041"/>
        <v>662</v>
      </c>
      <c r="V2677" s="125">
        <v>252</v>
      </c>
      <c r="W2677" s="134">
        <f t="shared" si="1042"/>
        <v>1.223169712</v>
      </c>
      <c r="X2677" s="18"/>
      <c r="Y2677" s="123">
        <f t="shared" si="1046"/>
        <v>67054.222907000003</v>
      </c>
      <c r="Z2677" s="123">
        <f t="shared" si="1054"/>
        <v>23623.468907399896</v>
      </c>
      <c r="AA2677" s="123">
        <f t="shared" si="1047"/>
        <v>1341.0844581400002</v>
      </c>
      <c r="AB2677" s="123">
        <f t="shared" si="1048"/>
        <v>22150.244966945666</v>
      </c>
      <c r="AC2677" s="123">
        <f t="shared" si="1049"/>
        <v>114169.02123948558</v>
      </c>
      <c r="AD2677" s="150">
        <f t="shared" si="1051"/>
        <v>87053.852995000008</v>
      </c>
      <c r="AE2677" s="150">
        <f t="shared" si="1055"/>
        <v>29581.859227103392</v>
      </c>
      <c r="AF2677" s="150">
        <f t="shared" si="1052"/>
        <v>1741.0770599000002</v>
      </c>
      <c r="AG2677" s="150">
        <f t="shared" si="1056"/>
        <v>27944.286811395003</v>
      </c>
      <c r="AH2677" s="150">
        <f t="shared" si="1057"/>
        <v>146321.07609339841</v>
      </c>
      <c r="AI2677" s="4"/>
      <c r="AJ2677" s="1"/>
      <c r="AK2677" s="20"/>
      <c r="AL2677" s="5"/>
      <c r="AM2677" s="1"/>
      <c r="AN2677" s="1"/>
      <c r="AO2677" s="1"/>
      <c r="AP2677" s="17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5.75" x14ac:dyDescent="0.2">
      <c r="A2678" s="127">
        <f t="shared" si="1043"/>
        <v>44138</v>
      </c>
      <c r="B2678" s="165">
        <f t="shared" si="1053"/>
        <v>260541.46669151797</v>
      </c>
      <c r="C2678" s="124"/>
      <c r="D2678" s="128">
        <f t="shared" si="1033"/>
        <v>5391.75</v>
      </c>
      <c r="E2678" s="129">
        <f>VLOOKUP(A2677,[1]Plan1!$AY$80:$BA$314,3)</f>
        <v>5438.12</v>
      </c>
      <c r="F2678" s="130">
        <f t="shared" si="1034"/>
        <v>44120</v>
      </c>
      <c r="G2678" s="131">
        <f t="shared" si="1035"/>
        <v>8.6001761951128852E-3</v>
      </c>
      <c r="H2678" s="132">
        <f t="shared" si="1044"/>
        <v>44151</v>
      </c>
      <c r="I2678" s="132">
        <f t="shared" si="1036"/>
        <v>44151</v>
      </c>
      <c r="J2678" s="133">
        <f t="shared" si="1032"/>
        <v>21</v>
      </c>
      <c r="K2678" s="133">
        <f t="shared" si="1050"/>
        <v>12</v>
      </c>
      <c r="L2678" s="124">
        <f t="shared" si="1037"/>
        <v>1.00490536</v>
      </c>
      <c r="M2678" s="134">
        <f t="shared" si="1038"/>
        <v>1.0064004200000001</v>
      </c>
      <c r="N2678" s="134">
        <f t="shared" si="1039"/>
        <v>1.4509859474089293</v>
      </c>
      <c r="O2678" s="124">
        <f t="shared" si="1040"/>
        <v>1.4581035499999999</v>
      </c>
      <c r="P2678" s="124"/>
      <c r="Q2678" s="125"/>
      <c r="R2678" s="126"/>
      <c r="S2678" s="124"/>
      <c r="T2678" s="135">
        <f t="shared" si="1045"/>
        <v>7.9699999999999993E-2</v>
      </c>
      <c r="U2678" s="125">
        <f t="shared" si="1041"/>
        <v>662</v>
      </c>
      <c r="V2678" s="125">
        <v>252</v>
      </c>
      <c r="W2678" s="134">
        <f t="shared" si="1042"/>
        <v>1.223169712</v>
      </c>
      <c r="X2678" s="18"/>
      <c r="Y2678" s="123">
        <f t="shared" si="1046"/>
        <v>67054.222907000003</v>
      </c>
      <c r="Z2678" s="123">
        <f t="shared" si="1054"/>
        <v>23623.468907399896</v>
      </c>
      <c r="AA2678" s="123">
        <f t="shared" si="1047"/>
        <v>1341.0844581400002</v>
      </c>
      <c r="AB2678" s="123">
        <f t="shared" si="1048"/>
        <v>22172.596374581339</v>
      </c>
      <c r="AC2678" s="123">
        <f t="shared" si="1049"/>
        <v>114191.37264712124</v>
      </c>
      <c r="AD2678" s="150">
        <f t="shared" si="1051"/>
        <v>87053.852995000008</v>
      </c>
      <c r="AE2678" s="150">
        <f t="shared" si="1055"/>
        <v>29581.859227103392</v>
      </c>
      <c r="AF2678" s="150">
        <f t="shared" si="1052"/>
        <v>1741.0770599000002</v>
      </c>
      <c r="AG2678" s="150">
        <f t="shared" si="1056"/>
        <v>27973.304762393338</v>
      </c>
      <c r="AH2678" s="150">
        <f t="shared" si="1057"/>
        <v>146350.09404439674</v>
      </c>
      <c r="AI2678" s="4"/>
      <c r="AJ2678" s="1"/>
      <c r="AK2678" s="20"/>
      <c r="AL2678" s="5"/>
      <c r="AM2678" s="1"/>
      <c r="AN2678" s="1"/>
      <c r="AO2678" s="1"/>
      <c r="AP2678" s="17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5.75" x14ac:dyDescent="0.2">
      <c r="A2679" s="127">
        <f t="shared" si="1043"/>
        <v>44139</v>
      </c>
      <c r="B2679" s="165">
        <f t="shared" si="1053"/>
        <v>260740.51404093747</v>
      </c>
      <c r="C2679" s="124"/>
      <c r="D2679" s="128">
        <f t="shared" si="1033"/>
        <v>5391.75</v>
      </c>
      <c r="E2679" s="129">
        <f>VLOOKUP(A2678,[1]Plan1!$AY$80:$BA$314,3)</f>
        <v>5438.12</v>
      </c>
      <c r="F2679" s="130">
        <f t="shared" si="1034"/>
        <v>44120</v>
      </c>
      <c r="G2679" s="131">
        <f t="shared" si="1035"/>
        <v>8.6001761951128852E-3</v>
      </c>
      <c r="H2679" s="132">
        <f t="shared" si="1044"/>
        <v>44151</v>
      </c>
      <c r="I2679" s="132">
        <f t="shared" si="1036"/>
        <v>44151</v>
      </c>
      <c r="J2679" s="133">
        <f t="shared" ref="J2679:J2736" si="1058">IF(I2679=I2678,J2678,NETWORKDAYS(I2678,I2679,$AK$118:$AK$502)-1)</f>
        <v>21</v>
      </c>
      <c r="K2679" s="133">
        <f t="shared" si="1050"/>
        <v>13</v>
      </c>
      <c r="L2679" s="124">
        <f t="shared" si="1037"/>
        <v>1.0053152299999999</v>
      </c>
      <c r="M2679" s="134">
        <f t="shared" si="1038"/>
        <v>1.0064004200000001</v>
      </c>
      <c r="N2679" s="134">
        <f t="shared" si="1039"/>
        <v>1.4509859474089293</v>
      </c>
      <c r="O2679" s="124">
        <f t="shared" si="1040"/>
        <v>1.45869827</v>
      </c>
      <c r="P2679" s="124"/>
      <c r="Q2679" s="125"/>
      <c r="R2679" s="126"/>
      <c r="S2679" s="124"/>
      <c r="T2679" s="135">
        <f t="shared" si="1045"/>
        <v>7.9699999999999993E-2</v>
      </c>
      <c r="U2679" s="125">
        <f t="shared" si="1041"/>
        <v>663</v>
      </c>
      <c r="V2679" s="125">
        <v>252</v>
      </c>
      <c r="W2679" s="134">
        <f t="shared" si="1042"/>
        <v>1.2235419780000001</v>
      </c>
      <c r="X2679" s="18"/>
      <c r="Y2679" s="123">
        <f t="shared" si="1046"/>
        <v>67054.222907000003</v>
      </c>
      <c r="Z2679" s="123">
        <f t="shared" si="1054"/>
        <v>23688.062412091265</v>
      </c>
      <c r="AA2679" s="123">
        <f t="shared" si="1047"/>
        <v>1341.0844581400002</v>
      </c>
      <c r="AB2679" s="123">
        <f t="shared" si="1048"/>
        <v>22194.947782217001</v>
      </c>
      <c r="AC2679" s="123">
        <f t="shared" si="1049"/>
        <v>114278.31755944827</v>
      </c>
      <c r="AD2679" s="150">
        <f t="shared" si="1051"/>
        <v>87053.852995000008</v>
      </c>
      <c r="AE2679" s="150">
        <f t="shared" si="1055"/>
        <v>29664.943713197525</v>
      </c>
      <c r="AF2679" s="150">
        <f t="shared" si="1052"/>
        <v>1741.0770599000002</v>
      </c>
      <c r="AG2679" s="150">
        <f t="shared" si="1056"/>
        <v>28002.32271339167</v>
      </c>
      <c r="AH2679" s="150">
        <f t="shared" si="1057"/>
        <v>146462.1964814892</v>
      </c>
      <c r="AI2679" s="4"/>
      <c r="AJ2679" s="1"/>
      <c r="AK2679" s="20"/>
      <c r="AL2679" s="5"/>
      <c r="AM2679" s="1"/>
      <c r="AN2679" s="1"/>
      <c r="AO2679" s="1"/>
      <c r="AP2679" s="17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5.75" x14ac:dyDescent="0.2">
      <c r="A2680" s="127">
        <f t="shared" si="1043"/>
        <v>44140</v>
      </c>
      <c r="B2680" s="165">
        <f t="shared" si="1053"/>
        <v>260939.66315654531</v>
      </c>
      <c r="C2680" s="124"/>
      <c r="D2680" s="128">
        <f t="shared" si="1033"/>
        <v>5391.75</v>
      </c>
      <c r="E2680" s="129">
        <f>VLOOKUP(A2679,[1]Plan1!$AY$80:$BA$314,3)</f>
        <v>5438.12</v>
      </c>
      <c r="F2680" s="130">
        <f t="shared" si="1034"/>
        <v>44120</v>
      </c>
      <c r="G2680" s="131">
        <f t="shared" si="1035"/>
        <v>8.6001761951128852E-3</v>
      </c>
      <c r="H2680" s="132">
        <f t="shared" si="1044"/>
        <v>44151</v>
      </c>
      <c r="I2680" s="132">
        <f t="shared" si="1036"/>
        <v>44151</v>
      </c>
      <c r="J2680" s="133">
        <f t="shared" si="1058"/>
        <v>21</v>
      </c>
      <c r="K2680" s="133">
        <f t="shared" si="1050"/>
        <v>14</v>
      </c>
      <c r="L2680" s="124">
        <f t="shared" si="1037"/>
        <v>1.00572526</v>
      </c>
      <c r="M2680" s="134">
        <f t="shared" si="1038"/>
        <v>1.0064004200000001</v>
      </c>
      <c r="N2680" s="134">
        <f t="shared" si="1039"/>
        <v>1.4509859474089293</v>
      </c>
      <c r="O2680" s="124">
        <f t="shared" si="1040"/>
        <v>1.45929321</v>
      </c>
      <c r="P2680" s="124"/>
      <c r="Q2680" s="125"/>
      <c r="R2680" s="126"/>
      <c r="S2680" s="124"/>
      <c r="T2680" s="135">
        <f t="shared" si="1045"/>
        <v>7.9699999999999993E-2</v>
      </c>
      <c r="U2680" s="125">
        <f t="shared" si="1041"/>
        <v>664</v>
      </c>
      <c r="V2680" s="125">
        <v>252</v>
      </c>
      <c r="W2680" s="134">
        <f t="shared" si="1042"/>
        <v>1.2239143560000001</v>
      </c>
      <c r="X2680" s="18"/>
      <c r="Y2680" s="123">
        <f t="shared" si="1046"/>
        <v>67054.222907000003</v>
      </c>
      <c r="Z2680" s="123">
        <f t="shared" si="1054"/>
        <v>23752.70042872876</v>
      </c>
      <c r="AA2680" s="123">
        <f t="shared" si="1047"/>
        <v>1341.0844581400002</v>
      </c>
      <c r="AB2680" s="123">
        <f t="shared" si="1048"/>
        <v>22217.299189852667</v>
      </c>
      <c r="AC2680" s="123">
        <f t="shared" si="1049"/>
        <v>114365.30698372143</v>
      </c>
      <c r="AD2680" s="150">
        <f t="shared" si="1051"/>
        <v>87053.852995000008</v>
      </c>
      <c r="AE2680" s="150">
        <f t="shared" si="1055"/>
        <v>29748.085453533906</v>
      </c>
      <c r="AF2680" s="150">
        <f t="shared" si="1052"/>
        <v>1741.0770599000002</v>
      </c>
      <c r="AG2680" s="150">
        <f t="shared" si="1056"/>
        <v>28031.340664390002</v>
      </c>
      <c r="AH2680" s="150">
        <f t="shared" si="1057"/>
        <v>146574.3561728239</v>
      </c>
      <c r="AI2680" s="4"/>
      <c r="AJ2680" s="1"/>
      <c r="AK2680" s="20"/>
      <c r="AL2680" s="5"/>
      <c r="AM2680" s="1"/>
      <c r="AN2680" s="1"/>
      <c r="AO2680" s="1"/>
      <c r="AP2680" s="17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5.75" x14ac:dyDescent="0.2">
      <c r="A2681" s="127">
        <f t="shared" si="1043"/>
        <v>44141</v>
      </c>
      <c r="B2681" s="165">
        <f t="shared" si="1053"/>
        <v>261138.92012193892</v>
      </c>
      <c r="C2681" s="124"/>
      <c r="D2681" s="128">
        <f t="shared" si="1033"/>
        <v>5391.75</v>
      </c>
      <c r="E2681" s="129">
        <f>VLOOKUP(A2680,[1]Plan1!$AY$80:$BA$314,3)</f>
        <v>5438.12</v>
      </c>
      <c r="F2681" s="130">
        <f t="shared" si="1034"/>
        <v>44120</v>
      </c>
      <c r="G2681" s="131">
        <f t="shared" si="1035"/>
        <v>8.6001761951128852E-3</v>
      </c>
      <c r="H2681" s="132">
        <f t="shared" si="1044"/>
        <v>44151</v>
      </c>
      <c r="I2681" s="132">
        <f t="shared" si="1036"/>
        <v>44151</v>
      </c>
      <c r="J2681" s="133">
        <f t="shared" si="1058"/>
        <v>21</v>
      </c>
      <c r="K2681" s="133">
        <f t="shared" si="1050"/>
        <v>15</v>
      </c>
      <c r="L2681" s="124">
        <f t="shared" si="1037"/>
        <v>1.0061354600000001</v>
      </c>
      <c r="M2681" s="134">
        <f t="shared" si="1038"/>
        <v>1.0064004200000001</v>
      </c>
      <c r="N2681" s="134">
        <f t="shared" si="1039"/>
        <v>1.4509859474089293</v>
      </c>
      <c r="O2681" s="124">
        <f t="shared" si="1040"/>
        <v>1.45988841</v>
      </c>
      <c r="P2681" s="124"/>
      <c r="Q2681" s="125"/>
      <c r="R2681" s="126"/>
      <c r="S2681" s="124"/>
      <c r="T2681" s="135">
        <f t="shared" si="1045"/>
        <v>7.9699999999999993E-2</v>
      </c>
      <c r="U2681" s="125">
        <f t="shared" si="1041"/>
        <v>665</v>
      </c>
      <c r="V2681" s="125">
        <v>252</v>
      </c>
      <c r="W2681" s="134">
        <f t="shared" si="1042"/>
        <v>1.224286848</v>
      </c>
      <c r="X2681" s="18"/>
      <c r="Y2681" s="123">
        <f t="shared" si="1046"/>
        <v>67054.222907000003</v>
      </c>
      <c r="Z2681" s="123">
        <f t="shared" si="1054"/>
        <v>23817.385618242835</v>
      </c>
      <c r="AA2681" s="123">
        <f t="shared" si="1047"/>
        <v>1341.0844581400002</v>
      </c>
      <c r="AB2681" s="123">
        <f t="shared" si="1048"/>
        <v>22239.650597488333</v>
      </c>
      <c r="AC2681" s="123">
        <f t="shared" si="1049"/>
        <v>114452.34358087117</v>
      </c>
      <c r="AD2681" s="150">
        <f t="shared" si="1051"/>
        <v>87053.852995000008</v>
      </c>
      <c r="AE2681" s="150">
        <f t="shared" si="1055"/>
        <v>29831.28787077939</v>
      </c>
      <c r="AF2681" s="150">
        <f t="shared" si="1052"/>
        <v>1741.0770599000002</v>
      </c>
      <c r="AG2681" s="150">
        <f t="shared" si="1056"/>
        <v>28060.358615388337</v>
      </c>
      <c r="AH2681" s="150">
        <f t="shared" si="1057"/>
        <v>146686.57654106774</v>
      </c>
      <c r="AI2681" s="4"/>
      <c r="AJ2681" s="1"/>
      <c r="AK2681" s="20"/>
      <c r="AL2681" s="5"/>
      <c r="AM2681" s="1"/>
      <c r="AN2681" s="1"/>
      <c r="AO2681" s="1"/>
      <c r="AP2681" s="17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5.75" x14ac:dyDescent="0.2">
      <c r="A2682" s="127">
        <f t="shared" si="1043"/>
        <v>44142</v>
      </c>
      <c r="B2682" s="165">
        <f t="shared" si="1053"/>
        <v>261338.28214748553</v>
      </c>
      <c r="C2682" s="124"/>
      <c r="D2682" s="128">
        <f t="shared" si="1033"/>
        <v>5391.75</v>
      </c>
      <c r="E2682" s="129">
        <f>VLOOKUP(A2681,[1]Plan1!$AY$80:$BA$314,3)</f>
        <v>5438.12</v>
      </c>
      <c r="F2682" s="130">
        <f t="shared" si="1034"/>
        <v>44120</v>
      </c>
      <c r="G2682" s="131">
        <f t="shared" si="1035"/>
        <v>8.6001761951128852E-3</v>
      </c>
      <c r="H2682" s="132">
        <f t="shared" si="1044"/>
        <v>44151</v>
      </c>
      <c r="I2682" s="132">
        <f t="shared" si="1036"/>
        <v>44151</v>
      </c>
      <c r="J2682" s="133">
        <f t="shared" si="1058"/>
        <v>21</v>
      </c>
      <c r="K2682" s="133">
        <f t="shared" si="1050"/>
        <v>16</v>
      </c>
      <c r="L2682" s="124">
        <f t="shared" si="1037"/>
        <v>1.0065458300000001</v>
      </c>
      <c r="M2682" s="134">
        <f t="shared" si="1038"/>
        <v>1.0064004200000001</v>
      </c>
      <c r="N2682" s="134">
        <f t="shared" si="1039"/>
        <v>1.4509859474089293</v>
      </c>
      <c r="O2682" s="124">
        <f t="shared" si="1040"/>
        <v>1.4604838499999999</v>
      </c>
      <c r="P2682" s="124"/>
      <c r="Q2682" s="125"/>
      <c r="R2682" s="126"/>
      <c r="S2682" s="124"/>
      <c r="T2682" s="135">
        <f t="shared" si="1045"/>
        <v>7.9699999999999993E-2</v>
      </c>
      <c r="U2682" s="125">
        <f t="shared" si="1041"/>
        <v>666</v>
      </c>
      <c r="V2682" s="125">
        <v>252</v>
      </c>
      <c r="W2682" s="134">
        <f t="shared" si="1042"/>
        <v>1.224659454</v>
      </c>
      <c r="X2682" s="18"/>
      <c r="Y2682" s="123">
        <f t="shared" si="1046"/>
        <v>67054.222907000003</v>
      </c>
      <c r="Z2682" s="123">
        <f t="shared" si="1054"/>
        <v>23882.116760464272</v>
      </c>
      <c r="AA2682" s="123">
        <f t="shared" si="1047"/>
        <v>1341.0844581400002</v>
      </c>
      <c r="AB2682" s="123">
        <f t="shared" si="1048"/>
        <v>22262.002005124003</v>
      </c>
      <c r="AC2682" s="123">
        <f t="shared" si="1049"/>
        <v>114539.42613072827</v>
      </c>
      <c r="AD2682" s="150">
        <f t="shared" si="1051"/>
        <v>87053.852995000008</v>
      </c>
      <c r="AE2682" s="150">
        <f t="shared" si="1055"/>
        <v>29914.549395470571</v>
      </c>
      <c r="AF2682" s="150">
        <f t="shared" si="1052"/>
        <v>1741.0770599000002</v>
      </c>
      <c r="AG2682" s="150">
        <f t="shared" si="1056"/>
        <v>28089.376566386669</v>
      </c>
      <c r="AH2682" s="150">
        <f t="shared" si="1057"/>
        <v>146798.85601675726</v>
      </c>
      <c r="AI2682" s="4"/>
      <c r="AJ2682" s="1"/>
      <c r="AK2682" s="20"/>
      <c r="AL2682" s="5"/>
      <c r="AM2682" s="1"/>
      <c r="AN2682" s="1"/>
      <c r="AO2682" s="1"/>
      <c r="AP2682" s="17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5.75" x14ac:dyDescent="0.2">
      <c r="A2683" s="127">
        <f t="shared" si="1043"/>
        <v>44143</v>
      </c>
      <c r="B2683" s="165">
        <f t="shared" si="1053"/>
        <v>261389.65150611952</v>
      </c>
      <c r="C2683" s="124"/>
      <c r="D2683" s="128">
        <f t="shared" si="1033"/>
        <v>5391.75</v>
      </c>
      <c r="E2683" s="129">
        <f>VLOOKUP(A2682,[1]Plan1!$AY$80:$BA$314,3)</f>
        <v>5438.12</v>
      </c>
      <c r="F2683" s="130">
        <f t="shared" si="1034"/>
        <v>44120</v>
      </c>
      <c r="G2683" s="131">
        <f t="shared" si="1035"/>
        <v>8.6001761951128852E-3</v>
      </c>
      <c r="H2683" s="132">
        <f t="shared" si="1044"/>
        <v>44151</v>
      </c>
      <c r="I2683" s="132">
        <f t="shared" si="1036"/>
        <v>44151</v>
      </c>
      <c r="J2683" s="133">
        <f t="shared" si="1058"/>
        <v>21</v>
      </c>
      <c r="K2683" s="133">
        <f t="shared" si="1050"/>
        <v>16</v>
      </c>
      <c r="L2683" s="124">
        <f t="shared" si="1037"/>
        <v>1.0065458300000001</v>
      </c>
      <c r="M2683" s="134">
        <f t="shared" si="1038"/>
        <v>1.0064004200000001</v>
      </c>
      <c r="N2683" s="134">
        <f t="shared" si="1039"/>
        <v>1.4509859474089293</v>
      </c>
      <c r="O2683" s="124">
        <f t="shared" si="1040"/>
        <v>1.4604838499999999</v>
      </c>
      <c r="P2683" s="124"/>
      <c r="Q2683" s="125"/>
      <c r="R2683" s="126"/>
      <c r="S2683" s="124"/>
      <c r="T2683" s="135">
        <f t="shared" si="1045"/>
        <v>7.9699999999999993E-2</v>
      </c>
      <c r="U2683" s="125">
        <f t="shared" si="1041"/>
        <v>666</v>
      </c>
      <c r="V2683" s="125">
        <v>252</v>
      </c>
      <c r="W2683" s="134">
        <f t="shared" si="1042"/>
        <v>1.224659454</v>
      </c>
      <c r="X2683" s="18"/>
      <c r="Y2683" s="123">
        <f t="shared" si="1046"/>
        <v>67054.222907000003</v>
      </c>
      <c r="Z2683" s="123">
        <f t="shared" si="1054"/>
        <v>23882.116760464272</v>
      </c>
      <c r="AA2683" s="123">
        <f t="shared" si="1047"/>
        <v>1341.0844581400002</v>
      </c>
      <c r="AB2683" s="123">
        <f t="shared" si="1048"/>
        <v>22284.353412759669</v>
      </c>
      <c r="AC2683" s="123">
        <f t="shared" si="1049"/>
        <v>114561.77753836394</v>
      </c>
      <c r="AD2683" s="150">
        <f t="shared" si="1051"/>
        <v>87053.852995000008</v>
      </c>
      <c r="AE2683" s="150">
        <f t="shared" si="1055"/>
        <v>29914.549395470571</v>
      </c>
      <c r="AF2683" s="150">
        <f t="shared" si="1052"/>
        <v>1741.0770599000002</v>
      </c>
      <c r="AG2683" s="150">
        <f t="shared" si="1056"/>
        <v>28118.394517384997</v>
      </c>
      <c r="AH2683" s="150">
        <f t="shared" si="1057"/>
        <v>146827.87396775559</v>
      </c>
      <c r="AI2683" s="4"/>
      <c r="AJ2683" s="1"/>
      <c r="AK2683" s="20"/>
      <c r="AL2683" s="5"/>
      <c r="AM2683" s="1"/>
      <c r="AN2683" s="1"/>
      <c r="AO2683" s="1"/>
      <c r="AP2683" s="17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5.75" x14ac:dyDescent="0.2">
      <c r="A2684" s="127">
        <f t="shared" si="1043"/>
        <v>44144</v>
      </c>
      <c r="B2684" s="165">
        <f t="shared" si="1053"/>
        <v>261441.02086475352</v>
      </c>
      <c r="C2684" s="124"/>
      <c r="D2684" s="128">
        <f t="shared" si="1033"/>
        <v>5391.75</v>
      </c>
      <c r="E2684" s="129">
        <f>VLOOKUP(A2683,[1]Plan1!$AY$80:$BA$314,3)</f>
        <v>5438.12</v>
      </c>
      <c r="F2684" s="130">
        <f t="shared" si="1034"/>
        <v>44120</v>
      </c>
      <c r="G2684" s="131">
        <f t="shared" si="1035"/>
        <v>8.6001761951128852E-3</v>
      </c>
      <c r="H2684" s="132">
        <f t="shared" si="1044"/>
        <v>44151</v>
      </c>
      <c r="I2684" s="132">
        <f t="shared" si="1036"/>
        <v>44151</v>
      </c>
      <c r="J2684" s="133">
        <f t="shared" si="1058"/>
        <v>21</v>
      </c>
      <c r="K2684" s="133">
        <f t="shared" si="1050"/>
        <v>16</v>
      </c>
      <c r="L2684" s="124">
        <f t="shared" si="1037"/>
        <v>1.0065458300000001</v>
      </c>
      <c r="M2684" s="134">
        <f t="shared" si="1038"/>
        <v>1.0064004200000001</v>
      </c>
      <c r="N2684" s="134">
        <f t="shared" si="1039"/>
        <v>1.4509859474089293</v>
      </c>
      <c r="O2684" s="124">
        <f t="shared" si="1040"/>
        <v>1.4604838499999999</v>
      </c>
      <c r="P2684" s="124"/>
      <c r="Q2684" s="125"/>
      <c r="R2684" s="126"/>
      <c r="S2684" s="124"/>
      <c r="T2684" s="135">
        <f t="shared" si="1045"/>
        <v>7.9699999999999993E-2</v>
      </c>
      <c r="U2684" s="125">
        <f t="shared" si="1041"/>
        <v>666</v>
      </c>
      <c r="V2684" s="125">
        <v>252</v>
      </c>
      <c r="W2684" s="134">
        <f t="shared" si="1042"/>
        <v>1.224659454</v>
      </c>
      <c r="X2684" s="18"/>
      <c r="Y2684" s="123">
        <f t="shared" si="1046"/>
        <v>67054.222907000003</v>
      </c>
      <c r="Z2684" s="123">
        <f t="shared" si="1054"/>
        <v>23882.116760464272</v>
      </c>
      <c r="AA2684" s="123">
        <f t="shared" si="1047"/>
        <v>1341.0844581400002</v>
      </c>
      <c r="AB2684" s="123">
        <f t="shared" si="1048"/>
        <v>22306.704820395335</v>
      </c>
      <c r="AC2684" s="123">
        <f t="shared" si="1049"/>
        <v>114584.1289459996</v>
      </c>
      <c r="AD2684" s="150">
        <f t="shared" si="1051"/>
        <v>87053.852995000008</v>
      </c>
      <c r="AE2684" s="150">
        <f t="shared" si="1055"/>
        <v>29914.549395470571</v>
      </c>
      <c r="AF2684" s="150">
        <f t="shared" si="1052"/>
        <v>1741.0770599000002</v>
      </c>
      <c r="AG2684" s="150">
        <f t="shared" si="1056"/>
        <v>28147.41246838334</v>
      </c>
      <c r="AH2684" s="150">
        <f t="shared" si="1057"/>
        <v>146856.89191875391</v>
      </c>
      <c r="AI2684" s="4"/>
      <c r="AJ2684" s="1"/>
      <c r="AK2684" s="20"/>
      <c r="AL2684" s="5"/>
      <c r="AM2684" s="1"/>
      <c r="AN2684" s="1"/>
      <c r="AO2684" s="1"/>
      <c r="AP2684" s="17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5.75" x14ac:dyDescent="0.2">
      <c r="A2685" s="127">
        <f t="shared" si="1043"/>
        <v>44145</v>
      </c>
      <c r="B2685" s="165">
        <f t="shared" si="1053"/>
        <v>261640.48624167265</v>
      </c>
      <c r="C2685" s="124"/>
      <c r="D2685" s="128">
        <f t="shared" si="1033"/>
        <v>5391.75</v>
      </c>
      <c r="E2685" s="129">
        <f>VLOOKUP(A2684,[1]Plan1!$AY$80:$BA$314,3)</f>
        <v>5438.12</v>
      </c>
      <c r="F2685" s="130">
        <f t="shared" si="1034"/>
        <v>44120</v>
      </c>
      <c r="G2685" s="131">
        <f t="shared" si="1035"/>
        <v>8.6001761951128852E-3</v>
      </c>
      <c r="H2685" s="132">
        <f t="shared" si="1044"/>
        <v>44151</v>
      </c>
      <c r="I2685" s="132">
        <f t="shared" si="1036"/>
        <v>44151</v>
      </c>
      <c r="J2685" s="133">
        <f t="shared" si="1058"/>
        <v>21</v>
      </c>
      <c r="K2685" s="133">
        <f t="shared" si="1050"/>
        <v>17</v>
      </c>
      <c r="L2685" s="124">
        <f t="shared" si="1037"/>
        <v>1.00695636</v>
      </c>
      <c r="M2685" s="134">
        <f t="shared" si="1038"/>
        <v>1.0064004200000001</v>
      </c>
      <c r="N2685" s="134">
        <f t="shared" si="1039"/>
        <v>1.4509859474089293</v>
      </c>
      <c r="O2685" s="124">
        <f t="shared" si="1040"/>
        <v>1.46107952</v>
      </c>
      <c r="P2685" s="124"/>
      <c r="Q2685" s="125"/>
      <c r="R2685" s="126"/>
      <c r="S2685" s="124"/>
      <c r="T2685" s="135">
        <f t="shared" si="1045"/>
        <v>7.9699999999999993E-2</v>
      </c>
      <c r="U2685" s="125">
        <f t="shared" si="1041"/>
        <v>667</v>
      </c>
      <c r="V2685" s="125">
        <v>252</v>
      </c>
      <c r="W2685" s="134">
        <f t="shared" si="1042"/>
        <v>1.2250321719999999</v>
      </c>
      <c r="X2685" s="18"/>
      <c r="Y2685" s="123">
        <f t="shared" si="1046"/>
        <v>67054.222907000003</v>
      </c>
      <c r="Z2685" s="123">
        <f t="shared" si="1054"/>
        <v>23946.893107982232</v>
      </c>
      <c r="AA2685" s="123">
        <f t="shared" si="1047"/>
        <v>1341.0844581400002</v>
      </c>
      <c r="AB2685" s="123">
        <f t="shared" si="1048"/>
        <v>22329.056228030997</v>
      </c>
      <c r="AC2685" s="123">
        <f t="shared" si="1049"/>
        <v>114671.25670115324</v>
      </c>
      <c r="AD2685" s="150">
        <f t="shared" si="1051"/>
        <v>87053.852995000008</v>
      </c>
      <c r="AE2685" s="150">
        <f t="shared" si="1055"/>
        <v>29997.869066237748</v>
      </c>
      <c r="AF2685" s="150">
        <f t="shared" si="1052"/>
        <v>1741.0770599000002</v>
      </c>
      <c r="AG2685" s="150">
        <f t="shared" si="1056"/>
        <v>28176.430419381668</v>
      </c>
      <c r="AH2685" s="150">
        <f t="shared" si="1057"/>
        <v>146969.22954051942</v>
      </c>
      <c r="AI2685" s="4"/>
      <c r="AJ2685" s="1"/>
      <c r="AK2685" s="20"/>
      <c r="AL2685" s="5"/>
      <c r="AM2685" s="1"/>
      <c r="AN2685" s="1"/>
      <c r="AO2685" s="1"/>
      <c r="AP2685" s="17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5.75" x14ac:dyDescent="0.2">
      <c r="A2686" s="127">
        <f t="shared" si="1043"/>
        <v>44146</v>
      </c>
      <c r="B2686" s="165">
        <f t="shared" si="1053"/>
        <v>261840.05838163436</v>
      </c>
      <c r="C2686" s="124"/>
      <c r="D2686" s="128">
        <f t="shared" si="1033"/>
        <v>5391.75</v>
      </c>
      <c r="E2686" s="129">
        <f>VLOOKUP(A2685,[1]Plan1!$AY$80:$BA$314,3)</f>
        <v>5438.12</v>
      </c>
      <c r="F2686" s="130">
        <f t="shared" si="1034"/>
        <v>44120</v>
      </c>
      <c r="G2686" s="131">
        <f t="shared" si="1035"/>
        <v>8.6001761951128852E-3</v>
      </c>
      <c r="H2686" s="132">
        <f t="shared" si="1044"/>
        <v>44151</v>
      </c>
      <c r="I2686" s="132">
        <f t="shared" si="1036"/>
        <v>44151</v>
      </c>
      <c r="J2686" s="133">
        <f t="shared" si="1058"/>
        <v>21</v>
      </c>
      <c r="K2686" s="133">
        <f t="shared" si="1050"/>
        <v>18</v>
      </c>
      <c r="L2686" s="124">
        <f t="shared" si="1037"/>
        <v>1.00736706</v>
      </c>
      <c r="M2686" s="134">
        <f t="shared" si="1038"/>
        <v>1.0064004200000001</v>
      </c>
      <c r="N2686" s="134">
        <f t="shared" si="1039"/>
        <v>1.4509859474089293</v>
      </c>
      <c r="O2686" s="124">
        <f t="shared" si="1040"/>
        <v>1.46167544</v>
      </c>
      <c r="P2686" s="124"/>
      <c r="Q2686" s="125"/>
      <c r="R2686" s="126"/>
      <c r="S2686" s="124"/>
      <c r="T2686" s="135">
        <f t="shared" si="1045"/>
        <v>7.9699999999999993E-2</v>
      </c>
      <c r="U2686" s="125">
        <f t="shared" si="1041"/>
        <v>668</v>
      </c>
      <c r="V2686" s="125">
        <v>252</v>
      </c>
      <c r="W2686" s="134">
        <f t="shared" si="1042"/>
        <v>1.225405005</v>
      </c>
      <c r="X2686" s="18"/>
      <c r="Y2686" s="123">
        <f t="shared" si="1046"/>
        <v>67054.222907000003</v>
      </c>
      <c r="Z2686" s="123">
        <f t="shared" si="1054"/>
        <v>24011.716153041591</v>
      </c>
      <c r="AA2686" s="123">
        <f t="shared" si="1047"/>
        <v>1341.0844581400002</v>
      </c>
      <c r="AB2686" s="123">
        <f t="shared" si="1048"/>
        <v>22351.40763566667</v>
      </c>
      <c r="AC2686" s="123">
        <f t="shared" si="1049"/>
        <v>114758.43115384827</v>
      </c>
      <c r="AD2686" s="150">
        <f t="shared" si="1051"/>
        <v>87053.852995000008</v>
      </c>
      <c r="AE2686" s="150">
        <f t="shared" si="1055"/>
        <v>30081.248802506077</v>
      </c>
      <c r="AF2686" s="150">
        <f t="shared" si="1052"/>
        <v>1741.0770599000002</v>
      </c>
      <c r="AG2686" s="150">
        <f t="shared" si="1056"/>
        <v>28205.448370380003</v>
      </c>
      <c r="AH2686" s="150">
        <f t="shared" si="1057"/>
        <v>147081.62722778608</v>
      </c>
      <c r="AI2686" s="4"/>
      <c r="AJ2686" s="1"/>
      <c r="AK2686" s="20"/>
      <c r="AL2686" s="5"/>
      <c r="AM2686" s="1"/>
      <c r="AN2686" s="1"/>
      <c r="AO2686" s="1"/>
      <c r="AP2686" s="17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5.75" x14ac:dyDescent="0.2">
      <c r="A2687" s="127">
        <f t="shared" si="1043"/>
        <v>44147</v>
      </c>
      <c r="B2687" s="165">
        <f t="shared" si="1053"/>
        <v>262039.73683112022</v>
      </c>
      <c r="C2687" s="124"/>
      <c r="D2687" s="128">
        <f t="shared" si="1033"/>
        <v>5391.75</v>
      </c>
      <c r="E2687" s="129">
        <f>VLOOKUP(A2686,[1]Plan1!$AY$80:$BA$314,3)</f>
        <v>5438.12</v>
      </c>
      <c r="F2687" s="130">
        <f t="shared" si="1034"/>
        <v>44120</v>
      </c>
      <c r="G2687" s="131">
        <f t="shared" si="1035"/>
        <v>8.6001761951128852E-3</v>
      </c>
      <c r="H2687" s="132">
        <f t="shared" si="1044"/>
        <v>44151</v>
      </c>
      <c r="I2687" s="132">
        <f t="shared" si="1036"/>
        <v>44151</v>
      </c>
      <c r="J2687" s="133">
        <f t="shared" si="1058"/>
        <v>21</v>
      </c>
      <c r="K2687" s="133">
        <f t="shared" si="1050"/>
        <v>19</v>
      </c>
      <c r="L2687" s="124">
        <f t="shared" si="1037"/>
        <v>1.00777793</v>
      </c>
      <c r="M2687" s="134">
        <f t="shared" si="1038"/>
        <v>1.0064004200000001</v>
      </c>
      <c r="N2687" s="134">
        <f t="shared" si="1039"/>
        <v>1.4509859474089293</v>
      </c>
      <c r="O2687" s="124">
        <f t="shared" si="1040"/>
        <v>1.4622716099999999</v>
      </c>
      <c r="P2687" s="124"/>
      <c r="Q2687" s="125"/>
      <c r="R2687" s="126"/>
      <c r="S2687" s="124"/>
      <c r="T2687" s="135">
        <f t="shared" si="1045"/>
        <v>7.9699999999999993E-2</v>
      </c>
      <c r="U2687" s="125">
        <f t="shared" si="1041"/>
        <v>669</v>
      </c>
      <c r="V2687" s="125">
        <v>252</v>
      </c>
      <c r="W2687" s="134">
        <f t="shared" si="1042"/>
        <v>1.2257779499999999</v>
      </c>
      <c r="X2687" s="18"/>
      <c r="Y2687" s="123">
        <f t="shared" si="1046"/>
        <v>67054.222907000003</v>
      </c>
      <c r="Z2687" s="123">
        <f t="shared" si="1054"/>
        <v>24076.585697276038</v>
      </c>
      <c r="AA2687" s="123">
        <f t="shared" si="1047"/>
        <v>1341.0844581400002</v>
      </c>
      <c r="AB2687" s="123">
        <f t="shared" si="1048"/>
        <v>22373.759043302336</v>
      </c>
      <c r="AC2687" s="123">
        <f t="shared" si="1049"/>
        <v>114845.65210571839</v>
      </c>
      <c r="AD2687" s="150">
        <f t="shared" si="1051"/>
        <v>87053.852995000008</v>
      </c>
      <c r="AE2687" s="150">
        <f t="shared" si="1055"/>
        <v>30164.688349123509</v>
      </c>
      <c r="AF2687" s="150">
        <f t="shared" si="1052"/>
        <v>1741.0770599000002</v>
      </c>
      <c r="AG2687" s="150">
        <f t="shared" si="1056"/>
        <v>28234.466321378335</v>
      </c>
      <c r="AH2687" s="150">
        <f t="shared" si="1057"/>
        <v>147194.08472540183</v>
      </c>
      <c r="AI2687" s="4"/>
      <c r="AJ2687" s="1"/>
      <c r="AK2687" s="20"/>
      <c r="AL2687" s="5"/>
      <c r="AM2687" s="1"/>
      <c r="AN2687" s="1"/>
      <c r="AO2687" s="1"/>
      <c r="AP2687" s="17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5.75" x14ac:dyDescent="0.2">
      <c r="A2688" s="127">
        <f t="shared" si="1043"/>
        <v>44148</v>
      </c>
      <c r="B2688" s="165">
        <f t="shared" si="1053"/>
        <v>262239.52056074556</v>
      </c>
      <c r="C2688" s="124"/>
      <c r="D2688" s="128">
        <f t="shared" si="1033"/>
        <v>5391.75</v>
      </c>
      <c r="E2688" s="129">
        <f>VLOOKUP(A2687,[1]Plan1!$AY$80:$BA$314,3)</f>
        <v>5438.12</v>
      </c>
      <c r="F2688" s="130">
        <f t="shared" si="1034"/>
        <v>44120</v>
      </c>
      <c r="G2688" s="131">
        <f t="shared" si="1035"/>
        <v>8.6001761951128852E-3</v>
      </c>
      <c r="H2688" s="132">
        <f t="shared" si="1044"/>
        <v>44151</v>
      </c>
      <c r="I2688" s="132">
        <f t="shared" si="1036"/>
        <v>44151</v>
      </c>
      <c r="J2688" s="133">
        <f t="shared" si="1058"/>
        <v>21</v>
      </c>
      <c r="K2688" s="133">
        <f t="shared" si="1050"/>
        <v>20</v>
      </c>
      <c r="L2688" s="124">
        <f t="shared" si="1037"/>
        <v>1.00818897</v>
      </c>
      <c r="M2688" s="134">
        <f t="shared" si="1038"/>
        <v>1.0064004200000001</v>
      </c>
      <c r="N2688" s="134">
        <f t="shared" si="1039"/>
        <v>1.4509859474089293</v>
      </c>
      <c r="O2688" s="124">
        <f t="shared" si="1040"/>
        <v>1.4628680199999999</v>
      </c>
      <c r="P2688" s="124"/>
      <c r="Q2688" s="125"/>
      <c r="R2688" s="126"/>
      <c r="S2688" s="124"/>
      <c r="T2688" s="135">
        <f t="shared" si="1045"/>
        <v>7.9699999999999993E-2</v>
      </c>
      <c r="U2688" s="125">
        <f t="shared" si="1041"/>
        <v>670</v>
      </c>
      <c r="V2688" s="125">
        <v>252</v>
      </c>
      <c r="W2688" s="134">
        <f t="shared" si="1042"/>
        <v>1.2261510090000001</v>
      </c>
      <c r="X2688" s="18"/>
      <c r="Y2688" s="123">
        <f t="shared" si="1046"/>
        <v>67054.222907000003</v>
      </c>
      <c r="Z2688" s="123">
        <f t="shared" si="1054"/>
        <v>24141.50129043862</v>
      </c>
      <c r="AA2688" s="123">
        <f t="shared" si="1047"/>
        <v>1341.0844581400002</v>
      </c>
      <c r="AB2688" s="123">
        <f t="shared" si="1048"/>
        <v>22396.110450938002</v>
      </c>
      <c r="AC2688" s="123">
        <f t="shared" si="1049"/>
        <v>114932.91910651664</v>
      </c>
      <c r="AD2688" s="150">
        <f t="shared" si="1051"/>
        <v>87053.852995000008</v>
      </c>
      <c r="AE2688" s="150">
        <f t="shared" si="1055"/>
        <v>30248.187126952253</v>
      </c>
      <c r="AF2688" s="150">
        <f t="shared" si="1052"/>
        <v>1741.0770599000002</v>
      </c>
      <c r="AG2688" s="150">
        <f t="shared" si="1056"/>
        <v>28263.484272376674</v>
      </c>
      <c r="AH2688" s="150">
        <f t="shared" si="1057"/>
        <v>147306.60145422892</v>
      </c>
      <c r="AI2688" s="4"/>
      <c r="AJ2688" s="1"/>
      <c r="AK2688" s="20"/>
      <c r="AL2688" s="5"/>
      <c r="AM2688" s="1"/>
      <c r="AN2688" s="1"/>
      <c r="AO2688" s="1"/>
      <c r="AP2688" s="17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5.75" x14ac:dyDescent="0.2">
      <c r="A2689" s="127">
        <f t="shared" si="1043"/>
        <v>44149</v>
      </c>
      <c r="B2689" s="165">
        <f t="shared" si="1053"/>
        <v>262439.409625442</v>
      </c>
      <c r="C2689" s="124"/>
      <c r="D2689" s="128">
        <f t="shared" si="1033"/>
        <v>5391.75</v>
      </c>
      <c r="E2689" s="129">
        <f>VLOOKUP(A2688,[1]Plan1!$AY$80:$BA$314,3)</f>
        <v>5438.12</v>
      </c>
      <c r="F2689" s="130">
        <f t="shared" si="1034"/>
        <v>44120</v>
      </c>
      <c r="G2689" s="131">
        <f t="shared" si="1035"/>
        <v>8.6001761951128852E-3</v>
      </c>
      <c r="H2689" s="132">
        <f t="shared" si="1044"/>
        <v>44151</v>
      </c>
      <c r="I2689" s="132">
        <f t="shared" si="1036"/>
        <v>44151</v>
      </c>
      <c r="J2689" s="133">
        <f t="shared" si="1058"/>
        <v>21</v>
      </c>
      <c r="K2689" s="133">
        <f t="shared" si="1050"/>
        <v>21</v>
      </c>
      <c r="L2689" s="124">
        <f t="shared" si="1037"/>
        <v>1.00860017</v>
      </c>
      <c r="M2689" s="134">
        <f t="shared" si="1038"/>
        <v>1.0064004200000001</v>
      </c>
      <c r="N2689" s="134">
        <f t="shared" si="1039"/>
        <v>1.4509859474089293</v>
      </c>
      <c r="O2689" s="124">
        <f t="shared" si="1040"/>
        <v>1.46346467</v>
      </c>
      <c r="P2689" s="124"/>
      <c r="Q2689" s="125"/>
      <c r="R2689" s="126"/>
      <c r="S2689" s="124"/>
      <c r="T2689" s="135">
        <f t="shared" si="1045"/>
        <v>7.9699999999999993E-2</v>
      </c>
      <c r="U2689" s="125">
        <f t="shared" si="1041"/>
        <v>671</v>
      </c>
      <c r="V2689" s="125">
        <v>252</v>
      </c>
      <c r="W2689" s="134">
        <f t="shared" si="1042"/>
        <v>1.2265241819999999</v>
      </c>
      <c r="X2689" s="18"/>
      <c r="Y2689" s="123">
        <f t="shared" si="1046"/>
        <v>67054.222907000003</v>
      </c>
      <c r="Z2689" s="123">
        <f t="shared" si="1054"/>
        <v>24206.462956556068</v>
      </c>
      <c r="AA2689" s="123">
        <f t="shared" si="1047"/>
        <v>1341.0844581400002</v>
      </c>
      <c r="AB2689" s="123">
        <f t="shared" si="1048"/>
        <v>22418.461858573668</v>
      </c>
      <c r="AC2689" s="123">
        <f t="shared" si="1049"/>
        <v>115020.23218026976</v>
      </c>
      <c r="AD2689" s="150">
        <f t="shared" si="1051"/>
        <v>87053.852995000008</v>
      </c>
      <c r="AE2689" s="150">
        <f t="shared" si="1055"/>
        <v>30331.745166897217</v>
      </c>
      <c r="AF2689" s="150">
        <f t="shared" si="1052"/>
        <v>1741.0770599000002</v>
      </c>
      <c r="AG2689" s="150">
        <f t="shared" si="1056"/>
        <v>28292.502223375002</v>
      </c>
      <c r="AH2689" s="150">
        <f t="shared" si="1057"/>
        <v>147419.17744517222</v>
      </c>
      <c r="AI2689" s="4"/>
      <c r="AJ2689" s="1"/>
      <c r="AK2689" s="20"/>
      <c r="AL2689" s="5"/>
      <c r="AM2689" s="1"/>
      <c r="AN2689" s="1"/>
      <c r="AO2689" s="1"/>
      <c r="AP2689" s="17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5.75" x14ac:dyDescent="0.2">
      <c r="A2690" s="127">
        <f t="shared" si="1043"/>
        <v>44150</v>
      </c>
      <c r="B2690" s="165">
        <f t="shared" si="1053"/>
        <v>262490.77898407599</v>
      </c>
      <c r="C2690" s="124"/>
      <c r="D2690" s="128">
        <f t="shared" si="1033"/>
        <v>5391.75</v>
      </c>
      <c r="E2690" s="129">
        <f>VLOOKUP(A2689,[1]Plan1!$AY$80:$BA$314,3)</f>
        <v>5438.12</v>
      </c>
      <c r="F2690" s="130">
        <f t="shared" si="1034"/>
        <v>44120</v>
      </c>
      <c r="G2690" s="131">
        <f t="shared" si="1035"/>
        <v>8.6001761951128852E-3</v>
      </c>
      <c r="H2690" s="132">
        <f t="shared" si="1044"/>
        <v>44180</v>
      </c>
      <c r="I2690" s="132">
        <f t="shared" si="1036"/>
        <v>44151</v>
      </c>
      <c r="J2690" s="133">
        <f t="shared" si="1058"/>
        <v>21</v>
      </c>
      <c r="K2690" s="133">
        <f t="shared" si="1050"/>
        <v>21</v>
      </c>
      <c r="L2690" s="124">
        <f t="shared" si="1037"/>
        <v>1.00860017</v>
      </c>
      <c r="M2690" s="134">
        <f t="shared" si="1038"/>
        <v>1.0064004200000001</v>
      </c>
      <c r="N2690" s="134">
        <f t="shared" si="1039"/>
        <v>1.4509859474089293</v>
      </c>
      <c r="O2690" s="124">
        <f t="shared" si="1040"/>
        <v>1.46346467</v>
      </c>
      <c r="P2690" s="124"/>
      <c r="Q2690" s="125"/>
      <c r="R2690" s="126"/>
      <c r="S2690" s="124"/>
      <c r="T2690" s="135">
        <f t="shared" si="1045"/>
        <v>7.9699999999999993E-2</v>
      </c>
      <c r="U2690" s="125">
        <f t="shared" si="1041"/>
        <v>671</v>
      </c>
      <c r="V2690" s="125">
        <v>252</v>
      </c>
      <c r="W2690" s="134">
        <f t="shared" si="1042"/>
        <v>1.2265241819999999</v>
      </c>
      <c r="X2690" s="18"/>
      <c r="Y2690" s="123">
        <f t="shared" si="1046"/>
        <v>67054.222907000003</v>
      </c>
      <c r="Z2690" s="123">
        <f t="shared" si="1054"/>
        <v>24206.462956556068</v>
      </c>
      <c r="AA2690" s="123">
        <f t="shared" si="1047"/>
        <v>1341.0844581400002</v>
      </c>
      <c r="AB2690" s="123">
        <f t="shared" si="1048"/>
        <v>22440.813266209334</v>
      </c>
      <c r="AC2690" s="123">
        <f t="shared" si="1049"/>
        <v>115042.58358790542</v>
      </c>
      <c r="AD2690" s="150">
        <f t="shared" si="1051"/>
        <v>87053.852995000008</v>
      </c>
      <c r="AE2690" s="150">
        <f t="shared" si="1055"/>
        <v>30331.745166897217</v>
      </c>
      <c r="AF2690" s="150">
        <f t="shared" si="1052"/>
        <v>1741.0770599000002</v>
      </c>
      <c r="AG2690" s="150">
        <f t="shared" si="1056"/>
        <v>28321.520174373334</v>
      </c>
      <c r="AH2690" s="150">
        <f t="shared" si="1057"/>
        <v>147448.19539617054</v>
      </c>
      <c r="AI2690" s="4"/>
      <c r="AJ2690" s="1"/>
      <c r="AK2690" s="20"/>
      <c r="AL2690" s="5"/>
      <c r="AM2690" s="1"/>
      <c r="AN2690" s="1"/>
      <c r="AO2690" s="1"/>
      <c r="AP2690" s="17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5.75" x14ac:dyDescent="0.2">
      <c r="A2691" s="127">
        <f t="shared" si="1043"/>
        <v>44151</v>
      </c>
      <c r="B2691" s="165">
        <f t="shared" si="1053"/>
        <v>262542.14834270999</v>
      </c>
      <c r="C2691" s="124"/>
      <c r="D2691" s="128">
        <f t="shared" ref="D2691:D2736" si="1059">IF(E2691=E2690,D2690,E2690)</f>
        <v>5391.75</v>
      </c>
      <c r="E2691" s="129">
        <f>VLOOKUP(A2690,[1]Plan1!$AY$80:$BA$314,3)</f>
        <v>5438.12</v>
      </c>
      <c r="F2691" s="130">
        <f t="shared" ref="F2691:F2736" si="1060">IF(D2691=D2690,F2690,A2691)</f>
        <v>44120</v>
      </c>
      <c r="G2691" s="131">
        <f t="shared" ref="G2691:G2736" si="1061">(E2691/D2691)-1</f>
        <v>8.6001761951128852E-3</v>
      </c>
      <c r="H2691" s="132">
        <f t="shared" si="1044"/>
        <v>44180</v>
      </c>
      <c r="I2691" s="132">
        <f t="shared" ref="I2691:I2736" si="1062">IF(A2691&gt;I2690,H2691,I2690)</f>
        <v>44151</v>
      </c>
      <c r="J2691" s="133">
        <f t="shared" si="1058"/>
        <v>21</v>
      </c>
      <c r="K2691" s="133">
        <f t="shared" si="1050"/>
        <v>21</v>
      </c>
      <c r="L2691" s="124">
        <f t="shared" ref="L2691:L2736" si="1063">TRUNC((E2691/D2691)^TRUNC((K2691/J2691),9),8)</f>
        <v>1.00860017</v>
      </c>
      <c r="M2691" s="134">
        <f t="shared" ref="M2691:M2736" si="1064">IF(I2691&gt;I2690,L2690,M2690)</f>
        <v>1.0064004200000001</v>
      </c>
      <c r="N2691" s="134">
        <f t="shared" ref="N2691:N2736" si="1065">IF(I2691&gt;I2690,N2690*M2691,N2690)</f>
        <v>1.4509859474089293</v>
      </c>
      <c r="O2691" s="124">
        <f t="shared" ref="O2691:O2736" si="1066">TRUNC(TRUNC((L2691*N2691),15),8)</f>
        <v>1.46346467</v>
      </c>
      <c r="P2691" s="124"/>
      <c r="Q2691" s="125"/>
      <c r="R2691" s="126"/>
      <c r="S2691" s="124"/>
      <c r="T2691" s="135">
        <f t="shared" si="1045"/>
        <v>7.9699999999999993E-2</v>
      </c>
      <c r="U2691" s="125">
        <f t="shared" ref="U2691:U2736" si="1067">IF(Q2690&gt;0,1,IF(K2691=K2690,U2690,U2690+1))</f>
        <v>671</v>
      </c>
      <c r="V2691" s="125">
        <v>252</v>
      </c>
      <c r="W2691" s="134">
        <f t="shared" ref="W2691:W2736" si="1068">ROUND((1+T2691)^TRUNC((U2691/V2691),9),9)</f>
        <v>1.2265241819999999</v>
      </c>
      <c r="X2691" s="18"/>
      <c r="Y2691" s="123">
        <f t="shared" si="1046"/>
        <v>67054.222907000003</v>
      </c>
      <c r="Z2691" s="123">
        <f t="shared" si="1054"/>
        <v>24206.462956556068</v>
      </c>
      <c r="AA2691" s="123">
        <f t="shared" si="1047"/>
        <v>1341.0844581400002</v>
      </c>
      <c r="AB2691" s="123">
        <f t="shared" si="1048"/>
        <v>22463.164673845004</v>
      </c>
      <c r="AC2691" s="123">
        <f t="shared" si="1049"/>
        <v>115064.93499554109</v>
      </c>
      <c r="AD2691" s="150">
        <f t="shared" si="1051"/>
        <v>87053.852995000008</v>
      </c>
      <c r="AE2691" s="150">
        <f t="shared" si="1055"/>
        <v>30331.745166897217</v>
      </c>
      <c r="AF2691" s="150">
        <f t="shared" si="1052"/>
        <v>1741.0770599000002</v>
      </c>
      <c r="AG2691" s="150">
        <f t="shared" si="1056"/>
        <v>28350.538125371673</v>
      </c>
      <c r="AH2691" s="150">
        <f t="shared" si="1057"/>
        <v>147477.2133471689</v>
      </c>
      <c r="AI2691" s="4"/>
      <c r="AJ2691" s="1"/>
      <c r="AK2691" s="20"/>
      <c r="AL2691" s="5"/>
      <c r="AM2691" s="1"/>
      <c r="AN2691" s="1"/>
      <c r="AO2691" s="1"/>
      <c r="AP2691" s="17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5.75" x14ac:dyDescent="0.2">
      <c r="A2692" s="127">
        <f t="shared" si="1043"/>
        <v>44152</v>
      </c>
      <c r="B2692" s="165">
        <f t="shared" si="1053"/>
        <v>262745.09900461585</v>
      </c>
      <c r="C2692" s="124"/>
      <c r="D2692" s="128">
        <f t="shared" si="1059"/>
        <v>5438.12</v>
      </c>
      <c r="E2692" s="129">
        <f>VLOOKUP(A2691,[1]Plan1!$AY$80:$BA$314,3)</f>
        <v>5486.52</v>
      </c>
      <c r="F2692" s="130">
        <f t="shared" si="1060"/>
        <v>44152</v>
      </c>
      <c r="G2692" s="131">
        <f t="shared" si="1061"/>
        <v>8.9001346053416697E-3</v>
      </c>
      <c r="H2692" s="132">
        <f t="shared" si="1044"/>
        <v>44180</v>
      </c>
      <c r="I2692" s="132">
        <f t="shared" si="1062"/>
        <v>44180</v>
      </c>
      <c r="J2692" s="133">
        <f t="shared" si="1058"/>
        <v>21</v>
      </c>
      <c r="K2692" s="133">
        <f t="shared" si="1050"/>
        <v>1</v>
      </c>
      <c r="L2692" s="124">
        <f t="shared" si="1063"/>
        <v>1.00042203</v>
      </c>
      <c r="M2692" s="134">
        <f t="shared" si="1064"/>
        <v>1.00860017</v>
      </c>
      <c r="N2692" s="134">
        <f t="shared" si="1065"/>
        <v>1.4634646732242571</v>
      </c>
      <c r="O2692" s="124">
        <f t="shared" si="1066"/>
        <v>1.4640822899999999</v>
      </c>
      <c r="P2692" s="124"/>
      <c r="Q2692" s="125"/>
      <c r="R2692" s="126"/>
      <c r="S2692" s="124"/>
      <c r="T2692" s="135">
        <f t="shared" si="1045"/>
        <v>7.9699999999999993E-2</v>
      </c>
      <c r="U2692" s="125">
        <f t="shared" si="1067"/>
        <v>672</v>
      </c>
      <c r="V2692" s="125">
        <v>252</v>
      </c>
      <c r="W2692" s="134">
        <f t="shared" si="1068"/>
        <v>1.226897468</v>
      </c>
      <c r="X2692" s="18"/>
      <c r="Y2692" s="123">
        <f t="shared" si="1046"/>
        <v>67054.222907000003</v>
      </c>
      <c r="Z2692" s="123">
        <f t="shared" si="1054"/>
        <v>24272.763747702647</v>
      </c>
      <c r="AA2692" s="123">
        <f t="shared" si="1047"/>
        <v>1341.0844581400002</v>
      </c>
      <c r="AB2692" s="123">
        <f t="shared" si="1048"/>
        <v>22485.516081480666</v>
      </c>
      <c r="AC2692" s="123">
        <f t="shared" si="1049"/>
        <v>115153.58719432331</v>
      </c>
      <c r="AD2692" s="150">
        <f t="shared" si="1051"/>
        <v>87053.852995000008</v>
      </c>
      <c r="AE2692" s="150">
        <f t="shared" si="1055"/>
        <v>30417.025679022525</v>
      </c>
      <c r="AF2692" s="150">
        <f t="shared" si="1052"/>
        <v>1741.0770599000002</v>
      </c>
      <c r="AG2692" s="150">
        <f t="shared" si="1056"/>
        <v>28379.556076370005</v>
      </c>
      <c r="AH2692" s="150">
        <f t="shared" si="1057"/>
        <v>147591.51181029255</v>
      </c>
      <c r="AI2692" s="4"/>
      <c r="AJ2692" s="1"/>
      <c r="AK2692" s="20"/>
      <c r="AL2692" s="5"/>
      <c r="AM2692" s="1"/>
      <c r="AN2692" s="1"/>
      <c r="AO2692" s="1"/>
      <c r="AP2692" s="17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5.75" x14ac:dyDescent="0.2">
      <c r="A2693" s="127">
        <f t="shared" si="1043"/>
        <v>44153</v>
      </c>
      <c r="B2693" s="165">
        <f t="shared" si="1053"/>
        <v>262948.15976402897</v>
      </c>
      <c r="C2693" s="124"/>
      <c r="D2693" s="128">
        <f t="shared" si="1059"/>
        <v>5438.12</v>
      </c>
      <c r="E2693" s="129">
        <f>VLOOKUP(A2692,[1]Plan1!$AY$80:$BA$314,3)</f>
        <v>5486.52</v>
      </c>
      <c r="F2693" s="130">
        <f t="shared" si="1060"/>
        <v>44152</v>
      </c>
      <c r="G2693" s="131">
        <f t="shared" si="1061"/>
        <v>8.9001346053416697E-3</v>
      </c>
      <c r="H2693" s="132">
        <f t="shared" si="1044"/>
        <v>44180</v>
      </c>
      <c r="I2693" s="132">
        <f t="shared" si="1062"/>
        <v>44180</v>
      </c>
      <c r="J2693" s="133">
        <f t="shared" si="1058"/>
        <v>21</v>
      </c>
      <c r="K2693" s="133">
        <f t="shared" si="1050"/>
        <v>2</v>
      </c>
      <c r="L2693" s="124">
        <f t="shared" si="1063"/>
        <v>1.00084423</v>
      </c>
      <c r="M2693" s="134">
        <f t="shared" si="1064"/>
        <v>1.00860017</v>
      </c>
      <c r="N2693" s="134">
        <f t="shared" si="1065"/>
        <v>1.4634646732242571</v>
      </c>
      <c r="O2693" s="124">
        <f t="shared" si="1066"/>
        <v>1.46470017</v>
      </c>
      <c r="P2693" s="124"/>
      <c r="Q2693" s="125"/>
      <c r="R2693" s="126"/>
      <c r="S2693" s="124"/>
      <c r="T2693" s="135">
        <f t="shared" si="1045"/>
        <v>7.9699999999999993E-2</v>
      </c>
      <c r="U2693" s="125">
        <f t="shared" si="1067"/>
        <v>673</v>
      </c>
      <c r="V2693" s="125">
        <v>252</v>
      </c>
      <c r="W2693" s="134">
        <f t="shared" si="1068"/>
        <v>1.227270868</v>
      </c>
      <c r="X2693" s="18"/>
      <c r="Y2693" s="123">
        <f t="shared" si="1046"/>
        <v>67054.222907000003</v>
      </c>
      <c r="Z2693" s="123">
        <f t="shared" si="1054"/>
        <v>24339.11269486634</v>
      </c>
      <c r="AA2693" s="123">
        <f t="shared" si="1047"/>
        <v>1341.0844581400002</v>
      </c>
      <c r="AB2693" s="123">
        <f t="shared" si="1048"/>
        <v>22507.867489116339</v>
      </c>
      <c r="AC2693" s="123">
        <f t="shared" si="1049"/>
        <v>115242.28754912269</v>
      </c>
      <c r="AD2693" s="150">
        <f t="shared" si="1051"/>
        <v>87053.852995000008</v>
      </c>
      <c r="AE2693" s="150">
        <f t="shared" si="1055"/>
        <v>30502.368132637963</v>
      </c>
      <c r="AF2693" s="150">
        <f t="shared" si="1052"/>
        <v>1741.0770599000002</v>
      </c>
      <c r="AG2693" s="150">
        <f t="shared" si="1056"/>
        <v>28408.574027368333</v>
      </c>
      <c r="AH2693" s="150">
        <f t="shared" si="1057"/>
        <v>147705.8722149063</v>
      </c>
      <c r="AI2693" s="4"/>
      <c r="AJ2693" s="1"/>
      <c r="AK2693" s="20"/>
      <c r="AL2693" s="5"/>
      <c r="AM2693" s="1"/>
      <c r="AN2693" s="1"/>
      <c r="AO2693" s="1"/>
      <c r="AP2693" s="17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5.75" x14ac:dyDescent="0.2">
      <c r="A2694" s="127">
        <f t="shared" si="1043"/>
        <v>44154</v>
      </c>
      <c r="B2694" s="165">
        <f t="shared" si="1053"/>
        <v>263151.33210637036</v>
      </c>
      <c r="C2694" s="124"/>
      <c r="D2694" s="128">
        <f t="shared" si="1059"/>
        <v>5438.12</v>
      </c>
      <c r="E2694" s="129">
        <f>VLOOKUP(A2693,[1]Plan1!$AY$80:$BA$314,3)</f>
        <v>5486.52</v>
      </c>
      <c r="F2694" s="130">
        <f t="shared" si="1060"/>
        <v>44152</v>
      </c>
      <c r="G2694" s="131">
        <f t="shared" si="1061"/>
        <v>8.9001346053416697E-3</v>
      </c>
      <c r="H2694" s="132">
        <f t="shared" si="1044"/>
        <v>44180</v>
      </c>
      <c r="I2694" s="132">
        <f t="shared" si="1062"/>
        <v>44180</v>
      </c>
      <c r="J2694" s="133">
        <f t="shared" si="1058"/>
        <v>21</v>
      </c>
      <c r="K2694" s="133">
        <f t="shared" si="1050"/>
        <v>3</v>
      </c>
      <c r="L2694" s="124">
        <f t="shared" si="1063"/>
        <v>1.00126662</v>
      </c>
      <c r="M2694" s="134">
        <f t="shared" si="1064"/>
        <v>1.00860017</v>
      </c>
      <c r="N2694" s="134">
        <f t="shared" si="1065"/>
        <v>1.4634646732242571</v>
      </c>
      <c r="O2694" s="124">
        <f t="shared" si="1066"/>
        <v>1.46531832</v>
      </c>
      <c r="P2694" s="124"/>
      <c r="Q2694" s="125"/>
      <c r="R2694" s="126"/>
      <c r="S2694" s="124"/>
      <c r="T2694" s="135">
        <f t="shared" si="1045"/>
        <v>7.9699999999999993E-2</v>
      </c>
      <c r="U2694" s="125">
        <f t="shared" si="1067"/>
        <v>674</v>
      </c>
      <c r="V2694" s="125">
        <v>252</v>
      </c>
      <c r="W2694" s="134">
        <f t="shared" si="1068"/>
        <v>1.227644382</v>
      </c>
      <c r="X2694" s="18"/>
      <c r="Y2694" s="123">
        <f t="shared" si="1046"/>
        <v>67054.222907000003</v>
      </c>
      <c r="Z2694" s="123">
        <f t="shared" si="1054"/>
        <v>24405.510447761753</v>
      </c>
      <c r="AA2694" s="123">
        <f t="shared" si="1047"/>
        <v>1341.0844581400002</v>
      </c>
      <c r="AB2694" s="123">
        <f t="shared" si="1048"/>
        <v>22530.218896752001</v>
      </c>
      <c r="AC2694" s="123">
        <f t="shared" si="1049"/>
        <v>115331.03670965377</v>
      </c>
      <c r="AD2694" s="150">
        <f t="shared" si="1051"/>
        <v>87053.852995000008</v>
      </c>
      <c r="AE2694" s="150">
        <f t="shared" si="1055"/>
        <v>30587.773363449898</v>
      </c>
      <c r="AF2694" s="150">
        <f t="shared" si="1052"/>
        <v>1741.0770599000002</v>
      </c>
      <c r="AG2694" s="150">
        <f t="shared" si="1056"/>
        <v>28437.591978366669</v>
      </c>
      <c r="AH2694" s="150">
        <f t="shared" si="1057"/>
        <v>147820.29539671657</v>
      </c>
      <c r="AI2694" s="4"/>
      <c r="AJ2694" s="1"/>
      <c r="AK2694" s="20"/>
      <c r="AL2694" s="5"/>
      <c r="AM2694" s="1"/>
      <c r="AN2694" s="1"/>
      <c r="AO2694" s="1"/>
      <c r="AP2694" s="17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5.75" x14ac:dyDescent="0.2">
      <c r="A2695" s="127">
        <f t="shared" si="1043"/>
        <v>44155</v>
      </c>
      <c r="B2695" s="165">
        <f t="shared" si="1053"/>
        <v>263354.61306610762</v>
      </c>
      <c r="C2695" s="124"/>
      <c r="D2695" s="128">
        <f t="shared" si="1059"/>
        <v>5438.12</v>
      </c>
      <c r="E2695" s="129">
        <f>VLOOKUP(A2694,[1]Plan1!$AY$80:$BA$314,3)</f>
        <v>5486.52</v>
      </c>
      <c r="F2695" s="130">
        <f t="shared" si="1060"/>
        <v>44152</v>
      </c>
      <c r="G2695" s="131">
        <f t="shared" si="1061"/>
        <v>8.9001346053416697E-3</v>
      </c>
      <c r="H2695" s="132">
        <f t="shared" si="1044"/>
        <v>44180</v>
      </c>
      <c r="I2695" s="132">
        <f t="shared" si="1062"/>
        <v>44180</v>
      </c>
      <c r="J2695" s="133">
        <f t="shared" si="1058"/>
        <v>21</v>
      </c>
      <c r="K2695" s="133">
        <f t="shared" si="1050"/>
        <v>4</v>
      </c>
      <c r="L2695" s="124">
        <f t="shared" si="1063"/>
        <v>1.0016891800000001</v>
      </c>
      <c r="M2695" s="134">
        <f t="shared" si="1064"/>
        <v>1.00860017</v>
      </c>
      <c r="N2695" s="134">
        <f t="shared" si="1065"/>
        <v>1.4634646732242571</v>
      </c>
      <c r="O2695" s="124">
        <f t="shared" si="1066"/>
        <v>1.46593672</v>
      </c>
      <c r="P2695" s="124"/>
      <c r="Q2695" s="125"/>
      <c r="R2695" s="126"/>
      <c r="S2695" s="124"/>
      <c r="T2695" s="135">
        <f t="shared" si="1045"/>
        <v>7.9699999999999993E-2</v>
      </c>
      <c r="U2695" s="125">
        <f t="shared" si="1067"/>
        <v>675</v>
      </c>
      <c r="V2695" s="125">
        <v>252</v>
      </c>
      <c r="W2695" s="134">
        <f t="shared" si="1068"/>
        <v>1.2280180089999999</v>
      </c>
      <c r="X2695" s="18"/>
      <c r="Y2695" s="123">
        <f t="shared" si="1046"/>
        <v>67054.222907000003</v>
      </c>
      <c r="Z2695" s="123">
        <f t="shared" si="1054"/>
        <v>24471.955709282101</v>
      </c>
      <c r="AA2695" s="123">
        <f t="shared" si="1047"/>
        <v>1341.0844581400002</v>
      </c>
      <c r="AB2695" s="123">
        <f t="shared" si="1048"/>
        <v>22552.570304387667</v>
      </c>
      <c r="AC2695" s="123">
        <f t="shared" si="1049"/>
        <v>115419.83337880978</v>
      </c>
      <c r="AD2695" s="150">
        <f t="shared" si="1051"/>
        <v>87053.852995000008</v>
      </c>
      <c r="AE2695" s="150">
        <f t="shared" si="1055"/>
        <v>30673.23970303285</v>
      </c>
      <c r="AF2695" s="150">
        <f t="shared" si="1052"/>
        <v>1741.0770599000002</v>
      </c>
      <c r="AG2695" s="150">
        <f t="shared" si="1056"/>
        <v>28466.609929365004</v>
      </c>
      <c r="AH2695" s="150">
        <f t="shared" si="1057"/>
        <v>147934.77968729785</v>
      </c>
      <c r="AI2695" s="4"/>
      <c r="AJ2695" s="1"/>
      <c r="AK2695" s="20"/>
      <c r="AL2695" s="5"/>
      <c r="AM2695" s="1"/>
      <c r="AN2695" s="1"/>
      <c r="AO2695" s="1"/>
      <c r="AP2695" s="17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5.75" x14ac:dyDescent="0.2">
      <c r="A2696" s="127">
        <f t="shared" si="1043"/>
        <v>44156</v>
      </c>
      <c r="B2696" s="165">
        <f t="shared" si="1053"/>
        <v>263558.00715426775</v>
      </c>
      <c r="C2696" s="124"/>
      <c r="D2696" s="128">
        <f t="shared" si="1059"/>
        <v>5438.12</v>
      </c>
      <c r="E2696" s="129">
        <f>VLOOKUP(A2695,[1]Plan1!$AY$80:$BA$314,3)</f>
        <v>5486.52</v>
      </c>
      <c r="F2696" s="130">
        <f t="shared" si="1060"/>
        <v>44152</v>
      </c>
      <c r="G2696" s="131">
        <f t="shared" si="1061"/>
        <v>8.9001346053416697E-3</v>
      </c>
      <c r="H2696" s="132">
        <f t="shared" si="1044"/>
        <v>44180</v>
      </c>
      <c r="I2696" s="132">
        <f t="shared" si="1062"/>
        <v>44180</v>
      </c>
      <c r="J2696" s="133">
        <f t="shared" si="1058"/>
        <v>21</v>
      </c>
      <c r="K2696" s="133">
        <f t="shared" si="1050"/>
        <v>5</v>
      </c>
      <c r="L2696" s="124">
        <f t="shared" si="1063"/>
        <v>1.0021119300000001</v>
      </c>
      <c r="M2696" s="134">
        <f t="shared" si="1064"/>
        <v>1.00860017</v>
      </c>
      <c r="N2696" s="134">
        <f t="shared" si="1065"/>
        <v>1.4634646732242571</v>
      </c>
      <c r="O2696" s="124">
        <f t="shared" si="1066"/>
        <v>1.4665554000000001</v>
      </c>
      <c r="P2696" s="124"/>
      <c r="Q2696" s="125"/>
      <c r="R2696" s="126"/>
      <c r="S2696" s="124"/>
      <c r="T2696" s="135">
        <f t="shared" si="1045"/>
        <v>7.9699999999999993E-2</v>
      </c>
      <c r="U2696" s="125">
        <f t="shared" si="1067"/>
        <v>676</v>
      </c>
      <c r="V2696" s="125">
        <v>252</v>
      </c>
      <c r="W2696" s="134">
        <f t="shared" si="1068"/>
        <v>1.2283917499999999</v>
      </c>
      <c r="X2696" s="18"/>
      <c r="Y2696" s="123">
        <f t="shared" si="1046"/>
        <v>67054.222907000003</v>
      </c>
      <c r="Z2696" s="123">
        <f t="shared" si="1054"/>
        <v>24538.450452524601</v>
      </c>
      <c r="AA2696" s="123">
        <f t="shared" si="1047"/>
        <v>1341.0844581400002</v>
      </c>
      <c r="AB2696" s="123">
        <f t="shared" si="1048"/>
        <v>22574.921712023333</v>
      </c>
      <c r="AC2696" s="123">
        <f t="shared" si="1049"/>
        <v>115508.67952968794</v>
      </c>
      <c r="AD2696" s="150">
        <f t="shared" si="1051"/>
        <v>87053.852995000008</v>
      </c>
      <c r="AE2696" s="150">
        <f t="shared" si="1055"/>
        <v>30758.769689316468</v>
      </c>
      <c r="AF2696" s="150">
        <f t="shared" si="1052"/>
        <v>1741.0770599000002</v>
      </c>
      <c r="AG2696" s="150">
        <f t="shared" si="1056"/>
        <v>28495.62788036334</v>
      </c>
      <c r="AH2696" s="150">
        <f t="shared" si="1057"/>
        <v>148049.3276245798</v>
      </c>
      <c r="AI2696" s="4"/>
      <c r="AJ2696" s="1"/>
      <c r="AK2696" s="20"/>
      <c r="AL2696" s="5"/>
      <c r="AM2696" s="1"/>
      <c r="AN2696" s="1"/>
      <c r="AO2696" s="1"/>
      <c r="AP2696" s="17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5.75" x14ac:dyDescent="0.2">
      <c r="A2697" s="127">
        <f t="shared" si="1043"/>
        <v>44157</v>
      </c>
      <c r="B2697" s="165">
        <f t="shared" si="1053"/>
        <v>263609.37651290174</v>
      </c>
      <c r="C2697" s="124"/>
      <c r="D2697" s="128">
        <f t="shared" si="1059"/>
        <v>5438.12</v>
      </c>
      <c r="E2697" s="129">
        <f>VLOOKUP(A2696,[1]Plan1!$AY$80:$BA$314,3)</f>
        <v>5486.52</v>
      </c>
      <c r="F2697" s="130">
        <f t="shared" si="1060"/>
        <v>44152</v>
      </c>
      <c r="G2697" s="131">
        <f t="shared" si="1061"/>
        <v>8.9001346053416697E-3</v>
      </c>
      <c r="H2697" s="132">
        <f t="shared" si="1044"/>
        <v>44180</v>
      </c>
      <c r="I2697" s="132">
        <f t="shared" si="1062"/>
        <v>44180</v>
      </c>
      <c r="J2697" s="133">
        <f t="shared" si="1058"/>
        <v>21</v>
      </c>
      <c r="K2697" s="133">
        <f t="shared" si="1050"/>
        <v>5</v>
      </c>
      <c r="L2697" s="124">
        <f t="shared" si="1063"/>
        <v>1.0021119300000001</v>
      </c>
      <c r="M2697" s="134">
        <f t="shared" si="1064"/>
        <v>1.00860017</v>
      </c>
      <c r="N2697" s="134">
        <f t="shared" si="1065"/>
        <v>1.4634646732242571</v>
      </c>
      <c r="O2697" s="124">
        <f t="shared" si="1066"/>
        <v>1.4665554000000001</v>
      </c>
      <c r="P2697" s="124"/>
      <c r="Q2697" s="125"/>
      <c r="R2697" s="126"/>
      <c r="S2697" s="124"/>
      <c r="T2697" s="135">
        <f t="shared" si="1045"/>
        <v>7.9699999999999993E-2</v>
      </c>
      <c r="U2697" s="125">
        <f t="shared" si="1067"/>
        <v>676</v>
      </c>
      <c r="V2697" s="125">
        <v>252</v>
      </c>
      <c r="W2697" s="134">
        <f t="shared" si="1068"/>
        <v>1.2283917499999999</v>
      </c>
      <c r="X2697" s="18"/>
      <c r="Y2697" s="123">
        <f t="shared" si="1046"/>
        <v>67054.222907000003</v>
      </c>
      <c r="Z2697" s="123">
        <f t="shared" si="1054"/>
        <v>24538.450452524601</v>
      </c>
      <c r="AA2697" s="123">
        <f t="shared" si="1047"/>
        <v>1341.0844581400002</v>
      </c>
      <c r="AB2697" s="123">
        <f t="shared" si="1048"/>
        <v>22597.273119659003</v>
      </c>
      <c r="AC2697" s="123">
        <f t="shared" si="1049"/>
        <v>115531.03093732361</v>
      </c>
      <c r="AD2697" s="150">
        <f t="shared" si="1051"/>
        <v>87053.852995000008</v>
      </c>
      <c r="AE2697" s="150">
        <f t="shared" si="1055"/>
        <v>30758.769689316468</v>
      </c>
      <c r="AF2697" s="150">
        <f t="shared" si="1052"/>
        <v>1741.0770599000002</v>
      </c>
      <c r="AG2697" s="150">
        <f t="shared" si="1056"/>
        <v>28524.645831361668</v>
      </c>
      <c r="AH2697" s="150">
        <f t="shared" si="1057"/>
        <v>148078.34557557813</v>
      </c>
      <c r="AI2697" s="4"/>
      <c r="AJ2697" s="1"/>
      <c r="AK2697" s="20"/>
      <c r="AL2697" s="5"/>
      <c r="AM2697" s="1"/>
      <c r="AN2697" s="1"/>
      <c r="AO2697" s="1"/>
      <c r="AP2697" s="17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5.75" x14ac:dyDescent="0.2">
      <c r="A2698" s="127">
        <f t="shared" si="1043"/>
        <v>44158</v>
      </c>
      <c r="B2698" s="165">
        <f t="shared" si="1053"/>
        <v>263660.74587153574</v>
      </c>
      <c r="C2698" s="124"/>
      <c r="D2698" s="128">
        <f t="shared" si="1059"/>
        <v>5438.12</v>
      </c>
      <c r="E2698" s="129">
        <f>VLOOKUP(A2697,[1]Plan1!$AY$80:$BA$314,3)</f>
        <v>5486.52</v>
      </c>
      <c r="F2698" s="130">
        <f t="shared" si="1060"/>
        <v>44152</v>
      </c>
      <c r="G2698" s="131">
        <f t="shared" si="1061"/>
        <v>8.9001346053416697E-3</v>
      </c>
      <c r="H2698" s="132">
        <f t="shared" si="1044"/>
        <v>44180</v>
      </c>
      <c r="I2698" s="132">
        <f t="shared" si="1062"/>
        <v>44180</v>
      </c>
      <c r="J2698" s="133">
        <f t="shared" si="1058"/>
        <v>21</v>
      </c>
      <c r="K2698" s="133">
        <f t="shared" si="1050"/>
        <v>5</v>
      </c>
      <c r="L2698" s="124">
        <f t="shared" si="1063"/>
        <v>1.0021119300000001</v>
      </c>
      <c r="M2698" s="134">
        <f t="shared" si="1064"/>
        <v>1.00860017</v>
      </c>
      <c r="N2698" s="134">
        <f t="shared" si="1065"/>
        <v>1.4634646732242571</v>
      </c>
      <c r="O2698" s="124">
        <f t="shared" si="1066"/>
        <v>1.4665554000000001</v>
      </c>
      <c r="P2698" s="124"/>
      <c r="Q2698" s="125"/>
      <c r="R2698" s="126"/>
      <c r="S2698" s="124"/>
      <c r="T2698" s="135">
        <f t="shared" si="1045"/>
        <v>7.9699999999999993E-2</v>
      </c>
      <c r="U2698" s="125">
        <f t="shared" si="1067"/>
        <v>676</v>
      </c>
      <c r="V2698" s="125">
        <v>252</v>
      </c>
      <c r="W2698" s="134">
        <f t="shared" si="1068"/>
        <v>1.2283917499999999</v>
      </c>
      <c r="X2698" s="18"/>
      <c r="Y2698" s="123">
        <f t="shared" si="1046"/>
        <v>67054.222907000003</v>
      </c>
      <c r="Z2698" s="123">
        <f t="shared" si="1054"/>
        <v>24538.450452524601</v>
      </c>
      <c r="AA2698" s="123">
        <f t="shared" si="1047"/>
        <v>1341.0844581400002</v>
      </c>
      <c r="AB2698" s="123">
        <f t="shared" si="1048"/>
        <v>22619.624527294669</v>
      </c>
      <c r="AC2698" s="123">
        <f t="shared" si="1049"/>
        <v>115553.38234495927</v>
      </c>
      <c r="AD2698" s="150">
        <f t="shared" si="1051"/>
        <v>87053.852995000008</v>
      </c>
      <c r="AE2698" s="150">
        <f t="shared" si="1055"/>
        <v>30758.769689316468</v>
      </c>
      <c r="AF2698" s="150">
        <f t="shared" si="1052"/>
        <v>1741.0770599000002</v>
      </c>
      <c r="AG2698" s="150">
        <f t="shared" si="1056"/>
        <v>28553.663782359999</v>
      </c>
      <c r="AH2698" s="150">
        <f t="shared" si="1057"/>
        <v>148107.36352657646</v>
      </c>
      <c r="AI2698" s="4"/>
      <c r="AJ2698" s="1"/>
      <c r="AK2698" s="20"/>
      <c r="AL2698" s="5"/>
      <c r="AM2698" s="1"/>
      <c r="AN2698" s="1"/>
      <c r="AO2698" s="1"/>
      <c r="AP2698" s="17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5.75" x14ac:dyDescent="0.2">
      <c r="A2699" s="127">
        <f t="shared" ref="A2699:A2762" si="1069">(A2698+1)</f>
        <v>44159</v>
      </c>
      <c r="B2699" s="165">
        <f t="shared" si="1053"/>
        <v>263864.24886428716</v>
      </c>
      <c r="C2699" s="124"/>
      <c r="D2699" s="128">
        <f t="shared" si="1059"/>
        <v>5438.12</v>
      </c>
      <c r="E2699" s="129">
        <f>VLOOKUP(A2698,[1]Plan1!$AY$80:$BA$314,3)</f>
        <v>5486.52</v>
      </c>
      <c r="F2699" s="130">
        <f t="shared" si="1060"/>
        <v>44152</v>
      </c>
      <c r="G2699" s="131">
        <f t="shared" si="1061"/>
        <v>8.9001346053416697E-3</v>
      </c>
      <c r="H2699" s="132">
        <f t="shared" ref="H2699:H2736" si="1070">IF(DAY(A2699)=15,VLOOKUP(A2699,AO$118:AT$450,4),H2698)</f>
        <v>44180</v>
      </c>
      <c r="I2699" s="132">
        <f t="shared" si="1062"/>
        <v>44180</v>
      </c>
      <c r="J2699" s="133">
        <f t="shared" si="1058"/>
        <v>21</v>
      </c>
      <c r="K2699" s="133">
        <f t="shared" si="1050"/>
        <v>6</v>
      </c>
      <c r="L2699" s="124">
        <f t="shared" si="1063"/>
        <v>1.00253485</v>
      </c>
      <c r="M2699" s="134">
        <f t="shared" si="1064"/>
        <v>1.00860017</v>
      </c>
      <c r="N2699" s="134">
        <f t="shared" si="1065"/>
        <v>1.4634646732242571</v>
      </c>
      <c r="O2699" s="124">
        <f t="shared" si="1066"/>
        <v>1.46717433</v>
      </c>
      <c r="P2699" s="124"/>
      <c r="Q2699" s="125"/>
      <c r="R2699" s="126"/>
      <c r="S2699" s="124"/>
      <c r="T2699" s="135">
        <f t="shared" ref="T2699:T2762" si="1071">(T2698)</f>
        <v>7.9699999999999993E-2</v>
      </c>
      <c r="U2699" s="125">
        <f t="shared" si="1067"/>
        <v>677</v>
      </c>
      <c r="V2699" s="125">
        <v>252</v>
      </c>
      <c r="W2699" s="134">
        <f t="shared" si="1068"/>
        <v>1.228765605</v>
      </c>
      <c r="X2699" s="18"/>
      <c r="Y2699" s="123">
        <f t="shared" si="1046"/>
        <v>67054.222907000003</v>
      </c>
      <c r="Z2699" s="123">
        <f t="shared" si="1054"/>
        <v>24604.992830009647</v>
      </c>
      <c r="AA2699" s="123">
        <f t="shared" si="1047"/>
        <v>1341.0844581400002</v>
      </c>
      <c r="AB2699" s="123">
        <f t="shared" si="1048"/>
        <v>22641.975934930335</v>
      </c>
      <c r="AC2699" s="123">
        <f t="shared" si="1049"/>
        <v>115642.27613007999</v>
      </c>
      <c r="AD2699" s="150">
        <f t="shared" si="1051"/>
        <v>87053.852995000008</v>
      </c>
      <c r="AE2699" s="150">
        <f t="shared" si="1055"/>
        <v>30844.360945948854</v>
      </c>
      <c r="AF2699" s="150">
        <f t="shared" si="1052"/>
        <v>1741.0770599000002</v>
      </c>
      <c r="AG2699" s="150">
        <f t="shared" si="1056"/>
        <v>28582.681733358339</v>
      </c>
      <c r="AH2699" s="150">
        <f t="shared" si="1057"/>
        <v>148221.9727342072</v>
      </c>
      <c r="AI2699" s="4"/>
      <c r="AJ2699" s="1"/>
      <c r="AK2699" s="20"/>
      <c r="AL2699" s="5"/>
      <c r="AM2699" s="1"/>
      <c r="AN2699" s="1"/>
      <c r="AO2699" s="1"/>
      <c r="AP2699" s="17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5.75" x14ac:dyDescent="0.2">
      <c r="A2700" s="127">
        <f t="shared" si="1069"/>
        <v>44160</v>
      </c>
      <c r="B2700" s="165">
        <f t="shared" si="1053"/>
        <v>264067.86207695305</v>
      </c>
      <c r="C2700" s="124"/>
      <c r="D2700" s="128">
        <f t="shared" si="1059"/>
        <v>5438.12</v>
      </c>
      <c r="E2700" s="129">
        <f>VLOOKUP(A2699,[1]Plan1!$AY$80:$BA$314,3)</f>
        <v>5486.52</v>
      </c>
      <c r="F2700" s="130">
        <f t="shared" si="1060"/>
        <v>44152</v>
      </c>
      <c r="G2700" s="131">
        <f t="shared" si="1061"/>
        <v>8.9001346053416697E-3</v>
      </c>
      <c r="H2700" s="132">
        <f t="shared" si="1070"/>
        <v>44180</v>
      </c>
      <c r="I2700" s="132">
        <f t="shared" si="1062"/>
        <v>44180</v>
      </c>
      <c r="J2700" s="133">
        <f t="shared" si="1058"/>
        <v>21</v>
      </c>
      <c r="K2700" s="133">
        <f t="shared" si="1050"/>
        <v>7</v>
      </c>
      <c r="L2700" s="124">
        <f t="shared" si="1063"/>
        <v>1.0029579500000001</v>
      </c>
      <c r="M2700" s="134">
        <f t="shared" si="1064"/>
        <v>1.00860017</v>
      </c>
      <c r="N2700" s="134">
        <f t="shared" si="1065"/>
        <v>1.4634646732242571</v>
      </c>
      <c r="O2700" s="124">
        <f t="shared" si="1066"/>
        <v>1.4677935200000001</v>
      </c>
      <c r="P2700" s="124"/>
      <c r="Q2700" s="125"/>
      <c r="R2700" s="126"/>
      <c r="S2700" s="124"/>
      <c r="T2700" s="135">
        <f t="shared" si="1071"/>
        <v>7.9699999999999993E-2</v>
      </c>
      <c r="U2700" s="125">
        <f t="shared" si="1067"/>
        <v>678</v>
      </c>
      <c r="V2700" s="125">
        <v>252</v>
      </c>
      <c r="W2700" s="134">
        <f t="shared" si="1068"/>
        <v>1.2291395730000001</v>
      </c>
      <c r="X2700" s="18"/>
      <c r="Y2700" s="123">
        <f t="shared" si="1046"/>
        <v>67054.222907000003</v>
      </c>
      <c r="Z2700" s="123">
        <f t="shared" si="1054"/>
        <v>24671.583417051985</v>
      </c>
      <c r="AA2700" s="123">
        <f t="shared" si="1047"/>
        <v>1341.0844581400002</v>
      </c>
      <c r="AB2700" s="123">
        <f t="shared" si="1048"/>
        <v>22664.327342565997</v>
      </c>
      <c r="AC2700" s="123">
        <f t="shared" si="1049"/>
        <v>115731.21812475799</v>
      </c>
      <c r="AD2700" s="150">
        <f t="shared" si="1051"/>
        <v>87053.852995000008</v>
      </c>
      <c r="AE2700" s="150">
        <f t="shared" si="1055"/>
        <v>30930.014212938382</v>
      </c>
      <c r="AF2700" s="150">
        <f t="shared" si="1052"/>
        <v>1741.0770599000002</v>
      </c>
      <c r="AG2700" s="150">
        <f t="shared" si="1056"/>
        <v>28611.69968435667</v>
      </c>
      <c r="AH2700" s="150">
        <f t="shared" si="1057"/>
        <v>148336.64395219507</v>
      </c>
      <c r="AI2700" s="4"/>
      <c r="AJ2700" s="1"/>
      <c r="AK2700" s="20"/>
      <c r="AL2700" s="5"/>
      <c r="AM2700" s="1"/>
      <c r="AN2700" s="1"/>
      <c r="AO2700" s="1"/>
      <c r="AP2700" s="17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5.75" x14ac:dyDescent="0.2">
      <c r="A2701" s="127">
        <f t="shared" si="1069"/>
        <v>44161</v>
      </c>
      <c r="B2701" s="165">
        <f t="shared" si="1053"/>
        <v>264271.58716770174</v>
      </c>
      <c r="C2701" s="124"/>
      <c r="D2701" s="128">
        <f t="shared" si="1059"/>
        <v>5438.12</v>
      </c>
      <c r="E2701" s="129">
        <f>VLOOKUP(A2700,[1]Plan1!$AY$80:$BA$314,3)</f>
        <v>5486.52</v>
      </c>
      <c r="F2701" s="130">
        <f t="shared" si="1060"/>
        <v>44152</v>
      </c>
      <c r="G2701" s="131">
        <f t="shared" si="1061"/>
        <v>8.9001346053416697E-3</v>
      </c>
      <c r="H2701" s="132">
        <f t="shared" si="1070"/>
        <v>44180</v>
      </c>
      <c r="I2701" s="132">
        <f t="shared" si="1062"/>
        <v>44180</v>
      </c>
      <c r="J2701" s="133">
        <f t="shared" si="1058"/>
        <v>21</v>
      </c>
      <c r="K2701" s="133">
        <f t="shared" si="1050"/>
        <v>8</v>
      </c>
      <c r="L2701" s="124">
        <f t="shared" si="1063"/>
        <v>1.00338123</v>
      </c>
      <c r="M2701" s="134">
        <f t="shared" si="1064"/>
        <v>1.00860017</v>
      </c>
      <c r="N2701" s="134">
        <f t="shared" si="1065"/>
        <v>1.4634646732242571</v>
      </c>
      <c r="O2701" s="124">
        <f t="shared" si="1066"/>
        <v>1.4684129800000001</v>
      </c>
      <c r="P2701" s="124"/>
      <c r="Q2701" s="125"/>
      <c r="R2701" s="126"/>
      <c r="S2701" s="124"/>
      <c r="T2701" s="135">
        <f t="shared" si="1071"/>
        <v>7.9699999999999993E-2</v>
      </c>
      <c r="U2701" s="125">
        <f t="shared" si="1067"/>
        <v>679</v>
      </c>
      <c r="V2701" s="125">
        <v>252</v>
      </c>
      <c r="W2701" s="134">
        <f t="shared" si="1068"/>
        <v>1.2295136550000001</v>
      </c>
      <c r="X2701" s="18"/>
      <c r="Y2701" s="123">
        <f t="shared" si="1046"/>
        <v>67054.222907000003</v>
      </c>
      <c r="Z2701" s="123">
        <f t="shared" si="1054"/>
        <v>24738.222938924962</v>
      </c>
      <c r="AA2701" s="123">
        <f t="shared" si="1047"/>
        <v>1341.0844581400002</v>
      </c>
      <c r="AB2701" s="123">
        <f t="shared" si="1048"/>
        <v>22686.67875020167</v>
      </c>
      <c r="AC2701" s="123">
        <f t="shared" si="1049"/>
        <v>115820.20905426663</v>
      </c>
      <c r="AD2701" s="150">
        <f t="shared" si="1051"/>
        <v>87053.852995000008</v>
      </c>
      <c r="AE2701" s="150">
        <f t="shared" si="1055"/>
        <v>31015.730423180095</v>
      </c>
      <c r="AF2701" s="150">
        <f t="shared" si="1052"/>
        <v>1741.0770599000002</v>
      </c>
      <c r="AG2701" s="150">
        <f t="shared" si="1056"/>
        <v>28640.717635355006</v>
      </c>
      <c r="AH2701" s="150">
        <f t="shared" si="1057"/>
        <v>148451.37811343512</v>
      </c>
      <c r="AI2701" s="4"/>
      <c r="AJ2701" s="1"/>
      <c r="AK2701" s="20"/>
      <c r="AL2701" s="5"/>
      <c r="AM2701" s="1"/>
      <c r="AN2701" s="1"/>
      <c r="AO2701" s="1"/>
      <c r="AP2701" s="17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5.75" x14ac:dyDescent="0.2">
      <c r="A2702" s="127">
        <f t="shared" si="1069"/>
        <v>44162</v>
      </c>
      <c r="B2702" s="165">
        <f t="shared" si="1053"/>
        <v>264475.41990754812</v>
      </c>
      <c r="C2702" s="124"/>
      <c r="D2702" s="128">
        <f t="shared" si="1059"/>
        <v>5438.12</v>
      </c>
      <c r="E2702" s="129">
        <f>VLOOKUP(A2701,[1]Plan1!$AY$80:$BA$314,3)</f>
        <v>5486.52</v>
      </c>
      <c r="F2702" s="130">
        <f t="shared" si="1060"/>
        <v>44152</v>
      </c>
      <c r="G2702" s="131">
        <f t="shared" si="1061"/>
        <v>8.9001346053416697E-3</v>
      </c>
      <c r="H2702" s="132">
        <f t="shared" si="1070"/>
        <v>44180</v>
      </c>
      <c r="I2702" s="132">
        <f t="shared" si="1062"/>
        <v>44180</v>
      </c>
      <c r="J2702" s="133">
        <f t="shared" si="1058"/>
        <v>21</v>
      </c>
      <c r="K2702" s="133">
        <f t="shared" si="1050"/>
        <v>9</v>
      </c>
      <c r="L2702" s="124">
        <f t="shared" si="1063"/>
        <v>1.00380468</v>
      </c>
      <c r="M2702" s="134">
        <f t="shared" si="1064"/>
        <v>1.00860017</v>
      </c>
      <c r="N2702" s="134">
        <f t="shared" si="1065"/>
        <v>1.4634646732242571</v>
      </c>
      <c r="O2702" s="124">
        <f t="shared" si="1066"/>
        <v>1.46903268</v>
      </c>
      <c r="P2702" s="124"/>
      <c r="Q2702" s="125"/>
      <c r="R2702" s="126"/>
      <c r="S2702" s="124"/>
      <c r="T2702" s="135">
        <f t="shared" si="1071"/>
        <v>7.9699999999999993E-2</v>
      </c>
      <c r="U2702" s="125">
        <f t="shared" si="1067"/>
        <v>680</v>
      </c>
      <c r="V2702" s="125">
        <v>252</v>
      </c>
      <c r="W2702" s="134">
        <f t="shared" si="1068"/>
        <v>1.229887851</v>
      </c>
      <c r="X2702" s="18"/>
      <c r="Y2702" s="123">
        <f t="shared" si="1046"/>
        <v>67054.222907000003</v>
      </c>
      <c r="Z2702" s="123">
        <f t="shared" si="1054"/>
        <v>24804.909545894796</v>
      </c>
      <c r="AA2702" s="123">
        <f t="shared" si="1047"/>
        <v>1341.0844581400002</v>
      </c>
      <c r="AB2702" s="123">
        <f t="shared" si="1048"/>
        <v>22709.030157837336</v>
      </c>
      <c r="AC2702" s="123">
        <f t="shared" si="1049"/>
        <v>115909.24706887214</v>
      </c>
      <c r="AD2702" s="150">
        <f t="shared" si="1051"/>
        <v>87053.852995000008</v>
      </c>
      <c r="AE2702" s="150">
        <f t="shared" si="1055"/>
        <v>31101.507197422652</v>
      </c>
      <c r="AF2702" s="150">
        <f t="shared" si="1052"/>
        <v>1741.0770599000002</v>
      </c>
      <c r="AG2702" s="150">
        <f t="shared" si="1056"/>
        <v>28669.735586353334</v>
      </c>
      <c r="AH2702" s="150">
        <f t="shared" si="1057"/>
        <v>148566.17283867599</v>
      </c>
      <c r="AI2702" s="4"/>
      <c r="AJ2702" s="1"/>
      <c r="AK2702" s="20"/>
      <c r="AL2702" s="5"/>
      <c r="AM2702" s="1"/>
      <c r="AN2702" s="1"/>
      <c r="AO2702" s="1"/>
      <c r="AP2702" s="17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5.75" x14ac:dyDescent="0.2">
      <c r="A2703" s="127">
        <f t="shared" si="1069"/>
        <v>44163</v>
      </c>
      <c r="B2703" s="165">
        <f t="shared" si="1053"/>
        <v>264679.36750267411</v>
      </c>
      <c r="C2703" s="124"/>
      <c r="D2703" s="128">
        <f t="shared" si="1059"/>
        <v>5438.12</v>
      </c>
      <c r="E2703" s="129">
        <f>VLOOKUP(A2702,[1]Plan1!$AY$80:$BA$314,3)</f>
        <v>5486.52</v>
      </c>
      <c r="F2703" s="130">
        <f t="shared" si="1060"/>
        <v>44152</v>
      </c>
      <c r="G2703" s="131">
        <f t="shared" si="1061"/>
        <v>8.9001346053416697E-3</v>
      </c>
      <c r="H2703" s="132">
        <f t="shared" si="1070"/>
        <v>44180</v>
      </c>
      <c r="I2703" s="132">
        <f t="shared" si="1062"/>
        <v>44180</v>
      </c>
      <c r="J2703" s="133">
        <f t="shared" si="1058"/>
        <v>21</v>
      </c>
      <c r="K2703" s="133">
        <f t="shared" si="1050"/>
        <v>10</v>
      </c>
      <c r="L2703" s="124">
        <f t="shared" si="1063"/>
        <v>1.00422832</v>
      </c>
      <c r="M2703" s="134">
        <f t="shared" si="1064"/>
        <v>1.00860017</v>
      </c>
      <c r="N2703" s="134">
        <f t="shared" si="1065"/>
        <v>1.4634646732242571</v>
      </c>
      <c r="O2703" s="124">
        <f t="shared" si="1066"/>
        <v>1.4696526700000001</v>
      </c>
      <c r="P2703" s="124"/>
      <c r="Q2703" s="125"/>
      <c r="R2703" s="126"/>
      <c r="S2703" s="124"/>
      <c r="T2703" s="135">
        <f t="shared" si="1071"/>
        <v>7.9699999999999993E-2</v>
      </c>
      <c r="U2703" s="125">
        <f t="shared" si="1067"/>
        <v>681</v>
      </c>
      <c r="V2703" s="125">
        <v>252</v>
      </c>
      <c r="W2703" s="134">
        <f t="shared" si="1068"/>
        <v>1.230262161</v>
      </c>
      <c r="X2703" s="18"/>
      <c r="Y2703" s="123">
        <f t="shared" si="1046"/>
        <v>67054.222907000003</v>
      </c>
      <c r="Z2703" s="123">
        <f t="shared" si="1054"/>
        <v>24871.64638990401</v>
      </c>
      <c r="AA2703" s="123">
        <f t="shared" si="1047"/>
        <v>1341.0844581400002</v>
      </c>
      <c r="AB2703" s="123">
        <f t="shared" si="1048"/>
        <v>22731.381565472999</v>
      </c>
      <c r="AC2703" s="123">
        <f t="shared" si="1049"/>
        <v>115998.33532051701</v>
      </c>
      <c r="AD2703" s="150">
        <f t="shared" si="1051"/>
        <v>87053.852995000008</v>
      </c>
      <c r="AE2703" s="150">
        <f t="shared" si="1055"/>
        <v>31187.348589905418</v>
      </c>
      <c r="AF2703" s="150">
        <f t="shared" si="1052"/>
        <v>1741.0770599000002</v>
      </c>
      <c r="AG2703" s="150">
        <f t="shared" si="1056"/>
        <v>28698.753537351673</v>
      </c>
      <c r="AH2703" s="150">
        <f t="shared" si="1057"/>
        <v>148681.0321821571</v>
      </c>
      <c r="AI2703" s="4"/>
      <c r="AJ2703" s="1"/>
      <c r="AK2703" s="20"/>
      <c r="AL2703" s="5"/>
      <c r="AM2703" s="1"/>
      <c r="AN2703" s="1"/>
      <c r="AO2703" s="1"/>
      <c r="AP2703" s="17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5.75" x14ac:dyDescent="0.2">
      <c r="A2704" s="127">
        <f t="shared" si="1069"/>
        <v>44164</v>
      </c>
      <c r="B2704" s="165">
        <f t="shared" si="1053"/>
        <v>264730.73686130811</v>
      </c>
      <c r="C2704" s="124"/>
      <c r="D2704" s="128">
        <f t="shared" si="1059"/>
        <v>5438.12</v>
      </c>
      <c r="E2704" s="129">
        <f>VLOOKUP(A2703,[1]Plan1!$AY$80:$BA$314,3)</f>
        <v>5486.52</v>
      </c>
      <c r="F2704" s="130">
        <f t="shared" si="1060"/>
        <v>44152</v>
      </c>
      <c r="G2704" s="131">
        <f t="shared" si="1061"/>
        <v>8.9001346053416697E-3</v>
      </c>
      <c r="H2704" s="132">
        <f t="shared" si="1070"/>
        <v>44180</v>
      </c>
      <c r="I2704" s="132">
        <f t="shared" si="1062"/>
        <v>44180</v>
      </c>
      <c r="J2704" s="133">
        <f t="shared" si="1058"/>
        <v>21</v>
      </c>
      <c r="K2704" s="133">
        <f t="shared" si="1050"/>
        <v>10</v>
      </c>
      <c r="L2704" s="124">
        <f t="shared" si="1063"/>
        <v>1.00422832</v>
      </c>
      <c r="M2704" s="134">
        <f t="shared" si="1064"/>
        <v>1.00860017</v>
      </c>
      <c r="N2704" s="134">
        <f t="shared" si="1065"/>
        <v>1.4634646732242571</v>
      </c>
      <c r="O2704" s="124">
        <f t="shared" si="1066"/>
        <v>1.4696526700000001</v>
      </c>
      <c r="P2704" s="124"/>
      <c r="Q2704" s="125"/>
      <c r="R2704" s="126"/>
      <c r="S2704" s="124"/>
      <c r="T2704" s="135">
        <f t="shared" si="1071"/>
        <v>7.9699999999999993E-2</v>
      </c>
      <c r="U2704" s="125">
        <f t="shared" si="1067"/>
        <v>681</v>
      </c>
      <c r="V2704" s="125">
        <v>252</v>
      </c>
      <c r="W2704" s="134">
        <f t="shared" si="1068"/>
        <v>1.230262161</v>
      </c>
      <c r="X2704" s="18"/>
      <c r="Y2704" s="123">
        <f t="shared" si="1046"/>
        <v>67054.222907000003</v>
      </c>
      <c r="Z2704" s="123">
        <f t="shared" si="1054"/>
        <v>24871.64638990401</v>
      </c>
      <c r="AA2704" s="123">
        <f t="shared" si="1047"/>
        <v>1341.0844581400002</v>
      </c>
      <c r="AB2704" s="123">
        <f t="shared" si="1048"/>
        <v>22753.732973108668</v>
      </c>
      <c r="AC2704" s="123">
        <f t="shared" si="1049"/>
        <v>116020.68672815268</v>
      </c>
      <c r="AD2704" s="150">
        <f t="shared" si="1051"/>
        <v>87053.852995000008</v>
      </c>
      <c r="AE2704" s="150">
        <f t="shared" si="1055"/>
        <v>31187.348589905418</v>
      </c>
      <c r="AF2704" s="150">
        <f t="shared" si="1052"/>
        <v>1741.0770599000002</v>
      </c>
      <c r="AG2704" s="150">
        <f t="shared" si="1056"/>
        <v>28727.771488350005</v>
      </c>
      <c r="AH2704" s="150">
        <f t="shared" si="1057"/>
        <v>148710.05013315543</v>
      </c>
      <c r="AI2704" s="4"/>
      <c r="AJ2704" s="1"/>
      <c r="AK2704" s="20"/>
      <c r="AL2704" s="5"/>
      <c r="AM2704" s="1"/>
      <c r="AN2704" s="1"/>
      <c r="AO2704" s="1"/>
      <c r="AP2704" s="17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5.75" x14ac:dyDescent="0.2">
      <c r="A2705" s="127">
        <f t="shared" si="1069"/>
        <v>44165</v>
      </c>
      <c r="B2705" s="165">
        <f t="shared" si="1053"/>
        <v>264782.1062199421</v>
      </c>
      <c r="C2705" s="124"/>
      <c r="D2705" s="128">
        <f t="shared" si="1059"/>
        <v>5438.12</v>
      </c>
      <c r="E2705" s="129">
        <f>VLOOKUP(A2704,[1]Plan1!$AY$80:$BA$314,3)</f>
        <v>5486.52</v>
      </c>
      <c r="F2705" s="130">
        <f t="shared" si="1060"/>
        <v>44152</v>
      </c>
      <c r="G2705" s="131">
        <f t="shared" si="1061"/>
        <v>8.9001346053416697E-3</v>
      </c>
      <c r="H2705" s="132">
        <f t="shared" si="1070"/>
        <v>44180</v>
      </c>
      <c r="I2705" s="132">
        <f t="shared" si="1062"/>
        <v>44180</v>
      </c>
      <c r="J2705" s="133">
        <f t="shared" si="1058"/>
        <v>21</v>
      </c>
      <c r="K2705" s="133">
        <f t="shared" si="1050"/>
        <v>10</v>
      </c>
      <c r="L2705" s="124">
        <f t="shared" si="1063"/>
        <v>1.00422832</v>
      </c>
      <c r="M2705" s="134">
        <f t="shared" si="1064"/>
        <v>1.00860017</v>
      </c>
      <c r="N2705" s="134">
        <f t="shared" si="1065"/>
        <v>1.4634646732242571</v>
      </c>
      <c r="O2705" s="124">
        <f t="shared" si="1066"/>
        <v>1.4696526700000001</v>
      </c>
      <c r="P2705" s="124"/>
      <c r="Q2705" s="125"/>
      <c r="R2705" s="126"/>
      <c r="S2705" s="124"/>
      <c r="T2705" s="135">
        <f t="shared" si="1071"/>
        <v>7.9699999999999993E-2</v>
      </c>
      <c r="U2705" s="125">
        <f t="shared" si="1067"/>
        <v>681</v>
      </c>
      <c r="V2705" s="125">
        <v>252</v>
      </c>
      <c r="W2705" s="134">
        <f t="shared" si="1068"/>
        <v>1.230262161</v>
      </c>
      <c r="X2705" s="18"/>
      <c r="Y2705" s="123">
        <f t="shared" si="1046"/>
        <v>67054.222907000003</v>
      </c>
      <c r="Z2705" s="123">
        <f t="shared" si="1054"/>
        <v>24871.64638990401</v>
      </c>
      <c r="AA2705" s="123">
        <f t="shared" si="1047"/>
        <v>1341.0844581400002</v>
      </c>
      <c r="AB2705" s="123">
        <f t="shared" si="1048"/>
        <v>22776.084380744334</v>
      </c>
      <c r="AC2705" s="123">
        <f t="shared" si="1049"/>
        <v>116043.03813578835</v>
      </c>
      <c r="AD2705" s="150">
        <f t="shared" si="1051"/>
        <v>87053.852995000008</v>
      </c>
      <c r="AE2705" s="150">
        <f t="shared" si="1055"/>
        <v>31187.348589905418</v>
      </c>
      <c r="AF2705" s="150">
        <f t="shared" si="1052"/>
        <v>1741.0770599000002</v>
      </c>
      <c r="AG2705" s="150">
        <f t="shared" si="1056"/>
        <v>28756.789439348333</v>
      </c>
      <c r="AH2705" s="150">
        <f t="shared" si="1057"/>
        <v>148739.06808415375</v>
      </c>
      <c r="AI2705" s="4"/>
      <c r="AJ2705" s="1"/>
      <c r="AK2705" s="20"/>
      <c r="AL2705" s="5"/>
      <c r="AM2705" s="1"/>
      <c r="AN2705" s="1"/>
      <c r="AO2705" s="1"/>
      <c r="AP2705" s="17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5.75" x14ac:dyDescent="0.2">
      <c r="A2706" s="127">
        <f t="shared" si="1069"/>
        <v>44166</v>
      </c>
      <c r="B2706" s="165">
        <f t="shared" si="1053"/>
        <v>264986.16158044257</v>
      </c>
      <c r="C2706" s="124"/>
      <c r="D2706" s="128">
        <f t="shared" si="1059"/>
        <v>5438.12</v>
      </c>
      <c r="E2706" s="129">
        <f>VLOOKUP(A2705,[1]Plan1!$AY$80:$BA$314,3)</f>
        <v>5486.52</v>
      </c>
      <c r="F2706" s="130">
        <f t="shared" si="1060"/>
        <v>44152</v>
      </c>
      <c r="G2706" s="131">
        <f t="shared" si="1061"/>
        <v>8.9001346053416697E-3</v>
      </c>
      <c r="H2706" s="132">
        <f t="shared" si="1070"/>
        <v>44180</v>
      </c>
      <c r="I2706" s="132">
        <f t="shared" si="1062"/>
        <v>44180</v>
      </c>
      <c r="J2706" s="133">
        <f t="shared" si="1058"/>
        <v>21</v>
      </c>
      <c r="K2706" s="133">
        <f t="shared" si="1050"/>
        <v>11</v>
      </c>
      <c r="L2706" s="124">
        <f t="shared" si="1063"/>
        <v>1.00465213</v>
      </c>
      <c r="M2706" s="134">
        <f t="shared" si="1064"/>
        <v>1.00860017</v>
      </c>
      <c r="N2706" s="134">
        <f t="shared" si="1065"/>
        <v>1.4634646732242571</v>
      </c>
      <c r="O2706" s="124">
        <f t="shared" si="1066"/>
        <v>1.4702729000000001</v>
      </c>
      <c r="P2706" s="124"/>
      <c r="Q2706" s="125"/>
      <c r="R2706" s="126"/>
      <c r="S2706" s="124"/>
      <c r="T2706" s="135">
        <f t="shared" si="1071"/>
        <v>7.9699999999999993E-2</v>
      </c>
      <c r="U2706" s="125">
        <f t="shared" si="1067"/>
        <v>682</v>
      </c>
      <c r="V2706" s="125">
        <v>252</v>
      </c>
      <c r="W2706" s="134">
        <f t="shared" si="1068"/>
        <v>1.2306365850000001</v>
      </c>
      <c r="X2706" s="18"/>
      <c r="Y2706" s="123">
        <f t="shared" si="1046"/>
        <v>67054.222907000003</v>
      </c>
      <c r="Z2706" s="123">
        <f t="shared" si="1054"/>
        <v>24938.430369868856</v>
      </c>
      <c r="AA2706" s="123">
        <f t="shared" si="1047"/>
        <v>1341.0844581400002</v>
      </c>
      <c r="AB2706" s="123">
        <f t="shared" si="1048"/>
        <v>22798.435788380004</v>
      </c>
      <c r="AC2706" s="123">
        <f t="shared" si="1049"/>
        <v>116132.17352338886</v>
      </c>
      <c r="AD2706" s="150">
        <f t="shared" si="1051"/>
        <v>87053.852995000008</v>
      </c>
      <c r="AE2706" s="150">
        <f t="shared" si="1055"/>
        <v>31273.25061180702</v>
      </c>
      <c r="AF2706" s="150">
        <f t="shared" si="1052"/>
        <v>1741.0770599000002</v>
      </c>
      <c r="AG2706" s="150">
        <f t="shared" si="1056"/>
        <v>28785.807390346676</v>
      </c>
      <c r="AH2706" s="150">
        <f t="shared" si="1057"/>
        <v>148853.98805705371</v>
      </c>
      <c r="AI2706" s="4"/>
      <c r="AJ2706" s="1"/>
      <c r="AK2706" s="20"/>
      <c r="AL2706" s="5"/>
      <c r="AM2706" s="1"/>
      <c r="AN2706" s="1"/>
      <c r="AO2706" s="1"/>
      <c r="AP2706" s="17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5.75" x14ac:dyDescent="0.2">
      <c r="A2707" s="127">
        <f t="shared" si="1069"/>
        <v>44167</v>
      </c>
      <c r="B2707" s="165">
        <f t="shared" si="1053"/>
        <v>265190.33048597589</v>
      </c>
      <c r="C2707" s="124"/>
      <c r="D2707" s="128">
        <f t="shared" si="1059"/>
        <v>5438.12</v>
      </c>
      <c r="E2707" s="129">
        <f>VLOOKUP(A2706,[1]Plan1!$AY$80:$BA$314,3)</f>
        <v>5486.52</v>
      </c>
      <c r="F2707" s="130">
        <f t="shared" si="1060"/>
        <v>44152</v>
      </c>
      <c r="G2707" s="131">
        <f t="shared" si="1061"/>
        <v>8.9001346053416697E-3</v>
      </c>
      <c r="H2707" s="132">
        <f t="shared" si="1070"/>
        <v>44180</v>
      </c>
      <c r="I2707" s="132">
        <f t="shared" si="1062"/>
        <v>44180</v>
      </c>
      <c r="J2707" s="133">
        <f t="shared" si="1058"/>
        <v>21</v>
      </c>
      <c r="K2707" s="133">
        <f t="shared" si="1050"/>
        <v>12</v>
      </c>
      <c r="L2707" s="124">
        <f t="shared" si="1063"/>
        <v>1.00507613</v>
      </c>
      <c r="M2707" s="134">
        <f t="shared" si="1064"/>
        <v>1.00860017</v>
      </c>
      <c r="N2707" s="134">
        <f t="shared" si="1065"/>
        <v>1.4634646732242571</v>
      </c>
      <c r="O2707" s="124">
        <f t="shared" si="1066"/>
        <v>1.47089341</v>
      </c>
      <c r="P2707" s="124"/>
      <c r="Q2707" s="125"/>
      <c r="R2707" s="126"/>
      <c r="S2707" s="124"/>
      <c r="T2707" s="135">
        <f t="shared" si="1071"/>
        <v>7.9699999999999993E-2</v>
      </c>
      <c r="U2707" s="125">
        <f t="shared" si="1067"/>
        <v>683</v>
      </c>
      <c r="V2707" s="125">
        <v>252</v>
      </c>
      <c r="W2707" s="134">
        <f t="shared" si="1068"/>
        <v>1.231011123</v>
      </c>
      <c r="X2707" s="18"/>
      <c r="Y2707" s="123">
        <f t="shared" si="1046"/>
        <v>67054.222907000003</v>
      </c>
      <c r="Z2707" s="123">
        <f t="shared" si="1054"/>
        <v>25005.264013778728</v>
      </c>
      <c r="AA2707" s="123">
        <f t="shared" si="1047"/>
        <v>1341.0844581400002</v>
      </c>
      <c r="AB2707" s="123">
        <f t="shared" si="1048"/>
        <v>22820.787196015666</v>
      </c>
      <c r="AC2707" s="123">
        <f t="shared" si="1049"/>
        <v>116221.35857493439</v>
      </c>
      <c r="AD2707" s="150">
        <f t="shared" si="1051"/>
        <v>87053.852995000008</v>
      </c>
      <c r="AE2707" s="150">
        <f t="shared" si="1055"/>
        <v>31359.216514796506</v>
      </c>
      <c r="AF2707" s="150">
        <f t="shared" si="1052"/>
        <v>1741.0770599000002</v>
      </c>
      <c r="AG2707" s="150">
        <f t="shared" si="1056"/>
        <v>28814.825341345004</v>
      </c>
      <c r="AH2707" s="150">
        <f t="shared" si="1057"/>
        <v>148968.9719110415</v>
      </c>
      <c r="AI2707" s="4"/>
      <c r="AJ2707" s="1"/>
      <c r="AK2707" s="20"/>
      <c r="AL2707" s="5"/>
      <c r="AM2707" s="1"/>
      <c r="AN2707" s="1"/>
      <c r="AO2707" s="1"/>
      <c r="AP2707" s="17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5.75" x14ac:dyDescent="0.2">
      <c r="A2708" s="127">
        <f t="shared" si="1069"/>
        <v>44168</v>
      </c>
      <c r="B2708" s="165">
        <f t="shared" si="1053"/>
        <v>265394.60727237235</v>
      </c>
      <c r="C2708" s="124"/>
      <c r="D2708" s="128">
        <f t="shared" si="1059"/>
        <v>5438.12</v>
      </c>
      <c r="E2708" s="129">
        <f>VLOOKUP(A2707,[1]Plan1!$AY$80:$BA$314,3)</f>
        <v>5486.52</v>
      </c>
      <c r="F2708" s="130">
        <f t="shared" si="1060"/>
        <v>44152</v>
      </c>
      <c r="G2708" s="131">
        <f t="shared" si="1061"/>
        <v>8.9001346053416697E-3</v>
      </c>
      <c r="H2708" s="132">
        <f t="shared" si="1070"/>
        <v>44180</v>
      </c>
      <c r="I2708" s="132">
        <f t="shared" si="1062"/>
        <v>44180</v>
      </c>
      <c r="J2708" s="133">
        <f t="shared" si="1058"/>
        <v>21</v>
      </c>
      <c r="K2708" s="133">
        <f t="shared" si="1050"/>
        <v>13</v>
      </c>
      <c r="L2708" s="124">
        <f t="shared" si="1063"/>
        <v>1.0055003</v>
      </c>
      <c r="M2708" s="134">
        <f t="shared" si="1064"/>
        <v>1.00860017</v>
      </c>
      <c r="N2708" s="134">
        <f t="shared" si="1065"/>
        <v>1.4634646732242571</v>
      </c>
      <c r="O2708" s="124">
        <f t="shared" si="1066"/>
        <v>1.4715141599999999</v>
      </c>
      <c r="P2708" s="124"/>
      <c r="Q2708" s="125"/>
      <c r="R2708" s="126"/>
      <c r="S2708" s="124"/>
      <c r="T2708" s="135">
        <f t="shared" si="1071"/>
        <v>7.9699999999999993E-2</v>
      </c>
      <c r="U2708" s="125">
        <f t="shared" si="1067"/>
        <v>684</v>
      </c>
      <c r="V2708" s="125">
        <v>252</v>
      </c>
      <c r="W2708" s="134">
        <f t="shared" si="1068"/>
        <v>1.2313857749999999</v>
      </c>
      <c r="X2708" s="18"/>
      <c r="Y2708" s="123">
        <f t="shared" si="1046"/>
        <v>67054.222907000003</v>
      </c>
      <c r="Z2708" s="123">
        <f t="shared" si="1054"/>
        <v>25072.144844158316</v>
      </c>
      <c r="AA2708" s="123">
        <f t="shared" si="1047"/>
        <v>1341.0844581400002</v>
      </c>
      <c r="AB2708" s="123">
        <f t="shared" si="1048"/>
        <v>22843.13860365134</v>
      </c>
      <c r="AC2708" s="123">
        <f t="shared" si="1049"/>
        <v>116310.59081294967</v>
      </c>
      <c r="AD2708" s="150">
        <f t="shared" si="1051"/>
        <v>87053.852995000008</v>
      </c>
      <c r="AE2708" s="150">
        <f t="shared" si="1055"/>
        <v>31445.243112179382</v>
      </c>
      <c r="AF2708" s="150">
        <f t="shared" si="1052"/>
        <v>1741.0770599000002</v>
      </c>
      <c r="AG2708" s="150">
        <f t="shared" si="1056"/>
        <v>28843.843292343336</v>
      </c>
      <c r="AH2708" s="150">
        <f t="shared" si="1057"/>
        <v>149084.01645942271</v>
      </c>
      <c r="AI2708" s="4"/>
      <c r="AJ2708" s="1"/>
      <c r="AK2708" s="20"/>
      <c r="AL2708" s="5"/>
      <c r="AM2708" s="1"/>
      <c r="AN2708" s="1"/>
      <c r="AO2708" s="1"/>
      <c r="AP2708" s="17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5.75" x14ac:dyDescent="0.2">
      <c r="A2709" s="127">
        <f t="shared" si="1069"/>
        <v>44169</v>
      </c>
      <c r="B2709" s="165">
        <f t="shared" si="1053"/>
        <v>265598.99629102729</v>
      </c>
      <c r="C2709" s="124"/>
      <c r="D2709" s="128">
        <f t="shared" si="1059"/>
        <v>5438.12</v>
      </c>
      <c r="E2709" s="129">
        <f>VLOOKUP(A2708,[1]Plan1!$AY$80:$BA$314,3)</f>
        <v>5486.52</v>
      </c>
      <c r="F2709" s="130">
        <f t="shared" si="1060"/>
        <v>44152</v>
      </c>
      <c r="G2709" s="131">
        <f t="shared" si="1061"/>
        <v>8.9001346053416697E-3</v>
      </c>
      <c r="H2709" s="132">
        <f t="shared" si="1070"/>
        <v>44180</v>
      </c>
      <c r="I2709" s="132">
        <f t="shared" si="1062"/>
        <v>44180</v>
      </c>
      <c r="J2709" s="133">
        <f t="shared" si="1058"/>
        <v>21</v>
      </c>
      <c r="K2709" s="133">
        <f t="shared" si="1050"/>
        <v>14</v>
      </c>
      <c r="L2709" s="124">
        <f t="shared" si="1063"/>
        <v>1.0059246500000001</v>
      </c>
      <c r="M2709" s="134">
        <f t="shared" si="1064"/>
        <v>1.00860017</v>
      </c>
      <c r="N2709" s="134">
        <f t="shared" si="1065"/>
        <v>1.4634646732242571</v>
      </c>
      <c r="O2709" s="124">
        <f t="shared" si="1066"/>
        <v>1.47213518</v>
      </c>
      <c r="P2709" s="124"/>
      <c r="Q2709" s="125"/>
      <c r="R2709" s="126"/>
      <c r="S2709" s="124"/>
      <c r="T2709" s="135">
        <f t="shared" si="1071"/>
        <v>7.9699999999999993E-2</v>
      </c>
      <c r="U2709" s="125">
        <f t="shared" si="1067"/>
        <v>685</v>
      </c>
      <c r="V2709" s="125">
        <v>252</v>
      </c>
      <c r="W2709" s="134">
        <f t="shared" si="1068"/>
        <v>1.2317605410000001</v>
      </c>
      <c r="X2709" s="18"/>
      <c r="Y2709" s="123">
        <f t="shared" si="1046"/>
        <v>67054.222907000003</v>
      </c>
      <c r="Z2709" s="123">
        <f t="shared" si="1054"/>
        <v>25139.074764282901</v>
      </c>
      <c r="AA2709" s="123">
        <f t="shared" si="1047"/>
        <v>1341.0844581400002</v>
      </c>
      <c r="AB2709" s="123">
        <f t="shared" si="1048"/>
        <v>22865.490011287002</v>
      </c>
      <c r="AC2709" s="123">
        <f t="shared" si="1049"/>
        <v>116399.87214070989</v>
      </c>
      <c r="AD2709" s="150">
        <f t="shared" si="1051"/>
        <v>87053.852995000008</v>
      </c>
      <c r="AE2709" s="150">
        <f t="shared" si="1055"/>
        <v>31531.33285207571</v>
      </c>
      <c r="AF2709" s="150">
        <f t="shared" si="1052"/>
        <v>1741.0770599000002</v>
      </c>
      <c r="AG2709" s="150">
        <f t="shared" si="1056"/>
        <v>28872.861243341671</v>
      </c>
      <c r="AH2709" s="150">
        <f t="shared" si="1057"/>
        <v>149199.1241503174</v>
      </c>
      <c r="AI2709" s="4"/>
      <c r="AJ2709" s="1"/>
      <c r="AK2709" s="20"/>
      <c r="AL2709" s="5"/>
      <c r="AM2709" s="1"/>
      <c r="AN2709" s="1"/>
      <c r="AO2709" s="1"/>
      <c r="AP2709" s="17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5.75" x14ac:dyDescent="0.2">
      <c r="A2710" s="127">
        <f t="shared" si="1069"/>
        <v>44170</v>
      </c>
      <c r="B2710" s="165">
        <f t="shared" si="1053"/>
        <v>265803.49760191399</v>
      </c>
      <c r="C2710" s="124"/>
      <c r="D2710" s="128">
        <f t="shared" si="1059"/>
        <v>5438.12</v>
      </c>
      <c r="E2710" s="129">
        <f>VLOOKUP(A2709,[1]Plan1!$AY$80:$BA$314,3)</f>
        <v>5486.52</v>
      </c>
      <c r="F2710" s="130">
        <f t="shared" si="1060"/>
        <v>44152</v>
      </c>
      <c r="G2710" s="131">
        <f t="shared" si="1061"/>
        <v>8.9001346053416697E-3</v>
      </c>
      <c r="H2710" s="132">
        <f t="shared" si="1070"/>
        <v>44180</v>
      </c>
      <c r="I2710" s="132">
        <f t="shared" si="1062"/>
        <v>44180</v>
      </c>
      <c r="J2710" s="133">
        <f t="shared" si="1058"/>
        <v>21</v>
      </c>
      <c r="K2710" s="133">
        <f t="shared" si="1050"/>
        <v>15</v>
      </c>
      <c r="L2710" s="124">
        <f t="shared" si="1063"/>
        <v>1.00634918</v>
      </c>
      <c r="M2710" s="134">
        <f t="shared" si="1064"/>
        <v>1.00860017</v>
      </c>
      <c r="N2710" s="134">
        <f t="shared" si="1065"/>
        <v>1.4634646732242571</v>
      </c>
      <c r="O2710" s="124">
        <f t="shared" si="1066"/>
        <v>1.47275647</v>
      </c>
      <c r="P2710" s="124"/>
      <c r="Q2710" s="125"/>
      <c r="R2710" s="126"/>
      <c r="S2710" s="124"/>
      <c r="T2710" s="135">
        <f t="shared" si="1071"/>
        <v>7.9699999999999993E-2</v>
      </c>
      <c r="U2710" s="125">
        <f t="shared" si="1067"/>
        <v>686</v>
      </c>
      <c r="V2710" s="125">
        <v>252</v>
      </c>
      <c r="W2710" s="134">
        <f t="shared" si="1068"/>
        <v>1.232135421</v>
      </c>
      <c r="X2710" s="18"/>
      <c r="Y2710" s="123">
        <f t="shared" si="1046"/>
        <v>67054.222907000003</v>
      </c>
      <c r="Z2710" s="123">
        <f t="shared" si="1054"/>
        <v>25206.05380038451</v>
      </c>
      <c r="AA2710" s="123">
        <f t="shared" si="1047"/>
        <v>1341.0844581400002</v>
      </c>
      <c r="AB2710" s="123">
        <f t="shared" si="1048"/>
        <v>22887.841418922668</v>
      </c>
      <c r="AC2710" s="123">
        <f t="shared" si="1049"/>
        <v>116489.20258444719</v>
      </c>
      <c r="AD2710" s="150">
        <f t="shared" si="1051"/>
        <v>87053.852995000008</v>
      </c>
      <c r="AE2710" s="150">
        <f t="shared" si="1055"/>
        <v>31617.485768226787</v>
      </c>
      <c r="AF2710" s="150">
        <f t="shared" si="1052"/>
        <v>1741.0770599000002</v>
      </c>
      <c r="AG2710" s="150">
        <f t="shared" si="1056"/>
        <v>28901.879194340003</v>
      </c>
      <c r="AH2710" s="150">
        <f t="shared" si="1057"/>
        <v>149314.29501746679</v>
      </c>
      <c r="AI2710" s="4"/>
      <c r="AJ2710" s="1"/>
      <c r="AK2710" s="20"/>
      <c r="AL2710" s="5"/>
      <c r="AM2710" s="1"/>
      <c r="AN2710" s="1"/>
      <c r="AO2710" s="1"/>
      <c r="AP2710" s="17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5.75" x14ac:dyDescent="0.2">
      <c r="A2711" s="127">
        <f t="shared" si="1069"/>
        <v>44171</v>
      </c>
      <c r="B2711" s="165">
        <f t="shared" si="1053"/>
        <v>265854.86696054798</v>
      </c>
      <c r="C2711" s="124"/>
      <c r="D2711" s="128">
        <f t="shared" si="1059"/>
        <v>5438.12</v>
      </c>
      <c r="E2711" s="129">
        <f>VLOOKUP(A2710,[1]Plan1!$AY$80:$BA$314,3)</f>
        <v>5486.52</v>
      </c>
      <c r="F2711" s="130">
        <f t="shared" si="1060"/>
        <v>44152</v>
      </c>
      <c r="G2711" s="131">
        <f t="shared" si="1061"/>
        <v>8.9001346053416697E-3</v>
      </c>
      <c r="H2711" s="132">
        <f t="shared" si="1070"/>
        <v>44180</v>
      </c>
      <c r="I2711" s="132">
        <f t="shared" si="1062"/>
        <v>44180</v>
      </c>
      <c r="J2711" s="133">
        <f t="shared" si="1058"/>
        <v>21</v>
      </c>
      <c r="K2711" s="133">
        <f t="shared" si="1050"/>
        <v>15</v>
      </c>
      <c r="L2711" s="124">
        <f t="shared" si="1063"/>
        <v>1.00634918</v>
      </c>
      <c r="M2711" s="134">
        <f t="shared" si="1064"/>
        <v>1.00860017</v>
      </c>
      <c r="N2711" s="134">
        <f t="shared" si="1065"/>
        <v>1.4634646732242571</v>
      </c>
      <c r="O2711" s="124">
        <f t="shared" si="1066"/>
        <v>1.47275647</v>
      </c>
      <c r="P2711" s="124"/>
      <c r="Q2711" s="125"/>
      <c r="R2711" s="126"/>
      <c r="S2711" s="124"/>
      <c r="T2711" s="135">
        <f t="shared" si="1071"/>
        <v>7.9699999999999993E-2</v>
      </c>
      <c r="U2711" s="125">
        <f t="shared" si="1067"/>
        <v>686</v>
      </c>
      <c r="V2711" s="125">
        <v>252</v>
      </c>
      <c r="W2711" s="134">
        <f t="shared" si="1068"/>
        <v>1.232135421</v>
      </c>
      <c r="X2711" s="18"/>
      <c r="Y2711" s="123">
        <f t="shared" ref="Y2711:Y2736" si="1072">S$1686+X$1686</f>
        <v>67054.222907000003</v>
      </c>
      <c r="Z2711" s="123">
        <f t="shared" si="1054"/>
        <v>25206.05380038451</v>
      </c>
      <c r="AA2711" s="123">
        <f t="shared" si="1047"/>
        <v>1341.0844581400002</v>
      </c>
      <c r="AB2711" s="123">
        <f t="shared" si="1048"/>
        <v>22910.192826558334</v>
      </c>
      <c r="AC2711" s="123">
        <f t="shared" si="1049"/>
        <v>116511.55399208286</v>
      </c>
      <c r="AD2711" s="150">
        <f t="shared" si="1051"/>
        <v>87053.852995000008</v>
      </c>
      <c r="AE2711" s="150">
        <f t="shared" si="1055"/>
        <v>31617.485768226787</v>
      </c>
      <c r="AF2711" s="150">
        <f t="shared" si="1052"/>
        <v>1741.0770599000002</v>
      </c>
      <c r="AG2711" s="150">
        <f t="shared" si="1056"/>
        <v>28930.897145338338</v>
      </c>
      <c r="AH2711" s="150">
        <f t="shared" si="1057"/>
        <v>149343.31296846512</v>
      </c>
      <c r="AI2711" s="4"/>
      <c r="AJ2711" s="1"/>
      <c r="AK2711" s="20"/>
      <c r="AL2711" s="5"/>
      <c r="AM2711" s="1"/>
      <c r="AN2711" s="1"/>
      <c r="AO2711" s="1"/>
      <c r="AP2711" s="17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5.75" x14ac:dyDescent="0.2">
      <c r="A2712" s="127">
        <f t="shared" si="1069"/>
        <v>44172</v>
      </c>
      <c r="B2712" s="165">
        <f t="shared" si="1053"/>
        <v>265906.23631918197</v>
      </c>
      <c r="C2712" s="124"/>
      <c r="D2712" s="128">
        <f t="shared" si="1059"/>
        <v>5438.12</v>
      </c>
      <c r="E2712" s="129">
        <f>VLOOKUP(A2711,[1]Plan1!$AY$80:$BA$314,3)</f>
        <v>5486.52</v>
      </c>
      <c r="F2712" s="130">
        <f t="shared" si="1060"/>
        <v>44152</v>
      </c>
      <c r="G2712" s="131">
        <f t="shared" si="1061"/>
        <v>8.9001346053416697E-3</v>
      </c>
      <c r="H2712" s="132">
        <f t="shared" si="1070"/>
        <v>44180</v>
      </c>
      <c r="I2712" s="132">
        <f t="shared" si="1062"/>
        <v>44180</v>
      </c>
      <c r="J2712" s="133">
        <f t="shared" si="1058"/>
        <v>21</v>
      </c>
      <c r="K2712" s="133">
        <f t="shared" si="1050"/>
        <v>15</v>
      </c>
      <c r="L2712" s="124">
        <f t="shared" si="1063"/>
        <v>1.00634918</v>
      </c>
      <c r="M2712" s="134">
        <f t="shared" si="1064"/>
        <v>1.00860017</v>
      </c>
      <c r="N2712" s="134">
        <f t="shared" si="1065"/>
        <v>1.4634646732242571</v>
      </c>
      <c r="O2712" s="124">
        <f t="shared" si="1066"/>
        <v>1.47275647</v>
      </c>
      <c r="P2712" s="124"/>
      <c r="Q2712" s="125"/>
      <c r="R2712" s="126"/>
      <c r="S2712" s="124"/>
      <c r="T2712" s="135">
        <f t="shared" si="1071"/>
        <v>7.9699999999999993E-2</v>
      </c>
      <c r="U2712" s="125">
        <f t="shared" si="1067"/>
        <v>686</v>
      </c>
      <c r="V2712" s="125">
        <v>252</v>
      </c>
      <c r="W2712" s="134">
        <f t="shared" si="1068"/>
        <v>1.232135421</v>
      </c>
      <c r="X2712" s="18"/>
      <c r="Y2712" s="123">
        <f t="shared" si="1072"/>
        <v>67054.222907000003</v>
      </c>
      <c r="Z2712" s="123">
        <f t="shared" si="1054"/>
        <v>25206.05380038451</v>
      </c>
      <c r="AA2712" s="123">
        <f t="shared" ref="AA2712:AA2736" si="1073">0.02*Y2712</f>
        <v>1341.0844581400002</v>
      </c>
      <c r="AB2712" s="123">
        <f t="shared" ref="AB2712:AB2736" si="1074">0.01*((A2712-A$1686)/30)*Y2712</f>
        <v>22932.544234194003</v>
      </c>
      <c r="AC2712" s="123">
        <f t="shared" ref="AC2712:AC2736" si="1075">SUM(Y2712:AB2712)</f>
        <v>116533.90539971853</v>
      </c>
      <c r="AD2712" s="150">
        <f t="shared" si="1051"/>
        <v>87053.852995000008</v>
      </c>
      <c r="AE2712" s="150">
        <f t="shared" si="1055"/>
        <v>31617.485768226787</v>
      </c>
      <c r="AF2712" s="150">
        <f t="shared" si="1052"/>
        <v>1741.0770599000002</v>
      </c>
      <c r="AG2712" s="150">
        <f t="shared" si="1056"/>
        <v>28959.91509633667</v>
      </c>
      <c r="AH2712" s="150">
        <f t="shared" si="1057"/>
        <v>149372.33091946348</v>
      </c>
      <c r="AI2712" s="4"/>
      <c r="AJ2712" s="1"/>
      <c r="AK2712" s="20"/>
      <c r="AL2712" s="5"/>
      <c r="AM2712" s="1"/>
      <c r="AN2712" s="1"/>
      <c r="AO2712" s="1"/>
      <c r="AP2712" s="17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5.75" x14ac:dyDescent="0.2">
      <c r="A2713" s="127">
        <f t="shared" si="1069"/>
        <v>44173</v>
      </c>
      <c r="B2713" s="165">
        <f t="shared" si="1053"/>
        <v>266110.84854963626</v>
      </c>
      <c r="C2713" s="124"/>
      <c r="D2713" s="128">
        <f t="shared" si="1059"/>
        <v>5438.12</v>
      </c>
      <c r="E2713" s="129">
        <f>VLOOKUP(A2712,[1]Plan1!$AY$80:$BA$314,3)</f>
        <v>5486.52</v>
      </c>
      <c r="F2713" s="130">
        <f t="shared" si="1060"/>
        <v>44152</v>
      </c>
      <c r="G2713" s="131">
        <f t="shared" si="1061"/>
        <v>8.9001346053416697E-3</v>
      </c>
      <c r="H2713" s="132">
        <f t="shared" si="1070"/>
        <v>44180</v>
      </c>
      <c r="I2713" s="132">
        <f t="shared" si="1062"/>
        <v>44180</v>
      </c>
      <c r="J2713" s="133">
        <f t="shared" si="1058"/>
        <v>21</v>
      </c>
      <c r="K2713" s="133">
        <f t="shared" si="1050"/>
        <v>16</v>
      </c>
      <c r="L2713" s="124">
        <f t="shared" si="1063"/>
        <v>1.0067738900000001</v>
      </c>
      <c r="M2713" s="134">
        <f t="shared" si="1064"/>
        <v>1.00860017</v>
      </c>
      <c r="N2713" s="134">
        <f t="shared" si="1065"/>
        <v>1.4634646732242571</v>
      </c>
      <c r="O2713" s="124">
        <f t="shared" si="1066"/>
        <v>1.47337802</v>
      </c>
      <c r="P2713" s="124"/>
      <c r="Q2713" s="125"/>
      <c r="R2713" s="126"/>
      <c r="S2713" s="124"/>
      <c r="T2713" s="135">
        <f t="shared" si="1071"/>
        <v>7.9699999999999993E-2</v>
      </c>
      <c r="U2713" s="125">
        <f t="shared" si="1067"/>
        <v>687</v>
      </c>
      <c r="V2713" s="125">
        <v>252</v>
      </c>
      <c r="W2713" s="134">
        <f t="shared" si="1068"/>
        <v>1.2325104149999999</v>
      </c>
      <c r="X2713" s="18"/>
      <c r="Y2713" s="123">
        <f t="shared" si="1072"/>
        <v>67054.222907000003</v>
      </c>
      <c r="Z2713" s="123">
        <f t="shared" si="1054"/>
        <v>25273.081352067689</v>
      </c>
      <c r="AA2713" s="123">
        <f t="shared" si="1073"/>
        <v>1341.0844581400002</v>
      </c>
      <c r="AB2713" s="123">
        <f t="shared" si="1074"/>
        <v>22954.895641829666</v>
      </c>
      <c r="AC2713" s="123">
        <f t="shared" si="1075"/>
        <v>116623.28435903735</v>
      </c>
      <c r="AD2713" s="150">
        <f t="shared" si="1051"/>
        <v>87053.852995000008</v>
      </c>
      <c r="AE2713" s="150">
        <f t="shared" si="1055"/>
        <v>31703.701088363898</v>
      </c>
      <c r="AF2713" s="150">
        <f t="shared" si="1052"/>
        <v>1741.0770599000002</v>
      </c>
      <c r="AG2713" s="150">
        <f t="shared" si="1056"/>
        <v>28988.933047334998</v>
      </c>
      <c r="AH2713" s="150">
        <f t="shared" si="1057"/>
        <v>149487.5641905989</v>
      </c>
      <c r="AI2713" s="4"/>
      <c r="AJ2713" s="1"/>
      <c r="AK2713" s="20"/>
      <c r="AL2713" s="5"/>
      <c r="AM2713" s="1"/>
      <c r="AN2713" s="1"/>
      <c r="AO2713" s="1"/>
      <c r="AP2713" s="17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5.75" x14ac:dyDescent="0.2">
      <c r="A2714" s="127">
        <f t="shared" si="1069"/>
        <v>44174</v>
      </c>
      <c r="B2714" s="165">
        <f t="shared" si="1053"/>
        <v>266315.57175836654</v>
      </c>
      <c r="C2714" s="124"/>
      <c r="D2714" s="128">
        <f t="shared" si="1059"/>
        <v>5438.12</v>
      </c>
      <c r="E2714" s="129">
        <f>VLOOKUP(A2713,[1]Plan1!$AY$80:$BA$314,3)</f>
        <v>5486.52</v>
      </c>
      <c r="F2714" s="130">
        <f t="shared" si="1060"/>
        <v>44152</v>
      </c>
      <c r="G2714" s="131">
        <f t="shared" si="1061"/>
        <v>8.9001346053416697E-3</v>
      </c>
      <c r="H2714" s="132">
        <f t="shared" si="1070"/>
        <v>44180</v>
      </c>
      <c r="I2714" s="132">
        <f t="shared" si="1062"/>
        <v>44180</v>
      </c>
      <c r="J2714" s="133">
        <f t="shared" si="1058"/>
        <v>21</v>
      </c>
      <c r="K2714" s="133">
        <f t="shared" si="1050"/>
        <v>17</v>
      </c>
      <c r="L2714" s="124">
        <f t="shared" si="1063"/>
        <v>1.00719878</v>
      </c>
      <c r="M2714" s="134">
        <f t="shared" si="1064"/>
        <v>1.00860017</v>
      </c>
      <c r="N2714" s="134">
        <f t="shared" si="1065"/>
        <v>1.4634646732242571</v>
      </c>
      <c r="O2714" s="124">
        <f t="shared" si="1066"/>
        <v>1.4739998299999999</v>
      </c>
      <c r="P2714" s="124"/>
      <c r="Q2714" s="125"/>
      <c r="R2714" s="126"/>
      <c r="S2714" s="124"/>
      <c r="T2714" s="135">
        <f t="shared" si="1071"/>
        <v>7.9699999999999993E-2</v>
      </c>
      <c r="U2714" s="125">
        <f t="shared" si="1067"/>
        <v>688</v>
      </c>
      <c r="V2714" s="125">
        <v>252</v>
      </c>
      <c r="W2714" s="134">
        <f t="shared" si="1068"/>
        <v>1.232885523</v>
      </c>
      <c r="X2714" s="18"/>
      <c r="Y2714" s="123">
        <f t="shared" si="1072"/>
        <v>67054.222907000003</v>
      </c>
      <c r="Z2714" s="123">
        <f t="shared" si="1054"/>
        <v>25340.157445011158</v>
      </c>
      <c r="AA2714" s="123">
        <f t="shared" si="1073"/>
        <v>1341.0844581400002</v>
      </c>
      <c r="AB2714" s="123">
        <f t="shared" si="1074"/>
        <v>22977.247049465335</v>
      </c>
      <c r="AC2714" s="123">
        <f t="shared" si="1075"/>
        <v>116712.71185961649</v>
      </c>
      <c r="AD2714" s="150">
        <f t="shared" si="1051"/>
        <v>87053.852995000008</v>
      </c>
      <c r="AE2714" s="150">
        <f t="shared" si="1055"/>
        <v>31789.978845516704</v>
      </c>
      <c r="AF2714" s="150">
        <f t="shared" si="1052"/>
        <v>1741.0770599000002</v>
      </c>
      <c r="AG2714" s="150">
        <f t="shared" si="1056"/>
        <v>29017.950998333341</v>
      </c>
      <c r="AH2714" s="150">
        <f t="shared" si="1057"/>
        <v>149602.85989875003</v>
      </c>
      <c r="AI2714" s="4"/>
      <c r="AJ2714" s="1"/>
      <c r="AK2714" s="20"/>
      <c r="AL2714" s="5"/>
      <c r="AM2714" s="1"/>
      <c r="AN2714" s="1"/>
      <c r="AO2714" s="1"/>
      <c r="AP2714" s="17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5.75" x14ac:dyDescent="0.2">
      <c r="A2715" s="127">
        <f t="shared" si="1069"/>
        <v>44175</v>
      </c>
      <c r="B2715" s="165">
        <f t="shared" si="1053"/>
        <v>266520.40600410185</v>
      </c>
      <c r="C2715" s="124"/>
      <c r="D2715" s="128">
        <f t="shared" si="1059"/>
        <v>5438.12</v>
      </c>
      <c r="E2715" s="129">
        <f>VLOOKUP(A2714,[1]Plan1!$AY$80:$BA$314,3)</f>
        <v>5486.52</v>
      </c>
      <c r="F2715" s="130">
        <f t="shared" si="1060"/>
        <v>44152</v>
      </c>
      <c r="G2715" s="131">
        <f t="shared" si="1061"/>
        <v>8.9001346053416697E-3</v>
      </c>
      <c r="H2715" s="132">
        <f t="shared" si="1070"/>
        <v>44180</v>
      </c>
      <c r="I2715" s="132">
        <f t="shared" si="1062"/>
        <v>44180</v>
      </c>
      <c r="J2715" s="133">
        <f t="shared" si="1058"/>
        <v>21</v>
      </c>
      <c r="K2715" s="133">
        <f t="shared" si="1050"/>
        <v>18</v>
      </c>
      <c r="L2715" s="124">
        <f t="shared" si="1063"/>
        <v>1.0076238500000001</v>
      </c>
      <c r="M2715" s="134">
        <f t="shared" si="1064"/>
        <v>1.00860017</v>
      </c>
      <c r="N2715" s="134">
        <f t="shared" si="1065"/>
        <v>1.4634646732242571</v>
      </c>
      <c r="O2715" s="124">
        <f t="shared" si="1066"/>
        <v>1.4746219</v>
      </c>
      <c r="P2715" s="124"/>
      <c r="Q2715" s="125"/>
      <c r="R2715" s="126"/>
      <c r="S2715" s="124"/>
      <c r="T2715" s="135">
        <f t="shared" si="1071"/>
        <v>7.9699999999999993E-2</v>
      </c>
      <c r="U2715" s="125">
        <f t="shared" si="1067"/>
        <v>689</v>
      </c>
      <c r="V2715" s="125">
        <v>252</v>
      </c>
      <c r="W2715" s="134">
        <f t="shared" si="1068"/>
        <v>1.2332607449999999</v>
      </c>
      <c r="X2715" s="18"/>
      <c r="Y2715" s="123">
        <f t="shared" si="1072"/>
        <v>67054.222907000003</v>
      </c>
      <c r="Z2715" s="123">
        <f t="shared" si="1054"/>
        <v>25407.282104902672</v>
      </c>
      <c r="AA2715" s="123">
        <f t="shared" si="1073"/>
        <v>1341.0844581400002</v>
      </c>
      <c r="AB2715" s="123">
        <f t="shared" si="1074"/>
        <v>22999.598457100998</v>
      </c>
      <c r="AC2715" s="123">
        <f t="shared" si="1075"/>
        <v>116802.18792714368</v>
      </c>
      <c r="AD2715" s="150">
        <f t="shared" si="1051"/>
        <v>87053.852995000008</v>
      </c>
      <c r="AE2715" s="150">
        <f t="shared" si="1055"/>
        <v>31876.319072726459</v>
      </c>
      <c r="AF2715" s="150">
        <f t="shared" si="1052"/>
        <v>1741.0770599000002</v>
      </c>
      <c r="AG2715" s="150">
        <f t="shared" si="1056"/>
        <v>29046.968949331669</v>
      </c>
      <c r="AH2715" s="150">
        <f t="shared" si="1057"/>
        <v>149718.21807695815</v>
      </c>
      <c r="AI2715" s="4"/>
      <c r="AJ2715" s="1"/>
      <c r="AK2715" s="20"/>
      <c r="AL2715" s="5"/>
      <c r="AM2715" s="1"/>
      <c r="AN2715" s="1"/>
      <c r="AO2715" s="1"/>
      <c r="AP2715" s="17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5.75" x14ac:dyDescent="0.2">
      <c r="A2716" s="127">
        <f t="shared" si="1069"/>
        <v>44176</v>
      </c>
      <c r="B2716" s="165">
        <f t="shared" si="1053"/>
        <v>266725.35295104055</v>
      </c>
      <c r="C2716" s="124"/>
      <c r="D2716" s="128">
        <f t="shared" si="1059"/>
        <v>5438.12</v>
      </c>
      <c r="E2716" s="129">
        <f>VLOOKUP(A2715,[1]Plan1!$AY$80:$BA$314,3)</f>
        <v>5486.52</v>
      </c>
      <c r="F2716" s="130">
        <f t="shared" si="1060"/>
        <v>44152</v>
      </c>
      <c r="G2716" s="131">
        <f t="shared" si="1061"/>
        <v>8.9001346053416697E-3</v>
      </c>
      <c r="H2716" s="132">
        <f t="shared" si="1070"/>
        <v>44180</v>
      </c>
      <c r="I2716" s="132">
        <f t="shared" si="1062"/>
        <v>44180</v>
      </c>
      <c r="J2716" s="133">
        <f t="shared" si="1058"/>
        <v>21</v>
      </c>
      <c r="K2716" s="133">
        <f t="shared" si="1050"/>
        <v>19</v>
      </c>
      <c r="L2716" s="124">
        <f t="shared" si="1063"/>
        <v>1.0080491</v>
      </c>
      <c r="M2716" s="134">
        <f t="shared" si="1064"/>
        <v>1.00860017</v>
      </c>
      <c r="N2716" s="134">
        <f t="shared" si="1065"/>
        <v>1.4634646732242571</v>
      </c>
      <c r="O2716" s="124">
        <f t="shared" si="1066"/>
        <v>1.4752442400000001</v>
      </c>
      <c r="P2716" s="124"/>
      <c r="Q2716" s="125"/>
      <c r="R2716" s="126"/>
      <c r="S2716" s="124"/>
      <c r="T2716" s="135">
        <f t="shared" si="1071"/>
        <v>7.9699999999999993E-2</v>
      </c>
      <c r="U2716" s="125">
        <f t="shared" si="1067"/>
        <v>690</v>
      </c>
      <c r="V2716" s="125">
        <v>252</v>
      </c>
      <c r="W2716" s="134">
        <f t="shared" si="1068"/>
        <v>1.2336360820000001</v>
      </c>
      <c r="X2716" s="18"/>
      <c r="Y2716" s="123">
        <f t="shared" si="1072"/>
        <v>67054.222907000003</v>
      </c>
      <c r="Z2716" s="123">
        <f t="shared" si="1054"/>
        <v>25474.456059653061</v>
      </c>
      <c r="AA2716" s="123">
        <f t="shared" si="1073"/>
        <v>1341.0844581400002</v>
      </c>
      <c r="AB2716" s="123">
        <f t="shared" si="1074"/>
        <v>23021.949864736671</v>
      </c>
      <c r="AC2716" s="123">
        <f t="shared" si="1075"/>
        <v>116891.71328952974</v>
      </c>
      <c r="AD2716" s="150">
        <f t="shared" si="1051"/>
        <v>87053.852995000008</v>
      </c>
      <c r="AE2716" s="150">
        <f t="shared" si="1055"/>
        <v>31962.722706280794</v>
      </c>
      <c r="AF2716" s="150">
        <f t="shared" si="1052"/>
        <v>1741.0770599000002</v>
      </c>
      <c r="AG2716" s="150">
        <f t="shared" si="1056"/>
        <v>29075.986900330005</v>
      </c>
      <c r="AH2716" s="150">
        <f t="shared" si="1057"/>
        <v>149833.6396615108</v>
      </c>
      <c r="AI2716" s="4"/>
      <c r="AJ2716" s="1"/>
      <c r="AK2716" s="20"/>
      <c r="AL2716" s="5"/>
      <c r="AM2716" s="1"/>
      <c r="AN2716" s="1"/>
      <c r="AO2716" s="1"/>
      <c r="AP2716" s="17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5.75" x14ac:dyDescent="0.2">
      <c r="A2717" s="127">
        <f t="shared" si="1069"/>
        <v>44177</v>
      </c>
      <c r="B2717" s="165">
        <f t="shared" si="1053"/>
        <v>266930.4096191178</v>
      </c>
      <c r="C2717" s="124"/>
      <c r="D2717" s="128">
        <f t="shared" si="1059"/>
        <v>5438.12</v>
      </c>
      <c r="E2717" s="129">
        <f>VLOOKUP(A2716,[1]Plan1!$AY$80:$BA$314,3)</f>
        <v>5486.52</v>
      </c>
      <c r="F2717" s="130">
        <f t="shared" si="1060"/>
        <v>44152</v>
      </c>
      <c r="G2717" s="131">
        <f t="shared" si="1061"/>
        <v>8.9001346053416697E-3</v>
      </c>
      <c r="H2717" s="132">
        <f t="shared" si="1070"/>
        <v>44180</v>
      </c>
      <c r="I2717" s="132">
        <f t="shared" si="1062"/>
        <v>44180</v>
      </c>
      <c r="J2717" s="133">
        <f t="shared" si="1058"/>
        <v>21</v>
      </c>
      <c r="K2717" s="133">
        <f t="shared" si="1050"/>
        <v>20</v>
      </c>
      <c r="L2717" s="124">
        <f t="shared" si="1063"/>
        <v>1.00847452</v>
      </c>
      <c r="M2717" s="134">
        <f t="shared" si="1064"/>
        <v>1.00860017</v>
      </c>
      <c r="N2717" s="134">
        <f t="shared" si="1065"/>
        <v>1.4634646732242571</v>
      </c>
      <c r="O2717" s="124">
        <f t="shared" si="1066"/>
        <v>1.47586683</v>
      </c>
      <c r="P2717" s="124"/>
      <c r="Q2717" s="125"/>
      <c r="R2717" s="126"/>
      <c r="S2717" s="124"/>
      <c r="T2717" s="135">
        <f t="shared" si="1071"/>
        <v>7.9699999999999993E-2</v>
      </c>
      <c r="U2717" s="125">
        <f t="shared" si="1067"/>
        <v>691</v>
      </c>
      <c r="V2717" s="125">
        <v>252</v>
      </c>
      <c r="W2717" s="134">
        <f t="shared" si="1068"/>
        <v>1.2340115330000001</v>
      </c>
      <c r="X2717" s="18"/>
      <c r="Y2717" s="123">
        <f t="shared" si="1072"/>
        <v>67054.222907000003</v>
      </c>
      <c r="Z2717" s="123">
        <f t="shared" si="1054"/>
        <v>25541.678005799029</v>
      </c>
      <c r="AA2717" s="123">
        <f t="shared" si="1073"/>
        <v>1341.0844581400002</v>
      </c>
      <c r="AB2717" s="123">
        <f t="shared" si="1074"/>
        <v>23044.301272372333</v>
      </c>
      <c r="AC2717" s="123">
        <f t="shared" si="1075"/>
        <v>116981.28664331137</v>
      </c>
      <c r="AD2717" s="150">
        <f t="shared" si="1051"/>
        <v>87053.852995000008</v>
      </c>
      <c r="AE2717" s="150">
        <f t="shared" si="1055"/>
        <v>32049.188069578075</v>
      </c>
      <c r="AF2717" s="150">
        <f t="shared" si="1052"/>
        <v>1741.0770599000002</v>
      </c>
      <c r="AG2717" s="150">
        <f t="shared" si="1056"/>
        <v>29105.004851328336</v>
      </c>
      <c r="AH2717" s="150">
        <f t="shared" si="1057"/>
        <v>149949.12297580641</v>
      </c>
      <c r="AI2717" s="4"/>
      <c r="AJ2717" s="1"/>
      <c r="AK2717" s="20"/>
      <c r="AL2717" s="5"/>
      <c r="AM2717" s="1"/>
      <c r="AN2717" s="1"/>
      <c r="AO2717" s="1"/>
      <c r="AP2717" s="17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5.75" x14ac:dyDescent="0.2">
      <c r="A2718" s="127">
        <f t="shared" si="1069"/>
        <v>44178</v>
      </c>
      <c r="B2718" s="165">
        <f t="shared" si="1053"/>
        <v>266981.77897775179</v>
      </c>
      <c r="C2718" s="124"/>
      <c r="D2718" s="128">
        <f t="shared" si="1059"/>
        <v>5438.12</v>
      </c>
      <c r="E2718" s="129">
        <f>VLOOKUP(A2717,[1]Plan1!$AY$80:$BA$314,3)</f>
        <v>5486.52</v>
      </c>
      <c r="F2718" s="130">
        <f t="shared" si="1060"/>
        <v>44152</v>
      </c>
      <c r="G2718" s="131">
        <f t="shared" si="1061"/>
        <v>8.9001346053416697E-3</v>
      </c>
      <c r="H2718" s="132">
        <f t="shared" si="1070"/>
        <v>44180</v>
      </c>
      <c r="I2718" s="132">
        <f t="shared" si="1062"/>
        <v>44180</v>
      </c>
      <c r="J2718" s="133">
        <f t="shared" si="1058"/>
        <v>21</v>
      </c>
      <c r="K2718" s="133">
        <f t="shared" si="1050"/>
        <v>20</v>
      </c>
      <c r="L2718" s="124">
        <f t="shared" si="1063"/>
        <v>1.00847452</v>
      </c>
      <c r="M2718" s="134">
        <f t="shared" si="1064"/>
        <v>1.00860017</v>
      </c>
      <c r="N2718" s="134">
        <f t="shared" si="1065"/>
        <v>1.4634646732242571</v>
      </c>
      <c r="O2718" s="124">
        <f t="shared" si="1066"/>
        <v>1.47586683</v>
      </c>
      <c r="P2718" s="124"/>
      <c r="Q2718" s="125"/>
      <c r="R2718" s="126"/>
      <c r="S2718" s="124"/>
      <c r="T2718" s="135">
        <f t="shared" si="1071"/>
        <v>7.9699999999999993E-2</v>
      </c>
      <c r="U2718" s="125">
        <f t="shared" si="1067"/>
        <v>691</v>
      </c>
      <c r="V2718" s="125">
        <v>252</v>
      </c>
      <c r="W2718" s="134">
        <f t="shared" si="1068"/>
        <v>1.2340115330000001</v>
      </c>
      <c r="X2718" s="18"/>
      <c r="Y2718" s="123">
        <f t="shared" si="1072"/>
        <v>67054.222907000003</v>
      </c>
      <c r="Z2718" s="123">
        <f t="shared" si="1054"/>
        <v>25541.678005799029</v>
      </c>
      <c r="AA2718" s="123">
        <f t="shared" si="1073"/>
        <v>1341.0844581400002</v>
      </c>
      <c r="AB2718" s="123">
        <f t="shared" si="1074"/>
        <v>23066.652680007999</v>
      </c>
      <c r="AC2718" s="123">
        <f t="shared" si="1075"/>
        <v>117003.63805094703</v>
      </c>
      <c r="AD2718" s="150">
        <f t="shared" si="1051"/>
        <v>87053.852995000008</v>
      </c>
      <c r="AE2718" s="150">
        <f t="shared" si="1055"/>
        <v>32049.188069578075</v>
      </c>
      <c r="AF2718" s="150">
        <f t="shared" si="1052"/>
        <v>1741.0770599000002</v>
      </c>
      <c r="AG2718" s="150">
        <f t="shared" si="1056"/>
        <v>29134.022802326668</v>
      </c>
      <c r="AH2718" s="150">
        <f t="shared" si="1057"/>
        <v>149978.14092680474</v>
      </c>
      <c r="AI2718" s="4"/>
      <c r="AJ2718" s="1"/>
      <c r="AK2718" s="20"/>
      <c r="AL2718" s="5"/>
      <c r="AM2718" s="1"/>
      <c r="AN2718" s="1"/>
      <c r="AO2718" s="1"/>
      <c r="AP2718" s="17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5.75" x14ac:dyDescent="0.2">
      <c r="A2719" s="127">
        <f t="shared" si="1069"/>
        <v>44179</v>
      </c>
      <c r="B2719" s="165">
        <f t="shared" si="1053"/>
        <v>267033.14833638578</v>
      </c>
      <c r="C2719" s="124"/>
      <c r="D2719" s="128">
        <f t="shared" si="1059"/>
        <v>5438.12</v>
      </c>
      <c r="E2719" s="129">
        <f>VLOOKUP(A2718,[1]Plan1!$AY$80:$BA$314,3)</f>
        <v>5486.52</v>
      </c>
      <c r="F2719" s="130">
        <f t="shared" si="1060"/>
        <v>44152</v>
      </c>
      <c r="G2719" s="131">
        <f t="shared" si="1061"/>
        <v>8.9001346053416697E-3</v>
      </c>
      <c r="H2719" s="132">
        <f t="shared" si="1070"/>
        <v>44180</v>
      </c>
      <c r="I2719" s="132">
        <f t="shared" si="1062"/>
        <v>44180</v>
      </c>
      <c r="J2719" s="133">
        <f t="shared" si="1058"/>
        <v>21</v>
      </c>
      <c r="K2719" s="133">
        <f t="shared" si="1050"/>
        <v>20</v>
      </c>
      <c r="L2719" s="124">
        <f t="shared" si="1063"/>
        <v>1.00847452</v>
      </c>
      <c r="M2719" s="134">
        <f t="shared" si="1064"/>
        <v>1.00860017</v>
      </c>
      <c r="N2719" s="134">
        <f t="shared" si="1065"/>
        <v>1.4634646732242571</v>
      </c>
      <c r="O2719" s="124">
        <f t="shared" si="1066"/>
        <v>1.47586683</v>
      </c>
      <c r="P2719" s="124"/>
      <c r="Q2719" s="125"/>
      <c r="R2719" s="126"/>
      <c r="S2719" s="124"/>
      <c r="T2719" s="135">
        <f t="shared" si="1071"/>
        <v>7.9699999999999993E-2</v>
      </c>
      <c r="U2719" s="125">
        <f t="shared" si="1067"/>
        <v>691</v>
      </c>
      <c r="V2719" s="125">
        <v>252</v>
      </c>
      <c r="W2719" s="134">
        <f t="shared" si="1068"/>
        <v>1.2340115330000001</v>
      </c>
      <c r="X2719" s="18"/>
      <c r="Y2719" s="123">
        <f t="shared" si="1072"/>
        <v>67054.222907000003</v>
      </c>
      <c r="Z2719" s="123">
        <f t="shared" si="1054"/>
        <v>25541.678005799029</v>
      </c>
      <c r="AA2719" s="123">
        <f t="shared" si="1073"/>
        <v>1341.0844581400002</v>
      </c>
      <c r="AB2719" s="123">
        <f t="shared" si="1074"/>
        <v>23089.004087643669</v>
      </c>
      <c r="AC2719" s="123">
        <f t="shared" si="1075"/>
        <v>117025.9894585827</v>
      </c>
      <c r="AD2719" s="150">
        <f t="shared" si="1051"/>
        <v>87053.852995000008</v>
      </c>
      <c r="AE2719" s="150">
        <f t="shared" si="1055"/>
        <v>32049.188069578075</v>
      </c>
      <c r="AF2719" s="150">
        <f t="shared" si="1052"/>
        <v>1741.0770599000002</v>
      </c>
      <c r="AG2719" s="150">
        <f t="shared" si="1056"/>
        <v>29163.040753325004</v>
      </c>
      <c r="AH2719" s="150">
        <f t="shared" si="1057"/>
        <v>150007.15887780307</v>
      </c>
      <c r="AI2719" s="4"/>
      <c r="AJ2719" s="1"/>
      <c r="AK2719" s="20"/>
      <c r="AL2719" s="5"/>
      <c r="AM2719" s="1"/>
      <c r="AN2719" s="1"/>
      <c r="AO2719" s="1"/>
      <c r="AP2719" s="17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5.75" x14ac:dyDescent="0.2">
      <c r="A2720" s="127">
        <f t="shared" si="1069"/>
        <v>44180</v>
      </c>
      <c r="B2720" s="165">
        <f t="shared" si="1053"/>
        <v>267238.31765276473</v>
      </c>
      <c r="C2720" s="124"/>
      <c r="D2720" s="128">
        <f t="shared" si="1059"/>
        <v>5438.12</v>
      </c>
      <c r="E2720" s="129">
        <f>VLOOKUP(A2719,[1]Plan1!$AY$80:$BA$314,3)</f>
        <v>5486.52</v>
      </c>
      <c r="F2720" s="130">
        <f t="shared" si="1060"/>
        <v>44152</v>
      </c>
      <c r="G2720" s="131">
        <f t="shared" si="1061"/>
        <v>8.9001346053416697E-3</v>
      </c>
      <c r="H2720" s="132">
        <f t="shared" si="1070"/>
        <v>44211</v>
      </c>
      <c r="I2720" s="132">
        <f t="shared" si="1062"/>
        <v>44180</v>
      </c>
      <c r="J2720" s="133">
        <f t="shared" si="1058"/>
        <v>21</v>
      </c>
      <c r="K2720" s="133">
        <f t="shared" si="1050"/>
        <v>21</v>
      </c>
      <c r="L2720" s="124">
        <f t="shared" si="1063"/>
        <v>1.00890013</v>
      </c>
      <c r="M2720" s="134">
        <f t="shared" si="1064"/>
        <v>1.00860017</v>
      </c>
      <c r="N2720" s="134">
        <f t="shared" si="1065"/>
        <v>1.4634646732242571</v>
      </c>
      <c r="O2720" s="124">
        <f t="shared" si="1066"/>
        <v>1.47648969</v>
      </c>
      <c r="P2720" s="124"/>
      <c r="Q2720" s="125"/>
      <c r="R2720" s="126"/>
      <c r="S2720" s="124"/>
      <c r="T2720" s="135">
        <f t="shared" si="1071"/>
        <v>7.9699999999999993E-2</v>
      </c>
      <c r="U2720" s="125">
        <f t="shared" si="1067"/>
        <v>692</v>
      </c>
      <c r="V2720" s="125">
        <v>252</v>
      </c>
      <c r="W2720" s="134">
        <f t="shared" si="1068"/>
        <v>1.234387098</v>
      </c>
      <c r="X2720" s="18"/>
      <c r="Y2720" s="123">
        <f t="shared" si="1072"/>
        <v>67054.222907000003</v>
      </c>
      <c r="Z2720" s="123">
        <f t="shared" si="1054"/>
        <v>25608.949223664949</v>
      </c>
      <c r="AA2720" s="123">
        <f t="shared" si="1073"/>
        <v>1341.0844581400002</v>
      </c>
      <c r="AB2720" s="123">
        <f t="shared" si="1074"/>
        <v>23111.355495279335</v>
      </c>
      <c r="AC2720" s="123">
        <f t="shared" si="1075"/>
        <v>117115.61208408429</v>
      </c>
      <c r="AD2720" s="150">
        <f t="shared" si="1051"/>
        <v>87053.852995000008</v>
      </c>
      <c r="AE2720" s="150">
        <f t="shared" si="1055"/>
        <v>32135.716809457128</v>
      </c>
      <c r="AF2720" s="150">
        <f t="shared" si="1052"/>
        <v>1741.0770599000002</v>
      </c>
      <c r="AG2720" s="150">
        <f t="shared" si="1056"/>
        <v>29192.058704323335</v>
      </c>
      <c r="AH2720" s="150">
        <f t="shared" si="1057"/>
        <v>150122.70556868045</v>
      </c>
      <c r="AI2720" s="4"/>
      <c r="AJ2720" s="1"/>
      <c r="AK2720" s="20"/>
      <c r="AL2720" s="5"/>
      <c r="AM2720" s="1"/>
      <c r="AN2720" s="1"/>
      <c r="AO2720" s="1"/>
      <c r="AP2720" s="17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5.75" x14ac:dyDescent="0.2">
      <c r="A2721" s="127">
        <f t="shared" si="1069"/>
        <v>44181</v>
      </c>
      <c r="B2721" s="165">
        <f t="shared" si="1053"/>
        <v>267489.52998743963</v>
      </c>
      <c r="C2721" s="124"/>
      <c r="D2721" s="128">
        <f t="shared" si="1059"/>
        <v>5486.52</v>
      </c>
      <c r="E2721" s="129">
        <f>VLOOKUP(A2720,[1]Plan1!$AY$80:$BA$314,3)</f>
        <v>5560.59</v>
      </c>
      <c r="F2721" s="130">
        <f t="shared" si="1060"/>
        <v>44181</v>
      </c>
      <c r="G2721" s="131">
        <f t="shared" si="1061"/>
        <v>1.3500360884495022E-2</v>
      </c>
      <c r="H2721" s="132">
        <f t="shared" si="1070"/>
        <v>44211</v>
      </c>
      <c r="I2721" s="132">
        <f t="shared" si="1062"/>
        <v>44211</v>
      </c>
      <c r="J2721" s="133">
        <f t="shared" si="1058"/>
        <v>21</v>
      </c>
      <c r="K2721" s="133">
        <f t="shared" si="1050"/>
        <v>1</v>
      </c>
      <c r="L2721" s="124">
        <f t="shared" si="1063"/>
        <v>1.0006387699999999</v>
      </c>
      <c r="M2721" s="134">
        <f t="shared" si="1064"/>
        <v>1.00890013</v>
      </c>
      <c r="N2721" s="134">
        <f t="shared" si="1065"/>
        <v>1.4764896990663605</v>
      </c>
      <c r="O2721" s="124">
        <f t="shared" si="1066"/>
        <v>1.4774328299999999</v>
      </c>
      <c r="P2721" s="124"/>
      <c r="Q2721" s="125"/>
      <c r="R2721" s="126"/>
      <c r="S2721" s="124"/>
      <c r="T2721" s="135">
        <f t="shared" si="1071"/>
        <v>7.9699999999999993E-2</v>
      </c>
      <c r="U2721" s="125">
        <f t="shared" si="1067"/>
        <v>693</v>
      </c>
      <c r="V2721" s="125">
        <v>252</v>
      </c>
      <c r="W2721" s="134">
        <f t="shared" si="1068"/>
        <v>1.234762777</v>
      </c>
      <c r="X2721" s="18"/>
      <c r="Y2721" s="123">
        <f t="shared" si="1072"/>
        <v>67054.222907000003</v>
      </c>
      <c r="Z2721" s="123">
        <f t="shared" si="1054"/>
        <v>25696.359393195129</v>
      </c>
      <c r="AA2721" s="123">
        <f t="shared" si="1073"/>
        <v>1341.0844581400002</v>
      </c>
      <c r="AB2721" s="123">
        <f t="shared" si="1074"/>
        <v>23133.706902915004</v>
      </c>
      <c r="AC2721" s="123">
        <f t="shared" si="1075"/>
        <v>117225.37366125014</v>
      </c>
      <c r="AD2721" s="150">
        <f t="shared" si="1051"/>
        <v>87053.852995000008</v>
      </c>
      <c r="AE2721" s="150">
        <f t="shared" si="1055"/>
        <v>32248.149615967828</v>
      </c>
      <c r="AF2721" s="150">
        <f t="shared" si="1052"/>
        <v>1741.0770599000002</v>
      </c>
      <c r="AG2721" s="150">
        <f t="shared" si="1056"/>
        <v>29221.076655321674</v>
      </c>
      <c r="AH2721" s="150">
        <f t="shared" si="1057"/>
        <v>150264.15632618952</v>
      </c>
      <c r="AI2721" s="4"/>
      <c r="AJ2721" s="1"/>
      <c r="AK2721" s="20"/>
      <c r="AL2721" s="5"/>
      <c r="AM2721" s="1"/>
      <c r="AN2721" s="1"/>
      <c r="AO2721" s="1"/>
      <c r="AP2721" s="17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5.75" x14ac:dyDescent="0.2">
      <c r="A2722" s="127">
        <f t="shared" si="1069"/>
        <v>44182</v>
      </c>
      <c r="B2722" s="165">
        <f t="shared" si="1053"/>
        <v>267740.93329793168</v>
      </c>
      <c r="C2722" s="124"/>
      <c r="D2722" s="128">
        <f t="shared" si="1059"/>
        <v>5486.52</v>
      </c>
      <c r="E2722" s="129">
        <f>VLOOKUP(A2721,[1]Plan1!$AY$80:$BA$314,3)</f>
        <v>5560.59</v>
      </c>
      <c r="F2722" s="130">
        <f t="shared" si="1060"/>
        <v>44181</v>
      </c>
      <c r="G2722" s="131">
        <f t="shared" si="1061"/>
        <v>1.3500360884495022E-2</v>
      </c>
      <c r="H2722" s="132">
        <f t="shared" si="1070"/>
        <v>44211</v>
      </c>
      <c r="I2722" s="132">
        <f t="shared" si="1062"/>
        <v>44211</v>
      </c>
      <c r="J2722" s="133">
        <f t="shared" si="1058"/>
        <v>21</v>
      </c>
      <c r="K2722" s="133">
        <f t="shared" si="1050"/>
        <v>2</v>
      </c>
      <c r="L2722" s="124">
        <f t="shared" si="1063"/>
        <v>1.0012779599999999</v>
      </c>
      <c r="M2722" s="134">
        <f t="shared" si="1064"/>
        <v>1.00890013</v>
      </c>
      <c r="N2722" s="134">
        <f t="shared" si="1065"/>
        <v>1.4764896990663605</v>
      </c>
      <c r="O2722" s="124">
        <f t="shared" si="1066"/>
        <v>1.4783765900000001</v>
      </c>
      <c r="P2722" s="124"/>
      <c r="Q2722" s="125"/>
      <c r="R2722" s="126"/>
      <c r="S2722" s="124"/>
      <c r="T2722" s="135">
        <f t="shared" si="1071"/>
        <v>7.9699999999999993E-2</v>
      </c>
      <c r="U2722" s="125">
        <f t="shared" si="1067"/>
        <v>694</v>
      </c>
      <c r="V2722" s="125">
        <v>252</v>
      </c>
      <c r="W2722" s="134">
        <f t="shared" si="1068"/>
        <v>1.2351385699999999</v>
      </c>
      <c r="X2722" s="18"/>
      <c r="Y2722" s="123">
        <f t="shared" si="1072"/>
        <v>67054.222907000003</v>
      </c>
      <c r="Z2722" s="123">
        <f t="shared" si="1054"/>
        <v>25783.853094450478</v>
      </c>
      <c r="AA2722" s="123">
        <f t="shared" si="1073"/>
        <v>1341.0844581400002</v>
      </c>
      <c r="AB2722" s="123">
        <f t="shared" si="1074"/>
        <v>23156.058310550667</v>
      </c>
      <c r="AC2722" s="123">
        <f t="shared" si="1075"/>
        <v>117335.21877014115</v>
      </c>
      <c r="AD2722" s="150">
        <f t="shared" si="1051"/>
        <v>87053.852995000008</v>
      </c>
      <c r="AE2722" s="150">
        <f t="shared" si="1055"/>
        <v>32360.689866570556</v>
      </c>
      <c r="AF2722" s="150">
        <f t="shared" si="1052"/>
        <v>1741.0770599000002</v>
      </c>
      <c r="AG2722" s="150">
        <f t="shared" si="1056"/>
        <v>29250.094606320006</v>
      </c>
      <c r="AH2722" s="150">
        <f t="shared" si="1057"/>
        <v>150405.71452779055</v>
      </c>
      <c r="AI2722" s="4"/>
      <c r="AJ2722" s="1"/>
      <c r="AK2722" s="20"/>
      <c r="AL2722" s="5"/>
      <c r="AM2722" s="1"/>
      <c r="AN2722" s="1"/>
      <c r="AO2722" s="1"/>
      <c r="AP2722" s="17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5.75" x14ac:dyDescent="0.2">
      <c r="A2723" s="127">
        <f t="shared" si="1069"/>
        <v>44183</v>
      </c>
      <c r="B2723" s="165">
        <f t="shared" si="1053"/>
        <v>267992.5235665089</v>
      </c>
      <c r="C2723" s="124"/>
      <c r="D2723" s="128">
        <f t="shared" si="1059"/>
        <v>5486.52</v>
      </c>
      <c r="E2723" s="129">
        <f>VLOOKUP(A2722,[1]Plan1!$AY$80:$BA$314,3)</f>
        <v>5560.59</v>
      </c>
      <c r="F2723" s="130">
        <f t="shared" si="1060"/>
        <v>44181</v>
      </c>
      <c r="G2723" s="131">
        <f t="shared" si="1061"/>
        <v>1.3500360884495022E-2</v>
      </c>
      <c r="H2723" s="132">
        <f t="shared" si="1070"/>
        <v>44211</v>
      </c>
      <c r="I2723" s="132">
        <f t="shared" si="1062"/>
        <v>44211</v>
      </c>
      <c r="J2723" s="133">
        <f t="shared" si="1058"/>
        <v>21</v>
      </c>
      <c r="K2723" s="133">
        <f t="shared" si="1050"/>
        <v>3</v>
      </c>
      <c r="L2723" s="124">
        <f t="shared" si="1063"/>
        <v>1.0019175499999999</v>
      </c>
      <c r="M2723" s="134">
        <f t="shared" si="1064"/>
        <v>1.00890013</v>
      </c>
      <c r="N2723" s="134">
        <f t="shared" si="1065"/>
        <v>1.4764896990663605</v>
      </c>
      <c r="O2723" s="124">
        <f t="shared" si="1066"/>
        <v>1.47932094</v>
      </c>
      <c r="P2723" s="124"/>
      <c r="Q2723" s="125"/>
      <c r="R2723" s="126"/>
      <c r="S2723" s="124"/>
      <c r="T2723" s="135">
        <f t="shared" si="1071"/>
        <v>7.9699999999999993E-2</v>
      </c>
      <c r="U2723" s="125">
        <f t="shared" si="1067"/>
        <v>695</v>
      </c>
      <c r="V2723" s="125">
        <v>252</v>
      </c>
      <c r="W2723" s="134">
        <f t="shared" si="1068"/>
        <v>1.235514478</v>
      </c>
      <c r="X2723" s="18"/>
      <c r="Y2723" s="123">
        <f t="shared" si="1072"/>
        <v>67054.222907000003</v>
      </c>
      <c r="Z2723" s="123">
        <f t="shared" si="1054"/>
        <v>25871.428570098113</v>
      </c>
      <c r="AA2723" s="123">
        <f t="shared" si="1073"/>
        <v>1341.0844581400002</v>
      </c>
      <c r="AB2723" s="123">
        <f t="shared" si="1074"/>
        <v>23178.40971818634</v>
      </c>
      <c r="AC2723" s="123">
        <f t="shared" si="1075"/>
        <v>117445.14565342446</v>
      </c>
      <c r="AD2723" s="150">
        <f t="shared" si="1051"/>
        <v>87053.852995000008</v>
      </c>
      <c r="AE2723" s="150">
        <f t="shared" si="1055"/>
        <v>32473.335300866096</v>
      </c>
      <c r="AF2723" s="150">
        <f t="shared" si="1052"/>
        <v>1741.0770599000002</v>
      </c>
      <c r="AG2723" s="150">
        <f t="shared" si="1056"/>
        <v>29279.112557318334</v>
      </c>
      <c r="AH2723" s="150">
        <f t="shared" si="1057"/>
        <v>150547.37791308443</v>
      </c>
      <c r="AI2723" s="4"/>
      <c r="AJ2723" s="1"/>
      <c r="AK2723" s="20"/>
      <c r="AL2723" s="5"/>
      <c r="AM2723" s="1"/>
      <c r="AN2723" s="1"/>
      <c r="AO2723" s="1"/>
      <c r="AP2723" s="17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5.75" x14ac:dyDescent="0.2">
      <c r="A2724" s="127">
        <f t="shared" si="1069"/>
        <v>44184</v>
      </c>
      <c r="B2724" s="165">
        <f t="shared" si="1053"/>
        <v>268244.30234497075</v>
      </c>
      <c r="C2724" s="124"/>
      <c r="D2724" s="128">
        <f t="shared" si="1059"/>
        <v>5486.52</v>
      </c>
      <c r="E2724" s="129">
        <f>VLOOKUP(A2723,[1]Plan1!$AY$80:$BA$314,3)</f>
        <v>5560.59</v>
      </c>
      <c r="F2724" s="130">
        <f t="shared" si="1060"/>
        <v>44181</v>
      </c>
      <c r="G2724" s="131">
        <f t="shared" si="1061"/>
        <v>1.3500360884495022E-2</v>
      </c>
      <c r="H2724" s="132">
        <f t="shared" si="1070"/>
        <v>44211</v>
      </c>
      <c r="I2724" s="132">
        <f t="shared" si="1062"/>
        <v>44211</v>
      </c>
      <c r="J2724" s="133">
        <f t="shared" si="1058"/>
        <v>21</v>
      </c>
      <c r="K2724" s="133">
        <f t="shared" si="1050"/>
        <v>4</v>
      </c>
      <c r="L2724" s="124">
        <f t="shared" si="1063"/>
        <v>1.0025575499999999</v>
      </c>
      <c r="M2724" s="134">
        <f t="shared" si="1064"/>
        <v>1.00890013</v>
      </c>
      <c r="N2724" s="134">
        <f t="shared" si="1065"/>
        <v>1.4764896990663605</v>
      </c>
      <c r="O2724" s="124">
        <f t="shared" si="1066"/>
        <v>1.4802658900000001</v>
      </c>
      <c r="P2724" s="124"/>
      <c r="Q2724" s="125"/>
      <c r="R2724" s="126"/>
      <c r="S2724" s="124"/>
      <c r="T2724" s="135">
        <f t="shared" si="1071"/>
        <v>7.9699999999999993E-2</v>
      </c>
      <c r="U2724" s="125">
        <f t="shared" si="1067"/>
        <v>696</v>
      </c>
      <c r="V2724" s="125">
        <v>252</v>
      </c>
      <c r="W2724" s="134">
        <f t="shared" si="1068"/>
        <v>1.2358905010000001</v>
      </c>
      <c r="X2724" s="18"/>
      <c r="Y2724" s="123">
        <f t="shared" si="1072"/>
        <v>67054.222907000003</v>
      </c>
      <c r="Z2724" s="123">
        <f t="shared" si="1054"/>
        <v>25959.086498886216</v>
      </c>
      <c r="AA2724" s="123">
        <f t="shared" si="1073"/>
        <v>1341.0844581400002</v>
      </c>
      <c r="AB2724" s="123">
        <f t="shared" si="1074"/>
        <v>23200.761125822002</v>
      </c>
      <c r="AC2724" s="123">
        <f t="shared" si="1075"/>
        <v>117555.15498984822</v>
      </c>
      <c r="AD2724" s="150">
        <f t="shared" si="1051"/>
        <v>87053.852995000008</v>
      </c>
      <c r="AE2724" s="150">
        <f t="shared" si="1055"/>
        <v>32586.086791905833</v>
      </c>
      <c r="AF2724" s="150">
        <f t="shared" si="1052"/>
        <v>1741.0770599000002</v>
      </c>
      <c r="AG2724" s="150">
        <f t="shared" si="1056"/>
        <v>29308.13050831667</v>
      </c>
      <c r="AH2724" s="150">
        <f t="shared" si="1057"/>
        <v>150689.14735512252</v>
      </c>
      <c r="AI2724" s="4"/>
      <c r="AJ2724" s="1"/>
      <c r="AK2724" s="20"/>
      <c r="AL2724" s="5"/>
      <c r="AM2724" s="1"/>
      <c r="AN2724" s="1"/>
      <c r="AO2724" s="1"/>
      <c r="AP2724" s="17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5.75" x14ac:dyDescent="0.2">
      <c r="A2725" s="127">
        <f t="shared" si="1069"/>
        <v>44185</v>
      </c>
      <c r="B2725" s="165">
        <f t="shared" si="1053"/>
        <v>268295.67170360475</v>
      </c>
      <c r="C2725" s="124"/>
      <c r="D2725" s="128">
        <f t="shared" si="1059"/>
        <v>5486.52</v>
      </c>
      <c r="E2725" s="129">
        <f>VLOOKUP(A2724,[1]Plan1!$AY$80:$BA$314,3)</f>
        <v>5560.59</v>
      </c>
      <c r="F2725" s="130">
        <f t="shared" si="1060"/>
        <v>44181</v>
      </c>
      <c r="G2725" s="131">
        <f t="shared" si="1061"/>
        <v>1.3500360884495022E-2</v>
      </c>
      <c r="H2725" s="132">
        <f t="shared" si="1070"/>
        <v>44211</v>
      </c>
      <c r="I2725" s="132">
        <f t="shared" si="1062"/>
        <v>44211</v>
      </c>
      <c r="J2725" s="133">
        <f t="shared" si="1058"/>
        <v>21</v>
      </c>
      <c r="K2725" s="133">
        <f t="shared" si="1050"/>
        <v>4</v>
      </c>
      <c r="L2725" s="124">
        <f t="shared" si="1063"/>
        <v>1.0025575499999999</v>
      </c>
      <c r="M2725" s="134">
        <f t="shared" si="1064"/>
        <v>1.00890013</v>
      </c>
      <c r="N2725" s="134">
        <f t="shared" si="1065"/>
        <v>1.4764896990663605</v>
      </c>
      <c r="O2725" s="124">
        <f t="shared" si="1066"/>
        <v>1.4802658900000001</v>
      </c>
      <c r="P2725" s="124"/>
      <c r="Q2725" s="125"/>
      <c r="R2725" s="126"/>
      <c r="S2725" s="124"/>
      <c r="T2725" s="135">
        <f t="shared" si="1071"/>
        <v>7.9699999999999993E-2</v>
      </c>
      <c r="U2725" s="125">
        <f t="shared" si="1067"/>
        <v>696</v>
      </c>
      <c r="V2725" s="125">
        <v>252</v>
      </c>
      <c r="W2725" s="134">
        <f t="shared" si="1068"/>
        <v>1.2358905010000001</v>
      </c>
      <c r="X2725" s="18"/>
      <c r="Y2725" s="123">
        <f t="shared" si="1072"/>
        <v>67054.222907000003</v>
      </c>
      <c r="Z2725" s="123">
        <f t="shared" si="1054"/>
        <v>25959.086498886216</v>
      </c>
      <c r="AA2725" s="123">
        <f t="shared" si="1073"/>
        <v>1341.0844581400002</v>
      </c>
      <c r="AB2725" s="123">
        <f t="shared" si="1074"/>
        <v>23223.112533457668</v>
      </c>
      <c r="AC2725" s="123">
        <f t="shared" si="1075"/>
        <v>117577.50639748388</v>
      </c>
      <c r="AD2725" s="150">
        <f t="shared" si="1051"/>
        <v>87053.852995000008</v>
      </c>
      <c r="AE2725" s="150">
        <f t="shared" si="1055"/>
        <v>32586.086791905833</v>
      </c>
      <c r="AF2725" s="150">
        <f t="shared" si="1052"/>
        <v>1741.0770599000002</v>
      </c>
      <c r="AG2725" s="150">
        <f t="shared" si="1056"/>
        <v>29337.148459315005</v>
      </c>
      <c r="AH2725" s="150">
        <f t="shared" si="1057"/>
        <v>150718.16530612085</v>
      </c>
      <c r="AI2725" s="4"/>
      <c r="AJ2725" s="1"/>
      <c r="AK2725" s="20"/>
      <c r="AL2725" s="5"/>
      <c r="AM2725" s="1"/>
      <c r="AN2725" s="1"/>
      <c r="AO2725" s="1"/>
      <c r="AP2725" s="17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5.75" x14ac:dyDescent="0.2">
      <c r="A2726" s="127">
        <f t="shared" si="1069"/>
        <v>44186</v>
      </c>
      <c r="B2726" s="165">
        <f t="shared" si="1053"/>
        <v>268347.04106223874</v>
      </c>
      <c r="C2726" s="124"/>
      <c r="D2726" s="128">
        <f t="shared" si="1059"/>
        <v>5486.52</v>
      </c>
      <c r="E2726" s="129">
        <f>VLOOKUP(A2725,[1]Plan1!$AY$80:$BA$314,3)</f>
        <v>5560.59</v>
      </c>
      <c r="F2726" s="130">
        <f t="shared" si="1060"/>
        <v>44181</v>
      </c>
      <c r="G2726" s="131">
        <f t="shared" si="1061"/>
        <v>1.3500360884495022E-2</v>
      </c>
      <c r="H2726" s="132">
        <f t="shared" si="1070"/>
        <v>44211</v>
      </c>
      <c r="I2726" s="132">
        <f t="shared" si="1062"/>
        <v>44211</v>
      </c>
      <c r="J2726" s="133">
        <f t="shared" si="1058"/>
        <v>21</v>
      </c>
      <c r="K2726" s="133">
        <f t="shared" si="1050"/>
        <v>4</v>
      </c>
      <c r="L2726" s="124">
        <f t="shared" si="1063"/>
        <v>1.0025575499999999</v>
      </c>
      <c r="M2726" s="134">
        <f t="shared" si="1064"/>
        <v>1.00890013</v>
      </c>
      <c r="N2726" s="134">
        <f t="shared" si="1065"/>
        <v>1.4764896990663605</v>
      </c>
      <c r="O2726" s="124">
        <f t="shared" si="1066"/>
        <v>1.4802658900000001</v>
      </c>
      <c r="P2726" s="124"/>
      <c r="Q2726" s="125"/>
      <c r="R2726" s="126"/>
      <c r="S2726" s="124"/>
      <c r="T2726" s="135">
        <f t="shared" si="1071"/>
        <v>7.9699999999999993E-2</v>
      </c>
      <c r="U2726" s="125">
        <f t="shared" si="1067"/>
        <v>696</v>
      </c>
      <c r="V2726" s="125">
        <v>252</v>
      </c>
      <c r="W2726" s="134">
        <f t="shared" si="1068"/>
        <v>1.2358905010000001</v>
      </c>
      <c r="X2726" s="18"/>
      <c r="Y2726" s="123">
        <f t="shared" si="1072"/>
        <v>67054.222907000003</v>
      </c>
      <c r="Z2726" s="123">
        <f t="shared" si="1054"/>
        <v>25959.086498886216</v>
      </c>
      <c r="AA2726" s="123">
        <f t="shared" si="1073"/>
        <v>1341.0844581400002</v>
      </c>
      <c r="AB2726" s="123">
        <f t="shared" si="1074"/>
        <v>23245.463941093331</v>
      </c>
      <c r="AC2726" s="123">
        <f t="shared" si="1075"/>
        <v>117599.85780511955</v>
      </c>
      <c r="AD2726" s="150">
        <f t="shared" si="1051"/>
        <v>87053.852995000008</v>
      </c>
      <c r="AE2726" s="150">
        <f t="shared" si="1055"/>
        <v>32586.086791905833</v>
      </c>
      <c r="AF2726" s="150">
        <f t="shared" si="1052"/>
        <v>1741.0770599000002</v>
      </c>
      <c r="AG2726" s="150">
        <f t="shared" si="1056"/>
        <v>29366.166410313341</v>
      </c>
      <c r="AH2726" s="150">
        <f t="shared" si="1057"/>
        <v>150747.18325711918</v>
      </c>
      <c r="AI2726" s="4"/>
      <c r="AJ2726" s="1"/>
      <c r="AK2726" s="20"/>
      <c r="AL2726" s="5"/>
      <c r="AM2726" s="1"/>
      <c r="AN2726" s="1"/>
      <c r="AO2726" s="1"/>
      <c r="AP2726" s="17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5.75" x14ac:dyDescent="0.2">
      <c r="A2727" s="127">
        <f t="shared" si="1069"/>
        <v>44187</v>
      </c>
      <c r="B2727" s="165">
        <f t="shared" si="1053"/>
        <v>268599.0111690315</v>
      </c>
      <c r="C2727" s="124"/>
      <c r="D2727" s="128">
        <f t="shared" si="1059"/>
        <v>5486.52</v>
      </c>
      <c r="E2727" s="129">
        <f>VLOOKUP(A2726,[1]Plan1!$AY$80:$BA$314,3)</f>
        <v>5560.59</v>
      </c>
      <c r="F2727" s="130">
        <f t="shared" si="1060"/>
        <v>44181</v>
      </c>
      <c r="G2727" s="131">
        <f t="shared" si="1061"/>
        <v>1.3500360884495022E-2</v>
      </c>
      <c r="H2727" s="132">
        <f t="shared" si="1070"/>
        <v>44211</v>
      </c>
      <c r="I2727" s="132">
        <f t="shared" si="1062"/>
        <v>44211</v>
      </c>
      <c r="J2727" s="133">
        <f t="shared" si="1058"/>
        <v>21</v>
      </c>
      <c r="K2727" s="133">
        <f t="shared" si="1050"/>
        <v>5</v>
      </c>
      <c r="L2727" s="124">
        <f t="shared" si="1063"/>
        <v>1.00319797</v>
      </c>
      <c r="M2727" s="134">
        <f t="shared" si="1064"/>
        <v>1.00890013</v>
      </c>
      <c r="N2727" s="134">
        <f t="shared" si="1065"/>
        <v>1.4764896990663605</v>
      </c>
      <c r="O2727" s="124">
        <f t="shared" si="1066"/>
        <v>1.4812114599999999</v>
      </c>
      <c r="P2727" s="124"/>
      <c r="Q2727" s="125"/>
      <c r="R2727" s="126"/>
      <c r="S2727" s="124"/>
      <c r="T2727" s="135">
        <f t="shared" si="1071"/>
        <v>7.9699999999999993E-2</v>
      </c>
      <c r="U2727" s="125">
        <f t="shared" si="1067"/>
        <v>697</v>
      </c>
      <c r="V2727" s="125">
        <v>252</v>
      </c>
      <c r="W2727" s="134">
        <f t="shared" si="1068"/>
        <v>1.236266638</v>
      </c>
      <c r="X2727" s="18"/>
      <c r="Y2727" s="123">
        <f t="shared" si="1072"/>
        <v>67054.222907000003</v>
      </c>
      <c r="Z2727" s="123">
        <f t="shared" si="1054"/>
        <v>26046.828113587002</v>
      </c>
      <c r="AA2727" s="123">
        <f t="shared" si="1073"/>
        <v>1341.0844581400002</v>
      </c>
      <c r="AB2727" s="123">
        <f t="shared" si="1074"/>
        <v>23267.815348729004</v>
      </c>
      <c r="AC2727" s="123">
        <f t="shared" si="1075"/>
        <v>117709.95082745602</v>
      </c>
      <c r="AD2727" s="150">
        <f t="shared" si="1051"/>
        <v>87053.852995000008</v>
      </c>
      <c r="AE2727" s="150">
        <f t="shared" si="1055"/>
        <v>32698.945925363823</v>
      </c>
      <c r="AF2727" s="150">
        <f t="shared" si="1052"/>
        <v>1741.0770599000002</v>
      </c>
      <c r="AG2727" s="150">
        <f t="shared" si="1056"/>
        <v>29395.184361311669</v>
      </c>
      <c r="AH2727" s="150">
        <f t="shared" si="1057"/>
        <v>150889.0603415755</v>
      </c>
      <c r="AI2727" s="4"/>
      <c r="AJ2727" s="1"/>
      <c r="AK2727" s="20"/>
      <c r="AL2727" s="5"/>
      <c r="AM2727" s="1"/>
      <c r="AN2727" s="1"/>
      <c r="AO2727" s="1"/>
      <c r="AP2727" s="17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5.75" x14ac:dyDescent="0.2">
      <c r="A2728" s="127">
        <f t="shared" si="1069"/>
        <v>44188</v>
      </c>
      <c r="B2728" s="165">
        <f t="shared" si="1053"/>
        <v>268851.16984814237</v>
      </c>
      <c r="C2728" s="124"/>
      <c r="D2728" s="128">
        <f t="shared" si="1059"/>
        <v>5486.52</v>
      </c>
      <c r="E2728" s="129">
        <f>VLOOKUP(A2727,[1]Plan1!$AY$80:$BA$314,3)</f>
        <v>5560.59</v>
      </c>
      <c r="F2728" s="130">
        <f t="shared" si="1060"/>
        <v>44181</v>
      </c>
      <c r="G2728" s="131">
        <f t="shared" si="1061"/>
        <v>1.3500360884495022E-2</v>
      </c>
      <c r="H2728" s="132">
        <f t="shared" si="1070"/>
        <v>44211</v>
      </c>
      <c r="I2728" s="132">
        <f t="shared" si="1062"/>
        <v>44211</v>
      </c>
      <c r="J2728" s="133">
        <f t="shared" si="1058"/>
        <v>21</v>
      </c>
      <c r="K2728" s="133">
        <f t="shared" si="1050"/>
        <v>6</v>
      </c>
      <c r="L2728" s="124">
        <f t="shared" si="1063"/>
        <v>1.0038387900000001</v>
      </c>
      <c r="M2728" s="134">
        <f t="shared" si="1064"/>
        <v>1.00890013</v>
      </c>
      <c r="N2728" s="134">
        <f t="shared" si="1065"/>
        <v>1.4764896990663605</v>
      </c>
      <c r="O2728" s="124">
        <f t="shared" si="1066"/>
        <v>1.4821576299999999</v>
      </c>
      <c r="P2728" s="124"/>
      <c r="Q2728" s="125"/>
      <c r="R2728" s="126"/>
      <c r="S2728" s="124"/>
      <c r="T2728" s="135">
        <f t="shared" si="1071"/>
        <v>7.9699999999999993E-2</v>
      </c>
      <c r="U2728" s="125">
        <f t="shared" si="1067"/>
        <v>698</v>
      </c>
      <c r="V2728" s="125">
        <v>252</v>
      </c>
      <c r="W2728" s="134">
        <f t="shared" si="1068"/>
        <v>1.2366428890000001</v>
      </c>
      <c r="X2728" s="18"/>
      <c r="Y2728" s="123">
        <f t="shared" si="1072"/>
        <v>67054.222907000003</v>
      </c>
      <c r="Z2728" s="123">
        <f t="shared" si="1054"/>
        <v>26134.652208736301</v>
      </c>
      <c r="AA2728" s="123">
        <f t="shared" si="1073"/>
        <v>1341.0844581400002</v>
      </c>
      <c r="AB2728" s="123">
        <f t="shared" si="1074"/>
        <v>23290.166756364666</v>
      </c>
      <c r="AC2728" s="123">
        <f t="shared" si="1075"/>
        <v>117820.12633024096</v>
      </c>
      <c r="AD2728" s="150">
        <f t="shared" si="1051"/>
        <v>87053.852995000008</v>
      </c>
      <c r="AE2728" s="150">
        <f t="shared" si="1055"/>
        <v>32811.91115069142</v>
      </c>
      <c r="AF2728" s="150">
        <f t="shared" si="1052"/>
        <v>1741.0770599000002</v>
      </c>
      <c r="AG2728" s="150">
        <f t="shared" si="1056"/>
        <v>29424.202312310001</v>
      </c>
      <c r="AH2728" s="150">
        <f t="shared" si="1057"/>
        <v>151031.04351790142</v>
      </c>
      <c r="AI2728" s="4"/>
      <c r="AJ2728" s="1"/>
      <c r="AK2728" s="20"/>
      <c r="AL2728" s="5"/>
      <c r="AM2728" s="1"/>
      <c r="AN2728" s="1"/>
      <c r="AO2728" s="1"/>
      <c r="AP2728" s="17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5.75" x14ac:dyDescent="0.2">
      <c r="A2729" s="127">
        <f t="shared" si="1069"/>
        <v>44189</v>
      </c>
      <c r="B2729" s="165">
        <f t="shared" si="1053"/>
        <v>269103.5145125027</v>
      </c>
      <c r="C2729" s="124"/>
      <c r="D2729" s="128">
        <f t="shared" si="1059"/>
        <v>5486.52</v>
      </c>
      <c r="E2729" s="129">
        <f>VLOOKUP(A2728,[1]Plan1!$AY$80:$BA$314,3)</f>
        <v>5560.59</v>
      </c>
      <c r="F2729" s="130">
        <f t="shared" si="1060"/>
        <v>44181</v>
      </c>
      <c r="G2729" s="131">
        <f t="shared" si="1061"/>
        <v>1.3500360884495022E-2</v>
      </c>
      <c r="H2729" s="132">
        <f t="shared" si="1070"/>
        <v>44211</v>
      </c>
      <c r="I2729" s="132">
        <f t="shared" si="1062"/>
        <v>44211</v>
      </c>
      <c r="J2729" s="133">
        <f t="shared" si="1058"/>
        <v>21</v>
      </c>
      <c r="K2729" s="133">
        <f t="shared" si="1050"/>
        <v>7</v>
      </c>
      <c r="L2729" s="124">
        <f t="shared" si="1063"/>
        <v>1.00448001</v>
      </c>
      <c r="M2729" s="134">
        <f t="shared" si="1064"/>
        <v>1.00890013</v>
      </c>
      <c r="N2729" s="134">
        <f t="shared" si="1065"/>
        <v>1.4764896990663605</v>
      </c>
      <c r="O2729" s="124">
        <f t="shared" si="1066"/>
        <v>1.4831043800000001</v>
      </c>
      <c r="P2729" s="124"/>
      <c r="Q2729" s="125"/>
      <c r="R2729" s="126"/>
      <c r="S2729" s="124"/>
      <c r="T2729" s="135">
        <f t="shared" si="1071"/>
        <v>7.9699999999999993E-2</v>
      </c>
      <c r="U2729" s="125">
        <f t="shared" si="1067"/>
        <v>699</v>
      </c>
      <c r="V2729" s="125">
        <v>252</v>
      </c>
      <c r="W2729" s="134">
        <f t="shared" si="1068"/>
        <v>1.2370192550000001</v>
      </c>
      <c r="X2729" s="18"/>
      <c r="Y2729" s="123">
        <f t="shared" si="1072"/>
        <v>67054.222907000003</v>
      </c>
      <c r="Z2729" s="123">
        <f t="shared" si="1054"/>
        <v>26222.557652765114</v>
      </c>
      <c r="AA2729" s="123">
        <f t="shared" si="1073"/>
        <v>1341.0844581400002</v>
      </c>
      <c r="AB2729" s="123">
        <f t="shared" si="1074"/>
        <v>23312.518164000336</v>
      </c>
      <c r="AC2729" s="123">
        <f t="shared" si="1075"/>
        <v>117930.38318190546</v>
      </c>
      <c r="AD2729" s="150">
        <f t="shared" si="1051"/>
        <v>87053.852995000008</v>
      </c>
      <c r="AE2729" s="150">
        <f t="shared" si="1055"/>
        <v>32924.981012388889</v>
      </c>
      <c r="AF2729" s="150">
        <f t="shared" si="1052"/>
        <v>1741.0770599000002</v>
      </c>
      <c r="AG2729" s="150">
        <f t="shared" si="1056"/>
        <v>29453.22026330834</v>
      </c>
      <c r="AH2729" s="150">
        <f t="shared" si="1057"/>
        <v>151173.13133059724</v>
      </c>
      <c r="AI2729" s="4"/>
      <c r="AJ2729" s="1"/>
      <c r="AK2729" s="20"/>
      <c r="AL2729" s="5"/>
      <c r="AM2729" s="1"/>
      <c r="AN2729" s="1"/>
      <c r="AO2729" s="1"/>
      <c r="AP2729" s="17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5.75" x14ac:dyDescent="0.2">
      <c r="A2730" s="127">
        <f t="shared" si="1069"/>
        <v>44190</v>
      </c>
      <c r="B2730" s="165">
        <f t="shared" si="1053"/>
        <v>269356.05229538598</v>
      </c>
      <c r="C2730" s="124"/>
      <c r="D2730" s="128">
        <f t="shared" si="1059"/>
        <v>5486.52</v>
      </c>
      <c r="E2730" s="129">
        <f>VLOOKUP(A2729,[1]Plan1!$AY$80:$BA$314,3)</f>
        <v>5560.59</v>
      </c>
      <c r="F2730" s="130">
        <f t="shared" si="1060"/>
        <v>44181</v>
      </c>
      <c r="G2730" s="131">
        <f t="shared" si="1061"/>
        <v>1.3500360884495022E-2</v>
      </c>
      <c r="H2730" s="132">
        <f t="shared" si="1070"/>
        <v>44211</v>
      </c>
      <c r="I2730" s="132">
        <f t="shared" si="1062"/>
        <v>44211</v>
      </c>
      <c r="J2730" s="133">
        <f t="shared" si="1058"/>
        <v>21</v>
      </c>
      <c r="K2730" s="133">
        <f t="shared" si="1050"/>
        <v>8</v>
      </c>
      <c r="L2730" s="124">
        <f t="shared" si="1063"/>
        <v>1.00512165</v>
      </c>
      <c r="M2730" s="134">
        <f t="shared" si="1064"/>
        <v>1.00890013</v>
      </c>
      <c r="N2730" s="134">
        <f t="shared" si="1065"/>
        <v>1.4764896990663605</v>
      </c>
      <c r="O2730" s="124">
        <f t="shared" si="1066"/>
        <v>1.4840517600000001</v>
      </c>
      <c r="P2730" s="124"/>
      <c r="Q2730" s="125"/>
      <c r="R2730" s="126"/>
      <c r="S2730" s="124"/>
      <c r="T2730" s="135">
        <f t="shared" si="1071"/>
        <v>7.9699999999999993E-2</v>
      </c>
      <c r="U2730" s="125">
        <f t="shared" si="1067"/>
        <v>700</v>
      </c>
      <c r="V2730" s="125">
        <v>252</v>
      </c>
      <c r="W2730" s="134">
        <f t="shared" si="1068"/>
        <v>1.237395735</v>
      </c>
      <c r="X2730" s="18"/>
      <c r="Y2730" s="123">
        <f t="shared" si="1072"/>
        <v>67054.222907000003</v>
      </c>
      <c r="Z2730" s="123">
        <f t="shared" si="1054"/>
        <v>26310.547565726338</v>
      </c>
      <c r="AA2730" s="123">
        <f t="shared" si="1073"/>
        <v>1341.0844581400002</v>
      </c>
      <c r="AB2730" s="123">
        <f t="shared" si="1074"/>
        <v>23334.869571635998</v>
      </c>
      <c r="AC2730" s="123">
        <f t="shared" si="1075"/>
        <v>118040.72450250234</v>
      </c>
      <c r="AD2730" s="150">
        <f t="shared" si="1051"/>
        <v>87053.852995000008</v>
      </c>
      <c r="AE2730" s="150">
        <f t="shared" si="1055"/>
        <v>33038.159523676986</v>
      </c>
      <c r="AF2730" s="150">
        <f t="shared" si="1052"/>
        <v>1741.0770599000002</v>
      </c>
      <c r="AG2730" s="150">
        <f t="shared" si="1056"/>
        <v>29482.238214306672</v>
      </c>
      <c r="AH2730" s="150">
        <f t="shared" si="1057"/>
        <v>151315.32779288365</v>
      </c>
      <c r="AI2730" s="4"/>
      <c r="AJ2730" s="1"/>
      <c r="AK2730" s="20"/>
      <c r="AL2730" s="5"/>
      <c r="AM2730" s="1"/>
      <c r="AN2730" s="1"/>
      <c r="AO2730" s="1"/>
      <c r="AP2730" s="17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5.75" x14ac:dyDescent="0.2">
      <c r="A2731" s="127">
        <f t="shared" si="1069"/>
        <v>44191</v>
      </c>
      <c r="B2731" s="165">
        <f t="shared" si="1053"/>
        <v>269407.42165401997</v>
      </c>
      <c r="C2731" s="124"/>
      <c r="D2731" s="128">
        <f t="shared" si="1059"/>
        <v>5486.52</v>
      </c>
      <c r="E2731" s="129">
        <f>VLOOKUP(A2730,[1]Plan1!$AY$80:$BA$314,3)</f>
        <v>5560.59</v>
      </c>
      <c r="F2731" s="130">
        <f t="shared" si="1060"/>
        <v>44181</v>
      </c>
      <c r="G2731" s="131">
        <f t="shared" si="1061"/>
        <v>1.3500360884495022E-2</v>
      </c>
      <c r="H2731" s="132">
        <f t="shared" si="1070"/>
        <v>44211</v>
      </c>
      <c r="I2731" s="132">
        <f t="shared" si="1062"/>
        <v>44211</v>
      </c>
      <c r="J2731" s="133">
        <f t="shared" si="1058"/>
        <v>21</v>
      </c>
      <c r="K2731" s="133">
        <f t="shared" ref="K2731:K2736" si="1076">(J2731-(NETWORKDAYS(A2731,I2731,AK$118:AK$502)-1))</f>
        <v>8</v>
      </c>
      <c r="L2731" s="124">
        <f t="shared" si="1063"/>
        <v>1.00512165</v>
      </c>
      <c r="M2731" s="134">
        <f t="shared" si="1064"/>
        <v>1.00890013</v>
      </c>
      <c r="N2731" s="134">
        <f t="shared" si="1065"/>
        <v>1.4764896990663605</v>
      </c>
      <c r="O2731" s="124">
        <f t="shared" si="1066"/>
        <v>1.4840517600000001</v>
      </c>
      <c r="P2731" s="124"/>
      <c r="Q2731" s="125"/>
      <c r="R2731" s="126"/>
      <c r="S2731" s="124"/>
      <c r="T2731" s="135">
        <f t="shared" si="1071"/>
        <v>7.9699999999999993E-2</v>
      </c>
      <c r="U2731" s="125">
        <f t="shared" si="1067"/>
        <v>700</v>
      </c>
      <c r="V2731" s="125">
        <v>252</v>
      </c>
      <c r="W2731" s="134">
        <f t="shared" si="1068"/>
        <v>1.237395735</v>
      </c>
      <c r="X2731" s="18"/>
      <c r="Y2731" s="123">
        <f t="shared" si="1072"/>
        <v>67054.222907000003</v>
      </c>
      <c r="Z2731" s="123">
        <f t="shared" si="1054"/>
        <v>26310.547565726338</v>
      </c>
      <c r="AA2731" s="123">
        <f t="shared" si="1073"/>
        <v>1341.0844581400002</v>
      </c>
      <c r="AB2731" s="123">
        <f t="shared" si="1074"/>
        <v>23357.220979271671</v>
      </c>
      <c r="AC2731" s="123">
        <f t="shared" si="1075"/>
        <v>118063.07591013802</v>
      </c>
      <c r="AD2731" s="150">
        <f t="shared" si="1051"/>
        <v>87053.852995000008</v>
      </c>
      <c r="AE2731" s="150">
        <f t="shared" si="1055"/>
        <v>33038.159523676986</v>
      </c>
      <c r="AF2731" s="150">
        <f t="shared" si="1052"/>
        <v>1741.0770599000002</v>
      </c>
      <c r="AG2731" s="150">
        <f t="shared" si="1056"/>
        <v>29511.256165305</v>
      </c>
      <c r="AH2731" s="150">
        <f t="shared" si="1057"/>
        <v>151344.34574388198</v>
      </c>
      <c r="AI2731" s="4"/>
      <c r="AJ2731" s="1"/>
      <c r="AK2731" s="20"/>
      <c r="AL2731" s="5"/>
      <c r="AM2731" s="1"/>
      <c r="AN2731" s="1"/>
      <c r="AO2731" s="1"/>
      <c r="AP2731" s="17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5.75" x14ac:dyDescent="0.2">
      <c r="A2732" s="127">
        <f t="shared" si="1069"/>
        <v>44192</v>
      </c>
      <c r="B2732" s="165">
        <f t="shared" si="1053"/>
        <v>269458.79101265402</v>
      </c>
      <c r="C2732" s="124"/>
      <c r="D2732" s="128">
        <f t="shared" si="1059"/>
        <v>5486.52</v>
      </c>
      <c r="E2732" s="129">
        <f>VLOOKUP(A2731,[1]Plan1!$AY$80:$BA$314,3)</f>
        <v>5560.59</v>
      </c>
      <c r="F2732" s="130">
        <f t="shared" si="1060"/>
        <v>44181</v>
      </c>
      <c r="G2732" s="131">
        <f t="shared" si="1061"/>
        <v>1.3500360884495022E-2</v>
      </c>
      <c r="H2732" s="132">
        <f t="shared" si="1070"/>
        <v>44211</v>
      </c>
      <c r="I2732" s="132">
        <f t="shared" si="1062"/>
        <v>44211</v>
      </c>
      <c r="J2732" s="133">
        <f t="shared" si="1058"/>
        <v>21</v>
      </c>
      <c r="K2732" s="133">
        <f t="shared" si="1076"/>
        <v>8</v>
      </c>
      <c r="L2732" s="124">
        <f t="shared" si="1063"/>
        <v>1.00512165</v>
      </c>
      <c r="M2732" s="134">
        <f t="shared" si="1064"/>
        <v>1.00890013</v>
      </c>
      <c r="N2732" s="134">
        <f t="shared" si="1065"/>
        <v>1.4764896990663605</v>
      </c>
      <c r="O2732" s="124">
        <f t="shared" si="1066"/>
        <v>1.4840517600000001</v>
      </c>
      <c r="P2732" s="124"/>
      <c r="Q2732" s="125"/>
      <c r="R2732" s="126"/>
      <c r="S2732" s="124"/>
      <c r="T2732" s="135">
        <f t="shared" si="1071"/>
        <v>7.9699999999999993E-2</v>
      </c>
      <c r="U2732" s="125">
        <f t="shared" si="1067"/>
        <v>700</v>
      </c>
      <c r="V2732" s="125">
        <v>252</v>
      </c>
      <c r="W2732" s="134">
        <f t="shared" si="1068"/>
        <v>1.237395735</v>
      </c>
      <c r="X2732" s="18"/>
      <c r="Y2732" s="123">
        <f t="shared" si="1072"/>
        <v>67054.222907000003</v>
      </c>
      <c r="Z2732" s="123">
        <f t="shared" si="1054"/>
        <v>26310.547565726338</v>
      </c>
      <c r="AA2732" s="123">
        <f t="shared" si="1073"/>
        <v>1341.0844581400002</v>
      </c>
      <c r="AB2732" s="123">
        <f t="shared" si="1074"/>
        <v>23379.572386907334</v>
      </c>
      <c r="AC2732" s="123">
        <f t="shared" si="1075"/>
        <v>118085.42731777369</v>
      </c>
      <c r="AD2732" s="150">
        <f t="shared" si="1051"/>
        <v>87053.852995000008</v>
      </c>
      <c r="AE2732" s="150">
        <f t="shared" si="1055"/>
        <v>33038.159523676986</v>
      </c>
      <c r="AF2732" s="150">
        <f t="shared" si="1052"/>
        <v>1741.0770599000002</v>
      </c>
      <c r="AG2732" s="150">
        <f t="shared" si="1056"/>
        <v>29540.274116303335</v>
      </c>
      <c r="AH2732" s="150">
        <f t="shared" si="1057"/>
        <v>151373.36369488033</v>
      </c>
      <c r="AI2732" s="4"/>
      <c r="AJ2732" s="1"/>
      <c r="AK2732" s="20"/>
      <c r="AL2732" s="5"/>
      <c r="AM2732" s="1"/>
      <c r="AN2732" s="1"/>
      <c r="AO2732" s="1"/>
      <c r="AP2732" s="17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5.75" x14ac:dyDescent="0.2">
      <c r="A2733" s="127">
        <f t="shared" si="1069"/>
        <v>44193</v>
      </c>
      <c r="B2733" s="165">
        <f t="shared" si="1053"/>
        <v>269510.16037128802</v>
      </c>
      <c r="C2733" s="124"/>
      <c r="D2733" s="128">
        <f t="shared" si="1059"/>
        <v>5486.52</v>
      </c>
      <c r="E2733" s="129">
        <f>VLOOKUP(A2732,[1]Plan1!$AY$80:$BA$314,3)</f>
        <v>5560.59</v>
      </c>
      <c r="F2733" s="130">
        <f t="shared" si="1060"/>
        <v>44181</v>
      </c>
      <c r="G2733" s="131">
        <f t="shared" si="1061"/>
        <v>1.3500360884495022E-2</v>
      </c>
      <c r="H2733" s="132">
        <f t="shared" si="1070"/>
        <v>44211</v>
      </c>
      <c r="I2733" s="132">
        <f t="shared" si="1062"/>
        <v>44211</v>
      </c>
      <c r="J2733" s="133">
        <f t="shared" si="1058"/>
        <v>21</v>
      </c>
      <c r="K2733" s="133">
        <f t="shared" si="1076"/>
        <v>8</v>
      </c>
      <c r="L2733" s="124">
        <f t="shared" si="1063"/>
        <v>1.00512165</v>
      </c>
      <c r="M2733" s="134">
        <f t="shared" si="1064"/>
        <v>1.00890013</v>
      </c>
      <c r="N2733" s="134">
        <f t="shared" si="1065"/>
        <v>1.4764896990663605</v>
      </c>
      <c r="O2733" s="124">
        <f t="shared" si="1066"/>
        <v>1.4840517600000001</v>
      </c>
      <c r="P2733" s="124"/>
      <c r="Q2733" s="125"/>
      <c r="R2733" s="126"/>
      <c r="S2733" s="124"/>
      <c r="T2733" s="135">
        <f t="shared" si="1071"/>
        <v>7.9699999999999993E-2</v>
      </c>
      <c r="U2733" s="125">
        <f t="shared" si="1067"/>
        <v>700</v>
      </c>
      <c r="V2733" s="125">
        <v>252</v>
      </c>
      <c r="W2733" s="134">
        <f t="shared" si="1068"/>
        <v>1.237395735</v>
      </c>
      <c r="X2733" s="18"/>
      <c r="Y2733" s="123">
        <f t="shared" si="1072"/>
        <v>67054.222907000003</v>
      </c>
      <c r="Z2733" s="123">
        <f t="shared" si="1054"/>
        <v>26310.547565726338</v>
      </c>
      <c r="AA2733" s="123">
        <f t="shared" si="1073"/>
        <v>1341.0844581400002</v>
      </c>
      <c r="AB2733" s="123">
        <f t="shared" si="1074"/>
        <v>23401.923794543</v>
      </c>
      <c r="AC2733" s="123">
        <f t="shared" si="1075"/>
        <v>118107.77872540936</v>
      </c>
      <c r="AD2733" s="150">
        <f t="shared" si="1051"/>
        <v>87053.852995000008</v>
      </c>
      <c r="AE2733" s="150">
        <f t="shared" si="1055"/>
        <v>33038.159523676986</v>
      </c>
      <c r="AF2733" s="150">
        <f t="shared" si="1052"/>
        <v>1741.0770599000002</v>
      </c>
      <c r="AG2733" s="150">
        <f t="shared" si="1056"/>
        <v>29569.292067301671</v>
      </c>
      <c r="AH2733" s="150">
        <f t="shared" si="1057"/>
        <v>151402.38164587866</v>
      </c>
      <c r="AI2733" s="4"/>
      <c r="AJ2733" s="1"/>
      <c r="AK2733" s="20"/>
      <c r="AL2733" s="5"/>
      <c r="AM2733" s="1"/>
      <c r="AN2733" s="1"/>
      <c r="AO2733" s="1"/>
      <c r="AP2733" s="17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5.75" x14ac:dyDescent="0.2">
      <c r="A2734" s="127">
        <f t="shared" si="1069"/>
        <v>44194</v>
      </c>
      <c r="B2734" s="165">
        <f t="shared" si="1053"/>
        <v>269762.88724935427</v>
      </c>
      <c r="C2734" s="124"/>
      <c r="D2734" s="128">
        <f t="shared" si="1059"/>
        <v>5486.52</v>
      </c>
      <c r="E2734" s="129">
        <f>VLOOKUP(A2733,[1]Plan1!$AY$80:$BA$314,3)</f>
        <v>5560.59</v>
      </c>
      <c r="F2734" s="130">
        <f t="shared" si="1060"/>
        <v>44181</v>
      </c>
      <c r="G2734" s="131">
        <f t="shared" si="1061"/>
        <v>1.3500360884495022E-2</v>
      </c>
      <c r="H2734" s="132">
        <f t="shared" si="1070"/>
        <v>44211</v>
      </c>
      <c r="I2734" s="132">
        <f t="shared" si="1062"/>
        <v>44211</v>
      </c>
      <c r="J2734" s="133">
        <f t="shared" si="1058"/>
        <v>21</v>
      </c>
      <c r="K2734" s="133">
        <f t="shared" si="1076"/>
        <v>9</v>
      </c>
      <c r="L2734" s="124">
        <f t="shared" si="1063"/>
        <v>1.0057636999999999</v>
      </c>
      <c r="M2734" s="134">
        <f t="shared" si="1064"/>
        <v>1.00890013</v>
      </c>
      <c r="N2734" s="134">
        <f t="shared" si="1065"/>
        <v>1.4764896990663605</v>
      </c>
      <c r="O2734" s="124">
        <f t="shared" si="1066"/>
        <v>1.4849997399999999</v>
      </c>
      <c r="P2734" s="124"/>
      <c r="Q2734" s="125"/>
      <c r="R2734" s="126"/>
      <c r="S2734" s="124"/>
      <c r="T2734" s="135">
        <f t="shared" si="1071"/>
        <v>7.9699999999999993E-2</v>
      </c>
      <c r="U2734" s="125">
        <f t="shared" si="1067"/>
        <v>701</v>
      </c>
      <c r="V2734" s="125">
        <v>252</v>
      </c>
      <c r="W2734" s="134">
        <f t="shared" si="1068"/>
        <v>1.2377723300000001</v>
      </c>
      <c r="X2734" s="18"/>
      <c r="Y2734" s="123">
        <f t="shared" si="1072"/>
        <v>67054.222907000003</v>
      </c>
      <c r="Z2734" s="123">
        <f t="shared" si="1054"/>
        <v>26398.620187834134</v>
      </c>
      <c r="AA2734" s="123">
        <f t="shared" si="1073"/>
        <v>1341.0844581400002</v>
      </c>
      <c r="AB2734" s="123">
        <f t="shared" si="1074"/>
        <v>23424.275202178669</v>
      </c>
      <c r="AC2734" s="123">
        <f t="shared" si="1075"/>
        <v>118218.20275515282</v>
      </c>
      <c r="AD2734" s="150">
        <f t="shared" si="1051"/>
        <v>87053.852995000008</v>
      </c>
      <c r="AE2734" s="150">
        <f t="shared" si="1055"/>
        <v>33151.444421001448</v>
      </c>
      <c r="AF2734" s="150">
        <f t="shared" si="1052"/>
        <v>1741.0770599000002</v>
      </c>
      <c r="AG2734" s="150">
        <f t="shared" si="1056"/>
        <v>29598.310018300006</v>
      </c>
      <c r="AH2734" s="150">
        <f t="shared" si="1057"/>
        <v>151544.68449420144</v>
      </c>
      <c r="AI2734" s="4"/>
      <c r="AJ2734" s="1"/>
      <c r="AK2734" s="20"/>
      <c r="AL2734" s="5"/>
      <c r="AM2734" s="1"/>
      <c r="AN2734" s="1"/>
      <c r="AO2734" s="1"/>
      <c r="AP2734" s="17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5.75" x14ac:dyDescent="0.2">
      <c r="A2735" s="127">
        <f t="shared" si="1069"/>
        <v>44195</v>
      </c>
      <c r="B2735" s="165">
        <f t="shared" si="1053"/>
        <v>270015.80333941494</v>
      </c>
      <c r="C2735" s="124"/>
      <c r="D2735" s="128">
        <f t="shared" si="1059"/>
        <v>5486.52</v>
      </c>
      <c r="E2735" s="129">
        <f>VLOOKUP(A2734,[1]Plan1!$AY$80:$BA$314,3)</f>
        <v>5560.59</v>
      </c>
      <c r="F2735" s="130">
        <f t="shared" si="1060"/>
        <v>44181</v>
      </c>
      <c r="G2735" s="131">
        <f t="shared" si="1061"/>
        <v>1.3500360884495022E-2</v>
      </c>
      <c r="H2735" s="132">
        <f t="shared" si="1070"/>
        <v>44211</v>
      </c>
      <c r="I2735" s="132">
        <f t="shared" si="1062"/>
        <v>44211</v>
      </c>
      <c r="J2735" s="133">
        <f t="shared" si="1058"/>
        <v>21</v>
      </c>
      <c r="K2735" s="133">
        <f t="shared" si="1076"/>
        <v>10</v>
      </c>
      <c r="L2735" s="124">
        <f t="shared" si="1063"/>
        <v>1.00640616</v>
      </c>
      <c r="M2735" s="134">
        <f t="shared" si="1064"/>
        <v>1.00890013</v>
      </c>
      <c r="N2735" s="134">
        <f t="shared" si="1065"/>
        <v>1.4764896990663605</v>
      </c>
      <c r="O2735" s="124">
        <f t="shared" si="1066"/>
        <v>1.4859483200000001</v>
      </c>
      <c r="P2735" s="124"/>
      <c r="Q2735" s="125"/>
      <c r="R2735" s="126"/>
      <c r="S2735" s="124"/>
      <c r="T2735" s="135">
        <f t="shared" si="1071"/>
        <v>7.9699999999999993E-2</v>
      </c>
      <c r="U2735" s="125">
        <f t="shared" si="1067"/>
        <v>702</v>
      </c>
      <c r="V2735" s="125">
        <v>252</v>
      </c>
      <c r="W2735" s="134">
        <f t="shared" si="1068"/>
        <v>1.2381490399999999</v>
      </c>
      <c r="X2735" s="18"/>
      <c r="Y2735" s="123">
        <f t="shared" si="1072"/>
        <v>67054.222907000003</v>
      </c>
      <c r="Z2735" s="123">
        <f t="shared" si="1054"/>
        <v>26486.775570181209</v>
      </c>
      <c r="AA2735" s="123">
        <f t="shared" si="1073"/>
        <v>1341.0844581400002</v>
      </c>
      <c r="AB2735" s="123">
        <f t="shared" si="1074"/>
        <v>23446.626609814335</v>
      </c>
      <c r="AC2735" s="123">
        <f t="shared" si="1075"/>
        <v>118328.70954513556</v>
      </c>
      <c r="AD2735" s="150">
        <f t="shared" si="1051"/>
        <v>87053.852995000008</v>
      </c>
      <c r="AE2735" s="150">
        <f t="shared" si="1055"/>
        <v>33264.835770081037</v>
      </c>
      <c r="AF2735" s="150">
        <f t="shared" si="1052"/>
        <v>1741.0770599000002</v>
      </c>
      <c r="AG2735" s="150">
        <f t="shared" si="1056"/>
        <v>29627.327969298334</v>
      </c>
      <c r="AH2735" s="150">
        <f t="shared" si="1057"/>
        <v>151687.09379427938</v>
      </c>
      <c r="AI2735" s="4"/>
      <c r="AJ2735" s="1"/>
      <c r="AK2735" s="20"/>
      <c r="AL2735" s="5"/>
      <c r="AM2735" s="1"/>
      <c r="AN2735" s="1"/>
      <c r="AO2735" s="1"/>
      <c r="AP2735" s="17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5.75" x14ac:dyDescent="0.2">
      <c r="A2736" s="127">
        <f t="shared" si="1069"/>
        <v>44196</v>
      </c>
      <c r="B2736" s="165">
        <f t="shared" si="1053"/>
        <v>270268.91002514539</v>
      </c>
      <c r="C2736" s="124"/>
      <c r="D2736" s="128">
        <f t="shared" si="1059"/>
        <v>5486.52</v>
      </c>
      <c r="E2736" s="129">
        <f>VLOOKUP(A2735,[1]Plan1!$AY$80:$BA$314,3)</f>
        <v>5560.59</v>
      </c>
      <c r="F2736" s="130">
        <f t="shared" si="1060"/>
        <v>44181</v>
      </c>
      <c r="G2736" s="131">
        <f t="shared" si="1061"/>
        <v>1.3500360884495022E-2</v>
      </c>
      <c r="H2736" s="132">
        <f t="shared" si="1070"/>
        <v>44211</v>
      </c>
      <c r="I2736" s="132">
        <f t="shared" si="1062"/>
        <v>44211</v>
      </c>
      <c r="J2736" s="133">
        <f t="shared" si="1058"/>
        <v>21</v>
      </c>
      <c r="K2736" s="133">
        <f t="shared" si="1076"/>
        <v>11</v>
      </c>
      <c r="L2736" s="124">
        <f t="shared" si="1063"/>
        <v>1.0070490299999999</v>
      </c>
      <c r="M2736" s="134">
        <f t="shared" si="1064"/>
        <v>1.00890013</v>
      </c>
      <c r="N2736" s="134">
        <f t="shared" si="1065"/>
        <v>1.4764896990663605</v>
      </c>
      <c r="O2736" s="124">
        <f t="shared" si="1066"/>
        <v>1.4868975099999999</v>
      </c>
      <c r="P2736" s="124"/>
      <c r="Q2736" s="125"/>
      <c r="R2736" s="126"/>
      <c r="S2736" s="124"/>
      <c r="T2736" s="135">
        <f t="shared" si="1071"/>
        <v>7.9699999999999993E-2</v>
      </c>
      <c r="U2736" s="125">
        <f t="shared" si="1067"/>
        <v>703</v>
      </c>
      <c r="V2736" s="125">
        <v>252</v>
      </c>
      <c r="W2736" s="134">
        <f t="shared" si="1068"/>
        <v>1.2385258640000001</v>
      </c>
      <c r="X2736" s="18"/>
      <c r="Y2736" s="123">
        <f t="shared" si="1072"/>
        <v>67054.222907000003</v>
      </c>
      <c r="Z2736" s="123">
        <f t="shared" si="1054"/>
        <v>26575.014317979181</v>
      </c>
      <c r="AA2736" s="123">
        <f t="shared" si="1073"/>
        <v>1341.0844581400002</v>
      </c>
      <c r="AB2736" s="123">
        <f t="shared" si="1074"/>
        <v>23468.978017450005</v>
      </c>
      <c r="AC2736" s="123">
        <f t="shared" si="1075"/>
        <v>118439.29970056919</v>
      </c>
      <c r="AD2736" s="150">
        <f t="shared" si="1051"/>
        <v>87053.852995000008</v>
      </c>
      <c r="AE2736" s="150">
        <f t="shared" si="1055"/>
        <v>33378.334349379547</v>
      </c>
      <c r="AF2736" s="150">
        <f t="shared" si="1052"/>
        <v>1741.0770599000002</v>
      </c>
      <c r="AG2736" s="150">
        <f t="shared" si="1056"/>
        <v>29656.345920296673</v>
      </c>
      <c r="AH2736" s="150">
        <f t="shared" si="1057"/>
        <v>151829.61032457621</v>
      </c>
      <c r="AI2736" s="4"/>
      <c r="AJ2736" s="1"/>
      <c r="AK2736" s="20"/>
      <c r="AL2736" s="5"/>
      <c r="AM2736" s="1"/>
      <c r="AN2736" s="1"/>
      <c r="AO2736" s="1"/>
      <c r="AP2736" s="17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5.75" x14ac:dyDescent="0.2">
      <c r="A2737" s="127">
        <f t="shared" si="1069"/>
        <v>44197</v>
      </c>
      <c r="B2737" s="165">
        <f t="shared" ref="B2737:B2800" si="1077">AC2737+AH2737</f>
        <v>270522.20759738277</v>
      </c>
      <c r="C2737" s="124"/>
      <c r="D2737" s="128">
        <f t="shared" ref="D2737:D2800" si="1078">IF(E2737=E2736,D2736,E2736)</f>
        <v>5486.52</v>
      </c>
      <c r="E2737" s="129">
        <f>VLOOKUP(A2736,[1]Plan1!$AY$80:$BA$314,3)</f>
        <v>5560.59</v>
      </c>
      <c r="F2737" s="130">
        <f t="shared" ref="F2737:F2800" si="1079">IF(D2737=D2736,F2736,A2737)</f>
        <v>44181</v>
      </c>
      <c r="G2737" s="131">
        <f t="shared" ref="G2737:G2800" si="1080">(E2737/D2737)-1</f>
        <v>1.3500360884495022E-2</v>
      </c>
      <c r="H2737" s="132">
        <f t="shared" ref="H2737:H2800" si="1081">IF(DAY(A2737)=15,VLOOKUP(A2737,AO$118:AT$450,4),H2736)</f>
        <v>44211</v>
      </c>
      <c r="I2737" s="132">
        <f t="shared" ref="I2737:I2800" si="1082">IF(A2737&gt;I2736,H2737,I2736)</f>
        <v>44211</v>
      </c>
      <c r="J2737" s="133">
        <f t="shared" ref="J2737:J2800" si="1083">IF(I2737=I2736,J2736,NETWORKDAYS(I2736,I2737,$AK$118:$AK$502)-1)</f>
        <v>21</v>
      </c>
      <c r="K2737" s="133">
        <f t="shared" ref="K2737:K2800" si="1084">(J2737-(NETWORKDAYS(A2737,I2737,AK$118:AK$502)-1))</f>
        <v>12</v>
      </c>
      <c r="L2737" s="124">
        <f t="shared" ref="L2737:L2800" si="1085">TRUNC((E2737/D2737)^TRUNC((K2737/J2737),9),8)</f>
        <v>1.0076923099999999</v>
      </c>
      <c r="M2737" s="134">
        <f t="shared" ref="M2737:M2800" si="1086">IF(I2737&gt;I2736,L2736,M2736)</f>
        <v>1.00890013</v>
      </c>
      <c r="N2737" s="134">
        <f t="shared" ref="N2737:N2800" si="1087">IF(I2737&gt;I2736,N2736*M2737,N2736)</f>
        <v>1.4764896990663605</v>
      </c>
      <c r="O2737" s="124">
        <f t="shared" ref="O2737:O2800" si="1088">TRUNC(TRUNC((L2737*N2737),15),8)</f>
        <v>1.48784731</v>
      </c>
      <c r="P2737" s="124"/>
      <c r="Q2737" s="125"/>
      <c r="R2737" s="126"/>
      <c r="S2737" s="124"/>
      <c r="T2737" s="135">
        <f t="shared" si="1071"/>
        <v>7.9699999999999993E-2</v>
      </c>
      <c r="U2737" s="125">
        <f t="shared" ref="U2737:U2800" si="1089">IF(Q2736&gt;0,1,IF(K2737=K2736,U2736,U2736+1))</f>
        <v>704</v>
      </c>
      <c r="V2737" s="125">
        <v>252</v>
      </c>
      <c r="W2737" s="134">
        <f t="shared" ref="W2737:W2800" si="1090">ROUND((1+T2737)^TRUNC((U2737/V2737),9),9)</f>
        <v>1.238902803</v>
      </c>
      <c r="X2737" s="18"/>
      <c r="Y2737" s="123">
        <f t="shared" ref="Y2737:Y2800" si="1091">S$1686+X$1686</f>
        <v>67054.222907000003</v>
      </c>
      <c r="Z2737" s="123">
        <f t="shared" ref="Z2737:Z2800" si="1092">(((O2737/O$1686)*W2737*W$1714)-1)*Y2737</f>
        <v>26663.336558438514</v>
      </c>
      <c r="AA2737" s="123">
        <f t="shared" ref="AA2737:AA2800" si="1093">0.02*Y2737</f>
        <v>1341.0844581400002</v>
      </c>
      <c r="AB2737" s="123">
        <f t="shared" ref="AB2737:AB2800" si="1094">0.01*((A2737-A$1686)/30)*Y2737</f>
        <v>23491.329425085667</v>
      </c>
      <c r="AC2737" s="123">
        <f t="shared" ref="AC2737:AC2800" si="1095">SUM(Y2737:AB2737)</f>
        <v>118549.97334866419</v>
      </c>
      <c r="AD2737" s="150">
        <f t="shared" ref="AD2737:AD2800" si="1096">S$1714+X$1714</f>
        <v>87053.852995000008</v>
      </c>
      <c r="AE2737" s="150">
        <f t="shared" ref="AE2737:AE2800" si="1097">(((O2737/O$1714)*W2737)-1)*AD2737</f>
        <v>33491.940322523587</v>
      </c>
      <c r="AF2737" s="150">
        <f t="shared" ref="AF2737:AF2800" si="1098">0.02*AD2737</f>
        <v>1741.0770599000002</v>
      </c>
      <c r="AG2737" s="150">
        <f t="shared" ref="AG2737:AG2800" si="1099">0.01*((A2737-A$1714)/30)*AD2737</f>
        <v>29685.363871295005</v>
      </c>
      <c r="AH2737" s="150">
        <f t="shared" ref="AH2737:AH2800" si="1100">SUM(AD2737:AG2737)</f>
        <v>151972.2342487186</v>
      </c>
      <c r="AI2737" s="4"/>
      <c r="AJ2737" s="1"/>
      <c r="AK2737" s="20"/>
      <c r="AL2737" s="5"/>
      <c r="AM2737" s="1"/>
      <c r="AN2737" s="1"/>
      <c r="AO2737" s="1"/>
      <c r="AP2737" s="17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5.75" x14ac:dyDescent="0.2">
      <c r="A2738" s="127">
        <f t="shared" si="1069"/>
        <v>44198</v>
      </c>
      <c r="B2738" s="165">
        <f t="shared" si="1077"/>
        <v>270573.57695601677</v>
      </c>
      <c r="C2738" s="124"/>
      <c r="D2738" s="128">
        <f t="shared" si="1078"/>
        <v>5486.52</v>
      </c>
      <c r="E2738" s="129">
        <f>VLOOKUP(A2737,[1]Plan1!$AY$80:$BA$314,3)</f>
        <v>5560.59</v>
      </c>
      <c r="F2738" s="130">
        <f t="shared" si="1079"/>
        <v>44181</v>
      </c>
      <c r="G2738" s="131">
        <f t="shared" si="1080"/>
        <v>1.3500360884495022E-2</v>
      </c>
      <c r="H2738" s="132">
        <f t="shared" si="1081"/>
        <v>44211</v>
      </c>
      <c r="I2738" s="132">
        <f t="shared" si="1082"/>
        <v>44211</v>
      </c>
      <c r="J2738" s="133">
        <f t="shared" si="1083"/>
        <v>21</v>
      </c>
      <c r="K2738" s="133">
        <f t="shared" si="1084"/>
        <v>12</v>
      </c>
      <c r="L2738" s="124">
        <f t="shared" si="1085"/>
        <v>1.0076923099999999</v>
      </c>
      <c r="M2738" s="134">
        <f t="shared" si="1086"/>
        <v>1.00890013</v>
      </c>
      <c r="N2738" s="134">
        <f t="shared" si="1087"/>
        <v>1.4764896990663605</v>
      </c>
      <c r="O2738" s="124">
        <f t="shared" si="1088"/>
        <v>1.48784731</v>
      </c>
      <c r="P2738" s="124"/>
      <c r="Q2738" s="125"/>
      <c r="R2738" s="126"/>
      <c r="S2738" s="124"/>
      <c r="T2738" s="135">
        <f t="shared" si="1071"/>
        <v>7.9699999999999993E-2</v>
      </c>
      <c r="U2738" s="125">
        <f t="shared" si="1089"/>
        <v>704</v>
      </c>
      <c r="V2738" s="125">
        <v>252</v>
      </c>
      <c r="W2738" s="134">
        <f t="shared" si="1090"/>
        <v>1.238902803</v>
      </c>
      <c r="X2738" s="18"/>
      <c r="Y2738" s="123">
        <f t="shared" si="1091"/>
        <v>67054.222907000003</v>
      </c>
      <c r="Z2738" s="123">
        <f t="shared" si="1092"/>
        <v>26663.336558438514</v>
      </c>
      <c r="AA2738" s="123">
        <f t="shared" si="1093"/>
        <v>1341.0844581400002</v>
      </c>
      <c r="AB2738" s="123">
        <f t="shared" si="1094"/>
        <v>23513.680832721337</v>
      </c>
      <c r="AC2738" s="123">
        <f t="shared" si="1095"/>
        <v>118572.32475629986</v>
      </c>
      <c r="AD2738" s="150">
        <f t="shared" si="1096"/>
        <v>87053.852995000008</v>
      </c>
      <c r="AE2738" s="150">
        <f t="shared" si="1097"/>
        <v>33491.940322523587</v>
      </c>
      <c r="AF2738" s="150">
        <f t="shared" si="1098"/>
        <v>1741.0770599000002</v>
      </c>
      <c r="AG2738" s="150">
        <f t="shared" si="1099"/>
        <v>29714.381822293337</v>
      </c>
      <c r="AH2738" s="150">
        <f t="shared" si="1100"/>
        <v>152001.25219971692</v>
      </c>
      <c r="AI2738" s="4"/>
      <c r="AJ2738" s="1"/>
      <c r="AK2738" s="20"/>
      <c r="AL2738" s="5"/>
      <c r="AM2738" s="1"/>
      <c r="AN2738" s="1"/>
      <c r="AO2738" s="1"/>
      <c r="AP2738" s="17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5.75" x14ac:dyDescent="0.2">
      <c r="A2739" s="127">
        <f t="shared" si="1069"/>
        <v>44199</v>
      </c>
      <c r="B2739" s="165">
        <f t="shared" si="1077"/>
        <v>270624.94631465076</v>
      </c>
      <c r="C2739" s="124"/>
      <c r="D2739" s="128">
        <f t="shared" si="1078"/>
        <v>5486.52</v>
      </c>
      <c r="E2739" s="129">
        <f>VLOOKUP(A2738,[1]Plan1!$AY$80:$BA$314,3)</f>
        <v>5560.59</v>
      </c>
      <c r="F2739" s="130">
        <f t="shared" si="1079"/>
        <v>44181</v>
      </c>
      <c r="G2739" s="131">
        <f t="shared" si="1080"/>
        <v>1.3500360884495022E-2</v>
      </c>
      <c r="H2739" s="132">
        <f t="shared" si="1081"/>
        <v>44211</v>
      </c>
      <c r="I2739" s="132">
        <f t="shared" si="1082"/>
        <v>44211</v>
      </c>
      <c r="J2739" s="133">
        <f t="shared" si="1083"/>
        <v>21</v>
      </c>
      <c r="K2739" s="133">
        <f t="shared" si="1084"/>
        <v>12</v>
      </c>
      <c r="L2739" s="124">
        <f t="shared" si="1085"/>
        <v>1.0076923099999999</v>
      </c>
      <c r="M2739" s="134">
        <f t="shared" si="1086"/>
        <v>1.00890013</v>
      </c>
      <c r="N2739" s="134">
        <f t="shared" si="1087"/>
        <v>1.4764896990663605</v>
      </c>
      <c r="O2739" s="124">
        <f t="shared" si="1088"/>
        <v>1.48784731</v>
      </c>
      <c r="P2739" s="124"/>
      <c r="Q2739" s="125"/>
      <c r="R2739" s="126"/>
      <c r="S2739" s="124"/>
      <c r="T2739" s="135">
        <f t="shared" si="1071"/>
        <v>7.9699999999999993E-2</v>
      </c>
      <c r="U2739" s="125">
        <f t="shared" si="1089"/>
        <v>704</v>
      </c>
      <c r="V2739" s="125">
        <v>252</v>
      </c>
      <c r="W2739" s="134">
        <f t="shared" si="1090"/>
        <v>1.238902803</v>
      </c>
      <c r="X2739" s="18"/>
      <c r="Y2739" s="123">
        <f t="shared" si="1091"/>
        <v>67054.222907000003</v>
      </c>
      <c r="Z2739" s="123">
        <f t="shared" si="1092"/>
        <v>26663.336558438514</v>
      </c>
      <c r="AA2739" s="123">
        <f t="shared" si="1093"/>
        <v>1341.0844581400002</v>
      </c>
      <c r="AB2739" s="123">
        <f t="shared" si="1094"/>
        <v>23536.032240357003</v>
      </c>
      <c r="AC2739" s="123">
        <f t="shared" si="1095"/>
        <v>118594.67616393552</v>
      </c>
      <c r="AD2739" s="150">
        <f t="shared" si="1096"/>
        <v>87053.852995000008</v>
      </c>
      <c r="AE2739" s="150">
        <f t="shared" si="1097"/>
        <v>33491.940322523587</v>
      </c>
      <c r="AF2739" s="150">
        <f t="shared" si="1098"/>
        <v>1741.0770599000002</v>
      </c>
      <c r="AG2739" s="150">
        <f t="shared" si="1099"/>
        <v>29743.399773291669</v>
      </c>
      <c r="AH2739" s="150">
        <f t="shared" si="1100"/>
        <v>152030.27015071525</v>
      </c>
      <c r="AI2739" s="4"/>
      <c r="AJ2739" s="1"/>
      <c r="AK2739" s="20"/>
      <c r="AL2739" s="5"/>
      <c r="AM2739" s="1"/>
      <c r="AN2739" s="1"/>
      <c r="AO2739" s="1"/>
      <c r="AP2739" s="17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5.75" x14ac:dyDescent="0.2">
      <c r="A2740" s="127">
        <f t="shared" si="1069"/>
        <v>44200</v>
      </c>
      <c r="B2740" s="165">
        <f t="shared" si="1077"/>
        <v>270676.31567328476</v>
      </c>
      <c r="C2740" s="124"/>
      <c r="D2740" s="128">
        <f t="shared" si="1078"/>
        <v>5486.52</v>
      </c>
      <c r="E2740" s="129">
        <f>VLOOKUP(A2739,[1]Plan1!$AY$80:$BA$314,3)</f>
        <v>5560.59</v>
      </c>
      <c r="F2740" s="130">
        <f t="shared" si="1079"/>
        <v>44181</v>
      </c>
      <c r="G2740" s="131">
        <f t="shared" si="1080"/>
        <v>1.3500360884495022E-2</v>
      </c>
      <c r="H2740" s="132">
        <f t="shared" si="1081"/>
        <v>44211</v>
      </c>
      <c r="I2740" s="132">
        <f t="shared" si="1082"/>
        <v>44211</v>
      </c>
      <c r="J2740" s="133">
        <f t="shared" si="1083"/>
        <v>21</v>
      </c>
      <c r="K2740" s="133">
        <f t="shared" si="1084"/>
        <v>12</v>
      </c>
      <c r="L2740" s="124">
        <f t="shared" si="1085"/>
        <v>1.0076923099999999</v>
      </c>
      <c r="M2740" s="134">
        <f t="shared" si="1086"/>
        <v>1.00890013</v>
      </c>
      <c r="N2740" s="134">
        <f t="shared" si="1087"/>
        <v>1.4764896990663605</v>
      </c>
      <c r="O2740" s="124">
        <f t="shared" si="1088"/>
        <v>1.48784731</v>
      </c>
      <c r="P2740" s="124"/>
      <c r="Q2740" s="125"/>
      <c r="R2740" s="126"/>
      <c r="S2740" s="124"/>
      <c r="T2740" s="135">
        <f t="shared" si="1071"/>
        <v>7.9699999999999993E-2</v>
      </c>
      <c r="U2740" s="125">
        <f t="shared" si="1089"/>
        <v>704</v>
      </c>
      <c r="V2740" s="125">
        <v>252</v>
      </c>
      <c r="W2740" s="134">
        <f t="shared" si="1090"/>
        <v>1.238902803</v>
      </c>
      <c r="X2740" s="18"/>
      <c r="Y2740" s="123">
        <f t="shared" si="1091"/>
        <v>67054.222907000003</v>
      </c>
      <c r="Z2740" s="123">
        <f t="shared" si="1092"/>
        <v>26663.336558438514</v>
      </c>
      <c r="AA2740" s="123">
        <f t="shared" si="1093"/>
        <v>1341.0844581400002</v>
      </c>
      <c r="AB2740" s="123">
        <f t="shared" si="1094"/>
        <v>23558.383647992669</v>
      </c>
      <c r="AC2740" s="123">
        <f t="shared" si="1095"/>
        <v>118617.02757157119</v>
      </c>
      <c r="AD2740" s="150">
        <f t="shared" si="1096"/>
        <v>87053.852995000008</v>
      </c>
      <c r="AE2740" s="150">
        <f t="shared" si="1097"/>
        <v>33491.940322523587</v>
      </c>
      <c r="AF2740" s="150">
        <f t="shared" si="1098"/>
        <v>1741.0770599000002</v>
      </c>
      <c r="AG2740" s="150">
        <f t="shared" si="1099"/>
        <v>29772.417724290004</v>
      </c>
      <c r="AH2740" s="150">
        <f t="shared" si="1100"/>
        <v>152059.28810171358</v>
      </c>
      <c r="AI2740" s="4"/>
      <c r="AJ2740" s="1"/>
      <c r="AK2740" s="20"/>
      <c r="AL2740" s="5"/>
      <c r="AM2740" s="1"/>
      <c r="AN2740" s="1"/>
      <c r="AO2740" s="1"/>
      <c r="AP2740" s="17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5.75" x14ac:dyDescent="0.2">
      <c r="A2741" s="127">
        <f t="shared" si="1069"/>
        <v>44201</v>
      </c>
      <c r="B2741" s="165">
        <f t="shared" si="1077"/>
        <v>270929.80280977202</v>
      </c>
      <c r="C2741" s="124"/>
      <c r="D2741" s="128">
        <f t="shared" si="1078"/>
        <v>5486.52</v>
      </c>
      <c r="E2741" s="129">
        <f>VLOOKUP(A2740,[1]Plan1!$AY$80:$BA$314,3)</f>
        <v>5560.59</v>
      </c>
      <c r="F2741" s="130">
        <f t="shared" si="1079"/>
        <v>44181</v>
      </c>
      <c r="G2741" s="131">
        <f t="shared" si="1080"/>
        <v>1.3500360884495022E-2</v>
      </c>
      <c r="H2741" s="132">
        <f t="shared" si="1081"/>
        <v>44211</v>
      </c>
      <c r="I2741" s="132">
        <f t="shared" si="1082"/>
        <v>44211</v>
      </c>
      <c r="J2741" s="133">
        <f t="shared" si="1083"/>
        <v>21</v>
      </c>
      <c r="K2741" s="133">
        <f t="shared" si="1084"/>
        <v>13</v>
      </c>
      <c r="L2741" s="124">
        <f t="shared" si="1085"/>
        <v>1.0083359999999999</v>
      </c>
      <c r="M2741" s="134">
        <f t="shared" si="1086"/>
        <v>1.00890013</v>
      </c>
      <c r="N2741" s="134">
        <f t="shared" si="1087"/>
        <v>1.4764896990663605</v>
      </c>
      <c r="O2741" s="124">
        <f t="shared" si="1088"/>
        <v>1.4887977100000001</v>
      </c>
      <c r="P2741" s="124"/>
      <c r="Q2741" s="125"/>
      <c r="R2741" s="126"/>
      <c r="S2741" s="124"/>
      <c r="T2741" s="135">
        <f t="shared" si="1071"/>
        <v>7.9699999999999993E-2</v>
      </c>
      <c r="U2741" s="125">
        <f t="shared" si="1089"/>
        <v>705</v>
      </c>
      <c r="V2741" s="125">
        <v>252</v>
      </c>
      <c r="W2741" s="134">
        <f t="shared" si="1090"/>
        <v>1.2392798570000001</v>
      </c>
      <c r="X2741" s="18"/>
      <c r="Y2741" s="123">
        <f t="shared" si="1091"/>
        <v>67054.222907000003</v>
      </c>
      <c r="Z2741" s="123">
        <f t="shared" si="1092"/>
        <v>26751.741713211632</v>
      </c>
      <c r="AA2741" s="123">
        <f t="shared" si="1093"/>
        <v>1341.0844581400002</v>
      </c>
      <c r="AB2741" s="123">
        <f t="shared" si="1094"/>
        <v>23580.735055628331</v>
      </c>
      <c r="AC2741" s="123">
        <f t="shared" si="1095"/>
        <v>118727.78413397996</v>
      </c>
      <c r="AD2741" s="150">
        <f t="shared" si="1096"/>
        <v>87053.852995000008</v>
      </c>
      <c r="AE2741" s="150">
        <f t="shared" si="1097"/>
        <v>33605.652945603717</v>
      </c>
      <c r="AF2741" s="150">
        <f t="shared" si="1098"/>
        <v>1741.0770599000002</v>
      </c>
      <c r="AG2741" s="150">
        <f t="shared" si="1099"/>
        <v>29801.435675288336</v>
      </c>
      <c r="AH2741" s="150">
        <f t="shared" si="1100"/>
        <v>152202.01867579206</v>
      </c>
      <c r="AI2741" s="4"/>
      <c r="AJ2741" s="1"/>
      <c r="AK2741" s="20"/>
      <c r="AL2741" s="5"/>
      <c r="AM2741" s="1"/>
      <c r="AN2741" s="1"/>
      <c r="AO2741" s="1"/>
      <c r="AP2741" s="17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5.75" x14ac:dyDescent="0.2">
      <c r="A2742" s="127">
        <f t="shared" si="1069"/>
        <v>44202</v>
      </c>
      <c r="B2742" s="165">
        <f t="shared" si="1077"/>
        <v>271183.4823362793</v>
      </c>
      <c r="C2742" s="124"/>
      <c r="D2742" s="128">
        <f t="shared" si="1078"/>
        <v>5486.52</v>
      </c>
      <c r="E2742" s="129">
        <f>VLOOKUP(A2741,[1]Plan1!$AY$80:$BA$314,3)</f>
        <v>5560.59</v>
      </c>
      <c r="F2742" s="130">
        <f t="shared" si="1079"/>
        <v>44181</v>
      </c>
      <c r="G2742" s="131">
        <f t="shared" si="1080"/>
        <v>1.3500360884495022E-2</v>
      </c>
      <c r="H2742" s="132">
        <f t="shared" si="1081"/>
        <v>44211</v>
      </c>
      <c r="I2742" s="132">
        <f t="shared" si="1082"/>
        <v>44211</v>
      </c>
      <c r="J2742" s="133">
        <f t="shared" si="1083"/>
        <v>21</v>
      </c>
      <c r="K2742" s="133">
        <f t="shared" si="1084"/>
        <v>14</v>
      </c>
      <c r="L2742" s="124">
        <f t="shared" si="1085"/>
        <v>1.00898011</v>
      </c>
      <c r="M2742" s="134">
        <f t="shared" si="1086"/>
        <v>1.00890013</v>
      </c>
      <c r="N2742" s="134">
        <f t="shared" si="1087"/>
        <v>1.4764896990663605</v>
      </c>
      <c r="O2742" s="124">
        <f t="shared" si="1088"/>
        <v>1.4897487300000001</v>
      </c>
      <c r="P2742" s="124"/>
      <c r="Q2742" s="125"/>
      <c r="R2742" s="126"/>
      <c r="S2742" s="124"/>
      <c r="T2742" s="135">
        <f t="shared" si="1071"/>
        <v>7.9699999999999993E-2</v>
      </c>
      <c r="U2742" s="125">
        <f t="shared" si="1089"/>
        <v>706</v>
      </c>
      <c r="V2742" s="125">
        <v>252</v>
      </c>
      <c r="W2742" s="134">
        <f t="shared" si="1090"/>
        <v>1.2396570250000001</v>
      </c>
      <c r="X2742" s="18"/>
      <c r="Y2742" s="123">
        <f t="shared" si="1091"/>
        <v>67054.222907000003</v>
      </c>
      <c r="Z2742" s="123">
        <f t="shared" si="1092"/>
        <v>26840.231018274138</v>
      </c>
      <c r="AA2742" s="123">
        <f t="shared" si="1093"/>
        <v>1341.0844581400002</v>
      </c>
      <c r="AB2742" s="123">
        <f t="shared" si="1094"/>
        <v>23603.086463264004</v>
      </c>
      <c r="AC2742" s="123">
        <f t="shared" si="1095"/>
        <v>118838.62484667814</v>
      </c>
      <c r="AD2742" s="150">
        <f t="shared" si="1096"/>
        <v>87053.852995000008</v>
      </c>
      <c r="AE2742" s="150">
        <f t="shared" si="1097"/>
        <v>33719.473808414499</v>
      </c>
      <c r="AF2742" s="150">
        <f t="shared" si="1098"/>
        <v>1741.0770599000002</v>
      </c>
      <c r="AG2742" s="150">
        <f t="shared" si="1099"/>
        <v>29830.453626286671</v>
      </c>
      <c r="AH2742" s="150">
        <f t="shared" si="1100"/>
        <v>152344.85748960116</v>
      </c>
      <c r="AI2742" s="4"/>
      <c r="AJ2742" s="1"/>
      <c r="AK2742" s="20"/>
      <c r="AL2742" s="5"/>
      <c r="AM2742" s="1"/>
      <c r="AN2742" s="1"/>
      <c r="AO2742" s="1"/>
      <c r="AP2742" s="17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5.75" x14ac:dyDescent="0.2">
      <c r="A2743" s="127">
        <f t="shared" si="1069"/>
        <v>44203</v>
      </c>
      <c r="B2743" s="165">
        <f t="shared" si="1077"/>
        <v>271437.35166262666</v>
      </c>
      <c r="C2743" s="124"/>
      <c r="D2743" s="128">
        <f t="shared" si="1078"/>
        <v>5486.52</v>
      </c>
      <c r="E2743" s="129">
        <f>VLOOKUP(A2742,[1]Plan1!$AY$80:$BA$314,3)</f>
        <v>5560.59</v>
      </c>
      <c r="F2743" s="130">
        <f t="shared" si="1079"/>
        <v>44181</v>
      </c>
      <c r="G2743" s="131">
        <f t="shared" si="1080"/>
        <v>1.3500360884495022E-2</v>
      </c>
      <c r="H2743" s="132">
        <f t="shared" si="1081"/>
        <v>44211</v>
      </c>
      <c r="I2743" s="132">
        <f t="shared" si="1082"/>
        <v>44211</v>
      </c>
      <c r="J2743" s="133">
        <f t="shared" si="1083"/>
        <v>21</v>
      </c>
      <c r="K2743" s="133">
        <f t="shared" si="1084"/>
        <v>15</v>
      </c>
      <c r="L2743" s="124">
        <f t="shared" si="1085"/>
        <v>1.0096246200000001</v>
      </c>
      <c r="M2743" s="134">
        <f t="shared" si="1086"/>
        <v>1.00890013</v>
      </c>
      <c r="N2743" s="134">
        <f t="shared" si="1087"/>
        <v>1.4764896990663605</v>
      </c>
      <c r="O2743" s="124">
        <f t="shared" si="1088"/>
        <v>1.49070035</v>
      </c>
      <c r="P2743" s="124"/>
      <c r="Q2743" s="125"/>
      <c r="R2743" s="126"/>
      <c r="S2743" s="124"/>
      <c r="T2743" s="135">
        <f t="shared" si="1071"/>
        <v>7.9699999999999993E-2</v>
      </c>
      <c r="U2743" s="125">
        <f t="shared" si="1089"/>
        <v>707</v>
      </c>
      <c r="V2743" s="125">
        <v>252</v>
      </c>
      <c r="W2743" s="134">
        <f t="shared" si="1090"/>
        <v>1.240034308</v>
      </c>
      <c r="X2743" s="18"/>
      <c r="Y2743" s="123">
        <f t="shared" si="1091"/>
        <v>67054.222907000003</v>
      </c>
      <c r="Z2743" s="123">
        <f t="shared" si="1092"/>
        <v>26928.803340696224</v>
      </c>
      <c r="AA2743" s="123">
        <f t="shared" si="1093"/>
        <v>1341.0844581400002</v>
      </c>
      <c r="AB2743" s="123">
        <f t="shared" si="1094"/>
        <v>23625.437870899666</v>
      </c>
      <c r="AC2743" s="123">
        <f t="shared" si="1095"/>
        <v>118949.54857673589</v>
      </c>
      <c r="AD2743" s="150">
        <f t="shared" si="1096"/>
        <v>87053.852995000008</v>
      </c>
      <c r="AE2743" s="150">
        <f t="shared" si="1097"/>
        <v>33833.401453705788</v>
      </c>
      <c r="AF2743" s="150">
        <f t="shared" si="1098"/>
        <v>1741.0770599000002</v>
      </c>
      <c r="AG2743" s="150">
        <f t="shared" si="1099"/>
        <v>29859.471577285</v>
      </c>
      <c r="AH2743" s="150">
        <f t="shared" si="1100"/>
        <v>152487.80308589077</v>
      </c>
      <c r="AI2743" s="4"/>
      <c r="AJ2743" s="1"/>
      <c r="AK2743" s="20"/>
      <c r="AL2743" s="5"/>
      <c r="AM2743" s="1"/>
      <c r="AN2743" s="1"/>
      <c r="AO2743" s="1"/>
      <c r="AP2743" s="17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5.75" x14ac:dyDescent="0.2">
      <c r="A2744" s="127">
        <f t="shared" si="1069"/>
        <v>44204</v>
      </c>
      <c r="B2744" s="165">
        <f t="shared" si="1077"/>
        <v>271691.40946407197</v>
      </c>
      <c r="C2744" s="124"/>
      <c r="D2744" s="128">
        <f t="shared" si="1078"/>
        <v>5486.52</v>
      </c>
      <c r="E2744" s="129">
        <f>VLOOKUP(A2743,[1]Plan1!$AY$80:$BA$314,3)</f>
        <v>5560.59</v>
      </c>
      <c r="F2744" s="130">
        <f t="shared" si="1079"/>
        <v>44181</v>
      </c>
      <c r="G2744" s="131">
        <f t="shared" si="1080"/>
        <v>1.3500360884495022E-2</v>
      </c>
      <c r="H2744" s="132">
        <f t="shared" si="1081"/>
        <v>44211</v>
      </c>
      <c r="I2744" s="132">
        <f t="shared" si="1082"/>
        <v>44211</v>
      </c>
      <c r="J2744" s="133">
        <f t="shared" si="1083"/>
        <v>21</v>
      </c>
      <c r="K2744" s="133">
        <f t="shared" si="1084"/>
        <v>16</v>
      </c>
      <c r="L2744" s="124">
        <f t="shared" si="1085"/>
        <v>1.0102695399999999</v>
      </c>
      <c r="M2744" s="134">
        <f t="shared" si="1086"/>
        <v>1.00890013</v>
      </c>
      <c r="N2744" s="134">
        <f t="shared" si="1087"/>
        <v>1.4764896990663605</v>
      </c>
      <c r="O2744" s="124">
        <f t="shared" si="1088"/>
        <v>1.4916525599999999</v>
      </c>
      <c r="P2744" s="124"/>
      <c r="Q2744" s="125"/>
      <c r="R2744" s="126"/>
      <c r="S2744" s="124"/>
      <c r="T2744" s="135">
        <f t="shared" si="1071"/>
        <v>7.9699999999999993E-2</v>
      </c>
      <c r="U2744" s="125">
        <f t="shared" si="1089"/>
        <v>708</v>
      </c>
      <c r="V2744" s="125">
        <v>252</v>
      </c>
      <c r="W2744" s="134">
        <f t="shared" si="1090"/>
        <v>1.2404117059999999</v>
      </c>
      <c r="X2744" s="18"/>
      <c r="Y2744" s="123">
        <f t="shared" si="1091"/>
        <v>67054.222907000003</v>
      </c>
      <c r="Z2744" s="123">
        <f t="shared" si="1092"/>
        <v>27017.458101043241</v>
      </c>
      <c r="AA2744" s="123">
        <f t="shared" si="1093"/>
        <v>1341.0844581400002</v>
      </c>
      <c r="AB2744" s="123">
        <f t="shared" si="1094"/>
        <v>23647.789278535336</v>
      </c>
      <c r="AC2744" s="123">
        <f t="shared" si="1095"/>
        <v>119060.55474471858</v>
      </c>
      <c r="AD2744" s="150">
        <f t="shared" si="1096"/>
        <v>87053.852995000008</v>
      </c>
      <c r="AE2744" s="150">
        <f t="shared" si="1097"/>
        <v>33947.435136170039</v>
      </c>
      <c r="AF2744" s="150">
        <f t="shared" si="1098"/>
        <v>1741.0770599000002</v>
      </c>
      <c r="AG2744" s="150">
        <f t="shared" si="1099"/>
        <v>29888.489528283339</v>
      </c>
      <c r="AH2744" s="150">
        <f t="shared" si="1100"/>
        <v>152630.85471935337</v>
      </c>
      <c r="AI2744" s="4"/>
      <c r="AJ2744" s="1"/>
      <c r="AK2744" s="20"/>
      <c r="AL2744" s="5"/>
      <c r="AM2744" s="1"/>
      <c r="AN2744" s="1"/>
      <c r="AO2744" s="1"/>
      <c r="AP2744" s="17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5.75" x14ac:dyDescent="0.2">
      <c r="A2745" s="127">
        <f t="shared" si="1069"/>
        <v>44205</v>
      </c>
      <c r="B2745" s="165">
        <f t="shared" si="1077"/>
        <v>271945.66162557795</v>
      </c>
      <c r="C2745" s="124"/>
      <c r="D2745" s="128">
        <f t="shared" si="1078"/>
        <v>5486.52</v>
      </c>
      <c r="E2745" s="129">
        <f>VLOOKUP(A2744,[1]Plan1!$AY$80:$BA$314,3)</f>
        <v>5560.59</v>
      </c>
      <c r="F2745" s="130">
        <f t="shared" si="1079"/>
        <v>44181</v>
      </c>
      <c r="G2745" s="131">
        <f t="shared" si="1080"/>
        <v>1.3500360884495022E-2</v>
      </c>
      <c r="H2745" s="132">
        <f t="shared" si="1081"/>
        <v>44211</v>
      </c>
      <c r="I2745" s="132">
        <f t="shared" si="1082"/>
        <v>44211</v>
      </c>
      <c r="J2745" s="133">
        <f t="shared" si="1083"/>
        <v>21</v>
      </c>
      <c r="K2745" s="133">
        <f t="shared" si="1084"/>
        <v>17</v>
      </c>
      <c r="L2745" s="124">
        <f t="shared" si="1085"/>
        <v>1.0109148800000001</v>
      </c>
      <c r="M2745" s="134">
        <f t="shared" si="1086"/>
        <v>1.00890013</v>
      </c>
      <c r="N2745" s="134">
        <f t="shared" si="1087"/>
        <v>1.4764896990663605</v>
      </c>
      <c r="O2745" s="124">
        <f t="shared" si="1088"/>
        <v>1.4926054</v>
      </c>
      <c r="P2745" s="124"/>
      <c r="Q2745" s="125"/>
      <c r="R2745" s="126"/>
      <c r="S2745" s="124"/>
      <c r="T2745" s="135">
        <f t="shared" si="1071"/>
        <v>7.9699999999999993E-2</v>
      </c>
      <c r="U2745" s="125">
        <f t="shared" si="1089"/>
        <v>709</v>
      </c>
      <c r="V2745" s="125">
        <v>252</v>
      </c>
      <c r="W2745" s="134">
        <f t="shared" si="1090"/>
        <v>1.2407892190000001</v>
      </c>
      <c r="X2745" s="18"/>
      <c r="Y2745" s="123">
        <f t="shared" si="1091"/>
        <v>67054.222907000003</v>
      </c>
      <c r="Z2745" s="123">
        <f t="shared" si="1092"/>
        <v>27106.19787336413</v>
      </c>
      <c r="AA2745" s="123">
        <f t="shared" si="1093"/>
        <v>1341.0844581400002</v>
      </c>
      <c r="AB2745" s="123">
        <f t="shared" si="1094"/>
        <v>23670.140686170998</v>
      </c>
      <c r="AC2745" s="123">
        <f t="shared" si="1095"/>
        <v>119171.64592467513</v>
      </c>
      <c r="AD2745" s="150">
        <f t="shared" si="1096"/>
        <v>87053.852995000008</v>
      </c>
      <c r="AE2745" s="150">
        <f t="shared" si="1097"/>
        <v>34061.578166721127</v>
      </c>
      <c r="AF2745" s="150">
        <f t="shared" si="1098"/>
        <v>1741.0770599000002</v>
      </c>
      <c r="AG2745" s="150">
        <f t="shared" si="1099"/>
        <v>29917.50747928167</v>
      </c>
      <c r="AH2745" s="150">
        <f t="shared" si="1100"/>
        <v>152774.01570090279</v>
      </c>
      <c r="AI2745" s="4"/>
      <c r="AJ2745" s="1"/>
      <c r="AK2745" s="20"/>
      <c r="AL2745" s="5"/>
      <c r="AM2745" s="1"/>
      <c r="AN2745" s="1"/>
      <c r="AO2745" s="1"/>
      <c r="AP2745" s="17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5.75" x14ac:dyDescent="0.2">
      <c r="A2746" s="127">
        <f t="shared" si="1069"/>
        <v>44206</v>
      </c>
      <c r="B2746" s="165">
        <f t="shared" si="1077"/>
        <v>271997.03098421195</v>
      </c>
      <c r="C2746" s="124"/>
      <c r="D2746" s="128">
        <f t="shared" si="1078"/>
        <v>5486.52</v>
      </c>
      <c r="E2746" s="129">
        <f>VLOOKUP(A2745,[1]Plan1!$AY$80:$BA$314,3)</f>
        <v>5560.59</v>
      </c>
      <c r="F2746" s="130">
        <f t="shared" si="1079"/>
        <v>44181</v>
      </c>
      <c r="G2746" s="131">
        <f t="shared" si="1080"/>
        <v>1.3500360884495022E-2</v>
      </c>
      <c r="H2746" s="132">
        <f t="shared" si="1081"/>
        <v>44211</v>
      </c>
      <c r="I2746" s="132">
        <f t="shared" si="1082"/>
        <v>44211</v>
      </c>
      <c r="J2746" s="133">
        <f t="shared" si="1083"/>
        <v>21</v>
      </c>
      <c r="K2746" s="133">
        <f t="shared" si="1084"/>
        <v>17</v>
      </c>
      <c r="L2746" s="124">
        <f t="shared" si="1085"/>
        <v>1.0109148800000001</v>
      </c>
      <c r="M2746" s="134">
        <f t="shared" si="1086"/>
        <v>1.00890013</v>
      </c>
      <c r="N2746" s="134">
        <f t="shared" si="1087"/>
        <v>1.4764896990663605</v>
      </c>
      <c r="O2746" s="124">
        <f t="shared" si="1088"/>
        <v>1.4926054</v>
      </c>
      <c r="P2746" s="124"/>
      <c r="Q2746" s="125"/>
      <c r="R2746" s="126"/>
      <c r="S2746" s="124"/>
      <c r="T2746" s="135">
        <f t="shared" si="1071"/>
        <v>7.9699999999999993E-2</v>
      </c>
      <c r="U2746" s="125">
        <f t="shared" si="1089"/>
        <v>709</v>
      </c>
      <c r="V2746" s="125">
        <v>252</v>
      </c>
      <c r="W2746" s="134">
        <f t="shared" si="1090"/>
        <v>1.2407892190000001</v>
      </c>
      <c r="X2746" s="18"/>
      <c r="Y2746" s="123">
        <f t="shared" si="1091"/>
        <v>67054.222907000003</v>
      </c>
      <c r="Z2746" s="123">
        <f t="shared" si="1092"/>
        <v>27106.19787336413</v>
      </c>
      <c r="AA2746" s="123">
        <f t="shared" si="1093"/>
        <v>1341.0844581400002</v>
      </c>
      <c r="AB2746" s="123">
        <f t="shared" si="1094"/>
        <v>23692.492093806672</v>
      </c>
      <c r="AC2746" s="123">
        <f t="shared" si="1095"/>
        <v>119193.9973323108</v>
      </c>
      <c r="AD2746" s="150">
        <f t="shared" si="1096"/>
        <v>87053.852995000008</v>
      </c>
      <c r="AE2746" s="150">
        <f t="shared" si="1097"/>
        <v>34061.578166721127</v>
      </c>
      <c r="AF2746" s="150">
        <f t="shared" si="1098"/>
        <v>1741.0770599000002</v>
      </c>
      <c r="AG2746" s="150">
        <f t="shared" si="1099"/>
        <v>29946.525430280002</v>
      </c>
      <c r="AH2746" s="150">
        <f t="shared" si="1100"/>
        <v>152803.03365190112</v>
      </c>
      <c r="AI2746" s="4"/>
      <c r="AJ2746" s="1"/>
      <c r="AK2746" s="20"/>
      <c r="AL2746" s="5"/>
      <c r="AM2746" s="1"/>
      <c r="AN2746" s="1"/>
      <c r="AO2746" s="1"/>
      <c r="AP2746" s="17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5.75" x14ac:dyDescent="0.2">
      <c r="A2747" s="127">
        <f t="shared" si="1069"/>
        <v>44207</v>
      </c>
      <c r="B2747" s="165">
        <f t="shared" si="1077"/>
        <v>272048.40034284594</v>
      </c>
      <c r="C2747" s="124"/>
      <c r="D2747" s="128">
        <f t="shared" si="1078"/>
        <v>5486.52</v>
      </c>
      <c r="E2747" s="129">
        <f>VLOOKUP(A2746,[1]Plan1!$AY$80:$BA$314,3)</f>
        <v>5560.59</v>
      </c>
      <c r="F2747" s="130">
        <f t="shared" si="1079"/>
        <v>44181</v>
      </c>
      <c r="G2747" s="131">
        <f t="shared" si="1080"/>
        <v>1.3500360884495022E-2</v>
      </c>
      <c r="H2747" s="132">
        <f t="shared" si="1081"/>
        <v>44211</v>
      </c>
      <c r="I2747" s="132">
        <f t="shared" si="1082"/>
        <v>44211</v>
      </c>
      <c r="J2747" s="133">
        <f t="shared" si="1083"/>
        <v>21</v>
      </c>
      <c r="K2747" s="133">
        <f t="shared" si="1084"/>
        <v>17</v>
      </c>
      <c r="L2747" s="124">
        <f t="shared" si="1085"/>
        <v>1.0109148800000001</v>
      </c>
      <c r="M2747" s="134">
        <f t="shared" si="1086"/>
        <v>1.00890013</v>
      </c>
      <c r="N2747" s="134">
        <f t="shared" si="1087"/>
        <v>1.4764896990663605</v>
      </c>
      <c r="O2747" s="124">
        <f t="shared" si="1088"/>
        <v>1.4926054</v>
      </c>
      <c r="P2747" s="124"/>
      <c r="Q2747" s="125"/>
      <c r="R2747" s="126"/>
      <c r="S2747" s="124"/>
      <c r="T2747" s="135">
        <f t="shared" si="1071"/>
        <v>7.9699999999999993E-2</v>
      </c>
      <c r="U2747" s="125">
        <f t="shared" si="1089"/>
        <v>709</v>
      </c>
      <c r="V2747" s="125">
        <v>252</v>
      </c>
      <c r="W2747" s="134">
        <f t="shared" si="1090"/>
        <v>1.2407892190000001</v>
      </c>
      <c r="X2747" s="18"/>
      <c r="Y2747" s="123">
        <f t="shared" si="1091"/>
        <v>67054.222907000003</v>
      </c>
      <c r="Z2747" s="123">
        <f t="shared" si="1092"/>
        <v>27106.19787336413</v>
      </c>
      <c r="AA2747" s="123">
        <f t="shared" si="1093"/>
        <v>1341.0844581400002</v>
      </c>
      <c r="AB2747" s="123">
        <f t="shared" si="1094"/>
        <v>23714.843501442334</v>
      </c>
      <c r="AC2747" s="123">
        <f t="shared" si="1095"/>
        <v>119216.34873994646</v>
      </c>
      <c r="AD2747" s="150">
        <f t="shared" si="1096"/>
        <v>87053.852995000008</v>
      </c>
      <c r="AE2747" s="150">
        <f t="shared" si="1097"/>
        <v>34061.578166721127</v>
      </c>
      <c r="AF2747" s="150">
        <f t="shared" si="1098"/>
        <v>1741.0770599000002</v>
      </c>
      <c r="AG2747" s="150">
        <f t="shared" si="1099"/>
        <v>29975.543381278334</v>
      </c>
      <c r="AH2747" s="150">
        <f t="shared" si="1100"/>
        <v>152832.05160289948</v>
      </c>
      <c r="AI2747" s="4"/>
      <c r="AJ2747" s="1"/>
      <c r="AK2747" s="20"/>
      <c r="AL2747" s="5"/>
      <c r="AM2747" s="1"/>
      <c r="AN2747" s="1"/>
      <c r="AO2747" s="1"/>
      <c r="AP2747" s="17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5.75" x14ac:dyDescent="0.2">
      <c r="A2748" s="127">
        <f t="shared" si="1069"/>
        <v>44208</v>
      </c>
      <c r="B2748" s="165">
        <f t="shared" si="1077"/>
        <v>272302.84410011757</v>
      </c>
      <c r="C2748" s="124"/>
      <c r="D2748" s="128">
        <f t="shared" si="1078"/>
        <v>5486.52</v>
      </c>
      <c r="E2748" s="129">
        <f>VLOOKUP(A2747,[1]Plan1!$AY$80:$BA$314,3)</f>
        <v>5560.59</v>
      </c>
      <c r="F2748" s="130">
        <f t="shared" si="1079"/>
        <v>44181</v>
      </c>
      <c r="G2748" s="131">
        <f t="shared" si="1080"/>
        <v>1.3500360884495022E-2</v>
      </c>
      <c r="H2748" s="132">
        <f t="shared" si="1081"/>
        <v>44211</v>
      </c>
      <c r="I2748" s="132">
        <f t="shared" si="1082"/>
        <v>44211</v>
      </c>
      <c r="J2748" s="133">
        <f t="shared" si="1083"/>
        <v>21</v>
      </c>
      <c r="K2748" s="133">
        <f t="shared" si="1084"/>
        <v>18</v>
      </c>
      <c r="L2748" s="124">
        <f t="shared" si="1085"/>
        <v>1.01156063</v>
      </c>
      <c r="M2748" s="134">
        <f t="shared" si="1086"/>
        <v>1.00890013</v>
      </c>
      <c r="N2748" s="134">
        <f t="shared" si="1087"/>
        <v>1.4764896990663605</v>
      </c>
      <c r="O2748" s="124">
        <f t="shared" si="1088"/>
        <v>1.4935588500000001</v>
      </c>
      <c r="P2748" s="124"/>
      <c r="Q2748" s="125"/>
      <c r="R2748" s="126"/>
      <c r="S2748" s="124"/>
      <c r="T2748" s="135">
        <f t="shared" si="1071"/>
        <v>7.9699999999999993E-2</v>
      </c>
      <c r="U2748" s="125">
        <f t="shared" si="1089"/>
        <v>710</v>
      </c>
      <c r="V2748" s="125">
        <v>252</v>
      </c>
      <c r="W2748" s="134">
        <f t="shared" si="1090"/>
        <v>1.2411668469999999</v>
      </c>
      <c r="X2748" s="18"/>
      <c r="Y2748" s="123">
        <f t="shared" si="1091"/>
        <v>67054.222907000003</v>
      </c>
      <c r="Z2748" s="123">
        <f t="shared" si="1092"/>
        <v>27195.021448572115</v>
      </c>
      <c r="AA2748" s="123">
        <f t="shared" si="1093"/>
        <v>1341.0844581400002</v>
      </c>
      <c r="AB2748" s="123">
        <f t="shared" si="1094"/>
        <v>23737.194909078</v>
      </c>
      <c r="AC2748" s="123">
        <f t="shared" si="1095"/>
        <v>119327.52372279012</v>
      </c>
      <c r="AD2748" s="150">
        <f t="shared" si="1096"/>
        <v>87053.852995000008</v>
      </c>
      <c r="AE2748" s="150">
        <f t="shared" si="1097"/>
        <v>34175.828990150803</v>
      </c>
      <c r="AF2748" s="150">
        <f t="shared" si="1098"/>
        <v>1741.0770599000002</v>
      </c>
      <c r="AG2748" s="150">
        <f t="shared" si="1099"/>
        <v>30004.561332276669</v>
      </c>
      <c r="AH2748" s="150">
        <f t="shared" si="1100"/>
        <v>152975.32037732747</v>
      </c>
      <c r="AI2748" s="4"/>
      <c r="AJ2748" s="1"/>
      <c r="AK2748" s="20"/>
      <c r="AL2748" s="5"/>
      <c r="AM2748" s="1"/>
      <c r="AN2748" s="1"/>
      <c r="AO2748" s="1"/>
      <c r="AP2748" s="17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5.75" x14ac:dyDescent="0.2">
      <c r="A2749" s="127">
        <f t="shared" si="1069"/>
        <v>44209</v>
      </c>
      <c r="B2749" s="165">
        <f t="shared" si="1077"/>
        <v>272557.47668539791</v>
      </c>
      <c r="C2749" s="124"/>
      <c r="D2749" s="128">
        <f t="shared" si="1078"/>
        <v>5486.52</v>
      </c>
      <c r="E2749" s="129">
        <f>VLOOKUP(A2748,[1]Plan1!$AY$80:$BA$314,3)</f>
        <v>5560.59</v>
      </c>
      <c r="F2749" s="130">
        <f t="shared" si="1079"/>
        <v>44181</v>
      </c>
      <c r="G2749" s="131">
        <f t="shared" si="1080"/>
        <v>1.3500360884495022E-2</v>
      </c>
      <c r="H2749" s="132">
        <f t="shared" si="1081"/>
        <v>44211</v>
      </c>
      <c r="I2749" s="132">
        <f t="shared" si="1082"/>
        <v>44211</v>
      </c>
      <c r="J2749" s="133">
        <f t="shared" si="1083"/>
        <v>21</v>
      </c>
      <c r="K2749" s="133">
        <f t="shared" si="1084"/>
        <v>19</v>
      </c>
      <c r="L2749" s="124">
        <f t="shared" si="1085"/>
        <v>1.01220679</v>
      </c>
      <c r="M2749" s="134">
        <f t="shared" si="1086"/>
        <v>1.00890013</v>
      </c>
      <c r="N2749" s="134">
        <f t="shared" si="1087"/>
        <v>1.4764896990663605</v>
      </c>
      <c r="O2749" s="124">
        <f t="shared" si="1088"/>
        <v>1.49451289</v>
      </c>
      <c r="P2749" s="124"/>
      <c r="Q2749" s="125"/>
      <c r="R2749" s="126"/>
      <c r="S2749" s="124"/>
      <c r="T2749" s="135">
        <f t="shared" si="1071"/>
        <v>7.9699999999999993E-2</v>
      </c>
      <c r="U2749" s="125">
        <f t="shared" si="1089"/>
        <v>711</v>
      </c>
      <c r="V2749" s="125">
        <v>252</v>
      </c>
      <c r="W2749" s="134">
        <f t="shared" si="1090"/>
        <v>1.2415445899999999</v>
      </c>
      <c r="X2749" s="18"/>
      <c r="Y2749" s="123">
        <f t="shared" si="1091"/>
        <v>67054.222907000003</v>
      </c>
      <c r="Z2749" s="123">
        <f t="shared" si="1092"/>
        <v>27283.927616066179</v>
      </c>
      <c r="AA2749" s="123">
        <f t="shared" si="1093"/>
        <v>1341.0844581400002</v>
      </c>
      <c r="AB2749" s="123">
        <f t="shared" si="1094"/>
        <v>23759.54631671367</v>
      </c>
      <c r="AC2749" s="123">
        <f t="shared" si="1095"/>
        <v>119438.78129791986</v>
      </c>
      <c r="AD2749" s="150">
        <f t="shared" si="1096"/>
        <v>87053.852995000008</v>
      </c>
      <c r="AE2749" s="150">
        <f t="shared" si="1097"/>
        <v>34290.186049303047</v>
      </c>
      <c r="AF2749" s="150">
        <f t="shared" si="1098"/>
        <v>1741.0770599000002</v>
      </c>
      <c r="AG2749" s="150">
        <f t="shared" si="1099"/>
        <v>30033.579283275005</v>
      </c>
      <c r="AH2749" s="150">
        <f t="shared" si="1100"/>
        <v>153118.69538747807</v>
      </c>
      <c r="AI2749" s="4"/>
      <c r="AJ2749" s="1"/>
      <c r="AK2749" s="20"/>
      <c r="AL2749" s="5"/>
      <c r="AM2749" s="1"/>
      <c r="AN2749" s="1"/>
      <c r="AO2749" s="1"/>
      <c r="AP2749" s="17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5.75" x14ac:dyDescent="0.2">
      <c r="A2750" s="127">
        <f t="shared" si="1069"/>
        <v>44210</v>
      </c>
      <c r="B2750" s="165">
        <f t="shared" si="1077"/>
        <v>272812.30381523125</v>
      </c>
      <c r="C2750" s="124"/>
      <c r="D2750" s="128">
        <f t="shared" si="1078"/>
        <v>5486.52</v>
      </c>
      <c r="E2750" s="129">
        <f>VLOOKUP(A2749,[1]Plan1!$AY$80:$BA$314,3)</f>
        <v>5560.59</v>
      </c>
      <c r="F2750" s="130">
        <f t="shared" si="1079"/>
        <v>44181</v>
      </c>
      <c r="G2750" s="131">
        <f t="shared" si="1080"/>
        <v>1.3500360884495022E-2</v>
      </c>
      <c r="H2750" s="132">
        <f t="shared" si="1081"/>
        <v>44211</v>
      </c>
      <c r="I2750" s="132">
        <f t="shared" si="1082"/>
        <v>44211</v>
      </c>
      <c r="J2750" s="133">
        <f t="shared" si="1083"/>
        <v>21</v>
      </c>
      <c r="K2750" s="133">
        <f t="shared" si="1084"/>
        <v>20</v>
      </c>
      <c r="L2750" s="124">
        <f t="shared" si="1085"/>
        <v>1.01285337</v>
      </c>
      <c r="M2750" s="134">
        <f t="shared" si="1086"/>
        <v>1.00890013</v>
      </c>
      <c r="N2750" s="134">
        <f t="shared" si="1087"/>
        <v>1.4764896990663605</v>
      </c>
      <c r="O2750" s="124">
        <f t="shared" si="1088"/>
        <v>1.49546756</v>
      </c>
      <c r="P2750" s="124"/>
      <c r="Q2750" s="125"/>
      <c r="R2750" s="126"/>
      <c r="S2750" s="124"/>
      <c r="T2750" s="135">
        <f t="shared" si="1071"/>
        <v>7.9699999999999993E-2</v>
      </c>
      <c r="U2750" s="125">
        <f t="shared" si="1089"/>
        <v>712</v>
      </c>
      <c r="V2750" s="125">
        <v>252</v>
      </c>
      <c r="W2750" s="134">
        <f t="shared" si="1090"/>
        <v>1.2419224470000001</v>
      </c>
      <c r="X2750" s="18"/>
      <c r="Y2750" s="123">
        <f t="shared" si="1091"/>
        <v>67054.222907000003</v>
      </c>
      <c r="Z2750" s="123">
        <f t="shared" si="1092"/>
        <v>27372.918876230011</v>
      </c>
      <c r="AA2750" s="123">
        <f t="shared" si="1093"/>
        <v>1341.0844581400002</v>
      </c>
      <c r="AB2750" s="123">
        <f t="shared" si="1094"/>
        <v>23781.897724349335</v>
      </c>
      <c r="AC2750" s="123">
        <f t="shared" si="1095"/>
        <v>119550.12396571934</v>
      </c>
      <c r="AD2750" s="150">
        <f t="shared" si="1096"/>
        <v>87053.852995000008</v>
      </c>
      <c r="AE2750" s="150">
        <f t="shared" si="1097"/>
        <v>34404.652560338582</v>
      </c>
      <c r="AF2750" s="150">
        <f t="shared" si="1098"/>
        <v>1741.0770599000002</v>
      </c>
      <c r="AG2750" s="150">
        <f t="shared" si="1099"/>
        <v>30062.597234273337</v>
      </c>
      <c r="AH2750" s="150">
        <f t="shared" si="1100"/>
        <v>153262.17984951191</v>
      </c>
      <c r="AI2750" s="4"/>
      <c r="AJ2750" s="1"/>
      <c r="AK2750" s="20"/>
      <c r="AL2750" s="5"/>
      <c r="AM2750" s="1"/>
      <c r="AN2750" s="1"/>
      <c r="AO2750" s="1"/>
      <c r="AP2750" s="17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5.75" x14ac:dyDescent="0.2">
      <c r="A2751" s="127">
        <f t="shared" si="1069"/>
        <v>44211</v>
      </c>
      <c r="B2751" s="165">
        <f t="shared" si="1077"/>
        <v>273067.3230703891</v>
      </c>
      <c r="C2751" s="124"/>
      <c r="D2751" s="128">
        <f t="shared" si="1078"/>
        <v>5486.52</v>
      </c>
      <c r="E2751" s="129">
        <f>VLOOKUP(A2750,[1]Plan1!$AY$80:$BA$314,3)</f>
        <v>5560.59</v>
      </c>
      <c r="F2751" s="130">
        <f t="shared" si="1079"/>
        <v>44181</v>
      </c>
      <c r="G2751" s="131">
        <f t="shared" si="1080"/>
        <v>1.3500360884495022E-2</v>
      </c>
      <c r="H2751" s="132">
        <f t="shared" si="1081"/>
        <v>44244</v>
      </c>
      <c r="I2751" s="132">
        <f t="shared" si="1082"/>
        <v>44211</v>
      </c>
      <c r="J2751" s="133">
        <f t="shared" si="1083"/>
        <v>21</v>
      </c>
      <c r="K2751" s="133">
        <f t="shared" si="1084"/>
        <v>21</v>
      </c>
      <c r="L2751" s="124">
        <f t="shared" si="1085"/>
        <v>1.0135003600000001</v>
      </c>
      <c r="M2751" s="134">
        <f t="shared" si="1086"/>
        <v>1.00890013</v>
      </c>
      <c r="N2751" s="134">
        <f t="shared" si="1087"/>
        <v>1.4764896990663605</v>
      </c>
      <c r="O2751" s="124">
        <f t="shared" si="1088"/>
        <v>1.4964228399999999</v>
      </c>
      <c r="P2751" s="124"/>
      <c r="Q2751" s="125"/>
      <c r="R2751" s="126"/>
      <c r="S2751" s="124"/>
      <c r="T2751" s="135">
        <f t="shared" si="1071"/>
        <v>7.9699999999999993E-2</v>
      </c>
      <c r="U2751" s="125">
        <f t="shared" si="1089"/>
        <v>713</v>
      </c>
      <c r="V2751" s="125">
        <v>252</v>
      </c>
      <c r="W2751" s="134">
        <f t="shared" si="1090"/>
        <v>1.2423004200000001</v>
      </c>
      <c r="X2751" s="18"/>
      <c r="Y2751" s="123">
        <f t="shared" si="1091"/>
        <v>67054.222907000003</v>
      </c>
      <c r="Z2751" s="123">
        <f t="shared" si="1092"/>
        <v>27461.994170906903</v>
      </c>
      <c r="AA2751" s="123">
        <f t="shared" si="1093"/>
        <v>1341.0844581400002</v>
      </c>
      <c r="AB2751" s="123">
        <f t="shared" si="1094"/>
        <v>23804.249131985001</v>
      </c>
      <c r="AC2751" s="123">
        <f t="shared" si="1095"/>
        <v>119661.55066803191</v>
      </c>
      <c r="AD2751" s="150">
        <f t="shared" si="1096"/>
        <v>87053.852995000008</v>
      </c>
      <c r="AE2751" s="150">
        <f t="shared" si="1097"/>
        <v>34519.227162185525</v>
      </c>
      <c r="AF2751" s="150">
        <f t="shared" si="1098"/>
        <v>1741.0770599000002</v>
      </c>
      <c r="AG2751" s="150">
        <f t="shared" si="1099"/>
        <v>30091.615185271676</v>
      </c>
      <c r="AH2751" s="150">
        <f t="shared" si="1100"/>
        <v>153405.77240235719</v>
      </c>
      <c r="AI2751" s="4"/>
      <c r="AJ2751" s="1"/>
      <c r="AK2751" s="20"/>
      <c r="AL2751" s="5"/>
      <c r="AM2751" s="1"/>
      <c r="AN2751" s="1"/>
      <c r="AO2751" s="1"/>
      <c r="AP2751" s="17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5.75" x14ac:dyDescent="0.2">
      <c r="A2752" s="127">
        <f t="shared" si="1069"/>
        <v>44212</v>
      </c>
      <c r="B2752" s="165">
        <f t="shared" si="1077"/>
        <v>273210.15685698955</v>
      </c>
      <c r="C2752" s="124"/>
      <c r="D2752" s="128">
        <f t="shared" si="1078"/>
        <v>5560.59</v>
      </c>
      <c r="E2752" s="129">
        <f>VLOOKUP(A2751,[1]Plan1!$AY$80:$BA$314,3)</f>
        <v>5574.49</v>
      </c>
      <c r="F2752" s="130">
        <f t="shared" si="1079"/>
        <v>44212</v>
      </c>
      <c r="G2752" s="131">
        <f t="shared" si="1080"/>
        <v>2.4997347403781234E-3</v>
      </c>
      <c r="H2752" s="132">
        <f t="shared" si="1081"/>
        <v>44244</v>
      </c>
      <c r="I2752" s="132">
        <f t="shared" si="1082"/>
        <v>44244</v>
      </c>
      <c r="J2752" s="133">
        <f t="shared" si="1083"/>
        <v>21</v>
      </c>
      <c r="K2752" s="133">
        <f t="shared" si="1084"/>
        <v>1</v>
      </c>
      <c r="L2752" s="124">
        <f t="shared" si="1085"/>
        <v>1.00011889</v>
      </c>
      <c r="M2752" s="134">
        <f t="shared" si="1086"/>
        <v>1.0135003600000001</v>
      </c>
      <c r="N2752" s="134">
        <f t="shared" si="1087"/>
        <v>1.4964228415400482</v>
      </c>
      <c r="O2752" s="124">
        <f t="shared" si="1088"/>
        <v>1.49660075</v>
      </c>
      <c r="P2752" s="124"/>
      <c r="Q2752" s="125"/>
      <c r="R2752" s="126"/>
      <c r="S2752" s="124"/>
      <c r="T2752" s="135">
        <f t="shared" si="1071"/>
        <v>7.9699999999999993E-2</v>
      </c>
      <c r="U2752" s="125">
        <f t="shared" si="1089"/>
        <v>714</v>
      </c>
      <c r="V2752" s="125">
        <v>252</v>
      </c>
      <c r="W2752" s="134">
        <f t="shared" si="1090"/>
        <v>1.242678508</v>
      </c>
      <c r="X2752" s="18"/>
      <c r="Y2752" s="123">
        <f t="shared" si="1091"/>
        <v>67054.222907000003</v>
      </c>
      <c r="Z2752" s="123">
        <f t="shared" si="1092"/>
        <v>27502.000186194091</v>
      </c>
      <c r="AA2752" s="123">
        <f t="shared" si="1093"/>
        <v>1341.0844581400002</v>
      </c>
      <c r="AB2752" s="123">
        <f t="shared" si="1094"/>
        <v>23826.600539620667</v>
      </c>
      <c r="AC2752" s="123">
        <f t="shared" si="1095"/>
        <v>119723.90809095476</v>
      </c>
      <c r="AD2752" s="150">
        <f t="shared" si="1096"/>
        <v>87053.852995000008</v>
      </c>
      <c r="AE2752" s="150">
        <f t="shared" si="1097"/>
        <v>34570.685574864787</v>
      </c>
      <c r="AF2752" s="150">
        <f t="shared" si="1098"/>
        <v>1741.0770599000002</v>
      </c>
      <c r="AG2752" s="150">
        <f t="shared" si="1099"/>
        <v>30120.633136270004</v>
      </c>
      <c r="AH2752" s="150">
        <f t="shared" si="1100"/>
        <v>153486.24876603478</v>
      </c>
      <c r="AI2752" s="4"/>
      <c r="AJ2752" s="1"/>
      <c r="AK2752" s="20"/>
      <c r="AL2752" s="5"/>
      <c r="AM2752" s="1"/>
      <c r="AN2752" s="1"/>
      <c r="AO2752" s="1"/>
      <c r="AP2752" s="17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5.75" x14ac:dyDescent="0.2">
      <c r="A2753" s="127">
        <f t="shared" si="1069"/>
        <v>44213</v>
      </c>
      <c r="B2753" s="165">
        <f t="shared" si="1077"/>
        <v>273261.52621562354</v>
      </c>
      <c r="C2753" s="124"/>
      <c r="D2753" s="128">
        <f t="shared" si="1078"/>
        <v>5560.59</v>
      </c>
      <c r="E2753" s="129">
        <f>VLOOKUP(A2752,[1]Plan1!$AY$80:$BA$314,3)</f>
        <v>5574.49</v>
      </c>
      <c r="F2753" s="130">
        <f t="shared" si="1079"/>
        <v>44212</v>
      </c>
      <c r="G2753" s="131">
        <f t="shared" si="1080"/>
        <v>2.4997347403781234E-3</v>
      </c>
      <c r="H2753" s="132">
        <f t="shared" si="1081"/>
        <v>44244</v>
      </c>
      <c r="I2753" s="132">
        <f t="shared" si="1082"/>
        <v>44244</v>
      </c>
      <c r="J2753" s="133">
        <f t="shared" si="1083"/>
        <v>21</v>
      </c>
      <c r="K2753" s="133">
        <f t="shared" si="1084"/>
        <v>1</v>
      </c>
      <c r="L2753" s="124">
        <f t="shared" si="1085"/>
        <v>1.00011889</v>
      </c>
      <c r="M2753" s="134">
        <f t="shared" si="1086"/>
        <v>1.0135003600000001</v>
      </c>
      <c r="N2753" s="134">
        <f t="shared" si="1087"/>
        <v>1.4964228415400482</v>
      </c>
      <c r="O2753" s="124">
        <f t="shared" si="1088"/>
        <v>1.49660075</v>
      </c>
      <c r="P2753" s="124"/>
      <c r="Q2753" s="125"/>
      <c r="R2753" s="126"/>
      <c r="S2753" s="124"/>
      <c r="T2753" s="135">
        <f t="shared" si="1071"/>
        <v>7.9699999999999993E-2</v>
      </c>
      <c r="U2753" s="125">
        <f t="shared" si="1089"/>
        <v>714</v>
      </c>
      <c r="V2753" s="125">
        <v>252</v>
      </c>
      <c r="W2753" s="134">
        <f t="shared" si="1090"/>
        <v>1.242678508</v>
      </c>
      <c r="X2753" s="18"/>
      <c r="Y2753" s="123">
        <f t="shared" si="1091"/>
        <v>67054.222907000003</v>
      </c>
      <c r="Z2753" s="123">
        <f t="shared" si="1092"/>
        <v>27502.000186194091</v>
      </c>
      <c r="AA2753" s="123">
        <f t="shared" si="1093"/>
        <v>1341.0844581400002</v>
      </c>
      <c r="AB2753" s="123">
        <f t="shared" si="1094"/>
        <v>23848.951947256337</v>
      </c>
      <c r="AC2753" s="123">
        <f t="shared" si="1095"/>
        <v>119746.25949859044</v>
      </c>
      <c r="AD2753" s="150">
        <f t="shared" si="1096"/>
        <v>87053.852995000008</v>
      </c>
      <c r="AE2753" s="150">
        <f t="shared" si="1097"/>
        <v>34570.685574864787</v>
      </c>
      <c r="AF2753" s="150">
        <f t="shared" si="1098"/>
        <v>1741.0770599000002</v>
      </c>
      <c r="AG2753" s="150">
        <f t="shared" si="1099"/>
        <v>30149.651087268336</v>
      </c>
      <c r="AH2753" s="150">
        <f t="shared" si="1100"/>
        <v>153515.26671703311</v>
      </c>
      <c r="AI2753" s="4"/>
      <c r="AJ2753" s="1"/>
      <c r="AK2753" s="20"/>
      <c r="AL2753" s="5"/>
      <c r="AM2753" s="1"/>
      <c r="AN2753" s="1"/>
      <c r="AO2753" s="1"/>
      <c r="AP2753" s="17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5.75" x14ac:dyDescent="0.2">
      <c r="A2754" s="127">
        <f t="shared" si="1069"/>
        <v>44214</v>
      </c>
      <c r="B2754" s="165">
        <f t="shared" si="1077"/>
        <v>273312.89557425753</v>
      </c>
      <c r="C2754" s="124"/>
      <c r="D2754" s="128">
        <f t="shared" si="1078"/>
        <v>5560.59</v>
      </c>
      <c r="E2754" s="129">
        <f>VLOOKUP(A2753,[1]Plan1!$AY$80:$BA$314,3)</f>
        <v>5574.49</v>
      </c>
      <c r="F2754" s="130">
        <f t="shared" si="1079"/>
        <v>44212</v>
      </c>
      <c r="G2754" s="131">
        <f t="shared" si="1080"/>
        <v>2.4997347403781234E-3</v>
      </c>
      <c r="H2754" s="132">
        <f t="shared" si="1081"/>
        <v>44244</v>
      </c>
      <c r="I2754" s="132">
        <f t="shared" si="1082"/>
        <v>44244</v>
      </c>
      <c r="J2754" s="133">
        <f t="shared" si="1083"/>
        <v>21</v>
      </c>
      <c r="K2754" s="133">
        <f t="shared" si="1084"/>
        <v>1</v>
      </c>
      <c r="L2754" s="124">
        <f t="shared" si="1085"/>
        <v>1.00011889</v>
      </c>
      <c r="M2754" s="134">
        <f t="shared" si="1086"/>
        <v>1.0135003600000001</v>
      </c>
      <c r="N2754" s="134">
        <f t="shared" si="1087"/>
        <v>1.4964228415400482</v>
      </c>
      <c r="O2754" s="124">
        <f t="shared" si="1088"/>
        <v>1.49660075</v>
      </c>
      <c r="P2754" s="124"/>
      <c r="Q2754" s="125"/>
      <c r="R2754" s="126"/>
      <c r="S2754" s="124"/>
      <c r="T2754" s="135">
        <f t="shared" si="1071"/>
        <v>7.9699999999999993E-2</v>
      </c>
      <c r="U2754" s="125">
        <f t="shared" si="1089"/>
        <v>714</v>
      </c>
      <c r="V2754" s="125">
        <v>252</v>
      </c>
      <c r="W2754" s="134">
        <f t="shared" si="1090"/>
        <v>1.242678508</v>
      </c>
      <c r="X2754" s="18"/>
      <c r="Y2754" s="123">
        <f t="shared" si="1091"/>
        <v>67054.222907000003</v>
      </c>
      <c r="Z2754" s="123">
        <f t="shared" si="1092"/>
        <v>27502.000186194091</v>
      </c>
      <c r="AA2754" s="123">
        <f t="shared" si="1093"/>
        <v>1341.0844581400002</v>
      </c>
      <c r="AB2754" s="123">
        <f t="shared" si="1094"/>
        <v>23871.303354892003</v>
      </c>
      <c r="AC2754" s="123">
        <f t="shared" si="1095"/>
        <v>119768.61090622611</v>
      </c>
      <c r="AD2754" s="150">
        <f t="shared" si="1096"/>
        <v>87053.852995000008</v>
      </c>
      <c r="AE2754" s="150">
        <f t="shared" si="1097"/>
        <v>34570.685574864787</v>
      </c>
      <c r="AF2754" s="150">
        <f t="shared" si="1098"/>
        <v>1741.0770599000002</v>
      </c>
      <c r="AG2754" s="150">
        <f t="shared" si="1099"/>
        <v>30178.669038266667</v>
      </c>
      <c r="AH2754" s="150">
        <f t="shared" si="1100"/>
        <v>153544.28466803144</v>
      </c>
      <c r="AI2754" s="4"/>
      <c r="AJ2754" s="1"/>
      <c r="AK2754" s="20"/>
      <c r="AL2754" s="5"/>
      <c r="AM2754" s="1"/>
      <c r="AN2754" s="1"/>
      <c r="AO2754" s="1"/>
      <c r="AP2754" s="17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5.75" x14ac:dyDescent="0.2">
      <c r="A2755" s="127">
        <f t="shared" si="1069"/>
        <v>44215</v>
      </c>
      <c r="B2755" s="165">
        <f t="shared" si="1077"/>
        <v>273455.76916761039</v>
      </c>
      <c r="C2755" s="124"/>
      <c r="D2755" s="128">
        <f t="shared" si="1078"/>
        <v>5560.59</v>
      </c>
      <c r="E2755" s="129">
        <f>VLOOKUP(A2754,[1]Plan1!$AY$80:$BA$314,3)</f>
        <v>5574.49</v>
      </c>
      <c r="F2755" s="130">
        <f t="shared" si="1079"/>
        <v>44212</v>
      </c>
      <c r="G2755" s="131">
        <f t="shared" si="1080"/>
        <v>2.4997347403781234E-3</v>
      </c>
      <c r="H2755" s="132">
        <f t="shared" si="1081"/>
        <v>44244</v>
      </c>
      <c r="I2755" s="132">
        <f t="shared" si="1082"/>
        <v>44244</v>
      </c>
      <c r="J2755" s="133">
        <f t="shared" si="1083"/>
        <v>21</v>
      </c>
      <c r="K2755" s="133">
        <f t="shared" si="1084"/>
        <v>2</v>
      </c>
      <c r="L2755" s="124">
        <f t="shared" si="1085"/>
        <v>1.0002378000000001</v>
      </c>
      <c r="M2755" s="134">
        <f t="shared" si="1086"/>
        <v>1.0135003600000001</v>
      </c>
      <c r="N2755" s="134">
        <f t="shared" si="1087"/>
        <v>1.4964228415400482</v>
      </c>
      <c r="O2755" s="124">
        <f t="shared" si="1088"/>
        <v>1.49677869</v>
      </c>
      <c r="P2755" s="124"/>
      <c r="Q2755" s="125"/>
      <c r="R2755" s="126"/>
      <c r="S2755" s="124"/>
      <c r="T2755" s="135">
        <f t="shared" si="1071"/>
        <v>7.9699999999999993E-2</v>
      </c>
      <c r="U2755" s="125">
        <f t="shared" si="1089"/>
        <v>715</v>
      </c>
      <c r="V2755" s="125">
        <v>252</v>
      </c>
      <c r="W2755" s="134">
        <f t="shared" si="1090"/>
        <v>1.2430567100000001</v>
      </c>
      <c r="X2755" s="18"/>
      <c r="Y2755" s="123">
        <f t="shared" si="1091"/>
        <v>67054.222907000003</v>
      </c>
      <c r="Z2755" s="123">
        <f t="shared" si="1092"/>
        <v>27542.023612726029</v>
      </c>
      <c r="AA2755" s="123">
        <f t="shared" si="1093"/>
        <v>1341.0844581400002</v>
      </c>
      <c r="AB2755" s="123">
        <f t="shared" si="1094"/>
        <v>23893.654762527669</v>
      </c>
      <c r="AC2755" s="123">
        <f t="shared" si="1095"/>
        <v>119830.98574039371</v>
      </c>
      <c r="AD2755" s="150">
        <f t="shared" si="1096"/>
        <v>87053.852995000008</v>
      </c>
      <c r="AE2755" s="150">
        <f t="shared" si="1097"/>
        <v>34622.166383051648</v>
      </c>
      <c r="AF2755" s="150">
        <f t="shared" si="1098"/>
        <v>1741.0770599000002</v>
      </c>
      <c r="AG2755" s="150">
        <f t="shared" si="1099"/>
        <v>30207.686989265007</v>
      </c>
      <c r="AH2755" s="150">
        <f t="shared" si="1100"/>
        <v>153624.78342721667</v>
      </c>
      <c r="AI2755" s="4"/>
      <c r="AJ2755" s="1"/>
      <c r="AK2755" s="20"/>
      <c r="AL2755" s="5"/>
      <c r="AM2755" s="1"/>
      <c r="AN2755" s="1"/>
      <c r="AO2755" s="1"/>
      <c r="AP2755" s="17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5.75" x14ac:dyDescent="0.2">
      <c r="A2756" s="127">
        <f t="shared" si="1069"/>
        <v>44216</v>
      </c>
      <c r="B2756" s="165">
        <f t="shared" si="1077"/>
        <v>273598.68003604002</v>
      </c>
      <c r="C2756" s="124"/>
      <c r="D2756" s="128">
        <f t="shared" si="1078"/>
        <v>5560.59</v>
      </c>
      <c r="E2756" s="129">
        <f>VLOOKUP(A2755,[1]Plan1!$AY$80:$BA$314,3)</f>
        <v>5574.49</v>
      </c>
      <c r="F2756" s="130">
        <f t="shared" si="1079"/>
        <v>44212</v>
      </c>
      <c r="G2756" s="131">
        <f t="shared" si="1080"/>
        <v>2.4997347403781234E-3</v>
      </c>
      <c r="H2756" s="132">
        <f t="shared" si="1081"/>
        <v>44244</v>
      </c>
      <c r="I2756" s="132">
        <f t="shared" si="1082"/>
        <v>44244</v>
      </c>
      <c r="J2756" s="133">
        <f t="shared" si="1083"/>
        <v>21</v>
      </c>
      <c r="K2756" s="133">
        <f t="shared" si="1084"/>
        <v>3</v>
      </c>
      <c r="L2756" s="124">
        <f t="shared" si="1085"/>
        <v>1.0003567200000001</v>
      </c>
      <c r="M2756" s="134">
        <f t="shared" si="1086"/>
        <v>1.0135003600000001</v>
      </c>
      <c r="N2756" s="134">
        <f t="shared" si="1087"/>
        <v>1.4964228415400482</v>
      </c>
      <c r="O2756" s="124">
        <f t="shared" si="1088"/>
        <v>1.4969566400000001</v>
      </c>
      <c r="P2756" s="124"/>
      <c r="Q2756" s="125"/>
      <c r="R2756" s="126"/>
      <c r="S2756" s="124"/>
      <c r="T2756" s="135">
        <f t="shared" si="1071"/>
        <v>7.9699999999999993E-2</v>
      </c>
      <c r="U2756" s="125">
        <f t="shared" si="1089"/>
        <v>716</v>
      </c>
      <c r="V2756" s="125">
        <v>252</v>
      </c>
      <c r="W2756" s="134">
        <f t="shared" si="1090"/>
        <v>1.2434350279999999</v>
      </c>
      <c r="X2756" s="18"/>
      <c r="Y2756" s="123">
        <f t="shared" si="1091"/>
        <v>67054.222907000003</v>
      </c>
      <c r="Z2756" s="123">
        <f t="shared" si="1092"/>
        <v>27582.063343162441</v>
      </c>
      <c r="AA2756" s="123">
        <f t="shared" si="1093"/>
        <v>1341.0844581400002</v>
      </c>
      <c r="AB2756" s="123">
        <f t="shared" si="1094"/>
        <v>23916.006170163331</v>
      </c>
      <c r="AC2756" s="123">
        <f t="shared" si="1095"/>
        <v>119893.37687846579</v>
      </c>
      <c r="AD2756" s="150">
        <f t="shared" si="1096"/>
        <v>87053.852995000008</v>
      </c>
      <c r="AE2756" s="150">
        <f t="shared" si="1097"/>
        <v>34673.668162410904</v>
      </c>
      <c r="AF2756" s="150">
        <f t="shared" si="1098"/>
        <v>1741.0770599000002</v>
      </c>
      <c r="AG2756" s="150">
        <f t="shared" si="1099"/>
        <v>30236.704940263335</v>
      </c>
      <c r="AH2756" s="150">
        <f t="shared" si="1100"/>
        <v>153705.30315757424</v>
      </c>
      <c r="AI2756" s="4"/>
      <c r="AJ2756" s="1"/>
      <c r="AK2756" s="20"/>
      <c r="AL2756" s="5"/>
      <c r="AM2756" s="1"/>
      <c r="AN2756" s="1"/>
      <c r="AO2756" s="1"/>
      <c r="AP2756" s="17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5.75" x14ac:dyDescent="0.2">
      <c r="A2757" s="127">
        <f t="shared" si="1069"/>
        <v>44217</v>
      </c>
      <c r="B2757" s="165">
        <f t="shared" si="1077"/>
        <v>273741.62945983623</v>
      </c>
      <c r="C2757" s="124"/>
      <c r="D2757" s="128">
        <f t="shared" si="1078"/>
        <v>5560.59</v>
      </c>
      <c r="E2757" s="129">
        <f>VLOOKUP(A2756,[1]Plan1!$AY$80:$BA$314,3)</f>
        <v>5574.49</v>
      </c>
      <c r="F2757" s="130">
        <f t="shared" si="1079"/>
        <v>44212</v>
      </c>
      <c r="G2757" s="131">
        <f t="shared" si="1080"/>
        <v>2.4997347403781234E-3</v>
      </c>
      <c r="H2757" s="132">
        <f t="shared" si="1081"/>
        <v>44244</v>
      </c>
      <c r="I2757" s="132">
        <f t="shared" si="1082"/>
        <v>44244</v>
      </c>
      <c r="J2757" s="133">
        <f t="shared" si="1083"/>
        <v>21</v>
      </c>
      <c r="K2757" s="133">
        <f t="shared" si="1084"/>
        <v>4</v>
      </c>
      <c r="L2757" s="124">
        <f t="shared" si="1085"/>
        <v>1.00047565</v>
      </c>
      <c r="M2757" s="134">
        <f t="shared" si="1086"/>
        <v>1.0135003600000001</v>
      </c>
      <c r="N2757" s="134">
        <f t="shared" si="1087"/>
        <v>1.4964228415400482</v>
      </c>
      <c r="O2757" s="124">
        <f t="shared" si="1088"/>
        <v>1.49713461</v>
      </c>
      <c r="P2757" s="124"/>
      <c r="Q2757" s="125"/>
      <c r="R2757" s="126"/>
      <c r="S2757" s="124"/>
      <c r="T2757" s="135">
        <f t="shared" si="1071"/>
        <v>7.9699999999999993E-2</v>
      </c>
      <c r="U2757" s="125">
        <f t="shared" si="1089"/>
        <v>717</v>
      </c>
      <c r="V2757" s="125">
        <v>252</v>
      </c>
      <c r="W2757" s="134">
        <f t="shared" si="1090"/>
        <v>1.243813461</v>
      </c>
      <c r="X2757" s="18"/>
      <c r="Y2757" s="123">
        <f t="shared" si="1091"/>
        <v>67054.222907000003</v>
      </c>
      <c r="Z2757" s="123">
        <f t="shared" si="1092"/>
        <v>27622.119937494663</v>
      </c>
      <c r="AA2757" s="123">
        <f t="shared" si="1093"/>
        <v>1341.0844581400002</v>
      </c>
      <c r="AB2757" s="123">
        <f t="shared" si="1094"/>
        <v>23938.357577799005</v>
      </c>
      <c r="AC2757" s="123">
        <f t="shared" si="1095"/>
        <v>119955.78488043367</v>
      </c>
      <c r="AD2757" s="150">
        <f t="shared" si="1096"/>
        <v>87053.852995000008</v>
      </c>
      <c r="AE2757" s="150">
        <f t="shared" si="1097"/>
        <v>34725.191633240895</v>
      </c>
      <c r="AF2757" s="150">
        <f t="shared" si="1098"/>
        <v>1741.0770599000002</v>
      </c>
      <c r="AG2757" s="150">
        <f t="shared" si="1099"/>
        <v>30265.72289126167</v>
      </c>
      <c r="AH2757" s="150">
        <f t="shared" si="1100"/>
        <v>153785.84457940256</v>
      </c>
      <c r="AI2757" s="4"/>
      <c r="AJ2757" s="1"/>
      <c r="AK2757" s="20"/>
      <c r="AL2757" s="5"/>
      <c r="AM2757" s="1"/>
      <c r="AN2757" s="1"/>
      <c r="AO2757" s="1"/>
      <c r="AP2757" s="17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5.75" x14ac:dyDescent="0.2">
      <c r="A2758" s="127">
        <f t="shared" si="1069"/>
        <v>44218</v>
      </c>
      <c r="B2758" s="165">
        <f t="shared" si="1077"/>
        <v>273884.6190690595</v>
      </c>
      <c r="C2758" s="124"/>
      <c r="D2758" s="128">
        <f t="shared" si="1078"/>
        <v>5560.59</v>
      </c>
      <c r="E2758" s="129">
        <f>VLOOKUP(A2757,[1]Plan1!$AY$80:$BA$314,3)</f>
        <v>5574.49</v>
      </c>
      <c r="F2758" s="130">
        <f t="shared" si="1079"/>
        <v>44212</v>
      </c>
      <c r="G2758" s="131">
        <f t="shared" si="1080"/>
        <v>2.4997347403781234E-3</v>
      </c>
      <c r="H2758" s="132">
        <f t="shared" si="1081"/>
        <v>44244</v>
      </c>
      <c r="I2758" s="132">
        <f t="shared" si="1082"/>
        <v>44244</v>
      </c>
      <c r="J2758" s="133">
        <f t="shared" si="1083"/>
        <v>21</v>
      </c>
      <c r="K2758" s="133">
        <f t="shared" si="1084"/>
        <v>5</v>
      </c>
      <c r="L2758" s="124">
        <f t="shared" si="1085"/>
        <v>1.0005945999999999</v>
      </c>
      <c r="M2758" s="134">
        <f t="shared" si="1086"/>
        <v>1.0135003600000001</v>
      </c>
      <c r="N2758" s="134">
        <f t="shared" si="1087"/>
        <v>1.4964228415400482</v>
      </c>
      <c r="O2758" s="124">
        <f t="shared" si="1088"/>
        <v>1.49731261</v>
      </c>
      <c r="P2758" s="124"/>
      <c r="Q2758" s="125"/>
      <c r="R2758" s="126"/>
      <c r="S2758" s="124"/>
      <c r="T2758" s="135">
        <f t="shared" si="1071"/>
        <v>7.9699999999999993E-2</v>
      </c>
      <c r="U2758" s="125">
        <f t="shared" si="1089"/>
        <v>718</v>
      </c>
      <c r="V2758" s="125">
        <v>252</v>
      </c>
      <c r="W2758" s="134">
        <f t="shared" si="1090"/>
        <v>1.2441920099999999</v>
      </c>
      <c r="X2758" s="18"/>
      <c r="Y2758" s="123">
        <f t="shared" si="1091"/>
        <v>67054.222907000003</v>
      </c>
      <c r="Z2758" s="123">
        <f t="shared" si="1092"/>
        <v>27662.194108701795</v>
      </c>
      <c r="AA2758" s="123">
        <f t="shared" si="1093"/>
        <v>1341.0844581400002</v>
      </c>
      <c r="AB2758" s="123">
        <f t="shared" si="1094"/>
        <v>23960.708985434667</v>
      </c>
      <c r="AC2758" s="123">
        <f t="shared" si="1095"/>
        <v>120018.21045927647</v>
      </c>
      <c r="AD2758" s="150">
        <f t="shared" si="1096"/>
        <v>87053.852995000008</v>
      </c>
      <c r="AE2758" s="150">
        <f t="shared" si="1097"/>
        <v>34776.737712622999</v>
      </c>
      <c r="AF2758" s="150">
        <f t="shared" si="1098"/>
        <v>1741.0770599000002</v>
      </c>
      <c r="AG2758" s="150">
        <f t="shared" si="1099"/>
        <v>30294.740842260002</v>
      </c>
      <c r="AH2758" s="150">
        <f t="shared" si="1100"/>
        <v>153866.40860978301</v>
      </c>
      <c r="AI2758" s="4"/>
      <c r="AJ2758" s="1"/>
      <c r="AK2758" s="20"/>
      <c r="AL2758" s="5"/>
      <c r="AM2758" s="1"/>
      <c r="AN2758" s="1"/>
      <c r="AO2758" s="1"/>
      <c r="AP2758" s="17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5.75" x14ac:dyDescent="0.2">
      <c r="A2759" s="127">
        <f t="shared" si="1069"/>
        <v>44219</v>
      </c>
      <c r="B2759" s="165">
        <f t="shared" si="1077"/>
        <v>274027.64852673624</v>
      </c>
      <c r="C2759" s="124"/>
      <c r="D2759" s="128">
        <f t="shared" si="1078"/>
        <v>5560.59</v>
      </c>
      <c r="E2759" s="129">
        <f>VLOOKUP(A2758,[1]Plan1!$AY$80:$BA$314,3)</f>
        <v>5574.49</v>
      </c>
      <c r="F2759" s="130">
        <f t="shared" si="1079"/>
        <v>44212</v>
      </c>
      <c r="G2759" s="131">
        <f t="shared" si="1080"/>
        <v>2.4997347403781234E-3</v>
      </c>
      <c r="H2759" s="132">
        <f t="shared" si="1081"/>
        <v>44244</v>
      </c>
      <c r="I2759" s="132">
        <f t="shared" si="1082"/>
        <v>44244</v>
      </c>
      <c r="J2759" s="133">
        <f t="shared" si="1083"/>
        <v>21</v>
      </c>
      <c r="K2759" s="133">
        <f t="shared" si="1084"/>
        <v>6</v>
      </c>
      <c r="L2759" s="124">
        <f t="shared" si="1085"/>
        <v>1.0007135700000001</v>
      </c>
      <c r="M2759" s="134">
        <f t="shared" si="1086"/>
        <v>1.0135003600000001</v>
      </c>
      <c r="N2759" s="134">
        <f t="shared" si="1087"/>
        <v>1.4964228415400482</v>
      </c>
      <c r="O2759" s="124">
        <f t="shared" si="1088"/>
        <v>1.4974906400000001</v>
      </c>
      <c r="P2759" s="124"/>
      <c r="Q2759" s="125"/>
      <c r="R2759" s="126"/>
      <c r="S2759" s="124"/>
      <c r="T2759" s="135">
        <f t="shared" si="1071"/>
        <v>7.9699999999999993E-2</v>
      </c>
      <c r="U2759" s="125">
        <f t="shared" si="1089"/>
        <v>719</v>
      </c>
      <c r="V2759" s="125">
        <v>252</v>
      </c>
      <c r="W2759" s="134">
        <f t="shared" si="1090"/>
        <v>1.2445706729999999</v>
      </c>
      <c r="X2759" s="18"/>
      <c r="Y2759" s="123">
        <f t="shared" si="1091"/>
        <v>67054.222907000003</v>
      </c>
      <c r="Z2759" s="123">
        <f t="shared" si="1092"/>
        <v>27702.285709393542</v>
      </c>
      <c r="AA2759" s="123">
        <f t="shared" si="1093"/>
        <v>1341.0844581400002</v>
      </c>
      <c r="AB2759" s="123">
        <f t="shared" si="1094"/>
        <v>23983.060393070336</v>
      </c>
      <c r="AC2759" s="123">
        <f t="shared" si="1095"/>
        <v>120080.65346760389</v>
      </c>
      <c r="AD2759" s="150">
        <f t="shared" si="1096"/>
        <v>87053.852995000008</v>
      </c>
      <c r="AE2759" s="150">
        <f t="shared" si="1097"/>
        <v>34828.306210974028</v>
      </c>
      <c r="AF2759" s="150">
        <f t="shared" si="1098"/>
        <v>1741.0770599000002</v>
      </c>
      <c r="AG2759" s="150">
        <f t="shared" si="1099"/>
        <v>30323.758793258341</v>
      </c>
      <c r="AH2759" s="150">
        <f t="shared" si="1100"/>
        <v>153946.99505913237</v>
      </c>
      <c r="AI2759" s="4"/>
      <c r="AJ2759" s="1"/>
      <c r="AK2759" s="20"/>
      <c r="AL2759" s="5"/>
      <c r="AM2759" s="1"/>
      <c r="AN2759" s="1"/>
      <c r="AO2759" s="1"/>
      <c r="AP2759" s="17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5.75" x14ac:dyDescent="0.2">
      <c r="A2760" s="127">
        <f t="shared" si="1069"/>
        <v>44220</v>
      </c>
      <c r="B2760" s="165">
        <f t="shared" si="1077"/>
        <v>274079.01788537024</v>
      </c>
      <c r="C2760" s="124"/>
      <c r="D2760" s="128">
        <f t="shared" si="1078"/>
        <v>5560.59</v>
      </c>
      <c r="E2760" s="129">
        <f>VLOOKUP(A2759,[1]Plan1!$AY$80:$BA$314,3)</f>
        <v>5574.49</v>
      </c>
      <c r="F2760" s="130">
        <f t="shared" si="1079"/>
        <v>44212</v>
      </c>
      <c r="G2760" s="131">
        <f t="shared" si="1080"/>
        <v>2.4997347403781234E-3</v>
      </c>
      <c r="H2760" s="132">
        <f t="shared" si="1081"/>
        <v>44244</v>
      </c>
      <c r="I2760" s="132">
        <f t="shared" si="1082"/>
        <v>44244</v>
      </c>
      <c r="J2760" s="133">
        <f t="shared" si="1083"/>
        <v>21</v>
      </c>
      <c r="K2760" s="133">
        <f t="shared" si="1084"/>
        <v>6</v>
      </c>
      <c r="L2760" s="124">
        <f t="shared" si="1085"/>
        <v>1.0007135700000001</v>
      </c>
      <c r="M2760" s="134">
        <f t="shared" si="1086"/>
        <v>1.0135003600000001</v>
      </c>
      <c r="N2760" s="134">
        <f t="shared" si="1087"/>
        <v>1.4964228415400482</v>
      </c>
      <c r="O2760" s="124">
        <f t="shared" si="1088"/>
        <v>1.4974906400000001</v>
      </c>
      <c r="P2760" s="124"/>
      <c r="Q2760" s="125"/>
      <c r="R2760" s="126"/>
      <c r="S2760" s="124"/>
      <c r="T2760" s="135">
        <f t="shared" si="1071"/>
        <v>7.9699999999999993E-2</v>
      </c>
      <c r="U2760" s="125">
        <f t="shared" si="1089"/>
        <v>719</v>
      </c>
      <c r="V2760" s="125">
        <v>252</v>
      </c>
      <c r="W2760" s="134">
        <f t="shared" si="1090"/>
        <v>1.2445706729999999</v>
      </c>
      <c r="X2760" s="18"/>
      <c r="Y2760" s="123">
        <f t="shared" si="1091"/>
        <v>67054.222907000003</v>
      </c>
      <c r="Z2760" s="123">
        <f t="shared" si="1092"/>
        <v>27702.285709393542</v>
      </c>
      <c r="AA2760" s="123">
        <f t="shared" si="1093"/>
        <v>1341.0844581400002</v>
      </c>
      <c r="AB2760" s="123">
        <f t="shared" si="1094"/>
        <v>24005.411800705999</v>
      </c>
      <c r="AC2760" s="123">
        <f t="shared" si="1095"/>
        <v>120103.00487523955</v>
      </c>
      <c r="AD2760" s="150">
        <f t="shared" si="1096"/>
        <v>87053.852995000008</v>
      </c>
      <c r="AE2760" s="150">
        <f t="shared" si="1097"/>
        <v>34828.306210974028</v>
      </c>
      <c r="AF2760" s="150">
        <f t="shared" si="1098"/>
        <v>1741.0770599000002</v>
      </c>
      <c r="AG2760" s="150">
        <f t="shared" si="1099"/>
        <v>30352.776744256669</v>
      </c>
      <c r="AH2760" s="150">
        <f t="shared" si="1100"/>
        <v>153976.0130101307</v>
      </c>
      <c r="AI2760" s="4"/>
      <c r="AJ2760" s="1"/>
      <c r="AK2760" s="20"/>
      <c r="AL2760" s="5"/>
      <c r="AM2760" s="1"/>
      <c r="AN2760" s="1"/>
      <c r="AO2760" s="1"/>
      <c r="AP2760" s="17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5.75" x14ac:dyDescent="0.2">
      <c r="A2761" s="127">
        <f t="shared" si="1069"/>
        <v>44221</v>
      </c>
      <c r="B2761" s="165">
        <f t="shared" si="1077"/>
        <v>274130.38724400423</v>
      </c>
      <c r="C2761" s="124"/>
      <c r="D2761" s="128">
        <f t="shared" si="1078"/>
        <v>5560.59</v>
      </c>
      <c r="E2761" s="129">
        <f>VLOOKUP(A2760,[1]Plan1!$AY$80:$BA$314,3)</f>
        <v>5574.49</v>
      </c>
      <c r="F2761" s="130">
        <f t="shared" si="1079"/>
        <v>44212</v>
      </c>
      <c r="G2761" s="131">
        <f t="shared" si="1080"/>
        <v>2.4997347403781234E-3</v>
      </c>
      <c r="H2761" s="132">
        <f t="shared" si="1081"/>
        <v>44244</v>
      </c>
      <c r="I2761" s="132">
        <f t="shared" si="1082"/>
        <v>44244</v>
      </c>
      <c r="J2761" s="133">
        <f t="shared" si="1083"/>
        <v>21</v>
      </c>
      <c r="K2761" s="133">
        <f t="shared" si="1084"/>
        <v>6</v>
      </c>
      <c r="L2761" s="124">
        <f t="shared" si="1085"/>
        <v>1.0007135700000001</v>
      </c>
      <c r="M2761" s="134">
        <f t="shared" si="1086"/>
        <v>1.0135003600000001</v>
      </c>
      <c r="N2761" s="134">
        <f t="shared" si="1087"/>
        <v>1.4964228415400482</v>
      </c>
      <c r="O2761" s="124">
        <f t="shared" si="1088"/>
        <v>1.4974906400000001</v>
      </c>
      <c r="P2761" s="124"/>
      <c r="Q2761" s="125"/>
      <c r="R2761" s="126"/>
      <c r="S2761" s="124"/>
      <c r="T2761" s="135">
        <f t="shared" si="1071"/>
        <v>7.9699999999999993E-2</v>
      </c>
      <c r="U2761" s="125">
        <f t="shared" si="1089"/>
        <v>719</v>
      </c>
      <c r="V2761" s="125">
        <v>252</v>
      </c>
      <c r="W2761" s="134">
        <f t="shared" si="1090"/>
        <v>1.2445706729999999</v>
      </c>
      <c r="X2761" s="18"/>
      <c r="Y2761" s="123">
        <f t="shared" si="1091"/>
        <v>67054.222907000003</v>
      </c>
      <c r="Z2761" s="123">
        <f t="shared" si="1092"/>
        <v>27702.285709393542</v>
      </c>
      <c r="AA2761" s="123">
        <f t="shared" si="1093"/>
        <v>1341.0844581400002</v>
      </c>
      <c r="AB2761" s="123">
        <f t="shared" si="1094"/>
        <v>24027.763208341668</v>
      </c>
      <c r="AC2761" s="123">
        <f t="shared" si="1095"/>
        <v>120125.35628287522</v>
      </c>
      <c r="AD2761" s="150">
        <f t="shared" si="1096"/>
        <v>87053.852995000008</v>
      </c>
      <c r="AE2761" s="150">
        <f t="shared" si="1097"/>
        <v>34828.306210974028</v>
      </c>
      <c r="AF2761" s="150">
        <f t="shared" si="1098"/>
        <v>1741.0770599000002</v>
      </c>
      <c r="AG2761" s="150">
        <f t="shared" si="1099"/>
        <v>30381.794695255001</v>
      </c>
      <c r="AH2761" s="150">
        <f t="shared" si="1100"/>
        <v>154005.03096112903</v>
      </c>
      <c r="AI2761" s="4"/>
      <c r="AJ2761" s="1"/>
      <c r="AK2761" s="20"/>
      <c r="AL2761" s="5"/>
      <c r="AM2761" s="1"/>
      <c r="AN2761" s="1"/>
      <c r="AO2761" s="1"/>
      <c r="AP2761" s="17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5.75" x14ac:dyDescent="0.2">
      <c r="A2762" s="127">
        <f t="shared" si="1069"/>
        <v>44222</v>
      </c>
      <c r="B2762" s="165">
        <f t="shared" si="1077"/>
        <v>274273.45401511225</v>
      </c>
      <c r="C2762" s="124"/>
      <c r="D2762" s="128">
        <f t="shared" si="1078"/>
        <v>5560.59</v>
      </c>
      <c r="E2762" s="129">
        <f>VLOOKUP(A2761,[1]Plan1!$AY$80:$BA$314,3)</f>
        <v>5574.49</v>
      </c>
      <c r="F2762" s="130">
        <f t="shared" si="1079"/>
        <v>44212</v>
      </c>
      <c r="G2762" s="131">
        <f t="shared" si="1080"/>
        <v>2.4997347403781234E-3</v>
      </c>
      <c r="H2762" s="132">
        <f t="shared" si="1081"/>
        <v>44244</v>
      </c>
      <c r="I2762" s="132">
        <f t="shared" si="1082"/>
        <v>44244</v>
      </c>
      <c r="J2762" s="133">
        <f t="shared" si="1083"/>
        <v>21</v>
      </c>
      <c r="K2762" s="133">
        <f t="shared" si="1084"/>
        <v>7</v>
      </c>
      <c r="L2762" s="124">
        <f t="shared" si="1085"/>
        <v>1.0008325499999999</v>
      </c>
      <c r="M2762" s="134">
        <f t="shared" si="1086"/>
        <v>1.0135003600000001</v>
      </c>
      <c r="N2762" s="134">
        <f t="shared" si="1087"/>
        <v>1.4964228415400482</v>
      </c>
      <c r="O2762" s="124">
        <f t="shared" si="1088"/>
        <v>1.4976686800000001</v>
      </c>
      <c r="P2762" s="124"/>
      <c r="Q2762" s="125"/>
      <c r="R2762" s="126"/>
      <c r="S2762" s="124"/>
      <c r="T2762" s="135">
        <f t="shared" si="1071"/>
        <v>7.9699999999999993E-2</v>
      </c>
      <c r="U2762" s="125">
        <f t="shared" si="1089"/>
        <v>720</v>
      </c>
      <c r="V2762" s="125">
        <v>252</v>
      </c>
      <c r="W2762" s="134">
        <f t="shared" si="1090"/>
        <v>1.244949452</v>
      </c>
      <c r="X2762" s="18"/>
      <c r="Y2762" s="123">
        <f t="shared" si="1091"/>
        <v>67054.222907000003</v>
      </c>
      <c r="Z2762" s="123">
        <f t="shared" si="1092"/>
        <v>27742.39363076572</v>
      </c>
      <c r="AA2762" s="123">
        <f t="shared" si="1093"/>
        <v>1341.0844581400002</v>
      </c>
      <c r="AB2762" s="123">
        <f t="shared" si="1094"/>
        <v>24050.114615977334</v>
      </c>
      <c r="AC2762" s="123">
        <f t="shared" si="1095"/>
        <v>120187.81561188305</v>
      </c>
      <c r="AD2762" s="150">
        <f t="shared" si="1096"/>
        <v>87053.852995000008</v>
      </c>
      <c r="AE2762" s="150">
        <f t="shared" si="1097"/>
        <v>34879.895702075853</v>
      </c>
      <c r="AF2762" s="150">
        <f t="shared" si="1098"/>
        <v>1741.0770599000002</v>
      </c>
      <c r="AG2762" s="150">
        <f t="shared" si="1099"/>
        <v>30410.812646253336</v>
      </c>
      <c r="AH2762" s="150">
        <f t="shared" si="1100"/>
        <v>154085.63840322918</v>
      </c>
      <c r="AI2762" s="4"/>
      <c r="AJ2762" s="1"/>
      <c r="AK2762" s="20"/>
      <c r="AL2762" s="5"/>
      <c r="AM2762" s="1"/>
      <c r="AN2762" s="1"/>
      <c r="AO2762" s="1"/>
      <c r="AP2762" s="17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5.75" x14ac:dyDescent="0.2">
      <c r="A2763" s="127">
        <f t="shared" ref="A2763:A2826" si="1101">(A2762+1)</f>
        <v>44223</v>
      </c>
      <c r="B2763" s="165">
        <f t="shared" si="1077"/>
        <v>274416.55920751614</v>
      </c>
      <c r="C2763" s="124"/>
      <c r="D2763" s="128">
        <f t="shared" si="1078"/>
        <v>5560.59</v>
      </c>
      <c r="E2763" s="129">
        <f>VLOOKUP(A2762,[1]Plan1!$AY$80:$BA$314,3)</f>
        <v>5574.49</v>
      </c>
      <c r="F2763" s="130">
        <f t="shared" si="1079"/>
        <v>44212</v>
      </c>
      <c r="G2763" s="131">
        <f t="shared" si="1080"/>
        <v>2.4997347403781234E-3</v>
      </c>
      <c r="H2763" s="132">
        <f t="shared" si="1081"/>
        <v>44244</v>
      </c>
      <c r="I2763" s="132">
        <f t="shared" si="1082"/>
        <v>44244</v>
      </c>
      <c r="J2763" s="133">
        <f t="shared" si="1083"/>
        <v>21</v>
      </c>
      <c r="K2763" s="133">
        <f t="shared" si="1084"/>
        <v>8</v>
      </c>
      <c r="L2763" s="124">
        <f t="shared" si="1085"/>
        <v>1.00095154</v>
      </c>
      <c r="M2763" s="134">
        <f t="shared" si="1086"/>
        <v>1.0135003600000001</v>
      </c>
      <c r="N2763" s="134">
        <f t="shared" si="1087"/>
        <v>1.4964228415400482</v>
      </c>
      <c r="O2763" s="124">
        <f t="shared" si="1088"/>
        <v>1.49784674</v>
      </c>
      <c r="P2763" s="124"/>
      <c r="Q2763" s="125"/>
      <c r="R2763" s="126"/>
      <c r="S2763" s="124"/>
      <c r="T2763" s="135">
        <f t="shared" ref="T2763:T2826" si="1102">(T2762)</f>
        <v>7.9699999999999993E-2</v>
      </c>
      <c r="U2763" s="125">
        <f t="shared" si="1089"/>
        <v>721</v>
      </c>
      <c r="V2763" s="125">
        <v>252</v>
      </c>
      <c r="W2763" s="134">
        <f t="shared" si="1090"/>
        <v>1.2453283449999999</v>
      </c>
      <c r="X2763" s="18"/>
      <c r="Y2763" s="123">
        <f t="shared" si="1091"/>
        <v>67054.222907000003</v>
      </c>
      <c r="Z2763" s="123">
        <f t="shared" si="1092"/>
        <v>27782.518357391978</v>
      </c>
      <c r="AA2763" s="123">
        <f t="shared" si="1093"/>
        <v>1341.0844581400002</v>
      </c>
      <c r="AB2763" s="123">
        <f t="shared" si="1094"/>
        <v>24072.466023613</v>
      </c>
      <c r="AC2763" s="123">
        <f t="shared" si="1095"/>
        <v>120250.29174614498</v>
      </c>
      <c r="AD2763" s="150">
        <f t="shared" si="1096"/>
        <v>87053.852995000008</v>
      </c>
      <c r="AE2763" s="150">
        <f t="shared" si="1097"/>
        <v>34931.5068092195</v>
      </c>
      <c r="AF2763" s="150">
        <f t="shared" si="1098"/>
        <v>1741.0770599000002</v>
      </c>
      <c r="AG2763" s="150">
        <f t="shared" si="1099"/>
        <v>30439.830597251672</v>
      </c>
      <c r="AH2763" s="150">
        <f t="shared" si="1100"/>
        <v>154166.26746137117</v>
      </c>
      <c r="AI2763" s="4"/>
      <c r="AJ2763" s="1"/>
      <c r="AK2763" s="20"/>
      <c r="AL2763" s="5"/>
      <c r="AM2763" s="1"/>
      <c r="AN2763" s="1"/>
      <c r="AO2763" s="1"/>
      <c r="AP2763" s="17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5.75" x14ac:dyDescent="0.2">
      <c r="A2764" s="127">
        <f t="shared" si="1101"/>
        <v>44224</v>
      </c>
      <c r="B2764" s="165">
        <f t="shared" si="1077"/>
        <v>274559.70480132353</v>
      </c>
      <c r="C2764" s="124"/>
      <c r="D2764" s="128">
        <f t="shared" si="1078"/>
        <v>5560.59</v>
      </c>
      <c r="E2764" s="129">
        <f>VLOOKUP(A2763,[1]Plan1!$AY$80:$BA$314,3)</f>
        <v>5574.49</v>
      </c>
      <c r="F2764" s="130">
        <f t="shared" si="1079"/>
        <v>44212</v>
      </c>
      <c r="G2764" s="131">
        <f t="shared" si="1080"/>
        <v>2.4997347403781234E-3</v>
      </c>
      <c r="H2764" s="132">
        <f t="shared" si="1081"/>
        <v>44244</v>
      </c>
      <c r="I2764" s="132">
        <f t="shared" si="1082"/>
        <v>44244</v>
      </c>
      <c r="J2764" s="133">
        <f t="shared" si="1083"/>
        <v>21</v>
      </c>
      <c r="K2764" s="133">
        <f t="shared" si="1084"/>
        <v>9</v>
      </c>
      <c r="L2764" s="124">
        <f t="shared" si="1085"/>
        <v>1.0010705499999999</v>
      </c>
      <c r="M2764" s="134">
        <f t="shared" si="1086"/>
        <v>1.0135003600000001</v>
      </c>
      <c r="N2764" s="134">
        <f t="shared" si="1087"/>
        <v>1.4964228415400482</v>
      </c>
      <c r="O2764" s="124">
        <f t="shared" si="1088"/>
        <v>1.4980248300000001</v>
      </c>
      <c r="P2764" s="124"/>
      <c r="Q2764" s="125"/>
      <c r="R2764" s="126"/>
      <c r="S2764" s="124"/>
      <c r="T2764" s="135">
        <f t="shared" si="1102"/>
        <v>7.9699999999999993E-2</v>
      </c>
      <c r="U2764" s="125">
        <f t="shared" si="1089"/>
        <v>722</v>
      </c>
      <c r="V2764" s="125">
        <v>252</v>
      </c>
      <c r="W2764" s="134">
        <f t="shared" si="1090"/>
        <v>1.245707355</v>
      </c>
      <c r="X2764" s="18"/>
      <c r="Y2764" s="123">
        <f t="shared" si="1091"/>
        <v>67054.222907000003</v>
      </c>
      <c r="Z2764" s="123">
        <f t="shared" si="1092"/>
        <v>27822.66075535999</v>
      </c>
      <c r="AA2764" s="123">
        <f t="shared" si="1093"/>
        <v>1341.0844581400002</v>
      </c>
      <c r="AB2764" s="123">
        <f t="shared" si="1094"/>
        <v>24094.817431248663</v>
      </c>
      <c r="AC2764" s="123">
        <f t="shared" si="1095"/>
        <v>120312.78555174866</v>
      </c>
      <c r="AD2764" s="150">
        <f t="shared" si="1096"/>
        <v>87053.852995000008</v>
      </c>
      <c r="AE2764" s="150">
        <f t="shared" si="1097"/>
        <v>34983.140646424843</v>
      </c>
      <c r="AF2764" s="150">
        <f t="shared" si="1098"/>
        <v>1741.0770599000002</v>
      </c>
      <c r="AG2764" s="150">
        <f t="shared" si="1099"/>
        <v>30468.848548250007</v>
      </c>
      <c r="AH2764" s="150">
        <f t="shared" si="1100"/>
        <v>154246.91924957486</v>
      </c>
      <c r="AI2764" s="4"/>
      <c r="AJ2764" s="1"/>
      <c r="AK2764" s="20"/>
      <c r="AL2764" s="5"/>
      <c r="AM2764" s="1"/>
      <c r="AN2764" s="1"/>
      <c r="AO2764" s="1"/>
      <c r="AP2764" s="17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5.75" x14ac:dyDescent="0.2">
      <c r="A2765" s="127">
        <f t="shared" si="1101"/>
        <v>44225</v>
      </c>
      <c r="B2765" s="165">
        <f t="shared" si="1077"/>
        <v>274702.88883687614</v>
      </c>
      <c r="C2765" s="124"/>
      <c r="D2765" s="128">
        <f t="shared" si="1078"/>
        <v>5560.59</v>
      </c>
      <c r="E2765" s="129">
        <f>VLOOKUP(A2764,[1]Plan1!$AY$80:$BA$314,3)</f>
        <v>5574.49</v>
      </c>
      <c r="F2765" s="130">
        <f t="shared" si="1079"/>
        <v>44212</v>
      </c>
      <c r="G2765" s="131">
        <f t="shared" si="1080"/>
        <v>2.4997347403781234E-3</v>
      </c>
      <c r="H2765" s="132">
        <f t="shared" si="1081"/>
        <v>44244</v>
      </c>
      <c r="I2765" s="132">
        <f t="shared" si="1082"/>
        <v>44244</v>
      </c>
      <c r="J2765" s="133">
        <f t="shared" si="1083"/>
        <v>21</v>
      </c>
      <c r="K2765" s="133">
        <f t="shared" si="1084"/>
        <v>10</v>
      </c>
      <c r="L2765" s="124">
        <f t="shared" si="1085"/>
        <v>1.00118957</v>
      </c>
      <c r="M2765" s="134">
        <f t="shared" si="1086"/>
        <v>1.0135003600000001</v>
      </c>
      <c r="N2765" s="134">
        <f t="shared" si="1087"/>
        <v>1.4964228415400482</v>
      </c>
      <c r="O2765" s="124">
        <f t="shared" si="1088"/>
        <v>1.4982029400000001</v>
      </c>
      <c r="P2765" s="124"/>
      <c r="Q2765" s="125"/>
      <c r="R2765" s="126"/>
      <c r="S2765" s="124"/>
      <c r="T2765" s="135">
        <f t="shared" si="1102"/>
        <v>7.9699999999999993E-2</v>
      </c>
      <c r="U2765" s="125">
        <f t="shared" si="1089"/>
        <v>723</v>
      </c>
      <c r="V2765" s="125">
        <v>252</v>
      </c>
      <c r="W2765" s="134">
        <f t="shared" si="1090"/>
        <v>1.2460864789999999</v>
      </c>
      <c r="X2765" s="18"/>
      <c r="Y2765" s="123">
        <f t="shared" si="1091"/>
        <v>67054.222907000003</v>
      </c>
      <c r="Z2765" s="123">
        <f t="shared" si="1092"/>
        <v>27862.819967526502</v>
      </c>
      <c r="AA2765" s="123">
        <f t="shared" si="1093"/>
        <v>1341.0844581400002</v>
      </c>
      <c r="AB2765" s="123">
        <f t="shared" si="1094"/>
        <v>24117.168838884336</v>
      </c>
      <c r="AC2765" s="123">
        <f t="shared" si="1095"/>
        <v>120375.29617155084</v>
      </c>
      <c r="AD2765" s="150">
        <f t="shared" si="1096"/>
        <v>87053.852995000008</v>
      </c>
      <c r="AE2765" s="150">
        <f t="shared" si="1097"/>
        <v>35034.79611117694</v>
      </c>
      <c r="AF2765" s="150">
        <f t="shared" si="1098"/>
        <v>1741.0770599000002</v>
      </c>
      <c r="AG2765" s="150">
        <f t="shared" si="1099"/>
        <v>30497.866499248335</v>
      </c>
      <c r="AH2765" s="150">
        <f t="shared" si="1100"/>
        <v>154327.59266532527</v>
      </c>
      <c r="AI2765" s="4"/>
      <c r="AJ2765" s="1"/>
      <c r="AK2765" s="20"/>
      <c r="AL2765" s="5"/>
      <c r="AM2765" s="1"/>
      <c r="AN2765" s="1"/>
      <c r="AO2765" s="1"/>
      <c r="AP2765" s="17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5.75" x14ac:dyDescent="0.2">
      <c r="A2766" s="127">
        <f t="shared" si="1101"/>
        <v>44226</v>
      </c>
      <c r="B2766" s="165">
        <f t="shared" si="1077"/>
        <v>274846.11022335896</v>
      </c>
      <c r="C2766" s="124"/>
      <c r="D2766" s="128">
        <f t="shared" si="1078"/>
        <v>5560.59</v>
      </c>
      <c r="E2766" s="129">
        <f>VLOOKUP(A2765,[1]Plan1!$AY$80:$BA$314,3)</f>
        <v>5574.49</v>
      </c>
      <c r="F2766" s="130">
        <f t="shared" si="1079"/>
        <v>44212</v>
      </c>
      <c r="G2766" s="131">
        <f t="shared" si="1080"/>
        <v>2.4997347403781234E-3</v>
      </c>
      <c r="H2766" s="132">
        <f t="shared" si="1081"/>
        <v>44244</v>
      </c>
      <c r="I2766" s="132">
        <f t="shared" si="1082"/>
        <v>44244</v>
      </c>
      <c r="J2766" s="133">
        <f t="shared" si="1083"/>
        <v>21</v>
      </c>
      <c r="K2766" s="133">
        <f t="shared" si="1084"/>
        <v>11</v>
      </c>
      <c r="L2766" s="124">
        <f t="shared" si="1085"/>
        <v>1.0013086</v>
      </c>
      <c r="M2766" s="134">
        <f t="shared" si="1086"/>
        <v>1.0135003600000001</v>
      </c>
      <c r="N2766" s="134">
        <f t="shared" si="1087"/>
        <v>1.4964228415400482</v>
      </c>
      <c r="O2766" s="124">
        <f t="shared" si="1088"/>
        <v>1.49838106</v>
      </c>
      <c r="P2766" s="124"/>
      <c r="Q2766" s="125"/>
      <c r="R2766" s="126"/>
      <c r="S2766" s="124"/>
      <c r="T2766" s="135">
        <f t="shared" si="1102"/>
        <v>7.9699999999999993E-2</v>
      </c>
      <c r="U2766" s="125">
        <f t="shared" si="1089"/>
        <v>724</v>
      </c>
      <c r="V2766" s="125">
        <v>252</v>
      </c>
      <c r="W2766" s="134">
        <f t="shared" si="1090"/>
        <v>1.2464657189999999</v>
      </c>
      <c r="X2766" s="18"/>
      <c r="Y2766" s="123">
        <f t="shared" si="1091"/>
        <v>67054.222907000003</v>
      </c>
      <c r="Z2766" s="123">
        <f t="shared" si="1092"/>
        <v>27902.995516775303</v>
      </c>
      <c r="AA2766" s="123">
        <f t="shared" si="1093"/>
        <v>1341.0844581400002</v>
      </c>
      <c r="AB2766" s="123">
        <f t="shared" si="1094"/>
        <v>24139.520246520002</v>
      </c>
      <c r="AC2766" s="123">
        <f t="shared" si="1095"/>
        <v>120437.82312843531</v>
      </c>
      <c r="AD2766" s="150">
        <f t="shared" si="1096"/>
        <v>87053.852995000008</v>
      </c>
      <c r="AE2766" s="150">
        <f t="shared" si="1097"/>
        <v>35086.472589776975</v>
      </c>
      <c r="AF2766" s="150">
        <f t="shared" si="1098"/>
        <v>1741.0770599000002</v>
      </c>
      <c r="AG2766" s="150">
        <f t="shared" si="1099"/>
        <v>30526.884450246671</v>
      </c>
      <c r="AH2766" s="150">
        <f t="shared" si="1100"/>
        <v>154408.28709492367</v>
      </c>
      <c r="AI2766" s="4"/>
      <c r="AJ2766" s="1"/>
      <c r="AK2766" s="20"/>
      <c r="AL2766" s="5"/>
      <c r="AM2766" s="1"/>
      <c r="AN2766" s="1"/>
      <c r="AO2766" s="1"/>
      <c r="AP2766" s="17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5.75" x14ac:dyDescent="0.2">
      <c r="A2767" s="127">
        <f t="shared" si="1101"/>
        <v>44227</v>
      </c>
      <c r="B2767" s="165">
        <f t="shared" si="1077"/>
        <v>274897.47958199296</v>
      </c>
      <c r="C2767" s="124"/>
      <c r="D2767" s="128">
        <f t="shared" si="1078"/>
        <v>5560.59</v>
      </c>
      <c r="E2767" s="129">
        <f>VLOOKUP(A2766,[1]Plan1!$AY$80:$BA$314,3)</f>
        <v>5574.49</v>
      </c>
      <c r="F2767" s="130">
        <f t="shared" si="1079"/>
        <v>44212</v>
      </c>
      <c r="G2767" s="131">
        <f t="shared" si="1080"/>
        <v>2.4997347403781234E-3</v>
      </c>
      <c r="H2767" s="132">
        <f t="shared" si="1081"/>
        <v>44244</v>
      </c>
      <c r="I2767" s="132">
        <f t="shared" si="1082"/>
        <v>44244</v>
      </c>
      <c r="J2767" s="133">
        <f t="shared" si="1083"/>
        <v>21</v>
      </c>
      <c r="K2767" s="133">
        <f t="shared" si="1084"/>
        <v>11</v>
      </c>
      <c r="L2767" s="124">
        <f t="shared" si="1085"/>
        <v>1.0013086</v>
      </c>
      <c r="M2767" s="134">
        <f t="shared" si="1086"/>
        <v>1.0135003600000001</v>
      </c>
      <c r="N2767" s="134">
        <f t="shared" si="1087"/>
        <v>1.4964228415400482</v>
      </c>
      <c r="O2767" s="124">
        <f t="shared" si="1088"/>
        <v>1.49838106</v>
      </c>
      <c r="P2767" s="124"/>
      <c r="Q2767" s="125"/>
      <c r="R2767" s="126"/>
      <c r="S2767" s="124"/>
      <c r="T2767" s="135">
        <f t="shared" si="1102"/>
        <v>7.9699999999999993E-2</v>
      </c>
      <c r="U2767" s="125">
        <f t="shared" si="1089"/>
        <v>724</v>
      </c>
      <c r="V2767" s="125">
        <v>252</v>
      </c>
      <c r="W2767" s="134">
        <f t="shared" si="1090"/>
        <v>1.2464657189999999</v>
      </c>
      <c r="X2767" s="18"/>
      <c r="Y2767" s="123">
        <f t="shared" si="1091"/>
        <v>67054.222907000003</v>
      </c>
      <c r="Z2767" s="123">
        <f t="shared" si="1092"/>
        <v>27902.995516775303</v>
      </c>
      <c r="AA2767" s="123">
        <f t="shared" si="1093"/>
        <v>1341.0844581400002</v>
      </c>
      <c r="AB2767" s="123">
        <f t="shared" si="1094"/>
        <v>24161.871654155668</v>
      </c>
      <c r="AC2767" s="123">
        <f t="shared" si="1095"/>
        <v>120460.17453607098</v>
      </c>
      <c r="AD2767" s="150">
        <f t="shared" si="1096"/>
        <v>87053.852995000008</v>
      </c>
      <c r="AE2767" s="150">
        <f t="shared" si="1097"/>
        <v>35086.472589776975</v>
      </c>
      <c r="AF2767" s="150">
        <f t="shared" si="1098"/>
        <v>1741.0770599000002</v>
      </c>
      <c r="AG2767" s="150">
        <f t="shared" si="1099"/>
        <v>30555.902401245006</v>
      </c>
      <c r="AH2767" s="150">
        <f t="shared" si="1100"/>
        <v>154437.305045922</v>
      </c>
      <c r="AI2767" s="4"/>
      <c r="AJ2767" s="1"/>
      <c r="AK2767" s="20"/>
      <c r="AL2767" s="5"/>
      <c r="AM2767" s="1"/>
      <c r="AN2767" s="1"/>
      <c r="AO2767" s="1"/>
      <c r="AP2767" s="17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5.75" x14ac:dyDescent="0.2">
      <c r="A2768" s="127">
        <f t="shared" si="1101"/>
        <v>44228</v>
      </c>
      <c r="B2768" s="165">
        <f t="shared" si="1077"/>
        <v>274948.84894062695</v>
      </c>
      <c r="C2768" s="124"/>
      <c r="D2768" s="128">
        <f t="shared" si="1078"/>
        <v>5560.59</v>
      </c>
      <c r="E2768" s="129">
        <f>VLOOKUP(A2767,[1]Plan1!$AY$80:$BA$314,3)</f>
        <v>5574.49</v>
      </c>
      <c r="F2768" s="130">
        <f t="shared" si="1079"/>
        <v>44212</v>
      </c>
      <c r="G2768" s="131">
        <f t="shared" si="1080"/>
        <v>2.4997347403781234E-3</v>
      </c>
      <c r="H2768" s="132">
        <f t="shared" si="1081"/>
        <v>44244</v>
      </c>
      <c r="I2768" s="132">
        <f t="shared" si="1082"/>
        <v>44244</v>
      </c>
      <c r="J2768" s="133">
        <f t="shared" si="1083"/>
        <v>21</v>
      </c>
      <c r="K2768" s="133">
        <f t="shared" si="1084"/>
        <v>11</v>
      </c>
      <c r="L2768" s="124">
        <f t="shared" si="1085"/>
        <v>1.0013086</v>
      </c>
      <c r="M2768" s="134">
        <f t="shared" si="1086"/>
        <v>1.0135003600000001</v>
      </c>
      <c r="N2768" s="134">
        <f t="shared" si="1087"/>
        <v>1.4964228415400482</v>
      </c>
      <c r="O2768" s="124">
        <f t="shared" si="1088"/>
        <v>1.49838106</v>
      </c>
      <c r="P2768" s="124"/>
      <c r="Q2768" s="125"/>
      <c r="R2768" s="126"/>
      <c r="S2768" s="124"/>
      <c r="T2768" s="135">
        <f t="shared" si="1102"/>
        <v>7.9699999999999993E-2</v>
      </c>
      <c r="U2768" s="125">
        <f t="shared" si="1089"/>
        <v>724</v>
      </c>
      <c r="V2768" s="125">
        <v>252</v>
      </c>
      <c r="W2768" s="134">
        <f t="shared" si="1090"/>
        <v>1.2464657189999999</v>
      </c>
      <c r="X2768" s="18"/>
      <c r="Y2768" s="123">
        <f t="shared" si="1091"/>
        <v>67054.222907000003</v>
      </c>
      <c r="Z2768" s="123">
        <f t="shared" si="1092"/>
        <v>27902.995516775303</v>
      </c>
      <c r="AA2768" s="123">
        <f t="shared" si="1093"/>
        <v>1341.0844581400002</v>
      </c>
      <c r="AB2768" s="123">
        <f t="shared" si="1094"/>
        <v>24184.223061791337</v>
      </c>
      <c r="AC2768" s="123">
        <f t="shared" si="1095"/>
        <v>120482.52594370666</v>
      </c>
      <c r="AD2768" s="150">
        <f t="shared" si="1096"/>
        <v>87053.852995000008</v>
      </c>
      <c r="AE2768" s="150">
        <f t="shared" si="1097"/>
        <v>35086.472589776975</v>
      </c>
      <c r="AF2768" s="150">
        <f t="shared" si="1098"/>
        <v>1741.0770599000002</v>
      </c>
      <c r="AG2768" s="150">
        <f t="shared" si="1099"/>
        <v>30584.920352243334</v>
      </c>
      <c r="AH2768" s="150">
        <f t="shared" si="1100"/>
        <v>154466.32299692032</v>
      </c>
      <c r="AI2768" s="4"/>
      <c r="AJ2768" s="1"/>
      <c r="AK2768" s="20"/>
      <c r="AL2768" s="5"/>
      <c r="AM2768" s="1"/>
      <c r="AN2768" s="1"/>
      <c r="AO2768" s="1"/>
      <c r="AP2768" s="17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5.75" x14ac:dyDescent="0.2">
      <c r="A2769" s="127">
        <f t="shared" si="1101"/>
        <v>44229</v>
      </c>
      <c r="B2769" s="165">
        <f t="shared" si="1077"/>
        <v>275092.10896169813</v>
      </c>
      <c r="C2769" s="124"/>
      <c r="D2769" s="128">
        <f t="shared" si="1078"/>
        <v>5560.59</v>
      </c>
      <c r="E2769" s="129">
        <f>VLOOKUP(A2768,[1]Plan1!$AY$80:$BA$314,3)</f>
        <v>5574.49</v>
      </c>
      <c r="F2769" s="130">
        <f t="shared" si="1079"/>
        <v>44212</v>
      </c>
      <c r="G2769" s="131">
        <f t="shared" si="1080"/>
        <v>2.4997347403781234E-3</v>
      </c>
      <c r="H2769" s="132">
        <f t="shared" si="1081"/>
        <v>44244</v>
      </c>
      <c r="I2769" s="132">
        <f t="shared" si="1082"/>
        <v>44244</v>
      </c>
      <c r="J2769" s="133">
        <f t="shared" si="1083"/>
        <v>21</v>
      </c>
      <c r="K2769" s="133">
        <f t="shared" si="1084"/>
        <v>12</v>
      </c>
      <c r="L2769" s="124">
        <f t="shared" si="1085"/>
        <v>1.0014276499999999</v>
      </c>
      <c r="M2769" s="134">
        <f t="shared" si="1086"/>
        <v>1.0135003600000001</v>
      </c>
      <c r="N2769" s="134">
        <f t="shared" si="1087"/>
        <v>1.4964228415400482</v>
      </c>
      <c r="O2769" s="124">
        <f t="shared" si="1088"/>
        <v>1.4985592000000001</v>
      </c>
      <c r="P2769" s="124"/>
      <c r="Q2769" s="125"/>
      <c r="R2769" s="126"/>
      <c r="S2769" s="124"/>
      <c r="T2769" s="135">
        <f t="shared" si="1102"/>
        <v>7.9699999999999993E-2</v>
      </c>
      <c r="U2769" s="125">
        <f t="shared" si="1089"/>
        <v>725</v>
      </c>
      <c r="V2769" s="125">
        <v>252</v>
      </c>
      <c r="W2769" s="134">
        <f t="shared" si="1090"/>
        <v>1.2468450740000001</v>
      </c>
      <c r="X2769" s="18"/>
      <c r="Y2769" s="123">
        <f t="shared" si="1091"/>
        <v>67054.222907000003</v>
      </c>
      <c r="Z2769" s="123">
        <f t="shared" si="1092"/>
        <v>27943.187964571072</v>
      </c>
      <c r="AA2769" s="123">
        <f t="shared" si="1093"/>
        <v>1341.0844581400002</v>
      </c>
      <c r="AB2769" s="123">
        <f t="shared" si="1094"/>
        <v>24206.574469427003</v>
      </c>
      <c r="AC2769" s="123">
        <f t="shared" si="1095"/>
        <v>120545.06979913809</v>
      </c>
      <c r="AD2769" s="150">
        <f t="shared" si="1096"/>
        <v>87053.852995000008</v>
      </c>
      <c r="AE2769" s="150">
        <f t="shared" si="1097"/>
        <v>35138.17080441842</v>
      </c>
      <c r="AF2769" s="150">
        <f t="shared" si="1098"/>
        <v>1741.0770599000002</v>
      </c>
      <c r="AG2769" s="150">
        <f t="shared" si="1099"/>
        <v>30613.938303241666</v>
      </c>
      <c r="AH2769" s="150">
        <f t="shared" si="1100"/>
        <v>154547.03916256008</v>
      </c>
      <c r="AI2769" s="4"/>
      <c r="AJ2769" s="1"/>
      <c r="AK2769" s="20"/>
      <c r="AL2769" s="5"/>
      <c r="AM2769" s="1"/>
      <c r="AN2769" s="1"/>
      <c r="AO2769" s="1"/>
      <c r="AP2769" s="17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5.75" x14ac:dyDescent="0.2">
      <c r="A2770" s="127">
        <f t="shared" si="1101"/>
        <v>44230</v>
      </c>
      <c r="B2770" s="165">
        <f t="shared" si="1077"/>
        <v>275235.40925112192</v>
      </c>
      <c r="C2770" s="124"/>
      <c r="D2770" s="128">
        <f t="shared" si="1078"/>
        <v>5560.59</v>
      </c>
      <c r="E2770" s="129">
        <f>VLOOKUP(A2769,[1]Plan1!$AY$80:$BA$314,3)</f>
        <v>5574.49</v>
      </c>
      <c r="F2770" s="130">
        <f t="shared" si="1079"/>
        <v>44212</v>
      </c>
      <c r="G2770" s="131">
        <f t="shared" si="1080"/>
        <v>2.4997347403781234E-3</v>
      </c>
      <c r="H2770" s="132">
        <f t="shared" si="1081"/>
        <v>44244</v>
      </c>
      <c r="I2770" s="132">
        <f t="shared" si="1082"/>
        <v>44244</v>
      </c>
      <c r="J2770" s="133">
        <f t="shared" si="1083"/>
        <v>21</v>
      </c>
      <c r="K2770" s="133">
        <f t="shared" si="1084"/>
        <v>13</v>
      </c>
      <c r="L2770" s="124">
        <f t="shared" si="1085"/>
        <v>1.00154671</v>
      </c>
      <c r="M2770" s="134">
        <f t="shared" si="1086"/>
        <v>1.0135003600000001</v>
      </c>
      <c r="N2770" s="134">
        <f t="shared" si="1087"/>
        <v>1.4964228415400482</v>
      </c>
      <c r="O2770" s="124">
        <f t="shared" si="1088"/>
        <v>1.49873737</v>
      </c>
      <c r="P2770" s="124"/>
      <c r="Q2770" s="125"/>
      <c r="R2770" s="126"/>
      <c r="S2770" s="124"/>
      <c r="T2770" s="135">
        <f t="shared" si="1102"/>
        <v>7.9699999999999993E-2</v>
      </c>
      <c r="U2770" s="125">
        <f t="shared" si="1089"/>
        <v>726</v>
      </c>
      <c r="V2770" s="125">
        <v>252</v>
      </c>
      <c r="W2770" s="134">
        <f t="shared" si="1090"/>
        <v>1.2472245449999999</v>
      </c>
      <c r="X2770" s="18"/>
      <c r="Y2770" s="123">
        <f t="shared" si="1091"/>
        <v>67054.222907000003</v>
      </c>
      <c r="Z2770" s="123">
        <f t="shared" si="1092"/>
        <v>27983.398025512899</v>
      </c>
      <c r="AA2770" s="123">
        <f t="shared" si="1093"/>
        <v>1341.0844581400002</v>
      </c>
      <c r="AB2770" s="123">
        <f t="shared" si="1094"/>
        <v>24228.925877062669</v>
      </c>
      <c r="AC2770" s="123">
        <f t="shared" si="1095"/>
        <v>120607.63126771557</v>
      </c>
      <c r="AD2770" s="150">
        <f t="shared" si="1096"/>
        <v>87053.852995000008</v>
      </c>
      <c r="AE2770" s="150">
        <f t="shared" si="1097"/>
        <v>35189.89167426635</v>
      </c>
      <c r="AF2770" s="150">
        <f t="shared" si="1098"/>
        <v>1741.0770599000002</v>
      </c>
      <c r="AG2770" s="150">
        <f t="shared" si="1099"/>
        <v>30642.956254240005</v>
      </c>
      <c r="AH2770" s="150">
        <f t="shared" si="1100"/>
        <v>154627.77798340635</v>
      </c>
      <c r="AI2770" s="4"/>
      <c r="AJ2770" s="1"/>
      <c r="AK2770" s="20"/>
      <c r="AL2770" s="5"/>
      <c r="AM2770" s="1"/>
      <c r="AN2770" s="1"/>
      <c r="AO2770" s="1"/>
      <c r="AP2770" s="17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5.75" x14ac:dyDescent="0.2">
      <c r="A2771" s="127">
        <f t="shared" si="1101"/>
        <v>44231</v>
      </c>
      <c r="B2771" s="165">
        <f t="shared" si="1077"/>
        <v>275378.74836987146</v>
      </c>
      <c r="C2771" s="124"/>
      <c r="D2771" s="128">
        <f t="shared" si="1078"/>
        <v>5560.59</v>
      </c>
      <c r="E2771" s="129">
        <f>VLOOKUP(A2770,[1]Plan1!$AY$80:$BA$314,3)</f>
        <v>5574.49</v>
      </c>
      <c r="F2771" s="130">
        <f t="shared" si="1079"/>
        <v>44212</v>
      </c>
      <c r="G2771" s="131">
        <f t="shared" si="1080"/>
        <v>2.4997347403781234E-3</v>
      </c>
      <c r="H2771" s="132">
        <f t="shared" si="1081"/>
        <v>44244</v>
      </c>
      <c r="I2771" s="132">
        <f t="shared" si="1082"/>
        <v>44244</v>
      </c>
      <c r="J2771" s="133">
        <f t="shared" si="1083"/>
        <v>21</v>
      </c>
      <c r="K2771" s="133">
        <f t="shared" si="1084"/>
        <v>14</v>
      </c>
      <c r="L2771" s="124">
        <f t="shared" si="1085"/>
        <v>1.0016657899999999</v>
      </c>
      <c r="M2771" s="134">
        <f t="shared" si="1086"/>
        <v>1.0135003600000001</v>
      </c>
      <c r="N2771" s="134">
        <f t="shared" si="1087"/>
        <v>1.4964228415400482</v>
      </c>
      <c r="O2771" s="124">
        <f t="shared" si="1088"/>
        <v>1.4989155599999999</v>
      </c>
      <c r="P2771" s="124"/>
      <c r="Q2771" s="125"/>
      <c r="R2771" s="126"/>
      <c r="S2771" s="124"/>
      <c r="T2771" s="135">
        <f t="shared" si="1102"/>
        <v>7.9699999999999993E-2</v>
      </c>
      <c r="U2771" s="125">
        <f t="shared" si="1089"/>
        <v>727</v>
      </c>
      <c r="V2771" s="125">
        <v>252</v>
      </c>
      <c r="W2771" s="134">
        <f t="shared" si="1090"/>
        <v>1.247604132</v>
      </c>
      <c r="X2771" s="18"/>
      <c r="Y2771" s="123">
        <f t="shared" si="1091"/>
        <v>67054.222907000003</v>
      </c>
      <c r="Z2771" s="123">
        <f t="shared" si="1092"/>
        <v>28023.625070178732</v>
      </c>
      <c r="AA2771" s="123">
        <f t="shared" si="1093"/>
        <v>1341.0844581400002</v>
      </c>
      <c r="AB2771" s="123">
        <f t="shared" si="1094"/>
        <v>24251.277284698332</v>
      </c>
      <c r="AC2771" s="123">
        <f t="shared" si="1095"/>
        <v>120670.20972001707</v>
      </c>
      <c r="AD2771" s="150">
        <f t="shared" si="1096"/>
        <v>87053.852995000008</v>
      </c>
      <c r="AE2771" s="150">
        <f t="shared" si="1097"/>
        <v>35241.634389716055</v>
      </c>
      <c r="AF2771" s="150">
        <f t="shared" si="1098"/>
        <v>1741.0770599000002</v>
      </c>
      <c r="AG2771" s="150">
        <f t="shared" si="1099"/>
        <v>30671.974205238337</v>
      </c>
      <c r="AH2771" s="150">
        <f t="shared" si="1100"/>
        <v>154708.5386498544</v>
      </c>
      <c r="AI2771" s="4"/>
      <c r="AJ2771" s="1"/>
      <c r="AK2771" s="20"/>
      <c r="AL2771" s="5"/>
      <c r="AM2771" s="1"/>
      <c r="AN2771" s="1"/>
      <c r="AO2771" s="1"/>
      <c r="AP2771" s="17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5.75" x14ac:dyDescent="0.2">
      <c r="A2772" s="127">
        <f t="shared" si="1101"/>
        <v>44232</v>
      </c>
      <c r="B2772" s="165">
        <f t="shared" si="1077"/>
        <v>275522.12597929535</v>
      </c>
      <c r="C2772" s="124"/>
      <c r="D2772" s="128">
        <f t="shared" si="1078"/>
        <v>5560.59</v>
      </c>
      <c r="E2772" s="129">
        <f>VLOOKUP(A2771,[1]Plan1!$AY$80:$BA$314,3)</f>
        <v>5574.49</v>
      </c>
      <c r="F2772" s="130">
        <f t="shared" si="1079"/>
        <v>44212</v>
      </c>
      <c r="G2772" s="131">
        <f t="shared" si="1080"/>
        <v>2.4997347403781234E-3</v>
      </c>
      <c r="H2772" s="132">
        <f t="shared" si="1081"/>
        <v>44244</v>
      </c>
      <c r="I2772" s="132">
        <f t="shared" si="1082"/>
        <v>44244</v>
      </c>
      <c r="J2772" s="133">
        <f t="shared" si="1083"/>
        <v>21</v>
      </c>
      <c r="K2772" s="133">
        <f t="shared" si="1084"/>
        <v>15</v>
      </c>
      <c r="L2772" s="124">
        <f t="shared" si="1085"/>
        <v>1.00178488</v>
      </c>
      <c r="M2772" s="134">
        <f t="shared" si="1086"/>
        <v>1.0135003600000001</v>
      </c>
      <c r="N2772" s="134">
        <f t="shared" si="1087"/>
        <v>1.4964228415400482</v>
      </c>
      <c r="O2772" s="124">
        <f t="shared" si="1088"/>
        <v>1.49909377</v>
      </c>
      <c r="P2772" s="124"/>
      <c r="Q2772" s="125"/>
      <c r="R2772" s="126"/>
      <c r="S2772" s="124"/>
      <c r="T2772" s="135">
        <f t="shared" si="1102"/>
        <v>7.9699999999999993E-2</v>
      </c>
      <c r="U2772" s="125">
        <f t="shared" si="1089"/>
        <v>728</v>
      </c>
      <c r="V2772" s="125">
        <v>252</v>
      </c>
      <c r="W2772" s="134">
        <f t="shared" si="1090"/>
        <v>1.2479838329999999</v>
      </c>
      <c r="X2772" s="18"/>
      <c r="Y2772" s="123">
        <f t="shared" si="1091"/>
        <v>67054.222907000003</v>
      </c>
      <c r="Z2772" s="123">
        <f t="shared" si="1092"/>
        <v>28063.868950444357</v>
      </c>
      <c r="AA2772" s="123">
        <f t="shared" si="1093"/>
        <v>1341.0844581400002</v>
      </c>
      <c r="AB2772" s="123">
        <f t="shared" si="1094"/>
        <v>24273.628692334005</v>
      </c>
      <c r="AC2772" s="123">
        <f t="shared" si="1095"/>
        <v>120732.80500791837</v>
      </c>
      <c r="AD2772" s="150">
        <f t="shared" si="1096"/>
        <v>87053.852995000008</v>
      </c>
      <c r="AE2772" s="150">
        <f t="shared" si="1097"/>
        <v>35293.398760240278</v>
      </c>
      <c r="AF2772" s="150">
        <f t="shared" si="1098"/>
        <v>1741.0770599000002</v>
      </c>
      <c r="AG2772" s="150">
        <f t="shared" si="1099"/>
        <v>30700.992156236673</v>
      </c>
      <c r="AH2772" s="150">
        <f t="shared" si="1100"/>
        <v>154789.32097137696</v>
      </c>
      <c r="AI2772" s="4"/>
      <c r="AJ2772" s="1"/>
      <c r="AK2772" s="20"/>
      <c r="AL2772" s="5"/>
      <c r="AM2772" s="1"/>
      <c r="AN2772" s="1"/>
      <c r="AO2772" s="1"/>
      <c r="AP2772" s="17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5.75" x14ac:dyDescent="0.2">
      <c r="A2773" s="127">
        <f t="shared" si="1101"/>
        <v>44233</v>
      </c>
      <c r="B2773" s="165">
        <f t="shared" si="1077"/>
        <v>275665.54406303528</v>
      </c>
      <c r="C2773" s="124"/>
      <c r="D2773" s="128">
        <f t="shared" si="1078"/>
        <v>5560.59</v>
      </c>
      <c r="E2773" s="129">
        <f>VLOOKUP(A2772,[1]Plan1!$AY$80:$BA$314,3)</f>
        <v>5574.49</v>
      </c>
      <c r="F2773" s="130">
        <f t="shared" si="1079"/>
        <v>44212</v>
      </c>
      <c r="G2773" s="131">
        <f t="shared" si="1080"/>
        <v>2.4997347403781234E-3</v>
      </c>
      <c r="H2773" s="132">
        <f t="shared" si="1081"/>
        <v>44244</v>
      </c>
      <c r="I2773" s="132">
        <f t="shared" si="1082"/>
        <v>44244</v>
      </c>
      <c r="J2773" s="133">
        <f t="shared" si="1083"/>
        <v>21</v>
      </c>
      <c r="K2773" s="133">
        <f t="shared" si="1084"/>
        <v>16</v>
      </c>
      <c r="L2773" s="124">
        <f t="shared" si="1085"/>
        <v>1.00190399</v>
      </c>
      <c r="M2773" s="134">
        <f t="shared" si="1086"/>
        <v>1.0135003600000001</v>
      </c>
      <c r="N2773" s="134">
        <f t="shared" si="1087"/>
        <v>1.4964228415400482</v>
      </c>
      <c r="O2773" s="124">
        <f t="shared" si="1088"/>
        <v>1.4992720100000001</v>
      </c>
      <c r="P2773" s="124"/>
      <c r="Q2773" s="125"/>
      <c r="R2773" s="126"/>
      <c r="S2773" s="124"/>
      <c r="T2773" s="135">
        <f t="shared" si="1102"/>
        <v>7.9699999999999993E-2</v>
      </c>
      <c r="U2773" s="125">
        <f t="shared" si="1089"/>
        <v>729</v>
      </c>
      <c r="V2773" s="125">
        <v>252</v>
      </c>
      <c r="W2773" s="134">
        <f t="shared" si="1090"/>
        <v>1.248363651</v>
      </c>
      <c r="X2773" s="18"/>
      <c r="Y2773" s="123">
        <f t="shared" si="1091"/>
        <v>67054.222907000003</v>
      </c>
      <c r="Z2773" s="123">
        <f t="shared" si="1092"/>
        <v>28104.130533943295</v>
      </c>
      <c r="AA2773" s="123">
        <f t="shared" si="1093"/>
        <v>1341.0844581400002</v>
      </c>
      <c r="AB2773" s="123">
        <f t="shared" si="1094"/>
        <v>24295.980099969667</v>
      </c>
      <c r="AC2773" s="123">
        <f t="shared" si="1095"/>
        <v>120795.41799905297</v>
      </c>
      <c r="AD2773" s="150">
        <f t="shared" si="1096"/>
        <v>87053.852995000008</v>
      </c>
      <c r="AE2773" s="150">
        <f t="shared" si="1097"/>
        <v>35345.18590184729</v>
      </c>
      <c r="AF2773" s="150">
        <f t="shared" si="1098"/>
        <v>1741.0770599000002</v>
      </c>
      <c r="AG2773" s="150">
        <f t="shared" si="1099"/>
        <v>30730.010107235001</v>
      </c>
      <c r="AH2773" s="150">
        <f t="shared" si="1100"/>
        <v>154870.12606398229</v>
      </c>
      <c r="AI2773" s="4"/>
      <c r="AJ2773" s="1"/>
      <c r="AK2773" s="20"/>
      <c r="AL2773" s="5"/>
      <c r="AM2773" s="1"/>
      <c r="AN2773" s="1"/>
      <c r="AO2773" s="1"/>
      <c r="AP2773" s="17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5.75" x14ac:dyDescent="0.2">
      <c r="A2774" s="127">
        <f t="shared" si="1101"/>
        <v>44234</v>
      </c>
      <c r="B2774" s="165">
        <f t="shared" si="1077"/>
        <v>275716.91342166928</v>
      </c>
      <c r="C2774" s="124"/>
      <c r="D2774" s="128">
        <f t="shared" si="1078"/>
        <v>5560.59</v>
      </c>
      <c r="E2774" s="129">
        <f>VLOOKUP(A2773,[1]Plan1!$AY$80:$BA$314,3)</f>
        <v>5574.49</v>
      </c>
      <c r="F2774" s="130">
        <f t="shared" si="1079"/>
        <v>44212</v>
      </c>
      <c r="G2774" s="131">
        <f t="shared" si="1080"/>
        <v>2.4997347403781234E-3</v>
      </c>
      <c r="H2774" s="132">
        <f t="shared" si="1081"/>
        <v>44244</v>
      </c>
      <c r="I2774" s="132">
        <f t="shared" si="1082"/>
        <v>44244</v>
      </c>
      <c r="J2774" s="133">
        <f t="shared" si="1083"/>
        <v>21</v>
      </c>
      <c r="K2774" s="133">
        <f t="shared" si="1084"/>
        <v>16</v>
      </c>
      <c r="L2774" s="124">
        <f t="shared" si="1085"/>
        <v>1.00190399</v>
      </c>
      <c r="M2774" s="134">
        <f t="shared" si="1086"/>
        <v>1.0135003600000001</v>
      </c>
      <c r="N2774" s="134">
        <f t="shared" si="1087"/>
        <v>1.4964228415400482</v>
      </c>
      <c r="O2774" s="124">
        <f t="shared" si="1088"/>
        <v>1.4992720100000001</v>
      </c>
      <c r="P2774" s="124"/>
      <c r="Q2774" s="125"/>
      <c r="R2774" s="126"/>
      <c r="S2774" s="124"/>
      <c r="T2774" s="135">
        <f t="shared" si="1102"/>
        <v>7.9699999999999993E-2</v>
      </c>
      <c r="U2774" s="125">
        <f t="shared" si="1089"/>
        <v>729</v>
      </c>
      <c r="V2774" s="125">
        <v>252</v>
      </c>
      <c r="W2774" s="134">
        <f t="shared" si="1090"/>
        <v>1.248363651</v>
      </c>
      <c r="X2774" s="18"/>
      <c r="Y2774" s="123">
        <f t="shared" si="1091"/>
        <v>67054.222907000003</v>
      </c>
      <c r="Z2774" s="123">
        <f t="shared" si="1092"/>
        <v>28104.130533943295</v>
      </c>
      <c r="AA2774" s="123">
        <f t="shared" si="1093"/>
        <v>1341.0844581400002</v>
      </c>
      <c r="AB2774" s="123">
        <f t="shared" si="1094"/>
        <v>24318.331507605333</v>
      </c>
      <c r="AC2774" s="123">
        <f t="shared" si="1095"/>
        <v>120817.76940668863</v>
      </c>
      <c r="AD2774" s="150">
        <f t="shared" si="1096"/>
        <v>87053.852995000008</v>
      </c>
      <c r="AE2774" s="150">
        <f t="shared" si="1097"/>
        <v>35345.18590184729</v>
      </c>
      <c r="AF2774" s="150">
        <f t="shared" si="1098"/>
        <v>1741.0770599000002</v>
      </c>
      <c r="AG2774" s="150">
        <f t="shared" si="1099"/>
        <v>30759.02805823334</v>
      </c>
      <c r="AH2774" s="150">
        <f t="shared" si="1100"/>
        <v>154899.14401498064</v>
      </c>
      <c r="AI2774" s="4"/>
      <c r="AJ2774" s="1"/>
      <c r="AK2774" s="20"/>
      <c r="AL2774" s="5"/>
      <c r="AM2774" s="1"/>
      <c r="AN2774" s="1"/>
      <c r="AO2774" s="1"/>
      <c r="AP2774" s="17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5.75" x14ac:dyDescent="0.2">
      <c r="A2775" s="127">
        <f t="shared" si="1101"/>
        <v>44235</v>
      </c>
      <c r="B2775" s="165">
        <f t="shared" si="1077"/>
        <v>275768.28278030327</v>
      </c>
      <c r="C2775" s="124"/>
      <c r="D2775" s="128">
        <f t="shared" si="1078"/>
        <v>5560.59</v>
      </c>
      <c r="E2775" s="129">
        <f>VLOOKUP(A2774,[1]Plan1!$AY$80:$BA$314,3)</f>
        <v>5574.49</v>
      </c>
      <c r="F2775" s="130">
        <f t="shared" si="1079"/>
        <v>44212</v>
      </c>
      <c r="G2775" s="131">
        <f t="shared" si="1080"/>
        <v>2.4997347403781234E-3</v>
      </c>
      <c r="H2775" s="132">
        <f t="shared" si="1081"/>
        <v>44244</v>
      </c>
      <c r="I2775" s="132">
        <f t="shared" si="1082"/>
        <v>44244</v>
      </c>
      <c r="J2775" s="133">
        <f t="shared" si="1083"/>
        <v>21</v>
      </c>
      <c r="K2775" s="133">
        <f t="shared" si="1084"/>
        <v>16</v>
      </c>
      <c r="L2775" s="124">
        <f t="shared" si="1085"/>
        <v>1.00190399</v>
      </c>
      <c r="M2775" s="134">
        <f t="shared" si="1086"/>
        <v>1.0135003600000001</v>
      </c>
      <c r="N2775" s="134">
        <f t="shared" si="1087"/>
        <v>1.4964228415400482</v>
      </c>
      <c r="O2775" s="124">
        <f t="shared" si="1088"/>
        <v>1.4992720100000001</v>
      </c>
      <c r="P2775" s="124"/>
      <c r="Q2775" s="125"/>
      <c r="R2775" s="126"/>
      <c r="S2775" s="124"/>
      <c r="T2775" s="135">
        <f t="shared" si="1102"/>
        <v>7.9699999999999993E-2</v>
      </c>
      <c r="U2775" s="125">
        <f t="shared" si="1089"/>
        <v>729</v>
      </c>
      <c r="V2775" s="125">
        <v>252</v>
      </c>
      <c r="W2775" s="134">
        <f t="shared" si="1090"/>
        <v>1.248363651</v>
      </c>
      <c r="X2775" s="18"/>
      <c r="Y2775" s="123">
        <f t="shared" si="1091"/>
        <v>67054.222907000003</v>
      </c>
      <c r="Z2775" s="123">
        <f t="shared" si="1092"/>
        <v>28104.130533943295</v>
      </c>
      <c r="AA2775" s="123">
        <f t="shared" si="1093"/>
        <v>1341.0844581400002</v>
      </c>
      <c r="AB2775" s="123">
        <f t="shared" si="1094"/>
        <v>24340.682915240999</v>
      </c>
      <c r="AC2775" s="123">
        <f t="shared" si="1095"/>
        <v>120840.1208143243</v>
      </c>
      <c r="AD2775" s="150">
        <f t="shared" si="1096"/>
        <v>87053.852995000008</v>
      </c>
      <c r="AE2775" s="150">
        <f t="shared" si="1097"/>
        <v>35345.18590184729</v>
      </c>
      <c r="AF2775" s="150">
        <f t="shared" si="1098"/>
        <v>1741.0770599000002</v>
      </c>
      <c r="AG2775" s="150">
        <f t="shared" si="1099"/>
        <v>30788.046009231672</v>
      </c>
      <c r="AH2775" s="150">
        <f t="shared" si="1100"/>
        <v>154928.16196597897</v>
      </c>
      <c r="AI2775" s="4"/>
      <c r="AJ2775" s="1"/>
      <c r="AK2775" s="20"/>
      <c r="AL2775" s="5"/>
      <c r="AM2775" s="1"/>
      <c r="AN2775" s="1"/>
      <c r="AO2775" s="1"/>
      <c r="AP2775" s="17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5.75" x14ac:dyDescent="0.2">
      <c r="A2776" s="127">
        <f t="shared" si="1101"/>
        <v>44236</v>
      </c>
      <c r="B2776" s="165">
        <f t="shared" si="1077"/>
        <v>275911.73809795844</v>
      </c>
      <c r="C2776" s="124"/>
      <c r="D2776" s="128">
        <f t="shared" si="1078"/>
        <v>5560.59</v>
      </c>
      <c r="E2776" s="129">
        <f>VLOOKUP(A2775,[1]Plan1!$AY$80:$BA$314,3)</f>
        <v>5574.49</v>
      </c>
      <c r="F2776" s="130">
        <f t="shared" si="1079"/>
        <v>44212</v>
      </c>
      <c r="G2776" s="131">
        <f t="shared" si="1080"/>
        <v>2.4997347403781234E-3</v>
      </c>
      <c r="H2776" s="132">
        <f t="shared" si="1081"/>
        <v>44244</v>
      </c>
      <c r="I2776" s="132">
        <f t="shared" si="1082"/>
        <v>44244</v>
      </c>
      <c r="J2776" s="133">
        <f t="shared" si="1083"/>
        <v>21</v>
      </c>
      <c r="K2776" s="133">
        <f t="shared" si="1084"/>
        <v>17</v>
      </c>
      <c r="L2776" s="124">
        <f t="shared" si="1085"/>
        <v>1.0020231100000001</v>
      </c>
      <c r="M2776" s="134">
        <f t="shared" si="1086"/>
        <v>1.0135003600000001</v>
      </c>
      <c r="N2776" s="134">
        <f t="shared" si="1087"/>
        <v>1.4964228415400482</v>
      </c>
      <c r="O2776" s="124">
        <f t="shared" si="1088"/>
        <v>1.4994502599999999</v>
      </c>
      <c r="P2776" s="124"/>
      <c r="Q2776" s="125"/>
      <c r="R2776" s="126"/>
      <c r="S2776" s="124"/>
      <c r="T2776" s="135">
        <f t="shared" si="1102"/>
        <v>7.9699999999999993E-2</v>
      </c>
      <c r="U2776" s="125">
        <f t="shared" si="1089"/>
        <v>730</v>
      </c>
      <c r="V2776" s="125">
        <v>252</v>
      </c>
      <c r="W2776" s="134">
        <f t="shared" si="1090"/>
        <v>1.2487435840000001</v>
      </c>
      <c r="X2776" s="18"/>
      <c r="Y2776" s="123">
        <f t="shared" si="1091"/>
        <v>67054.222907000003</v>
      </c>
      <c r="Z2776" s="123">
        <f t="shared" si="1092"/>
        <v>28144.40840334283</v>
      </c>
      <c r="AA2776" s="123">
        <f t="shared" si="1093"/>
        <v>1341.0844581400002</v>
      </c>
      <c r="AB2776" s="123">
        <f t="shared" si="1094"/>
        <v>24363.034322876669</v>
      </c>
      <c r="AC2776" s="123">
        <f t="shared" si="1095"/>
        <v>120902.75009135951</v>
      </c>
      <c r="AD2776" s="150">
        <f t="shared" si="1096"/>
        <v>87053.852995000008</v>
      </c>
      <c r="AE2776" s="150">
        <f t="shared" si="1097"/>
        <v>35396.993991468917</v>
      </c>
      <c r="AF2776" s="150">
        <f t="shared" si="1098"/>
        <v>1741.0770599000002</v>
      </c>
      <c r="AG2776" s="150">
        <f t="shared" si="1099"/>
        <v>30817.06396023</v>
      </c>
      <c r="AH2776" s="150">
        <f t="shared" si="1100"/>
        <v>155008.98800659893</v>
      </c>
      <c r="AI2776" s="4"/>
      <c r="AJ2776" s="1"/>
      <c r="AK2776" s="20"/>
      <c r="AL2776" s="5"/>
      <c r="AM2776" s="1"/>
      <c r="AN2776" s="1"/>
      <c r="AO2776" s="1"/>
      <c r="AP2776" s="17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5.75" x14ac:dyDescent="0.2">
      <c r="A2777" s="127">
        <f t="shared" si="1101"/>
        <v>44237</v>
      </c>
      <c r="B2777" s="165">
        <f t="shared" si="1077"/>
        <v>276055.23228428769</v>
      </c>
      <c r="C2777" s="124"/>
      <c r="D2777" s="128">
        <f t="shared" si="1078"/>
        <v>5560.59</v>
      </c>
      <c r="E2777" s="129">
        <f>VLOOKUP(A2776,[1]Plan1!$AY$80:$BA$314,3)</f>
        <v>5574.49</v>
      </c>
      <c r="F2777" s="130">
        <f t="shared" si="1079"/>
        <v>44212</v>
      </c>
      <c r="G2777" s="131">
        <f t="shared" si="1080"/>
        <v>2.4997347403781234E-3</v>
      </c>
      <c r="H2777" s="132">
        <f t="shared" si="1081"/>
        <v>44244</v>
      </c>
      <c r="I2777" s="132">
        <f t="shared" si="1082"/>
        <v>44244</v>
      </c>
      <c r="J2777" s="133">
        <f t="shared" si="1083"/>
        <v>21</v>
      </c>
      <c r="K2777" s="133">
        <f t="shared" si="1084"/>
        <v>18</v>
      </c>
      <c r="L2777" s="124">
        <f t="shared" si="1085"/>
        <v>1.00214224</v>
      </c>
      <c r="M2777" s="134">
        <f t="shared" si="1086"/>
        <v>1.0135003600000001</v>
      </c>
      <c r="N2777" s="134">
        <f t="shared" si="1087"/>
        <v>1.4964228415400482</v>
      </c>
      <c r="O2777" s="124">
        <f t="shared" si="1088"/>
        <v>1.4996285300000001</v>
      </c>
      <c r="P2777" s="124"/>
      <c r="Q2777" s="125"/>
      <c r="R2777" s="126"/>
      <c r="S2777" s="124"/>
      <c r="T2777" s="135">
        <f t="shared" si="1102"/>
        <v>7.9699999999999993E-2</v>
      </c>
      <c r="U2777" s="125">
        <f t="shared" si="1089"/>
        <v>731</v>
      </c>
      <c r="V2777" s="125">
        <v>252</v>
      </c>
      <c r="W2777" s="134">
        <f t="shared" si="1090"/>
        <v>1.249123633</v>
      </c>
      <c r="X2777" s="18"/>
      <c r="Y2777" s="123">
        <f t="shared" si="1091"/>
        <v>67054.222907000003</v>
      </c>
      <c r="Z2777" s="123">
        <f t="shared" si="1092"/>
        <v>28184.703273677093</v>
      </c>
      <c r="AA2777" s="123">
        <f t="shared" si="1093"/>
        <v>1341.0844581400002</v>
      </c>
      <c r="AB2777" s="123">
        <f t="shared" si="1094"/>
        <v>24385.385730512335</v>
      </c>
      <c r="AC2777" s="123">
        <f t="shared" si="1095"/>
        <v>120965.39636932944</v>
      </c>
      <c r="AD2777" s="150">
        <f t="shared" si="1096"/>
        <v>87053.852995000008</v>
      </c>
      <c r="AE2777" s="150">
        <f t="shared" si="1097"/>
        <v>35448.823948829922</v>
      </c>
      <c r="AF2777" s="150">
        <f t="shared" si="1098"/>
        <v>1741.0770599000002</v>
      </c>
      <c r="AG2777" s="150">
        <f t="shared" si="1099"/>
        <v>30846.081911228335</v>
      </c>
      <c r="AH2777" s="150">
        <f t="shared" si="1100"/>
        <v>155089.83591495827</v>
      </c>
      <c r="AI2777" s="4"/>
      <c r="AJ2777" s="1"/>
      <c r="AK2777" s="20"/>
      <c r="AL2777" s="5"/>
      <c r="AM2777" s="1"/>
      <c r="AN2777" s="1"/>
      <c r="AO2777" s="1"/>
      <c r="AP2777" s="17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5.75" x14ac:dyDescent="0.2">
      <c r="A2778" s="127">
        <f t="shared" si="1101"/>
        <v>44238</v>
      </c>
      <c r="B2778" s="165">
        <f t="shared" si="1077"/>
        <v>276198.76662722882</v>
      </c>
      <c r="C2778" s="124"/>
      <c r="D2778" s="128">
        <f t="shared" si="1078"/>
        <v>5560.59</v>
      </c>
      <c r="E2778" s="129">
        <f>VLOOKUP(A2777,[1]Plan1!$AY$80:$BA$314,3)</f>
        <v>5574.49</v>
      </c>
      <c r="F2778" s="130">
        <f t="shared" si="1079"/>
        <v>44212</v>
      </c>
      <c r="G2778" s="131">
        <f t="shared" si="1080"/>
        <v>2.4997347403781234E-3</v>
      </c>
      <c r="H2778" s="132">
        <f t="shared" si="1081"/>
        <v>44244</v>
      </c>
      <c r="I2778" s="132">
        <f t="shared" si="1082"/>
        <v>44244</v>
      </c>
      <c r="J2778" s="133">
        <f t="shared" si="1083"/>
        <v>21</v>
      </c>
      <c r="K2778" s="133">
        <f t="shared" si="1084"/>
        <v>19</v>
      </c>
      <c r="L2778" s="124">
        <f t="shared" si="1085"/>
        <v>1.0022613899999999</v>
      </c>
      <c r="M2778" s="134">
        <f t="shared" si="1086"/>
        <v>1.0135003600000001</v>
      </c>
      <c r="N2778" s="134">
        <f t="shared" si="1087"/>
        <v>1.4964228415400482</v>
      </c>
      <c r="O2778" s="124">
        <f t="shared" si="1088"/>
        <v>1.49980683</v>
      </c>
      <c r="P2778" s="124"/>
      <c r="Q2778" s="125"/>
      <c r="R2778" s="126"/>
      <c r="S2778" s="124"/>
      <c r="T2778" s="135">
        <f t="shared" si="1102"/>
        <v>7.9699999999999993E-2</v>
      </c>
      <c r="U2778" s="125">
        <f t="shared" si="1089"/>
        <v>732</v>
      </c>
      <c r="V2778" s="125">
        <v>252</v>
      </c>
      <c r="W2778" s="134">
        <f t="shared" si="1090"/>
        <v>1.249503797</v>
      </c>
      <c r="X2778" s="18"/>
      <c r="Y2778" s="123">
        <f t="shared" si="1091"/>
        <v>67054.222907000003</v>
      </c>
      <c r="Z2778" s="123">
        <f t="shared" si="1092"/>
        <v>28225.01570828267</v>
      </c>
      <c r="AA2778" s="123">
        <f t="shared" si="1093"/>
        <v>1341.0844581400002</v>
      </c>
      <c r="AB2778" s="123">
        <f t="shared" si="1094"/>
        <v>24407.737138148001</v>
      </c>
      <c r="AC2778" s="123">
        <f t="shared" si="1095"/>
        <v>121028.06021157067</v>
      </c>
      <c r="AD2778" s="150">
        <f t="shared" si="1096"/>
        <v>87053.852995000008</v>
      </c>
      <c r="AE2778" s="150">
        <f t="shared" si="1097"/>
        <v>35500.676498531488</v>
      </c>
      <c r="AF2778" s="150">
        <f t="shared" si="1098"/>
        <v>1741.0770599000002</v>
      </c>
      <c r="AG2778" s="150">
        <f t="shared" si="1099"/>
        <v>30875.099862226671</v>
      </c>
      <c r="AH2778" s="150">
        <f t="shared" si="1100"/>
        <v>155170.70641565818</v>
      </c>
      <c r="AI2778" s="4"/>
      <c r="AJ2778" s="1"/>
      <c r="AK2778" s="20"/>
      <c r="AL2778" s="5"/>
      <c r="AM2778" s="1"/>
      <c r="AN2778" s="1"/>
      <c r="AO2778" s="1"/>
      <c r="AP2778" s="17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5.75" x14ac:dyDescent="0.2">
      <c r="A2779" s="127">
        <f t="shared" si="1101"/>
        <v>44239</v>
      </c>
      <c r="B2779" s="165">
        <f t="shared" si="1077"/>
        <v>276342.33985941205</v>
      </c>
      <c r="C2779" s="124"/>
      <c r="D2779" s="128">
        <f t="shared" si="1078"/>
        <v>5560.59</v>
      </c>
      <c r="E2779" s="129">
        <f>VLOOKUP(A2778,[1]Plan1!$AY$80:$BA$314,3)</f>
        <v>5574.49</v>
      </c>
      <c r="F2779" s="130">
        <f t="shared" si="1079"/>
        <v>44212</v>
      </c>
      <c r="G2779" s="131">
        <f t="shared" si="1080"/>
        <v>2.4997347403781234E-3</v>
      </c>
      <c r="H2779" s="132">
        <f t="shared" si="1081"/>
        <v>44244</v>
      </c>
      <c r="I2779" s="132">
        <f t="shared" si="1082"/>
        <v>44244</v>
      </c>
      <c r="J2779" s="133">
        <f t="shared" si="1083"/>
        <v>21</v>
      </c>
      <c r="K2779" s="133">
        <f t="shared" si="1084"/>
        <v>20</v>
      </c>
      <c r="L2779" s="124">
        <f t="shared" si="1085"/>
        <v>1.00238055</v>
      </c>
      <c r="M2779" s="134">
        <f t="shared" si="1086"/>
        <v>1.0135003600000001</v>
      </c>
      <c r="N2779" s="134">
        <f t="shared" si="1087"/>
        <v>1.4964228415400482</v>
      </c>
      <c r="O2779" s="124">
        <f t="shared" si="1088"/>
        <v>1.4999851500000001</v>
      </c>
      <c r="P2779" s="124"/>
      <c r="Q2779" s="125"/>
      <c r="R2779" s="126"/>
      <c r="S2779" s="124"/>
      <c r="T2779" s="135">
        <f t="shared" si="1102"/>
        <v>7.9699999999999993E-2</v>
      </c>
      <c r="U2779" s="125">
        <f t="shared" si="1089"/>
        <v>733</v>
      </c>
      <c r="V2779" s="125">
        <v>252</v>
      </c>
      <c r="W2779" s="134">
        <f t="shared" si="1090"/>
        <v>1.2498840769999999</v>
      </c>
      <c r="X2779" s="18"/>
      <c r="Y2779" s="123">
        <f t="shared" si="1091"/>
        <v>67054.222907000003</v>
      </c>
      <c r="Z2779" s="123">
        <f t="shared" si="1092"/>
        <v>28265.345152819282</v>
      </c>
      <c r="AA2779" s="123">
        <f t="shared" si="1093"/>
        <v>1341.0844581400002</v>
      </c>
      <c r="AB2779" s="123">
        <f t="shared" si="1094"/>
        <v>24430.088545783663</v>
      </c>
      <c r="AC2779" s="123">
        <f t="shared" si="1095"/>
        <v>121090.74106374296</v>
      </c>
      <c r="AD2779" s="150">
        <f t="shared" si="1096"/>
        <v>87053.852995000008</v>
      </c>
      <c r="AE2779" s="150">
        <f t="shared" si="1097"/>
        <v>35552.550927544049</v>
      </c>
      <c r="AF2779" s="150">
        <f t="shared" si="1098"/>
        <v>1741.0770599000002</v>
      </c>
      <c r="AG2779" s="150">
        <f t="shared" si="1099"/>
        <v>30904.117813225002</v>
      </c>
      <c r="AH2779" s="150">
        <f t="shared" si="1100"/>
        <v>155251.59879566907</v>
      </c>
      <c r="AI2779" s="4"/>
      <c r="AJ2779" s="1"/>
      <c r="AK2779" s="20"/>
      <c r="AL2779" s="5"/>
      <c r="AM2779" s="1"/>
      <c r="AN2779" s="1"/>
      <c r="AO2779" s="1"/>
      <c r="AP2779" s="17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5.75" x14ac:dyDescent="0.2">
      <c r="A2780" s="127">
        <f t="shared" si="1101"/>
        <v>44240</v>
      </c>
      <c r="B2780" s="165">
        <f t="shared" si="1077"/>
        <v>276485.95199070266</v>
      </c>
      <c r="C2780" s="124"/>
      <c r="D2780" s="128">
        <f t="shared" si="1078"/>
        <v>5560.59</v>
      </c>
      <c r="E2780" s="129">
        <f>VLOOKUP(A2779,[1]Plan1!$AY$80:$BA$314,3)</f>
        <v>5574.49</v>
      </c>
      <c r="F2780" s="130">
        <f t="shared" si="1079"/>
        <v>44212</v>
      </c>
      <c r="G2780" s="131">
        <f t="shared" si="1080"/>
        <v>2.4997347403781234E-3</v>
      </c>
      <c r="H2780" s="132">
        <f t="shared" si="1081"/>
        <v>44244</v>
      </c>
      <c r="I2780" s="132">
        <f t="shared" si="1082"/>
        <v>44244</v>
      </c>
      <c r="J2780" s="133">
        <f t="shared" si="1083"/>
        <v>21</v>
      </c>
      <c r="K2780" s="133">
        <f t="shared" si="1084"/>
        <v>21</v>
      </c>
      <c r="L2780" s="124">
        <f t="shared" si="1085"/>
        <v>1.00249973</v>
      </c>
      <c r="M2780" s="134">
        <f t="shared" si="1086"/>
        <v>1.0135003600000001</v>
      </c>
      <c r="N2780" s="134">
        <f t="shared" si="1087"/>
        <v>1.4964228415400482</v>
      </c>
      <c r="O2780" s="124">
        <f t="shared" si="1088"/>
        <v>1.50016349</v>
      </c>
      <c r="P2780" s="124"/>
      <c r="Q2780" s="125"/>
      <c r="R2780" s="126"/>
      <c r="S2780" s="124"/>
      <c r="T2780" s="135">
        <f t="shared" si="1102"/>
        <v>7.9699999999999993E-2</v>
      </c>
      <c r="U2780" s="125">
        <f t="shared" si="1089"/>
        <v>734</v>
      </c>
      <c r="V2780" s="125">
        <v>252</v>
      </c>
      <c r="W2780" s="134">
        <f t="shared" si="1090"/>
        <v>1.2502644730000001</v>
      </c>
      <c r="X2780" s="18"/>
      <c r="Y2780" s="123">
        <f t="shared" si="1091"/>
        <v>67054.222907000003</v>
      </c>
      <c r="Z2780" s="123">
        <f t="shared" si="1092"/>
        <v>28305.691611602004</v>
      </c>
      <c r="AA2780" s="123">
        <f t="shared" si="1093"/>
        <v>1341.0844581400002</v>
      </c>
      <c r="AB2780" s="123">
        <f t="shared" si="1094"/>
        <v>24452.439953419336</v>
      </c>
      <c r="AC2780" s="123">
        <f t="shared" si="1095"/>
        <v>121153.43893016134</v>
      </c>
      <c r="AD2780" s="150">
        <f t="shared" si="1096"/>
        <v>87053.852995000008</v>
      </c>
      <c r="AE2780" s="150">
        <f t="shared" si="1097"/>
        <v>35604.447241417969</v>
      </c>
      <c r="AF2780" s="150">
        <f t="shared" si="1098"/>
        <v>1741.0770599000002</v>
      </c>
      <c r="AG2780" s="150">
        <f t="shared" si="1099"/>
        <v>30933.135764223338</v>
      </c>
      <c r="AH2780" s="150">
        <f t="shared" si="1100"/>
        <v>155332.5130605413</v>
      </c>
      <c r="AI2780" s="4"/>
      <c r="AJ2780" s="1"/>
      <c r="AK2780" s="20"/>
      <c r="AL2780" s="5"/>
      <c r="AM2780" s="1"/>
      <c r="AN2780" s="1"/>
      <c r="AO2780" s="1"/>
      <c r="AP2780" s="17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5.75" x14ac:dyDescent="0.2">
      <c r="A2781" s="127">
        <f t="shared" si="1101"/>
        <v>44241</v>
      </c>
      <c r="B2781" s="165">
        <f t="shared" si="1077"/>
        <v>276537.32134933665</v>
      </c>
      <c r="C2781" s="124"/>
      <c r="D2781" s="128">
        <f t="shared" si="1078"/>
        <v>5560.59</v>
      </c>
      <c r="E2781" s="129">
        <f>VLOOKUP(A2780,[1]Plan1!$AY$80:$BA$314,3)</f>
        <v>5574.49</v>
      </c>
      <c r="F2781" s="130">
        <f t="shared" si="1079"/>
        <v>44212</v>
      </c>
      <c r="G2781" s="131">
        <f t="shared" si="1080"/>
        <v>2.4997347403781234E-3</v>
      </c>
      <c r="H2781" s="132">
        <f t="shared" si="1081"/>
        <v>44244</v>
      </c>
      <c r="I2781" s="132">
        <f t="shared" si="1082"/>
        <v>44244</v>
      </c>
      <c r="J2781" s="133">
        <f t="shared" si="1083"/>
        <v>21</v>
      </c>
      <c r="K2781" s="133">
        <f t="shared" si="1084"/>
        <v>21</v>
      </c>
      <c r="L2781" s="124">
        <f t="shared" si="1085"/>
        <v>1.00249973</v>
      </c>
      <c r="M2781" s="134">
        <f t="shared" si="1086"/>
        <v>1.0135003600000001</v>
      </c>
      <c r="N2781" s="134">
        <f t="shared" si="1087"/>
        <v>1.4964228415400482</v>
      </c>
      <c r="O2781" s="124">
        <f t="shared" si="1088"/>
        <v>1.50016349</v>
      </c>
      <c r="P2781" s="124"/>
      <c r="Q2781" s="125"/>
      <c r="R2781" s="126"/>
      <c r="S2781" s="124"/>
      <c r="T2781" s="135">
        <f t="shared" si="1102"/>
        <v>7.9699999999999993E-2</v>
      </c>
      <c r="U2781" s="125">
        <f t="shared" si="1089"/>
        <v>734</v>
      </c>
      <c r="V2781" s="125">
        <v>252</v>
      </c>
      <c r="W2781" s="134">
        <f t="shared" si="1090"/>
        <v>1.2502644730000001</v>
      </c>
      <c r="X2781" s="18"/>
      <c r="Y2781" s="123">
        <f t="shared" si="1091"/>
        <v>67054.222907000003</v>
      </c>
      <c r="Z2781" s="123">
        <f t="shared" si="1092"/>
        <v>28305.691611602004</v>
      </c>
      <c r="AA2781" s="123">
        <f t="shared" si="1093"/>
        <v>1341.0844581400002</v>
      </c>
      <c r="AB2781" s="123">
        <f t="shared" si="1094"/>
        <v>24474.791361055002</v>
      </c>
      <c r="AC2781" s="123">
        <f t="shared" si="1095"/>
        <v>121175.79033779701</v>
      </c>
      <c r="AD2781" s="150">
        <f t="shared" si="1096"/>
        <v>87053.852995000008</v>
      </c>
      <c r="AE2781" s="150">
        <f t="shared" si="1097"/>
        <v>35604.447241417969</v>
      </c>
      <c r="AF2781" s="150">
        <f t="shared" si="1098"/>
        <v>1741.0770599000002</v>
      </c>
      <c r="AG2781" s="150">
        <f t="shared" si="1099"/>
        <v>30962.15371522167</v>
      </c>
      <c r="AH2781" s="150">
        <f t="shared" si="1100"/>
        <v>155361.53101153963</v>
      </c>
      <c r="AI2781" s="4"/>
      <c r="AJ2781" s="1"/>
      <c r="AK2781" s="20"/>
      <c r="AL2781" s="5"/>
      <c r="AM2781" s="1"/>
      <c r="AN2781" s="1"/>
      <c r="AO2781" s="1"/>
      <c r="AP2781" s="17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5.75" x14ac:dyDescent="0.2">
      <c r="A2782" s="127">
        <f t="shared" si="1101"/>
        <v>44242</v>
      </c>
      <c r="B2782" s="165">
        <f t="shared" si="1077"/>
        <v>276588.69070797064</v>
      </c>
      <c r="C2782" s="124"/>
      <c r="D2782" s="128">
        <f t="shared" si="1078"/>
        <v>5560.59</v>
      </c>
      <c r="E2782" s="129">
        <f>VLOOKUP(A2781,[1]Plan1!$AY$80:$BA$314,3)</f>
        <v>5574.49</v>
      </c>
      <c r="F2782" s="130">
        <f t="shared" si="1079"/>
        <v>44212</v>
      </c>
      <c r="G2782" s="131">
        <f t="shared" si="1080"/>
        <v>2.4997347403781234E-3</v>
      </c>
      <c r="H2782" s="132">
        <f t="shared" si="1081"/>
        <v>44270</v>
      </c>
      <c r="I2782" s="132">
        <f t="shared" si="1082"/>
        <v>44244</v>
      </c>
      <c r="J2782" s="133">
        <f t="shared" si="1083"/>
        <v>21</v>
      </c>
      <c r="K2782" s="133">
        <f t="shared" si="1084"/>
        <v>21</v>
      </c>
      <c r="L2782" s="124">
        <f t="shared" si="1085"/>
        <v>1.00249973</v>
      </c>
      <c r="M2782" s="134">
        <f t="shared" si="1086"/>
        <v>1.0135003600000001</v>
      </c>
      <c r="N2782" s="134">
        <f t="shared" si="1087"/>
        <v>1.4964228415400482</v>
      </c>
      <c r="O2782" s="124">
        <f t="shared" si="1088"/>
        <v>1.50016349</v>
      </c>
      <c r="P2782" s="124"/>
      <c r="Q2782" s="125"/>
      <c r="R2782" s="126"/>
      <c r="S2782" s="124"/>
      <c r="T2782" s="135">
        <f t="shared" si="1102"/>
        <v>7.9699999999999993E-2</v>
      </c>
      <c r="U2782" s="125">
        <f t="shared" si="1089"/>
        <v>734</v>
      </c>
      <c r="V2782" s="125">
        <v>252</v>
      </c>
      <c r="W2782" s="134">
        <f t="shared" si="1090"/>
        <v>1.2502644730000001</v>
      </c>
      <c r="X2782" s="18"/>
      <c r="Y2782" s="123">
        <f t="shared" si="1091"/>
        <v>67054.222907000003</v>
      </c>
      <c r="Z2782" s="123">
        <f t="shared" si="1092"/>
        <v>28305.691611602004</v>
      </c>
      <c r="AA2782" s="123">
        <f t="shared" si="1093"/>
        <v>1341.0844581400002</v>
      </c>
      <c r="AB2782" s="123">
        <f t="shared" si="1094"/>
        <v>24497.142768690668</v>
      </c>
      <c r="AC2782" s="123">
        <f t="shared" si="1095"/>
        <v>121198.14174543267</v>
      </c>
      <c r="AD2782" s="150">
        <f t="shared" si="1096"/>
        <v>87053.852995000008</v>
      </c>
      <c r="AE2782" s="150">
        <f t="shared" si="1097"/>
        <v>35604.447241417969</v>
      </c>
      <c r="AF2782" s="150">
        <f t="shared" si="1098"/>
        <v>1741.0770599000002</v>
      </c>
      <c r="AG2782" s="150">
        <f t="shared" si="1099"/>
        <v>30991.171666220005</v>
      </c>
      <c r="AH2782" s="150">
        <f t="shared" si="1100"/>
        <v>155390.54896253796</v>
      </c>
      <c r="AI2782" s="4"/>
      <c r="AJ2782" s="1"/>
      <c r="AK2782" s="20"/>
      <c r="AL2782" s="5"/>
      <c r="AM2782" s="1"/>
      <c r="AN2782" s="1"/>
      <c r="AO2782" s="1"/>
      <c r="AP2782" s="17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5.75" x14ac:dyDescent="0.2">
      <c r="A2783" s="127">
        <f t="shared" si="1101"/>
        <v>44243</v>
      </c>
      <c r="B2783" s="165">
        <f t="shared" si="1077"/>
        <v>276640.06006660464</v>
      </c>
      <c r="C2783" s="124"/>
      <c r="D2783" s="128">
        <f t="shared" si="1078"/>
        <v>5560.59</v>
      </c>
      <c r="E2783" s="129">
        <f>VLOOKUP(A2782,[1]Plan1!$AY$80:$BA$314,3)</f>
        <v>5574.49</v>
      </c>
      <c r="F2783" s="130">
        <f t="shared" si="1079"/>
        <v>44212</v>
      </c>
      <c r="G2783" s="131">
        <f t="shared" si="1080"/>
        <v>2.4997347403781234E-3</v>
      </c>
      <c r="H2783" s="132">
        <f t="shared" si="1081"/>
        <v>44270</v>
      </c>
      <c r="I2783" s="132">
        <f t="shared" si="1082"/>
        <v>44244</v>
      </c>
      <c r="J2783" s="133">
        <f t="shared" si="1083"/>
        <v>21</v>
      </c>
      <c r="K2783" s="133">
        <f t="shared" si="1084"/>
        <v>21</v>
      </c>
      <c r="L2783" s="124">
        <f t="shared" si="1085"/>
        <v>1.00249973</v>
      </c>
      <c r="M2783" s="134">
        <f t="shared" si="1086"/>
        <v>1.0135003600000001</v>
      </c>
      <c r="N2783" s="134">
        <f t="shared" si="1087"/>
        <v>1.4964228415400482</v>
      </c>
      <c r="O2783" s="124">
        <f t="shared" si="1088"/>
        <v>1.50016349</v>
      </c>
      <c r="P2783" s="124"/>
      <c r="Q2783" s="125"/>
      <c r="R2783" s="126"/>
      <c r="S2783" s="124"/>
      <c r="T2783" s="135">
        <f t="shared" si="1102"/>
        <v>7.9699999999999993E-2</v>
      </c>
      <c r="U2783" s="125">
        <f t="shared" si="1089"/>
        <v>734</v>
      </c>
      <c r="V2783" s="125">
        <v>252</v>
      </c>
      <c r="W2783" s="134">
        <f t="shared" si="1090"/>
        <v>1.2502644730000001</v>
      </c>
      <c r="X2783" s="18"/>
      <c r="Y2783" s="123">
        <f t="shared" si="1091"/>
        <v>67054.222907000003</v>
      </c>
      <c r="Z2783" s="123">
        <f t="shared" si="1092"/>
        <v>28305.691611602004</v>
      </c>
      <c r="AA2783" s="123">
        <f t="shared" si="1093"/>
        <v>1341.0844581400002</v>
      </c>
      <c r="AB2783" s="123">
        <f t="shared" si="1094"/>
        <v>24519.494176326338</v>
      </c>
      <c r="AC2783" s="123">
        <f t="shared" si="1095"/>
        <v>121220.49315306834</v>
      </c>
      <c r="AD2783" s="150">
        <f t="shared" si="1096"/>
        <v>87053.852995000008</v>
      </c>
      <c r="AE2783" s="150">
        <f t="shared" si="1097"/>
        <v>35604.447241417969</v>
      </c>
      <c r="AF2783" s="150">
        <f t="shared" si="1098"/>
        <v>1741.0770599000002</v>
      </c>
      <c r="AG2783" s="150">
        <f t="shared" si="1099"/>
        <v>31020.189617218337</v>
      </c>
      <c r="AH2783" s="150">
        <f t="shared" si="1100"/>
        <v>155419.56691353631</v>
      </c>
      <c r="AI2783" s="4"/>
      <c r="AJ2783" s="1"/>
      <c r="AK2783" s="20"/>
      <c r="AL2783" s="5"/>
      <c r="AM2783" s="1"/>
      <c r="AN2783" s="1"/>
      <c r="AO2783" s="1"/>
      <c r="AP2783" s="17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5.75" x14ac:dyDescent="0.2">
      <c r="A2784" s="127">
        <f t="shared" si="1101"/>
        <v>44244</v>
      </c>
      <c r="B2784" s="165">
        <f t="shared" si="1077"/>
        <v>276691.42942523863</v>
      </c>
      <c r="C2784" s="124"/>
      <c r="D2784" s="128">
        <f t="shared" si="1078"/>
        <v>5560.59</v>
      </c>
      <c r="E2784" s="129">
        <f>VLOOKUP(A2783,[1]Plan1!$AY$80:$BA$314,3)</f>
        <v>5574.49</v>
      </c>
      <c r="F2784" s="130">
        <f t="shared" si="1079"/>
        <v>44212</v>
      </c>
      <c r="G2784" s="131">
        <f t="shared" si="1080"/>
        <v>2.4997347403781234E-3</v>
      </c>
      <c r="H2784" s="132">
        <f t="shared" si="1081"/>
        <v>44270</v>
      </c>
      <c r="I2784" s="132">
        <f t="shared" si="1082"/>
        <v>44244</v>
      </c>
      <c r="J2784" s="133">
        <f t="shared" si="1083"/>
        <v>21</v>
      </c>
      <c r="K2784" s="133">
        <f t="shared" si="1084"/>
        <v>21</v>
      </c>
      <c r="L2784" s="124">
        <f t="shared" si="1085"/>
        <v>1.00249973</v>
      </c>
      <c r="M2784" s="134">
        <f t="shared" si="1086"/>
        <v>1.0135003600000001</v>
      </c>
      <c r="N2784" s="134">
        <f t="shared" si="1087"/>
        <v>1.4964228415400482</v>
      </c>
      <c r="O2784" s="124">
        <f t="shared" si="1088"/>
        <v>1.50016349</v>
      </c>
      <c r="P2784" s="124"/>
      <c r="Q2784" s="125"/>
      <c r="R2784" s="126"/>
      <c r="S2784" s="124"/>
      <c r="T2784" s="135">
        <f t="shared" si="1102"/>
        <v>7.9699999999999993E-2</v>
      </c>
      <c r="U2784" s="125">
        <f t="shared" si="1089"/>
        <v>734</v>
      </c>
      <c r="V2784" s="125">
        <v>252</v>
      </c>
      <c r="W2784" s="134">
        <f t="shared" si="1090"/>
        <v>1.2502644730000001</v>
      </c>
      <c r="X2784" s="18"/>
      <c r="Y2784" s="123">
        <f t="shared" si="1091"/>
        <v>67054.222907000003</v>
      </c>
      <c r="Z2784" s="123">
        <f t="shared" si="1092"/>
        <v>28305.691611602004</v>
      </c>
      <c r="AA2784" s="123">
        <f t="shared" si="1093"/>
        <v>1341.0844581400002</v>
      </c>
      <c r="AB2784" s="123">
        <f t="shared" si="1094"/>
        <v>24541.845583962004</v>
      </c>
      <c r="AC2784" s="123">
        <f t="shared" si="1095"/>
        <v>121242.844560704</v>
      </c>
      <c r="AD2784" s="150">
        <f t="shared" si="1096"/>
        <v>87053.852995000008</v>
      </c>
      <c r="AE2784" s="150">
        <f t="shared" si="1097"/>
        <v>35604.447241417969</v>
      </c>
      <c r="AF2784" s="150">
        <f t="shared" si="1098"/>
        <v>1741.0770599000002</v>
      </c>
      <c r="AG2784" s="150">
        <f t="shared" si="1099"/>
        <v>31049.207568216665</v>
      </c>
      <c r="AH2784" s="150">
        <f t="shared" si="1100"/>
        <v>155448.58486453464</v>
      </c>
      <c r="AI2784" s="4"/>
      <c r="AJ2784" s="1"/>
      <c r="AK2784" s="20"/>
      <c r="AL2784" s="5"/>
      <c r="AM2784" s="1"/>
      <c r="AN2784" s="1"/>
      <c r="AO2784" s="1"/>
      <c r="AP2784" s="17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5.75" x14ac:dyDescent="0.2">
      <c r="A2785" s="127">
        <f t="shared" si="1101"/>
        <v>44245</v>
      </c>
      <c r="B2785" s="165">
        <f t="shared" si="1077"/>
        <v>276912.92508930154</v>
      </c>
      <c r="C2785" s="124"/>
      <c r="D2785" s="128">
        <f t="shared" si="1078"/>
        <v>5574.49</v>
      </c>
      <c r="E2785" s="129">
        <f>VLOOKUP(A2784,[1]Plan1!$AY$80:$BA$314,3)</f>
        <v>5622.43</v>
      </c>
      <c r="F2785" s="130">
        <f t="shared" si="1079"/>
        <v>44245</v>
      </c>
      <c r="G2785" s="131">
        <f t="shared" si="1080"/>
        <v>8.5998898553949488E-3</v>
      </c>
      <c r="H2785" s="132">
        <f t="shared" si="1081"/>
        <v>44270</v>
      </c>
      <c r="I2785" s="132">
        <f t="shared" si="1082"/>
        <v>44270</v>
      </c>
      <c r="J2785" s="133">
        <f t="shared" si="1083"/>
        <v>18</v>
      </c>
      <c r="K2785" s="133">
        <f t="shared" si="1084"/>
        <v>1</v>
      </c>
      <c r="L2785" s="124">
        <f t="shared" si="1085"/>
        <v>1.00047584</v>
      </c>
      <c r="M2785" s="134">
        <f t="shared" si="1086"/>
        <v>1.00249973</v>
      </c>
      <c r="N2785" s="134">
        <f t="shared" si="1087"/>
        <v>1.5001634946097311</v>
      </c>
      <c r="O2785" s="124">
        <f t="shared" si="1088"/>
        <v>1.50087733</v>
      </c>
      <c r="P2785" s="124"/>
      <c r="Q2785" s="125"/>
      <c r="R2785" s="126"/>
      <c r="S2785" s="124"/>
      <c r="T2785" s="135">
        <f t="shared" si="1102"/>
        <v>7.9699999999999993E-2</v>
      </c>
      <c r="U2785" s="125">
        <f t="shared" si="1089"/>
        <v>735</v>
      </c>
      <c r="V2785" s="125">
        <v>252</v>
      </c>
      <c r="W2785" s="134">
        <f t="shared" si="1090"/>
        <v>1.250644984</v>
      </c>
      <c r="X2785" s="18"/>
      <c r="Y2785" s="123">
        <f t="shared" si="1091"/>
        <v>67054.222907000003</v>
      </c>
      <c r="Z2785" s="123">
        <f t="shared" si="1092"/>
        <v>28380.103880142487</v>
      </c>
      <c r="AA2785" s="123">
        <f t="shared" si="1093"/>
        <v>1341.0844581400002</v>
      </c>
      <c r="AB2785" s="123">
        <f t="shared" si="1094"/>
        <v>24564.19699159767</v>
      </c>
      <c r="AC2785" s="123">
        <f t="shared" si="1095"/>
        <v>121339.60823688016</v>
      </c>
      <c r="AD2785" s="150">
        <f t="shared" si="1096"/>
        <v>87053.852995000008</v>
      </c>
      <c r="AE2785" s="150">
        <f t="shared" si="1097"/>
        <v>35700.161278306383</v>
      </c>
      <c r="AF2785" s="150">
        <f t="shared" si="1098"/>
        <v>1741.0770599000002</v>
      </c>
      <c r="AG2785" s="150">
        <f t="shared" si="1099"/>
        <v>31078.225519215008</v>
      </c>
      <c r="AH2785" s="150">
        <f t="shared" si="1100"/>
        <v>155573.31685242138</v>
      </c>
      <c r="AI2785" s="4"/>
      <c r="AJ2785" s="1"/>
      <c r="AK2785" s="20"/>
      <c r="AL2785" s="5"/>
      <c r="AM2785" s="1"/>
      <c r="AN2785" s="1"/>
      <c r="AO2785" s="1"/>
      <c r="AP2785" s="17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5.75" x14ac:dyDescent="0.2">
      <c r="A2786" s="127">
        <f t="shared" si="1101"/>
        <v>44246</v>
      </c>
      <c r="B2786" s="165">
        <f t="shared" si="1077"/>
        <v>277134.55358924367</v>
      </c>
      <c r="C2786" s="124"/>
      <c r="D2786" s="128">
        <f t="shared" si="1078"/>
        <v>5574.49</v>
      </c>
      <c r="E2786" s="129">
        <f>VLOOKUP(A2785,[1]Plan1!$AY$80:$BA$314,3)</f>
        <v>5622.43</v>
      </c>
      <c r="F2786" s="130">
        <f t="shared" si="1079"/>
        <v>44245</v>
      </c>
      <c r="G2786" s="131">
        <f t="shared" si="1080"/>
        <v>8.5998898553949488E-3</v>
      </c>
      <c r="H2786" s="132">
        <f t="shared" si="1081"/>
        <v>44270</v>
      </c>
      <c r="I2786" s="132">
        <f t="shared" si="1082"/>
        <v>44270</v>
      </c>
      <c r="J2786" s="133">
        <f t="shared" si="1083"/>
        <v>18</v>
      </c>
      <c r="K2786" s="133">
        <f t="shared" si="1084"/>
        <v>2</v>
      </c>
      <c r="L2786" s="124">
        <f t="shared" si="1085"/>
        <v>1.0009519099999999</v>
      </c>
      <c r="M2786" s="134">
        <f t="shared" si="1086"/>
        <v>1.00249973</v>
      </c>
      <c r="N2786" s="134">
        <f t="shared" si="1087"/>
        <v>1.5001634946097311</v>
      </c>
      <c r="O2786" s="124">
        <f t="shared" si="1088"/>
        <v>1.5015915099999999</v>
      </c>
      <c r="P2786" s="124"/>
      <c r="Q2786" s="125"/>
      <c r="R2786" s="126"/>
      <c r="S2786" s="124"/>
      <c r="T2786" s="135">
        <f t="shared" si="1102"/>
        <v>7.9699999999999993E-2</v>
      </c>
      <c r="U2786" s="125">
        <f t="shared" si="1089"/>
        <v>736</v>
      </c>
      <c r="V2786" s="125">
        <v>252</v>
      </c>
      <c r="W2786" s="134">
        <f t="shared" si="1090"/>
        <v>1.251025611</v>
      </c>
      <c r="X2786" s="18"/>
      <c r="Y2786" s="123">
        <f t="shared" si="1091"/>
        <v>67054.222907000003</v>
      </c>
      <c r="Z2786" s="123">
        <f t="shared" si="1092"/>
        <v>28454.574250333317</v>
      </c>
      <c r="AA2786" s="123">
        <f t="shared" si="1093"/>
        <v>1341.0844581400002</v>
      </c>
      <c r="AB2786" s="123">
        <f t="shared" si="1094"/>
        <v>24586.548399233332</v>
      </c>
      <c r="AC2786" s="123">
        <f t="shared" si="1095"/>
        <v>121436.43001470665</v>
      </c>
      <c r="AD2786" s="150">
        <f t="shared" si="1096"/>
        <v>87053.852995000008</v>
      </c>
      <c r="AE2786" s="150">
        <f t="shared" si="1097"/>
        <v>35795.950049423656</v>
      </c>
      <c r="AF2786" s="150">
        <f t="shared" si="1098"/>
        <v>1741.0770599000002</v>
      </c>
      <c r="AG2786" s="150">
        <f t="shared" si="1099"/>
        <v>31107.243470213336</v>
      </c>
      <c r="AH2786" s="150">
        <f t="shared" si="1100"/>
        <v>155698.12357453699</v>
      </c>
      <c r="AI2786" s="4"/>
      <c r="AJ2786" s="1"/>
      <c r="AK2786" s="20"/>
      <c r="AL2786" s="5"/>
      <c r="AM2786" s="1"/>
      <c r="AN2786" s="1"/>
      <c r="AO2786" s="1"/>
      <c r="AP2786" s="17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5.75" x14ac:dyDescent="0.2">
      <c r="A2787" s="127">
        <f t="shared" si="1101"/>
        <v>44247</v>
      </c>
      <c r="B2787" s="165">
        <f t="shared" si="1077"/>
        <v>277356.31371908612</v>
      </c>
      <c r="C2787" s="124"/>
      <c r="D2787" s="128">
        <f t="shared" si="1078"/>
        <v>5574.49</v>
      </c>
      <c r="E2787" s="129">
        <f>VLOOKUP(A2786,[1]Plan1!$AY$80:$BA$314,3)</f>
        <v>5622.43</v>
      </c>
      <c r="F2787" s="130">
        <f t="shared" si="1079"/>
        <v>44245</v>
      </c>
      <c r="G2787" s="131">
        <f t="shared" si="1080"/>
        <v>8.5998898553949488E-3</v>
      </c>
      <c r="H2787" s="132">
        <f t="shared" si="1081"/>
        <v>44270</v>
      </c>
      <c r="I2787" s="132">
        <f t="shared" si="1082"/>
        <v>44270</v>
      </c>
      <c r="J2787" s="133">
        <f t="shared" si="1083"/>
        <v>18</v>
      </c>
      <c r="K2787" s="133">
        <f t="shared" si="1084"/>
        <v>3</v>
      </c>
      <c r="L2787" s="124">
        <f t="shared" si="1085"/>
        <v>1.0014282000000001</v>
      </c>
      <c r="M2787" s="134">
        <f t="shared" si="1086"/>
        <v>1.00249973</v>
      </c>
      <c r="N2787" s="134">
        <f t="shared" si="1087"/>
        <v>1.5001634946097311</v>
      </c>
      <c r="O2787" s="124">
        <f t="shared" si="1088"/>
        <v>1.50230602</v>
      </c>
      <c r="P2787" s="124"/>
      <c r="Q2787" s="125"/>
      <c r="R2787" s="126"/>
      <c r="S2787" s="124"/>
      <c r="T2787" s="135">
        <f t="shared" si="1102"/>
        <v>7.9699999999999993E-2</v>
      </c>
      <c r="U2787" s="125">
        <f t="shared" si="1089"/>
        <v>737</v>
      </c>
      <c r="V2787" s="125">
        <v>252</v>
      </c>
      <c r="W2787" s="134">
        <f t="shared" si="1090"/>
        <v>1.2514063550000001</v>
      </c>
      <c r="X2787" s="18"/>
      <c r="Y2787" s="123">
        <f t="shared" si="1091"/>
        <v>67054.222907000003</v>
      </c>
      <c r="Z2787" s="123">
        <f t="shared" si="1092"/>
        <v>28529.102194686307</v>
      </c>
      <c r="AA2787" s="123">
        <f t="shared" si="1093"/>
        <v>1341.0844581400002</v>
      </c>
      <c r="AB2787" s="123">
        <f t="shared" si="1094"/>
        <v>24608.899806869005</v>
      </c>
      <c r="AC2787" s="123">
        <f t="shared" si="1095"/>
        <v>121533.30936669532</v>
      </c>
      <c r="AD2787" s="150">
        <f t="shared" si="1096"/>
        <v>87053.852995000008</v>
      </c>
      <c r="AE2787" s="150">
        <f t="shared" si="1097"/>
        <v>35891.812876279153</v>
      </c>
      <c r="AF2787" s="150">
        <f t="shared" si="1098"/>
        <v>1741.0770599000002</v>
      </c>
      <c r="AG2787" s="150">
        <f t="shared" si="1099"/>
        <v>31136.261421211671</v>
      </c>
      <c r="AH2787" s="150">
        <f t="shared" si="1100"/>
        <v>155823.00435239082</v>
      </c>
      <c r="AI2787" s="4"/>
      <c r="AJ2787" s="1"/>
      <c r="AK2787" s="20"/>
      <c r="AL2787" s="5"/>
      <c r="AM2787" s="1"/>
      <c r="AN2787" s="1"/>
      <c r="AO2787" s="1"/>
      <c r="AP2787" s="17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5.75" x14ac:dyDescent="0.2">
      <c r="A2788" s="127">
        <f t="shared" si="1101"/>
        <v>44248</v>
      </c>
      <c r="B2788" s="165">
        <f t="shared" si="1077"/>
        <v>277407.68307772011</v>
      </c>
      <c r="C2788" s="124"/>
      <c r="D2788" s="128">
        <f t="shared" si="1078"/>
        <v>5574.49</v>
      </c>
      <c r="E2788" s="129">
        <f>VLOOKUP(A2787,[1]Plan1!$AY$80:$BA$314,3)</f>
        <v>5622.43</v>
      </c>
      <c r="F2788" s="130">
        <f t="shared" si="1079"/>
        <v>44245</v>
      </c>
      <c r="G2788" s="131">
        <f t="shared" si="1080"/>
        <v>8.5998898553949488E-3</v>
      </c>
      <c r="H2788" s="132">
        <f t="shared" si="1081"/>
        <v>44270</v>
      </c>
      <c r="I2788" s="132">
        <f t="shared" si="1082"/>
        <v>44270</v>
      </c>
      <c r="J2788" s="133">
        <f t="shared" si="1083"/>
        <v>18</v>
      </c>
      <c r="K2788" s="133">
        <f t="shared" si="1084"/>
        <v>3</v>
      </c>
      <c r="L2788" s="124">
        <f t="shared" si="1085"/>
        <v>1.0014282000000001</v>
      </c>
      <c r="M2788" s="134">
        <f t="shared" si="1086"/>
        <v>1.00249973</v>
      </c>
      <c r="N2788" s="134">
        <f t="shared" si="1087"/>
        <v>1.5001634946097311</v>
      </c>
      <c r="O2788" s="124">
        <f t="shared" si="1088"/>
        <v>1.50230602</v>
      </c>
      <c r="P2788" s="124"/>
      <c r="Q2788" s="125"/>
      <c r="R2788" s="126"/>
      <c r="S2788" s="124"/>
      <c r="T2788" s="135">
        <f t="shared" si="1102"/>
        <v>7.9699999999999993E-2</v>
      </c>
      <c r="U2788" s="125">
        <f t="shared" si="1089"/>
        <v>737</v>
      </c>
      <c r="V2788" s="125">
        <v>252</v>
      </c>
      <c r="W2788" s="134">
        <f t="shared" si="1090"/>
        <v>1.2514063550000001</v>
      </c>
      <c r="X2788" s="18"/>
      <c r="Y2788" s="123">
        <f t="shared" si="1091"/>
        <v>67054.222907000003</v>
      </c>
      <c r="Z2788" s="123">
        <f t="shared" si="1092"/>
        <v>28529.102194686307</v>
      </c>
      <c r="AA2788" s="123">
        <f t="shared" si="1093"/>
        <v>1341.0844581400002</v>
      </c>
      <c r="AB2788" s="123">
        <f t="shared" si="1094"/>
        <v>24631.251214504668</v>
      </c>
      <c r="AC2788" s="123">
        <f t="shared" si="1095"/>
        <v>121555.66077433097</v>
      </c>
      <c r="AD2788" s="150">
        <f t="shared" si="1096"/>
        <v>87053.852995000008</v>
      </c>
      <c r="AE2788" s="150">
        <f t="shared" si="1097"/>
        <v>35891.812876279153</v>
      </c>
      <c r="AF2788" s="150">
        <f t="shared" si="1098"/>
        <v>1741.0770599000002</v>
      </c>
      <c r="AG2788" s="150">
        <f t="shared" si="1099"/>
        <v>31165.279372210003</v>
      </c>
      <c r="AH2788" s="150">
        <f t="shared" si="1100"/>
        <v>155852.02230338915</v>
      </c>
      <c r="AI2788" s="4"/>
      <c r="AJ2788" s="1"/>
      <c r="AK2788" s="20"/>
      <c r="AL2788" s="5"/>
      <c r="AM2788" s="1"/>
      <c r="AN2788" s="1"/>
      <c r="AO2788" s="1"/>
      <c r="AP2788" s="17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5.75" x14ac:dyDescent="0.2">
      <c r="A2789" s="127">
        <f t="shared" si="1101"/>
        <v>44249</v>
      </c>
      <c r="B2789" s="165">
        <f t="shared" si="1077"/>
        <v>277459.05243635416</v>
      </c>
      <c r="C2789" s="124"/>
      <c r="D2789" s="128">
        <f t="shared" si="1078"/>
        <v>5574.49</v>
      </c>
      <c r="E2789" s="129">
        <f>VLOOKUP(A2788,[1]Plan1!$AY$80:$BA$314,3)</f>
        <v>5622.43</v>
      </c>
      <c r="F2789" s="130">
        <f t="shared" si="1079"/>
        <v>44245</v>
      </c>
      <c r="G2789" s="131">
        <f t="shared" si="1080"/>
        <v>8.5998898553949488E-3</v>
      </c>
      <c r="H2789" s="132">
        <f t="shared" si="1081"/>
        <v>44270</v>
      </c>
      <c r="I2789" s="132">
        <f t="shared" si="1082"/>
        <v>44270</v>
      </c>
      <c r="J2789" s="133">
        <f t="shared" si="1083"/>
        <v>18</v>
      </c>
      <c r="K2789" s="133">
        <f t="shared" si="1084"/>
        <v>3</v>
      </c>
      <c r="L2789" s="124">
        <f t="shared" si="1085"/>
        <v>1.0014282000000001</v>
      </c>
      <c r="M2789" s="134">
        <f t="shared" si="1086"/>
        <v>1.00249973</v>
      </c>
      <c r="N2789" s="134">
        <f t="shared" si="1087"/>
        <v>1.5001634946097311</v>
      </c>
      <c r="O2789" s="124">
        <f t="shared" si="1088"/>
        <v>1.50230602</v>
      </c>
      <c r="P2789" s="124"/>
      <c r="Q2789" s="125"/>
      <c r="R2789" s="126"/>
      <c r="S2789" s="124"/>
      <c r="T2789" s="135">
        <f t="shared" si="1102"/>
        <v>7.9699999999999993E-2</v>
      </c>
      <c r="U2789" s="125">
        <f t="shared" si="1089"/>
        <v>737</v>
      </c>
      <c r="V2789" s="125">
        <v>252</v>
      </c>
      <c r="W2789" s="134">
        <f t="shared" si="1090"/>
        <v>1.2514063550000001</v>
      </c>
      <c r="X2789" s="18"/>
      <c r="Y2789" s="123">
        <f t="shared" si="1091"/>
        <v>67054.222907000003</v>
      </c>
      <c r="Z2789" s="123">
        <f t="shared" si="1092"/>
        <v>28529.102194686307</v>
      </c>
      <c r="AA2789" s="123">
        <f t="shared" si="1093"/>
        <v>1341.0844581400002</v>
      </c>
      <c r="AB2789" s="123">
        <f t="shared" si="1094"/>
        <v>24653.602622140334</v>
      </c>
      <c r="AC2789" s="123">
        <f t="shared" si="1095"/>
        <v>121578.01218196664</v>
      </c>
      <c r="AD2789" s="150">
        <f t="shared" si="1096"/>
        <v>87053.852995000008</v>
      </c>
      <c r="AE2789" s="150">
        <f t="shared" si="1097"/>
        <v>35891.812876279153</v>
      </c>
      <c r="AF2789" s="150">
        <f t="shared" si="1098"/>
        <v>1741.0770599000002</v>
      </c>
      <c r="AG2789" s="150">
        <f t="shared" si="1099"/>
        <v>31194.297323208335</v>
      </c>
      <c r="AH2789" s="150">
        <f t="shared" si="1100"/>
        <v>155881.04025438751</v>
      </c>
      <c r="AI2789" s="4"/>
      <c r="AJ2789" s="1"/>
      <c r="AK2789" s="20"/>
      <c r="AL2789" s="5"/>
      <c r="AM2789" s="1"/>
      <c r="AN2789" s="1"/>
      <c r="AO2789" s="1"/>
      <c r="AP2789" s="17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5.75" x14ac:dyDescent="0.2">
      <c r="A2790" s="127">
        <f t="shared" si="1101"/>
        <v>44250</v>
      </c>
      <c r="B2790" s="165">
        <f t="shared" si="1077"/>
        <v>277680.94682977675</v>
      </c>
      <c r="C2790" s="124"/>
      <c r="D2790" s="128">
        <f t="shared" si="1078"/>
        <v>5574.49</v>
      </c>
      <c r="E2790" s="129">
        <f>VLOOKUP(A2789,[1]Plan1!$AY$80:$BA$314,3)</f>
        <v>5622.43</v>
      </c>
      <c r="F2790" s="130">
        <f t="shared" si="1079"/>
        <v>44245</v>
      </c>
      <c r="G2790" s="131">
        <f t="shared" si="1080"/>
        <v>8.5998898553949488E-3</v>
      </c>
      <c r="H2790" s="132">
        <f t="shared" si="1081"/>
        <v>44270</v>
      </c>
      <c r="I2790" s="132">
        <f t="shared" si="1082"/>
        <v>44270</v>
      </c>
      <c r="J2790" s="133">
        <f t="shared" si="1083"/>
        <v>18</v>
      </c>
      <c r="K2790" s="133">
        <f t="shared" si="1084"/>
        <v>4</v>
      </c>
      <c r="L2790" s="124">
        <f t="shared" si="1085"/>
        <v>1.00190472</v>
      </c>
      <c r="M2790" s="134">
        <f t="shared" si="1086"/>
        <v>1.00249973</v>
      </c>
      <c r="N2790" s="134">
        <f t="shared" si="1087"/>
        <v>1.5001634946097311</v>
      </c>
      <c r="O2790" s="124">
        <f t="shared" si="1088"/>
        <v>1.50302088</v>
      </c>
      <c r="P2790" s="124"/>
      <c r="Q2790" s="125"/>
      <c r="R2790" s="126"/>
      <c r="S2790" s="124"/>
      <c r="T2790" s="135">
        <f t="shared" si="1102"/>
        <v>7.9699999999999993E-2</v>
      </c>
      <c r="U2790" s="125">
        <f t="shared" si="1089"/>
        <v>738</v>
      </c>
      <c r="V2790" s="125">
        <v>252</v>
      </c>
      <c r="W2790" s="134">
        <f t="shared" si="1090"/>
        <v>1.2517872139999999</v>
      </c>
      <c r="X2790" s="18"/>
      <c r="Y2790" s="123">
        <f t="shared" si="1091"/>
        <v>67054.222907000003</v>
      </c>
      <c r="Z2790" s="123">
        <f t="shared" si="1092"/>
        <v>28603.68886515783</v>
      </c>
      <c r="AA2790" s="123">
        <f t="shared" si="1093"/>
        <v>1341.0844581400002</v>
      </c>
      <c r="AB2790" s="123">
        <f t="shared" si="1094"/>
        <v>24675.954029776</v>
      </c>
      <c r="AC2790" s="123">
        <f t="shared" si="1095"/>
        <v>121674.95026007383</v>
      </c>
      <c r="AD2790" s="150">
        <f t="shared" si="1096"/>
        <v>87053.852995000008</v>
      </c>
      <c r="AE2790" s="150">
        <f t="shared" si="1097"/>
        <v>35987.751240596233</v>
      </c>
      <c r="AF2790" s="150">
        <f t="shared" si="1098"/>
        <v>1741.0770599000002</v>
      </c>
      <c r="AG2790" s="150">
        <f t="shared" si="1099"/>
        <v>31223.31527420667</v>
      </c>
      <c r="AH2790" s="150">
        <f t="shared" si="1100"/>
        <v>156005.9965697029</v>
      </c>
      <c r="AI2790" s="4"/>
      <c r="AJ2790" s="1"/>
      <c r="AK2790" s="20"/>
      <c r="AL2790" s="5"/>
      <c r="AM2790" s="1"/>
      <c r="AN2790" s="1"/>
      <c r="AO2790" s="1"/>
      <c r="AP2790" s="17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5.75" x14ac:dyDescent="0.2">
      <c r="A2791" s="127">
        <f t="shared" si="1101"/>
        <v>44251</v>
      </c>
      <c r="B2791" s="165">
        <f t="shared" si="1077"/>
        <v>277902.97428121523</v>
      </c>
      <c r="C2791" s="124"/>
      <c r="D2791" s="128">
        <f t="shared" si="1078"/>
        <v>5574.49</v>
      </c>
      <c r="E2791" s="129">
        <f>VLOOKUP(A2790,[1]Plan1!$AY$80:$BA$314,3)</f>
        <v>5622.43</v>
      </c>
      <c r="F2791" s="130">
        <f t="shared" si="1079"/>
        <v>44245</v>
      </c>
      <c r="G2791" s="131">
        <f t="shared" si="1080"/>
        <v>8.5998898553949488E-3</v>
      </c>
      <c r="H2791" s="132">
        <f t="shared" si="1081"/>
        <v>44270</v>
      </c>
      <c r="I2791" s="132">
        <f t="shared" si="1082"/>
        <v>44270</v>
      </c>
      <c r="J2791" s="133">
        <f t="shared" si="1083"/>
        <v>18</v>
      </c>
      <c r="K2791" s="133">
        <f t="shared" si="1084"/>
        <v>5</v>
      </c>
      <c r="L2791" s="124">
        <f t="shared" si="1085"/>
        <v>1.00238147</v>
      </c>
      <c r="M2791" s="134">
        <f t="shared" si="1086"/>
        <v>1.00249973</v>
      </c>
      <c r="N2791" s="134">
        <f t="shared" si="1087"/>
        <v>1.5001634946097311</v>
      </c>
      <c r="O2791" s="124">
        <f t="shared" si="1088"/>
        <v>1.5037360799999999</v>
      </c>
      <c r="P2791" s="124"/>
      <c r="Q2791" s="125"/>
      <c r="R2791" s="126"/>
      <c r="S2791" s="124"/>
      <c r="T2791" s="135">
        <f t="shared" si="1102"/>
        <v>7.9699999999999993E-2</v>
      </c>
      <c r="U2791" s="125">
        <f t="shared" si="1089"/>
        <v>739</v>
      </c>
      <c r="V2791" s="125">
        <v>252</v>
      </c>
      <c r="W2791" s="134">
        <f t="shared" si="1090"/>
        <v>1.252168189</v>
      </c>
      <c r="X2791" s="18"/>
      <c r="Y2791" s="123">
        <f t="shared" si="1091"/>
        <v>67054.222907000003</v>
      </c>
      <c r="Z2791" s="123">
        <f t="shared" si="1092"/>
        <v>28678.333734441003</v>
      </c>
      <c r="AA2791" s="123">
        <f t="shared" si="1093"/>
        <v>1341.0844581400002</v>
      </c>
      <c r="AB2791" s="123">
        <f t="shared" si="1094"/>
        <v>24698.305437411669</v>
      </c>
      <c r="AC2791" s="123">
        <f t="shared" si="1095"/>
        <v>121771.94653699268</v>
      </c>
      <c r="AD2791" s="150">
        <f t="shared" si="1096"/>
        <v>87053.852995000008</v>
      </c>
      <c r="AE2791" s="150">
        <f t="shared" si="1097"/>
        <v>36083.764464117536</v>
      </c>
      <c r="AF2791" s="150">
        <f t="shared" si="1098"/>
        <v>1741.0770599000002</v>
      </c>
      <c r="AG2791" s="150">
        <f t="shared" si="1099"/>
        <v>31252.333225205002</v>
      </c>
      <c r="AH2791" s="150">
        <f t="shared" si="1100"/>
        <v>156131.02774422255</v>
      </c>
      <c r="AI2791" s="4"/>
      <c r="AJ2791" s="1"/>
      <c r="AK2791" s="20"/>
      <c r="AL2791" s="5"/>
      <c r="AM2791" s="1"/>
      <c r="AN2791" s="1"/>
      <c r="AO2791" s="1"/>
      <c r="AP2791" s="17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5.75" x14ac:dyDescent="0.2">
      <c r="A2792" s="127">
        <f t="shared" si="1101"/>
        <v>44252</v>
      </c>
      <c r="B2792" s="165">
        <f t="shared" si="1077"/>
        <v>278125.1361458461</v>
      </c>
      <c r="C2792" s="124"/>
      <c r="D2792" s="128">
        <f t="shared" si="1078"/>
        <v>5574.49</v>
      </c>
      <c r="E2792" s="129">
        <f>VLOOKUP(A2791,[1]Plan1!$AY$80:$BA$314,3)</f>
        <v>5622.43</v>
      </c>
      <c r="F2792" s="130">
        <f t="shared" si="1079"/>
        <v>44245</v>
      </c>
      <c r="G2792" s="131">
        <f t="shared" si="1080"/>
        <v>8.5998898553949488E-3</v>
      </c>
      <c r="H2792" s="132">
        <f t="shared" si="1081"/>
        <v>44270</v>
      </c>
      <c r="I2792" s="132">
        <f t="shared" si="1082"/>
        <v>44270</v>
      </c>
      <c r="J2792" s="133">
        <f t="shared" si="1083"/>
        <v>18</v>
      </c>
      <c r="K2792" s="133">
        <f t="shared" si="1084"/>
        <v>6</v>
      </c>
      <c r="L2792" s="124">
        <f t="shared" si="1085"/>
        <v>1.00285845</v>
      </c>
      <c r="M2792" s="134">
        <f t="shared" si="1086"/>
        <v>1.00249973</v>
      </c>
      <c r="N2792" s="134">
        <f t="shared" si="1087"/>
        <v>1.5001634946097311</v>
      </c>
      <c r="O2792" s="124">
        <f t="shared" si="1088"/>
        <v>1.5044516299999999</v>
      </c>
      <c r="P2792" s="124"/>
      <c r="Q2792" s="125"/>
      <c r="R2792" s="126"/>
      <c r="S2792" s="124"/>
      <c r="T2792" s="135">
        <f t="shared" si="1102"/>
        <v>7.9699999999999993E-2</v>
      </c>
      <c r="U2792" s="125">
        <f t="shared" si="1089"/>
        <v>740</v>
      </c>
      <c r="V2792" s="125">
        <v>252</v>
      </c>
      <c r="W2792" s="134">
        <f t="shared" si="1090"/>
        <v>1.2525492789999999</v>
      </c>
      <c r="X2792" s="18"/>
      <c r="Y2792" s="123">
        <f t="shared" si="1091"/>
        <v>67054.222907000003</v>
      </c>
      <c r="Z2792" s="123">
        <f t="shared" si="1092"/>
        <v>28753.03739528231</v>
      </c>
      <c r="AA2792" s="123">
        <f t="shared" si="1093"/>
        <v>1341.0844581400002</v>
      </c>
      <c r="AB2792" s="123">
        <f t="shared" si="1094"/>
        <v>24720.656845047335</v>
      </c>
      <c r="AC2792" s="123">
        <f t="shared" si="1095"/>
        <v>121869.00160546965</v>
      </c>
      <c r="AD2792" s="150">
        <f t="shared" si="1096"/>
        <v>87053.852995000008</v>
      </c>
      <c r="AE2792" s="150">
        <f t="shared" si="1097"/>
        <v>36179.853309273152</v>
      </c>
      <c r="AF2792" s="150">
        <f t="shared" si="1098"/>
        <v>1741.0770599000002</v>
      </c>
      <c r="AG2792" s="150">
        <f t="shared" si="1099"/>
        <v>31281.35117620333</v>
      </c>
      <c r="AH2792" s="150">
        <f t="shared" si="1100"/>
        <v>156256.13454037649</v>
      </c>
      <c r="AI2792" s="4"/>
      <c r="AJ2792" s="1"/>
      <c r="AK2792" s="20"/>
      <c r="AL2792" s="5"/>
      <c r="AM2792" s="1"/>
      <c r="AN2792" s="1"/>
      <c r="AO2792" s="1"/>
      <c r="AP2792" s="17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5.75" x14ac:dyDescent="0.2">
      <c r="A2793" s="127">
        <f t="shared" si="1101"/>
        <v>44253</v>
      </c>
      <c r="B2793" s="165">
        <f t="shared" si="1077"/>
        <v>278347.42993600544</v>
      </c>
      <c r="C2793" s="124"/>
      <c r="D2793" s="128">
        <f t="shared" si="1078"/>
        <v>5574.49</v>
      </c>
      <c r="E2793" s="129">
        <f>VLOOKUP(A2792,[1]Plan1!$AY$80:$BA$314,3)</f>
        <v>5622.43</v>
      </c>
      <c r="F2793" s="130">
        <f t="shared" si="1079"/>
        <v>44245</v>
      </c>
      <c r="G2793" s="131">
        <f t="shared" si="1080"/>
        <v>8.5998898553949488E-3</v>
      </c>
      <c r="H2793" s="132">
        <f t="shared" si="1081"/>
        <v>44270</v>
      </c>
      <c r="I2793" s="132">
        <f t="shared" si="1082"/>
        <v>44270</v>
      </c>
      <c r="J2793" s="133">
        <f t="shared" si="1083"/>
        <v>18</v>
      </c>
      <c r="K2793" s="133">
        <f t="shared" si="1084"/>
        <v>7</v>
      </c>
      <c r="L2793" s="124">
        <f t="shared" si="1085"/>
        <v>1.0033356499999999</v>
      </c>
      <c r="M2793" s="134">
        <f t="shared" si="1086"/>
        <v>1.00249973</v>
      </c>
      <c r="N2793" s="134">
        <f t="shared" si="1087"/>
        <v>1.5001634946097311</v>
      </c>
      <c r="O2793" s="124">
        <f t="shared" si="1088"/>
        <v>1.5051675099999999</v>
      </c>
      <c r="P2793" s="124"/>
      <c r="Q2793" s="125"/>
      <c r="R2793" s="126"/>
      <c r="S2793" s="124"/>
      <c r="T2793" s="135">
        <f t="shared" si="1102"/>
        <v>7.9699999999999993E-2</v>
      </c>
      <c r="U2793" s="125">
        <f t="shared" si="1089"/>
        <v>741</v>
      </c>
      <c r="V2793" s="125">
        <v>252</v>
      </c>
      <c r="W2793" s="134">
        <f t="shared" si="1090"/>
        <v>1.2529304859999999</v>
      </c>
      <c r="X2793" s="18"/>
      <c r="Y2793" s="123">
        <f t="shared" si="1091"/>
        <v>67054.222907000003</v>
      </c>
      <c r="Z2793" s="123">
        <f t="shared" si="1092"/>
        <v>28827.798759591733</v>
      </c>
      <c r="AA2793" s="123">
        <f t="shared" si="1093"/>
        <v>1341.0844581400002</v>
      </c>
      <c r="AB2793" s="123">
        <f t="shared" si="1094"/>
        <v>24743.008252683001</v>
      </c>
      <c r="AC2793" s="123">
        <f t="shared" si="1095"/>
        <v>121966.11437741475</v>
      </c>
      <c r="AD2793" s="150">
        <f t="shared" si="1096"/>
        <v>87053.852995000008</v>
      </c>
      <c r="AE2793" s="150">
        <f t="shared" si="1097"/>
        <v>36276.016376489017</v>
      </c>
      <c r="AF2793" s="150">
        <f t="shared" si="1098"/>
        <v>1741.0770599000002</v>
      </c>
      <c r="AG2793" s="150">
        <f t="shared" si="1099"/>
        <v>31310.369127201673</v>
      </c>
      <c r="AH2793" s="150">
        <f t="shared" si="1100"/>
        <v>156381.31555859069</v>
      </c>
      <c r="AI2793" s="4"/>
      <c r="AJ2793" s="1"/>
      <c r="AK2793" s="20"/>
      <c r="AL2793" s="5"/>
      <c r="AM2793" s="1"/>
      <c r="AN2793" s="1"/>
      <c r="AO2793" s="1"/>
      <c r="AP2793" s="17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5.75" x14ac:dyDescent="0.2">
      <c r="A2794" s="127">
        <f t="shared" si="1101"/>
        <v>44254</v>
      </c>
      <c r="B2794" s="165">
        <f t="shared" si="1077"/>
        <v>278569.85700656497</v>
      </c>
      <c r="C2794" s="124"/>
      <c r="D2794" s="128">
        <f t="shared" si="1078"/>
        <v>5574.49</v>
      </c>
      <c r="E2794" s="129">
        <f>VLOOKUP(A2793,[1]Plan1!$AY$80:$BA$314,3)</f>
        <v>5622.43</v>
      </c>
      <c r="F2794" s="130">
        <f t="shared" si="1079"/>
        <v>44245</v>
      </c>
      <c r="G2794" s="131">
        <f t="shared" si="1080"/>
        <v>8.5998898553949488E-3</v>
      </c>
      <c r="H2794" s="132">
        <f t="shared" si="1081"/>
        <v>44270</v>
      </c>
      <c r="I2794" s="132">
        <f t="shared" si="1082"/>
        <v>44270</v>
      </c>
      <c r="J2794" s="133">
        <f t="shared" si="1083"/>
        <v>18</v>
      </c>
      <c r="K2794" s="133">
        <f t="shared" si="1084"/>
        <v>8</v>
      </c>
      <c r="L2794" s="124">
        <f t="shared" si="1085"/>
        <v>1.00381308</v>
      </c>
      <c r="M2794" s="134">
        <f t="shared" si="1086"/>
        <v>1.00249973</v>
      </c>
      <c r="N2794" s="134">
        <f t="shared" si="1087"/>
        <v>1.5001634946097311</v>
      </c>
      <c r="O2794" s="124">
        <f t="shared" si="1088"/>
        <v>1.5058837300000001</v>
      </c>
      <c r="P2794" s="124"/>
      <c r="Q2794" s="125"/>
      <c r="R2794" s="126"/>
      <c r="S2794" s="124"/>
      <c r="T2794" s="135">
        <f t="shared" si="1102"/>
        <v>7.9699999999999993E-2</v>
      </c>
      <c r="U2794" s="125">
        <f t="shared" si="1089"/>
        <v>742</v>
      </c>
      <c r="V2794" s="125">
        <v>252</v>
      </c>
      <c r="W2794" s="134">
        <f t="shared" si="1090"/>
        <v>1.2533118089999999</v>
      </c>
      <c r="X2794" s="18"/>
      <c r="Y2794" s="123">
        <f t="shared" si="1091"/>
        <v>67054.222907000003</v>
      </c>
      <c r="Z2794" s="123">
        <f t="shared" si="1092"/>
        <v>28902.618419982486</v>
      </c>
      <c r="AA2794" s="123">
        <f t="shared" si="1093"/>
        <v>1341.0844581400002</v>
      </c>
      <c r="AB2794" s="123">
        <f t="shared" si="1094"/>
        <v>24765.359660318663</v>
      </c>
      <c r="AC2794" s="123">
        <f t="shared" si="1095"/>
        <v>122063.28544544114</v>
      </c>
      <c r="AD2794" s="150">
        <f t="shared" si="1096"/>
        <v>87053.852995000008</v>
      </c>
      <c r="AE2794" s="150">
        <f t="shared" si="1097"/>
        <v>36372.254428023793</v>
      </c>
      <c r="AF2794" s="150">
        <f t="shared" si="1098"/>
        <v>1741.0770599000002</v>
      </c>
      <c r="AG2794" s="150">
        <f t="shared" si="1099"/>
        <v>31339.387078200001</v>
      </c>
      <c r="AH2794" s="150">
        <f t="shared" si="1100"/>
        <v>156506.5715611238</v>
      </c>
      <c r="AI2794" s="4"/>
      <c r="AJ2794" s="1"/>
      <c r="AK2794" s="20"/>
      <c r="AL2794" s="5"/>
      <c r="AM2794" s="1"/>
      <c r="AN2794" s="1"/>
      <c r="AO2794" s="1"/>
      <c r="AP2794" s="17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5.75" x14ac:dyDescent="0.2">
      <c r="A2795" s="127">
        <f t="shared" si="1101"/>
        <v>44255</v>
      </c>
      <c r="B2795" s="165">
        <f t="shared" si="1077"/>
        <v>278621.22636519896</v>
      </c>
      <c r="C2795" s="124"/>
      <c r="D2795" s="128">
        <f t="shared" si="1078"/>
        <v>5574.49</v>
      </c>
      <c r="E2795" s="129">
        <f>VLOOKUP(A2794,[1]Plan1!$AY$80:$BA$314,3)</f>
        <v>5622.43</v>
      </c>
      <c r="F2795" s="130">
        <f t="shared" si="1079"/>
        <v>44245</v>
      </c>
      <c r="G2795" s="131">
        <f t="shared" si="1080"/>
        <v>8.5998898553949488E-3</v>
      </c>
      <c r="H2795" s="132">
        <f t="shared" si="1081"/>
        <v>44270</v>
      </c>
      <c r="I2795" s="132">
        <f t="shared" si="1082"/>
        <v>44270</v>
      </c>
      <c r="J2795" s="133">
        <f t="shared" si="1083"/>
        <v>18</v>
      </c>
      <c r="K2795" s="133">
        <f t="shared" si="1084"/>
        <v>8</v>
      </c>
      <c r="L2795" s="124">
        <f t="shared" si="1085"/>
        <v>1.00381308</v>
      </c>
      <c r="M2795" s="134">
        <f t="shared" si="1086"/>
        <v>1.00249973</v>
      </c>
      <c r="N2795" s="134">
        <f t="shared" si="1087"/>
        <v>1.5001634946097311</v>
      </c>
      <c r="O2795" s="124">
        <f t="shared" si="1088"/>
        <v>1.5058837300000001</v>
      </c>
      <c r="P2795" s="124"/>
      <c r="Q2795" s="125"/>
      <c r="R2795" s="126"/>
      <c r="S2795" s="124"/>
      <c r="T2795" s="135">
        <f t="shared" si="1102"/>
        <v>7.9699999999999993E-2</v>
      </c>
      <c r="U2795" s="125">
        <f t="shared" si="1089"/>
        <v>742</v>
      </c>
      <c r="V2795" s="125">
        <v>252</v>
      </c>
      <c r="W2795" s="134">
        <f t="shared" si="1090"/>
        <v>1.2533118089999999</v>
      </c>
      <c r="X2795" s="18"/>
      <c r="Y2795" s="123">
        <f t="shared" si="1091"/>
        <v>67054.222907000003</v>
      </c>
      <c r="Z2795" s="123">
        <f t="shared" si="1092"/>
        <v>28902.618419982486</v>
      </c>
      <c r="AA2795" s="123">
        <f t="shared" si="1093"/>
        <v>1341.0844581400002</v>
      </c>
      <c r="AB2795" s="123">
        <f t="shared" si="1094"/>
        <v>24787.711067954337</v>
      </c>
      <c r="AC2795" s="123">
        <f t="shared" si="1095"/>
        <v>122085.63685307682</v>
      </c>
      <c r="AD2795" s="150">
        <f t="shared" si="1096"/>
        <v>87053.852995000008</v>
      </c>
      <c r="AE2795" s="150">
        <f t="shared" si="1097"/>
        <v>36372.254428023793</v>
      </c>
      <c r="AF2795" s="150">
        <f t="shared" si="1098"/>
        <v>1741.0770599000002</v>
      </c>
      <c r="AG2795" s="150">
        <f t="shared" si="1099"/>
        <v>31368.405029198337</v>
      </c>
      <c r="AH2795" s="150">
        <f t="shared" si="1100"/>
        <v>156535.58951212213</v>
      </c>
      <c r="AI2795" s="4"/>
      <c r="AJ2795" s="1"/>
      <c r="AK2795" s="20"/>
      <c r="AL2795" s="5"/>
      <c r="AM2795" s="1"/>
      <c r="AN2795" s="1"/>
      <c r="AO2795" s="1"/>
      <c r="AP2795" s="17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5.75" x14ac:dyDescent="0.2">
      <c r="A2796" s="127">
        <f t="shared" si="1101"/>
        <v>44256</v>
      </c>
      <c r="B2796" s="165">
        <f t="shared" si="1077"/>
        <v>278672.59572383296</v>
      </c>
      <c r="C2796" s="124"/>
      <c r="D2796" s="128">
        <f t="shared" si="1078"/>
        <v>5574.49</v>
      </c>
      <c r="E2796" s="129">
        <f>VLOOKUP(A2795,[1]Plan1!$AY$80:$BA$314,3)</f>
        <v>5622.43</v>
      </c>
      <c r="F2796" s="130">
        <f t="shared" si="1079"/>
        <v>44245</v>
      </c>
      <c r="G2796" s="131">
        <f t="shared" si="1080"/>
        <v>8.5998898553949488E-3</v>
      </c>
      <c r="H2796" s="132">
        <f t="shared" si="1081"/>
        <v>44270</v>
      </c>
      <c r="I2796" s="132">
        <f t="shared" si="1082"/>
        <v>44270</v>
      </c>
      <c r="J2796" s="133">
        <f t="shared" si="1083"/>
        <v>18</v>
      </c>
      <c r="K2796" s="133">
        <f t="shared" si="1084"/>
        <v>8</v>
      </c>
      <c r="L2796" s="124">
        <f t="shared" si="1085"/>
        <v>1.00381308</v>
      </c>
      <c r="M2796" s="134">
        <f t="shared" si="1086"/>
        <v>1.00249973</v>
      </c>
      <c r="N2796" s="134">
        <f t="shared" si="1087"/>
        <v>1.5001634946097311</v>
      </c>
      <c r="O2796" s="124">
        <f t="shared" si="1088"/>
        <v>1.5058837300000001</v>
      </c>
      <c r="P2796" s="124"/>
      <c r="Q2796" s="125"/>
      <c r="R2796" s="126"/>
      <c r="S2796" s="124"/>
      <c r="T2796" s="135">
        <f t="shared" si="1102"/>
        <v>7.9699999999999993E-2</v>
      </c>
      <c r="U2796" s="125">
        <f t="shared" si="1089"/>
        <v>742</v>
      </c>
      <c r="V2796" s="125">
        <v>252</v>
      </c>
      <c r="W2796" s="134">
        <f t="shared" si="1090"/>
        <v>1.2533118089999999</v>
      </c>
      <c r="X2796" s="18"/>
      <c r="Y2796" s="123">
        <f t="shared" si="1091"/>
        <v>67054.222907000003</v>
      </c>
      <c r="Z2796" s="123">
        <f t="shared" si="1092"/>
        <v>28902.618419982486</v>
      </c>
      <c r="AA2796" s="123">
        <f t="shared" si="1093"/>
        <v>1341.0844581400002</v>
      </c>
      <c r="AB2796" s="123">
        <f t="shared" si="1094"/>
        <v>24810.062475590003</v>
      </c>
      <c r="AC2796" s="123">
        <f t="shared" si="1095"/>
        <v>122107.98826071249</v>
      </c>
      <c r="AD2796" s="150">
        <f t="shared" si="1096"/>
        <v>87053.852995000008</v>
      </c>
      <c r="AE2796" s="150">
        <f t="shared" si="1097"/>
        <v>36372.254428023793</v>
      </c>
      <c r="AF2796" s="150">
        <f t="shared" si="1098"/>
        <v>1741.0770599000002</v>
      </c>
      <c r="AG2796" s="150">
        <f t="shared" si="1099"/>
        <v>31397.422980196672</v>
      </c>
      <c r="AH2796" s="150">
        <f t="shared" si="1100"/>
        <v>156564.60746312048</v>
      </c>
      <c r="AI2796" s="4"/>
      <c r="AJ2796" s="1"/>
      <c r="AK2796" s="20"/>
      <c r="AL2796" s="5"/>
      <c r="AM2796" s="1"/>
      <c r="AN2796" s="1"/>
      <c r="AO2796" s="1"/>
      <c r="AP2796" s="17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5.75" x14ac:dyDescent="0.2">
      <c r="A2797" s="127">
        <f t="shared" si="1101"/>
        <v>44257</v>
      </c>
      <c r="B2797" s="165">
        <f t="shared" si="1077"/>
        <v>278895.15614897572</v>
      </c>
      <c r="C2797" s="124"/>
      <c r="D2797" s="128">
        <f t="shared" si="1078"/>
        <v>5574.49</v>
      </c>
      <c r="E2797" s="129">
        <f>VLOOKUP(A2796,[1]Plan1!$AY$80:$BA$314,3)</f>
        <v>5622.43</v>
      </c>
      <c r="F2797" s="130">
        <f t="shared" si="1079"/>
        <v>44245</v>
      </c>
      <c r="G2797" s="131">
        <f t="shared" si="1080"/>
        <v>8.5998898553949488E-3</v>
      </c>
      <c r="H2797" s="132">
        <f t="shared" si="1081"/>
        <v>44270</v>
      </c>
      <c r="I2797" s="132">
        <f t="shared" si="1082"/>
        <v>44270</v>
      </c>
      <c r="J2797" s="133">
        <f t="shared" si="1083"/>
        <v>18</v>
      </c>
      <c r="K2797" s="133">
        <f t="shared" si="1084"/>
        <v>9</v>
      </c>
      <c r="L2797" s="124">
        <f t="shared" si="1085"/>
        <v>1.0042907299999999</v>
      </c>
      <c r="M2797" s="134">
        <f t="shared" si="1086"/>
        <v>1.00249973</v>
      </c>
      <c r="N2797" s="134">
        <f t="shared" si="1087"/>
        <v>1.5001634946097311</v>
      </c>
      <c r="O2797" s="124">
        <f t="shared" si="1088"/>
        <v>1.50660029</v>
      </c>
      <c r="P2797" s="124"/>
      <c r="Q2797" s="125"/>
      <c r="R2797" s="126"/>
      <c r="S2797" s="124"/>
      <c r="T2797" s="135">
        <f t="shared" si="1102"/>
        <v>7.9699999999999993E-2</v>
      </c>
      <c r="U2797" s="125">
        <f t="shared" si="1089"/>
        <v>743</v>
      </c>
      <c r="V2797" s="125">
        <v>252</v>
      </c>
      <c r="W2797" s="134">
        <f t="shared" si="1090"/>
        <v>1.253693248</v>
      </c>
      <c r="X2797" s="18"/>
      <c r="Y2797" s="123">
        <f t="shared" si="1091"/>
        <v>67054.222907000003</v>
      </c>
      <c r="Z2797" s="123">
        <f t="shared" si="1092"/>
        <v>28977.496408901756</v>
      </c>
      <c r="AA2797" s="123">
        <f t="shared" si="1093"/>
        <v>1341.0844581400002</v>
      </c>
      <c r="AB2797" s="123">
        <f t="shared" si="1094"/>
        <v>24832.413883225669</v>
      </c>
      <c r="AC2797" s="123">
        <f t="shared" si="1095"/>
        <v>122205.21765726744</v>
      </c>
      <c r="AD2797" s="150">
        <f t="shared" si="1096"/>
        <v>87053.852995000008</v>
      </c>
      <c r="AE2797" s="150">
        <f t="shared" si="1097"/>
        <v>36468.567505613311</v>
      </c>
      <c r="AF2797" s="150">
        <f t="shared" si="1098"/>
        <v>1741.0770599000002</v>
      </c>
      <c r="AG2797" s="150">
        <f t="shared" si="1099"/>
        <v>31426.440931195008</v>
      </c>
      <c r="AH2797" s="150">
        <f t="shared" si="1100"/>
        <v>156689.93849170831</v>
      </c>
      <c r="AI2797" s="4"/>
      <c r="AJ2797" s="1"/>
      <c r="AK2797" s="20"/>
      <c r="AL2797" s="5"/>
      <c r="AM2797" s="1"/>
      <c r="AN2797" s="1"/>
      <c r="AO2797" s="1"/>
      <c r="AP2797" s="17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5.75" x14ac:dyDescent="0.2">
      <c r="A2798" s="127">
        <f t="shared" si="1101"/>
        <v>44258</v>
      </c>
      <c r="B2798" s="165">
        <f t="shared" si="1077"/>
        <v>279117.85146063793</v>
      </c>
      <c r="C2798" s="124"/>
      <c r="D2798" s="128">
        <f t="shared" si="1078"/>
        <v>5574.49</v>
      </c>
      <c r="E2798" s="129">
        <f>VLOOKUP(A2797,[1]Plan1!$AY$80:$BA$314,3)</f>
        <v>5622.43</v>
      </c>
      <c r="F2798" s="130">
        <f t="shared" si="1079"/>
        <v>44245</v>
      </c>
      <c r="G2798" s="131">
        <f t="shared" si="1080"/>
        <v>8.5998898553949488E-3</v>
      </c>
      <c r="H2798" s="132">
        <f t="shared" si="1081"/>
        <v>44270</v>
      </c>
      <c r="I2798" s="132">
        <f t="shared" si="1082"/>
        <v>44270</v>
      </c>
      <c r="J2798" s="133">
        <f t="shared" si="1083"/>
        <v>18</v>
      </c>
      <c r="K2798" s="133">
        <f t="shared" si="1084"/>
        <v>10</v>
      </c>
      <c r="L2798" s="124">
        <f t="shared" si="1085"/>
        <v>1.0047686199999999</v>
      </c>
      <c r="M2798" s="134">
        <f t="shared" si="1086"/>
        <v>1.00249973</v>
      </c>
      <c r="N2798" s="134">
        <f t="shared" si="1087"/>
        <v>1.5001634946097311</v>
      </c>
      <c r="O2798" s="124">
        <f t="shared" si="1088"/>
        <v>1.5073171999999999</v>
      </c>
      <c r="P2798" s="124"/>
      <c r="Q2798" s="125"/>
      <c r="R2798" s="126"/>
      <c r="S2798" s="124"/>
      <c r="T2798" s="135">
        <f t="shared" si="1102"/>
        <v>7.9699999999999993E-2</v>
      </c>
      <c r="U2798" s="125">
        <f t="shared" si="1089"/>
        <v>744</v>
      </c>
      <c r="V2798" s="125">
        <v>252</v>
      </c>
      <c r="W2798" s="134">
        <f t="shared" si="1090"/>
        <v>1.254074803</v>
      </c>
      <c r="X2798" s="18"/>
      <c r="Y2798" s="123">
        <f t="shared" si="1091"/>
        <v>67054.222907000003</v>
      </c>
      <c r="Z2798" s="123">
        <f t="shared" si="1092"/>
        <v>29052.433396409637</v>
      </c>
      <c r="AA2798" s="123">
        <f t="shared" si="1093"/>
        <v>1341.0844581400002</v>
      </c>
      <c r="AB2798" s="123">
        <f t="shared" si="1094"/>
        <v>24854.765290861338</v>
      </c>
      <c r="AC2798" s="123">
        <f t="shared" si="1095"/>
        <v>122302.50605241097</v>
      </c>
      <c r="AD2798" s="150">
        <f t="shared" si="1096"/>
        <v>87053.852995000008</v>
      </c>
      <c r="AE2798" s="150">
        <f t="shared" si="1097"/>
        <v>36564.956471133621</v>
      </c>
      <c r="AF2798" s="150">
        <f t="shared" si="1098"/>
        <v>1741.0770599000002</v>
      </c>
      <c r="AG2798" s="150">
        <f t="shared" si="1099"/>
        <v>31455.458882193336</v>
      </c>
      <c r="AH2798" s="150">
        <f t="shared" si="1100"/>
        <v>156815.34540822695</v>
      </c>
      <c r="AI2798" s="4"/>
      <c r="AJ2798" s="1"/>
      <c r="AK2798" s="20"/>
      <c r="AL2798" s="5"/>
      <c r="AM2798" s="1"/>
      <c r="AN2798" s="1"/>
      <c r="AO2798" s="1"/>
      <c r="AP2798" s="17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5.75" x14ac:dyDescent="0.2">
      <c r="A2799" s="127">
        <f t="shared" si="1101"/>
        <v>44259</v>
      </c>
      <c r="B2799" s="165">
        <f t="shared" si="1077"/>
        <v>279340.67881805036</v>
      </c>
      <c r="C2799" s="124"/>
      <c r="D2799" s="128">
        <f t="shared" si="1078"/>
        <v>5574.49</v>
      </c>
      <c r="E2799" s="129">
        <f>VLOOKUP(A2798,[1]Plan1!$AY$80:$BA$314,3)</f>
        <v>5622.43</v>
      </c>
      <c r="F2799" s="130">
        <f t="shared" si="1079"/>
        <v>44245</v>
      </c>
      <c r="G2799" s="131">
        <f t="shared" si="1080"/>
        <v>8.5998898553949488E-3</v>
      </c>
      <c r="H2799" s="132">
        <f t="shared" si="1081"/>
        <v>44270</v>
      </c>
      <c r="I2799" s="132">
        <f t="shared" si="1082"/>
        <v>44270</v>
      </c>
      <c r="J2799" s="133">
        <f t="shared" si="1083"/>
        <v>18</v>
      </c>
      <c r="K2799" s="133">
        <f t="shared" si="1084"/>
        <v>11</v>
      </c>
      <c r="L2799" s="124">
        <f t="shared" si="1085"/>
        <v>1.0052467300000001</v>
      </c>
      <c r="M2799" s="134">
        <f t="shared" si="1086"/>
        <v>1.00249973</v>
      </c>
      <c r="N2799" s="134">
        <f t="shared" si="1087"/>
        <v>1.5001634946097311</v>
      </c>
      <c r="O2799" s="124">
        <f t="shared" si="1088"/>
        <v>1.5080344400000001</v>
      </c>
      <c r="P2799" s="124"/>
      <c r="Q2799" s="125"/>
      <c r="R2799" s="126"/>
      <c r="S2799" s="124"/>
      <c r="T2799" s="135">
        <f t="shared" si="1102"/>
        <v>7.9699999999999993E-2</v>
      </c>
      <c r="U2799" s="125">
        <f t="shared" si="1089"/>
        <v>745</v>
      </c>
      <c r="V2799" s="125">
        <v>252</v>
      </c>
      <c r="W2799" s="134">
        <f t="shared" si="1090"/>
        <v>1.2544564739999999</v>
      </c>
      <c r="X2799" s="18"/>
      <c r="Y2799" s="123">
        <f t="shared" si="1091"/>
        <v>67054.222907000003</v>
      </c>
      <c r="Z2799" s="123">
        <f t="shared" si="1092"/>
        <v>29127.428139970008</v>
      </c>
      <c r="AA2799" s="123">
        <f t="shared" si="1093"/>
        <v>1341.0844581400002</v>
      </c>
      <c r="AB2799" s="123">
        <f t="shared" si="1094"/>
        <v>24877.116698497</v>
      </c>
      <c r="AC2799" s="123">
        <f t="shared" si="1095"/>
        <v>122399.85220360702</v>
      </c>
      <c r="AD2799" s="150">
        <f t="shared" si="1096"/>
        <v>87053.852995000008</v>
      </c>
      <c r="AE2799" s="150">
        <f t="shared" si="1097"/>
        <v>36661.419726351698</v>
      </c>
      <c r="AF2799" s="150">
        <f t="shared" si="1098"/>
        <v>1741.0770599000002</v>
      </c>
      <c r="AG2799" s="150">
        <f t="shared" si="1099"/>
        <v>31484.476833191668</v>
      </c>
      <c r="AH2799" s="150">
        <f t="shared" si="1100"/>
        <v>156940.82661444336</v>
      </c>
      <c r="AI2799" s="4"/>
      <c r="AJ2799" s="1"/>
      <c r="AK2799" s="20"/>
      <c r="AL2799" s="5"/>
      <c r="AM2799" s="1"/>
      <c r="AN2799" s="1"/>
      <c r="AO2799" s="1"/>
      <c r="AP2799" s="17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5.75" x14ac:dyDescent="0.2">
      <c r="A2800" s="127">
        <f t="shared" si="1101"/>
        <v>44260</v>
      </c>
      <c r="B2800" s="165">
        <f t="shared" si="1077"/>
        <v>279563.64138674951</v>
      </c>
      <c r="C2800" s="124"/>
      <c r="D2800" s="128">
        <f t="shared" si="1078"/>
        <v>5574.49</v>
      </c>
      <c r="E2800" s="129">
        <f>VLOOKUP(A2799,[1]Plan1!$AY$80:$BA$314,3)</f>
        <v>5622.43</v>
      </c>
      <c r="F2800" s="130">
        <f t="shared" si="1079"/>
        <v>44245</v>
      </c>
      <c r="G2800" s="131">
        <f t="shared" si="1080"/>
        <v>8.5998898553949488E-3</v>
      </c>
      <c r="H2800" s="132">
        <f t="shared" si="1081"/>
        <v>44270</v>
      </c>
      <c r="I2800" s="132">
        <f t="shared" si="1082"/>
        <v>44270</v>
      </c>
      <c r="J2800" s="133">
        <f t="shared" si="1083"/>
        <v>18</v>
      </c>
      <c r="K2800" s="133">
        <f t="shared" si="1084"/>
        <v>12</v>
      </c>
      <c r="L2800" s="124">
        <f t="shared" si="1085"/>
        <v>1.00572507</v>
      </c>
      <c r="M2800" s="134">
        <f t="shared" si="1086"/>
        <v>1.00249973</v>
      </c>
      <c r="N2800" s="134">
        <f t="shared" si="1087"/>
        <v>1.5001634946097311</v>
      </c>
      <c r="O2800" s="124">
        <f t="shared" si="1088"/>
        <v>1.5087520299999999</v>
      </c>
      <c r="P2800" s="124"/>
      <c r="Q2800" s="125"/>
      <c r="R2800" s="126"/>
      <c r="S2800" s="124"/>
      <c r="T2800" s="135">
        <f t="shared" si="1102"/>
        <v>7.9699999999999993E-2</v>
      </c>
      <c r="U2800" s="125">
        <f t="shared" si="1089"/>
        <v>746</v>
      </c>
      <c r="V2800" s="125">
        <v>252</v>
      </c>
      <c r="W2800" s="134">
        <f t="shared" si="1090"/>
        <v>1.254838262</v>
      </c>
      <c r="X2800" s="18"/>
      <c r="Y2800" s="123">
        <f t="shared" si="1091"/>
        <v>67054.222907000003</v>
      </c>
      <c r="Z2800" s="123">
        <f t="shared" si="1092"/>
        <v>29202.482024170335</v>
      </c>
      <c r="AA2800" s="123">
        <f t="shared" si="1093"/>
        <v>1341.0844581400002</v>
      </c>
      <c r="AB2800" s="123">
        <f t="shared" si="1094"/>
        <v>24899.46810613267</v>
      </c>
      <c r="AC2800" s="123">
        <f t="shared" si="1095"/>
        <v>122497.257495443</v>
      </c>
      <c r="AD2800" s="150">
        <f t="shared" si="1096"/>
        <v>87053.852995000008</v>
      </c>
      <c r="AE2800" s="150">
        <f t="shared" si="1097"/>
        <v>36757.959052216524</v>
      </c>
      <c r="AF2800" s="150">
        <f t="shared" si="1098"/>
        <v>1741.0770599000002</v>
      </c>
      <c r="AG2800" s="150">
        <f t="shared" si="1099"/>
        <v>31513.494784190007</v>
      </c>
      <c r="AH2800" s="150">
        <f t="shared" si="1100"/>
        <v>157066.38389130653</v>
      </c>
      <c r="AI2800" s="4"/>
      <c r="AJ2800" s="1"/>
      <c r="AK2800" s="20"/>
      <c r="AL2800" s="5"/>
      <c r="AM2800" s="1"/>
      <c r="AN2800" s="1"/>
      <c r="AO2800" s="1"/>
      <c r="AP2800" s="17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5.75" x14ac:dyDescent="0.2">
      <c r="A2801" s="127">
        <f t="shared" si="1101"/>
        <v>44261</v>
      </c>
      <c r="B2801" s="165">
        <f t="shared" ref="B2801:B2841" si="1103">AC2801+AH2801</f>
        <v>279786.73597357812</v>
      </c>
      <c r="C2801" s="124"/>
      <c r="D2801" s="128">
        <f t="shared" ref="D2801:D2841" si="1104">IF(E2801=E2800,D2800,E2800)</f>
        <v>5574.49</v>
      </c>
      <c r="E2801" s="129">
        <f>VLOOKUP(A2800,[1]Plan1!$AY$80:$BA$314,3)</f>
        <v>5622.43</v>
      </c>
      <c r="F2801" s="130">
        <f t="shared" ref="F2801:F2841" si="1105">IF(D2801=D2800,F2800,A2801)</f>
        <v>44245</v>
      </c>
      <c r="G2801" s="131">
        <f t="shared" ref="G2801:G2841" si="1106">(E2801/D2801)-1</f>
        <v>8.5998898553949488E-3</v>
      </c>
      <c r="H2801" s="132">
        <f t="shared" ref="H2801:H2841" si="1107">IF(DAY(A2801)=15,VLOOKUP(A2801,AO$118:AT$450,4),H2800)</f>
        <v>44270</v>
      </c>
      <c r="I2801" s="132">
        <f t="shared" ref="I2801:I2841" si="1108">IF(A2801&gt;I2800,H2801,I2800)</f>
        <v>44270</v>
      </c>
      <c r="J2801" s="133">
        <f t="shared" ref="J2801:J2841" si="1109">IF(I2801=I2800,J2800,NETWORKDAYS(I2800,I2801,$AK$118:$AK$502)-1)</f>
        <v>18</v>
      </c>
      <c r="K2801" s="133">
        <f t="shared" ref="K2801:K2841" si="1110">(J2801-(NETWORKDAYS(A2801,I2801,AK$118:AK$502)-1))</f>
        <v>13</v>
      </c>
      <c r="L2801" s="124">
        <f t="shared" ref="L2801:L2841" si="1111">TRUNC((E2801/D2801)^TRUNC((K2801/J2801),9),8)</f>
        <v>1.0062036299999999</v>
      </c>
      <c r="M2801" s="134">
        <f t="shared" ref="M2801:M2841" si="1112">IF(I2801&gt;I2800,L2800,M2800)</f>
        <v>1.00249973</v>
      </c>
      <c r="N2801" s="134">
        <f t="shared" ref="N2801:N2841" si="1113">IF(I2801&gt;I2800,N2800*M2801,N2800)</f>
        <v>1.5001634946097311</v>
      </c>
      <c r="O2801" s="124">
        <f t="shared" ref="O2801:O2841" si="1114">TRUNC(TRUNC((L2801*N2801),15),8)</f>
        <v>1.5094699499999999</v>
      </c>
      <c r="P2801" s="124"/>
      <c r="Q2801" s="125"/>
      <c r="R2801" s="126"/>
      <c r="S2801" s="124"/>
      <c r="T2801" s="135">
        <f t="shared" si="1102"/>
        <v>7.9699999999999993E-2</v>
      </c>
      <c r="U2801" s="125">
        <f t="shared" ref="U2801:U2841" si="1115">IF(Q2800&gt;0,1,IF(K2801=K2800,U2800,U2800+1))</f>
        <v>747</v>
      </c>
      <c r="V2801" s="125">
        <v>252</v>
      </c>
      <c r="W2801" s="134">
        <f t="shared" ref="W2801:W2841" si="1116">ROUND((1+T2801)^TRUNC((U2801/V2801),9),9)</f>
        <v>1.2552201650000001</v>
      </c>
      <c r="X2801" s="18"/>
      <c r="Y2801" s="123">
        <f t="shared" ref="Y2801:Y2841" si="1117">S$1686+X$1686</f>
        <v>67054.222907000003</v>
      </c>
      <c r="Z2801" s="123">
        <f t="shared" ref="Z2801:Z2841" si="1118">(((O2801/O$1686)*W2801*W$1714)-1)*Y2801</f>
        <v>29277.593652341962</v>
      </c>
      <c r="AA2801" s="123">
        <f t="shared" ref="AA2801:AA2841" si="1119">0.02*Y2801</f>
        <v>1341.0844581400002</v>
      </c>
      <c r="AB2801" s="123">
        <f t="shared" ref="AB2801:AB2841" si="1120">0.01*((A2801-A$1686)/30)*Y2801</f>
        <v>24921.819513768332</v>
      </c>
      <c r="AC2801" s="123">
        <f t="shared" ref="AC2801:AC2841" si="1121">SUM(Y2801:AB2801)</f>
        <v>122594.72053125031</v>
      </c>
      <c r="AD2801" s="150">
        <f t="shared" ref="AD2801:AD2841" si="1122">S$1714+X$1714</f>
        <v>87053.852995000008</v>
      </c>
      <c r="AE2801" s="150">
        <f t="shared" ref="AE2801:AE2841" si="1123">(((O2801/O$1714)*W2801)-1)*AD2801</f>
        <v>36854.572652239454</v>
      </c>
      <c r="AF2801" s="150">
        <f t="shared" ref="AF2801:AF2841" si="1124">0.02*AD2801</f>
        <v>1741.0770599000002</v>
      </c>
      <c r="AG2801" s="150">
        <f t="shared" ref="AG2801:AG2841" si="1125">0.01*((A2801-A$1714)/30)*AD2801</f>
        <v>31542.512735188338</v>
      </c>
      <c r="AH2801" s="150">
        <f t="shared" ref="AH2801:AH2841" si="1126">SUM(AD2801:AG2801)</f>
        <v>157192.0154423278</v>
      </c>
      <c r="AI2801" s="4"/>
      <c r="AJ2801" s="1"/>
      <c r="AK2801" s="20"/>
      <c r="AL2801" s="5"/>
      <c r="AM2801" s="1"/>
      <c r="AN2801" s="1"/>
      <c r="AO2801" s="1"/>
      <c r="AP2801" s="17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5.75" x14ac:dyDescent="0.2">
      <c r="A2802" s="127">
        <f t="shared" si="1101"/>
        <v>44262</v>
      </c>
      <c r="B2802" s="165">
        <f t="shared" si="1103"/>
        <v>279838.10533221212</v>
      </c>
      <c r="C2802" s="124"/>
      <c r="D2802" s="128">
        <f t="shared" si="1104"/>
        <v>5574.49</v>
      </c>
      <c r="E2802" s="129">
        <f>VLOOKUP(A2801,[1]Plan1!$AY$80:$BA$314,3)</f>
        <v>5622.43</v>
      </c>
      <c r="F2802" s="130">
        <f t="shared" si="1105"/>
        <v>44245</v>
      </c>
      <c r="G2802" s="131">
        <f t="shared" si="1106"/>
        <v>8.5998898553949488E-3</v>
      </c>
      <c r="H2802" s="132">
        <f t="shared" si="1107"/>
        <v>44270</v>
      </c>
      <c r="I2802" s="132">
        <f t="shared" si="1108"/>
        <v>44270</v>
      </c>
      <c r="J2802" s="133">
        <f t="shared" si="1109"/>
        <v>18</v>
      </c>
      <c r="K2802" s="133">
        <f t="shared" si="1110"/>
        <v>13</v>
      </c>
      <c r="L2802" s="124">
        <f t="shared" si="1111"/>
        <v>1.0062036299999999</v>
      </c>
      <c r="M2802" s="134">
        <f t="shared" si="1112"/>
        <v>1.00249973</v>
      </c>
      <c r="N2802" s="134">
        <f t="shared" si="1113"/>
        <v>1.5001634946097311</v>
      </c>
      <c r="O2802" s="124">
        <f t="shared" si="1114"/>
        <v>1.5094699499999999</v>
      </c>
      <c r="P2802" s="124"/>
      <c r="Q2802" s="125"/>
      <c r="R2802" s="126"/>
      <c r="S2802" s="124"/>
      <c r="T2802" s="135">
        <f t="shared" si="1102"/>
        <v>7.9699999999999993E-2</v>
      </c>
      <c r="U2802" s="125">
        <f t="shared" si="1115"/>
        <v>747</v>
      </c>
      <c r="V2802" s="125">
        <v>252</v>
      </c>
      <c r="W2802" s="134">
        <f t="shared" si="1116"/>
        <v>1.2552201650000001</v>
      </c>
      <c r="X2802" s="18"/>
      <c r="Y2802" s="123">
        <f t="shared" si="1117"/>
        <v>67054.222907000003</v>
      </c>
      <c r="Z2802" s="123">
        <f t="shared" si="1118"/>
        <v>29277.593652341962</v>
      </c>
      <c r="AA2802" s="123">
        <f t="shared" si="1119"/>
        <v>1341.0844581400002</v>
      </c>
      <c r="AB2802" s="123">
        <f t="shared" si="1120"/>
        <v>24944.170921404006</v>
      </c>
      <c r="AC2802" s="123">
        <f t="shared" si="1121"/>
        <v>122617.07193888597</v>
      </c>
      <c r="AD2802" s="150">
        <f t="shared" si="1122"/>
        <v>87053.852995000008</v>
      </c>
      <c r="AE2802" s="150">
        <f t="shared" si="1123"/>
        <v>36854.572652239454</v>
      </c>
      <c r="AF2802" s="150">
        <f t="shared" si="1124"/>
        <v>1741.0770599000002</v>
      </c>
      <c r="AG2802" s="150">
        <f t="shared" si="1125"/>
        <v>31571.530686186667</v>
      </c>
      <c r="AH2802" s="150">
        <f t="shared" si="1126"/>
        <v>157221.03339332613</v>
      </c>
      <c r="AI2802" s="4"/>
      <c r="AJ2802" s="1"/>
      <c r="AK2802" s="20"/>
      <c r="AL2802" s="5"/>
      <c r="AM2802" s="1"/>
      <c r="AN2802" s="1"/>
      <c r="AO2802" s="1"/>
      <c r="AP2802" s="17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5.75" x14ac:dyDescent="0.2">
      <c r="A2803" s="127">
        <f t="shared" si="1101"/>
        <v>44263</v>
      </c>
      <c r="B2803" s="165">
        <f t="shared" si="1103"/>
        <v>279889.47469084611</v>
      </c>
      <c r="C2803" s="124"/>
      <c r="D2803" s="128">
        <f t="shared" si="1104"/>
        <v>5574.49</v>
      </c>
      <c r="E2803" s="129">
        <f>VLOOKUP(A2802,[1]Plan1!$AY$80:$BA$314,3)</f>
        <v>5622.43</v>
      </c>
      <c r="F2803" s="130">
        <f t="shared" si="1105"/>
        <v>44245</v>
      </c>
      <c r="G2803" s="131">
        <f t="shared" si="1106"/>
        <v>8.5998898553949488E-3</v>
      </c>
      <c r="H2803" s="132">
        <f t="shared" si="1107"/>
        <v>44270</v>
      </c>
      <c r="I2803" s="132">
        <f t="shared" si="1108"/>
        <v>44270</v>
      </c>
      <c r="J2803" s="133">
        <f t="shared" si="1109"/>
        <v>18</v>
      </c>
      <c r="K2803" s="133">
        <f t="shared" si="1110"/>
        <v>13</v>
      </c>
      <c r="L2803" s="124">
        <f t="shared" si="1111"/>
        <v>1.0062036299999999</v>
      </c>
      <c r="M2803" s="134">
        <f t="shared" si="1112"/>
        <v>1.00249973</v>
      </c>
      <c r="N2803" s="134">
        <f t="shared" si="1113"/>
        <v>1.5001634946097311</v>
      </c>
      <c r="O2803" s="124">
        <f t="shared" si="1114"/>
        <v>1.5094699499999999</v>
      </c>
      <c r="P2803" s="124"/>
      <c r="Q2803" s="125"/>
      <c r="R2803" s="126"/>
      <c r="S2803" s="124"/>
      <c r="T2803" s="135">
        <f t="shared" si="1102"/>
        <v>7.9699999999999993E-2</v>
      </c>
      <c r="U2803" s="125">
        <f t="shared" si="1115"/>
        <v>747</v>
      </c>
      <c r="V2803" s="125">
        <v>252</v>
      </c>
      <c r="W2803" s="134">
        <f t="shared" si="1116"/>
        <v>1.2552201650000001</v>
      </c>
      <c r="X2803" s="18"/>
      <c r="Y2803" s="123">
        <f t="shared" si="1117"/>
        <v>67054.222907000003</v>
      </c>
      <c r="Z2803" s="123">
        <f t="shared" si="1118"/>
        <v>29277.593652341962</v>
      </c>
      <c r="AA2803" s="123">
        <f t="shared" si="1119"/>
        <v>1341.0844581400002</v>
      </c>
      <c r="AB2803" s="123">
        <f t="shared" si="1120"/>
        <v>24966.522329039668</v>
      </c>
      <c r="AC2803" s="123">
        <f t="shared" si="1121"/>
        <v>122639.42334652164</v>
      </c>
      <c r="AD2803" s="150">
        <f t="shared" si="1122"/>
        <v>87053.852995000008</v>
      </c>
      <c r="AE2803" s="150">
        <f t="shared" si="1123"/>
        <v>36854.572652239454</v>
      </c>
      <c r="AF2803" s="150">
        <f t="shared" si="1124"/>
        <v>1741.0770599000002</v>
      </c>
      <c r="AG2803" s="150">
        <f t="shared" si="1125"/>
        <v>31600.548637185002</v>
      </c>
      <c r="AH2803" s="150">
        <f t="shared" si="1126"/>
        <v>157250.05134432446</v>
      </c>
      <c r="AI2803" s="4"/>
      <c r="AJ2803" s="1"/>
      <c r="AK2803" s="20"/>
      <c r="AL2803" s="5"/>
      <c r="AM2803" s="1"/>
      <c r="AN2803" s="1"/>
      <c r="AO2803" s="1"/>
      <c r="AP2803" s="17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5.75" x14ac:dyDescent="0.2">
      <c r="A2804" s="127">
        <f t="shared" si="1101"/>
        <v>44264</v>
      </c>
      <c r="B2804" s="165">
        <f t="shared" si="1103"/>
        <v>280112.7060981312</v>
      </c>
      <c r="C2804" s="124"/>
      <c r="D2804" s="128">
        <f t="shared" si="1104"/>
        <v>5574.49</v>
      </c>
      <c r="E2804" s="129">
        <f>VLOOKUP(A2803,[1]Plan1!$AY$80:$BA$314,3)</f>
        <v>5622.43</v>
      </c>
      <c r="F2804" s="130">
        <f t="shared" si="1105"/>
        <v>44245</v>
      </c>
      <c r="G2804" s="131">
        <f t="shared" si="1106"/>
        <v>8.5998898553949488E-3</v>
      </c>
      <c r="H2804" s="132">
        <f t="shared" si="1107"/>
        <v>44270</v>
      </c>
      <c r="I2804" s="132">
        <f t="shared" si="1108"/>
        <v>44270</v>
      </c>
      <c r="J2804" s="133">
        <f t="shared" si="1109"/>
        <v>18</v>
      </c>
      <c r="K2804" s="133">
        <f t="shared" si="1110"/>
        <v>14</v>
      </c>
      <c r="L2804" s="124">
        <f t="shared" si="1111"/>
        <v>1.0066824299999999</v>
      </c>
      <c r="M2804" s="134">
        <f t="shared" si="1112"/>
        <v>1.00249973</v>
      </c>
      <c r="N2804" s="134">
        <f t="shared" si="1113"/>
        <v>1.5001634946097311</v>
      </c>
      <c r="O2804" s="124">
        <f t="shared" si="1114"/>
        <v>1.51018823</v>
      </c>
      <c r="P2804" s="124"/>
      <c r="Q2804" s="125"/>
      <c r="R2804" s="126"/>
      <c r="S2804" s="124"/>
      <c r="T2804" s="135">
        <f t="shared" si="1102"/>
        <v>7.9699999999999993E-2</v>
      </c>
      <c r="U2804" s="125">
        <f t="shared" si="1115"/>
        <v>748</v>
      </c>
      <c r="V2804" s="125">
        <v>252</v>
      </c>
      <c r="W2804" s="134">
        <f t="shared" si="1116"/>
        <v>1.2556021850000001</v>
      </c>
      <c r="X2804" s="18"/>
      <c r="Y2804" s="123">
        <f t="shared" si="1117"/>
        <v>67054.222907000003</v>
      </c>
      <c r="Z2804" s="123">
        <f t="shared" si="1118"/>
        <v>29352.765124995189</v>
      </c>
      <c r="AA2804" s="123">
        <f t="shared" si="1119"/>
        <v>1341.0844581400002</v>
      </c>
      <c r="AB2804" s="123">
        <f t="shared" si="1120"/>
        <v>24988.873736675334</v>
      </c>
      <c r="AC2804" s="123">
        <f t="shared" si="1121"/>
        <v>122736.94622681053</v>
      </c>
      <c r="AD2804" s="150">
        <f t="shared" si="1122"/>
        <v>87053.852995000008</v>
      </c>
      <c r="AE2804" s="150">
        <f t="shared" si="1123"/>
        <v>36951.263228237323</v>
      </c>
      <c r="AF2804" s="150">
        <f t="shared" si="1124"/>
        <v>1741.0770599000002</v>
      </c>
      <c r="AG2804" s="150">
        <f t="shared" si="1125"/>
        <v>31629.566588183337</v>
      </c>
      <c r="AH2804" s="150">
        <f t="shared" si="1126"/>
        <v>157375.75987132065</v>
      </c>
      <c r="AI2804" s="4"/>
      <c r="AJ2804" s="1"/>
      <c r="AK2804" s="20"/>
      <c r="AL2804" s="5"/>
      <c r="AM2804" s="1"/>
      <c r="AN2804" s="1"/>
      <c r="AO2804" s="1"/>
      <c r="AP2804" s="17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5.75" x14ac:dyDescent="0.2">
      <c r="A2805" s="127">
        <f t="shared" si="1101"/>
        <v>44265</v>
      </c>
      <c r="B2805" s="165">
        <f t="shared" si="1103"/>
        <v>280336.06984767492</v>
      </c>
      <c r="C2805" s="124"/>
      <c r="D2805" s="128">
        <f t="shared" si="1104"/>
        <v>5574.49</v>
      </c>
      <c r="E2805" s="129">
        <f>VLOOKUP(A2804,[1]Plan1!$AY$80:$BA$314,3)</f>
        <v>5622.43</v>
      </c>
      <c r="F2805" s="130">
        <f t="shared" si="1105"/>
        <v>44245</v>
      </c>
      <c r="G2805" s="131">
        <f t="shared" si="1106"/>
        <v>8.5998898553949488E-3</v>
      </c>
      <c r="H2805" s="132">
        <f t="shared" si="1107"/>
        <v>44270</v>
      </c>
      <c r="I2805" s="132">
        <f t="shared" si="1108"/>
        <v>44270</v>
      </c>
      <c r="J2805" s="133">
        <f t="shared" si="1109"/>
        <v>18</v>
      </c>
      <c r="K2805" s="133">
        <f t="shared" si="1110"/>
        <v>15</v>
      </c>
      <c r="L2805" s="124">
        <f t="shared" si="1111"/>
        <v>1.0071614499999999</v>
      </c>
      <c r="M2805" s="134">
        <f t="shared" si="1112"/>
        <v>1.00249973</v>
      </c>
      <c r="N2805" s="134">
        <f t="shared" si="1113"/>
        <v>1.5001634946097311</v>
      </c>
      <c r="O2805" s="124">
        <f t="shared" si="1114"/>
        <v>1.5109068400000001</v>
      </c>
      <c r="P2805" s="124"/>
      <c r="Q2805" s="125"/>
      <c r="R2805" s="126"/>
      <c r="S2805" s="124"/>
      <c r="T2805" s="135">
        <f t="shared" si="1102"/>
        <v>7.9699999999999993E-2</v>
      </c>
      <c r="U2805" s="125">
        <f t="shared" si="1115"/>
        <v>749</v>
      </c>
      <c r="V2805" s="125">
        <v>252</v>
      </c>
      <c r="W2805" s="134">
        <f t="shared" si="1116"/>
        <v>1.2559843209999999</v>
      </c>
      <c r="X2805" s="18"/>
      <c r="Y2805" s="123">
        <f t="shared" si="1117"/>
        <v>67054.222907000003</v>
      </c>
      <c r="Z2805" s="123">
        <f t="shared" si="1118"/>
        <v>29427.994483391947</v>
      </c>
      <c r="AA2805" s="123">
        <f t="shared" si="1119"/>
        <v>1341.0844581400002</v>
      </c>
      <c r="AB2805" s="123">
        <f t="shared" si="1120"/>
        <v>25011.225144311</v>
      </c>
      <c r="AC2805" s="123">
        <f t="shared" si="1121"/>
        <v>122834.52699284295</v>
      </c>
      <c r="AD2805" s="150">
        <f t="shared" si="1122"/>
        <v>87053.852995000008</v>
      </c>
      <c r="AE2805" s="150">
        <f t="shared" si="1123"/>
        <v>37048.028260750267</v>
      </c>
      <c r="AF2805" s="150">
        <f t="shared" si="1124"/>
        <v>1741.0770599000002</v>
      </c>
      <c r="AG2805" s="150">
        <f t="shared" si="1125"/>
        <v>31658.584539181673</v>
      </c>
      <c r="AH2805" s="150">
        <f t="shared" si="1126"/>
        <v>157501.54285483196</v>
      </c>
      <c r="AI2805" s="4"/>
      <c r="AJ2805" s="1"/>
      <c r="AK2805" s="20"/>
      <c r="AL2805" s="5"/>
      <c r="AM2805" s="1"/>
      <c r="AN2805" s="1"/>
      <c r="AO2805" s="1"/>
      <c r="AP2805" s="17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5.75" x14ac:dyDescent="0.2">
      <c r="A2806" s="127">
        <f t="shared" si="1101"/>
        <v>44266</v>
      </c>
      <c r="B2806" s="165">
        <f t="shared" si="1103"/>
        <v>280559.56747291028</v>
      </c>
      <c r="C2806" s="124"/>
      <c r="D2806" s="128">
        <f t="shared" si="1104"/>
        <v>5574.49</v>
      </c>
      <c r="E2806" s="129">
        <f>VLOOKUP(A2805,[1]Plan1!$AY$80:$BA$314,3)</f>
        <v>5622.43</v>
      </c>
      <c r="F2806" s="130">
        <f t="shared" si="1105"/>
        <v>44245</v>
      </c>
      <c r="G2806" s="131">
        <f t="shared" si="1106"/>
        <v>8.5998898553949488E-3</v>
      </c>
      <c r="H2806" s="132">
        <f t="shared" si="1107"/>
        <v>44270</v>
      </c>
      <c r="I2806" s="132">
        <f t="shared" si="1108"/>
        <v>44270</v>
      </c>
      <c r="J2806" s="133">
        <f t="shared" si="1109"/>
        <v>18</v>
      </c>
      <c r="K2806" s="133">
        <f t="shared" si="1110"/>
        <v>16</v>
      </c>
      <c r="L2806" s="124">
        <f t="shared" si="1111"/>
        <v>1.0076407000000001</v>
      </c>
      <c r="M2806" s="134">
        <f t="shared" si="1112"/>
        <v>1.00249973</v>
      </c>
      <c r="N2806" s="134">
        <f t="shared" si="1113"/>
        <v>1.5001634946097311</v>
      </c>
      <c r="O2806" s="124">
        <f t="shared" si="1114"/>
        <v>1.5116257900000001</v>
      </c>
      <c r="P2806" s="124"/>
      <c r="Q2806" s="125"/>
      <c r="R2806" s="126"/>
      <c r="S2806" s="124"/>
      <c r="T2806" s="135">
        <f t="shared" si="1102"/>
        <v>7.9699999999999993E-2</v>
      </c>
      <c r="U2806" s="125">
        <f t="shared" si="1115"/>
        <v>750</v>
      </c>
      <c r="V2806" s="125">
        <v>252</v>
      </c>
      <c r="W2806" s="134">
        <f t="shared" si="1116"/>
        <v>1.256366573</v>
      </c>
      <c r="X2806" s="18"/>
      <c r="Y2806" s="123">
        <f t="shared" si="1117"/>
        <v>67054.222907000003</v>
      </c>
      <c r="Z2806" s="123">
        <f t="shared" si="1118"/>
        <v>29503.282398247069</v>
      </c>
      <c r="AA2806" s="123">
        <f t="shared" si="1119"/>
        <v>1341.0844581400002</v>
      </c>
      <c r="AB2806" s="123">
        <f t="shared" si="1120"/>
        <v>25033.576551946669</v>
      </c>
      <c r="AC2806" s="123">
        <f t="shared" si="1121"/>
        <v>122932.16631533374</v>
      </c>
      <c r="AD2806" s="150">
        <f t="shared" si="1122"/>
        <v>87053.852995000008</v>
      </c>
      <c r="AE2806" s="150">
        <f t="shared" si="1123"/>
        <v>37144.868612496517</v>
      </c>
      <c r="AF2806" s="150">
        <f t="shared" si="1124"/>
        <v>1741.0770599000002</v>
      </c>
      <c r="AG2806" s="150">
        <f t="shared" si="1125"/>
        <v>31687.602490180001</v>
      </c>
      <c r="AH2806" s="150">
        <f t="shared" si="1126"/>
        <v>157627.40115757653</v>
      </c>
      <c r="AI2806" s="4"/>
      <c r="AJ2806" s="1"/>
      <c r="AK2806" s="20"/>
      <c r="AL2806" s="5"/>
      <c r="AM2806" s="1"/>
      <c r="AN2806" s="1"/>
      <c r="AO2806" s="1"/>
      <c r="AP2806" s="17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5.75" x14ac:dyDescent="0.2">
      <c r="A2807" s="127">
        <f t="shared" si="1101"/>
        <v>44267</v>
      </c>
      <c r="B2807" s="165">
        <f t="shared" si="1103"/>
        <v>280783.2006848685</v>
      </c>
      <c r="C2807" s="124"/>
      <c r="D2807" s="128">
        <f t="shared" si="1104"/>
        <v>5574.49</v>
      </c>
      <c r="E2807" s="129">
        <f>VLOOKUP(A2806,[1]Plan1!$AY$80:$BA$314,3)</f>
        <v>5622.43</v>
      </c>
      <c r="F2807" s="130">
        <f t="shared" si="1105"/>
        <v>44245</v>
      </c>
      <c r="G2807" s="131">
        <f t="shared" si="1106"/>
        <v>8.5998898553949488E-3</v>
      </c>
      <c r="H2807" s="132">
        <f t="shared" si="1107"/>
        <v>44270</v>
      </c>
      <c r="I2807" s="132">
        <f t="shared" si="1108"/>
        <v>44270</v>
      </c>
      <c r="J2807" s="133">
        <f t="shared" si="1109"/>
        <v>18</v>
      </c>
      <c r="K2807" s="133">
        <f t="shared" si="1110"/>
        <v>17</v>
      </c>
      <c r="L2807" s="124">
        <f t="shared" si="1111"/>
        <v>1.0081201799999999</v>
      </c>
      <c r="M2807" s="134">
        <f t="shared" si="1112"/>
        <v>1.00249973</v>
      </c>
      <c r="N2807" s="134">
        <f t="shared" si="1113"/>
        <v>1.5001634946097311</v>
      </c>
      <c r="O2807" s="124">
        <f t="shared" si="1114"/>
        <v>1.5123450899999999</v>
      </c>
      <c r="P2807" s="124"/>
      <c r="Q2807" s="125"/>
      <c r="R2807" s="126"/>
      <c r="S2807" s="124"/>
      <c r="T2807" s="135">
        <f t="shared" si="1102"/>
        <v>7.9699999999999993E-2</v>
      </c>
      <c r="U2807" s="125">
        <f t="shared" si="1115"/>
        <v>751</v>
      </c>
      <c r="V2807" s="125">
        <v>252</v>
      </c>
      <c r="W2807" s="134">
        <f t="shared" si="1116"/>
        <v>1.256748942</v>
      </c>
      <c r="X2807" s="18"/>
      <c r="Y2807" s="123">
        <f t="shared" si="1117"/>
        <v>67054.222907000003</v>
      </c>
      <c r="Z2807" s="123">
        <f t="shared" si="1118"/>
        <v>29578.629617955787</v>
      </c>
      <c r="AA2807" s="123">
        <f t="shared" si="1119"/>
        <v>1341.0844581400002</v>
      </c>
      <c r="AB2807" s="123">
        <f t="shared" si="1120"/>
        <v>25055.927959582335</v>
      </c>
      <c r="AC2807" s="123">
        <f t="shared" si="1121"/>
        <v>123029.86494267812</v>
      </c>
      <c r="AD2807" s="150">
        <f t="shared" si="1122"/>
        <v>87053.852995000008</v>
      </c>
      <c r="AE2807" s="150">
        <f t="shared" si="1123"/>
        <v>37241.785246112064</v>
      </c>
      <c r="AF2807" s="150">
        <f t="shared" si="1124"/>
        <v>1741.0770599000002</v>
      </c>
      <c r="AG2807" s="150">
        <f t="shared" si="1125"/>
        <v>31716.620441178333</v>
      </c>
      <c r="AH2807" s="150">
        <f t="shared" si="1126"/>
        <v>157753.33574219039</v>
      </c>
      <c r="AI2807" s="4"/>
      <c r="AJ2807" s="1"/>
      <c r="AK2807" s="20"/>
      <c r="AL2807" s="5"/>
      <c r="AM2807" s="1"/>
      <c r="AN2807" s="1"/>
      <c r="AO2807" s="1"/>
      <c r="AP2807" s="17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5.75" x14ac:dyDescent="0.2">
      <c r="A2808" s="127">
        <f t="shared" si="1101"/>
        <v>44268</v>
      </c>
      <c r="B2808" s="165">
        <f t="shared" si="1103"/>
        <v>281006.96646113141</v>
      </c>
      <c r="C2808" s="124"/>
      <c r="D2808" s="128">
        <f t="shared" si="1104"/>
        <v>5574.49</v>
      </c>
      <c r="E2808" s="129">
        <f>VLOOKUP(A2807,[1]Plan1!$AY$80:$BA$314,3)</f>
        <v>5622.43</v>
      </c>
      <c r="F2808" s="130">
        <f t="shared" si="1105"/>
        <v>44245</v>
      </c>
      <c r="G2808" s="131">
        <f t="shared" si="1106"/>
        <v>8.5998898553949488E-3</v>
      </c>
      <c r="H2808" s="132">
        <f t="shared" si="1107"/>
        <v>44270</v>
      </c>
      <c r="I2808" s="132">
        <f t="shared" si="1108"/>
        <v>44270</v>
      </c>
      <c r="J2808" s="133">
        <f t="shared" si="1109"/>
        <v>18</v>
      </c>
      <c r="K2808" s="133">
        <f t="shared" si="1110"/>
        <v>18</v>
      </c>
      <c r="L2808" s="124">
        <f t="shared" si="1111"/>
        <v>1.00859988</v>
      </c>
      <c r="M2808" s="134">
        <f t="shared" si="1112"/>
        <v>1.00249973</v>
      </c>
      <c r="N2808" s="134">
        <f t="shared" si="1113"/>
        <v>1.5001634946097311</v>
      </c>
      <c r="O2808" s="124">
        <f t="shared" si="1114"/>
        <v>1.51306472</v>
      </c>
      <c r="P2808" s="124"/>
      <c r="Q2808" s="125"/>
      <c r="R2808" s="126"/>
      <c r="S2808" s="124"/>
      <c r="T2808" s="135">
        <f t="shared" si="1102"/>
        <v>7.9699999999999993E-2</v>
      </c>
      <c r="U2808" s="125">
        <f t="shared" si="1115"/>
        <v>752</v>
      </c>
      <c r="V2808" s="125">
        <v>252</v>
      </c>
      <c r="W2808" s="134">
        <f t="shared" si="1116"/>
        <v>1.257131427</v>
      </c>
      <c r="X2808" s="18"/>
      <c r="Y2808" s="123">
        <f t="shared" si="1117"/>
        <v>67054.222907000003</v>
      </c>
      <c r="Z2808" s="123">
        <f t="shared" si="1118"/>
        <v>29654.03482052968</v>
      </c>
      <c r="AA2808" s="123">
        <f t="shared" si="1119"/>
        <v>1341.0844581400002</v>
      </c>
      <c r="AB2808" s="123">
        <f t="shared" si="1120"/>
        <v>25078.279367218001</v>
      </c>
      <c r="AC2808" s="123">
        <f t="shared" si="1121"/>
        <v>123127.62155288768</v>
      </c>
      <c r="AD2808" s="150">
        <f t="shared" si="1122"/>
        <v>87053.852995000008</v>
      </c>
      <c r="AE2808" s="150">
        <f t="shared" si="1123"/>
        <v>37338.776461167043</v>
      </c>
      <c r="AF2808" s="150">
        <f t="shared" si="1124"/>
        <v>1741.0770599000002</v>
      </c>
      <c r="AG2808" s="150">
        <f t="shared" si="1125"/>
        <v>31745.638392176672</v>
      </c>
      <c r="AH2808" s="150">
        <f t="shared" si="1126"/>
        <v>157879.34490824371</v>
      </c>
      <c r="AI2808" s="4"/>
      <c r="AJ2808" s="1"/>
      <c r="AK2808" s="20"/>
      <c r="AL2808" s="5"/>
      <c r="AM2808" s="1"/>
      <c r="AN2808" s="1"/>
      <c r="AO2808" s="1"/>
      <c r="AP2808" s="17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5.75" x14ac:dyDescent="0.2">
      <c r="A2809" s="127">
        <f t="shared" si="1101"/>
        <v>44269</v>
      </c>
      <c r="B2809" s="165">
        <f t="shared" si="1103"/>
        <v>281058.3358197654</v>
      </c>
      <c r="C2809" s="124"/>
      <c r="D2809" s="128">
        <f t="shared" si="1104"/>
        <v>5574.49</v>
      </c>
      <c r="E2809" s="129">
        <f>VLOOKUP(A2808,[1]Plan1!$AY$80:$BA$314,3)</f>
        <v>5622.43</v>
      </c>
      <c r="F2809" s="130">
        <f t="shared" si="1105"/>
        <v>44245</v>
      </c>
      <c r="G2809" s="131">
        <f t="shared" si="1106"/>
        <v>8.5998898553949488E-3</v>
      </c>
      <c r="H2809" s="132">
        <f t="shared" si="1107"/>
        <v>44270</v>
      </c>
      <c r="I2809" s="132">
        <f t="shared" si="1108"/>
        <v>44270</v>
      </c>
      <c r="J2809" s="133">
        <f t="shared" si="1109"/>
        <v>18</v>
      </c>
      <c r="K2809" s="133">
        <f t="shared" si="1110"/>
        <v>18</v>
      </c>
      <c r="L2809" s="124">
        <f t="shared" si="1111"/>
        <v>1.00859988</v>
      </c>
      <c r="M2809" s="134">
        <f t="shared" si="1112"/>
        <v>1.00249973</v>
      </c>
      <c r="N2809" s="134">
        <f t="shared" si="1113"/>
        <v>1.5001634946097311</v>
      </c>
      <c r="O2809" s="124">
        <f t="shared" si="1114"/>
        <v>1.51306472</v>
      </c>
      <c r="P2809" s="124"/>
      <c r="Q2809" s="125"/>
      <c r="R2809" s="126"/>
      <c r="S2809" s="124"/>
      <c r="T2809" s="135">
        <f t="shared" si="1102"/>
        <v>7.9699999999999993E-2</v>
      </c>
      <c r="U2809" s="125">
        <f t="shared" si="1115"/>
        <v>752</v>
      </c>
      <c r="V2809" s="125">
        <v>252</v>
      </c>
      <c r="W2809" s="134">
        <f t="shared" si="1116"/>
        <v>1.257131427</v>
      </c>
      <c r="X2809" s="18"/>
      <c r="Y2809" s="123">
        <f t="shared" si="1117"/>
        <v>67054.222907000003</v>
      </c>
      <c r="Z2809" s="123">
        <f t="shared" si="1118"/>
        <v>29654.03482052968</v>
      </c>
      <c r="AA2809" s="123">
        <f t="shared" si="1119"/>
        <v>1341.0844581400002</v>
      </c>
      <c r="AB2809" s="123">
        <f t="shared" si="1120"/>
        <v>25100.630774853664</v>
      </c>
      <c r="AC2809" s="123">
        <f t="shared" si="1121"/>
        <v>123149.97296052334</v>
      </c>
      <c r="AD2809" s="150">
        <f t="shared" si="1122"/>
        <v>87053.852995000008</v>
      </c>
      <c r="AE2809" s="150">
        <f t="shared" si="1123"/>
        <v>37338.776461167043</v>
      </c>
      <c r="AF2809" s="150">
        <f t="shared" si="1124"/>
        <v>1741.0770599000002</v>
      </c>
      <c r="AG2809" s="150">
        <f t="shared" si="1125"/>
        <v>31774.656343175004</v>
      </c>
      <c r="AH2809" s="150">
        <f t="shared" si="1126"/>
        <v>157908.36285924204</v>
      </c>
      <c r="AI2809" s="4"/>
      <c r="AJ2809" s="1"/>
      <c r="AK2809" s="20"/>
      <c r="AL2809" s="5"/>
      <c r="AM2809" s="1"/>
      <c r="AN2809" s="1"/>
      <c r="AO2809" s="1"/>
      <c r="AP2809" s="17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5.75" x14ac:dyDescent="0.2">
      <c r="A2810" s="127">
        <f t="shared" si="1101"/>
        <v>44270</v>
      </c>
      <c r="B2810" s="165">
        <f t="shared" si="1103"/>
        <v>281109.7051783994</v>
      </c>
      <c r="C2810" s="124"/>
      <c r="D2810" s="128">
        <f t="shared" si="1104"/>
        <v>5574.49</v>
      </c>
      <c r="E2810" s="129">
        <f>VLOOKUP(A2809,[1]Plan1!$AY$80:$BA$314,3)</f>
        <v>5622.43</v>
      </c>
      <c r="F2810" s="130">
        <f t="shared" si="1105"/>
        <v>44245</v>
      </c>
      <c r="G2810" s="131">
        <f t="shared" si="1106"/>
        <v>8.5998898553949488E-3</v>
      </c>
      <c r="H2810" s="132">
        <f t="shared" si="1107"/>
        <v>44301</v>
      </c>
      <c r="I2810" s="132">
        <f t="shared" si="1108"/>
        <v>44270</v>
      </c>
      <c r="J2810" s="133">
        <f t="shared" si="1109"/>
        <v>18</v>
      </c>
      <c r="K2810" s="133">
        <f t="shared" si="1110"/>
        <v>18</v>
      </c>
      <c r="L2810" s="124">
        <f t="shared" si="1111"/>
        <v>1.00859988</v>
      </c>
      <c r="M2810" s="134">
        <f t="shared" si="1112"/>
        <v>1.00249973</v>
      </c>
      <c r="N2810" s="134">
        <f t="shared" si="1113"/>
        <v>1.5001634946097311</v>
      </c>
      <c r="O2810" s="124">
        <f t="shared" si="1114"/>
        <v>1.51306472</v>
      </c>
      <c r="P2810" s="124"/>
      <c r="Q2810" s="125"/>
      <c r="R2810" s="126"/>
      <c r="S2810" s="124"/>
      <c r="T2810" s="135">
        <f t="shared" si="1102"/>
        <v>7.9699999999999993E-2</v>
      </c>
      <c r="U2810" s="125">
        <f t="shared" si="1115"/>
        <v>752</v>
      </c>
      <c r="V2810" s="125">
        <v>252</v>
      </c>
      <c r="W2810" s="134">
        <f t="shared" si="1116"/>
        <v>1.257131427</v>
      </c>
      <c r="X2810" s="18"/>
      <c r="Y2810" s="123">
        <f t="shared" si="1117"/>
        <v>67054.222907000003</v>
      </c>
      <c r="Z2810" s="123">
        <f t="shared" si="1118"/>
        <v>29654.03482052968</v>
      </c>
      <c r="AA2810" s="123">
        <f t="shared" si="1119"/>
        <v>1341.0844581400002</v>
      </c>
      <c r="AB2810" s="123">
        <f t="shared" si="1120"/>
        <v>25122.982182489337</v>
      </c>
      <c r="AC2810" s="123">
        <f t="shared" si="1121"/>
        <v>123172.32436815902</v>
      </c>
      <c r="AD2810" s="150">
        <f t="shared" si="1122"/>
        <v>87053.852995000008</v>
      </c>
      <c r="AE2810" s="150">
        <f t="shared" si="1123"/>
        <v>37338.776461167043</v>
      </c>
      <c r="AF2810" s="150">
        <f t="shared" si="1124"/>
        <v>1741.0770599000002</v>
      </c>
      <c r="AG2810" s="150">
        <f t="shared" si="1125"/>
        <v>31803.674294173336</v>
      </c>
      <c r="AH2810" s="150">
        <f t="shared" si="1126"/>
        <v>157937.38081024037</v>
      </c>
      <c r="AI2810" s="4"/>
      <c r="AJ2810" s="1"/>
      <c r="AK2810" s="20"/>
      <c r="AL2810" s="5"/>
      <c r="AM2810" s="1"/>
      <c r="AN2810" s="1"/>
      <c r="AO2810" s="1"/>
      <c r="AP2810" s="17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5.75" x14ac:dyDescent="0.2">
      <c r="A2811" s="127">
        <f t="shared" si="1101"/>
        <v>44271</v>
      </c>
      <c r="B2811" s="165">
        <f t="shared" si="1103"/>
        <v>281321.44790209347</v>
      </c>
      <c r="C2811" s="124"/>
      <c r="D2811" s="128">
        <f t="shared" si="1104"/>
        <v>5622.43</v>
      </c>
      <c r="E2811" s="129">
        <f>VLOOKUP(A2810,[1]Plan1!$AY$80:$BA$314,3)</f>
        <v>5674.72</v>
      </c>
      <c r="F2811" s="130">
        <f t="shared" si="1105"/>
        <v>44271</v>
      </c>
      <c r="G2811" s="131">
        <f t="shared" si="1106"/>
        <v>9.3002491805145304E-3</v>
      </c>
      <c r="H2811" s="132">
        <f t="shared" si="1107"/>
        <v>44301</v>
      </c>
      <c r="I2811" s="132">
        <f t="shared" si="1108"/>
        <v>44301</v>
      </c>
      <c r="J2811" s="133">
        <f t="shared" si="1109"/>
        <v>22</v>
      </c>
      <c r="K2811" s="133">
        <f t="shared" si="1110"/>
        <v>1</v>
      </c>
      <c r="L2811" s="124">
        <f t="shared" si="1111"/>
        <v>1.0004208699999999</v>
      </c>
      <c r="M2811" s="134">
        <f t="shared" si="1112"/>
        <v>1.00859988</v>
      </c>
      <c r="N2811" s="134">
        <f t="shared" si="1113"/>
        <v>1.5130647206437555</v>
      </c>
      <c r="O2811" s="124">
        <f t="shared" si="1114"/>
        <v>1.5137015199999999</v>
      </c>
      <c r="P2811" s="124"/>
      <c r="Q2811" s="125"/>
      <c r="R2811" s="126"/>
      <c r="S2811" s="124"/>
      <c r="T2811" s="135">
        <f t="shared" si="1102"/>
        <v>7.9699999999999993E-2</v>
      </c>
      <c r="U2811" s="125">
        <f t="shared" si="1115"/>
        <v>753</v>
      </c>
      <c r="V2811" s="125">
        <v>252</v>
      </c>
      <c r="W2811" s="134">
        <f t="shared" si="1116"/>
        <v>1.2575140279999999</v>
      </c>
      <c r="X2811" s="18"/>
      <c r="Y2811" s="123">
        <f t="shared" si="1117"/>
        <v>67054.222907000003</v>
      </c>
      <c r="Z2811" s="123">
        <f t="shared" si="1118"/>
        <v>29724.181208987946</v>
      </c>
      <c r="AA2811" s="123">
        <f t="shared" si="1119"/>
        <v>1341.0844581400002</v>
      </c>
      <c r="AB2811" s="123">
        <f t="shared" si="1120"/>
        <v>25145.333590125003</v>
      </c>
      <c r="AC2811" s="123">
        <f t="shared" si="1121"/>
        <v>123264.82216425295</v>
      </c>
      <c r="AD2811" s="150">
        <f t="shared" si="1122"/>
        <v>87053.852995000008</v>
      </c>
      <c r="AE2811" s="150">
        <f t="shared" si="1123"/>
        <v>37429.003437768828</v>
      </c>
      <c r="AF2811" s="150">
        <f t="shared" si="1124"/>
        <v>1741.0770599000002</v>
      </c>
      <c r="AG2811" s="150">
        <f t="shared" si="1125"/>
        <v>31832.692245171671</v>
      </c>
      <c r="AH2811" s="150">
        <f t="shared" si="1126"/>
        <v>158056.62573784051</v>
      </c>
      <c r="AI2811" s="4"/>
      <c r="AJ2811" s="1"/>
      <c r="AK2811" s="20"/>
      <c r="AL2811" s="5"/>
      <c r="AM2811" s="1"/>
      <c r="AN2811" s="1"/>
      <c r="AO2811" s="1"/>
      <c r="AP2811" s="17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5.75" x14ac:dyDescent="0.2">
      <c r="A2812" s="127">
        <f t="shared" si="1101"/>
        <v>44272</v>
      </c>
      <c r="B2812" s="165">
        <f t="shared" si="1103"/>
        <v>281533.30880252842</v>
      </c>
      <c r="C2812" s="124"/>
      <c r="D2812" s="128">
        <f t="shared" si="1104"/>
        <v>5622.43</v>
      </c>
      <c r="E2812" s="129">
        <f>VLOOKUP(A2811,[1]Plan1!$AY$80:$BA$314,3)</f>
        <v>5674.72</v>
      </c>
      <c r="F2812" s="130">
        <f t="shared" si="1105"/>
        <v>44271</v>
      </c>
      <c r="G2812" s="131">
        <f t="shared" si="1106"/>
        <v>9.3002491805145304E-3</v>
      </c>
      <c r="H2812" s="132">
        <f t="shared" si="1107"/>
        <v>44301</v>
      </c>
      <c r="I2812" s="132">
        <f t="shared" si="1108"/>
        <v>44301</v>
      </c>
      <c r="J2812" s="133">
        <f t="shared" si="1109"/>
        <v>22</v>
      </c>
      <c r="K2812" s="133">
        <f t="shared" si="1110"/>
        <v>2</v>
      </c>
      <c r="L2812" s="124">
        <f t="shared" si="1111"/>
        <v>1.0008419200000001</v>
      </c>
      <c r="M2812" s="134">
        <f t="shared" si="1112"/>
        <v>1.00859988</v>
      </c>
      <c r="N2812" s="134">
        <f t="shared" si="1113"/>
        <v>1.5130647206437555</v>
      </c>
      <c r="O2812" s="124">
        <f t="shared" si="1114"/>
        <v>1.5143386000000001</v>
      </c>
      <c r="P2812" s="124"/>
      <c r="Q2812" s="125"/>
      <c r="R2812" s="126"/>
      <c r="S2812" s="124"/>
      <c r="T2812" s="135">
        <f t="shared" si="1102"/>
        <v>7.9699999999999993E-2</v>
      </c>
      <c r="U2812" s="125">
        <f t="shared" si="1115"/>
        <v>754</v>
      </c>
      <c r="V2812" s="125">
        <v>252</v>
      </c>
      <c r="W2812" s="134">
        <f t="shared" si="1116"/>
        <v>1.2578967459999999</v>
      </c>
      <c r="X2812" s="18"/>
      <c r="Y2812" s="123">
        <f t="shared" si="1117"/>
        <v>67054.222907000003</v>
      </c>
      <c r="Z2812" s="123">
        <f t="shared" si="1118"/>
        <v>29794.379287273761</v>
      </c>
      <c r="AA2812" s="123">
        <f t="shared" si="1119"/>
        <v>1341.0844581400002</v>
      </c>
      <c r="AB2812" s="123">
        <f t="shared" si="1120"/>
        <v>25167.684997760665</v>
      </c>
      <c r="AC2812" s="123">
        <f t="shared" si="1121"/>
        <v>123357.37165017442</v>
      </c>
      <c r="AD2812" s="150">
        <f t="shared" si="1122"/>
        <v>87053.852995000008</v>
      </c>
      <c r="AE2812" s="150">
        <f t="shared" si="1123"/>
        <v>37519.296901284019</v>
      </c>
      <c r="AF2812" s="150">
        <f t="shared" si="1124"/>
        <v>1741.0770599000002</v>
      </c>
      <c r="AG2812" s="150">
        <f t="shared" si="1125"/>
        <v>31861.710196170006</v>
      </c>
      <c r="AH2812" s="150">
        <f t="shared" si="1126"/>
        <v>158175.93715235402</v>
      </c>
      <c r="AI2812" s="4"/>
      <c r="AJ2812" s="1"/>
      <c r="AK2812" s="20"/>
      <c r="AL2812" s="5"/>
      <c r="AM2812" s="1"/>
      <c r="AN2812" s="1"/>
      <c r="AO2812" s="1"/>
      <c r="AP2812" s="17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5.75" x14ac:dyDescent="0.2">
      <c r="A2813" s="127">
        <f t="shared" si="1101"/>
        <v>44273</v>
      </c>
      <c r="B2813" s="165">
        <f t="shared" si="1103"/>
        <v>281745.28501784004</v>
      </c>
      <c r="C2813" s="124"/>
      <c r="D2813" s="128">
        <f t="shared" si="1104"/>
        <v>5622.43</v>
      </c>
      <c r="E2813" s="129">
        <f>VLOOKUP(A2812,[1]Plan1!$AY$80:$BA$314,3)</f>
        <v>5674.72</v>
      </c>
      <c r="F2813" s="130">
        <f t="shared" si="1105"/>
        <v>44271</v>
      </c>
      <c r="G2813" s="131">
        <f t="shared" si="1106"/>
        <v>9.3002491805145304E-3</v>
      </c>
      <c r="H2813" s="132">
        <f t="shared" si="1107"/>
        <v>44301</v>
      </c>
      <c r="I2813" s="132">
        <f t="shared" si="1108"/>
        <v>44301</v>
      </c>
      <c r="J2813" s="133">
        <f t="shared" si="1109"/>
        <v>22</v>
      </c>
      <c r="K2813" s="133">
        <f t="shared" si="1110"/>
        <v>3</v>
      </c>
      <c r="L2813" s="124">
        <f t="shared" si="1111"/>
        <v>1.00126315</v>
      </c>
      <c r="M2813" s="134">
        <f t="shared" si="1112"/>
        <v>1.00859988</v>
      </c>
      <c r="N2813" s="134">
        <f t="shared" si="1113"/>
        <v>1.5130647206437555</v>
      </c>
      <c r="O2813" s="124">
        <f t="shared" si="1114"/>
        <v>1.51497594</v>
      </c>
      <c r="P2813" s="124"/>
      <c r="Q2813" s="125"/>
      <c r="R2813" s="126"/>
      <c r="S2813" s="124"/>
      <c r="T2813" s="135">
        <f t="shared" si="1102"/>
        <v>7.9699999999999993E-2</v>
      </c>
      <c r="U2813" s="125">
        <f t="shared" si="1115"/>
        <v>755</v>
      </c>
      <c r="V2813" s="125">
        <v>252</v>
      </c>
      <c r="W2813" s="134">
        <f t="shared" si="1116"/>
        <v>1.258279581</v>
      </c>
      <c r="X2813" s="18"/>
      <c r="Y2813" s="123">
        <f t="shared" si="1117"/>
        <v>67054.222907000003</v>
      </c>
      <c r="Z2813" s="123">
        <f t="shared" si="1118"/>
        <v>29864.627803624033</v>
      </c>
      <c r="AA2813" s="123">
        <f t="shared" si="1119"/>
        <v>1341.0844581400002</v>
      </c>
      <c r="AB2813" s="123">
        <f t="shared" si="1120"/>
        <v>25190.036405396339</v>
      </c>
      <c r="AC2813" s="123">
        <f t="shared" si="1121"/>
        <v>123449.97157416039</v>
      </c>
      <c r="AD2813" s="150">
        <f t="shared" si="1122"/>
        <v>87053.852995000008</v>
      </c>
      <c r="AE2813" s="150">
        <f t="shared" si="1123"/>
        <v>37609.655241611319</v>
      </c>
      <c r="AF2813" s="150">
        <f t="shared" si="1124"/>
        <v>1741.0770599000002</v>
      </c>
      <c r="AG2813" s="150">
        <f t="shared" si="1125"/>
        <v>31890.728147168338</v>
      </c>
      <c r="AH2813" s="150">
        <f t="shared" si="1126"/>
        <v>158295.31344367965</v>
      </c>
      <c r="AI2813" s="4"/>
      <c r="AJ2813" s="1"/>
      <c r="AK2813" s="20"/>
      <c r="AL2813" s="5"/>
      <c r="AM2813" s="1"/>
      <c r="AN2813" s="1"/>
      <c r="AO2813" s="1"/>
      <c r="AP2813" s="17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5.75" x14ac:dyDescent="0.2">
      <c r="A2814" s="127">
        <f t="shared" si="1101"/>
        <v>44274</v>
      </c>
      <c r="B2814" s="165">
        <f t="shared" si="1103"/>
        <v>281957.37789562647</v>
      </c>
      <c r="C2814" s="124"/>
      <c r="D2814" s="128">
        <f t="shared" si="1104"/>
        <v>5622.43</v>
      </c>
      <c r="E2814" s="129">
        <f>VLOOKUP(A2813,[1]Plan1!$AY$80:$BA$314,3)</f>
        <v>5674.72</v>
      </c>
      <c r="F2814" s="130">
        <f t="shared" si="1105"/>
        <v>44271</v>
      </c>
      <c r="G2814" s="131">
        <f t="shared" si="1106"/>
        <v>9.3002491805145304E-3</v>
      </c>
      <c r="H2814" s="132">
        <f t="shared" si="1107"/>
        <v>44301</v>
      </c>
      <c r="I2814" s="132">
        <f t="shared" si="1108"/>
        <v>44301</v>
      </c>
      <c r="J2814" s="133">
        <f t="shared" si="1109"/>
        <v>22</v>
      </c>
      <c r="K2814" s="133">
        <f t="shared" si="1110"/>
        <v>4</v>
      </c>
      <c r="L2814" s="124">
        <f t="shared" si="1111"/>
        <v>1.00168455</v>
      </c>
      <c r="M2814" s="134">
        <f t="shared" si="1112"/>
        <v>1.00859988</v>
      </c>
      <c r="N2814" s="134">
        <f t="shared" si="1113"/>
        <v>1.5130647206437555</v>
      </c>
      <c r="O2814" s="124">
        <f t="shared" si="1114"/>
        <v>1.5156135500000001</v>
      </c>
      <c r="P2814" s="124"/>
      <c r="Q2814" s="125"/>
      <c r="R2814" s="126"/>
      <c r="S2814" s="124"/>
      <c r="T2814" s="135">
        <f t="shared" si="1102"/>
        <v>7.9699999999999993E-2</v>
      </c>
      <c r="U2814" s="125">
        <f t="shared" si="1115"/>
        <v>756</v>
      </c>
      <c r="V2814" s="125">
        <v>252</v>
      </c>
      <c r="W2814" s="134">
        <f t="shared" si="1116"/>
        <v>1.258662532</v>
      </c>
      <c r="X2814" s="18"/>
      <c r="Y2814" s="123">
        <f t="shared" si="1117"/>
        <v>67054.222907000003</v>
      </c>
      <c r="Z2814" s="123">
        <f t="shared" si="1118"/>
        <v>29934.927347470533</v>
      </c>
      <c r="AA2814" s="123">
        <f t="shared" si="1119"/>
        <v>1341.0844581400002</v>
      </c>
      <c r="AB2814" s="123">
        <f t="shared" si="1120"/>
        <v>25212.387813032001</v>
      </c>
      <c r="AC2814" s="123">
        <f t="shared" si="1121"/>
        <v>123542.62252564254</v>
      </c>
      <c r="AD2814" s="150">
        <f t="shared" si="1122"/>
        <v>87053.852995000008</v>
      </c>
      <c r="AE2814" s="150">
        <f t="shared" si="1123"/>
        <v>37700.079216917278</v>
      </c>
      <c r="AF2814" s="150">
        <f t="shared" si="1124"/>
        <v>1741.0770599000002</v>
      </c>
      <c r="AG2814" s="150">
        <f t="shared" si="1125"/>
        <v>31919.746098166666</v>
      </c>
      <c r="AH2814" s="150">
        <f t="shared" si="1126"/>
        <v>158414.75536998396</v>
      </c>
      <c r="AI2814" s="4"/>
      <c r="AJ2814" s="1"/>
      <c r="AK2814" s="20"/>
      <c r="AL2814" s="5"/>
      <c r="AM2814" s="1"/>
      <c r="AN2814" s="1"/>
      <c r="AO2814" s="1"/>
      <c r="AP2814" s="17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5.75" x14ac:dyDescent="0.2">
      <c r="A2815" s="127">
        <f t="shared" si="1101"/>
        <v>44275</v>
      </c>
      <c r="B2815" s="165">
        <f t="shared" si="1103"/>
        <v>282169.58749773615</v>
      </c>
      <c r="C2815" s="124"/>
      <c r="D2815" s="128">
        <f t="shared" si="1104"/>
        <v>5622.43</v>
      </c>
      <c r="E2815" s="129">
        <f>VLOOKUP(A2814,[1]Plan1!$AY$80:$BA$314,3)</f>
        <v>5674.72</v>
      </c>
      <c r="F2815" s="130">
        <f t="shared" si="1105"/>
        <v>44271</v>
      </c>
      <c r="G2815" s="131">
        <f t="shared" si="1106"/>
        <v>9.3002491805145304E-3</v>
      </c>
      <c r="H2815" s="132">
        <f t="shared" si="1107"/>
        <v>44301</v>
      </c>
      <c r="I2815" s="132">
        <f t="shared" si="1108"/>
        <v>44301</v>
      </c>
      <c r="J2815" s="133">
        <f t="shared" si="1109"/>
        <v>22</v>
      </c>
      <c r="K2815" s="133">
        <f t="shared" si="1110"/>
        <v>5</v>
      </c>
      <c r="L2815" s="124">
        <f t="shared" si="1111"/>
        <v>1.00210613</v>
      </c>
      <c r="M2815" s="134">
        <f t="shared" si="1112"/>
        <v>1.00859988</v>
      </c>
      <c r="N2815" s="134">
        <f t="shared" si="1113"/>
        <v>1.5130647206437555</v>
      </c>
      <c r="O2815" s="124">
        <f t="shared" si="1114"/>
        <v>1.5162514300000001</v>
      </c>
      <c r="P2815" s="124"/>
      <c r="Q2815" s="125"/>
      <c r="R2815" s="126"/>
      <c r="S2815" s="124"/>
      <c r="T2815" s="135">
        <f t="shared" si="1102"/>
        <v>7.9699999999999993E-2</v>
      </c>
      <c r="U2815" s="125">
        <f t="shared" si="1115"/>
        <v>757</v>
      </c>
      <c r="V2815" s="125">
        <v>252</v>
      </c>
      <c r="W2815" s="134">
        <f t="shared" si="1116"/>
        <v>1.259045599</v>
      </c>
      <c r="X2815" s="18"/>
      <c r="Y2815" s="123">
        <f t="shared" si="1117"/>
        <v>67054.222907000003</v>
      </c>
      <c r="Z2815" s="123">
        <f t="shared" si="1118"/>
        <v>30005.277945865382</v>
      </c>
      <c r="AA2815" s="123">
        <f t="shared" si="1119"/>
        <v>1341.0844581400002</v>
      </c>
      <c r="AB2815" s="123">
        <f t="shared" si="1120"/>
        <v>25234.73922066767</v>
      </c>
      <c r="AC2815" s="123">
        <f t="shared" si="1121"/>
        <v>123635.32453167306</v>
      </c>
      <c r="AD2815" s="150">
        <f t="shared" si="1122"/>
        <v>87053.852995000008</v>
      </c>
      <c r="AE2815" s="150">
        <f t="shared" si="1123"/>
        <v>37790.568861998094</v>
      </c>
      <c r="AF2815" s="150">
        <f t="shared" si="1124"/>
        <v>1741.0770599000002</v>
      </c>
      <c r="AG2815" s="150">
        <f t="shared" si="1125"/>
        <v>31948.764049165009</v>
      </c>
      <c r="AH2815" s="150">
        <f t="shared" si="1126"/>
        <v>158534.26296606311</v>
      </c>
      <c r="AI2815" s="4"/>
      <c r="AJ2815" s="1"/>
      <c r="AK2815" s="20"/>
      <c r="AL2815" s="5"/>
      <c r="AM2815" s="1"/>
      <c r="AN2815" s="1"/>
      <c r="AO2815" s="1"/>
      <c r="AP2815" s="17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5.75" x14ac:dyDescent="0.2">
      <c r="A2816" s="127">
        <f t="shared" si="1101"/>
        <v>44276</v>
      </c>
      <c r="B2816" s="165">
        <f t="shared" si="1103"/>
        <v>282220.95685637015</v>
      </c>
      <c r="C2816" s="124"/>
      <c r="D2816" s="128">
        <f t="shared" si="1104"/>
        <v>5622.43</v>
      </c>
      <c r="E2816" s="129">
        <f>VLOOKUP(A2815,[1]Plan1!$AY$80:$BA$314,3)</f>
        <v>5674.72</v>
      </c>
      <c r="F2816" s="130">
        <f t="shared" si="1105"/>
        <v>44271</v>
      </c>
      <c r="G2816" s="131">
        <f t="shared" si="1106"/>
        <v>9.3002491805145304E-3</v>
      </c>
      <c r="H2816" s="132">
        <f t="shared" si="1107"/>
        <v>44301</v>
      </c>
      <c r="I2816" s="132">
        <f t="shared" si="1108"/>
        <v>44301</v>
      </c>
      <c r="J2816" s="133">
        <f t="shared" si="1109"/>
        <v>22</v>
      </c>
      <c r="K2816" s="133">
        <f t="shared" si="1110"/>
        <v>5</v>
      </c>
      <c r="L2816" s="124">
        <f t="shared" si="1111"/>
        <v>1.00210613</v>
      </c>
      <c r="M2816" s="134">
        <f t="shared" si="1112"/>
        <v>1.00859988</v>
      </c>
      <c r="N2816" s="134">
        <f t="shared" si="1113"/>
        <v>1.5130647206437555</v>
      </c>
      <c r="O2816" s="124">
        <f t="shared" si="1114"/>
        <v>1.5162514300000001</v>
      </c>
      <c r="P2816" s="124"/>
      <c r="Q2816" s="125"/>
      <c r="R2816" s="126"/>
      <c r="S2816" s="124"/>
      <c r="T2816" s="135">
        <f t="shared" si="1102"/>
        <v>7.9699999999999993E-2</v>
      </c>
      <c r="U2816" s="125">
        <f t="shared" si="1115"/>
        <v>757</v>
      </c>
      <c r="V2816" s="125">
        <v>252</v>
      </c>
      <c r="W2816" s="134">
        <f t="shared" si="1116"/>
        <v>1.259045599</v>
      </c>
      <c r="X2816" s="18"/>
      <c r="Y2816" s="123">
        <f t="shared" si="1117"/>
        <v>67054.222907000003</v>
      </c>
      <c r="Z2816" s="123">
        <f t="shared" si="1118"/>
        <v>30005.277945865382</v>
      </c>
      <c r="AA2816" s="123">
        <f t="shared" si="1119"/>
        <v>1341.0844581400002</v>
      </c>
      <c r="AB2816" s="123">
        <f t="shared" si="1120"/>
        <v>25257.090628303333</v>
      </c>
      <c r="AC2816" s="123">
        <f t="shared" si="1121"/>
        <v>123657.67593930871</v>
      </c>
      <c r="AD2816" s="150">
        <f t="shared" si="1122"/>
        <v>87053.852995000008</v>
      </c>
      <c r="AE2816" s="150">
        <f t="shared" si="1123"/>
        <v>37790.568861998094</v>
      </c>
      <c r="AF2816" s="150">
        <f t="shared" si="1124"/>
        <v>1741.0770599000002</v>
      </c>
      <c r="AG2816" s="150">
        <f t="shared" si="1125"/>
        <v>31977.782000163337</v>
      </c>
      <c r="AH2816" s="150">
        <f t="shared" si="1126"/>
        <v>158563.28091706143</v>
      </c>
      <c r="AI2816" s="4"/>
      <c r="AJ2816" s="1"/>
      <c r="AK2816" s="20"/>
      <c r="AL2816" s="5"/>
      <c r="AM2816" s="1"/>
      <c r="AN2816" s="1"/>
      <c r="AO2816" s="1"/>
      <c r="AP2816" s="17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5.75" x14ac:dyDescent="0.2">
      <c r="A2817" s="127">
        <f t="shared" si="1101"/>
        <v>44277</v>
      </c>
      <c r="B2817" s="165">
        <f t="shared" si="1103"/>
        <v>282272.32621500414</v>
      </c>
      <c r="C2817" s="124"/>
      <c r="D2817" s="128">
        <f t="shared" si="1104"/>
        <v>5622.43</v>
      </c>
      <c r="E2817" s="129">
        <f>VLOOKUP(A2816,[1]Plan1!$AY$80:$BA$314,3)</f>
        <v>5674.72</v>
      </c>
      <c r="F2817" s="130">
        <f t="shared" si="1105"/>
        <v>44271</v>
      </c>
      <c r="G2817" s="131">
        <f t="shared" si="1106"/>
        <v>9.3002491805145304E-3</v>
      </c>
      <c r="H2817" s="132">
        <f t="shared" si="1107"/>
        <v>44301</v>
      </c>
      <c r="I2817" s="132">
        <f t="shared" si="1108"/>
        <v>44301</v>
      </c>
      <c r="J2817" s="133">
        <f t="shared" si="1109"/>
        <v>22</v>
      </c>
      <c r="K2817" s="133">
        <f t="shared" si="1110"/>
        <v>5</v>
      </c>
      <c r="L2817" s="124">
        <f t="shared" si="1111"/>
        <v>1.00210613</v>
      </c>
      <c r="M2817" s="134">
        <f t="shared" si="1112"/>
        <v>1.00859988</v>
      </c>
      <c r="N2817" s="134">
        <f t="shared" si="1113"/>
        <v>1.5130647206437555</v>
      </c>
      <c r="O2817" s="124">
        <f t="shared" si="1114"/>
        <v>1.5162514300000001</v>
      </c>
      <c r="P2817" s="124"/>
      <c r="Q2817" s="125"/>
      <c r="R2817" s="126"/>
      <c r="S2817" s="124"/>
      <c r="T2817" s="135">
        <f t="shared" si="1102"/>
        <v>7.9699999999999993E-2</v>
      </c>
      <c r="U2817" s="125">
        <f t="shared" si="1115"/>
        <v>757</v>
      </c>
      <c r="V2817" s="125">
        <v>252</v>
      </c>
      <c r="W2817" s="134">
        <f t="shared" si="1116"/>
        <v>1.259045599</v>
      </c>
      <c r="X2817" s="18"/>
      <c r="Y2817" s="123">
        <f t="shared" si="1117"/>
        <v>67054.222907000003</v>
      </c>
      <c r="Z2817" s="123">
        <f t="shared" si="1118"/>
        <v>30005.277945865382</v>
      </c>
      <c r="AA2817" s="123">
        <f t="shared" si="1119"/>
        <v>1341.0844581400002</v>
      </c>
      <c r="AB2817" s="123">
        <f t="shared" si="1120"/>
        <v>25279.442035939006</v>
      </c>
      <c r="AC2817" s="123">
        <f t="shared" si="1121"/>
        <v>123680.02734694439</v>
      </c>
      <c r="AD2817" s="150">
        <f t="shared" si="1122"/>
        <v>87053.852995000008</v>
      </c>
      <c r="AE2817" s="150">
        <f t="shared" si="1123"/>
        <v>37790.568861998094</v>
      </c>
      <c r="AF2817" s="150">
        <f t="shared" si="1124"/>
        <v>1741.0770599000002</v>
      </c>
      <c r="AG2817" s="150">
        <f t="shared" si="1125"/>
        <v>32006.799951161669</v>
      </c>
      <c r="AH2817" s="150">
        <f t="shared" si="1126"/>
        <v>158592.29886805976</v>
      </c>
      <c r="AI2817" s="4"/>
      <c r="AJ2817" s="1"/>
      <c r="AK2817" s="20"/>
      <c r="AL2817" s="5"/>
      <c r="AM2817" s="1"/>
      <c r="AN2817" s="1"/>
      <c r="AO2817" s="1"/>
      <c r="AP2817" s="17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5.75" x14ac:dyDescent="0.2">
      <c r="A2818" s="127">
        <f t="shared" si="1101"/>
        <v>44278</v>
      </c>
      <c r="B2818" s="165">
        <f t="shared" si="1103"/>
        <v>282484.65277962916</v>
      </c>
      <c r="C2818" s="124"/>
      <c r="D2818" s="128">
        <f t="shared" si="1104"/>
        <v>5622.43</v>
      </c>
      <c r="E2818" s="129">
        <f>VLOOKUP(A2817,[1]Plan1!$AY$80:$BA$314,3)</f>
        <v>5674.72</v>
      </c>
      <c r="F2818" s="130">
        <f t="shared" si="1105"/>
        <v>44271</v>
      </c>
      <c r="G2818" s="131">
        <f t="shared" si="1106"/>
        <v>9.3002491805145304E-3</v>
      </c>
      <c r="H2818" s="132">
        <f t="shared" si="1107"/>
        <v>44301</v>
      </c>
      <c r="I2818" s="132">
        <f t="shared" si="1108"/>
        <v>44301</v>
      </c>
      <c r="J2818" s="133">
        <f t="shared" si="1109"/>
        <v>22</v>
      </c>
      <c r="K2818" s="133">
        <f t="shared" si="1110"/>
        <v>6</v>
      </c>
      <c r="L2818" s="124">
        <f t="shared" si="1111"/>
        <v>1.0025278900000001</v>
      </c>
      <c r="M2818" s="134">
        <f t="shared" si="1112"/>
        <v>1.00859988</v>
      </c>
      <c r="N2818" s="134">
        <f t="shared" si="1113"/>
        <v>1.5130647206437555</v>
      </c>
      <c r="O2818" s="124">
        <f t="shared" si="1114"/>
        <v>1.51688958</v>
      </c>
      <c r="P2818" s="124"/>
      <c r="Q2818" s="125"/>
      <c r="R2818" s="126"/>
      <c r="S2818" s="124"/>
      <c r="T2818" s="135">
        <f t="shared" si="1102"/>
        <v>7.9699999999999993E-2</v>
      </c>
      <c r="U2818" s="125">
        <f t="shared" si="1115"/>
        <v>758</v>
      </c>
      <c r="V2818" s="125">
        <v>252</v>
      </c>
      <c r="W2818" s="134">
        <f t="shared" si="1116"/>
        <v>1.2594287829999999</v>
      </c>
      <c r="X2818" s="18"/>
      <c r="Y2818" s="123">
        <f t="shared" si="1117"/>
        <v>67054.222907000003</v>
      </c>
      <c r="Z2818" s="123">
        <f t="shared" si="1118"/>
        <v>30075.67970299242</v>
      </c>
      <c r="AA2818" s="123">
        <f t="shared" si="1119"/>
        <v>1341.0844581400002</v>
      </c>
      <c r="AB2818" s="123">
        <f t="shared" si="1120"/>
        <v>25301.793443574668</v>
      </c>
      <c r="AC2818" s="123">
        <f t="shared" si="1121"/>
        <v>123772.7805117071</v>
      </c>
      <c r="AD2818" s="150">
        <f t="shared" si="1122"/>
        <v>87053.852995000008</v>
      </c>
      <c r="AE2818" s="150">
        <f t="shared" si="1123"/>
        <v>37881.124310862062</v>
      </c>
      <c r="AF2818" s="150">
        <f t="shared" si="1124"/>
        <v>1741.0770599000002</v>
      </c>
      <c r="AG2818" s="150">
        <f t="shared" si="1125"/>
        <v>32035.817902160001</v>
      </c>
      <c r="AH2818" s="150">
        <f t="shared" si="1126"/>
        <v>158711.87226792207</v>
      </c>
      <c r="AI2818" s="4"/>
      <c r="AJ2818" s="1"/>
      <c r="AK2818" s="20"/>
      <c r="AL2818" s="5"/>
      <c r="AM2818" s="1"/>
      <c r="AN2818" s="1"/>
      <c r="AO2818" s="1"/>
      <c r="AP2818" s="17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5.75" x14ac:dyDescent="0.2">
      <c r="A2819" s="127">
        <f t="shared" si="1101"/>
        <v>44279</v>
      </c>
      <c r="B2819" s="165">
        <f t="shared" si="1103"/>
        <v>282697.0963688842</v>
      </c>
      <c r="C2819" s="124"/>
      <c r="D2819" s="128">
        <f t="shared" si="1104"/>
        <v>5622.43</v>
      </c>
      <c r="E2819" s="129">
        <f>VLOOKUP(A2818,[1]Plan1!$AY$80:$BA$314,3)</f>
        <v>5674.72</v>
      </c>
      <c r="F2819" s="130">
        <f t="shared" si="1105"/>
        <v>44271</v>
      </c>
      <c r="G2819" s="131">
        <f t="shared" si="1106"/>
        <v>9.3002491805145304E-3</v>
      </c>
      <c r="H2819" s="132">
        <f t="shared" si="1107"/>
        <v>44301</v>
      </c>
      <c r="I2819" s="132">
        <f t="shared" si="1108"/>
        <v>44301</v>
      </c>
      <c r="J2819" s="133">
        <f t="shared" si="1109"/>
        <v>22</v>
      </c>
      <c r="K2819" s="133">
        <f t="shared" si="1110"/>
        <v>7</v>
      </c>
      <c r="L2819" s="124">
        <f t="shared" si="1111"/>
        <v>1.0029498299999999</v>
      </c>
      <c r="M2819" s="134">
        <f t="shared" si="1112"/>
        <v>1.00859988</v>
      </c>
      <c r="N2819" s="134">
        <f t="shared" si="1113"/>
        <v>1.5130647206437555</v>
      </c>
      <c r="O2819" s="124">
        <f t="shared" si="1114"/>
        <v>1.517528</v>
      </c>
      <c r="P2819" s="124"/>
      <c r="Q2819" s="125"/>
      <c r="R2819" s="126"/>
      <c r="S2819" s="124"/>
      <c r="T2819" s="135">
        <f t="shared" si="1102"/>
        <v>7.9699999999999993E-2</v>
      </c>
      <c r="U2819" s="125">
        <f t="shared" si="1115"/>
        <v>759</v>
      </c>
      <c r="V2819" s="125">
        <v>252</v>
      </c>
      <c r="W2819" s="134">
        <f t="shared" si="1116"/>
        <v>1.259812084</v>
      </c>
      <c r="X2819" s="18"/>
      <c r="Y2819" s="123">
        <f t="shared" si="1117"/>
        <v>67054.222907000003</v>
      </c>
      <c r="Z2819" s="123">
        <f t="shared" si="1118"/>
        <v>30146.132646020287</v>
      </c>
      <c r="AA2819" s="123">
        <f t="shared" si="1119"/>
        <v>1341.0844581400002</v>
      </c>
      <c r="AB2819" s="123">
        <f t="shared" si="1120"/>
        <v>25324.144851210334</v>
      </c>
      <c r="AC2819" s="123">
        <f t="shared" si="1121"/>
        <v>123865.58486237063</v>
      </c>
      <c r="AD2819" s="150">
        <f t="shared" si="1122"/>
        <v>87053.852995000008</v>
      </c>
      <c r="AE2819" s="150">
        <f t="shared" si="1123"/>
        <v>37971.745598455243</v>
      </c>
      <c r="AF2819" s="150">
        <f t="shared" si="1124"/>
        <v>1741.0770599000002</v>
      </c>
      <c r="AG2819" s="150">
        <f t="shared" si="1125"/>
        <v>32064.835853158336</v>
      </c>
      <c r="AH2819" s="150">
        <f t="shared" si="1126"/>
        <v>158831.51150651358</v>
      </c>
      <c r="AI2819" s="4"/>
      <c r="AJ2819" s="1"/>
      <c r="AK2819" s="20"/>
      <c r="AL2819" s="5"/>
      <c r="AM2819" s="1"/>
      <c r="AN2819" s="1"/>
      <c r="AO2819" s="1"/>
      <c r="AP2819" s="17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5.75" x14ac:dyDescent="0.2">
      <c r="A2820" s="127">
        <f t="shared" si="1101"/>
        <v>44280</v>
      </c>
      <c r="B2820" s="165">
        <f t="shared" si="1103"/>
        <v>282909.65686843562</v>
      </c>
      <c r="C2820" s="124"/>
      <c r="D2820" s="128">
        <f t="shared" si="1104"/>
        <v>5622.43</v>
      </c>
      <c r="E2820" s="129">
        <f>VLOOKUP(A2819,[1]Plan1!$AY$80:$BA$314,3)</f>
        <v>5674.72</v>
      </c>
      <c r="F2820" s="130">
        <f t="shared" si="1105"/>
        <v>44271</v>
      </c>
      <c r="G2820" s="131">
        <f t="shared" si="1106"/>
        <v>9.3002491805145304E-3</v>
      </c>
      <c r="H2820" s="132">
        <f t="shared" si="1107"/>
        <v>44301</v>
      </c>
      <c r="I2820" s="132">
        <f t="shared" si="1108"/>
        <v>44301</v>
      </c>
      <c r="J2820" s="133">
        <f t="shared" si="1109"/>
        <v>22</v>
      </c>
      <c r="K2820" s="133">
        <f t="shared" si="1110"/>
        <v>8</v>
      </c>
      <c r="L2820" s="124">
        <f t="shared" si="1111"/>
        <v>1.00337195</v>
      </c>
      <c r="M2820" s="134">
        <f t="shared" si="1112"/>
        <v>1.00859988</v>
      </c>
      <c r="N2820" s="134">
        <f t="shared" si="1113"/>
        <v>1.5130647206437555</v>
      </c>
      <c r="O2820" s="124">
        <f t="shared" si="1114"/>
        <v>1.5181666899999999</v>
      </c>
      <c r="P2820" s="124"/>
      <c r="Q2820" s="125"/>
      <c r="R2820" s="126"/>
      <c r="S2820" s="124"/>
      <c r="T2820" s="135">
        <f t="shared" si="1102"/>
        <v>7.9699999999999993E-2</v>
      </c>
      <c r="U2820" s="125">
        <f t="shared" si="1115"/>
        <v>760</v>
      </c>
      <c r="V2820" s="125">
        <v>252</v>
      </c>
      <c r="W2820" s="134">
        <f t="shared" si="1116"/>
        <v>1.2601955010000001</v>
      </c>
      <c r="X2820" s="18"/>
      <c r="Y2820" s="123">
        <f t="shared" si="1117"/>
        <v>67054.222907000003</v>
      </c>
      <c r="Z2820" s="123">
        <f t="shared" si="1118"/>
        <v>30216.636724940068</v>
      </c>
      <c r="AA2820" s="123">
        <f t="shared" si="1119"/>
        <v>1341.0844581400002</v>
      </c>
      <c r="AB2820" s="123">
        <f t="shared" si="1120"/>
        <v>25346.496258846</v>
      </c>
      <c r="AC2820" s="123">
        <f t="shared" si="1121"/>
        <v>123958.44034892607</v>
      </c>
      <c r="AD2820" s="150">
        <f t="shared" si="1122"/>
        <v>87053.852995000008</v>
      </c>
      <c r="AE2820" s="150">
        <f t="shared" si="1123"/>
        <v>38062.432660452847</v>
      </c>
      <c r="AF2820" s="150">
        <f t="shared" si="1124"/>
        <v>1741.0770599000002</v>
      </c>
      <c r="AG2820" s="150">
        <f t="shared" si="1125"/>
        <v>32093.853804156672</v>
      </c>
      <c r="AH2820" s="150">
        <f t="shared" si="1126"/>
        <v>158951.21651950953</v>
      </c>
      <c r="AI2820" s="4"/>
      <c r="AJ2820" s="1"/>
      <c r="AK2820" s="20"/>
      <c r="AL2820" s="5"/>
      <c r="AM2820" s="1"/>
      <c r="AN2820" s="1"/>
      <c r="AO2820" s="1"/>
      <c r="AP2820" s="17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5.75" x14ac:dyDescent="0.2">
      <c r="A2821" s="127">
        <f t="shared" si="1101"/>
        <v>44281</v>
      </c>
      <c r="B2821" s="165">
        <f t="shared" si="1103"/>
        <v>283122.3345167638</v>
      </c>
      <c r="C2821" s="124"/>
      <c r="D2821" s="128">
        <f t="shared" si="1104"/>
        <v>5622.43</v>
      </c>
      <c r="E2821" s="129">
        <f>VLOOKUP(A2820,[1]Plan1!$AY$80:$BA$314,3)</f>
        <v>5674.72</v>
      </c>
      <c r="F2821" s="130">
        <f t="shared" si="1105"/>
        <v>44271</v>
      </c>
      <c r="G2821" s="131">
        <f t="shared" si="1106"/>
        <v>9.3002491805145304E-3</v>
      </c>
      <c r="H2821" s="132">
        <f t="shared" si="1107"/>
        <v>44301</v>
      </c>
      <c r="I2821" s="132">
        <f t="shared" si="1108"/>
        <v>44301</v>
      </c>
      <c r="J2821" s="133">
        <f t="shared" si="1109"/>
        <v>22</v>
      </c>
      <c r="K2821" s="133">
        <f t="shared" si="1110"/>
        <v>9</v>
      </c>
      <c r="L2821" s="124">
        <f t="shared" si="1111"/>
        <v>1.0037942399999999</v>
      </c>
      <c r="M2821" s="134">
        <f t="shared" si="1112"/>
        <v>1.00859988</v>
      </c>
      <c r="N2821" s="134">
        <f t="shared" si="1113"/>
        <v>1.5130647206437555</v>
      </c>
      <c r="O2821" s="124">
        <f t="shared" si="1114"/>
        <v>1.51880565</v>
      </c>
      <c r="P2821" s="124"/>
      <c r="Q2821" s="125"/>
      <c r="R2821" s="126"/>
      <c r="S2821" s="124"/>
      <c r="T2821" s="135">
        <f t="shared" si="1102"/>
        <v>7.9699999999999993E-2</v>
      </c>
      <c r="U2821" s="125">
        <f t="shared" si="1115"/>
        <v>761</v>
      </c>
      <c r="V2821" s="125">
        <v>252</v>
      </c>
      <c r="W2821" s="134">
        <f t="shared" si="1116"/>
        <v>1.2605790349999999</v>
      </c>
      <c r="X2821" s="18"/>
      <c r="Y2821" s="123">
        <f t="shared" si="1117"/>
        <v>67054.222907000003</v>
      </c>
      <c r="Z2821" s="123">
        <f t="shared" si="1118"/>
        <v>30287.192044061769</v>
      </c>
      <c r="AA2821" s="123">
        <f t="shared" si="1119"/>
        <v>1341.0844581400002</v>
      </c>
      <c r="AB2821" s="123">
        <f t="shared" si="1120"/>
        <v>25368.84766648167</v>
      </c>
      <c r="AC2821" s="123">
        <f t="shared" si="1121"/>
        <v>124051.34707568344</v>
      </c>
      <c r="AD2821" s="150">
        <f t="shared" si="1122"/>
        <v>87053.852995000008</v>
      </c>
      <c r="AE2821" s="150">
        <f t="shared" si="1123"/>
        <v>38153.185631025379</v>
      </c>
      <c r="AF2821" s="150">
        <f t="shared" si="1124"/>
        <v>1741.0770599000002</v>
      </c>
      <c r="AG2821" s="150">
        <f t="shared" si="1125"/>
        <v>32122.871755155003</v>
      </c>
      <c r="AH2821" s="150">
        <f t="shared" si="1126"/>
        <v>159070.98744108039</v>
      </c>
      <c r="AI2821" s="4"/>
      <c r="AJ2821" s="1"/>
      <c r="AK2821" s="20"/>
      <c r="AL2821" s="5"/>
      <c r="AM2821" s="1"/>
      <c r="AN2821" s="1"/>
      <c r="AO2821" s="1"/>
      <c r="AP2821" s="17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5.75" x14ac:dyDescent="0.2">
      <c r="A2822" s="127">
        <f t="shared" si="1101"/>
        <v>44282</v>
      </c>
      <c r="B2822" s="165">
        <f t="shared" si="1103"/>
        <v>283335.12773369881</v>
      </c>
      <c r="C2822" s="124"/>
      <c r="D2822" s="128">
        <f t="shared" si="1104"/>
        <v>5622.43</v>
      </c>
      <c r="E2822" s="129">
        <f>VLOOKUP(A2821,[1]Plan1!$AY$80:$BA$314,3)</f>
        <v>5674.72</v>
      </c>
      <c r="F2822" s="130">
        <f t="shared" si="1105"/>
        <v>44271</v>
      </c>
      <c r="G2822" s="131">
        <f t="shared" si="1106"/>
        <v>9.3002491805145304E-3</v>
      </c>
      <c r="H2822" s="132">
        <f t="shared" si="1107"/>
        <v>44301</v>
      </c>
      <c r="I2822" s="132">
        <f t="shared" si="1108"/>
        <v>44301</v>
      </c>
      <c r="J2822" s="133">
        <f t="shared" si="1109"/>
        <v>22</v>
      </c>
      <c r="K2822" s="133">
        <f t="shared" si="1110"/>
        <v>10</v>
      </c>
      <c r="L2822" s="124">
        <f t="shared" si="1111"/>
        <v>1.0042167099999999</v>
      </c>
      <c r="M2822" s="134">
        <f t="shared" si="1112"/>
        <v>1.00859988</v>
      </c>
      <c r="N2822" s="134">
        <f t="shared" si="1113"/>
        <v>1.5130647206437555</v>
      </c>
      <c r="O2822" s="124">
        <f t="shared" si="1114"/>
        <v>1.5194448700000001</v>
      </c>
      <c r="P2822" s="124"/>
      <c r="Q2822" s="125"/>
      <c r="R2822" s="126"/>
      <c r="S2822" s="124"/>
      <c r="T2822" s="135">
        <f t="shared" si="1102"/>
        <v>7.9699999999999993E-2</v>
      </c>
      <c r="U2822" s="125">
        <f t="shared" si="1115"/>
        <v>762</v>
      </c>
      <c r="V2822" s="125">
        <v>252</v>
      </c>
      <c r="W2822" s="134">
        <f t="shared" si="1116"/>
        <v>1.260962685</v>
      </c>
      <c r="X2822" s="18"/>
      <c r="Y2822" s="123">
        <f t="shared" si="1117"/>
        <v>67054.222907000003</v>
      </c>
      <c r="Z2822" s="123">
        <f t="shared" si="1118"/>
        <v>30357.797912228081</v>
      </c>
      <c r="AA2822" s="123">
        <f t="shared" si="1119"/>
        <v>1341.0844581400002</v>
      </c>
      <c r="AB2822" s="123">
        <f t="shared" si="1120"/>
        <v>25391.199074117336</v>
      </c>
      <c r="AC2822" s="123">
        <f t="shared" si="1121"/>
        <v>124144.30435148542</v>
      </c>
      <c r="AD2822" s="150">
        <f t="shared" si="1122"/>
        <v>87053.852995000008</v>
      </c>
      <c r="AE2822" s="150">
        <f t="shared" si="1123"/>
        <v>38244.00362116006</v>
      </c>
      <c r="AF2822" s="150">
        <f t="shared" si="1124"/>
        <v>1741.0770599000002</v>
      </c>
      <c r="AG2822" s="150">
        <f t="shared" si="1125"/>
        <v>32151.889706153332</v>
      </c>
      <c r="AH2822" s="150">
        <f t="shared" si="1126"/>
        <v>159190.82338221339</v>
      </c>
      <c r="AI2822" s="4"/>
      <c r="AJ2822" s="1"/>
      <c r="AK2822" s="20"/>
      <c r="AL2822" s="5"/>
      <c r="AM2822" s="1"/>
      <c r="AN2822" s="1"/>
      <c r="AO2822" s="1"/>
      <c r="AP2822" s="17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5.75" x14ac:dyDescent="0.2">
      <c r="A2823" s="127">
        <f t="shared" si="1101"/>
        <v>44283</v>
      </c>
      <c r="B2823" s="165">
        <f t="shared" si="1103"/>
        <v>283386.49709233281</v>
      </c>
      <c r="C2823" s="124"/>
      <c r="D2823" s="128">
        <f t="shared" si="1104"/>
        <v>5622.43</v>
      </c>
      <c r="E2823" s="129">
        <f>VLOOKUP(A2822,[1]Plan1!$AY$80:$BA$314,3)</f>
        <v>5674.72</v>
      </c>
      <c r="F2823" s="130">
        <f t="shared" si="1105"/>
        <v>44271</v>
      </c>
      <c r="G2823" s="131">
        <f t="shared" si="1106"/>
        <v>9.3002491805145304E-3</v>
      </c>
      <c r="H2823" s="132">
        <f t="shared" si="1107"/>
        <v>44301</v>
      </c>
      <c r="I2823" s="132">
        <f t="shared" si="1108"/>
        <v>44301</v>
      </c>
      <c r="J2823" s="133">
        <f t="shared" si="1109"/>
        <v>22</v>
      </c>
      <c r="K2823" s="133">
        <f t="shared" si="1110"/>
        <v>10</v>
      </c>
      <c r="L2823" s="124">
        <f t="shared" si="1111"/>
        <v>1.0042167099999999</v>
      </c>
      <c r="M2823" s="134">
        <f t="shared" si="1112"/>
        <v>1.00859988</v>
      </c>
      <c r="N2823" s="134">
        <f t="shared" si="1113"/>
        <v>1.5130647206437555</v>
      </c>
      <c r="O2823" s="124">
        <f t="shared" si="1114"/>
        <v>1.5194448700000001</v>
      </c>
      <c r="P2823" s="124"/>
      <c r="Q2823" s="125"/>
      <c r="R2823" s="126"/>
      <c r="S2823" s="124"/>
      <c r="T2823" s="135">
        <f t="shared" si="1102"/>
        <v>7.9699999999999993E-2</v>
      </c>
      <c r="U2823" s="125">
        <f t="shared" si="1115"/>
        <v>762</v>
      </c>
      <c r="V2823" s="125">
        <v>252</v>
      </c>
      <c r="W2823" s="134">
        <f t="shared" si="1116"/>
        <v>1.260962685</v>
      </c>
      <c r="X2823" s="18"/>
      <c r="Y2823" s="123">
        <f t="shared" si="1117"/>
        <v>67054.222907000003</v>
      </c>
      <c r="Z2823" s="123">
        <f t="shared" si="1118"/>
        <v>30357.797912228081</v>
      </c>
      <c r="AA2823" s="123">
        <f t="shared" si="1119"/>
        <v>1341.0844581400002</v>
      </c>
      <c r="AB2823" s="123">
        <f t="shared" si="1120"/>
        <v>25413.550481753002</v>
      </c>
      <c r="AC2823" s="123">
        <f t="shared" si="1121"/>
        <v>124166.65575912109</v>
      </c>
      <c r="AD2823" s="150">
        <f t="shared" si="1122"/>
        <v>87053.852995000008</v>
      </c>
      <c r="AE2823" s="150">
        <f t="shared" si="1123"/>
        <v>38244.00362116006</v>
      </c>
      <c r="AF2823" s="150">
        <f t="shared" si="1124"/>
        <v>1741.0770599000002</v>
      </c>
      <c r="AG2823" s="150">
        <f t="shared" si="1125"/>
        <v>32180.907657151674</v>
      </c>
      <c r="AH2823" s="150">
        <f t="shared" si="1126"/>
        <v>159219.84133321175</v>
      </c>
      <c r="AI2823" s="4"/>
      <c r="AJ2823" s="1"/>
      <c r="AK2823" s="20"/>
      <c r="AL2823" s="5"/>
      <c r="AM2823" s="1"/>
      <c r="AN2823" s="1"/>
      <c r="AO2823" s="1"/>
      <c r="AP2823" s="17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5.75" x14ac:dyDescent="0.2">
      <c r="A2824" s="127">
        <f t="shared" si="1101"/>
        <v>44284</v>
      </c>
      <c r="B2824" s="165">
        <f t="shared" si="1103"/>
        <v>283437.8664509668</v>
      </c>
      <c r="C2824" s="124"/>
      <c r="D2824" s="128">
        <f t="shared" si="1104"/>
        <v>5622.43</v>
      </c>
      <c r="E2824" s="129">
        <f>VLOOKUP(A2823,[1]Plan1!$AY$80:$BA$314,3)</f>
        <v>5674.72</v>
      </c>
      <c r="F2824" s="130">
        <f t="shared" si="1105"/>
        <v>44271</v>
      </c>
      <c r="G2824" s="131">
        <f t="shared" si="1106"/>
        <v>9.3002491805145304E-3</v>
      </c>
      <c r="H2824" s="132">
        <f t="shared" si="1107"/>
        <v>44301</v>
      </c>
      <c r="I2824" s="132">
        <f t="shared" si="1108"/>
        <v>44301</v>
      </c>
      <c r="J2824" s="133">
        <f t="shared" si="1109"/>
        <v>22</v>
      </c>
      <c r="K2824" s="133">
        <f t="shared" si="1110"/>
        <v>10</v>
      </c>
      <c r="L2824" s="124">
        <f t="shared" si="1111"/>
        <v>1.0042167099999999</v>
      </c>
      <c r="M2824" s="134">
        <f t="shared" si="1112"/>
        <v>1.00859988</v>
      </c>
      <c r="N2824" s="134">
        <f t="shared" si="1113"/>
        <v>1.5130647206437555</v>
      </c>
      <c r="O2824" s="124">
        <f t="shared" si="1114"/>
        <v>1.5194448700000001</v>
      </c>
      <c r="P2824" s="124"/>
      <c r="Q2824" s="125"/>
      <c r="R2824" s="126"/>
      <c r="S2824" s="124"/>
      <c r="T2824" s="135">
        <f t="shared" si="1102"/>
        <v>7.9699999999999993E-2</v>
      </c>
      <c r="U2824" s="125">
        <f t="shared" si="1115"/>
        <v>762</v>
      </c>
      <c r="V2824" s="125">
        <v>252</v>
      </c>
      <c r="W2824" s="134">
        <f t="shared" si="1116"/>
        <v>1.260962685</v>
      </c>
      <c r="X2824" s="18"/>
      <c r="Y2824" s="123">
        <f t="shared" si="1117"/>
        <v>67054.222907000003</v>
      </c>
      <c r="Z2824" s="123">
        <f t="shared" si="1118"/>
        <v>30357.797912228081</v>
      </c>
      <c r="AA2824" s="123">
        <f t="shared" si="1119"/>
        <v>1341.0844581400002</v>
      </c>
      <c r="AB2824" s="123">
        <f t="shared" si="1120"/>
        <v>25435.901889388664</v>
      </c>
      <c r="AC2824" s="123">
        <f t="shared" si="1121"/>
        <v>124189.00716675675</v>
      </c>
      <c r="AD2824" s="150">
        <f t="shared" si="1122"/>
        <v>87053.852995000008</v>
      </c>
      <c r="AE2824" s="150">
        <f t="shared" si="1123"/>
        <v>38244.00362116006</v>
      </c>
      <c r="AF2824" s="150">
        <f t="shared" si="1124"/>
        <v>1741.0770599000002</v>
      </c>
      <c r="AG2824" s="150">
        <f t="shared" si="1125"/>
        <v>32209.925608150003</v>
      </c>
      <c r="AH2824" s="150">
        <f t="shared" si="1126"/>
        <v>159248.85928421008</v>
      </c>
      <c r="AI2824" s="4"/>
      <c r="AJ2824" s="1"/>
      <c r="AK2824" s="20"/>
      <c r="AL2824" s="5"/>
      <c r="AM2824" s="1"/>
      <c r="AN2824" s="1"/>
      <c r="AO2824" s="1"/>
      <c r="AP2824" s="17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5.75" x14ac:dyDescent="0.2">
      <c r="A2825" s="127">
        <f t="shared" si="1101"/>
        <v>44285</v>
      </c>
      <c r="B2825" s="165">
        <f t="shared" si="1103"/>
        <v>283650.77858289238</v>
      </c>
      <c r="C2825" s="124"/>
      <c r="D2825" s="128">
        <f t="shared" si="1104"/>
        <v>5622.43</v>
      </c>
      <c r="E2825" s="129">
        <f>VLOOKUP(A2824,[1]Plan1!$AY$80:$BA$314,3)</f>
        <v>5674.72</v>
      </c>
      <c r="F2825" s="130">
        <f t="shared" si="1105"/>
        <v>44271</v>
      </c>
      <c r="G2825" s="131">
        <f t="shared" si="1106"/>
        <v>9.3002491805145304E-3</v>
      </c>
      <c r="H2825" s="132">
        <f t="shared" si="1107"/>
        <v>44301</v>
      </c>
      <c r="I2825" s="132">
        <f t="shared" si="1108"/>
        <v>44301</v>
      </c>
      <c r="J2825" s="133">
        <f t="shared" si="1109"/>
        <v>22</v>
      </c>
      <c r="K2825" s="133">
        <f t="shared" si="1110"/>
        <v>11</v>
      </c>
      <c r="L2825" s="124">
        <f t="shared" si="1111"/>
        <v>1.0046393600000001</v>
      </c>
      <c r="M2825" s="134">
        <f t="shared" si="1112"/>
        <v>1.00859988</v>
      </c>
      <c r="N2825" s="134">
        <f t="shared" si="1113"/>
        <v>1.5130647206437555</v>
      </c>
      <c r="O2825" s="124">
        <f t="shared" si="1114"/>
        <v>1.52008437</v>
      </c>
      <c r="P2825" s="124"/>
      <c r="Q2825" s="125"/>
      <c r="R2825" s="126"/>
      <c r="S2825" s="124"/>
      <c r="T2825" s="135">
        <f t="shared" si="1102"/>
        <v>7.9699999999999993E-2</v>
      </c>
      <c r="U2825" s="125">
        <f t="shared" si="1115"/>
        <v>763</v>
      </c>
      <c r="V2825" s="125">
        <v>252</v>
      </c>
      <c r="W2825" s="134">
        <f t="shared" si="1116"/>
        <v>1.261346453</v>
      </c>
      <c r="X2825" s="18"/>
      <c r="Y2825" s="123">
        <f t="shared" si="1117"/>
        <v>67054.222907000003</v>
      </c>
      <c r="Z2825" s="123">
        <f t="shared" si="1118"/>
        <v>30428.455793128021</v>
      </c>
      <c r="AA2825" s="123">
        <f t="shared" si="1119"/>
        <v>1341.0844581400002</v>
      </c>
      <c r="AB2825" s="123">
        <f t="shared" si="1120"/>
        <v>25458.253297024337</v>
      </c>
      <c r="AC2825" s="123">
        <f t="shared" si="1121"/>
        <v>124282.01645529235</v>
      </c>
      <c r="AD2825" s="150">
        <f t="shared" si="1122"/>
        <v>87053.852995000008</v>
      </c>
      <c r="AE2825" s="150">
        <f t="shared" si="1123"/>
        <v>38334.888513551683</v>
      </c>
      <c r="AF2825" s="150">
        <f t="shared" si="1124"/>
        <v>1741.0770599000002</v>
      </c>
      <c r="AG2825" s="150">
        <f t="shared" si="1125"/>
        <v>32238.943559148338</v>
      </c>
      <c r="AH2825" s="150">
        <f t="shared" si="1126"/>
        <v>159368.76212760003</v>
      </c>
      <c r="AI2825" s="4"/>
      <c r="AJ2825" s="1"/>
      <c r="AK2825" s="20"/>
      <c r="AL2825" s="5"/>
      <c r="AM2825" s="1"/>
      <c r="AN2825" s="1"/>
      <c r="AO2825" s="1"/>
      <c r="AP2825" s="17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5.75" x14ac:dyDescent="0.2">
      <c r="A2826" s="127">
        <f t="shared" si="1101"/>
        <v>44286</v>
      </c>
      <c r="B2826" s="165">
        <f t="shared" si="1103"/>
        <v>283863.80494018673</v>
      </c>
      <c r="C2826" s="124"/>
      <c r="D2826" s="128">
        <f t="shared" si="1104"/>
        <v>5622.43</v>
      </c>
      <c r="E2826" s="129">
        <f>VLOOKUP(A2825,[1]Plan1!$AY$80:$BA$314,3)</f>
        <v>5674.72</v>
      </c>
      <c r="F2826" s="130">
        <f t="shared" si="1105"/>
        <v>44271</v>
      </c>
      <c r="G2826" s="131">
        <f t="shared" si="1106"/>
        <v>9.3002491805145304E-3</v>
      </c>
      <c r="H2826" s="132">
        <f t="shared" si="1107"/>
        <v>44301</v>
      </c>
      <c r="I2826" s="132">
        <f t="shared" si="1108"/>
        <v>44301</v>
      </c>
      <c r="J2826" s="133">
        <f t="shared" si="1109"/>
        <v>22</v>
      </c>
      <c r="K2826" s="133">
        <f t="shared" si="1110"/>
        <v>12</v>
      </c>
      <c r="L2826" s="124">
        <f t="shared" si="1111"/>
        <v>1.0050621799999999</v>
      </c>
      <c r="M2826" s="134">
        <f t="shared" si="1112"/>
        <v>1.00859988</v>
      </c>
      <c r="N2826" s="134">
        <f t="shared" si="1113"/>
        <v>1.5130647206437555</v>
      </c>
      <c r="O2826" s="124">
        <f t="shared" si="1114"/>
        <v>1.5207241199999999</v>
      </c>
      <c r="P2826" s="124"/>
      <c r="Q2826" s="125"/>
      <c r="R2826" s="126"/>
      <c r="S2826" s="124"/>
      <c r="T2826" s="135">
        <f t="shared" si="1102"/>
        <v>7.9699999999999993E-2</v>
      </c>
      <c r="U2826" s="125">
        <f t="shared" si="1115"/>
        <v>764</v>
      </c>
      <c r="V2826" s="125">
        <v>252</v>
      </c>
      <c r="W2826" s="134">
        <f t="shared" si="1116"/>
        <v>1.2617303369999999</v>
      </c>
      <c r="X2826" s="18"/>
      <c r="Y2826" s="123">
        <f t="shared" si="1117"/>
        <v>67054.222907000003</v>
      </c>
      <c r="Z2826" s="123">
        <f t="shared" si="1118"/>
        <v>30499.163635548015</v>
      </c>
      <c r="AA2826" s="123">
        <f t="shared" si="1119"/>
        <v>1341.0844581400002</v>
      </c>
      <c r="AB2826" s="123">
        <f t="shared" si="1120"/>
        <v>25480.60470466</v>
      </c>
      <c r="AC2826" s="123">
        <f t="shared" si="1121"/>
        <v>124375.07570534802</v>
      </c>
      <c r="AD2826" s="150">
        <f t="shared" si="1122"/>
        <v>87053.852995000008</v>
      </c>
      <c r="AE2826" s="150">
        <f t="shared" si="1123"/>
        <v>38425.837669792054</v>
      </c>
      <c r="AF2826" s="150">
        <f t="shared" si="1124"/>
        <v>1741.0770599000002</v>
      </c>
      <c r="AG2826" s="150">
        <f t="shared" si="1125"/>
        <v>32267.961510146673</v>
      </c>
      <c r="AH2826" s="150">
        <f t="shared" si="1126"/>
        <v>159488.72923483871</v>
      </c>
      <c r="AI2826" s="4"/>
      <c r="AJ2826" s="1"/>
      <c r="AK2826" s="20"/>
      <c r="AL2826" s="5"/>
      <c r="AM2826" s="1"/>
      <c r="AN2826" s="1"/>
      <c r="AO2826" s="1"/>
      <c r="AP2826" s="17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5.75" x14ac:dyDescent="0.2">
      <c r="A2827" s="127">
        <f t="shared" ref="A2827:A2890" si="1127">(A2826+1)</f>
        <v>44287</v>
      </c>
      <c r="B2827" s="165">
        <f t="shared" si="1103"/>
        <v>284076.9516273195</v>
      </c>
      <c r="C2827" s="124"/>
      <c r="D2827" s="128">
        <f t="shared" si="1104"/>
        <v>5622.43</v>
      </c>
      <c r="E2827" s="129">
        <f>VLOOKUP(A2826,[1]Plan1!$AY$80:$BA$314,3)</f>
        <v>5674.72</v>
      </c>
      <c r="F2827" s="130">
        <f t="shared" si="1105"/>
        <v>44271</v>
      </c>
      <c r="G2827" s="131">
        <f t="shared" si="1106"/>
        <v>9.3002491805145304E-3</v>
      </c>
      <c r="H2827" s="132">
        <f t="shared" si="1107"/>
        <v>44301</v>
      </c>
      <c r="I2827" s="132">
        <f t="shared" si="1108"/>
        <v>44301</v>
      </c>
      <c r="J2827" s="133">
        <f t="shared" si="1109"/>
        <v>22</v>
      </c>
      <c r="K2827" s="133">
        <f t="shared" si="1110"/>
        <v>13</v>
      </c>
      <c r="L2827" s="124">
        <f t="shared" si="1111"/>
        <v>1.0054851899999999</v>
      </c>
      <c r="M2827" s="134">
        <f t="shared" si="1112"/>
        <v>1.00859988</v>
      </c>
      <c r="N2827" s="134">
        <f t="shared" si="1113"/>
        <v>1.5130647206437555</v>
      </c>
      <c r="O2827" s="124">
        <f t="shared" si="1114"/>
        <v>1.5213641600000001</v>
      </c>
      <c r="P2827" s="124"/>
      <c r="Q2827" s="125"/>
      <c r="R2827" s="126"/>
      <c r="S2827" s="124"/>
      <c r="T2827" s="135">
        <f t="shared" ref="T2827:T2890" si="1128">(T2826)</f>
        <v>7.9699999999999993E-2</v>
      </c>
      <c r="U2827" s="125">
        <f t="shared" si="1115"/>
        <v>765</v>
      </c>
      <c r="V2827" s="125">
        <v>252</v>
      </c>
      <c r="W2827" s="134">
        <f t="shared" si="1116"/>
        <v>1.2621143379999999</v>
      </c>
      <c r="X2827" s="18"/>
      <c r="Y2827" s="123">
        <f t="shared" si="1117"/>
        <v>67054.222907000003</v>
      </c>
      <c r="Z2827" s="123">
        <f t="shared" si="1118"/>
        <v>30569.924109547981</v>
      </c>
      <c r="AA2827" s="123">
        <f t="shared" si="1119"/>
        <v>1341.0844581400002</v>
      </c>
      <c r="AB2827" s="123">
        <f t="shared" si="1120"/>
        <v>25502.956112295666</v>
      </c>
      <c r="AC2827" s="123">
        <f t="shared" si="1121"/>
        <v>124468.18758698365</v>
      </c>
      <c r="AD2827" s="150">
        <f t="shared" si="1122"/>
        <v>87053.852995000008</v>
      </c>
      <c r="AE2827" s="150">
        <f t="shared" si="1123"/>
        <v>38516.854524290873</v>
      </c>
      <c r="AF2827" s="150">
        <f t="shared" si="1124"/>
        <v>1741.0770599000002</v>
      </c>
      <c r="AG2827" s="150">
        <f t="shared" si="1125"/>
        <v>32296.979461145002</v>
      </c>
      <c r="AH2827" s="150">
        <f t="shared" si="1126"/>
        <v>159608.76404033587</v>
      </c>
      <c r="AI2827" s="4"/>
      <c r="AJ2827" s="1"/>
      <c r="AK2827" s="20"/>
      <c r="AL2827" s="5"/>
      <c r="AM2827" s="1"/>
      <c r="AN2827" s="1"/>
      <c r="AO2827" s="1"/>
      <c r="AP2827" s="17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5.75" x14ac:dyDescent="0.2">
      <c r="A2828" s="127">
        <f t="shared" si="1127"/>
        <v>44288</v>
      </c>
      <c r="B2828" s="165">
        <f t="shared" si="1103"/>
        <v>284290.21430668642</v>
      </c>
      <c r="C2828" s="124"/>
      <c r="D2828" s="128">
        <f t="shared" si="1104"/>
        <v>5622.43</v>
      </c>
      <c r="E2828" s="129">
        <f>VLOOKUP(A2827,[1]Plan1!$AY$80:$BA$314,3)</f>
        <v>5674.72</v>
      </c>
      <c r="F2828" s="130">
        <f t="shared" si="1105"/>
        <v>44271</v>
      </c>
      <c r="G2828" s="131">
        <f t="shared" si="1106"/>
        <v>9.3002491805145304E-3</v>
      </c>
      <c r="H2828" s="132">
        <f t="shared" si="1107"/>
        <v>44301</v>
      </c>
      <c r="I2828" s="132">
        <f t="shared" si="1108"/>
        <v>44301</v>
      </c>
      <c r="J2828" s="133">
        <f t="shared" si="1109"/>
        <v>22</v>
      </c>
      <c r="K2828" s="133">
        <f t="shared" si="1110"/>
        <v>14</v>
      </c>
      <c r="L2828" s="124">
        <f t="shared" si="1111"/>
        <v>1.00590837</v>
      </c>
      <c r="M2828" s="134">
        <f t="shared" si="1112"/>
        <v>1.00859988</v>
      </c>
      <c r="N2828" s="134">
        <f t="shared" si="1113"/>
        <v>1.5130647206437555</v>
      </c>
      <c r="O2828" s="124">
        <f t="shared" si="1114"/>
        <v>1.52200446</v>
      </c>
      <c r="P2828" s="124"/>
      <c r="Q2828" s="125"/>
      <c r="R2828" s="126"/>
      <c r="S2828" s="124"/>
      <c r="T2828" s="135">
        <f t="shared" si="1128"/>
        <v>7.9699999999999993E-2</v>
      </c>
      <c r="U2828" s="125">
        <f t="shared" si="1115"/>
        <v>766</v>
      </c>
      <c r="V2828" s="125">
        <v>252</v>
      </c>
      <c r="W2828" s="134">
        <f t="shared" si="1116"/>
        <v>1.2624984560000001</v>
      </c>
      <c r="X2828" s="18"/>
      <c r="Y2828" s="123">
        <f t="shared" si="1117"/>
        <v>67054.222907000003</v>
      </c>
      <c r="Z2828" s="123">
        <f t="shared" si="1118"/>
        <v>30640.735317884733</v>
      </c>
      <c r="AA2828" s="123">
        <f t="shared" si="1119"/>
        <v>1341.0844581400002</v>
      </c>
      <c r="AB2828" s="123">
        <f t="shared" si="1120"/>
        <v>25525.307519931339</v>
      </c>
      <c r="AC2828" s="123">
        <f t="shared" si="1121"/>
        <v>124561.35020295606</v>
      </c>
      <c r="AD2828" s="150">
        <f t="shared" si="1122"/>
        <v>87053.852995000008</v>
      </c>
      <c r="AE2828" s="150">
        <f t="shared" si="1123"/>
        <v>38607.936636687016</v>
      </c>
      <c r="AF2828" s="150">
        <f t="shared" si="1124"/>
        <v>1741.0770599000002</v>
      </c>
      <c r="AG2828" s="150">
        <f t="shared" si="1125"/>
        <v>32325.997412143337</v>
      </c>
      <c r="AH2828" s="150">
        <f t="shared" si="1126"/>
        <v>159728.86410373036</v>
      </c>
      <c r="AI2828" s="4"/>
      <c r="AJ2828" s="1"/>
      <c r="AK2828" s="20"/>
      <c r="AL2828" s="5"/>
      <c r="AM2828" s="1"/>
      <c r="AN2828" s="1"/>
      <c r="AO2828" s="1"/>
      <c r="AP2828" s="17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5.75" x14ac:dyDescent="0.2">
      <c r="A2829" s="127">
        <f t="shared" si="1127"/>
        <v>44289</v>
      </c>
      <c r="B2829" s="165">
        <f t="shared" si="1103"/>
        <v>284341.58366532042</v>
      </c>
      <c r="C2829" s="124"/>
      <c r="D2829" s="128">
        <f t="shared" si="1104"/>
        <v>5622.43</v>
      </c>
      <c r="E2829" s="129">
        <f>VLOOKUP(A2828,[1]Plan1!$AY$80:$BA$314,3)</f>
        <v>5674.72</v>
      </c>
      <c r="F2829" s="130">
        <f t="shared" si="1105"/>
        <v>44271</v>
      </c>
      <c r="G2829" s="131">
        <f t="shared" si="1106"/>
        <v>9.3002491805145304E-3</v>
      </c>
      <c r="H2829" s="132">
        <f t="shared" si="1107"/>
        <v>44301</v>
      </c>
      <c r="I2829" s="132">
        <f t="shared" si="1108"/>
        <v>44301</v>
      </c>
      <c r="J2829" s="133">
        <f t="shared" si="1109"/>
        <v>22</v>
      </c>
      <c r="K2829" s="133">
        <f t="shared" si="1110"/>
        <v>14</v>
      </c>
      <c r="L2829" s="124">
        <f t="shared" si="1111"/>
        <v>1.00590837</v>
      </c>
      <c r="M2829" s="134">
        <f t="shared" si="1112"/>
        <v>1.00859988</v>
      </c>
      <c r="N2829" s="134">
        <f t="shared" si="1113"/>
        <v>1.5130647206437555</v>
      </c>
      <c r="O2829" s="124">
        <f t="shared" si="1114"/>
        <v>1.52200446</v>
      </c>
      <c r="P2829" s="124"/>
      <c r="Q2829" s="125"/>
      <c r="R2829" s="126"/>
      <c r="S2829" s="124"/>
      <c r="T2829" s="135">
        <f t="shared" si="1128"/>
        <v>7.9699999999999993E-2</v>
      </c>
      <c r="U2829" s="125">
        <f t="shared" si="1115"/>
        <v>766</v>
      </c>
      <c r="V2829" s="125">
        <v>252</v>
      </c>
      <c r="W2829" s="134">
        <f t="shared" si="1116"/>
        <v>1.2624984560000001</v>
      </c>
      <c r="X2829" s="18"/>
      <c r="Y2829" s="123">
        <f t="shared" si="1117"/>
        <v>67054.222907000003</v>
      </c>
      <c r="Z2829" s="123">
        <f t="shared" si="1118"/>
        <v>30640.735317884733</v>
      </c>
      <c r="AA2829" s="123">
        <f t="shared" si="1119"/>
        <v>1341.0844581400002</v>
      </c>
      <c r="AB2829" s="123">
        <f t="shared" si="1120"/>
        <v>25547.658927567001</v>
      </c>
      <c r="AC2829" s="123">
        <f t="shared" si="1121"/>
        <v>124583.70161059173</v>
      </c>
      <c r="AD2829" s="150">
        <f t="shared" si="1122"/>
        <v>87053.852995000008</v>
      </c>
      <c r="AE2829" s="150">
        <f t="shared" si="1123"/>
        <v>38607.936636687016</v>
      </c>
      <c r="AF2829" s="150">
        <f t="shared" si="1124"/>
        <v>1741.0770599000002</v>
      </c>
      <c r="AG2829" s="150">
        <f t="shared" si="1125"/>
        <v>32355.015363141669</v>
      </c>
      <c r="AH2829" s="150">
        <f t="shared" si="1126"/>
        <v>159757.88205472869</v>
      </c>
      <c r="AI2829" s="4"/>
      <c r="AJ2829" s="1"/>
      <c r="AK2829" s="20"/>
      <c r="AL2829" s="5"/>
      <c r="AM2829" s="1"/>
      <c r="AN2829" s="1"/>
      <c r="AO2829" s="1"/>
      <c r="AP2829" s="17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5.75" x14ac:dyDescent="0.2">
      <c r="A2830" s="127">
        <f t="shared" si="1127"/>
        <v>44290</v>
      </c>
      <c r="B2830" s="165">
        <f t="shared" si="1103"/>
        <v>284392.95302395441</v>
      </c>
      <c r="C2830" s="124"/>
      <c r="D2830" s="128">
        <f t="shared" si="1104"/>
        <v>5622.43</v>
      </c>
      <c r="E2830" s="129">
        <f>VLOOKUP(A2829,[1]Plan1!$AY$80:$BA$314,3)</f>
        <v>5674.72</v>
      </c>
      <c r="F2830" s="130">
        <f t="shared" si="1105"/>
        <v>44271</v>
      </c>
      <c r="G2830" s="131">
        <f t="shared" si="1106"/>
        <v>9.3002491805145304E-3</v>
      </c>
      <c r="H2830" s="132">
        <f t="shared" si="1107"/>
        <v>44301</v>
      </c>
      <c r="I2830" s="132">
        <f t="shared" si="1108"/>
        <v>44301</v>
      </c>
      <c r="J2830" s="133">
        <f t="shared" si="1109"/>
        <v>22</v>
      </c>
      <c r="K2830" s="133">
        <f t="shared" si="1110"/>
        <v>14</v>
      </c>
      <c r="L2830" s="124">
        <f t="shared" si="1111"/>
        <v>1.00590837</v>
      </c>
      <c r="M2830" s="134">
        <f t="shared" si="1112"/>
        <v>1.00859988</v>
      </c>
      <c r="N2830" s="134">
        <f t="shared" si="1113"/>
        <v>1.5130647206437555</v>
      </c>
      <c r="O2830" s="124">
        <f t="shared" si="1114"/>
        <v>1.52200446</v>
      </c>
      <c r="P2830" s="124"/>
      <c r="Q2830" s="125"/>
      <c r="R2830" s="126"/>
      <c r="S2830" s="124"/>
      <c r="T2830" s="135">
        <f t="shared" si="1128"/>
        <v>7.9699999999999993E-2</v>
      </c>
      <c r="U2830" s="125">
        <f t="shared" si="1115"/>
        <v>766</v>
      </c>
      <c r="V2830" s="125">
        <v>252</v>
      </c>
      <c r="W2830" s="134">
        <f t="shared" si="1116"/>
        <v>1.2624984560000001</v>
      </c>
      <c r="X2830" s="18"/>
      <c r="Y2830" s="123">
        <f t="shared" si="1117"/>
        <v>67054.222907000003</v>
      </c>
      <c r="Z2830" s="123">
        <f t="shared" si="1118"/>
        <v>30640.735317884733</v>
      </c>
      <c r="AA2830" s="123">
        <f t="shared" si="1119"/>
        <v>1341.0844581400002</v>
      </c>
      <c r="AB2830" s="123">
        <f t="shared" si="1120"/>
        <v>25570.010335202671</v>
      </c>
      <c r="AC2830" s="123">
        <f t="shared" si="1121"/>
        <v>124606.05301822739</v>
      </c>
      <c r="AD2830" s="150">
        <f t="shared" si="1122"/>
        <v>87053.852995000008</v>
      </c>
      <c r="AE2830" s="150">
        <f t="shared" si="1123"/>
        <v>38607.936636687016</v>
      </c>
      <c r="AF2830" s="150">
        <f t="shared" si="1124"/>
        <v>1741.0770599000002</v>
      </c>
      <c r="AG2830" s="150">
        <f t="shared" si="1125"/>
        <v>32384.033314140008</v>
      </c>
      <c r="AH2830" s="150">
        <f t="shared" si="1126"/>
        <v>159786.90000572702</v>
      </c>
      <c r="AI2830" s="4"/>
      <c r="AJ2830" s="1"/>
      <c r="AK2830" s="20"/>
      <c r="AL2830" s="5"/>
      <c r="AM2830" s="1"/>
      <c r="AN2830" s="1"/>
      <c r="AO2830" s="1"/>
      <c r="AP2830" s="17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5.75" x14ac:dyDescent="0.2">
      <c r="A2831" s="127">
        <f t="shared" si="1127"/>
        <v>44291</v>
      </c>
      <c r="B2831" s="165">
        <f t="shared" si="1103"/>
        <v>284444.32238258841</v>
      </c>
      <c r="C2831" s="124"/>
      <c r="D2831" s="128">
        <f t="shared" si="1104"/>
        <v>5622.43</v>
      </c>
      <c r="E2831" s="129">
        <f>VLOOKUP(A2830,[1]Plan1!$AY$80:$BA$314,3)</f>
        <v>5674.72</v>
      </c>
      <c r="F2831" s="130">
        <f t="shared" si="1105"/>
        <v>44271</v>
      </c>
      <c r="G2831" s="131">
        <f t="shared" si="1106"/>
        <v>9.3002491805145304E-3</v>
      </c>
      <c r="H2831" s="132">
        <f t="shared" si="1107"/>
        <v>44301</v>
      </c>
      <c r="I2831" s="132">
        <f t="shared" si="1108"/>
        <v>44301</v>
      </c>
      <c r="J2831" s="133">
        <f t="shared" si="1109"/>
        <v>22</v>
      </c>
      <c r="K2831" s="133">
        <f t="shared" si="1110"/>
        <v>14</v>
      </c>
      <c r="L2831" s="124">
        <f t="shared" si="1111"/>
        <v>1.00590837</v>
      </c>
      <c r="M2831" s="134">
        <f t="shared" si="1112"/>
        <v>1.00859988</v>
      </c>
      <c r="N2831" s="134">
        <f t="shared" si="1113"/>
        <v>1.5130647206437555</v>
      </c>
      <c r="O2831" s="124">
        <f t="shared" si="1114"/>
        <v>1.52200446</v>
      </c>
      <c r="P2831" s="124"/>
      <c r="Q2831" s="125"/>
      <c r="R2831" s="126"/>
      <c r="S2831" s="124"/>
      <c r="T2831" s="135">
        <f t="shared" si="1128"/>
        <v>7.9699999999999993E-2</v>
      </c>
      <c r="U2831" s="125">
        <f t="shared" si="1115"/>
        <v>766</v>
      </c>
      <c r="V2831" s="125">
        <v>252</v>
      </c>
      <c r="W2831" s="134">
        <f t="shared" si="1116"/>
        <v>1.2624984560000001</v>
      </c>
      <c r="X2831" s="18"/>
      <c r="Y2831" s="123">
        <f t="shared" si="1117"/>
        <v>67054.222907000003</v>
      </c>
      <c r="Z2831" s="123">
        <f t="shared" si="1118"/>
        <v>30640.735317884733</v>
      </c>
      <c r="AA2831" s="123">
        <f t="shared" si="1119"/>
        <v>1341.0844581400002</v>
      </c>
      <c r="AB2831" s="123">
        <f t="shared" si="1120"/>
        <v>25592.361742838333</v>
      </c>
      <c r="AC2831" s="123">
        <f t="shared" si="1121"/>
        <v>124628.40442586306</v>
      </c>
      <c r="AD2831" s="150">
        <f t="shared" si="1122"/>
        <v>87053.852995000008</v>
      </c>
      <c r="AE2831" s="150">
        <f t="shared" si="1123"/>
        <v>38607.936636687016</v>
      </c>
      <c r="AF2831" s="150">
        <f t="shared" si="1124"/>
        <v>1741.0770599000002</v>
      </c>
      <c r="AG2831" s="150">
        <f t="shared" si="1125"/>
        <v>32413.05126513834</v>
      </c>
      <c r="AH2831" s="150">
        <f t="shared" si="1126"/>
        <v>159815.91795672534</v>
      </c>
      <c r="AI2831" s="4"/>
      <c r="AJ2831" s="1"/>
      <c r="AK2831" s="20"/>
      <c r="AL2831" s="5"/>
      <c r="AM2831" s="1"/>
      <c r="AN2831" s="1"/>
      <c r="AO2831" s="1"/>
      <c r="AP2831" s="17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5.75" x14ac:dyDescent="0.2">
      <c r="A2832" s="127">
        <f t="shared" si="1127"/>
        <v>44292</v>
      </c>
      <c r="B2832" s="165">
        <f t="shared" si="1103"/>
        <v>284657.70258310396</v>
      </c>
      <c r="C2832" s="124"/>
      <c r="D2832" s="128">
        <f t="shared" si="1104"/>
        <v>5622.43</v>
      </c>
      <c r="E2832" s="129">
        <f>VLOOKUP(A2831,[1]Plan1!$AY$80:$BA$314,3)</f>
        <v>5674.72</v>
      </c>
      <c r="F2832" s="130">
        <f t="shared" si="1105"/>
        <v>44271</v>
      </c>
      <c r="G2832" s="131">
        <f t="shared" si="1106"/>
        <v>9.3002491805145304E-3</v>
      </c>
      <c r="H2832" s="132">
        <f t="shared" si="1107"/>
        <v>44301</v>
      </c>
      <c r="I2832" s="132">
        <f t="shared" si="1108"/>
        <v>44301</v>
      </c>
      <c r="J2832" s="133">
        <f t="shared" si="1109"/>
        <v>22</v>
      </c>
      <c r="K2832" s="133">
        <f t="shared" si="1110"/>
        <v>15</v>
      </c>
      <c r="L2832" s="124">
        <f t="shared" si="1111"/>
        <v>1.0063317300000001</v>
      </c>
      <c r="M2832" s="134">
        <f t="shared" si="1112"/>
        <v>1.00859988</v>
      </c>
      <c r="N2832" s="134">
        <f t="shared" si="1113"/>
        <v>1.5130647206437555</v>
      </c>
      <c r="O2832" s="124">
        <f t="shared" si="1114"/>
        <v>1.5226450300000001</v>
      </c>
      <c r="P2832" s="124"/>
      <c r="Q2832" s="125"/>
      <c r="R2832" s="126"/>
      <c r="S2832" s="124"/>
      <c r="T2832" s="135">
        <f t="shared" si="1128"/>
        <v>7.9699999999999993E-2</v>
      </c>
      <c r="U2832" s="125">
        <f t="shared" si="1115"/>
        <v>767</v>
      </c>
      <c r="V2832" s="125">
        <v>252</v>
      </c>
      <c r="W2832" s="134">
        <f t="shared" si="1116"/>
        <v>1.2628826909999999</v>
      </c>
      <c r="X2832" s="18"/>
      <c r="Y2832" s="123">
        <f t="shared" si="1117"/>
        <v>67054.222907000003</v>
      </c>
      <c r="Z2832" s="123">
        <f t="shared" si="1118"/>
        <v>30711.597929296659</v>
      </c>
      <c r="AA2832" s="123">
        <f t="shared" si="1119"/>
        <v>1341.0844581400002</v>
      </c>
      <c r="AB2832" s="123">
        <f t="shared" si="1120"/>
        <v>25614.713150474006</v>
      </c>
      <c r="AC2832" s="123">
        <f t="shared" si="1121"/>
        <v>124721.61844491067</v>
      </c>
      <c r="AD2832" s="150">
        <f t="shared" si="1122"/>
        <v>87053.852995000008</v>
      </c>
      <c r="AE2832" s="150">
        <f t="shared" si="1123"/>
        <v>38699.084867156613</v>
      </c>
      <c r="AF2832" s="150">
        <f t="shared" si="1124"/>
        <v>1741.0770599000002</v>
      </c>
      <c r="AG2832" s="150">
        <f t="shared" si="1125"/>
        <v>32442.069216136668</v>
      </c>
      <c r="AH2832" s="150">
        <f t="shared" si="1126"/>
        <v>159936.08413819328</v>
      </c>
      <c r="AI2832" s="4"/>
      <c r="AJ2832" s="1"/>
      <c r="AK2832" s="20"/>
      <c r="AL2832" s="5"/>
      <c r="AM2832" s="1"/>
      <c r="AN2832" s="1"/>
      <c r="AO2832" s="1"/>
      <c r="AP2832" s="17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5.75" x14ac:dyDescent="0.2">
      <c r="A2833" s="127">
        <f t="shared" si="1127"/>
        <v>44293</v>
      </c>
      <c r="B2833" s="165">
        <f t="shared" si="1103"/>
        <v>284871.20183549088</v>
      </c>
      <c r="C2833" s="124"/>
      <c r="D2833" s="128">
        <f t="shared" si="1104"/>
        <v>5622.43</v>
      </c>
      <c r="E2833" s="129">
        <f>VLOOKUP(A2832,[1]Plan1!$AY$80:$BA$314,3)</f>
        <v>5674.72</v>
      </c>
      <c r="F2833" s="130">
        <f t="shared" si="1105"/>
        <v>44271</v>
      </c>
      <c r="G2833" s="131">
        <f t="shared" si="1106"/>
        <v>9.3002491805145304E-3</v>
      </c>
      <c r="H2833" s="132">
        <f t="shared" si="1107"/>
        <v>44301</v>
      </c>
      <c r="I2833" s="132">
        <f t="shared" si="1108"/>
        <v>44301</v>
      </c>
      <c r="J2833" s="133">
        <f t="shared" si="1109"/>
        <v>22</v>
      </c>
      <c r="K2833" s="133">
        <f t="shared" si="1110"/>
        <v>16</v>
      </c>
      <c r="L2833" s="124">
        <f t="shared" si="1111"/>
        <v>1.00675527</v>
      </c>
      <c r="M2833" s="134">
        <f t="shared" si="1112"/>
        <v>1.00859988</v>
      </c>
      <c r="N2833" s="134">
        <f t="shared" si="1113"/>
        <v>1.5130647206437555</v>
      </c>
      <c r="O2833" s="124">
        <f t="shared" si="1114"/>
        <v>1.52328588</v>
      </c>
      <c r="P2833" s="124"/>
      <c r="Q2833" s="125"/>
      <c r="R2833" s="126"/>
      <c r="S2833" s="124"/>
      <c r="T2833" s="135">
        <f t="shared" si="1128"/>
        <v>7.9699999999999993E-2</v>
      </c>
      <c r="U2833" s="125">
        <f t="shared" si="1115"/>
        <v>768</v>
      </c>
      <c r="V2833" s="125">
        <v>252</v>
      </c>
      <c r="W2833" s="134">
        <f t="shared" si="1116"/>
        <v>1.2632670429999999</v>
      </c>
      <c r="X2833" s="18"/>
      <c r="Y2833" s="123">
        <f t="shared" si="1117"/>
        <v>67054.222907000003</v>
      </c>
      <c r="Z2833" s="123">
        <f t="shared" si="1118"/>
        <v>30782.512613313123</v>
      </c>
      <c r="AA2833" s="123">
        <f t="shared" si="1119"/>
        <v>1341.0844581400002</v>
      </c>
      <c r="AB2833" s="123">
        <f t="shared" si="1120"/>
        <v>25637.064558109669</v>
      </c>
      <c r="AC2833" s="123">
        <f t="shared" si="1121"/>
        <v>124814.88453656281</v>
      </c>
      <c r="AD2833" s="150">
        <f t="shared" si="1122"/>
        <v>87053.852995000008</v>
      </c>
      <c r="AE2833" s="150">
        <f t="shared" si="1123"/>
        <v>38790.300076893072</v>
      </c>
      <c r="AF2833" s="150">
        <f t="shared" si="1124"/>
        <v>1741.0770599000002</v>
      </c>
      <c r="AG2833" s="150">
        <f t="shared" si="1125"/>
        <v>32471.087167135003</v>
      </c>
      <c r="AH2833" s="150">
        <f t="shared" si="1126"/>
        <v>160056.3172989281</v>
      </c>
      <c r="AI2833" s="4"/>
      <c r="AJ2833" s="1"/>
      <c r="AK2833" s="20"/>
      <c r="AL2833" s="5"/>
      <c r="AM2833" s="1"/>
      <c r="AN2833" s="1"/>
      <c r="AO2833" s="1"/>
      <c r="AP2833" s="17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5.75" x14ac:dyDescent="0.2">
      <c r="A2834" s="127">
        <f t="shared" si="1127"/>
        <v>44294</v>
      </c>
      <c r="B2834" s="165">
        <f t="shared" si="1103"/>
        <v>285084.81579685234</v>
      </c>
      <c r="C2834" s="124"/>
      <c r="D2834" s="128">
        <f t="shared" si="1104"/>
        <v>5622.43</v>
      </c>
      <c r="E2834" s="129">
        <f>VLOOKUP(A2833,[1]Plan1!$AY$80:$BA$314,3)</f>
        <v>5674.72</v>
      </c>
      <c r="F2834" s="130">
        <f t="shared" si="1105"/>
        <v>44271</v>
      </c>
      <c r="G2834" s="131">
        <f t="shared" si="1106"/>
        <v>9.3002491805145304E-3</v>
      </c>
      <c r="H2834" s="132">
        <f t="shared" si="1107"/>
        <v>44301</v>
      </c>
      <c r="I2834" s="132">
        <f t="shared" si="1108"/>
        <v>44301</v>
      </c>
      <c r="J2834" s="133">
        <f t="shared" si="1109"/>
        <v>22</v>
      </c>
      <c r="K2834" s="133">
        <f t="shared" si="1110"/>
        <v>17</v>
      </c>
      <c r="L2834" s="124">
        <f t="shared" si="1111"/>
        <v>1.0071789799999999</v>
      </c>
      <c r="M2834" s="134">
        <f t="shared" si="1112"/>
        <v>1.00859988</v>
      </c>
      <c r="N2834" s="134">
        <f t="shared" si="1113"/>
        <v>1.5130647206437555</v>
      </c>
      <c r="O2834" s="124">
        <f t="shared" si="1114"/>
        <v>1.5239269799999999</v>
      </c>
      <c r="P2834" s="124"/>
      <c r="Q2834" s="125"/>
      <c r="R2834" s="126"/>
      <c r="S2834" s="124"/>
      <c r="T2834" s="135">
        <f t="shared" si="1128"/>
        <v>7.9699999999999993E-2</v>
      </c>
      <c r="U2834" s="125">
        <f t="shared" si="1115"/>
        <v>769</v>
      </c>
      <c r="V2834" s="125">
        <v>252</v>
      </c>
      <c r="W2834" s="134">
        <f t="shared" si="1116"/>
        <v>1.263651512</v>
      </c>
      <c r="X2834" s="18"/>
      <c r="Y2834" s="123">
        <f t="shared" si="1117"/>
        <v>67054.222907000003</v>
      </c>
      <c r="Z2834" s="123">
        <f t="shared" si="1118"/>
        <v>30853.47747037603</v>
      </c>
      <c r="AA2834" s="123">
        <f t="shared" si="1119"/>
        <v>1341.0844581400002</v>
      </c>
      <c r="AB2834" s="123">
        <f t="shared" si="1120"/>
        <v>25659.415965745335</v>
      </c>
      <c r="AC2834" s="123">
        <f t="shared" si="1121"/>
        <v>124908.20080126138</v>
      </c>
      <c r="AD2834" s="150">
        <f t="shared" si="1122"/>
        <v>87053.852995000008</v>
      </c>
      <c r="AE2834" s="150">
        <f t="shared" si="1123"/>
        <v>38881.579822557636</v>
      </c>
      <c r="AF2834" s="150">
        <f t="shared" si="1124"/>
        <v>1741.0770599000002</v>
      </c>
      <c r="AG2834" s="150">
        <f t="shared" si="1125"/>
        <v>32500.105118133339</v>
      </c>
      <c r="AH2834" s="150">
        <f t="shared" si="1126"/>
        <v>160176.61499559099</v>
      </c>
      <c r="AI2834" s="4"/>
      <c r="AJ2834" s="1"/>
      <c r="AK2834" s="20"/>
      <c r="AL2834" s="5"/>
      <c r="AM2834" s="1"/>
      <c r="AN2834" s="1"/>
      <c r="AO2834" s="1"/>
      <c r="AP2834" s="17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5.75" x14ac:dyDescent="0.2">
      <c r="A2835" s="127">
        <f t="shared" si="1127"/>
        <v>44295</v>
      </c>
      <c r="B2835" s="165">
        <f t="shared" si="1103"/>
        <v>285298.55022686592</v>
      </c>
      <c r="C2835" s="124"/>
      <c r="D2835" s="128">
        <f t="shared" si="1104"/>
        <v>5622.43</v>
      </c>
      <c r="E2835" s="129">
        <f>VLOOKUP(A2834,[1]Plan1!$AY$80:$BA$314,3)</f>
        <v>5674.72</v>
      </c>
      <c r="F2835" s="130">
        <f t="shared" si="1105"/>
        <v>44271</v>
      </c>
      <c r="G2835" s="131">
        <f t="shared" si="1106"/>
        <v>9.3002491805145304E-3</v>
      </c>
      <c r="H2835" s="132">
        <f t="shared" si="1107"/>
        <v>44301</v>
      </c>
      <c r="I2835" s="132">
        <f t="shared" si="1108"/>
        <v>44301</v>
      </c>
      <c r="J2835" s="133">
        <f t="shared" si="1109"/>
        <v>22</v>
      </c>
      <c r="K2835" s="133">
        <f t="shared" si="1110"/>
        <v>18</v>
      </c>
      <c r="L2835" s="124">
        <f t="shared" si="1111"/>
        <v>1.0076028800000001</v>
      </c>
      <c r="M2835" s="134">
        <f t="shared" si="1112"/>
        <v>1.00859988</v>
      </c>
      <c r="N2835" s="134">
        <f t="shared" si="1113"/>
        <v>1.5130647206437555</v>
      </c>
      <c r="O2835" s="124">
        <f t="shared" si="1114"/>
        <v>1.5245683699999999</v>
      </c>
      <c r="P2835" s="124"/>
      <c r="Q2835" s="125"/>
      <c r="R2835" s="126"/>
      <c r="S2835" s="124"/>
      <c r="T2835" s="135">
        <f t="shared" si="1128"/>
        <v>7.9699999999999993E-2</v>
      </c>
      <c r="U2835" s="125">
        <f t="shared" si="1115"/>
        <v>770</v>
      </c>
      <c r="V2835" s="125">
        <v>252</v>
      </c>
      <c r="W2835" s="134">
        <f t="shared" si="1116"/>
        <v>1.264036097</v>
      </c>
      <c r="X2835" s="18"/>
      <c r="Y2835" s="123">
        <f t="shared" si="1117"/>
        <v>67054.222907000003</v>
      </c>
      <c r="Z2835" s="123">
        <f t="shared" si="1118"/>
        <v>30924.49501973519</v>
      </c>
      <c r="AA2835" s="123">
        <f t="shared" si="1119"/>
        <v>1341.0844581400002</v>
      </c>
      <c r="AB2835" s="123">
        <f t="shared" si="1120"/>
        <v>25681.767373381001</v>
      </c>
      <c r="AC2835" s="123">
        <f t="shared" si="1121"/>
        <v>125001.5697582562</v>
      </c>
      <c r="AD2835" s="150">
        <f t="shared" si="1122"/>
        <v>87053.852995000008</v>
      </c>
      <c r="AE2835" s="150">
        <f t="shared" si="1123"/>
        <v>38972.927344578035</v>
      </c>
      <c r="AF2835" s="150">
        <f t="shared" si="1124"/>
        <v>1741.0770599000002</v>
      </c>
      <c r="AG2835" s="150">
        <f t="shared" si="1125"/>
        <v>32529.123069131674</v>
      </c>
      <c r="AH2835" s="150">
        <f t="shared" si="1126"/>
        <v>160296.98046860972</v>
      </c>
      <c r="AI2835" s="4"/>
      <c r="AJ2835" s="1"/>
      <c r="AK2835" s="20"/>
      <c r="AL2835" s="5"/>
      <c r="AM2835" s="1"/>
      <c r="AN2835" s="1"/>
      <c r="AO2835" s="1"/>
      <c r="AP2835" s="17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5.75" x14ac:dyDescent="0.2">
      <c r="A2836" s="127">
        <f t="shared" si="1127"/>
        <v>44296</v>
      </c>
      <c r="B2836" s="165">
        <f t="shared" si="1103"/>
        <v>285512.39966594084</v>
      </c>
      <c r="C2836" s="124"/>
      <c r="D2836" s="128">
        <f t="shared" si="1104"/>
        <v>5622.43</v>
      </c>
      <c r="E2836" s="129">
        <f>VLOOKUP(A2835,[1]Plan1!$AY$80:$BA$314,3)</f>
        <v>5674.72</v>
      </c>
      <c r="F2836" s="130">
        <f t="shared" si="1105"/>
        <v>44271</v>
      </c>
      <c r="G2836" s="131">
        <f t="shared" si="1106"/>
        <v>9.3002491805145304E-3</v>
      </c>
      <c r="H2836" s="132">
        <f t="shared" si="1107"/>
        <v>44301</v>
      </c>
      <c r="I2836" s="132">
        <f t="shared" si="1108"/>
        <v>44301</v>
      </c>
      <c r="J2836" s="133">
        <f t="shared" si="1109"/>
        <v>22</v>
      </c>
      <c r="K2836" s="133">
        <f t="shared" si="1110"/>
        <v>19</v>
      </c>
      <c r="L2836" s="124">
        <f t="shared" si="1111"/>
        <v>1.0080269500000001</v>
      </c>
      <c r="M2836" s="134">
        <f t="shared" si="1112"/>
        <v>1.00859988</v>
      </c>
      <c r="N2836" s="134">
        <f t="shared" si="1113"/>
        <v>1.5130647206437555</v>
      </c>
      <c r="O2836" s="124">
        <f t="shared" si="1114"/>
        <v>1.5252100099999999</v>
      </c>
      <c r="P2836" s="124"/>
      <c r="Q2836" s="125"/>
      <c r="R2836" s="126"/>
      <c r="S2836" s="124"/>
      <c r="T2836" s="135">
        <f t="shared" si="1128"/>
        <v>7.9699999999999993E-2</v>
      </c>
      <c r="U2836" s="125">
        <f t="shared" si="1115"/>
        <v>771</v>
      </c>
      <c r="V2836" s="125">
        <v>252</v>
      </c>
      <c r="W2836" s="134">
        <f t="shared" si="1116"/>
        <v>1.2644207999999999</v>
      </c>
      <c r="X2836" s="18"/>
      <c r="Y2836" s="123">
        <f t="shared" si="1117"/>
        <v>67054.222907000003</v>
      </c>
      <c r="Z2836" s="123">
        <f t="shared" si="1118"/>
        <v>30995.562873397012</v>
      </c>
      <c r="AA2836" s="123">
        <f t="shared" si="1119"/>
        <v>1341.0844581400002</v>
      </c>
      <c r="AB2836" s="123">
        <f t="shared" si="1120"/>
        <v>25704.11878101667</v>
      </c>
      <c r="AC2836" s="123">
        <f t="shared" si="1121"/>
        <v>125094.98901955369</v>
      </c>
      <c r="AD2836" s="150">
        <f t="shared" si="1122"/>
        <v>87053.852995000008</v>
      </c>
      <c r="AE2836" s="150">
        <f t="shared" si="1123"/>
        <v>39064.339571357144</v>
      </c>
      <c r="AF2836" s="150">
        <f t="shared" si="1124"/>
        <v>1741.0770599000002</v>
      </c>
      <c r="AG2836" s="150">
        <f t="shared" si="1125"/>
        <v>32558.141020130002</v>
      </c>
      <c r="AH2836" s="150">
        <f t="shared" si="1126"/>
        <v>160417.41064638714</v>
      </c>
      <c r="AI2836" s="4"/>
      <c r="AJ2836" s="1"/>
      <c r="AK2836" s="20"/>
      <c r="AL2836" s="5"/>
      <c r="AM2836" s="1"/>
      <c r="AN2836" s="1"/>
      <c r="AO2836" s="1"/>
      <c r="AP2836" s="17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5.75" x14ac:dyDescent="0.2">
      <c r="A2837" s="127">
        <f t="shared" si="1127"/>
        <v>44297</v>
      </c>
      <c r="B2837" s="165">
        <f t="shared" si="1103"/>
        <v>285563.76902457478</v>
      </c>
      <c r="C2837" s="124"/>
      <c r="D2837" s="128">
        <f t="shared" si="1104"/>
        <v>5622.43</v>
      </c>
      <c r="E2837" s="129">
        <f>VLOOKUP(A2836,[1]Plan1!$AY$80:$BA$314,3)</f>
        <v>5674.72</v>
      </c>
      <c r="F2837" s="130">
        <f t="shared" si="1105"/>
        <v>44271</v>
      </c>
      <c r="G2837" s="131">
        <f t="shared" si="1106"/>
        <v>9.3002491805145304E-3</v>
      </c>
      <c r="H2837" s="132">
        <f t="shared" si="1107"/>
        <v>44301</v>
      </c>
      <c r="I2837" s="132">
        <f t="shared" si="1108"/>
        <v>44301</v>
      </c>
      <c r="J2837" s="133">
        <f t="shared" si="1109"/>
        <v>22</v>
      </c>
      <c r="K2837" s="133">
        <f t="shared" si="1110"/>
        <v>19</v>
      </c>
      <c r="L2837" s="124">
        <f t="shared" si="1111"/>
        <v>1.0080269500000001</v>
      </c>
      <c r="M2837" s="134">
        <f t="shared" si="1112"/>
        <v>1.00859988</v>
      </c>
      <c r="N2837" s="134">
        <f t="shared" si="1113"/>
        <v>1.5130647206437555</v>
      </c>
      <c r="O2837" s="124">
        <f t="shared" si="1114"/>
        <v>1.5252100099999999</v>
      </c>
      <c r="P2837" s="124"/>
      <c r="Q2837" s="125"/>
      <c r="R2837" s="126"/>
      <c r="S2837" s="124"/>
      <c r="T2837" s="135">
        <f t="shared" si="1128"/>
        <v>7.9699999999999993E-2</v>
      </c>
      <c r="U2837" s="125">
        <f t="shared" si="1115"/>
        <v>771</v>
      </c>
      <c r="V2837" s="125">
        <v>252</v>
      </c>
      <c r="W2837" s="134">
        <f t="shared" si="1116"/>
        <v>1.2644207999999999</v>
      </c>
      <c r="X2837" s="18"/>
      <c r="Y2837" s="123">
        <f t="shared" si="1117"/>
        <v>67054.222907000003</v>
      </c>
      <c r="Z2837" s="123">
        <f t="shared" si="1118"/>
        <v>30995.562873397012</v>
      </c>
      <c r="AA2837" s="123">
        <f t="shared" si="1119"/>
        <v>1341.0844581400002</v>
      </c>
      <c r="AB2837" s="123">
        <f t="shared" si="1120"/>
        <v>25726.470188652333</v>
      </c>
      <c r="AC2837" s="123">
        <f t="shared" si="1121"/>
        <v>125117.34042718934</v>
      </c>
      <c r="AD2837" s="150">
        <f t="shared" si="1122"/>
        <v>87053.852995000008</v>
      </c>
      <c r="AE2837" s="150">
        <f t="shared" si="1123"/>
        <v>39064.339571357144</v>
      </c>
      <c r="AF2837" s="150">
        <f t="shared" si="1124"/>
        <v>1741.0770599000002</v>
      </c>
      <c r="AG2837" s="150">
        <f t="shared" si="1125"/>
        <v>32587.158971128334</v>
      </c>
      <c r="AH2837" s="150">
        <f t="shared" si="1126"/>
        <v>160446.42859738547</v>
      </c>
      <c r="AI2837" s="4"/>
      <c r="AJ2837" s="1"/>
      <c r="AK2837" s="20"/>
      <c r="AL2837" s="5"/>
      <c r="AM2837" s="1"/>
      <c r="AN2837" s="1"/>
      <c r="AO2837" s="1"/>
      <c r="AP2837" s="17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5.75" x14ac:dyDescent="0.2">
      <c r="A2838" s="127">
        <f t="shared" si="1127"/>
        <v>44298</v>
      </c>
      <c r="B2838" s="165">
        <f t="shared" si="1103"/>
        <v>285615.13838320883</v>
      </c>
      <c r="C2838" s="124"/>
      <c r="D2838" s="128">
        <f t="shared" si="1104"/>
        <v>5622.43</v>
      </c>
      <c r="E2838" s="129">
        <f>VLOOKUP(A2837,[1]Plan1!$AY$80:$BA$314,3)</f>
        <v>5674.72</v>
      </c>
      <c r="F2838" s="130">
        <f t="shared" si="1105"/>
        <v>44271</v>
      </c>
      <c r="G2838" s="131">
        <f t="shared" si="1106"/>
        <v>9.3002491805145304E-3</v>
      </c>
      <c r="H2838" s="132">
        <f t="shared" si="1107"/>
        <v>44301</v>
      </c>
      <c r="I2838" s="132">
        <f t="shared" si="1108"/>
        <v>44301</v>
      </c>
      <c r="J2838" s="133">
        <f t="shared" si="1109"/>
        <v>22</v>
      </c>
      <c r="K2838" s="133">
        <f t="shared" si="1110"/>
        <v>19</v>
      </c>
      <c r="L2838" s="124">
        <f t="shared" si="1111"/>
        <v>1.0080269500000001</v>
      </c>
      <c r="M2838" s="134">
        <f t="shared" si="1112"/>
        <v>1.00859988</v>
      </c>
      <c r="N2838" s="134">
        <f t="shared" si="1113"/>
        <v>1.5130647206437555</v>
      </c>
      <c r="O2838" s="124">
        <f t="shared" si="1114"/>
        <v>1.5252100099999999</v>
      </c>
      <c r="P2838" s="124"/>
      <c r="Q2838" s="125"/>
      <c r="R2838" s="126"/>
      <c r="S2838" s="124"/>
      <c r="T2838" s="135">
        <f t="shared" si="1128"/>
        <v>7.9699999999999993E-2</v>
      </c>
      <c r="U2838" s="125">
        <f t="shared" si="1115"/>
        <v>771</v>
      </c>
      <c r="V2838" s="125">
        <v>252</v>
      </c>
      <c r="W2838" s="134">
        <f t="shared" si="1116"/>
        <v>1.2644207999999999</v>
      </c>
      <c r="X2838" s="18"/>
      <c r="Y2838" s="123">
        <f t="shared" si="1117"/>
        <v>67054.222907000003</v>
      </c>
      <c r="Z2838" s="123">
        <f t="shared" si="1118"/>
        <v>30995.562873397012</v>
      </c>
      <c r="AA2838" s="123">
        <f t="shared" si="1119"/>
        <v>1341.0844581400002</v>
      </c>
      <c r="AB2838" s="123">
        <f t="shared" si="1120"/>
        <v>25748.821596288002</v>
      </c>
      <c r="AC2838" s="123">
        <f t="shared" si="1121"/>
        <v>125139.69183482502</v>
      </c>
      <c r="AD2838" s="150">
        <f t="shared" si="1122"/>
        <v>87053.852995000008</v>
      </c>
      <c r="AE2838" s="150">
        <f t="shared" si="1123"/>
        <v>39064.339571357144</v>
      </c>
      <c r="AF2838" s="150">
        <f t="shared" si="1124"/>
        <v>1741.0770599000002</v>
      </c>
      <c r="AG2838" s="150">
        <f t="shared" si="1125"/>
        <v>32616.176922126673</v>
      </c>
      <c r="AH2838" s="150">
        <f t="shared" si="1126"/>
        <v>160475.4465483838</v>
      </c>
      <c r="AI2838" s="4"/>
      <c r="AJ2838" s="1"/>
      <c r="AK2838" s="20"/>
      <c r="AL2838" s="5"/>
      <c r="AM2838" s="1"/>
      <c r="AN2838" s="1"/>
      <c r="AO2838" s="1"/>
      <c r="AP2838" s="17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5.75" x14ac:dyDescent="0.2">
      <c r="A2839" s="127">
        <f t="shared" si="1127"/>
        <v>44299</v>
      </c>
      <c r="B2839" s="165">
        <f t="shared" si="1103"/>
        <v>285829.10712451889</v>
      </c>
      <c r="C2839" s="124"/>
      <c r="D2839" s="128">
        <f t="shared" si="1104"/>
        <v>5622.43</v>
      </c>
      <c r="E2839" s="129">
        <f>VLOOKUP(A2838,[1]Plan1!$AY$80:$BA$314,3)</f>
        <v>5674.72</v>
      </c>
      <c r="F2839" s="130">
        <f t="shared" si="1105"/>
        <v>44271</v>
      </c>
      <c r="G2839" s="131">
        <f t="shared" si="1106"/>
        <v>9.3002491805145304E-3</v>
      </c>
      <c r="H2839" s="132">
        <f t="shared" si="1107"/>
        <v>44301</v>
      </c>
      <c r="I2839" s="132">
        <f t="shared" si="1108"/>
        <v>44301</v>
      </c>
      <c r="J2839" s="133">
        <f t="shared" si="1109"/>
        <v>22</v>
      </c>
      <c r="K2839" s="133">
        <f t="shared" si="1110"/>
        <v>20</v>
      </c>
      <c r="L2839" s="124">
        <f t="shared" si="1111"/>
        <v>1.0084512000000001</v>
      </c>
      <c r="M2839" s="134">
        <f t="shared" si="1112"/>
        <v>1.00859988</v>
      </c>
      <c r="N2839" s="134">
        <f t="shared" si="1113"/>
        <v>1.5130647206437555</v>
      </c>
      <c r="O2839" s="124">
        <f t="shared" si="1114"/>
        <v>1.52585193</v>
      </c>
      <c r="P2839" s="124"/>
      <c r="Q2839" s="125"/>
      <c r="R2839" s="126"/>
      <c r="S2839" s="124"/>
      <c r="T2839" s="135">
        <f t="shared" si="1128"/>
        <v>7.9699999999999993E-2</v>
      </c>
      <c r="U2839" s="125">
        <f t="shared" si="1115"/>
        <v>772</v>
      </c>
      <c r="V2839" s="125">
        <v>252</v>
      </c>
      <c r="W2839" s="134">
        <f t="shared" si="1116"/>
        <v>1.26480562</v>
      </c>
      <c r="X2839" s="18"/>
      <c r="Y2839" s="123">
        <f t="shared" si="1117"/>
        <v>67054.222907000003</v>
      </c>
      <c r="Z2839" s="123">
        <f t="shared" si="1118"/>
        <v>31066.682909171039</v>
      </c>
      <c r="AA2839" s="123">
        <f t="shared" si="1119"/>
        <v>1341.0844581400002</v>
      </c>
      <c r="AB2839" s="123">
        <f t="shared" si="1120"/>
        <v>25771.173003923665</v>
      </c>
      <c r="AC2839" s="123">
        <f t="shared" si="1121"/>
        <v>125233.16327823472</v>
      </c>
      <c r="AD2839" s="150">
        <f t="shared" si="1122"/>
        <v>87053.852995000008</v>
      </c>
      <c r="AE2839" s="150">
        <f t="shared" si="1123"/>
        <v>39155.818918259167</v>
      </c>
      <c r="AF2839" s="150">
        <f t="shared" si="1124"/>
        <v>1741.0770599000002</v>
      </c>
      <c r="AG2839" s="150">
        <f t="shared" si="1125"/>
        <v>32645.194873125001</v>
      </c>
      <c r="AH2839" s="150">
        <f t="shared" si="1126"/>
        <v>160595.94384628418</v>
      </c>
      <c r="AI2839" s="4"/>
      <c r="AJ2839" s="1"/>
      <c r="AK2839" s="20"/>
      <c r="AL2839" s="5"/>
      <c r="AM2839" s="1"/>
      <c r="AN2839" s="1"/>
      <c r="AO2839" s="1"/>
      <c r="AP2839" s="17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5.75" x14ac:dyDescent="0.2">
      <c r="A2840" s="127">
        <f t="shared" si="1127"/>
        <v>44300</v>
      </c>
      <c r="B2840" s="165">
        <f t="shared" si="1103"/>
        <v>286043.19523182837</v>
      </c>
      <c r="C2840" s="124"/>
      <c r="D2840" s="128">
        <f t="shared" si="1104"/>
        <v>5622.43</v>
      </c>
      <c r="E2840" s="129">
        <f>VLOOKUP(A2839,[1]Plan1!$AY$80:$BA$314,3)</f>
        <v>5674.72</v>
      </c>
      <c r="F2840" s="130">
        <f t="shared" si="1105"/>
        <v>44271</v>
      </c>
      <c r="G2840" s="131">
        <f t="shared" si="1106"/>
        <v>9.3002491805145304E-3</v>
      </c>
      <c r="H2840" s="132">
        <f t="shared" si="1107"/>
        <v>44301</v>
      </c>
      <c r="I2840" s="132">
        <f t="shared" si="1108"/>
        <v>44301</v>
      </c>
      <c r="J2840" s="133">
        <f t="shared" si="1109"/>
        <v>22</v>
      </c>
      <c r="K2840" s="133">
        <f t="shared" si="1110"/>
        <v>21</v>
      </c>
      <c r="L2840" s="124">
        <f t="shared" si="1111"/>
        <v>1.0088756400000001</v>
      </c>
      <c r="M2840" s="134">
        <f t="shared" si="1112"/>
        <v>1.00859988</v>
      </c>
      <c r="N2840" s="134">
        <f t="shared" si="1113"/>
        <v>1.5130647206437555</v>
      </c>
      <c r="O2840" s="124">
        <f t="shared" si="1114"/>
        <v>1.5264941299999999</v>
      </c>
      <c r="P2840" s="124"/>
      <c r="Q2840" s="125"/>
      <c r="R2840" s="126"/>
      <c r="S2840" s="124"/>
      <c r="T2840" s="135">
        <f t="shared" si="1128"/>
        <v>7.9699999999999993E-2</v>
      </c>
      <c r="U2840" s="125">
        <f t="shared" si="1115"/>
        <v>773</v>
      </c>
      <c r="V2840" s="125">
        <v>252</v>
      </c>
      <c r="W2840" s="134">
        <f t="shared" si="1116"/>
        <v>1.2651905569999999</v>
      </c>
      <c r="X2840" s="18"/>
      <c r="Y2840" s="123">
        <f t="shared" si="1117"/>
        <v>67054.222907000003</v>
      </c>
      <c r="Z2840" s="123">
        <f t="shared" si="1118"/>
        <v>31137.855154947389</v>
      </c>
      <c r="AA2840" s="123">
        <f t="shared" si="1119"/>
        <v>1341.0844581400002</v>
      </c>
      <c r="AB2840" s="123">
        <f t="shared" si="1120"/>
        <v>25793.524411559338</v>
      </c>
      <c r="AC2840" s="123">
        <f t="shared" si="1121"/>
        <v>125326.68693164673</v>
      </c>
      <c r="AD2840" s="150">
        <f t="shared" si="1122"/>
        <v>87053.852995000008</v>
      </c>
      <c r="AE2840" s="150">
        <f t="shared" si="1123"/>
        <v>39247.365421158291</v>
      </c>
      <c r="AF2840" s="150">
        <f t="shared" si="1124"/>
        <v>1741.0770599000002</v>
      </c>
      <c r="AG2840" s="150">
        <f t="shared" si="1125"/>
        <v>32674.212824123333</v>
      </c>
      <c r="AH2840" s="150">
        <f t="shared" si="1126"/>
        <v>160716.50830018162</v>
      </c>
      <c r="AI2840" s="4"/>
      <c r="AJ2840" s="1"/>
      <c r="AK2840" s="20"/>
      <c r="AL2840" s="5"/>
      <c r="AM2840" s="1"/>
      <c r="AN2840" s="1"/>
      <c r="AO2840" s="1"/>
      <c r="AP2840" s="17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5.75" x14ac:dyDescent="0.2">
      <c r="A2841" s="127">
        <f t="shared" si="1127"/>
        <v>44301</v>
      </c>
      <c r="B2841" s="165">
        <f t="shared" si="1103"/>
        <v>286257.39835564303</v>
      </c>
      <c r="C2841" s="124"/>
      <c r="D2841" s="128">
        <f t="shared" si="1104"/>
        <v>5622.43</v>
      </c>
      <c r="E2841" s="129">
        <f>VLOOKUP(A2840,[1]Plan1!$AY$80:$BA$314,3)</f>
        <v>5674.72</v>
      </c>
      <c r="F2841" s="130">
        <f t="shared" si="1105"/>
        <v>44271</v>
      </c>
      <c r="G2841" s="131">
        <f t="shared" si="1106"/>
        <v>9.3002491805145304E-3</v>
      </c>
      <c r="H2841" s="132">
        <f t="shared" si="1107"/>
        <v>44333</v>
      </c>
      <c r="I2841" s="132">
        <f t="shared" si="1108"/>
        <v>44301</v>
      </c>
      <c r="J2841" s="133">
        <f t="shared" si="1109"/>
        <v>22</v>
      </c>
      <c r="K2841" s="133">
        <f t="shared" si="1110"/>
        <v>22</v>
      </c>
      <c r="L2841" s="124">
        <f t="shared" si="1111"/>
        <v>1.00930024</v>
      </c>
      <c r="M2841" s="134">
        <f t="shared" si="1112"/>
        <v>1.00859988</v>
      </c>
      <c r="N2841" s="134">
        <f t="shared" si="1113"/>
        <v>1.5130647206437555</v>
      </c>
      <c r="O2841" s="124">
        <f t="shared" si="1114"/>
        <v>1.5271365800000001</v>
      </c>
      <c r="P2841" s="124"/>
      <c r="Q2841" s="125"/>
      <c r="R2841" s="126"/>
      <c r="S2841" s="124"/>
      <c r="T2841" s="135">
        <f t="shared" si="1128"/>
        <v>7.9699999999999993E-2</v>
      </c>
      <c r="U2841" s="125">
        <f t="shared" si="1115"/>
        <v>774</v>
      </c>
      <c r="V2841" s="125">
        <v>252</v>
      </c>
      <c r="W2841" s="134">
        <f t="shared" si="1116"/>
        <v>1.265575611</v>
      </c>
      <c r="X2841" s="18"/>
      <c r="Y2841" s="123">
        <f t="shared" si="1117"/>
        <v>67054.222907000003</v>
      </c>
      <c r="Z2841" s="123">
        <f t="shared" si="1118"/>
        <v>31209.077708282326</v>
      </c>
      <c r="AA2841" s="123">
        <f t="shared" si="1119"/>
        <v>1341.0844581400002</v>
      </c>
      <c r="AB2841" s="123">
        <f t="shared" si="1120"/>
        <v>25815.875819195</v>
      </c>
      <c r="AC2841" s="123">
        <f t="shared" si="1121"/>
        <v>125420.26089261733</v>
      </c>
      <c r="AD2841" s="150">
        <f t="shared" si="1122"/>
        <v>87053.852995000008</v>
      </c>
      <c r="AE2841" s="150">
        <f t="shared" si="1123"/>
        <v>39338.976633004029</v>
      </c>
      <c r="AF2841" s="150">
        <f t="shared" si="1124"/>
        <v>1741.0770599000002</v>
      </c>
      <c r="AG2841" s="150">
        <f t="shared" si="1125"/>
        <v>32703.230775121672</v>
      </c>
      <c r="AH2841" s="150">
        <f t="shared" si="1126"/>
        <v>160837.13746302569</v>
      </c>
      <c r="AI2841" s="4"/>
      <c r="AJ2841" s="1"/>
      <c r="AK2841" s="20"/>
      <c r="AL2841" s="5"/>
      <c r="AM2841" s="1"/>
      <c r="AN2841" s="1"/>
      <c r="AO2841" s="1"/>
      <c r="AP2841" s="17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5.75" x14ac:dyDescent="0.2">
      <c r="A2842" s="127">
        <f t="shared" si="1127"/>
        <v>44302</v>
      </c>
      <c r="B2842" s="165">
        <f t="shared" ref="B2842:B2856" si="1129">AC2842+AH2842</f>
        <v>286410.2607407663</v>
      </c>
      <c r="C2842" s="124"/>
      <c r="D2842" s="128">
        <f t="shared" ref="D2842:D2856" si="1130">IF(E2842=E2841,D2841,E2841)</f>
        <v>5674.72</v>
      </c>
      <c r="E2842" s="129">
        <f>VLOOKUP(A2841,[1]Plan1!$AY$80:$BA$314,3)</f>
        <v>5692.31</v>
      </c>
      <c r="F2842" s="130">
        <f t="shared" ref="F2842:F2856" si="1131">IF(D2842=D2841,F2841,A2842)</f>
        <v>44302</v>
      </c>
      <c r="G2842" s="131">
        <f t="shared" ref="G2842:G2856" si="1132">(E2842/D2842)-1</f>
        <v>3.0997124087179806E-3</v>
      </c>
      <c r="H2842" s="132">
        <f t="shared" ref="H2842:H2856" si="1133">IF(DAY(A2842)=15,VLOOKUP(A2842,AO$118:AT$450,4),H2841)</f>
        <v>44333</v>
      </c>
      <c r="I2842" s="132">
        <f t="shared" ref="I2842:I2856" si="1134">IF(A2842&gt;I2841,H2842,I2841)</f>
        <v>44333</v>
      </c>
      <c r="J2842" s="133">
        <f t="shared" ref="J2842:J2856" si="1135">IF(I2842=I2841,J2841,NETWORKDAYS(I2841,I2842,$AK$118:$AK$502)-1)</f>
        <v>21</v>
      </c>
      <c r="K2842" s="133">
        <f t="shared" ref="K2842:K2856" si="1136">(J2842-(NETWORKDAYS(A2842,I2842,AK$118:AK$502)-1))</f>
        <v>1</v>
      </c>
      <c r="L2842" s="124">
        <f t="shared" ref="L2842:L2856" si="1137">TRUNC((E2842/D2842)^TRUNC((K2842/J2842),9),8)</f>
        <v>1.00014738</v>
      </c>
      <c r="M2842" s="134">
        <f t="shared" ref="M2842:M2856" si="1138">IF(I2842&gt;I2841,L2841,M2841)</f>
        <v>1.00930024</v>
      </c>
      <c r="N2842" s="134">
        <f t="shared" ref="N2842:N2856" si="1139">IF(I2842&gt;I2841,N2841*M2842,N2841)</f>
        <v>1.5271365856812753</v>
      </c>
      <c r="O2842" s="124">
        <f t="shared" ref="O2842:O2856" si="1140">TRUNC(TRUNC((L2842*N2842),15),8)</f>
        <v>1.52736165</v>
      </c>
      <c r="P2842" s="124"/>
      <c r="Q2842" s="125"/>
      <c r="R2842" s="126"/>
      <c r="S2842" s="124"/>
      <c r="T2842" s="135">
        <f t="shared" si="1128"/>
        <v>7.9699999999999993E-2</v>
      </c>
      <c r="U2842" s="125">
        <f t="shared" ref="U2842:U2856" si="1141">IF(Q2841&gt;0,1,IF(K2842=K2841,U2841,U2841+1))</f>
        <v>775</v>
      </c>
      <c r="V2842" s="125">
        <v>252</v>
      </c>
      <c r="W2842" s="134">
        <f t="shared" ref="W2842:W2856" si="1142">ROUND((1+T2842)^TRUNC((U2842/V2842),9),9)</f>
        <v>1.2659607829999999</v>
      </c>
      <c r="X2842" s="18"/>
      <c r="Y2842" s="123">
        <f t="shared" ref="Y2842:Y2856" si="1143">S$1686+X$1686</f>
        <v>67054.222907000003</v>
      </c>
      <c r="Z2842" s="123">
        <f t="shared" ref="Z2842:Z2856" si="1144">(((O2842/O$1686)*W2842*W$1714)-1)*Y2842</f>
        <v>31253.470174944454</v>
      </c>
      <c r="AA2842" s="123">
        <f t="shared" ref="AA2842:AA2856" si="1145">0.02*Y2842</f>
        <v>1341.0844581400002</v>
      </c>
      <c r="AB2842" s="123">
        <f t="shared" ref="AB2842:AB2856" si="1146">0.01*((A2842-A$1686)/30)*Y2842</f>
        <v>25838.227226830666</v>
      </c>
      <c r="AC2842" s="123">
        <f t="shared" ref="AC2842:AC2856" si="1147">SUM(Y2842:AB2842)</f>
        <v>125487.00476691512</v>
      </c>
      <c r="AD2842" s="150">
        <f t="shared" ref="AD2842:AD2856" si="1148">S$1714+X$1714</f>
        <v>87053.852995000008</v>
      </c>
      <c r="AE2842" s="150">
        <f t="shared" ref="AE2842:AE2856" si="1149">(((O2842/O$1714)*W2842)-1)*AD2842</f>
        <v>39396.077192831181</v>
      </c>
      <c r="AF2842" s="150">
        <f t="shared" ref="AF2842:AF2856" si="1150">0.02*AD2842</f>
        <v>1741.0770599000002</v>
      </c>
      <c r="AG2842" s="150">
        <f t="shared" ref="AG2842:AG2856" si="1151">0.01*((A2842-A$1714)/30)*AD2842</f>
        <v>32732.248726120004</v>
      </c>
      <c r="AH2842" s="150">
        <f t="shared" ref="AH2842:AH2856" si="1152">SUM(AD2842:AG2842)</f>
        <v>160923.25597385119</v>
      </c>
      <c r="AI2842" s="4"/>
      <c r="AJ2842" s="1"/>
      <c r="AK2842" s="20"/>
      <c r="AL2842" s="5"/>
      <c r="AM2842" s="1"/>
      <c r="AN2842" s="1"/>
      <c r="AO2842" s="1"/>
      <c r="AP2842" s="17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5.75" x14ac:dyDescent="0.2">
      <c r="A2843" s="127">
        <f t="shared" si="1127"/>
        <v>44303</v>
      </c>
      <c r="B2843" s="165">
        <f t="shared" si="1129"/>
        <v>286563.17123710696</v>
      </c>
      <c r="C2843" s="124"/>
      <c r="D2843" s="128">
        <f t="shared" si="1130"/>
        <v>5674.72</v>
      </c>
      <c r="E2843" s="129">
        <f>VLOOKUP(A2842,[1]Plan1!$AY$80:$BA$314,3)</f>
        <v>5692.31</v>
      </c>
      <c r="F2843" s="130">
        <f t="shared" si="1131"/>
        <v>44302</v>
      </c>
      <c r="G2843" s="131">
        <f t="shared" si="1132"/>
        <v>3.0997124087179806E-3</v>
      </c>
      <c r="H2843" s="132">
        <f t="shared" si="1133"/>
        <v>44333</v>
      </c>
      <c r="I2843" s="132">
        <f t="shared" si="1134"/>
        <v>44333</v>
      </c>
      <c r="J2843" s="133">
        <f t="shared" si="1135"/>
        <v>21</v>
      </c>
      <c r="K2843" s="133">
        <f t="shared" si="1136"/>
        <v>2</v>
      </c>
      <c r="L2843" s="124">
        <f t="shared" si="1137"/>
        <v>1.0002947900000001</v>
      </c>
      <c r="M2843" s="134">
        <f t="shared" si="1138"/>
        <v>1.00930024</v>
      </c>
      <c r="N2843" s="134">
        <f t="shared" si="1139"/>
        <v>1.5271365856812753</v>
      </c>
      <c r="O2843" s="124">
        <f t="shared" si="1140"/>
        <v>1.5275867700000001</v>
      </c>
      <c r="P2843" s="124"/>
      <c r="Q2843" s="125"/>
      <c r="R2843" s="126"/>
      <c r="S2843" s="124"/>
      <c r="T2843" s="135">
        <f t="shared" si="1128"/>
        <v>7.9699999999999993E-2</v>
      </c>
      <c r="U2843" s="125">
        <f t="shared" si="1141"/>
        <v>776</v>
      </c>
      <c r="V2843" s="125">
        <v>252</v>
      </c>
      <c r="W2843" s="134">
        <f t="shared" si="1142"/>
        <v>1.2663460710000001</v>
      </c>
      <c r="X2843" s="18"/>
      <c r="Y2843" s="123">
        <f t="shared" si="1143"/>
        <v>67054.222907000003</v>
      </c>
      <c r="Z2843" s="123">
        <f t="shared" si="1144"/>
        <v>31297.883685176646</v>
      </c>
      <c r="AA2843" s="123">
        <f t="shared" si="1145"/>
        <v>1341.0844581400002</v>
      </c>
      <c r="AB2843" s="123">
        <f t="shared" si="1146"/>
        <v>25860.578634466339</v>
      </c>
      <c r="AC2843" s="123">
        <f t="shared" si="1147"/>
        <v>125553.76968478299</v>
      </c>
      <c r="AD2843" s="150">
        <f t="shared" si="1148"/>
        <v>87053.852995000008</v>
      </c>
      <c r="AE2843" s="150">
        <f t="shared" si="1149"/>
        <v>39453.20482030564</v>
      </c>
      <c r="AF2843" s="150">
        <f t="shared" si="1150"/>
        <v>1741.0770599000002</v>
      </c>
      <c r="AG2843" s="150">
        <f t="shared" si="1151"/>
        <v>32761.266677118339</v>
      </c>
      <c r="AH2843" s="150">
        <f t="shared" si="1152"/>
        <v>161009.40155232398</v>
      </c>
      <c r="AI2843" s="4"/>
      <c r="AJ2843" s="1"/>
      <c r="AK2843" s="20"/>
      <c r="AL2843" s="5"/>
      <c r="AM2843" s="1"/>
      <c r="AN2843" s="1"/>
      <c r="AO2843" s="1"/>
      <c r="AP2843" s="17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5.75" x14ac:dyDescent="0.2">
      <c r="A2844" s="127">
        <f t="shared" si="1127"/>
        <v>44304</v>
      </c>
      <c r="B2844" s="165">
        <f t="shared" si="1129"/>
        <v>286614.54059574101</v>
      </c>
      <c r="C2844" s="124"/>
      <c r="D2844" s="128">
        <f t="shared" si="1130"/>
        <v>5674.72</v>
      </c>
      <c r="E2844" s="129">
        <f>VLOOKUP(A2843,[1]Plan1!$AY$80:$BA$314,3)</f>
        <v>5692.31</v>
      </c>
      <c r="F2844" s="130">
        <f t="shared" si="1131"/>
        <v>44302</v>
      </c>
      <c r="G2844" s="131">
        <f t="shared" si="1132"/>
        <v>3.0997124087179806E-3</v>
      </c>
      <c r="H2844" s="132">
        <f t="shared" si="1133"/>
        <v>44333</v>
      </c>
      <c r="I2844" s="132">
        <f t="shared" si="1134"/>
        <v>44333</v>
      </c>
      <c r="J2844" s="133">
        <f t="shared" si="1135"/>
        <v>21</v>
      </c>
      <c r="K2844" s="133">
        <f t="shared" si="1136"/>
        <v>2</v>
      </c>
      <c r="L2844" s="124">
        <f t="shared" si="1137"/>
        <v>1.0002947900000001</v>
      </c>
      <c r="M2844" s="134">
        <f t="shared" si="1138"/>
        <v>1.00930024</v>
      </c>
      <c r="N2844" s="134">
        <f t="shared" si="1139"/>
        <v>1.5271365856812753</v>
      </c>
      <c r="O2844" s="124">
        <f t="shared" si="1140"/>
        <v>1.5275867700000001</v>
      </c>
      <c r="P2844" s="124"/>
      <c r="Q2844" s="125"/>
      <c r="R2844" s="126"/>
      <c r="S2844" s="124"/>
      <c r="T2844" s="135">
        <f t="shared" si="1128"/>
        <v>7.9699999999999993E-2</v>
      </c>
      <c r="U2844" s="125">
        <f t="shared" si="1141"/>
        <v>776</v>
      </c>
      <c r="V2844" s="125">
        <v>252</v>
      </c>
      <c r="W2844" s="134">
        <f t="shared" si="1142"/>
        <v>1.2663460710000001</v>
      </c>
      <c r="X2844" s="18"/>
      <c r="Y2844" s="123">
        <f t="shared" si="1143"/>
        <v>67054.222907000003</v>
      </c>
      <c r="Z2844" s="123">
        <f t="shared" si="1144"/>
        <v>31297.883685176646</v>
      </c>
      <c r="AA2844" s="123">
        <f t="shared" si="1145"/>
        <v>1341.0844581400002</v>
      </c>
      <c r="AB2844" s="123">
        <f t="shared" si="1146"/>
        <v>25882.930042102002</v>
      </c>
      <c r="AC2844" s="123">
        <f t="shared" si="1147"/>
        <v>125576.12109241866</v>
      </c>
      <c r="AD2844" s="150">
        <f t="shared" si="1148"/>
        <v>87053.852995000008</v>
      </c>
      <c r="AE2844" s="150">
        <f t="shared" si="1149"/>
        <v>39453.20482030564</v>
      </c>
      <c r="AF2844" s="150">
        <f t="shared" si="1150"/>
        <v>1741.0770599000002</v>
      </c>
      <c r="AG2844" s="150">
        <f t="shared" si="1151"/>
        <v>32790.284628116671</v>
      </c>
      <c r="AH2844" s="150">
        <f t="shared" si="1152"/>
        <v>161038.41950332234</v>
      </c>
      <c r="AI2844" s="4"/>
      <c r="AJ2844" s="1"/>
      <c r="AK2844" s="20"/>
      <c r="AL2844" s="5"/>
      <c r="AM2844" s="1"/>
      <c r="AN2844" s="1"/>
      <c r="AO2844" s="1"/>
      <c r="AP2844" s="17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5.75" x14ac:dyDescent="0.2">
      <c r="A2845" s="127">
        <f t="shared" si="1127"/>
        <v>44305</v>
      </c>
      <c r="B2845" s="165">
        <f t="shared" si="1129"/>
        <v>286665.90995437501</v>
      </c>
      <c r="C2845" s="124"/>
      <c r="D2845" s="128">
        <f t="shared" si="1130"/>
        <v>5674.72</v>
      </c>
      <c r="E2845" s="129">
        <f>VLOOKUP(A2844,[1]Plan1!$AY$80:$BA$314,3)</f>
        <v>5692.31</v>
      </c>
      <c r="F2845" s="130">
        <f t="shared" si="1131"/>
        <v>44302</v>
      </c>
      <c r="G2845" s="131">
        <f t="shared" si="1132"/>
        <v>3.0997124087179806E-3</v>
      </c>
      <c r="H2845" s="132">
        <f t="shared" si="1133"/>
        <v>44333</v>
      </c>
      <c r="I2845" s="132">
        <f t="shared" si="1134"/>
        <v>44333</v>
      </c>
      <c r="J2845" s="133">
        <f t="shared" si="1135"/>
        <v>21</v>
      </c>
      <c r="K2845" s="133">
        <f t="shared" si="1136"/>
        <v>2</v>
      </c>
      <c r="L2845" s="124">
        <f t="shared" si="1137"/>
        <v>1.0002947900000001</v>
      </c>
      <c r="M2845" s="134">
        <f t="shared" si="1138"/>
        <v>1.00930024</v>
      </c>
      <c r="N2845" s="134">
        <f t="shared" si="1139"/>
        <v>1.5271365856812753</v>
      </c>
      <c r="O2845" s="124">
        <f t="shared" si="1140"/>
        <v>1.5275867700000001</v>
      </c>
      <c r="P2845" s="124"/>
      <c r="Q2845" s="125"/>
      <c r="R2845" s="126"/>
      <c r="S2845" s="124"/>
      <c r="T2845" s="135">
        <f t="shared" si="1128"/>
        <v>7.9699999999999993E-2</v>
      </c>
      <c r="U2845" s="125">
        <f t="shared" si="1141"/>
        <v>776</v>
      </c>
      <c r="V2845" s="125">
        <v>252</v>
      </c>
      <c r="W2845" s="134">
        <f t="shared" si="1142"/>
        <v>1.2663460710000001</v>
      </c>
      <c r="X2845" s="18"/>
      <c r="Y2845" s="123">
        <f t="shared" si="1143"/>
        <v>67054.222907000003</v>
      </c>
      <c r="Z2845" s="123">
        <f t="shared" si="1144"/>
        <v>31297.883685176646</v>
      </c>
      <c r="AA2845" s="123">
        <f t="shared" si="1145"/>
        <v>1341.0844581400002</v>
      </c>
      <c r="AB2845" s="123">
        <f t="shared" si="1146"/>
        <v>25905.281449737671</v>
      </c>
      <c r="AC2845" s="123">
        <f t="shared" si="1147"/>
        <v>125598.47250005433</v>
      </c>
      <c r="AD2845" s="150">
        <f t="shared" si="1148"/>
        <v>87053.852995000008</v>
      </c>
      <c r="AE2845" s="150">
        <f t="shared" si="1149"/>
        <v>39453.20482030564</v>
      </c>
      <c r="AF2845" s="150">
        <f t="shared" si="1150"/>
        <v>1741.0770599000002</v>
      </c>
      <c r="AG2845" s="150">
        <f t="shared" si="1151"/>
        <v>32819.302579115007</v>
      </c>
      <c r="AH2845" s="150">
        <f t="shared" si="1152"/>
        <v>161067.43745432066</v>
      </c>
      <c r="AI2845" s="4"/>
      <c r="AJ2845" s="1"/>
      <c r="AK2845" s="20"/>
      <c r="AL2845" s="5"/>
      <c r="AM2845" s="1"/>
      <c r="AN2845" s="1"/>
      <c r="AO2845" s="1"/>
      <c r="AP2845" s="17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5.75" x14ac:dyDescent="0.2">
      <c r="A2846" s="127">
        <f t="shared" si="1127"/>
        <v>44306</v>
      </c>
      <c r="B2846" s="165">
        <f t="shared" si="1129"/>
        <v>286818.86451562773</v>
      </c>
      <c r="C2846" s="124"/>
      <c r="D2846" s="128">
        <f t="shared" si="1130"/>
        <v>5674.72</v>
      </c>
      <c r="E2846" s="129">
        <f>VLOOKUP(A2845,[1]Plan1!$AY$80:$BA$314,3)</f>
        <v>5692.31</v>
      </c>
      <c r="F2846" s="130">
        <f t="shared" si="1131"/>
        <v>44302</v>
      </c>
      <c r="G2846" s="131">
        <f t="shared" si="1132"/>
        <v>3.0997124087179806E-3</v>
      </c>
      <c r="H2846" s="132">
        <f t="shared" si="1133"/>
        <v>44333</v>
      </c>
      <c r="I2846" s="132">
        <f t="shared" si="1134"/>
        <v>44333</v>
      </c>
      <c r="J2846" s="133">
        <f t="shared" si="1135"/>
        <v>21</v>
      </c>
      <c r="K2846" s="133">
        <f t="shared" si="1136"/>
        <v>3</v>
      </c>
      <c r="L2846" s="124">
        <f t="shared" si="1137"/>
        <v>1.00044222</v>
      </c>
      <c r="M2846" s="134">
        <f t="shared" si="1138"/>
        <v>1.00930024</v>
      </c>
      <c r="N2846" s="134">
        <f t="shared" si="1139"/>
        <v>1.5271365856812753</v>
      </c>
      <c r="O2846" s="124">
        <f t="shared" si="1140"/>
        <v>1.5278119100000001</v>
      </c>
      <c r="P2846" s="124"/>
      <c r="Q2846" s="125"/>
      <c r="R2846" s="126"/>
      <c r="S2846" s="124"/>
      <c r="T2846" s="135">
        <f t="shared" si="1128"/>
        <v>7.9699999999999993E-2</v>
      </c>
      <c r="U2846" s="125">
        <f t="shared" si="1141"/>
        <v>777</v>
      </c>
      <c r="V2846" s="125">
        <v>252</v>
      </c>
      <c r="W2846" s="134">
        <f t="shared" si="1142"/>
        <v>1.266731477</v>
      </c>
      <c r="X2846" s="18"/>
      <c r="Y2846" s="123">
        <f t="shared" si="1143"/>
        <v>67054.222907000003</v>
      </c>
      <c r="Z2846" s="123">
        <f t="shared" si="1144"/>
        <v>31342.316469148249</v>
      </c>
      <c r="AA2846" s="123">
        <f t="shared" si="1145"/>
        <v>1341.0844581400002</v>
      </c>
      <c r="AB2846" s="123">
        <f t="shared" si="1146"/>
        <v>25927.632857373334</v>
      </c>
      <c r="AC2846" s="123">
        <f t="shared" si="1147"/>
        <v>125665.25669166159</v>
      </c>
      <c r="AD2846" s="150">
        <f t="shared" si="1148"/>
        <v>87053.852995000008</v>
      </c>
      <c r="AE2846" s="150">
        <f t="shared" si="1149"/>
        <v>39510.357238952813</v>
      </c>
      <c r="AF2846" s="150">
        <f t="shared" si="1150"/>
        <v>1741.0770599000002</v>
      </c>
      <c r="AG2846" s="150">
        <f t="shared" si="1151"/>
        <v>32848.320530113335</v>
      </c>
      <c r="AH2846" s="150">
        <f t="shared" si="1152"/>
        <v>161153.60782396616</v>
      </c>
      <c r="AI2846" s="4"/>
      <c r="AJ2846" s="1"/>
      <c r="AK2846" s="20"/>
      <c r="AL2846" s="5"/>
      <c r="AM2846" s="1"/>
      <c r="AN2846" s="1"/>
      <c r="AO2846" s="1"/>
      <c r="AP2846" s="17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5.75" x14ac:dyDescent="0.2">
      <c r="A2847" s="127">
        <f t="shared" si="1127"/>
        <v>44307</v>
      </c>
      <c r="B2847" s="165">
        <f t="shared" si="1129"/>
        <v>286971.86739478394</v>
      </c>
      <c r="C2847" s="124"/>
      <c r="D2847" s="128">
        <f t="shared" si="1130"/>
        <v>5674.72</v>
      </c>
      <c r="E2847" s="129">
        <f>VLOOKUP(A2846,[1]Plan1!$AY$80:$BA$314,3)</f>
        <v>5692.31</v>
      </c>
      <c r="F2847" s="130">
        <f t="shared" si="1131"/>
        <v>44302</v>
      </c>
      <c r="G2847" s="131">
        <f t="shared" si="1132"/>
        <v>3.0997124087179806E-3</v>
      </c>
      <c r="H2847" s="132">
        <f t="shared" si="1133"/>
        <v>44333</v>
      </c>
      <c r="I2847" s="132">
        <f t="shared" si="1134"/>
        <v>44333</v>
      </c>
      <c r="J2847" s="133">
        <f t="shared" si="1135"/>
        <v>21</v>
      </c>
      <c r="K2847" s="133">
        <f t="shared" si="1136"/>
        <v>4</v>
      </c>
      <c r="L2847" s="124">
        <f t="shared" si="1137"/>
        <v>1.00058968</v>
      </c>
      <c r="M2847" s="134">
        <f t="shared" si="1138"/>
        <v>1.00930024</v>
      </c>
      <c r="N2847" s="134">
        <f t="shared" si="1139"/>
        <v>1.5271365856812753</v>
      </c>
      <c r="O2847" s="124">
        <f t="shared" si="1140"/>
        <v>1.5280370999999999</v>
      </c>
      <c r="P2847" s="124"/>
      <c r="Q2847" s="125"/>
      <c r="R2847" s="126"/>
      <c r="S2847" s="124"/>
      <c r="T2847" s="135">
        <f t="shared" si="1128"/>
        <v>7.9699999999999993E-2</v>
      </c>
      <c r="U2847" s="125">
        <f t="shared" si="1141"/>
        <v>778</v>
      </c>
      <c r="V2847" s="125">
        <v>252</v>
      </c>
      <c r="W2847" s="134">
        <f t="shared" si="1142"/>
        <v>1.267117</v>
      </c>
      <c r="X2847" s="18"/>
      <c r="Y2847" s="123">
        <f t="shared" si="1143"/>
        <v>67054.222907000003</v>
      </c>
      <c r="Z2847" s="123">
        <f t="shared" si="1144"/>
        <v>31386.770387093173</v>
      </c>
      <c r="AA2847" s="123">
        <f t="shared" si="1145"/>
        <v>1341.0844581400002</v>
      </c>
      <c r="AB2847" s="123">
        <f t="shared" si="1146"/>
        <v>25949.984265009003</v>
      </c>
      <c r="AC2847" s="123">
        <f t="shared" si="1147"/>
        <v>125732.06201724218</v>
      </c>
      <c r="AD2847" s="150">
        <f t="shared" si="1148"/>
        <v>87053.852995000008</v>
      </c>
      <c r="AE2847" s="150">
        <f t="shared" si="1149"/>
        <v>39567.536841530084</v>
      </c>
      <c r="AF2847" s="150">
        <f t="shared" si="1150"/>
        <v>1741.0770599000002</v>
      </c>
      <c r="AG2847" s="150">
        <f t="shared" si="1151"/>
        <v>32877.33848111167</v>
      </c>
      <c r="AH2847" s="150">
        <f t="shared" si="1152"/>
        <v>161239.80537754175</v>
      </c>
      <c r="AI2847" s="4"/>
      <c r="AJ2847" s="1"/>
      <c r="AK2847" s="20"/>
      <c r="AL2847" s="5"/>
      <c r="AM2847" s="1"/>
      <c r="AN2847" s="1"/>
      <c r="AO2847" s="1"/>
      <c r="AP2847" s="17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5.75" x14ac:dyDescent="0.2">
      <c r="A2848" s="127">
        <f t="shared" si="1127"/>
        <v>44308</v>
      </c>
      <c r="B2848" s="165">
        <f t="shared" si="1129"/>
        <v>287023.23675341794</v>
      </c>
      <c r="C2848" s="124"/>
      <c r="D2848" s="128">
        <f t="shared" si="1130"/>
        <v>5674.72</v>
      </c>
      <c r="E2848" s="129">
        <f>VLOOKUP(A2847,[1]Plan1!$AY$80:$BA$314,3)</f>
        <v>5692.31</v>
      </c>
      <c r="F2848" s="130">
        <f t="shared" si="1131"/>
        <v>44302</v>
      </c>
      <c r="G2848" s="131">
        <f t="shared" si="1132"/>
        <v>3.0997124087179806E-3</v>
      </c>
      <c r="H2848" s="132">
        <f t="shared" si="1133"/>
        <v>44333</v>
      </c>
      <c r="I2848" s="132">
        <f t="shared" si="1134"/>
        <v>44333</v>
      </c>
      <c r="J2848" s="133">
        <f t="shared" si="1135"/>
        <v>21</v>
      </c>
      <c r="K2848" s="133">
        <f t="shared" si="1136"/>
        <v>4</v>
      </c>
      <c r="L2848" s="124">
        <f t="shared" si="1137"/>
        <v>1.00058968</v>
      </c>
      <c r="M2848" s="134">
        <f t="shared" si="1138"/>
        <v>1.00930024</v>
      </c>
      <c r="N2848" s="134">
        <f t="shared" si="1139"/>
        <v>1.5271365856812753</v>
      </c>
      <c r="O2848" s="124">
        <f t="shared" si="1140"/>
        <v>1.5280370999999999</v>
      </c>
      <c r="P2848" s="124"/>
      <c r="Q2848" s="125"/>
      <c r="R2848" s="126"/>
      <c r="S2848" s="124"/>
      <c r="T2848" s="135">
        <f t="shared" si="1128"/>
        <v>7.9699999999999993E-2</v>
      </c>
      <c r="U2848" s="125">
        <f t="shared" si="1141"/>
        <v>778</v>
      </c>
      <c r="V2848" s="125">
        <v>252</v>
      </c>
      <c r="W2848" s="134">
        <f t="shared" si="1142"/>
        <v>1.267117</v>
      </c>
      <c r="X2848" s="18"/>
      <c r="Y2848" s="123">
        <f t="shared" si="1143"/>
        <v>67054.222907000003</v>
      </c>
      <c r="Z2848" s="123">
        <f t="shared" si="1144"/>
        <v>31386.770387093173</v>
      </c>
      <c r="AA2848" s="123">
        <f t="shared" si="1145"/>
        <v>1341.0844581400002</v>
      </c>
      <c r="AB2848" s="123">
        <f t="shared" si="1146"/>
        <v>25972.335672644669</v>
      </c>
      <c r="AC2848" s="123">
        <f t="shared" si="1147"/>
        <v>125754.41342487784</v>
      </c>
      <c r="AD2848" s="150">
        <f t="shared" si="1148"/>
        <v>87053.852995000008</v>
      </c>
      <c r="AE2848" s="150">
        <f t="shared" si="1149"/>
        <v>39567.536841530084</v>
      </c>
      <c r="AF2848" s="150">
        <f t="shared" si="1150"/>
        <v>1741.0770599000002</v>
      </c>
      <c r="AG2848" s="150">
        <f t="shared" si="1151"/>
        <v>32906.356432110006</v>
      </c>
      <c r="AH2848" s="150">
        <f t="shared" si="1152"/>
        <v>161268.82332854008</v>
      </c>
      <c r="AI2848" s="4"/>
      <c r="AJ2848" s="1"/>
      <c r="AK2848" s="20"/>
      <c r="AL2848" s="5"/>
      <c r="AM2848" s="1"/>
      <c r="AN2848" s="1"/>
      <c r="AO2848" s="1"/>
      <c r="AP2848" s="17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5.75" x14ac:dyDescent="0.2">
      <c r="A2849" s="127">
        <f t="shared" si="1127"/>
        <v>44309</v>
      </c>
      <c r="B2849" s="165">
        <f t="shared" si="1129"/>
        <v>287176.28372402949</v>
      </c>
      <c r="C2849" s="124"/>
      <c r="D2849" s="128">
        <f t="shared" si="1130"/>
        <v>5674.72</v>
      </c>
      <c r="E2849" s="129">
        <f>VLOOKUP(A2848,[1]Plan1!$AY$80:$BA$314,3)</f>
        <v>5692.31</v>
      </c>
      <c r="F2849" s="130">
        <f t="shared" si="1131"/>
        <v>44302</v>
      </c>
      <c r="G2849" s="131">
        <f t="shared" si="1132"/>
        <v>3.0997124087179806E-3</v>
      </c>
      <c r="H2849" s="132">
        <f t="shared" si="1133"/>
        <v>44333</v>
      </c>
      <c r="I2849" s="132">
        <f t="shared" si="1134"/>
        <v>44333</v>
      </c>
      <c r="J2849" s="133">
        <f t="shared" si="1135"/>
        <v>21</v>
      </c>
      <c r="K2849" s="133">
        <f t="shared" si="1136"/>
        <v>5</v>
      </c>
      <c r="L2849" s="124">
        <f t="shared" si="1137"/>
        <v>1.00073715</v>
      </c>
      <c r="M2849" s="134">
        <f t="shared" si="1138"/>
        <v>1.00930024</v>
      </c>
      <c r="N2849" s="134">
        <f t="shared" si="1139"/>
        <v>1.5271365856812753</v>
      </c>
      <c r="O2849" s="124">
        <f t="shared" si="1140"/>
        <v>1.5282623099999999</v>
      </c>
      <c r="P2849" s="124"/>
      <c r="Q2849" s="125"/>
      <c r="R2849" s="126"/>
      <c r="S2849" s="124"/>
      <c r="T2849" s="135">
        <f t="shared" si="1128"/>
        <v>7.9699999999999993E-2</v>
      </c>
      <c r="U2849" s="125">
        <f t="shared" si="1141"/>
        <v>779</v>
      </c>
      <c r="V2849" s="125">
        <v>252</v>
      </c>
      <c r="W2849" s="134">
        <f t="shared" si="1142"/>
        <v>1.2675026410000001</v>
      </c>
      <c r="X2849" s="18"/>
      <c r="Y2849" s="123">
        <f t="shared" si="1143"/>
        <v>67054.222907000003</v>
      </c>
      <c r="Z2849" s="123">
        <f t="shared" si="1144"/>
        <v>31431.243590387356</v>
      </c>
      <c r="AA2849" s="123">
        <f t="shared" si="1145"/>
        <v>1341.0844581400002</v>
      </c>
      <c r="AB2849" s="123">
        <f t="shared" si="1146"/>
        <v>25994.687080280335</v>
      </c>
      <c r="AC2849" s="123">
        <f t="shared" si="1147"/>
        <v>125821.23803580769</v>
      </c>
      <c r="AD2849" s="150">
        <f t="shared" si="1148"/>
        <v>87053.852995000008</v>
      </c>
      <c r="AE2849" s="150">
        <f t="shared" si="1149"/>
        <v>39624.741250213447</v>
      </c>
      <c r="AF2849" s="150">
        <f t="shared" si="1150"/>
        <v>1741.0770599000002</v>
      </c>
      <c r="AG2849" s="150">
        <f t="shared" si="1151"/>
        <v>32935.374383108341</v>
      </c>
      <c r="AH2849" s="150">
        <f t="shared" si="1152"/>
        <v>161355.04568822181</v>
      </c>
      <c r="AI2849" s="4"/>
      <c r="AJ2849" s="1"/>
      <c r="AK2849" s="20"/>
      <c r="AL2849" s="5"/>
      <c r="AM2849" s="1"/>
      <c r="AN2849" s="1"/>
      <c r="AO2849" s="1"/>
      <c r="AP2849" s="17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5.75" x14ac:dyDescent="0.2">
      <c r="A2850" s="127">
        <f t="shared" si="1127"/>
        <v>44310</v>
      </c>
      <c r="B2850" s="165">
        <f t="shared" si="1129"/>
        <v>287329.37756794761</v>
      </c>
      <c r="C2850" s="124"/>
      <c r="D2850" s="128">
        <f t="shared" si="1130"/>
        <v>5674.72</v>
      </c>
      <c r="E2850" s="129">
        <f>VLOOKUP(A2849,[1]Plan1!$AY$80:$BA$314,3)</f>
        <v>5692.31</v>
      </c>
      <c r="F2850" s="130">
        <f t="shared" si="1131"/>
        <v>44302</v>
      </c>
      <c r="G2850" s="131">
        <f t="shared" si="1132"/>
        <v>3.0997124087179806E-3</v>
      </c>
      <c r="H2850" s="132">
        <f t="shared" si="1133"/>
        <v>44333</v>
      </c>
      <c r="I2850" s="132">
        <f t="shared" si="1134"/>
        <v>44333</v>
      </c>
      <c r="J2850" s="133">
        <f t="shared" si="1135"/>
        <v>21</v>
      </c>
      <c r="K2850" s="133">
        <f t="shared" si="1136"/>
        <v>6</v>
      </c>
      <c r="L2850" s="124">
        <f t="shared" si="1137"/>
        <v>1.0008846499999999</v>
      </c>
      <c r="M2850" s="134">
        <f t="shared" si="1138"/>
        <v>1.00930024</v>
      </c>
      <c r="N2850" s="134">
        <f t="shared" si="1139"/>
        <v>1.5271365856812753</v>
      </c>
      <c r="O2850" s="124">
        <f t="shared" si="1140"/>
        <v>1.5284875600000001</v>
      </c>
      <c r="P2850" s="124"/>
      <c r="Q2850" s="125"/>
      <c r="R2850" s="126"/>
      <c r="S2850" s="124"/>
      <c r="T2850" s="135">
        <f t="shared" si="1128"/>
        <v>7.9699999999999993E-2</v>
      </c>
      <c r="U2850" s="125">
        <f t="shared" si="1141"/>
        <v>780</v>
      </c>
      <c r="V2850" s="125">
        <v>252</v>
      </c>
      <c r="W2850" s="134">
        <f t="shared" si="1142"/>
        <v>1.2678883990000001</v>
      </c>
      <c r="X2850" s="18"/>
      <c r="Y2850" s="123">
        <f t="shared" si="1143"/>
        <v>67054.222907000003</v>
      </c>
      <c r="Z2850" s="123">
        <f t="shared" si="1144"/>
        <v>31475.737295796538</v>
      </c>
      <c r="AA2850" s="123">
        <f t="shared" si="1145"/>
        <v>1341.0844581400002</v>
      </c>
      <c r="AB2850" s="123">
        <f t="shared" si="1146"/>
        <v>26017.038487915997</v>
      </c>
      <c r="AC2850" s="123">
        <f t="shared" si="1147"/>
        <v>125888.08314885254</v>
      </c>
      <c r="AD2850" s="150">
        <f t="shared" si="1148"/>
        <v>87053.852995000008</v>
      </c>
      <c r="AE2850" s="150">
        <f t="shared" si="1149"/>
        <v>39681.972030088407</v>
      </c>
      <c r="AF2850" s="150">
        <f t="shared" si="1150"/>
        <v>1741.0770599000002</v>
      </c>
      <c r="AG2850" s="150">
        <f t="shared" si="1151"/>
        <v>32964.392334106677</v>
      </c>
      <c r="AH2850" s="150">
        <f t="shared" si="1152"/>
        <v>161441.29441909509</v>
      </c>
      <c r="AI2850" s="4"/>
      <c r="AJ2850" s="1"/>
      <c r="AK2850" s="20"/>
      <c r="AL2850" s="5"/>
      <c r="AM2850" s="1"/>
      <c r="AN2850" s="1"/>
      <c r="AO2850" s="1"/>
      <c r="AP2850" s="17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5.75" x14ac:dyDescent="0.2">
      <c r="A2851" s="127">
        <f t="shared" si="1127"/>
        <v>44311</v>
      </c>
      <c r="B2851" s="165">
        <f t="shared" si="1129"/>
        <v>287380.7469265816</v>
      </c>
      <c r="C2851" s="124"/>
      <c r="D2851" s="128">
        <f t="shared" si="1130"/>
        <v>5674.72</v>
      </c>
      <c r="E2851" s="129">
        <f>VLOOKUP(A2850,[1]Plan1!$AY$80:$BA$314,3)</f>
        <v>5692.31</v>
      </c>
      <c r="F2851" s="130">
        <f t="shared" si="1131"/>
        <v>44302</v>
      </c>
      <c r="G2851" s="131">
        <f t="shared" si="1132"/>
        <v>3.0997124087179806E-3</v>
      </c>
      <c r="H2851" s="132">
        <f t="shared" si="1133"/>
        <v>44333</v>
      </c>
      <c r="I2851" s="132">
        <f t="shared" si="1134"/>
        <v>44333</v>
      </c>
      <c r="J2851" s="133">
        <f t="shared" si="1135"/>
        <v>21</v>
      </c>
      <c r="K2851" s="133">
        <f t="shared" si="1136"/>
        <v>6</v>
      </c>
      <c r="L2851" s="124">
        <f t="shared" si="1137"/>
        <v>1.0008846499999999</v>
      </c>
      <c r="M2851" s="134">
        <f t="shared" si="1138"/>
        <v>1.00930024</v>
      </c>
      <c r="N2851" s="134">
        <f t="shared" si="1139"/>
        <v>1.5271365856812753</v>
      </c>
      <c r="O2851" s="124">
        <f t="shared" si="1140"/>
        <v>1.5284875600000001</v>
      </c>
      <c r="P2851" s="124"/>
      <c r="Q2851" s="125"/>
      <c r="R2851" s="126"/>
      <c r="S2851" s="124"/>
      <c r="T2851" s="135">
        <f t="shared" si="1128"/>
        <v>7.9699999999999993E-2</v>
      </c>
      <c r="U2851" s="125">
        <f t="shared" si="1141"/>
        <v>780</v>
      </c>
      <c r="V2851" s="125">
        <v>252</v>
      </c>
      <c r="W2851" s="134">
        <f t="shared" si="1142"/>
        <v>1.2678883990000001</v>
      </c>
      <c r="X2851" s="18"/>
      <c r="Y2851" s="123">
        <f t="shared" si="1143"/>
        <v>67054.222907000003</v>
      </c>
      <c r="Z2851" s="123">
        <f t="shared" si="1144"/>
        <v>31475.737295796538</v>
      </c>
      <c r="AA2851" s="123">
        <f t="shared" si="1145"/>
        <v>1341.0844581400002</v>
      </c>
      <c r="AB2851" s="123">
        <f t="shared" si="1146"/>
        <v>26039.389895551671</v>
      </c>
      <c r="AC2851" s="123">
        <f t="shared" si="1147"/>
        <v>125910.43455648821</v>
      </c>
      <c r="AD2851" s="150">
        <f t="shared" si="1148"/>
        <v>87053.852995000008</v>
      </c>
      <c r="AE2851" s="150">
        <f t="shared" si="1149"/>
        <v>39681.972030088407</v>
      </c>
      <c r="AF2851" s="150">
        <f t="shared" si="1150"/>
        <v>1741.0770599000002</v>
      </c>
      <c r="AG2851" s="150">
        <f t="shared" si="1151"/>
        <v>32993.410285105005</v>
      </c>
      <c r="AH2851" s="150">
        <f t="shared" si="1152"/>
        <v>161470.31237009342</v>
      </c>
      <c r="AI2851" s="4"/>
      <c r="AJ2851" s="1"/>
      <c r="AK2851" s="20"/>
      <c r="AL2851" s="5"/>
      <c r="AM2851" s="1"/>
      <c r="AN2851" s="1"/>
      <c r="AO2851" s="1"/>
      <c r="AP2851" s="17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5.75" x14ac:dyDescent="0.2">
      <c r="A2852" s="127">
        <f t="shared" si="1127"/>
        <v>44312</v>
      </c>
      <c r="B2852" s="165">
        <f t="shared" si="1129"/>
        <v>287432.1162852156</v>
      </c>
      <c r="C2852" s="124"/>
      <c r="D2852" s="128">
        <f t="shared" si="1130"/>
        <v>5674.72</v>
      </c>
      <c r="E2852" s="129">
        <f>VLOOKUP(A2851,[1]Plan1!$AY$80:$BA$314,3)</f>
        <v>5692.31</v>
      </c>
      <c r="F2852" s="130">
        <f t="shared" si="1131"/>
        <v>44302</v>
      </c>
      <c r="G2852" s="131">
        <f t="shared" si="1132"/>
        <v>3.0997124087179806E-3</v>
      </c>
      <c r="H2852" s="132">
        <f t="shared" si="1133"/>
        <v>44333</v>
      </c>
      <c r="I2852" s="132">
        <f t="shared" si="1134"/>
        <v>44333</v>
      </c>
      <c r="J2852" s="133">
        <f t="shared" si="1135"/>
        <v>21</v>
      </c>
      <c r="K2852" s="133">
        <f t="shared" si="1136"/>
        <v>6</v>
      </c>
      <c r="L2852" s="124">
        <f t="shared" si="1137"/>
        <v>1.0008846499999999</v>
      </c>
      <c r="M2852" s="134">
        <f t="shared" si="1138"/>
        <v>1.00930024</v>
      </c>
      <c r="N2852" s="134">
        <f t="shared" si="1139"/>
        <v>1.5271365856812753</v>
      </c>
      <c r="O2852" s="124">
        <f t="shared" si="1140"/>
        <v>1.5284875600000001</v>
      </c>
      <c r="P2852" s="124"/>
      <c r="Q2852" s="125"/>
      <c r="R2852" s="126"/>
      <c r="S2852" s="124"/>
      <c r="T2852" s="135">
        <f t="shared" si="1128"/>
        <v>7.9699999999999993E-2</v>
      </c>
      <c r="U2852" s="125">
        <f t="shared" si="1141"/>
        <v>780</v>
      </c>
      <c r="V2852" s="125">
        <v>252</v>
      </c>
      <c r="W2852" s="134">
        <f t="shared" si="1142"/>
        <v>1.2678883990000001</v>
      </c>
      <c r="X2852" s="18"/>
      <c r="Y2852" s="123">
        <f t="shared" si="1143"/>
        <v>67054.222907000003</v>
      </c>
      <c r="Z2852" s="123">
        <f t="shared" si="1144"/>
        <v>31475.737295796538</v>
      </c>
      <c r="AA2852" s="123">
        <f t="shared" si="1145"/>
        <v>1341.0844581400002</v>
      </c>
      <c r="AB2852" s="123">
        <f t="shared" si="1146"/>
        <v>26061.741303187333</v>
      </c>
      <c r="AC2852" s="123">
        <f t="shared" si="1147"/>
        <v>125932.78596412388</v>
      </c>
      <c r="AD2852" s="150">
        <f t="shared" si="1148"/>
        <v>87053.852995000008</v>
      </c>
      <c r="AE2852" s="150">
        <f t="shared" si="1149"/>
        <v>39681.972030088407</v>
      </c>
      <c r="AF2852" s="150">
        <f t="shared" si="1150"/>
        <v>1741.0770599000002</v>
      </c>
      <c r="AG2852" s="150">
        <f t="shared" si="1151"/>
        <v>33022.428236103333</v>
      </c>
      <c r="AH2852" s="150">
        <f t="shared" si="1152"/>
        <v>161499.33032109175</v>
      </c>
      <c r="AI2852" s="4"/>
      <c r="AJ2852" s="1"/>
      <c r="AK2852" s="20"/>
      <c r="AL2852" s="5"/>
      <c r="AM2852" s="1"/>
      <c r="AN2852" s="1"/>
      <c r="AO2852" s="1"/>
      <c r="AP2852" s="17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5.75" x14ac:dyDescent="0.2">
      <c r="A2853" s="127">
        <f t="shared" si="1127"/>
        <v>44313</v>
      </c>
      <c r="B2853" s="165">
        <f t="shared" si="1129"/>
        <v>287585.25701701117</v>
      </c>
      <c r="C2853" s="124"/>
      <c r="D2853" s="128">
        <f t="shared" si="1130"/>
        <v>5674.72</v>
      </c>
      <c r="E2853" s="129">
        <f>VLOOKUP(A2852,[1]Plan1!$AY$80:$BA$314,3)</f>
        <v>5692.31</v>
      </c>
      <c r="F2853" s="130">
        <f t="shared" si="1131"/>
        <v>44302</v>
      </c>
      <c r="G2853" s="131">
        <f t="shared" si="1132"/>
        <v>3.0997124087179806E-3</v>
      </c>
      <c r="H2853" s="132">
        <f t="shared" si="1133"/>
        <v>44333</v>
      </c>
      <c r="I2853" s="132">
        <f t="shared" si="1134"/>
        <v>44333</v>
      </c>
      <c r="J2853" s="133">
        <f t="shared" si="1135"/>
        <v>21</v>
      </c>
      <c r="K2853" s="133">
        <f t="shared" si="1136"/>
        <v>7</v>
      </c>
      <c r="L2853" s="124">
        <f t="shared" si="1137"/>
        <v>1.00103217</v>
      </c>
      <c r="M2853" s="134">
        <f t="shared" si="1138"/>
        <v>1.00930024</v>
      </c>
      <c r="N2853" s="134">
        <f t="shared" si="1139"/>
        <v>1.5271365856812753</v>
      </c>
      <c r="O2853" s="124">
        <f t="shared" si="1140"/>
        <v>1.52871285</v>
      </c>
      <c r="P2853" s="124"/>
      <c r="Q2853" s="125"/>
      <c r="R2853" s="126"/>
      <c r="S2853" s="124"/>
      <c r="T2853" s="135">
        <f t="shared" si="1128"/>
        <v>7.9699999999999993E-2</v>
      </c>
      <c r="U2853" s="125">
        <f t="shared" si="1141"/>
        <v>781</v>
      </c>
      <c r="V2853" s="125">
        <v>252</v>
      </c>
      <c r="W2853" s="134">
        <f t="shared" si="1142"/>
        <v>1.2682742739999999</v>
      </c>
      <c r="X2853" s="18"/>
      <c r="Y2853" s="123">
        <f t="shared" si="1143"/>
        <v>67054.222907000003</v>
      </c>
      <c r="Z2853" s="123">
        <f t="shared" si="1144"/>
        <v>31520.25150969391</v>
      </c>
      <c r="AA2853" s="123">
        <f t="shared" si="1145"/>
        <v>1341.0844581400002</v>
      </c>
      <c r="AB2853" s="123">
        <f t="shared" si="1146"/>
        <v>26084.092710823003</v>
      </c>
      <c r="AC2853" s="123">
        <f t="shared" si="1147"/>
        <v>125999.65158565692</v>
      </c>
      <c r="AD2853" s="150">
        <f t="shared" si="1148"/>
        <v>87053.852995000008</v>
      </c>
      <c r="AE2853" s="150">
        <f t="shared" si="1149"/>
        <v>39739.229189352598</v>
      </c>
      <c r="AF2853" s="150">
        <f t="shared" si="1150"/>
        <v>1741.0770599000002</v>
      </c>
      <c r="AG2853" s="150">
        <f t="shared" si="1151"/>
        <v>33051.446187101676</v>
      </c>
      <c r="AH2853" s="150">
        <f t="shared" si="1152"/>
        <v>161585.60543135428</v>
      </c>
      <c r="AI2853" s="4"/>
      <c r="AJ2853" s="1"/>
      <c r="AK2853" s="20"/>
      <c r="AL2853" s="5"/>
      <c r="AM2853" s="1"/>
      <c r="AN2853" s="1"/>
      <c r="AO2853" s="1"/>
      <c r="AP2853" s="17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5.75" x14ac:dyDescent="0.2">
      <c r="A2854" s="127">
        <f t="shared" si="1127"/>
        <v>44314</v>
      </c>
      <c r="B2854" s="165">
        <f t="shared" si="1129"/>
        <v>287738.44187962206</v>
      </c>
      <c r="C2854" s="124"/>
      <c r="D2854" s="128">
        <f t="shared" si="1130"/>
        <v>5674.72</v>
      </c>
      <c r="E2854" s="129">
        <f>VLOOKUP(A2853,[1]Plan1!$AY$80:$BA$314,3)</f>
        <v>5692.31</v>
      </c>
      <c r="F2854" s="130">
        <f t="shared" si="1131"/>
        <v>44302</v>
      </c>
      <c r="G2854" s="131">
        <f t="shared" si="1132"/>
        <v>3.0997124087179806E-3</v>
      </c>
      <c r="H2854" s="132">
        <f t="shared" si="1133"/>
        <v>44333</v>
      </c>
      <c r="I2854" s="132">
        <f t="shared" si="1134"/>
        <v>44333</v>
      </c>
      <c r="J2854" s="133">
        <f t="shared" si="1135"/>
        <v>21</v>
      </c>
      <c r="K2854" s="133">
        <f t="shared" si="1136"/>
        <v>8</v>
      </c>
      <c r="L2854" s="124">
        <f t="shared" si="1137"/>
        <v>1.0011797099999999</v>
      </c>
      <c r="M2854" s="134">
        <f t="shared" si="1138"/>
        <v>1.00930024</v>
      </c>
      <c r="N2854" s="134">
        <f t="shared" si="1139"/>
        <v>1.5271365856812753</v>
      </c>
      <c r="O2854" s="124">
        <f t="shared" si="1140"/>
        <v>1.52893816</v>
      </c>
      <c r="P2854" s="124"/>
      <c r="Q2854" s="125"/>
      <c r="R2854" s="126"/>
      <c r="S2854" s="124"/>
      <c r="T2854" s="135">
        <f t="shared" si="1128"/>
        <v>7.9699999999999993E-2</v>
      </c>
      <c r="U2854" s="125">
        <f t="shared" si="1141"/>
        <v>782</v>
      </c>
      <c r="V2854" s="125">
        <v>252</v>
      </c>
      <c r="W2854" s="134">
        <f t="shared" si="1142"/>
        <v>1.268660267</v>
      </c>
      <c r="X2854" s="18"/>
      <c r="Y2854" s="123">
        <f t="shared" si="1143"/>
        <v>67054.222907000003</v>
      </c>
      <c r="Z2854" s="123">
        <f t="shared" si="1144"/>
        <v>31564.785026156351</v>
      </c>
      <c r="AA2854" s="123">
        <f t="shared" si="1145"/>
        <v>1341.0844581400002</v>
      </c>
      <c r="AB2854" s="123">
        <f t="shared" si="1146"/>
        <v>26106.444118458665</v>
      </c>
      <c r="AC2854" s="123">
        <f t="shared" si="1147"/>
        <v>126066.53650975502</v>
      </c>
      <c r="AD2854" s="150">
        <f t="shared" si="1148"/>
        <v>87053.852995000008</v>
      </c>
      <c r="AE2854" s="150">
        <f t="shared" si="1149"/>
        <v>39796.511176867054</v>
      </c>
      <c r="AF2854" s="150">
        <f t="shared" si="1150"/>
        <v>1741.0770599000002</v>
      </c>
      <c r="AG2854" s="150">
        <f t="shared" si="1151"/>
        <v>33080.464138100004</v>
      </c>
      <c r="AH2854" s="150">
        <f t="shared" si="1152"/>
        <v>161671.90536986705</v>
      </c>
      <c r="AI2854" s="4"/>
      <c r="AJ2854" s="1"/>
      <c r="AK2854" s="20"/>
      <c r="AL2854" s="5"/>
      <c r="AM2854" s="1"/>
      <c r="AN2854" s="1"/>
      <c r="AO2854" s="1"/>
      <c r="AP2854" s="17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5.75" x14ac:dyDescent="0.2">
      <c r="A2855" s="127">
        <f t="shared" si="1127"/>
        <v>44315</v>
      </c>
      <c r="B2855" s="165">
        <f t="shared" si="1129"/>
        <v>287891.67218239116</v>
      </c>
      <c r="C2855" s="124"/>
      <c r="D2855" s="128">
        <f t="shared" si="1130"/>
        <v>5674.72</v>
      </c>
      <c r="E2855" s="129">
        <f>VLOOKUP(A2854,[1]Plan1!$AY$80:$BA$314,3)</f>
        <v>5692.31</v>
      </c>
      <c r="F2855" s="130">
        <f t="shared" si="1131"/>
        <v>44302</v>
      </c>
      <c r="G2855" s="131">
        <f t="shared" si="1132"/>
        <v>3.0997124087179806E-3</v>
      </c>
      <c r="H2855" s="132">
        <f t="shared" si="1133"/>
        <v>44333</v>
      </c>
      <c r="I2855" s="132">
        <f t="shared" si="1134"/>
        <v>44333</v>
      </c>
      <c r="J2855" s="133">
        <f t="shared" si="1135"/>
        <v>21</v>
      </c>
      <c r="K2855" s="133">
        <f t="shared" si="1136"/>
        <v>9</v>
      </c>
      <c r="L2855" s="124">
        <f t="shared" si="1137"/>
        <v>1.00132727</v>
      </c>
      <c r="M2855" s="134">
        <f t="shared" si="1138"/>
        <v>1.00930024</v>
      </c>
      <c r="N2855" s="134">
        <f t="shared" si="1139"/>
        <v>1.5271365856812753</v>
      </c>
      <c r="O2855" s="124">
        <f t="shared" si="1140"/>
        <v>1.5291634999999999</v>
      </c>
      <c r="P2855" s="124"/>
      <c r="Q2855" s="125"/>
      <c r="R2855" s="126"/>
      <c r="S2855" s="124"/>
      <c r="T2855" s="135">
        <f t="shared" si="1128"/>
        <v>7.9699999999999993E-2</v>
      </c>
      <c r="U2855" s="125">
        <f t="shared" si="1141"/>
        <v>783</v>
      </c>
      <c r="V2855" s="125">
        <v>252</v>
      </c>
      <c r="W2855" s="134">
        <f t="shared" si="1142"/>
        <v>1.269046377</v>
      </c>
      <c r="X2855" s="18"/>
      <c r="Y2855" s="123">
        <f t="shared" si="1143"/>
        <v>67054.222907000003</v>
      </c>
      <c r="Z2855" s="123">
        <f t="shared" si="1144"/>
        <v>31609.338417882915</v>
      </c>
      <c r="AA2855" s="123">
        <f t="shared" si="1145"/>
        <v>1341.0844581400002</v>
      </c>
      <c r="AB2855" s="123">
        <f t="shared" si="1146"/>
        <v>26128.795526094338</v>
      </c>
      <c r="AC2855" s="123">
        <f t="shared" si="1147"/>
        <v>126133.44130911726</v>
      </c>
      <c r="AD2855" s="150">
        <f t="shared" si="1148"/>
        <v>87053.852995000008</v>
      </c>
      <c r="AE2855" s="150">
        <f t="shared" si="1149"/>
        <v>39853.818729275561</v>
      </c>
      <c r="AF2855" s="150">
        <f t="shared" si="1150"/>
        <v>1741.0770599000002</v>
      </c>
      <c r="AG2855" s="150">
        <f t="shared" si="1151"/>
        <v>33109.482089098332</v>
      </c>
      <c r="AH2855" s="150">
        <f t="shared" si="1152"/>
        <v>161758.23087327389</v>
      </c>
      <c r="AI2855" s="4"/>
      <c r="AJ2855" s="1"/>
      <c r="AK2855" s="20"/>
      <c r="AL2855" s="5"/>
      <c r="AM2855" s="1"/>
      <c r="AN2855" s="1"/>
      <c r="AO2855" s="1"/>
      <c r="AP2855" s="17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5.75" x14ac:dyDescent="0.2">
      <c r="A2856" s="127">
        <f t="shared" si="1127"/>
        <v>44316</v>
      </c>
      <c r="B2856" s="165">
        <f t="shared" si="1129"/>
        <v>288044.94959190366</v>
      </c>
      <c r="C2856" s="124"/>
      <c r="D2856" s="128">
        <f t="shared" si="1130"/>
        <v>5674.72</v>
      </c>
      <c r="E2856" s="129">
        <f>VLOOKUP(A2855,[1]Plan1!$AY$80:$BA$314,3)</f>
        <v>5692.31</v>
      </c>
      <c r="F2856" s="130">
        <f t="shared" si="1131"/>
        <v>44302</v>
      </c>
      <c r="G2856" s="131">
        <f t="shared" si="1132"/>
        <v>3.0997124087179806E-3</v>
      </c>
      <c r="H2856" s="132">
        <f t="shared" si="1133"/>
        <v>44333</v>
      </c>
      <c r="I2856" s="132">
        <f t="shared" si="1134"/>
        <v>44333</v>
      </c>
      <c r="J2856" s="133">
        <f t="shared" si="1135"/>
        <v>21</v>
      </c>
      <c r="K2856" s="133">
        <f t="shared" si="1136"/>
        <v>10</v>
      </c>
      <c r="L2856" s="124">
        <f t="shared" si="1137"/>
        <v>1.0014748499999999</v>
      </c>
      <c r="M2856" s="134">
        <f t="shared" si="1138"/>
        <v>1.00930024</v>
      </c>
      <c r="N2856" s="134">
        <f t="shared" si="1139"/>
        <v>1.5271365856812753</v>
      </c>
      <c r="O2856" s="124">
        <f t="shared" si="1140"/>
        <v>1.52938888</v>
      </c>
      <c r="P2856" s="124"/>
      <c r="Q2856" s="125"/>
      <c r="R2856" s="126"/>
      <c r="S2856" s="124"/>
      <c r="T2856" s="135">
        <f t="shared" si="1128"/>
        <v>7.9699999999999993E-2</v>
      </c>
      <c r="U2856" s="125">
        <f t="shared" si="1141"/>
        <v>784</v>
      </c>
      <c r="V2856" s="125">
        <v>252</v>
      </c>
      <c r="W2856" s="134">
        <f t="shared" si="1142"/>
        <v>1.269432605</v>
      </c>
      <c r="X2856" s="18"/>
      <c r="Y2856" s="123">
        <f t="shared" si="1143"/>
        <v>67054.222907000003</v>
      </c>
      <c r="Z2856" s="123">
        <f t="shared" si="1144"/>
        <v>31653.912413828388</v>
      </c>
      <c r="AA2856" s="123">
        <f t="shared" si="1145"/>
        <v>1341.0844581400002</v>
      </c>
      <c r="AB2856" s="123">
        <f t="shared" si="1146"/>
        <v>26151.14693373</v>
      </c>
      <c r="AC2856" s="123">
        <f t="shared" si="1147"/>
        <v>126200.36671269839</v>
      </c>
      <c r="AD2856" s="150">
        <f t="shared" si="1148"/>
        <v>87053.852995000008</v>
      </c>
      <c r="AE2856" s="150">
        <f t="shared" si="1149"/>
        <v>39911.152784208578</v>
      </c>
      <c r="AF2856" s="150">
        <f t="shared" si="1150"/>
        <v>1741.0770599000002</v>
      </c>
      <c r="AG2856" s="150">
        <f t="shared" si="1151"/>
        <v>33138.500040096675</v>
      </c>
      <c r="AH2856" s="150">
        <f t="shared" si="1152"/>
        <v>161844.58287920526</v>
      </c>
      <c r="AI2856" s="4"/>
      <c r="AJ2856" s="1"/>
      <c r="AK2856" s="20"/>
      <c r="AL2856" s="5"/>
      <c r="AM2856" s="1"/>
      <c r="AN2856" s="1"/>
      <c r="AO2856" s="1"/>
      <c r="AP2856" s="17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5.75" x14ac:dyDescent="0.2">
      <c r="A2857" s="127">
        <f t="shared" si="1127"/>
        <v>44317</v>
      </c>
      <c r="B2857" s="165">
        <f t="shared" ref="B2857:B2920" si="1153">AC2857+AH2857</f>
        <v>288198.27394501999</v>
      </c>
      <c r="C2857" s="124"/>
      <c r="D2857" s="128">
        <f t="shared" ref="D2857:D2920" si="1154">IF(E2857=E2856,D2856,E2856)</f>
        <v>5674.72</v>
      </c>
      <c r="E2857" s="129">
        <f>VLOOKUP(A2856,[1]Plan1!$AY$80:$BA$314,3)</f>
        <v>5692.31</v>
      </c>
      <c r="F2857" s="130">
        <f t="shared" ref="F2857:F2920" si="1155">IF(D2857=D2856,F2856,A2857)</f>
        <v>44302</v>
      </c>
      <c r="G2857" s="131">
        <f t="shared" ref="G2857:G2920" si="1156">(E2857/D2857)-1</f>
        <v>3.0997124087179806E-3</v>
      </c>
      <c r="H2857" s="132">
        <f t="shared" ref="H2857:H2920" si="1157">IF(DAY(A2857)=15,VLOOKUP(A2857,AO$118:AT$450,4),H2856)</f>
        <v>44333</v>
      </c>
      <c r="I2857" s="132">
        <f t="shared" ref="I2857:I2920" si="1158">IF(A2857&gt;I2856,H2857,I2856)</f>
        <v>44333</v>
      </c>
      <c r="J2857" s="133">
        <f t="shared" ref="J2857:J2920" si="1159">IF(I2857=I2856,J2856,NETWORKDAYS(I2856,I2857,$AK$118:$AK$502)-1)</f>
        <v>21</v>
      </c>
      <c r="K2857" s="133">
        <f t="shared" ref="K2857:K2920" si="1160">(J2857-(NETWORKDAYS(A2857,I2857,AK$118:AK$502)-1))</f>
        <v>11</v>
      </c>
      <c r="L2857" s="124">
        <f t="shared" ref="L2857:L2920" si="1161">TRUNC((E2857/D2857)^TRUNC((K2857/J2857),9),8)</f>
        <v>1.0016224600000001</v>
      </c>
      <c r="M2857" s="134">
        <f t="shared" ref="M2857:M2920" si="1162">IF(I2857&gt;I2856,L2856,M2856)</f>
        <v>1.00930024</v>
      </c>
      <c r="N2857" s="134">
        <f t="shared" ref="N2857:N2920" si="1163">IF(I2857&gt;I2856,N2856*M2857,N2856)</f>
        <v>1.5271365856812753</v>
      </c>
      <c r="O2857" s="124">
        <f t="shared" ref="O2857:O2920" si="1164">TRUNC(TRUNC((L2857*N2857),15),8)</f>
        <v>1.5296143</v>
      </c>
      <c r="P2857" s="124"/>
      <c r="Q2857" s="125"/>
      <c r="R2857" s="126"/>
      <c r="S2857" s="124"/>
      <c r="T2857" s="135">
        <f t="shared" si="1128"/>
        <v>7.9699999999999993E-2</v>
      </c>
      <c r="U2857" s="125">
        <f t="shared" ref="U2857:U2920" si="1165">IF(Q2856&gt;0,1,IF(K2857=K2856,U2856,U2856+1))</f>
        <v>785</v>
      </c>
      <c r="V2857" s="125">
        <v>252</v>
      </c>
      <c r="W2857" s="134">
        <f t="shared" ref="W2857:W2920" si="1166">ROUND((1+T2857)^TRUNC((U2857/V2857),9),9)</f>
        <v>1.2698189499999999</v>
      </c>
      <c r="X2857" s="18"/>
      <c r="Y2857" s="123">
        <f t="shared" ref="Y2857:Y2920" si="1167">S$1686+X$1686</f>
        <v>67054.222907000003</v>
      </c>
      <c r="Z2857" s="123">
        <f t="shared" ref="Z2857:Z2920" si="1168">(((O2857/O$1686)*W2857*W$1714)-1)*Y2857</f>
        <v>31698.506942636461</v>
      </c>
      <c r="AA2857" s="123">
        <f t="shared" ref="AA2857:AA2920" si="1169">0.02*Y2857</f>
        <v>1341.0844581400002</v>
      </c>
      <c r="AB2857" s="123">
        <f t="shared" ref="AB2857:AB2920" si="1170">0.01*((A2857-A$1686)/30)*Y2857</f>
        <v>26173.498341365666</v>
      </c>
      <c r="AC2857" s="123">
        <f t="shared" ref="AC2857:AC2920" si="1171">SUM(Y2857:AB2857)</f>
        <v>126267.31264914214</v>
      </c>
      <c r="AD2857" s="150">
        <f t="shared" ref="AD2857:AD2920" si="1172">S$1714+X$1714</f>
        <v>87053.852995000008</v>
      </c>
      <c r="AE2857" s="150">
        <f t="shared" ref="AE2857:AE2920" si="1173">(((O2857/O$1714)*W2857)-1)*AD2857</f>
        <v>39968.513249882839</v>
      </c>
      <c r="AF2857" s="150">
        <f t="shared" ref="AF2857:AF2920" si="1174">0.02*AD2857</f>
        <v>1741.0770599000002</v>
      </c>
      <c r="AG2857" s="150">
        <f t="shared" ref="AG2857:AG2920" si="1175">0.01*((A2857-A$1714)/30)*AD2857</f>
        <v>33167.517991095003</v>
      </c>
      <c r="AH2857" s="150">
        <f t="shared" ref="AH2857:AH2920" si="1176">SUM(AD2857:AG2857)</f>
        <v>161930.96129587785</v>
      </c>
      <c r="AI2857" s="4"/>
      <c r="AJ2857" s="1"/>
      <c r="AK2857" s="20"/>
      <c r="AL2857" s="5"/>
      <c r="AM2857" s="1"/>
      <c r="AN2857" s="1"/>
      <c r="AO2857" s="1"/>
      <c r="AP2857" s="17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5.75" x14ac:dyDescent="0.2">
      <c r="A2858" s="127">
        <f t="shared" si="1127"/>
        <v>44318</v>
      </c>
      <c r="B2858" s="165">
        <f t="shared" si="1153"/>
        <v>288249.64330365398</v>
      </c>
      <c r="C2858" s="124"/>
      <c r="D2858" s="128">
        <f t="shared" si="1154"/>
        <v>5674.72</v>
      </c>
      <c r="E2858" s="129">
        <f>VLOOKUP(A2857,[1]Plan1!$AY$80:$BA$314,3)</f>
        <v>5692.31</v>
      </c>
      <c r="F2858" s="130">
        <f t="shared" si="1155"/>
        <v>44302</v>
      </c>
      <c r="G2858" s="131">
        <f t="shared" si="1156"/>
        <v>3.0997124087179806E-3</v>
      </c>
      <c r="H2858" s="132">
        <f t="shared" si="1157"/>
        <v>44333</v>
      </c>
      <c r="I2858" s="132">
        <f t="shared" si="1158"/>
        <v>44333</v>
      </c>
      <c r="J2858" s="133">
        <f t="shared" si="1159"/>
        <v>21</v>
      </c>
      <c r="K2858" s="133">
        <f t="shared" si="1160"/>
        <v>11</v>
      </c>
      <c r="L2858" s="124">
        <f t="shared" si="1161"/>
        <v>1.0016224600000001</v>
      </c>
      <c r="M2858" s="134">
        <f t="shared" si="1162"/>
        <v>1.00930024</v>
      </c>
      <c r="N2858" s="134">
        <f t="shared" si="1163"/>
        <v>1.5271365856812753</v>
      </c>
      <c r="O2858" s="124">
        <f t="shared" si="1164"/>
        <v>1.5296143</v>
      </c>
      <c r="P2858" s="124"/>
      <c r="Q2858" s="125"/>
      <c r="R2858" s="126"/>
      <c r="S2858" s="124"/>
      <c r="T2858" s="135">
        <f t="shared" si="1128"/>
        <v>7.9699999999999993E-2</v>
      </c>
      <c r="U2858" s="125">
        <f t="shared" si="1165"/>
        <v>785</v>
      </c>
      <c r="V2858" s="125">
        <v>252</v>
      </c>
      <c r="W2858" s="134">
        <f t="shared" si="1166"/>
        <v>1.2698189499999999</v>
      </c>
      <c r="X2858" s="18"/>
      <c r="Y2858" s="123">
        <f t="shared" si="1167"/>
        <v>67054.222907000003</v>
      </c>
      <c r="Z2858" s="123">
        <f t="shared" si="1168"/>
        <v>31698.506942636461</v>
      </c>
      <c r="AA2858" s="123">
        <f t="shared" si="1169"/>
        <v>1341.0844581400002</v>
      </c>
      <c r="AB2858" s="123">
        <f t="shared" si="1170"/>
        <v>26195.84974900134</v>
      </c>
      <c r="AC2858" s="123">
        <f t="shared" si="1171"/>
        <v>126289.66405677781</v>
      </c>
      <c r="AD2858" s="150">
        <f t="shared" si="1172"/>
        <v>87053.852995000008</v>
      </c>
      <c r="AE2858" s="150">
        <f t="shared" si="1173"/>
        <v>39968.513249882839</v>
      </c>
      <c r="AF2858" s="150">
        <f t="shared" si="1174"/>
        <v>1741.0770599000002</v>
      </c>
      <c r="AG2858" s="150">
        <f t="shared" si="1175"/>
        <v>33196.535942093338</v>
      </c>
      <c r="AH2858" s="150">
        <f t="shared" si="1176"/>
        <v>161959.97924687617</v>
      </c>
      <c r="AI2858" s="4"/>
      <c r="AJ2858" s="1"/>
      <c r="AK2858" s="20"/>
      <c r="AL2858" s="5"/>
      <c r="AM2858" s="1"/>
      <c r="AN2858" s="1"/>
      <c r="AO2858" s="1"/>
      <c r="AP2858" s="17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5.75" x14ac:dyDescent="0.2">
      <c r="A2859" s="127">
        <f t="shared" si="1127"/>
        <v>44319</v>
      </c>
      <c r="B2859" s="165">
        <f t="shared" si="1153"/>
        <v>288301.01266228798</v>
      </c>
      <c r="C2859" s="124"/>
      <c r="D2859" s="128">
        <f t="shared" si="1154"/>
        <v>5674.72</v>
      </c>
      <c r="E2859" s="129">
        <f>VLOOKUP(A2858,[1]Plan1!$AY$80:$BA$314,3)</f>
        <v>5692.31</v>
      </c>
      <c r="F2859" s="130">
        <f t="shared" si="1155"/>
        <v>44302</v>
      </c>
      <c r="G2859" s="131">
        <f t="shared" si="1156"/>
        <v>3.0997124087179806E-3</v>
      </c>
      <c r="H2859" s="132">
        <f t="shared" si="1157"/>
        <v>44333</v>
      </c>
      <c r="I2859" s="132">
        <f t="shared" si="1158"/>
        <v>44333</v>
      </c>
      <c r="J2859" s="133">
        <f t="shared" si="1159"/>
        <v>21</v>
      </c>
      <c r="K2859" s="133">
        <f t="shared" si="1160"/>
        <v>11</v>
      </c>
      <c r="L2859" s="124">
        <f t="shared" si="1161"/>
        <v>1.0016224600000001</v>
      </c>
      <c r="M2859" s="134">
        <f t="shared" si="1162"/>
        <v>1.00930024</v>
      </c>
      <c r="N2859" s="134">
        <f t="shared" si="1163"/>
        <v>1.5271365856812753</v>
      </c>
      <c r="O2859" s="124">
        <f t="shared" si="1164"/>
        <v>1.5296143</v>
      </c>
      <c r="P2859" s="124"/>
      <c r="Q2859" s="125"/>
      <c r="R2859" s="126"/>
      <c r="S2859" s="124"/>
      <c r="T2859" s="135">
        <f t="shared" si="1128"/>
        <v>7.9699999999999993E-2</v>
      </c>
      <c r="U2859" s="125">
        <f t="shared" si="1165"/>
        <v>785</v>
      </c>
      <c r="V2859" s="125">
        <v>252</v>
      </c>
      <c r="W2859" s="134">
        <f t="shared" si="1166"/>
        <v>1.2698189499999999</v>
      </c>
      <c r="X2859" s="18"/>
      <c r="Y2859" s="123">
        <f t="shared" si="1167"/>
        <v>67054.222907000003</v>
      </c>
      <c r="Z2859" s="123">
        <f t="shared" si="1168"/>
        <v>31698.506942636461</v>
      </c>
      <c r="AA2859" s="123">
        <f t="shared" si="1169"/>
        <v>1341.0844581400002</v>
      </c>
      <c r="AB2859" s="123">
        <f t="shared" si="1170"/>
        <v>26218.201156637002</v>
      </c>
      <c r="AC2859" s="123">
        <f t="shared" si="1171"/>
        <v>126312.01546441347</v>
      </c>
      <c r="AD2859" s="150">
        <f t="shared" si="1172"/>
        <v>87053.852995000008</v>
      </c>
      <c r="AE2859" s="150">
        <f t="shared" si="1173"/>
        <v>39968.513249882839</v>
      </c>
      <c r="AF2859" s="150">
        <f t="shared" si="1174"/>
        <v>1741.0770599000002</v>
      </c>
      <c r="AG2859" s="150">
        <f t="shared" si="1175"/>
        <v>33225.553893091666</v>
      </c>
      <c r="AH2859" s="150">
        <f t="shared" si="1176"/>
        <v>161988.9971978745</v>
      </c>
      <c r="AI2859" s="4"/>
      <c r="AJ2859" s="1"/>
      <c r="AK2859" s="20"/>
      <c r="AL2859" s="5"/>
      <c r="AM2859" s="1"/>
      <c r="AN2859" s="1"/>
      <c r="AO2859" s="1"/>
      <c r="AP2859" s="17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5.75" x14ac:dyDescent="0.2">
      <c r="A2860" s="127">
        <f t="shared" si="1127"/>
        <v>44320</v>
      </c>
      <c r="B2860" s="165">
        <f t="shared" si="1153"/>
        <v>288454.37972199486</v>
      </c>
      <c r="C2860" s="124"/>
      <c r="D2860" s="128">
        <f t="shared" si="1154"/>
        <v>5674.72</v>
      </c>
      <c r="E2860" s="129">
        <f>VLOOKUP(A2859,[1]Plan1!$AY$80:$BA$314,3)</f>
        <v>5692.31</v>
      </c>
      <c r="F2860" s="130">
        <f t="shared" si="1155"/>
        <v>44302</v>
      </c>
      <c r="G2860" s="131">
        <f t="shared" si="1156"/>
        <v>3.0997124087179806E-3</v>
      </c>
      <c r="H2860" s="132">
        <f t="shared" si="1157"/>
        <v>44333</v>
      </c>
      <c r="I2860" s="132">
        <f t="shared" si="1158"/>
        <v>44333</v>
      </c>
      <c r="J2860" s="133">
        <f t="shared" si="1159"/>
        <v>21</v>
      </c>
      <c r="K2860" s="133">
        <f t="shared" si="1160"/>
        <v>12</v>
      </c>
      <c r="L2860" s="124">
        <f t="shared" si="1161"/>
        <v>1.00177008</v>
      </c>
      <c r="M2860" s="134">
        <f t="shared" si="1162"/>
        <v>1.00930024</v>
      </c>
      <c r="N2860" s="134">
        <f t="shared" si="1163"/>
        <v>1.5271365856812753</v>
      </c>
      <c r="O2860" s="124">
        <f t="shared" si="1164"/>
        <v>1.52983973</v>
      </c>
      <c r="P2860" s="124"/>
      <c r="Q2860" s="125"/>
      <c r="R2860" s="126"/>
      <c r="S2860" s="124"/>
      <c r="T2860" s="135">
        <f t="shared" si="1128"/>
        <v>7.9699999999999993E-2</v>
      </c>
      <c r="U2860" s="125">
        <f t="shared" si="1165"/>
        <v>786</v>
      </c>
      <c r="V2860" s="125">
        <v>252</v>
      </c>
      <c r="W2860" s="134">
        <f t="shared" si="1166"/>
        <v>1.270205413</v>
      </c>
      <c r="X2860" s="18"/>
      <c r="Y2860" s="123">
        <f t="shared" si="1167"/>
        <v>67054.222907000003</v>
      </c>
      <c r="Z2860" s="123">
        <f t="shared" si="1168"/>
        <v>31743.120151061885</v>
      </c>
      <c r="AA2860" s="123">
        <f t="shared" si="1169"/>
        <v>1341.0844581400002</v>
      </c>
      <c r="AB2860" s="123">
        <f t="shared" si="1170"/>
        <v>26240.552564272668</v>
      </c>
      <c r="AC2860" s="123">
        <f t="shared" si="1171"/>
        <v>126378.98008047456</v>
      </c>
      <c r="AD2860" s="150">
        <f t="shared" si="1172"/>
        <v>87053.852995000008</v>
      </c>
      <c r="AE2860" s="150">
        <f t="shared" si="1173"/>
        <v>40025.897742530295</v>
      </c>
      <c r="AF2860" s="150">
        <f t="shared" si="1174"/>
        <v>1741.0770599000002</v>
      </c>
      <c r="AG2860" s="150">
        <f t="shared" si="1175"/>
        <v>33254.571844090009</v>
      </c>
      <c r="AH2860" s="150">
        <f t="shared" si="1176"/>
        <v>162075.39964152029</v>
      </c>
      <c r="AI2860" s="4"/>
      <c r="AJ2860" s="1"/>
      <c r="AK2860" s="20"/>
      <c r="AL2860" s="5"/>
      <c r="AM2860" s="1"/>
      <c r="AN2860" s="1"/>
      <c r="AO2860" s="1"/>
      <c r="AP2860" s="17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5.75" x14ac:dyDescent="0.2">
      <c r="A2861" s="127">
        <f t="shared" si="1127"/>
        <v>44321</v>
      </c>
      <c r="B2861" s="165">
        <f t="shared" si="1153"/>
        <v>288607.79670568719</v>
      </c>
      <c r="C2861" s="124"/>
      <c r="D2861" s="128">
        <f t="shared" si="1154"/>
        <v>5674.72</v>
      </c>
      <c r="E2861" s="129">
        <f>VLOOKUP(A2860,[1]Plan1!$AY$80:$BA$314,3)</f>
        <v>5692.31</v>
      </c>
      <c r="F2861" s="130">
        <f t="shared" si="1155"/>
        <v>44302</v>
      </c>
      <c r="G2861" s="131">
        <f t="shared" si="1156"/>
        <v>3.0997124087179806E-3</v>
      </c>
      <c r="H2861" s="132">
        <f t="shared" si="1157"/>
        <v>44333</v>
      </c>
      <c r="I2861" s="132">
        <f t="shared" si="1158"/>
        <v>44333</v>
      </c>
      <c r="J2861" s="133">
        <f t="shared" si="1159"/>
        <v>21</v>
      </c>
      <c r="K2861" s="133">
        <f t="shared" si="1160"/>
        <v>13</v>
      </c>
      <c r="L2861" s="124">
        <f t="shared" si="1161"/>
        <v>1.00191773</v>
      </c>
      <c r="M2861" s="134">
        <f t="shared" si="1162"/>
        <v>1.00930024</v>
      </c>
      <c r="N2861" s="134">
        <f t="shared" si="1163"/>
        <v>1.5271365856812753</v>
      </c>
      <c r="O2861" s="124">
        <f t="shared" si="1164"/>
        <v>1.53006522</v>
      </c>
      <c r="P2861" s="124"/>
      <c r="Q2861" s="125"/>
      <c r="R2861" s="126"/>
      <c r="S2861" s="124"/>
      <c r="T2861" s="135">
        <f t="shared" si="1128"/>
        <v>7.9699999999999993E-2</v>
      </c>
      <c r="U2861" s="125">
        <f t="shared" si="1165"/>
        <v>787</v>
      </c>
      <c r="V2861" s="125">
        <v>252</v>
      </c>
      <c r="W2861" s="134">
        <f t="shared" si="1166"/>
        <v>1.270591993</v>
      </c>
      <c r="X2861" s="18"/>
      <c r="Y2861" s="123">
        <f t="shared" si="1167"/>
        <v>67054.222907000003</v>
      </c>
      <c r="Z2861" s="123">
        <f t="shared" si="1168"/>
        <v>31787.755195951708</v>
      </c>
      <c r="AA2861" s="123">
        <f t="shared" si="1169"/>
        <v>1341.0844581400002</v>
      </c>
      <c r="AB2861" s="123">
        <f t="shared" si="1170"/>
        <v>26262.903971908334</v>
      </c>
      <c r="AC2861" s="123">
        <f t="shared" si="1171"/>
        <v>126445.96653300006</v>
      </c>
      <c r="AD2861" s="150">
        <f t="shared" si="1172"/>
        <v>87053.852995000008</v>
      </c>
      <c r="AE2861" s="150">
        <f t="shared" si="1173"/>
        <v>40083.31032269881</v>
      </c>
      <c r="AF2861" s="150">
        <f t="shared" si="1174"/>
        <v>1741.0770599000002</v>
      </c>
      <c r="AG2861" s="150">
        <f t="shared" si="1175"/>
        <v>33283.589795088337</v>
      </c>
      <c r="AH2861" s="150">
        <f t="shared" si="1176"/>
        <v>162161.83017268713</v>
      </c>
      <c r="AI2861" s="4"/>
      <c r="AJ2861" s="1"/>
      <c r="AK2861" s="20"/>
      <c r="AL2861" s="5"/>
      <c r="AM2861" s="1"/>
      <c r="AN2861" s="1"/>
      <c r="AO2861" s="1"/>
      <c r="AP2861" s="17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5.75" x14ac:dyDescent="0.2">
      <c r="A2862" s="127">
        <f t="shared" si="1127"/>
        <v>44322</v>
      </c>
      <c r="B2862" s="165">
        <f t="shared" si="1153"/>
        <v>288761.25789903547</v>
      </c>
      <c r="C2862" s="124"/>
      <c r="D2862" s="128">
        <f t="shared" si="1154"/>
        <v>5674.72</v>
      </c>
      <c r="E2862" s="129">
        <f>VLOOKUP(A2861,[1]Plan1!$AY$80:$BA$314,3)</f>
        <v>5692.31</v>
      </c>
      <c r="F2862" s="130">
        <f t="shared" si="1155"/>
        <v>44302</v>
      </c>
      <c r="G2862" s="131">
        <f t="shared" si="1156"/>
        <v>3.0997124087179806E-3</v>
      </c>
      <c r="H2862" s="132">
        <f t="shared" si="1157"/>
        <v>44333</v>
      </c>
      <c r="I2862" s="132">
        <f t="shared" si="1158"/>
        <v>44333</v>
      </c>
      <c r="J2862" s="133">
        <f t="shared" si="1159"/>
        <v>21</v>
      </c>
      <c r="K2862" s="133">
        <f t="shared" si="1160"/>
        <v>14</v>
      </c>
      <c r="L2862" s="124">
        <f t="shared" si="1161"/>
        <v>1.0020654</v>
      </c>
      <c r="M2862" s="134">
        <f t="shared" si="1162"/>
        <v>1.00930024</v>
      </c>
      <c r="N2862" s="134">
        <f t="shared" si="1163"/>
        <v>1.5271365856812753</v>
      </c>
      <c r="O2862" s="124">
        <f t="shared" si="1164"/>
        <v>1.5302907299999999</v>
      </c>
      <c r="P2862" s="124"/>
      <c r="Q2862" s="125"/>
      <c r="R2862" s="126"/>
      <c r="S2862" s="124"/>
      <c r="T2862" s="135">
        <f t="shared" si="1128"/>
        <v>7.9699999999999993E-2</v>
      </c>
      <c r="U2862" s="125">
        <f t="shared" si="1165"/>
        <v>788</v>
      </c>
      <c r="V2862" s="125">
        <v>252</v>
      </c>
      <c r="W2862" s="134">
        <f t="shared" si="1166"/>
        <v>1.270978691</v>
      </c>
      <c r="X2862" s="18"/>
      <c r="Y2862" s="123">
        <f t="shared" si="1167"/>
        <v>67054.222907000003</v>
      </c>
      <c r="Z2862" s="123">
        <f t="shared" si="1168"/>
        <v>31832.409577891038</v>
      </c>
      <c r="AA2862" s="123">
        <f t="shared" si="1169"/>
        <v>1341.0844581400002</v>
      </c>
      <c r="AB2862" s="123">
        <f t="shared" si="1170"/>
        <v>26285.255379544004</v>
      </c>
      <c r="AC2862" s="123">
        <f t="shared" si="1171"/>
        <v>126512.97232257505</v>
      </c>
      <c r="AD2862" s="150">
        <f t="shared" si="1172"/>
        <v>87053.852995000008</v>
      </c>
      <c r="AE2862" s="150">
        <f t="shared" si="1173"/>
        <v>40140.747775473734</v>
      </c>
      <c r="AF2862" s="150">
        <f t="shared" si="1174"/>
        <v>1741.0770599000002</v>
      </c>
      <c r="AG2862" s="150">
        <f t="shared" si="1175"/>
        <v>33312.607746086665</v>
      </c>
      <c r="AH2862" s="150">
        <f t="shared" si="1176"/>
        <v>162248.28557646042</v>
      </c>
      <c r="AI2862" s="4"/>
      <c r="AJ2862" s="1"/>
      <c r="AK2862" s="20"/>
      <c r="AL2862" s="5"/>
      <c r="AM2862" s="1"/>
      <c r="AN2862" s="1"/>
      <c r="AO2862" s="1"/>
      <c r="AP2862" s="17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5.75" x14ac:dyDescent="0.2">
      <c r="A2863" s="127">
        <f t="shared" si="1127"/>
        <v>44323</v>
      </c>
      <c r="B2863" s="165">
        <f t="shared" si="1153"/>
        <v>288914.76774748811</v>
      </c>
      <c r="C2863" s="124"/>
      <c r="D2863" s="128">
        <f t="shared" si="1154"/>
        <v>5674.72</v>
      </c>
      <c r="E2863" s="129">
        <f>VLOOKUP(A2862,[1]Plan1!$AY$80:$BA$314,3)</f>
        <v>5692.31</v>
      </c>
      <c r="F2863" s="130">
        <f t="shared" si="1155"/>
        <v>44302</v>
      </c>
      <c r="G2863" s="131">
        <f t="shared" si="1156"/>
        <v>3.0997124087179806E-3</v>
      </c>
      <c r="H2863" s="132">
        <f t="shared" si="1157"/>
        <v>44333</v>
      </c>
      <c r="I2863" s="132">
        <f t="shared" si="1158"/>
        <v>44333</v>
      </c>
      <c r="J2863" s="133">
        <f t="shared" si="1159"/>
        <v>21</v>
      </c>
      <c r="K2863" s="133">
        <f t="shared" si="1160"/>
        <v>15</v>
      </c>
      <c r="L2863" s="124">
        <f t="shared" si="1161"/>
        <v>1.0022131000000001</v>
      </c>
      <c r="M2863" s="134">
        <f t="shared" si="1162"/>
        <v>1.00930024</v>
      </c>
      <c r="N2863" s="134">
        <f t="shared" si="1163"/>
        <v>1.5271365856812753</v>
      </c>
      <c r="O2863" s="124">
        <f t="shared" si="1164"/>
        <v>1.53051629</v>
      </c>
      <c r="P2863" s="124"/>
      <c r="Q2863" s="125"/>
      <c r="R2863" s="126"/>
      <c r="S2863" s="124"/>
      <c r="T2863" s="135">
        <f t="shared" si="1128"/>
        <v>7.9699999999999993E-2</v>
      </c>
      <c r="U2863" s="125">
        <f t="shared" si="1165"/>
        <v>789</v>
      </c>
      <c r="V2863" s="125">
        <v>252</v>
      </c>
      <c r="W2863" s="134">
        <f t="shared" si="1166"/>
        <v>1.2713655070000001</v>
      </c>
      <c r="X2863" s="18"/>
      <c r="Y2863" s="123">
        <f t="shared" si="1167"/>
        <v>67054.222907000003</v>
      </c>
      <c r="Z2863" s="123">
        <f t="shared" si="1168"/>
        <v>31877.085241293451</v>
      </c>
      <c r="AA2863" s="123">
        <f t="shared" si="1169"/>
        <v>1341.0844581400002</v>
      </c>
      <c r="AB2863" s="123">
        <f t="shared" si="1170"/>
        <v>26307.606787179669</v>
      </c>
      <c r="AC2863" s="123">
        <f t="shared" si="1171"/>
        <v>126579.99939361312</v>
      </c>
      <c r="AD2863" s="150">
        <f t="shared" si="1172"/>
        <v>87053.852995000008</v>
      </c>
      <c r="AE2863" s="150">
        <f t="shared" si="1173"/>
        <v>40198.212601889965</v>
      </c>
      <c r="AF2863" s="150">
        <f t="shared" si="1174"/>
        <v>1741.0770599000002</v>
      </c>
      <c r="AG2863" s="150">
        <f t="shared" si="1175"/>
        <v>33341.625697085001</v>
      </c>
      <c r="AH2863" s="150">
        <f t="shared" si="1176"/>
        <v>162334.76835387497</v>
      </c>
      <c r="AI2863" s="4"/>
      <c r="AJ2863" s="1"/>
      <c r="AK2863" s="20"/>
      <c r="AL2863" s="5"/>
      <c r="AM2863" s="1"/>
      <c r="AN2863" s="1"/>
      <c r="AO2863" s="1"/>
      <c r="AP2863" s="17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5.75" x14ac:dyDescent="0.2">
      <c r="A2864" s="127">
        <f t="shared" si="1127"/>
        <v>44324</v>
      </c>
      <c r="B2864" s="165">
        <f t="shared" si="1153"/>
        <v>289068.32017604384</v>
      </c>
      <c r="C2864" s="124"/>
      <c r="D2864" s="128">
        <f t="shared" si="1154"/>
        <v>5674.72</v>
      </c>
      <c r="E2864" s="129">
        <f>VLOOKUP(A2863,[1]Plan1!$AY$80:$BA$314,3)</f>
        <v>5692.31</v>
      </c>
      <c r="F2864" s="130">
        <f t="shared" si="1155"/>
        <v>44302</v>
      </c>
      <c r="G2864" s="131">
        <f t="shared" si="1156"/>
        <v>3.0997124087179806E-3</v>
      </c>
      <c r="H2864" s="132">
        <f t="shared" si="1157"/>
        <v>44333</v>
      </c>
      <c r="I2864" s="132">
        <f t="shared" si="1158"/>
        <v>44333</v>
      </c>
      <c r="J2864" s="133">
        <f t="shared" si="1159"/>
        <v>21</v>
      </c>
      <c r="K2864" s="133">
        <f t="shared" si="1160"/>
        <v>16</v>
      </c>
      <c r="L2864" s="124">
        <f t="shared" si="1161"/>
        <v>1.0023608100000001</v>
      </c>
      <c r="M2864" s="134">
        <f t="shared" si="1162"/>
        <v>1.00930024</v>
      </c>
      <c r="N2864" s="134">
        <f t="shared" si="1163"/>
        <v>1.5271365856812753</v>
      </c>
      <c r="O2864" s="124">
        <f t="shared" si="1164"/>
        <v>1.53074186</v>
      </c>
      <c r="P2864" s="124"/>
      <c r="Q2864" s="125"/>
      <c r="R2864" s="126"/>
      <c r="S2864" s="124"/>
      <c r="T2864" s="135">
        <f t="shared" si="1128"/>
        <v>7.9699999999999993E-2</v>
      </c>
      <c r="U2864" s="125">
        <f t="shared" si="1165"/>
        <v>790</v>
      </c>
      <c r="V2864" s="125">
        <v>252</v>
      </c>
      <c r="W2864" s="134">
        <f t="shared" si="1166"/>
        <v>1.27175244</v>
      </c>
      <c r="X2864" s="18"/>
      <c r="Y2864" s="123">
        <f t="shared" si="1167"/>
        <v>67054.222907000003</v>
      </c>
      <c r="Z2864" s="123">
        <f t="shared" si="1168"/>
        <v>31921.779528988329</v>
      </c>
      <c r="AA2864" s="123">
        <f t="shared" si="1169"/>
        <v>1341.0844581400002</v>
      </c>
      <c r="AB2864" s="123">
        <f t="shared" si="1170"/>
        <v>26329.958194815335</v>
      </c>
      <c r="AC2864" s="123">
        <f t="shared" si="1171"/>
        <v>126647.04508894368</v>
      </c>
      <c r="AD2864" s="150">
        <f t="shared" si="1172"/>
        <v>87053.852995000008</v>
      </c>
      <c r="AE2864" s="150">
        <f t="shared" si="1173"/>
        <v>40255.701384116808</v>
      </c>
      <c r="AF2864" s="150">
        <f t="shared" si="1174"/>
        <v>1741.0770599000002</v>
      </c>
      <c r="AG2864" s="150">
        <f t="shared" si="1175"/>
        <v>33370.643648083336</v>
      </c>
      <c r="AH2864" s="150">
        <f t="shared" si="1176"/>
        <v>162421.27508710016</v>
      </c>
      <c r="AI2864" s="4"/>
      <c r="AJ2864" s="1"/>
      <c r="AK2864" s="20"/>
      <c r="AL2864" s="5"/>
      <c r="AM2864" s="1"/>
      <c r="AN2864" s="1"/>
      <c r="AO2864" s="1"/>
      <c r="AP2864" s="17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5.75" x14ac:dyDescent="0.2">
      <c r="A2865" s="127">
        <f t="shared" si="1127"/>
        <v>44325</v>
      </c>
      <c r="B2865" s="165">
        <f t="shared" si="1153"/>
        <v>289119.68953467783</v>
      </c>
      <c r="C2865" s="124"/>
      <c r="D2865" s="128">
        <f t="shared" si="1154"/>
        <v>5674.72</v>
      </c>
      <c r="E2865" s="129">
        <f>VLOOKUP(A2864,[1]Plan1!$AY$80:$BA$314,3)</f>
        <v>5692.31</v>
      </c>
      <c r="F2865" s="130">
        <f t="shared" si="1155"/>
        <v>44302</v>
      </c>
      <c r="G2865" s="131">
        <f t="shared" si="1156"/>
        <v>3.0997124087179806E-3</v>
      </c>
      <c r="H2865" s="132">
        <f t="shared" si="1157"/>
        <v>44333</v>
      </c>
      <c r="I2865" s="132">
        <f t="shared" si="1158"/>
        <v>44333</v>
      </c>
      <c r="J2865" s="133">
        <f t="shared" si="1159"/>
        <v>21</v>
      </c>
      <c r="K2865" s="133">
        <f t="shared" si="1160"/>
        <v>16</v>
      </c>
      <c r="L2865" s="124">
        <f t="shared" si="1161"/>
        <v>1.0023608100000001</v>
      </c>
      <c r="M2865" s="134">
        <f t="shared" si="1162"/>
        <v>1.00930024</v>
      </c>
      <c r="N2865" s="134">
        <f t="shared" si="1163"/>
        <v>1.5271365856812753</v>
      </c>
      <c r="O2865" s="124">
        <f t="shared" si="1164"/>
        <v>1.53074186</v>
      </c>
      <c r="P2865" s="124"/>
      <c r="Q2865" s="125"/>
      <c r="R2865" s="126"/>
      <c r="S2865" s="124"/>
      <c r="T2865" s="135">
        <f t="shared" si="1128"/>
        <v>7.9699999999999993E-2</v>
      </c>
      <c r="U2865" s="125">
        <f t="shared" si="1165"/>
        <v>790</v>
      </c>
      <c r="V2865" s="125">
        <v>252</v>
      </c>
      <c r="W2865" s="134">
        <f t="shared" si="1166"/>
        <v>1.27175244</v>
      </c>
      <c r="X2865" s="18"/>
      <c r="Y2865" s="123">
        <f t="shared" si="1167"/>
        <v>67054.222907000003</v>
      </c>
      <c r="Z2865" s="123">
        <f t="shared" si="1168"/>
        <v>31921.779528988329</v>
      </c>
      <c r="AA2865" s="123">
        <f t="shared" si="1169"/>
        <v>1341.0844581400002</v>
      </c>
      <c r="AB2865" s="123">
        <f t="shared" si="1170"/>
        <v>26352.309602450998</v>
      </c>
      <c r="AC2865" s="123">
        <f t="shared" si="1171"/>
        <v>126669.39649657934</v>
      </c>
      <c r="AD2865" s="150">
        <f t="shared" si="1172"/>
        <v>87053.852995000008</v>
      </c>
      <c r="AE2865" s="150">
        <f t="shared" si="1173"/>
        <v>40255.701384116808</v>
      </c>
      <c r="AF2865" s="150">
        <f t="shared" si="1174"/>
        <v>1741.0770599000002</v>
      </c>
      <c r="AG2865" s="150">
        <f t="shared" si="1175"/>
        <v>33399.661599081672</v>
      </c>
      <c r="AH2865" s="150">
        <f t="shared" si="1176"/>
        <v>162450.29303809849</v>
      </c>
      <c r="AI2865" s="4"/>
      <c r="AJ2865" s="1"/>
      <c r="AK2865" s="20"/>
      <c r="AL2865" s="5"/>
      <c r="AM2865" s="1"/>
      <c r="AN2865" s="1"/>
      <c r="AO2865" s="1"/>
      <c r="AP2865" s="17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5.75" x14ac:dyDescent="0.2">
      <c r="A2866" s="127">
        <f t="shared" si="1127"/>
        <v>44326</v>
      </c>
      <c r="B2866" s="165">
        <f t="shared" si="1153"/>
        <v>289171.05889331183</v>
      </c>
      <c r="C2866" s="124"/>
      <c r="D2866" s="128">
        <f t="shared" si="1154"/>
        <v>5674.72</v>
      </c>
      <c r="E2866" s="129">
        <f>VLOOKUP(A2865,[1]Plan1!$AY$80:$BA$314,3)</f>
        <v>5692.31</v>
      </c>
      <c r="F2866" s="130">
        <f t="shared" si="1155"/>
        <v>44302</v>
      </c>
      <c r="G2866" s="131">
        <f t="shared" si="1156"/>
        <v>3.0997124087179806E-3</v>
      </c>
      <c r="H2866" s="132">
        <f t="shared" si="1157"/>
        <v>44333</v>
      </c>
      <c r="I2866" s="132">
        <f t="shared" si="1158"/>
        <v>44333</v>
      </c>
      <c r="J2866" s="133">
        <f t="shared" si="1159"/>
        <v>21</v>
      </c>
      <c r="K2866" s="133">
        <f t="shared" si="1160"/>
        <v>16</v>
      </c>
      <c r="L2866" s="124">
        <f t="shared" si="1161"/>
        <v>1.0023608100000001</v>
      </c>
      <c r="M2866" s="134">
        <f t="shared" si="1162"/>
        <v>1.00930024</v>
      </c>
      <c r="N2866" s="134">
        <f t="shared" si="1163"/>
        <v>1.5271365856812753</v>
      </c>
      <c r="O2866" s="124">
        <f t="shared" si="1164"/>
        <v>1.53074186</v>
      </c>
      <c r="P2866" s="124"/>
      <c r="Q2866" s="125"/>
      <c r="R2866" s="126"/>
      <c r="S2866" s="124"/>
      <c r="T2866" s="135">
        <f t="shared" si="1128"/>
        <v>7.9699999999999993E-2</v>
      </c>
      <c r="U2866" s="125">
        <f t="shared" si="1165"/>
        <v>790</v>
      </c>
      <c r="V2866" s="125">
        <v>252</v>
      </c>
      <c r="W2866" s="134">
        <f t="shared" si="1166"/>
        <v>1.27175244</v>
      </c>
      <c r="X2866" s="18"/>
      <c r="Y2866" s="123">
        <f t="shared" si="1167"/>
        <v>67054.222907000003</v>
      </c>
      <c r="Z2866" s="123">
        <f t="shared" si="1168"/>
        <v>31921.779528988329</v>
      </c>
      <c r="AA2866" s="123">
        <f t="shared" si="1169"/>
        <v>1341.0844581400002</v>
      </c>
      <c r="AB2866" s="123">
        <f t="shared" si="1170"/>
        <v>26374.661010086671</v>
      </c>
      <c r="AC2866" s="123">
        <f t="shared" si="1171"/>
        <v>126691.74790421501</v>
      </c>
      <c r="AD2866" s="150">
        <f t="shared" si="1172"/>
        <v>87053.852995000008</v>
      </c>
      <c r="AE2866" s="150">
        <f t="shared" si="1173"/>
        <v>40255.701384116808</v>
      </c>
      <c r="AF2866" s="150">
        <f t="shared" si="1174"/>
        <v>1741.0770599000002</v>
      </c>
      <c r="AG2866" s="150">
        <f t="shared" si="1175"/>
        <v>33428.679550080007</v>
      </c>
      <c r="AH2866" s="150">
        <f t="shared" si="1176"/>
        <v>162479.31098909682</v>
      </c>
      <c r="AI2866" s="4"/>
      <c r="AJ2866" s="1"/>
      <c r="AK2866" s="20"/>
      <c r="AL2866" s="5"/>
      <c r="AM2866" s="1"/>
      <c r="AN2866" s="1"/>
      <c r="AO2866" s="1"/>
      <c r="AP2866" s="17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5.75" x14ac:dyDescent="0.2">
      <c r="A2867" s="127">
        <f t="shared" si="1127"/>
        <v>44327</v>
      </c>
      <c r="B2867" s="165">
        <f t="shared" si="1153"/>
        <v>289324.66018333449</v>
      </c>
      <c r="C2867" s="124"/>
      <c r="D2867" s="128">
        <f t="shared" si="1154"/>
        <v>5674.72</v>
      </c>
      <c r="E2867" s="129">
        <f>VLOOKUP(A2866,[1]Plan1!$AY$80:$BA$314,3)</f>
        <v>5692.31</v>
      </c>
      <c r="F2867" s="130">
        <f t="shared" si="1155"/>
        <v>44302</v>
      </c>
      <c r="G2867" s="131">
        <f t="shared" si="1156"/>
        <v>3.0997124087179806E-3</v>
      </c>
      <c r="H2867" s="132">
        <f t="shared" si="1157"/>
        <v>44333</v>
      </c>
      <c r="I2867" s="132">
        <f t="shared" si="1158"/>
        <v>44333</v>
      </c>
      <c r="J2867" s="133">
        <f t="shared" si="1159"/>
        <v>21</v>
      </c>
      <c r="K2867" s="133">
        <f t="shared" si="1160"/>
        <v>17</v>
      </c>
      <c r="L2867" s="124">
        <f t="shared" si="1161"/>
        <v>1.0025085499999999</v>
      </c>
      <c r="M2867" s="134">
        <f t="shared" si="1162"/>
        <v>1.00930024</v>
      </c>
      <c r="N2867" s="134">
        <f t="shared" si="1163"/>
        <v>1.5271365856812753</v>
      </c>
      <c r="O2867" s="124">
        <f t="shared" si="1164"/>
        <v>1.5309674799999999</v>
      </c>
      <c r="P2867" s="124"/>
      <c r="Q2867" s="125"/>
      <c r="R2867" s="126"/>
      <c r="S2867" s="124"/>
      <c r="T2867" s="135">
        <f t="shared" si="1128"/>
        <v>7.9699999999999993E-2</v>
      </c>
      <c r="U2867" s="125">
        <f t="shared" si="1165"/>
        <v>791</v>
      </c>
      <c r="V2867" s="125">
        <v>252</v>
      </c>
      <c r="W2867" s="134">
        <f t="shared" si="1166"/>
        <v>1.272139492</v>
      </c>
      <c r="X2867" s="18"/>
      <c r="Y2867" s="123">
        <f t="shared" si="1167"/>
        <v>67054.222907000003</v>
      </c>
      <c r="Z2867" s="123">
        <f t="shared" si="1168"/>
        <v>31966.495188408142</v>
      </c>
      <c r="AA2867" s="123">
        <f t="shared" si="1169"/>
        <v>1341.0844581400002</v>
      </c>
      <c r="AB2867" s="123">
        <f t="shared" si="1170"/>
        <v>26397.012417722333</v>
      </c>
      <c r="AC2867" s="123">
        <f t="shared" si="1171"/>
        <v>126758.81497127048</v>
      </c>
      <c r="AD2867" s="150">
        <f t="shared" si="1172"/>
        <v>87053.852995000008</v>
      </c>
      <c r="AE2867" s="150">
        <f t="shared" si="1173"/>
        <v>40313.217656085726</v>
      </c>
      <c r="AF2867" s="150">
        <f t="shared" si="1174"/>
        <v>1741.0770599000002</v>
      </c>
      <c r="AG2867" s="150">
        <f t="shared" si="1175"/>
        <v>33457.697501078335</v>
      </c>
      <c r="AH2867" s="150">
        <f t="shared" si="1176"/>
        <v>162565.84521206404</v>
      </c>
      <c r="AI2867" s="4"/>
      <c r="AJ2867" s="1"/>
      <c r="AK2867" s="20"/>
      <c r="AL2867" s="5"/>
      <c r="AM2867" s="1"/>
      <c r="AN2867" s="1"/>
      <c r="AO2867" s="1"/>
      <c r="AP2867" s="17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5.75" x14ac:dyDescent="0.2">
      <c r="A2868" s="127">
        <f t="shared" si="1127"/>
        <v>44328</v>
      </c>
      <c r="B2868" s="165">
        <f t="shared" si="1153"/>
        <v>289478.30407827155</v>
      </c>
      <c r="C2868" s="124"/>
      <c r="D2868" s="128">
        <f t="shared" si="1154"/>
        <v>5674.72</v>
      </c>
      <c r="E2868" s="129">
        <f>VLOOKUP(A2867,[1]Plan1!$AY$80:$BA$314,3)</f>
        <v>5692.31</v>
      </c>
      <c r="F2868" s="130">
        <f t="shared" si="1155"/>
        <v>44302</v>
      </c>
      <c r="G2868" s="131">
        <f t="shared" si="1156"/>
        <v>3.0997124087179806E-3</v>
      </c>
      <c r="H2868" s="132">
        <f t="shared" si="1157"/>
        <v>44333</v>
      </c>
      <c r="I2868" s="132">
        <f t="shared" si="1158"/>
        <v>44333</v>
      </c>
      <c r="J2868" s="133">
        <f t="shared" si="1159"/>
        <v>21</v>
      </c>
      <c r="K2868" s="133">
        <f t="shared" si="1160"/>
        <v>18</v>
      </c>
      <c r="L2868" s="124">
        <f t="shared" si="1161"/>
        <v>1.0026562999999999</v>
      </c>
      <c r="M2868" s="134">
        <f t="shared" si="1162"/>
        <v>1.00930024</v>
      </c>
      <c r="N2868" s="134">
        <f t="shared" si="1163"/>
        <v>1.5271365856812753</v>
      </c>
      <c r="O2868" s="124">
        <f t="shared" si="1164"/>
        <v>1.53119311</v>
      </c>
      <c r="P2868" s="124"/>
      <c r="Q2868" s="125"/>
      <c r="R2868" s="126"/>
      <c r="S2868" s="124"/>
      <c r="T2868" s="135">
        <f t="shared" si="1128"/>
        <v>7.9699999999999993E-2</v>
      </c>
      <c r="U2868" s="125">
        <f t="shared" si="1165"/>
        <v>792</v>
      </c>
      <c r="V2868" s="125">
        <v>252</v>
      </c>
      <c r="W2868" s="134">
        <f t="shared" si="1166"/>
        <v>1.2725266609999999</v>
      </c>
      <c r="X2868" s="18"/>
      <c r="Y2868" s="123">
        <f t="shared" si="1167"/>
        <v>67054.222907000003</v>
      </c>
      <c r="Z2868" s="123">
        <f t="shared" si="1168"/>
        <v>32011.229482972674</v>
      </c>
      <c r="AA2868" s="123">
        <f t="shared" si="1169"/>
        <v>1341.0844581400002</v>
      </c>
      <c r="AB2868" s="123">
        <f t="shared" si="1170"/>
        <v>26419.363825358003</v>
      </c>
      <c r="AC2868" s="123">
        <f t="shared" si="1171"/>
        <v>126825.90067347068</v>
      </c>
      <c r="AD2868" s="150">
        <f t="shared" si="1172"/>
        <v>87053.852995000008</v>
      </c>
      <c r="AE2868" s="150">
        <f t="shared" si="1173"/>
        <v>40370.757897824216</v>
      </c>
      <c r="AF2868" s="150">
        <f t="shared" si="1174"/>
        <v>1741.0770599000002</v>
      </c>
      <c r="AG2868" s="150">
        <f t="shared" si="1175"/>
        <v>33486.715452076671</v>
      </c>
      <c r="AH2868" s="150">
        <f t="shared" si="1176"/>
        <v>162652.40340480089</v>
      </c>
      <c r="AI2868" s="4"/>
      <c r="AJ2868" s="1"/>
      <c r="AK2868" s="20"/>
      <c r="AL2868" s="5"/>
      <c r="AM2868" s="1"/>
      <c r="AN2868" s="1"/>
      <c r="AO2868" s="1"/>
      <c r="AP2868" s="17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5.75" x14ac:dyDescent="0.2">
      <c r="A2869" s="127">
        <f t="shared" si="1127"/>
        <v>44329</v>
      </c>
      <c r="B2869" s="165">
        <f t="shared" si="1153"/>
        <v>289631.996685185</v>
      </c>
      <c r="C2869" s="124"/>
      <c r="D2869" s="128">
        <f t="shared" si="1154"/>
        <v>5674.72</v>
      </c>
      <c r="E2869" s="129">
        <f>VLOOKUP(A2868,[1]Plan1!$AY$80:$BA$314,3)</f>
        <v>5692.31</v>
      </c>
      <c r="F2869" s="130">
        <f t="shared" si="1155"/>
        <v>44302</v>
      </c>
      <c r="G2869" s="131">
        <f t="shared" si="1156"/>
        <v>3.0997124087179806E-3</v>
      </c>
      <c r="H2869" s="132">
        <f t="shared" si="1157"/>
        <v>44333</v>
      </c>
      <c r="I2869" s="132">
        <f t="shared" si="1158"/>
        <v>44333</v>
      </c>
      <c r="J2869" s="133">
        <f t="shared" si="1159"/>
        <v>21</v>
      </c>
      <c r="K2869" s="133">
        <f t="shared" si="1160"/>
        <v>19</v>
      </c>
      <c r="L2869" s="124">
        <f t="shared" si="1161"/>
        <v>1.00280408</v>
      </c>
      <c r="M2869" s="134">
        <f t="shared" si="1162"/>
        <v>1.00930024</v>
      </c>
      <c r="N2869" s="134">
        <f t="shared" si="1163"/>
        <v>1.5271365856812753</v>
      </c>
      <c r="O2869" s="124">
        <f t="shared" si="1164"/>
        <v>1.53141879</v>
      </c>
      <c r="P2869" s="124"/>
      <c r="Q2869" s="125"/>
      <c r="R2869" s="126"/>
      <c r="S2869" s="124"/>
      <c r="T2869" s="135">
        <f t="shared" si="1128"/>
        <v>7.9699999999999993E-2</v>
      </c>
      <c r="U2869" s="125">
        <f t="shared" si="1165"/>
        <v>793</v>
      </c>
      <c r="V2869" s="125">
        <v>252</v>
      </c>
      <c r="W2869" s="134">
        <f t="shared" si="1166"/>
        <v>1.272913948</v>
      </c>
      <c r="X2869" s="18"/>
      <c r="Y2869" s="123">
        <f t="shared" si="1167"/>
        <v>67054.222907000003</v>
      </c>
      <c r="Z2869" s="123">
        <f t="shared" si="1168"/>
        <v>32055.985083875839</v>
      </c>
      <c r="AA2869" s="123">
        <f t="shared" si="1169"/>
        <v>1341.0844581400002</v>
      </c>
      <c r="AB2869" s="123">
        <f t="shared" si="1170"/>
        <v>26441.715232993665</v>
      </c>
      <c r="AC2869" s="123">
        <f t="shared" si="1171"/>
        <v>126893.00768200951</v>
      </c>
      <c r="AD2869" s="150">
        <f t="shared" si="1172"/>
        <v>87053.852995000008</v>
      </c>
      <c r="AE2869" s="150">
        <f t="shared" si="1173"/>
        <v>40428.325545200511</v>
      </c>
      <c r="AF2869" s="150">
        <f t="shared" si="1174"/>
        <v>1741.0770599000002</v>
      </c>
      <c r="AG2869" s="150">
        <f t="shared" si="1175"/>
        <v>33515.733403075006</v>
      </c>
      <c r="AH2869" s="150">
        <f t="shared" si="1176"/>
        <v>162738.98900317552</v>
      </c>
      <c r="AI2869" s="4"/>
      <c r="AJ2869" s="1"/>
      <c r="AK2869" s="20"/>
      <c r="AL2869" s="5"/>
      <c r="AM2869" s="1"/>
      <c r="AN2869" s="1"/>
      <c r="AO2869" s="1"/>
      <c r="AP2869" s="17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5.75" x14ac:dyDescent="0.2">
      <c r="A2870" s="127">
        <f t="shared" si="1127"/>
        <v>44330</v>
      </c>
      <c r="B2870" s="165">
        <f t="shared" si="1153"/>
        <v>289785.7348819286</v>
      </c>
      <c r="C2870" s="124"/>
      <c r="D2870" s="128">
        <f t="shared" si="1154"/>
        <v>5674.72</v>
      </c>
      <c r="E2870" s="129">
        <f>VLOOKUP(A2869,[1]Plan1!$AY$80:$BA$314,3)</f>
        <v>5692.31</v>
      </c>
      <c r="F2870" s="130">
        <f t="shared" si="1155"/>
        <v>44302</v>
      </c>
      <c r="G2870" s="131">
        <f t="shared" si="1156"/>
        <v>3.0997124087179806E-3</v>
      </c>
      <c r="H2870" s="132">
        <f t="shared" si="1157"/>
        <v>44333</v>
      </c>
      <c r="I2870" s="132">
        <f t="shared" si="1158"/>
        <v>44333</v>
      </c>
      <c r="J2870" s="133">
        <f t="shared" si="1159"/>
        <v>21</v>
      </c>
      <c r="K2870" s="133">
        <f t="shared" si="1160"/>
        <v>20</v>
      </c>
      <c r="L2870" s="124">
        <f t="shared" si="1161"/>
        <v>1.0029518799999999</v>
      </c>
      <c r="M2870" s="134">
        <f t="shared" si="1162"/>
        <v>1.00930024</v>
      </c>
      <c r="N2870" s="134">
        <f t="shared" si="1163"/>
        <v>1.5271365856812753</v>
      </c>
      <c r="O2870" s="124">
        <f t="shared" si="1164"/>
        <v>1.5316445000000001</v>
      </c>
      <c r="P2870" s="124"/>
      <c r="Q2870" s="125"/>
      <c r="R2870" s="126"/>
      <c r="S2870" s="124"/>
      <c r="T2870" s="135">
        <f t="shared" si="1128"/>
        <v>7.9699999999999993E-2</v>
      </c>
      <c r="U2870" s="125">
        <f t="shared" si="1165"/>
        <v>794</v>
      </c>
      <c r="V2870" s="125">
        <v>252</v>
      </c>
      <c r="W2870" s="134">
        <f t="shared" si="1166"/>
        <v>1.2733013520000001</v>
      </c>
      <c r="X2870" s="18"/>
      <c r="Y2870" s="123">
        <f t="shared" si="1167"/>
        <v>67054.222907000003</v>
      </c>
      <c r="Z2870" s="123">
        <f t="shared" si="1168"/>
        <v>32100.760625508752</v>
      </c>
      <c r="AA2870" s="123">
        <f t="shared" si="1169"/>
        <v>1341.0844581400002</v>
      </c>
      <c r="AB2870" s="123">
        <f t="shared" si="1170"/>
        <v>26464.066640629339</v>
      </c>
      <c r="AC2870" s="123">
        <f t="shared" si="1171"/>
        <v>126960.13463127808</v>
      </c>
      <c r="AD2870" s="150">
        <f t="shared" si="1172"/>
        <v>87053.852995000008</v>
      </c>
      <c r="AE2870" s="150">
        <f t="shared" si="1173"/>
        <v>40485.918841677179</v>
      </c>
      <c r="AF2870" s="150">
        <f t="shared" si="1174"/>
        <v>1741.0770599000002</v>
      </c>
      <c r="AG2870" s="150">
        <f t="shared" si="1175"/>
        <v>33544.751354073334</v>
      </c>
      <c r="AH2870" s="150">
        <f t="shared" si="1176"/>
        <v>162825.60025065052</v>
      </c>
      <c r="AI2870" s="4"/>
      <c r="AJ2870" s="1"/>
      <c r="AK2870" s="20"/>
      <c r="AL2870" s="5"/>
      <c r="AM2870" s="1"/>
      <c r="AN2870" s="1"/>
      <c r="AO2870" s="1"/>
      <c r="AP2870" s="17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5.75" x14ac:dyDescent="0.2">
      <c r="A2871" s="127">
        <f t="shared" si="1127"/>
        <v>44331</v>
      </c>
      <c r="B2871" s="165">
        <f t="shared" si="1153"/>
        <v>289939.52199893998</v>
      </c>
      <c r="C2871" s="124"/>
      <c r="D2871" s="128">
        <f t="shared" si="1154"/>
        <v>5674.72</v>
      </c>
      <c r="E2871" s="129">
        <f>VLOOKUP(A2870,[1]Plan1!$AY$80:$BA$314,3)</f>
        <v>5692.31</v>
      </c>
      <c r="F2871" s="130">
        <f t="shared" si="1155"/>
        <v>44302</v>
      </c>
      <c r="G2871" s="131">
        <f t="shared" si="1156"/>
        <v>3.0997124087179806E-3</v>
      </c>
      <c r="H2871" s="132">
        <f t="shared" si="1157"/>
        <v>44362</v>
      </c>
      <c r="I2871" s="132">
        <f t="shared" si="1158"/>
        <v>44333</v>
      </c>
      <c r="J2871" s="133">
        <f t="shared" si="1159"/>
        <v>21</v>
      </c>
      <c r="K2871" s="133">
        <f t="shared" si="1160"/>
        <v>21</v>
      </c>
      <c r="L2871" s="124">
        <f t="shared" si="1161"/>
        <v>1.0030997100000001</v>
      </c>
      <c r="M2871" s="134">
        <f t="shared" si="1162"/>
        <v>1.00930024</v>
      </c>
      <c r="N2871" s="134">
        <f t="shared" si="1163"/>
        <v>1.5271365856812753</v>
      </c>
      <c r="O2871" s="124">
        <f t="shared" si="1164"/>
        <v>1.53187026</v>
      </c>
      <c r="P2871" s="124"/>
      <c r="Q2871" s="125"/>
      <c r="R2871" s="126"/>
      <c r="S2871" s="124"/>
      <c r="T2871" s="135">
        <f t="shared" si="1128"/>
        <v>7.9699999999999993E-2</v>
      </c>
      <c r="U2871" s="125">
        <f t="shared" si="1165"/>
        <v>795</v>
      </c>
      <c r="V2871" s="125">
        <v>252</v>
      </c>
      <c r="W2871" s="134">
        <f t="shared" si="1166"/>
        <v>1.2736888749999999</v>
      </c>
      <c r="X2871" s="18"/>
      <c r="Y2871" s="123">
        <f t="shared" si="1167"/>
        <v>67054.222907000003</v>
      </c>
      <c r="Z2871" s="123">
        <f t="shared" si="1168"/>
        <v>32145.557564585732</v>
      </c>
      <c r="AA2871" s="123">
        <f t="shared" si="1169"/>
        <v>1341.0844581400002</v>
      </c>
      <c r="AB2871" s="123">
        <f t="shared" si="1170"/>
        <v>26486.418048265001</v>
      </c>
      <c r="AC2871" s="123">
        <f t="shared" si="1171"/>
        <v>127027.28297799073</v>
      </c>
      <c r="AD2871" s="150">
        <f t="shared" si="1172"/>
        <v>87053.852995000008</v>
      </c>
      <c r="AE2871" s="150">
        <f t="shared" si="1173"/>
        <v>40543.539660977527</v>
      </c>
      <c r="AF2871" s="150">
        <f t="shared" si="1174"/>
        <v>1741.0770599000002</v>
      </c>
      <c r="AG2871" s="150">
        <f t="shared" si="1175"/>
        <v>33573.769305071677</v>
      </c>
      <c r="AH2871" s="150">
        <f t="shared" si="1176"/>
        <v>162912.23902094923</v>
      </c>
      <c r="AI2871" s="4"/>
      <c r="AJ2871" s="1"/>
      <c r="AK2871" s="20"/>
      <c r="AL2871" s="5"/>
      <c r="AM2871" s="1"/>
      <c r="AN2871" s="1"/>
      <c r="AO2871" s="1"/>
      <c r="AP2871" s="17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5.75" x14ac:dyDescent="0.2">
      <c r="A2872" s="127">
        <f t="shared" si="1127"/>
        <v>44332</v>
      </c>
      <c r="B2872" s="165">
        <f t="shared" si="1153"/>
        <v>289990.89135757397</v>
      </c>
      <c r="C2872" s="124"/>
      <c r="D2872" s="128">
        <f t="shared" si="1154"/>
        <v>5674.72</v>
      </c>
      <c r="E2872" s="129">
        <f>VLOOKUP(A2871,[1]Plan1!$AY$80:$BA$314,3)</f>
        <v>5692.31</v>
      </c>
      <c r="F2872" s="130">
        <f t="shared" si="1155"/>
        <v>44302</v>
      </c>
      <c r="G2872" s="131">
        <f t="shared" si="1156"/>
        <v>3.0997124087179806E-3</v>
      </c>
      <c r="H2872" s="132">
        <f t="shared" si="1157"/>
        <v>44362</v>
      </c>
      <c r="I2872" s="132">
        <f t="shared" si="1158"/>
        <v>44333</v>
      </c>
      <c r="J2872" s="133">
        <f t="shared" si="1159"/>
        <v>21</v>
      </c>
      <c r="K2872" s="133">
        <f t="shared" si="1160"/>
        <v>21</v>
      </c>
      <c r="L2872" s="124">
        <f t="shared" si="1161"/>
        <v>1.0030997100000001</v>
      </c>
      <c r="M2872" s="134">
        <f t="shared" si="1162"/>
        <v>1.00930024</v>
      </c>
      <c r="N2872" s="134">
        <f t="shared" si="1163"/>
        <v>1.5271365856812753</v>
      </c>
      <c r="O2872" s="124">
        <f t="shared" si="1164"/>
        <v>1.53187026</v>
      </c>
      <c r="P2872" s="124"/>
      <c r="Q2872" s="125"/>
      <c r="R2872" s="126"/>
      <c r="S2872" s="124"/>
      <c r="T2872" s="135">
        <f t="shared" si="1128"/>
        <v>7.9699999999999993E-2</v>
      </c>
      <c r="U2872" s="125">
        <f t="shared" si="1165"/>
        <v>795</v>
      </c>
      <c r="V2872" s="125">
        <v>252</v>
      </c>
      <c r="W2872" s="134">
        <f t="shared" si="1166"/>
        <v>1.2736888749999999</v>
      </c>
      <c r="X2872" s="18"/>
      <c r="Y2872" s="123">
        <f t="shared" si="1167"/>
        <v>67054.222907000003</v>
      </c>
      <c r="Z2872" s="123">
        <f t="shared" si="1168"/>
        <v>32145.557564585732</v>
      </c>
      <c r="AA2872" s="123">
        <f t="shared" si="1169"/>
        <v>1341.0844581400002</v>
      </c>
      <c r="AB2872" s="123">
        <f t="shared" si="1170"/>
        <v>26508.769455900667</v>
      </c>
      <c r="AC2872" s="123">
        <f t="shared" si="1171"/>
        <v>127049.6343856264</v>
      </c>
      <c r="AD2872" s="150">
        <f t="shared" si="1172"/>
        <v>87053.852995000008</v>
      </c>
      <c r="AE2872" s="150">
        <f t="shared" si="1173"/>
        <v>40543.539660977527</v>
      </c>
      <c r="AF2872" s="150">
        <f t="shared" si="1174"/>
        <v>1741.0770599000002</v>
      </c>
      <c r="AG2872" s="150">
        <f t="shared" si="1175"/>
        <v>33602.787256070005</v>
      </c>
      <c r="AH2872" s="150">
        <f t="shared" si="1176"/>
        <v>162941.25697194756</v>
      </c>
      <c r="AI2872" s="4"/>
      <c r="AJ2872" s="1"/>
      <c r="AK2872" s="20"/>
      <c r="AL2872" s="5"/>
      <c r="AM2872" s="1"/>
      <c r="AN2872" s="1"/>
      <c r="AO2872" s="1"/>
      <c r="AP2872" s="17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5.75" x14ac:dyDescent="0.2">
      <c r="A2873" s="127">
        <f t="shared" si="1127"/>
        <v>44333</v>
      </c>
      <c r="B2873" s="165">
        <f t="shared" si="1153"/>
        <v>290042.26071620797</v>
      </c>
      <c r="C2873" s="124"/>
      <c r="D2873" s="128">
        <f t="shared" si="1154"/>
        <v>5674.72</v>
      </c>
      <c r="E2873" s="129">
        <f>VLOOKUP(A2872,[1]Plan1!$AY$80:$BA$314,3)</f>
        <v>5692.31</v>
      </c>
      <c r="F2873" s="130">
        <f t="shared" si="1155"/>
        <v>44302</v>
      </c>
      <c r="G2873" s="131">
        <f t="shared" si="1156"/>
        <v>3.0997124087179806E-3</v>
      </c>
      <c r="H2873" s="132">
        <f t="shared" si="1157"/>
        <v>44362</v>
      </c>
      <c r="I2873" s="132">
        <f t="shared" si="1158"/>
        <v>44333</v>
      </c>
      <c r="J2873" s="133">
        <f t="shared" si="1159"/>
        <v>21</v>
      </c>
      <c r="K2873" s="133">
        <f t="shared" si="1160"/>
        <v>21</v>
      </c>
      <c r="L2873" s="124">
        <f t="shared" si="1161"/>
        <v>1.0030997100000001</v>
      </c>
      <c r="M2873" s="134">
        <f t="shared" si="1162"/>
        <v>1.00930024</v>
      </c>
      <c r="N2873" s="134">
        <f t="shared" si="1163"/>
        <v>1.5271365856812753</v>
      </c>
      <c r="O2873" s="124">
        <f t="shared" si="1164"/>
        <v>1.53187026</v>
      </c>
      <c r="P2873" s="124"/>
      <c r="Q2873" s="125"/>
      <c r="R2873" s="126"/>
      <c r="S2873" s="124"/>
      <c r="T2873" s="135">
        <f t="shared" si="1128"/>
        <v>7.9699999999999993E-2</v>
      </c>
      <c r="U2873" s="125">
        <f t="shared" si="1165"/>
        <v>795</v>
      </c>
      <c r="V2873" s="125">
        <v>252</v>
      </c>
      <c r="W2873" s="134">
        <f t="shared" si="1166"/>
        <v>1.2736888749999999</v>
      </c>
      <c r="X2873" s="18"/>
      <c r="Y2873" s="123">
        <f t="shared" si="1167"/>
        <v>67054.222907000003</v>
      </c>
      <c r="Z2873" s="123">
        <f t="shared" si="1168"/>
        <v>32145.557564585732</v>
      </c>
      <c r="AA2873" s="123">
        <f t="shared" si="1169"/>
        <v>1341.0844581400002</v>
      </c>
      <c r="AB2873" s="123">
        <f t="shared" si="1170"/>
        <v>26531.12086353634</v>
      </c>
      <c r="AC2873" s="123">
        <f t="shared" si="1171"/>
        <v>127071.98579326208</v>
      </c>
      <c r="AD2873" s="150">
        <f t="shared" si="1172"/>
        <v>87053.852995000008</v>
      </c>
      <c r="AE2873" s="150">
        <f t="shared" si="1173"/>
        <v>40543.539660977527</v>
      </c>
      <c r="AF2873" s="150">
        <f t="shared" si="1174"/>
        <v>1741.0770599000002</v>
      </c>
      <c r="AG2873" s="150">
        <f t="shared" si="1175"/>
        <v>33631.805207068341</v>
      </c>
      <c r="AH2873" s="150">
        <f t="shared" si="1176"/>
        <v>162970.27492294589</v>
      </c>
      <c r="AI2873" s="4"/>
      <c r="AJ2873" s="1"/>
      <c r="AK2873" s="20"/>
      <c r="AL2873" s="5"/>
      <c r="AM2873" s="1"/>
      <c r="AN2873" s="1"/>
      <c r="AO2873" s="1"/>
      <c r="AP2873" s="17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5.75" x14ac:dyDescent="0.2">
      <c r="A2874" s="127">
        <f t="shared" si="1127"/>
        <v>44334</v>
      </c>
      <c r="B2874" s="165">
        <f t="shared" si="1153"/>
        <v>290256.44189099595</v>
      </c>
      <c r="C2874" s="124"/>
      <c r="D2874" s="128">
        <f t="shared" si="1154"/>
        <v>5692.31</v>
      </c>
      <c r="E2874" s="129">
        <f>VLOOKUP(A2873,[1]Plan1!$AY$80:$BA$314,3)</f>
        <v>5739.56</v>
      </c>
      <c r="F2874" s="130">
        <f t="shared" si="1155"/>
        <v>44334</v>
      </c>
      <c r="G2874" s="131">
        <f t="shared" si="1156"/>
        <v>8.3006723105383262E-3</v>
      </c>
      <c r="H2874" s="132">
        <f t="shared" si="1157"/>
        <v>44362</v>
      </c>
      <c r="I2874" s="132">
        <f t="shared" si="1158"/>
        <v>44362</v>
      </c>
      <c r="J2874" s="133">
        <f t="shared" si="1159"/>
        <v>20</v>
      </c>
      <c r="K2874" s="133">
        <f t="shared" si="1160"/>
        <v>1</v>
      </c>
      <c r="L2874" s="124">
        <f t="shared" si="1161"/>
        <v>1.0004134</v>
      </c>
      <c r="M2874" s="134">
        <f t="shared" si="1162"/>
        <v>1.0030997100000001</v>
      </c>
      <c r="N2874" s="134">
        <f t="shared" si="1163"/>
        <v>1.5318702662272776</v>
      </c>
      <c r="O2874" s="124">
        <f t="shared" si="1164"/>
        <v>1.53250354</v>
      </c>
      <c r="P2874" s="124"/>
      <c r="Q2874" s="125"/>
      <c r="R2874" s="126"/>
      <c r="S2874" s="124"/>
      <c r="T2874" s="135">
        <f t="shared" si="1128"/>
        <v>7.9699999999999993E-2</v>
      </c>
      <c r="U2874" s="125">
        <f t="shared" si="1165"/>
        <v>796</v>
      </c>
      <c r="V2874" s="125">
        <v>252</v>
      </c>
      <c r="W2874" s="134">
        <f t="shared" si="1166"/>
        <v>1.274076516</v>
      </c>
      <c r="X2874" s="18"/>
      <c r="Y2874" s="123">
        <f t="shared" si="1167"/>
        <v>67054.222907000003</v>
      </c>
      <c r="Z2874" s="123">
        <f t="shared" si="1168"/>
        <v>32216.770517542489</v>
      </c>
      <c r="AA2874" s="123">
        <f t="shared" si="1169"/>
        <v>1341.0844581400002</v>
      </c>
      <c r="AB2874" s="123">
        <f t="shared" si="1170"/>
        <v>26553.472271172002</v>
      </c>
      <c r="AC2874" s="123">
        <f t="shared" si="1171"/>
        <v>127165.55015385451</v>
      </c>
      <c r="AD2874" s="150">
        <f t="shared" si="1172"/>
        <v>87053.852995000008</v>
      </c>
      <c r="AE2874" s="150">
        <f t="shared" si="1173"/>
        <v>40635.138524174785</v>
      </c>
      <c r="AF2874" s="150">
        <f t="shared" si="1174"/>
        <v>1741.0770599000002</v>
      </c>
      <c r="AG2874" s="150">
        <f t="shared" si="1175"/>
        <v>33660.823158066669</v>
      </c>
      <c r="AH2874" s="150">
        <f t="shared" si="1176"/>
        <v>163090.89173714147</v>
      </c>
      <c r="AI2874" s="4"/>
      <c r="AJ2874" s="1"/>
      <c r="AK2874" s="20"/>
      <c r="AL2874" s="5"/>
      <c r="AM2874" s="1"/>
      <c r="AN2874" s="1"/>
      <c r="AO2874" s="1"/>
      <c r="AP2874" s="17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5.75" x14ac:dyDescent="0.2">
      <c r="A2875" s="127">
        <f t="shared" si="1127"/>
        <v>44335</v>
      </c>
      <c r="B2875" s="165">
        <f t="shared" si="1153"/>
        <v>290470.74098489725</v>
      </c>
      <c r="C2875" s="124"/>
      <c r="D2875" s="128">
        <f t="shared" si="1154"/>
        <v>5692.31</v>
      </c>
      <c r="E2875" s="129">
        <f>VLOOKUP(A2874,[1]Plan1!$AY$80:$BA$314,3)</f>
        <v>5739.56</v>
      </c>
      <c r="F2875" s="130">
        <f t="shared" si="1155"/>
        <v>44334</v>
      </c>
      <c r="G2875" s="131">
        <f t="shared" si="1156"/>
        <v>8.3006723105383262E-3</v>
      </c>
      <c r="H2875" s="132">
        <f t="shared" si="1157"/>
        <v>44362</v>
      </c>
      <c r="I2875" s="132">
        <f t="shared" si="1158"/>
        <v>44362</v>
      </c>
      <c r="J2875" s="133">
        <f t="shared" si="1159"/>
        <v>20</v>
      </c>
      <c r="K2875" s="133">
        <f t="shared" si="1160"/>
        <v>2</v>
      </c>
      <c r="L2875" s="124">
        <f t="shared" si="1161"/>
        <v>1.00082698</v>
      </c>
      <c r="M2875" s="134">
        <f t="shared" si="1162"/>
        <v>1.0030997100000001</v>
      </c>
      <c r="N2875" s="134">
        <f t="shared" si="1163"/>
        <v>1.5318702662272776</v>
      </c>
      <c r="O2875" s="124">
        <f t="shared" si="1164"/>
        <v>1.5331370900000001</v>
      </c>
      <c r="P2875" s="124"/>
      <c r="Q2875" s="125"/>
      <c r="R2875" s="126"/>
      <c r="S2875" s="124"/>
      <c r="T2875" s="135">
        <f t="shared" si="1128"/>
        <v>7.9699999999999993E-2</v>
      </c>
      <c r="U2875" s="125">
        <f t="shared" si="1165"/>
        <v>797</v>
      </c>
      <c r="V2875" s="125">
        <v>252</v>
      </c>
      <c r="W2875" s="134">
        <f t="shared" si="1166"/>
        <v>1.2744642740000001</v>
      </c>
      <c r="X2875" s="18"/>
      <c r="Y2875" s="123">
        <f t="shared" si="1167"/>
        <v>67054.222907000003</v>
      </c>
      <c r="Z2875" s="123">
        <f t="shared" si="1168"/>
        <v>32288.035047641886</v>
      </c>
      <c r="AA2875" s="123">
        <f t="shared" si="1169"/>
        <v>1341.0844581400002</v>
      </c>
      <c r="AB2875" s="123">
        <f t="shared" si="1170"/>
        <v>26575.823678807668</v>
      </c>
      <c r="AC2875" s="123">
        <f t="shared" si="1171"/>
        <v>127259.16609158955</v>
      </c>
      <c r="AD2875" s="150">
        <f t="shared" si="1172"/>
        <v>87053.852995000008</v>
      </c>
      <c r="AE2875" s="150">
        <f t="shared" si="1173"/>
        <v>40726.803729342711</v>
      </c>
      <c r="AF2875" s="150">
        <f t="shared" si="1174"/>
        <v>1741.0770599000002</v>
      </c>
      <c r="AG2875" s="150">
        <f t="shared" si="1175"/>
        <v>33689.841109065004</v>
      </c>
      <c r="AH2875" s="150">
        <f t="shared" si="1176"/>
        <v>163211.57489330773</v>
      </c>
      <c r="AI2875" s="4"/>
      <c r="AJ2875" s="1"/>
      <c r="AK2875" s="20"/>
      <c r="AL2875" s="5"/>
      <c r="AM2875" s="1"/>
      <c r="AN2875" s="1"/>
      <c r="AO2875" s="1"/>
      <c r="AP2875" s="17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5.75" x14ac:dyDescent="0.2">
      <c r="A2876" s="127">
        <f t="shared" si="1127"/>
        <v>44336</v>
      </c>
      <c r="B2876" s="165">
        <f t="shared" si="1153"/>
        <v>290685.15693496098</v>
      </c>
      <c r="C2876" s="124"/>
      <c r="D2876" s="128">
        <f t="shared" si="1154"/>
        <v>5692.31</v>
      </c>
      <c r="E2876" s="129">
        <f>VLOOKUP(A2875,[1]Plan1!$AY$80:$BA$314,3)</f>
        <v>5739.56</v>
      </c>
      <c r="F2876" s="130">
        <f t="shared" si="1155"/>
        <v>44334</v>
      </c>
      <c r="G2876" s="131">
        <f t="shared" si="1156"/>
        <v>8.3006723105383262E-3</v>
      </c>
      <c r="H2876" s="132">
        <f t="shared" si="1157"/>
        <v>44362</v>
      </c>
      <c r="I2876" s="132">
        <f t="shared" si="1158"/>
        <v>44362</v>
      </c>
      <c r="J2876" s="133">
        <f t="shared" si="1159"/>
        <v>20</v>
      </c>
      <c r="K2876" s="133">
        <f t="shared" si="1160"/>
        <v>3</v>
      </c>
      <c r="L2876" s="124">
        <f t="shared" si="1161"/>
        <v>1.0012407299999999</v>
      </c>
      <c r="M2876" s="134">
        <f t="shared" si="1162"/>
        <v>1.0030997100000001</v>
      </c>
      <c r="N2876" s="134">
        <f t="shared" si="1163"/>
        <v>1.5318702662272776</v>
      </c>
      <c r="O2876" s="124">
        <f t="shared" si="1164"/>
        <v>1.5337708999999999</v>
      </c>
      <c r="P2876" s="124"/>
      <c r="Q2876" s="125"/>
      <c r="R2876" s="126"/>
      <c r="S2876" s="124"/>
      <c r="T2876" s="135">
        <f t="shared" si="1128"/>
        <v>7.9699999999999993E-2</v>
      </c>
      <c r="U2876" s="125">
        <f t="shared" si="1165"/>
        <v>798</v>
      </c>
      <c r="V2876" s="125">
        <v>252</v>
      </c>
      <c r="W2876" s="134">
        <f t="shared" si="1166"/>
        <v>1.2748521509999999</v>
      </c>
      <c r="X2876" s="18"/>
      <c r="Y2876" s="123">
        <f t="shared" si="1167"/>
        <v>67054.222907000003</v>
      </c>
      <c r="Z2876" s="123">
        <f t="shared" si="1168"/>
        <v>32359.350689955343</v>
      </c>
      <c r="AA2876" s="123">
        <f t="shared" si="1169"/>
        <v>1341.0844581400002</v>
      </c>
      <c r="AB2876" s="123">
        <f t="shared" si="1170"/>
        <v>26598.175086443334</v>
      </c>
      <c r="AC2876" s="123">
        <f t="shared" si="1171"/>
        <v>127352.83314153869</v>
      </c>
      <c r="AD2876" s="150">
        <f t="shared" si="1172"/>
        <v>87053.852995000008</v>
      </c>
      <c r="AE2876" s="150">
        <f t="shared" si="1173"/>
        <v>40818.534678458956</v>
      </c>
      <c r="AF2876" s="150">
        <f t="shared" si="1174"/>
        <v>1741.0770599000002</v>
      </c>
      <c r="AG2876" s="150">
        <f t="shared" si="1175"/>
        <v>33718.85906006334</v>
      </c>
      <c r="AH2876" s="150">
        <f t="shared" si="1176"/>
        <v>163332.32379342229</v>
      </c>
      <c r="AI2876" s="4"/>
      <c r="AJ2876" s="1"/>
      <c r="AK2876" s="20"/>
      <c r="AL2876" s="5"/>
      <c r="AM2876" s="1"/>
      <c r="AN2876" s="1"/>
      <c r="AO2876" s="1"/>
      <c r="AP2876" s="17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5.75" x14ac:dyDescent="0.2">
      <c r="A2877" s="127">
        <f t="shared" si="1127"/>
        <v>44337</v>
      </c>
      <c r="B2877" s="165">
        <f t="shared" si="1153"/>
        <v>290899.68796361249</v>
      </c>
      <c r="C2877" s="124"/>
      <c r="D2877" s="128">
        <f t="shared" si="1154"/>
        <v>5692.31</v>
      </c>
      <c r="E2877" s="129">
        <f>VLOOKUP(A2876,[1]Plan1!$AY$80:$BA$314,3)</f>
        <v>5739.56</v>
      </c>
      <c r="F2877" s="130">
        <f t="shared" si="1155"/>
        <v>44334</v>
      </c>
      <c r="G2877" s="131">
        <f t="shared" si="1156"/>
        <v>8.3006723105383262E-3</v>
      </c>
      <c r="H2877" s="132">
        <f t="shared" si="1157"/>
        <v>44362</v>
      </c>
      <c r="I2877" s="132">
        <f t="shared" si="1158"/>
        <v>44362</v>
      </c>
      <c r="J2877" s="133">
        <f t="shared" si="1159"/>
        <v>20</v>
      </c>
      <c r="K2877" s="133">
        <f t="shared" si="1160"/>
        <v>4</v>
      </c>
      <c r="L2877" s="124">
        <f t="shared" si="1161"/>
        <v>1.0016546399999999</v>
      </c>
      <c r="M2877" s="134">
        <f t="shared" si="1162"/>
        <v>1.0030997100000001</v>
      </c>
      <c r="N2877" s="134">
        <f t="shared" si="1163"/>
        <v>1.5318702662272776</v>
      </c>
      <c r="O2877" s="124">
        <f t="shared" si="1164"/>
        <v>1.53440496</v>
      </c>
      <c r="P2877" s="124"/>
      <c r="Q2877" s="125"/>
      <c r="R2877" s="126"/>
      <c r="S2877" s="124"/>
      <c r="T2877" s="135">
        <f t="shared" si="1128"/>
        <v>7.9699999999999993E-2</v>
      </c>
      <c r="U2877" s="125">
        <f t="shared" si="1165"/>
        <v>799</v>
      </c>
      <c r="V2877" s="125">
        <v>252</v>
      </c>
      <c r="W2877" s="134">
        <f t="shared" si="1166"/>
        <v>1.2752401449999999</v>
      </c>
      <c r="X2877" s="18"/>
      <c r="Y2877" s="123">
        <f t="shared" si="1167"/>
        <v>67054.222907000003</v>
      </c>
      <c r="Z2877" s="123">
        <f t="shared" si="1168"/>
        <v>32430.716666981905</v>
      </c>
      <c r="AA2877" s="123">
        <f t="shared" si="1169"/>
        <v>1341.0844581400002</v>
      </c>
      <c r="AB2877" s="123">
        <f t="shared" si="1170"/>
        <v>26620.526494079004</v>
      </c>
      <c r="AC2877" s="123">
        <f t="shared" si="1171"/>
        <v>127446.55052620092</v>
      </c>
      <c r="AD2877" s="150">
        <f t="shared" si="1172"/>
        <v>87053.852995000008</v>
      </c>
      <c r="AE2877" s="150">
        <f t="shared" si="1173"/>
        <v>40910.330371449876</v>
      </c>
      <c r="AF2877" s="150">
        <f t="shared" si="1174"/>
        <v>1741.0770599000002</v>
      </c>
      <c r="AG2877" s="150">
        <f t="shared" si="1175"/>
        <v>33747.877011061668</v>
      </c>
      <c r="AH2877" s="150">
        <f t="shared" si="1176"/>
        <v>163453.13743741155</v>
      </c>
      <c r="AI2877" s="4"/>
      <c r="AJ2877" s="1"/>
      <c r="AK2877" s="20"/>
      <c r="AL2877" s="5"/>
      <c r="AM2877" s="1"/>
      <c r="AN2877" s="1"/>
      <c r="AO2877" s="1"/>
      <c r="AP2877" s="17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5.75" x14ac:dyDescent="0.2">
      <c r="A2878" s="127">
        <f t="shared" si="1127"/>
        <v>44338</v>
      </c>
      <c r="B2878" s="165">
        <f t="shared" si="1153"/>
        <v>291114.33745296753</v>
      </c>
      <c r="C2878" s="124"/>
      <c r="D2878" s="128">
        <f t="shared" si="1154"/>
        <v>5692.31</v>
      </c>
      <c r="E2878" s="129">
        <f>VLOOKUP(A2877,[1]Plan1!$AY$80:$BA$314,3)</f>
        <v>5739.56</v>
      </c>
      <c r="F2878" s="130">
        <f t="shared" si="1155"/>
        <v>44334</v>
      </c>
      <c r="G2878" s="131">
        <f t="shared" si="1156"/>
        <v>8.3006723105383262E-3</v>
      </c>
      <c r="H2878" s="132">
        <f t="shared" si="1157"/>
        <v>44362</v>
      </c>
      <c r="I2878" s="132">
        <f t="shared" si="1158"/>
        <v>44362</v>
      </c>
      <c r="J2878" s="133">
        <f t="shared" si="1159"/>
        <v>20</v>
      </c>
      <c r="K2878" s="133">
        <f t="shared" si="1160"/>
        <v>5</v>
      </c>
      <c r="L2878" s="124">
        <f t="shared" si="1161"/>
        <v>1.00206873</v>
      </c>
      <c r="M2878" s="134">
        <f t="shared" si="1162"/>
        <v>1.0030997100000001</v>
      </c>
      <c r="N2878" s="134">
        <f t="shared" si="1163"/>
        <v>1.5318702662272776</v>
      </c>
      <c r="O2878" s="124">
        <f t="shared" si="1164"/>
        <v>1.5350392900000001</v>
      </c>
      <c r="P2878" s="124"/>
      <c r="Q2878" s="125"/>
      <c r="R2878" s="126"/>
      <c r="S2878" s="124"/>
      <c r="T2878" s="135">
        <f t="shared" si="1128"/>
        <v>7.9699999999999993E-2</v>
      </c>
      <c r="U2878" s="125">
        <f t="shared" si="1165"/>
        <v>800</v>
      </c>
      <c r="V2878" s="125">
        <v>252</v>
      </c>
      <c r="W2878" s="134">
        <f t="shared" si="1166"/>
        <v>1.275628258</v>
      </c>
      <c r="X2878" s="18"/>
      <c r="Y2878" s="123">
        <f t="shared" si="1167"/>
        <v>67054.222907000003</v>
      </c>
      <c r="Z2878" s="123">
        <f t="shared" si="1168"/>
        <v>32502.134458039614</v>
      </c>
      <c r="AA2878" s="123">
        <f t="shared" si="1169"/>
        <v>1341.0844581400002</v>
      </c>
      <c r="AB2878" s="123">
        <f t="shared" si="1170"/>
        <v>26642.87790171467</v>
      </c>
      <c r="AC2878" s="123">
        <f t="shared" si="1171"/>
        <v>127540.31972489429</v>
      </c>
      <c r="AD2878" s="150">
        <f t="shared" si="1172"/>
        <v>87053.852995000008</v>
      </c>
      <c r="AE2878" s="150">
        <f t="shared" si="1173"/>
        <v>41002.192711113254</v>
      </c>
      <c r="AF2878" s="150">
        <f t="shared" si="1174"/>
        <v>1741.0770599000002</v>
      </c>
      <c r="AG2878" s="150">
        <f t="shared" si="1175"/>
        <v>33776.894962059996</v>
      </c>
      <c r="AH2878" s="150">
        <f t="shared" si="1176"/>
        <v>163574.01772807326</v>
      </c>
      <c r="AI2878" s="4"/>
      <c r="AJ2878" s="1"/>
      <c r="AK2878" s="20"/>
      <c r="AL2878" s="5"/>
      <c r="AM2878" s="1"/>
      <c r="AN2878" s="1"/>
      <c r="AO2878" s="1"/>
      <c r="AP2878" s="17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5.75" x14ac:dyDescent="0.2">
      <c r="A2879" s="127">
        <f t="shared" si="1127"/>
        <v>44339</v>
      </c>
      <c r="B2879" s="165">
        <f t="shared" si="1153"/>
        <v>291165.70681160153</v>
      </c>
      <c r="C2879" s="124"/>
      <c r="D2879" s="128">
        <f t="shared" si="1154"/>
        <v>5692.31</v>
      </c>
      <c r="E2879" s="129">
        <f>VLOOKUP(A2878,[1]Plan1!$AY$80:$BA$314,3)</f>
        <v>5739.56</v>
      </c>
      <c r="F2879" s="130">
        <f t="shared" si="1155"/>
        <v>44334</v>
      </c>
      <c r="G2879" s="131">
        <f t="shared" si="1156"/>
        <v>8.3006723105383262E-3</v>
      </c>
      <c r="H2879" s="132">
        <f t="shared" si="1157"/>
        <v>44362</v>
      </c>
      <c r="I2879" s="132">
        <f t="shared" si="1158"/>
        <v>44362</v>
      </c>
      <c r="J2879" s="133">
        <f t="shared" si="1159"/>
        <v>20</v>
      </c>
      <c r="K2879" s="133">
        <f t="shared" si="1160"/>
        <v>5</v>
      </c>
      <c r="L2879" s="124">
        <f t="shared" si="1161"/>
        <v>1.00206873</v>
      </c>
      <c r="M2879" s="134">
        <f t="shared" si="1162"/>
        <v>1.0030997100000001</v>
      </c>
      <c r="N2879" s="134">
        <f t="shared" si="1163"/>
        <v>1.5318702662272776</v>
      </c>
      <c r="O2879" s="124">
        <f t="shared" si="1164"/>
        <v>1.5350392900000001</v>
      </c>
      <c r="P2879" s="124"/>
      <c r="Q2879" s="125"/>
      <c r="R2879" s="126"/>
      <c r="S2879" s="124"/>
      <c r="T2879" s="135">
        <f t="shared" si="1128"/>
        <v>7.9699999999999993E-2</v>
      </c>
      <c r="U2879" s="125">
        <f t="shared" si="1165"/>
        <v>800</v>
      </c>
      <c r="V2879" s="125">
        <v>252</v>
      </c>
      <c r="W2879" s="134">
        <f t="shared" si="1166"/>
        <v>1.275628258</v>
      </c>
      <c r="X2879" s="18"/>
      <c r="Y2879" s="123">
        <f t="shared" si="1167"/>
        <v>67054.222907000003</v>
      </c>
      <c r="Z2879" s="123">
        <f t="shared" si="1168"/>
        <v>32502.134458039614</v>
      </c>
      <c r="AA2879" s="123">
        <f t="shared" si="1169"/>
        <v>1341.0844581400002</v>
      </c>
      <c r="AB2879" s="123">
        <f t="shared" si="1170"/>
        <v>26665.229309350336</v>
      </c>
      <c r="AC2879" s="123">
        <f t="shared" si="1171"/>
        <v>127562.67113252995</v>
      </c>
      <c r="AD2879" s="150">
        <f t="shared" si="1172"/>
        <v>87053.852995000008</v>
      </c>
      <c r="AE2879" s="150">
        <f t="shared" si="1173"/>
        <v>41002.192711113254</v>
      </c>
      <c r="AF2879" s="150">
        <f t="shared" si="1174"/>
        <v>1741.0770599000002</v>
      </c>
      <c r="AG2879" s="150">
        <f t="shared" si="1175"/>
        <v>33805.912913058339</v>
      </c>
      <c r="AH2879" s="150">
        <f t="shared" si="1176"/>
        <v>163603.03567907159</v>
      </c>
      <c r="AI2879" s="4"/>
      <c r="AJ2879" s="1"/>
      <c r="AK2879" s="20"/>
      <c r="AL2879" s="5"/>
      <c r="AM2879" s="1"/>
      <c r="AN2879" s="1"/>
      <c r="AO2879" s="1"/>
      <c r="AP2879" s="17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5.75" x14ac:dyDescent="0.2">
      <c r="A2880" s="127">
        <f t="shared" si="1127"/>
        <v>44340</v>
      </c>
      <c r="B2880" s="165">
        <f t="shared" si="1153"/>
        <v>291217.07617023552</v>
      </c>
      <c r="C2880" s="124"/>
      <c r="D2880" s="128">
        <f t="shared" si="1154"/>
        <v>5692.31</v>
      </c>
      <c r="E2880" s="129">
        <f>VLOOKUP(A2879,[1]Plan1!$AY$80:$BA$314,3)</f>
        <v>5739.56</v>
      </c>
      <c r="F2880" s="130">
        <f t="shared" si="1155"/>
        <v>44334</v>
      </c>
      <c r="G2880" s="131">
        <f t="shared" si="1156"/>
        <v>8.3006723105383262E-3</v>
      </c>
      <c r="H2880" s="132">
        <f t="shared" si="1157"/>
        <v>44362</v>
      </c>
      <c r="I2880" s="132">
        <f t="shared" si="1158"/>
        <v>44362</v>
      </c>
      <c r="J2880" s="133">
        <f t="shared" si="1159"/>
        <v>20</v>
      </c>
      <c r="K2880" s="133">
        <f t="shared" si="1160"/>
        <v>5</v>
      </c>
      <c r="L2880" s="124">
        <f t="shared" si="1161"/>
        <v>1.00206873</v>
      </c>
      <c r="M2880" s="134">
        <f t="shared" si="1162"/>
        <v>1.0030997100000001</v>
      </c>
      <c r="N2880" s="134">
        <f t="shared" si="1163"/>
        <v>1.5318702662272776</v>
      </c>
      <c r="O2880" s="124">
        <f t="shared" si="1164"/>
        <v>1.5350392900000001</v>
      </c>
      <c r="P2880" s="124"/>
      <c r="Q2880" s="125"/>
      <c r="R2880" s="126"/>
      <c r="S2880" s="124"/>
      <c r="T2880" s="135">
        <f t="shared" si="1128"/>
        <v>7.9699999999999993E-2</v>
      </c>
      <c r="U2880" s="125">
        <f t="shared" si="1165"/>
        <v>800</v>
      </c>
      <c r="V2880" s="125">
        <v>252</v>
      </c>
      <c r="W2880" s="134">
        <f t="shared" si="1166"/>
        <v>1.275628258</v>
      </c>
      <c r="X2880" s="18"/>
      <c r="Y2880" s="123">
        <f t="shared" si="1167"/>
        <v>67054.222907000003</v>
      </c>
      <c r="Z2880" s="123">
        <f t="shared" si="1168"/>
        <v>32502.134458039614</v>
      </c>
      <c r="AA2880" s="123">
        <f t="shared" si="1169"/>
        <v>1341.0844581400002</v>
      </c>
      <c r="AB2880" s="123">
        <f t="shared" si="1170"/>
        <v>26687.580716985998</v>
      </c>
      <c r="AC2880" s="123">
        <f t="shared" si="1171"/>
        <v>127585.02254016561</v>
      </c>
      <c r="AD2880" s="150">
        <f t="shared" si="1172"/>
        <v>87053.852995000008</v>
      </c>
      <c r="AE2880" s="150">
        <f t="shared" si="1173"/>
        <v>41002.192711113254</v>
      </c>
      <c r="AF2880" s="150">
        <f t="shared" si="1174"/>
        <v>1741.0770599000002</v>
      </c>
      <c r="AG2880" s="150">
        <f t="shared" si="1175"/>
        <v>33834.930864056667</v>
      </c>
      <c r="AH2880" s="150">
        <f t="shared" si="1176"/>
        <v>163632.05363006992</v>
      </c>
      <c r="AI2880" s="4"/>
      <c r="AJ2880" s="1"/>
      <c r="AK2880" s="20"/>
      <c r="AL2880" s="5"/>
      <c r="AM2880" s="1"/>
      <c r="AN2880" s="1"/>
      <c r="AO2880" s="1"/>
      <c r="AP2880" s="17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5.75" x14ac:dyDescent="0.2">
      <c r="A2881" s="127">
        <f t="shared" si="1127"/>
        <v>44341</v>
      </c>
      <c r="B2881" s="165">
        <f t="shared" si="1153"/>
        <v>291431.84548788442</v>
      </c>
      <c r="C2881" s="124"/>
      <c r="D2881" s="128">
        <f t="shared" si="1154"/>
        <v>5692.31</v>
      </c>
      <c r="E2881" s="129">
        <f>VLOOKUP(A2880,[1]Plan1!$AY$80:$BA$314,3)</f>
        <v>5739.56</v>
      </c>
      <c r="F2881" s="130">
        <f t="shared" si="1155"/>
        <v>44334</v>
      </c>
      <c r="G2881" s="131">
        <f t="shared" si="1156"/>
        <v>8.3006723105383262E-3</v>
      </c>
      <c r="H2881" s="132">
        <f t="shared" si="1157"/>
        <v>44362</v>
      </c>
      <c r="I2881" s="132">
        <f t="shared" si="1158"/>
        <v>44362</v>
      </c>
      <c r="J2881" s="133">
        <f t="shared" si="1159"/>
        <v>20</v>
      </c>
      <c r="K2881" s="133">
        <f t="shared" si="1160"/>
        <v>6</v>
      </c>
      <c r="L2881" s="124">
        <f t="shared" si="1161"/>
        <v>1.002483</v>
      </c>
      <c r="M2881" s="134">
        <f t="shared" si="1162"/>
        <v>1.0030997100000001</v>
      </c>
      <c r="N2881" s="134">
        <f t="shared" si="1163"/>
        <v>1.5318702662272776</v>
      </c>
      <c r="O2881" s="124">
        <f t="shared" si="1164"/>
        <v>1.5356738999999999</v>
      </c>
      <c r="P2881" s="124"/>
      <c r="Q2881" s="125"/>
      <c r="R2881" s="126"/>
      <c r="S2881" s="124"/>
      <c r="T2881" s="135">
        <f t="shared" si="1128"/>
        <v>7.9699999999999993E-2</v>
      </c>
      <c r="U2881" s="125">
        <f t="shared" si="1165"/>
        <v>801</v>
      </c>
      <c r="V2881" s="125">
        <v>252</v>
      </c>
      <c r="W2881" s="134">
        <f t="shared" si="1166"/>
        <v>1.2760164890000001</v>
      </c>
      <c r="X2881" s="18"/>
      <c r="Y2881" s="123">
        <f t="shared" si="1167"/>
        <v>67054.222907000003</v>
      </c>
      <c r="Z2881" s="123">
        <f t="shared" si="1168"/>
        <v>32573.604661304566</v>
      </c>
      <c r="AA2881" s="123">
        <f t="shared" si="1169"/>
        <v>1341.0844581400002</v>
      </c>
      <c r="AB2881" s="123">
        <f t="shared" si="1170"/>
        <v>26709.932124621671</v>
      </c>
      <c r="AC2881" s="123">
        <f t="shared" si="1171"/>
        <v>127678.84415106624</v>
      </c>
      <c r="AD2881" s="150">
        <f t="shared" si="1172"/>
        <v>87053.852995000008</v>
      </c>
      <c r="AE2881" s="150">
        <f t="shared" si="1173"/>
        <v>41094.122466863177</v>
      </c>
      <c r="AF2881" s="150">
        <f t="shared" si="1174"/>
        <v>1741.0770599000002</v>
      </c>
      <c r="AG2881" s="150">
        <f t="shared" si="1175"/>
        <v>33863.948815055002</v>
      </c>
      <c r="AH2881" s="150">
        <f t="shared" si="1176"/>
        <v>163753.00133681818</v>
      </c>
      <c r="AI2881" s="4"/>
      <c r="AJ2881" s="1"/>
      <c r="AK2881" s="20"/>
      <c r="AL2881" s="5"/>
      <c r="AM2881" s="1"/>
      <c r="AN2881" s="1"/>
      <c r="AO2881" s="1"/>
      <c r="AP2881" s="17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5.75" x14ac:dyDescent="0.2">
      <c r="A2882" s="127">
        <f t="shared" si="1127"/>
        <v>44342</v>
      </c>
      <c r="B2882" s="165">
        <f t="shared" si="1153"/>
        <v>291646.72876312083</v>
      </c>
      <c r="C2882" s="124"/>
      <c r="D2882" s="128">
        <f t="shared" si="1154"/>
        <v>5692.31</v>
      </c>
      <c r="E2882" s="129">
        <f>VLOOKUP(A2881,[1]Plan1!$AY$80:$BA$314,3)</f>
        <v>5739.56</v>
      </c>
      <c r="F2882" s="130">
        <f t="shared" si="1155"/>
        <v>44334</v>
      </c>
      <c r="G2882" s="131">
        <f t="shared" si="1156"/>
        <v>8.3006723105383262E-3</v>
      </c>
      <c r="H2882" s="132">
        <f t="shared" si="1157"/>
        <v>44362</v>
      </c>
      <c r="I2882" s="132">
        <f t="shared" si="1158"/>
        <v>44362</v>
      </c>
      <c r="J2882" s="133">
        <f t="shared" si="1159"/>
        <v>20</v>
      </c>
      <c r="K2882" s="133">
        <f t="shared" si="1160"/>
        <v>7</v>
      </c>
      <c r="L2882" s="124">
        <f t="shared" si="1161"/>
        <v>1.00289743</v>
      </c>
      <c r="M2882" s="134">
        <f t="shared" si="1162"/>
        <v>1.0030997100000001</v>
      </c>
      <c r="N2882" s="134">
        <f t="shared" si="1163"/>
        <v>1.5318702662272776</v>
      </c>
      <c r="O2882" s="124">
        <f t="shared" si="1164"/>
        <v>1.5363087499999999</v>
      </c>
      <c r="P2882" s="124"/>
      <c r="Q2882" s="125"/>
      <c r="R2882" s="126"/>
      <c r="S2882" s="124"/>
      <c r="T2882" s="135">
        <f t="shared" si="1128"/>
        <v>7.9699999999999993E-2</v>
      </c>
      <c r="U2882" s="125">
        <f t="shared" si="1165"/>
        <v>802</v>
      </c>
      <c r="V2882" s="125">
        <v>252</v>
      </c>
      <c r="W2882" s="134">
        <f t="shared" si="1166"/>
        <v>1.2764048379999999</v>
      </c>
      <c r="X2882" s="18"/>
      <c r="Y2882" s="123">
        <f t="shared" si="1167"/>
        <v>67054.222907000003</v>
      </c>
      <c r="Z2882" s="123">
        <f t="shared" si="1168"/>
        <v>32645.12470896354</v>
      </c>
      <c r="AA2882" s="123">
        <f t="shared" si="1169"/>
        <v>1341.0844581400002</v>
      </c>
      <c r="AB2882" s="123">
        <f t="shared" si="1170"/>
        <v>26732.283532257334</v>
      </c>
      <c r="AC2882" s="123">
        <f t="shared" si="1171"/>
        <v>127772.71560636089</v>
      </c>
      <c r="AD2882" s="150">
        <f t="shared" si="1172"/>
        <v>87053.852995000008</v>
      </c>
      <c r="AE2882" s="150">
        <f t="shared" si="1173"/>
        <v>41186.116335806597</v>
      </c>
      <c r="AF2882" s="150">
        <f t="shared" si="1174"/>
        <v>1741.0770599000002</v>
      </c>
      <c r="AG2882" s="150">
        <f t="shared" si="1175"/>
        <v>33892.966766053338</v>
      </c>
      <c r="AH2882" s="150">
        <f t="shared" si="1176"/>
        <v>163874.01315675993</v>
      </c>
      <c r="AI2882" s="4"/>
      <c r="AJ2882" s="1"/>
      <c r="AK2882" s="20"/>
      <c r="AL2882" s="5"/>
      <c r="AM2882" s="1"/>
      <c r="AN2882" s="1"/>
      <c r="AO2882" s="1"/>
      <c r="AP2882" s="17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5.75" x14ac:dyDescent="0.2">
      <c r="A2883" s="127">
        <f t="shared" si="1127"/>
        <v>44343</v>
      </c>
      <c r="B2883" s="165">
        <f t="shared" si="1153"/>
        <v>291861.72902283631</v>
      </c>
      <c r="C2883" s="124"/>
      <c r="D2883" s="128">
        <f t="shared" si="1154"/>
        <v>5692.31</v>
      </c>
      <c r="E2883" s="129">
        <f>VLOOKUP(A2882,[1]Plan1!$AY$80:$BA$314,3)</f>
        <v>5739.56</v>
      </c>
      <c r="F2883" s="130">
        <f t="shared" si="1155"/>
        <v>44334</v>
      </c>
      <c r="G2883" s="131">
        <f t="shared" si="1156"/>
        <v>8.3006723105383262E-3</v>
      </c>
      <c r="H2883" s="132">
        <f t="shared" si="1157"/>
        <v>44362</v>
      </c>
      <c r="I2883" s="132">
        <f t="shared" si="1158"/>
        <v>44362</v>
      </c>
      <c r="J2883" s="133">
        <f t="shared" si="1159"/>
        <v>20</v>
      </c>
      <c r="K2883" s="133">
        <f t="shared" si="1160"/>
        <v>8</v>
      </c>
      <c r="L2883" s="124">
        <f t="shared" si="1161"/>
        <v>1.00331203</v>
      </c>
      <c r="M2883" s="134">
        <f t="shared" si="1162"/>
        <v>1.0030997100000001</v>
      </c>
      <c r="N2883" s="134">
        <f t="shared" si="1163"/>
        <v>1.5318702662272776</v>
      </c>
      <c r="O2883" s="124">
        <f t="shared" si="1164"/>
        <v>1.5369438600000001</v>
      </c>
      <c r="P2883" s="124"/>
      <c r="Q2883" s="125"/>
      <c r="R2883" s="126"/>
      <c r="S2883" s="124"/>
      <c r="T2883" s="135">
        <f t="shared" si="1128"/>
        <v>7.9699999999999993E-2</v>
      </c>
      <c r="U2883" s="125">
        <f t="shared" si="1165"/>
        <v>803</v>
      </c>
      <c r="V2883" s="125">
        <v>252</v>
      </c>
      <c r="W2883" s="134">
        <f t="shared" si="1166"/>
        <v>1.276793305</v>
      </c>
      <c r="X2883" s="18"/>
      <c r="Y2883" s="123">
        <f t="shared" si="1167"/>
        <v>67054.222907000003</v>
      </c>
      <c r="Z2883" s="123">
        <f t="shared" si="1168"/>
        <v>32716.695924961568</v>
      </c>
      <c r="AA2883" s="123">
        <f t="shared" si="1169"/>
        <v>1341.0844581400002</v>
      </c>
      <c r="AB2883" s="123">
        <f t="shared" si="1170"/>
        <v>26754.634939893003</v>
      </c>
      <c r="AC2883" s="123">
        <f t="shared" si="1171"/>
        <v>127866.63822999458</v>
      </c>
      <c r="AD2883" s="150">
        <f t="shared" si="1172"/>
        <v>87053.852995000008</v>
      </c>
      <c r="AE2883" s="150">
        <f t="shared" si="1173"/>
        <v>41278.176020890074</v>
      </c>
      <c r="AF2883" s="150">
        <f t="shared" si="1174"/>
        <v>1741.0770599000002</v>
      </c>
      <c r="AG2883" s="150">
        <f t="shared" si="1175"/>
        <v>33921.984717051673</v>
      </c>
      <c r="AH2883" s="150">
        <f t="shared" si="1176"/>
        <v>163995.09079284174</v>
      </c>
      <c r="AI2883" s="4"/>
      <c r="AJ2883" s="1"/>
      <c r="AK2883" s="20"/>
      <c r="AL2883" s="5"/>
      <c r="AM2883" s="1"/>
      <c r="AN2883" s="1"/>
      <c r="AO2883" s="1"/>
      <c r="AP2883" s="17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5.75" x14ac:dyDescent="0.2">
      <c r="A2884" s="127">
        <f t="shared" si="1127"/>
        <v>44344</v>
      </c>
      <c r="B2884" s="165">
        <f t="shared" si="1153"/>
        <v>292076.84947628237</v>
      </c>
      <c r="C2884" s="124"/>
      <c r="D2884" s="128">
        <f t="shared" si="1154"/>
        <v>5692.31</v>
      </c>
      <c r="E2884" s="129">
        <f>VLOOKUP(A2883,[1]Plan1!$AY$80:$BA$314,3)</f>
        <v>5739.56</v>
      </c>
      <c r="F2884" s="130">
        <f t="shared" si="1155"/>
        <v>44334</v>
      </c>
      <c r="G2884" s="131">
        <f t="shared" si="1156"/>
        <v>8.3006723105383262E-3</v>
      </c>
      <c r="H2884" s="132">
        <f t="shared" si="1157"/>
        <v>44362</v>
      </c>
      <c r="I2884" s="132">
        <f t="shared" si="1158"/>
        <v>44362</v>
      </c>
      <c r="J2884" s="133">
        <f t="shared" si="1159"/>
        <v>20</v>
      </c>
      <c r="K2884" s="133">
        <f t="shared" si="1160"/>
        <v>9</v>
      </c>
      <c r="L2884" s="124">
        <f t="shared" si="1161"/>
        <v>1.0037268100000001</v>
      </c>
      <c r="M2884" s="134">
        <f t="shared" si="1162"/>
        <v>1.0030997100000001</v>
      </c>
      <c r="N2884" s="134">
        <f t="shared" si="1163"/>
        <v>1.5318702662272776</v>
      </c>
      <c r="O2884" s="124">
        <f t="shared" si="1164"/>
        <v>1.5375792500000001</v>
      </c>
      <c r="P2884" s="124"/>
      <c r="Q2884" s="125"/>
      <c r="R2884" s="126"/>
      <c r="S2884" s="124"/>
      <c r="T2884" s="135">
        <f t="shared" si="1128"/>
        <v>7.9699999999999993E-2</v>
      </c>
      <c r="U2884" s="125">
        <f t="shared" si="1165"/>
        <v>804</v>
      </c>
      <c r="V2884" s="125">
        <v>252</v>
      </c>
      <c r="W2884" s="134">
        <f t="shared" si="1166"/>
        <v>1.2771818909999999</v>
      </c>
      <c r="X2884" s="18"/>
      <c r="Y2884" s="123">
        <f t="shared" si="1167"/>
        <v>67054.222907000003</v>
      </c>
      <c r="Z2884" s="123">
        <f t="shared" si="1168"/>
        <v>32788.319713006771</v>
      </c>
      <c r="AA2884" s="123">
        <f t="shared" si="1169"/>
        <v>1341.0844581400002</v>
      </c>
      <c r="AB2884" s="123">
        <f t="shared" si="1170"/>
        <v>26776.986347528666</v>
      </c>
      <c r="AC2884" s="123">
        <f t="shared" si="1171"/>
        <v>127960.61342567544</v>
      </c>
      <c r="AD2884" s="150">
        <f t="shared" si="1172"/>
        <v>87053.852995000008</v>
      </c>
      <c r="AE2884" s="150">
        <f t="shared" si="1173"/>
        <v>41370.303327656948</v>
      </c>
      <c r="AF2884" s="150">
        <f t="shared" si="1174"/>
        <v>1741.0770599000002</v>
      </c>
      <c r="AG2884" s="150">
        <f t="shared" si="1175"/>
        <v>33951.002668050001</v>
      </c>
      <c r="AH2884" s="150">
        <f t="shared" si="1176"/>
        <v>164116.23605060694</v>
      </c>
      <c r="AI2884" s="4"/>
      <c r="AJ2884" s="1"/>
      <c r="AK2884" s="20"/>
      <c r="AL2884" s="5"/>
      <c r="AM2884" s="1"/>
      <c r="AN2884" s="1"/>
      <c r="AO2884" s="1"/>
      <c r="AP2884" s="17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5.75" x14ac:dyDescent="0.2">
      <c r="A2885" s="127">
        <f t="shared" si="1127"/>
        <v>44345</v>
      </c>
      <c r="B2885" s="165">
        <f t="shared" si="1153"/>
        <v>292292.08389001951</v>
      </c>
      <c r="C2885" s="124"/>
      <c r="D2885" s="128">
        <f t="shared" si="1154"/>
        <v>5692.31</v>
      </c>
      <c r="E2885" s="129">
        <f>VLOOKUP(A2884,[1]Plan1!$AY$80:$BA$314,3)</f>
        <v>5739.56</v>
      </c>
      <c r="F2885" s="130">
        <f t="shared" si="1155"/>
        <v>44334</v>
      </c>
      <c r="G2885" s="131">
        <f t="shared" si="1156"/>
        <v>8.3006723105383262E-3</v>
      </c>
      <c r="H2885" s="132">
        <f t="shared" si="1157"/>
        <v>44362</v>
      </c>
      <c r="I2885" s="132">
        <f t="shared" si="1158"/>
        <v>44362</v>
      </c>
      <c r="J2885" s="133">
        <f t="shared" si="1159"/>
        <v>20</v>
      </c>
      <c r="K2885" s="133">
        <f t="shared" si="1160"/>
        <v>10</v>
      </c>
      <c r="L2885" s="124">
        <f t="shared" si="1161"/>
        <v>1.0041417500000001</v>
      </c>
      <c r="M2885" s="134">
        <f t="shared" si="1162"/>
        <v>1.0030997100000001</v>
      </c>
      <c r="N2885" s="134">
        <f t="shared" si="1163"/>
        <v>1.5318702662272776</v>
      </c>
      <c r="O2885" s="124">
        <f t="shared" si="1164"/>
        <v>1.53821488</v>
      </c>
      <c r="P2885" s="124"/>
      <c r="Q2885" s="125"/>
      <c r="R2885" s="126"/>
      <c r="S2885" s="124"/>
      <c r="T2885" s="135">
        <f t="shared" si="1128"/>
        <v>7.9699999999999993E-2</v>
      </c>
      <c r="U2885" s="125">
        <f t="shared" si="1165"/>
        <v>805</v>
      </c>
      <c r="V2885" s="125">
        <v>252</v>
      </c>
      <c r="W2885" s="134">
        <f t="shared" si="1166"/>
        <v>1.2775705939999999</v>
      </c>
      <c r="X2885" s="18"/>
      <c r="Y2885" s="123">
        <f t="shared" si="1167"/>
        <v>67054.222907000003</v>
      </c>
      <c r="Z2885" s="123">
        <f t="shared" si="1168"/>
        <v>32859.993346628515</v>
      </c>
      <c r="AA2885" s="123">
        <f t="shared" si="1169"/>
        <v>1341.0844581400002</v>
      </c>
      <c r="AB2885" s="123">
        <f t="shared" si="1170"/>
        <v>26799.337755164335</v>
      </c>
      <c r="AC2885" s="123">
        <f t="shared" si="1171"/>
        <v>128054.63846693285</v>
      </c>
      <c r="AD2885" s="150">
        <f t="shared" si="1172"/>
        <v>87053.852995000008</v>
      </c>
      <c r="AE2885" s="150">
        <f t="shared" si="1173"/>
        <v>41462.494749138299</v>
      </c>
      <c r="AF2885" s="150">
        <f t="shared" si="1174"/>
        <v>1741.0770599000002</v>
      </c>
      <c r="AG2885" s="150">
        <f t="shared" si="1175"/>
        <v>33980.020619048337</v>
      </c>
      <c r="AH2885" s="150">
        <f t="shared" si="1176"/>
        <v>164237.44542308664</v>
      </c>
      <c r="AI2885" s="4"/>
      <c r="AJ2885" s="1"/>
      <c r="AK2885" s="20"/>
      <c r="AL2885" s="5"/>
      <c r="AM2885" s="1"/>
      <c r="AN2885" s="1"/>
      <c r="AO2885" s="1"/>
      <c r="AP2885" s="17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5.75" x14ac:dyDescent="0.2">
      <c r="A2886" s="127">
        <f t="shared" si="1127"/>
        <v>44346</v>
      </c>
      <c r="B2886" s="165">
        <f t="shared" si="1153"/>
        <v>292343.4532486535</v>
      </c>
      <c r="C2886" s="124"/>
      <c r="D2886" s="128">
        <f t="shared" si="1154"/>
        <v>5692.31</v>
      </c>
      <c r="E2886" s="129">
        <f>VLOOKUP(A2885,[1]Plan1!$AY$80:$BA$314,3)</f>
        <v>5739.56</v>
      </c>
      <c r="F2886" s="130">
        <f t="shared" si="1155"/>
        <v>44334</v>
      </c>
      <c r="G2886" s="131">
        <f t="shared" si="1156"/>
        <v>8.3006723105383262E-3</v>
      </c>
      <c r="H2886" s="132">
        <f t="shared" si="1157"/>
        <v>44362</v>
      </c>
      <c r="I2886" s="132">
        <f t="shared" si="1158"/>
        <v>44362</v>
      </c>
      <c r="J2886" s="133">
        <f t="shared" si="1159"/>
        <v>20</v>
      </c>
      <c r="K2886" s="133">
        <f t="shared" si="1160"/>
        <v>10</v>
      </c>
      <c r="L2886" s="124">
        <f t="shared" si="1161"/>
        <v>1.0041417500000001</v>
      </c>
      <c r="M2886" s="134">
        <f t="shared" si="1162"/>
        <v>1.0030997100000001</v>
      </c>
      <c r="N2886" s="134">
        <f t="shared" si="1163"/>
        <v>1.5318702662272776</v>
      </c>
      <c r="O2886" s="124">
        <f t="shared" si="1164"/>
        <v>1.53821488</v>
      </c>
      <c r="P2886" s="124"/>
      <c r="Q2886" s="125"/>
      <c r="R2886" s="126"/>
      <c r="S2886" s="124"/>
      <c r="T2886" s="135">
        <f t="shared" si="1128"/>
        <v>7.9699999999999993E-2</v>
      </c>
      <c r="U2886" s="125">
        <f t="shared" si="1165"/>
        <v>805</v>
      </c>
      <c r="V2886" s="125">
        <v>252</v>
      </c>
      <c r="W2886" s="134">
        <f t="shared" si="1166"/>
        <v>1.2775705939999999</v>
      </c>
      <c r="X2886" s="18"/>
      <c r="Y2886" s="123">
        <f t="shared" si="1167"/>
        <v>67054.222907000003</v>
      </c>
      <c r="Z2886" s="123">
        <f t="shared" si="1168"/>
        <v>32859.993346628515</v>
      </c>
      <c r="AA2886" s="123">
        <f t="shared" si="1169"/>
        <v>1341.0844581400002</v>
      </c>
      <c r="AB2886" s="123">
        <f t="shared" si="1170"/>
        <v>26821.689162800001</v>
      </c>
      <c r="AC2886" s="123">
        <f t="shared" si="1171"/>
        <v>128076.98987456852</v>
      </c>
      <c r="AD2886" s="150">
        <f t="shared" si="1172"/>
        <v>87053.852995000008</v>
      </c>
      <c r="AE2886" s="150">
        <f t="shared" si="1173"/>
        <v>41462.494749138299</v>
      </c>
      <c r="AF2886" s="150">
        <f t="shared" si="1174"/>
        <v>1741.0770599000002</v>
      </c>
      <c r="AG2886" s="150">
        <f t="shared" si="1175"/>
        <v>34009.038570046672</v>
      </c>
      <c r="AH2886" s="150">
        <f t="shared" si="1176"/>
        <v>164266.46337408497</v>
      </c>
      <c r="AI2886" s="4"/>
      <c r="AJ2886" s="1"/>
      <c r="AK2886" s="20"/>
      <c r="AL2886" s="5"/>
      <c r="AM2886" s="1"/>
      <c r="AN2886" s="1"/>
      <c r="AO2886" s="1"/>
      <c r="AP2886" s="17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5.75" x14ac:dyDescent="0.2">
      <c r="A2887" s="127">
        <f t="shared" si="1127"/>
        <v>44347</v>
      </c>
      <c r="B2887" s="165">
        <f t="shared" si="1153"/>
        <v>292394.8226072875</v>
      </c>
      <c r="C2887" s="124"/>
      <c r="D2887" s="128">
        <f t="shared" si="1154"/>
        <v>5692.31</v>
      </c>
      <c r="E2887" s="129">
        <f>VLOOKUP(A2886,[1]Plan1!$AY$80:$BA$314,3)</f>
        <v>5739.56</v>
      </c>
      <c r="F2887" s="130">
        <f t="shared" si="1155"/>
        <v>44334</v>
      </c>
      <c r="G2887" s="131">
        <f t="shared" si="1156"/>
        <v>8.3006723105383262E-3</v>
      </c>
      <c r="H2887" s="132">
        <f t="shared" si="1157"/>
        <v>44362</v>
      </c>
      <c r="I2887" s="132">
        <f t="shared" si="1158"/>
        <v>44362</v>
      </c>
      <c r="J2887" s="133">
        <f t="shared" si="1159"/>
        <v>20</v>
      </c>
      <c r="K2887" s="133">
        <f t="shared" si="1160"/>
        <v>10</v>
      </c>
      <c r="L2887" s="124">
        <f t="shared" si="1161"/>
        <v>1.0041417500000001</v>
      </c>
      <c r="M2887" s="134">
        <f t="shared" si="1162"/>
        <v>1.0030997100000001</v>
      </c>
      <c r="N2887" s="134">
        <f t="shared" si="1163"/>
        <v>1.5318702662272776</v>
      </c>
      <c r="O2887" s="124">
        <f t="shared" si="1164"/>
        <v>1.53821488</v>
      </c>
      <c r="P2887" s="124"/>
      <c r="Q2887" s="125"/>
      <c r="R2887" s="126"/>
      <c r="S2887" s="124"/>
      <c r="T2887" s="135">
        <f t="shared" si="1128"/>
        <v>7.9699999999999993E-2</v>
      </c>
      <c r="U2887" s="125">
        <f t="shared" si="1165"/>
        <v>805</v>
      </c>
      <c r="V2887" s="125">
        <v>252</v>
      </c>
      <c r="W2887" s="134">
        <f t="shared" si="1166"/>
        <v>1.2775705939999999</v>
      </c>
      <c r="X2887" s="18"/>
      <c r="Y2887" s="123">
        <f t="shared" si="1167"/>
        <v>67054.222907000003</v>
      </c>
      <c r="Z2887" s="123">
        <f t="shared" si="1168"/>
        <v>32859.993346628515</v>
      </c>
      <c r="AA2887" s="123">
        <f t="shared" si="1169"/>
        <v>1341.0844581400002</v>
      </c>
      <c r="AB2887" s="123">
        <f t="shared" si="1170"/>
        <v>26844.040570435667</v>
      </c>
      <c r="AC2887" s="123">
        <f t="shared" si="1171"/>
        <v>128099.34128220419</v>
      </c>
      <c r="AD2887" s="150">
        <f t="shared" si="1172"/>
        <v>87053.852995000008</v>
      </c>
      <c r="AE2887" s="150">
        <f t="shared" si="1173"/>
        <v>41462.494749138299</v>
      </c>
      <c r="AF2887" s="150">
        <f t="shared" si="1174"/>
        <v>1741.0770599000002</v>
      </c>
      <c r="AG2887" s="150">
        <f t="shared" si="1175"/>
        <v>34038.056521045008</v>
      </c>
      <c r="AH2887" s="150">
        <f t="shared" si="1176"/>
        <v>164295.4813250833</v>
      </c>
      <c r="AI2887" s="4"/>
      <c r="AJ2887" s="1"/>
      <c r="AK2887" s="20"/>
      <c r="AL2887" s="5"/>
      <c r="AM2887" s="1"/>
      <c r="AN2887" s="1"/>
      <c r="AO2887" s="1"/>
      <c r="AP2887" s="17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5.75" x14ac:dyDescent="0.2">
      <c r="A2888" s="127">
        <f t="shared" si="1127"/>
        <v>44348</v>
      </c>
      <c r="B2888" s="165">
        <f t="shared" si="1153"/>
        <v>292610.1773394848</v>
      </c>
      <c r="C2888" s="124"/>
      <c r="D2888" s="128">
        <f t="shared" si="1154"/>
        <v>5692.31</v>
      </c>
      <c r="E2888" s="129">
        <f>VLOOKUP(A2887,[1]Plan1!$AY$80:$BA$314,3)</f>
        <v>5739.56</v>
      </c>
      <c r="F2888" s="130">
        <f t="shared" si="1155"/>
        <v>44334</v>
      </c>
      <c r="G2888" s="131">
        <f t="shared" si="1156"/>
        <v>8.3006723105383262E-3</v>
      </c>
      <c r="H2888" s="132">
        <f t="shared" si="1157"/>
        <v>44362</v>
      </c>
      <c r="I2888" s="132">
        <f t="shared" si="1158"/>
        <v>44362</v>
      </c>
      <c r="J2888" s="133">
        <f t="shared" si="1159"/>
        <v>20</v>
      </c>
      <c r="K2888" s="133">
        <f t="shared" si="1160"/>
        <v>11</v>
      </c>
      <c r="L2888" s="124">
        <f t="shared" si="1161"/>
        <v>1.00455687</v>
      </c>
      <c r="M2888" s="134">
        <f t="shared" si="1162"/>
        <v>1.0030997100000001</v>
      </c>
      <c r="N2888" s="134">
        <f t="shared" si="1163"/>
        <v>1.5318702662272776</v>
      </c>
      <c r="O2888" s="124">
        <f t="shared" si="1164"/>
        <v>1.5388507899999999</v>
      </c>
      <c r="P2888" s="124"/>
      <c r="Q2888" s="125"/>
      <c r="R2888" s="126"/>
      <c r="S2888" s="124"/>
      <c r="T2888" s="135">
        <f t="shared" si="1128"/>
        <v>7.9699999999999993E-2</v>
      </c>
      <c r="U2888" s="125">
        <f t="shared" si="1165"/>
        <v>806</v>
      </c>
      <c r="V2888" s="125">
        <v>252</v>
      </c>
      <c r="W2888" s="134">
        <f t="shared" si="1166"/>
        <v>1.2779594160000001</v>
      </c>
      <c r="X2888" s="18"/>
      <c r="Y2888" s="123">
        <f t="shared" si="1167"/>
        <v>67054.222907000003</v>
      </c>
      <c r="Z2888" s="123">
        <f t="shared" si="1168"/>
        <v>32931.719606853469</v>
      </c>
      <c r="AA2888" s="123">
        <f t="shared" si="1169"/>
        <v>1341.0844581400002</v>
      </c>
      <c r="AB2888" s="123">
        <f t="shared" si="1170"/>
        <v>26866.391978071337</v>
      </c>
      <c r="AC2888" s="123">
        <f t="shared" si="1171"/>
        <v>128193.41895006481</v>
      </c>
      <c r="AD2888" s="150">
        <f t="shared" si="1172"/>
        <v>87053.852995000008</v>
      </c>
      <c r="AE2888" s="150">
        <f t="shared" si="1173"/>
        <v>41554.75386247666</v>
      </c>
      <c r="AF2888" s="150">
        <f t="shared" si="1174"/>
        <v>1741.0770599000002</v>
      </c>
      <c r="AG2888" s="150">
        <f t="shared" si="1175"/>
        <v>34067.074472043336</v>
      </c>
      <c r="AH2888" s="150">
        <f t="shared" si="1176"/>
        <v>164416.75838941999</v>
      </c>
      <c r="AI2888" s="4"/>
      <c r="AJ2888" s="1"/>
      <c r="AK2888" s="20"/>
      <c r="AL2888" s="5"/>
      <c r="AM2888" s="1"/>
      <c r="AN2888" s="1"/>
      <c r="AO2888" s="1"/>
      <c r="AP2888" s="17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5.75" x14ac:dyDescent="0.2">
      <c r="A2889" s="127">
        <f t="shared" si="1127"/>
        <v>44349</v>
      </c>
      <c r="B2889" s="165">
        <f t="shared" si="1153"/>
        <v>292825.65096855507</v>
      </c>
      <c r="C2889" s="124"/>
      <c r="D2889" s="128">
        <f t="shared" si="1154"/>
        <v>5692.31</v>
      </c>
      <c r="E2889" s="129">
        <f>VLOOKUP(A2888,[1]Plan1!$AY$80:$BA$314,3)</f>
        <v>5739.56</v>
      </c>
      <c r="F2889" s="130">
        <f t="shared" si="1155"/>
        <v>44334</v>
      </c>
      <c r="G2889" s="131">
        <f t="shared" si="1156"/>
        <v>8.3006723105383262E-3</v>
      </c>
      <c r="H2889" s="132">
        <f t="shared" si="1157"/>
        <v>44362</v>
      </c>
      <c r="I2889" s="132">
        <f t="shared" si="1158"/>
        <v>44362</v>
      </c>
      <c r="J2889" s="133">
        <f t="shared" si="1159"/>
        <v>20</v>
      </c>
      <c r="K2889" s="133">
        <f t="shared" si="1160"/>
        <v>12</v>
      </c>
      <c r="L2889" s="124">
        <f t="shared" si="1161"/>
        <v>1.0049721599999999</v>
      </c>
      <c r="M2889" s="134">
        <f t="shared" si="1162"/>
        <v>1.0030997100000001</v>
      </c>
      <c r="N2889" s="134">
        <f t="shared" si="1163"/>
        <v>1.5318702662272776</v>
      </c>
      <c r="O2889" s="124">
        <f t="shared" si="1164"/>
        <v>1.53948697</v>
      </c>
      <c r="P2889" s="124"/>
      <c r="Q2889" s="125"/>
      <c r="R2889" s="126"/>
      <c r="S2889" s="124"/>
      <c r="T2889" s="135">
        <f t="shared" si="1128"/>
        <v>7.9699999999999993E-2</v>
      </c>
      <c r="U2889" s="125">
        <f t="shared" si="1165"/>
        <v>807</v>
      </c>
      <c r="V2889" s="125">
        <v>252</v>
      </c>
      <c r="W2889" s="134">
        <f t="shared" si="1166"/>
        <v>1.278348357</v>
      </c>
      <c r="X2889" s="18"/>
      <c r="Y2889" s="123">
        <f t="shared" si="1167"/>
        <v>67054.222907000003</v>
      </c>
      <c r="Z2889" s="123">
        <f t="shared" si="1168"/>
        <v>33003.497871887528</v>
      </c>
      <c r="AA2889" s="123">
        <f t="shared" si="1169"/>
        <v>1341.0844581400002</v>
      </c>
      <c r="AB2889" s="123">
        <f t="shared" si="1170"/>
        <v>26888.743385707003</v>
      </c>
      <c r="AC2889" s="123">
        <f t="shared" si="1171"/>
        <v>128287.54862273454</v>
      </c>
      <c r="AD2889" s="150">
        <f t="shared" si="1172"/>
        <v>87053.852995000008</v>
      </c>
      <c r="AE2889" s="150">
        <f t="shared" si="1173"/>
        <v>41647.079867878841</v>
      </c>
      <c r="AF2889" s="150">
        <f t="shared" si="1174"/>
        <v>1741.0770599000002</v>
      </c>
      <c r="AG2889" s="150">
        <f t="shared" si="1175"/>
        <v>34096.092423041671</v>
      </c>
      <c r="AH2889" s="150">
        <f t="shared" si="1176"/>
        <v>164538.10234582052</v>
      </c>
      <c r="AI2889" s="4"/>
      <c r="AJ2889" s="1"/>
      <c r="AK2889" s="20"/>
      <c r="AL2889" s="5"/>
      <c r="AM2889" s="1"/>
      <c r="AN2889" s="1"/>
      <c r="AO2889" s="1"/>
      <c r="AP2889" s="17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5.75" x14ac:dyDescent="0.2">
      <c r="A2890" s="127">
        <f t="shared" si="1127"/>
        <v>44350</v>
      </c>
      <c r="B2890" s="165">
        <f t="shared" si="1153"/>
        <v>293041.24022668693</v>
      </c>
      <c r="C2890" s="124"/>
      <c r="D2890" s="128">
        <f t="shared" si="1154"/>
        <v>5692.31</v>
      </c>
      <c r="E2890" s="129">
        <f>VLOOKUP(A2889,[1]Plan1!$AY$80:$BA$314,3)</f>
        <v>5739.56</v>
      </c>
      <c r="F2890" s="130">
        <f t="shared" si="1155"/>
        <v>44334</v>
      </c>
      <c r="G2890" s="131">
        <f t="shared" si="1156"/>
        <v>8.3006723105383262E-3</v>
      </c>
      <c r="H2890" s="132">
        <f t="shared" si="1157"/>
        <v>44362</v>
      </c>
      <c r="I2890" s="132">
        <f t="shared" si="1158"/>
        <v>44362</v>
      </c>
      <c r="J2890" s="133">
        <f t="shared" si="1159"/>
        <v>20</v>
      </c>
      <c r="K2890" s="133">
        <f t="shared" si="1160"/>
        <v>13</v>
      </c>
      <c r="L2890" s="124">
        <f t="shared" si="1161"/>
        <v>1.00538762</v>
      </c>
      <c r="M2890" s="134">
        <f t="shared" si="1162"/>
        <v>1.0030997100000001</v>
      </c>
      <c r="N2890" s="134">
        <f t="shared" si="1163"/>
        <v>1.5318702662272776</v>
      </c>
      <c r="O2890" s="124">
        <f t="shared" si="1164"/>
        <v>1.5401233999999999</v>
      </c>
      <c r="P2890" s="124"/>
      <c r="Q2890" s="125"/>
      <c r="R2890" s="126"/>
      <c r="S2890" s="124"/>
      <c r="T2890" s="135">
        <f t="shared" si="1128"/>
        <v>7.9699999999999993E-2</v>
      </c>
      <c r="U2890" s="125">
        <f t="shared" si="1165"/>
        <v>808</v>
      </c>
      <c r="V2890" s="125">
        <v>252</v>
      </c>
      <c r="W2890" s="134">
        <f t="shared" si="1166"/>
        <v>1.2787374149999999</v>
      </c>
      <c r="X2890" s="18"/>
      <c r="Y2890" s="123">
        <f t="shared" si="1167"/>
        <v>67054.222907000003</v>
      </c>
      <c r="Z2890" s="123">
        <f t="shared" si="1168"/>
        <v>33075.326712408787</v>
      </c>
      <c r="AA2890" s="123">
        <f t="shared" si="1169"/>
        <v>1341.0844581400002</v>
      </c>
      <c r="AB2890" s="123">
        <f t="shared" si="1170"/>
        <v>26911.094793342669</v>
      </c>
      <c r="AC2890" s="123">
        <f t="shared" si="1171"/>
        <v>128381.72887089146</v>
      </c>
      <c r="AD2890" s="150">
        <f t="shared" si="1172"/>
        <v>87053.852995000008</v>
      </c>
      <c r="AE2890" s="150">
        <f t="shared" si="1173"/>
        <v>41739.470926855443</v>
      </c>
      <c r="AF2890" s="150">
        <f t="shared" si="1174"/>
        <v>1741.0770599000002</v>
      </c>
      <c r="AG2890" s="150">
        <f t="shared" si="1175"/>
        <v>34125.110374040007</v>
      </c>
      <c r="AH2890" s="150">
        <f t="shared" si="1176"/>
        <v>164659.51135579546</v>
      </c>
      <c r="AI2890" s="4"/>
      <c r="AJ2890" s="1"/>
      <c r="AK2890" s="20"/>
      <c r="AL2890" s="5"/>
      <c r="AM2890" s="1"/>
      <c r="AN2890" s="1"/>
      <c r="AO2890" s="1"/>
      <c r="AP2890" s="17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5.75" x14ac:dyDescent="0.2">
      <c r="A2891" s="127">
        <f t="shared" ref="A2891:A2954" si="1177">(A2890+1)</f>
        <v>44351</v>
      </c>
      <c r="B2891" s="165">
        <f t="shared" si="1153"/>
        <v>293092.60958532093</v>
      </c>
      <c r="C2891" s="124"/>
      <c r="D2891" s="128">
        <f t="shared" si="1154"/>
        <v>5692.31</v>
      </c>
      <c r="E2891" s="129">
        <f>VLOOKUP(A2890,[1]Plan1!$AY$80:$BA$314,3)</f>
        <v>5739.56</v>
      </c>
      <c r="F2891" s="130">
        <f t="shared" si="1155"/>
        <v>44334</v>
      </c>
      <c r="G2891" s="131">
        <f t="shared" si="1156"/>
        <v>8.3006723105383262E-3</v>
      </c>
      <c r="H2891" s="132">
        <f t="shared" si="1157"/>
        <v>44362</v>
      </c>
      <c r="I2891" s="132">
        <f t="shared" si="1158"/>
        <v>44362</v>
      </c>
      <c r="J2891" s="133">
        <f t="shared" si="1159"/>
        <v>20</v>
      </c>
      <c r="K2891" s="133">
        <f t="shared" si="1160"/>
        <v>13</v>
      </c>
      <c r="L2891" s="124">
        <f t="shared" si="1161"/>
        <v>1.00538762</v>
      </c>
      <c r="M2891" s="134">
        <f t="shared" si="1162"/>
        <v>1.0030997100000001</v>
      </c>
      <c r="N2891" s="134">
        <f t="shared" si="1163"/>
        <v>1.5318702662272776</v>
      </c>
      <c r="O2891" s="124">
        <f t="shared" si="1164"/>
        <v>1.5401233999999999</v>
      </c>
      <c r="P2891" s="124"/>
      <c r="Q2891" s="125"/>
      <c r="R2891" s="126"/>
      <c r="S2891" s="124"/>
      <c r="T2891" s="135">
        <f t="shared" ref="T2891:T2954" si="1178">(T2890)</f>
        <v>7.9699999999999993E-2</v>
      </c>
      <c r="U2891" s="125">
        <f t="shared" si="1165"/>
        <v>808</v>
      </c>
      <c r="V2891" s="125">
        <v>252</v>
      </c>
      <c r="W2891" s="134">
        <f t="shared" si="1166"/>
        <v>1.2787374149999999</v>
      </c>
      <c r="X2891" s="18"/>
      <c r="Y2891" s="123">
        <f t="shared" si="1167"/>
        <v>67054.222907000003</v>
      </c>
      <c r="Z2891" s="123">
        <f t="shared" si="1168"/>
        <v>33075.326712408787</v>
      </c>
      <c r="AA2891" s="123">
        <f t="shared" si="1169"/>
        <v>1341.0844581400002</v>
      </c>
      <c r="AB2891" s="123">
        <f t="shared" si="1170"/>
        <v>26933.446200978335</v>
      </c>
      <c r="AC2891" s="123">
        <f t="shared" si="1171"/>
        <v>128404.08027852712</v>
      </c>
      <c r="AD2891" s="150">
        <f t="shared" si="1172"/>
        <v>87053.852995000008</v>
      </c>
      <c r="AE2891" s="150">
        <f t="shared" si="1173"/>
        <v>41739.470926855443</v>
      </c>
      <c r="AF2891" s="150">
        <f t="shared" si="1174"/>
        <v>1741.0770599000002</v>
      </c>
      <c r="AG2891" s="150">
        <f t="shared" si="1175"/>
        <v>34154.128325038342</v>
      </c>
      <c r="AH2891" s="150">
        <f t="shared" si="1176"/>
        <v>164688.52930679379</v>
      </c>
      <c r="AI2891" s="4"/>
      <c r="AJ2891" s="1"/>
      <c r="AK2891" s="20"/>
      <c r="AL2891" s="5"/>
      <c r="AM2891" s="1"/>
      <c r="AN2891" s="1"/>
      <c r="AO2891" s="1"/>
      <c r="AP2891" s="17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5.75" x14ac:dyDescent="0.2">
      <c r="A2892" s="127">
        <f t="shared" si="1177"/>
        <v>44352</v>
      </c>
      <c r="B2892" s="165">
        <f t="shared" si="1153"/>
        <v>293308.31786428258</v>
      </c>
      <c r="C2892" s="124"/>
      <c r="D2892" s="128">
        <f t="shared" si="1154"/>
        <v>5692.31</v>
      </c>
      <c r="E2892" s="129">
        <f>VLOOKUP(A2891,[1]Plan1!$AY$80:$BA$314,3)</f>
        <v>5739.56</v>
      </c>
      <c r="F2892" s="130">
        <f t="shared" si="1155"/>
        <v>44334</v>
      </c>
      <c r="G2892" s="131">
        <f t="shared" si="1156"/>
        <v>8.3006723105383262E-3</v>
      </c>
      <c r="H2892" s="132">
        <f t="shared" si="1157"/>
        <v>44362</v>
      </c>
      <c r="I2892" s="132">
        <f t="shared" si="1158"/>
        <v>44362</v>
      </c>
      <c r="J2892" s="133">
        <f t="shared" si="1159"/>
        <v>20</v>
      </c>
      <c r="K2892" s="133">
        <f t="shared" si="1160"/>
        <v>14</v>
      </c>
      <c r="L2892" s="124">
        <f t="shared" si="1161"/>
        <v>1.00580326</v>
      </c>
      <c r="M2892" s="134">
        <f t="shared" si="1162"/>
        <v>1.0030997100000001</v>
      </c>
      <c r="N2892" s="134">
        <f t="shared" si="1163"/>
        <v>1.5318702662272776</v>
      </c>
      <c r="O2892" s="124">
        <f t="shared" si="1164"/>
        <v>1.5407601</v>
      </c>
      <c r="P2892" s="124"/>
      <c r="Q2892" s="125"/>
      <c r="R2892" s="126"/>
      <c r="S2892" s="124"/>
      <c r="T2892" s="135">
        <f t="shared" si="1178"/>
        <v>7.9699999999999993E-2</v>
      </c>
      <c r="U2892" s="125">
        <f t="shared" si="1165"/>
        <v>809</v>
      </c>
      <c r="V2892" s="125">
        <v>252</v>
      </c>
      <c r="W2892" s="134">
        <f t="shared" si="1166"/>
        <v>1.2791265919999999</v>
      </c>
      <c r="X2892" s="18"/>
      <c r="Y2892" s="123">
        <f t="shared" si="1167"/>
        <v>67054.222907000003</v>
      </c>
      <c r="Z2892" s="123">
        <f t="shared" si="1168"/>
        <v>33147.207611957179</v>
      </c>
      <c r="AA2892" s="123">
        <f t="shared" si="1169"/>
        <v>1341.0844581400002</v>
      </c>
      <c r="AB2892" s="123">
        <f t="shared" si="1170"/>
        <v>26955.797608614004</v>
      </c>
      <c r="AC2892" s="123">
        <f t="shared" si="1171"/>
        <v>128498.31258571119</v>
      </c>
      <c r="AD2892" s="150">
        <f t="shared" si="1172"/>
        <v>87053.852995000008</v>
      </c>
      <c r="AE2892" s="150">
        <f t="shared" si="1173"/>
        <v>41831.928947634718</v>
      </c>
      <c r="AF2892" s="150">
        <f t="shared" si="1174"/>
        <v>1741.0770599000002</v>
      </c>
      <c r="AG2892" s="150">
        <f t="shared" si="1175"/>
        <v>34183.14627603667</v>
      </c>
      <c r="AH2892" s="150">
        <f t="shared" si="1176"/>
        <v>164810.00527857139</v>
      </c>
      <c r="AI2892" s="4"/>
      <c r="AJ2892" s="1"/>
      <c r="AK2892" s="20"/>
      <c r="AL2892" s="5"/>
      <c r="AM2892" s="1"/>
      <c r="AN2892" s="1"/>
      <c r="AO2892" s="1"/>
      <c r="AP2892" s="17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5.75" x14ac:dyDescent="0.2">
      <c r="A2893" s="127">
        <f t="shared" si="1177"/>
        <v>44353</v>
      </c>
      <c r="B2893" s="165">
        <f t="shared" si="1153"/>
        <v>293359.68722291657</v>
      </c>
      <c r="C2893" s="124"/>
      <c r="D2893" s="128">
        <f t="shared" si="1154"/>
        <v>5692.31</v>
      </c>
      <c r="E2893" s="129">
        <f>VLOOKUP(A2892,[1]Plan1!$AY$80:$BA$314,3)</f>
        <v>5739.56</v>
      </c>
      <c r="F2893" s="130">
        <f t="shared" si="1155"/>
        <v>44334</v>
      </c>
      <c r="G2893" s="131">
        <f t="shared" si="1156"/>
        <v>8.3006723105383262E-3</v>
      </c>
      <c r="H2893" s="132">
        <f t="shared" si="1157"/>
        <v>44362</v>
      </c>
      <c r="I2893" s="132">
        <f t="shared" si="1158"/>
        <v>44362</v>
      </c>
      <c r="J2893" s="133">
        <f t="shared" si="1159"/>
        <v>20</v>
      </c>
      <c r="K2893" s="133">
        <f t="shared" si="1160"/>
        <v>14</v>
      </c>
      <c r="L2893" s="124">
        <f t="shared" si="1161"/>
        <v>1.00580326</v>
      </c>
      <c r="M2893" s="134">
        <f t="shared" si="1162"/>
        <v>1.0030997100000001</v>
      </c>
      <c r="N2893" s="134">
        <f t="shared" si="1163"/>
        <v>1.5318702662272776</v>
      </c>
      <c r="O2893" s="124">
        <f t="shared" si="1164"/>
        <v>1.5407601</v>
      </c>
      <c r="P2893" s="124"/>
      <c r="Q2893" s="125"/>
      <c r="R2893" s="126"/>
      <c r="S2893" s="124"/>
      <c r="T2893" s="135">
        <f t="shared" si="1178"/>
        <v>7.9699999999999993E-2</v>
      </c>
      <c r="U2893" s="125">
        <f t="shared" si="1165"/>
        <v>809</v>
      </c>
      <c r="V2893" s="125">
        <v>252</v>
      </c>
      <c r="W2893" s="134">
        <f t="shared" si="1166"/>
        <v>1.2791265919999999</v>
      </c>
      <c r="X2893" s="18"/>
      <c r="Y2893" s="123">
        <f t="shared" si="1167"/>
        <v>67054.222907000003</v>
      </c>
      <c r="Z2893" s="123">
        <f t="shared" si="1168"/>
        <v>33147.207611957179</v>
      </c>
      <c r="AA2893" s="123">
        <f t="shared" si="1169"/>
        <v>1341.0844581400002</v>
      </c>
      <c r="AB2893" s="123">
        <f t="shared" si="1170"/>
        <v>26978.14901624967</v>
      </c>
      <c r="AC2893" s="123">
        <f t="shared" si="1171"/>
        <v>128520.66399334685</v>
      </c>
      <c r="AD2893" s="150">
        <f t="shared" si="1172"/>
        <v>87053.852995000008</v>
      </c>
      <c r="AE2893" s="150">
        <f t="shared" si="1173"/>
        <v>41831.928947634718</v>
      </c>
      <c r="AF2893" s="150">
        <f t="shared" si="1174"/>
        <v>1741.0770599000002</v>
      </c>
      <c r="AG2893" s="150">
        <f t="shared" si="1175"/>
        <v>34212.164227034998</v>
      </c>
      <c r="AH2893" s="150">
        <f t="shared" si="1176"/>
        <v>164839.02322956972</v>
      </c>
      <c r="AI2893" s="4"/>
      <c r="AJ2893" s="1"/>
      <c r="AK2893" s="20"/>
      <c r="AL2893" s="5"/>
      <c r="AM2893" s="1"/>
      <c r="AN2893" s="1"/>
      <c r="AO2893" s="1"/>
      <c r="AP2893" s="17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5.75" x14ac:dyDescent="0.2">
      <c r="A2894" s="127">
        <f t="shared" si="1177"/>
        <v>44354</v>
      </c>
      <c r="B2894" s="165">
        <f t="shared" si="1153"/>
        <v>293411.05658155057</v>
      </c>
      <c r="C2894" s="124"/>
      <c r="D2894" s="128">
        <f t="shared" si="1154"/>
        <v>5692.31</v>
      </c>
      <c r="E2894" s="129">
        <f>VLOOKUP(A2893,[1]Plan1!$AY$80:$BA$314,3)</f>
        <v>5739.56</v>
      </c>
      <c r="F2894" s="130">
        <f t="shared" si="1155"/>
        <v>44334</v>
      </c>
      <c r="G2894" s="131">
        <f t="shared" si="1156"/>
        <v>8.3006723105383262E-3</v>
      </c>
      <c r="H2894" s="132">
        <f t="shared" si="1157"/>
        <v>44362</v>
      </c>
      <c r="I2894" s="132">
        <f t="shared" si="1158"/>
        <v>44362</v>
      </c>
      <c r="J2894" s="133">
        <f t="shared" si="1159"/>
        <v>20</v>
      </c>
      <c r="K2894" s="133">
        <f t="shared" si="1160"/>
        <v>14</v>
      </c>
      <c r="L2894" s="124">
        <f t="shared" si="1161"/>
        <v>1.00580326</v>
      </c>
      <c r="M2894" s="134">
        <f t="shared" si="1162"/>
        <v>1.0030997100000001</v>
      </c>
      <c r="N2894" s="134">
        <f t="shared" si="1163"/>
        <v>1.5318702662272776</v>
      </c>
      <c r="O2894" s="124">
        <f t="shared" si="1164"/>
        <v>1.5407601</v>
      </c>
      <c r="P2894" s="124"/>
      <c r="Q2894" s="125"/>
      <c r="R2894" s="126"/>
      <c r="S2894" s="124"/>
      <c r="T2894" s="135">
        <f t="shared" si="1178"/>
        <v>7.9699999999999993E-2</v>
      </c>
      <c r="U2894" s="125">
        <f t="shared" si="1165"/>
        <v>809</v>
      </c>
      <c r="V2894" s="125">
        <v>252</v>
      </c>
      <c r="W2894" s="134">
        <f t="shared" si="1166"/>
        <v>1.2791265919999999</v>
      </c>
      <c r="X2894" s="18"/>
      <c r="Y2894" s="123">
        <f t="shared" si="1167"/>
        <v>67054.222907000003</v>
      </c>
      <c r="Z2894" s="123">
        <f t="shared" si="1168"/>
        <v>33147.207611957179</v>
      </c>
      <c r="AA2894" s="123">
        <f t="shared" si="1169"/>
        <v>1341.0844581400002</v>
      </c>
      <c r="AB2894" s="123">
        <f t="shared" si="1170"/>
        <v>27000.500423885336</v>
      </c>
      <c r="AC2894" s="123">
        <f t="shared" si="1171"/>
        <v>128543.01540098252</v>
      </c>
      <c r="AD2894" s="150">
        <f t="shared" si="1172"/>
        <v>87053.852995000008</v>
      </c>
      <c r="AE2894" s="150">
        <f t="shared" si="1173"/>
        <v>41831.928947634718</v>
      </c>
      <c r="AF2894" s="150">
        <f t="shared" si="1174"/>
        <v>1741.0770599000002</v>
      </c>
      <c r="AG2894" s="150">
        <f t="shared" si="1175"/>
        <v>34241.182178033341</v>
      </c>
      <c r="AH2894" s="150">
        <f t="shared" si="1176"/>
        <v>164868.04118056805</v>
      </c>
      <c r="AI2894" s="4"/>
      <c r="AJ2894" s="1"/>
      <c r="AK2894" s="20"/>
      <c r="AL2894" s="5"/>
      <c r="AM2894" s="1"/>
      <c r="AN2894" s="1"/>
      <c r="AO2894" s="1"/>
      <c r="AP2894" s="17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5.75" x14ac:dyDescent="0.2">
      <c r="A2895" s="127">
        <f t="shared" si="1177"/>
        <v>44355</v>
      </c>
      <c r="B2895" s="165">
        <f t="shared" si="1153"/>
        <v>293626.88096981001</v>
      </c>
      <c r="C2895" s="124"/>
      <c r="D2895" s="128">
        <f t="shared" si="1154"/>
        <v>5692.31</v>
      </c>
      <c r="E2895" s="129">
        <f>VLOOKUP(A2894,[1]Plan1!$AY$80:$BA$314,3)</f>
        <v>5739.56</v>
      </c>
      <c r="F2895" s="130">
        <f t="shared" si="1155"/>
        <v>44334</v>
      </c>
      <c r="G2895" s="131">
        <f t="shared" si="1156"/>
        <v>8.3006723105383262E-3</v>
      </c>
      <c r="H2895" s="132">
        <f t="shared" si="1157"/>
        <v>44362</v>
      </c>
      <c r="I2895" s="132">
        <f t="shared" si="1158"/>
        <v>44362</v>
      </c>
      <c r="J2895" s="133">
        <f t="shared" si="1159"/>
        <v>20</v>
      </c>
      <c r="K2895" s="133">
        <f t="shared" si="1160"/>
        <v>15</v>
      </c>
      <c r="L2895" s="124">
        <f t="shared" si="1161"/>
        <v>1.0062190600000001</v>
      </c>
      <c r="M2895" s="134">
        <f t="shared" si="1162"/>
        <v>1.0030997100000001</v>
      </c>
      <c r="N2895" s="134">
        <f t="shared" si="1163"/>
        <v>1.5318702662272776</v>
      </c>
      <c r="O2895" s="124">
        <f t="shared" si="1164"/>
        <v>1.54139705</v>
      </c>
      <c r="P2895" s="124"/>
      <c r="Q2895" s="125"/>
      <c r="R2895" s="126"/>
      <c r="S2895" s="124"/>
      <c r="T2895" s="135">
        <f t="shared" si="1178"/>
        <v>7.9699999999999993E-2</v>
      </c>
      <c r="U2895" s="125">
        <f t="shared" si="1165"/>
        <v>810</v>
      </c>
      <c r="V2895" s="125">
        <v>252</v>
      </c>
      <c r="W2895" s="134">
        <f t="shared" si="1166"/>
        <v>1.2795158879999999</v>
      </c>
      <c r="X2895" s="18"/>
      <c r="Y2895" s="123">
        <f t="shared" si="1167"/>
        <v>67054.222907000003</v>
      </c>
      <c r="Z2895" s="123">
        <f t="shared" si="1168"/>
        <v>33219.139297045316</v>
      </c>
      <c r="AA2895" s="123">
        <f t="shared" si="1169"/>
        <v>1341.0844581400002</v>
      </c>
      <c r="AB2895" s="123">
        <f t="shared" si="1170"/>
        <v>27022.851831520999</v>
      </c>
      <c r="AC2895" s="123">
        <f t="shared" si="1171"/>
        <v>128637.29849370632</v>
      </c>
      <c r="AD2895" s="150">
        <f t="shared" si="1172"/>
        <v>87053.852995000008</v>
      </c>
      <c r="AE2895" s="150">
        <f t="shared" si="1173"/>
        <v>41924.452292172027</v>
      </c>
      <c r="AF2895" s="150">
        <f t="shared" si="1174"/>
        <v>1741.0770599000002</v>
      </c>
      <c r="AG2895" s="150">
        <f t="shared" si="1175"/>
        <v>34270.200129031669</v>
      </c>
      <c r="AH2895" s="150">
        <f t="shared" si="1176"/>
        <v>164989.58247610368</v>
      </c>
      <c r="AI2895" s="4"/>
      <c r="AJ2895" s="1"/>
      <c r="AK2895" s="20"/>
      <c r="AL2895" s="5"/>
      <c r="AM2895" s="1"/>
      <c r="AN2895" s="1"/>
      <c r="AO2895" s="1"/>
      <c r="AP2895" s="17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5.75" x14ac:dyDescent="0.2">
      <c r="A2896" s="127">
        <f t="shared" si="1177"/>
        <v>44356</v>
      </c>
      <c r="B2896" s="165">
        <f t="shared" si="1153"/>
        <v>293842.82581174455</v>
      </c>
      <c r="C2896" s="124"/>
      <c r="D2896" s="128">
        <f t="shared" si="1154"/>
        <v>5692.31</v>
      </c>
      <c r="E2896" s="129">
        <f>VLOOKUP(A2895,[1]Plan1!$AY$80:$BA$314,3)</f>
        <v>5739.56</v>
      </c>
      <c r="F2896" s="130">
        <f t="shared" si="1155"/>
        <v>44334</v>
      </c>
      <c r="G2896" s="131">
        <f t="shared" si="1156"/>
        <v>8.3006723105383262E-3</v>
      </c>
      <c r="H2896" s="132">
        <f t="shared" si="1157"/>
        <v>44362</v>
      </c>
      <c r="I2896" s="132">
        <f t="shared" si="1158"/>
        <v>44362</v>
      </c>
      <c r="J2896" s="133">
        <f t="shared" si="1159"/>
        <v>20</v>
      </c>
      <c r="K2896" s="133">
        <f t="shared" si="1160"/>
        <v>16</v>
      </c>
      <c r="L2896" s="124">
        <f t="shared" si="1161"/>
        <v>1.0066350399999999</v>
      </c>
      <c r="M2896" s="134">
        <f t="shared" si="1162"/>
        <v>1.0030997100000001</v>
      </c>
      <c r="N2896" s="134">
        <f t="shared" si="1163"/>
        <v>1.5318702662272776</v>
      </c>
      <c r="O2896" s="124">
        <f t="shared" si="1164"/>
        <v>1.54203428</v>
      </c>
      <c r="P2896" s="124"/>
      <c r="Q2896" s="125"/>
      <c r="R2896" s="126"/>
      <c r="S2896" s="124"/>
      <c r="T2896" s="135">
        <f t="shared" si="1178"/>
        <v>7.9699999999999993E-2</v>
      </c>
      <c r="U2896" s="125">
        <f t="shared" si="1165"/>
        <v>811</v>
      </c>
      <c r="V2896" s="125">
        <v>252</v>
      </c>
      <c r="W2896" s="134">
        <f t="shared" si="1166"/>
        <v>1.279905302</v>
      </c>
      <c r="X2896" s="18"/>
      <c r="Y2896" s="123">
        <f t="shared" si="1167"/>
        <v>67054.222907000003</v>
      </c>
      <c r="Z2896" s="123">
        <f t="shared" si="1168"/>
        <v>33291.123667878885</v>
      </c>
      <c r="AA2896" s="123">
        <f t="shared" si="1169"/>
        <v>1341.0844581400002</v>
      </c>
      <c r="AB2896" s="123">
        <f t="shared" si="1170"/>
        <v>27045.203239156672</v>
      </c>
      <c r="AC2896" s="123">
        <f t="shared" si="1171"/>
        <v>128731.63427217556</v>
      </c>
      <c r="AD2896" s="150">
        <f t="shared" si="1172"/>
        <v>87053.852995000008</v>
      </c>
      <c r="AE2896" s="150">
        <f t="shared" si="1173"/>
        <v>42017.043404639</v>
      </c>
      <c r="AF2896" s="150">
        <f t="shared" si="1174"/>
        <v>1741.0770599000002</v>
      </c>
      <c r="AG2896" s="150">
        <f t="shared" si="1175"/>
        <v>34299.218080030005</v>
      </c>
      <c r="AH2896" s="150">
        <f t="shared" si="1176"/>
        <v>165111.191539569</v>
      </c>
      <c r="AI2896" s="4"/>
      <c r="AJ2896" s="1"/>
      <c r="AK2896" s="20"/>
      <c r="AL2896" s="5"/>
      <c r="AM2896" s="1"/>
      <c r="AN2896" s="1"/>
      <c r="AO2896" s="1"/>
      <c r="AP2896" s="17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5.75" x14ac:dyDescent="0.2">
      <c r="A2897" s="127">
        <f t="shared" si="1177"/>
        <v>44357</v>
      </c>
      <c r="B2897" s="165">
        <f t="shared" si="1153"/>
        <v>294058.88837451022</v>
      </c>
      <c r="C2897" s="124"/>
      <c r="D2897" s="128">
        <f t="shared" si="1154"/>
        <v>5692.31</v>
      </c>
      <c r="E2897" s="129">
        <f>VLOOKUP(A2896,[1]Plan1!$AY$80:$BA$314,3)</f>
        <v>5739.56</v>
      </c>
      <c r="F2897" s="130">
        <f t="shared" si="1155"/>
        <v>44334</v>
      </c>
      <c r="G2897" s="131">
        <f t="shared" si="1156"/>
        <v>8.3006723105383262E-3</v>
      </c>
      <c r="H2897" s="132">
        <f t="shared" si="1157"/>
        <v>44362</v>
      </c>
      <c r="I2897" s="132">
        <f t="shared" si="1158"/>
        <v>44362</v>
      </c>
      <c r="J2897" s="133">
        <f t="shared" si="1159"/>
        <v>20</v>
      </c>
      <c r="K2897" s="133">
        <f t="shared" si="1160"/>
        <v>17</v>
      </c>
      <c r="L2897" s="124">
        <f t="shared" si="1161"/>
        <v>1.0070511900000001</v>
      </c>
      <c r="M2897" s="134">
        <f t="shared" si="1162"/>
        <v>1.0030997100000001</v>
      </c>
      <c r="N2897" s="134">
        <f t="shared" si="1163"/>
        <v>1.5318702662272776</v>
      </c>
      <c r="O2897" s="124">
        <f t="shared" si="1164"/>
        <v>1.5426717700000001</v>
      </c>
      <c r="P2897" s="124"/>
      <c r="Q2897" s="125"/>
      <c r="R2897" s="126"/>
      <c r="S2897" s="124"/>
      <c r="T2897" s="135">
        <f t="shared" si="1178"/>
        <v>7.9699999999999993E-2</v>
      </c>
      <c r="U2897" s="125">
        <f t="shared" si="1165"/>
        <v>812</v>
      </c>
      <c r="V2897" s="125">
        <v>252</v>
      </c>
      <c r="W2897" s="134">
        <f t="shared" si="1166"/>
        <v>1.2802948350000001</v>
      </c>
      <c r="X2897" s="18"/>
      <c r="Y2897" s="123">
        <f t="shared" si="1167"/>
        <v>67054.222907000003</v>
      </c>
      <c r="Z2897" s="123">
        <f t="shared" si="1168"/>
        <v>33363.159529127624</v>
      </c>
      <c r="AA2897" s="123">
        <f t="shared" si="1169"/>
        <v>1341.0844581400002</v>
      </c>
      <c r="AB2897" s="123">
        <f t="shared" si="1170"/>
        <v>27067.554646792334</v>
      </c>
      <c r="AC2897" s="123">
        <f t="shared" si="1171"/>
        <v>128826.02154105998</v>
      </c>
      <c r="AD2897" s="150">
        <f t="shared" si="1172"/>
        <v>87053.852995000008</v>
      </c>
      <c r="AE2897" s="150">
        <f t="shared" si="1173"/>
        <v>42109.700747521907</v>
      </c>
      <c r="AF2897" s="150">
        <f t="shared" si="1174"/>
        <v>1741.0770599000002</v>
      </c>
      <c r="AG2897" s="150">
        <f t="shared" si="1175"/>
        <v>34328.236031028333</v>
      </c>
      <c r="AH2897" s="150">
        <f t="shared" si="1176"/>
        <v>165232.86683345024</v>
      </c>
      <c r="AI2897" s="4"/>
      <c r="AJ2897" s="1"/>
      <c r="AK2897" s="20"/>
      <c r="AL2897" s="5"/>
      <c r="AM2897" s="1"/>
      <c r="AN2897" s="1"/>
      <c r="AO2897" s="1"/>
      <c r="AP2897" s="17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5.75" x14ac:dyDescent="0.2">
      <c r="A2898" s="127">
        <f t="shared" si="1177"/>
        <v>44358</v>
      </c>
      <c r="B2898" s="165">
        <f t="shared" si="1153"/>
        <v>294275.06854048563</v>
      </c>
      <c r="C2898" s="124"/>
      <c r="D2898" s="128">
        <f t="shared" si="1154"/>
        <v>5692.31</v>
      </c>
      <c r="E2898" s="129">
        <f>VLOOKUP(A2897,[1]Plan1!$AY$80:$BA$314,3)</f>
        <v>5739.56</v>
      </c>
      <c r="F2898" s="130">
        <f t="shared" si="1155"/>
        <v>44334</v>
      </c>
      <c r="G2898" s="131">
        <f t="shared" si="1156"/>
        <v>8.3006723105383262E-3</v>
      </c>
      <c r="H2898" s="132">
        <f t="shared" si="1157"/>
        <v>44362</v>
      </c>
      <c r="I2898" s="132">
        <f t="shared" si="1158"/>
        <v>44362</v>
      </c>
      <c r="J2898" s="133">
        <f t="shared" si="1159"/>
        <v>20</v>
      </c>
      <c r="K2898" s="133">
        <f t="shared" si="1160"/>
        <v>18</v>
      </c>
      <c r="L2898" s="124">
        <f t="shared" si="1161"/>
        <v>1.0074675099999999</v>
      </c>
      <c r="M2898" s="134">
        <f t="shared" si="1162"/>
        <v>1.0030997100000001</v>
      </c>
      <c r="N2898" s="134">
        <f t="shared" si="1163"/>
        <v>1.5318702662272776</v>
      </c>
      <c r="O2898" s="124">
        <f t="shared" si="1164"/>
        <v>1.54330952</v>
      </c>
      <c r="P2898" s="124"/>
      <c r="Q2898" s="125"/>
      <c r="R2898" s="126"/>
      <c r="S2898" s="124"/>
      <c r="T2898" s="135">
        <f t="shared" si="1178"/>
        <v>7.9699999999999993E-2</v>
      </c>
      <c r="U2898" s="125">
        <f t="shared" si="1165"/>
        <v>813</v>
      </c>
      <c r="V2898" s="125">
        <v>252</v>
      </c>
      <c r="W2898" s="134">
        <f t="shared" si="1166"/>
        <v>1.280684486</v>
      </c>
      <c r="X2898" s="18"/>
      <c r="Y2898" s="123">
        <f t="shared" si="1167"/>
        <v>67054.222907000003</v>
      </c>
      <c r="Z2898" s="123">
        <f t="shared" si="1168"/>
        <v>33435.246829344615</v>
      </c>
      <c r="AA2898" s="123">
        <f t="shared" si="1169"/>
        <v>1341.0844581400002</v>
      </c>
      <c r="AB2898" s="123">
        <f t="shared" si="1170"/>
        <v>27089.906054428</v>
      </c>
      <c r="AC2898" s="123">
        <f t="shared" si="1171"/>
        <v>128920.46024891263</v>
      </c>
      <c r="AD2898" s="150">
        <f t="shared" si="1172"/>
        <v>87053.852995000008</v>
      </c>
      <c r="AE2898" s="150">
        <f t="shared" si="1173"/>
        <v>42202.424254646328</v>
      </c>
      <c r="AF2898" s="150">
        <f t="shared" si="1174"/>
        <v>1741.0770599000002</v>
      </c>
      <c r="AG2898" s="150">
        <f t="shared" si="1175"/>
        <v>34357.253982026676</v>
      </c>
      <c r="AH2898" s="150">
        <f t="shared" si="1176"/>
        <v>165354.60829157301</v>
      </c>
      <c r="AI2898" s="4"/>
      <c r="AJ2898" s="1"/>
      <c r="AK2898" s="20"/>
      <c r="AL2898" s="5"/>
      <c r="AM2898" s="1"/>
      <c r="AN2898" s="1"/>
      <c r="AO2898" s="1"/>
      <c r="AP2898" s="17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5.75" x14ac:dyDescent="0.2">
      <c r="A2899" s="127">
        <f t="shared" si="1177"/>
        <v>44359</v>
      </c>
      <c r="B2899" s="165">
        <f t="shared" si="1153"/>
        <v>294491.36637124186</v>
      </c>
      <c r="C2899" s="124"/>
      <c r="D2899" s="128">
        <f t="shared" si="1154"/>
        <v>5692.31</v>
      </c>
      <c r="E2899" s="129">
        <f>VLOOKUP(A2898,[1]Plan1!$AY$80:$BA$314,3)</f>
        <v>5739.56</v>
      </c>
      <c r="F2899" s="130">
        <f t="shared" si="1155"/>
        <v>44334</v>
      </c>
      <c r="G2899" s="131">
        <f t="shared" si="1156"/>
        <v>8.3006723105383262E-3</v>
      </c>
      <c r="H2899" s="132">
        <f t="shared" si="1157"/>
        <v>44362</v>
      </c>
      <c r="I2899" s="132">
        <f t="shared" si="1158"/>
        <v>44362</v>
      </c>
      <c r="J2899" s="133">
        <f t="shared" si="1159"/>
        <v>20</v>
      </c>
      <c r="K2899" s="133">
        <f t="shared" si="1160"/>
        <v>19</v>
      </c>
      <c r="L2899" s="124">
        <f t="shared" si="1161"/>
        <v>1.007884</v>
      </c>
      <c r="M2899" s="134">
        <f t="shared" si="1162"/>
        <v>1.0030997100000001</v>
      </c>
      <c r="N2899" s="134">
        <f t="shared" si="1163"/>
        <v>1.5318702662272776</v>
      </c>
      <c r="O2899" s="124">
        <f t="shared" si="1164"/>
        <v>1.5439475300000001</v>
      </c>
      <c r="P2899" s="124"/>
      <c r="Q2899" s="125"/>
      <c r="R2899" s="126"/>
      <c r="S2899" s="124"/>
      <c r="T2899" s="135">
        <f t="shared" si="1178"/>
        <v>7.9699999999999993E-2</v>
      </c>
      <c r="U2899" s="125">
        <f t="shared" si="1165"/>
        <v>814</v>
      </c>
      <c r="V2899" s="125">
        <v>252</v>
      </c>
      <c r="W2899" s="134">
        <f t="shared" si="1166"/>
        <v>1.2810742550000001</v>
      </c>
      <c r="X2899" s="18"/>
      <c r="Y2899" s="123">
        <f t="shared" si="1167"/>
        <v>67054.222907000003</v>
      </c>
      <c r="Z2899" s="123">
        <f t="shared" si="1168"/>
        <v>33507.385595460699</v>
      </c>
      <c r="AA2899" s="123">
        <f t="shared" si="1169"/>
        <v>1341.0844581400002</v>
      </c>
      <c r="AB2899" s="123">
        <f t="shared" si="1170"/>
        <v>27112.257462063666</v>
      </c>
      <c r="AC2899" s="123">
        <f t="shared" si="1171"/>
        <v>129014.95042266438</v>
      </c>
      <c r="AD2899" s="150">
        <f t="shared" si="1172"/>
        <v>87053.852995000008</v>
      </c>
      <c r="AE2899" s="150">
        <f t="shared" si="1173"/>
        <v>42295.213960652465</v>
      </c>
      <c r="AF2899" s="150">
        <f t="shared" si="1174"/>
        <v>1741.0770599000002</v>
      </c>
      <c r="AG2899" s="150">
        <f t="shared" si="1175"/>
        <v>34386.271933025004</v>
      </c>
      <c r="AH2899" s="150">
        <f t="shared" si="1176"/>
        <v>165476.41594857749</v>
      </c>
      <c r="AI2899" s="4"/>
      <c r="AJ2899" s="1"/>
      <c r="AK2899" s="20"/>
      <c r="AL2899" s="5"/>
      <c r="AM2899" s="1"/>
      <c r="AN2899" s="1"/>
      <c r="AO2899" s="1"/>
      <c r="AP2899" s="17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5.75" x14ac:dyDescent="0.2">
      <c r="A2900" s="127">
        <f t="shared" si="1177"/>
        <v>44360</v>
      </c>
      <c r="B2900" s="165">
        <f t="shared" si="1153"/>
        <v>294542.73572987586</v>
      </c>
      <c r="C2900" s="124"/>
      <c r="D2900" s="128">
        <f t="shared" si="1154"/>
        <v>5692.31</v>
      </c>
      <c r="E2900" s="129">
        <f>VLOOKUP(A2899,[1]Plan1!$AY$80:$BA$314,3)</f>
        <v>5739.56</v>
      </c>
      <c r="F2900" s="130">
        <f t="shared" si="1155"/>
        <v>44334</v>
      </c>
      <c r="G2900" s="131">
        <f t="shared" si="1156"/>
        <v>8.3006723105383262E-3</v>
      </c>
      <c r="H2900" s="132">
        <f t="shared" si="1157"/>
        <v>44362</v>
      </c>
      <c r="I2900" s="132">
        <f t="shared" si="1158"/>
        <v>44362</v>
      </c>
      <c r="J2900" s="133">
        <f t="shared" si="1159"/>
        <v>20</v>
      </c>
      <c r="K2900" s="133">
        <f t="shared" si="1160"/>
        <v>19</v>
      </c>
      <c r="L2900" s="124">
        <f t="shared" si="1161"/>
        <v>1.007884</v>
      </c>
      <c r="M2900" s="134">
        <f t="shared" si="1162"/>
        <v>1.0030997100000001</v>
      </c>
      <c r="N2900" s="134">
        <f t="shared" si="1163"/>
        <v>1.5318702662272776</v>
      </c>
      <c r="O2900" s="124">
        <f t="shared" si="1164"/>
        <v>1.5439475300000001</v>
      </c>
      <c r="P2900" s="124"/>
      <c r="Q2900" s="125"/>
      <c r="R2900" s="126"/>
      <c r="S2900" s="124"/>
      <c r="T2900" s="135">
        <f t="shared" si="1178"/>
        <v>7.9699999999999993E-2</v>
      </c>
      <c r="U2900" s="125">
        <f t="shared" si="1165"/>
        <v>814</v>
      </c>
      <c r="V2900" s="125">
        <v>252</v>
      </c>
      <c r="W2900" s="134">
        <f t="shared" si="1166"/>
        <v>1.2810742550000001</v>
      </c>
      <c r="X2900" s="18"/>
      <c r="Y2900" s="123">
        <f t="shared" si="1167"/>
        <v>67054.222907000003</v>
      </c>
      <c r="Z2900" s="123">
        <f t="shared" si="1168"/>
        <v>33507.385595460699</v>
      </c>
      <c r="AA2900" s="123">
        <f t="shared" si="1169"/>
        <v>1341.0844581400002</v>
      </c>
      <c r="AB2900" s="123">
        <f t="shared" si="1170"/>
        <v>27134.608869699336</v>
      </c>
      <c r="AC2900" s="123">
        <f t="shared" si="1171"/>
        <v>129037.30183030004</v>
      </c>
      <c r="AD2900" s="150">
        <f t="shared" si="1172"/>
        <v>87053.852995000008</v>
      </c>
      <c r="AE2900" s="150">
        <f t="shared" si="1173"/>
        <v>42295.213960652465</v>
      </c>
      <c r="AF2900" s="150">
        <f t="shared" si="1174"/>
        <v>1741.0770599000002</v>
      </c>
      <c r="AG2900" s="150">
        <f t="shared" si="1175"/>
        <v>34415.289884023332</v>
      </c>
      <c r="AH2900" s="150">
        <f t="shared" si="1176"/>
        <v>165505.43389957582</v>
      </c>
      <c r="AI2900" s="4"/>
      <c r="AJ2900" s="1"/>
      <c r="AK2900" s="20"/>
      <c r="AL2900" s="5"/>
      <c r="AM2900" s="1"/>
      <c r="AN2900" s="1"/>
      <c r="AO2900" s="1"/>
      <c r="AP2900" s="17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5.75" x14ac:dyDescent="0.2">
      <c r="A2901" s="127">
        <f t="shared" si="1177"/>
        <v>44361</v>
      </c>
      <c r="B2901" s="165">
        <f t="shared" si="1153"/>
        <v>294594.10508850985</v>
      </c>
      <c r="C2901" s="124"/>
      <c r="D2901" s="128">
        <f t="shared" si="1154"/>
        <v>5692.31</v>
      </c>
      <c r="E2901" s="129">
        <f>VLOOKUP(A2900,[1]Plan1!$AY$80:$BA$314,3)</f>
        <v>5739.56</v>
      </c>
      <c r="F2901" s="130">
        <f t="shared" si="1155"/>
        <v>44334</v>
      </c>
      <c r="G2901" s="131">
        <f t="shared" si="1156"/>
        <v>8.3006723105383262E-3</v>
      </c>
      <c r="H2901" s="132">
        <f t="shared" si="1157"/>
        <v>44362</v>
      </c>
      <c r="I2901" s="132">
        <f t="shared" si="1158"/>
        <v>44362</v>
      </c>
      <c r="J2901" s="133">
        <f t="shared" si="1159"/>
        <v>20</v>
      </c>
      <c r="K2901" s="133">
        <f t="shared" si="1160"/>
        <v>19</v>
      </c>
      <c r="L2901" s="124">
        <f t="shared" si="1161"/>
        <v>1.007884</v>
      </c>
      <c r="M2901" s="134">
        <f t="shared" si="1162"/>
        <v>1.0030997100000001</v>
      </c>
      <c r="N2901" s="134">
        <f t="shared" si="1163"/>
        <v>1.5318702662272776</v>
      </c>
      <c r="O2901" s="124">
        <f t="shared" si="1164"/>
        <v>1.5439475300000001</v>
      </c>
      <c r="P2901" s="124"/>
      <c r="Q2901" s="125"/>
      <c r="R2901" s="126"/>
      <c r="S2901" s="124"/>
      <c r="T2901" s="135">
        <f t="shared" si="1178"/>
        <v>7.9699999999999993E-2</v>
      </c>
      <c r="U2901" s="125">
        <f t="shared" si="1165"/>
        <v>814</v>
      </c>
      <c r="V2901" s="125">
        <v>252</v>
      </c>
      <c r="W2901" s="134">
        <f t="shared" si="1166"/>
        <v>1.2810742550000001</v>
      </c>
      <c r="X2901" s="18"/>
      <c r="Y2901" s="123">
        <f t="shared" si="1167"/>
        <v>67054.222907000003</v>
      </c>
      <c r="Z2901" s="123">
        <f t="shared" si="1168"/>
        <v>33507.385595460699</v>
      </c>
      <c r="AA2901" s="123">
        <f t="shared" si="1169"/>
        <v>1341.0844581400002</v>
      </c>
      <c r="AB2901" s="123">
        <f t="shared" si="1170"/>
        <v>27156.960277335002</v>
      </c>
      <c r="AC2901" s="123">
        <f t="shared" si="1171"/>
        <v>129059.65323793571</v>
      </c>
      <c r="AD2901" s="150">
        <f t="shared" si="1172"/>
        <v>87053.852995000008</v>
      </c>
      <c r="AE2901" s="150">
        <f t="shared" si="1173"/>
        <v>42295.213960652465</v>
      </c>
      <c r="AF2901" s="150">
        <f t="shared" si="1174"/>
        <v>1741.0770599000002</v>
      </c>
      <c r="AG2901" s="150">
        <f t="shared" si="1175"/>
        <v>34444.307835021675</v>
      </c>
      <c r="AH2901" s="150">
        <f t="shared" si="1176"/>
        <v>165534.45185057414</v>
      </c>
      <c r="AI2901" s="4"/>
      <c r="AJ2901" s="1"/>
      <c r="AK2901" s="20"/>
      <c r="AL2901" s="5"/>
      <c r="AM2901" s="1"/>
      <c r="AN2901" s="1"/>
      <c r="AO2901" s="1"/>
      <c r="AP2901" s="17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5.75" x14ac:dyDescent="0.2">
      <c r="A2902" s="127">
        <f t="shared" si="1177"/>
        <v>44362</v>
      </c>
      <c r="B2902" s="165">
        <f t="shared" si="1153"/>
        <v>294810.52249428409</v>
      </c>
      <c r="C2902" s="124"/>
      <c r="D2902" s="128">
        <f t="shared" si="1154"/>
        <v>5692.31</v>
      </c>
      <c r="E2902" s="129">
        <f>VLOOKUP(A2901,[1]Plan1!$AY$80:$BA$314,3)</f>
        <v>5739.56</v>
      </c>
      <c r="F2902" s="130">
        <f t="shared" si="1155"/>
        <v>44334</v>
      </c>
      <c r="G2902" s="131">
        <f t="shared" si="1156"/>
        <v>8.3006723105383262E-3</v>
      </c>
      <c r="H2902" s="132">
        <f t="shared" si="1157"/>
        <v>44392</v>
      </c>
      <c r="I2902" s="132">
        <f t="shared" si="1158"/>
        <v>44362</v>
      </c>
      <c r="J2902" s="133">
        <f t="shared" si="1159"/>
        <v>20</v>
      </c>
      <c r="K2902" s="133">
        <f t="shared" si="1160"/>
        <v>20</v>
      </c>
      <c r="L2902" s="124">
        <f t="shared" si="1161"/>
        <v>1.0083006699999999</v>
      </c>
      <c r="M2902" s="134">
        <f t="shared" si="1162"/>
        <v>1.0030997100000001</v>
      </c>
      <c r="N2902" s="134">
        <f t="shared" si="1163"/>
        <v>1.5318702662272776</v>
      </c>
      <c r="O2902" s="124">
        <f t="shared" si="1164"/>
        <v>1.5445858100000001</v>
      </c>
      <c r="P2902" s="124"/>
      <c r="Q2902" s="125"/>
      <c r="R2902" s="126"/>
      <c r="S2902" s="124"/>
      <c r="T2902" s="135">
        <f t="shared" si="1178"/>
        <v>7.9699999999999993E-2</v>
      </c>
      <c r="U2902" s="125">
        <f t="shared" si="1165"/>
        <v>815</v>
      </c>
      <c r="V2902" s="125">
        <v>252</v>
      </c>
      <c r="W2902" s="134">
        <f t="shared" si="1166"/>
        <v>1.2814641440000001</v>
      </c>
      <c r="X2902" s="18"/>
      <c r="Y2902" s="123">
        <f t="shared" si="1167"/>
        <v>67054.222907000003</v>
      </c>
      <c r="Z2902" s="123">
        <f t="shared" si="1168"/>
        <v>33579.576663002641</v>
      </c>
      <c r="AA2902" s="123">
        <f t="shared" si="1169"/>
        <v>1341.0844581400002</v>
      </c>
      <c r="AB2902" s="123">
        <f t="shared" si="1170"/>
        <v>27179.311684970668</v>
      </c>
      <c r="AC2902" s="123">
        <f t="shared" si="1171"/>
        <v>129154.19571311332</v>
      </c>
      <c r="AD2902" s="150">
        <f t="shared" si="1172"/>
        <v>87053.852995000008</v>
      </c>
      <c r="AE2902" s="150">
        <f t="shared" si="1173"/>
        <v>42388.070940250756</v>
      </c>
      <c r="AF2902" s="150">
        <f t="shared" si="1174"/>
        <v>1741.0770599000002</v>
      </c>
      <c r="AG2902" s="150">
        <f t="shared" si="1175"/>
        <v>34473.325786020003</v>
      </c>
      <c r="AH2902" s="150">
        <f t="shared" si="1176"/>
        <v>165656.32678117076</v>
      </c>
      <c r="AI2902" s="4"/>
      <c r="AJ2902" s="1"/>
      <c r="AK2902" s="20"/>
      <c r="AL2902" s="5"/>
      <c r="AM2902" s="1"/>
      <c r="AN2902" s="1"/>
      <c r="AO2902" s="1"/>
      <c r="AP2902" s="17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5.75" x14ac:dyDescent="0.2">
      <c r="A2903" s="127">
        <f t="shared" si="1177"/>
        <v>44363</v>
      </c>
      <c r="B2903" s="165">
        <f t="shared" si="1153"/>
        <v>294987.21764337295</v>
      </c>
      <c r="C2903" s="124"/>
      <c r="D2903" s="128">
        <f t="shared" si="1154"/>
        <v>5739.56</v>
      </c>
      <c r="E2903" s="129">
        <f>VLOOKUP(A2902,[1]Plan1!$AY$80:$BA$314,3)</f>
        <v>5769.98</v>
      </c>
      <c r="F2903" s="130">
        <f t="shared" si="1155"/>
        <v>44363</v>
      </c>
      <c r="G2903" s="131">
        <f t="shared" si="1156"/>
        <v>5.3000578441551038E-3</v>
      </c>
      <c r="H2903" s="132">
        <f t="shared" si="1157"/>
        <v>44392</v>
      </c>
      <c r="I2903" s="132">
        <f t="shared" si="1158"/>
        <v>44392</v>
      </c>
      <c r="J2903" s="133">
        <f t="shared" si="1159"/>
        <v>22</v>
      </c>
      <c r="K2903" s="133">
        <f t="shared" si="1160"/>
        <v>1</v>
      </c>
      <c r="L2903" s="124">
        <f t="shared" si="1161"/>
        <v>1.0002403</v>
      </c>
      <c r="M2903" s="134">
        <f t="shared" si="1162"/>
        <v>1.0083006699999999</v>
      </c>
      <c r="N2903" s="134">
        <f t="shared" si="1163"/>
        <v>1.5445858157900423</v>
      </c>
      <c r="O2903" s="124">
        <f t="shared" si="1164"/>
        <v>1.5449569700000001</v>
      </c>
      <c r="P2903" s="124"/>
      <c r="Q2903" s="125"/>
      <c r="R2903" s="126"/>
      <c r="S2903" s="124"/>
      <c r="T2903" s="135">
        <f t="shared" si="1178"/>
        <v>7.9699999999999993E-2</v>
      </c>
      <c r="U2903" s="125">
        <f t="shared" si="1165"/>
        <v>816</v>
      </c>
      <c r="V2903" s="125">
        <v>252</v>
      </c>
      <c r="W2903" s="134">
        <f t="shared" si="1166"/>
        <v>1.2818541510000001</v>
      </c>
      <c r="X2903" s="18"/>
      <c r="Y2903" s="123">
        <f t="shared" si="1167"/>
        <v>67054.222907000003</v>
      </c>
      <c r="Z2903" s="123">
        <f t="shared" si="1168"/>
        <v>33634.393443693094</v>
      </c>
      <c r="AA2903" s="123">
        <f t="shared" si="1169"/>
        <v>1341.0844581400002</v>
      </c>
      <c r="AB2903" s="123">
        <f t="shared" si="1170"/>
        <v>27201.663092606337</v>
      </c>
      <c r="AC2903" s="123">
        <f t="shared" si="1171"/>
        <v>129231.36390143944</v>
      </c>
      <c r="AD2903" s="150">
        <f t="shared" si="1172"/>
        <v>87053.852995000008</v>
      </c>
      <c r="AE2903" s="150">
        <f t="shared" si="1173"/>
        <v>42458.579950015126</v>
      </c>
      <c r="AF2903" s="150">
        <f t="shared" si="1174"/>
        <v>1741.0770599000002</v>
      </c>
      <c r="AG2903" s="150">
        <f t="shared" si="1175"/>
        <v>34502.343737018338</v>
      </c>
      <c r="AH2903" s="150">
        <f t="shared" si="1176"/>
        <v>165755.85374193348</v>
      </c>
      <c r="AI2903" s="4"/>
      <c r="AJ2903" s="1"/>
      <c r="AK2903" s="20"/>
      <c r="AL2903" s="5"/>
      <c r="AM2903" s="1"/>
      <c r="AN2903" s="1"/>
      <c r="AO2903" s="1"/>
      <c r="AP2903" s="17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5.75" x14ac:dyDescent="0.2">
      <c r="A2904" s="127">
        <f t="shared" si="1177"/>
        <v>44364</v>
      </c>
      <c r="B2904" s="165">
        <f t="shared" si="1153"/>
        <v>295163.9825455955</v>
      </c>
      <c r="C2904" s="124"/>
      <c r="D2904" s="128">
        <f t="shared" si="1154"/>
        <v>5739.56</v>
      </c>
      <c r="E2904" s="129">
        <f>VLOOKUP(A2903,[1]Plan1!$AY$80:$BA$314,3)</f>
        <v>5769.98</v>
      </c>
      <c r="F2904" s="130">
        <f t="shared" si="1155"/>
        <v>44363</v>
      </c>
      <c r="G2904" s="131">
        <f t="shared" si="1156"/>
        <v>5.3000578441551038E-3</v>
      </c>
      <c r="H2904" s="132">
        <f t="shared" si="1157"/>
        <v>44392</v>
      </c>
      <c r="I2904" s="132">
        <f t="shared" si="1158"/>
        <v>44392</v>
      </c>
      <c r="J2904" s="133">
        <f t="shared" si="1159"/>
        <v>22</v>
      </c>
      <c r="K2904" s="133">
        <f t="shared" si="1160"/>
        <v>2</v>
      </c>
      <c r="L2904" s="124">
        <f t="shared" si="1161"/>
        <v>1.00048066</v>
      </c>
      <c r="M2904" s="134">
        <f t="shared" si="1162"/>
        <v>1.0083006699999999</v>
      </c>
      <c r="N2904" s="134">
        <f t="shared" si="1163"/>
        <v>1.5445858157900423</v>
      </c>
      <c r="O2904" s="124">
        <f t="shared" si="1164"/>
        <v>1.54532823</v>
      </c>
      <c r="P2904" s="124"/>
      <c r="Q2904" s="125"/>
      <c r="R2904" s="126"/>
      <c r="S2904" s="124"/>
      <c r="T2904" s="135">
        <f t="shared" si="1178"/>
        <v>7.9699999999999993E-2</v>
      </c>
      <c r="U2904" s="125">
        <f t="shared" si="1165"/>
        <v>817</v>
      </c>
      <c r="V2904" s="125">
        <v>252</v>
      </c>
      <c r="W2904" s="134">
        <f t="shared" si="1166"/>
        <v>1.2822442759999999</v>
      </c>
      <c r="X2904" s="18"/>
      <c r="Y2904" s="123">
        <f t="shared" si="1167"/>
        <v>67054.222907000003</v>
      </c>
      <c r="Z2904" s="123">
        <f t="shared" si="1168"/>
        <v>33689.24073400347</v>
      </c>
      <c r="AA2904" s="123">
        <f t="shared" si="1169"/>
        <v>1341.0844581400002</v>
      </c>
      <c r="AB2904" s="123">
        <f t="shared" si="1170"/>
        <v>27224.014500242003</v>
      </c>
      <c r="AC2904" s="123">
        <f t="shared" si="1171"/>
        <v>129308.56259938548</v>
      </c>
      <c r="AD2904" s="150">
        <f t="shared" si="1172"/>
        <v>87053.852995000008</v>
      </c>
      <c r="AE2904" s="150">
        <f t="shared" si="1173"/>
        <v>42529.128203293301</v>
      </c>
      <c r="AF2904" s="150">
        <f t="shared" si="1174"/>
        <v>1741.0770599000002</v>
      </c>
      <c r="AG2904" s="150">
        <f t="shared" si="1175"/>
        <v>34531.361688016666</v>
      </c>
      <c r="AH2904" s="150">
        <f t="shared" si="1176"/>
        <v>165855.41994620999</v>
      </c>
      <c r="AI2904" s="4"/>
      <c r="AJ2904" s="1"/>
      <c r="AK2904" s="20"/>
      <c r="AL2904" s="5"/>
      <c r="AM2904" s="1"/>
      <c r="AN2904" s="1"/>
      <c r="AO2904" s="1"/>
      <c r="AP2904" s="17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5.75" x14ac:dyDescent="0.2">
      <c r="A2905" s="127">
        <f t="shared" si="1177"/>
        <v>44365</v>
      </c>
      <c r="B2905" s="165">
        <f t="shared" si="1153"/>
        <v>295340.81609825161</v>
      </c>
      <c r="C2905" s="124"/>
      <c r="D2905" s="128">
        <f t="shared" si="1154"/>
        <v>5739.56</v>
      </c>
      <c r="E2905" s="129">
        <f>VLOOKUP(A2904,[1]Plan1!$AY$80:$BA$314,3)</f>
        <v>5769.98</v>
      </c>
      <c r="F2905" s="130">
        <f t="shared" si="1155"/>
        <v>44363</v>
      </c>
      <c r="G2905" s="131">
        <f t="shared" si="1156"/>
        <v>5.3000578441551038E-3</v>
      </c>
      <c r="H2905" s="132">
        <f t="shared" si="1157"/>
        <v>44392</v>
      </c>
      <c r="I2905" s="132">
        <f t="shared" si="1158"/>
        <v>44392</v>
      </c>
      <c r="J2905" s="133">
        <f t="shared" si="1159"/>
        <v>22</v>
      </c>
      <c r="K2905" s="133">
        <f t="shared" si="1160"/>
        <v>3</v>
      </c>
      <c r="L2905" s="124">
        <f t="shared" si="1161"/>
        <v>1.0007210799999999</v>
      </c>
      <c r="M2905" s="134">
        <f t="shared" si="1162"/>
        <v>1.0083006699999999</v>
      </c>
      <c r="N2905" s="134">
        <f t="shared" si="1163"/>
        <v>1.5445858157900423</v>
      </c>
      <c r="O2905" s="124">
        <f t="shared" si="1164"/>
        <v>1.54569958</v>
      </c>
      <c r="P2905" s="124"/>
      <c r="Q2905" s="125"/>
      <c r="R2905" s="126"/>
      <c r="S2905" s="124"/>
      <c r="T2905" s="135">
        <f t="shared" si="1178"/>
        <v>7.9699999999999993E-2</v>
      </c>
      <c r="U2905" s="125">
        <f t="shared" si="1165"/>
        <v>818</v>
      </c>
      <c r="V2905" s="125">
        <v>252</v>
      </c>
      <c r="W2905" s="134">
        <f t="shared" si="1166"/>
        <v>1.2826345210000001</v>
      </c>
      <c r="X2905" s="18"/>
      <c r="Y2905" s="123">
        <f t="shared" si="1167"/>
        <v>67054.222907000003</v>
      </c>
      <c r="Z2905" s="123">
        <f t="shared" si="1168"/>
        <v>33744.118051619058</v>
      </c>
      <c r="AA2905" s="123">
        <f t="shared" si="1169"/>
        <v>1341.0844581400002</v>
      </c>
      <c r="AB2905" s="123">
        <f t="shared" si="1170"/>
        <v>27246.365907877669</v>
      </c>
      <c r="AC2905" s="123">
        <f t="shared" si="1171"/>
        <v>129385.79132463672</v>
      </c>
      <c r="AD2905" s="150">
        <f t="shared" si="1172"/>
        <v>87053.852995000008</v>
      </c>
      <c r="AE2905" s="150">
        <f t="shared" si="1173"/>
        <v>42599.715079699847</v>
      </c>
      <c r="AF2905" s="150">
        <f t="shared" si="1174"/>
        <v>1741.0770599000002</v>
      </c>
      <c r="AG2905" s="150">
        <f t="shared" si="1175"/>
        <v>34560.379639015002</v>
      </c>
      <c r="AH2905" s="150">
        <f t="shared" si="1176"/>
        <v>165955.02477361486</v>
      </c>
      <c r="AI2905" s="4"/>
      <c r="AJ2905" s="1"/>
      <c r="AK2905" s="20"/>
      <c r="AL2905" s="5"/>
      <c r="AM2905" s="1"/>
      <c r="AN2905" s="1"/>
      <c r="AO2905" s="1"/>
      <c r="AP2905" s="17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5.75" x14ac:dyDescent="0.2">
      <c r="A2906" s="127">
        <f t="shared" si="1177"/>
        <v>44366</v>
      </c>
      <c r="B2906" s="165">
        <f t="shared" si="1153"/>
        <v>295517.71796970058</v>
      </c>
      <c r="C2906" s="124"/>
      <c r="D2906" s="128">
        <f t="shared" si="1154"/>
        <v>5739.56</v>
      </c>
      <c r="E2906" s="129">
        <f>VLOOKUP(A2905,[1]Plan1!$AY$80:$BA$314,3)</f>
        <v>5769.98</v>
      </c>
      <c r="F2906" s="130">
        <f t="shared" si="1155"/>
        <v>44363</v>
      </c>
      <c r="G2906" s="131">
        <f t="shared" si="1156"/>
        <v>5.3000578441551038E-3</v>
      </c>
      <c r="H2906" s="132">
        <f t="shared" si="1157"/>
        <v>44392</v>
      </c>
      <c r="I2906" s="132">
        <f t="shared" si="1158"/>
        <v>44392</v>
      </c>
      <c r="J2906" s="133">
        <f t="shared" si="1159"/>
        <v>22</v>
      </c>
      <c r="K2906" s="133">
        <f t="shared" si="1160"/>
        <v>4</v>
      </c>
      <c r="L2906" s="124">
        <f t="shared" si="1161"/>
        <v>1.0009615599999999</v>
      </c>
      <c r="M2906" s="134">
        <f t="shared" si="1162"/>
        <v>1.0083006699999999</v>
      </c>
      <c r="N2906" s="134">
        <f t="shared" si="1163"/>
        <v>1.5445858157900423</v>
      </c>
      <c r="O2906" s="124">
        <f t="shared" si="1164"/>
        <v>1.5460710200000001</v>
      </c>
      <c r="P2906" s="124"/>
      <c r="Q2906" s="125"/>
      <c r="R2906" s="126"/>
      <c r="S2906" s="124"/>
      <c r="T2906" s="135">
        <f t="shared" si="1178"/>
        <v>7.9699999999999993E-2</v>
      </c>
      <c r="U2906" s="125">
        <f t="shared" si="1165"/>
        <v>819</v>
      </c>
      <c r="V2906" s="125">
        <v>252</v>
      </c>
      <c r="W2906" s="134">
        <f t="shared" si="1166"/>
        <v>1.283024884</v>
      </c>
      <c r="X2906" s="18"/>
      <c r="Y2906" s="123">
        <f t="shared" si="1167"/>
        <v>67054.222907000003</v>
      </c>
      <c r="Z2906" s="123">
        <f t="shared" si="1168"/>
        <v>33799.025251482104</v>
      </c>
      <c r="AA2906" s="123">
        <f t="shared" si="1169"/>
        <v>1341.0844581400002</v>
      </c>
      <c r="AB2906" s="123">
        <f t="shared" si="1170"/>
        <v>27268.717315513335</v>
      </c>
      <c r="AC2906" s="123">
        <f t="shared" si="1171"/>
        <v>129463.04993213544</v>
      </c>
      <c r="AD2906" s="150">
        <f t="shared" si="1172"/>
        <v>87053.852995000008</v>
      </c>
      <c r="AE2906" s="150">
        <f t="shared" si="1173"/>
        <v>42670.340392651749</v>
      </c>
      <c r="AF2906" s="150">
        <f t="shared" si="1174"/>
        <v>1741.0770599000002</v>
      </c>
      <c r="AG2906" s="150">
        <f t="shared" si="1175"/>
        <v>34589.397590013337</v>
      </c>
      <c r="AH2906" s="150">
        <f t="shared" si="1176"/>
        <v>166054.6680375651</v>
      </c>
      <c r="AI2906" s="4"/>
      <c r="AJ2906" s="1"/>
      <c r="AK2906" s="20"/>
      <c r="AL2906" s="5"/>
      <c r="AM2906" s="1"/>
      <c r="AN2906" s="1"/>
      <c r="AO2906" s="1"/>
      <c r="AP2906" s="17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5.75" x14ac:dyDescent="0.2">
      <c r="A2907" s="127">
        <f t="shared" si="1177"/>
        <v>44367</v>
      </c>
      <c r="B2907" s="165">
        <f t="shared" si="1153"/>
        <v>295569.08732833457</v>
      </c>
      <c r="C2907" s="124"/>
      <c r="D2907" s="128">
        <f t="shared" si="1154"/>
        <v>5739.56</v>
      </c>
      <c r="E2907" s="129">
        <f>VLOOKUP(A2906,[1]Plan1!$AY$80:$BA$314,3)</f>
        <v>5769.98</v>
      </c>
      <c r="F2907" s="130">
        <f t="shared" si="1155"/>
        <v>44363</v>
      </c>
      <c r="G2907" s="131">
        <f t="shared" si="1156"/>
        <v>5.3000578441551038E-3</v>
      </c>
      <c r="H2907" s="132">
        <f t="shared" si="1157"/>
        <v>44392</v>
      </c>
      <c r="I2907" s="132">
        <f t="shared" si="1158"/>
        <v>44392</v>
      </c>
      <c r="J2907" s="133">
        <f t="shared" si="1159"/>
        <v>22</v>
      </c>
      <c r="K2907" s="133">
        <f t="shared" si="1160"/>
        <v>4</v>
      </c>
      <c r="L2907" s="124">
        <f t="shared" si="1161"/>
        <v>1.0009615599999999</v>
      </c>
      <c r="M2907" s="134">
        <f t="shared" si="1162"/>
        <v>1.0083006699999999</v>
      </c>
      <c r="N2907" s="134">
        <f t="shared" si="1163"/>
        <v>1.5445858157900423</v>
      </c>
      <c r="O2907" s="124">
        <f t="shared" si="1164"/>
        <v>1.5460710200000001</v>
      </c>
      <c r="P2907" s="124"/>
      <c r="Q2907" s="125"/>
      <c r="R2907" s="126"/>
      <c r="S2907" s="124"/>
      <c r="T2907" s="135">
        <f t="shared" si="1178"/>
        <v>7.9699999999999993E-2</v>
      </c>
      <c r="U2907" s="125">
        <f t="shared" si="1165"/>
        <v>819</v>
      </c>
      <c r="V2907" s="125">
        <v>252</v>
      </c>
      <c r="W2907" s="134">
        <f t="shared" si="1166"/>
        <v>1.283024884</v>
      </c>
      <c r="X2907" s="18"/>
      <c r="Y2907" s="123">
        <f t="shared" si="1167"/>
        <v>67054.222907000003</v>
      </c>
      <c r="Z2907" s="123">
        <f t="shared" si="1168"/>
        <v>33799.025251482104</v>
      </c>
      <c r="AA2907" s="123">
        <f t="shared" si="1169"/>
        <v>1341.0844581400002</v>
      </c>
      <c r="AB2907" s="123">
        <f t="shared" si="1170"/>
        <v>27291.068723149005</v>
      </c>
      <c r="AC2907" s="123">
        <f t="shared" si="1171"/>
        <v>129485.40133977111</v>
      </c>
      <c r="AD2907" s="150">
        <f t="shared" si="1172"/>
        <v>87053.852995000008</v>
      </c>
      <c r="AE2907" s="150">
        <f t="shared" si="1173"/>
        <v>42670.340392651749</v>
      </c>
      <c r="AF2907" s="150">
        <f t="shared" si="1174"/>
        <v>1741.0770599000002</v>
      </c>
      <c r="AG2907" s="150">
        <f t="shared" si="1175"/>
        <v>34618.415541011673</v>
      </c>
      <c r="AH2907" s="150">
        <f t="shared" si="1176"/>
        <v>166083.68598856343</v>
      </c>
      <c r="AI2907" s="4"/>
      <c r="AJ2907" s="1"/>
      <c r="AK2907" s="20"/>
      <c r="AL2907" s="5"/>
      <c r="AM2907" s="1"/>
      <c r="AN2907" s="1"/>
      <c r="AO2907" s="1"/>
      <c r="AP2907" s="17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5.75" x14ac:dyDescent="0.2">
      <c r="A2908" s="127">
        <f t="shared" si="1177"/>
        <v>44368</v>
      </c>
      <c r="B2908" s="165">
        <f t="shared" si="1153"/>
        <v>295620.45668696857</v>
      </c>
      <c r="C2908" s="124"/>
      <c r="D2908" s="128">
        <f t="shared" si="1154"/>
        <v>5739.56</v>
      </c>
      <c r="E2908" s="129">
        <f>VLOOKUP(A2907,[1]Plan1!$AY$80:$BA$314,3)</f>
        <v>5769.98</v>
      </c>
      <c r="F2908" s="130">
        <f t="shared" si="1155"/>
        <v>44363</v>
      </c>
      <c r="G2908" s="131">
        <f t="shared" si="1156"/>
        <v>5.3000578441551038E-3</v>
      </c>
      <c r="H2908" s="132">
        <f t="shared" si="1157"/>
        <v>44392</v>
      </c>
      <c r="I2908" s="132">
        <f t="shared" si="1158"/>
        <v>44392</v>
      </c>
      <c r="J2908" s="133">
        <f t="shared" si="1159"/>
        <v>22</v>
      </c>
      <c r="K2908" s="133">
        <f t="shared" si="1160"/>
        <v>4</v>
      </c>
      <c r="L2908" s="124">
        <f t="shared" si="1161"/>
        <v>1.0009615599999999</v>
      </c>
      <c r="M2908" s="134">
        <f t="shared" si="1162"/>
        <v>1.0083006699999999</v>
      </c>
      <c r="N2908" s="134">
        <f t="shared" si="1163"/>
        <v>1.5445858157900423</v>
      </c>
      <c r="O2908" s="124">
        <f t="shared" si="1164"/>
        <v>1.5460710200000001</v>
      </c>
      <c r="P2908" s="124"/>
      <c r="Q2908" s="125"/>
      <c r="R2908" s="126"/>
      <c r="S2908" s="124"/>
      <c r="T2908" s="135">
        <f t="shared" si="1178"/>
        <v>7.9699999999999993E-2</v>
      </c>
      <c r="U2908" s="125">
        <f t="shared" si="1165"/>
        <v>819</v>
      </c>
      <c r="V2908" s="125">
        <v>252</v>
      </c>
      <c r="W2908" s="134">
        <f t="shared" si="1166"/>
        <v>1.283024884</v>
      </c>
      <c r="X2908" s="18"/>
      <c r="Y2908" s="123">
        <f t="shared" si="1167"/>
        <v>67054.222907000003</v>
      </c>
      <c r="Z2908" s="123">
        <f t="shared" si="1168"/>
        <v>33799.025251482104</v>
      </c>
      <c r="AA2908" s="123">
        <f t="shared" si="1169"/>
        <v>1341.0844581400002</v>
      </c>
      <c r="AB2908" s="123">
        <f t="shared" si="1170"/>
        <v>27313.420130784667</v>
      </c>
      <c r="AC2908" s="123">
        <f t="shared" si="1171"/>
        <v>129507.75274740678</v>
      </c>
      <c r="AD2908" s="150">
        <f t="shared" si="1172"/>
        <v>87053.852995000008</v>
      </c>
      <c r="AE2908" s="150">
        <f t="shared" si="1173"/>
        <v>42670.340392651749</v>
      </c>
      <c r="AF2908" s="150">
        <f t="shared" si="1174"/>
        <v>1741.0770599000002</v>
      </c>
      <c r="AG2908" s="150">
        <f t="shared" si="1175"/>
        <v>34647.433492010001</v>
      </c>
      <c r="AH2908" s="150">
        <f t="shared" si="1176"/>
        <v>166112.70393956176</v>
      </c>
      <c r="AI2908" s="4"/>
      <c r="AJ2908" s="1"/>
      <c r="AK2908" s="20"/>
      <c r="AL2908" s="5"/>
      <c r="AM2908" s="1"/>
      <c r="AN2908" s="1"/>
      <c r="AO2908" s="1"/>
      <c r="AP2908" s="17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5.75" x14ac:dyDescent="0.2">
      <c r="A2909" s="127">
        <f t="shared" si="1177"/>
        <v>44369</v>
      </c>
      <c r="B2909" s="165">
        <f t="shared" si="1153"/>
        <v>295797.42559267237</v>
      </c>
      <c r="C2909" s="124"/>
      <c r="D2909" s="128">
        <f t="shared" si="1154"/>
        <v>5739.56</v>
      </c>
      <c r="E2909" s="129">
        <f>VLOOKUP(A2908,[1]Plan1!$AY$80:$BA$314,3)</f>
        <v>5769.98</v>
      </c>
      <c r="F2909" s="130">
        <f t="shared" si="1155"/>
        <v>44363</v>
      </c>
      <c r="G2909" s="131">
        <f t="shared" si="1156"/>
        <v>5.3000578441551038E-3</v>
      </c>
      <c r="H2909" s="132">
        <f t="shared" si="1157"/>
        <v>44392</v>
      </c>
      <c r="I2909" s="132">
        <f t="shared" si="1158"/>
        <v>44392</v>
      </c>
      <c r="J2909" s="133">
        <f t="shared" si="1159"/>
        <v>22</v>
      </c>
      <c r="K2909" s="133">
        <f t="shared" si="1160"/>
        <v>5</v>
      </c>
      <c r="L2909" s="124">
        <f t="shared" si="1161"/>
        <v>1.00120209</v>
      </c>
      <c r="M2909" s="134">
        <f t="shared" si="1162"/>
        <v>1.0083006699999999</v>
      </c>
      <c r="N2909" s="134">
        <f t="shared" si="1163"/>
        <v>1.5445858157900423</v>
      </c>
      <c r="O2909" s="124">
        <f t="shared" si="1164"/>
        <v>1.5464425399999999</v>
      </c>
      <c r="P2909" s="124"/>
      <c r="Q2909" s="125"/>
      <c r="R2909" s="126"/>
      <c r="S2909" s="124"/>
      <c r="T2909" s="135">
        <f t="shared" si="1178"/>
        <v>7.9699999999999993E-2</v>
      </c>
      <c r="U2909" s="125">
        <f t="shared" si="1165"/>
        <v>820</v>
      </c>
      <c r="V2909" s="125">
        <v>252</v>
      </c>
      <c r="W2909" s="134">
        <f t="shared" si="1166"/>
        <v>1.2834153660000001</v>
      </c>
      <c r="X2909" s="18"/>
      <c r="Y2909" s="123">
        <f t="shared" si="1167"/>
        <v>67054.222907000003</v>
      </c>
      <c r="Z2909" s="123">
        <f t="shared" si="1168"/>
        <v>33853.961771743088</v>
      </c>
      <c r="AA2909" s="123">
        <f t="shared" si="1169"/>
        <v>1341.0844581400002</v>
      </c>
      <c r="AB2909" s="123">
        <f t="shared" si="1170"/>
        <v>27335.771538420337</v>
      </c>
      <c r="AC2909" s="123">
        <f t="shared" si="1171"/>
        <v>129585.04067530343</v>
      </c>
      <c r="AD2909" s="150">
        <f t="shared" si="1172"/>
        <v>87053.852995000008</v>
      </c>
      <c r="AE2909" s="150">
        <f t="shared" si="1173"/>
        <v>42741.003419460583</v>
      </c>
      <c r="AF2909" s="150">
        <f t="shared" si="1174"/>
        <v>1741.0770599000002</v>
      </c>
      <c r="AG2909" s="150">
        <f t="shared" si="1175"/>
        <v>34676.451443008344</v>
      </c>
      <c r="AH2909" s="150">
        <f t="shared" si="1176"/>
        <v>166212.38491736894</v>
      </c>
      <c r="AI2909" s="4"/>
      <c r="AJ2909" s="1"/>
      <c r="AK2909" s="20"/>
      <c r="AL2909" s="5"/>
      <c r="AM2909" s="1"/>
      <c r="AN2909" s="1"/>
      <c r="AO2909" s="1"/>
      <c r="AP2909" s="17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5.75" x14ac:dyDescent="0.2">
      <c r="A2910" s="127">
        <f t="shared" si="1177"/>
        <v>44370</v>
      </c>
      <c r="B2910" s="165">
        <f t="shared" si="1153"/>
        <v>295974.46603579575</v>
      </c>
      <c r="C2910" s="124"/>
      <c r="D2910" s="128">
        <f t="shared" si="1154"/>
        <v>5739.56</v>
      </c>
      <c r="E2910" s="129">
        <f>VLOOKUP(A2909,[1]Plan1!$AY$80:$BA$314,3)</f>
        <v>5769.98</v>
      </c>
      <c r="F2910" s="130">
        <f t="shared" si="1155"/>
        <v>44363</v>
      </c>
      <c r="G2910" s="131">
        <f t="shared" si="1156"/>
        <v>5.3000578441551038E-3</v>
      </c>
      <c r="H2910" s="132">
        <f t="shared" si="1157"/>
        <v>44392</v>
      </c>
      <c r="I2910" s="132">
        <f t="shared" si="1158"/>
        <v>44392</v>
      </c>
      <c r="J2910" s="133">
        <f t="shared" si="1159"/>
        <v>22</v>
      </c>
      <c r="K2910" s="133">
        <f t="shared" si="1160"/>
        <v>6</v>
      </c>
      <c r="L2910" s="124">
        <f t="shared" si="1161"/>
        <v>1.00144269</v>
      </c>
      <c r="M2910" s="134">
        <f t="shared" si="1162"/>
        <v>1.0083006699999999</v>
      </c>
      <c r="N2910" s="134">
        <f t="shared" si="1163"/>
        <v>1.5445858157900423</v>
      </c>
      <c r="O2910" s="124">
        <f t="shared" si="1164"/>
        <v>1.54681417</v>
      </c>
      <c r="P2910" s="124"/>
      <c r="Q2910" s="125"/>
      <c r="R2910" s="126"/>
      <c r="S2910" s="124"/>
      <c r="T2910" s="135">
        <f t="shared" si="1178"/>
        <v>7.9699999999999993E-2</v>
      </c>
      <c r="U2910" s="125">
        <f t="shared" si="1165"/>
        <v>821</v>
      </c>
      <c r="V2910" s="125">
        <v>252</v>
      </c>
      <c r="W2910" s="134">
        <f t="shared" si="1166"/>
        <v>1.2838059669999999</v>
      </c>
      <c r="X2910" s="18"/>
      <c r="Y2910" s="123">
        <f t="shared" si="1167"/>
        <v>67054.222907000003</v>
      </c>
      <c r="Z2910" s="123">
        <f t="shared" si="1168"/>
        <v>33908.92958206038</v>
      </c>
      <c r="AA2910" s="123">
        <f t="shared" si="1169"/>
        <v>1341.0844581400002</v>
      </c>
      <c r="AB2910" s="123">
        <f t="shared" si="1170"/>
        <v>27358.122946055999</v>
      </c>
      <c r="AC2910" s="123">
        <f t="shared" si="1171"/>
        <v>129662.35989325639</v>
      </c>
      <c r="AD2910" s="150">
        <f t="shared" si="1172"/>
        <v>87053.852995000008</v>
      </c>
      <c r="AE2910" s="150">
        <f t="shared" si="1173"/>
        <v>42811.706693632659</v>
      </c>
      <c r="AF2910" s="150">
        <f t="shared" si="1174"/>
        <v>1741.0770599000002</v>
      </c>
      <c r="AG2910" s="150">
        <f t="shared" si="1175"/>
        <v>34705.469394006672</v>
      </c>
      <c r="AH2910" s="150">
        <f t="shared" si="1176"/>
        <v>166312.10614253936</v>
      </c>
      <c r="AI2910" s="4"/>
      <c r="AJ2910" s="1"/>
      <c r="AK2910" s="20"/>
      <c r="AL2910" s="5"/>
      <c r="AM2910" s="1"/>
      <c r="AN2910" s="1"/>
      <c r="AO2910" s="1"/>
      <c r="AP2910" s="17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5.75" x14ac:dyDescent="0.2">
      <c r="A2911" s="127">
        <f t="shared" si="1177"/>
        <v>44371</v>
      </c>
      <c r="B2911" s="165">
        <f t="shared" si="1153"/>
        <v>296151.57189594442</v>
      </c>
      <c r="C2911" s="124"/>
      <c r="D2911" s="128">
        <f t="shared" si="1154"/>
        <v>5739.56</v>
      </c>
      <c r="E2911" s="129">
        <f>VLOOKUP(A2910,[1]Plan1!$AY$80:$BA$314,3)</f>
        <v>5769.98</v>
      </c>
      <c r="F2911" s="130">
        <f t="shared" si="1155"/>
        <v>44363</v>
      </c>
      <c r="G2911" s="131">
        <f t="shared" si="1156"/>
        <v>5.3000578441551038E-3</v>
      </c>
      <c r="H2911" s="132">
        <f t="shared" si="1157"/>
        <v>44392</v>
      </c>
      <c r="I2911" s="132">
        <f t="shared" si="1158"/>
        <v>44392</v>
      </c>
      <c r="J2911" s="133">
        <f t="shared" si="1159"/>
        <v>22</v>
      </c>
      <c r="K2911" s="133">
        <f t="shared" si="1160"/>
        <v>7</v>
      </c>
      <c r="L2911" s="124">
        <f t="shared" si="1161"/>
        <v>1.00168334</v>
      </c>
      <c r="M2911" s="134">
        <f t="shared" si="1162"/>
        <v>1.0083006699999999</v>
      </c>
      <c r="N2911" s="134">
        <f t="shared" si="1163"/>
        <v>1.5445858157900423</v>
      </c>
      <c r="O2911" s="124">
        <f t="shared" si="1164"/>
        <v>1.5471858700000001</v>
      </c>
      <c r="P2911" s="124"/>
      <c r="Q2911" s="125"/>
      <c r="R2911" s="126"/>
      <c r="S2911" s="124"/>
      <c r="T2911" s="135">
        <f t="shared" si="1178"/>
        <v>7.9699999999999993E-2</v>
      </c>
      <c r="U2911" s="125">
        <f t="shared" si="1165"/>
        <v>822</v>
      </c>
      <c r="V2911" s="125">
        <v>252</v>
      </c>
      <c r="W2911" s="134">
        <f t="shared" si="1166"/>
        <v>1.284196686</v>
      </c>
      <c r="X2911" s="18"/>
      <c r="Y2911" s="123">
        <f t="shared" si="1167"/>
        <v>67054.222907000003</v>
      </c>
      <c r="Z2911" s="123">
        <f t="shared" si="1168"/>
        <v>33963.926005408663</v>
      </c>
      <c r="AA2911" s="123">
        <f t="shared" si="1169"/>
        <v>1341.0844581400002</v>
      </c>
      <c r="AB2911" s="123">
        <f t="shared" si="1170"/>
        <v>27380.474353691672</v>
      </c>
      <c r="AC2911" s="123">
        <f t="shared" si="1171"/>
        <v>129739.70772424035</v>
      </c>
      <c r="AD2911" s="150">
        <f t="shared" si="1172"/>
        <v>87053.852995000008</v>
      </c>
      <c r="AE2911" s="150">
        <f t="shared" si="1173"/>
        <v>42882.446771799026</v>
      </c>
      <c r="AF2911" s="150">
        <f t="shared" si="1174"/>
        <v>1741.0770599000002</v>
      </c>
      <c r="AG2911" s="150">
        <f t="shared" si="1175"/>
        <v>34734.487345005007</v>
      </c>
      <c r="AH2911" s="150">
        <f t="shared" si="1176"/>
        <v>166411.86417170404</v>
      </c>
      <c r="AI2911" s="4"/>
      <c r="AJ2911" s="1"/>
      <c r="AK2911" s="20"/>
      <c r="AL2911" s="5"/>
      <c r="AM2911" s="1"/>
      <c r="AN2911" s="1"/>
      <c r="AO2911" s="1"/>
      <c r="AP2911" s="17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5.75" x14ac:dyDescent="0.2">
      <c r="A2912" s="127">
        <f t="shared" si="1177"/>
        <v>44372</v>
      </c>
      <c r="B2912" s="165">
        <f t="shared" si="1153"/>
        <v>296328.74803730374</v>
      </c>
      <c r="C2912" s="124"/>
      <c r="D2912" s="128">
        <f t="shared" si="1154"/>
        <v>5739.56</v>
      </c>
      <c r="E2912" s="129">
        <f>VLOOKUP(A2911,[1]Plan1!$AY$80:$BA$314,3)</f>
        <v>5769.98</v>
      </c>
      <c r="F2912" s="130">
        <f t="shared" si="1155"/>
        <v>44363</v>
      </c>
      <c r="G2912" s="131">
        <f t="shared" si="1156"/>
        <v>5.3000578441551038E-3</v>
      </c>
      <c r="H2912" s="132">
        <f t="shared" si="1157"/>
        <v>44392</v>
      </c>
      <c r="I2912" s="132">
        <f t="shared" si="1158"/>
        <v>44392</v>
      </c>
      <c r="J2912" s="133">
        <f t="shared" si="1159"/>
        <v>22</v>
      </c>
      <c r="K2912" s="133">
        <f t="shared" si="1160"/>
        <v>8</v>
      </c>
      <c r="L2912" s="124">
        <f t="shared" si="1161"/>
        <v>1.00192405</v>
      </c>
      <c r="M2912" s="134">
        <f t="shared" si="1162"/>
        <v>1.0083006699999999</v>
      </c>
      <c r="N2912" s="134">
        <f t="shared" si="1163"/>
        <v>1.5445858157900423</v>
      </c>
      <c r="O2912" s="124">
        <f t="shared" si="1164"/>
        <v>1.54755767</v>
      </c>
      <c r="P2912" s="124"/>
      <c r="Q2912" s="125"/>
      <c r="R2912" s="126"/>
      <c r="S2912" s="124"/>
      <c r="T2912" s="135">
        <f t="shared" si="1178"/>
        <v>7.9699999999999993E-2</v>
      </c>
      <c r="U2912" s="125">
        <f t="shared" si="1165"/>
        <v>823</v>
      </c>
      <c r="V2912" s="125">
        <v>252</v>
      </c>
      <c r="W2912" s="134">
        <f t="shared" si="1166"/>
        <v>1.2845875250000001</v>
      </c>
      <c r="X2912" s="18"/>
      <c r="Y2912" s="123">
        <f t="shared" si="1167"/>
        <v>67054.222907000003</v>
      </c>
      <c r="Z2912" s="123">
        <f t="shared" si="1168"/>
        <v>34018.953169354703</v>
      </c>
      <c r="AA2912" s="123">
        <f t="shared" si="1169"/>
        <v>1341.0844581400002</v>
      </c>
      <c r="AB2912" s="123">
        <f t="shared" si="1170"/>
        <v>27402.825761327334</v>
      </c>
      <c r="AC2912" s="123">
        <f t="shared" si="1171"/>
        <v>129817.08629582204</v>
      </c>
      <c r="AD2912" s="150">
        <f t="shared" si="1172"/>
        <v>87053.852995000008</v>
      </c>
      <c r="AE2912" s="150">
        <f t="shared" si="1173"/>
        <v>42953.226390578326</v>
      </c>
      <c r="AF2912" s="150">
        <f t="shared" si="1174"/>
        <v>1741.0770599000002</v>
      </c>
      <c r="AG2912" s="150">
        <f t="shared" si="1175"/>
        <v>34763.505296003335</v>
      </c>
      <c r="AH2912" s="150">
        <f t="shared" si="1176"/>
        <v>166511.66174148169</v>
      </c>
      <c r="AI2912" s="4"/>
      <c r="AJ2912" s="1"/>
      <c r="AK2912" s="20"/>
      <c r="AL2912" s="5"/>
      <c r="AM2912" s="1"/>
      <c r="AN2912" s="1"/>
      <c r="AO2912" s="1"/>
      <c r="AP2912" s="17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5.75" x14ac:dyDescent="0.2">
      <c r="A2913" s="127">
        <f t="shared" si="1177"/>
        <v>44373</v>
      </c>
      <c r="B2913" s="165">
        <f t="shared" si="1153"/>
        <v>296505.99114190618</v>
      </c>
      <c r="C2913" s="124"/>
      <c r="D2913" s="128">
        <f t="shared" si="1154"/>
        <v>5739.56</v>
      </c>
      <c r="E2913" s="129">
        <f>VLOOKUP(A2912,[1]Plan1!$AY$80:$BA$314,3)</f>
        <v>5769.98</v>
      </c>
      <c r="F2913" s="130">
        <f t="shared" si="1155"/>
        <v>44363</v>
      </c>
      <c r="G2913" s="131">
        <f t="shared" si="1156"/>
        <v>5.3000578441551038E-3</v>
      </c>
      <c r="H2913" s="132">
        <f t="shared" si="1157"/>
        <v>44392</v>
      </c>
      <c r="I2913" s="132">
        <f t="shared" si="1158"/>
        <v>44392</v>
      </c>
      <c r="J2913" s="133">
        <f t="shared" si="1159"/>
        <v>22</v>
      </c>
      <c r="K2913" s="133">
        <f t="shared" si="1160"/>
        <v>9</v>
      </c>
      <c r="L2913" s="124">
        <f t="shared" si="1161"/>
        <v>1.00216481</v>
      </c>
      <c r="M2913" s="134">
        <f t="shared" si="1162"/>
        <v>1.0083006699999999</v>
      </c>
      <c r="N2913" s="134">
        <f t="shared" si="1163"/>
        <v>1.5445858157900423</v>
      </c>
      <c r="O2913" s="124">
        <f t="shared" si="1164"/>
        <v>1.5479295500000001</v>
      </c>
      <c r="P2913" s="124"/>
      <c r="Q2913" s="125"/>
      <c r="R2913" s="126"/>
      <c r="S2913" s="124"/>
      <c r="T2913" s="135">
        <f t="shared" si="1178"/>
        <v>7.9699999999999993E-2</v>
      </c>
      <c r="U2913" s="125">
        <f t="shared" si="1165"/>
        <v>824</v>
      </c>
      <c r="V2913" s="125">
        <v>252</v>
      </c>
      <c r="W2913" s="134">
        <f t="shared" si="1166"/>
        <v>1.2849784820000001</v>
      </c>
      <c r="X2913" s="18"/>
      <c r="Y2913" s="123">
        <f t="shared" si="1167"/>
        <v>67054.222907000003</v>
      </c>
      <c r="Z2913" s="123">
        <f t="shared" si="1168"/>
        <v>34074.009622638572</v>
      </c>
      <c r="AA2913" s="123">
        <f t="shared" si="1169"/>
        <v>1341.0844581400002</v>
      </c>
      <c r="AB2913" s="123">
        <f t="shared" si="1170"/>
        <v>27425.177168963</v>
      </c>
      <c r="AC2913" s="123">
        <f t="shared" si="1171"/>
        <v>129894.49415674157</v>
      </c>
      <c r="AD2913" s="150">
        <f t="shared" si="1172"/>
        <v>87053.852995000008</v>
      </c>
      <c r="AE2913" s="150">
        <f t="shared" si="1173"/>
        <v>43024.043683262935</v>
      </c>
      <c r="AF2913" s="150">
        <f t="shared" si="1174"/>
        <v>1741.0770599000002</v>
      </c>
      <c r="AG2913" s="150">
        <f t="shared" si="1175"/>
        <v>34792.523247001671</v>
      </c>
      <c r="AH2913" s="150">
        <f t="shared" si="1176"/>
        <v>166611.49698516462</v>
      </c>
      <c r="AI2913" s="4"/>
      <c r="AJ2913" s="1"/>
      <c r="AK2913" s="20"/>
      <c r="AL2913" s="5"/>
      <c r="AM2913" s="1"/>
      <c r="AN2913" s="1"/>
      <c r="AO2913" s="1"/>
      <c r="AP2913" s="17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5.75" x14ac:dyDescent="0.2">
      <c r="A2914" s="127">
        <f t="shared" si="1177"/>
        <v>44374</v>
      </c>
      <c r="B2914" s="165">
        <f t="shared" si="1153"/>
        <v>296557.36050054024</v>
      </c>
      <c r="C2914" s="124"/>
      <c r="D2914" s="128">
        <f t="shared" si="1154"/>
        <v>5739.56</v>
      </c>
      <c r="E2914" s="129">
        <f>VLOOKUP(A2913,[1]Plan1!$AY$80:$BA$314,3)</f>
        <v>5769.98</v>
      </c>
      <c r="F2914" s="130">
        <f t="shared" si="1155"/>
        <v>44363</v>
      </c>
      <c r="G2914" s="131">
        <f t="shared" si="1156"/>
        <v>5.3000578441551038E-3</v>
      </c>
      <c r="H2914" s="132">
        <f t="shared" si="1157"/>
        <v>44392</v>
      </c>
      <c r="I2914" s="132">
        <f t="shared" si="1158"/>
        <v>44392</v>
      </c>
      <c r="J2914" s="133">
        <f t="shared" si="1159"/>
        <v>22</v>
      </c>
      <c r="K2914" s="133">
        <f t="shared" si="1160"/>
        <v>9</v>
      </c>
      <c r="L2914" s="124">
        <f t="shared" si="1161"/>
        <v>1.00216481</v>
      </c>
      <c r="M2914" s="134">
        <f t="shared" si="1162"/>
        <v>1.0083006699999999</v>
      </c>
      <c r="N2914" s="134">
        <f t="shared" si="1163"/>
        <v>1.5445858157900423</v>
      </c>
      <c r="O2914" s="124">
        <f t="shared" si="1164"/>
        <v>1.5479295500000001</v>
      </c>
      <c r="P2914" s="124"/>
      <c r="Q2914" s="125"/>
      <c r="R2914" s="126"/>
      <c r="S2914" s="124"/>
      <c r="T2914" s="135">
        <f t="shared" si="1178"/>
        <v>7.9699999999999993E-2</v>
      </c>
      <c r="U2914" s="125">
        <f t="shared" si="1165"/>
        <v>824</v>
      </c>
      <c r="V2914" s="125">
        <v>252</v>
      </c>
      <c r="W2914" s="134">
        <f t="shared" si="1166"/>
        <v>1.2849784820000001</v>
      </c>
      <c r="X2914" s="18"/>
      <c r="Y2914" s="123">
        <f t="shared" si="1167"/>
        <v>67054.222907000003</v>
      </c>
      <c r="Z2914" s="123">
        <f t="shared" si="1168"/>
        <v>34074.009622638572</v>
      </c>
      <c r="AA2914" s="123">
        <f t="shared" si="1169"/>
        <v>1341.0844581400002</v>
      </c>
      <c r="AB2914" s="123">
        <f t="shared" si="1170"/>
        <v>27447.528576598666</v>
      </c>
      <c r="AC2914" s="123">
        <f t="shared" si="1171"/>
        <v>129916.84556437723</v>
      </c>
      <c r="AD2914" s="150">
        <f t="shared" si="1172"/>
        <v>87053.852995000008</v>
      </c>
      <c r="AE2914" s="150">
        <f t="shared" si="1173"/>
        <v>43024.043683262935</v>
      </c>
      <c r="AF2914" s="150">
        <f t="shared" si="1174"/>
        <v>1741.0770599000002</v>
      </c>
      <c r="AG2914" s="150">
        <f t="shared" si="1175"/>
        <v>34821.541198000006</v>
      </c>
      <c r="AH2914" s="150">
        <f t="shared" si="1176"/>
        <v>166640.51493616297</v>
      </c>
      <c r="AI2914" s="4"/>
      <c r="AJ2914" s="1"/>
      <c r="AK2914" s="20"/>
      <c r="AL2914" s="5"/>
      <c r="AM2914" s="1"/>
      <c r="AN2914" s="1"/>
      <c r="AO2914" s="1"/>
      <c r="AP2914" s="17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5.75" x14ac:dyDescent="0.2">
      <c r="A2915" s="127">
        <f t="shared" si="1177"/>
        <v>44375</v>
      </c>
      <c r="B2915" s="165">
        <f t="shared" si="1153"/>
        <v>296608.72985917423</v>
      </c>
      <c r="C2915" s="124"/>
      <c r="D2915" s="128">
        <f t="shared" si="1154"/>
        <v>5739.56</v>
      </c>
      <c r="E2915" s="129">
        <f>VLOOKUP(A2914,[1]Plan1!$AY$80:$BA$314,3)</f>
        <v>5769.98</v>
      </c>
      <c r="F2915" s="130">
        <f t="shared" si="1155"/>
        <v>44363</v>
      </c>
      <c r="G2915" s="131">
        <f t="shared" si="1156"/>
        <v>5.3000578441551038E-3</v>
      </c>
      <c r="H2915" s="132">
        <f t="shared" si="1157"/>
        <v>44392</v>
      </c>
      <c r="I2915" s="132">
        <f t="shared" si="1158"/>
        <v>44392</v>
      </c>
      <c r="J2915" s="133">
        <f t="shared" si="1159"/>
        <v>22</v>
      </c>
      <c r="K2915" s="133">
        <f t="shared" si="1160"/>
        <v>9</v>
      </c>
      <c r="L2915" s="124">
        <f t="shared" si="1161"/>
        <v>1.00216481</v>
      </c>
      <c r="M2915" s="134">
        <f t="shared" si="1162"/>
        <v>1.0083006699999999</v>
      </c>
      <c r="N2915" s="134">
        <f t="shared" si="1163"/>
        <v>1.5445858157900423</v>
      </c>
      <c r="O2915" s="124">
        <f t="shared" si="1164"/>
        <v>1.5479295500000001</v>
      </c>
      <c r="P2915" s="124"/>
      <c r="Q2915" s="125"/>
      <c r="R2915" s="126"/>
      <c r="S2915" s="124"/>
      <c r="T2915" s="135">
        <f t="shared" si="1178"/>
        <v>7.9699999999999993E-2</v>
      </c>
      <c r="U2915" s="125">
        <f t="shared" si="1165"/>
        <v>824</v>
      </c>
      <c r="V2915" s="125">
        <v>252</v>
      </c>
      <c r="W2915" s="134">
        <f t="shared" si="1166"/>
        <v>1.2849784820000001</v>
      </c>
      <c r="X2915" s="18"/>
      <c r="Y2915" s="123">
        <f t="shared" si="1167"/>
        <v>67054.222907000003</v>
      </c>
      <c r="Z2915" s="123">
        <f t="shared" si="1168"/>
        <v>34074.009622638572</v>
      </c>
      <c r="AA2915" s="123">
        <f t="shared" si="1169"/>
        <v>1341.0844581400002</v>
      </c>
      <c r="AB2915" s="123">
        <f t="shared" si="1170"/>
        <v>27469.879984234336</v>
      </c>
      <c r="AC2915" s="123">
        <f t="shared" si="1171"/>
        <v>129939.1969720129</v>
      </c>
      <c r="AD2915" s="150">
        <f t="shared" si="1172"/>
        <v>87053.852995000008</v>
      </c>
      <c r="AE2915" s="150">
        <f t="shared" si="1173"/>
        <v>43024.043683262935</v>
      </c>
      <c r="AF2915" s="150">
        <f t="shared" si="1174"/>
        <v>1741.0770599000002</v>
      </c>
      <c r="AG2915" s="150">
        <f t="shared" si="1175"/>
        <v>34850.559148998334</v>
      </c>
      <c r="AH2915" s="150">
        <f t="shared" si="1176"/>
        <v>166669.5328871613</v>
      </c>
      <c r="AI2915" s="4"/>
      <c r="AJ2915" s="1"/>
      <c r="AK2915" s="20"/>
      <c r="AL2915" s="5"/>
      <c r="AM2915" s="1"/>
      <c r="AN2915" s="1"/>
      <c r="AO2915" s="1"/>
      <c r="AP2915" s="17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5.75" x14ac:dyDescent="0.2">
      <c r="A2916" s="127">
        <f t="shared" si="1177"/>
        <v>44376</v>
      </c>
      <c r="B2916" s="165">
        <f t="shared" si="1153"/>
        <v>296786.04330137966</v>
      </c>
      <c r="C2916" s="124"/>
      <c r="D2916" s="128">
        <f t="shared" si="1154"/>
        <v>5739.56</v>
      </c>
      <c r="E2916" s="129">
        <f>VLOOKUP(A2915,[1]Plan1!$AY$80:$BA$314,3)</f>
        <v>5769.98</v>
      </c>
      <c r="F2916" s="130">
        <f t="shared" si="1155"/>
        <v>44363</v>
      </c>
      <c r="G2916" s="131">
        <f t="shared" si="1156"/>
        <v>5.3000578441551038E-3</v>
      </c>
      <c r="H2916" s="132">
        <f t="shared" si="1157"/>
        <v>44392</v>
      </c>
      <c r="I2916" s="132">
        <f t="shared" si="1158"/>
        <v>44392</v>
      </c>
      <c r="J2916" s="133">
        <f t="shared" si="1159"/>
        <v>22</v>
      </c>
      <c r="K2916" s="133">
        <f t="shared" si="1160"/>
        <v>10</v>
      </c>
      <c r="L2916" s="124">
        <f t="shared" si="1161"/>
        <v>1.0024056400000001</v>
      </c>
      <c r="M2916" s="134">
        <f t="shared" si="1162"/>
        <v>1.0083006699999999</v>
      </c>
      <c r="N2916" s="134">
        <f t="shared" si="1163"/>
        <v>1.5445858157900423</v>
      </c>
      <c r="O2916" s="124">
        <f t="shared" si="1164"/>
        <v>1.54830153</v>
      </c>
      <c r="P2916" s="124"/>
      <c r="Q2916" s="125"/>
      <c r="R2916" s="126"/>
      <c r="S2916" s="124"/>
      <c r="T2916" s="135">
        <f t="shared" si="1178"/>
        <v>7.9699999999999993E-2</v>
      </c>
      <c r="U2916" s="125">
        <f t="shared" si="1165"/>
        <v>825</v>
      </c>
      <c r="V2916" s="125">
        <v>252</v>
      </c>
      <c r="W2916" s="134">
        <f t="shared" si="1166"/>
        <v>1.2853695590000001</v>
      </c>
      <c r="X2916" s="18"/>
      <c r="Y2916" s="123">
        <f t="shared" si="1167"/>
        <v>67054.222907000003</v>
      </c>
      <c r="Z2916" s="123">
        <f t="shared" si="1168"/>
        <v>34129.096841185848</v>
      </c>
      <c r="AA2916" s="123">
        <f t="shared" si="1169"/>
        <v>1341.0844581400002</v>
      </c>
      <c r="AB2916" s="123">
        <f t="shared" si="1170"/>
        <v>27492.231391870002</v>
      </c>
      <c r="AC2916" s="123">
        <f t="shared" si="1171"/>
        <v>130016.63559819586</v>
      </c>
      <c r="AD2916" s="150">
        <f t="shared" si="1172"/>
        <v>87053.852995000008</v>
      </c>
      <c r="AE2916" s="150">
        <f t="shared" si="1173"/>
        <v>43094.9005482871</v>
      </c>
      <c r="AF2916" s="150">
        <f t="shared" si="1174"/>
        <v>1741.0770599000002</v>
      </c>
      <c r="AG2916" s="150">
        <f t="shared" si="1175"/>
        <v>34879.577099996677</v>
      </c>
      <c r="AH2916" s="150">
        <f t="shared" si="1176"/>
        <v>166769.4077031838</v>
      </c>
      <c r="AI2916" s="4"/>
      <c r="AJ2916" s="1"/>
      <c r="AK2916" s="20"/>
      <c r="AL2916" s="5"/>
      <c r="AM2916" s="1"/>
      <c r="AN2916" s="1"/>
      <c r="AO2916" s="1"/>
      <c r="AP2916" s="17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5.75" x14ac:dyDescent="0.2">
      <c r="A2917" s="127">
        <f t="shared" si="1177"/>
        <v>44377</v>
      </c>
      <c r="B2917" s="165">
        <f t="shared" si="1153"/>
        <v>296963.42394126125</v>
      </c>
      <c r="C2917" s="124"/>
      <c r="D2917" s="128">
        <f t="shared" si="1154"/>
        <v>5739.56</v>
      </c>
      <c r="E2917" s="129">
        <f>VLOOKUP(A2916,[1]Plan1!$AY$80:$BA$314,3)</f>
        <v>5769.98</v>
      </c>
      <c r="F2917" s="130">
        <f t="shared" si="1155"/>
        <v>44363</v>
      </c>
      <c r="G2917" s="131">
        <f t="shared" si="1156"/>
        <v>5.3000578441551038E-3</v>
      </c>
      <c r="H2917" s="132">
        <f t="shared" si="1157"/>
        <v>44392</v>
      </c>
      <c r="I2917" s="132">
        <f t="shared" si="1158"/>
        <v>44392</v>
      </c>
      <c r="J2917" s="133">
        <f t="shared" si="1159"/>
        <v>22</v>
      </c>
      <c r="K2917" s="133">
        <f t="shared" si="1160"/>
        <v>11</v>
      </c>
      <c r="L2917" s="124">
        <f t="shared" si="1161"/>
        <v>1.0026465200000001</v>
      </c>
      <c r="M2917" s="134">
        <f t="shared" si="1162"/>
        <v>1.0083006699999999</v>
      </c>
      <c r="N2917" s="134">
        <f t="shared" si="1163"/>
        <v>1.5445858157900423</v>
      </c>
      <c r="O2917" s="124">
        <f t="shared" si="1164"/>
        <v>1.5486735899999999</v>
      </c>
      <c r="P2917" s="124"/>
      <c r="Q2917" s="125"/>
      <c r="R2917" s="126"/>
      <c r="S2917" s="124"/>
      <c r="T2917" s="135">
        <f t="shared" si="1178"/>
        <v>7.9699999999999993E-2</v>
      </c>
      <c r="U2917" s="125">
        <f t="shared" si="1165"/>
        <v>826</v>
      </c>
      <c r="V2917" s="125">
        <v>252</v>
      </c>
      <c r="W2917" s="134">
        <f t="shared" si="1166"/>
        <v>1.2857607550000001</v>
      </c>
      <c r="X2917" s="18"/>
      <c r="Y2917" s="123">
        <f t="shared" si="1167"/>
        <v>67054.222907000003</v>
      </c>
      <c r="Z2917" s="123">
        <f t="shared" si="1168"/>
        <v>34184.213451610573</v>
      </c>
      <c r="AA2917" s="123">
        <f t="shared" si="1169"/>
        <v>1341.0844581400002</v>
      </c>
      <c r="AB2917" s="123">
        <f t="shared" si="1170"/>
        <v>27514.582799505668</v>
      </c>
      <c r="AC2917" s="123">
        <f t="shared" si="1171"/>
        <v>130094.10361625624</v>
      </c>
      <c r="AD2917" s="150">
        <f t="shared" si="1172"/>
        <v>87053.852995000008</v>
      </c>
      <c r="AE2917" s="150">
        <f t="shared" si="1173"/>
        <v>43165.795219109961</v>
      </c>
      <c r="AF2917" s="150">
        <f t="shared" si="1174"/>
        <v>1741.0770599000002</v>
      </c>
      <c r="AG2917" s="150">
        <f t="shared" si="1175"/>
        <v>34908.595050995005</v>
      </c>
      <c r="AH2917" s="150">
        <f t="shared" si="1176"/>
        <v>166869.32032500498</v>
      </c>
      <c r="AI2917" s="4"/>
      <c r="AJ2917" s="1"/>
      <c r="AK2917" s="20"/>
      <c r="AL2917" s="5"/>
      <c r="AM2917" s="1"/>
      <c r="AN2917" s="1"/>
      <c r="AO2917" s="1"/>
      <c r="AP2917" s="17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5.75" x14ac:dyDescent="0.2">
      <c r="A2918" s="127">
        <f t="shared" si="1177"/>
        <v>44378</v>
      </c>
      <c r="B2918" s="165">
        <f t="shared" si="1153"/>
        <v>297140.87312012387</v>
      </c>
      <c r="C2918" s="124"/>
      <c r="D2918" s="128">
        <f t="shared" si="1154"/>
        <v>5739.56</v>
      </c>
      <c r="E2918" s="129">
        <f>VLOOKUP(A2917,[1]Plan1!$AY$80:$BA$314,3)</f>
        <v>5769.98</v>
      </c>
      <c r="F2918" s="130">
        <f t="shared" si="1155"/>
        <v>44363</v>
      </c>
      <c r="G2918" s="131">
        <f t="shared" si="1156"/>
        <v>5.3000578441551038E-3</v>
      </c>
      <c r="H2918" s="132">
        <f t="shared" si="1157"/>
        <v>44392</v>
      </c>
      <c r="I2918" s="132">
        <f t="shared" si="1158"/>
        <v>44392</v>
      </c>
      <c r="J2918" s="133">
        <f t="shared" si="1159"/>
        <v>22</v>
      </c>
      <c r="K2918" s="133">
        <f t="shared" si="1160"/>
        <v>12</v>
      </c>
      <c r="L2918" s="124">
        <f t="shared" si="1161"/>
        <v>1.00288746</v>
      </c>
      <c r="M2918" s="134">
        <f t="shared" si="1162"/>
        <v>1.0083006699999999</v>
      </c>
      <c r="N2918" s="134">
        <f t="shared" si="1163"/>
        <v>1.5445858157900423</v>
      </c>
      <c r="O2918" s="124">
        <f t="shared" si="1164"/>
        <v>1.5490457399999999</v>
      </c>
      <c r="P2918" s="124"/>
      <c r="Q2918" s="125"/>
      <c r="R2918" s="126"/>
      <c r="S2918" s="124"/>
      <c r="T2918" s="135">
        <f t="shared" si="1178"/>
        <v>7.9699999999999993E-2</v>
      </c>
      <c r="U2918" s="125">
        <f t="shared" si="1165"/>
        <v>827</v>
      </c>
      <c r="V2918" s="125">
        <v>252</v>
      </c>
      <c r="W2918" s="134">
        <f t="shared" si="1166"/>
        <v>1.2861520689999999</v>
      </c>
      <c r="X2918" s="18"/>
      <c r="Y2918" s="123">
        <f t="shared" si="1167"/>
        <v>67054.222907000003</v>
      </c>
      <c r="Z2918" s="123">
        <f t="shared" si="1168"/>
        <v>34239.360040591855</v>
      </c>
      <c r="AA2918" s="123">
        <f t="shared" si="1169"/>
        <v>1341.0844581400002</v>
      </c>
      <c r="AB2918" s="123">
        <f t="shared" si="1170"/>
        <v>27536.934207141338</v>
      </c>
      <c r="AC2918" s="123">
        <f t="shared" si="1171"/>
        <v>130171.6016128732</v>
      </c>
      <c r="AD2918" s="150">
        <f t="shared" si="1172"/>
        <v>87053.852995000008</v>
      </c>
      <c r="AE2918" s="150">
        <f t="shared" si="1173"/>
        <v>43236.728450357346</v>
      </c>
      <c r="AF2918" s="150">
        <f t="shared" si="1174"/>
        <v>1741.0770599000002</v>
      </c>
      <c r="AG2918" s="150">
        <f t="shared" si="1175"/>
        <v>34937.613001993333</v>
      </c>
      <c r="AH2918" s="150">
        <f t="shared" si="1176"/>
        <v>166969.2715072507</v>
      </c>
      <c r="AI2918" s="4"/>
      <c r="AJ2918" s="1"/>
      <c r="AK2918" s="20"/>
      <c r="AL2918" s="5"/>
      <c r="AM2918" s="1"/>
      <c r="AN2918" s="1"/>
      <c r="AO2918" s="1"/>
      <c r="AP2918" s="17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5.75" x14ac:dyDescent="0.2">
      <c r="A2919" s="127">
        <f t="shared" si="1177"/>
        <v>44379</v>
      </c>
      <c r="B2919" s="165">
        <f t="shared" si="1153"/>
        <v>297318.39272123511</v>
      </c>
      <c r="C2919" s="124"/>
      <c r="D2919" s="128">
        <f t="shared" si="1154"/>
        <v>5739.56</v>
      </c>
      <c r="E2919" s="129">
        <f>VLOOKUP(A2918,[1]Plan1!$AY$80:$BA$314,3)</f>
        <v>5769.98</v>
      </c>
      <c r="F2919" s="130">
        <f t="shared" si="1155"/>
        <v>44363</v>
      </c>
      <c r="G2919" s="131">
        <f t="shared" si="1156"/>
        <v>5.3000578441551038E-3</v>
      </c>
      <c r="H2919" s="132">
        <f t="shared" si="1157"/>
        <v>44392</v>
      </c>
      <c r="I2919" s="132">
        <f t="shared" si="1158"/>
        <v>44392</v>
      </c>
      <c r="J2919" s="133">
        <f t="shared" si="1159"/>
        <v>22</v>
      </c>
      <c r="K2919" s="133">
        <f t="shared" si="1160"/>
        <v>13</v>
      </c>
      <c r="L2919" s="124">
        <f t="shared" si="1161"/>
        <v>1.0031284600000001</v>
      </c>
      <c r="M2919" s="134">
        <f t="shared" si="1162"/>
        <v>1.0083006699999999</v>
      </c>
      <c r="N2919" s="134">
        <f t="shared" si="1163"/>
        <v>1.5445858157900423</v>
      </c>
      <c r="O2919" s="124">
        <f t="shared" si="1164"/>
        <v>1.54941799</v>
      </c>
      <c r="P2919" s="124"/>
      <c r="Q2919" s="125"/>
      <c r="R2919" s="126"/>
      <c r="S2919" s="124"/>
      <c r="T2919" s="135">
        <f t="shared" si="1178"/>
        <v>7.9699999999999993E-2</v>
      </c>
      <c r="U2919" s="125">
        <f t="shared" si="1165"/>
        <v>828</v>
      </c>
      <c r="V2919" s="125">
        <v>252</v>
      </c>
      <c r="W2919" s="134">
        <f t="shared" si="1166"/>
        <v>1.2865435030000001</v>
      </c>
      <c r="X2919" s="18"/>
      <c r="Y2919" s="123">
        <f t="shared" si="1167"/>
        <v>67054.222907000003</v>
      </c>
      <c r="Z2919" s="123">
        <f t="shared" si="1168"/>
        <v>34294.53743186003</v>
      </c>
      <c r="AA2919" s="123">
        <f t="shared" si="1169"/>
        <v>1341.0844581400002</v>
      </c>
      <c r="AB2919" s="123">
        <f t="shared" si="1170"/>
        <v>27559.285614777004</v>
      </c>
      <c r="AC2919" s="123">
        <f t="shared" si="1171"/>
        <v>130249.13041177705</v>
      </c>
      <c r="AD2919" s="150">
        <f t="shared" si="1172"/>
        <v>87053.852995000008</v>
      </c>
      <c r="AE2919" s="150">
        <f t="shared" si="1173"/>
        <v>43307.701301566376</v>
      </c>
      <c r="AF2919" s="150">
        <f t="shared" si="1174"/>
        <v>1741.0770599000002</v>
      </c>
      <c r="AG2919" s="150">
        <f t="shared" si="1175"/>
        <v>34966.630952991669</v>
      </c>
      <c r="AH2919" s="150">
        <f t="shared" si="1176"/>
        <v>167069.26230945805</v>
      </c>
      <c r="AI2919" s="4"/>
      <c r="AJ2919" s="1"/>
      <c r="AK2919" s="20"/>
      <c r="AL2919" s="5"/>
      <c r="AM2919" s="1"/>
      <c r="AN2919" s="1"/>
      <c r="AO2919" s="1"/>
      <c r="AP2919" s="17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5.75" x14ac:dyDescent="0.2">
      <c r="A2920" s="127">
        <f t="shared" si="1177"/>
        <v>44380</v>
      </c>
      <c r="B2920" s="165">
        <f t="shared" si="1153"/>
        <v>297495.97960183176</v>
      </c>
      <c r="C2920" s="124"/>
      <c r="D2920" s="128">
        <f t="shared" si="1154"/>
        <v>5739.56</v>
      </c>
      <c r="E2920" s="129">
        <f>VLOOKUP(A2919,[1]Plan1!$AY$80:$BA$314,3)</f>
        <v>5769.98</v>
      </c>
      <c r="F2920" s="130">
        <f t="shared" si="1155"/>
        <v>44363</v>
      </c>
      <c r="G2920" s="131">
        <f t="shared" si="1156"/>
        <v>5.3000578441551038E-3</v>
      </c>
      <c r="H2920" s="132">
        <f t="shared" si="1157"/>
        <v>44392</v>
      </c>
      <c r="I2920" s="132">
        <f t="shared" si="1158"/>
        <v>44392</v>
      </c>
      <c r="J2920" s="133">
        <f t="shared" si="1159"/>
        <v>22</v>
      </c>
      <c r="K2920" s="133">
        <f t="shared" si="1160"/>
        <v>14</v>
      </c>
      <c r="L2920" s="124">
        <f t="shared" si="1161"/>
        <v>1.0033695199999999</v>
      </c>
      <c r="M2920" s="134">
        <f t="shared" si="1162"/>
        <v>1.0083006699999999</v>
      </c>
      <c r="N2920" s="134">
        <f t="shared" si="1163"/>
        <v>1.5445858157900423</v>
      </c>
      <c r="O2920" s="124">
        <f t="shared" si="1164"/>
        <v>1.5497903200000001</v>
      </c>
      <c r="P2920" s="124"/>
      <c r="Q2920" s="125"/>
      <c r="R2920" s="126"/>
      <c r="S2920" s="124"/>
      <c r="T2920" s="135">
        <f t="shared" si="1178"/>
        <v>7.9699999999999993E-2</v>
      </c>
      <c r="U2920" s="125">
        <f t="shared" si="1165"/>
        <v>829</v>
      </c>
      <c r="V2920" s="125">
        <v>252</v>
      </c>
      <c r="W2920" s="134">
        <f t="shared" si="1166"/>
        <v>1.2869350559999999</v>
      </c>
      <c r="X2920" s="18"/>
      <c r="Y2920" s="123">
        <f t="shared" si="1167"/>
        <v>67054.222907000003</v>
      </c>
      <c r="Z2920" s="123">
        <f t="shared" si="1168"/>
        <v>34349.744250788601</v>
      </c>
      <c r="AA2920" s="123">
        <f t="shared" si="1169"/>
        <v>1341.0844581400002</v>
      </c>
      <c r="AB2920" s="123">
        <f t="shared" si="1170"/>
        <v>27581.637022412666</v>
      </c>
      <c r="AC2920" s="123">
        <f t="shared" si="1171"/>
        <v>130326.68863834126</v>
      </c>
      <c r="AD2920" s="150">
        <f t="shared" si="1172"/>
        <v>87053.852995000008</v>
      </c>
      <c r="AE2920" s="150">
        <f t="shared" si="1173"/>
        <v>43378.712004600457</v>
      </c>
      <c r="AF2920" s="150">
        <f t="shared" si="1174"/>
        <v>1741.0770599000002</v>
      </c>
      <c r="AG2920" s="150">
        <f t="shared" si="1175"/>
        <v>34995.648903990004</v>
      </c>
      <c r="AH2920" s="150">
        <f t="shared" si="1176"/>
        <v>167169.29096349049</v>
      </c>
      <c r="AI2920" s="4"/>
      <c r="AJ2920" s="1"/>
      <c r="AK2920" s="20"/>
      <c r="AL2920" s="5"/>
      <c r="AM2920" s="1"/>
      <c r="AN2920" s="1"/>
      <c r="AO2920" s="1"/>
      <c r="AP2920" s="17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5.75" x14ac:dyDescent="0.2">
      <c r="A2921" s="127">
        <f t="shared" si="1177"/>
        <v>44381</v>
      </c>
      <c r="B2921" s="165">
        <f t="shared" ref="B2921:B2948" si="1179">AC2921+AH2921</f>
        <v>297547.34896046575</v>
      </c>
      <c r="C2921" s="124"/>
      <c r="D2921" s="128">
        <f t="shared" ref="D2921:D2948" si="1180">IF(E2921=E2920,D2920,E2920)</f>
        <v>5739.56</v>
      </c>
      <c r="E2921" s="129">
        <f>VLOOKUP(A2920,[1]Plan1!$AY$80:$BA$314,3)</f>
        <v>5769.98</v>
      </c>
      <c r="F2921" s="130">
        <f t="shared" ref="F2921:F2948" si="1181">IF(D2921=D2920,F2920,A2921)</f>
        <v>44363</v>
      </c>
      <c r="G2921" s="131">
        <f t="shared" ref="G2921:G2948" si="1182">(E2921/D2921)-1</f>
        <v>5.3000578441551038E-3</v>
      </c>
      <c r="H2921" s="132">
        <f t="shared" ref="H2921:H2948" si="1183">IF(DAY(A2921)=15,VLOOKUP(A2921,AO$118:AT$450,4),H2920)</f>
        <v>44392</v>
      </c>
      <c r="I2921" s="132">
        <f t="shared" ref="I2921:I2948" si="1184">IF(A2921&gt;I2920,H2921,I2920)</f>
        <v>44392</v>
      </c>
      <c r="J2921" s="133">
        <f t="shared" ref="J2921:J2948" si="1185">IF(I2921=I2920,J2920,NETWORKDAYS(I2920,I2921,$AK$118:$AK$502)-1)</f>
        <v>22</v>
      </c>
      <c r="K2921" s="133">
        <f t="shared" ref="K2921:K2948" si="1186">(J2921-(NETWORKDAYS(A2921,I2921,AK$118:AK$502)-1))</f>
        <v>14</v>
      </c>
      <c r="L2921" s="124">
        <f t="shared" ref="L2921:L2948" si="1187">TRUNC((E2921/D2921)^TRUNC((K2921/J2921),9),8)</f>
        <v>1.0033695199999999</v>
      </c>
      <c r="M2921" s="134">
        <f t="shared" ref="M2921:M2948" si="1188">IF(I2921&gt;I2920,L2920,M2920)</f>
        <v>1.0083006699999999</v>
      </c>
      <c r="N2921" s="134">
        <f t="shared" ref="N2921:N2948" si="1189">IF(I2921&gt;I2920,N2920*M2921,N2920)</f>
        <v>1.5445858157900423</v>
      </c>
      <c r="O2921" s="124">
        <f t="shared" ref="O2921:O2948" si="1190">TRUNC(TRUNC((L2921*N2921),15),8)</f>
        <v>1.5497903200000001</v>
      </c>
      <c r="P2921" s="124"/>
      <c r="Q2921" s="125"/>
      <c r="R2921" s="126"/>
      <c r="S2921" s="124"/>
      <c r="T2921" s="135">
        <f t="shared" si="1178"/>
        <v>7.9699999999999993E-2</v>
      </c>
      <c r="U2921" s="125">
        <f t="shared" ref="U2921:U2948" si="1191">IF(Q2920&gt;0,1,IF(K2921=K2920,U2920,U2920+1))</f>
        <v>829</v>
      </c>
      <c r="V2921" s="125">
        <v>252</v>
      </c>
      <c r="W2921" s="134">
        <f t="shared" ref="W2921:W2948" si="1192">ROUND((1+T2921)^TRUNC((U2921/V2921),9),9)</f>
        <v>1.2869350559999999</v>
      </c>
      <c r="X2921" s="18"/>
      <c r="Y2921" s="123">
        <f t="shared" ref="Y2921:Y2948" si="1193">S$1686+X$1686</f>
        <v>67054.222907000003</v>
      </c>
      <c r="Z2921" s="123">
        <f t="shared" ref="Z2921:Z2948" si="1194">(((O2921/O$1686)*W2921*W$1714)-1)*Y2921</f>
        <v>34349.744250788601</v>
      </c>
      <c r="AA2921" s="123">
        <f t="shared" ref="AA2921:AA2948" si="1195">0.02*Y2921</f>
        <v>1341.0844581400002</v>
      </c>
      <c r="AB2921" s="123">
        <f t="shared" ref="AB2921:AB2948" si="1196">0.01*((A2921-A$1686)/30)*Y2921</f>
        <v>27603.988430048332</v>
      </c>
      <c r="AC2921" s="123">
        <f t="shared" ref="AC2921:AC2948" si="1197">SUM(Y2921:AB2921)</f>
        <v>130349.04004597693</v>
      </c>
      <c r="AD2921" s="150">
        <f t="shared" ref="AD2921:AD2948" si="1198">S$1714+X$1714</f>
        <v>87053.852995000008</v>
      </c>
      <c r="AE2921" s="150">
        <f t="shared" ref="AE2921:AE2948" si="1199">(((O2921/O$1714)*W2921)-1)*AD2921</f>
        <v>43378.712004600457</v>
      </c>
      <c r="AF2921" s="150">
        <f t="shared" ref="AF2921:AF2948" si="1200">0.02*AD2921</f>
        <v>1741.0770599000002</v>
      </c>
      <c r="AG2921" s="150">
        <f t="shared" ref="AG2921:AG2948" si="1201">0.01*((A2921-A$1714)/30)*AD2921</f>
        <v>35024.66685498834</v>
      </c>
      <c r="AH2921" s="150">
        <f t="shared" ref="AH2921:AH2948" si="1202">SUM(AD2921:AG2921)</f>
        <v>167198.30891448882</v>
      </c>
      <c r="AI2921" s="4"/>
      <c r="AJ2921" s="1"/>
      <c r="AK2921" s="20"/>
      <c r="AL2921" s="5"/>
      <c r="AM2921" s="1"/>
      <c r="AN2921" s="1"/>
      <c r="AO2921" s="1"/>
      <c r="AP2921" s="17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5.75" x14ac:dyDescent="0.2">
      <c r="A2922" s="127">
        <f t="shared" si="1177"/>
        <v>44382</v>
      </c>
      <c r="B2922" s="165">
        <f t="shared" si="1179"/>
        <v>297598.71831909975</v>
      </c>
      <c r="C2922" s="124"/>
      <c r="D2922" s="128">
        <f t="shared" si="1180"/>
        <v>5739.56</v>
      </c>
      <c r="E2922" s="129">
        <f>VLOOKUP(A2921,[1]Plan1!$AY$80:$BA$314,3)</f>
        <v>5769.98</v>
      </c>
      <c r="F2922" s="130">
        <f t="shared" si="1181"/>
        <v>44363</v>
      </c>
      <c r="G2922" s="131">
        <f t="shared" si="1182"/>
        <v>5.3000578441551038E-3</v>
      </c>
      <c r="H2922" s="132">
        <f t="shared" si="1183"/>
        <v>44392</v>
      </c>
      <c r="I2922" s="132">
        <f t="shared" si="1184"/>
        <v>44392</v>
      </c>
      <c r="J2922" s="133">
        <f t="shared" si="1185"/>
        <v>22</v>
      </c>
      <c r="K2922" s="133">
        <f t="shared" si="1186"/>
        <v>14</v>
      </c>
      <c r="L2922" s="124">
        <f t="shared" si="1187"/>
        <v>1.0033695199999999</v>
      </c>
      <c r="M2922" s="134">
        <f t="shared" si="1188"/>
        <v>1.0083006699999999</v>
      </c>
      <c r="N2922" s="134">
        <f t="shared" si="1189"/>
        <v>1.5445858157900423</v>
      </c>
      <c r="O2922" s="124">
        <f t="shared" si="1190"/>
        <v>1.5497903200000001</v>
      </c>
      <c r="P2922" s="124"/>
      <c r="Q2922" s="125"/>
      <c r="R2922" s="126"/>
      <c r="S2922" s="124"/>
      <c r="T2922" s="135">
        <f t="shared" si="1178"/>
        <v>7.9699999999999993E-2</v>
      </c>
      <c r="U2922" s="125">
        <f t="shared" si="1191"/>
        <v>829</v>
      </c>
      <c r="V2922" s="125">
        <v>252</v>
      </c>
      <c r="W2922" s="134">
        <f t="shared" si="1192"/>
        <v>1.2869350559999999</v>
      </c>
      <c r="X2922" s="18"/>
      <c r="Y2922" s="123">
        <f t="shared" si="1193"/>
        <v>67054.222907000003</v>
      </c>
      <c r="Z2922" s="123">
        <f t="shared" si="1194"/>
        <v>34349.744250788601</v>
      </c>
      <c r="AA2922" s="123">
        <f t="shared" si="1195"/>
        <v>1341.0844581400002</v>
      </c>
      <c r="AB2922" s="123">
        <f t="shared" si="1196"/>
        <v>27626.339837684005</v>
      </c>
      <c r="AC2922" s="123">
        <f t="shared" si="1197"/>
        <v>130371.39145361261</v>
      </c>
      <c r="AD2922" s="150">
        <f t="shared" si="1198"/>
        <v>87053.852995000008</v>
      </c>
      <c r="AE2922" s="150">
        <f t="shared" si="1199"/>
        <v>43378.712004600457</v>
      </c>
      <c r="AF2922" s="150">
        <f t="shared" si="1200"/>
        <v>1741.0770599000002</v>
      </c>
      <c r="AG2922" s="150">
        <f t="shared" si="1201"/>
        <v>35053.684805986668</v>
      </c>
      <c r="AH2922" s="150">
        <f t="shared" si="1202"/>
        <v>167227.32686548715</v>
      </c>
      <c r="AI2922" s="4"/>
      <c r="AJ2922" s="1"/>
      <c r="AK2922" s="20"/>
      <c r="AL2922" s="5"/>
      <c r="AM2922" s="1"/>
      <c r="AN2922" s="1"/>
      <c r="AO2922" s="1"/>
      <c r="AP2922" s="17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5.75" x14ac:dyDescent="0.2">
      <c r="A2923" s="127">
        <f t="shared" si="1177"/>
        <v>44383</v>
      </c>
      <c r="B2923" s="165">
        <f t="shared" si="1179"/>
        <v>297776.37400193332</v>
      </c>
      <c r="C2923" s="124"/>
      <c r="D2923" s="128">
        <f t="shared" si="1180"/>
        <v>5739.56</v>
      </c>
      <c r="E2923" s="129">
        <f>VLOOKUP(A2922,[1]Plan1!$AY$80:$BA$314,3)</f>
        <v>5769.98</v>
      </c>
      <c r="F2923" s="130">
        <f t="shared" si="1181"/>
        <v>44363</v>
      </c>
      <c r="G2923" s="131">
        <f t="shared" si="1182"/>
        <v>5.3000578441551038E-3</v>
      </c>
      <c r="H2923" s="132">
        <f t="shared" si="1183"/>
        <v>44392</v>
      </c>
      <c r="I2923" s="132">
        <f t="shared" si="1184"/>
        <v>44392</v>
      </c>
      <c r="J2923" s="133">
        <f t="shared" si="1185"/>
        <v>22</v>
      </c>
      <c r="K2923" s="133">
        <f t="shared" si="1186"/>
        <v>15</v>
      </c>
      <c r="L2923" s="124">
        <f t="shared" si="1187"/>
        <v>1.0036106300000001</v>
      </c>
      <c r="M2923" s="134">
        <f t="shared" si="1188"/>
        <v>1.0083006699999999</v>
      </c>
      <c r="N2923" s="134">
        <f t="shared" si="1189"/>
        <v>1.5445858157900423</v>
      </c>
      <c r="O2923" s="124">
        <f t="shared" si="1190"/>
        <v>1.55016274</v>
      </c>
      <c r="P2923" s="124"/>
      <c r="Q2923" s="125"/>
      <c r="R2923" s="126"/>
      <c r="S2923" s="124"/>
      <c r="T2923" s="135">
        <f t="shared" si="1178"/>
        <v>7.9699999999999993E-2</v>
      </c>
      <c r="U2923" s="125">
        <f t="shared" si="1191"/>
        <v>830</v>
      </c>
      <c r="V2923" s="125">
        <v>252</v>
      </c>
      <c r="W2923" s="134">
        <f t="shared" si="1192"/>
        <v>1.287326728</v>
      </c>
      <c r="X2923" s="18"/>
      <c r="Y2923" s="123">
        <f t="shared" si="1193"/>
        <v>67054.222907000003</v>
      </c>
      <c r="Z2923" s="123">
        <f t="shared" si="1194"/>
        <v>34404.981163420278</v>
      </c>
      <c r="AA2923" s="123">
        <f t="shared" si="1195"/>
        <v>1341.0844581400002</v>
      </c>
      <c r="AB2923" s="123">
        <f t="shared" si="1196"/>
        <v>27648.691245319667</v>
      </c>
      <c r="AC2923" s="123">
        <f t="shared" si="1197"/>
        <v>130448.97977387995</v>
      </c>
      <c r="AD2923" s="150">
        <f t="shared" si="1198"/>
        <v>87053.852995000008</v>
      </c>
      <c r="AE2923" s="150">
        <f t="shared" si="1199"/>
        <v>43449.761416168352</v>
      </c>
      <c r="AF2923" s="150">
        <f t="shared" si="1200"/>
        <v>1741.0770599000002</v>
      </c>
      <c r="AG2923" s="150">
        <f t="shared" si="1201"/>
        <v>35082.702756985003</v>
      </c>
      <c r="AH2923" s="150">
        <f t="shared" si="1202"/>
        <v>167327.39422805337</v>
      </c>
      <c r="AI2923" s="4"/>
      <c r="AJ2923" s="1"/>
      <c r="AK2923" s="20"/>
      <c r="AL2923" s="5"/>
      <c r="AM2923" s="1"/>
      <c r="AN2923" s="1"/>
      <c r="AO2923" s="1"/>
      <c r="AP2923" s="17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5.75" x14ac:dyDescent="0.2">
      <c r="A2924" s="127">
        <f t="shared" si="1177"/>
        <v>44384</v>
      </c>
      <c r="B2924" s="165">
        <f t="shared" si="1179"/>
        <v>297954.09851475048</v>
      </c>
      <c r="C2924" s="124"/>
      <c r="D2924" s="128">
        <f t="shared" si="1180"/>
        <v>5739.56</v>
      </c>
      <c r="E2924" s="129">
        <f>VLOOKUP(A2923,[1]Plan1!$AY$80:$BA$314,3)</f>
        <v>5769.98</v>
      </c>
      <c r="F2924" s="130">
        <f t="shared" si="1181"/>
        <v>44363</v>
      </c>
      <c r="G2924" s="131">
        <f t="shared" si="1182"/>
        <v>5.3000578441551038E-3</v>
      </c>
      <c r="H2924" s="132">
        <f t="shared" si="1183"/>
        <v>44392</v>
      </c>
      <c r="I2924" s="132">
        <f t="shared" si="1184"/>
        <v>44392</v>
      </c>
      <c r="J2924" s="133">
        <f t="shared" si="1185"/>
        <v>22</v>
      </c>
      <c r="K2924" s="133">
        <f t="shared" si="1186"/>
        <v>16</v>
      </c>
      <c r="L2924" s="124">
        <f t="shared" si="1187"/>
        <v>1.0038518000000001</v>
      </c>
      <c r="M2924" s="134">
        <f t="shared" si="1188"/>
        <v>1.0083006699999999</v>
      </c>
      <c r="N2924" s="134">
        <f t="shared" si="1189"/>
        <v>1.5445858157900423</v>
      </c>
      <c r="O2924" s="124">
        <f t="shared" si="1190"/>
        <v>1.55053525</v>
      </c>
      <c r="P2924" s="124"/>
      <c r="Q2924" s="125"/>
      <c r="R2924" s="126"/>
      <c r="S2924" s="124"/>
      <c r="T2924" s="135">
        <f t="shared" si="1178"/>
        <v>7.9699999999999993E-2</v>
      </c>
      <c r="U2924" s="125">
        <f t="shared" si="1191"/>
        <v>831</v>
      </c>
      <c r="V2924" s="125">
        <v>252</v>
      </c>
      <c r="W2924" s="134">
        <f t="shared" si="1192"/>
        <v>1.287718519</v>
      </c>
      <c r="X2924" s="18"/>
      <c r="Y2924" s="123">
        <f t="shared" si="1193"/>
        <v>67054.222907000003</v>
      </c>
      <c r="Z2924" s="123">
        <f t="shared" si="1194"/>
        <v>34460.248181891329</v>
      </c>
      <c r="AA2924" s="123">
        <f t="shared" si="1195"/>
        <v>1341.0844581400002</v>
      </c>
      <c r="AB2924" s="123">
        <f t="shared" si="1196"/>
        <v>27671.042652955337</v>
      </c>
      <c r="AC2924" s="123">
        <f t="shared" si="1197"/>
        <v>130526.59819998666</v>
      </c>
      <c r="AD2924" s="150">
        <f t="shared" si="1198"/>
        <v>87053.852995000008</v>
      </c>
      <c r="AE2924" s="150">
        <f t="shared" si="1199"/>
        <v>43520.849551880478</v>
      </c>
      <c r="AF2924" s="150">
        <f t="shared" si="1200"/>
        <v>1741.0770599000002</v>
      </c>
      <c r="AG2924" s="150">
        <f t="shared" si="1201"/>
        <v>35111.720707983339</v>
      </c>
      <c r="AH2924" s="150">
        <f t="shared" si="1202"/>
        <v>167427.50031476383</v>
      </c>
      <c r="AI2924" s="4"/>
      <c r="AJ2924" s="1"/>
      <c r="AK2924" s="20"/>
      <c r="AL2924" s="5"/>
      <c r="AM2924" s="1"/>
      <c r="AN2924" s="1"/>
      <c r="AO2924" s="1"/>
      <c r="AP2924" s="17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5.75" x14ac:dyDescent="0.2">
      <c r="A2925" s="127">
        <f t="shared" si="1177"/>
        <v>44385</v>
      </c>
      <c r="B2925" s="165">
        <f t="shared" si="1179"/>
        <v>298131.89188530575</v>
      </c>
      <c r="C2925" s="124"/>
      <c r="D2925" s="128">
        <f t="shared" si="1180"/>
        <v>5739.56</v>
      </c>
      <c r="E2925" s="129">
        <f>VLOOKUP(A2924,[1]Plan1!$AY$80:$BA$314,3)</f>
        <v>5769.98</v>
      </c>
      <c r="F2925" s="130">
        <f t="shared" si="1181"/>
        <v>44363</v>
      </c>
      <c r="G2925" s="131">
        <f t="shared" si="1182"/>
        <v>5.3000578441551038E-3</v>
      </c>
      <c r="H2925" s="132">
        <f t="shared" si="1183"/>
        <v>44392</v>
      </c>
      <c r="I2925" s="132">
        <f t="shared" si="1184"/>
        <v>44392</v>
      </c>
      <c r="J2925" s="133">
        <f t="shared" si="1185"/>
        <v>22</v>
      </c>
      <c r="K2925" s="133">
        <f t="shared" si="1186"/>
        <v>17</v>
      </c>
      <c r="L2925" s="124">
        <f t="shared" si="1187"/>
        <v>1.0040930299999999</v>
      </c>
      <c r="M2925" s="134">
        <f t="shared" si="1188"/>
        <v>1.0083006699999999</v>
      </c>
      <c r="N2925" s="134">
        <f t="shared" si="1189"/>
        <v>1.5445858157900423</v>
      </c>
      <c r="O2925" s="124">
        <f t="shared" si="1190"/>
        <v>1.55090785</v>
      </c>
      <c r="P2925" s="124"/>
      <c r="Q2925" s="125"/>
      <c r="R2925" s="126"/>
      <c r="S2925" s="124"/>
      <c r="T2925" s="135">
        <f t="shared" si="1178"/>
        <v>7.9699999999999993E-2</v>
      </c>
      <c r="U2925" s="125">
        <f t="shared" si="1191"/>
        <v>832</v>
      </c>
      <c r="V2925" s="125">
        <v>252</v>
      </c>
      <c r="W2925" s="134">
        <f t="shared" si="1192"/>
        <v>1.2881104290000001</v>
      </c>
      <c r="X2925" s="18"/>
      <c r="Y2925" s="123">
        <f t="shared" si="1193"/>
        <v>67054.222907000003</v>
      </c>
      <c r="Z2925" s="123">
        <f t="shared" si="1194"/>
        <v>34515.545318341421</v>
      </c>
      <c r="AA2925" s="123">
        <f t="shared" si="1195"/>
        <v>1341.0844581400002</v>
      </c>
      <c r="AB2925" s="123">
        <f t="shared" si="1196"/>
        <v>27693.394060590999</v>
      </c>
      <c r="AC2925" s="123">
        <f t="shared" si="1197"/>
        <v>130604.24674407243</v>
      </c>
      <c r="AD2925" s="150">
        <f t="shared" si="1198"/>
        <v>87053.852995000008</v>
      </c>
      <c r="AE2925" s="150">
        <f t="shared" si="1199"/>
        <v>43591.976427351678</v>
      </c>
      <c r="AF2925" s="150">
        <f t="shared" si="1200"/>
        <v>1741.0770599000002</v>
      </c>
      <c r="AG2925" s="150">
        <f t="shared" si="1201"/>
        <v>35140.738658981674</v>
      </c>
      <c r="AH2925" s="150">
        <f t="shared" si="1202"/>
        <v>167527.64514123334</v>
      </c>
      <c r="AI2925" s="4"/>
      <c r="AJ2925" s="1"/>
      <c r="AK2925" s="20"/>
      <c r="AL2925" s="5"/>
      <c r="AM2925" s="1"/>
      <c r="AN2925" s="1"/>
      <c r="AO2925" s="1"/>
      <c r="AP2925" s="17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5.75" x14ac:dyDescent="0.2">
      <c r="A2926" s="127">
        <f t="shared" si="1177"/>
        <v>44386</v>
      </c>
      <c r="B2926" s="165">
        <f t="shared" si="1179"/>
        <v>298309.7543216804</v>
      </c>
      <c r="C2926" s="124"/>
      <c r="D2926" s="128">
        <f t="shared" si="1180"/>
        <v>5739.56</v>
      </c>
      <c r="E2926" s="129">
        <f>VLOOKUP(A2925,[1]Plan1!$AY$80:$BA$314,3)</f>
        <v>5769.98</v>
      </c>
      <c r="F2926" s="130">
        <f t="shared" si="1181"/>
        <v>44363</v>
      </c>
      <c r="G2926" s="131">
        <f t="shared" si="1182"/>
        <v>5.3000578441551038E-3</v>
      </c>
      <c r="H2926" s="132">
        <f t="shared" si="1183"/>
        <v>44392</v>
      </c>
      <c r="I2926" s="132">
        <f t="shared" si="1184"/>
        <v>44392</v>
      </c>
      <c r="J2926" s="133">
        <f t="shared" si="1185"/>
        <v>22</v>
      </c>
      <c r="K2926" s="133">
        <f t="shared" si="1186"/>
        <v>18</v>
      </c>
      <c r="L2926" s="124">
        <f t="shared" si="1187"/>
        <v>1.0043343199999999</v>
      </c>
      <c r="M2926" s="134">
        <f t="shared" si="1188"/>
        <v>1.0083006699999999</v>
      </c>
      <c r="N2926" s="134">
        <f t="shared" si="1189"/>
        <v>1.5445858157900423</v>
      </c>
      <c r="O2926" s="124">
        <f t="shared" si="1190"/>
        <v>1.55128054</v>
      </c>
      <c r="P2926" s="124"/>
      <c r="Q2926" s="125"/>
      <c r="R2926" s="126"/>
      <c r="S2926" s="124"/>
      <c r="T2926" s="135">
        <f t="shared" si="1178"/>
        <v>7.9699999999999993E-2</v>
      </c>
      <c r="U2926" s="125">
        <f t="shared" si="1191"/>
        <v>833</v>
      </c>
      <c r="V2926" s="125">
        <v>252</v>
      </c>
      <c r="W2926" s="134">
        <f t="shared" si="1192"/>
        <v>1.288502459</v>
      </c>
      <c r="X2926" s="18"/>
      <c r="Y2926" s="123">
        <f t="shared" si="1193"/>
        <v>67054.222907000003</v>
      </c>
      <c r="Z2926" s="123">
        <f t="shared" si="1194"/>
        <v>34570.872663784081</v>
      </c>
      <c r="AA2926" s="123">
        <f t="shared" si="1195"/>
        <v>1341.0844581400002</v>
      </c>
      <c r="AB2926" s="123">
        <f t="shared" si="1196"/>
        <v>27715.745468226673</v>
      </c>
      <c r="AC2926" s="123">
        <f t="shared" si="1197"/>
        <v>130681.92549715076</v>
      </c>
      <c r="AD2926" s="150">
        <f t="shared" si="1198"/>
        <v>87053.852995000008</v>
      </c>
      <c r="AE2926" s="150">
        <f t="shared" si="1199"/>
        <v>43663.142159649644</v>
      </c>
      <c r="AF2926" s="150">
        <f t="shared" si="1200"/>
        <v>1741.0770599000002</v>
      </c>
      <c r="AG2926" s="150">
        <f t="shared" si="1201"/>
        <v>35169.756609980002</v>
      </c>
      <c r="AH2926" s="150">
        <f t="shared" si="1202"/>
        <v>167627.82882452966</v>
      </c>
      <c r="AI2926" s="4"/>
      <c r="AJ2926" s="1"/>
      <c r="AK2926" s="20"/>
      <c r="AL2926" s="5"/>
      <c r="AM2926" s="1"/>
      <c r="AN2926" s="1"/>
      <c r="AO2926" s="1"/>
      <c r="AP2926" s="17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5.75" x14ac:dyDescent="0.2">
      <c r="A2927" s="127">
        <f t="shared" si="1177"/>
        <v>44387</v>
      </c>
      <c r="B2927" s="165">
        <f t="shared" si="1179"/>
        <v>298487.68716961064</v>
      </c>
      <c r="C2927" s="124"/>
      <c r="D2927" s="128">
        <f t="shared" si="1180"/>
        <v>5739.56</v>
      </c>
      <c r="E2927" s="129">
        <f>VLOOKUP(A2926,[1]Plan1!$AY$80:$BA$314,3)</f>
        <v>5769.98</v>
      </c>
      <c r="F2927" s="130">
        <f t="shared" si="1181"/>
        <v>44363</v>
      </c>
      <c r="G2927" s="131">
        <f t="shared" si="1182"/>
        <v>5.3000578441551038E-3</v>
      </c>
      <c r="H2927" s="132">
        <f t="shared" si="1183"/>
        <v>44392</v>
      </c>
      <c r="I2927" s="132">
        <f t="shared" si="1184"/>
        <v>44392</v>
      </c>
      <c r="J2927" s="133">
        <f t="shared" si="1185"/>
        <v>22</v>
      </c>
      <c r="K2927" s="133">
        <f t="shared" si="1186"/>
        <v>19</v>
      </c>
      <c r="L2927" s="124">
        <f t="shared" si="1187"/>
        <v>1.0045756699999999</v>
      </c>
      <c r="M2927" s="134">
        <f t="shared" si="1188"/>
        <v>1.0083006699999999</v>
      </c>
      <c r="N2927" s="134">
        <f t="shared" si="1189"/>
        <v>1.5445858157900423</v>
      </c>
      <c r="O2927" s="124">
        <f t="shared" si="1190"/>
        <v>1.5516533299999999</v>
      </c>
      <c r="P2927" s="124"/>
      <c r="Q2927" s="125"/>
      <c r="R2927" s="126"/>
      <c r="S2927" s="124"/>
      <c r="T2927" s="135">
        <f t="shared" si="1178"/>
        <v>7.9699999999999993E-2</v>
      </c>
      <c r="U2927" s="125">
        <f t="shared" si="1191"/>
        <v>834</v>
      </c>
      <c r="V2927" s="125">
        <v>252</v>
      </c>
      <c r="W2927" s="134">
        <f t="shared" si="1192"/>
        <v>1.2888946080000001</v>
      </c>
      <c r="X2927" s="18"/>
      <c r="Y2927" s="123">
        <f t="shared" si="1193"/>
        <v>67054.222907000003</v>
      </c>
      <c r="Z2927" s="123">
        <f t="shared" si="1194"/>
        <v>34626.230806836596</v>
      </c>
      <c r="AA2927" s="123">
        <f t="shared" si="1195"/>
        <v>1341.0844581400002</v>
      </c>
      <c r="AB2927" s="123">
        <f t="shared" si="1196"/>
        <v>27738.096875862335</v>
      </c>
      <c r="AC2927" s="123">
        <f t="shared" si="1197"/>
        <v>130759.63504783894</v>
      </c>
      <c r="AD2927" s="150">
        <f t="shared" si="1198"/>
        <v>87053.852995000008</v>
      </c>
      <c r="AE2927" s="150">
        <f t="shared" si="1199"/>
        <v>43734.34750589334</v>
      </c>
      <c r="AF2927" s="150">
        <f t="shared" si="1200"/>
        <v>1741.0770599000002</v>
      </c>
      <c r="AG2927" s="150">
        <f t="shared" si="1201"/>
        <v>35198.774560978338</v>
      </c>
      <c r="AH2927" s="150">
        <f t="shared" si="1202"/>
        <v>167728.0521217717</v>
      </c>
      <c r="AI2927" s="4"/>
      <c r="AJ2927" s="1"/>
      <c r="AK2927" s="20"/>
      <c r="AL2927" s="5"/>
      <c r="AM2927" s="1"/>
      <c r="AN2927" s="1"/>
      <c r="AO2927" s="1"/>
      <c r="AP2927" s="17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5.75" x14ac:dyDescent="0.2">
      <c r="A2928" s="127">
        <f t="shared" si="1177"/>
        <v>44388</v>
      </c>
      <c r="B2928" s="165">
        <f t="shared" si="1179"/>
        <v>298539.05652824463</v>
      </c>
      <c r="C2928" s="124"/>
      <c r="D2928" s="128">
        <f t="shared" si="1180"/>
        <v>5739.56</v>
      </c>
      <c r="E2928" s="129">
        <f>VLOOKUP(A2927,[1]Plan1!$AY$80:$BA$314,3)</f>
        <v>5769.98</v>
      </c>
      <c r="F2928" s="130">
        <f t="shared" si="1181"/>
        <v>44363</v>
      </c>
      <c r="G2928" s="131">
        <f t="shared" si="1182"/>
        <v>5.3000578441551038E-3</v>
      </c>
      <c r="H2928" s="132">
        <f t="shared" si="1183"/>
        <v>44392</v>
      </c>
      <c r="I2928" s="132">
        <f t="shared" si="1184"/>
        <v>44392</v>
      </c>
      <c r="J2928" s="133">
        <f t="shared" si="1185"/>
        <v>22</v>
      </c>
      <c r="K2928" s="133">
        <f t="shared" si="1186"/>
        <v>19</v>
      </c>
      <c r="L2928" s="124">
        <f t="shared" si="1187"/>
        <v>1.0045756699999999</v>
      </c>
      <c r="M2928" s="134">
        <f t="shared" si="1188"/>
        <v>1.0083006699999999</v>
      </c>
      <c r="N2928" s="134">
        <f t="shared" si="1189"/>
        <v>1.5445858157900423</v>
      </c>
      <c r="O2928" s="124">
        <f t="shared" si="1190"/>
        <v>1.5516533299999999</v>
      </c>
      <c r="P2928" s="124"/>
      <c r="Q2928" s="125"/>
      <c r="R2928" s="126"/>
      <c r="S2928" s="124"/>
      <c r="T2928" s="135">
        <f t="shared" si="1178"/>
        <v>7.9699999999999993E-2</v>
      </c>
      <c r="U2928" s="125">
        <f t="shared" si="1191"/>
        <v>834</v>
      </c>
      <c r="V2928" s="125">
        <v>252</v>
      </c>
      <c r="W2928" s="134">
        <f t="shared" si="1192"/>
        <v>1.2888946080000001</v>
      </c>
      <c r="X2928" s="18"/>
      <c r="Y2928" s="123">
        <f t="shared" si="1193"/>
        <v>67054.222907000003</v>
      </c>
      <c r="Z2928" s="123">
        <f t="shared" si="1194"/>
        <v>34626.230806836596</v>
      </c>
      <c r="AA2928" s="123">
        <f t="shared" si="1195"/>
        <v>1341.0844581400002</v>
      </c>
      <c r="AB2928" s="123">
        <f t="shared" si="1196"/>
        <v>27760.448283498001</v>
      </c>
      <c r="AC2928" s="123">
        <f t="shared" si="1197"/>
        <v>130781.9864554746</v>
      </c>
      <c r="AD2928" s="150">
        <f t="shared" si="1198"/>
        <v>87053.852995000008</v>
      </c>
      <c r="AE2928" s="150">
        <f t="shared" si="1199"/>
        <v>43734.34750589334</v>
      </c>
      <c r="AF2928" s="150">
        <f t="shared" si="1200"/>
        <v>1741.0770599000002</v>
      </c>
      <c r="AG2928" s="150">
        <f t="shared" si="1201"/>
        <v>35227.792511976673</v>
      </c>
      <c r="AH2928" s="150">
        <f t="shared" si="1202"/>
        <v>167757.07007277003</v>
      </c>
      <c r="AI2928" s="4"/>
      <c r="AJ2928" s="1"/>
      <c r="AK2928" s="20"/>
      <c r="AL2928" s="5"/>
      <c r="AM2928" s="1"/>
      <c r="AN2928" s="1"/>
      <c r="AO2928" s="1"/>
      <c r="AP2928" s="17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5.75" x14ac:dyDescent="0.2">
      <c r="A2929" s="127">
        <f t="shared" si="1177"/>
        <v>44389</v>
      </c>
      <c r="B2929" s="165">
        <f t="shared" si="1179"/>
        <v>298590.42588687863</v>
      </c>
      <c r="C2929" s="124"/>
      <c r="D2929" s="128">
        <f t="shared" si="1180"/>
        <v>5739.56</v>
      </c>
      <c r="E2929" s="129">
        <f>VLOOKUP(A2928,[1]Plan1!$AY$80:$BA$314,3)</f>
        <v>5769.98</v>
      </c>
      <c r="F2929" s="130">
        <f t="shared" si="1181"/>
        <v>44363</v>
      </c>
      <c r="G2929" s="131">
        <f t="shared" si="1182"/>
        <v>5.3000578441551038E-3</v>
      </c>
      <c r="H2929" s="132">
        <f t="shared" si="1183"/>
        <v>44392</v>
      </c>
      <c r="I2929" s="132">
        <f t="shared" si="1184"/>
        <v>44392</v>
      </c>
      <c r="J2929" s="133">
        <f t="shared" si="1185"/>
        <v>22</v>
      </c>
      <c r="K2929" s="133">
        <f t="shared" si="1186"/>
        <v>19</v>
      </c>
      <c r="L2929" s="124">
        <f t="shared" si="1187"/>
        <v>1.0045756699999999</v>
      </c>
      <c r="M2929" s="134">
        <f t="shared" si="1188"/>
        <v>1.0083006699999999</v>
      </c>
      <c r="N2929" s="134">
        <f t="shared" si="1189"/>
        <v>1.5445858157900423</v>
      </c>
      <c r="O2929" s="124">
        <f t="shared" si="1190"/>
        <v>1.5516533299999999</v>
      </c>
      <c r="P2929" s="124"/>
      <c r="Q2929" s="125"/>
      <c r="R2929" s="126"/>
      <c r="S2929" s="124"/>
      <c r="T2929" s="135">
        <f t="shared" si="1178"/>
        <v>7.9699999999999993E-2</v>
      </c>
      <c r="U2929" s="125">
        <f t="shared" si="1191"/>
        <v>834</v>
      </c>
      <c r="V2929" s="125">
        <v>252</v>
      </c>
      <c r="W2929" s="134">
        <f t="shared" si="1192"/>
        <v>1.2888946080000001</v>
      </c>
      <c r="X2929" s="18"/>
      <c r="Y2929" s="123">
        <f t="shared" si="1193"/>
        <v>67054.222907000003</v>
      </c>
      <c r="Z2929" s="123">
        <f t="shared" si="1194"/>
        <v>34626.230806836596</v>
      </c>
      <c r="AA2929" s="123">
        <f t="shared" si="1195"/>
        <v>1341.0844581400002</v>
      </c>
      <c r="AB2929" s="123">
        <f t="shared" si="1196"/>
        <v>27782.799691133667</v>
      </c>
      <c r="AC2929" s="123">
        <f t="shared" si="1197"/>
        <v>130804.33786311027</v>
      </c>
      <c r="AD2929" s="150">
        <f t="shared" si="1198"/>
        <v>87053.852995000008</v>
      </c>
      <c r="AE2929" s="150">
        <f t="shared" si="1199"/>
        <v>43734.34750589334</v>
      </c>
      <c r="AF2929" s="150">
        <f t="shared" si="1200"/>
        <v>1741.0770599000002</v>
      </c>
      <c r="AG2929" s="150">
        <f t="shared" si="1201"/>
        <v>35256.810462975009</v>
      </c>
      <c r="AH2929" s="150">
        <f t="shared" si="1202"/>
        <v>167786.08802376836</v>
      </c>
      <c r="AI2929" s="4"/>
      <c r="AJ2929" s="1"/>
      <c r="AK2929" s="20"/>
      <c r="AL2929" s="5"/>
      <c r="AM2929" s="1"/>
      <c r="AN2929" s="1"/>
      <c r="AO2929" s="1"/>
      <c r="AP2929" s="17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5.75" x14ac:dyDescent="0.2">
      <c r="A2930" s="127">
        <f t="shared" si="1177"/>
        <v>44390</v>
      </c>
      <c r="B2930" s="165">
        <f t="shared" si="1179"/>
        <v>298768.42485994834</v>
      </c>
      <c r="C2930" s="124"/>
      <c r="D2930" s="128">
        <f t="shared" si="1180"/>
        <v>5739.56</v>
      </c>
      <c r="E2930" s="129">
        <f>VLOOKUP(A2929,[1]Plan1!$AY$80:$BA$314,3)</f>
        <v>5769.98</v>
      </c>
      <c r="F2930" s="130">
        <f t="shared" si="1181"/>
        <v>44363</v>
      </c>
      <c r="G2930" s="131">
        <f t="shared" si="1182"/>
        <v>5.3000578441551038E-3</v>
      </c>
      <c r="H2930" s="132">
        <f t="shared" si="1183"/>
        <v>44392</v>
      </c>
      <c r="I2930" s="132">
        <f t="shared" si="1184"/>
        <v>44392</v>
      </c>
      <c r="J2930" s="133">
        <f t="shared" si="1185"/>
        <v>22</v>
      </c>
      <c r="K2930" s="133">
        <f t="shared" si="1186"/>
        <v>20</v>
      </c>
      <c r="L2930" s="124">
        <f t="shared" si="1187"/>
        <v>1.0048170700000001</v>
      </c>
      <c r="M2930" s="134">
        <f t="shared" si="1188"/>
        <v>1.0083006699999999</v>
      </c>
      <c r="N2930" s="134">
        <f t="shared" si="1189"/>
        <v>1.5445858157900423</v>
      </c>
      <c r="O2930" s="124">
        <f t="shared" si="1190"/>
        <v>1.5520261900000001</v>
      </c>
      <c r="P2930" s="124"/>
      <c r="Q2930" s="125"/>
      <c r="R2930" s="126"/>
      <c r="S2930" s="124"/>
      <c r="T2930" s="135">
        <f t="shared" si="1178"/>
        <v>7.9699999999999993E-2</v>
      </c>
      <c r="U2930" s="125">
        <f t="shared" si="1191"/>
        <v>835</v>
      </c>
      <c r="V2930" s="125">
        <v>252</v>
      </c>
      <c r="W2930" s="134">
        <f t="shared" si="1192"/>
        <v>1.2892868770000001</v>
      </c>
      <c r="X2930" s="18"/>
      <c r="Y2930" s="123">
        <f t="shared" si="1193"/>
        <v>67054.222907000003</v>
      </c>
      <c r="Z2930" s="123">
        <f t="shared" si="1194"/>
        <v>34681.617872645198</v>
      </c>
      <c r="AA2930" s="123">
        <f t="shared" si="1195"/>
        <v>1341.0844581400002</v>
      </c>
      <c r="AB2930" s="123">
        <f t="shared" si="1196"/>
        <v>27805.151098769336</v>
      </c>
      <c r="AC2930" s="123">
        <f t="shared" si="1197"/>
        <v>130882.07633655453</v>
      </c>
      <c r="AD2930" s="150">
        <f t="shared" si="1198"/>
        <v>87053.852995000008</v>
      </c>
      <c r="AE2930" s="150">
        <f t="shared" si="1199"/>
        <v>43805.590054520442</v>
      </c>
      <c r="AF2930" s="150">
        <f t="shared" si="1200"/>
        <v>1741.0770599000002</v>
      </c>
      <c r="AG2930" s="150">
        <f t="shared" si="1201"/>
        <v>35285.828413973337</v>
      </c>
      <c r="AH2930" s="150">
        <f t="shared" si="1202"/>
        <v>167886.3485233938</v>
      </c>
      <c r="AI2930" s="4"/>
      <c r="AJ2930" s="1"/>
      <c r="AK2930" s="20"/>
      <c r="AL2930" s="5"/>
      <c r="AM2930" s="1"/>
      <c r="AN2930" s="1"/>
      <c r="AO2930" s="1"/>
      <c r="AP2930" s="17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5.75" x14ac:dyDescent="0.2">
      <c r="A2931" s="127">
        <f t="shared" si="1177"/>
        <v>44391</v>
      </c>
      <c r="B2931" s="165">
        <f t="shared" si="1179"/>
        <v>298946.49262066005</v>
      </c>
      <c r="C2931" s="124"/>
      <c r="D2931" s="128">
        <f t="shared" si="1180"/>
        <v>5739.56</v>
      </c>
      <c r="E2931" s="129">
        <f>VLOOKUP(A2930,[1]Plan1!$AY$80:$BA$314,3)</f>
        <v>5769.98</v>
      </c>
      <c r="F2931" s="130">
        <f t="shared" si="1181"/>
        <v>44363</v>
      </c>
      <c r="G2931" s="131">
        <f t="shared" si="1182"/>
        <v>5.3000578441551038E-3</v>
      </c>
      <c r="H2931" s="132">
        <f t="shared" si="1183"/>
        <v>44392</v>
      </c>
      <c r="I2931" s="132">
        <f t="shared" si="1184"/>
        <v>44392</v>
      </c>
      <c r="J2931" s="133">
        <f t="shared" si="1185"/>
        <v>22</v>
      </c>
      <c r="K2931" s="133">
        <f t="shared" si="1186"/>
        <v>21</v>
      </c>
      <c r="L2931" s="124">
        <f t="shared" si="1187"/>
        <v>1.0050585299999999</v>
      </c>
      <c r="M2931" s="134">
        <f t="shared" si="1188"/>
        <v>1.0083006699999999</v>
      </c>
      <c r="N2931" s="134">
        <f t="shared" si="1189"/>
        <v>1.5445858157900423</v>
      </c>
      <c r="O2931" s="124">
        <f t="shared" si="1190"/>
        <v>1.5523991399999999</v>
      </c>
      <c r="P2931" s="124"/>
      <c r="Q2931" s="125"/>
      <c r="R2931" s="126"/>
      <c r="S2931" s="124"/>
      <c r="T2931" s="135">
        <f t="shared" si="1178"/>
        <v>7.9699999999999993E-2</v>
      </c>
      <c r="U2931" s="125">
        <f t="shared" si="1191"/>
        <v>836</v>
      </c>
      <c r="V2931" s="125">
        <v>252</v>
      </c>
      <c r="W2931" s="134">
        <f t="shared" si="1192"/>
        <v>1.2896792640000001</v>
      </c>
      <c r="X2931" s="18"/>
      <c r="Y2931" s="123">
        <f t="shared" si="1193"/>
        <v>67054.222907000003</v>
      </c>
      <c r="Z2931" s="123">
        <f t="shared" si="1194"/>
        <v>34737.035025773228</v>
      </c>
      <c r="AA2931" s="123">
        <f t="shared" si="1195"/>
        <v>1341.0844581400002</v>
      </c>
      <c r="AB2931" s="123">
        <f t="shared" si="1196"/>
        <v>27827.502506405002</v>
      </c>
      <c r="AC2931" s="123">
        <f t="shared" si="1197"/>
        <v>130959.84489731824</v>
      </c>
      <c r="AD2931" s="150">
        <f t="shared" si="1198"/>
        <v>87053.852995000008</v>
      </c>
      <c r="AE2931" s="150">
        <f t="shared" si="1199"/>
        <v>43876.87130347015</v>
      </c>
      <c r="AF2931" s="150">
        <f t="shared" si="1200"/>
        <v>1741.0770599000002</v>
      </c>
      <c r="AG2931" s="150">
        <f t="shared" si="1201"/>
        <v>35314.846364971672</v>
      </c>
      <c r="AH2931" s="150">
        <f t="shared" si="1202"/>
        <v>167986.64772334183</v>
      </c>
      <c r="AI2931" s="4"/>
      <c r="AJ2931" s="1"/>
      <c r="AK2931" s="20"/>
      <c r="AL2931" s="5"/>
      <c r="AM2931" s="1"/>
      <c r="AN2931" s="1"/>
      <c r="AO2931" s="1"/>
      <c r="AP2931" s="17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5.75" x14ac:dyDescent="0.2">
      <c r="A2932" s="127">
        <f t="shared" si="1177"/>
        <v>44392</v>
      </c>
      <c r="B2932" s="165">
        <f t="shared" si="1179"/>
        <v>299124.63123772183</v>
      </c>
      <c r="C2932" s="124"/>
      <c r="D2932" s="128">
        <f t="shared" si="1180"/>
        <v>5739.56</v>
      </c>
      <c r="E2932" s="129">
        <f>VLOOKUP(A2931,[1]Plan1!$AY$80:$BA$314,3)</f>
        <v>5769.98</v>
      </c>
      <c r="F2932" s="130">
        <f t="shared" si="1181"/>
        <v>44363</v>
      </c>
      <c r="G2932" s="131">
        <f t="shared" si="1182"/>
        <v>5.3000578441551038E-3</v>
      </c>
      <c r="H2932" s="132">
        <f t="shared" si="1183"/>
        <v>44424</v>
      </c>
      <c r="I2932" s="132">
        <f t="shared" si="1184"/>
        <v>44392</v>
      </c>
      <c r="J2932" s="133">
        <f t="shared" si="1185"/>
        <v>22</v>
      </c>
      <c r="K2932" s="133">
        <f t="shared" si="1186"/>
        <v>22</v>
      </c>
      <c r="L2932" s="124">
        <f t="shared" si="1187"/>
        <v>1.00530005</v>
      </c>
      <c r="M2932" s="134">
        <f t="shared" si="1188"/>
        <v>1.0083006699999999</v>
      </c>
      <c r="N2932" s="134">
        <f t="shared" si="1189"/>
        <v>1.5445858157900423</v>
      </c>
      <c r="O2932" s="124">
        <f t="shared" si="1190"/>
        <v>1.55277219</v>
      </c>
      <c r="P2932" s="124"/>
      <c r="Q2932" s="125"/>
      <c r="R2932" s="126"/>
      <c r="S2932" s="124"/>
      <c r="T2932" s="135">
        <f t="shared" si="1178"/>
        <v>7.9699999999999993E-2</v>
      </c>
      <c r="U2932" s="125">
        <f t="shared" si="1191"/>
        <v>837</v>
      </c>
      <c r="V2932" s="125">
        <v>252</v>
      </c>
      <c r="W2932" s="134">
        <f t="shared" si="1192"/>
        <v>1.2900717719999999</v>
      </c>
      <c r="X2932" s="18"/>
      <c r="Y2932" s="123">
        <f t="shared" si="1193"/>
        <v>67054.222907000003</v>
      </c>
      <c r="Z2932" s="123">
        <f t="shared" si="1194"/>
        <v>34792.483171061642</v>
      </c>
      <c r="AA2932" s="123">
        <f t="shared" si="1195"/>
        <v>1341.0844581400002</v>
      </c>
      <c r="AB2932" s="123">
        <f t="shared" si="1196"/>
        <v>27849.853914040668</v>
      </c>
      <c r="AC2932" s="123">
        <f t="shared" si="1197"/>
        <v>131037.64445024231</v>
      </c>
      <c r="AD2932" s="150">
        <f t="shared" si="1198"/>
        <v>87053.852995000008</v>
      </c>
      <c r="AE2932" s="150">
        <f t="shared" si="1199"/>
        <v>43948.192416609498</v>
      </c>
      <c r="AF2932" s="150">
        <f t="shared" si="1200"/>
        <v>1741.0770599000002</v>
      </c>
      <c r="AG2932" s="150">
        <f t="shared" si="1201"/>
        <v>35343.864315970008</v>
      </c>
      <c r="AH2932" s="150">
        <f t="shared" si="1202"/>
        <v>168086.98678747952</v>
      </c>
      <c r="AI2932" s="4"/>
      <c r="AJ2932" s="1"/>
      <c r="AK2932" s="20"/>
      <c r="AL2932" s="5"/>
      <c r="AM2932" s="1"/>
      <c r="AN2932" s="1"/>
      <c r="AO2932" s="1"/>
      <c r="AP2932" s="17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5.75" x14ac:dyDescent="0.2">
      <c r="A2933" s="127">
        <f t="shared" si="1177"/>
        <v>44393</v>
      </c>
      <c r="B2933" s="165">
        <f t="shared" si="1179"/>
        <v>299348.03743423044</v>
      </c>
      <c r="C2933" s="124"/>
      <c r="D2933" s="128">
        <f t="shared" si="1180"/>
        <v>5769.98</v>
      </c>
      <c r="E2933" s="129">
        <f>VLOOKUP(A2932,[1]Plan1!$AY$80:$BA$314,3)</f>
        <v>5825.37</v>
      </c>
      <c r="F2933" s="130">
        <f t="shared" si="1181"/>
        <v>44393</v>
      </c>
      <c r="G2933" s="131">
        <f t="shared" si="1182"/>
        <v>9.5996866540266623E-3</v>
      </c>
      <c r="H2933" s="132">
        <f t="shared" si="1183"/>
        <v>44424</v>
      </c>
      <c r="I2933" s="132">
        <f t="shared" si="1184"/>
        <v>44424</v>
      </c>
      <c r="J2933" s="133">
        <f t="shared" si="1185"/>
        <v>22</v>
      </c>
      <c r="K2933" s="133">
        <f t="shared" si="1186"/>
        <v>1</v>
      </c>
      <c r="L2933" s="124">
        <f t="shared" si="1187"/>
        <v>1.0004343600000001</v>
      </c>
      <c r="M2933" s="134">
        <f t="shared" si="1188"/>
        <v>1.00530005</v>
      </c>
      <c r="N2933" s="134">
        <f t="shared" si="1189"/>
        <v>1.5527721978430202</v>
      </c>
      <c r="O2933" s="124">
        <f t="shared" si="1190"/>
        <v>1.5534466499999999</v>
      </c>
      <c r="P2933" s="124"/>
      <c r="Q2933" s="125"/>
      <c r="R2933" s="126"/>
      <c r="S2933" s="124"/>
      <c r="T2933" s="135">
        <f t="shared" si="1178"/>
        <v>7.9699999999999993E-2</v>
      </c>
      <c r="U2933" s="125">
        <f t="shared" si="1191"/>
        <v>838</v>
      </c>
      <c r="V2933" s="125">
        <v>252</v>
      </c>
      <c r="W2933" s="134">
        <f t="shared" si="1192"/>
        <v>1.2904643979999999</v>
      </c>
      <c r="X2933" s="18"/>
      <c r="Y2933" s="123">
        <f t="shared" si="1193"/>
        <v>67054.222907000003</v>
      </c>
      <c r="Z2933" s="123">
        <f t="shared" si="1194"/>
        <v>34867.731095516967</v>
      </c>
      <c r="AA2933" s="123">
        <f t="shared" si="1195"/>
        <v>1341.0844581400002</v>
      </c>
      <c r="AB2933" s="123">
        <f t="shared" si="1196"/>
        <v>27872.205321676334</v>
      </c>
      <c r="AC2933" s="123">
        <f t="shared" si="1197"/>
        <v>131135.2437823333</v>
      </c>
      <c r="AD2933" s="150">
        <f t="shared" si="1198"/>
        <v>87053.852995000008</v>
      </c>
      <c r="AE2933" s="150">
        <f t="shared" si="1199"/>
        <v>44044.981330028764</v>
      </c>
      <c r="AF2933" s="150">
        <f t="shared" si="1200"/>
        <v>1741.0770599000002</v>
      </c>
      <c r="AG2933" s="150">
        <f t="shared" si="1201"/>
        <v>35372.882266968336</v>
      </c>
      <c r="AH2933" s="150">
        <f t="shared" si="1202"/>
        <v>168212.79365189711</v>
      </c>
      <c r="AI2933" s="4"/>
      <c r="AJ2933" s="1"/>
      <c r="AK2933" s="20"/>
      <c r="AL2933" s="5"/>
      <c r="AM2933" s="1"/>
      <c r="AN2933" s="1"/>
      <c r="AO2933" s="1"/>
      <c r="AP2933" s="17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5.75" x14ac:dyDescent="0.2">
      <c r="A2934" s="127">
        <f t="shared" si="1177"/>
        <v>44394</v>
      </c>
      <c r="B2934" s="165">
        <f t="shared" si="1179"/>
        <v>299571.57188581058</v>
      </c>
      <c r="C2934" s="124"/>
      <c r="D2934" s="128">
        <f t="shared" si="1180"/>
        <v>5769.98</v>
      </c>
      <c r="E2934" s="129">
        <f>VLOOKUP(A2933,[1]Plan1!$AY$80:$BA$314,3)</f>
        <v>5825.37</v>
      </c>
      <c r="F2934" s="130">
        <f t="shared" si="1181"/>
        <v>44393</v>
      </c>
      <c r="G2934" s="131">
        <f t="shared" si="1182"/>
        <v>9.5996866540266623E-3</v>
      </c>
      <c r="H2934" s="132">
        <f t="shared" si="1183"/>
        <v>44424</v>
      </c>
      <c r="I2934" s="132">
        <f t="shared" si="1184"/>
        <v>44424</v>
      </c>
      <c r="J2934" s="133">
        <f t="shared" si="1185"/>
        <v>22</v>
      </c>
      <c r="K2934" s="133">
        <f t="shared" si="1186"/>
        <v>2</v>
      </c>
      <c r="L2934" s="124">
        <f t="shared" si="1187"/>
        <v>1.0008689099999999</v>
      </c>
      <c r="M2934" s="134">
        <f t="shared" si="1188"/>
        <v>1.00530005</v>
      </c>
      <c r="N2934" s="134">
        <f t="shared" si="1189"/>
        <v>1.5527721978430202</v>
      </c>
      <c r="O2934" s="124">
        <f t="shared" si="1190"/>
        <v>1.55412141</v>
      </c>
      <c r="P2934" s="124"/>
      <c r="Q2934" s="125"/>
      <c r="R2934" s="126"/>
      <c r="S2934" s="124"/>
      <c r="T2934" s="135">
        <f t="shared" si="1178"/>
        <v>7.9699999999999993E-2</v>
      </c>
      <c r="U2934" s="125">
        <f t="shared" si="1191"/>
        <v>839</v>
      </c>
      <c r="V2934" s="125">
        <v>252</v>
      </c>
      <c r="W2934" s="134">
        <f t="shared" si="1192"/>
        <v>1.2908571440000001</v>
      </c>
      <c r="X2934" s="18"/>
      <c r="Y2934" s="123">
        <f t="shared" si="1193"/>
        <v>67054.222907000003</v>
      </c>
      <c r="Z2934" s="123">
        <f t="shared" si="1194"/>
        <v>34943.035118003718</v>
      </c>
      <c r="AA2934" s="123">
        <f t="shared" si="1195"/>
        <v>1341.0844581400002</v>
      </c>
      <c r="AB2934" s="123">
        <f t="shared" si="1196"/>
        <v>27894.556729312004</v>
      </c>
      <c r="AC2934" s="123">
        <f t="shared" si="1197"/>
        <v>131232.89921245573</v>
      </c>
      <c r="AD2934" s="150">
        <f t="shared" si="1198"/>
        <v>87053.852995000008</v>
      </c>
      <c r="AE2934" s="150">
        <f t="shared" si="1199"/>
        <v>44141.842400488182</v>
      </c>
      <c r="AF2934" s="150">
        <f t="shared" si="1200"/>
        <v>1741.0770599000002</v>
      </c>
      <c r="AG2934" s="150">
        <f t="shared" si="1201"/>
        <v>35401.900217966671</v>
      </c>
      <c r="AH2934" s="150">
        <f t="shared" si="1202"/>
        <v>168338.67267335486</v>
      </c>
      <c r="AI2934" s="4"/>
      <c r="AJ2934" s="1"/>
      <c r="AK2934" s="20"/>
      <c r="AL2934" s="5"/>
      <c r="AM2934" s="1"/>
      <c r="AN2934" s="1"/>
      <c r="AO2934" s="1"/>
      <c r="AP2934" s="17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5.75" x14ac:dyDescent="0.2">
      <c r="A2935" s="127">
        <f t="shared" si="1177"/>
        <v>44395</v>
      </c>
      <c r="B2935" s="165">
        <f t="shared" si="1179"/>
        <v>299622.94124444458</v>
      </c>
      <c r="C2935" s="124"/>
      <c r="D2935" s="128">
        <f t="shared" si="1180"/>
        <v>5769.98</v>
      </c>
      <c r="E2935" s="129">
        <f>VLOOKUP(A2934,[1]Plan1!$AY$80:$BA$314,3)</f>
        <v>5825.37</v>
      </c>
      <c r="F2935" s="130">
        <f t="shared" si="1181"/>
        <v>44393</v>
      </c>
      <c r="G2935" s="131">
        <f t="shared" si="1182"/>
        <v>9.5996866540266623E-3</v>
      </c>
      <c r="H2935" s="132">
        <f t="shared" si="1183"/>
        <v>44424</v>
      </c>
      <c r="I2935" s="132">
        <f t="shared" si="1184"/>
        <v>44424</v>
      </c>
      <c r="J2935" s="133">
        <f t="shared" si="1185"/>
        <v>22</v>
      </c>
      <c r="K2935" s="133">
        <f t="shared" si="1186"/>
        <v>2</v>
      </c>
      <c r="L2935" s="124">
        <f t="shared" si="1187"/>
        <v>1.0008689099999999</v>
      </c>
      <c r="M2935" s="134">
        <f t="shared" si="1188"/>
        <v>1.00530005</v>
      </c>
      <c r="N2935" s="134">
        <f t="shared" si="1189"/>
        <v>1.5527721978430202</v>
      </c>
      <c r="O2935" s="124">
        <f t="shared" si="1190"/>
        <v>1.55412141</v>
      </c>
      <c r="P2935" s="124"/>
      <c r="Q2935" s="125"/>
      <c r="R2935" s="126"/>
      <c r="S2935" s="124"/>
      <c r="T2935" s="135">
        <f t="shared" si="1178"/>
        <v>7.9699999999999993E-2</v>
      </c>
      <c r="U2935" s="125">
        <f t="shared" si="1191"/>
        <v>839</v>
      </c>
      <c r="V2935" s="125">
        <v>252</v>
      </c>
      <c r="W2935" s="134">
        <f t="shared" si="1192"/>
        <v>1.2908571440000001</v>
      </c>
      <c r="X2935" s="18"/>
      <c r="Y2935" s="123">
        <f t="shared" si="1193"/>
        <v>67054.222907000003</v>
      </c>
      <c r="Z2935" s="123">
        <f t="shared" si="1194"/>
        <v>34943.035118003718</v>
      </c>
      <c r="AA2935" s="123">
        <f t="shared" si="1195"/>
        <v>1341.0844581400002</v>
      </c>
      <c r="AB2935" s="123">
        <f t="shared" si="1196"/>
        <v>27916.908136947666</v>
      </c>
      <c r="AC2935" s="123">
        <f t="shared" si="1197"/>
        <v>131255.25062009139</v>
      </c>
      <c r="AD2935" s="150">
        <f t="shared" si="1198"/>
        <v>87053.852995000008</v>
      </c>
      <c r="AE2935" s="150">
        <f t="shared" si="1199"/>
        <v>44141.842400488182</v>
      </c>
      <c r="AF2935" s="150">
        <f t="shared" si="1200"/>
        <v>1741.0770599000002</v>
      </c>
      <c r="AG2935" s="150">
        <f t="shared" si="1201"/>
        <v>35430.918168965007</v>
      </c>
      <c r="AH2935" s="150">
        <f t="shared" si="1202"/>
        <v>168367.69062435318</v>
      </c>
      <c r="AI2935" s="4"/>
      <c r="AJ2935" s="1"/>
      <c r="AK2935" s="20"/>
      <c r="AL2935" s="5"/>
      <c r="AM2935" s="1"/>
      <c r="AN2935" s="1"/>
      <c r="AO2935" s="1"/>
      <c r="AP2935" s="17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5.75" x14ac:dyDescent="0.2">
      <c r="A2936" s="127">
        <f t="shared" si="1177"/>
        <v>44396</v>
      </c>
      <c r="B2936" s="165">
        <f t="shared" si="1179"/>
        <v>299674.31060307857</v>
      </c>
      <c r="C2936" s="124"/>
      <c r="D2936" s="128">
        <f t="shared" si="1180"/>
        <v>5769.98</v>
      </c>
      <c r="E2936" s="129">
        <f>VLOOKUP(A2935,[1]Plan1!$AY$80:$BA$314,3)</f>
        <v>5825.37</v>
      </c>
      <c r="F2936" s="130">
        <f t="shared" si="1181"/>
        <v>44393</v>
      </c>
      <c r="G2936" s="131">
        <f t="shared" si="1182"/>
        <v>9.5996866540266623E-3</v>
      </c>
      <c r="H2936" s="132">
        <f t="shared" si="1183"/>
        <v>44424</v>
      </c>
      <c r="I2936" s="132">
        <f t="shared" si="1184"/>
        <v>44424</v>
      </c>
      <c r="J2936" s="133">
        <f t="shared" si="1185"/>
        <v>22</v>
      </c>
      <c r="K2936" s="133">
        <f t="shared" si="1186"/>
        <v>2</v>
      </c>
      <c r="L2936" s="124">
        <f t="shared" si="1187"/>
        <v>1.0008689099999999</v>
      </c>
      <c r="M2936" s="134">
        <f t="shared" si="1188"/>
        <v>1.00530005</v>
      </c>
      <c r="N2936" s="134">
        <f t="shared" si="1189"/>
        <v>1.5527721978430202</v>
      </c>
      <c r="O2936" s="124">
        <f t="shared" si="1190"/>
        <v>1.55412141</v>
      </c>
      <c r="P2936" s="124"/>
      <c r="Q2936" s="125"/>
      <c r="R2936" s="126"/>
      <c r="S2936" s="124"/>
      <c r="T2936" s="135">
        <f t="shared" si="1178"/>
        <v>7.9699999999999993E-2</v>
      </c>
      <c r="U2936" s="125">
        <f t="shared" si="1191"/>
        <v>839</v>
      </c>
      <c r="V2936" s="125">
        <v>252</v>
      </c>
      <c r="W2936" s="134">
        <f t="shared" si="1192"/>
        <v>1.2908571440000001</v>
      </c>
      <c r="X2936" s="18"/>
      <c r="Y2936" s="123">
        <f t="shared" si="1193"/>
        <v>67054.222907000003</v>
      </c>
      <c r="Z2936" s="123">
        <f t="shared" si="1194"/>
        <v>34943.035118003718</v>
      </c>
      <c r="AA2936" s="123">
        <f t="shared" si="1195"/>
        <v>1341.0844581400002</v>
      </c>
      <c r="AB2936" s="123">
        <f t="shared" si="1196"/>
        <v>27939.259544583332</v>
      </c>
      <c r="AC2936" s="123">
        <f t="shared" si="1197"/>
        <v>131277.60202772706</v>
      </c>
      <c r="AD2936" s="150">
        <f t="shared" si="1198"/>
        <v>87053.852995000008</v>
      </c>
      <c r="AE2936" s="150">
        <f t="shared" si="1199"/>
        <v>44141.842400488182</v>
      </c>
      <c r="AF2936" s="150">
        <f t="shared" si="1200"/>
        <v>1741.0770599000002</v>
      </c>
      <c r="AG2936" s="150">
        <f t="shared" si="1201"/>
        <v>35459.936119963335</v>
      </c>
      <c r="AH2936" s="150">
        <f t="shared" si="1202"/>
        <v>168396.70857535151</v>
      </c>
      <c r="AI2936" s="4"/>
      <c r="AJ2936" s="1"/>
      <c r="AK2936" s="20"/>
      <c r="AL2936" s="5"/>
      <c r="AM2936" s="1"/>
      <c r="AN2936" s="1"/>
      <c r="AO2936" s="1"/>
      <c r="AP2936" s="17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5.75" x14ac:dyDescent="0.2">
      <c r="A2937" s="127">
        <f t="shared" si="1177"/>
        <v>44397</v>
      </c>
      <c r="B2937" s="165">
        <f t="shared" si="1179"/>
        <v>299897.97187811579</v>
      </c>
      <c r="C2937" s="124"/>
      <c r="D2937" s="128">
        <f t="shared" si="1180"/>
        <v>5769.98</v>
      </c>
      <c r="E2937" s="129">
        <f>VLOOKUP(A2936,[1]Plan1!$AY$80:$BA$314,3)</f>
        <v>5825.37</v>
      </c>
      <c r="F2937" s="130">
        <f t="shared" si="1181"/>
        <v>44393</v>
      </c>
      <c r="G2937" s="131">
        <f t="shared" si="1182"/>
        <v>9.5996866540266623E-3</v>
      </c>
      <c r="H2937" s="132">
        <f t="shared" si="1183"/>
        <v>44424</v>
      </c>
      <c r="I2937" s="132">
        <f t="shared" si="1184"/>
        <v>44424</v>
      </c>
      <c r="J2937" s="133">
        <f t="shared" si="1185"/>
        <v>22</v>
      </c>
      <c r="K2937" s="133">
        <f t="shared" si="1186"/>
        <v>3</v>
      </c>
      <c r="L2937" s="124">
        <f t="shared" si="1187"/>
        <v>1.0013036500000001</v>
      </c>
      <c r="M2937" s="134">
        <f t="shared" si="1188"/>
        <v>1.00530005</v>
      </c>
      <c r="N2937" s="134">
        <f t="shared" si="1189"/>
        <v>1.5527721978430202</v>
      </c>
      <c r="O2937" s="124">
        <f t="shared" si="1190"/>
        <v>1.5547964599999999</v>
      </c>
      <c r="P2937" s="124"/>
      <c r="Q2937" s="125"/>
      <c r="R2937" s="126"/>
      <c r="S2937" s="124"/>
      <c r="T2937" s="135">
        <f t="shared" si="1178"/>
        <v>7.9699999999999993E-2</v>
      </c>
      <c r="U2937" s="125">
        <f t="shared" si="1191"/>
        <v>840</v>
      </c>
      <c r="V2937" s="125">
        <v>252</v>
      </c>
      <c r="W2937" s="134">
        <f t="shared" si="1192"/>
        <v>1.2912500099999999</v>
      </c>
      <c r="X2937" s="18"/>
      <c r="Y2937" s="123">
        <f t="shared" si="1193"/>
        <v>67054.222907000003</v>
      </c>
      <c r="Z2937" s="123">
        <f t="shared" si="1194"/>
        <v>35018.394612341945</v>
      </c>
      <c r="AA2937" s="123">
        <f t="shared" si="1195"/>
        <v>1341.0844581400002</v>
      </c>
      <c r="AB2937" s="123">
        <f t="shared" si="1196"/>
        <v>27961.610952219005</v>
      </c>
      <c r="AC2937" s="123">
        <f t="shared" si="1197"/>
        <v>131375.31292970094</v>
      </c>
      <c r="AD2937" s="150">
        <f t="shared" si="1198"/>
        <v>87053.852995000008</v>
      </c>
      <c r="AE2937" s="150">
        <f t="shared" si="1199"/>
        <v>44238.774822553183</v>
      </c>
      <c r="AF2937" s="150">
        <f t="shared" si="1200"/>
        <v>1741.0770599000002</v>
      </c>
      <c r="AG2937" s="150">
        <f t="shared" si="1201"/>
        <v>35488.95407096167</v>
      </c>
      <c r="AH2937" s="150">
        <f t="shared" si="1202"/>
        <v>168522.65894841484</v>
      </c>
      <c r="AI2937" s="4"/>
      <c r="AJ2937" s="1"/>
      <c r="AK2937" s="20"/>
      <c r="AL2937" s="5"/>
      <c r="AM2937" s="1"/>
      <c r="AN2937" s="1"/>
      <c r="AO2937" s="1"/>
      <c r="AP2937" s="17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5.75" x14ac:dyDescent="0.2">
      <c r="A2938" s="127">
        <f t="shared" si="1177"/>
        <v>44398</v>
      </c>
      <c r="B2938" s="165">
        <f t="shared" si="1179"/>
        <v>300121.76136517589</v>
      </c>
      <c r="C2938" s="124"/>
      <c r="D2938" s="128">
        <f t="shared" si="1180"/>
        <v>5769.98</v>
      </c>
      <c r="E2938" s="129">
        <f>VLOOKUP(A2937,[1]Plan1!$AY$80:$BA$314,3)</f>
        <v>5825.37</v>
      </c>
      <c r="F2938" s="130">
        <f t="shared" si="1181"/>
        <v>44393</v>
      </c>
      <c r="G2938" s="131">
        <f t="shared" si="1182"/>
        <v>9.5996866540266623E-3</v>
      </c>
      <c r="H2938" s="132">
        <f t="shared" si="1183"/>
        <v>44424</v>
      </c>
      <c r="I2938" s="132">
        <f t="shared" si="1184"/>
        <v>44424</v>
      </c>
      <c r="J2938" s="133">
        <f t="shared" si="1185"/>
        <v>22</v>
      </c>
      <c r="K2938" s="133">
        <f t="shared" si="1186"/>
        <v>4</v>
      </c>
      <c r="L2938" s="124">
        <f t="shared" si="1187"/>
        <v>1.00173858</v>
      </c>
      <c r="M2938" s="134">
        <f t="shared" si="1188"/>
        <v>1.00530005</v>
      </c>
      <c r="N2938" s="134">
        <f t="shared" si="1189"/>
        <v>1.5527721978430202</v>
      </c>
      <c r="O2938" s="124">
        <f t="shared" si="1190"/>
        <v>1.55547181</v>
      </c>
      <c r="P2938" s="124"/>
      <c r="Q2938" s="125"/>
      <c r="R2938" s="126"/>
      <c r="S2938" s="124"/>
      <c r="T2938" s="135">
        <f t="shared" si="1178"/>
        <v>7.9699999999999993E-2</v>
      </c>
      <c r="U2938" s="125">
        <f t="shared" si="1191"/>
        <v>841</v>
      </c>
      <c r="V2938" s="125">
        <v>252</v>
      </c>
      <c r="W2938" s="134">
        <f t="shared" si="1192"/>
        <v>1.2916429949999999</v>
      </c>
      <c r="X2938" s="18"/>
      <c r="Y2938" s="123">
        <f t="shared" si="1193"/>
        <v>67054.222907000003</v>
      </c>
      <c r="Z2938" s="123">
        <f t="shared" si="1194"/>
        <v>35093.810185882307</v>
      </c>
      <c r="AA2938" s="123">
        <f t="shared" si="1195"/>
        <v>1341.0844581400002</v>
      </c>
      <c r="AB2938" s="123">
        <f t="shared" si="1196"/>
        <v>27983.962359854668</v>
      </c>
      <c r="AC2938" s="123">
        <f t="shared" si="1197"/>
        <v>131473.07991087699</v>
      </c>
      <c r="AD2938" s="150">
        <f t="shared" si="1198"/>
        <v>87053.852995000008</v>
      </c>
      <c r="AE2938" s="150">
        <f t="shared" si="1199"/>
        <v>44335.779377438877</v>
      </c>
      <c r="AF2938" s="150">
        <f t="shared" si="1200"/>
        <v>1741.0770599000002</v>
      </c>
      <c r="AG2938" s="150">
        <f t="shared" si="1201"/>
        <v>35517.972021959999</v>
      </c>
      <c r="AH2938" s="150">
        <f t="shared" si="1202"/>
        <v>168648.6814542989</v>
      </c>
      <c r="AI2938" s="4"/>
      <c r="AJ2938" s="1"/>
      <c r="AK2938" s="20"/>
      <c r="AL2938" s="5"/>
      <c r="AM2938" s="1"/>
      <c r="AN2938" s="1"/>
      <c r="AO2938" s="1"/>
      <c r="AP2938" s="17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5.75" x14ac:dyDescent="0.2">
      <c r="A2939" s="127">
        <f t="shared" si="1177"/>
        <v>44399</v>
      </c>
      <c r="B2939" s="165">
        <f t="shared" si="1179"/>
        <v>300345.67781243008</v>
      </c>
      <c r="C2939" s="124"/>
      <c r="D2939" s="128">
        <f t="shared" si="1180"/>
        <v>5769.98</v>
      </c>
      <c r="E2939" s="129">
        <f>VLOOKUP(A2938,[1]Plan1!$AY$80:$BA$314,3)</f>
        <v>5825.37</v>
      </c>
      <c r="F2939" s="130">
        <f t="shared" si="1181"/>
        <v>44393</v>
      </c>
      <c r="G2939" s="131">
        <f t="shared" si="1182"/>
        <v>9.5996866540266623E-3</v>
      </c>
      <c r="H2939" s="132">
        <f t="shared" si="1183"/>
        <v>44424</v>
      </c>
      <c r="I2939" s="132">
        <f t="shared" si="1184"/>
        <v>44424</v>
      </c>
      <c r="J2939" s="133">
        <f t="shared" si="1185"/>
        <v>22</v>
      </c>
      <c r="K2939" s="133">
        <f t="shared" si="1186"/>
        <v>5</v>
      </c>
      <c r="L2939" s="124">
        <f t="shared" si="1187"/>
        <v>1.0021736999999999</v>
      </c>
      <c r="M2939" s="134">
        <f t="shared" si="1188"/>
        <v>1.00530005</v>
      </c>
      <c r="N2939" s="134">
        <f t="shared" si="1189"/>
        <v>1.5527721978430202</v>
      </c>
      <c r="O2939" s="124">
        <f t="shared" si="1190"/>
        <v>1.5561474500000001</v>
      </c>
      <c r="P2939" s="124"/>
      <c r="Q2939" s="125"/>
      <c r="R2939" s="126"/>
      <c r="S2939" s="124"/>
      <c r="T2939" s="135">
        <f t="shared" si="1178"/>
        <v>7.9699999999999993E-2</v>
      </c>
      <c r="U2939" s="125">
        <f t="shared" si="1191"/>
        <v>842</v>
      </c>
      <c r="V2939" s="125">
        <v>252</v>
      </c>
      <c r="W2939" s="134">
        <f t="shared" si="1192"/>
        <v>1.2920361</v>
      </c>
      <c r="X2939" s="18"/>
      <c r="Y2939" s="123">
        <f t="shared" si="1193"/>
        <v>67054.222907000003</v>
      </c>
      <c r="Z2939" s="123">
        <f t="shared" si="1194"/>
        <v>35169.28129108213</v>
      </c>
      <c r="AA2939" s="123">
        <f t="shared" si="1195"/>
        <v>1341.0844581400002</v>
      </c>
      <c r="AB2939" s="123">
        <f t="shared" si="1196"/>
        <v>28006.313767490337</v>
      </c>
      <c r="AC2939" s="123">
        <f t="shared" si="1197"/>
        <v>131570.90242371248</v>
      </c>
      <c r="AD2939" s="150">
        <f t="shared" si="1198"/>
        <v>87053.852995000008</v>
      </c>
      <c r="AE2939" s="150">
        <f t="shared" si="1199"/>
        <v>44432.855360859263</v>
      </c>
      <c r="AF2939" s="150">
        <f t="shared" si="1200"/>
        <v>1741.0770599000002</v>
      </c>
      <c r="AG2939" s="150">
        <f t="shared" si="1201"/>
        <v>35546.989972958341</v>
      </c>
      <c r="AH2939" s="150">
        <f t="shared" si="1202"/>
        <v>168774.77538871762</v>
      </c>
      <c r="AI2939" s="4"/>
      <c r="AJ2939" s="1"/>
      <c r="AK2939" s="20"/>
      <c r="AL2939" s="5"/>
      <c r="AM2939" s="1"/>
      <c r="AN2939" s="1"/>
      <c r="AO2939" s="1"/>
      <c r="AP2939" s="17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5.75" x14ac:dyDescent="0.2">
      <c r="A2940" s="127">
        <f t="shared" si="1177"/>
        <v>44400</v>
      </c>
      <c r="B2940" s="165">
        <f t="shared" si="1179"/>
        <v>300569.72128790524</v>
      </c>
      <c r="C2940" s="124"/>
      <c r="D2940" s="128">
        <f t="shared" si="1180"/>
        <v>5769.98</v>
      </c>
      <c r="E2940" s="129">
        <f>VLOOKUP(A2939,[1]Plan1!$AY$80:$BA$314,3)</f>
        <v>5825.37</v>
      </c>
      <c r="F2940" s="130">
        <f t="shared" si="1181"/>
        <v>44393</v>
      </c>
      <c r="G2940" s="131">
        <f t="shared" si="1182"/>
        <v>9.5996866540266623E-3</v>
      </c>
      <c r="H2940" s="132">
        <f t="shared" si="1183"/>
        <v>44424</v>
      </c>
      <c r="I2940" s="132">
        <f t="shared" si="1184"/>
        <v>44424</v>
      </c>
      <c r="J2940" s="133">
        <f t="shared" si="1185"/>
        <v>22</v>
      </c>
      <c r="K2940" s="133">
        <f t="shared" si="1186"/>
        <v>6</v>
      </c>
      <c r="L2940" s="124">
        <f t="shared" si="1187"/>
        <v>1.0026090000000001</v>
      </c>
      <c r="M2940" s="134">
        <f t="shared" si="1188"/>
        <v>1.00530005</v>
      </c>
      <c r="N2940" s="134">
        <f t="shared" si="1189"/>
        <v>1.5527721978430202</v>
      </c>
      <c r="O2940" s="124">
        <f t="shared" si="1190"/>
        <v>1.55682338</v>
      </c>
      <c r="P2940" s="124"/>
      <c r="Q2940" s="125"/>
      <c r="R2940" s="126"/>
      <c r="S2940" s="124"/>
      <c r="T2940" s="135">
        <f t="shared" si="1178"/>
        <v>7.9699999999999993E-2</v>
      </c>
      <c r="U2940" s="125">
        <f t="shared" si="1191"/>
        <v>843</v>
      </c>
      <c r="V2940" s="125">
        <v>252</v>
      </c>
      <c r="W2940" s="134">
        <f t="shared" si="1192"/>
        <v>1.2924293250000001</v>
      </c>
      <c r="X2940" s="18"/>
      <c r="Y2940" s="123">
        <f t="shared" si="1193"/>
        <v>67054.222907000003</v>
      </c>
      <c r="Z2940" s="123">
        <f t="shared" si="1194"/>
        <v>35244.807957695964</v>
      </c>
      <c r="AA2940" s="123">
        <f t="shared" si="1195"/>
        <v>1341.0844581400002</v>
      </c>
      <c r="AB2940" s="123">
        <f t="shared" si="1196"/>
        <v>28028.665175126</v>
      </c>
      <c r="AC2940" s="123">
        <f t="shared" si="1197"/>
        <v>131668.78049796197</v>
      </c>
      <c r="AD2940" s="150">
        <f t="shared" si="1198"/>
        <v>87053.852995000008</v>
      </c>
      <c r="AE2940" s="150">
        <f t="shared" si="1199"/>
        <v>44530.002811086575</v>
      </c>
      <c r="AF2940" s="150">
        <f t="shared" si="1200"/>
        <v>1741.0770599000002</v>
      </c>
      <c r="AG2940" s="150">
        <f t="shared" si="1201"/>
        <v>35576.007923956669</v>
      </c>
      <c r="AH2940" s="150">
        <f t="shared" si="1202"/>
        <v>168900.94078994327</v>
      </c>
      <c r="AI2940" s="4"/>
      <c r="AJ2940" s="1"/>
      <c r="AK2940" s="20"/>
      <c r="AL2940" s="5"/>
      <c r="AM2940" s="1"/>
      <c r="AN2940" s="1"/>
      <c r="AO2940" s="1"/>
      <c r="AP2940" s="17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5.75" x14ac:dyDescent="0.2">
      <c r="A2941" s="127">
        <f t="shared" si="1177"/>
        <v>44401</v>
      </c>
      <c r="B2941" s="165">
        <f t="shared" si="1179"/>
        <v>300793.89318137569</v>
      </c>
      <c r="C2941" s="124"/>
      <c r="D2941" s="128">
        <f t="shared" si="1180"/>
        <v>5769.98</v>
      </c>
      <c r="E2941" s="129">
        <f>VLOOKUP(A2940,[1]Plan1!$AY$80:$BA$314,3)</f>
        <v>5825.37</v>
      </c>
      <c r="F2941" s="130">
        <f t="shared" si="1181"/>
        <v>44393</v>
      </c>
      <c r="G2941" s="131">
        <f t="shared" si="1182"/>
        <v>9.5996866540266623E-3</v>
      </c>
      <c r="H2941" s="132">
        <f t="shared" si="1183"/>
        <v>44424</v>
      </c>
      <c r="I2941" s="132">
        <f t="shared" si="1184"/>
        <v>44424</v>
      </c>
      <c r="J2941" s="133">
        <f t="shared" si="1185"/>
        <v>22</v>
      </c>
      <c r="K2941" s="133">
        <f t="shared" si="1186"/>
        <v>7</v>
      </c>
      <c r="L2941" s="124">
        <f t="shared" si="1187"/>
        <v>1.0030444999999999</v>
      </c>
      <c r="M2941" s="134">
        <f t="shared" si="1188"/>
        <v>1.00530005</v>
      </c>
      <c r="N2941" s="134">
        <f t="shared" si="1189"/>
        <v>1.5527721978430202</v>
      </c>
      <c r="O2941" s="124">
        <f t="shared" si="1190"/>
        <v>1.55749961</v>
      </c>
      <c r="P2941" s="124"/>
      <c r="Q2941" s="125"/>
      <c r="R2941" s="126"/>
      <c r="S2941" s="124"/>
      <c r="T2941" s="135">
        <f t="shared" si="1178"/>
        <v>7.9699999999999993E-2</v>
      </c>
      <c r="U2941" s="125">
        <f t="shared" si="1191"/>
        <v>844</v>
      </c>
      <c r="V2941" s="125">
        <v>252</v>
      </c>
      <c r="W2941" s="134">
        <f t="shared" si="1192"/>
        <v>1.292822669</v>
      </c>
      <c r="X2941" s="18"/>
      <c r="Y2941" s="123">
        <f t="shared" si="1193"/>
        <v>67054.222907000003</v>
      </c>
      <c r="Z2941" s="123">
        <f t="shared" si="1194"/>
        <v>35320.390793603125</v>
      </c>
      <c r="AA2941" s="123">
        <f t="shared" si="1195"/>
        <v>1341.0844581400002</v>
      </c>
      <c r="AB2941" s="123">
        <f t="shared" si="1196"/>
        <v>28051.016582761673</v>
      </c>
      <c r="AC2941" s="123">
        <f t="shared" si="1197"/>
        <v>131766.71474150481</v>
      </c>
      <c r="AD2941" s="150">
        <f t="shared" si="1198"/>
        <v>87053.852995000008</v>
      </c>
      <c r="AE2941" s="150">
        <f t="shared" si="1199"/>
        <v>44627.222510015847</v>
      </c>
      <c r="AF2941" s="150">
        <f t="shared" si="1200"/>
        <v>1741.0770599000002</v>
      </c>
      <c r="AG2941" s="150">
        <f t="shared" si="1201"/>
        <v>35605.025874955005</v>
      </c>
      <c r="AH2941" s="150">
        <f t="shared" si="1202"/>
        <v>169027.17843987086</v>
      </c>
      <c r="AI2941" s="4"/>
      <c r="AJ2941" s="1"/>
      <c r="AK2941" s="20"/>
      <c r="AL2941" s="5"/>
      <c r="AM2941" s="1"/>
      <c r="AN2941" s="1"/>
      <c r="AO2941" s="1"/>
      <c r="AP2941" s="17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5.75" x14ac:dyDescent="0.2">
      <c r="A2942" s="127">
        <f t="shared" si="1177"/>
        <v>44402</v>
      </c>
      <c r="B2942" s="165">
        <f t="shared" si="1179"/>
        <v>300845.26254000969</v>
      </c>
      <c r="C2942" s="124"/>
      <c r="D2942" s="128">
        <f t="shared" si="1180"/>
        <v>5769.98</v>
      </c>
      <c r="E2942" s="129">
        <f>VLOOKUP(A2941,[1]Plan1!$AY$80:$BA$314,3)</f>
        <v>5825.37</v>
      </c>
      <c r="F2942" s="130">
        <f t="shared" si="1181"/>
        <v>44393</v>
      </c>
      <c r="G2942" s="131">
        <f t="shared" si="1182"/>
        <v>9.5996866540266623E-3</v>
      </c>
      <c r="H2942" s="132">
        <f t="shared" si="1183"/>
        <v>44424</v>
      </c>
      <c r="I2942" s="132">
        <f t="shared" si="1184"/>
        <v>44424</v>
      </c>
      <c r="J2942" s="133">
        <f t="shared" si="1185"/>
        <v>22</v>
      </c>
      <c r="K2942" s="133">
        <f t="shared" si="1186"/>
        <v>7</v>
      </c>
      <c r="L2942" s="124">
        <f t="shared" si="1187"/>
        <v>1.0030444999999999</v>
      </c>
      <c r="M2942" s="134">
        <f t="shared" si="1188"/>
        <v>1.00530005</v>
      </c>
      <c r="N2942" s="134">
        <f t="shared" si="1189"/>
        <v>1.5527721978430202</v>
      </c>
      <c r="O2942" s="124">
        <f t="shared" si="1190"/>
        <v>1.55749961</v>
      </c>
      <c r="P2942" s="124"/>
      <c r="Q2942" s="125"/>
      <c r="R2942" s="126"/>
      <c r="S2942" s="124"/>
      <c r="T2942" s="135">
        <f t="shared" si="1178"/>
        <v>7.9699999999999993E-2</v>
      </c>
      <c r="U2942" s="125">
        <f t="shared" si="1191"/>
        <v>844</v>
      </c>
      <c r="V2942" s="125">
        <v>252</v>
      </c>
      <c r="W2942" s="134">
        <f t="shared" si="1192"/>
        <v>1.292822669</v>
      </c>
      <c r="X2942" s="18"/>
      <c r="Y2942" s="123">
        <f t="shared" si="1193"/>
        <v>67054.222907000003</v>
      </c>
      <c r="Z2942" s="123">
        <f t="shared" si="1194"/>
        <v>35320.390793603125</v>
      </c>
      <c r="AA2942" s="123">
        <f t="shared" si="1195"/>
        <v>1341.0844581400002</v>
      </c>
      <c r="AB2942" s="123">
        <f t="shared" si="1196"/>
        <v>28073.367990397335</v>
      </c>
      <c r="AC2942" s="123">
        <f t="shared" si="1197"/>
        <v>131789.06614914048</v>
      </c>
      <c r="AD2942" s="150">
        <f t="shared" si="1198"/>
        <v>87053.852995000008</v>
      </c>
      <c r="AE2942" s="150">
        <f t="shared" si="1199"/>
        <v>44627.222510015847</v>
      </c>
      <c r="AF2942" s="150">
        <f t="shared" si="1200"/>
        <v>1741.0770599000002</v>
      </c>
      <c r="AG2942" s="150">
        <f t="shared" si="1201"/>
        <v>35634.043825953333</v>
      </c>
      <c r="AH2942" s="150">
        <f t="shared" si="1202"/>
        <v>169056.19639086918</v>
      </c>
      <c r="AI2942" s="4"/>
      <c r="AJ2942" s="1"/>
      <c r="AK2942" s="20"/>
      <c r="AL2942" s="5"/>
      <c r="AM2942" s="1"/>
      <c r="AN2942" s="1"/>
      <c r="AO2942" s="1"/>
      <c r="AP2942" s="17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5.75" x14ac:dyDescent="0.2">
      <c r="A2943" s="127">
        <f t="shared" si="1177"/>
        <v>44403</v>
      </c>
      <c r="B2943" s="165">
        <f t="shared" si="1179"/>
        <v>300896.63189864368</v>
      </c>
      <c r="C2943" s="124"/>
      <c r="D2943" s="128">
        <f t="shared" si="1180"/>
        <v>5769.98</v>
      </c>
      <c r="E2943" s="129">
        <f>VLOOKUP(A2942,[1]Plan1!$AY$80:$BA$314,3)</f>
        <v>5825.37</v>
      </c>
      <c r="F2943" s="130">
        <f t="shared" si="1181"/>
        <v>44393</v>
      </c>
      <c r="G2943" s="131">
        <f t="shared" si="1182"/>
        <v>9.5996866540266623E-3</v>
      </c>
      <c r="H2943" s="132">
        <f t="shared" si="1183"/>
        <v>44424</v>
      </c>
      <c r="I2943" s="132">
        <f t="shared" si="1184"/>
        <v>44424</v>
      </c>
      <c r="J2943" s="133">
        <f t="shared" si="1185"/>
        <v>22</v>
      </c>
      <c r="K2943" s="133">
        <f t="shared" si="1186"/>
        <v>7</v>
      </c>
      <c r="L2943" s="124">
        <f t="shared" si="1187"/>
        <v>1.0030444999999999</v>
      </c>
      <c r="M2943" s="134">
        <f t="shared" si="1188"/>
        <v>1.00530005</v>
      </c>
      <c r="N2943" s="134">
        <f t="shared" si="1189"/>
        <v>1.5527721978430202</v>
      </c>
      <c r="O2943" s="124">
        <f t="shared" si="1190"/>
        <v>1.55749961</v>
      </c>
      <c r="P2943" s="124"/>
      <c r="Q2943" s="125"/>
      <c r="R2943" s="126"/>
      <c r="S2943" s="124"/>
      <c r="T2943" s="135">
        <f t="shared" si="1178"/>
        <v>7.9699999999999993E-2</v>
      </c>
      <c r="U2943" s="125">
        <f t="shared" si="1191"/>
        <v>844</v>
      </c>
      <c r="V2943" s="125">
        <v>252</v>
      </c>
      <c r="W2943" s="134">
        <f t="shared" si="1192"/>
        <v>1.292822669</v>
      </c>
      <c r="X2943" s="18"/>
      <c r="Y2943" s="123">
        <f t="shared" si="1193"/>
        <v>67054.222907000003</v>
      </c>
      <c r="Z2943" s="123">
        <f t="shared" si="1194"/>
        <v>35320.390793603125</v>
      </c>
      <c r="AA2943" s="123">
        <f t="shared" si="1195"/>
        <v>1341.0844581400002</v>
      </c>
      <c r="AB2943" s="123">
        <f t="shared" si="1196"/>
        <v>28095.719398033001</v>
      </c>
      <c r="AC2943" s="123">
        <f t="shared" si="1197"/>
        <v>131811.41755677614</v>
      </c>
      <c r="AD2943" s="150">
        <f t="shared" si="1198"/>
        <v>87053.852995000008</v>
      </c>
      <c r="AE2943" s="150">
        <f t="shared" si="1199"/>
        <v>44627.222510015847</v>
      </c>
      <c r="AF2943" s="150">
        <f t="shared" si="1200"/>
        <v>1741.0770599000002</v>
      </c>
      <c r="AG2943" s="150">
        <f t="shared" si="1201"/>
        <v>35663.061776951668</v>
      </c>
      <c r="AH2943" s="150">
        <f t="shared" si="1202"/>
        <v>169085.21434186754</v>
      </c>
      <c r="AI2943" s="4"/>
      <c r="AJ2943" s="1"/>
      <c r="AK2943" s="20"/>
      <c r="AL2943" s="5"/>
      <c r="AM2943" s="1"/>
      <c r="AN2943" s="1"/>
      <c r="AO2943" s="1"/>
      <c r="AP2943" s="17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5.75" x14ac:dyDescent="0.2">
      <c r="A2944" s="127">
        <f t="shared" si="1177"/>
        <v>44404</v>
      </c>
      <c r="B2944" s="165">
        <f t="shared" si="1179"/>
        <v>301120.92945399601</v>
      </c>
      <c r="C2944" s="124"/>
      <c r="D2944" s="128">
        <f t="shared" si="1180"/>
        <v>5769.98</v>
      </c>
      <c r="E2944" s="129">
        <f>VLOOKUP(A2943,[1]Plan1!$AY$80:$BA$314,3)</f>
        <v>5825.37</v>
      </c>
      <c r="F2944" s="130">
        <f t="shared" si="1181"/>
        <v>44393</v>
      </c>
      <c r="G2944" s="131">
        <f t="shared" si="1182"/>
        <v>9.5996866540266623E-3</v>
      </c>
      <c r="H2944" s="132">
        <f t="shared" si="1183"/>
        <v>44424</v>
      </c>
      <c r="I2944" s="132">
        <f t="shared" si="1184"/>
        <v>44424</v>
      </c>
      <c r="J2944" s="133">
        <f t="shared" si="1185"/>
        <v>22</v>
      </c>
      <c r="K2944" s="133">
        <f t="shared" si="1186"/>
        <v>8</v>
      </c>
      <c r="L2944" s="124">
        <f t="shared" si="1187"/>
        <v>1.0034801799999999</v>
      </c>
      <c r="M2944" s="134">
        <f t="shared" si="1188"/>
        <v>1.00530005</v>
      </c>
      <c r="N2944" s="134">
        <f t="shared" si="1189"/>
        <v>1.5527721978430202</v>
      </c>
      <c r="O2944" s="124">
        <f t="shared" si="1190"/>
        <v>1.5581761199999999</v>
      </c>
      <c r="P2944" s="124"/>
      <c r="Q2944" s="125"/>
      <c r="R2944" s="126"/>
      <c r="S2944" s="124"/>
      <c r="T2944" s="135">
        <f t="shared" si="1178"/>
        <v>7.9699999999999993E-2</v>
      </c>
      <c r="U2944" s="125">
        <f t="shared" si="1191"/>
        <v>845</v>
      </c>
      <c r="V2944" s="125">
        <v>252</v>
      </c>
      <c r="W2944" s="134">
        <f t="shared" si="1192"/>
        <v>1.293216133</v>
      </c>
      <c r="X2944" s="18"/>
      <c r="Y2944" s="123">
        <f t="shared" si="1193"/>
        <v>67054.222907000003</v>
      </c>
      <c r="Z2944" s="123">
        <f t="shared" si="1194"/>
        <v>35396.02859329545</v>
      </c>
      <c r="AA2944" s="123">
        <f t="shared" si="1195"/>
        <v>1341.0844581400002</v>
      </c>
      <c r="AB2944" s="123">
        <f t="shared" si="1196"/>
        <v>28118.070805668667</v>
      </c>
      <c r="AC2944" s="123">
        <f t="shared" si="1197"/>
        <v>131909.40676410412</v>
      </c>
      <c r="AD2944" s="150">
        <f t="shared" si="1198"/>
        <v>87053.852995000008</v>
      </c>
      <c r="AE2944" s="150">
        <f t="shared" si="1199"/>
        <v>44724.512907041862</v>
      </c>
      <c r="AF2944" s="150">
        <f t="shared" si="1200"/>
        <v>1741.0770599000002</v>
      </c>
      <c r="AG2944" s="150">
        <f t="shared" si="1201"/>
        <v>35692.079727950004</v>
      </c>
      <c r="AH2944" s="150">
        <f t="shared" si="1202"/>
        <v>169211.52268989189</v>
      </c>
      <c r="AI2944" s="4"/>
      <c r="AJ2944" s="1"/>
      <c r="AK2944" s="20"/>
      <c r="AL2944" s="5"/>
      <c r="AM2944" s="1"/>
      <c r="AN2944" s="1"/>
      <c r="AO2944" s="1"/>
      <c r="AP2944" s="17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5.75" x14ac:dyDescent="0.2">
      <c r="A2945" s="127">
        <f t="shared" si="1177"/>
        <v>44405</v>
      </c>
      <c r="B2945" s="165">
        <f t="shared" si="1179"/>
        <v>301345.35706779943</v>
      </c>
      <c r="C2945" s="124"/>
      <c r="D2945" s="128">
        <f t="shared" si="1180"/>
        <v>5769.98</v>
      </c>
      <c r="E2945" s="129">
        <f>VLOOKUP(A2944,[1]Plan1!$AY$80:$BA$314,3)</f>
        <v>5825.37</v>
      </c>
      <c r="F2945" s="130">
        <f t="shared" si="1181"/>
        <v>44393</v>
      </c>
      <c r="G2945" s="131">
        <f t="shared" si="1182"/>
        <v>9.5996866540266623E-3</v>
      </c>
      <c r="H2945" s="132">
        <f t="shared" si="1183"/>
        <v>44424</v>
      </c>
      <c r="I2945" s="132">
        <f t="shared" si="1184"/>
        <v>44424</v>
      </c>
      <c r="J2945" s="133">
        <f t="shared" si="1185"/>
        <v>22</v>
      </c>
      <c r="K2945" s="133">
        <f t="shared" si="1186"/>
        <v>9</v>
      </c>
      <c r="L2945" s="124">
        <f t="shared" si="1187"/>
        <v>1.0039160600000001</v>
      </c>
      <c r="M2945" s="134">
        <f t="shared" si="1188"/>
        <v>1.00530005</v>
      </c>
      <c r="N2945" s="134">
        <f t="shared" si="1189"/>
        <v>1.5527721978430202</v>
      </c>
      <c r="O2945" s="124">
        <f t="shared" si="1190"/>
        <v>1.55885294</v>
      </c>
      <c r="P2945" s="124"/>
      <c r="Q2945" s="125"/>
      <c r="R2945" s="126"/>
      <c r="S2945" s="124"/>
      <c r="T2945" s="135">
        <f t="shared" si="1178"/>
        <v>7.9699999999999993E-2</v>
      </c>
      <c r="U2945" s="125">
        <f t="shared" si="1191"/>
        <v>846</v>
      </c>
      <c r="V2945" s="125">
        <v>252</v>
      </c>
      <c r="W2945" s="134">
        <f t="shared" si="1192"/>
        <v>1.293609716</v>
      </c>
      <c r="X2945" s="18"/>
      <c r="Y2945" s="123">
        <f t="shared" si="1193"/>
        <v>67054.222907000003</v>
      </c>
      <c r="Z2945" s="123">
        <f t="shared" si="1194"/>
        <v>35471.723279807011</v>
      </c>
      <c r="AA2945" s="123">
        <f t="shared" si="1195"/>
        <v>1341.0844581400002</v>
      </c>
      <c r="AB2945" s="123">
        <f t="shared" si="1196"/>
        <v>28140.422213304337</v>
      </c>
      <c r="AC2945" s="123">
        <f t="shared" si="1197"/>
        <v>132007.45285825134</v>
      </c>
      <c r="AD2945" s="150">
        <f t="shared" si="1198"/>
        <v>87053.852995000008</v>
      </c>
      <c r="AE2945" s="150">
        <f t="shared" si="1199"/>
        <v>44821.876475699712</v>
      </c>
      <c r="AF2945" s="150">
        <f t="shared" si="1200"/>
        <v>1741.0770599000002</v>
      </c>
      <c r="AG2945" s="150">
        <f t="shared" si="1201"/>
        <v>35721.097678948339</v>
      </c>
      <c r="AH2945" s="150">
        <f t="shared" si="1202"/>
        <v>169337.90420954808</v>
      </c>
      <c r="AI2945" s="4"/>
      <c r="AJ2945" s="1"/>
      <c r="AK2945" s="20"/>
      <c r="AL2945" s="5"/>
      <c r="AM2945" s="1"/>
      <c r="AN2945" s="1"/>
      <c r="AO2945" s="1"/>
      <c r="AP2945" s="17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5.75" x14ac:dyDescent="0.2">
      <c r="A2946" s="127">
        <f t="shared" si="1177"/>
        <v>44406</v>
      </c>
      <c r="B2946" s="165">
        <f t="shared" si="1179"/>
        <v>301569.91066082986</v>
      </c>
      <c r="C2946" s="124"/>
      <c r="D2946" s="128">
        <f t="shared" si="1180"/>
        <v>5769.98</v>
      </c>
      <c r="E2946" s="129">
        <f>VLOOKUP(A2945,[1]Plan1!$AY$80:$BA$314,3)</f>
        <v>5825.37</v>
      </c>
      <c r="F2946" s="130">
        <f t="shared" si="1181"/>
        <v>44393</v>
      </c>
      <c r="G2946" s="131">
        <f t="shared" si="1182"/>
        <v>9.5996866540266623E-3</v>
      </c>
      <c r="H2946" s="132">
        <f t="shared" si="1183"/>
        <v>44424</v>
      </c>
      <c r="I2946" s="132">
        <f t="shared" si="1184"/>
        <v>44424</v>
      </c>
      <c r="J2946" s="133">
        <f t="shared" si="1185"/>
        <v>22</v>
      </c>
      <c r="K2946" s="133">
        <f t="shared" si="1186"/>
        <v>10</v>
      </c>
      <c r="L2946" s="124">
        <f t="shared" si="1187"/>
        <v>1.0043521200000001</v>
      </c>
      <c r="M2946" s="134">
        <f t="shared" si="1188"/>
        <v>1.00530005</v>
      </c>
      <c r="N2946" s="134">
        <f t="shared" si="1189"/>
        <v>1.5527721978430202</v>
      </c>
      <c r="O2946" s="124">
        <f t="shared" si="1190"/>
        <v>1.5595300400000001</v>
      </c>
      <c r="P2946" s="124"/>
      <c r="Q2946" s="125"/>
      <c r="R2946" s="126"/>
      <c r="S2946" s="124"/>
      <c r="T2946" s="135">
        <f t="shared" si="1178"/>
        <v>7.9699999999999993E-2</v>
      </c>
      <c r="U2946" s="125">
        <f t="shared" si="1191"/>
        <v>847</v>
      </c>
      <c r="V2946" s="125">
        <v>252</v>
      </c>
      <c r="W2946" s="134">
        <f t="shared" si="1192"/>
        <v>1.2940034199999999</v>
      </c>
      <c r="X2946" s="18"/>
      <c r="Y2946" s="123">
        <f t="shared" si="1193"/>
        <v>67054.222907000003</v>
      </c>
      <c r="Z2946" s="123">
        <f t="shared" si="1194"/>
        <v>35547.473068908679</v>
      </c>
      <c r="AA2946" s="123">
        <f t="shared" si="1195"/>
        <v>1341.0844581400002</v>
      </c>
      <c r="AB2946" s="123">
        <f t="shared" si="1196"/>
        <v>28162.773620939999</v>
      </c>
      <c r="AC2946" s="123">
        <f t="shared" si="1197"/>
        <v>132105.55405498869</v>
      </c>
      <c r="AD2946" s="150">
        <f t="shared" si="1198"/>
        <v>87053.852995000008</v>
      </c>
      <c r="AE2946" s="150">
        <f t="shared" si="1199"/>
        <v>44919.310920994496</v>
      </c>
      <c r="AF2946" s="150">
        <f t="shared" si="1200"/>
        <v>1741.0770599000002</v>
      </c>
      <c r="AG2946" s="150">
        <f t="shared" si="1201"/>
        <v>35750.115629946675</v>
      </c>
      <c r="AH2946" s="150">
        <f t="shared" si="1202"/>
        <v>169464.3566058412</v>
      </c>
      <c r="AI2946" s="4"/>
      <c r="AJ2946" s="1"/>
      <c r="AK2946" s="20"/>
      <c r="AL2946" s="5"/>
      <c r="AM2946" s="1"/>
      <c r="AN2946" s="1"/>
      <c r="AO2946" s="1"/>
      <c r="AP2946" s="17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5.75" x14ac:dyDescent="0.2">
      <c r="A2947" s="127">
        <f t="shared" si="1177"/>
        <v>44407</v>
      </c>
      <c r="B2947" s="165">
        <f t="shared" si="1179"/>
        <v>301794.59294657654</v>
      </c>
      <c r="C2947" s="124"/>
      <c r="D2947" s="128">
        <f t="shared" si="1180"/>
        <v>5769.98</v>
      </c>
      <c r="E2947" s="129">
        <f>VLOOKUP(A2946,[1]Plan1!$AY$80:$BA$314,3)</f>
        <v>5825.37</v>
      </c>
      <c r="F2947" s="130">
        <f t="shared" si="1181"/>
        <v>44393</v>
      </c>
      <c r="G2947" s="131">
        <f t="shared" si="1182"/>
        <v>9.5996866540266623E-3</v>
      </c>
      <c r="H2947" s="132">
        <f t="shared" si="1183"/>
        <v>44424</v>
      </c>
      <c r="I2947" s="132">
        <f t="shared" si="1184"/>
        <v>44424</v>
      </c>
      <c r="J2947" s="133">
        <f t="shared" si="1185"/>
        <v>22</v>
      </c>
      <c r="K2947" s="133">
        <f t="shared" si="1186"/>
        <v>11</v>
      </c>
      <c r="L2947" s="124">
        <f t="shared" si="1187"/>
        <v>1.00478837</v>
      </c>
      <c r="M2947" s="134">
        <f t="shared" si="1188"/>
        <v>1.00530005</v>
      </c>
      <c r="N2947" s="134">
        <f t="shared" si="1189"/>
        <v>1.5527721978430202</v>
      </c>
      <c r="O2947" s="124">
        <f t="shared" si="1190"/>
        <v>1.5602074399999999</v>
      </c>
      <c r="P2947" s="124"/>
      <c r="Q2947" s="125"/>
      <c r="R2947" s="126"/>
      <c r="S2947" s="124"/>
      <c r="T2947" s="135">
        <f t="shared" si="1178"/>
        <v>7.9699999999999993E-2</v>
      </c>
      <c r="U2947" s="125">
        <f t="shared" si="1191"/>
        <v>848</v>
      </c>
      <c r="V2947" s="125">
        <v>252</v>
      </c>
      <c r="W2947" s="134">
        <f t="shared" si="1192"/>
        <v>1.2943972429999999</v>
      </c>
      <c r="X2947" s="18"/>
      <c r="Y2947" s="123">
        <f t="shared" si="1193"/>
        <v>67054.222907000003</v>
      </c>
      <c r="Z2947" s="123">
        <f t="shared" si="1194"/>
        <v>35623.279147465029</v>
      </c>
      <c r="AA2947" s="123">
        <f t="shared" si="1195"/>
        <v>1341.0844581400002</v>
      </c>
      <c r="AB2947" s="123">
        <f t="shared" si="1196"/>
        <v>28185.125028575669</v>
      </c>
      <c r="AC2947" s="123">
        <f t="shared" si="1197"/>
        <v>132203.7115411807</v>
      </c>
      <c r="AD2947" s="150">
        <f t="shared" si="1198"/>
        <v>87053.852995000008</v>
      </c>
      <c r="AE2947" s="150">
        <f t="shared" si="1199"/>
        <v>45016.81776955082</v>
      </c>
      <c r="AF2947" s="150">
        <f t="shared" si="1200"/>
        <v>1741.0770599000002</v>
      </c>
      <c r="AG2947" s="150">
        <f t="shared" si="1201"/>
        <v>35779.133580945003</v>
      </c>
      <c r="AH2947" s="150">
        <f t="shared" si="1202"/>
        <v>169590.88140539583</v>
      </c>
      <c r="AI2947" s="4"/>
      <c r="AJ2947" s="1"/>
      <c r="AK2947" s="20"/>
      <c r="AL2947" s="5"/>
      <c r="AM2947" s="1"/>
      <c r="AN2947" s="1"/>
      <c r="AO2947" s="1"/>
      <c r="AP2947" s="17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5.75" x14ac:dyDescent="0.2">
      <c r="A2948" s="127">
        <f t="shared" si="1177"/>
        <v>44408</v>
      </c>
      <c r="B2948" s="165">
        <f t="shared" si="1179"/>
        <v>302019.40568083944</v>
      </c>
      <c r="C2948" s="124"/>
      <c r="D2948" s="128">
        <f t="shared" si="1180"/>
        <v>5769.98</v>
      </c>
      <c r="E2948" s="129">
        <f>VLOOKUP(A2947,[1]Plan1!$AY$80:$BA$314,3)</f>
        <v>5825.37</v>
      </c>
      <c r="F2948" s="130">
        <f t="shared" si="1181"/>
        <v>44393</v>
      </c>
      <c r="G2948" s="131">
        <f t="shared" si="1182"/>
        <v>9.5996866540266623E-3</v>
      </c>
      <c r="H2948" s="132">
        <f t="shared" si="1183"/>
        <v>44424</v>
      </c>
      <c r="I2948" s="132">
        <f t="shared" si="1184"/>
        <v>44424</v>
      </c>
      <c r="J2948" s="133">
        <f t="shared" si="1185"/>
        <v>22</v>
      </c>
      <c r="K2948" s="133">
        <f t="shared" si="1186"/>
        <v>12</v>
      </c>
      <c r="L2948" s="124">
        <f t="shared" si="1187"/>
        <v>1.00522482</v>
      </c>
      <c r="M2948" s="134">
        <f t="shared" si="1188"/>
        <v>1.00530005</v>
      </c>
      <c r="N2948" s="134">
        <f t="shared" si="1189"/>
        <v>1.5527721978430202</v>
      </c>
      <c r="O2948" s="124">
        <f t="shared" si="1190"/>
        <v>1.5608851500000001</v>
      </c>
      <c r="P2948" s="124"/>
      <c r="Q2948" s="125"/>
      <c r="R2948" s="126"/>
      <c r="S2948" s="124"/>
      <c r="T2948" s="135">
        <f t="shared" si="1178"/>
        <v>7.9699999999999993E-2</v>
      </c>
      <c r="U2948" s="125">
        <f t="shared" si="1191"/>
        <v>849</v>
      </c>
      <c r="V2948" s="125">
        <v>252</v>
      </c>
      <c r="W2948" s="134">
        <f t="shared" si="1192"/>
        <v>1.2947911860000001</v>
      </c>
      <c r="X2948" s="18"/>
      <c r="Y2948" s="123">
        <f t="shared" si="1193"/>
        <v>67054.222907000003</v>
      </c>
      <c r="Z2948" s="123">
        <f t="shared" si="1194"/>
        <v>35699.142283452908</v>
      </c>
      <c r="AA2948" s="123">
        <f t="shared" si="1195"/>
        <v>1341.0844581400002</v>
      </c>
      <c r="AB2948" s="123">
        <f t="shared" si="1196"/>
        <v>28207.476436211335</v>
      </c>
      <c r="AC2948" s="123">
        <f t="shared" si="1197"/>
        <v>132301.92608480423</v>
      </c>
      <c r="AD2948" s="150">
        <f t="shared" si="1198"/>
        <v>87053.852995000008</v>
      </c>
      <c r="AE2948" s="150">
        <f t="shared" si="1199"/>
        <v>45114.398009191878</v>
      </c>
      <c r="AF2948" s="150">
        <f t="shared" si="1200"/>
        <v>1741.0770599000002</v>
      </c>
      <c r="AG2948" s="150">
        <f t="shared" si="1201"/>
        <v>35808.151531943338</v>
      </c>
      <c r="AH2948" s="150">
        <f t="shared" si="1202"/>
        <v>169717.47959603521</v>
      </c>
      <c r="AI2948" s="4"/>
      <c r="AJ2948" s="1"/>
      <c r="AK2948" s="20"/>
      <c r="AL2948" s="5"/>
      <c r="AM2948" s="1"/>
      <c r="AN2948" s="1"/>
      <c r="AO2948" s="1"/>
      <c r="AP2948" s="17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5.75" x14ac:dyDescent="0.2">
      <c r="A2949" s="127">
        <f t="shared" si="1177"/>
        <v>44409</v>
      </c>
      <c r="B2949" s="165">
        <f t="shared" ref="B2949:B3012" si="1203">AC2949+AH2949</f>
        <v>302070.77503947343</v>
      </c>
      <c r="C2949" s="124"/>
      <c r="D2949" s="128">
        <f t="shared" ref="D2949:D3012" si="1204">IF(E2949=E2948,D2948,E2948)</f>
        <v>5769.98</v>
      </c>
      <c r="E2949" s="129">
        <f>VLOOKUP(A2948,[1]Plan1!$AY$80:$BA$314,3)</f>
        <v>5825.37</v>
      </c>
      <c r="F2949" s="130">
        <f t="shared" ref="F2949:F3012" si="1205">IF(D2949=D2948,F2948,A2949)</f>
        <v>44393</v>
      </c>
      <c r="G2949" s="131">
        <f t="shared" ref="G2949:G3012" si="1206">(E2949/D2949)-1</f>
        <v>9.5996866540266623E-3</v>
      </c>
      <c r="H2949" s="132">
        <f t="shared" ref="H2949:H3012" si="1207">IF(DAY(A2949)=15,VLOOKUP(A2949,AO$118:AT$450,4),H2948)</f>
        <v>44424</v>
      </c>
      <c r="I2949" s="132">
        <f t="shared" ref="I2949:I3012" si="1208">IF(A2949&gt;I2948,H2949,I2948)</f>
        <v>44424</v>
      </c>
      <c r="J2949" s="133">
        <f t="shared" ref="J2949:J3012" si="1209">IF(I2949=I2948,J2948,NETWORKDAYS(I2948,I2949,$AK$118:$AK$502)-1)</f>
        <v>22</v>
      </c>
      <c r="K2949" s="133">
        <f t="shared" ref="K2949:K3012" si="1210">(J2949-(NETWORKDAYS(A2949,I2949,AK$118:AK$502)-1))</f>
        <v>12</v>
      </c>
      <c r="L2949" s="124">
        <f t="shared" ref="L2949:L3012" si="1211">TRUNC((E2949/D2949)^TRUNC((K2949/J2949),9),8)</f>
        <v>1.00522482</v>
      </c>
      <c r="M2949" s="134">
        <f t="shared" ref="M2949:M3012" si="1212">IF(I2949&gt;I2948,L2948,M2948)</f>
        <v>1.00530005</v>
      </c>
      <c r="N2949" s="134">
        <f t="shared" ref="N2949:N3012" si="1213">IF(I2949&gt;I2948,N2948*M2949,N2948)</f>
        <v>1.5527721978430202</v>
      </c>
      <c r="O2949" s="124">
        <f t="shared" ref="O2949:O3012" si="1214">TRUNC(TRUNC((L2949*N2949),15),8)</f>
        <v>1.5608851500000001</v>
      </c>
      <c r="P2949" s="124"/>
      <c r="Q2949" s="125"/>
      <c r="R2949" s="126"/>
      <c r="S2949" s="124"/>
      <c r="T2949" s="135">
        <f t="shared" si="1178"/>
        <v>7.9699999999999993E-2</v>
      </c>
      <c r="U2949" s="125">
        <f t="shared" ref="U2949:U3012" si="1215">IF(Q2948&gt;0,1,IF(K2949=K2948,U2948,U2948+1))</f>
        <v>849</v>
      </c>
      <c r="V2949" s="125">
        <v>252</v>
      </c>
      <c r="W2949" s="134">
        <f t="shared" ref="W2949:W3012" si="1216">ROUND((1+T2949)^TRUNC((U2949/V2949),9),9)</f>
        <v>1.2947911860000001</v>
      </c>
      <c r="X2949" s="18"/>
      <c r="Y2949" s="123">
        <f t="shared" ref="Y2949:Y3012" si="1217">S$1686+X$1686</f>
        <v>67054.222907000003</v>
      </c>
      <c r="Z2949" s="123">
        <f t="shared" ref="Z2949:Z3012" si="1218">(((O2949/O$1686)*W2949*W$1714)-1)*Y2949</f>
        <v>35699.142283452908</v>
      </c>
      <c r="AA2949" s="123">
        <f t="shared" ref="AA2949:AA3012" si="1219">0.02*Y2949</f>
        <v>1341.0844581400002</v>
      </c>
      <c r="AB2949" s="123">
        <f t="shared" ref="AB2949:AB3012" si="1220">0.01*((A2949-A$1686)/30)*Y2949</f>
        <v>28229.827843847004</v>
      </c>
      <c r="AC2949" s="123">
        <f t="shared" ref="AC2949:AC3012" si="1221">SUM(Y2949:AB2949)</f>
        <v>132324.27749243993</v>
      </c>
      <c r="AD2949" s="150">
        <f t="shared" ref="AD2949:AD3012" si="1222">S$1714+X$1714</f>
        <v>87053.852995000008</v>
      </c>
      <c r="AE2949" s="150">
        <f t="shared" ref="AE2949:AE3012" si="1223">(((O2949/O$1714)*W2949)-1)*AD2949</f>
        <v>45114.398009191878</v>
      </c>
      <c r="AF2949" s="150">
        <f t="shared" ref="AF2949:AF3012" si="1224">0.02*AD2949</f>
        <v>1741.0770599000002</v>
      </c>
      <c r="AG2949" s="150">
        <f t="shared" ref="AG2949:AG3012" si="1225">0.01*((A2949-A$1714)/30)*AD2949</f>
        <v>35837.169482941667</v>
      </c>
      <c r="AH2949" s="150">
        <f t="shared" ref="AH2949:AH3012" si="1226">SUM(AD2949:AG2949)</f>
        <v>169746.49754703353</v>
      </c>
      <c r="AI2949" s="4"/>
      <c r="AJ2949" s="1"/>
      <c r="AK2949" s="20"/>
      <c r="AL2949" s="5"/>
      <c r="AM2949" s="1"/>
      <c r="AN2949" s="1"/>
      <c r="AO2949" s="1"/>
      <c r="AP2949" s="17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5.75" x14ac:dyDescent="0.2">
      <c r="A2950" s="127">
        <f t="shared" si="1177"/>
        <v>44410</v>
      </c>
      <c r="B2950" s="165">
        <f t="shared" si="1203"/>
        <v>302122.14439810743</v>
      </c>
      <c r="C2950" s="124"/>
      <c r="D2950" s="128">
        <f t="shared" si="1204"/>
        <v>5769.98</v>
      </c>
      <c r="E2950" s="129">
        <f>VLOOKUP(A2949,[1]Plan1!$AY$80:$BA$314,3)</f>
        <v>5825.37</v>
      </c>
      <c r="F2950" s="130">
        <f t="shared" si="1205"/>
        <v>44393</v>
      </c>
      <c r="G2950" s="131">
        <f t="shared" si="1206"/>
        <v>9.5996866540266623E-3</v>
      </c>
      <c r="H2950" s="132">
        <f t="shared" si="1207"/>
        <v>44424</v>
      </c>
      <c r="I2950" s="132">
        <f t="shared" si="1208"/>
        <v>44424</v>
      </c>
      <c r="J2950" s="133">
        <f t="shared" si="1209"/>
        <v>22</v>
      </c>
      <c r="K2950" s="133">
        <f t="shared" si="1210"/>
        <v>12</v>
      </c>
      <c r="L2950" s="124">
        <f t="shared" si="1211"/>
        <v>1.00522482</v>
      </c>
      <c r="M2950" s="134">
        <f t="shared" si="1212"/>
        <v>1.00530005</v>
      </c>
      <c r="N2950" s="134">
        <f t="shared" si="1213"/>
        <v>1.5527721978430202</v>
      </c>
      <c r="O2950" s="124">
        <f t="shared" si="1214"/>
        <v>1.5608851500000001</v>
      </c>
      <c r="P2950" s="124"/>
      <c r="Q2950" s="125"/>
      <c r="R2950" s="126"/>
      <c r="S2950" s="124"/>
      <c r="T2950" s="135">
        <f t="shared" si="1178"/>
        <v>7.9699999999999993E-2</v>
      </c>
      <c r="U2950" s="125">
        <f t="shared" si="1215"/>
        <v>849</v>
      </c>
      <c r="V2950" s="125">
        <v>252</v>
      </c>
      <c r="W2950" s="134">
        <f t="shared" si="1216"/>
        <v>1.2947911860000001</v>
      </c>
      <c r="X2950" s="18"/>
      <c r="Y2950" s="123">
        <f t="shared" si="1217"/>
        <v>67054.222907000003</v>
      </c>
      <c r="Z2950" s="123">
        <f t="shared" si="1218"/>
        <v>35699.142283452908</v>
      </c>
      <c r="AA2950" s="123">
        <f t="shared" si="1219"/>
        <v>1341.0844581400002</v>
      </c>
      <c r="AB2950" s="123">
        <f t="shared" si="1220"/>
        <v>28252.179251482667</v>
      </c>
      <c r="AC2950" s="123">
        <f t="shared" si="1221"/>
        <v>132346.62890007556</v>
      </c>
      <c r="AD2950" s="150">
        <f t="shared" si="1222"/>
        <v>87053.852995000008</v>
      </c>
      <c r="AE2950" s="150">
        <f t="shared" si="1223"/>
        <v>45114.398009191878</v>
      </c>
      <c r="AF2950" s="150">
        <f t="shared" si="1224"/>
        <v>1741.0770599000002</v>
      </c>
      <c r="AG2950" s="150">
        <f t="shared" si="1225"/>
        <v>35866.187433940009</v>
      </c>
      <c r="AH2950" s="150">
        <f t="shared" si="1226"/>
        <v>169775.51549803189</v>
      </c>
      <c r="AI2950" s="4"/>
      <c r="AJ2950" s="1"/>
      <c r="AK2950" s="20"/>
      <c r="AL2950" s="5"/>
      <c r="AM2950" s="1"/>
      <c r="AN2950" s="1"/>
      <c r="AO2950" s="1"/>
      <c r="AP2950" s="17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5.75" x14ac:dyDescent="0.2">
      <c r="A2951" s="127">
        <f t="shared" si="1177"/>
        <v>44411</v>
      </c>
      <c r="B2951" s="165">
        <f t="shared" si="1203"/>
        <v>302347.08313529659</v>
      </c>
      <c r="C2951" s="124"/>
      <c r="D2951" s="128">
        <f t="shared" si="1204"/>
        <v>5769.98</v>
      </c>
      <c r="E2951" s="129">
        <f>VLOOKUP(A2950,[1]Plan1!$AY$80:$BA$314,3)</f>
        <v>5825.37</v>
      </c>
      <c r="F2951" s="130">
        <f t="shared" si="1205"/>
        <v>44393</v>
      </c>
      <c r="G2951" s="131">
        <f t="shared" si="1206"/>
        <v>9.5996866540266623E-3</v>
      </c>
      <c r="H2951" s="132">
        <f t="shared" si="1207"/>
        <v>44424</v>
      </c>
      <c r="I2951" s="132">
        <f t="shared" si="1208"/>
        <v>44424</v>
      </c>
      <c r="J2951" s="133">
        <f t="shared" si="1209"/>
        <v>22</v>
      </c>
      <c r="K2951" s="133">
        <f t="shared" si="1210"/>
        <v>13</v>
      </c>
      <c r="L2951" s="124">
        <f t="shared" si="1211"/>
        <v>1.0056614500000001</v>
      </c>
      <c r="M2951" s="134">
        <f t="shared" si="1212"/>
        <v>1.00530005</v>
      </c>
      <c r="N2951" s="134">
        <f t="shared" si="1213"/>
        <v>1.5527721978430202</v>
      </c>
      <c r="O2951" s="124">
        <f t="shared" si="1214"/>
        <v>1.5615631400000001</v>
      </c>
      <c r="P2951" s="124"/>
      <c r="Q2951" s="125"/>
      <c r="R2951" s="126"/>
      <c r="S2951" s="124"/>
      <c r="T2951" s="135">
        <f t="shared" si="1178"/>
        <v>7.9699999999999993E-2</v>
      </c>
      <c r="U2951" s="125">
        <f t="shared" si="1215"/>
        <v>850</v>
      </c>
      <c r="V2951" s="125">
        <v>252</v>
      </c>
      <c r="W2951" s="134">
        <f t="shared" si="1216"/>
        <v>1.295185249</v>
      </c>
      <c r="X2951" s="18"/>
      <c r="Y2951" s="123">
        <f t="shared" si="1217"/>
        <v>67054.222907000003</v>
      </c>
      <c r="Z2951" s="123">
        <f t="shared" si="1218"/>
        <v>35775.060532396739</v>
      </c>
      <c r="AA2951" s="123">
        <f t="shared" si="1219"/>
        <v>1341.0844581400002</v>
      </c>
      <c r="AB2951" s="123">
        <f t="shared" si="1220"/>
        <v>28274.530659118333</v>
      </c>
      <c r="AC2951" s="123">
        <f t="shared" si="1221"/>
        <v>132444.89855665507</v>
      </c>
      <c r="AD2951" s="150">
        <f t="shared" si="1222"/>
        <v>87053.852995000008</v>
      </c>
      <c r="AE2951" s="150">
        <f t="shared" si="1223"/>
        <v>45212.049138803144</v>
      </c>
      <c r="AF2951" s="150">
        <f t="shared" si="1224"/>
        <v>1741.0770599000002</v>
      </c>
      <c r="AG2951" s="150">
        <f t="shared" si="1225"/>
        <v>35895.205384938337</v>
      </c>
      <c r="AH2951" s="150">
        <f t="shared" si="1226"/>
        <v>169902.18457864149</v>
      </c>
      <c r="AI2951" s="4"/>
      <c r="AJ2951" s="1"/>
      <c r="AK2951" s="20"/>
      <c r="AL2951" s="5"/>
      <c r="AM2951" s="1"/>
      <c r="AN2951" s="1"/>
      <c r="AO2951" s="1"/>
      <c r="AP2951" s="17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5.75" x14ac:dyDescent="0.2">
      <c r="A2952" s="127">
        <f t="shared" si="1177"/>
        <v>44412</v>
      </c>
      <c r="B2952" s="165">
        <f t="shared" si="1203"/>
        <v>302572.14944822987</v>
      </c>
      <c r="C2952" s="124"/>
      <c r="D2952" s="128">
        <f t="shared" si="1204"/>
        <v>5769.98</v>
      </c>
      <c r="E2952" s="129">
        <f>VLOOKUP(A2951,[1]Plan1!$AY$80:$BA$314,3)</f>
        <v>5825.37</v>
      </c>
      <c r="F2952" s="130">
        <f t="shared" si="1205"/>
        <v>44393</v>
      </c>
      <c r="G2952" s="131">
        <f t="shared" si="1206"/>
        <v>9.5996866540266623E-3</v>
      </c>
      <c r="H2952" s="132">
        <f t="shared" si="1207"/>
        <v>44424</v>
      </c>
      <c r="I2952" s="132">
        <f t="shared" si="1208"/>
        <v>44424</v>
      </c>
      <c r="J2952" s="133">
        <f t="shared" si="1209"/>
        <v>22</v>
      </c>
      <c r="K2952" s="133">
        <f t="shared" si="1210"/>
        <v>14</v>
      </c>
      <c r="L2952" s="124">
        <f t="shared" si="1211"/>
        <v>1.0060982700000001</v>
      </c>
      <c r="M2952" s="134">
        <f t="shared" si="1212"/>
        <v>1.00530005</v>
      </c>
      <c r="N2952" s="134">
        <f t="shared" si="1213"/>
        <v>1.5527721978430202</v>
      </c>
      <c r="O2952" s="124">
        <f t="shared" si="1214"/>
        <v>1.5622414200000001</v>
      </c>
      <c r="P2952" s="124"/>
      <c r="Q2952" s="125"/>
      <c r="R2952" s="126"/>
      <c r="S2952" s="124"/>
      <c r="T2952" s="135">
        <f t="shared" si="1178"/>
        <v>7.9699999999999993E-2</v>
      </c>
      <c r="U2952" s="125">
        <f t="shared" si="1215"/>
        <v>851</v>
      </c>
      <c r="V2952" s="125">
        <v>252</v>
      </c>
      <c r="W2952" s="134">
        <f t="shared" si="1216"/>
        <v>1.295579432</v>
      </c>
      <c r="X2952" s="18"/>
      <c r="Y2952" s="123">
        <f t="shared" si="1217"/>
        <v>67054.222907000003</v>
      </c>
      <c r="Z2952" s="123">
        <f t="shared" si="1218"/>
        <v>35851.034582238091</v>
      </c>
      <c r="AA2952" s="123">
        <f t="shared" si="1219"/>
        <v>1341.0844581400002</v>
      </c>
      <c r="AB2952" s="123">
        <f t="shared" si="1220"/>
        <v>28296.882066754006</v>
      </c>
      <c r="AC2952" s="123">
        <f t="shared" si="1221"/>
        <v>132543.22401413211</v>
      </c>
      <c r="AD2952" s="150">
        <f t="shared" si="1222"/>
        <v>87053.852995000008</v>
      </c>
      <c r="AE2952" s="150">
        <f t="shared" si="1223"/>
        <v>45309.772043261088</v>
      </c>
      <c r="AF2952" s="150">
        <f t="shared" si="1224"/>
        <v>1741.0770599000002</v>
      </c>
      <c r="AG2952" s="150">
        <f t="shared" si="1225"/>
        <v>35924.223335936673</v>
      </c>
      <c r="AH2952" s="150">
        <f t="shared" si="1226"/>
        <v>170028.92543409776</v>
      </c>
      <c r="AI2952" s="4"/>
      <c r="AJ2952" s="1"/>
      <c r="AK2952" s="20"/>
      <c r="AL2952" s="5"/>
      <c r="AM2952" s="1"/>
      <c r="AN2952" s="1"/>
      <c r="AO2952" s="1"/>
      <c r="AP2952" s="17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5.75" x14ac:dyDescent="0.2">
      <c r="A2953" s="127">
        <f t="shared" si="1177"/>
        <v>44413</v>
      </c>
      <c r="B2953" s="165">
        <f t="shared" si="1203"/>
        <v>302797.3434051536</v>
      </c>
      <c r="C2953" s="124"/>
      <c r="D2953" s="128">
        <f t="shared" si="1204"/>
        <v>5769.98</v>
      </c>
      <c r="E2953" s="129">
        <f>VLOOKUP(A2952,[1]Plan1!$AY$80:$BA$314,3)</f>
        <v>5825.37</v>
      </c>
      <c r="F2953" s="130">
        <f t="shared" si="1205"/>
        <v>44393</v>
      </c>
      <c r="G2953" s="131">
        <f t="shared" si="1206"/>
        <v>9.5996866540266623E-3</v>
      </c>
      <c r="H2953" s="132">
        <f t="shared" si="1207"/>
        <v>44424</v>
      </c>
      <c r="I2953" s="132">
        <f t="shared" si="1208"/>
        <v>44424</v>
      </c>
      <c r="J2953" s="133">
        <f t="shared" si="1209"/>
        <v>22</v>
      </c>
      <c r="K2953" s="133">
        <f t="shared" si="1210"/>
        <v>15</v>
      </c>
      <c r="L2953" s="124">
        <f t="shared" si="1211"/>
        <v>1.00653528</v>
      </c>
      <c r="M2953" s="134">
        <f t="shared" si="1212"/>
        <v>1.00530005</v>
      </c>
      <c r="N2953" s="134">
        <f t="shared" si="1213"/>
        <v>1.5527721978430202</v>
      </c>
      <c r="O2953" s="124">
        <f t="shared" si="1214"/>
        <v>1.5629199899999999</v>
      </c>
      <c r="P2953" s="124"/>
      <c r="Q2953" s="125"/>
      <c r="R2953" s="126"/>
      <c r="S2953" s="124"/>
      <c r="T2953" s="135">
        <f t="shared" si="1178"/>
        <v>7.9699999999999993E-2</v>
      </c>
      <c r="U2953" s="125">
        <f t="shared" si="1215"/>
        <v>852</v>
      </c>
      <c r="V2953" s="125">
        <v>252</v>
      </c>
      <c r="W2953" s="134">
        <f t="shared" si="1216"/>
        <v>1.295973735</v>
      </c>
      <c r="X2953" s="18"/>
      <c r="Y2953" s="123">
        <f t="shared" si="1217"/>
        <v>67054.222907000003</v>
      </c>
      <c r="Z2953" s="123">
        <f t="shared" si="1218"/>
        <v>35927.064462827511</v>
      </c>
      <c r="AA2953" s="123">
        <f t="shared" si="1219"/>
        <v>1341.0844581400002</v>
      </c>
      <c r="AB2953" s="123">
        <f t="shared" si="1220"/>
        <v>28319.233474389668</v>
      </c>
      <c r="AC2953" s="123">
        <f t="shared" si="1221"/>
        <v>132641.60530235717</v>
      </c>
      <c r="AD2953" s="150">
        <f t="shared" si="1222"/>
        <v>87053.852995000008</v>
      </c>
      <c r="AE2953" s="150">
        <f t="shared" si="1223"/>
        <v>45407.566760961447</v>
      </c>
      <c r="AF2953" s="150">
        <f t="shared" si="1224"/>
        <v>1741.0770599000002</v>
      </c>
      <c r="AG2953" s="150">
        <f t="shared" si="1225"/>
        <v>35953.241286935001</v>
      </c>
      <c r="AH2953" s="150">
        <f t="shared" si="1226"/>
        <v>170155.73810279646</v>
      </c>
      <c r="AI2953" s="4"/>
      <c r="AJ2953" s="1"/>
      <c r="AK2953" s="20"/>
      <c r="AL2953" s="5"/>
      <c r="AM2953" s="1"/>
      <c r="AN2953" s="1"/>
      <c r="AO2953" s="1"/>
      <c r="AP2953" s="17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5.75" x14ac:dyDescent="0.2">
      <c r="A2954" s="127">
        <f t="shared" si="1177"/>
        <v>44414</v>
      </c>
      <c r="B2954" s="165">
        <f t="shared" si="1203"/>
        <v>303022.66808811226</v>
      </c>
      <c r="C2954" s="124"/>
      <c r="D2954" s="128">
        <f t="shared" si="1204"/>
        <v>5769.98</v>
      </c>
      <c r="E2954" s="129">
        <f>VLOOKUP(A2953,[1]Plan1!$AY$80:$BA$314,3)</f>
        <v>5825.37</v>
      </c>
      <c r="F2954" s="130">
        <f t="shared" si="1205"/>
        <v>44393</v>
      </c>
      <c r="G2954" s="131">
        <f t="shared" si="1206"/>
        <v>9.5996866540266623E-3</v>
      </c>
      <c r="H2954" s="132">
        <f t="shared" si="1207"/>
        <v>44424</v>
      </c>
      <c r="I2954" s="132">
        <f t="shared" si="1208"/>
        <v>44424</v>
      </c>
      <c r="J2954" s="133">
        <f t="shared" si="1209"/>
        <v>22</v>
      </c>
      <c r="K2954" s="133">
        <f t="shared" si="1210"/>
        <v>16</v>
      </c>
      <c r="L2954" s="124">
        <f t="shared" si="1211"/>
        <v>1.0069724799999999</v>
      </c>
      <c r="M2954" s="134">
        <f t="shared" si="1212"/>
        <v>1.00530005</v>
      </c>
      <c r="N2954" s="134">
        <f t="shared" si="1213"/>
        <v>1.5527721978430202</v>
      </c>
      <c r="O2954" s="124">
        <f t="shared" si="1214"/>
        <v>1.5635988700000001</v>
      </c>
      <c r="P2954" s="124"/>
      <c r="Q2954" s="125"/>
      <c r="R2954" s="126"/>
      <c r="S2954" s="124"/>
      <c r="T2954" s="135">
        <f t="shared" si="1178"/>
        <v>7.9699999999999993E-2</v>
      </c>
      <c r="U2954" s="125">
        <f t="shared" si="1215"/>
        <v>853</v>
      </c>
      <c r="V2954" s="125">
        <v>252</v>
      </c>
      <c r="W2954" s="134">
        <f t="shared" si="1216"/>
        <v>1.2963681579999999</v>
      </c>
      <c r="X2954" s="18"/>
      <c r="Y2954" s="123">
        <f t="shared" si="1217"/>
        <v>67054.222907000003</v>
      </c>
      <c r="Z2954" s="123">
        <f t="shared" si="1218"/>
        <v>36003.151522233507</v>
      </c>
      <c r="AA2954" s="123">
        <f t="shared" si="1219"/>
        <v>1341.0844581400002</v>
      </c>
      <c r="AB2954" s="123">
        <f t="shared" si="1220"/>
        <v>28341.584882025338</v>
      </c>
      <c r="AC2954" s="123">
        <f t="shared" si="1221"/>
        <v>132740.04376939885</v>
      </c>
      <c r="AD2954" s="150">
        <f t="shared" si="1222"/>
        <v>87053.852995000008</v>
      </c>
      <c r="AE2954" s="150">
        <f t="shared" si="1223"/>
        <v>45505.43502588007</v>
      </c>
      <c r="AF2954" s="150">
        <f t="shared" si="1224"/>
        <v>1741.0770599000002</v>
      </c>
      <c r="AG2954" s="150">
        <f t="shared" si="1225"/>
        <v>35982.259237933344</v>
      </c>
      <c r="AH2954" s="150">
        <f t="shared" si="1226"/>
        <v>170282.62431871344</v>
      </c>
      <c r="AI2954" s="4"/>
      <c r="AJ2954" s="1"/>
      <c r="AK2954" s="20"/>
      <c r="AL2954" s="5"/>
      <c r="AM2954" s="1"/>
      <c r="AN2954" s="1"/>
      <c r="AO2954" s="1"/>
      <c r="AP2954" s="17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5.75" x14ac:dyDescent="0.2">
      <c r="A2955" s="127">
        <f t="shared" ref="A2955:A3018" si="1227">(A2954+1)</f>
        <v>44415</v>
      </c>
      <c r="B2955" s="165">
        <f t="shared" si="1203"/>
        <v>303248.11904611578</v>
      </c>
      <c r="C2955" s="124"/>
      <c r="D2955" s="128">
        <f t="shared" si="1204"/>
        <v>5769.98</v>
      </c>
      <c r="E2955" s="129">
        <f>VLOOKUP(A2954,[1]Plan1!$AY$80:$BA$314,3)</f>
        <v>5825.37</v>
      </c>
      <c r="F2955" s="130">
        <f t="shared" si="1205"/>
        <v>44393</v>
      </c>
      <c r="G2955" s="131">
        <f t="shared" si="1206"/>
        <v>9.5996866540266623E-3</v>
      </c>
      <c r="H2955" s="132">
        <f t="shared" si="1207"/>
        <v>44424</v>
      </c>
      <c r="I2955" s="132">
        <f t="shared" si="1208"/>
        <v>44424</v>
      </c>
      <c r="J2955" s="133">
        <f t="shared" si="1209"/>
        <v>22</v>
      </c>
      <c r="K2955" s="133">
        <f t="shared" si="1210"/>
        <v>17</v>
      </c>
      <c r="L2955" s="124">
        <f t="shared" si="1211"/>
        <v>1.00740987</v>
      </c>
      <c r="M2955" s="134">
        <f t="shared" si="1212"/>
        <v>1.00530005</v>
      </c>
      <c r="N2955" s="134">
        <f t="shared" si="1213"/>
        <v>1.5527721978430202</v>
      </c>
      <c r="O2955" s="124">
        <f t="shared" si="1214"/>
        <v>1.5642780300000001</v>
      </c>
      <c r="P2955" s="124"/>
      <c r="Q2955" s="125"/>
      <c r="R2955" s="126"/>
      <c r="S2955" s="124"/>
      <c r="T2955" s="135">
        <f t="shared" ref="T2955:T3018" si="1228">(T2954)</f>
        <v>7.9699999999999993E-2</v>
      </c>
      <c r="U2955" s="125">
        <f t="shared" si="1215"/>
        <v>854</v>
      </c>
      <c r="V2955" s="125">
        <v>252</v>
      </c>
      <c r="W2955" s="134">
        <f t="shared" si="1216"/>
        <v>1.296762701</v>
      </c>
      <c r="X2955" s="18"/>
      <c r="Y2955" s="123">
        <f t="shared" si="1217"/>
        <v>67054.222907000003</v>
      </c>
      <c r="Z2955" s="123">
        <f t="shared" si="1218"/>
        <v>36079.293813618606</v>
      </c>
      <c r="AA2955" s="123">
        <f t="shared" si="1219"/>
        <v>1341.0844581400002</v>
      </c>
      <c r="AB2955" s="123">
        <f t="shared" si="1220"/>
        <v>28363.936289661</v>
      </c>
      <c r="AC2955" s="123">
        <f t="shared" si="1221"/>
        <v>132838.53746841961</v>
      </c>
      <c r="AD2955" s="150">
        <f t="shared" si="1222"/>
        <v>87053.852995000008</v>
      </c>
      <c r="AE2955" s="150">
        <f t="shared" si="1223"/>
        <v>45603.374333864471</v>
      </c>
      <c r="AF2955" s="150">
        <f t="shared" si="1224"/>
        <v>1741.0770599000002</v>
      </c>
      <c r="AG2955" s="150">
        <f t="shared" si="1225"/>
        <v>36011.277188931672</v>
      </c>
      <c r="AH2955" s="150">
        <f t="shared" si="1226"/>
        <v>170409.58157769617</v>
      </c>
      <c r="AI2955" s="4"/>
      <c r="AJ2955" s="1"/>
      <c r="AK2955" s="20"/>
      <c r="AL2955" s="5"/>
      <c r="AM2955" s="1"/>
      <c r="AN2955" s="1"/>
      <c r="AO2955" s="1"/>
      <c r="AP2955" s="17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5.75" x14ac:dyDescent="0.2">
      <c r="A2956" s="127">
        <f t="shared" si="1227"/>
        <v>44416</v>
      </c>
      <c r="B2956" s="165">
        <f t="shared" si="1203"/>
        <v>303299.48840474978</v>
      </c>
      <c r="C2956" s="124"/>
      <c r="D2956" s="128">
        <f t="shared" si="1204"/>
        <v>5769.98</v>
      </c>
      <c r="E2956" s="129">
        <f>VLOOKUP(A2955,[1]Plan1!$AY$80:$BA$314,3)</f>
        <v>5825.37</v>
      </c>
      <c r="F2956" s="130">
        <f t="shared" si="1205"/>
        <v>44393</v>
      </c>
      <c r="G2956" s="131">
        <f t="shared" si="1206"/>
        <v>9.5996866540266623E-3</v>
      </c>
      <c r="H2956" s="132">
        <f t="shared" si="1207"/>
        <v>44424</v>
      </c>
      <c r="I2956" s="132">
        <f t="shared" si="1208"/>
        <v>44424</v>
      </c>
      <c r="J2956" s="133">
        <f t="shared" si="1209"/>
        <v>22</v>
      </c>
      <c r="K2956" s="133">
        <f t="shared" si="1210"/>
        <v>17</v>
      </c>
      <c r="L2956" s="124">
        <f t="shared" si="1211"/>
        <v>1.00740987</v>
      </c>
      <c r="M2956" s="134">
        <f t="shared" si="1212"/>
        <v>1.00530005</v>
      </c>
      <c r="N2956" s="134">
        <f t="shared" si="1213"/>
        <v>1.5527721978430202</v>
      </c>
      <c r="O2956" s="124">
        <f t="shared" si="1214"/>
        <v>1.5642780300000001</v>
      </c>
      <c r="P2956" s="124"/>
      <c r="Q2956" s="125"/>
      <c r="R2956" s="126"/>
      <c r="S2956" s="124"/>
      <c r="T2956" s="135">
        <f t="shared" si="1228"/>
        <v>7.9699999999999993E-2</v>
      </c>
      <c r="U2956" s="125">
        <f t="shared" si="1215"/>
        <v>854</v>
      </c>
      <c r="V2956" s="125">
        <v>252</v>
      </c>
      <c r="W2956" s="134">
        <f t="shared" si="1216"/>
        <v>1.296762701</v>
      </c>
      <c r="X2956" s="18"/>
      <c r="Y2956" s="123">
        <f t="shared" si="1217"/>
        <v>67054.222907000003</v>
      </c>
      <c r="Z2956" s="123">
        <f t="shared" si="1218"/>
        <v>36079.293813618606</v>
      </c>
      <c r="AA2956" s="123">
        <f t="shared" si="1219"/>
        <v>1341.0844581400002</v>
      </c>
      <c r="AB2956" s="123">
        <f t="shared" si="1220"/>
        <v>28386.28769729667</v>
      </c>
      <c r="AC2956" s="123">
        <f t="shared" si="1221"/>
        <v>132860.88887605528</v>
      </c>
      <c r="AD2956" s="150">
        <f t="shared" si="1222"/>
        <v>87053.852995000008</v>
      </c>
      <c r="AE2956" s="150">
        <f t="shared" si="1223"/>
        <v>45603.374333864471</v>
      </c>
      <c r="AF2956" s="150">
        <f t="shared" si="1224"/>
        <v>1741.0770599000002</v>
      </c>
      <c r="AG2956" s="150">
        <f t="shared" si="1225"/>
        <v>36040.29513993</v>
      </c>
      <c r="AH2956" s="150">
        <f t="shared" si="1226"/>
        <v>170438.5995286945</v>
      </c>
      <c r="AI2956" s="4"/>
      <c r="AJ2956" s="1"/>
      <c r="AK2956" s="20"/>
      <c r="AL2956" s="5"/>
      <c r="AM2956" s="1"/>
      <c r="AN2956" s="1"/>
      <c r="AO2956" s="1"/>
      <c r="AP2956" s="17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5.75" x14ac:dyDescent="0.2">
      <c r="A2957" s="127">
        <f t="shared" si="1227"/>
        <v>44417</v>
      </c>
      <c r="B2957" s="165">
        <f t="shared" si="1203"/>
        <v>303350.85776338377</v>
      </c>
      <c r="C2957" s="124"/>
      <c r="D2957" s="128">
        <f t="shared" si="1204"/>
        <v>5769.98</v>
      </c>
      <c r="E2957" s="129">
        <f>VLOOKUP(A2956,[1]Plan1!$AY$80:$BA$314,3)</f>
        <v>5825.37</v>
      </c>
      <c r="F2957" s="130">
        <f t="shared" si="1205"/>
        <v>44393</v>
      </c>
      <c r="G2957" s="131">
        <f t="shared" si="1206"/>
        <v>9.5996866540266623E-3</v>
      </c>
      <c r="H2957" s="132">
        <f t="shared" si="1207"/>
        <v>44424</v>
      </c>
      <c r="I2957" s="132">
        <f t="shared" si="1208"/>
        <v>44424</v>
      </c>
      <c r="J2957" s="133">
        <f t="shared" si="1209"/>
        <v>22</v>
      </c>
      <c r="K2957" s="133">
        <f t="shared" si="1210"/>
        <v>17</v>
      </c>
      <c r="L2957" s="124">
        <f t="shared" si="1211"/>
        <v>1.00740987</v>
      </c>
      <c r="M2957" s="134">
        <f t="shared" si="1212"/>
        <v>1.00530005</v>
      </c>
      <c r="N2957" s="134">
        <f t="shared" si="1213"/>
        <v>1.5527721978430202</v>
      </c>
      <c r="O2957" s="124">
        <f t="shared" si="1214"/>
        <v>1.5642780300000001</v>
      </c>
      <c r="P2957" s="124"/>
      <c r="Q2957" s="125"/>
      <c r="R2957" s="126"/>
      <c r="S2957" s="124"/>
      <c r="T2957" s="135">
        <f t="shared" si="1228"/>
        <v>7.9699999999999993E-2</v>
      </c>
      <c r="U2957" s="125">
        <f t="shared" si="1215"/>
        <v>854</v>
      </c>
      <c r="V2957" s="125">
        <v>252</v>
      </c>
      <c r="W2957" s="134">
        <f t="shared" si="1216"/>
        <v>1.296762701</v>
      </c>
      <c r="X2957" s="18"/>
      <c r="Y2957" s="123">
        <f t="shared" si="1217"/>
        <v>67054.222907000003</v>
      </c>
      <c r="Z2957" s="123">
        <f t="shared" si="1218"/>
        <v>36079.293813618606</v>
      </c>
      <c r="AA2957" s="123">
        <f t="shared" si="1219"/>
        <v>1341.0844581400002</v>
      </c>
      <c r="AB2957" s="123">
        <f t="shared" si="1220"/>
        <v>28408.639104932336</v>
      </c>
      <c r="AC2957" s="123">
        <f t="shared" si="1221"/>
        <v>132883.24028369095</v>
      </c>
      <c r="AD2957" s="150">
        <f t="shared" si="1222"/>
        <v>87053.852995000008</v>
      </c>
      <c r="AE2957" s="150">
        <f t="shared" si="1223"/>
        <v>45603.374333864471</v>
      </c>
      <c r="AF2957" s="150">
        <f t="shared" si="1224"/>
        <v>1741.0770599000002</v>
      </c>
      <c r="AG2957" s="150">
        <f t="shared" si="1225"/>
        <v>36069.313090928335</v>
      </c>
      <c r="AH2957" s="150">
        <f t="shared" si="1226"/>
        <v>170467.61747969282</v>
      </c>
      <c r="AI2957" s="4"/>
      <c r="AJ2957" s="1"/>
      <c r="AK2957" s="20"/>
      <c r="AL2957" s="5"/>
      <c r="AM2957" s="1"/>
      <c r="AN2957" s="1"/>
      <c r="AO2957" s="1"/>
      <c r="AP2957" s="17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5.75" x14ac:dyDescent="0.2">
      <c r="A2958" s="127">
        <f t="shared" si="1227"/>
        <v>44418</v>
      </c>
      <c r="B2958" s="165">
        <f t="shared" si="1203"/>
        <v>303576.4410945928</v>
      </c>
      <c r="C2958" s="124"/>
      <c r="D2958" s="128">
        <f t="shared" si="1204"/>
        <v>5769.98</v>
      </c>
      <c r="E2958" s="129">
        <f>VLOOKUP(A2957,[1]Plan1!$AY$80:$BA$314,3)</f>
        <v>5825.37</v>
      </c>
      <c r="F2958" s="130">
        <f t="shared" si="1205"/>
        <v>44393</v>
      </c>
      <c r="G2958" s="131">
        <f t="shared" si="1206"/>
        <v>9.5996866540266623E-3</v>
      </c>
      <c r="H2958" s="132">
        <f t="shared" si="1207"/>
        <v>44424</v>
      </c>
      <c r="I2958" s="132">
        <f t="shared" si="1208"/>
        <v>44424</v>
      </c>
      <c r="J2958" s="133">
        <f t="shared" si="1209"/>
        <v>22</v>
      </c>
      <c r="K2958" s="133">
        <f t="shared" si="1210"/>
        <v>18</v>
      </c>
      <c r="L2958" s="124">
        <f t="shared" si="1211"/>
        <v>1.00784746</v>
      </c>
      <c r="M2958" s="134">
        <f t="shared" si="1212"/>
        <v>1.00530005</v>
      </c>
      <c r="N2958" s="134">
        <f t="shared" si="1213"/>
        <v>1.5527721978430202</v>
      </c>
      <c r="O2958" s="124">
        <f t="shared" si="1214"/>
        <v>1.5649575099999999</v>
      </c>
      <c r="P2958" s="124"/>
      <c r="Q2958" s="125"/>
      <c r="R2958" s="126"/>
      <c r="S2958" s="124"/>
      <c r="T2958" s="135">
        <f t="shared" si="1228"/>
        <v>7.9699999999999993E-2</v>
      </c>
      <c r="U2958" s="125">
        <f t="shared" si="1215"/>
        <v>855</v>
      </c>
      <c r="V2958" s="125">
        <v>252</v>
      </c>
      <c r="W2958" s="134">
        <f t="shared" si="1216"/>
        <v>1.297157364</v>
      </c>
      <c r="X2958" s="18"/>
      <c r="Y2958" s="123">
        <f t="shared" si="1217"/>
        <v>67054.222907000003</v>
      </c>
      <c r="Z2958" s="123">
        <f t="shared" si="1218"/>
        <v>36155.494004283253</v>
      </c>
      <c r="AA2958" s="123">
        <f t="shared" si="1219"/>
        <v>1341.0844581400002</v>
      </c>
      <c r="AB2958" s="123">
        <f t="shared" si="1220"/>
        <v>28430.990512568002</v>
      </c>
      <c r="AC2958" s="123">
        <f t="shared" si="1221"/>
        <v>132981.79188199126</v>
      </c>
      <c r="AD2958" s="150">
        <f t="shared" si="1222"/>
        <v>87053.852995000008</v>
      </c>
      <c r="AE2958" s="150">
        <f t="shared" si="1223"/>
        <v>45701.388115774862</v>
      </c>
      <c r="AF2958" s="150">
        <f t="shared" si="1224"/>
        <v>1741.0770599000002</v>
      </c>
      <c r="AG2958" s="150">
        <f t="shared" si="1225"/>
        <v>36098.331041926671</v>
      </c>
      <c r="AH2958" s="150">
        <f t="shared" si="1226"/>
        <v>170594.64921260154</v>
      </c>
      <c r="AI2958" s="4"/>
      <c r="AJ2958" s="1"/>
      <c r="AK2958" s="20"/>
      <c r="AL2958" s="5"/>
      <c r="AM2958" s="1"/>
      <c r="AN2958" s="1"/>
      <c r="AO2958" s="1"/>
      <c r="AP2958" s="17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5.75" x14ac:dyDescent="0.2">
      <c r="A2959" s="127">
        <f t="shared" si="1227"/>
        <v>44419</v>
      </c>
      <c r="B2959" s="165">
        <f t="shared" si="1203"/>
        <v>303802.15083842876</v>
      </c>
      <c r="C2959" s="124"/>
      <c r="D2959" s="128">
        <f t="shared" si="1204"/>
        <v>5769.98</v>
      </c>
      <c r="E2959" s="129">
        <f>VLOOKUP(A2958,[1]Plan1!$AY$80:$BA$314,3)</f>
        <v>5825.37</v>
      </c>
      <c r="F2959" s="130">
        <f t="shared" si="1205"/>
        <v>44393</v>
      </c>
      <c r="G2959" s="131">
        <f t="shared" si="1206"/>
        <v>9.5996866540266623E-3</v>
      </c>
      <c r="H2959" s="132">
        <f t="shared" si="1207"/>
        <v>44424</v>
      </c>
      <c r="I2959" s="132">
        <f t="shared" si="1208"/>
        <v>44424</v>
      </c>
      <c r="J2959" s="133">
        <f t="shared" si="1209"/>
        <v>22</v>
      </c>
      <c r="K2959" s="133">
        <f t="shared" si="1210"/>
        <v>19</v>
      </c>
      <c r="L2959" s="124">
        <f t="shared" si="1211"/>
        <v>1.00828523</v>
      </c>
      <c r="M2959" s="134">
        <f t="shared" si="1212"/>
        <v>1.00530005</v>
      </c>
      <c r="N2959" s="134">
        <f t="shared" si="1213"/>
        <v>1.5527721978430202</v>
      </c>
      <c r="O2959" s="124">
        <f t="shared" si="1214"/>
        <v>1.5656372700000001</v>
      </c>
      <c r="P2959" s="124"/>
      <c r="Q2959" s="125"/>
      <c r="R2959" s="126"/>
      <c r="S2959" s="124"/>
      <c r="T2959" s="135">
        <f t="shared" si="1228"/>
        <v>7.9699999999999993E-2</v>
      </c>
      <c r="U2959" s="125">
        <f t="shared" si="1215"/>
        <v>856</v>
      </c>
      <c r="V2959" s="125">
        <v>252</v>
      </c>
      <c r="W2959" s="134">
        <f t="shared" si="1216"/>
        <v>1.297552147</v>
      </c>
      <c r="X2959" s="18"/>
      <c r="Y2959" s="123">
        <f t="shared" si="1217"/>
        <v>67054.222907000003</v>
      </c>
      <c r="Z2959" s="123">
        <f t="shared" si="1218"/>
        <v>36231.749487104644</v>
      </c>
      <c r="AA2959" s="123">
        <f t="shared" si="1219"/>
        <v>1341.0844581400002</v>
      </c>
      <c r="AB2959" s="123">
        <f t="shared" si="1220"/>
        <v>28453.341920203664</v>
      </c>
      <c r="AC2959" s="123">
        <f t="shared" si="1221"/>
        <v>133080.3987724483</v>
      </c>
      <c r="AD2959" s="150">
        <f t="shared" si="1222"/>
        <v>87053.852995000008</v>
      </c>
      <c r="AE2959" s="150">
        <f t="shared" si="1223"/>
        <v>45799.473018155411</v>
      </c>
      <c r="AF2959" s="150">
        <f t="shared" si="1224"/>
        <v>1741.0770599000002</v>
      </c>
      <c r="AG2959" s="150">
        <f t="shared" si="1225"/>
        <v>36127.348992925006</v>
      </c>
      <c r="AH2959" s="150">
        <f t="shared" si="1226"/>
        <v>170721.75206598046</v>
      </c>
      <c r="AI2959" s="4"/>
      <c r="AJ2959" s="1"/>
      <c r="AK2959" s="20"/>
      <c r="AL2959" s="5"/>
      <c r="AM2959" s="1"/>
      <c r="AN2959" s="1"/>
      <c r="AO2959" s="1"/>
      <c r="AP2959" s="17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5.75" x14ac:dyDescent="0.2">
      <c r="A2960" s="127">
        <f t="shared" si="1227"/>
        <v>44420</v>
      </c>
      <c r="B2960" s="165">
        <f t="shared" si="1203"/>
        <v>304027.98857060587</v>
      </c>
      <c r="C2960" s="124"/>
      <c r="D2960" s="128">
        <f t="shared" si="1204"/>
        <v>5769.98</v>
      </c>
      <c r="E2960" s="129">
        <f>VLOOKUP(A2959,[1]Plan1!$AY$80:$BA$314,3)</f>
        <v>5825.37</v>
      </c>
      <c r="F2960" s="130">
        <f t="shared" si="1205"/>
        <v>44393</v>
      </c>
      <c r="G2960" s="131">
        <f t="shared" si="1206"/>
        <v>9.5996866540266623E-3</v>
      </c>
      <c r="H2960" s="132">
        <f t="shared" si="1207"/>
        <v>44424</v>
      </c>
      <c r="I2960" s="132">
        <f t="shared" si="1208"/>
        <v>44424</v>
      </c>
      <c r="J2960" s="133">
        <f t="shared" si="1209"/>
        <v>22</v>
      </c>
      <c r="K2960" s="133">
        <f t="shared" si="1210"/>
        <v>20</v>
      </c>
      <c r="L2960" s="124">
        <f t="shared" si="1211"/>
        <v>1.00872319</v>
      </c>
      <c r="M2960" s="134">
        <f t="shared" si="1212"/>
        <v>1.00530005</v>
      </c>
      <c r="N2960" s="134">
        <f t="shared" si="1213"/>
        <v>1.5527721978430202</v>
      </c>
      <c r="O2960" s="124">
        <f t="shared" si="1214"/>
        <v>1.56631732</v>
      </c>
      <c r="P2960" s="124"/>
      <c r="Q2960" s="125"/>
      <c r="R2960" s="126"/>
      <c r="S2960" s="124"/>
      <c r="T2960" s="135">
        <f t="shared" si="1228"/>
        <v>7.9699999999999993E-2</v>
      </c>
      <c r="U2960" s="125">
        <f t="shared" si="1215"/>
        <v>857</v>
      </c>
      <c r="V2960" s="125">
        <v>252</v>
      </c>
      <c r="W2960" s="134">
        <f t="shared" si="1216"/>
        <v>1.2979470500000001</v>
      </c>
      <c r="X2960" s="18"/>
      <c r="Y2960" s="123">
        <f t="shared" si="1217"/>
        <v>67054.222907000003</v>
      </c>
      <c r="Z2960" s="123">
        <f t="shared" si="1218"/>
        <v>36308.060951291111</v>
      </c>
      <c r="AA2960" s="123">
        <f t="shared" si="1219"/>
        <v>1341.0844581400002</v>
      </c>
      <c r="AB2960" s="123">
        <f t="shared" si="1220"/>
        <v>28475.693327839337</v>
      </c>
      <c r="AC2960" s="123">
        <f t="shared" si="1221"/>
        <v>133179.06164427043</v>
      </c>
      <c r="AD2960" s="150">
        <f t="shared" si="1222"/>
        <v>87053.852995000008</v>
      </c>
      <c r="AE2960" s="150">
        <f t="shared" si="1223"/>
        <v>45897.629927512113</v>
      </c>
      <c r="AF2960" s="150">
        <f t="shared" si="1224"/>
        <v>1741.0770599000002</v>
      </c>
      <c r="AG2960" s="150">
        <f t="shared" si="1225"/>
        <v>36156.366943923334</v>
      </c>
      <c r="AH2960" s="150">
        <f t="shared" si="1226"/>
        <v>170848.92692633544</v>
      </c>
      <c r="AI2960" s="4"/>
      <c r="AJ2960" s="1"/>
      <c r="AK2960" s="20"/>
      <c r="AL2960" s="5"/>
      <c r="AM2960" s="1"/>
      <c r="AN2960" s="1"/>
      <c r="AO2960" s="1"/>
      <c r="AP2960" s="17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5.75" x14ac:dyDescent="0.2">
      <c r="A2961" s="127">
        <f t="shared" si="1227"/>
        <v>44421</v>
      </c>
      <c r="B2961" s="165">
        <f t="shared" si="1203"/>
        <v>304253.95586869883</v>
      </c>
      <c r="C2961" s="124"/>
      <c r="D2961" s="128">
        <f t="shared" si="1204"/>
        <v>5769.98</v>
      </c>
      <c r="E2961" s="129">
        <f>VLOOKUP(A2960,[1]Plan1!$AY$80:$BA$314,3)</f>
        <v>5825.37</v>
      </c>
      <c r="F2961" s="130">
        <f t="shared" si="1205"/>
        <v>44393</v>
      </c>
      <c r="G2961" s="131">
        <f t="shared" si="1206"/>
        <v>9.5996866540266623E-3</v>
      </c>
      <c r="H2961" s="132">
        <f t="shared" si="1207"/>
        <v>44424</v>
      </c>
      <c r="I2961" s="132">
        <f t="shared" si="1208"/>
        <v>44424</v>
      </c>
      <c r="J2961" s="133">
        <f t="shared" si="1209"/>
        <v>22</v>
      </c>
      <c r="K2961" s="133">
        <f t="shared" si="1210"/>
        <v>21</v>
      </c>
      <c r="L2961" s="124">
        <f t="shared" si="1211"/>
        <v>1.0091613399999999</v>
      </c>
      <c r="M2961" s="134">
        <f t="shared" si="1212"/>
        <v>1.00530005</v>
      </c>
      <c r="N2961" s="134">
        <f t="shared" si="1213"/>
        <v>1.5527721978430202</v>
      </c>
      <c r="O2961" s="124">
        <f t="shared" si="1214"/>
        <v>1.5669976699999999</v>
      </c>
      <c r="P2961" s="124"/>
      <c r="Q2961" s="125"/>
      <c r="R2961" s="126"/>
      <c r="S2961" s="124"/>
      <c r="T2961" s="135">
        <f t="shared" si="1228"/>
        <v>7.9699999999999993E-2</v>
      </c>
      <c r="U2961" s="125">
        <f t="shared" si="1215"/>
        <v>858</v>
      </c>
      <c r="V2961" s="125">
        <v>252</v>
      </c>
      <c r="W2961" s="134">
        <f t="shared" si="1216"/>
        <v>1.2983420729999999</v>
      </c>
      <c r="X2961" s="18"/>
      <c r="Y2961" s="123">
        <f t="shared" si="1217"/>
        <v>67054.222907000003</v>
      </c>
      <c r="Z2961" s="123">
        <f t="shared" si="1218"/>
        <v>36384.429086864715</v>
      </c>
      <c r="AA2961" s="123">
        <f t="shared" si="1219"/>
        <v>1341.0844581400002</v>
      </c>
      <c r="AB2961" s="123">
        <f t="shared" si="1220"/>
        <v>28498.044735474999</v>
      </c>
      <c r="AC2961" s="123">
        <f t="shared" si="1221"/>
        <v>133277.7811874797</v>
      </c>
      <c r="AD2961" s="150">
        <f t="shared" si="1222"/>
        <v>87053.852995000008</v>
      </c>
      <c r="AE2961" s="150">
        <f t="shared" si="1223"/>
        <v>45995.859731397431</v>
      </c>
      <c r="AF2961" s="150">
        <f t="shared" si="1224"/>
        <v>1741.0770599000002</v>
      </c>
      <c r="AG2961" s="150">
        <f t="shared" si="1225"/>
        <v>36185.38489492167</v>
      </c>
      <c r="AH2961" s="150">
        <f t="shared" si="1226"/>
        <v>170976.17468121913</v>
      </c>
      <c r="AI2961" s="4"/>
      <c r="AJ2961" s="1"/>
      <c r="AK2961" s="20"/>
      <c r="AL2961" s="5"/>
      <c r="AM2961" s="1"/>
      <c r="AN2961" s="1"/>
      <c r="AO2961" s="1"/>
      <c r="AP2961" s="17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5.75" x14ac:dyDescent="0.2">
      <c r="A2962" s="127">
        <f t="shared" si="1227"/>
        <v>44422</v>
      </c>
      <c r="B2962" s="165">
        <f t="shared" si="1203"/>
        <v>304480.051475088</v>
      </c>
      <c r="C2962" s="124"/>
      <c r="D2962" s="128">
        <f t="shared" si="1204"/>
        <v>5769.98</v>
      </c>
      <c r="E2962" s="129">
        <f>VLOOKUP(A2961,[1]Plan1!$AY$80:$BA$314,3)</f>
        <v>5825.37</v>
      </c>
      <c r="F2962" s="130">
        <f t="shared" si="1205"/>
        <v>44393</v>
      </c>
      <c r="G2962" s="131">
        <f t="shared" si="1206"/>
        <v>9.5996866540266623E-3</v>
      </c>
      <c r="H2962" s="132">
        <f t="shared" si="1207"/>
        <v>44424</v>
      </c>
      <c r="I2962" s="132">
        <f t="shared" si="1208"/>
        <v>44424</v>
      </c>
      <c r="J2962" s="133">
        <f t="shared" si="1209"/>
        <v>22</v>
      </c>
      <c r="K2962" s="133">
        <f t="shared" si="1210"/>
        <v>22</v>
      </c>
      <c r="L2962" s="124">
        <f t="shared" si="1211"/>
        <v>1.00959968</v>
      </c>
      <c r="M2962" s="134">
        <f t="shared" si="1212"/>
        <v>1.00530005</v>
      </c>
      <c r="N2962" s="134">
        <f t="shared" si="1213"/>
        <v>1.5527721978430202</v>
      </c>
      <c r="O2962" s="124">
        <f t="shared" si="1214"/>
        <v>1.56767831</v>
      </c>
      <c r="P2962" s="124"/>
      <c r="Q2962" s="125"/>
      <c r="R2962" s="126"/>
      <c r="S2962" s="124"/>
      <c r="T2962" s="135">
        <f t="shared" si="1228"/>
        <v>7.9699999999999993E-2</v>
      </c>
      <c r="U2962" s="125">
        <f t="shared" si="1215"/>
        <v>859</v>
      </c>
      <c r="V2962" s="125">
        <v>252</v>
      </c>
      <c r="W2962" s="134">
        <f t="shared" si="1216"/>
        <v>1.298737217</v>
      </c>
      <c r="X2962" s="18"/>
      <c r="Y2962" s="123">
        <f t="shared" si="1217"/>
        <v>67054.222907000003</v>
      </c>
      <c r="Z2962" s="123">
        <f t="shared" si="1218"/>
        <v>36460.853343749885</v>
      </c>
      <c r="AA2962" s="123">
        <f t="shared" si="1219"/>
        <v>1341.0844581400002</v>
      </c>
      <c r="AB2962" s="123">
        <f t="shared" si="1220"/>
        <v>28520.396143110669</v>
      </c>
      <c r="AC2962" s="123">
        <f t="shared" si="1221"/>
        <v>133376.55685200056</v>
      </c>
      <c r="AD2962" s="150">
        <f t="shared" si="1222"/>
        <v>87053.852995000008</v>
      </c>
      <c r="AE2962" s="150">
        <f t="shared" si="1223"/>
        <v>46094.161722267374</v>
      </c>
      <c r="AF2962" s="150">
        <f t="shared" si="1224"/>
        <v>1741.0770599000002</v>
      </c>
      <c r="AG2962" s="150">
        <f t="shared" si="1225"/>
        <v>36214.402845920005</v>
      </c>
      <c r="AH2962" s="150">
        <f t="shared" si="1226"/>
        <v>171103.4946230874</v>
      </c>
      <c r="AI2962" s="4"/>
      <c r="AJ2962" s="1"/>
      <c r="AK2962" s="20"/>
      <c r="AL2962" s="5"/>
      <c r="AM2962" s="1"/>
      <c r="AN2962" s="1"/>
      <c r="AO2962" s="1"/>
      <c r="AP2962" s="17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5.75" x14ac:dyDescent="0.2">
      <c r="A2963" s="127">
        <f t="shared" si="1227"/>
        <v>44423</v>
      </c>
      <c r="B2963" s="165">
        <f t="shared" si="1203"/>
        <v>304531.42083372199</v>
      </c>
      <c r="C2963" s="124"/>
      <c r="D2963" s="128">
        <f t="shared" si="1204"/>
        <v>5769.98</v>
      </c>
      <c r="E2963" s="129">
        <f>VLOOKUP(A2962,[1]Plan1!$AY$80:$BA$314,3)</f>
        <v>5825.37</v>
      </c>
      <c r="F2963" s="130">
        <f t="shared" si="1205"/>
        <v>44393</v>
      </c>
      <c r="G2963" s="131">
        <f t="shared" si="1206"/>
        <v>9.5996866540266623E-3</v>
      </c>
      <c r="H2963" s="132">
        <f t="shared" si="1207"/>
        <v>44454</v>
      </c>
      <c r="I2963" s="132">
        <f t="shared" si="1208"/>
        <v>44424</v>
      </c>
      <c r="J2963" s="133">
        <f t="shared" si="1209"/>
        <v>22</v>
      </c>
      <c r="K2963" s="133">
        <f t="shared" si="1210"/>
        <v>22</v>
      </c>
      <c r="L2963" s="124">
        <f t="shared" si="1211"/>
        <v>1.00959968</v>
      </c>
      <c r="M2963" s="134">
        <f t="shared" si="1212"/>
        <v>1.00530005</v>
      </c>
      <c r="N2963" s="134">
        <f t="shared" si="1213"/>
        <v>1.5527721978430202</v>
      </c>
      <c r="O2963" s="124">
        <f t="shared" si="1214"/>
        <v>1.56767831</v>
      </c>
      <c r="P2963" s="124"/>
      <c r="Q2963" s="125"/>
      <c r="R2963" s="126"/>
      <c r="S2963" s="124"/>
      <c r="T2963" s="135">
        <f t="shared" si="1228"/>
        <v>7.9699999999999993E-2</v>
      </c>
      <c r="U2963" s="125">
        <f t="shared" si="1215"/>
        <v>859</v>
      </c>
      <c r="V2963" s="125">
        <v>252</v>
      </c>
      <c r="W2963" s="134">
        <f t="shared" si="1216"/>
        <v>1.298737217</v>
      </c>
      <c r="X2963" s="18"/>
      <c r="Y2963" s="123">
        <f t="shared" si="1217"/>
        <v>67054.222907000003</v>
      </c>
      <c r="Z2963" s="123">
        <f t="shared" si="1218"/>
        <v>36460.853343749885</v>
      </c>
      <c r="AA2963" s="123">
        <f t="shared" si="1219"/>
        <v>1341.0844581400002</v>
      </c>
      <c r="AB2963" s="123">
        <f t="shared" si="1220"/>
        <v>28542.747550746335</v>
      </c>
      <c r="AC2963" s="123">
        <f t="shared" si="1221"/>
        <v>133398.90825963623</v>
      </c>
      <c r="AD2963" s="150">
        <f t="shared" si="1222"/>
        <v>87053.852995000008</v>
      </c>
      <c r="AE2963" s="150">
        <f t="shared" si="1223"/>
        <v>46094.161722267374</v>
      </c>
      <c r="AF2963" s="150">
        <f t="shared" si="1224"/>
        <v>1741.0770599000002</v>
      </c>
      <c r="AG2963" s="150">
        <f t="shared" si="1225"/>
        <v>36243.420796918334</v>
      </c>
      <c r="AH2963" s="150">
        <f t="shared" si="1226"/>
        <v>171132.51257408573</v>
      </c>
      <c r="AI2963" s="4"/>
      <c r="AJ2963" s="1"/>
      <c r="AK2963" s="20"/>
      <c r="AL2963" s="5"/>
      <c r="AM2963" s="1"/>
      <c r="AN2963" s="1"/>
      <c r="AO2963" s="1"/>
      <c r="AP2963" s="17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5.75" x14ac:dyDescent="0.2">
      <c r="A2964" s="127">
        <f t="shared" si="1227"/>
        <v>44424</v>
      </c>
      <c r="B2964" s="165">
        <f t="shared" si="1203"/>
        <v>304582.79019235598</v>
      </c>
      <c r="C2964" s="124"/>
      <c r="D2964" s="128">
        <f t="shared" si="1204"/>
        <v>5769.98</v>
      </c>
      <c r="E2964" s="129">
        <f>VLOOKUP(A2963,[1]Plan1!$AY$80:$BA$314,3)</f>
        <v>5825.37</v>
      </c>
      <c r="F2964" s="130">
        <f t="shared" si="1205"/>
        <v>44393</v>
      </c>
      <c r="G2964" s="131">
        <f t="shared" si="1206"/>
        <v>9.5996866540266623E-3</v>
      </c>
      <c r="H2964" s="132">
        <f t="shared" si="1207"/>
        <v>44454</v>
      </c>
      <c r="I2964" s="132">
        <f t="shared" si="1208"/>
        <v>44424</v>
      </c>
      <c r="J2964" s="133">
        <f t="shared" si="1209"/>
        <v>22</v>
      </c>
      <c r="K2964" s="133">
        <f t="shared" si="1210"/>
        <v>22</v>
      </c>
      <c r="L2964" s="124">
        <f t="shared" si="1211"/>
        <v>1.00959968</v>
      </c>
      <c r="M2964" s="134">
        <f t="shared" si="1212"/>
        <v>1.00530005</v>
      </c>
      <c r="N2964" s="134">
        <f t="shared" si="1213"/>
        <v>1.5527721978430202</v>
      </c>
      <c r="O2964" s="124">
        <f t="shared" si="1214"/>
        <v>1.56767831</v>
      </c>
      <c r="P2964" s="124"/>
      <c r="Q2964" s="125"/>
      <c r="R2964" s="126"/>
      <c r="S2964" s="124"/>
      <c r="T2964" s="135">
        <f t="shared" si="1228"/>
        <v>7.9699999999999993E-2</v>
      </c>
      <c r="U2964" s="125">
        <f t="shared" si="1215"/>
        <v>859</v>
      </c>
      <c r="V2964" s="125">
        <v>252</v>
      </c>
      <c r="W2964" s="134">
        <f t="shared" si="1216"/>
        <v>1.298737217</v>
      </c>
      <c r="X2964" s="18"/>
      <c r="Y2964" s="123">
        <f t="shared" si="1217"/>
        <v>67054.222907000003</v>
      </c>
      <c r="Z2964" s="123">
        <f t="shared" si="1218"/>
        <v>36460.853343749885</v>
      </c>
      <c r="AA2964" s="123">
        <f t="shared" si="1219"/>
        <v>1341.0844581400002</v>
      </c>
      <c r="AB2964" s="123">
        <f t="shared" si="1220"/>
        <v>28565.098958382005</v>
      </c>
      <c r="AC2964" s="123">
        <f t="shared" si="1221"/>
        <v>133421.25966727189</v>
      </c>
      <c r="AD2964" s="150">
        <f t="shared" si="1222"/>
        <v>87053.852995000008</v>
      </c>
      <c r="AE2964" s="150">
        <f t="shared" si="1223"/>
        <v>46094.161722267374</v>
      </c>
      <c r="AF2964" s="150">
        <f t="shared" si="1224"/>
        <v>1741.0770599000002</v>
      </c>
      <c r="AG2964" s="150">
        <f t="shared" si="1225"/>
        <v>36272.438747916669</v>
      </c>
      <c r="AH2964" s="150">
        <f t="shared" si="1226"/>
        <v>171161.53052508406</v>
      </c>
      <c r="AI2964" s="4"/>
      <c r="AJ2964" s="1"/>
      <c r="AK2964" s="20"/>
      <c r="AL2964" s="5"/>
      <c r="AM2964" s="1"/>
      <c r="AN2964" s="1"/>
      <c r="AO2964" s="1"/>
      <c r="AP2964" s="17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5.75" x14ac:dyDescent="0.2">
      <c r="A2965" s="127">
        <f t="shared" si="1227"/>
        <v>44425</v>
      </c>
      <c r="B2965" s="165">
        <f t="shared" si="1203"/>
        <v>304803.85700155504</v>
      </c>
      <c r="C2965" s="124"/>
      <c r="D2965" s="128">
        <f t="shared" si="1204"/>
        <v>5825.37</v>
      </c>
      <c r="E2965" s="129">
        <f>VLOOKUP(A2964,[1]Plan1!$AY$80:$BA$314,3)</f>
        <v>5876.05</v>
      </c>
      <c r="F2965" s="130">
        <f t="shared" si="1205"/>
        <v>44425</v>
      </c>
      <c r="G2965" s="131">
        <f t="shared" si="1206"/>
        <v>8.699876574363552E-3</v>
      </c>
      <c r="H2965" s="132">
        <f t="shared" si="1207"/>
        <v>44454</v>
      </c>
      <c r="I2965" s="132">
        <f t="shared" si="1208"/>
        <v>44454</v>
      </c>
      <c r="J2965" s="133">
        <f t="shared" si="1209"/>
        <v>21</v>
      </c>
      <c r="K2965" s="133">
        <f t="shared" si="1210"/>
        <v>1</v>
      </c>
      <c r="L2965" s="124">
        <f t="shared" si="1211"/>
        <v>1.0004125699999999</v>
      </c>
      <c r="M2965" s="134">
        <f t="shared" si="1212"/>
        <v>1.00959968</v>
      </c>
      <c r="N2965" s="134">
        <f t="shared" si="1213"/>
        <v>1.56767831405521</v>
      </c>
      <c r="O2965" s="124">
        <f t="shared" si="1214"/>
        <v>1.5683250900000001</v>
      </c>
      <c r="P2965" s="124"/>
      <c r="Q2965" s="125"/>
      <c r="R2965" s="126"/>
      <c r="S2965" s="124"/>
      <c r="T2965" s="135">
        <f t="shared" si="1228"/>
        <v>7.9699999999999993E-2</v>
      </c>
      <c r="U2965" s="125">
        <f t="shared" si="1215"/>
        <v>860</v>
      </c>
      <c r="V2965" s="125">
        <v>252</v>
      </c>
      <c r="W2965" s="134">
        <f t="shared" si="1216"/>
        <v>1.299132481</v>
      </c>
      <c r="X2965" s="18"/>
      <c r="Y2965" s="123">
        <f t="shared" si="1217"/>
        <v>67054.222907000003</v>
      </c>
      <c r="Z2965" s="123">
        <f t="shared" si="1218"/>
        <v>36535.078033636877</v>
      </c>
      <c r="AA2965" s="123">
        <f t="shared" si="1219"/>
        <v>1341.0844581400002</v>
      </c>
      <c r="AB2965" s="123">
        <f t="shared" si="1220"/>
        <v>28587.450366017667</v>
      </c>
      <c r="AC2965" s="123">
        <f t="shared" si="1221"/>
        <v>133517.83576479455</v>
      </c>
      <c r="AD2965" s="150">
        <f t="shared" si="1222"/>
        <v>87053.852995000008</v>
      </c>
      <c r="AE2965" s="150">
        <f t="shared" si="1223"/>
        <v>46189.634482945454</v>
      </c>
      <c r="AF2965" s="150">
        <f t="shared" si="1224"/>
        <v>1741.0770599000002</v>
      </c>
      <c r="AG2965" s="150">
        <f t="shared" si="1225"/>
        <v>36301.456698915004</v>
      </c>
      <c r="AH2965" s="150">
        <f t="shared" si="1226"/>
        <v>171286.02123676048</v>
      </c>
      <c r="AI2965" s="4"/>
      <c r="AJ2965" s="1"/>
      <c r="AK2965" s="20"/>
      <c r="AL2965" s="5"/>
      <c r="AM2965" s="1"/>
      <c r="AN2965" s="1"/>
      <c r="AO2965" s="1"/>
      <c r="AP2965" s="17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5.75" x14ac:dyDescent="0.2">
      <c r="A2966" s="127">
        <f t="shared" si="1227"/>
        <v>44426</v>
      </c>
      <c r="B2966" s="165">
        <f t="shared" si="1203"/>
        <v>305025.04440320691</v>
      </c>
      <c r="C2966" s="124"/>
      <c r="D2966" s="128">
        <f t="shared" si="1204"/>
        <v>5825.37</v>
      </c>
      <c r="E2966" s="129">
        <f>VLOOKUP(A2965,[1]Plan1!$AY$80:$BA$314,3)</f>
        <v>5876.05</v>
      </c>
      <c r="F2966" s="130">
        <f t="shared" si="1205"/>
        <v>44425</v>
      </c>
      <c r="G2966" s="131">
        <f t="shared" si="1206"/>
        <v>8.699876574363552E-3</v>
      </c>
      <c r="H2966" s="132">
        <f t="shared" si="1207"/>
        <v>44454</v>
      </c>
      <c r="I2966" s="132">
        <f t="shared" si="1208"/>
        <v>44454</v>
      </c>
      <c r="J2966" s="133">
        <f t="shared" si="1209"/>
        <v>21</v>
      </c>
      <c r="K2966" s="133">
        <f t="shared" si="1210"/>
        <v>2</v>
      </c>
      <c r="L2966" s="124">
        <f t="shared" si="1211"/>
        <v>1.00082531</v>
      </c>
      <c r="M2966" s="134">
        <f t="shared" si="1212"/>
        <v>1.00959968</v>
      </c>
      <c r="N2966" s="134">
        <f t="shared" si="1213"/>
        <v>1.56767831405521</v>
      </c>
      <c r="O2966" s="124">
        <f t="shared" si="1214"/>
        <v>1.5689721299999999</v>
      </c>
      <c r="P2966" s="124"/>
      <c r="Q2966" s="125"/>
      <c r="R2966" s="126"/>
      <c r="S2966" s="124"/>
      <c r="T2966" s="135">
        <f t="shared" si="1228"/>
        <v>7.9699999999999993E-2</v>
      </c>
      <c r="U2966" s="125">
        <f t="shared" si="1215"/>
        <v>861</v>
      </c>
      <c r="V2966" s="125">
        <v>252</v>
      </c>
      <c r="W2966" s="134">
        <f t="shared" si="1216"/>
        <v>1.2995278649999999</v>
      </c>
      <c r="X2966" s="18"/>
      <c r="Y2966" s="123">
        <f t="shared" si="1217"/>
        <v>67054.222907000003</v>
      </c>
      <c r="Z2966" s="123">
        <f t="shared" si="1218"/>
        <v>36609.355469969887</v>
      </c>
      <c r="AA2966" s="123">
        <f t="shared" si="1219"/>
        <v>1341.0844581400002</v>
      </c>
      <c r="AB2966" s="123">
        <f t="shared" si="1220"/>
        <v>28609.801773653333</v>
      </c>
      <c r="AC2966" s="123">
        <f t="shared" si="1221"/>
        <v>133614.46460876323</v>
      </c>
      <c r="AD2966" s="150">
        <f t="shared" si="1222"/>
        <v>87053.852995000008</v>
      </c>
      <c r="AE2966" s="150">
        <f t="shared" si="1223"/>
        <v>46285.175089630298</v>
      </c>
      <c r="AF2966" s="150">
        <f t="shared" si="1224"/>
        <v>1741.0770599000002</v>
      </c>
      <c r="AG2966" s="150">
        <f t="shared" si="1225"/>
        <v>36330.47464991334</v>
      </c>
      <c r="AH2966" s="150">
        <f t="shared" si="1226"/>
        <v>171410.57979444368</v>
      </c>
      <c r="AI2966" s="4"/>
      <c r="AJ2966" s="1"/>
      <c r="AK2966" s="20"/>
      <c r="AL2966" s="5"/>
      <c r="AM2966" s="1"/>
      <c r="AN2966" s="1"/>
      <c r="AO2966" s="1"/>
      <c r="AP2966" s="17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5.75" x14ac:dyDescent="0.2">
      <c r="A2967" s="127">
        <f t="shared" si="1227"/>
        <v>44427</v>
      </c>
      <c r="B2967" s="165">
        <f t="shared" si="1203"/>
        <v>305246.3571757453</v>
      </c>
      <c r="C2967" s="124"/>
      <c r="D2967" s="128">
        <f t="shared" si="1204"/>
        <v>5825.37</v>
      </c>
      <c r="E2967" s="129">
        <f>VLOOKUP(A2966,[1]Plan1!$AY$80:$BA$314,3)</f>
        <v>5876.05</v>
      </c>
      <c r="F2967" s="130">
        <f t="shared" si="1205"/>
        <v>44425</v>
      </c>
      <c r="G2967" s="131">
        <f t="shared" si="1206"/>
        <v>8.699876574363552E-3</v>
      </c>
      <c r="H2967" s="132">
        <f t="shared" si="1207"/>
        <v>44454</v>
      </c>
      <c r="I2967" s="132">
        <f t="shared" si="1208"/>
        <v>44454</v>
      </c>
      <c r="J2967" s="133">
        <f t="shared" si="1209"/>
        <v>21</v>
      </c>
      <c r="K2967" s="133">
        <f t="shared" si="1210"/>
        <v>3</v>
      </c>
      <c r="L2967" s="124">
        <f t="shared" si="1211"/>
        <v>1.00123823</v>
      </c>
      <c r="M2967" s="134">
        <f t="shared" si="1212"/>
        <v>1.00959968</v>
      </c>
      <c r="N2967" s="134">
        <f t="shared" si="1213"/>
        <v>1.56767831405521</v>
      </c>
      <c r="O2967" s="124">
        <f t="shared" si="1214"/>
        <v>1.56961946</v>
      </c>
      <c r="P2967" s="124"/>
      <c r="Q2967" s="125"/>
      <c r="R2967" s="126"/>
      <c r="S2967" s="124"/>
      <c r="T2967" s="135">
        <f t="shared" si="1228"/>
        <v>7.9699999999999993E-2</v>
      </c>
      <c r="U2967" s="125">
        <f t="shared" si="1215"/>
        <v>862</v>
      </c>
      <c r="V2967" s="125">
        <v>252</v>
      </c>
      <c r="W2967" s="134">
        <f t="shared" si="1216"/>
        <v>1.2999233699999999</v>
      </c>
      <c r="X2967" s="18"/>
      <c r="Y2967" s="123">
        <f t="shared" si="1217"/>
        <v>67054.222907000003</v>
      </c>
      <c r="Z2967" s="123">
        <f t="shared" si="1218"/>
        <v>36683.687742808332</v>
      </c>
      <c r="AA2967" s="123">
        <f t="shared" si="1219"/>
        <v>1341.0844581400002</v>
      </c>
      <c r="AB2967" s="123">
        <f t="shared" si="1220"/>
        <v>28632.153181289006</v>
      </c>
      <c r="AC2967" s="123">
        <f t="shared" si="1221"/>
        <v>133711.14828923735</v>
      </c>
      <c r="AD2967" s="150">
        <f t="shared" si="1222"/>
        <v>87053.852995000008</v>
      </c>
      <c r="AE2967" s="150">
        <f t="shared" si="1223"/>
        <v>46380.786230696242</v>
      </c>
      <c r="AF2967" s="150">
        <f t="shared" si="1224"/>
        <v>1741.0770599000002</v>
      </c>
      <c r="AG2967" s="150">
        <f t="shared" si="1225"/>
        <v>36359.492600911675</v>
      </c>
      <c r="AH2967" s="150">
        <f t="shared" si="1226"/>
        <v>171535.20888650793</v>
      </c>
      <c r="AI2967" s="4"/>
      <c r="AJ2967" s="1"/>
      <c r="AK2967" s="20"/>
      <c r="AL2967" s="5"/>
      <c r="AM2967" s="1"/>
      <c r="AN2967" s="1"/>
      <c r="AO2967" s="1"/>
      <c r="AP2967" s="17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5.75" x14ac:dyDescent="0.2">
      <c r="A2968" s="127">
        <f t="shared" si="1227"/>
        <v>44428</v>
      </c>
      <c r="B2968" s="165">
        <f t="shared" si="1203"/>
        <v>305467.78764655767</v>
      </c>
      <c r="C2968" s="124"/>
      <c r="D2968" s="128">
        <f t="shared" si="1204"/>
        <v>5825.37</v>
      </c>
      <c r="E2968" s="129">
        <f>VLOOKUP(A2967,[1]Plan1!$AY$80:$BA$314,3)</f>
        <v>5876.05</v>
      </c>
      <c r="F2968" s="130">
        <f t="shared" si="1205"/>
        <v>44425</v>
      </c>
      <c r="G2968" s="131">
        <f t="shared" si="1206"/>
        <v>8.699876574363552E-3</v>
      </c>
      <c r="H2968" s="132">
        <f t="shared" si="1207"/>
        <v>44454</v>
      </c>
      <c r="I2968" s="132">
        <f t="shared" si="1208"/>
        <v>44454</v>
      </c>
      <c r="J2968" s="133">
        <f t="shared" si="1209"/>
        <v>21</v>
      </c>
      <c r="K2968" s="133">
        <f t="shared" si="1210"/>
        <v>4</v>
      </c>
      <c r="L2968" s="124">
        <f t="shared" si="1211"/>
        <v>1.00165131</v>
      </c>
      <c r="M2968" s="134">
        <f t="shared" si="1212"/>
        <v>1.00959968</v>
      </c>
      <c r="N2968" s="134">
        <f t="shared" si="1213"/>
        <v>1.56767831405521</v>
      </c>
      <c r="O2968" s="124">
        <f t="shared" si="1214"/>
        <v>1.5702670299999999</v>
      </c>
      <c r="P2968" s="124"/>
      <c r="Q2968" s="125"/>
      <c r="R2968" s="126"/>
      <c r="S2968" s="124"/>
      <c r="T2968" s="135">
        <f t="shared" si="1228"/>
        <v>7.9699999999999993E-2</v>
      </c>
      <c r="U2968" s="125">
        <f t="shared" si="1215"/>
        <v>863</v>
      </c>
      <c r="V2968" s="125">
        <v>252</v>
      </c>
      <c r="W2968" s="134">
        <f t="shared" si="1216"/>
        <v>1.300318995</v>
      </c>
      <c r="X2968" s="18"/>
      <c r="Y2968" s="123">
        <f t="shared" si="1217"/>
        <v>67054.222907000003</v>
      </c>
      <c r="Z2968" s="123">
        <f t="shared" si="1218"/>
        <v>36758.071496195611</v>
      </c>
      <c r="AA2968" s="123">
        <f t="shared" si="1219"/>
        <v>1341.0844581400002</v>
      </c>
      <c r="AB2968" s="123">
        <f t="shared" si="1220"/>
        <v>28654.504588924668</v>
      </c>
      <c r="AC2968" s="123">
        <f t="shared" si="1221"/>
        <v>133807.88345026027</v>
      </c>
      <c r="AD2968" s="150">
        <f t="shared" si="1222"/>
        <v>87053.852995000008</v>
      </c>
      <c r="AE2968" s="150">
        <f t="shared" si="1223"/>
        <v>46476.463589487401</v>
      </c>
      <c r="AF2968" s="150">
        <f t="shared" si="1224"/>
        <v>1741.0770599000002</v>
      </c>
      <c r="AG2968" s="150">
        <f t="shared" si="1225"/>
        <v>36388.510551910003</v>
      </c>
      <c r="AH2968" s="150">
        <f t="shared" si="1226"/>
        <v>171659.90419629743</v>
      </c>
      <c r="AI2968" s="4"/>
      <c r="AJ2968" s="1"/>
      <c r="AK2968" s="20"/>
      <c r="AL2968" s="5"/>
      <c r="AM2968" s="1"/>
      <c r="AN2968" s="1"/>
      <c r="AO2968" s="1"/>
      <c r="AP2968" s="17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5.75" x14ac:dyDescent="0.2">
      <c r="A2969" s="127">
        <f t="shared" si="1227"/>
        <v>44429</v>
      </c>
      <c r="B2969" s="165">
        <f t="shared" si="1203"/>
        <v>305689.3404116712</v>
      </c>
      <c r="C2969" s="124"/>
      <c r="D2969" s="128">
        <f t="shared" si="1204"/>
        <v>5825.37</v>
      </c>
      <c r="E2969" s="129">
        <f>VLOOKUP(A2968,[1]Plan1!$AY$80:$BA$314,3)</f>
        <v>5876.05</v>
      </c>
      <c r="F2969" s="130">
        <f t="shared" si="1205"/>
        <v>44425</v>
      </c>
      <c r="G2969" s="131">
        <f t="shared" si="1206"/>
        <v>8.699876574363552E-3</v>
      </c>
      <c r="H2969" s="132">
        <f t="shared" si="1207"/>
        <v>44454</v>
      </c>
      <c r="I2969" s="132">
        <f t="shared" si="1208"/>
        <v>44454</v>
      </c>
      <c r="J2969" s="133">
        <f t="shared" si="1209"/>
        <v>21</v>
      </c>
      <c r="K2969" s="133">
        <f t="shared" si="1210"/>
        <v>5</v>
      </c>
      <c r="L2969" s="124">
        <f t="shared" si="1211"/>
        <v>1.00206456</v>
      </c>
      <c r="M2969" s="134">
        <f t="shared" si="1212"/>
        <v>1.00959968</v>
      </c>
      <c r="N2969" s="134">
        <f t="shared" si="1213"/>
        <v>1.56767831405521</v>
      </c>
      <c r="O2969" s="124">
        <f t="shared" si="1214"/>
        <v>1.57091487</v>
      </c>
      <c r="P2969" s="124"/>
      <c r="Q2969" s="125"/>
      <c r="R2969" s="126"/>
      <c r="S2969" s="124"/>
      <c r="T2969" s="135">
        <f t="shared" si="1228"/>
        <v>7.9699999999999993E-2</v>
      </c>
      <c r="U2969" s="125">
        <f t="shared" si="1215"/>
        <v>864</v>
      </c>
      <c r="V2969" s="125">
        <v>252</v>
      </c>
      <c r="W2969" s="134">
        <f t="shared" si="1216"/>
        <v>1.3007147400000001</v>
      </c>
      <c r="X2969" s="18"/>
      <c r="Y2969" s="123">
        <f t="shared" si="1217"/>
        <v>67054.222907000003</v>
      </c>
      <c r="Z2969" s="123">
        <f t="shared" si="1218"/>
        <v>36832.508740407568</v>
      </c>
      <c r="AA2969" s="123">
        <f t="shared" si="1219"/>
        <v>1341.0844581400002</v>
      </c>
      <c r="AB2969" s="123">
        <f t="shared" si="1220"/>
        <v>28676.855996560334</v>
      </c>
      <c r="AC2969" s="123">
        <f t="shared" si="1221"/>
        <v>133904.6721021079</v>
      </c>
      <c r="AD2969" s="150">
        <f t="shared" si="1222"/>
        <v>87053.852995000008</v>
      </c>
      <c r="AE2969" s="150">
        <f t="shared" si="1223"/>
        <v>46572.209751754948</v>
      </c>
      <c r="AF2969" s="150">
        <f t="shared" si="1224"/>
        <v>1741.0770599000002</v>
      </c>
      <c r="AG2969" s="150">
        <f t="shared" si="1225"/>
        <v>36417.528502908339</v>
      </c>
      <c r="AH2969" s="150">
        <f t="shared" si="1226"/>
        <v>171784.66830956331</v>
      </c>
      <c r="AI2969" s="4"/>
      <c r="AJ2969" s="1"/>
      <c r="AK2969" s="20"/>
      <c r="AL2969" s="5"/>
      <c r="AM2969" s="1"/>
      <c r="AN2969" s="1"/>
      <c r="AO2969" s="1"/>
      <c r="AP2969" s="17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5.75" x14ac:dyDescent="0.2">
      <c r="A2970" s="127">
        <f t="shared" si="1227"/>
        <v>44430</v>
      </c>
      <c r="B2970" s="165">
        <f t="shared" si="1203"/>
        <v>305740.7097703052</v>
      </c>
      <c r="C2970" s="124"/>
      <c r="D2970" s="128">
        <f t="shared" si="1204"/>
        <v>5825.37</v>
      </c>
      <c r="E2970" s="129">
        <f>VLOOKUP(A2969,[1]Plan1!$AY$80:$BA$314,3)</f>
        <v>5876.05</v>
      </c>
      <c r="F2970" s="130">
        <f t="shared" si="1205"/>
        <v>44425</v>
      </c>
      <c r="G2970" s="131">
        <f t="shared" si="1206"/>
        <v>8.699876574363552E-3</v>
      </c>
      <c r="H2970" s="132">
        <f t="shared" si="1207"/>
        <v>44454</v>
      </c>
      <c r="I2970" s="132">
        <f t="shared" si="1208"/>
        <v>44454</v>
      </c>
      <c r="J2970" s="133">
        <f t="shared" si="1209"/>
        <v>21</v>
      </c>
      <c r="K2970" s="133">
        <f t="shared" si="1210"/>
        <v>5</v>
      </c>
      <c r="L2970" s="124">
        <f t="shared" si="1211"/>
        <v>1.00206456</v>
      </c>
      <c r="M2970" s="134">
        <f t="shared" si="1212"/>
        <v>1.00959968</v>
      </c>
      <c r="N2970" s="134">
        <f t="shared" si="1213"/>
        <v>1.56767831405521</v>
      </c>
      <c r="O2970" s="124">
        <f t="shared" si="1214"/>
        <v>1.57091487</v>
      </c>
      <c r="P2970" s="124"/>
      <c r="Q2970" s="125"/>
      <c r="R2970" s="126"/>
      <c r="S2970" s="124"/>
      <c r="T2970" s="135">
        <f t="shared" si="1228"/>
        <v>7.9699999999999993E-2</v>
      </c>
      <c r="U2970" s="125">
        <f t="shared" si="1215"/>
        <v>864</v>
      </c>
      <c r="V2970" s="125">
        <v>252</v>
      </c>
      <c r="W2970" s="134">
        <f t="shared" si="1216"/>
        <v>1.3007147400000001</v>
      </c>
      <c r="X2970" s="18"/>
      <c r="Y2970" s="123">
        <f t="shared" si="1217"/>
        <v>67054.222907000003</v>
      </c>
      <c r="Z2970" s="123">
        <f t="shared" si="1218"/>
        <v>36832.508740407568</v>
      </c>
      <c r="AA2970" s="123">
        <f t="shared" si="1219"/>
        <v>1341.0844581400002</v>
      </c>
      <c r="AB2970" s="123">
        <f t="shared" si="1220"/>
        <v>28699.207404196</v>
      </c>
      <c r="AC2970" s="123">
        <f t="shared" si="1221"/>
        <v>133927.02350974357</v>
      </c>
      <c r="AD2970" s="150">
        <f t="shared" si="1222"/>
        <v>87053.852995000008</v>
      </c>
      <c r="AE2970" s="150">
        <f t="shared" si="1223"/>
        <v>46572.209751754948</v>
      </c>
      <c r="AF2970" s="150">
        <f t="shared" si="1224"/>
        <v>1741.0770599000002</v>
      </c>
      <c r="AG2970" s="150">
        <f t="shared" si="1225"/>
        <v>36446.546453906674</v>
      </c>
      <c r="AH2970" s="150">
        <f t="shared" si="1226"/>
        <v>171813.68626056163</v>
      </c>
      <c r="AI2970" s="4"/>
      <c r="AJ2970" s="1"/>
      <c r="AK2970" s="20"/>
      <c r="AL2970" s="5"/>
      <c r="AM2970" s="1"/>
      <c r="AN2970" s="1"/>
      <c r="AO2970" s="1"/>
      <c r="AP2970" s="17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5.75" x14ac:dyDescent="0.2">
      <c r="A2971" s="127">
        <f t="shared" si="1227"/>
        <v>44431</v>
      </c>
      <c r="B2971" s="165">
        <f t="shared" si="1203"/>
        <v>305792.07912893919</v>
      </c>
      <c r="C2971" s="124"/>
      <c r="D2971" s="128">
        <f t="shared" si="1204"/>
        <v>5825.37</v>
      </c>
      <c r="E2971" s="129">
        <f>VLOOKUP(A2970,[1]Plan1!$AY$80:$BA$314,3)</f>
        <v>5876.05</v>
      </c>
      <c r="F2971" s="130">
        <f t="shared" si="1205"/>
        <v>44425</v>
      </c>
      <c r="G2971" s="131">
        <f t="shared" si="1206"/>
        <v>8.699876574363552E-3</v>
      </c>
      <c r="H2971" s="132">
        <f t="shared" si="1207"/>
        <v>44454</v>
      </c>
      <c r="I2971" s="132">
        <f t="shared" si="1208"/>
        <v>44454</v>
      </c>
      <c r="J2971" s="133">
        <f t="shared" si="1209"/>
        <v>21</v>
      </c>
      <c r="K2971" s="133">
        <f t="shared" si="1210"/>
        <v>5</v>
      </c>
      <c r="L2971" s="124">
        <f t="shared" si="1211"/>
        <v>1.00206456</v>
      </c>
      <c r="M2971" s="134">
        <f t="shared" si="1212"/>
        <v>1.00959968</v>
      </c>
      <c r="N2971" s="134">
        <f t="shared" si="1213"/>
        <v>1.56767831405521</v>
      </c>
      <c r="O2971" s="124">
        <f t="shared" si="1214"/>
        <v>1.57091487</v>
      </c>
      <c r="P2971" s="124"/>
      <c r="Q2971" s="125"/>
      <c r="R2971" s="126"/>
      <c r="S2971" s="124"/>
      <c r="T2971" s="135">
        <f t="shared" si="1228"/>
        <v>7.9699999999999993E-2</v>
      </c>
      <c r="U2971" s="125">
        <f t="shared" si="1215"/>
        <v>864</v>
      </c>
      <c r="V2971" s="125">
        <v>252</v>
      </c>
      <c r="W2971" s="134">
        <f t="shared" si="1216"/>
        <v>1.3007147400000001</v>
      </c>
      <c r="X2971" s="18"/>
      <c r="Y2971" s="123">
        <f t="shared" si="1217"/>
        <v>67054.222907000003</v>
      </c>
      <c r="Z2971" s="123">
        <f t="shared" si="1218"/>
        <v>36832.508740407568</v>
      </c>
      <c r="AA2971" s="123">
        <f t="shared" si="1219"/>
        <v>1341.0844581400002</v>
      </c>
      <c r="AB2971" s="123">
        <f t="shared" si="1220"/>
        <v>28721.55881183167</v>
      </c>
      <c r="AC2971" s="123">
        <f t="shared" si="1221"/>
        <v>133949.37491737926</v>
      </c>
      <c r="AD2971" s="150">
        <f t="shared" si="1222"/>
        <v>87053.852995000008</v>
      </c>
      <c r="AE2971" s="150">
        <f t="shared" si="1223"/>
        <v>46572.209751754948</v>
      </c>
      <c r="AF2971" s="150">
        <f t="shared" si="1224"/>
        <v>1741.0770599000002</v>
      </c>
      <c r="AG2971" s="150">
        <f t="shared" si="1225"/>
        <v>36475.564404905002</v>
      </c>
      <c r="AH2971" s="150">
        <f t="shared" si="1226"/>
        <v>171842.70421155996</v>
      </c>
      <c r="AI2971" s="4"/>
      <c r="AJ2971" s="1"/>
      <c r="AK2971" s="20"/>
      <c r="AL2971" s="5"/>
      <c r="AM2971" s="1"/>
      <c r="AN2971" s="1"/>
      <c r="AO2971" s="1"/>
      <c r="AP2971" s="17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5.75" x14ac:dyDescent="0.2">
      <c r="A2972" s="127">
        <f t="shared" si="1227"/>
        <v>44432</v>
      </c>
      <c r="B2972" s="165">
        <f t="shared" si="1203"/>
        <v>306013.75746020011</v>
      </c>
      <c r="C2972" s="124"/>
      <c r="D2972" s="128">
        <f t="shared" si="1204"/>
        <v>5825.37</v>
      </c>
      <c r="E2972" s="129">
        <f>VLOOKUP(A2971,[1]Plan1!$AY$80:$BA$314,3)</f>
        <v>5876.05</v>
      </c>
      <c r="F2972" s="130">
        <f t="shared" si="1205"/>
        <v>44425</v>
      </c>
      <c r="G2972" s="131">
        <f t="shared" si="1206"/>
        <v>8.699876574363552E-3</v>
      </c>
      <c r="H2972" s="132">
        <f t="shared" si="1207"/>
        <v>44454</v>
      </c>
      <c r="I2972" s="132">
        <f t="shared" si="1208"/>
        <v>44454</v>
      </c>
      <c r="J2972" s="133">
        <f t="shared" si="1209"/>
        <v>21</v>
      </c>
      <c r="K2972" s="133">
        <f t="shared" si="1210"/>
        <v>6</v>
      </c>
      <c r="L2972" s="124">
        <f t="shared" si="1211"/>
        <v>1.00247799</v>
      </c>
      <c r="M2972" s="134">
        <f t="shared" si="1212"/>
        <v>1.00959968</v>
      </c>
      <c r="N2972" s="134">
        <f t="shared" si="1213"/>
        <v>1.56767831405521</v>
      </c>
      <c r="O2972" s="124">
        <f t="shared" si="1214"/>
        <v>1.571563</v>
      </c>
      <c r="P2972" s="124"/>
      <c r="Q2972" s="125"/>
      <c r="R2972" s="126"/>
      <c r="S2972" s="124"/>
      <c r="T2972" s="135">
        <f t="shared" si="1228"/>
        <v>7.9699999999999993E-2</v>
      </c>
      <c r="U2972" s="125">
        <f t="shared" si="1215"/>
        <v>865</v>
      </c>
      <c r="V2972" s="125">
        <v>252</v>
      </c>
      <c r="W2972" s="134">
        <f t="shared" si="1216"/>
        <v>1.3011106059999999</v>
      </c>
      <c r="X2972" s="18"/>
      <c r="Y2972" s="123">
        <f t="shared" si="1217"/>
        <v>67054.222907000003</v>
      </c>
      <c r="Z2972" s="123">
        <f t="shared" si="1218"/>
        <v>36907.000906530928</v>
      </c>
      <c r="AA2972" s="123">
        <f t="shared" si="1219"/>
        <v>1341.0844581400002</v>
      </c>
      <c r="AB2972" s="123">
        <f t="shared" si="1220"/>
        <v>28743.910219467336</v>
      </c>
      <c r="AC2972" s="123">
        <f t="shared" si="1221"/>
        <v>134046.21849113828</v>
      </c>
      <c r="AD2972" s="150">
        <f t="shared" si="1222"/>
        <v>87053.852995000008</v>
      </c>
      <c r="AE2972" s="150">
        <f t="shared" si="1223"/>
        <v>46668.026558258469</v>
      </c>
      <c r="AF2972" s="150">
        <f t="shared" si="1224"/>
        <v>1741.0770599000002</v>
      </c>
      <c r="AG2972" s="150">
        <f t="shared" si="1225"/>
        <v>36504.582355903338</v>
      </c>
      <c r="AH2972" s="150">
        <f t="shared" si="1226"/>
        <v>171967.53896906183</v>
      </c>
      <c r="AI2972" s="4"/>
      <c r="AJ2972" s="1"/>
      <c r="AK2972" s="20"/>
      <c r="AL2972" s="5"/>
      <c r="AM2972" s="1"/>
      <c r="AN2972" s="1"/>
      <c r="AO2972" s="1"/>
      <c r="AP2972" s="17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5.75" x14ac:dyDescent="0.2">
      <c r="A2973" s="127">
        <f t="shared" si="1227"/>
        <v>44433</v>
      </c>
      <c r="B2973" s="165">
        <f t="shared" si="1203"/>
        <v>306235.55519079784</v>
      </c>
      <c r="C2973" s="124"/>
      <c r="D2973" s="128">
        <f t="shared" si="1204"/>
        <v>5825.37</v>
      </c>
      <c r="E2973" s="129">
        <f>VLOOKUP(A2972,[1]Plan1!$AY$80:$BA$314,3)</f>
        <v>5876.05</v>
      </c>
      <c r="F2973" s="130">
        <f t="shared" si="1205"/>
        <v>44425</v>
      </c>
      <c r="G2973" s="131">
        <f t="shared" si="1206"/>
        <v>8.699876574363552E-3</v>
      </c>
      <c r="H2973" s="132">
        <f t="shared" si="1207"/>
        <v>44454</v>
      </c>
      <c r="I2973" s="132">
        <f t="shared" si="1208"/>
        <v>44454</v>
      </c>
      <c r="J2973" s="133">
        <f t="shared" si="1209"/>
        <v>21</v>
      </c>
      <c r="K2973" s="133">
        <f t="shared" si="1210"/>
        <v>7</v>
      </c>
      <c r="L2973" s="124">
        <f t="shared" si="1211"/>
        <v>1.00289158</v>
      </c>
      <c r="M2973" s="134">
        <f t="shared" si="1212"/>
        <v>1.00959968</v>
      </c>
      <c r="N2973" s="134">
        <f t="shared" si="1213"/>
        <v>1.56767831405521</v>
      </c>
      <c r="O2973" s="124">
        <f t="shared" si="1214"/>
        <v>1.5722113799999999</v>
      </c>
      <c r="P2973" s="124"/>
      <c r="Q2973" s="125"/>
      <c r="R2973" s="126"/>
      <c r="S2973" s="124"/>
      <c r="T2973" s="135">
        <f t="shared" si="1228"/>
        <v>7.9699999999999993E-2</v>
      </c>
      <c r="U2973" s="125">
        <f t="shared" si="1215"/>
        <v>866</v>
      </c>
      <c r="V2973" s="125">
        <v>252</v>
      </c>
      <c r="W2973" s="134">
        <f t="shared" si="1216"/>
        <v>1.301506592</v>
      </c>
      <c r="X2973" s="18"/>
      <c r="Y2973" s="123">
        <f t="shared" si="1217"/>
        <v>67054.222907000003</v>
      </c>
      <c r="Z2973" s="123">
        <f t="shared" si="1218"/>
        <v>36981.545297238226</v>
      </c>
      <c r="AA2973" s="123">
        <f t="shared" si="1219"/>
        <v>1341.0844581400002</v>
      </c>
      <c r="AB2973" s="123">
        <f t="shared" si="1220"/>
        <v>28766.261627103002</v>
      </c>
      <c r="AC2973" s="123">
        <f t="shared" si="1221"/>
        <v>134143.11428948125</v>
      </c>
      <c r="AD2973" s="150">
        <f t="shared" si="1222"/>
        <v>87053.852995000008</v>
      </c>
      <c r="AE2973" s="150">
        <f t="shared" si="1223"/>
        <v>46763.910539514902</v>
      </c>
      <c r="AF2973" s="150">
        <f t="shared" si="1224"/>
        <v>1741.0770599000002</v>
      </c>
      <c r="AG2973" s="150">
        <f t="shared" si="1225"/>
        <v>36533.600306901673</v>
      </c>
      <c r="AH2973" s="150">
        <f t="shared" si="1226"/>
        <v>172092.44090131659</v>
      </c>
      <c r="AI2973" s="4"/>
      <c r="AJ2973" s="1"/>
      <c r="AK2973" s="20"/>
      <c r="AL2973" s="5"/>
      <c r="AM2973" s="1"/>
      <c r="AN2973" s="1"/>
      <c r="AO2973" s="1"/>
      <c r="AP2973" s="17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5.75" x14ac:dyDescent="0.2">
      <c r="A2974" s="127">
        <f t="shared" si="1227"/>
        <v>44434</v>
      </c>
      <c r="B2974" s="165">
        <f t="shared" si="1203"/>
        <v>306457.47559185454</v>
      </c>
      <c r="C2974" s="124"/>
      <c r="D2974" s="128">
        <f t="shared" si="1204"/>
        <v>5825.37</v>
      </c>
      <c r="E2974" s="129">
        <f>VLOOKUP(A2973,[1]Plan1!$AY$80:$BA$314,3)</f>
        <v>5876.05</v>
      </c>
      <c r="F2974" s="130">
        <f t="shared" si="1205"/>
        <v>44425</v>
      </c>
      <c r="G2974" s="131">
        <f t="shared" si="1206"/>
        <v>8.699876574363552E-3</v>
      </c>
      <c r="H2974" s="132">
        <f t="shared" si="1207"/>
        <v>44454</v>
      </c>
      <c r="I2974" s="132">
        <f t="shared" si="1208"/>
        <v>44454</v>
      </c>
      <c r="J2974" s="133">
        <f t="shared" si="1209"/>
        <v>21</v>
      </c>
      <c r="K2974" s="133">
        <f t="shared" si="1210"/>
        <v>8</v>
      </c>
      <c r="L2974" s="124">
        <f t="shared" si="1211"/>
        <v>1.00330535</v>
      </c>
      <c r="M2974" s="134">
        <f t="shared" si="1212"/>
        <v>1.00959968</v>
      </c>
      <c r="N2974" s="134">
        <f t="shared" si="1213"/>
        <v>1.56767831405521</v>
      </c>
      <c r="O2974" s="124">
        <f t="shared" si="1214"/>
        <v>1.57286003</v>
      </c>
      <c r="P2974" s="124"/>
      <c r="Q2974" s="125"/>
      <c r="R2974" s="126"/>
      <c r="S2974" s="124"/>
      <c r="T2974" s="135">
        <f t="shared" si="1228"/>
        <v>7.9699999999999993E-2</v>
      </c>
      <c r="U2974" s="125">
        <f t="shared" si="1215"/>
        <v>867</v>
      </c>
      <c r="V2974" s="125">
        <v>252</v>
      </c>
      <c r="W2974" s="134">
        <f t="shared" si="1216"/>
        <v>1.301902699</v>
      </c>
      <c r="X2974" s="18"/>
      <c r="Y2974" s="123">
        <f t="shared" si="1217"/>
        <v>67054.222907000003</v>
      </c>
      <c r="Z2974" s="123">
        <f t="shared" si="1218"/>
        <v>37056.143343299504</v>
      </c>
      <c r="AA2974" s="123">
        <f t="shared" si="1219"/>
        <v>1341.0844581400002</v>
      </c>
      <c r="AB2974" s="123">
        <f t="shared" si="1220"/>
        <v>28788.613034738664</v>
      </c>
      <c r="AC2974" s="123">
        <f t="shared" si="1221"/>
        <v>134240.06374317815</v>
      </c>
      <c r="AD2974" s="150">
        <f t="shared" si="1222"/>
        <v>87053.852995000008</v>
      </c>
      <c r="AE2974" s="150">
        <f t="shared" si="1223"/>
        <v>46859.863535876393</v>
      </c>
      <c r="AF2974" s="150">
        <f t="shared" si="1224"/>
        <v>1741.0770599000002</v>
      </c>
      <c r="AG2974" s="150">
        <f t="shared" si="1225"/>
        <v>36562.618257900001</v>
      </c>
      <c r="AH2974" s="150">
        <f t="shared" si="1226"/>
        <v>172217.41184867642</v>
      </c>
      <c r="AI2974" s="4"/>
      <c r="AJ2974" s="1"/>
      <c r="AK2974" s="20"/>
      <c r="AL2974" s="5"/>
      <c r="AM2974" s="1"/>
      <c r="AN2974" s="1"/>
      <c r="AO2974" s="1"/>
      <c r="AP2974" s="17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5.75" x14ac:dyDescent="0.2">
      <c r="A2975" s="127">
        <f t="shared" si="1227"/>
        <v>44435</v>
      </c>
      <c r="B2975" s="165">
        <f t="shared" si="1203"/>
        <v>306679.52005891246</v>
      </c>
      <c r="C2975" s="124"/>
      <c r="D2975" s="128">
        <f t="shared" si="1204"/>
        <v>5825.37</v>
      </c>
      <c r="E2975" s="129">
        <f>VLOOKUP(A2974,[1]Plan1!$AY$80:$BA$314,3)</f>
        <v>5876.05</v>
      </c>
      <c r="F2975" s="130">
        <f t="shared" si="1205"/>
        <v>44425</v>
      </c>
      <c r="G2975" s="131">
        <f t="shared" si="1206"/>
        <v>8.699876574363552E-3</v>
      </c>
      <c r="H2975" s="132">
        <f t="shared" si="1207"/>
        <v>44454</v>
      </c>
      <c r="I2975" s="132">
        <f t="shared" si="1208"/>
        <v>44454</v>
      </c>
      <c r="J2975" s="133">
        <f t="shared" si="1209"/>
        <v>21</v>
      </c>
      <c r="K2975" s="133">
        <f t="shared" si="1210"/>
        <v>9</v>
      </c>
      <c r="L2975" s="124">
        <f t="shared" si="1211"/>
        <v>1.00371929</v>
      </c>
      <c r="M2975" s="134">
        <f t="shared" si="1212"/>
        <v>1.00959968</v>
      </c>
      <c r="N2975" s="134">
        <f t="shared" si="1213"/>
        <v>1.56767831405521</v>
      </c>
      <c r="O2975" s="124">
        <f t="shared" si="1214"/>
        <v>1.5735089600000001</v>
      </c>
      <c r="P2975" s="124"/>
      <c r="Q2975" s="125"/>
      <c r="R2975" s="126"/>
      <c r="S2975" s="124"/>
      <c r="T2975" s="135">
        <f t="shared" si="1228"/>
        <v>7.9699999999999993E-2</v>
      </c>
      <c r="U2975" s="125">
        <f t="shared" si="1215"/>
        <v>868</v>
      </c>
      <c r="V2975" s="125">
        <v>252</v>
      </c>
      <c r="W2975" s="134">
        <f t="shared" si="1216"/>
        <v>1.302298926</v>
      </c>
      <c r="X2975" s="18"/>
      <c r="Y2975" s="123">
        <f t="shared" si="1217"/>
        <v>67054.222907000003</v>
      </c>
      <c r="Z2975" s="123">
        <f t="shared" si="1218"/>
        <v>37130.795655116846</v>
      </c>
      <c r="AA2975" s="123">
        <f t="shared" si="1219"/>
        <v>1341.0844581400002</v>
      </c>
      <c r="AB2975" s="123">
        <f t="shared" si="1220"/>
        <v>28810.964442374338</v>
      </c>
      <c r="AC2975" s="123">
        <f t="shared" si="1221"/>
        <v>134337.06746263118</v>
      </c>
      <c r="AD2975" s="150">
        <f t="shared" si="1222"/>
        <v>87053.852995000008</v>
      </c>
      <c r="AE2975" s="150">
        <f t="shared" si="1223"/>
        <v>46955.8863324829</v>
      </c>
      <c r="AF2975" s="150">
        <f t="shared" si="1224"/>
        <v>1741.0770599000002</v>
      </c>
      <c r="AG2975" s="150">
        <f t="shared" si="1225"/>
        <v>36591.636208898337</v>
      </c>
      <c r="AH2975" s="150">
        <f t="shared" si="1226"/>
        <v>172342.45259628125</v>
      </c>
      <c r="AI2975" s="4"/>
      <c r="AJ2975" s="1"/>
      <c r="AK2975" s="20"/>
      <c r="AL2975" s="5"/>
      <c r="AM2975" s="1"/>
      <c r="AN2975" s="1"/>
      <c r="AO2975" s="1"/>
      <c r="AP2975" s="17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5.75" x14ac:dyDescent="0.2">
      <c r="A2976" s="127">
        <f t="shared" si="1227"/>
        <v>44436</v>
      </c>
      <c r="B2976" s="165">
        <f t="shared" si="1203"/>
        <v>306901.6858123102</v>
      </c>
      <c r="C2976" s="124"/>
      <c r="D2976" s="128">
        <f t="shared" si="1204"/>
        <v>5825.37</v>
      </c>
      <c r="E2976" s="129">
        <f>VLOOKUP(A2975,[1]Plan1!$AY$80:$BA$314,3)</f>
        <v>5876.05</v>
      </c>
      <c r="F2976" s="130">
        <f t="shared" si="1205"/>
        <v>44425</v>
      </c>
      <c r="G2976" s="131">
        <f t="shared" si="1206"/>
        <v>8.699876574363552E-3</v>
      </c>
      <c r="H2976" s="132">
        <f t="shared" si="1207"/>
        <v>44454</v>
      </c>
      <c r="I2976" s="132">
        <f t="shared" si="1208"/>
        <v>44454</v>
      </c>
      <c r="J2976" s="133">
        <f t="shared" si="1209"/>
        <v>21</v>
      </c>
      <c r="K2976" s="133">
        <f t="shared" si="1210"/>
        <v>10</v>
      </c>
      <c r="L2976" s="124">
        <f t="shared" si="1211"/>
        <v>1.0041334</v>
      </c>
      <c r="M2976" s="134">
        <f t="shared" si="1212"/>
        <v>1.00959968</v>
      </c>
      <c r="N2976" s="134">
        <f t="shared" si="1213"/>
        <v>1.56767831405521</v>
      </c>
      <c r="O2976" s="124">
        <f t="shared" si="1214"/>
        <v>1.5741581499999999</v>
      </c>
      <c r="P2976" s="124"/>
      <c r="Q2976" s="125"/>
      <c r="R2976" s="126"/>
      <c r="S2976" s="124"/>
      <c r="T2976" s="135">
        <f t="shared" si="1228"/>
        <v>7.9699999999999993E-2</v>
      </c>
      <c r="U2976" s="125">
        <f t="shared" si="1215"/>
        <v>869</v>
      </c>
      <c r="V2976" s="125">
        <v>252</v>
      </c>
      <c r="W2976" s="134">
        <f t="shared" si="1216"/>
        <v>1.302695274</v>
      </c>
      <c r="X2976" s="18"/>
      <c r="Y2976" s="123">
        <f t="shared" si="1217"/>
        <v>67054.222907000003</v>
      </c>
      <c r="Z2976" s="123">
        <f t="shared" si="1218"/>
        <v>37205.501016882416</v>
      </c>
      <c r="AA2976" s="123">
        <f t="shared" si="1219"/>
        <v>1341.0844581400002</v>
      </c>
      <c r="AB2976" s="123">
        <f t="shared" si="1220"/>
        <v>28833.31585001</v>
      </c>
      <c r="AC2976" s="123">
        <f t="shared" si="1221"/>
        <v>134434.12423203242</v>
      </c>
      <c r="AD2976" s="150">
        <f t="shared" si="1222"/>
        <v>87053.852995000008</v>
      </c>
      <c r="AE2976" s="150">
        <f t="shared" si="1223"/>
        <v>47051.977365481107</v>
      </c>
      <c r="AF2976" s="150">
        <f t="shared" si="1224"/>
        <v>1741.0770599000002</v>
      </c>
      <c r="AG2976" s="150">
        <f t="shared" si="1225"/>
        <v>36620.654159896672</v>
      </c>
      <c r="AH2976" s="150">
        <f t="shared" si="1226"/>
        <v>172467.5615802778</v>
      </c>
      <c r="AI2976" s="4"/>
      <c r="AJ2976" s="1"/>
      <c r="AK2976" s="20"/>
      <c r="AL2976" s="5"/>
      <c r="AM2976" s="1"/>
      <c r="AN2976" s="1"/>
      <c r="AO2976" s="1"/>
      <c r="AP2976" s="17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5.75" x14ac:dyDescent="0.2">
      <c r="A2977" s="127">
        <f t="shared" si="1227"/>
        <v>44437</v>
      </c>
      <c r="B2977" s="165">
        <f t="shared" si="1203"/>
        <v>306953.05517094419</v>
      </c>
      <c r="C2977" s="124"/>
      <c r="D2977" s="128">
        <f t="shared" si="1204"/>
        <v>5825.37</v>
      </c>
      <c r="E2977" s="129">
        <f>VLOOKUP(A2976,[1]Plan1!$AY$80:$BA$314,3)</f>
        <v>5876.05</v>
      </c>
      <c r="F2977" s="130">
        <f t="shared" si="1205"/>
        <v>44425</v>
      </c>
      <c r="G2977" s="131">
        <f t="shared" si="1206"/>
        <v>8.699876574363552E-3</v>
      </c>
      <c r="H2977" s="132">
        <f t="shared" si="1207"/>
        <v>44454</v>
      </c>
      <c r="I2977" s="132">
        <f t="shared" si="1208"/>
        <v>44454</v>
      </c>
      <c r="J2977" s="133">
        <f t="shared" si="1209"/>
        <v>21</v>
      </c>
      <c r="K2977" s="133">
        <f t="shared" si="1210"/>
        <v>10</v>
      </c>
      <c r="L2977" s="124">
        <f t="shared" si="1211"/>
        <v>1.0041334</v>
      </c>
      <c r="M2977" s="134">
        <f t="shared" si="1212"/>
        <v>1.00959968</v>
      </c>
      <c r="N2977" s="134">
        <f t="shared" si="1213"/>
        <v>1.56767831405521</v>
      </c>
      <c r="O2977" s="124">
        <f t="shared" si="1214"/>
        <v>1.5741581499999999</v>
      </c>
      <c r="P2977" s="124"/>
      <c r="Q2977" s="125"/>
      <c r="R2977" s="126"/>
      <c r="S2977" s="124"/>
      <c r="T2977" s="135">
        <f t="shared" si="1228"/>
        <v>7.9699999999999993E-2</v>
      </c>
      <c r="U2977" s="125">
        <f t="shared" si="1215"/>
        <v>869</v>
      </c>
      <c r="V2977" s="125">
        <v>252</v>
      </c>
      <c r="W2977" s="134">
        <f t="shared" si="1216"/>
        <v>1.302695274</v>
      </c>
      <c r="X2977" s="18"/>
      <c r="Y2977" s="123">
        <f t="shared" si="1217"/>
        <v>67054.222907000003</v>
      </c>
      <c r="Z2977" s="123">
        <f t="shared" si="1218"/>
        <v>37205.501016882416</v>
      </c>
      <c r="AA2977" s="123">
        <f t="shared" si="1219"/>
        <v>1341.0844581400002</v>
      </c>
      <c r="AB2977" s="123">
        <f t="shared" si="1220"/>
        <v>28855.667257645669</v>
      </c>
      <c r="AC2977" s="123">
        <f t="shared" si="1221"/>
        <v>134456.47563966809</v>
      </c>
      <c r="AD2977" s="150">
        <f t="shared" si="1222"/>
        <v>87053.852995000008</v>
      </c>
      <c r="AE2977" s="150">
        <f t="shared" si="1223"/>
        <v>47051.977365481107</v>
      </c>
      <c r="AF2977" s="150">
        <f t="shared" si="1224"/>
        <v>1741.0770599000002</v>
      </c>
      <c r="AG2977" s="150">
        <f t="shared" si="1225"/>
        <v>36649.672110895008</v>
      </c>
      <c r="AH2977" s="150">
        <f t="shared" si="1226"/>
        <v>172496.57953127613</v>
      </c>
      <c r="AI2977" s="4"/>
      <c r="AJ2977" s="1"/>
      <c r="AK2977" s="20"/>
      <c r="AL2977" s="5"/>
      <c r="AM2977" s="1"/>
      <c r="AN2977" s="1"/>
      <c r="AO2977" s="1"/>
      <c r="AP2977" s="17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5.75" x14ac:dyDescent="0.2">
      <c r="A2978" s="127">
        <f t="shared" si="1227"/>
        <v>44438</v>
      </c>
      <c r="B2978" s="165">
        <f t="shared" si="1203"/>
        <v>307004.42452957819</v>
      </c>
      <c r="C2978" s="124"/>
      <c r="D2978" s="128">
        <f t="shared" si="1204"/>
        <v>5825.37</v>
      </c>
      <c r="E2978" s="129">
        <f>VLOOKUP(A2977,[1]Plan1!$AY$80:$BA$314,3)</f>
        <v>5876.05</v>
      </c>
      <c r="F2978" s="130">
        <f t="shared" si="1205"/>
        <v>44425</v>
      </c>
      <c r="G2978" s="131">
        <f t="shared" si="1206"/>
        <v>8.699876574363552E-3</v>
      </c>
      <c r="H2978" s="132">
        <f t="shared" si="1207"/>
        <v>44454</v>
      </c>
      <c r="I2978" s="132">
        <f t="shared" si="1208"/>
        <v>44454</v>
      </c>
      <c r="J2978" s="133">
        <f t="shared" si="1209"/>
        <v>21</v>
      </c>
      <c r="K2978" s="133">
        <f t="shared" si="1210"/>
        <v>10</v>
      </c>
      <c r="L2978" s="124">
        <f t="shared" si="1211"/>
        <v>1.0041334</v>
      </c>
      <c r="M2978" s="134">
        <f t="shared" si="1212"/>
        <v>1.00959968</v>
      </c>
      <c r="N2978" s="134">
        <f t="shared" si="1213"/>
        <v>1.56767831405521</v>
      </c>
      <c r="O2978" s="124">
        <f t="shared" si="1214"/>
        <v>1.5741581499999999</v>
      </c>
      <c r="P2978" s="124"/>
      <c r="Q2978" s="125"/>
      <c r="R2978" s="126"/>
      <c r="S2978" s="124"/>
      <c r="T2978" s="135">
        <f t="shared" si="1228"/>
        <v>7.9699999999999993E-2</v>
      </c>
      <c r="U2978" s="125">
        <f t="shared" si="1215"/>
        <v>869</v>
      </c>
      <c r="V2978" s="125">
        <v>252</v>
      </c>
      <c r="W2978" s="134">
        <f t="shared" si="1216"/>
        <v>1.302695274</v>
      </c>
      <c r="X2978" s="18"/>
      <c r="Y2978" s="123">
        <f t="shared" si="1217"/>
        <v>67054.222907000003</v>
      </c>
      <c r="Z2978" s="123">
        <f t="shared" si="1218"/>
        <v>37205.501016882416</v>
      </c>
      <c r="AA2978" s="123">
        <f t="shared" si="1219"/>
        <v>1341.0844581400002</v>
      </c>
      <c r="AB2978" s="123">
        <f t="shared" si="1220"/>
        <v>28878.018665281335</v>
      </c>
      <c r="AC2978" s="123">
        <f t="shared" si="1221"/>
        <v>134478.82704730376</v>
      </c>
      <c r="AD2978" s="150">
        <f t="shared" si="1222"/>
        <v>87053.852995000008</v>
      </c>
      <c r="AE2978" s="150">
        <f t="shared" si="1223"/>
        <v>47051.977365481107</v>
      </c>
      <c r="AF2978" s="150">
        <f t="shared" si="1224"/>
        <v>1741.0770599000002</v>
      </c>
      <c r="AG2978" s="150">
        <f t="shared" si="1225"/>
        <v>36678.690061893336</v>
      </c>
      <c r="AH2978" s="150">
        <f t="shared" si="1226"/>
        <v>172525.59748227446</v>
      </c>
      <c r="AI2978" s="4"/>
      <c r="AJ2978" s="1"/>
      <c r="AK2978" s="20"/>
      <c r="AL2978" s="5"/>
      <c r="AM2978" s="1"/>
      <c r="AN2978" s="1"/>
      <c r="AO2978" s="1"/>
      <c r="AP2978" s="17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5.75" x14ac:dyDescent="0.2">
      <c r="A2979" s="127">
        <f t="shared" si="1227"/>
        <v>44439</v>
      </c>
      <c r="B2979" s="165">
        <f t="shared" si="1203"/>
        <v>307226.71011794172</v>
      </c>
      <c r="C2979" s="124"/>
      <c r="D2979" s="128">
        <f t="shared" si="1204"/>
        <v>5825.37</v>
      </c>
      <c r="E2979" s="129">
        <f>VLOOKUP(A2978,[1]Plan1!$AY$80:$BA$314,3)</f>
        <v>5876.05</v>
      </c>
      <c r="F2979" s="130">
        <f t="shared" si="1205"/>
        <v>44425</v>
      </c>
      <c r="G2979" s="131">
        <f t="shared" si="1206"/>
        <v>8.699876574363552E-3</v>
      </c>
      <c r="H2979" s="132">
        <f t="shared" si="1207"/>
        <v>44454</v>
      </c>
      <c r="I2979" s="132">
        <f t="shared" si="1208"/>
        <v>44454</v>
      </c>
      <c r="J2979" s="133">
        <f t="shared" si="1209"/>
        <v>21</v>
      </c>
      <c r="K2979" s="133">
        <f t="shared" si="1210"/>
        <v>11</v>
      </c>
      <c r="L2979" s="124">
        <f t="shared" si="1211"/>
        <v>1.00454767</v>
      </c>
      <c r="M2979" s="134">
        <f t="shared" si="1212"/>
        <v>1.00959968</v>
      </c>
      <c r="N2979" s="134">
        <f t="shared" si="1213"/>
        <v>1.56767831405521</v>
      </c>
      <c r="O2979" s="124">
        <f t="shared" si="1214"/>
        <v>1.57480759</v>
      </c>
      <c r="P2979" s="124"/>
      <c r="Q2979" s="125"/>
      <c r="R2979" s="126"/>
      <c r="S2979" s="124"/>
      <c r="T2979" s="135">
        <f t="shared" si="1228"/>
        <v>7.9699999999999993E-2</v>
      </c>
      <c r="U2979" s="125">
        <f t="shared" si="1215"/>
        <v>870</v>
      </c>
      <c r="V2979" s="125">
        <v>252</v>
      </c>
      <c r="W2979" s="134">
        <f t="shared" si="1216"/>
        <v>1.303091743</v>
      </c>
      <c r="X2979" s="18"/>
      <c r="Y2979" s="123">
        <f t="shared" si="1217"/>
        <v>67054.222907000003</v>
      </c>
      <c r="Z2979" s="123">
        <f t="shared" si="1218"/>
        <v>37280.258793773508</v>
      </c>
      <c r="AA2979" s="123">
        <f t="shared" si="1219"/>
        <v>1341.0844581400002</v>
      </c>
      <c r="AB2979" s="123">
        <f t="shared" si="1220"/>
        <v>28900.370072917005</v>
      </c>
      <c r="AC2979" s="123">
        <f t="shared" si="1221"/>
        <v>134575.93623183051</v>
      </c>
      <c r="AD2979" s="150">
        <f t="shared" si="1222"/>
        <v>87053.852995000008</v>
      </c>
      <c r="AE2979" s="150">
        <f t="shared" si="1223"/>
        <v>47148.135818319512</v>
      </c>
      <c r="AF2979" s="150">
        <f t="shared" si="1224"/>
        <v>1741.0770599000002</v>
      </c>
      <c r="AG2979" s="150">
        <f t="shared" si="1225"/>
        <v>36707.708012891664</v>
      </c>
      <c r="AH2979" s="150">
        <f t="shared" si="1226"/>
        <v>172650.77388611122</v>
      </c>
      <c r="AI2979" s="4"/>
      <c r="AJ2979" s="1"/>
      <c r="AK2979" s="20"/>
      <c r="AL2979" s="5"/>
      <c r="AM2979" s="1"/>
      <c r="AN2979" s="1"/>
      <c r="AO2979" s="1"/>
      <c r="AP2979" s="17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5.75" x14ac:dyDescent="0.2">
      <c r="A2980" s="127">
        <f t="shared" si="1227"/>
        <v>44440</v>
      </c>
      <c r="B2980" s="165">
        <f t="shared" si="1203"/>
        <v>307449.12148076115</v>
      </c>
      <c r="C2980" s="124"/>
      <c r="D2980" s="128">
        <f t="shared" si="1204"/>
        <v>5825.37</v>
      </c>
      <c r="E2980" s="129">
        <f>VLOOKUP(A2979,[1]Plan1!$AY$80:$BA$314,3)</f>
        <v>5876.05</v>
      </c>
      <c r="F2980" s="130">
        <f t="shared" si="1205"/>
        <v>44425</v>
      </c>
      <c r="G2980" s="131">
        <f t="shared" si="1206"/>
        <v>8.699876574363552E-3</v>
      </c>
      <c r="H2980" s="132">
        <f t="shared" si="1207"/>
        <v>44454</v>
      </c>
      <c r="I2980" s="132">
        <f t="shared" si="1208"/>
        <v>44454</v>
      </c>
      <c r="J2980" s="133">
        <f t="shared" si="1209"/>
        <v>21</v>
      </c>
      <c r="K2980" s="133">
        <f t="shared" si="1210"/>
        <v>12</v>
      </c>
      <c r="L2980" s="124">
        <f t="shared" si="1211"/>
        <v>1.0049621200000001</v>
      </c>
      <c r="M2980" s="134">
        <f t="shared" si="1212"/>
        <v>1.00959968</v>
      </c>
      <c r="N2980" s="134">
        <f t="shared" si="1213"/>
        <v>1.56767831405521</v>
      </c>
      <c r="O2980" s="124">
        <f t="shared" si="1214"/>
        <v>1.5754573199999999</v>
      </c>
      <c r="P2980" s="124"/>
      <c r="Q2980" s="125"/>
      <c r="R2980" s="126"/>
      <c r="S2980" s="124"/>
      <c r="T2980" s="135">
        <f t="shared" si="1228"/>
        <v>7.9699999999999993E-2</v>
      </c>
      <c r="U2980" s="125">
        <f t="shared" si="1215"/>
        <v>871</v>
      </c>
      <c r="V2980" s="125">
        <v>252</v>
      </c>
      <c r="W2980" s="134">
        <f t="shared" si="1216"/>
        <v>1.3034883319999999</v>
      </c>
      <c r="X2980" s="18"/>
      <c r="Y2980" s="123">
        <f t="shared" si="1217"/>
        <v>67054.222907000003</v>
      </c>
      <c r="Z2980" s="123">
        <f t="shared" si="1218"/>
        <v>37355.071583688979</v>
      </c>
      <c r="AA2980" s="123">
        <f t="shared" si="1219"/>
        <v>1341.0844581400002</v>
      </c>
      <c r="AB2980" s="123">
        <f t="shared" si="1220"/>
        <v>28922.721480552667</v>
      </c>
      <c r="AC2980" s="123">
        <f t="shared" si="1221"/>
        <v>134673.10042938165</v>
      </c>
      <c r="AD2980" s="150">
        <f t="shared" si="1222"/>
        <v>87053.852995000008</v>
      </c>
      <c r="AE2980" s="150">
        <f t="shared" si="1223"/>
        <v>47244.365032589492</v>
      </c>
      <c r="AF2980" s="150">
        <f t="shared" si="1224"/>
        <v>1741.0770599000002</v>
      </c>
      <c r="AG2980" s="150">
        <f t="shared" si="1225"/>
        <v>36736.725963890007</v>
      </c>
      <c r="AH2980" s="150">
        <f t="shared" si="1226"/>
        <v>172776.0210513795</v>
      </c>
      <c r="AI2980" s="4"/>
      <c r="AJ2980" s="1"/>
      <c r="AK2980" s="20"/>
      <c r="AL2980" s="5"/>
      <c r="AM2980" s="1"/>
      <c r="AN2980" s="1"/>
      <c r="AO2980" s="1"/>
      <c r="AP2980" s="17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5.75" x14ac:dyDescent="0.2">
      <c r="A2981" s="127">
        <f t="shared" si="1227"/>
        <v>44441</v>
      </c>
      <c r="B2981" s="165">
        <f t="shared" si="1203"/>
        <v>307671.65432166355</v>
      </c>
      <c r="C2981" s="124"/>
      <c r="D2981" s="128">
        <f t="shared" si="1204"/>
        <v>5825.37</v>
      </c>
      <c r="E2981" s="129">
        <f>VLOOKUP(A2980,[1]Plan1!$AY$80:$BA$314,3)</f>
        <v>5876.05</v>
      </c>
      <c r="F2981" s="130">
        <f t="shared" si="1205"/>
        <v>44425</v>
      </c>
      <c r="G2981" s="131">
        <f t="shared" si="1206"/>
        <v>8.699876574363552E-3</v>
      </c>
      <c r="H2981" s="132">
        <f t="shared" si="1207"/>
        <v>44454</v>
      </c>
      <c r="I2981" s="132">
        <f t="shared" si="1208"/>
        <v>44454</v>
      </c>
      <c r="J2981" s="133">
        <f t="shared" si="1209"/>
        <v>21</v>
      </c>
      <c r="K2981" s="133">
        <f t="shared" si="1210"/>
        <v>13</v>
      </c>
      <c r="L2981" s="124">
        <f t="shared" si="1211"/>
        <v>1.00537674</v>
      </c>
      <c r="M2981" s="134">
        <f t="shared" si="1212"/>
        <v>1.00959968</v>
      </c>
      <c r="N2981" s="134">
        <f t="shared" si="1213"/>
        <v>1.56767831405521</v>
      </c>
      <c r="O2981" s="124">
        <f t="shared" si="1214"/>
        <v>1.57610731</v>
      </c>
      <c r="P2981" s="124"/>
      <c r="Q2981" s="125"/>
      <c r="R2981" s="126"/>
      <c r="S2981" s="124"/>
      <c r="T2981" s="135">
        <f t="shared" si="1228"/>
        <v>7.9699999999999993E-2</v>
      </c>
      <c r="U2981" s="125">
        <f t="shared" si="1215"/>
        <v>872</v>
      </c>
      <c r="V2981" s="125">
        <v>252</v>
      </c>
      <c r="W2981" s="134">
        <f t="shared" si="1216"/>
        <v>1.3038850420000001</v>
      </c>
      <c r="X2981" s="18"/>
      <c r="Y2981" s="123">
        <f t="shared" si="1217"/>
        <v>67054.222907000003</v>
      </c>
      <c r="Z2981" s="123">
        <f t="shared" si="1218"/>
        <v>37429.937507419985</v>
      </c>
      <c r="AA2981" s="123">
        <f t="shared" si="1219"/>
        <v>1341.0844581400002</v>
      </c>
      <c r="AB2981" s="123">
        <f t="shared" si="1220"/>
        <v>28945.072888188333</v>
      </c>
      <c r="AC2981" s="123">
        <f t="shared" si="1221"/>
        <v>134770.31776074832</v>
      </c>
      <c r="AD2981" s="150">
        <f t="shared" si="1222"/>
        <v>87053.852995000008</v>
      </c>
      <c r="AE2981" s="150">
        <f t="shared" si="1223"/>
        <v>47340.662591126893</v>
      </c>
      <c r="AF2981" s="150">
        <f t="shared" si="1224"/>
        <v>1741.0770599000002</v>
      </c>
      <c r="AG2981" s="150">
        <f t="shared" si="1225"/>
        <v>36765.743914888335</v>
      </c>
      <c r="AH2981" s="150">
        <f t="shared" si="1226"/>
        <v>172901.33656091522</v>
      </c>
      <c r="AI2981" s="4"/>
      <c r="AJ2981" s="1"/>
      <c r="AK2981" s="20"/>
      <c r="AL2981" s="5"/>
      <c r="AM2981" s="1"/>
      <c r="AN2981" s="1"/>
      <c r="AO2981" s="1"/>
      <c r="AP2981" s="17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5.75" x14ac:dyDescent="0.2">
      <c r="A2982" s="127">
        <f t="shared" si="1227"/>
        <v>44442</v>
      </c>
      <c r="B2982" s="165">
        <f t="shared" si="1203"/>
        <v>307894.31173621479</v>
      </c>
      <c r="C2982" s="124"/>
      <c r="D2982" s="128">
        <f t="shared" si="1204"/>
        <v>5825.37</v>
      </c>
      <c r="E2982" s="129">
        <f>VLOOKUP(A2981,[1]Plan1!$AY$80:$BA$314,3)</f>
        <v>5876.05</v>
      </c>
      <c r="F2982" s="130">
        <f t="shared" si="1205"/>
        <v>44425</v>
      </c>
      <c r="G2982" s="131">
        <f t="shared" si="1206"/>
        <v>8.699876574363552E-3</v>
      </c>
      <c r="H2982" s="132">
        <f t="shared" si="1207"/>
        <v>44454</v>
      </c>
      <c r="I2982" s="132">
        <f t="shared" si="1208"/>
        <v>44454</v>
      </c>
      <c r="J2982" s="133">
        <f t="shared" si="1209"/>
        <v>21</v>
      </c>
      <c r="K2982" s="133">
        <f t="shared" si="1210"/>
        <v>14</v>
      </c>
      <c r="L2982" s="124">
        <f t="shared" si="1211"/>
        <v>1.0057915399999999</v>
      </c>
      <c r="M2982" s="134">
        <f t="shared" si="1212"/>
        <v>1.00959968</v>
      </c>
      <c r="N2982" s="134">
        <f t="shared" si="1213"/>
        <v>1.56767831405521</v>
      </c>
      <c r="O2982" s="124">
        <f t="shared" si="1214"/>
        <v>1.57675758</v>
      </c>
      <c r="P2982" s="124"/>
      <c r="Q2982" s="125"/>
      <c r="R2982" s="126"/>
      <c r="S2982" s="124"/>
      <c r="T2982" s="135">
        <f t="shared" si="1228"/>
        <v>7.9699999999999993E-2</v>
      </c>
      <c r="U2982" s="125">
        <f t="shared" si="1215"/>
        <v>873</v>
      </c>
      <c r="V2982" s="125">
        <v>252</v>
      </c>
      <c r="W2982" s="134">
        <f t="shared" si="1216"/>
        <v>1.3042818730000001</v>
      </c>
      <c r="X2982" s="18"/>
      <c r="Y2982" s="123">
        <f t="shared" si="1217"/>
        <v>67054.222907000003</v>
      </c>
      <c r="Z2982" s="123">
        <f t="shared" si="1218"/>
        <v>37504.857918949245</v>
      </c>
      <c r="AA2982" s="123">
        <f t="shared" si="1219"/>
        <v>1341.0844581400002</v>
      </c>
      <c r="AB2982" s="123">
        <f t="shared" si="1220"/>
        <v>28967.424295824003</v>
      </c>
      <c r="AC2982" s="123">
        <f t="shared" si="1221"/>
        <v>134867.58957991324</v>
      </c>
      <c r="AD2982" s="150">
        <f t="shared" si="1222"/>
        <v>87053.852995000008</v>
      </c>
      <c r="AE2982" s="150">
        <f t="shared" si="1223"/>
        <v>47437.030235514838</v>
      </c>
      <c r="AF2982" s="150">
        <f t="shared" si="1224"/>
        <v>1741.0770599000002</v>
      </c>
      <c r="AG2982" s="150">
        <f t="shared" si="1225"/>
        <v>36794.76186588667</v>
      </c>
      <c r="AH2982" s="150">
        <f t="shared" si="1226"/>
        <v>173026.72215630155</v>
      </c>
      <c r="AI2982" s="4"/>
      <c r="AJ2982" s="1"/>
      <c r="AK2982" s="20"/>
      <c r="AL2982" s="5"/>
      <c r="AM2982" s="1"/>
      <c r="AN2982" s="1"/>
      <c r="AO2982" s="1"/>
      <c r="AP2982" s="17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5.75" x14ac:dyDescent="0.2">
      <c r="A2983" s="127">
        <f t="shared" si="1227"/>
        <v>44443</v>
      </c>
      <c r="B2983" s="165">
        <f t="shared" si="1203"/>
        <v>308117.08905760187</v>
      </c>
      <c r="C2983" s="124"/>
      <c r="D2983" s="128">
        <f t="shared" si="1204"/>
        <v>5825.37</v>
      </c>
      <c r="E2983" s="129">
        <f>VLOOKUP(A2982,[1]Plan1!$AY$80:$BA$314,3)</f>
        <v>5876.05</v>
      </c>
      <c r="F2983" s="130">
        <f t="shared" si="1205"/>
        <v>44425</v>
      </c>
      <c r="G2983" s="131">
        <f t="shared" si="1206"/>
        <v>8.699876574363552E-3</v>
      </c>
      <c r="H2983" s="132">
        <f t="shared" si="1207"/>
        <v>44454</v>
      </c>
      <c r="I2983" s="132">
        <f t="shared" si="1208"/>
        <v>44454</v>
      </c>
      <c r="J2983" s="133">
        <f t="shared" si="1209"/>
        <v>21</v>
      </c>
      <c r="K2983" s="133">
        <f t="shared" si="1210"/>
        <v>15</v>
      </c>
      <c r="L2983" s="124">
        <f t="shared" si="1211"/>
        <v>1.0062065</v>
      </c>
      <c r="M2983" s="134">
        <f t="shared" si="1212"/>
        <v>1.00959968</v>
      </c>
      <c r="N2983" s="134">
        <f t="shared" si="1213"/>
        <v>1.56767831405521</v>
      </c>
      <c r="O2983" s="124">
        <f t="shared" si="1214"/>
        <v>1.5774081</v>
      </c>
      <c r="P2983" s="124"/>
      <c r="Q2983" s="125"/>
      <c r="R2983" s="126"/>
      <c r="S2983" s="124"/>
      <c r="T2983" s="135">
        <f t="shared" si="1228"/>
        <v>7.9699999999999993E-2</v>
      </c>
      <c r="U2983" s="125">
        <f t="shared" si="1215"/>
        <v>874</v>
      </c>
      <c r="V2983" s="125">
        <v>252</v>
      </c>
      <c r="W2983" s="134">
        <f t="shared" si="1216"/>
        <v>1.304678824</v>
      </c>
      <c r="X2983" s="18"/>
      <c r="Y2983" s="123">
        <f t="shared" si="1217"/>
        <v>67054.222907000003</v>
      </c>
      <c r="Z2983" s="123">
        <f t="shared" si="1218"/>
        <v>37579.830777039635</v>
      </c>
      <c r="AA2983" s="123">
        <f t="shared" si="1219"/>
        <v>1341.0844581400002</v>
      </c>
      <c r="AB2983" s="123">
        <f t="shared" si="1220"/>
        <v>28989.775703459669</v>
      </c>
      <c r="AC2983" s="123">
        <f t="shared" si="1221"/>
        <v>134964.9138456393</v>
      </c>
      <c r="AD2983" s="150">
        <f t="shared" si="1222"/>
        <v>87053.852995000008</v>
      </c>
      <c r="AE2983" s="150">
        <f t="shared" si="1223"/>
        <v>47533.46534017755</v>
      </c>
      <c r="AF2983" s="150">
        <f t="shared" si="1224"/>
        <v>1741.0770599000002</v>
      </c>
      <c r="AG2983" s="150">
        <f t="shared" si="1225"/>
        <v>36823.779816885006</v>
      </c>
      <c r="AH2983" s="150">
        <f t="shared" si="1226"/>
        <v>173152.17521196257</v>
      </c>
      <c r="AI2983" s="4"/>
      <c r="AJ2983" s="1"/>
      <c r="AK2983" s="20"/>
      <c r="AL2983" s="5"/>
      <c r="AM2983" s="1"/>
      <c r="AN2983" s="1"/>
      <c r="AO2983" s="1"/>
      <c r="AP2983" s="17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5.75" x14ac:dyDescent="0.2">
      <c r="A2984" s="127">
        <f t="shared" si="1227"/>
        <v>44444</v>
      </c>
      <c r="B2984" s="165">
        <f t="shared" si="1203"/>
        <v>308168.45841623587</v>
      </c>
      <c r="C2984" s="124"/>
      <c r="D2984" s="128">
        <f t="shared" si="1204"/>
        <v>5825.37</v>
      </c>
      <c r="E2984" s="129">
        <f>VLOOKUP(A2983,[1]Plan1!$AY$80:$BA$314,3)</f>
        <v>5876.05</v>
      </c>
      <c r="F2984" s="130">
        <f t="shared" si="1205"/>
        <v>44425</v>
      </c>
      <c r="G2984" s="131">
        <f t="shared" si="1206"/>
        <v>8.699876574363552E-3</v>
      </c>
      <c r="H2984" s="132">
        <f t="shared" si="1207"/>
        <v>44454</v>
      </c>
      <c r="I2984" s="132">
        <f t="shared" si="1208"/>
        <v>44454</v>
      </c>
      <c r="J2984" s="133">
        <f t="shared" si="1209"/>
        <v>21</v>
      </c>
      <c r="K2984" s="133">
        <f t="shared" si="1210"/>
        <v>15</v>
      </c>
      <c r="L2984" s="124">
        <f t="shared" si="1211"/>
        <v>1.0062065</v>
      </c>
      <c r="M2984" s="134">
        <f t="shared" si="1212"/>
        <v>1.00959968</v>
      </c>
      <c r="N2984" s="134">
        <f t="shared" si="1213"/>
        <v>1.56767831405521</v>
      </c>
      <c r="O2984" s="124">
        <f t="shared" si="1214"/>
        <v>1.5774081</v>
      </c>
      <c r="P2984" s="124"/>
      <c r="Q2984" s="125"/>
      <c r="R2984" s="126"/>
      <c r="S2984" s="124"/>
      <c r="T2984" s="135">
        <f t="shared" si="1228"/>
        <v>7.9699999999999993E-2</v>
      </c>
      <c r="U2984" s="125">
        <f t="shared" si="1215"/>
        <v>874</v>
      </c>
      <c r="V2984" s="125">
        <v>252</v>
      </c>
      <c r="W2984" s="134">
        <f t="shared" si="1216"/>
        <v>1.304678824</v>
      </c>
      <c r="X2984" s="18"/>
      <c r="Y2984" s="123">
        <f t="shared" si="1217"/>
        <v>67054.222907000003</v>
      </c>
      <c r="Z2984" s="123">
        <f t="shared" si="1218"/>
        <v>37579.830777039635</v>
      </c>
      <c r="AA2984" s="123">
        <f t="shared" si="1219"/>
        <v>1341.0844581400002</v>
      </c>
      <c r="AB2984" s="123">
        <f t="shared" si="1220"/>
        <v>29012.127111095335</v>
      </c>
      <c r="AC2984" s="123">
        <f t="shared" si="1221"/>
        <v>134987.26525327496</v>
      </c>
      <c r="AD2984" s="150">
        <f t="shared" si="1222"/>
        <v>87053.852995000008</v>
      </c>
      <c r="AE2984" s="150">
        <f t="shared" si="1223"/>
        <v>47533.46534017755</v>
      </c>
      <c r="AF2984" s="150">
        <f t="shared" si="1224"/>
        <v>1741.0770599000002</v>
      </c>
      <c r="AG2984" s="150">
        <f t="shared" si="1225"/>
        <v>36852.797767883334</v>
      </c>
      <c r="AH2984" s="150">
        <f t="shared" si="1226"/>
        <v>173181.1931629609</v>
      </c>
      <c r="AI2984" s="4"/>
      <c r="AJ2984" s="1"/>
      <c r="AK2984" s="20"/>
      <c r="AL2984" s="5"/>
      <c r="AM2984" s="1"/>
      <c r="AN2984" s="1"/>
      <c r="AO2984" s="1"/>
      <c r="AP2984" s="17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5.75" x14ac:dyDescent="0.2">
      <c r="A2985" s="127">
        <f t="shared" si="1227"/>
        <v>44445</v>
      </c>
      <c r="B2985" s="165">
        <f t="shared" si="1203"/>
        <v>308219.82777486986</v>
      </c>
      <c r="C2985" s="124"/>
      <c r="D2985" s="128">
        <f t="shared" si="1204"/>
        <v>5825.37</v>
      </c>
      <c r="E2985" s="129">
        <f>VLOOKUP(A2984,[1]Plan1!$AY$80:$BA$314,3)</f>
        <v>5876.05</v>
      </c>
      <c r="F2985" s="130">
        <f t="shared" si="1205"/>
        <v>44425</v>
      </c>
      <c r="G2985" s="131">
        <f t="shared" si="1206"/>
        <v>8.699876574363552E-3</v>
      </c>
      <c r="H2985" s="132">
        <f t="shared" si="1207"/>
        <v>44454</v>
      </c>
      <c r="I2985" s="132">
        <f t="shared" si="1208"/>
        <v>44454</v>
      </c>
      <c r="J2985" s="133">
        <f t="shared" si="1209"/>
        <v>21</v>
      </c>
      <c r="K2985" s="133">
        <f t="shared" si="1210"/>
        <v>15</v>
      </c>
      <c r="L2985" s="124">
        <f t="shared" si="1211"/>
        <v>1.0062065</v>
      </c>
      <c r="M2985" s="134">
        <f t="shared" si="1212"/>
        <v>1.00959968</v>
      </c>
      <c r="N2985" s="134">
        <f t="shared" si="1213"/>
        <v>1.56767831405521</v>
      </c>
      <c r="O2985" s="124">
        <f t="shared" si="1214"/>
        <v>1.5774081</v>
      </c>
      <c r="P2985" s="124"/>
      <c r="Q2985" s="125"/>
      <c r="R2985" s="126"/>
      <c r="S2985" s="124"/>
      <c r="T2985" s="135">
        <f t="shared" si="1228"/>
        <v>7.9699999999999993E-2</v>
      </c>
      <c r="U2985" s="125">
        <f t="shared" si="1215"/>
        <v>874</v>
      </c>
      <c r="V2985" s="125">
        <v>252</v>
      </c>
      <c r="W2985" s="134">
        <f t="shared" si="1216"/>
        <v>1.304678824</v>
      </c>
      <c r="X2985" s="18"/>
      <c r="Y2985" s="123">
        <f t="shared" si="1217"/>
        <v>67054.222907000003</v>
      </c>
      <c r="Z2985" s="123">
        <f t="shared" si="1218"/>
        <v>37579.830777039635</v>
      </c>
      <c r="AA2985" s="123">
        <f t="shared" si="1219"/>
        <v>1341.0844581400002</v>
      </c>
      <c r="AB2985" s="123">
        <f t="shared" si="1220"/>
        <v>29034.478518731001</v>
      </c>
      <c r="AC2985" s="123">
        <f t="shared" si="1221"/>
        <v>135009.61666091063</v>
      </c>
      <c r="AD2985" s="150">
        <f t="shared" si="1222"/>
        <v>87053.852995000008</v>
      </c>
      <c r="AE2985" s="150">
        <f t="shared" si="1223"/>
        <v>47533.46534017755</v>
      </c>
      <c r="AF2985" s="150">
        <f t="shared" si="1224"/>
        <v>1741.0770599000002</v>
      </c>
      <c r="AG2985" s="150">
        <f t="shared" si="1225"/>
        <v>36881.815718881669</v>
      </c>
      <c r="AH2985" s="150">
        <f t="shared" si="1226"/>
        <v>173210.21111395923</v>
      </c>
      <c r="AI2985" s="4"/>
      <c r="AJ2985" s="1"/>
      <c r="AK2985" s="20"/>
      <c r="AL2985" s="5"/>
      <c r="AM2985" s="1"/>
      <c r="AN2985" s="1"/>
      <c r="AO2985" s="1"/>
      <c r="AP2985" s="17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5.75" x14ac:dyDescent="0.2">
      <c r="A2986" s="127">
        <f t="shared" si="1227"/>
        <v>44446</v>
      </c>
      <c r="B2986" s="165">
        <f t="shared" si="1203"/>
        <v>308442.72828237002</v>
      </c>
      <c r="C2986" s="124"/>
      <c r="D2986" s="128">
        <f t="shared" si="1204"/>
        <v>5825.37</v>
      </c>
      <c r="E2986" s="129">
        <f>VLOOKUP(A2985,[1]Plan1!$AY$80:$BA$314,3)</f>
        <v>5876.05</v>
      </c>
      <c r="F2986" s="130">
        <f t="shared" si="1205"/>
        <v>44425</v>
      </c>
      <c r="G2986" s="131">
        <f t="shared" si="1206"/>
        <v>8.699876574363552E-3</v>
      </c>
      <c r="H2986" s="132">
        <f t="shared" si="1207"/>
        <v>44454</v>
      </c>
      <c r="I2986" s="132">
        <f t="shared" si="1208"/>
        <v>44454</v>
      </c>
      <c r="J2986" s="133">
        <f t="shared" si="1209"/>
        <v>21</v>
      </c>
      <c r="K2986" s="133">
        <f t="shared" si="1210"/>
        <v>16</v>
      </c>
      <c r="L2986" s="124">
        <f t="shared" si="1211"/>
        <v>1.0066216299999999</v>
      </c>
      <c r="M2986" s="134">
        <f t="shared" si="1212"/>
        <v>1.00959968</v>
      </c>
      <c r="N2986" s="134">
        <f t="shared" si="1213"/>
        <v>1.56767831405521</v>
      </c>
      <c r="O2986" s="124">
        <f t="shared" si="1214"/>
        <v>1.5780588900000001</v>
      </c>
      <c r="P2986" s="124"/>
      <c r="Q2986" s="125"/>
      <c r="R2986" s="126"/>
      <c r="S2986" s="124"/>
      <c r="T2986" s="135">
        <f t="shared" si="1228"/>
        <v>7.9699999999999993E-2</v>
      </c>
      <c r="U2986" s="125">
        <f t="shared" si="1215"/>
        <v>875</v>
      </c>
      <c r="V2986" s="125">
        <v>252</v>
      </c>
      <c r="W2986" s="134">
        <f t="shared" si="1216"/>
        <v>1.305075896</v>
      </c>
      <c r="X2986" s="18"/>
      <c r="Y2986" s="123">
        <f t="shared" si="1217"/>
        <v>67054.222907000003</v>
      </c>
      <c r="Z2986" s="123">
        <f t="shared" si="1218"/>
        <v>37654.857516028082</v>
      </c>
      <c r="AA2986" s="123">
        <f t="shared" si="1219"/>
        <v>1341.0844581400002</v>
      </c>
      <c r="AB2986" s="123">
        <f t="shared" si="1220"/>
        <v>29056.82992636667</v>
      </c>
      <c r="AC2986" s="123">
        <f t="shared" si="1221"/>
        <v>135106.99480753476</v>
      </c>
      <c r="AD2986" s="150">
        <f t="shared" si="1222"/>
        <v>87053.852995000008</v>
      </c>
      <c r="AE2986" s="150">
        <f t="shared" si="1223"/>
        <v>47629.96975005525</v>
      </c>
      <c r="AF2986" s="150">
        <f t="shared" si="1224"/>
        <v>1741.0770599000002</v>
      </c>
      <c r="AG2986" s="150">
        <f t="shared" si="1225"/>
        <v>36910.833669880005</v>
      </c>
      <c r="AH2986" s="150">
        <f t="shared" si="1226"/>
        <v>173335.73347483526</v>
      </c>
      <c r="AI2986" s="4"/>
      <c r="AJ2986" s="1"/>
      <c r="AK2986" s="20"/>
      <c r="AL2986" s="5"/>
      <c r="AM2986" s="1"/>
      <c r="AN2986" s="1"/>
      <c r="AO2986" s="1"/>
      <c r="AP2986" s="17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5.75" x14ac:dyDescent="0.2">
      <c r="A2987" s="127">
        <f t="shared" si="1227"/>
        <v>44447</v>
      </c>
      <c r="B2987" s="165">
        <f t="shared" si="1203"/>
        <v>308494.09764100402</v>
      </c>
      <c r="C2987" s="124"/>
      <c r="D2987" s="128">
        <f t="shared" si="1204"/>
        <v>5825.37</v>
      </c>
      <c r="E2987" s="129">
        <f>VLOOKUP(A2986,[1]Plan1!$AY$80:$BA$314,3)</f>
        <v>5876.05</v>
      </c>
      <c r="F2987" s="130">
        <f t="shared" si="1205"/>
        <v>44425</v>
      </c>
      <c r="G2987" s="131">
        <f t="shared" si="1206"/>
        <v>8.699876574363552E-3</v>
      </c>
      <c r="H2987" s="132">
        <f t="shared" si="1207"/>
        <v>44454</v>
      </c>
      <c r="I2987" s="132">
        <f t="shared" si="1208"/>
        <v>44454</v>
      </c>
      <c r="J2987" s="133">
        <f t="shared" si="1209"/>
        <v>21</v>
      </c>
      <c r="K2987" s="133">
        <f t="shared" si="1210"/>
        <v>16</v>
      </c>
      <c r="L2987" s="124">
        <f t="shared" si="1211"/>
        <v>1.0066216299999999</v>
      </c>
      <c r="M2987" s="134">
        <f t="shared" si="1212"/>
        <v>1.00959968</v>
      </c>
      <c r="N2987" s="134">
        <f t="shared" si="1213"/>
        <v>1.56767831405521</v>
      </c>
      <c r="O2987" s="124">
        <f t="shared" si="1214"/>
        <v>1.5780588900000001</v>
      </c>
      <c r="P2987" s="124"/>
      <c r="Q2987" s="125"/>
      <c r="R2987" s="126"/>
      <c r="S2987" s="124"/>
      <c r="T2987" s="135">
        <f t="shared" si="1228"/>
        <v>7.9699999999999993E-2</v>
      </c>
      <c r="U2987" s="125">
        <f t="shared" si="1215"/>
        <v>875</v>
      </c>
      <c r="V2987" s="125">
        <v>252</v>
      </c>
      <c r="W2987" s="134">
        <f t="shared" si="1216"/>
        <v>1.305075896</v>
      </c>
      <c r="X2987" s="18"/>
      <c r="Y2987" s="123">
        <f t="shared" si="1217"/>
        <v>67054.222907000003</v>
      </c>
      <c r="Z2987" s="123">
        <f t="shared" si="1218"/>
        <v>37654.857516028082</v>
      </c>
      <c r="AA2987" s="123">
        <f t="shared" si="1219"/>
        <v>1341.0844581400002</v>
      </c>
      <c r="AB2987" s="123">
        <f t="shared" si="1220"/>
        <v>29079.181334002336</v>
      </c>
      <c r="AC2987" s="123">
        <f t="shared" si="1221"/>
        <v>135129.34621517043</v>
      </c>
      <c r="AD2987" s="150">
        <f t="shared" si="1222"/>
        <v>87053.852995000008</v>
      </c>
      <c r="AE2987" s="150">
        <f t="shared" si="1223"/>
        <v>47629.96975005525</v>
      </c>
      <c r="AF2987" s="150">
        <f t="shared" si="1224"/>
        <v>1741.0770599000002</v>
      </c>
      <c r="AG2987" s="150">
        <f t="shared" si="1225"/>
        <v>36939.851620878333</v>
      </c>
      <c r="AH2987" s="150">
        <f t="shared" si="1226"/>
        <v>173364.75142583359</v>
      </c>
      <c r="AI2987" s="4"/>
      <c r="AJ2987" s="1"/>
      <c r="AK2987" s="20"/>
      <c r="AL2987" s="5"/>
      <c r="AM2987" s="1"/>
      <c r="AN2987" s="1"/>
      <c r="AO2987" s="1"/>
      <c r="AP2987" s="17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5.75" x14ac:dyDescent="0.2">
      <c r="A2988" s="127">
        <f t="shared" si="1227"/>
        <v>44448</v>
      </c>
      <c r="B2988" s="165">
        <f t="shared" si="1203"/>
        <v>308717.12443440373</v>
      </c>
      <c r="C2988" s="124"/>
      <c r="D2988" s="128">
        <f t="shared" si="1204"/>
        <v>5825.37</v>
      </c>
      <c r="E2988" s="129">
        <f>VLOOKUP(A2987,[1]Plan1!$AY$80:$BA$314,3)</f>
        <v>5876.05</v>
      </c>
      <c r="F2988" s="130">
        <f t="shared" si="1205"/>
        <v>44425</v>
      </c>
      <c r="G2988" s="131">
        <f t="shared" si="1206"/>
        <v>8.699876574363552E-3</v>
      </c>
      <c r="H2988" s="132">
        <f t="shared" si="1207"/>
        <v>44454</v>
      </c>
      <c r="I2988" s="132">
        <f t="shared" si="1208"/>
        <v>44454</v>
      </c>
      <c r="J2988" s="133">
        <f t="shared" si="1209"/>
        <v>21</v>
      </c>
      <c r="K2988" s="133">
        <f t="shared" si="1210"/>
        <v>17</v>
      </c>
      <c r="L2988" s="124">
        <f t="shared" si="1211"/>
        <v>1.0070369400000001</v>
      </c>
      <c r="M2988" s="134">
        <f t="shared" si="1212"/>
        <v>1.00959968</v>
      </c>
      <c r="N2988" s="134">
        <f t="shared" si="1213"/>
        <v>1.56767831405521</v>
      </c>
      <c r="O2988" s="124">
        <f t="shared" si="1214"/>
        <v>1.57870997</v>
      </c>
      <c r="P2988" s="124"/>
      <c r="Q2988" s="125"/>
      <c r="R2988" s="126"/>
      <c r="S2988" s="124"/>
      <c r="T2988" s="135">
        <f t="shared" si="1228"/>
        <v>7.9699999999999993E-2</v>
      </c>
      <c r="U2988" s="125">
        <f t="shared" si="1215"/>
        <v>876</v>
      </c>
      <c r="V2988" s="125">
        <v>252</v>
      </c>
      <c r="W2988" s="134">
        <f t="shared" si="1216"/>
        <v>1.3054730889999999</v>
      </c>
      <c r="X2988" s="18"/>
      <c r="Y2988" s="123">
        <f t="shared" si="1217"/>
        <v>67054.222907000003</v>
      </c>
      <c r="Z2988" s="123">
        <f t="shared" si="1218"/>
        <v>37729.939491743426</v>
      </c>
      <c r="AA2988" s="123">
        <f t="shared" si="1219"/>
        <v>1341.0844581400002</v>
      </c>
      <c r="AB2988" s="123">
        <f t="shared" si="1220"/>
        <v>29101.532741638002</v>
      </c>
      <c r="AC2988" s="123">
        <f t="shared" si="1221"/>
        <v>135226.77959852142</v>
      </c>
      <c r="AD2988" s="150">
        <f t="shared" si="1222"/>
        <v>87053.852995000008</v>
      </c>
      <c r="AE2988" s="150">
        <f t="shared" si="1223"/>
        <v>47726.545209105585</v>
      </c>
      <c r="AF2988" s="150">
        <f t="shared" si="1224"/>
        <v>1741.0770599000002</v>
      </c>
      <c r="AG2988" s="150">
        <f t="shared" si="1225"/>
        <v>36968.869571876676</v>
      </c>
      <c r="AH2988" s="150">
        <f t="shared" si="1226"/>
        <v>173490.34483588228</v>
      </c>
      <c r="AI2988" s="4"/>
      <c r="AJ2988" s="1"/>
      <c r="AK2988" s="20"/>
      <c r="AL2988" s="5"/>
      <c r="AM2988" s="1"/>
      <c r="AN2988" s="1"/>
      <c r="AO2988" s="1"/>
      <c r="AP2988" s="17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5.75" x14ac:dyDescent="0.2">
      <c r="A2989" s="127">
        <f t="shared" si="1227"/>
        <v>44449</v>
      </c>
      <c r="B2989" s="165">
        <f t="shared" si="1203"/>
        <v>308940.26999168133</v>
      </c>
      <c r="C2989" s="124"/>
      <c r="D2989" s="128">
        <f t="shared" si="1204"/>
        <v>5825.37</v>
      </c>
      <c r="E2989" s="129">
        <f>VLOOKUP(A2988,[1]Plan1!$AY$80:$BA$314,3)</f>
        <v>5876.05</v>
      </c>
      <c r="F2989" s="130">
        <f t="shared" si="1205"/>
        <v>44425</v>
      </c>
      <c r="G2989" s="131">
        <f t="shared" si="1206"/>
        <v>8.699876574363552E-3</v>
      </c>
      <c r="H2989" s="132">
        <f t="shared" si="1207"/>
        <v>44454</v>
      </c>
      <c r="I2989" s="132">
        <f t="shared" si="1208"/>
        <v>44454</v>
      </c>
      <c r="J2989" s="133">
        <f t="shared" si="1209"/>
        <v>21</v>
      </c>
      <c r="K2989" s="133">
        <f t="shared" si="1210"/>
        <v>18</v>
      </c>
      <c r="L2989" s="124">
        <f t="shared" si="1211"/>
        <v>1.00745241</v>
      </c>
      <c r="M2989" s="134">
        <f t="shared" si="1212"/>
        <v>1.00959968</v>
      </c>
      <c r="N2989" s="134">
        <f t="shared" si="1213"/>
        <v>1.56767831405521</v>
      </c>
      <c r="O2989" s="124">
        <f t="shared" si="1214"/>
        <v>1.57936129</v>
      </c>
      <c r="P2989" s="124"/>
      <c r="Q2989" s="125"/>
      <c r="R2989" s="126"/>
      <c r="S2989" s="124"/>
      <c r="T2989" s="135">
        <f t="shared" si="1228"/>
        <v>7.9699999999999993E-2</v>
      </c>
      <c r="U2989" s="125">
        <f t="shared" si="1215"/>
        <v>877</v>
      </c>
      <c r="V2989" s="125">
        <v>252</v>
      </c>
      <c r="W2989" s="134">
        <f t="shared" si="1216"/>
        <v>1.3058704029999999</v>
      </c>
      <c r="X2989" s="18"/>
      <c r="Y2989" s="123">
        <f t="shared" si="1217"/>
        <v>67054.222907000003</v>
      </c>
      <c r="Z2989" s="123">
        <f t="shared" si="1218"/>
        <v>37805.073414096638</v>
      </c>
      <c r="AA2989" s="123">
        <f t="shared" si="1219"/>
        <v>1341.0844581400002</v>
      </c>
      <c r="AB2989" s="123">
        <f t="shared" si="1220"/>
        <v>29123.884149273665</v>
      </c>
      <c r="AC2989" s="123">
        <f t="shared" si="1221"/>
        <v>135324.2649285103</v>
      </c>
      <c r="AD2989" s="150">
        <f t="shared" si="1222"/>
        <v>87053.852995000008</v>
      </c>
      <c r="AE2989" s="150">
        <f t="shared" si="1223"/>
        <v>47823.18748539604</v>
      </c>
      <c r="AF2989" s="150">
        <f t="shared" si="1224"/>
        <v>1741.0770599000002</v>
      </c>
      <c r="AG2989" s="150">
        <f t="shared" si="1225"/>
        <v>36997.887522875004</v>
      </c>
      <c r="AH2989" s="150">
        <f t="shared" si="1226"/>
        <v>173616.00506317106</v>
      </c>
      <c r="AI2989" s="4"/>
      <c r="AJ2989" s="1"/>
      <c r="AK2989" s="20"/>
      <c r="AL2989" s="5"/>
      <c r="AM2989" s="1"/>
      <c r="AN2989" s="1"/>
      <c r="AO2989" s="1"/>
      <c r="AP2989" s="17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5.75" x14ac:dyDescent="0.2">
      <c r="A2990" s="127">
        <f t="shared" si="1227"/>
        <v>44450</v>
      </c>
      <c r="B2990" s="165">
        <f t="shared" si="1203"/>
        <v>309163.54196554242</v>
      </c>
      <c r="C2990" s="124"/>
      <c r="D2990" s="128">
        <f t="shared" si="1204"/>
        <v>5825.37</v>
      </c>
      <c r="E2990" s="129">
        <f>VLOOKUP(A2989,[1]Plan1!$AY$80:$BA$314,3)</f>
        <v>5876.05</v>
      </c>
      <c r="F2990" s="130">
        <f t="shared" si="1205"/>
        <v>44425</v>
      </c>
      <c r="G2990" s="131">
        <f t="shared" si="1206"/>
        <v>8.699876574363552E-3</v>
      </c>
      <c r="H2990" s="132">
        <f t="shared" si="1207"/>
        <v>44454</v>
      </c>
      <c r="I2990" s="132">
        <f t="shared" si="1208"/>
        <v>44454</v>
      </c>
      <c r="J2990" s="133">
        <f t="shared" si="1209"/>
        <v>21</v>
      </c>
      <c r="K2990" s="133">
        <f t="shared" si="1210"/>
        <v>19</v>
      </c>
      <c r="L2990" s="124">
        <f t="shared" si="1211"/>
        <v>1.0078680600000001</v>
      </c>
      <c r="M2990" s="134">
        <f t="shared" si="1212"/>
        <v>1.00959968</v>
      </c>
      <c r="N2990" s="134">
        <f t="shared" si="1213"/>
        <v>1.56767831405521</v>
      </c>
      <c r="O2990" s="124">
        <f t="shared" si="1214"/>
        <v>1.5800129000000001</v>
      </c>
      <c r="P2990" s="124"/>
      <c r="Q2990" s="125"/>
      <c r="R2990" s="126"/>
      <c r="S2990" s="124"/>
      <c r="T2990" s="135">
        <f t="shared" si="1228"/>
        <v>7.9699999999999993E-2</v>
      </c>
      <c r="U2990" s="125">
        <f t="shared" si="1215"/>
        <v>878</v>
      </c>
      <c r="V2990" s="125">
        <v>252</v>
      </c>
      <c r="W2990" s="134">
        <f t="shared" si="1216"/>
        <v>1.3062678379999999</v>
      </c>
      <c r="X2990" s="18"/>
      <c r="Y2990" s="123">
        <f t="shared" si="1217"/>
        <v>67054.222907000003</v>
      </c>
      <c r="Z2990" s="123">
        <f t="shared" si="1218"/>
        <v>37880.262630337085</v>
      </c>
      <c r="AA2990" s="123">
        <f t="shared" si="1219"/>
        <v>1341.0844581400002</v>
      </c>
      <c r="AB2990" s="123">
        <f t="shared" si="1220"/>
        <v>29146.235556909338</v>
      </c>
      <c r="AC2990" s="123">
        <f t="shared" si="1221"/>
        <v>135421.80555238642</v>
      </c>
      <c r="AD2990" s="150">
        <f t="shared" si="1222"/>
        <v>87053.852995000008</v>
      </c>
      <c r="AE2990" s="150">
        <f t="shared" si="1223"/>
        <v>47919.900884382645</v>
      </c>
      <c r="AF2990" s="150">
        <f t="shared" si="1224"/>
        <v>1741.0770599000002</v>
      </c>
      <c r="AG2990" s="150">
        <f t="shared" si="1225"/>
        <v>37026.905473873339</v>
      </c>
      <c r="AH2990" s="150">
        <f t="shared" si="1226"/>
        <v>173741.736413156</v>
      </c>
      <c r="AI2990" s="4"/>
      <c r="AJ2990" s="1"/>
      <c r="AK2990" s="20"/>
      <c r="AL2990" s="5"/>
      <c r="AM2990" s="1"/>
      <c r="AN2990" s="1"/>
      <c r="AO2990" s="1"/>
      <c r="AP2990" s="17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5.75" x14ac:dyDescent="0.2">
      <c r="A2991" s="127">
        <f t="shared" si="1227"/>
        <v>44451</v>
      </c>
      <c r="B2991" s="165">
        <f t="shared" si="1203"/>
        <v>309214.91132417641</v>
      </c>
      <c r="C2991" s="124"/>
      <c r="D2991" s="128">
        <f t="shared" si="1204"/>
        <v>5825.37</v>
      </c>
      <c r="E2991" s="129">
        <f>VLOOKUP(A2990,[1]Plan1!$AY$80:$BA$314,3)</f>
        <v>5876.05</v>
      </c>
      <c r="F2991" s="130">
        <f t="shared" si="1205"/>
        <v>44425</v>
      </c>
      <c r="G2991" s="131">
        <f t="shared" si="1206"/>
        <v>8.699876574363552E-3</v>
      </c>
      <c r="H2991" s="132">
        <f t="shared" si="1207"/>
        <v>44454</v>
      </c>
      <c r="I2991" s="132">
        <f t="shared" si="1208"/>
        <v>44454</v>
      </c>
      <c r="J2991" s="133">
        <f t="shared" si="1209"/>
        <v>21</v>
      </c>
      <c r="K2991" s="133">
        <f t="shared" si="1210"/>
        <v>19</v>
      </c>
      <c r="L2991" s="124">
        <f t="shared" si="1211"/>
        <v>1.0078680600000001</v>
      </c>
      <c r="M2991" s="134">
        <f t="shared" si="1212"/>
        <v>1.00959968</v>
      </c>
      <c r="N2991" s="134">
        <f t="shared" si="1213"/>
        <v>1.56767831405521</v>
      </c>
      <c r="O2991" s="124">
        <f t="shared" si="1214"/>
        <v>1.5800129000000001</v>
      </c>
      <c r="P2991" s="124"/>
      <c r="Q2991" s="125"/>
      <c r="R2991" s="126"/>
      <c r="S2991" s="124"/>
      <c r="T2991" s="135">
        <f t="shared" si="1228"/>
        <v>7.9699999999999993E-2</v>
      </c>
      <c r="U2991" s="125">
        <f t="shared" si="1215"/>
        <v>878</v>
      </c>
      <c r="V2991" s="125">
        <v>252</v>
      </c>
      <c r="W2991" s="134">
        <f t="shared" si="1216"/>
        <v>1.3062678379999999</v>
      </c>
      <c r="X2991" s="18"/>
      <c r="Y2991" s="123">
        <f t="shared" si="1217"/>
        <v>67054.222907000003</v>
      </c>
      <c r="Z2991" s="123">
        <f t="shared" si="1218"/>
        <v>37880.262630337085</v>
      </c>
      <c r="AA2991" s="123">
        <f t="shared" si="1219"/>
        <v>1341.0844581400002</v>
      </c>
      <c r="AB2991" s="123">
        <f t="shared" si="1220"/>
        <v>29168.586964545</v>
      </c>
      <c r="AC2991" s="123">
        <f t="shared" si="1221"/>
        <v>135444.15696002208</v>
      </c>
      <c r="AD2991" s="150">
        <f t="shared" si="1222"/>
        <v>87053.852995000008</v>
      </c>
      <c r="AE2991" s="150">
        <f t="shared" si="1223"/>
        <v>47919.900884382645</v>
      </c>
      <c r="AF2991" s="150">
        <f t="shared" si="1224"/>
        <v>1741.0770599000002</v>
      </c>
      <c r="AG2991" s="150">
        <f t="shared" si="1225"/>
        <v>37055.923424871675</v>
      </c>
      <c r="AH2991" s="150">
        <f t="shared" si="1226"/>
        <v>173770.75436415433</v>
      </c>
      <c r="AI2991" s="4"/>
      <c r="AJ2991" s="1"/>
      <c r="AK2991" s="20"/>
      <c r="AL2991" s="5"/>
      <c r="AM2991" s="1"/>
      <c r="AN2991" s="1"/>
      <c r="AO2991" s="1"/>
      <c r="AP2991" s="17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5.75" x14ac:dyDescent="0.2">
      <c r="A2992" s="127">
        <f t="shared" si="1227"/>
        <v>44452</v>
      </c>
      <c r="B2992" s="165">
        <f t="shared" si="1203"/>
        <v>309266.28068281047</v>
      </c>
      <c r="C2992" s="124"/>
      <c r="D2992" s="128">
        <f t="shared" si="1204"/>
        <v>5825.37</v>
      </c>
      <c r="E2992" s="129">
        <f>VLOOKUP(A2991,[1]Plan1!$AY$80:$BA$314,3)</f>
        <v>5876.05</v>
      </c>
      <c r="F2992" s="130">
        <f t="shared" si="1205"/>
        <v>44425</v>
      </c>
      <c r="G2992" s="131">
        <f t="shared" si="1206"/>
        <v>8.699876574363552E-3</v>
      </c>
      <c r="H2992" s="132">
        <f t="shared" si="1207"/>
        <v>44454</v>
      </c>
      <c r="I2992" s="132">
        <f t="shared" si="1208"/>
        <v>44454</v>
      </c>
      <c r="J2992" s="133">
        <f t="shared" si="1209"/>
        <v>21</v>
      </c>
      <c r="K2992" s="133">
        <f t="shared" si="1210"/>
        <v>19</v>
      </c>
      <c r="L2992" s="124">
        <f t="shared" si="1211"/>
        <v>1.0078680600000001</v>
      </c>
      <c r="M2992" s="134">
        <f t="shared" si="1212"/>
        <v>1.00959968</v>
      </c>
      <c r="N2992" s="134">
        <f t="shared" si="1213"/>
        <v>1.56767831405521</v>
      </c>
      <c r="O2992" s="124">
        <f t="shared" si="1214"/>
        <v>1.5800129000000001</v>
      </c>
      <c r="P2992" s="124"/>
      <c r="Q2992" s="125"/>
      <c r="R2992" s="126"/>
      <c r="S2992" s="124"/>
      <c r="T2992" s="135">
        <f t="shared" si="1228"/>
        <v>7.9699999999999993E-2</v>
      </c>
      <c r="U2992" s="125">
        <f t="shared" si="1215"/>
        <v>878</v>
      </c>
      <c r="V2992" s="125">
        <v>252</v>
      </c>
      <c r="W2992" s="134">
        <f t="shared" si="1216"/>
        <v>1.3062678379999999</v>
      </c>
      <c r="X2992" s="18"/>
      <c r="Y2992" s="123">
        <f t="shared" si="1217"/>
        <v>67054.222907000003</v>
      </c>
      <c r="Z2992" s="123">
        <f t="shared" si="1218"/>
        <v>37880.262630337085</v>
      </c>
      <c r="AA2992" s="123">
        <f t="shared" si="1219"/>
        <v>1341.0844581400002</v>
      </c>
      <c r="AB2992" s="123">
        <f t="shared" si="1220"/>
        <v>29190.93837218067</v>
      </c>
      <c r="AC2992" s="123">
        <f t="shared" si="1221"/>
        <v>135466.50836765775</v>
      </c>
      <c r="AD2992" s="150">
        <f t="shared" si="1222"/>
        <v>87053.852995000008</v>
      </c>
      <c r="AE2992" s="150">
        <f t="shared" si="1223"/>
        <v>47919.900884382645</v>
      </c>
      <c r="AF2992" s="150">
        <f t="shared" si="1224"/>
        <v>1741.0770599000002</v>
      </c>
      <c r="AG2992" s="150">
        <f t="shared" si="1225"/>
        <v>37084.94137587001</v>
      </c>
      <c r="AH2992" s="150">
        <f t="shared" si="1226"/>
        <v>173799.77231515269</v>
      </c>
      <c r="AI2992" s="4"/>
      <c r="AJ2992" s="1"/>
      <c r="AK2992" s="20"/>
      <c r="AL2992" s="5"/>
      <c r="AM2992" s="1"/>
      <c r="AN2992" s="1"/>
      <c r="AO2992" s="1"/>
      <c r="AP2992" s="17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5.75" x14ac:dyDescent="0.2">
      <c r="A2993" s="127">
        <f t="shared" si="1227"/>
        <v>44453</v>
      </c>
      <c r="B2993" s="165">
        <f t="shared" si="1203"/>
        <v>309489.6745843722</v>
      </c>
      <c r="C2993" s="124"/>
      <c r="D2993" s="128">
        <f t="shared" si="1204"/>
        <v>5825.37</v>
      </c>
      <c r="E2993" s="129">
        <f>VLOOKUP(A2992,[1]Plan1!$AY$80:$BA$314,3)</f>
        <v>5876.05</v>
      </c>
      <c r="F2993" s="130">
        <f t="shared" si="1205"/>
        <v>44425</v>
      </c>
      <c r="G2993" s="131">
        <f t="shared" si="1206"/>
        <v>8.699876574363552E-3</v>
      </c>
      <c r="H2993" s="132">
        <f t="shared" si="1207"/>
        <v>44454</v>
      </c>
      <c r="I2993" s="132">
        <f t="shared" si="1208"/>
        <v>44454</v>
      </c>
      <c r="J2993" s="133">
        <f t="shared" si="1209"/>
        <v>21</v>
      </c>
      <c r="K2993" s="133">
        <f t="shared" si="1210"/>
        <v>20</v>
      </c>
      <c r="L2993" s="124">
        <f t="shared" si="1211"/>
        <v>1.00828388</v>
      </c>
      <c r="M2993" s="134">
        <f t="shared" si="1212"/>
        <v>1.00959968</v>
      </c>
      <c r="N2993" s="134">
        <f t="shared" si="1213"/>
        <v>1.56767831405521</v>
      </c>
      <c r="O2993" s="124">
        <f t="shared" si="1214"/>
        <v>1.5806647700000001</v>
      </c>
      <c r="P2993" s="124"/>
      <c r="Q2993" s="125"/>
      <c r="R2993" s="126"/>
      <c r="S2993" s="124"/>
      <c r="T2993" s="135">
        <f t="shared" si="1228"/>
        <v>7.9699999999999993E-2</v>
      </c>
      <c r="U2993" s="125">
        <f t="shared" si="1215"/>
        <v>879</v>
      </c>
      <c r="V2993" s="125">
        <v>252</v>
      </c>
      <c r="W2993" s="134">
        <f t="shared" si="1216"/>
        <v>1.3066653939999999</v>
      </c>
      <c r="X2993" s="18"/>
      <c r="Y2993" s="123">
        <f t="shared" si="1217"/>
        <v>67054.222907000003</v>
      </c>
      <c r="Z2993" s="123">
        <f t="shared" si="1218"/>
        <v>37955.505177053346</v>
      </c>
      <c r="AA2993" s="123">
        <f t="shared" si="1219"/>
        <v>1341.0844581400002</v>
      </c>
      <c r="AB2993" s="123">
        <f t="shared" si="1220"/>
        <v>29213.289779816336</v>
      </c>
      <c r="AC2993" s="123">
        <f t="shared" si="1221"/>
        <v>135564.10232200968</v>
      </c>
      <c r="AD2993" s="150">
        <f t="shared" si="1222"/>
        <v>87053.852995000008</v>
      </c>
      <c r="AE2993" s="150">
        <f t="shared" si="1223"/>
        <v>48016.682880594191</v>
      </c>
      <c r="AF2993" s="150">
        <f t="shared" si="1224"/>
        <v>1741.0770599000002</v>
      </c>
      <c r="AG2993" s="150">
        <f t="shared" si="1225"/>
        <v>37113.959326868338</v>
      </c>
      <c r="AH2993" s="150">
        <f t="shared" si="1226"/>
        <v>173925.57226236252</v>
      </c>
      <c r="AI2993" s="4"/>
      <c r="AJ2993" s="1"/>
      <c r="AK2993" s="20"/>
      <c r="AL2993" s="5"/>
      <c r="AM2993" s="1"/>
      <c r="AN2993" s="1"/>
      <c r="AO2993" s="1"/>
      <c r="AP2993" s="17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5.75" x14ac:dyDescent="0.2">
      <c r="A2994" s="127">
        <f t="shared" si="1227"/>
        <v>44454</v>
      </c>
      <c r="B2994" s="165">
        <f t="shared" si="1203"/>
        <v>309713.19199650397</v>
      </c>
      <c r="C2994" s="124"/>
      <c r="D2994" s="128">
        <f t="shared" si="1204"/>
        <v>5825.37</v>
      </c>
      <c r="E2994" s="129">
        <f>VLOOKUP(A2993,[1]Plan1!$AY$80:$BA$314,3)</f>
        <v>5876.05</v>
      </c>
      <c r="F2994" s="130">
        <f t="shared" si="1205"/>
        <v>44425</v>
      </c>
      <c r="G2994" s="131">
        <f t="shared" si="1206"/>
        <v>8.699876574363552E-3</v>
      </c>
      <c r="H2994" s="132">
        <f t="shared" si="1207"/>
        <v>44484</v>
      </c>
      <c r="I2994" s="132">
        <f t="shared" si="1208"/>
        <v>44454</v>
      </c>
      <c r="J2994" s="133">
        <f t="shared" si="1209"/>
        <v>21</v>
      </c>
      <c r="K2994" s="133">
        <f t="shared" si="1210"/>
        <v>21</v>
      </c>
      <c r="L2994" s="124">
        <f t="shared" si="1211"/>
        <v>1.0086998700000001</v>
      </c>
      <c r="M2994" s="134">
        <f t="shared" si="1212"/>
        <v>1.00959968</v>
      </c>
      <c r="N2994" s="134">
        <f t="shared" si="1213"/>
        <v>1.56767831405521</v>
      </c>
      <c r="O2994" s="124">
        <f t="shared" si="1214"/>
        <v>1.58131691</v>
      </c>
      <c r="P2994" s="124"/>
      <c r="Q2994" s="125"/>
      <c r="R2994" s="126"/>
      <c r="S2994" s="124"/>
      <c r="T2994" s="135">
        <f t="shared" si="1228"/>
        <v>7.9699999999999993E-2</v>
      </c>
      <c r="U2994" s="125">
        <f t="shared" si="1215"/>
        <v>880</v>
      </c>
      <c r="V2994" s="125">
        <v>252</v>
      </c>
      <c r="W2994" s="134">
        <f t="shared" si="1216"/>
        <v>1.307063071</v>
      </c>
      <c r="X2994" s="18"/>
      <c r="Y2994" s="123">
        <f t="shared" si="1217"/>
        <v>67054.222907000003</v>
      </c>
      <c r="Z2994" s="123">
        <f t="shared" si="1218"/>
        <v>38030.80174658326</v>
      </c>
      <c r="AA2994" s="123">
        <f t="shared" si="1219"/>
        <v>1341.0844581400002</v>
      </c>
      <c r="AB2994" s="123">
        <f t="shared" si="1220"/>
        <v>29235.641187452002</v>
      </c>
      <c r="AC2994" s="123">
        <f t="shared" si="1221"/>
        <v>135661.75029917527</v>
      </c>
      <c r="AD2994" s="150">
        <f t="shared" si="1222"/>
        <v>87053.852995000008</v>
      </c>
      <c r="AE2994" s="150">
        <f t="shared" si="1223"/>
        <v>48113.534364562023</v>
      </c>
      <c r="AF2994" s="150">
        <f t="shared" si="1224"/>
        <v>1741.0770599000002</v>
      </c>
      <c r="AG2994" s="150">
        <f t="shared" si="1225"/>
        <v>37142.977277866667</v>
      </c>
      <c r="AH2994" s="150">
        <f t="shared" si="1226"/>
        <v>174051.4416973287</v>
      </c>
      <c r="AI2994" s="4"/>
      <c r="AJ2994" s="1"/>
      <c r="AK2994" s="20"/>
      <c r="AL2994" s="5"/>
      <c r="AM2994" s="1"/>
      <c r="AN2994" s="1"/>
      <c r="AO2994" s="1"/>
      <c r="AP2994" s="17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5.75" x14ac:dyDescent="0.2">
      <c r="A2995" s="127">
        <f t="shared" si="1227"/>
        <v>44455</v>
      </c>
      <c r="B2995" s="165">
        <f t="shared" si="1203"/>
        <v>309969.69824721455</v>
      </c>
      <c r="C2995" s="124"/>
      <c r="D2995" s="128">
        <f t="shared" si="1204"/>
        <v>5876.05</v>
      </c>
      <c r="E2995" s="129">
        <f>VLOOKUP(A2994,[1]Plan1!$AY$80:$BA$314,3)</f>
        <v>5944.21</v>
      </c>
      <c r="F2995" s="130">
        <f t="shared" si="1205"/>
        <v>44455</v>
      </c>
      <c r="G2995" s="131">
        <f t="shared" si="1206"/>
        <v>1.159962900247602E-2</v>
      </c>
      <c r="H2995" s="132">
        <f t="shared" si="1207"/>
        <v>44484</v>
      </c>
      <c r="I2995" s="132">
        <f t="shared" si="1208"/>
        <v>44484</v>
      </c>
      <c r="J2995" s="133">
        <f t="shared" si="1209"/>
        <v>21</v>
      </c>
      <c r="K2995" s="133">
        <f t="shared" si="1210"/>
        <v>1</v>
      </c>
      <c r="L2995" s="124">
        <f t="shared" si="1211"/>
        <v>1.0005493299999999</v>
      </c>
      <c r="M2995" s="134">
        <f t="shared" si="1212"/>
        <v>1.0086998700000001</v>
      </c>
      <c r="N2995" s="134">
        <f t="shared" si="1213"/>
        <v>1.5813169115893095</v>
      </c>
      <c r="O2995" s="124">
        <f t="shared" si="1214"/>
        <v>1.58218557</v>
      </c>
      <c r="P2995" s="124"/>
      <c r="Q2995" s="125"/>
      <c r="R2995" s="126"/>
      <c r="S2995" s="124"/>
      <c r="T2995" s="135">
        <f t="shared" si="1228"/>
        <v>7.9699999999999993E-2</v>
      </c>
      <c r="U2995" s="125">
        <f t="shared" si="1215"/>
        <v>881</v>
      </c>
      <c r="V2995" s="125">
        <v>252</v>
      </c>
      <c r="W2995" s="134">
        <f t="shared" si="1216"/>
        <v>1.307460869</v>
      </c>
      <c r="X2995" s="18"/>
      <c r="Y2995" s="123">
        <f t="shared" si="1217"/>
        <v>67054.222907000003</v>
      </c>
      <c r="Z2995" s="123">
        <f t="shared" si="1218"/>
        <v>38120.527444571446</v>
      </c>
      <c r="AA2995" s="123">
        <f t="shared" si="1219"/>
        <v>1341.0844581400002</v>
      </c>
      <c r="AB2995" s="123">
        <f t="shared" si="1220"/>
        <v>29257.992595087668</v>
      </c>
      <c r="AC2995" s="123">
        <f t="shared" si="1221"/>
        <v>135773.82740479911</v>
      </c>
      <c r="AD2995" s="150">
        <f t="shared" si="1222"/>
        <v>87053.852995000008</v>
      </c>
      <c r="AE2995" s="150">
        <f t="shared" si="1223"/>
        <v>48228.945558650419</v>
      </c>
      <c r="AF2995" s="150">
        <f t="shared" si="1224"/>
        <v>1741.0770599000002</v>
      </c>
      <c r="AG2995" s="150">
        <f t="shared" si="1225"/>
        <v>37171.995228865009</v>
      </c>
      <c r="AH2995" s="150">
        <f t="shared" si="1226"/>
        <v>174195.87084241546</v>
      </c>
      <c r="AI2995" s="4"/>
      <c r="AJ2995" s="1"/>
      <c r="AK2995" s="20"/>
      <c r="AL2995" s="5"/>
      <c r="AM2995" s="1"/>
      <c r="AN2995" s="1"/>
      <c r="AO2995" s="1"/>
      <c r="AP2995" s="17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5.75" x14ac:dyDescent="0.2">
      <c r="A2996" s="127">
        <f t="shared" si="1227"/>
        <v>44456</v>
      </c>
      <c r="B2996" s="165">
        <f t="shared" si="1203"/>
        <v>310226.38310878532</v>
      </c>
      <c r="C2996" s="124"/>
      <c r="D2996" s="128">
        <f t="shared" si="1204"/>
        <v>5876.05</v>
      </c>
      <c r="E2996" s="129">
        <f>VLOOKUP(A2995,[1]Plan1!$AY$80:$BA$314,3)</f>
        <v>5944.21</v>
      </c>
      <c r="F2996" s="130">
        <f t="shared" si="1205"/>
        <v>44455</v>
      </c>
      <c r="G2996" s="131">
        <f t="shared" si="1206"/>
        <v>1.159962900247602E-2</v>
      </c>
      <c r="H2996" s="132">
        <f t="shared" si="1207"/>
        <v>44484</v>
      </c>
      <c r="I2996" s="132">
        <f t="shared" si="1208"/>
        <v>44484</v>
      </c>
      <c r="J2996" s="133">
        <f t="shared" si="1209"/>
        <v>21</v>
      </c>
      <c r="K2996" s="133">
        <f t="shared" si="1210"/>
        <v>2</v>
      </c>
      <c r="L2996" s="124">
        <f t="shared" si="1211"/>
        <v>1.0010989699999999</v>
      </c>
      <c r="M2996" s="134">
        <f t="shared" si="1212"/>
        <v>1.0086998700000001</v>
      </c>
      <c r="N2996" s="134">
        <f t="shared" si="1213"/>
        <v>1.5813169115893095</v>
      </c>
      <c r="O2996" s="124">
        <f t="shared" si="1214"/>
        <v>1.58305473</v>
      </c>
      <c r="P2996" s="124"/>
      <c r="Q2996" s="125"/>
      <c r="R2996" s="126"/>
      <c r="S2996" s="124"/>
      <c r="T2996" s="135">
        <f t="shared" si="1228"/>
        <v>7.9699999999999993E-2</v>
      </c>
      <c r="U2996" s="125">
        <f t="shared" si="1215"/>
        <v>882</v>
      </c>
      <c r="V2996" s="125">
        <v>252</v>
      </c>
      <c r="W2996" s="134">
        <f t="shared" si="1216"/>
        <v>1.3078587880000001</v>
      </c>
      <c r="X2996" s="18"/>
      <c r="Y2996" s="123">
        <f t="shared" si="1217"/>
        <v>67054.222907000003</v>
      </c>
      <c r="Z2996" s="123">
        <f t="shared" si="1218"/>
        <v>38210.331265923698</v>
      </c>
      <c r="AA2996" s="123">
        <f t="shared" si="1219"/>
        <v>1341.0844581400002</v>
      </c>
      <c r="AB2996" s="123">
        <f t="shared" si="1220"/>
        <v>29280.344002723334</v>
      </c>
      <c r="AC2996" s="123">
        <f t="shared" si="1221"/>
        <v>135885.98263378703</v>
      </c>
      <c r="AD2996" s="150">
        <f t="shared" si="1222"/>
        <v>87053.852995000008</v>
      </c>
      <c r="AE2996" s="150">
        <f t="shared" si="1223"/>
        <v>48344.457240234929</v>
      </c>
      <c r="AF2996" s="150">
        <f t="shared" si="1224"/>
        <v>1741.0770599000002</v>
      </c>
      <c r="AG2996" s="150">
        <f t="shared" si="1225"/>
        <v>37201.013179863337</v>
      </c>
      <c r="AH2996" s="150">
        <f t="shared" si="1226"/>
        <v>174340.40047499829</v>
      </c>
      <c r="AI2996" s="4"/>
      <c r="AJ2996" s="1"/>
      <c r="AK2996" s="20"/>
      <c r="AL2996" s="5"/>
      <c r="AM2996" s="1"/>
      <c r="AN2996" s="1"/>
      <c r="AO2996" s="1"/>
      <c r="AP2996" s="17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5.75" x14ac:dyDescent="0.2">
      <c r="A2997" s="127">
        <f t="shared" si="1227"/>
        <v>44457</v>
      </c>
      <c r="B2997" s="165">
        <f t="shared" si="1203"/>
        <v>310483.24212515249</v>
      </c>
      <c r="C2997" s="124"/>
      <c r="D2997" s="128">
        <f t="shared" si="1204"/>
        <v>5876.05</v>
      </c>
      <c r="E2997" s="129">
        <f>VLOOKUP(A2996,[1]Plan1!$AY$80:$BA$314,3)</f>
        <v>5944.21</v>
      </c>
      <c r="F2997" s="130">
        <f t="shared" si="1205"/>
        <v>44455</v>
      </c>
      <c r="G2997" s="131">
        <f t="shared" si="1206"/>
        <v>1.159962900247602E-2</v>
      </c>
      <c r="H2997" s="132">
        <f t="shared" si="1207"/>
        <v>44484</v>
      </c>
      <c r="I2997" s="132">
        <f t="shared" si="1208"/>
        <v>44484</v>
      </c>
      <c r="J2997" s="133">
        <f t="shared" si="1209"/>
        <v>21</v>
      </c>
      <c r="K2997" s="133">
        <f t="shared" si="1210"/>
        <v>3</v>
      </c>
      <c r="L2997" s="124">
        <f t="shared" si="1211"/>
        <v>1.0016489099999999</v>
      </c>
      <c r="M2997" s="134">
        <f t="shared" si="1212"/>
        <v>1.0086998700000001</v>
      </c>
      <c r="N2997" s="134">
        <f t="shared" si="1213"/>
        <v>1.5813169115893095</v>
      </c>
      <c r="O2997" s="124">
        <f t="shared" si="1214"/>
        <v>1.5839243599999999</v>
      </c>
      <c r="P2997" s="124"/>
      <c r="Q2997" s="125"/>
      <c r="R2997" s="126"/>
      <c r="S2997" s="124"/>
      <c r="T2997" s="135">
        <f t="shared" si="1228"/>
        <v>7.9699999999999993E-2</v>
      </c>
      <c r="U2997" s="125">
        <f t="shared" si="1215"/>
        <v>883</v>
      </c>
      <c r="V2997" s="125">
        <v>252</v>
      </c>
      <c r="W2997" s="134">
        <f t="shared" si="1216"/>
        <v>1.308256828</v>
      </c>
      <c r="X2997" s="18"/>
      <c r="Y2997" s="123">
        <f t="shared" si="1217"/>
        <v>67054.222907000003</v>
      </c>
      <c r="Z2997" s="123">
        <f t="shared" si="1218"/>
        <v>38300.211261583281</v>
      </c>
      <c r="AA2997" s="123">
        <f t="shared" si="1219"/>
        <v>1341.0844581400002</v>
      </c>
      <c r="AB2997" s="123">
        <f t="shared" si="1220"/>
        <v>29302.695410359003</v>
      </c>
      <c r="AC2997" s="123">
        <f t="shared" si="1221"/>
        <v>135998.21403708227</v>
      </c>
      <c r="AD2997" s="150">
        <f t="shared" si="1222"/>
        <v>87053.852995000008</v>
      </c>
      <c r="AE2997" s="150">
        <f t="shared" si="1223"/>
        <v>48460.066902308543</v>
      </c>
      <c r="AF2997" s="150">
        <f t="shared" si="1224"/>
        <v>1741.0770599000002</v>
      </c>
      <c r="AG2997" s="150">
        <f t="shared" si="1225"/>
        <v>37230.031130861666</v>
      </c>
      <c r="AH2997" s="150">
        <f t="shared" si="1226"/>
        <v>174485.02808807022</v>
      </c>
      <c r="AI2997" s="4"/>
      <c r="AJ2997" s="1"/>
      <c r="AK2997" s="20"/>
      <c r="AL2997" s="5"/>
      <c r="AM2997" s="1"/>
      <c r="AN2997" s="1"/>
      <c r="AO2997" s="1"/>
      <c r="AP2997" s="17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5.75" x14ac:dyDescent="0.2">
      <c r="A2998" s="127">
        <f t="shared" si="1227"/>
        <v>44458</v>
      </c>
      <c r="B2998" s="165">
        <f t="shared" si="1203"/>
        <v>310534.61148378649</v>
      </c>
      <c r="C2998" s="124"/>
      <c r="D2998" s="128">
        <f t="shared" si="1204"/>
        <v>5876.05</v>
      </c>
      <c r="E2998" s="129">
        <f>VLOOKUP(A2997,[1]Plan1!$AY$80:$BA$314,3)</f>
        <v>5944.21</v>
      </c>
      <c r="F2998" s="130">
        <f t="shared" si="1205"/>
        <v>44455</v>
      </c>
      <c r="G2998" s="131">
        <f t="shared" si="1206"/>
        <v>1.159962900247602E-2</v>
      </c>
      <c r="H2998" s="132">
        <f t="shared" si="1207"/>
        <v>44484</v>
      </c>
      <c r="I2998" s="132">
        <f t="shared" si="1208"/>
        <v>44484</v>
      </c>
      <c r="J2998" s="133">
        <f t="shared" si="1209"/>
        <v>21</v>
      </c>
      <c r="K2998" s="133">
        <f t="shared" si="1210"/>
        <v>3</v>
      </c>
      <c r="L2998" s="124">
        <f t="shared" si="1211"/>
        <v>1.0016489099999999</v>
      </c>
      <c r="M2998" s="134">
        <f t="shared" si="1212"/>
        <v>1.0086998700000001</v>
      </c>
      <c r="N2998" s="134">
        <f t="shared" si="1213"/>
        <v>1.5813169115893095</v>
      </c>
      <c r="O2998" s="124">
        <f t="shared" si="1214"/>
        <v>1.5839243599999999</v>
      </c>
      <c r="P2998" s="124"/>
      <c r="Q2998" s="125"/>
      <c r="R2998" s="126"/>
      <c r="S2998" s="124"/>
      <c r="T2998" s="135">
        <f t="shared" si="1228"/>
        <v>7.9699999999999993E-2</v>
      </c>
      <c r="U2998" s="125">
        <f t="shared" si="1215"/>
        <v>883</v>
      </c>
      <c r="V2998" s="125">
        <v>252</v>
      </c>
      <c r="W2998" s="134">
        <f t="shared" si="1216"/>
        <v>1.308256828</v>
      </c>
      <c r="X2998" s="18"/>
      <c r="Y2998" s="123">
        <f t="shared" si="1217"/>
        <v>67054.222907000003</v>
      </c>
      <c r="Z2998" s="123">
        <f t="shared" si="1218"/>
        <v>38300.211261583281</v>
      </c>
      <c r="AA2998" s="123">
        <f t="shared" si="1219"/>
        <v>1341.0844581400002</v>
      </c>
      <c r="AB2998" s="123">
        <f t="shared" si="1220"/>
        <v>29325.046817994669</v>
      </c>
      <c r="AC2998" s="123">
        <f t="shared" si="1221"/>
        <v>136020.56544471794</v>
      </c>
      <c r="AD2998" s="150">
        <f t="shared" si="1222"/>
        <v>87053.852995000008</v>
      </c>
      <c r="AE2998" s="150">
        <f t="shared" si="1223"/>
        <v>48460.066902308543</v>
      </c>
      <c r="AF2998" s="150">
        <f t="shared" si="1224"/>
        <v>1741.0770599000002</v>
      </c>
      <c r="AG2998" s="150">
        <f t="shared" si="1225"/>
        <v>37259.049081860001</v>
      </c>
      <c r="AH2998" s="150">
        <f t="shared" si="1226"/>
        <v>174514.04603906855</v>
      </c>
      <c r="AI2998" s="4"/>
      <c r="AJ2998" s="1"/>
      <c r="AK2998" s="20"/>
      <c r="AL2998" s="5"/>
      <c r="AM2998" s="1"/>
      <c r="AN2998" s="1"/>
      <c r="AO2998" s="1"/>
      <c r="AP2998" s="17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5.75" x14ac:dyDescent="0.2">
      <c r="A2999" s="127">
        <f t="shared" si="1227"/>
        <v>44459</v>
      </c>
      <c r="B2999" s="165">
        <f t="shared" si="1203"/>
        <v>310585.98084242048</v>
      </c>
      <c r="C2999" s="124"/>
      <c r="D2999" s="128">
        <f t="shared" si="1204"/>
        <v>5876.05</v>
      </c>
      <c r="E2999" s="129">
        <f>VLOOKUP(A2998,[1]Plan1!$AY$80:$BA$314,3)</f>
        <v>5944.21</v>
      </c>
      <c r="F2999" s="130">
        <f t="shared" si="1205"/>
        <v>44455</v>
      </c>
      <c r="G2999" s="131">
        <f t="shared" si="1206"/>
        <v>1.159962900247602E-2</v>
      </c>
      <c r="H2999" s="132">
        <f t="shared" si="1207"/>
        <v>44484</v>
      </c>
      <c r="I2999" s="132">
        <f t="shared" si="1208"/>
        <v>44484</v>
      </c>
      <c r="J2999" s="133">
        <f t="shared" si="1209"/>
        <v>21</v>
      </c>
      <c r="K2999" s="133">
        <f t="shared" si="1210"/>
        <v>3</v>
      </c>
      <c r="L2999" s="124">
        <f t="shared" si="1211"/>
        <v>1.0016489099999999</v>
      </c>
      <c r="M2999" s="134">
        <f t="shared" si="1212"/>
        <v>1.0086998700000001</v>
      </c>
      <c r="N2999" s="134">
        <f t="shared" si="1213"/>
        <v>1.5813169115893095</v>
      </c>
      <c r="O2999" s="124">
        <f t="shared" si="1214"/>
        <v>1.5839243599999999</v>
      </c>
      <c r="P2999" s="124"/>
      <c r="Q2999" s="125"/>
      <c r="R2999" s="126"/>
      <c r="S2999" s="124"/>
      <c r="T2999" s="135">
        <f t="shared" si="1228"/>
        <v>7.9699999999999993E-2</v>
      </c>
      <c r="U2999" s="125">
        <f t="shared" si="1215"/>
        <v>883</v>
      </c>
      <c r="V2999" s="125">
        <v>252</v>
      </c>
      <c r="W2999" s="134">
        <f t="shared" si="1216"/>
        <v>1.308256828</v>
      </c>
      <c r="X2999" s="18"/>
      <c r="Y2999" s="123">
        <f t="shared" si="1217"/>
        <v>67054.222907000003</v>
      </c>
      <c r="Z2999" s="123">
        <f t="shared" si="1218"/>
        <v>38300.211261583281</v>
      </c>
      <c r="AA2999" s="123">
        <f t="shared" si="1219"/>
        <v>1341.0844581400002</v>
      </c>
      <c r="AB2999" s="123">
        <f t="shared" si="1220"/>
        <v>29347.398225630335</v>
      </c>
      <c r="AC2999" s="123">
        <f t="shared" si="1221"/>
        <v>136042.91685235361</v>
      </c>
      <c r="AD2999" s="150">
        <f t="shared" si="1222"/>
        <v>87053.852995000008</v>
      </c>
      <c r="AE2999" s="150">
        <f t="shared" si="1223"/>
        <v>48460.066902308543</v>
      </c>
      <c r="AF2999" s="150">
        <f t="shared" si="1224"/>
        <v>1741.0770599000002</v>
      </c>
      <c r="AG2999" s="150">
        <f t="shared" si="1225"/>
        <v>37288.067032858336</v>
      </c>
      <c r="AH2999" s="150">
        <f t="shared" si="1226"/>
        <v>174543.06399006688</v>
      </c>
      <c r="AI2999" s="4"/>
      <c r="AJ2999" s="1"/>
      <c r="AK2999" s="20"/>
      <c r="AL2999" s="5"/>
      <c r="AM2999" s="1"/>
      <c r="AN2999" s="1"/>
      <c r="AO2999" s="1"/>
      <c r="AP2999" s="17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5.75" x14ac:dyDescent="0.2">
      <c r="A3000" s="127">
        <f t="shared" si="1227"/>
        <v>44460</v>
      </c>
      <c r="B3000" s="165">
        <f t="shared" si="1203"/>
        <v>310843.01411551563</v>
      </c>
      <c r="C3000" s="124"/>
      <c r="D3000" s="128">
        <f t="shared" si="1204"/>
        <v>5876.05</v>
      </c>
      <c r="E3000" s="129">
        <f>VLOOKUP(A2999,[1]Plan1!$AY$80:$BA$314,3)</f>
        <v>5944.21</v>
      </c>
      <c r="F3000" s="130">
        <f t="shared" si="1205"/>
        <v>44455</v>
      </c>
      <c r="G3000" s="131">
        <f t="shared" si="1206"/>
        <v>1.159962900247602E-2</v>
      </c>
      <c r="H3000" s="132">
        <f t="shared" si="1207"/>
        <v>44484</v>
      </c>
      <c r="I3000" s="132">
        <f t="shared" si="1208"/>
        <v>44484</v>
      </c>
      <c r="J3000" s="133">
        <f t="shared" si="1209"/>
        <v>21</v>
      </c>
      <c r="K3000" s="133">
        <f t="shared" si="1210"/>
        <v>4</v>
      </c>
      <c r="L3000" s="124">
        <f t="shared" si="1211"/>
        <v>1.00219915</v>
      </c>
      <c r="M3000" s="134">
        <f t="shared" si="1212"/>
        <v>1.0086998700000001</v>
      </c>
      <c r="N3000" s="134">
        <f t="shared" si="1213"/>
        <v>1.5813169115893095</v>
      </c>
      <c r="O3000" s="124">
        <f t="shared" si="1214"/>
        <v>1.5847944599999999</v>
      </c>
      <c r="P3000" s="124"/>
      <c r="Q3000" s="125"/>
      <c r="R3000" s="126"/>
      <c r="S3000" s="124"/>
      <c r="T3000" s="135">
        <f t="shared" si="1228"/>
        <v>7.9699999999999993E-2</v>
      </c>
      <c r="U3000" s="125">
        <f t="shared" si="1215"/>
        <v>884</v>
      </c>
      <c r="V3000" s="125">
        <v>252</v>
      </c>
      <c r="W3000" s="134">
        <f t="shared" si="1216"/>
        <v>1.3086549890000001</v>
      </c>
      <c r="X3000" s="18"/>
      <c r="Y3000" s="123">
        <f t="shared" si="1217"/>
        <v>67054.222907000003</v>
      </c>
      <c r="Z3000" s="123">
        <f t="shared" si="1218"/>
        <v>38390.167476134506</v>
      </c>
      <c r="AA3000" s="123">
        <f t="shared" si="1219"/>
        <v>1341.0844581400002</v>
      </c>
      <c r="AB3000" s="123">
        <f t="shared" si="1220"/>
        <v>29369.749633266001</v>
      </c>
      <c r="AC3000" s="123">
        <f t="shared" si="1221"/>
        <v>136155.2244745405</v>
      </c>
      <c r="AD3000" s="150">
        <f t="shared" si="1222"/>
        <v>87053.852995000008</v>
      </c>
      <c r="AE3000" s="150">
        <f t="shared" si="1223"/>
        <v>48575.774602218451</v>
      </c>
      <c r="AF3000" s="150">
        <f t="shared" si="1224"/>
        <v>1741.0770599000002</v>
      </c>
      <c r="AG3000" s="150">
        <f t="shared" si="1225"/>
        <v>37317.084983856672</v>
      </c>
      <c r="AH3000" s="150">
        <f t="shared" si="1226"/>
        <v>174687.78964097516</v>
      </c>
      <c r="AI3000" s="4"/>
      <c r="AJ3000" s="1"/>
      <c r="AK3000" s="20"/>
      <c r="AL3000" s="5"/>
      <c r="AM3000" s="1"/>
      <c r="AN3000" s="1"/>
      <c r="AO3000" s="1"/>
      <c r="AP3000" s="17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5.75" x14ac:dyDescent="0.2">
      <c r="A3001" s="127">
        <f t="shared" si="1227"/>
        <v>44461</v>
      </c>
      <c r="B3001" s="165">
        <f t="shared" si="1203"/>
        <v>311100.22326894174</v>
      </c>
      <c r="C3001" s="124"/>
      <c r="D3001" s="128">
        <f t="shared" si="1204"/>
        <v>5876.05</v>
      </c>
      <c r="E3001" s="129">
        <f>VLOOKUP(A3000,[1]Plan1!$AY$80:$BA$314,3)</f>
        <v>5944.21</v>
      </c>
      <c r="F3001" s="130">
        <f t="shared" si="1205"/>
        <v>44455</v>
      </c>
      <c r="G3001" s="131">
        <f t="shared" si="1206"/>
        <v>1.159962900247602E-2</v>
      </c>
      <c r="H3001" s="132">
        <f t="shared" si="1207"/>
        <v>44484</v>
      </c>
      <c r="I3001" s="132">
        <f t="shared" si="1208"/>
        <v>44484</v>
      </c>
      <c r="J3001" s="133">
        <f t="shared" si="1209"/>
        <v>21</v>
      </c>
      <c r="K3001" s="133">
        <f t="shared" si="1210"/>
        <v>5</v>
      </c>
      <c r="L3001" s="124">
        <f t="shared" si="1211"/>
        <v>1.0027496899999999</v>
      </c>
      <c r="M3001" s="134">
        <f t="shared" si="1212"/>
        <v>1.0086998700000001</v>
      </c>
      <c r="N3001" s="134">
        <f t="shared" si="1213"/>
        <v>1.5813169115893095</v>
      </c>
      <c r="O3001" s="124">
        <f t="shared" si="1214"/>
        <v>1.5856650400000001</v>
      </c>
      <c r="P3001" s="124"/>
      <c r="Q3001" s="125"/>
      <c r="R3001" s="126"/>
      <c r="S3001" s="124"/>
      <c r="T3001" s="135">
        <f t="shared" si="1228"/>
        <v>7.9699999999999993E-2</v>
      </c>
      <c r="U3001" s="125">
        <f t="shared" si="1215"/>
        <v>885</v>
      </c>
      <c r="V3001" s="125">
        <v>252</v>
      </c>
      <c r="W3001" s="134">
        <f t="shared" si="1216"/>
        <v>1.309053271</v>
      </c>
      <c r="X3001" s="18"/>
      <c r="Y3001" s="123">
        <f t="shared" si="1217"/>
        <v>67054.222907000003</v>
      </c>
      <c r="Z3001" s="123">
        <f t="shared" si="1218"/>
        <v>38480.200619731957</v>
      </c>
      <c r="AA3001" s="123">
        <f t="shared" si="1219"/>
        <v>1341.0844581400002</v>
      </c>
      <c r="AB3001" s="123">
        <f t="shared" si="1220"/>
        <v>29392.101040901671</v>
      </c>
      <c r="AC3001" s="123">
        <f t="shared" si="1221"/>
        <v>136267.60902577362</v>
      </c>
      <c r="AD3001" s="150">
        <f t="shared" si="1222"/>
        <v>87053.852995000008</v>
      </c>
      <c r="AE3001" s="150">
        <f t="shared" si="1223"/>
        <v>48691.581253413089</v>
      </c>
      <c r="AF3001" s="150">
        <f t="shared" si="1224"/>
        <v>1741.0770599000002</v>
      </c>
      <c r="AG3001" s="150">
        <f t="shared" si="1225"/>
        <v>37346.102934855</v>
      </c>
      <c r="AH3001" s="150">
        <f t="shared" si="1226"/>
        <v>174832.61424316812</v>
      </c>
      <c r="AI3001" s="4"/>
      <c r="AJ3001" s="1"/>
      <c r="AK3001" s="20"/>
      <c r="AL3001" s="5"/>
      <c r="AM3001" s="1"/>
      <c r="AN3001" s="1"/>
      <c r="AO3001" s="1"/>
      <c r="AP3001" s="17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5.75" x14ac:dyDescent="0.2">
      <c r="A3002" s="127">
        <f t="shared" si="1227"/>
        <v>44462</v>
      </c>
      <c r="B3002" s="165">
        <f t="shared" si="1203"/>
        <v>311357.6101126115</v>
      </c>
      <c r="C3002" s="124"/>
      <c r="D3002" s="128">
        <f t="shared" si="1204"/>
        <v>5876.05</v>
      </c>
      <c r="E3002" s="129">
        <f>VLOOKUP(A3001,[1]Plan1!$AY$80:$BA$314,3)</f>
        <v>5944.21</v>
      </c>
      <c r="F3002" s="130">
        <f t="shared" si="1205"/>
        <v>44455</v>
      </c>
      <c r="G3002" s="131">
        <f t="shared" si="1206"/>
        <v>1.159962900247602E-2</v>
      </c>
      <c r="H3002" s="132">
        <f t="shared" si="1207"/>
        <v>44484</v>
      </c>
      <c r="I3002" s="132">
        <f t="shared" si="1208"/>
        <v>44484</v>
      </c>
      <c r="J3002" s="133">
        <f t="shared" si="1209"/>
        <v>21</v>
      </c>
      <c r="K3002" s="133">
        <f t="shared" si="1210"/>
        <v>6</v>
      </c>
      <c r="L3002" s="124">
        <f t="shared" si="1211"/>
        <v>1.0033005399999999</v>
      </c>
      <c r="M3002" s="134">
        <f t="shared" si="1212"/>
        <v>1.0086998700000001</v>
      </c>
      <c r="N3002" s="134">
        <f t="shared" si="1213"/>
        <v>1.5813169115893095</v>
      </c>
      <c r="O3002" s="124">
        <f t="shared" si="1214"/>
        <v>1.5865361099999999</v>
      </c>
      <c r="P3002" s="124"/>
      <c r="Q3002" s="125"/>
      <c r="R3002" s="126"/>
      <c r="S3002" s="124"/>
      <c r="T3002" s="135">
        <f t="shared" si="1228"/>
        <v>7.9699999999999993E-2</v>
      </c>
      <c r="U3002" s="125">
        <f t="shared" si="1215"/>
        <v>886</v>
      </c>
      <c r="V3002" s="125">
        <v>252</v>
      </c>
      <c r="W3002" s="134">
        <f t="shared" si="1216"/>
        <v>1.309451675</v>
      </c>
      <c r="X3002" s="18"/>
      <c r="Y3002" s="123">
        <f t="shared" si="1217"/>
        <v>67054.222907000003</v>
      </c>
      <c r="Z3002" s="123">
        <f t="shared" si="1218"/>
        <v>38570.311484021098</v>
      </c>
      <c r="AA3002" s="123">
        <f t="shared" si="1219"/>
        <v>1341.0844581400002</v>
      </c>
      <c r="AB3002" s="123">
        <f t="shared" si="1220"/>
        <v>29414.452448537337</v>
      </c>
      <c r="AC3002" s="123">
        <f t="shared" si="1221"/>
        <v>136380.07129769842</v>
      </c>
      <c r="AD3002" s="150">
        <f t="shared" si="1222"/>
        <v>87053.852995000008</v>
      </c>
      <c r="AE3002" s="150">
        <f t="shared" si="1223"/>
        <v>48807.487874159728</v>
      </c>
      <c r="AF3002" s="150">
        <f t="shared" si="1224"/>
        <v>1741.0770599000002</v>
      </c>
      <c r="AG3002" s="150">
        <f t="shared" si="1225"/>
        <v>37375.120885853335</v>
      </c>
      <c r="AH3002" s="150">
        <f t="shared" si="1226"/>
        <v>174977.53881491307</v>
      </c>
      <c r="AI3002" s="4"/>
      <c r="AJ3002" s="1"/>
      <c r="AK3002" s="20"/>
      <c r="AL3002" s="5"/>
      <c r="AM3002" s="1"/>
      <c r="AN3002" s="1"/>
      <c r="AO3002" s="1"/>
      <c r="AP3002" s="17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5.75" x14ac:dyDescent="0.2">
      <c r="A3003" s="127">
        <f t="shared" si="1227"/>
        <v>44463</v>
      </c>
      <c r="B3003" s="165">
        <f t="shared" si="1203"/>
        <v>311615.1684769073</v>
      </c>
      <c r="C3003" s="124"/>
      <c r="D3003" s="128">
        <f t="shared" si="1204"/>
        <v>5876.05</v>
      </c>
      <c r="E3003" s="129">
        <f>VLOOKUP(A3002,[1]Plan1!$AY$80:$BA$314,3)</f>
        <v>5944.21</v>
      </c>
      <c r="F3003" s="130">
        <f t="shared" si="1205"/>
        <v>44455</v>
      </c>
      <c r="G3003" s="131">
        <f t="shared" si="1206"/>
        <v>1.159962900247602E-2</v>
      </c>
      <c r="H3003" s="132">
        <f t="shared" si="1207"/>
        <v>44484</v>
      </c>
      <c r="I3003" s="132">
        <f t="shared" si="1208"/>
        <v>44484</v>
      </c>
      <c r="J3003" s="133">
        <f t="shared" si="1209"/>
        <v>21</v>
      </c>
      <c r="K3003" s="133">
        <f t="shared" si="1210"/>
        <v>7</v>
      </c>
      <c r="L3003" s="124">
        <f t="shared" si="1211"/>
        <v>1.0038516799999999</v>
      </c>
      <c r="M3003" s="134">
        <f t="shared" si="1212"/>
        <v>1.0086998700000001</v>
      </c>
      <c r="N3003" s="134">
        <f t="shared" si="1213"/>
        <v>1.5813169115893095</v>
      </c>
      <c r="O3003" s="124">
        <f t="shared" si="1214"/>
        <v>1.58740763</v>
      </c>
      <c r="P3003" s="124"/>
      <c r="Q3003" s="125"/>
      <c r="R3003" s="126"/>
      <c r="S3003" s="124"/>
      <c r="T3003" s="135">
        <f t="shared" si="1228"/>
        <v>7.9699999999999993E-2</v>
      </c>
      <c r="U3003" s="125">
        <f t="shared" si="1215"/>
        <v>887</v>
      </c>
      <c r="V3003" s="125">
        <v>252</v>
      </c>
      <c r="W3003" s="134">
        <f t="shared" si="1216"/>
        <v>1.3098502000000001</v>
      </c>
      <c r="X3003" s="18"/>
      <c r="Y3003" s="123">
        <f t="shared" si="1217"/>
        <v>67054.222907000003</v>
      </c>
      <c r="Z3003" s="123">
        <f t="shared" si="1218"/>
        <v>38660.497370446588</v>
      </c>
      <c r="AA3003" s="123">
        <f t="shared" si="1219"/>
        <v>1341.0844581400002</v>
      </c>
      <c r="AB3003" s="123">
        <f t="shared" si="1220"/>
        <v>29436.803856173003</v>
      </c>
      <c r="AC3003" s="123">
        <f t="shared" si="1221"/>
        <v>136492.60859175958</v>
      </c>
      <c r="AD3003" s="150">
        <f t="shared" si="1222"/>
        <v>87053.852995000008</v>
      </c>
      <c r="AE3003" s="150">
        <f t="shared" si="1223"/>
        <v>48923.490993396037</v>
      </c>
      <c r="AF3003" s="150">
        <f t="shared" si="1224"/>
        <v>1741.0770599000002</v>
      </c>
      <c r="AG3003" s="150">
        <f t="shared" si="1225"/>
        <v>37404.138836851671</v>
      </c>
      <c r="AH3003" s="150">
        <f t="shared" si="1226"/>
        <v>175122.55988514773</v>
      </c>
      <c r="AI3003" s="4"/>
      <c r="AJ3003" s="1"/>
      <c r="AK3003" s="20"/>
      <c r="AL3003" s="5"/>
      <c r="AM3003" s="1"/>
      <c r="AN3003" s="1"/>
      <c r="AO3003" s="1"/>
      <c r="AP3003" s="17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5.75" x14ac:dyDescent="0.2">
      <c r="A3004" s="127">
        <f t="shared" si="1227"/>
        <v>44464</v>
      </c>
      <c r="B3004" s="165">
        <f t="shared" si="1203"/>
        <v>311872.90607624862</v>
      </c>
      <c r="C3004" s="124"/>
      <c r="D3004" s="128">
        <f t="shared" si="1204"/>
        <v>5876.05</v>
      </c>
      <c r="E3004" s="129">
        <f>VLOOKUP(A3003,[1]Plan1!$AY$80:$BA$314,3)</f>
        <v>5944.21</v>
      </c>
      <c r="F3004" s="130">
        <f t="shared" si="1205"/>
        <v>44455</v>
      </c>
      <c r="G3004" s="131">
        <f t="shared" si="1206"/>
        <v>1.159962900247602E-2</v>
      </c>
      <c r="H3004" s="132">
        <f t="shared" si="1207"/>
        <v>44484</v>
      </c>
      <c r="I3004" s="132">
        <f t="shared" si="1208"/>
        <v>44484</v>
      </c>
      <c r="J3004" s="133">
        <f t="shared" si="1209"/>
        <v>21</v>
      </c>
      <c r="K3004" s="133">
        <f t="shared" si="1210"/>
        <v>8</v>
      </c>
      <c r="L3004" s="124">
        <f t="shared" si="1211"/>
        <v>1.00440313</v>
      </c>
      <c r="M3004" s="134">
        <f t="shared" si="1212"/>
        <v>1.0086998700000001</v>
      </c>
      <c r="N3004" s="134">
        <f t="shared" si="1213"/>
        <v>1.5813169115893095</v>
      </c>
      <c r="O3004" s="124">
        <f t="shared" si="1214"/>
        <v>1.58827965</v>
      </c>
      <c r="P3004" s="124"/>
      <c r="Q3004" s="125"/>
      <c r="R3004" s="126"/>
      <c r="S3004" s="124"/>
      <c r="T3004" s="135">
        <f t="shared" si="1228"/>
        <v>7.9699999999999993E-2</v>
      </c>
      <c r="U3004" s="125">
        <f t="shared" si="1215"/>
        <v>888</v>
      </c>
      <c r="V3004" s="125">
        <v>252</v>
      </c>
      <c r="W3004" s="134">
        <f t="shared" si="1216"/>
        <v>1.3102488459999999</v>
      </c>
      <c r="X3004" s="18"/>
      <c r="Y3004" s="123">
        <f t="shared" si="1217"/>
        <v>67054.222907000003</v>
      </c>
      <c r="Z3004" s="123">
        <f t="shared" si="1218"/>
        <v>38750.761653251182</v>
      </c>
      <c r="AA3004" s="123">
        <f t="shared" si="1219"/>
        <v>1341.0844581400002</v>
      </c>
      <c r="AB3004" s="123">
        <f t="shared" si="1220"/>
        <v>29459.155263808665</v>
      </c>
      <c r="AC3004" s="123">
        <f t="shared" si="1221"/>
        <v>136605.22428219984</v>
      </c>
      <c r="AD3004" s="150">
        <f t="shared" si="1222"/>
        <v>87053.852995000008</v>
      </c>
      <c r="AE3004" s="150">
        <f t="shared" si="1223"/>
        <v>49039.594951298735</v>
      </c>
      <c r="AF3004" s="150">
        <f t="shared" si="1224"/>
        <v>1741.0770599000002</v>
      </c>
      <c r="AG3004" s="150">
        <f t="shared" si="1225"/>
        <v>37433.156787850006</v>
      </c>
      <c r="AH3004" s="150">
        <f t="shared" si="1226"/>
        <v>175267.68179404875</v>
      </c>
      <c r="AI3004" s="4"/>
      <c r="AJ3004" s="1"/>
      <c r="AK3004" s="20"/>
      <c r="AL3004" s="5"/>
      <c r="AM3004" s="1"/>
      <c r="AN3004" s="1"/>
      <c r="AO3004" s="1"/>
      <c r="AP3004" s="17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5.75" x14ac:dyDescent="0.2">
      <c r="A3005" s="127">
        <f t="shared" si="1227"/>
        <v>44465</v>
      </c>
      <c r="B3005" s="165">
        <f t="shared" si="1203"/>
        <v>311924.27543488261</v>
      </c>
      <c r="C3005" s="124"/>
      <c r="D3005" s="128">
        <f t="shared" si="1204"/>
        <v>5876.05</v>
      </c>
      <c r="E3005" s="129">
        <f>VLOOKUP(A3004,[1]Plan1!$AY$80:$BA$314,3)</f>
        <v>5944.21</v>
      </c>
      <c r="F3005" s="130">
        <f t="shared" si="1205"/>
        <v>44455</v>
      </c>
      <c r="G3005" s="131">
        <f t="shared" si="1206"/>
        <v>1.159962900247602E-2</v>
      </c>
      <c r="H3005" s="132">
        <f t="shared" si="1207"/>
        <v>44484</v>
      </c>
      <c r="I3005" s="132">
        <f t="shared" si="1208"/>
        <v>44484</v>
      </c>
      <c r="J3005" s="133">
        <f t="shared" si="1209"/>
        <v>21</v>
      </c>
      <c r="K3005" s="133">
        <f t="shared" si="1210"/>
        <v>8</v>
      </c>
      <c r="L3005" s="124">
        <f t="shared" si="1211"/>
        <v>1.00440313</v>
      </c>
      <c r="M3005" s="134">
        <f t="shared" si="1212"/>
        <v>1.0086998700000001</v>
      </c>
      <c r="N3005" s="134">
        <f t="shared" si="1213"/>
        <v>1.5813169115893095</v>
      </c>
      <c r="O3005" s="124">
        <f t="shared" si="1214"/>
        <v>1.58827965</v>
      </c>
      <c r="P3005" s="124"/>
      <c r="Q3005" s="125"/>
      <c r="R3005" s="126"/>
      <c r="S3005" s="124"/>
      <c r="T3005" s="135">
        <f t="shared" si="1228"/>
        <v>7.9699999999999993E-2</v>
      </c>
      <c r="U3005" s="125">
        <f t="shared" si="1215"/>
        <v>888</v>
      </c>
      <c r="V3005" s="125">
        <v>252</v>
      </c>
      <c r="W3005" s="134">
        <f t="shared" si="1216"/>
        <v>1.3102488459999999</v>
      </c>
      <c r="X3005" s="18"/>
      <c r="Y3005" s="123">
        <f t="shared" si="1217"/>
        <v>67054.222907000003</v>
      </c>
      <c r="Z3005" s="123">
        <f t="shared" si="1218"/>
        <v>38750.761653251182</v>
      </c>
      <c r="AA3005" s="123">
        <f t="shared" si="1219"/>
        <v>1341.0844581400002</v>
      </c>
      <c r="AB3005" s="123">
        <f t="shared" si="1220"/>
        <v>29481.506671444338</v>
      </c>
      <c r="AC3005" s="123">
        <f t="shared" si="1221"/>
        <v>136627.57568983553</v>
      </c>
      <c r="AD3005" s="150">
        <f t="shared" si="1222"/>
        <v>87053.852995000008</v>
      </c>
      <c r="AE3005" s="150">
        <f t="shared" si="1223"/>
        <v>49039.594951298735</v>
      </c>
      <c r="AF3005" s="150">
        <f t="shared" si="1224"/>
        <v>1741.0770599000002</v>
      </c>
      <c r="AG3005" s="150">
        <f t="shared" si="1225"/>
        <v>37462.174738848335</v>
      </c>
      <c r="AH3005" s="150">
        <f t="shared" si="1226"/>
        <v>175296.69974504708</v>
      </c>
      <c r="AI3005" s="4"/>
      <c r="AJ3005" s="1"/>
      <c r="AK3005" s="20"/>
      <c r="AL3005" s="5"/>
      <c r="AM3005" s="1"/>
      <c r="AN3005" s="1"/>
      <c r="AO3005" s="1"/>
      <c r="AP3005" s="17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5.75" x14ac:dyDescent="0.2">
      <c r="A3006" s="127">
        <f t="shared" si="1227"/>
        <v>44466</v>
      </c>
      <c r="B3006" s="165">
        <f t="shared" si="1203"/>
        <v>311975.64479351661</v>
      </c>
      <c r="C3006" s="124"/>
      <c r="D3006" s="128">
        <f t="shared" si="1204"/>
        <v>5876.05</v>
      </c>
      <c r="E3006" s="129">
        <f>VLOOKUP(A3005,[1]Plan1!$AY$80:$BA$314,3)</f>
        <v>5944.21</v>
      </c>
      <c r="F3006" s="130">
        <f t="shared" si="1205"/>
        <v>44455</v>
      </c>
      <c r="G3006" s="131">
        <f t="shared" si="1206"/>
        <v>1.159962900247602E-2</v>
      </c>
      <c r="H3006" s="132">
        <f t="shared" si="1207"/>
        <v>44484</v>
      </c>
      <c r="I3006" s="132">
        <f t="shared" si="1208"/>
        <v>44484</v>
      </c>
      <c r="J3006" s="133">
        <f t="shared" si="1209"/>
        <v>21</v>
      </c>
      <c r="K3006" s="133">
        <f t="shared" si="1210"/>
        <v>8</v>
      </c>
      <c r="L3006" s="124">
        <f t="shared" si="1211"/>
        <v>1.00440313</v>
      </c>
      <c r="M3006" s="134">
        <f t="shared" si="1212"/>
        <v>1.0086998700000001</v>
      </c>
      <c r="N3006" s="134">
        <f t="shared" si="1213"/>
        <v>1.5813169115893095</v>
      </c>
      <c r="O3006" s="124">
        <f t="shared" si="1214"/>
        <v>1.58827965</v>
      </c>
      <c r="P3006" s="124"/>
      <c r="Q3006" s="125"/>
      <c r="R3006" s="126"/>
      <c r="S3006" s="124"/>
      <c r="T3006" s="135">
        <f t="shared" si="1228"/>
        <v>7.9699999999999993E-2</v>
      </c>
      <c r="U3006" s="125">
        <f t="shared" si="1215"/>
        <v>888</v>
      </c>
      <c r="V3006" s="125">
        <v>252</v>
      </c>
      <c r="W3006" s="134">
        <f t="shared" si="1216"/>
        <v>1.3102488459999999</v>
      </c>
      <c r="X3006" s="18"/>
      <c r="Y3006" s="123">
        <f t="shared" si="1217"/>
        <v>67054.222907000003</v>
      </c>
      <c r="Z3006" s="123">
        <f t="shared" si="1218"/>
        <v>38750.761653251182</v>
      </c>
      <c r="AA3006" s="123">
        <f t="shared" si="1219"/>
        <v>1341.0844581400002</v>
      </c>
      <c r="AB3006" s="123">
        <f t="shared" si="1220"/>
        <v>29503.858079080001</v>
      </c>
      <c r="AC3006" s="123">
        <f t="shared" si="1221"/>
        <v>136649.92709747117</v>
      </c>
      <c r="AD3006" s="150">
        <f t="shared" si="1222"/>
        <v>87053.852995000008</v>
      </c>
      <c r="AE3006" s="150">
        <f t="shared" si="1223"/>
        <v>49039.594951298735</v>
      </c>
      <c r="AF3006" s="150">
        <f t="shared" si="1224"/>
        <v>1741.0770599000002</v>
      </c>
      <c r="AG3006" s="150">
        <f t="shared" si="1225"/>
        <v>37491.19268984667</v>
      </c>
      <c r="AH3006" s="150">
        <f t="shared" si="1226"/>
        <v>175325.71769604544</v>
      </c>
      <c r="AI3006" s="4"/>
      <c r="AJ3006" s="1"/>
      <c r="AK3006" s="20"/>
      <c r="AL3006" s="5"/>
      <c r="AM3006" s="1"/>
      <c r="AN3006" s="1"/>
      <c r="AO3006" s="1"/>
      <c r="AP3006" s="17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5.75" x14ac:dyDescent="0.2">
      <c r="A3007" s="127">
        <f t="shared" si="1227"/>
        <v>44467</v>
      </c>
      <c r="B3007" s="165">
        <f t="shared" si="1203"/>
        <v>312233.56021072046</v>
      </c>
      <c r="C3007" s="124"/>
      <c r="D3007" s="128">
        <f t="shared" si="1204"/>
        <v>5876.05</v>
      </c>
      <c r="E3007" s="129">
        <f>VLOOKUP(A3006,[1]Plan1!$AY$80:$BA$314,3)</f>
        <v>5944.21</v>
      </c>
      <c r="F3007" s="130">
        <f t="shared" si="1205"/>
        <v>44455</v>
      </c>
      <c r="G3007" s="131">
        <f t="shared" si="1206"/>
        <v>1.159962900247602E-2</v>
      </c>
      <c r="H3007" s="132">
        <f t="shared" si="1207"/>
        <v>44484</v>
      </c>
      <c r="I3007" s="132">
        <f t="shared" si="1208"/>
        <v>44484</v>
      </c>
      <c r="J3007" s="133">
        <f t="shared" si="1209"/>
        <v>21</v>
      </c>
      <c r="K3007" s="133">
        <f t="shared" si="1210"/>
        <v>9</v>
      </c>
      <c r="L3007" s="124">
        <f t="shared" si="1211"/>
        <v>1.00495489</v>
      </c>
      <c r="M3007" s="134">
        <f t="shared" si="1212"/>
        <v>1.0086998700000001</v>
      </c>
      <c r="N3007" s="134">
        <f t="shared" si="1213"/>
        <v>1.5813169115893095</v>
      </c>
      <c r="O3007" s="124">
        <f t="shared" si="1214"/>
        <v>1.58915216</v>
      </c>
      <c r="P3007" s="124"/>
      <c r="Q3007" s="125"/>
      <c r="R3007" s="126"/>
      <c r="S3007" s="124"/>
      <c r="T3007" s="135">
        <f t="shared" si="1228"/>
        <v>7.9699999999999993E-2</v>
      </c>
      <c r="U3007" s="125">
        <f t="shared" si="1215"/>
        <v>889</v>
      </c>
      <c r="V3007" s="125">
        <v>252</v>
      </c>
      <c r="W3007" s="134">
        <f t="shared" si="1216"/>
        <v>1.310647613</v>
      </c>
      <c r="X3007" s="18"/>
      <c r="Y3007" s="123">
        <f t="shared" si="1217"/>
        <v>67054.222907000003</v>
      </c>
      <c r="Z3007" s="123">
        <f t="shared" si="1218"/>
        <v>38841.103712567223</v>
      </c>
      <c r="AA3007" s="123">
        <f t="shared" si="1219"/>
        <v>1341.0844581400002</v>
      </c>
      <c r="AB3007" s="123">
        <f t="shared" si="1220"/>
        <v>29526.209486715667</v>
      </c>
      <c r="AC3007" s="123">
        <f t="shared" si="1221"/>
        <v>136762.62056442289</v>
      </c>
      <c r="AD3007" s="150">
        <f t="shared" si="1222"/>
        <v>87053.852995000008</v>
      </c>
      <c r="AE3007" s="150">
        <f t="shared" si="1223"/>
        <v>49155.798950552555</v>
      </c>
      <c r="AF3007" s="150">
        <f t="shared" si="1224"/>
        <v>1741.0770599000002</v>
      </c>
      <c r="AG3007" s="150">
        <f t="shared" si="1225"/>
        <v>37520.210640845005</v>
      </c>
      <c r="AH3007" s="150">
        <f t="shared" si="1226"/>
        <v>175470.93964629757</v>
      </c>
      <c r="AI3007" s="4"/>
      <c r="AJ3007" s="1"/>
      <c r="AK3007" s="20"/>
      <c r="AL3007" s="5"/>
      <c r="AM3007" s="1"/>
      <c r="AN3007" s="1"/>
      <c r="AO3007" s="1"/>
      <c r="AP3007" s="17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5.75" x14ac:dyDescent="0.2">
      <c r="A3008" s="127">
        <f t="shared" si="1227"/>
        <v>44468</v>
      </c>
      <c r="B3008" s="165">
        <f t="shared" si="1203"/>
        <v>312491.65068766545</v>
      </c>
      <c r="C3008" s="124"/>
      <c r="D3008" s="128">
        <f t="shared" si="1204"/>
        <v>5876.05</v>
      </c>
      <c r="E3008" s="129">
        <f>VLOOKUP(A3007,[1]Plan1!$AY$80:$BA$314,3)</f>
        <v>5944.21</v>
      </c>
      <c r="F3008" s="130">
        <f t="shared" si="1205"/>
        <v>44455</v>
      </c>
      <c r="G3008" s="131">
        <f t="shared" si="1206"/>
        <v>1.159962900247602E-2</v>
      </c>
      <c r="H3008" s="132">
        <f t="shared" si="1207"/>
        <v>44484</v>
      </c>
      <c r="I3008" s="132">
        <f t="shared" si="1208"/>
        <v>44484</v>
      </c>
      <c r="J3008" s="133">
        <f t="shared" si="1209"/>
        <v>21</v>
      </c>
      <c r="K3008" s="133">
        <f t="shared" si="1210"/>
        <v>10</v>
      </c>
      <c r="L3008" s="124">
        <f t="shared" si="1211"/>
        <v>1.00550695</v>
      </c>
      <c r="M3008" s="134">
        <f t="shared" si="1212"/>
        <v>1.0086998700000001</v>
      </c>
      <c r="N3008" s="134">
        <f t="shared" si="1213"/>
        <v>1.5813169115893095</v>
      </c>
      <c r="O3008" s="124">
        <f t="shared" si="1214"/>
        <v>1.5900251400000001</v>
      </c>
      <c r="P3008" s="124"/>
      <c r="Q3008" s="125"/>
      <c r="R3008" s="126"/>
      <c r="S3008" s="124"/>
      <c r="T3008" s="135">
        <f t="shared" si="1228"/>
        <v>7.9699999999999993E-2</v>
      </c>
      <c r="U3008" s="125">
        <f t="shared" si="1215"/>
        <v>890</v>
      </c>
      <c r="V3008" s="125">
        <v>252</v>
      </c>
      <c r="W3008" s="134">
        <f t="shared" si="1216"/>
        <v>1.3110465019999999</v>
      </c>
      <c r="X3008" s="18"/>
      <c r="Y3008" s="123">
        <f t="shared" si="1217"/>
        <v>67054.222907000003</v>
      </c>
      <c r="Z3008" s="123">
        <f t="shared" si="1218"/>
        <v>38931.522342008255</v>
      </c>
      <c r="AA3008" s="123">
        <f t="shared" si="1219"/>
        <v>1341.0844581400002</v>
      </c>
      <c r="AB3008" s="123">
        <f t="shared" si="1220"/>
        <v>29548.560894351336</v>
      </c>
      <c r="AC3008" s="123">
        <f t="shared" si="1221"/>
        <v>136875.39060149959</v>
      </c>
      <c r="AD3008" s="150">
        <f t="shared" si="1222"/>
        <v>87053.852995000008</v>
      </c>
      <c r="AE3008" s="150">
        <f t="shared" si="1223"/>
        <v>49272.10143942252</v>
      </c>
      <c r="AF3008" s="150">
        <f t="shared" si="1224"/>
        <v>1741.0770599000002</v>
      </c>
      <c r="AG3008" s="150">
        <f t="shared" si="1225"/>
        <v>37549.228591843341</v>
      </c>
      <c r="AH3008" s="150">
        <f t="shared" si="1226"/>
        <v>175616.26008616589</v>
      </c>
      <c r="AI3008" s="4"/>
      <c r="AJ3008" s="1"/>
      <c r="AK3008" s="20"/>
      <c r="AL3008" s="5"/>
      <c r="AM3008" s="1"/>
      <c r="AN3008" s="1"/>
      <c r="AO3008" s="1"/>
      <c r="AP3008" s="17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5.75" x14ac:dyDescent="0.2">
      <c r="A3009" s="127">
        <f t="shared" si="1227"/>
        <v>44469</v>
      </c>
      <c r="B3009" s="165">
        <f t="shared" si="1203"/>
        <v>312749.91766635608</v>
      </c>
      <c r="C3009" s="124"/>
      <c r="D3009" s="128">
        <f t="shared" si="1204"/>
        <v>5876.05</v>
      </c>
      <c r="E3009" s="129">
        <f>VLOOKUP(A3008,[1]Plan1!$AY$80:$BA$314,3)</f>
        <v>5944.21</v>
      </c>
      <c r="F3009" s="130">
        <f t="shared" si="1205"/>
        <v>44455</v>
      </c>
      <c r="G3009" s="131">
        <f t="shared" si="1206"/>
        <v>1.159962900247602E-2</v>
      </c>
      <c r="H3009" s="132">
        <f t="shared" si="1207"/>
        <v>44484</v>
      </c>
      <c r="I3009" s="132">
        <f t="shared" si="1208"/>
        <v>44484</v>
      </c>
      <c r="J3009" s="133">
        <f t="shared" si="1209"/>
        <v>21</v>
      </c>
      <c r="K3009" s="133">
        <f t="shared" si="1210"/>
        <v>11</v>
      </c>
      <c r="L3009" s="124">
        <f t="shared" si="1211"/>
        <v>1.0060593099999999</v>
      </c>
      <c r="M3009" s="134">
        <f t="shared" si="1212"/>
        <v>1.0086998700000001</v>
      </c>
      <c r="N3009" s="134">
        <f t="shared" si="1213"/>
        <v>1.5813169115893095</v>
      </c>
      <c r="O3009" s="124">
        <f t="shared" si="1214"/>
        <v>1.5908986000000001</v>
      </c>
      <c r="P3009" s="124"/>
      <c r="Q3009" s="125"/>
      <c r="R3009" s="126"/>
      <c r="S3009" s="124"/>
      <c r="T3009" s="135">
        <f t="shared" si="1228"/>
        <v>7.9699999999999993E-2</v>
      </c>
      <c r="U3009" s="125">
        <f t="shared" si="1215"/>
        <v>891</v>
      </c>
      <c r="V3009" s="125">
        <v>252</v>
      </c>
      <c r="W3009" s="134">
        <f t="shared" si="1216"/>
        <v>1.3114455119999999</v>
      </c>
      <c r="X3009" s="18"/>
      <c r="Y3009" s="123">
        <f t="shared" si="1217"/>
        <v>67054.222907000003</v>
      </c>
      <c r="Z3009" s="123">
        <f t="shared" si="1218"/>
        <v>39022.018172298733</v>
      </c>
      <c r="AA3009" s="123">
        <f t="shared" si="1219"/>
        <v>1341.0844581400002</v>
      </c>
      <c r="AB3009" s="123">
        <f t="shared" si="1220"/>
        <v>29570.912301987002</v>
      </c>
      <c r="AC3009" s="123">
        <f t="shared" si="1221"/>
        <v>136988.23783942574</v>
      </c>
      <c r="AD3009" s="150">
        <f t="shared" si="1222"/>
        <v>87053.852995000008</v>
      </c>
      <c r="AE3009" s="150">
        <f t="shared" si="1223"/>
        <v>49388.503229188689</v>
      </c>
      <c r="AF3009" s="150">
        <f t="shared" si="1224"/>
        <v>1741.0770599000002</v>
      </c>
      <c r="AG3009" s="150">
        <f t="shared" si="1225"/>
        <v>37578.246542841669</v>
      </c>
      <c r="AH3009" s="150">
        <f t="shared" si="1226"/>
        <v>175761.67982693037</v>
      </c>
      <c r="AI3009" s="4"/>
      <c r="AJ3009" s="1"/>
      <c r="AK3009" s="20"/>
      <c r="AL3009" s="5"/>
      <c r="AM3009" s="1"/>
      <c r="AN3009" s="1"/>
      <c r="AO3009" s="1"/>
      <c r="AP3009" s="17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5.75" x14ac:dyDescent="0.2">
      <c r="A3010" s="127">
        <f t="shared" si="1227"/>
        <v>44470</v>
      </c>
      <c r="B3010" s="165">
        <f t="shared" si="1203"/>
        <v>313008.35991058551</v>
      </c>
      <c r="C3010" s="124"/>
      <c r="D3010" s="128">
        <f t="shared" si="1204"/>
        <v>5876.05</v>
      </c>
      <c r="E3010" s="129">
        <f>VLOOKUP(A3009,[1]Plan1!$AY$80:$BA$314,3)</f>
        <v>5944.21</v>
      </c>
      <c r="F3010" s="130">
        <f t="shared" si="1205"/>
        <v>44455</v>
      </c>
      <c r="G3010" s="131">
        <f t="shared" si="1206"/>
        <v>1.159962900247602E-2</v>
      </c>
      <c r="H3010" s="132">
        <f t="shared" si="1207"/>
        <v>44484</v>
      </c>
      <c r="I3010" s="132">
        <f t="shared" si="1208"/>
        <v>44484</v>
      </c>
      <c r="J3010" s="133">
        <f t="shared" si="1209"/>
        <v>21</v>
      </c>
      <c r="K3010" s="133">
        <f t="shared" si="1210"/>
        <v>12</v>
      </c>
      <c r="L3010" s="124">
        <f t="shared" si="1211"/>
        <v>1.00661197</v>
      </c>
      <c r="M3010" s="134">
        <f t="shared" si="1212"/>
        <v>1.0086998700000001</v>
      </c>
      <c r="N3010" s="134">
        <f t="shared" si="1213"/>
        <v>1.5813169115893095</v>
      </c>
      <c r="O3010" s="124">
        <f t="shared" si="1214"/>
        <v>1.5917725300000001</v>
      </c>
      <c r="P3010" s="124"/>
      <c r="Q3010" s="125"/>
      <c r="R3010" s="126"/>
      <c r="S3010" s="124"/>
      <c r="T3010" s="135">
        <f t="shared" si="1228"/>
        <v>7.9699999999999993E-2</v>
      </c>
      <c r="U3010" s="125">
        <f t="shared" si="1215"/>
        <v>892</v>
      </c>
      <c r="V3010" s="125">
        <v>252</v>
      </c>
      <c r="W3010" s="134">
        <f t="shared" si="1216"/>
        <v>1.311844644</v>
      </c>
      <c r="X3010" s="18"/>
      <c r="Y3010" s="123">
        <f t="shared" si="1217"/>
        <v>67054.222907000003</v>
      </c>
      <c r="Z3010" s="123">
        <f t="shared" si="1218"/>
        <v>39112.590662728886</v>
      </c>
      <c r="AA3010" s="123">
        <f t="shared" si="1219"/>
        <v>1341.0844581400002</v>
      </c>
      <c r="AB3010" s="123">
        <f t="shared" si="1220"/>
        <v>29593.263709622668</v>
      </c>
      <c r="AC3010" s="123">
        <f t="shared" si="1221"/>
        <v>137101.16173749155</v>
      </c>
      <c r="AD3010" s="150">
        <f t="shared" si="1222"/>
        <v>87053.852995000008</v>
      </c>
      <c r="AE3010" s="150">
        <f t="shared" si="1223"/>
        <v>49505.003624353907</v>
      </c>
      <c r="AF3010" s="150">
        <f t="shared" si="1224"/>
        <v>1741.0770599000002</v>
      </c>
      <c r="AG3010" s="150">
        <f t="shared" si="1225"/>
        <v>37607.264493840004</v>
      </c>
      <c r="AH3010" s="150">
        <f t="shared" si="1226"/>
        <v>175907.19817309396</v>
      </c>
      <c r="AI3010" s="4"/>
      <c r="AJ3010" s="1"/>
      <c r="AK3010" s="20"/>
      <c r="AL3010" s="5"/>
      <c r="AM3010" s="1"/>
      <c r="AN3010" s="1"/>
      <c r="AO3010" s="1"/>
      <c r="AP3010" s="17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5.75" x14ac:dyDescent="0.2">
      <c r="A3011" s="127">
        <f t="shared" si="1227"/>
        <v>44471</v>
      </c>
      <c r="B3011" s="165">
        <f t="shared" si="1203"/>
        <v>313266.98038850375</v>
      </c>
      <c r="C3011" s="124"/>
      <c r="D3011" s="128">
        <f t="shared" si="1204"/>
        <v>5876.05</v>
      </c>
      <c r="E3011" s="129">
        <f>VLOOKUP(A3010,[1]Plan1!$AY$80:$BA$314,3)</f>
        <v>5944.21</v>
      </c>
      <c r="F3011" s="130">
        <f t="shared" si="1205"/>
        <v>44455</v>
      </c>
      <c r="G3011" s="131">
        <f t="shared" si="1206"/>
        <v>1.159962900247602E-2</v>
      </c>
      <c r="H3011" s="132">
        <f t="shared" si="1207"/>
        <v>44484</v>
      </c>
      <c r="I3011" s="132">
        <f t="shared" si="1208"/>
        <v>44484</v>
      </c>
      <c r="J3011" s="133">
        <f t="shared" si="1209"/>
        <v>21</v>
      </c>
      <c r="K3011" s="133">
        <f t="shared" si="1210"/>
        <v>13</v>
      </c>
      <c r="L3011" s="124">
        <f t="shared" si="1211"/>
        <v>1.00716494</v>
      </c>
      <c r="M3011" s="134">
        <f t="shared" si="1212"/>
        <v>1.0086998700000001</v>
      </c>
      <c r="N3011" s="134">
        <f t="shared" si="1213"/>
        <v>1.5813169115893095</v>
      </c>
      <c r="O3011" s="124">
        <f t="shared" si="1214"/>
        <v>1.59264695</v>
      </c>
      <c r="P3011" s="124"/>
      <c r="Q3011" s="125"/>
      <c r="R3011" s="126"/>
      <c r="S3011" s="124"/>
      <c r="T3011" s="135">
        <f t="shared" si="1228"/>
        <v>7.9699999999999993E-2</v>
      </c>
      <c r="U3011" s="125">
        <f t="shared" si="1215"/>
        <v>893</v>
      </c>
      <c r="V3011" s="125">
        <v>252</v>
      </c>
      <c r="W3011" s="134">
        <f t="shared" si="1216"/>
        <v>1.3122438970000001</v>
      </c>
      <c r="X3011" s="18"/>
      <c r="Y3011" s="123">
        <f t="shared" si="1217"/>
        <v>67054.222907000003</v>
      </c>
      <c r="Z3011" s="123">
        <f t="shared" si="1218"/>
        <v>39203.241111550495</v>
      </c>
      <c r="AA3011" s="123">
        <f t="shared" si="1219"/>
        <v>1341.0844581400002</v>
      </c>
      <c r="AB3011" s="123">
        <f t="shared" si="1220"/>
        <v>29615.615117258334</v>
      </c>
      <c r="AC3011" s="123">
        <f t="shared" si="1221"/>
        <v>137214.16359394882</v>
      </c>
      <c r="AD3011" s="150">
        <f t="shared" si="1222"/>
        <v>87053.852995000008</v>
      </c>
      <c r="AE3011" s="150">
        <f t="shared" si="1223"/>
        <v>49621.604294816541</v>
      </c>
      <c r="AF3011" s="150">
        <f t="shared" si="1224"/>
        <v>1741.0770599000002</v>
      </c>
      <c r="AG3011" s="150">
        <f t="shared" si="1225"/>
        <v>37636.28244483834</v>
      </c>
      <c r="AH3011" s="150">
        <f t="shared" si="1226"/>
        <v>176052.81679455491</v>
      </c>
      <c r="AI3011" s="4"/>
      <c r="AJ3011" s="1"/>
      <c r="AK3011" s="20"/>
      <c r="AL3011" s="5"/>
      <c r="AM3011" s="1"/>
      <c r="AN3011" s="1"/>
      <c r="AO3011" s="1"/>
      <c r="AP3011" s="17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5.75" x14ac:dyDescent="0.2">
      <c r="A3012" s="127">
        <f t="shared" si="1227"/>
        <v>44472</v>
      </c>
      <c r="B3012" s="165">
        <f t="shared" si="1203"/>
        <v>313318.34974713775</v>
      </c>
      <c r="C3012" s="124"/>
      <c r="D3012" s="128">
        <f t="shared" si="1204"/>
        <v>5876.05</v>
      </c>
      <c r="E3012" s="129">
        <f>VLOOKUP(A3011,[1]Plan1!$AY$80:$BA$314,3)</f>
        <v>5944.21</v>
      </c>
      <c r="F3012" s="130">
        <f t="shared" si="1205"/>
        <v>44455</v>
      </c>
      <c r="G3012" s="131">
        <f t="shared" si="1206"/>
        <v>1.159962900247602E-2</v>
      </c>
      <c r="H3012" s="132">
        <f t="shared" si="1207"/>
        <v>44484</v>
      </c>
      <c r="I3012" s="132">
        <f t="shared" si="1208"/>
        <v>44484</v>
      </c>
      <c r="J3012" s="133">
        <f t="shared" si="1209"/>
        <v>21</v>
      </c>
      <c r="K3012" s="133">
        <f t="shared" si="1210"/>
        <v>13</v>
      </c>
      <c r="L3012" s="124">
        <f t="shared" si="1211"/>
        <v>1.00716494</v>
      </c>
      <c r="M3012" s="134">
        <f t="shared" si="1212"/>
        <v>1.0086998700000001</v>
      </c>
      <c r="N3012" s="134">
        <f t="shared" si="1213"/>
        <v>1.5813169115893095</v>
      </c>
      <c r="O3012" s="124">
        <f t="shared" si="1214"/>
        <v>1.59264695</v>
      </c>
      <c r="P3012" s="124"/>
      <c r="Q3012" s="125"/>
      <c r="R3012" s="126"/>
      <c r="S3012" s="124"/>
      <c r="T3012" s="135">
        <f t="shared" si="1228"/>
        <v>7.9699999999999993E-2</v>
      </c>
      <c r="U3012" s="125">
        <f t="shared" si="1215"/>
        <v>893</v>
      </c>
      <c r="V3012" s="125">
        <v>252</v>
      </c>
      <c r="W3012" s="134">
        <f t="shared" si="1216"/>
        <v>1.3122438970000001</v>
      </c>
      <c r="X3012" s="18"/>
      <c r="Y3012" s="123">
        <f t="shared" si="1217"/>
        <v>67054.222907000003</v>
      </c>
      <c r="Z3012" s="123">
        <f t="shared" si="1218"/>
        <v>39203.241111550495</v>
      </c>
      <c r="AA3012" s="123">
        <f t="shared" si="1219"/>
        <v>1341.0844581400002</v>
      </c>
      <c r="AB3012" s="123">
        <f t="shared" si="1220"/>
        <v>29637.966524894004</v>
      </c>
      <c r="AC3012" s="123">
        <f t="shared" si="1221"/>
        <v>137236.51500158451</v>
      </c>
      <c r="AD3012" s="150">
        <f t="shared" si="1222"/>
        <v>87053.852995000008</v>
      </c>
      <c r="AE3012" s="150">
        <f t="shared" si="1223"/>
        <v>49621.604294816541</v>
      </c>
      <c r="AF3012" s="150">
        <f t="shared" si="1224"/>
        <v>1741.0770599000002</v>
      </c>
      <c r="AG3012" s="150">
        <f t="shared" si="1225"/>
        <v>37665.300395836668</v>
      </c>
      <c r="AH3012" s="150">
        <f t="shared" si="1226"/>
        <v>176081.83474555323</v>
      </c>
      <c r="AI3012" s="4"/>
      <c r="AJ3012" s="1"/>
      <c r="AK3012" s="20"/>
      <c r="AL3012" s="5"/>
      <c r="AM3012" s="1"/>
      <c r="AN3012" s="1"/>
      <c r="AO3012" s="1"/>
      <c r="AP3012" s="17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5.75" x14ac:dyDescent="0.2">
      <c r="A3013" s="127">
        <f t="shared" si="1227"/>
        <v>44473</v>
      </c>
      <c r="B3013" s="165">
        <f t="shared" ref="B3013:B3076" si="1229">AC3013+AH3013</f>
        <v>313369.71910577174</v>
      </c>
      <c r="C3013" s="124"/>
      <c r="D3013" s="128">
        <f t="shared" ref="D3013:D3076" si="1230">IF(E3013=E3012,D3012,E3012)</f>
        <v>5876.05</v>
      </c>
      <c r="E3013" s="129">
        <f>VLOOKUP(A3012,[1]Plan1!$AY$80:$BA$314,3)</f>
        <v>5944.21</v>
      </c>
      <c r="F3013" s="130">
        <f t="shared" ref="F3013:F3076" si="1231">IF(D3013=D3012,F3012,A3013)</f>
        <v>44455</v>
      </c>
      <c r="G3013" s="131">
        <f t="shared" ref="G3013:G3076" si="1232">(E3013/D3013)-1</f>
        <v>1.159962900247602E-2</v>
      </c>
      <c r="H3013" s="132">
        <f t="shared" ref="H3013:H3076" si="1233">IF(DAY(A3013)=15,VLOOKUP(A3013,AO$118:AT$450,4),H3012)</f>
        <v>44484</v>
      </c>
      <c r="I3013" s="132">
        <f t="shared" ref="I3013:I3076" si="1234">IF(A3013&gt;I3012,H3013,I3012)</f>
        <v>44484</v>
      </c>
      <c r="J3013" s="133">
        <f t="shared" ref="J3013:J3076" si="1235">IF(I3013=I3012,J3012,NETWORKDAYS(I3012,I3013,$AK$118:$AK$502)-1)</f>
        <v>21</v>
      </c>
      <c r="K3013" s="133">
        <f t="shared" ref="K3013:K3076" si="1236">(J3013-(NETWORKDAYS(A3013,I3013,AK$118:AK$502)-1))</f>
        <v>13</v>
      </c>
      <c r="L3013" s="124">
        <f t="shared" ref="L3013:L3076" si="1237">TRUNC((E3013/D3013)^TRUNC((K3013/J3013),9),8)</f>
        <v>1.00716494</v>
      </c>
      <c r="M3013" s="134">
        <f t="shared" ref="M3013:M3076" si="1238">IF(I3013&gt;I3012,L3012,M3012)</f>
        <v>1.0086998700000001</v>
      </c>
      <c r="N3013" s="134">
        <f t="shared" ref="N3013:N3076" si="1239">IF(I3013&gt;I3012,N3012*M3013,N3012)</f>
        <v>1.5813169115893095</v>
      </c>
      <c r="O3013" s="124">
        <f t="shared" ref="O3013:O3076" si="1240">TRUNC(TRUNC((L3013*N3013),15),8)</f>
        <v>1.59264695</v>
      </c>
      <c r="P3013" s="124"/>
      <c r="Q3013" s="125"/>
      <c r="R3013" s="126"/>
      <c r="S3013" s="124"/>
      <c r="T3013" s="135">
        <f t="shared" si="1228"/>
        <v>7.9699999999999993E-2</v>
      </c>
      <c r="U3013" s="125">
        <f t="shared" ref="U3013:U3076" si="1241">IF(Q3012&gt;0,1,IF(K3013=K3012,U3012,U3012+1))</f>
        <v>893</v>
      </c>
      <c r="V3013" s="125">
        <v>252</v>
      </c>
      <c r="W3013" s="134">
        <f t="shared" ref="W3013:W3076" si="1242">ROUND((1+T3013)^TRUNC((U3013/V3013),9),9)</f>
        <v>1.3122438970000001</v>
      </c>
      <c r="X3013" s="18"/>
      <c r="Y3013" s="123">
        <f t="shared" ref="Y3013:Y3076" si="1243">S$1686+X$1686</f>
        <v>67054.222907000003</v>
      </c>
      <c r="Z3013" s="123">
        <f t="shared" ref="Z3013:Z3076" si="1244">(((O3013/O$1686)*W3013*W$1714)-1)*Y3013</f>
        <v>39203.241111550495</v>
      </c>
      <c r="AA3013" s="123">
        <f t="shared" ref="AA3013:AA3076" si="1245">0.02*Y3013</f>
        <v>1341.0844581400002</v>
      </c>
      <c r="AB3013" s="123">
        <f t="shared" ref="AB3013:AB3076" si="1246">0.01*((A3013-A$1686)/30)*Y3013</f>
        <v>29660.31793252967</v>
      </c>
      <c r="AC3013" s="123">
        <f t="shared" ref="AC3013:AC3076" si="1247">SUM(Y3013:AB3013)</f>
        <v>137258.86640922018</v>
      </c>
      <c r="AD3013" s="150">
        <f t="shared" ref="AD3013:AD3076" si="1248">S$1714+X$1714</f>
        <v>87053.852995000008</v>
      </c>
      <c r="AE3013" s="150">
        <f t="shared" ref="AE3013:AE3076" si="1249">(((O3013/O$1714)*W3013)-1)*AD3013</f>
        <v>49621.604294816541</v>
      </c>
      <c r="AF3013" s="150">
        <f t="shared" ref="AF3013:AF3076" si="1250">0.02*AD3013</f>
        <v>1741.0770599000002</v>
      </c>
      <c r="AG3013" s="150">
        <f t="shared" ref="AG3013:AG3076" si="1251">0.01*((A3013-A$1714)/30)*AD3013</f>
        <v>37694.318346835003</v>
      </c>
      <c r="AH3013" s="150">
        <f t="shared" ref="AH3013:AH3076" si="1252">SUM(AD3013:AG3013)</f>
        <v>176110.85269655156</v>
      </c>
      <c r="AI3013" s="4"/>
      <c r="AJ3013" s="1"/>
      <c r="AK3013" s="20"/>
      <c r="AL3013" s="5"/>
      <c r="AM3013" s="1"/>
      <c r="AN3013" s="1"/>
      <c r="AO3013" s="1"/>
      <c r="AP3013" s="17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5.75" x14ac:dyDescent="0.2">
      <c r="A3014" s="127">
        <f t="shared" si="1227"/>
        <v>44474</v>
      </c>
      <c r="B3014" s="165">
        <f t="shared" si="1229"/>
        <v>313628.51505611558</v>
      </c>
      <c r="C3014" s="124"/>
      <c r="D3014" s="128">
        <f t="shared" si="1230"/>
        <v>5876.05</v>
      </c>
      <c r="E3014" s="129">
        <f>VLOOKUP(A3013,[1]Plan1!$AY$80:$BA$314,3)</f>
        <v>5944.21</v>
      </c>
      <c r="F3014" s="130">
        <f t="shared" si="1231"/>
        <v>44455</v>
      </c>
      <c r="G3014" s="131">
        <f t="shared" si="1232"/>
        <v>1.159962900247602E-2</v>
      </c>
      <c r="H3014" s="132">
        <f t="shared" si="1233"/>
        <v>44484</v>
      </c>
      <c r="I3014" s="132">
        <f t="shared" si="1234"/>
        <v>44484</v>
      </c>
      <c r="J3014" s="133">
        <f t="shared" si="1235"/>
        <v>21</v>
      </c>
      <c r="K3014" s="133">
        <f t="shared" si="1236"/>
        <v>14</v>
      </c>
      <c r="L3014" s="124">
        <f t="shared" si="1237"/>
        <v>1.0077182099999999</v>
      </c>
      <c r="M3014" s="134">
        <f t="shared" si="1238"/>
        <v>1.0086998700000001</v>
      </c>
      <c r="N3014" s="134">
        <f t="shared" si="1239"/>
        <v>1.5813169115893095</v>
      </c>
      <c r="O3014" s="124">
        <f t="shared" si="1240"/>
        <v>1.59352184</v>
      </c>
      <c r="P3014" s="124"/>
      <c r="Q3014" s="125"/>
      <c r="R3014" s="126"/>
      <c r="S3014" s="124"/>
      <c r="T3014" s="135">
        <f t="shared" si="1228"/>
        <v>7.9699999999999993E-2</v>
      </c>
      <c r="U3014" s="125">
        <f t="shared" si="1241"/>
        <v>894</v>
      </c>
      <c r="V3014" s="125">
        <v>252</v>
      </c>
      <c r="W3014" s="134">
        <f t="shared" si="1242"/>
        <v>1.3126432720000001</v>
      </c>
      <c r="X3014" s="18"/>
      <c r="Y3014" s="123">
        <f t="shared" si="1243"/>
        <v>67054.222907000003</v>
      </c>
      <c r="Z3014" s="123">
        <f t="shared" si="1244"/>
        <v>39293.9683110029</v>
      </c>
      <c r="AA3014" s="123">
        <f t="shared" si="1245"/>
        <v>1341.0844581400002</v>
      </c>
      <c r="AB3014" s="123">
        <f t="shared" si="1246"/>
        <v>29682.669340165332</v>
      </c>
      <c r="AC3014" s="123">
        <f t="shared" si="1247"/>
        <v>137371.94501630822</v>
      </c>
      <c r="AD3014" s="150">
        <f t="shared" si="1248"/>
        <v>87053.852995000008</v>
      </c>
      <c r="AE3014" s="150">
        <f t="shared" si="1249"/>
        <v>49738.303687073967</v>
      </c>
      <c r="AF3014" s="150">
        <f t="shared" si="1250"/>
        <v>1741.0770599000002</v>
      </c>
      <c r="AG3014" s="150">
        <f t="shared" si="1251"/>
        <v>37723.336297833339</v>
      </c>
      <c r="AH3014" s="150">
        <f t="shared" si="1252"/>
        <v>176256.57003980732</v>
      </c>
      <c r="AI3014" s="4"/>
      <c r="AJ3014" s="1"/>
      <c r="AK3014" s="20"/>
      <c r="AL3014" s="5"/>
      <c r="AM3014" s="1"/>
      <c r="AN3014" s="1"/>
      <c r="AO3014" s="1"/>
      <c r="AP3014" s="17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5.75" x14ac:dyDescent="0.2">
      <c r="A3015" s="127">
        <f t="shared" si="1227"/>
        <v>44475</v>
      </c>
      <c r="B3015" s="165">
        <f t="shared" si="1229"/>
        <v>313887.48792250024</v>
      </c>
      <c r="C3015" s="124"/>
      <c r="D3015" s="128">
        <f t="shared" si="1230"/>
        <v>5876.05</v>
      </c>
      <c r="E3015" s="129">
        <f>VLOOKUP(A3014,[1]Plan1!$AY$80:$BA$314,3)</f>
        <v>5944.21</v>
      </c>
      <c r="F3015" s="130">
        <f t="shared" si="1231"/>
        <v>44455</v>
      </c>
      <c r="G3015" s="131">
        <f t="shared" si="1232"/>
        <v>1.159962900247602E-2</v>
      </c>
      <c r="H3015" s="132">
        <f t="shared" si="1233"/>
        <v>44484</v>
      </c>
      <c r="I3015" s="132">
        <f t="shared" si="1234"/>
        <v>44484</v>
      </c>
      <c r="J3015" s="133">
        <f t="shared" si="1235"/>
        <v>21</v>
      </c>
      <c r="K3015" s="133">
        <f t="shared" si="1236"/>
        <v>15</v>
      </c>
      <c r="L3015" s="124">
        <f t="shared" si="1237"/>
        <v>1.0082717800000001</v>
      </c>
      <c r="M3015" s="134">
        <f t="shared" si="1238"/>
        <v>1.0086998700000001</v>
      </c>
      <c r="N3015" s="134">
        <f t="shared" si="1239"/>
        <v>1.5813169115893095</v>
      </c>
      <c r="O3015" s="124">
        <f t="shared" si="1240"/>
        <v>1.5943972099999999</v>
      </c>
      <c r="P3015" s="124"/>
      <c r="Q3015" s="125"/>
      <c r="R3015" s="126"/>
      <c r="S3015" s="124"/>
      <c r="T3015" s="135">
        <f t="shared" si="1228"/>
        <v>7.9699999999999993E-2</v>
      </c>
      <c r="U3015" s="125">
        <f t="shared" si="1241"/>
        <v>895</v>
      </c>
      <c r="V3015" s="125">
        <v>252</v>
      </c>
      <c r="W3015" s="134">
        <f t="shared" si="1242"/>
        <v>1.3130427680000001</v>
      </c>
      <c r="X3015" s="18"/>
      <c r="Y3015" s="123">
        <f t="shared" si="1243"/>
        <v>67054.222907000003</v>
      </c>
      <c r="Z3015" s="123">
        <f t="shared" si="1244"/>
        <v>39384.77289251508</v>
      </c>
      <c r="AA3015" s="123">
        <f t="shared" si="1245"/>
        <v>1341.0844581400002</v>
      </c>
      <c r="AB3015" s="123">
        <f t="shared" si="1246"/>
        <v>29705.020747801002</v>
      </c>
      <c r="AC3015" s="123">
        <f t="shared" si="1247"/>
        <v>137485.10100545609</v>
      </c>
      <c r="AD3015" s="150">
        <f t="shared" si="1248"/>
        <v>87053.852995000008</v>
      </c>
      <c r="AE3015" s="150">
        <f t="shared" si="1249"/>
        <v>49855.102613312461</v>
      </c>
      <c r="AF3015" s="150">
        <f t="shared" si="1250"/>
        <v>1741.0770599000002</v>
      </c>
      <c r="AG3015" s="150">
        <f t="shared" si="1251"/>
        <v>37752.354248831674</v>
      </c>
      <c r="AH3015" s="150">
        <f t="shared" si="1252"/>
        <v>176402.38691704418</v>
      </c>
      <c r="AI3015" s="4"/>
      <c r="AJ3015" s="1"/>
      <c r="AK3015" s="20"/>
      <c r="AL3015" s="5"/>
      <c r="AM3015" s="1"/>
      <c r="AN3015" s="1"/>
      <c r="AO3015" s="1"/>
      <c r="AP3015" s="17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5.75" x14ac:dyDescent="0.2">
      <c r="A3016" s="127">
        <f t="shared" si="1227"/>
        <v>44476</v>
      </c>
      <c r="B3016" s="165">
        <f t="shared" si="1229"/>
        <v>314146.63933546504</v>
      </c>
      <c r="C3016" s="124"/>
      <c r="D3016" s="128">
        <f t="shared" si="1230"/>
        <v>5876.05</v>
      </c>
      <c r="E3016" s="129">
        <f>VLOOKUP(A3015,[1]Plan1!$AY$80:$BA$314,3)</f>
        <v>5944.21</v>
      </c>
      <c r="F3016" s="130">
        <f t="shared" si="1231"/>
        <v>44455</v>
      </c>
      <c r="G3016" s="131">
        <f t="shared" si="1232"/>
        <v>1.159962900247602E-2</v>
      </c>
      <c r="H3016" s="132">
        <f t="shared" si="1233"/>
        <v>44484</v>
      </c>
      <c r="I3016" s="132">
        <f t="shared" si="1234"/>
        <v>44484</v>
      </c>
      <c r="J3016" s="133">
        <f t="shared" si="1235"/>
        <v>21</v>
      </c>
      <c r="K3016" s="133">
        <f t="shared" si="1236"/>
        <v>16</v>
      </c>
      <c r="L3016" s="124">
        <f t="shared" si="1237"/>
        <v>1.0088256600000001</v>
      </c>
      <c r="M3016" s="134">
        <f t="shared" si="1238"/>
        <v>1.0086998700000001</v>
      </c>
      <c r="N3016" s="134">
        <f t="shared" si="1239"/>
        <v>1.5813169115893095</v>
      </c>
      <c r="O3016" s="124">
        <f t="shared" si="1240"/>
        <v>1.59527307</v>
      </c>
      <c r="P3016" s="124"/>
      <c r="Q3016" s="125"/>
      <c r="R3016" s="126"/>
      <c r="S3016" s="124"/>
      <c r="T3016" s="135">
        <f t="shared" si="1228"/>
        <v>7.9699999999999993E-2</v>
      </c>
      <c r="U3016" s="125">
        <f t="shared" si="1241"/>
        <v>896</v>
      </c>
      <c r="V3016" s="125">
        <v>252</v>
      </c>
      <c r="W3016" s="134">
        <f t="shared" si="1242"/>
        <v>1.3134423850000001</v>
      </c>
      <c r="X3016" s="18"/>
      <c r="Y3016" s="123">
        <f t="shared" si="1243"/>
        <v>67054.222907000003</v>
      </c>
      <c r="Z3016" s="123">
        <f t="shared" si="1244"/>
        <v>39475.655569275594</v>
      </c>
      <c r="AA3016" s="123">
        <f t="shared" si="1245"/>
        <v>1341.0844581400002</v>
      </c>
      <c r="AB3016" s="123">
        <f t="shared" si="1246"/>
        <v>29727.372155436671</v>
      </c>
      <c r="AC3016" s="123">
        <f t="shared" si="1247"/>
        <v>137598.33508985228</v>
      </c>
      <c r="AD3016" s="150">
        <f t="shared" si="1248"/>
        <v>87053.852995000008</v>
      </c>
      <c r="AE3016" s="150">
        <f t="shared" si="1249"/>
        <v>49972.001990882745</v>
      </c>
      <c r="AF3016" s="150">
        <f t="shared" si="1250"/>
        <v>1741.0770599000002</v>
      </c>
      <c r="AG3016" s="150">
        <f t="shared" si="1251"/>
        <v>37781.372199830003</v>
      </c>
      <c r="AH3016" s="150">
        <f t="shared" si="1252"/>
        <v>176548.30424561276</v>
      </c>
      <c r="AI3016" s="4"/>
      <c r="AJ3016" s="1"/>
      <c r="AK3016" s="20"/>
      <c r="AL3016" s="5"/>
      <c r="AM3016" s="1"/>
      <c r="AN3016" s="1"/>
      <c r="AO3016" s="1"/>
      <c r="AP3016" s="17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5.75" x14ac:dyDescent="0.2">
      <c r="A3017" s="127">
        <f t="shared" si="1227"/>
        <v>44477</v>
      </c>
      <c r="B3017" s="165">
        <f t="shared" si="1229"/>
        <v>314405.96824412135</v>
      </c>
      <c r="C3017" s="124"/>
      <c r="D3017" s="128">
        <f t="shared" si="1230"/>
        <v>5876.05</v>
      </c>
      <c r="E3017" s="129">
        <f>VLOOKUP(A3016,[1]Plan1!$AY$80:$BA$314,3)</f>
        <v>5944.21</v>
      </c>
      <c r="F3017" s="130">
        <f t="shared" si="1231"/>
        <v>44455</v>
      </c>
      <c r="G3017" s="131">
        <f t="shared" si="1232"/>
        <v>1.159962900247602E-2</v>
      </c>
      <c r="H3017" s="132">
        <f t="shared" si="1233"/>
        <v>44484</v>
      </c>
      <c r="I3017" s="132">
        <f t="shared" si="1234"/>
        <v>44484</v>
      </c>
      <c r="J3017" s="133">
        <f t="shared" si="1235"/>
        <v>21</v>
      </c>
      <c r="K3017" s="133">
        <f t="shared" si="1236"/>
        <v>17</v>
      </c>
      <c r="L3017" s="124">
        <f t="shared" si="1237"/>
        <v>1.00937984</v>
      </c>
      <c r="M3017" s="134">
        <f t="shared" si="1238"/>
        <v>1.0086998700000001</v>
      </c>
      <c r="N3017" s="134">
        <f t="shared" si="1239"/>
        <v>1.5813169115893095</v>
      </c>
      <c r="O3017" s="124">
        <f t="shared" si="1240"/>
        <v>1.59614941</v>
      </c>
      <c r="P3017" s="124"/>
      <c r="Q3017" s="125"/>
      <c r="R3017" s="126"/>
      <c r="S3017" s="124"/>
      <c r="T3017" s="135">
        <f t="shared" si="1228"/>
        <v>7.9699999999999993E-2</v>
      </c>
      <c r="U3017" s="125">
        <f t="shared" si="1241"/>
        <v>897</v>
      </c>
      <c r="V3017" s="125">
        <v>252</v>
      </c>
      <c r="W3017" s="134">
        <f t="shared" si="1242"/>
        <v>1.3138421250000001</v>
      </c>
      <c r="X3017" s="18"/>
      <c r="Y3017" s="123">
        <f t="shared" si="1243"/>
        <v>67054.222907000003</v>
      </c>
      <c r="Z3017" s="123">
        <f t="shared" si="1244"/>
        <v>39566.615881631784</v>
      </c>
      <c r="AA3017" s="123">
        <f t="shared" si="1245"/>
        <v>1341.0844581400002</v>
      </c>
      <c r="AB3017" s="123">
        <f t="shared" si="1246"/>
        <v>29749.723563072333</v>
      </c>
      <c r="AC3017" s="123">
        <f t="shared" si="1247"/>
        <v>137711.64680984413</v>
      </c>
      <c r="AD3017" s="150">
        <f t="shared" si="1248"/>
        <v>87053.852995000008</v>
      </c>
      <c r="AE3017" s="150">
        <f t="shared" si="1249"/>
        <v>50089.001228548856</v>
      </c>
      <c r="AF3017" s="150">
        <f t="shared" si="1250"/>
        <v>1741.0770599000002</v>
      </c>
      <c r="AG3017" s="150">
        <f t="shared" si="1251"/>
        <v>37810.390150828331</v>
      </c>
      <c r="AH3017" s="150">
        <f t="shared" si="1252"/>
        <v>176694.32143427723</v>
      </c>
      <c r="AI3017" s="4"/>
      <c r="AJ3017" s="1"/>
      <c r="AK3017" s="20"/>
      <c r="AL3017" s="5"/>
      <c r="AM3017" s="1"/>
      <c r="AN3017" s="1"/>
      <c r="AO3017" s="1"/>
      <c r="AP3017" s="17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5.75" x14ac:dyDescent="0.2">
      <c r="A3018" s="127">
        <f t="shared" si="1227"/>
        <v>44478</v>
      </c>
      <c r="B3018" s="165">
        <f t="shared" si="1229"/>
        <v>314665.4743816937</v>
      </c>
      <c r="C3018" s="124"/>
      <c r="D3018" s="128">
        <f t="shared" si="1230"/>
        <v>5876.05</v>
      </c>
      <c r="E3018" s="129">
        <f>VLOOKUP(A3017,[1]Plan1!$AY$80:$BA$314,3)</f>
        <v>5944.21</v>
      </c>
      <c r="F3018" s="130">
        <f t="shared" si="1231"/>
        <v>44455</v>
      </c>
      <c r="G3018" s="131">
        <f t="shared" si="1232"/>
        <v>1.159962900247602E-2</v>
      </c>
      <c r="H3018" s="132">
        <f t="shared" si="1233"/>
        <v>44484</v>
      </c>
      <c r="I3018" s="132">
        <f t="shared" si="1234"/>
        <v>44484</v>
      </c>
      <c r="J3018" s="133">
        <f t="shared" si="1235"/>
        <v>21</v>
      </c>
      <c r="K3018" s="133">
        <f t="shared" si="1236"/>
        <v>18</v>
      </c>
      <c r="L3018" s="124">
        <f t="shared" si="1237"/>
        <v>1.0099343300000001</v>
      </c>
      <c r="M3018" s="134">
        <f t="shared" si="1238"/>
        <v>1.0086998700000001</v>
      </c>
      <c r="N3018" s="134">
        <f t="shared" si="1239"/>
        <v>1.5813169115893095</v>
      </c>
      <c r="O3018" s="124">
        <f t="shared" si="1240"/>
        <v>1.59702623</v>
      </c>
      <c r="P3018" s="124"/>
      <c r="Q3018" s="125"/>
      <c r="R3018" s="126"/>
      <c r="S3018" s="124"/>
      <c r="T3018" s="135">
        <f t="shared" si="1228"/>
        <v>7.9699999999999993E-2</v>
      </c>
      <c r="U3018" s="125">
        <f t="shared" si="1241"/>
        <v>898</v>
      </c>
      <c r="V3018" s="125">
        <v>252</v>
      </c>
      <c r="W3018" s="134">
        <f t="shared" si="1242"/>
        <v>1.3142419860000001</v>
      </c>
      <c r="X3018" s="18"/>
      <c r="Y3018" s="123">
        <f t="shared" si="1243"/>
        <v>67054.222907000003</v>
      </c>
      <c r="Z3018" s="123">
        <f t="shared" si="1244"/>
        <v>39657.653712897583</v>
      </c>
      <c r="AA3018" s="123">
        <f t="shared" si="1245"/>
        <v>1341.0844581400002</v>
      </c>
      <c r="AB3018" s="123">
        <f t="shared" si="1246"/>
        <v>29772.074970708003</v>
      </c>
      <c r="AC3018" s="123">
        <f t="shared" si="1247"/>
        <v>137825.03604874559</v>
      </c>
      <c r="AD3018" s="150">
        <f t="shared" si="1248"/>
        <v>87053.852995000008</v>
      </c>
      <c r="AE3018" s="150">
        <f t="shared" si="1249"/>
        <v>50206.1001762214</v>
      </c>
      <c r="AF3018" s="150">
        <f t="shared" si="1250"/>
        <v>1741.0770599000002</v>
      </c>
      <c r="AG3018" s="150">
        <f t="shared" si="1251"/>
        <v>37839.408101826673</v>
      </c>
      <c r="AH3018" s="150">
        <f t="shared" si="1252"/>
        <v>176840.43833294811</v>
      </c>
      <c r="AI3018" s="4"/>
      <c r="AJ3018" s="1"/>
      <c r="AK3018" s="20"/>
      <c r="AL3018" s="5"/>
      <c r="AM3018" s="1"/>
      <c r="AN3018" s="1"/>
      <c r="AO3018" s="1"/>
      <c r="AP3018" s="17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5.75" x14ac:dyDescent="0.2">
      <c r="A3019" s="127">
        <f t="shared" ref="A3019:A3082" si="1253">(A3018+1)</f>
        <v>44479</v>
      </c>
      <c r="B3019" s="165">
        <f t="shared" si="1229"/>
        <v>314716.84374032769</v>
      </c>
      <c r="C3019" s="124"/>
      <c r="D3019" s="128">
        <f t="shared" si="1230"/>
        <v>5876.05</v>
      </c>
      <c r="E3019" s="129">
        <f>VLOOKUP(A3018,[1]Plan1!$AY$80:$BA$314,3)</f>
        <v>5944.21</v>
      </c>
      <c r="F3019" s="130">
        <f t="shared" si="1231"/>
        <v>44455</v>
      </c>
      <c r="G3019" s="131">
        <f t="shared" si="1232"/>
        <v>1.159962900247602E-2</v>
      </c>
      <c r="H3019" s="132">
        <f t="shared" si="1233"/>
        <v>44484</v>
      </c>
      <c r="I3019" s="132">
        <f t="shared" si="1234"/>
        <v>44484</v>
      </c>
      <c r="J3019" s="133">
        <f t="shared" si="1235"/>
        <v>21</v>
      </c>
      <c r="K3019" s="133">
        <f t="shared" si="1236"/>
        <v>18</v>
      </c>
      <c r="L3019" s="124">
        <f t="shared" si="1237"/>
        <v>1.0099343300000001</v>
      </c>
      <c r="M3019" s="134">
        <f t="shared" si="1238"/>
        <v>1.0086998700000001</v>
      </c>
      <c r="N3019" s="134">
        <f t="shared" si="1239"/>
        <v>1.5813169115893095</v>
      </c>
      <c r="O3019" s="124">
        <f t="shared" si="1240"/>
        <v>1.59702623</v>
      </c>
      <c r="P3019" s="124"/>
      <c r="Q3019" s="125"/>
      <c r="R3019" s="126"/>
      <c r="S3019" s="124"/>
      <c r="T3019" s="135">
        <f t="shared" ref="T3019:T3082" si="1254">(T3018)</f>
        <v>7.9699999999999993E-2</v>
      </c>
      <c r="U3019" s="125">
        <f t="shared" si="1241"/>
        <v>898</v>
      </c>
      <c r="V3019" s="125">
        <v>252</v>
      </c>
      <c r="W3019" s="134">
        <f t="shared" si="1242"/>
        <v>1.3142419860000001</v>
      </c>
      <c r="X3019" s="18"/>
      <c r="Y3019" s="123">
        <f t="shared" si="1243"/>
        <v>67054.222907000003</v>
      </c>
      <c r="Z3019" s="123">
        <f t="shared" si="1244"/>
        <v>39657.653712897583</v>
      </c>
      <c r="AA3019" s="123">
        <f t="shared" si="1245"/>
        <v>1341.0844581400002</v>
      </c>
      <c r="AB3019" s="123">
        <f t="shared" si="1246"/>
        <v>29794.426378343665</v>
      </c>
      <c r="AC3019" s="123">
        <f t="shared" si="1247"/>
        <v>137847.38745638126</v>
      </c>
      <c r="AD3019" s="150">
        <f t="shared" si="1248"/>
        <v>87053.852995000008</v>
      </c>
      <c r="AE3019" s="150">
        <f t="shared" si="1249"/>
        <v>50206.1001762214</v>
      </c>
      <c r="AF3019" s="150">
        <f t="shared" si="1250"/>
        <v>1741.0770599000002</v>
      </c>
      <c r="AG3019" s="150">
        <f t="shared" si="1251"/>
        <v>37868.426052825002</v>
      </c>
      <c r="AH3019" s="150">
        <f t="shared" si="1252"/>
        <v>176869.45628394643</v>
      </c>
      <c r="AI3019" s="4"/>
      <c r="AJ3019" s="1"/>
      <c r="AK3019" s="20"/>
      <c r="AL3019" s="5"/>
      <c r="AM3019" s="1"/>
      <c r="AN3019" s="1"/>
      <c r="AO3019" s="1"/>
      <c r="AP3019" s="17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5.75" x14ac:dyDescent="0.2">
      <c r="A3020" s="127">
        <f t="shared" si="1253"/>
        <v>44480</v>
      </c>
      <c r="B3020" s="165">
        <f t="shared" si="1229"/>
        <v>314768.21309896169</v>
      </c>
      <c r="C3020" s="124"/>
      <c r="D3020" s="128">
        <f t="shared" si="1230"/>
        <v>5876.05</v>
      </c>
      <c r="E3020" s="129">
        <f>VLOOKUP(A3019,[1]Plan1!$AY$80:$BA$314,3)</f>
        <v>5944.21</v>
      </c>
      <c r="F3020" s="130">
        <f t="shared" si="1231"/>
        <v>44455</v>
      </c>
      <c r="G3020" s="131">
        <f t="shared" si="1232"/>
        <v>1.159962900247602E-2</v>
      </c>
      <c r="H3020" s="132">
        <f t="shared" si="1233"/>
        <v>44484</v>
      </c>
      <c r="I3020" s="132">
        <f t="shared" si="1234"/>
        <v>44484</v>
      </c>
      <c r="J3020" s="133">
        <f t="shared" si="1235"/>
        <v>21</v>
      </c>
      <c r="K3020" s="133">
        <f t="shared" si="1236"/>
        <v>18</v>
      </c>
      <c r="L3020" s="124">
        <f t="shared" si="1237"/>
        <v>1.0099343300000001</v>
      </c>
      <c r="M3020" s="134">
        <f t="shared" si="1238"/>
        <v>1.0086998700000001</v>
      </c>
      <c r="N3020" s="134">
        <f t="shared" si="1239"/>
        <v>1.5813169115893095</v>
      </c>
      <c r="O3020" s="124">
        <f t="shared" si="1240"/>
        <v>1.59702623</v>
      </c>
      <c r="P3020" s="124"/>
      <c r="Q3020" s="125"/>
      <c r="R3020" s="126"/>
      <c r="S3020" s="124"/>
      <c r="T3020" s="135">
        <f t="shared" si="1254"/>
        <v>7.9699999999999993E-2</v>
      </c>
      <c r="U3020" s="125">
        <f t="shared" si="1241"/>
        <v>898</v>
      </c>
      <c r="V3020" s="125">
        <v>252</v>
      </c>
      <c r="W3020" s="134">
        <f t="shared" si="1242"/>
        <v>1.3142419860000001</v>
      </c>
      <c r="X3020" s="18"/>
      <c r="Y3020" s="123">
        <f t="shared" si="1243"/>
        <v>67054.222907000003</v>
      </c>
      <c r="Z3020" s="123">
        <f t="shared" si="1244"/>
        <v>39657.653712897583</v>
      </c>
      <c r="AA3020" s="123">
        <f t="shared" si="1245"/>
        <v>1341.0844581400002</v>
      </c>
      <c r="AB3020" s="123">
        <f t="shared" si="1246"/>
        <v>29816.777785979339</v>
      </c>
      <c r="AC3020" s="123">
        <f t="shared" si="1247"/>
        <v>137869.73886401692</v>
      </c>
      <c r="AD3020" s="150">
        <f t="shared" si="1248"/>
        <v>87053.852995000008</v>
      </c>
      <c r="AE3020" s="150">
        <f t="shared" si="1249"/>
        <v>50206.1001762214</v>
      </c>
      <c r="AF3020" s="150">
        <f t="shared" si="1250"/>
        <v>1741.0770599000002</v>
      </c>
      <c r="AG3020" s="150">
        <f t="shared" si="1251"/>
        <v>37897.444003823337</v>
      </c>
      <c r="AH3020" s="150">
        <f t="shared" si="1252"/>
        <v>176898.47423494476</v>
      </c>
      <c r="AI3020" s="4"/>
      <c r="AJ3020" s="1"/>
      <c r="AK3020" s="20"/>
      <c r="AL3020" s="5"/>
      <c r="AM3020" s="1"/>
      <c r="AN3020" s="1"/>
      <c r="AO3020" s="1"/>
      <c r="AP3020" s="17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5.75" x14ac:dyDescent="0.2">
      <c r="A3021" s="127">
        <f t="shared" si="1253"/>
        <v>44481</v>
      </c>
      <c r="B3021" s="165">
        <f t="shared" si="1229"/>
        <v>315027.89675511676</v>
      </c>
      <c r="C3021" s="124"/>
      <c r="D3021" s="128">
        <f t="shared" si="1230"/>
        <v>5876.05</v>
      </c>
      <c r="E3021" s="129">
        <f>VLOOKUP(A3020,[1]Plan1!$AY$80:$BA$314,3)</f>
        <v>5944.21</v>
      </c>
      <c r="F3021" s="130">
        <f t="shared" si="1231"/>
        <v>44455</v>
      </c>
      <c r="G3021" s="131">
        <f t="shared" si="1232"/>
        <v>1.159962900247602E-2</v>
      </c>
      <c r="H3021" s="132">
        <f t="shared" si="1233"/>
        <v>44484</v>
      </c>
      <c r="I3021" s="132">
        <f t="shared" si="1234"/>
        <v>44484</v>
      </c>
      <c r="J3021" s="133">
        <f t="shared" si="1235"/>
        <v>21</v>
      </c>
      <c r="K3021" s="133">
        <f t="shared" si="1236"/>
        <v>19</v>
      </c>
      <c r="L3021" s="124">
        <f t="shared" si="1237"/>
        <v>1.0104891199999999</v>
      </c>
      <c r="M3021" s="134">
        <f t="shared" si="1238"/>
        <v>1.0086998700000001</v>
      </c>
      <c r="N3021" s="134">
        <f t="shared" si="1239"/>
        <v>1.5813169115893095</v>
      </c>
      <c r="O3021" s="124">
        <f t="shared" si="1240"/>
        <v>1.59790353</v>
      </c>
      <c r="P3021" s="124"/>
      <c r="Q3021" s="125"/>
      <c r="R3021" s="126"/>
      <c r="S3021" s="124"/>
      <c r="T3021" s="135">
        <f t="shared" si="1254"/>
        <v>7.9699999999999993E-2</v>
      </c>
      <c r="U3021" s="125">
        <f t="shared" si="1241"/>
        <v>899</v>
      </c>
      <c r="V3021" s="125">
        <v>252</v>
      </c>
      <c r="W3021" s="134">
        <f t="shared" si="1242"/>
        <v>1.314641969</v>
      </c>
      <c r="X3021" s="18"/>
      <c r="Y3021" s="123">
        <f t="shared" si="1243"/>
        <v>67054.222907000003</v>
      </c>
      <c r="Z3021" s="123">
        <f t="shared" si="1244"/>
        <v>39748.769189771512</v>
      </c>
      <c r="AA3021" s="123">
        <f t="shared" si="1245"/>
        <v>1341.0844581400002</v>
      </c>
      <c r="AB3021" s="123">
        <f t="shared" si="1246"/>
        <v>29839.129193615001</v>
      </c>
      <c r="AC3021" s="123">
        <f t="shared" si="1247"/>
        <v>137983.20574852652</v>
      </c>
      <c r="AD3021" s="150">
        <f t="shared" si="1248"/>
        <v>87053.852995000008</v>
      </c>
      <c r="AE3021" s="150">
        <f t="shared" si="1249"/>
        <v>50323.2989968685</v>
      </c>
      <c r="AF3021" s="150">
        <f t="shared" si="1250"/>
        <v>1741.0770599000002</v>
      </c>
      <c r="AG3021" s="150">
        <f t="shared" si="1251"/>
        <v>37926.461954821672</v>
      </c>
      <c r="AH3021" s="150">
        <f t="shared" si="1252"/>
        <v>177044.6910065902</v>
      </c>
      <c r="AI3021" s="4"/>
      <c r="AJ3021" s="1"/>
      <c r="AK3021" s="20"/>
      <c r="AL3021" s="5"/>
      <c r="AM3021" s="1"/>
      <c r="AN3021" s="1"/>
      <c r="AO3021" s="1"/>
      <c r="AP3021" s="17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5.75" x14ac:dyDescent="0.2">
      <c r="A3022" s="127">
        <f t="shared" si="1253"/>
        <v>44482</v>
      </c>
      <c r="B3022" s="165">
        <f t="shared" si="1229"/>
        <v>315079.26611375075</v>
      </c>
      <c r="C3022" s="124"/>
      <c r="D3022" s="128">
        <f t="shared" si="1230"/>
        <v>5876.05</v>
      </c>
      <c r="E3022" s="129">
        <f>VLOOKUP(A3021,[1]Plan1!$AY$80:$BA$314,3)</f>
        <v>5944.21</v>
      </c>
      <c r="F3022" s="130">
        <f t="shared" si="1231"/>
        <v>44455</v>
      </c>
      <c r="G3022" s="131">
        <f t="shared" si="1232"/>
        <v>1.159962900247602E-2</v>
      </c>
      <c r="H3022" s="132">
        <f t="shared" si="1233"/>
        <v>44484</v>
      </c>
      <c r="I3022" s="132">
        <f t="shared" si="1234"/>
        <v>44484</v>
      </c>
      <c r="J3022" s="133">
        <f t="shared" si="1235"/>
        <v>21</v>
      </c>
      <c r="K3022" s="133">
        <f t="shared" si="1236"/>
        <v>19</v>
      </c>
      <c r="L3022" s="124">
        <f t="shared" si="1237"/>
        <v>1.0104891199999999</v>
      </c>
      <c r="M3022" s="134">
        <f t="shared" si="1238"/>
        <v>1.0086998700000001</v>
      </c>
      <c r="N3022" s="134">
        <f t="shared" si="1239"/>
        <v>1.5813169115893095</v>
      </c>
      <c r="O3022" s="124">
        <f t="shared" si="1240"/>
        <v>1.59790353</v>
      </c>
      <c r="P3022" s="124"/>
      <c r="Q3022" s="125"/>
      <c r="R3022" s="126"/>
      <c r="S3022" s="124"/>
      <c r="T3022" s="135">
        <f t="shared" si="1254"/>
        <v>7.9699999999999993E-2</v>
      </c>
      <c r="U3022" s="125">
        <f t="shared" si="1241"/>
        <v>899</v>
      </c>
      <c r="V3022" s="125">
        <v>252</v>
      </c>
      <c r="W3022" s="134">
        <f t="shared" si="1242"/>
        <v>1.314641969</v>
      </c>
      <c r="X3022" s="18"/>
      <c r="Y3022" s="123">
        <f t="shared" si="1243"/>
        <v>67054.222907000003</v>
      </c>
      <c r="Z3022" s="123">
        <f t="shared" si="1244"/>
        <v>39748.769189771512</v>
      </c>
      <c r="AA3022" s="123">
        <f t="shared" si="1245"/>
        <v>1341.0844581400002</v>
      </c>
      <c r="AB3022" s="123">
        <f t="shared" si="1246"/>
        <v>29861.480601250667</v>
      </c>
      <c r="AC3022" s="123">
        <f t="shared" si="1247"/>
        <v>138005.55715616219</v>
      </c>
      <c r="AD3022" s="150">
        <f t="shared" si="1248"/>
        <v>87053.852995000008</v>
      </c>
      <c r="AE3022" s="150">
        <f t="shared" si="1249"/>
        <v>50323.2989968685</v>
      </c>
      <c r="AF3022" s="150">
        <f t="shared" si="1250"/>
        <v>1741.0770599000002</v>
      </c>
      <c r="AG3022" s="150">
        <f t="shared" si="1251"/>
        <v>37955.479905820001</v>
      </c>
      <c r="AH3022" s="150">
        <f t="shared" si="1252"/>
        <v>177073.70895758853</v>
      </c>
      <c r="AI3022" s="4"/>
      <c r="AJ3022" s="1"/>
      <c r="AK3022" s="20"/>
      <c r="AL3022" s="5"/>
      <c r="AM3022" s="1"/>
      <c r="AN3022" s="1"/>
      <c r="AO3022" s="1"/>
      <c r="AP3022" s="17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5.75" x14ac:dyDescent="0.2">
      <c r="A3023" s="127">
        <f t="shared" si="1253"/>
        <v>44483</v>
      </c>
      <c r="B3023" s="165">
        <f t="shared" si="1229"/>
        <v>315339.12873551517</v>
      </c>
      <c r="C3023" s="124"/>
      <c r="D3023" s="128">
        <f t="shared" si="1230"/>
        <v>5876.05</v>
      </c>
      <c r="E3023" s="129">
        <f>VLOOKUP(A3022,[1]Plan1!$AY$80:$BA$314,3)</f>
        <v>5944.21</v>
      </c>
      <c r="F3023" s="130">
        <f t="shared" si="1231"/>
        <v>44455</v>
      </c>
      <c r="G3023" s="131">
        <f t="shared" si="1232"/>
        <v>1.159962900247602E-2</v>
      </c>
      <c r="H3023" s="132">
        <f t="shared" si="1233"/>
        <v>44484</v>
      </c>
      <c r="I3023" s="132">
        <f t="shared" si="1234"/>
        <v>44484</v>
      </c>
      <c r="J3023" s="133">
        <f t="shared" si="1235"/>
        <v>21</v>
      </c>
      <c r="K3023" s="133">
        <f t="shared" si="1236"/>
        <v>20</v>
      </c>
      <c r="L3023" s="124">
        <f t="shared" si="1237"/>
        <v>1.01104422</v>
      </c>
      <c r="M3023" s="134">
        <f t="shared" si="1238"/>
        <v>1.0086998700000001</v>
      </c>
      <c r="N3023" s="134">
        <f t="shared" si="1239"/>
        <v>1.5813169115893095</v>
      </c>
      <c r="O3023" s="124">
        <f t="shared" si="1240"/>
        <v>1.5987813200000001</v>
      </c>
      <c r="P3023" s="124"/>
      <c r="Q3023" s="125"/>
      <c r="R3023" s="126"/>
      <c r="S3023" s="124"/>
      <c r="T3023" s="135">
        <f t="shared" si="1254"/>
        <v>7.9699999999999993E-2</v>
      </c>
      <c r="U3023" s="125">
        <f t="shared" si="1241"/>
        <v>900</v>
      </c>
      <c r="V3023" s="125">
        <v>252</v>
      </c>
      <c r="W3023" s="134">
        <f t="shared" si="1242"/>
        <v>1.3150420730000001</v>
      </c>
      <c r="X3023" s="18"/>
      <c r="Y3023" s="123">
        <f t="shared" si="1243"/>
        <v>67054.222907000003</v>
      </c>
      <c r="Z3023" s="123">
        <f t="shared" si="1244"/>
        <v>39839.962945174761</v>
      </c>
      <c r="AA3023" s="123">
        <f t="shared" si="1245"/>
        <v>1341.0844581400002</v>
      </c>
      <c r="AB3023" s="123">
        <f t="shared" si="1246"/>
        <v>29883.832008886337</v>
      </c>
      <c r="AC3023" s="123">
        <f t="shared" si="1247"/>
        <v>138119.10231920111</v>
      </c>
      <c r="AD3023" s="150">
        <f t="shared" si="1248"/>
        <v>87053.852995000008</v>
      </c>
      <c r="AE3023" s="150">
        <f t="shared" si="1249"/>
        <v>50440.598504595677</v>
      </c>
      <c r="AF3023" s="150">
        <f t="shared" si="1250"/>
        <v>1741.0770599000002</v>
      </c>
      <c r="AG3023" s="150">
        <f t="shared" si="1251"/>
        <v>37984.497856818336</v>
      </c>
      <c r="AH3023" s="150">
        <f t="shared" si="1252"/>
        <v>177220.02641631404</v>
      </c>
      <c r="AI3023" s="4"/>
      <c r="AJ3023" s="1"/>
      <c r="AK3023" s="20"/>
      <c r="AL3023" s="5"/>
      <c r="AM3023" s="1"/>
      <c r="AN3023" s="1"/>
      <c r="AO3023" s="1"/>
      <c r="AP3023" s="17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5.75" x14ac:dyDescent="0.2">
      <c r="A3024" s="127">
        <f t="shared" si="1253"/>
        <v>44484</v>
      </c>
      <c r="B3024" s="165">
        <f t="shared" si="1229"/>
        <v>315599.16755611944</v>
      </c>
      <c r="C3024" s="124"/>
      <c r="D3024" s="128">
        <f t="shared" si="1230"/>
        <v>5876.05</v>
      </c>
      <c r="E3024" s="129">
        <f>VLOOKUP(A3023,[1]Plan1!$AY$80:$BA$314,3)</f>
        <v>5944.21</v>
      </c>
      <c r="F3024" s="130">
        <f t="shared" si="1231"/>
        <v>44455</v>
      </c>
      <c r="G3024" s="131">
        <f t="shared" si="1232"/>
        <v>1.159962900247602E-2</v>
      </c>
      <c r="H3024" s="132">
        <f t="shared" si="1233"/>
        <v>44516</v>
      </c>
      <c r="I3024" s="132">
        <f t="shared" si="1234"/>
        <v>44484</v>
      </c>
      <c r="J3024" s="133">
        <f t="shared" si="1235"/>
        <v>21</v>
      </c>
      <c r="K3024" s="133">
        <f t="shared" si="1236"/>
        <v>21</v>
      </c>
      <c r="L3024" s="124">
        <f t="shared" si="1237"/>
        <v>1.0115996199999999</v>
      </c>
      <c r="M3024" s="134">
        <f t="shared" si="1238"/>
        <v>1.0086998700000001</v>
      </c>
      <c r="N3024" s="134">
        <f t="shared" si="1239"/>
        <v>1.5813169115893095</v>
      </c>
      <c r="O3024" s="124">
        <f t="shared" si="1240"/>
        <v>1.59965958</v>
      </c>
      <c r="P3024" s="124"/>
      <c r="Q3024" s="125"/>
      <c r="R3024" s="126"/>
      <c r="S3024" s="124"/>
      <c r="T3024" s="135">
        <f t="shared" si="1254"/>
        <v>7.9699999999999993E-2</v>
      </c>
      <c r="U3024" s="125">
        <f t="shared" si="1241"/>
        <v>901</v>
      </c>
      <c r="V3024" s="125">
        <v>252</v>
      </c>
      <c r="W3024" s="134">
        <f t="shared" si="1242"/>
        <v>1.3154422990000001</v>
      </c>
      <c r="X3024" s="18"/>
      <c r="Y3024" s="123">
        <f t="shared" si="1243"/>
        <v>67054.222907000003</v>
      </c>
      <c r="Z3024" s="123">
        <f t="shared" si="1244"/>
        <v>39931.233768938233</v>
      </c>
      <c r="AA3024" s="123">
        <f t="shared" si="1245"/>
        <v>1341.0844581400002</v>
      </c>
      <c r="AB3024" s="123">
        <f t="shared" si="1246"/>
        <v>29906.183416522003</v>
      </c>
      <c r="AC3024" s="123">
        <f t="shared" si="1247"/>
        <v>138232.72455060025</v>
      </c>
      <c r="AD3024" s="150">
        <f t="shared" si="1248"/>
        <v>87053.852995000008</v>
      </c>
      <c r="AE3024" s="150">
        <f t="shared" si="1249"/>
        <v>50557.997142802495</v>
      </c>
      <c r="AF3024" s="150">
        <f t="shared" si="1250"/>
        <v>1741.0770599000002</v>
      </c>
      <c r="AG3024" s="150">
        <f t="shared" si="1251"/>
        <v>38013.515807816671</v>
      </c>
      <c r="AH3024" s="150">
        <f t="shared" si="1252"/>
        <v>177366.44300551919</v>
      </c>
      <c r="AI3024" s="4"/>
      <c r="AJ3024" s="1"/>
      <c r="AK3024" s="20"/>
      <c r="AL3024" s="5"/>
      <c r="AM3024" s="1"/>
      <c r="AN3024" s="1"/>
      <c r="AO3024" s="1"/>
      <c r="AP3024" s="17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5.75" x14ac:dyDescent="0.2">
      <c r="A3025" s="127">
        <f t="shared" si="1253"/>
        <v>44485</v>
      </c>
      <c r="B3025" s="165">
        <f t="shared" si="1229"/>
        <v>315876.99055714102</v>
      </c>
      <c r="C3025" s="124"/>
      <c r="D3025" s="128">
        <f t="shared" si="1230"/>
        <v>5944.21</v>
      </c>
      <c r="E3025" s="129">
        <f>VLOOKUP(A3024,[1]Plan1!$AY$80:$BA$314,3)</f>
        <v>6018.51</v>
      </c>
      <c r="F3025" s="130">
        <f t="shared" si="1231"/>
        <v>44485</v>
      </c>
      <c r="G3025" s="131">
        <f t="shared" si="1232"/>
        <v>1.2499558393798349E-2</v>
      </c>
      <c r="H3025" s="132">
        <f t="shared" si="1233"/>
        <v>44516</v>
      </c>
      <c r="I3025" s="132">
        <f t="shared" si="1234"/>
        <v>44516</v>
      </c>
      <c r="J3025" s="133">
        <f t="shared" si="1235"/>
        <v>20</v>
      </c>
      <c r="K3025" s="133">
        <f t="shared" si="1236"/>
        <v>1</v>
      </c>
      <c r="L3025" s="124">
        <f t="shared" si="1237"/>
        <v>1.00062129</v>
      </c>
      <c r="M3025" s="134">
        <f t="shared" si="1238"/>
        <v>1.0115996199999999</v>
      </c>
      <c r="N3025" s="134">
        <f t="shared" si="1239"/>
        <v>1.599659586863319</v>
      </c>
      <c r="O3025" s="124">
        <f t="shared" si="1240"/>
        <v>1.6006534299999999</v>
      </c>
      <c r="P3025" s="124"/>
      <c r="Q3025" s="125"/>
      <c r="R3025" s="126"/>
      <c r="S3025" s="124"/>
      <c r="T3025" s="135">
        <f t="shared" si="1254"/>
        <v>7.9699999999999993E-2</v>
      </c>
      <c r="U3025" s="125">
        <f t="shared" si="1241"/>
        <v>902</v>
      </c>
      <c r="V3025" s="125">
        <v>252</v>
      </c>
      <c r="W3025" s="134">
        <f t="shared" si="1242"/>
        <v>1.315842647</v>
      </c>
      <c r="X3025" s="18"/>
      <c r="Y3025" s="123">
        <f t="shared" si="1243"/>
        <v>67054.222907000003</v>
      </c>
      <c r="Z3025" s="123">
        <f t="shared" si="1244"/>
        <v>40030.283291037893</v>
      </c>
      <c r="AA3025" s="123">
        <f t="shared" si="1245"/>
        <v>1341.0844581400002</v>
      </c>
      <c r="AB3025" s="123">
        <f t="shared" si="1246"/>
        <v>29928.534824157668</v>
      </c>
      <c r="AC3025" s="123">
        <f t="shared" si="1247"/>
        <v>138354.12548033556</v>
      </c>
      <c r="AD3025" s="150">
        <f t="shared" si="1248"/>
        <v>87053.852995000008</v>
      </c>
      <c r="AE3025" s="150">
        <f t="shared" si="1249"/>
        <v>50685.401263090469</v>
      </c>
      <c r="AF3025" s="150">
        <f t="shared" si="1250"/>
        <v>1741.0770599000002</v>
      </c>
      <c r="AG3025" s="150">
        <f t="shared" si="1251"/>
        <v>38042.533758815007</v>
      </c>
      <c r="AH3025" s="150">
        <f t="shared" si="1252"/>
        <v>177522.86507680549</v>
      </c>
      <c r="AI3025" s="4"/>
      <c r="AJ3025" s="1"/>
      <c r="AK3025" s="20"/>
      <c r="AL3025" s="5"/>
      <c r="AM3025" s="1"/>
      <c r="AN3025" s="1"/>
      <c r="AO3025" s="1"/>
      <c r="AP3025" s="17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5.75" x14ac:dyDescent="0.2">
      <c r="A3026" s="127">
        <f t="shared" si="1253"/>
        <v>44486</v>
      </c>
      <c r="B3026" s="165">
        <f t="shared" si="1229"/>
        <v>315928.35991577501</v>
      </c>
      <c r="C3026" s="124"/>
      <c r="D3026" s="128">
        <f t="shared" si="1230"/>
        <v>5944.21</v>
      </c>
      <c r="E3026" s="129">
        <f>VLOOKUP(A3025,[1]Plan1!$AY$80:$BA$314,3)</f>
        <v>6018.51</v>
      </c>
      <c r="F3026" s="130">
        <f t="shared" si="1231"/>
        <v>44485</v>
      </c>
      <c r="G3026" s="131">
        <f t="shared" si="1232"/>
        <v>1.2499558393798349E-2</v>
      </c>
      <c r="H3026" s="132">
        <f t="shared" si="1233"/>
        <v>44516</v>
      </c>
      <c r="I3026" s="132">
        <f t="shared" si="1234"/>
        <v>44516</v>
      </c>
      <c r="J3026" s="133">
        <f t="shared" si="1235"/>
        <v>20</v>
      </c>
      <c r="K3026" s="133">
        <f t="shared" si="1236"/>
        <v>1</v>
      </c>
      <c r="L3026" s="124">
        <f t="shared" si="1237"/>
        <v>1.00062129</v>
      </c>
      <c r="M3026" s="134">
        <f t="shared" si="1238"/>
        <v>1.0115996199999999</v>
      </c>
      <c r="N3026" s="134">
        <f t="shared" si="1239"/>
        <v>1.599659586863319</v>
      </c>
      <c r="O3026" s="124">
        <f t="shared" si="1240"/>
        <v>1.6006534299999999</v>
      </c>
      <c r="P3026" s="124"/>
      <c r="Q3026" s="125"/>
      <c r="R3026" s="126"/>
      <c r="S3026" s="124"/>
      <c r="T3026" s="135">
        <f t="shared" si="1254"/>
        <v>7.9699999999999993E-2</v>
      </c>
      <c r="U3026" s="125">
        <f t="shared" si="1241"/>
        <v>902</v>
      </c>
      <c r="V3026" s="125">
        <v>252</v>
      </c>
      <c r="W3026" s="134">
        <f t="shared" si="1242"/>
        <v>1.315842647</v>
      </c>
      <c r="X3026" s="18"/>
      <c r="Y3026" s="123">
        <f t="shared" si="1243"/>
        <v>67054.222907000003</v>
      </c>
      <c r="Z3026" s="123">
        <f t="shared" si="1244"/>
        <v>40030.283291037893</v>
      </c>
      <c r="AA3026" s="123">
        <f t="shared" si="1245"/>
        <v>1341.0844581400002</v>
      </c>
      <c r="AB3026" s="123">
        <f t="shared" si="1246"/>
        <v>29950.886231793334</v>
      </c>
      <c r="AC3026" s="123">
        <f t="shared" si="1247"/>
        <v>138376.47688797122</v>
      </c>
      <c r="AD3026" s="150">
        <f t="shared" si="1248"/>
        <v>87053.852995000008</v>
      </c>
      <c r="AE3026" s="150">
        <f t="shared" si="1249"/>
        <v>50685.401263090469</v>
      </c>
      <c r="AF3026" s="150">
        <f t="shared" si="1250"/>
        <v>1741.0770599000002</v>
      </c>
      <c r="AG3026" s="150">
        <f t="shared" si="1251"/>
        <v>38071.551709813335</v>
      </c>
      <c r="AH3026" s="150">
        <f t="shared" si="1252"/>
        <v>177551.88302780382</v>
      </c>
      <c r="AI3026" s="4"/>
      <c r="AJ3026" s="1"/>
      <c r="AK3026" s="20"/>
      <c r="AL3026" s="5"/>
      <c r="AM3026" s="1"/>
      <c r="AN3026" s="1"/>
      <c r="AO3026" s="1"/>
      <c r="AP3026" s="17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5.75" x14ac:dyDescent="0.2">
      <c r="A3027" s="127">
        <f t="shared" si="1253"/>
        <v>44487</v>
      </c>
      <c r="B3027" s="165">
        <f t="shared" si="1229"/>
        <v>315979.72927440907</v>
      </c>
      <c r="C3027" s="124"/>
      <c r="D3027" s="128">
        <f t="shared" si="1230"/>
        <v>5944.21</v>
      </c>
      <c r="E3027" s="129">
        <f>VLOOKUP(A3026,[1]Plan1!$AY$80:$BA$314,3)</f>
        <v>6018.51</v>
      </c>
      <c r="F3027" s="130">
        <f t="shared" si="1231"/>
        <v>44485</v>
      </c>
      <c r="G3027" s="131">
        <f t="shared" si="1232"/>
        <v>1.2499558393798349E-2</v>
      </c>
      <c r="H3027" s="132">
        <f t="shared" si="1233"/>
        <v>44516</v>
      </c>
      <c r="I3027" s="132">
        <f t="shared" si="1234"/>
        <v>44516</v>
      </c>
      <c r="J3027" s="133">
        <f t="shared" si="1235"/>
        <v>20</v>
      </c>
      <c r="K3027" s="133">
        <f t="shared" si="1236"/>
        <v>1</v>
      </c>
      <c r="L3027" s="124">
        <f t="shared" si="1237"/>
        <v>1.00062129</v>
      </c>
      <c r="M3027" s="134">
        <f t="shared" si="1238"/>
        <v>1.0115996199999999</v>
      </c>
      <c r="N3027" s="134">
        <f t="shared" si="1239"/>
        <v>1.599659586863319</v>
      </c>
      <c r="O3027" s="124">
        <f t="shared" si="1240"/>
        <v>1.6006534299999999</v>
      </c>
      <c r="P3027" s="124"/>
      <c r="Q3027" s="125"/>
      <c r="R3027" s="126"/>
      <c r="S3027" s="124"/>
      <c r="T3027" s="135">
        <f t="shared" si="1254"/>
        <v>7.9699999999999993E-2</v>
      </c>
      <c r="U3027" s="125">
        <f t="shared" si="1241"/>
        <v>902</v>
      </c>
      <c r="V3027" s="125">
        <v>252</v>
      </c>
      <c r="W3027" s="134">
        <f t="shared" si="1242"/>
        <v>1.315842647</v>
      </c>
      <c r="X3027" s="18"/>
      <c r="Y3027" s="123">
        <f t="shared" si="1243"/>
        <v>67054.222907000003</v>
      </c>
      <c r="Z3027" s="123">
        <f t="shared" si="1244"/>
        <v>40030.283291037893</v>
      </c>
      <c r="AA3027" s="123">
        <f t="shared" si="1245"/>
        <v>1341.0844581400002</v>
      </c>
      <c r="AB3027" s="123">
        <f t="shared" si="1246"/>
        <v>29973.237639429004</v>
      </c>
      <c r="AC3027" s="123">
        <f t="shared" si="1247"/>
        <v>138398.82829560689</v>
      </c>
      <c r="AD3027" s="150">
        <f t="shared" si="1248"/>
        <v>87053.852995000008</v>
      </c>
      <c r="AE3027" s="150">
        <f t="shared" si="1249"/>
        <v>50685.401263090469</v>
      </c>
      <c r="AF3027" s="150">
        <f t="shared" si="1250"/>
        <v>1741.0770599000002</v>
      </c>
      <c r="AG3027" s="150">
        <f t="shared" si="1251"/>
        <v>38100.56966081167</v>
      </c>
      <c r="AH3027" s="150">
        <f t="shared" si="1252"/>
        <v>177580.90097880218</v>
      </c>
      <c r="AI3027" s="4"/>
      <c r="AJ3027" s="1"/>
      <c r="AK3027" s="20"/>
      <c r="AL3027" s="5"/>
      <c r="AM3027" s="1"/>
      <c r="AN3027" s="1"/>
      <c r="AO3027" s="1"/>
      <c r="AP3027" s="17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5.75" x14ac:dyDescent="0.2">
      <c r="A3028" s="127">
        <f t="shared" si="1253"/>
        <v>44488</v>
      </c>
      <c r="B3028" s="165">
        <f t="shared" si="1229"/>
        <v>316257.76693777548</v>
      </c>
      <c r="C3028" s="124"/>
      <c r="D3028" s="128">
        <f t="shared" si="1230"/>
        <v>5944.21</v>
      </c>
      <c r="E3028" s="129">
        <f>VLOOKUP(A3027,[1]Plan1!$AY$80:$BA$314,3)</f>
        <v>6018.51</v>
      </c>
      <c r="F3028" s="130">
        <f t="shared" si="1231"/>
        <v>44485</v>
      </c>
      <c r="G3028" s="131">
        <f t="shared" si="1232"/>
        <v>1.2499558393798349E-2</v>
      </c>
      <c r="H3028" s="132">
        <f t="shared" si="1233"/>
        <v>44516</v>
      </c>
      <c r="I3028" s="132">
        <f t="shared" si="1234"/>
        <v>44516</v>
      </c>
      <c r="J3028" s="133">
        <f t="shared" si="1235"/>
        <v>20</v>
      </c>
      <c r="K3028" s="133">
        <f t="shared" si="1236"/>
        <v>2</v>
      </c>
      <c r="L3028" s="124">
        <f t="shared" si="1237"/>
        <v>1.00124298</v>
      </c>
      <c r="M3028" s="134">
        <f t="shared" si="1238"/>
        <v>1.0115996199999999</v>
      </c>
      <c r="N3028" s="134">
        <f t="shared" si="1239"/>
        <v>1.599659586863319</v>
      </c>
      <c r="O3028" s="124">
        <f t="shared" si="1240"/>
        <v>1.6016479299999999</v>
      </c>
      <c r="P3028" s="124"/>
      <c r="Q3028" s="125"/>
      <c r="R3028" s="126"/>
      <c r="S3028" s="124"/>
      <c r="T3028" s="135">
        <f t="shared" si="1254"/>
        <v>7.9699999999999993E-2</v>
      </c>
      <c r="U3028" s="125">
        <f t="shared" si="1241"/>
        <v>903</v>
      </c>
      <c r="V3028" s="125">
        <v>252</v>
      </c>
      <c r="W3028" s="134">
        <f t="shared" si="1242"/>
        <v>1.316243117</v>
      </c>
      <c r="X3028" s="18"/>
      <c r="Y3028" s="123">
        <f t="shared" si="1243"/>
        <v>67054.222907000003</v>
      </c>
      <c r="Z3028" s="123">
        <f t="shared" si="1244"/>
        <v>40129.42670521386</v>
      </c>
      <c r="AA3028" s="123">
        <f t="shared" si="1245"/>
        <v>1341.0844581400002</v>
      </c>
      <c r="AB3028" s="123">
        <f t="shared" si="1246"/>
        <v>29995.58904706467</v>
      </c>
      <c r="AC3028" s="123">
        <f t="shared" si="1247"/>
        <v>138520.32311741853</v>
      </c>
      <c r="AD3028" s="150">
        <f t="shared" si="1248"/>
        <v>87053.852995000008</v>
      </c>
      <c r="AE3028" s="150">
        <f t="shared" si="1249"/>
        <v>50812.926153646928</v>
      </c>
      <c r="AF3028" s="150">
        <f t="shared" si="1250"/>
        <v>1741.0770599000002</v>
      </c>
      <c r="AG3028" s="150">
        <f t="shared" si="1251"/>
        <v>38129.587611810006</v>
      </c>
      <c r="AH3028" s="150">
        <f t="shared" si="1252"/>
        <v>177737.44382035694</v>
      </c>
      <c r="AI3028" s="4"/>
      <c r="AJ3028" s="1"/>
      <c r="AK3028" s="20"/>
      <c r="AL3028" s="5"/>
      <c r="AM3028" s="1"/>
      <c r="AN3028" s="1"/>
      <c r="AO3028" s="1"/>
      <c r="AP3028" s="17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5.75" x14ac:dyDescent="0.2">
      <c r="A3029" s="127">
        <f t="shared" si="1253"/>
        <v>44489</v>
      </c>
      <c r="B3029" s="165">
        <f t="shared" si="1229"/>
        <v>316536.0086833844</v>
      </c>
      <c r="C3029" s="124"/>
      <c r="D3029" s="128">
        <f t="shared" si="1230"/>
        <v>5944.21</v>
      </c>
      <c r="E3029" s="129">
        <f>VLOOKUP(A3028,[1]Plan1!$AY$80:$BA$314,3)</f>
        <v>6018.51</v>
      </c>
      <c r="F3029" s="130">
        <f t="shared" si="1231"/>
        <v>44485</v>
      </c>
      <c r="G3029" s="131">
        <f t="shared" si="1232"/>
        <v>1.2499558393798349E-2</v>
      </c>
      <c r="H3029" s="132">
        <f t="shared" si="1233"/>
        <v>44516</v>
      </c>
      <c r="I3029" s="132">
        <f t="shared" si="1234"/>
        <v>44516</v>
      </c>
      <c r="J3029" s="133">
        <f t="shared" si="1235"/>
        <v>20</v>
      </c>
      <c r="K3029" s="133">
        <f t="shared" si="1236"/>
        <v>3</v>
      </c>
      <c r="L3029" s="124">
        <f t="shared" si="1237"/>
        <v>1.00186504</v>
      </c>
      <c r="M3029" s="134">
        <f t="shared" si="1238"/>
        <v>1.0115996199999999</v>
      </c>
      <c r="N3029" s="134">
        <f t="shared" si="1239"/>
        <v>1.599659586863319</v>
      </c>
      <c r="O3029" s="124">
        <f t="shared" si="1240"/>
        <v>1.60264301</v>
      </c>
      <c r="P3029" s="124"/>
      <c r="Q3029" s="125"/>
      <c r="R3029" s="126"/>
      <c r="S3029" s="124"/>
      <c r="T3029" s="135">
        <f t="shared" si="1254"/>
        <v>7.9699999999999993E-2</v>
      </c>
      <c r="U3029" s="125">
        <f t="shared" si="1241"/>
        <v>904</v>
      </c>
      <c r="V3029" s="125">
        <v>252</v>
      </c>
      <c r="W3029" s="134">
        <f t="shared" si="1242"/>
        <v>1.3166437090000001</v>
      </c>
      <c r="X3029" s="18"/>
      <c r="Y3029" s="123">
        <f t="shared" si="1243"/>
        <v>67054.222907000003</v>
      </c>
      <c r="Z3029" s="123">
        <f t="shared" si="1244"/>
        <v>40228.659383790116</v>
      </c>
      <c r="AA3029" s="123">
        <f t="shared" si="1245"/>
        <v>1341.0844581400002</v>
      </c>
      <c r="AB3029" s="123">
        <f t="shared" si="1246"/>
        <v>30017.940454700332</v>
      </c>
      <c r="AC3029" s="123">
        <f t="shared" si="1247"/>
        <v>138641.90720363046</v>
      </c>
      <c r="AD3029" s="150">
        <f t="shared" si="1248"/>
        <v>87053.852995000008</v>
      </c>
      <c r="AE3029" s="150">
        <f t="shared" si="1249"/>
        <v>50940.565862045543</v>
      </c>
      <c r="AF3029" s="150">
        <f t="shared" si="1250"/>
        <v>1741.0770599000002</v>
      </c>
      <c r="AG3029" s="150">
        <f t="shared" si="1251"/>
        <v>38158.605562808341</v>
      </c>
      <c r="AH3029" s="150">
        <f t="shared" si="1252"/>
        <v>177894.10147975391</v>
      </c>
      <c r="AI3029" s="4"/>
      <c r="AJ3029" s="1"/>
      <c r="AK3029" s="20"/>
      <c r="AL3029" s="5"/>
      <c r="AM3029" s="1"/>
      <c r="AN3029" s="1"/>
      <c r="AO3029" s="1"/>
      <c r="AP3029" s="17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5.75" x14ac:dyDescent="0.2">
      <c r="A3030" s="127">
        <f t="shared" si="1253"/>
        <v>44490</v>
      </c>
      <c r="B3030" s="165">
        <f t="shared" si="1229"/>
        <v>316814.46535103745</v>
      </c>
      <c r="C3030" s="124"/>
      <c r="D3030" s="128">
        <f t="shared" si="1230"/>
        <v>5944.21</v>
      </c>
      <c r="E3030" s="129">
        <f>VLOOKUP(A3029,[1]Plan1!$AY$80:$BA$314,3)</f>
        <v>6018.51</v>
      </c>
      <c r="F3030" s="130">
        <f t="shared" si="1231"/>
        <v>44485</v>
      </c>
      <c r="G3030" s="131">
        <f t="shared" si="1232"/>
        <v>1.2499558393798349E-2</v>
      </c>
      <c r="H3030" s="132">
        <f t="shared" si="1233"/>
        <v>44516</v>
      </c>
      <c r="I3030" s="132">
        <f t="shared" si="1234"/>
        <v>44516</v>
      </c>
      <c r="J3030" s="133">
        <f t="shared" si="1235"/>
        <v>20</v>
      </c>
      <c r="K3030" s="133">
        <f t="shared" si="1236"/>
        <v>4</v>
      </c>
      <c r="L3030" s="124">
        <f t="shared" si="1237"/>
        <v>1.0024875</v>
      </c>
      <c r="M3030" s="134">
        <f t="shared" si="1238"/>
        <v>1.0115996199999999</v>
      </c>
      <c r="N3030" s="134">
        <f t="shared" si="1239"/>
        <v>1.599659586863319</v>
      </c>
      <c r="O3030" s="124">
        <f t="shared" si="1240"/>
        <v>1.6036387400000001</v>
      </c>
      <c r="P3030" s="124"/>
      <c r="Q3030" s="125"/>
      <c r="R3030" s="126"/>
      <c r="S3030" s="124"/>
      <c r="T3030" s="135">
        <f t="shared" si="1254"/>
        <v>7.9699999999999993E-2</v>
      </c>
      <c r="U3030" s="125">
        <f t="shared" si="1241"/>
        <v>905</v>
      </c>
      <c r="V3030" s="125">
        <v>252</v>
      </c>
      <c r="W3030" s="134">
        <f t="shared" si="1242"/>
        <v>1.317044423</v>
      </c>
      <c r="X3030" s="18"/>
      <c r="Y3030" s="123">
        <f t="shared" si="1243"/>
        <v>67054.222907000003</v>
      </c>
      <c r="Z3030" s="123">
        <f t="shared" si="1244"/>
        <v>40327.986068033693</v>
      </c>
      <c r="AA3030" s="123">
        <f t="shared" si="1245"/>
        <v>1341.0844581400002</v>
      </c>
      <c r="AB3030" s="123">
        <f t="shared" si="1246"/>
        <v>30040.291862335998</v>
      </c>
      <c r="AC3030" s="123">
        <f t="shared" si="1247"/>
        <v>138763.58529550969</v>
      </c>
      <c r="AD3030" s="150">
        <f t="shared" si="1248"/>
        <v>87053.852995000008</v>
      </c>
      <c r="AE3030" s="150">
        <f t="shared" si="1249"/>
        <v>51068.326486821046</v>
      </c>
      <c r="AF3030" s="150">
        <f t="shared" si="1250"/>
        <v>1741.0770599000002</v>
      </c>
      <c r="AG3030" s="150">
        <f t="shared" si="1251"/>
        <v>38187.623513806677</v>
      </c>
      <c r="AH3030" s="150">
        <f t="shared" si="1252"/>
        <v>178050.88005552773</v>
      </c>
      <c r="AI3030" s="4"/>
      <c r="AJ3030" s="1"/>
      <c r="AK3030" s="20"/>
      <c r="AL3030" s="5"/>
      <c r="AM3030" s="1"/>
      <c r="AN3030" s="1"/>
      <c r="AO3030" s="1"/>
      <c r="AP3030" s="17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5.75" x14ac:dyDescent="0.2">
      <c r="A3031" s="127">
        <f t="shared" si="1253"/>
        <v>44491</v>
      </c>
      <c r="B3031" s="165">
        <f t="shared" si="1229"/>
        <v>317093.12923047005</v>
      </c>
      <c r="C3031" s="124"/>
      <c r="D3031" s="128">
        <f t="shared" si="1230"/>
        <v>5944.21</v>
      </c>
      <c r="E3031" s="129">
        <f>VLOOKUP(A3030,[1]Plan1!$AY$80:$BA$314,3)</f>
        <v>6018.51</v>
      </c>
      <c r="F3031" s="130">
        <f t="shared" si="1231"/>
        <v>44485</v>
      </c>
      <c r="G3031" s="131">
        <f t="shared" si="1232"/>
        <v>1.2499558393798349E-2</v>
      </c>
      <c r="H3031" s="132">
        <f t="shared" si="1233"/>
        <v>44516</v>
      </c>
      <c r="I3031" s="132">
        <f t="shared" si="1234"/>
        <v>44516</v>
      </c>
      <c r="J3031" s="133">
        <f t="shared" si="1235"/>
        <v>20</v>
      </c>
      <c r="K3031" s="133">
        <f t="shared" si="1236"/>
        <v>5</v>
      </c>
      <c r="L3031" s="124">
        <f t="shared" si="1237"/>
        <v>1.0031103400000001</v>
      </c>
      <c r="M3031" s="134">
        <f t="shared" si="1238"/>
        <v>1.0115996199999999</v>
      </c>
      <c r="N3031" s="134">
        <f t="shared" si="1239"/>
        <v>1.599659586863319</v>
      </c>
      <c r="O3031" s="124">
        <f t="shared" si="1240"/>
        <v>1.6046350700000001</v>
      </c>
      <c r="P3031" s="124"/>
      <c r="Q3031" s="125"/>
      <c r="R3031" s="126"/>
      <c r="S3031" s="124"/>
      <c r="T3031" s="135">
        <f t="shared" si="1254"/>
        <v>7.9699999999999993E-2</v>
      </c>
      <c r="U3031" s="125">
        <f t="shared" si="1241"/>
        <v>906</v>
      </c>
      <c r="V3031" s="125">
        <v>252</v>
      </c>
      <c r="W3031" s="134">
        <f t="shared" si="1242"/>
        <v>1.317445258</v>
      </c>
      <c r="X3031" s="18"/>
      <c r="Y3031" s="123">
        <f t="shared" si="1243"/>
        <v>67054.222907000003</v>
      </c>
      <c r="Z3031" s="123">
        <f t="shared" si="1244"/>
        <v>40427.403385519108</v>
      </c>
      <c r="AA3031" s="123">
        <f t="shared" si="1245"/>
        <v>1341.0844581400002</v>
      </c>
      <c r="AB3031" s="123">
        <f t="shared" si="1246"/>
        <v>30062.643269971672</v>
      </c>
      <c r="AC3031" s="123">
        <f t="shared" si="1247"/>
        <v>138885.3540206308</v>
      </c>
      <c r="AD3031" s="150">
        <f t="shared" si="1248"/>
        <v>87053.852995000008</v>
      </c>
      <c r="AE3031" s="150">
        <f t="shared" si="1249"/>
        <v>51196.203690134258</v>
      </c>
      <c r="AF3031" s="150">
        <f t="shared" si="1250"/>
        <v>1741.0770599000002</v>
      </c>
      <c r="AG3031" s="150">
        <f t="shared" si="1251"/>
        <v>38216.641464805005</v>
      </c>
      <c r="AH3031" s="150">
        <f t="shared" si="1252"/>
        <v>178207.77520983928</v>
      </c>
      <c r="AI3031" s="4"/>
      <c r="AJ3031" s="1"/>
      <c r="AK3031" s="20"/>
      <c r="AL3031" s="5"/>
      <c r="AM3031" s="1"/>
      <c r="AN3031" s="1"/>
      <c r="AO3031" s="1"/>
      <c r="AP3031" s="17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5.75" x14ac:dyDescent="0.2">
      <c r="A3032" s="127">
        <f t="shared" si="1253"/>
        <v>44492</v>
      </c>
      <c r="B3032" s="165">
        <f t="shared" si="1229"/>
        <v>317372.00388456904</v>
      </c>
      <c r="C3032" s="124"/>
      <c r="D3032" s="128">
        <f t="shared" si="1230"/>
        <v>5944.21</v>
      </c>
      <c r="E3032" s="129">
        <f>VLOOKUP(A3031,[1]Plan1!$AY$80:$BA$314,3)</f>
        <v>6018.51</v>
      </c>
      <c r="F3032" s="130">
        <f t="shared" si="1231"/>
        <v>44485</v>
      </c>
      <c r="G3032" s="131">
        <f t="shared" si="1232"/>
        <v>1.2499558393798349E-2</v>
      </c>
      <c r="H3032" s="132">
        <f t="shared" si="1233"/>
        <v>44516</v>
      </c>
      <c r="I3032" s="132">
        <f t="shared" si="1234"/>
        <v>44516</v>
      </c>
      <c r="J3032" s="133">
        <f t="shared" si="1235"/>
        <v>20</v>
      </c>
      <c r="K3032" s="133">
        <f t="shared" si="1236"/>
        <v>6</v>
      </c>
      <c r="L3032" s="124">
        <f t="shared" si="1237"/>
        <v>1.0037335700000001</v>
      </c>
      <c r="M3032" s="134">
        <f t="shared" si="1238"/>
        <v>1.0115996199999999</v>
      </c>
      <c r="N3032" s="134">
        <f t="shared" si="1239"/>
        <v>1.599659586863319</v>
      </c>
      <c r="O3032" s="124">
        <f t="shared" si="1240"/>
        <v>1.60563202</v>
      </c>
      <c r="P3032" s="124"/>
      <c r="Q3032" s="125"/>
      <c r="R3032" s="126"/>
      <c r="S3032" s="124"/>
      <c r="T3032" s="135">
        <f t="shared" si="1254"/>
        <v>7.9699999999999993E-2</v>
      </c>
      <c r="U3032" s="125">
        <f t="shared" si="1241"/>
        <v>907</v>
      </c>
      <c r="V3032" s="125">
        <v>252</v>
      </c>
      <c r="W3032" s="134">
        <f t="shared" si="1242"/>
        <v>1.317846216</v>
      </c>
      <c r="X3032" s="18"/>
      <c r="Y3032" s="123">
        <f t="shared" si="1243"/>
        <v>67054.222907000003</v>
      </c>
      <c r="Z3032" s="123">
        <f t="shared" si="1244"/>
        <v>40526.912894632609</v>
      </c>
      <c r="AA3032" s="123">
        <f t="shared" si="1245"/>
        <v>1341.0844581400002</v>
      </c>
      <c r="AB3032" s="123">
        <f t="shared" si="1246"/>
        <v>30084.994677607334</v>
      </c>
      <c r="AC3032" s="123">
        <f t="shared" si="1247"/>
        <v>139007.21493737993</v>
      </c>
      <c r="AD3032" s="150">
        <f t="shared" si="1248"/>
        <v>87053.852995000008</v>
      </c>
      <c r="AE3032" s="150">
        <f t="shared" si="1249"/>
        <v>51324.199476485774</v>
      </c>
      <c r="AF3032" s="150">
        <f t="shared" si="1250"/>
        <v>1741.0770599000002</v>
      </c>
      <c r="AG3032" s="150">
        <f t="shared" si="1251"/>
        <v>38245.659415803333</v>
      </c>
      <c r="AH3032" s="150">
        <f t="shared" si="1252"/>
        <v>178364.78894718911</v>
      </c>
      <c r="AI3032" s="4"/>
      <c r="AJ3032" s="1"/>
      <c r="AK3032" s="20"/>
      <c r="AL3032" s="5"/>
      <c r="AM3032" s="1"/>
      <c r="AN3032" s="1"/>
      <c r="AO3032" s="1"/>
      <c r="AP3032" s="17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5.75" x14ac:dyDescent="0.2">
      <c r="A3033" s="127">
        <f t="shared" si="1253"/>
        <v>44493</v>
      </c>
      <c r="B3033" s="165">
        <f t="shared" si="1229"/>
        <v>317423.3732432031</v>
      </c>
      <c r="C3033" s="124"/>
      <c r="D3033" s="128">
        <f t="shared" si="1230"/>
        <v>5944.21</v>
      </c>
      <c r="E3033" s="129">
        <f>VLOOKUP(A3032,[1]Plan1!$AY$80:$BA$314,3)</f>
        <v>6018.51</v>
      </c>
      <c r="F3033" s="130">
        <f t="shared" si="1231"/>
        <v>44485</v>
      </c>
      <c r="G3033" s="131">
        <f t="shared" si="1232"/>
        <v>1.2499558393798349E-2</v>
      </c>
      <c r="H3033" s="132">
        <f t="shared" si="1233"/>
        <v>44516</v>
      </c>
      <c r="I3033" s="132">
        <f t="shared" si="1234"/>
        <v>44516</v>
      </c>
      <c r="J3033" s="133">
        <f t="shared" si="1235"/>
        <v>20</v>
      </c>
      <c r="K3033" s="133">
        <f t="shared" si="1236"/>
        <v>6</v>
      </c>
      <c r="L3033" s="124">
        <f t="shared" si="1237"/>
        <v>1.0037335700000001</v>
      </c>
      <c r="M3033" s="134">
        <f t="shared" si="1238"/>
        <v>1.0115996199999999</v>
      </c>
      <c r="N3033" s="134">
        <f t="shared" si="1239"/>
        <v>1.599659586863319</v>
      </c>
      <c r="O3033" s="124">
        <f t="shared" si="1240"/>
        <v>1.60563202</v>
      </c>
      <c r="P3033" s="124"/>
      <c r="Q3033" s="125"/>
      <c r="R3033" s="126"/>
      <c r="S3033" s="124"/>
      <c r="T3033" s="135">
        <f t="shared" si="1254"/>
        <v>7.9699999999999993E-2</v>
      </c>
      <c r="U3033" s="125">
        <f t="shared" si="1241"/>
        <v>907</v>
      </c>
      <c r="V3033" s="125">
        <v>252</v>
      </c>
      <c r="W3033" s="134">
        <f t="shared" si="1242"/>
        <v>1.317846216</v>
      </c>
      <c r="X3033" s="18"/>
      <c r="Y3033" s="123">
        <f t="shared" si="1243"/>
        <v>67054.222907000003</v>
      </c>
      <c r="Z3033" s="123">
        <f t="shared" si="1244"/>
        <v>40526.912894632609</v>
      </c>
      <c r="AA3033" s="123">
        <f t="shared" si="1245"/>
        <v>1341.0844581400002</v>
      </c>
      <c r="AB3033" s="123">
        <f t="shared" si="1246"/>
        <v>30107.346085243003</v>
      </c>
      <c r="AC3033" s="123">
        <f t="shared" si="1247"/>
        <v>139029.56634501563</v>
      </c>
      <c r="AD3033" s="150">
        <f t="shared" si="1248"/>
        <v>87053.852995000008</v>
      </c>
      <c r="AE3033" s="150">
        <f t="shared" si="1249"/>
        <v>51324.199476485774</v>
      </c>
      <c r="AF3033" s="150">
        <f t="shared" si="1250"/>
        <v>1741.0770599000002</v>
      </c>
      <c r="AG3033" s="150">
        <f t="shared" si="1251"/>
        <v>38274.677366801676</v>
      </c>
      <c r="AH3033" s="150">
        <f t="shared" si="1252"/>
        <v>178393.80689818747</v>
      </c>
      <c r="AI3033" s="4"/>
      <c r="AJ3033" s="1"/>
      <c r="AK3033" s="20"/>
      <c r="AL3033" s="5"/>
      <c r="AM3033" s="1"/>
      <c r="AN3033" s="1"/>
      <c r="AO3033" s="1"/>
      <c r="AP3033" s="17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5.75" x14ac:dyDescent="0.2">
      <c r="A3034" s="127">
        <f t="shared" si="1253"/>
        <v>44494</v>
      </c>
      <c r="B3034" s="165">
        <f t="shared" si="1229"/>
        <v>317474.74260183703</v>
      </c>
      <c r="C3034" s="124"/>
      <c r="D3034" s="128">
        <f t="shared" si="1230"/>
        <v>5944.21</v>
      </c>
      <c r="E3034" s="129">
        <f>VLOOKUP(A3033,[1]Plan1!$AY$80:$BA$314,3)</f>
        <v>6018.51</v>
      </c>
      <c r="F3034" s="130">
        <f t="shared" si="1231"/>
        <v>44485</v>
      </c>
      <c r="G3034" s="131">
        <f t="shared" si="1232"/>
        <v>1.2499558393798349E-2</v>
      </c>
      <c r="H3034" s="132">
        <f t="shared" si="1233"/>
        <v>44516</v>
      </c>
      <c r="I3034" s="132">
        <f t="shared" si="1234"/>
        <v>44516</v>
      </c>
      <c r="J3034" s="133">
        <f t="shared" si="1235"/>
        <v>20</v>
      </c>
      <c r="K3034" s="133">
        <f t="shared" si="1236"/>
        <v>6</v>
      </c>
      <c r="L3034" s="124">
        <f t="shared" si="1237"/>
        <v>1.0037335700000001</v>
      </c>
      <c r="M3034" s="134">
        <f t="shared" si="1238"/>
        <v>1.0115996199999999</v>
      </c>
      <c r="N3034" s="134">
        <f t="shared" si="1239"/>
        <v>1.599659586863319</v>
      </c>
      <c r="O3034" s="124">
        <f t="shared" si="1240"/>
        <v>1.60563202</v>
      </c>
      <c r="P3034" s="124"/>
      <c r="Q3034" s="125"/>
      <c r="R3034" s="126"/>
      <c r="S3034" s="124"/>
      <c r="T3034" s="135">
        <f t="shared" si="1254"/>
        <v>7.9699999999999993E-2</v>
      </c>
      <c r="U3034" s="125">
        <f t="shared" si="1241"/>
        <v>907</v>
      </c>
      <c r="V3034" s="125">
        <v>252</v>
      </c>
      <c r="W3034" s="134">
        <f t="shared" si="1242"/>
        <v>1.317846216</v>
      </c>
      <c r="X3034" s="18"/>
      <c r="Y3034" s="123">
        <f t="shared" si="1243"/>
        <v>67054.222907000003</v>
      </c>
      <c r="Z3034" s="123">
        <f t="shared" si="1244"/>
        <v>40526.912894632609</v>
      </c>
      <c r="AA3034" s="123">
        <f t="shared" si="1245"/>
        <v>1341.0844581400002</v>
      </c>
      <c r="AB3034" s="123">
        <f t="shared" si="1246"/>
        <v>30129.697492878666</v>
      </c>
      <c r="AC3034" s="123">
        <f t="shared" si="1247"/>
        <v>139051.91775265126</v>
      </c>
      <c r="AD3034" s="150">
        <f t="shared" si="1248"/>
        <v>87053.852995000008</v>
      </c>
      <c r="AE3034" s="150">
        <f t="shared" si="1249"/>
        <v>51324.199476485774</v>
      </c>
      <c r="AF3034" s="150">
        <f t="shared" si="1250"/>
        <v>1741.0770599000002</v>
      </c>
      <c r="AG3034" s="150">
        <f t="shared" si="1251"/>
        <v>38303.695317800004</v>
      </c>
      <c r="AH3034" s="150">
        <f t="shared" si="1252"/>
        <v>178422.8248491858</v>
      </c>
      <c r="AI3034" s="4"/>
      <c r="AJ3034" s="1"/>
      <c r="AK3034" s="20"/>
      <c r="AL3034" s="5"/>
      <c r="AM3034" s="1"/>
      <c r="AN3034" s="1"/>
      <c r="AO3034" s="1"/>
      <c r="AP3034" s="17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5.75" x14ac:dyDescent="0.2">
      <c r="A3035" s="127">
        <f t="shared" si="1253"/>
        <v>44495</v>
      </c>
      <c r="B3035" s="165">
        <f t="shared" si="1229"/>
        <v>317753.82950561878</v>
      </c>
      <c r="C3035" s="124"/>
      <c r="D3035" s="128">
        <f t="shared" si="1230"/>
        <v>5944.21</v>
      </c>
      <c r="E3035" s="129">
        <f>VLOOKUP(A3034,[1]Plan1!$AY$80:$BA$314,3)</f>
        <v>6018.51</v>
      </c>
      <c r="F3035" s="130">
        <f t="shared" si="1231"/>
        <v>44485</v>
      </c>
      <c r="G3035" s="131">
        <f t="shared" si="1232"/>
        <v>1.2499558393798349E-2</v>
      </c>
      <c r="H3035" s="132">
        <f t="shared" si="1233"/>
        <v>44516</v>
      </c>
      <c r="I3035" s="132">
        <f t="shared" si="1234"/>
        <v>44516</v>
      </c>
      <c r="J3035" s="133">
        <f t="shared" si="1235"/>
        <v>20</v>
      </c>
      <c r="K3035" s="133">
        <f t="shared" si="1236"/>
        <v>7</v>
      </c>
      <c r="L3035" s="124">
        <f t="shared" si="1237"/>
        <v>1.0043571899999999</v>
      </c>
      <c r="M3035" s="134">
        <f t="shared" si="1238"/>
        <v>1.0115996199999999</v>
      </c>
      <c r="N3035" s="134">
        <f t="shared" si="1239"/>
        <v>1.599659586863319</v>
      </c>
      <c r="O3035" s="124">
        <f t="shared" si="1240"/>
        <v>1.6066296</v>
      </c>
      <c r="P3035" s="124"/>
      <c r="Q3035" s="125"/>
      <c r="R3035" s="126"/>
      <c r="S3035" s="124"/>
      <c r="T3035" s="135">
        <f t="shared" si="1254"/>
        <v>7.9699999999999993E-2</v>
      </c>
      <c r="U3035" s="125">
        <f t="shared" si="1241"/>
        <v>908</v>
      </c>
      <c r="V3035" s="125">
        <v>252</v>
      </c>
      <c r="W3035" s="134">
        <f t="shared" si="1242"/>
        <v>1.318247296</v>
      </c>
      <c r="X3035" s="18"/>
      <c r="Y3035" s="123">
        <f t="shared" si="1243"/>
        <v>67054.222907000003</v>
      </c>
      <c r="Z3035" s="123">
        <f t="shared" si="1244"/>
        <v>40626.515240537825</v>
      </c>
      <c r="AA3035" s="123">
        <f t="shared" si="1245"/>
        <v>1341.0844581400002</v>
      </c>
      <c r="AB3035" s="123">
        <f t="shared" si="1246"/>
        <v>30152.048900514339</v>
      </c>
      <c r="AC3035" s="123">
        <f t="shared" si="1247"/>
        <v>139173.87150619217</v>
      </c>
      <c r="AD3035" s="150">
        <f t="shared" si="1248"/>
        <v>87053.852995000008</v>
      </c>
      <c r="AE3035" s="150">
        <f t="shared" si="1249"/>
        <v>51452.31467572823</v>
      </c>
      <c r="AF3035" s="150">
        <f t="shared" si="1250"/>
        <v>1741.0770599000002</v>
      </c>
      <c r="AG3035" s="150">
        <f t="shared" si="1251"/>
        <v>38332.713268798332</v>
      </c>
      <c r="AH3035" s="150">
        <f t="shared" si="1252"/>
        <v>178579.95799942658</v>
      </c>
      <c r="AI3035" s="4"/>
      <c r="AJ3035" s="1"/>
      <c r="AK3035" s="20"/>
      <c r="AL3035" s="5"/>
      <c r="AM3035" s="1"/>
      <c r="AN3035" s="1"/>
      <c r="AO3035" s="1"/>
      <c r="AP3035" s="17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5.75" x14ac:dyDescent="0.2">
      <c r="A3036" s="127">
        <f t="shared" si="1253"/>
        <v>44496</v>
      </c>
      <c r="B3036" s="165">
        <f t="shared" si="1229"/>
        <v>318033.12553719769</v>
      </c>
      <c r="C3036" s="124"/>
      <c r="D3036" s="128">
        <f t="shared" si="1230"/>
        <v>5944.21</v>
      </c>
      <c r="E3036" s="129">
        <f>VLOOKUP(A3035,[1]Plan1!$AY$80:$BA$314,3)</f>
        <v>6018.51</v>
      </c>
      <c r="F3036" s="130">
        <f t="shared" si="1231"/>
        <v>44485</v>
      </c>
      <c r="G3036" s="131">
        <f t="shared" si="1232"/>
        <v>1.2499558393798349E-2</v>
      </c>
      <c r="H3036" s="132">
        <f t="shared" si="1233"/>
        <v>44516</v>
      </c>
      <c r="I3036" s="132">
        <f t="shared" si="1234"/>
        <v>44516</v>
      </c>
      <c r="J3036" s="133">
        <f t="shared" si="1235"/>
        <v>20</v>
      </c>
      <c r="K3036" s="133">
        <f t="shared" si="1236"/>
        <v>8</v>
      </c>
      <c r="L3036" s="124">
        <f t="shared" si="1237"/>
        <v>1.0049811900000001</v>
      </c>
      <c r="M3036" s="134">
        <f t="shared" si="1238"/>
        <v>1.0115996199999999</v>
      </c>
      <c r="N3036" s="134">
        <f t="shared" si="1239"/>
        <v>1.599659586863319</v>
      </c>
      <c r="O3036" s="124">
        <f t="shared" si="1240"/>
        <v>1.60762779</v>
      </c>
      <c r="P3036" s="124"/>
      <c r="Q3036" s="125"/>
      <c r="R3036" s="126"/>
      <c r="S3036" s="124"/>
      <c r="T3036" s="135">
        <f t="shared" si="1254"/>
        <v>7.9699999999999993E-2</v>
      </c>
      <c r="U3036" s="125">
        <f t="shared" si="1241"/>
        <v>909</v>
      </c>
      <c r="V3036" s="125">
        <v>252</v>
      </c>
      <c r="W3036" s="134">
        <f t="shared" si="1242"/>
        <v>1.3186484970000001</v>
      </c>
      <c r="X3036" s="18"/>
      <c r="Y3036" s="123">
        <f t="shared" si="1243"/>
        <v>67054.222907000003</v>
      </c>
      <c r="Z3036" s="123">
        <f t="shared" si="1244"/>
        <v>40726.209057740045</v>
      </c>
      <c r="AA3036" s="123">
        <f t="shared" si="1245"/>
        <v>1341.0844581400002</v>
      </c>
      <c r="AB3036" s="123">
        <f t="shared" si="1246"/>
        <v>30174.400308150001</v>
      </c>
      <c r="AC3036" s="123">
        <f t="shared" si="1247"/>
        <v>139295.91673103004</v>
      </c>
      <c r="AD3036" s="150">
        <f t="shared" si="1248"/>
        <v>87053.852995000008</v>
      </c>
      <c r="AE3036" s="150">
        <f t="shared" si="1249"/>
        <v>51580.547531470977</v>
      </c>
      <c r="AF3036" s="150">
        <f t="shared" si="1250"/>
        <v>1741.0770599000002</v>
      </c>
      <c r="AG3036" s="150">
        <f t="shared" si="1251"/>
        <v>38361.731219796675</v>
      </c>
      <c r="AH3036" s="150">
        <f t="shared" si="1252"/>
        <v>178737.20880616765</v>
      </c>
      <c r="AI3036" s="4"/>
      <c r="AJ3036" s="1"/>
      <c r="AK3036" s="20"/>
      <c r="AL3036" s="5"/>
      <c r="AM3036" s="1"/>
      <c r="AN3036" s="1"/>
      <c r="AO3036" s="1"/>
      <c r="AP3036" s="17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5.75" x14ac:dyDescent="0.2">
      <c r="A3037" s="127">
        <f t="shared" si="1253"/>
        <v>44497</v>
      </c>
      <c r="B3037" s="165">
        <f t="shared" si="1229"/>
        <v>318312.63579776103</v>
      </c>
      <c r="C3037" s="124"/>
      <c r="D3037" s="128">
        <f t="shared" si="1230"/>
        <v>5944.21</v>
      </c>
      <c r="E3037" s="129">
        <f>VLOOKUP(A3036,[1]Plan1!$AY$80:$BA$314,3)</f>
        <v>6018.51</v>
      </c>
      <c r="F3037" s="130">
        <f t="shared" si="1231"/>
        <v>44485</v>
      </c>
      <c r="G3037" s="131">
        <f t="shared" si="1232"/>
        <v>1.2499558393798349E-2</v>
      </c>
      <c r="H3037" s="132">
        <f t="shared" si="1233"/>
        <v>44516</v>
      </c>
      <c r="I3037" s="132">
        <f t="shared" si="1234"/>
        <v>44516</v>
      </c>
      <c r="J3037" s="133">
        <f t="shared" si="1235"/>
        <v>20</v>
      </c>
      <c r="K3037" s="133">
        <f t="shared" si="1236"/>
        <v>9</v>
      </c>
      <c r="L3037" s="124">
        <f t="shared" si="1237"/>
        <v>1.00560559</v>
      </c>
      <c r="M3037" s="134">
        <f t="shared" si="1238"/>
        <v>1.0115996199999999</v>
      </c>
      <c r="N3037" s="134">
        <f t="shared" si="1239"/>
        <v>1.599659586863319</v>
      </c>
      <c r="O3037" s="124">
        <f t="shared" si="1240"/>
        <v>1.6086266199999999</v>
      </c>
      <c r="P3037" s="124"/>
      <c r="Q3037" s="125"/>
      <c r="R3037" s="126"/>
      <c r="S3037" s="124"/>
      <c r="T3037" s="135">
        <f t="shared" si="1254"/>
        <v>7.9699999999999993E-2</v>
      </c>
      <c r="U3037" s="125">
        <f t="shared" si="1241"/>
        <v>910</v>
      </c>
      <c r="V3037" s="125">
        <v>252</v>
      </c>
      <c r="W3037" s="134">
        <f t="shared" si="1242"/>
        <v>1.3190498209999999</v>
      </c>
      <c r="X3037" s="18"/>
      <c r="Y3037" s="123">
        <f t="shared" si="1243"/>
        <v>67054.222907000003</v>
      </c>
      <c r="Z3037" s="123">
        <f t="shared" si="1244"/>
        <v>40825.996577469181</v>
      </c>
      <c r="AA3037" s="123">
        <f t="shared" si="1245"/>
        <v>1341.0844581400002</v>
      </c>
      <c r="AB3037" s="123">
        <f t="shared" si="1246"/>
        <v>30196.751715785667</v>
      </c>
      <c r="AC3037" s="123">
        <f t="shared" si="1247"/>
        <v>139418.05565839485</v>
      </c>
      <c r="AD3037" s="150">
        <f t="shared" si="1248"/>
        <v>87053.852995000008</v>
      </c>
      <c r="AE3037" s="150">
        <f t="shared" si="1249"/>
        <v>51708.900913671147</v>
      </c>
      <c r="AF3037" s="150">
        <f t="shared" si="1250"/>
        <v>1741.0770599000002</v>
      </c>
      <c r="AG3037" s="150">
        <f t="shared" si="1251"/>
        <v>38390.749170795003</v>
      </c>
      <c r="AH3037" s="150">
        <f t="shared" si="1252"/>
        <v>178894.58013936615</v>
      </c>
      <c r="AI3037" s="4"/>
      <c r="AJ3037" s="1"/>
      <c r="AK3037" s="20"/>
      <c r="AL3037" s="5"/>
      <c r="AM3037" s="1"/>
      <c r="AN3037" s="1"/>
      <c r="AO3037" s="1"/>
      <c r="AP3037" s="17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5.75" x14ac:dyDescent="0.2">
      <c r="A3038" s="127">
        <f t="shared" si="1253"/>
        <v>44498</v>
      </c>
      <c r="B3038" s="165">
        <f t="shared" si="1229"/>
        <v>318592.35409774259</v>
      </c>
      <c r="C3038" s="124"/>
      <c r="D3038" s="128">
        <f t="shared" si="1230"/>
        <v>5944.21</v>
      </c>
      <c r="E3038" s="129">
        <f>VLOOKUP(A3037,[1]Plan1!$AY$80:$BA$314,3)</f>
        <v>6018.51</v>
      </c>
      <c r="F3038" s="130">
        <f t="shared" si="1231"/>
        <v>44485</v>
      </c>
      <c r="G3038" s="131">
        <f t="shared" si="1232"/>
        <v>1.2499558393798349E-2</v>
      </c>
      <c r="H3038" s="132">
        <f t="shared" si="1233"/>
        <v>44516</v>
      </c>
      <c r="I3038" s="132">
        <f t="shared" si="1234"/>
        <v>44516</v>
      </c>
      <c r="J3038" s="133">
        <f t="shared" si="1235"/>
        <v>20</v>
      </c>
      <c r="K3038" s="133">
        <f t="shared" si="1236"/>
        <v>10</v>
      </c>
      <c r="L3038" s="124">
        <f t="shared" si="1237"/>
        <v>1.0062303699999999</v>
      </c>
      <c r="M3038" s="134">
        <f t="shared" si="1238"/>
        <v>1.0115996199999999</v>
      </c>
      <c r="N3038" s="134">
        <f t="shared" si="1239"/>
        <v>1.599659586863319</v>
      </c>
      <c r="O3038" s="124">
        <f t="shared" si="1240"/>
        <v>1.6096260499999999</v>
      </c>
      <c r="P3038" s="124"/>
      <c r="Q3038" s="125"/>
      <c r="R3038" s="126"/>
      <c r="S3038" s="124"/>
      <c r="T3038" s="135">
        <f t="shared" si="1254"/>
        <v>7.9699999999999993E-2</v>
      </c>
      <c r="U3038" s="125">
        <f t="shared" si="1241"/>
        <v>911</v>
      </c>
      <c r="V3038" s="125">
        <v>252</v>
      </c>
      <c r="W3038" s="134">
        <f t="shared" si="1242"/>
        <v>1.319451267</v>
      </c>
      <c r="X3038" s="18"/>
      <c r="Y3038" s="123">
        <f t="shared" si="1243"/>
        <v>67054.222907000003</v>
      </c>
      <c r="Z3038" s="123">
        <f t="shared" si="1244"/>
        <v>40925.875092444563</v>
      </c>
      <c r="AA3038" s="123">
        <f t="shared" si="1245"/>
        <v>1341.0844581400002</v>
      </c>
      <c r="AB3038" s="123">
        <f t="shared" si="1246"/>
        <v>30219.103123421337</v>
      </c>
      <c r="AC3038" s="123">
        <f t="shared" si="1247"/>
        <v>139540.28558100591</v>
      </c>
      <c r="AD3038" s="150">
        <f t="shared" si="1248"/>
        <v>87053.852995000008</v>
      </c>
      <c r="AE3038" s="150">
        <f t="shared" si="1249"/>
        <v>51837.371340043333</v>
      </c>
      <c r="AF3038" s="150">
        <f t="shared" si="1250"/>
        <v>1741.0770599000002</v>
      </c>
      <c r="AG3038" s="150">
        <f t="shared" si="1251"/>
        <v>38419.767121793338</v>
      </c>
      <c r="AH3038" s="150">
        <f t="shared" si="1252"/>
        <v>179052.06851673668</v>
      </c>
      <c r="AI3038" s="4"/>
      <c r="AJ3038" s="1"/>
      <c r="AK3038" s="20"/>
      <c r="AL3038" s="5"/>
      <c r="AM3038" s="1"/>
      <c r="AN3038" s="1"/>
      <c r="AO3038" s="1"/>
      <c r="AP3038" s="17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5.75" x14ac:dyDescent="0.2">
      <c r="A3039" s="127">
        <f t="shared" si="1253"/>
        <v>44499</v>
      </c>
      <c r="B3039" s="165">
        <f t="shared" si="1229"/>
        <v>318872.28363202687</v>
      </c>
      <c r="C3039" s="124"/>
      <c r="D3039" s="128">
        <f t="shared" si="1230"/>
        <v>5944.21</v>
      </c>
      <c r="E3039" s="129">
        <f>VLOOKUP(A3038,[1]Plan1!$AY$80:$BA$314,3)</f>
        <v>6018.51</v>
      </c>
      <c r="F3039" s="130">
        <f t="shared" si="1231"/>
        <v>44485</v>
      </c>
      <c r="G3039" s="131">
        <f t="shared" si="1232"/>
        <v>1.2499558393798349E-2</v>
      </c>
      <c r="H3039" s="132">
        <f t="shared" si="1233"/>
        <v>44516</v>
      </c>
      <c r="I3039" s="132">
        <f t="shared" si="1234"/>
        <v>44516</v>
      </c>
      <c r="J3039" s="133">
        <f t="shared" si="1235"/>
        <v>20</v>
      </c>
      <c r="K3039" s="133">
        <f t="shared" si="1236"/>
        <v>11</v>
      </c>
      <c r="L3039" s="124">
        <f t="shared" si="1237"/>
        <v>1.0068555299999999</v>
      </c>
      <c r="M3039" s="134">
        <f t="shared" si="1238"/>
        <v>1.0115996199999999</v>
      </c>
      <c r="N3039" s="134">
        <f t="shared" si="1239"/>
        <v>1.599659586863319</v>
      </c>
      <c r="O3039" s="124">
        <f t="shared" si="1240"/>
        <v>1.6106260999999999</v>
      </c>
      <c r="P3039" s="124"/>
      <c r="Q3039" s="125"/>
      <c r="R3039" s="126"/>
      <c r="S3039" s="124"/>
      <c r="T3039" s="135">
        <f t="shared" si="1254"/>
        <v>7.9699999999999993E-2</v>
      </c>
      <c r="U3039" s="125">
        <f t="shared" si="1241"/>
        <v>912</v>
      </c>
      <c r="V3039" s="125">
        <v>252</v>
      </c>
      <c r="W3039" s="134">
        <f t="shared" si="1242"/>
        <v>1.3198528350000001</v>
      </c>
      <c r="X3039" s="18"/>
      <c r="Y3039" s="123">
        <f t="shared" si="1243"/>
        <v>67054.222907000003</v>
      </c>
      <c r="Z3039" s="123">
        <f t="shared" si="1244"/>
        <v>41025.846000090314</v>
      </c>
      <c r="AA3039" s="123">
        <f t="shared" si="1245"/>
        <v>1341.0844581400002</v>
      </c>
      <c r="AB3039" s="123">
        <f t="shared" si="1246"/>
        <v>30241.454531057003</v>
      </c>
      <c r="AC3039" s="123">
        <f t="shared" si="1247"/>
        <v>139662.60789628731</v>
      </c>
      <c r="AD3039" s="150">
        <f t="shared" si="1248"/>
        <v>87053.852995000008</v>
      </c>
      <c r="AE3039" s="150">
        <f t="shared" si="1249"/>
        <v>51965.960608047819</v>
      </c>
      <c r="AF3039" s="150">
        <f t="shared" si="1250"/>
        <v>1741.0770599000002</v>
      </c>
      <c r="AG3039" s="150">
        <f t="shared" si="1251"/>
        <v>38448.785072791667</v>
      </c>
      <c r="AH3039" s="150">
        <f t="shared" si="1252"/>
        <v>179209.67573573953</v>
      </c>
      <c r="AI3039" s="4"/>
      <c r="AJ3039" s="1"/>
      <c r="AK3039" s="20"/>
      <c r="AL3039" s="5"/>
      <c r="AM3039" s="1"/>
      <c r="AN3039" s="1"/>
      <c r="AO3039" s="1"/>
      <c r="AP3039" s="17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5.75" x14ac:dyDescent="0.2">
      <c r="A3040" s="127">
        <f t="shared" si="1253"/>
        <v>44500</v>
      </c>
      <c r="B3040" s="165">
        <f t="shared" si="1229"/>
        <v>318923.65299066086</v>
      </c>
      <c r="C3040" s="124"/>
      <c r="D3040" s="128">
        <f t="shared" si="1230"/>
        <v>5944.21</v>
      </c>
      <c r="E3040" s="129">
        <f>VLOOKUP(A3039,[1]Plan1!$AY$80:$BA$314,3)</f>
        <v>6018.51</v>
      </c>
      <c r="F3040" s="130">
        <f t="shared" si="1231"/>
        <v>44485</v>
      </c>
      <c r="G3040" s="131">
        <f t="shared" si="1232"/>
        <v>1.2499558393798349E-2</v>
      </c>
      <c r="H3040" s="132">
        <f t="shared" si="1233"/>
        <v>44516</v>
      </c>
      <c r="I3040" s="132">
        <f t="shared" si="1234"/>
        <v>44516</v>
      </c>
      <c r="J3040" s="133">
        <f t="shared" si="1235"/>
        <v>20</v>
      </c>
      <c r="K3040" s="133">
        <f t="shared" si="1236"/>
        <v>11</v>
      </c>
      <c r="L3040" s="124">
        <f t="shared" si="1237"/>
        <v>1.0068555299999999</v>
      </c>
      <c r="M3040" s="134">
        <f t="shared" si="1238"/>
        <v>1.0115996199999999</v>
      </c>
      <c r="N3040" s="134">
        <f t="shared" si="1239"/>
        <v>1.599659586863319</v>
      </c>
      <c r="O3040" s="124">
        <f t="shared" si="1240"/>
        <v>1.6106260999999999</v>
      </c>
      <c r="P3040" s="124"/>
      <c r="Q3040" s="125"/>
      <c r="R3040" s="126"/>
      <c r="S3040" s="124"/>
      <c r="T3040" s="135">
        <f t="shared" si="1254"/>
        <v>7.9699999999999993E-2</v>
      </c>
      <c r="U3040" s="125">
        <f t="shared" si="1241"/>
        <v>912</v>
      </c>
      <c r="V3040" s="125">
        <v>252</v>
      </c>
      <c r="W3040" s="134">
        <f t="shared" si="1242"/>
        <v>1.3198528350000001</v>
      </c>
      <c r="X3040" s="18"/>
      <c r="Y3040" s="123">
        <f t="shared" si="1243"/>
        <v>67054.222907000003</v>
      </c>
      <c r="Z3040" s="123">
        <f t="shared" si="1244"/>
        <v>41025.846000090314</v>
      </c>
      <c r="AA3040" s="123">
        <f t="shared" si="1245"/>
        <v>1341.0844581400002</v>
      </c>
      <c r="AB3040" s="123">
        <f t="shared" si="1246"/>
        <v>30263.805938692669</v>
      </c>
      <c r="AC3040" s="123">
        <f t="shared" si="1247"/>
        <v>139684.95930392298</v>
      </c>
      <c r="AD3040" s="150">
        <f t="shared" si="1248"/>
        <v>87053.852995000008</v>
      </c>
      <c r="AE3040" s="150">
        <f t="shared" si="1249"/>
        <v>51965.960608047819</v>
      </c>
      <c r="AF3040" s="150">
        <f t="shared" si="1250"/>
        <v>1741.0770599000002</v>
      </c>
      <c r="AG3040" s="150">
        <f t="shared" si="1251"/>
        <v>38477.803023790009</v>
      </c>
      <c r="AH3040" s="150">
        <f t="shared" si="1252"/>
        <v>179238.69368673785</v>
      </c>
      <c r="AI3040" s="4"/>
      <c r="AJ3040" s="1"/>
      <c r="AK3040" s="20"/>
      <c r="AL3040" s="5"/>
      <c r="AM3040" s="1"/>
      <c r="AN3040" s="1"/>
      <c r="AO3040" s="1"/>
      <c r="AP3040" s="17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5.75" x14ac:dyDescent="0.2">
      <c r="A3041" s="127">
        <f t="shared" si="1253"/>
        <v>44501</v>
      </c>
      <c r="B3041" s="165">
        <f t="shared" si="1229"/>
        <v>318975.02234929486</v>
      </c>
      <c r="C3041" s="124"/>
      <c r="D3041" s="128">
        <f t="shared" si="1230"/>
        <v>5944.21</v>
      </c>
      <c r="E3041" s="129">
        <f>VLOOKUP(A3040,[1]Plan1!$AY$80:$BA$314,3)</f>
        <v>6018.51</v>
      </c>
      <c r="F3041" s="130">
        <f t="shared" si="1231"/>
        <v>44485</v>
      </c>
      <c r="G3041" s="131">
        <f t="shared" si="1232"/>
        <v>1.2499558393798349E-2</v>
      </c>
      <c r="H3041" s="132">
        <f t="shared" si="1233"/>
        <v>44516</v>
      </c>
      <c r="I3041" s="132">
        <f t="shared" si="1234"/>
        <v>44516</v>
      </c>
      <c r="J3041" s="133">
        <f t="shared" si="1235"/>
        <v>20</v>
      </c>
      <c r="K3041" s="133">
        <f t="shared" si="1236"/>
        <v>11</v>
      </c>
      <c r="L3041" s="124">
        <f t="shared" si="1237"/>
        <v>1.0068555299999999</v>
      </c>
      <c r="M3041" s="134">
        <f t="shared" si="1238"/>
        <v>1.0115996199999999</v>
      </c>
      <c r="N3041" s="134">
        <f t="shared" si="1239"/>
        <v>1.599659586863319</v>
      </c>
      <c r="O3041" s="124">
        <f t="shared" si="1240"/>
        <v>1.6106260999999999</v>
      </c>
      <c r="P3041" s="124"/>
      <c r="Q3041" s="125"/>
      <c r="R3041" s="126"/>
      <c r="S3041" s="124"/>
      <c r="T3041" s="135">
        <f t="shared" si="1254"/>
        <v>7.9699999999999993E-2</v>
      </c>
      <c r="U3041" s="125">
        <f t="shared" si="1241"/>
        <v>912</v>
      </c>
      <c r="V3041" s="125">
        <v>252</v>
      </c>
      <c r="W3041" s="134">
        <f t="shared" si="1242"/>
        <v>1.3198528350000001</v>
      </c>
      <c r="X3041" s="18"/>
      <c r="Y3041" s="123">
        <f t="shared" si="1243"/>
        <v>67054.222907000003</v>
      </c>
      <c r="Z3041" s="123">
        <f t="shared" si="1244"/>
        <v>41025.846000090314</v>
      </c>
      <c r="AA3041" s="123">
        <f t="shared" si="1245"/>
        <v>1341.0844581400002</v>
      </c>
      <c r="AB3041" s="123">
        <f t="shared" si="1246"/>
        <v>30286.157346328335</v>
      </c>
      <c r="AC3041" s="123">
        <f t="shared" si="1247"/>
        <v>139707.31071155865</v>
      </c>
      <c r="AD3041" s="150">
        <f t="shared" si="1248"/>
        <v>87053.852995000008</v>
      </c>
      <c r="AE3041" s="150">
        <f t="shared" si="1249"/>
        <v>51965.960608047819</v>
      </c>
      <c r="AF3041" s="150">
        <f t="shared" si="1250"/>
        <v>1741.0770599000002</v>
      </c>
      <c r="AG3041" s="150">
        <f t="shared" si="1251"/>
        <v>38506.820974788337</v>
      </c>
      <c r="AH3041" s="150">
        <f t="shared" si="1252"/>
        <v>179267.71163773618</v>
      </c>
      <c r="AI3041" s="4"/>
      <c r="AJ3041" s="1"/>
      <c r="AK3041" s="20"/>
      <c r="AL3041" s="5"/>
      <c r="AM3041" s="1"/>
      <c r="AN3041" s="1"/>
      <c r="AO3041" s="1"/>
      <c r="AP3041" s="17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5.75" x14ac:dyDescent="0.2">
      <c r="A3042" s="127">
        <f t="shared" si="1253"/>
        <v>44502</v>
      </c>
      <c r="B3042" s="165">
        <f t="shared" si="1229"/>
        <v>319255.16496923449</v>
      </c>
      <c r="C3042" s="124"/>
      <c r="D3042" s="128">
        <f t="shared" si="1230"/>
        <v>5944.21</v>
      </c>
      <c r="E3042" s="129">
        <f>VLOOKUP(A3041,[1]Plan1!$AY$80:$BA$314,3)</f>
        <v>6018.51</v>
      </c>
      <c r="F3042" s="130">
        <f t="shared" si="1231"/>
        <v>44485</v>
      </c>
      <c r="G3042" s="131">
        <f t="shared" si="1232"/>
        <v>1.2499558393798349E-2</v>
      </c>
      <c r="H3042" s="132">
        <f t="shared" si="1233"/>
        <v>44516</v>
      </c>
      <c r="I3042" s="132">
        <f t="shared" si="1234"/>
        <v>44516</v>
      </c>
      <c r="J3042" s="133">
        <f t="shared" si="1235"/>
        <v>20</v>
      </c>
      <c r="K3042" s="133">
        <f t="shared" si="1236"/>
        <v>12</v>
      </c>
      <c r="L3042" s="124">
        <f t="shared" si="1237"/>
        <v>1.00748109</v>
      </c>
      <c r="M3042" s="134">
        <f t="shared" si="1238"/>
        <v>1.0115996199999999</v>
      </c>
      <c r="N3042" s="134">
        <f t="shared" si="1239"/>
        <v>1.599659586863319</v>
      </c>
      <c r="O3042" s="124">
        <f t="shared" si="1240"/>
        <v>1.6116267799999999</v>
      </c>
      <c r="P3042" s="124"/>
      <c r="Q3042" s="125"/>
      <c r="R3042" s="126"/>
      <c r="S3042" s="124"/>
      <c r="T3042" s="135">
        <f t="shared" si="1254"/>
        <v>7.9699999999999993E-2</v>
      </c>
      <c r="U3042" s="125">
        <f t="shared" si="1241"/>
        <v>913</v>
      </c>
      <c r="V3042" s="125">
        <v>252</v>
      </c>
      <c r="W3042" s="134">
        <f t="shared" si="1242"/>
        <v>1.320254526</v>
      </c>
      <c r="X3042" s="18"/>
      <c r="Y3042" s="123">
        <f t="shared" si="1243"/>
        <v>67054.222907000003</v>
      </c>
      <c r="Z3042" s="123">
        <f t="shared" si="1244"/>
        <v>41125.910110177465</v>
      </c>
      <c r="AA3042" s="123">
        <f t="shared" si="1245"/>
        <v>1341.0844581400002</v>
      </c>
      <c r="AB3042" s="123">
        <f t="shared" si="1246"/>
        <v>30308.508753964001</v>
      </c>
      <c r="AC3042" s="123">
        <f t="shared" si="1247"/>
        <v>139829.72622928146</v>
      </c>
      <c r="AD3042" s="150">
        <f t="shared" si="1248"/>
        <v>87053.852995000008</v>
      </c>
      <c r="AE3042" s="150">
        <f t="shared" si="1249"/>
        <v>52094.669759266333</v>
      </c>
      <c r="AF3042" s="150">
        <f t="shared" si="1250"/>
        <v>1741.0770599000002</v>
      </c>
      <c r="AG3042" s="150">
        <f t="shared" si="1251"/>
        <v>38535.838925786666</v>
      </c>
      <c r="AH3042" s="150">
        <f t="shared" si="1252"/>
        <v>179425.43873995301</v>
      </c>
      <c r="AI3042" s="4"/>
      <c r="AJ3042" s="1"/>
      <c r="AK3042" s="20"/>
      <c r="AL3042" s="5"/>
      <c r="AM3042" s="1"/>
      <c r="AN3042" s="1"/>
      <c r="AO3042" s="1"/>
      <c r="AP3042" s="17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5.75" x14ac:dyDescent="0.2">
      <c r="A3043" s="127">
        <f t="shared" si="1253"/>
        <v>44503</v>
      </c>
      <c r="B3043" s="165">
        <f t="shared" si="1229"/>
        <v>319306.53432786849</v>
      </c>
      <c r="C3043" s="124"/>
      <c r="D3043" s="128">
        <f t="shared" si="1230"/>
        <v>5944.21</v>
      </c>
      <c r="E3043" s="129">
        <f>VLOOKUP(A3042,[1]Plan1!$AY$80:$BA$314,3)</f>
        <v>6018.51</v>
      </c>
      <c r="F3043" s="130">
        <f t="shared" si="1231"/>
        <v>44485</v>
      </c>
      <c r="G3043" s="131">
        <f t="shared" si="1232"/>
        <v>1.2499558393798349E-2</v>
      </c>
      <c r="H3043" s="132">
        <f t="shared" si="1233"/>
        <v>44516</v>
      </c>
      <c r="I3043" s="132">
        <f t="shared" si="1234"/>
        <v>44516</v>
      </c>
      <c r="J3043" s="133">
        <f t="shared" si="1235"/>
        <v>20</v>
      </c>
      <c r="K3043" s="133">
        <f t="shared" si="1236"/>
        <v>12</v>
      </c>
      <c r="L3043" s="124">
        <f t="shared" si="1237"/>
        <v>1.00748109</v>
      </c>
      <c r="M3043" s="134">
        <f t="shared" si="1238"/>
        <v>1.0115996199999999</v>
      </c>
      <c r="N3043" s="134">
        <f t="shared" si="1239"/>
        <v>1.599659586863319</v>
      </c>
      <c r="O3043" s="124">
        <f t="shared" si="1240"/>
        <v>1.6116267799999999</v>
      </c>
      <c r="P3043" s="124"/>
      <c r="Q3043" s="125"/>
      <c r="R3043" s="126"/>
      <c r="S3043" s="124"/>
      <c r="T3043" s="135">
        <f t="shared" si="1254"/>
        <v>7.9699999999999993E-2</v>
      </c>
      <c r="U3043" s="125">
        <f t="shared" si="1241"/>
        <v>913</v>
      </c>
      <c r="V3043" s="125">
        <v>252</v>
      </c>
      <c r="W3043" s="134">
        <f t="shared" si="1242"/>
        <v>1.320254526</v>
      </c>
      <c r="X3043" s="18"/>
      <c r="Y3043" s="123">
        <f t="shared" si="1243"/>
        <v>67054.222907000003</v>
      </c>
      <c r="Z3043" s="123">
        <f t="shared" si="1244"/>
        <v>41125.910110177465</v>
      </c>
      <c r="AA3043" s="123">
        <f t="shared" si="1245"/>
        <v>1341.0844581400002</v>
      </c>
      <c r="AB3043" s="123">
        <f t="shared" si="1246"/>
        <v>30330.86016159967</v>
      </c>
      <c r="AC3043" s="123">
        <f t="shared" si="1247"/>
        <v>139852.07763691712</v>
      </c>
      <c r="AD3043" s="150">
        <f t="shared" si="1248"/>
        <v>87053.852995000008</v>
      </c>
      <c r="AE3043" s="150">
        <f t="shared" si="1249"/>
        <v>52094.669759266333</v>
      </c>
      <c r="AF3043" s="150">
        <f t="shared" si="1250"/>
        <v>1741.0770599000002</v>
      </c>
      <c r="AG3043" s="150">
        <f t="shared" si="1251"/>
        <v>38564.856876785001</v>
      </c>
      <c r="AH3043" s="150">
        <f t="shared" si="1252"/>
        <v>179454.45669095134</v>
      </c>
      <c r="AI3043" s="4"/>
      <c r="AJ3043" s="1"/>
      <c r="AK3043" s="20"/>
      <c r="AL3043" s="5"/>
      <c r="AM3043" s="1"/>
      <c r="AN3043" s="1"/>
      <c r="AO3043" s="1"/>
      <c r="AP3043" s="17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5.75" x14ac:dyDescent="0.2">
      <c r="A3044" s="127">
        <f t="shared" si="1253"/>
        <v>44504</v>
      </c>
      <c r="B3044" s="165">
        <f t="shared" si="1229"/>
        <v>319586.88978973241</v>
      </c>
      <c r="C3044" s="124"/>
      <c r="D3044" s="128">
        <f t="shared" si="1230"/>
        <v>5944.21</v>
      </c>
      <c r="E3044" s="129">
        <f>VLOOKUP(A3043,[1]Plan1!$AY$80:$BA$314,3)</f>
        <v>6018.51</v>
      </c>
      <c r="F3044" s="130">
        <f t="shared" si="1231"/>
        <v>44485</v>
      </c>
      <c r="G3044" s="131">
        <f t="shared" si="1232"/>
        <v>1.2499558393798349E-2</v>
      </c>
      <c r="H3044" s="132">
        <f t="shared" si="1233"/>
        <v>44516</v>
      </c>
      <c r="I3044" s="132">
        <f t="shared" si="1234"/>
        <v>44516</v>
      </c>
      <c r="J3044" s="133">
        <f t="shared" si="1235"/>
        <v>20</v>
      </c>
      <c r="K3044" s="133">
        <f t="shared" si="1236"/>
        <v>13</v>
      </c>
      <c r="L3044" s="124">
        <f t="shared" si="1237"/>
        <v>1.0081070400000001</v>
      </c>
      <c r="M3044" s="134">
        <f t="shared" si="1238"/>
        <v>1.0115996199999999</v>
      </c>
      <c r="N3044" s="134">
        <f t="shared" si="1239"/>
        <v>1.599659586863319</v>
      </c>
      <c r="O3044" s="124">
        <f t="shared" si="1240"/>
        <v>1.6126280900000001</v>
      </c>
      <c r="P3044" s="124"/>
      <c r="Q3044" s="125"/>
      <c r="R3044" s="126"/>
      <c r="S3044" s="124"/>
      <c r="T3044" s="135">
        <f t="shared" si="1254"/>
        <v>7.9699999999999993E-2</v>
      </c>
      <c r="U3044" s="125">
        <f t="shared" si="1241"/>
        <v>914</v>
      </c>
      <c r="V3044" s="125">
        <v>252</v>
      </c>
      <c r="W3044" s="134">
        <f t="shared" si="1242"/>
        <v>1.320656338</v>
      </c>
      <c r="X3044" s="18"/>
      <c r="Y3044" s="123">
        <f t="shared" si="1243"/>
        <v>67054.222907000003</v>
      </c>
      <c r="Z3044" s="123">
        <f t="shared" si="1244"/>
        <v>41226.067316099412</v>
      </c>
      <c r="AA3044" s="123">
        <f t="shared" si="1245"/>
        <v>1341.0844581400002</v>
      </c>
      <c r="AB3044" s="123">
        <f t="shared" si="1246"/>
        <v>30353.211569235333</v>
      </c>
      <c r="AC3044" s="123">
        <f t="shared" si="1247"/>
        <v>139974.58625047473</v>
      </c>
      <c r="AD3044" s="150">
        <f t="shared" si="1248"/>
        <v>87053.852995000008</v>
      </c>
      <c r="AE3044" s="150">
        <f t="shared" si="1249"/>
        <v>52223.498656574317</v>
      </c>
      <c r="AF3044" s="150">
        <f t="shared" si="1250"/>
        <v>1741.0770599000002</v>
      </c>
      <c r="AG3044" s="150">
        <f t="shared" si="1251"/>
        <v>38593.874827783337</v>
      </c>
      <c r="AH3044" s="150">
        <f t="shared" si="1252"/>
        <v>179612.30353925767</v>
      </c>
      <c r="AI3044" s="4"/>
      <c r="AJ3044" s="1"/>
      <c r="AK3044" s="20"/>
      <c r="AL3044" s="5"/>
      <c r="AM3044" s="1"/>
      <c r="AN3044" s="1"/>
      <c r="AO3044" s="1"/>
      <c r="AP3044" s="17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5.75" x14ac:dyDescent="0.2">
      <c r="A3045" s="127">
        <f t="shared" si="1253"/>
        <v>44505</v>
      </c>
      <c r="B3045" s="165">
        <f t="shared" si="1229"/>
        <v>319867.45399241993</v>
      </c>
      <c r="C3045" s="124"/>
      <c r="D3045" s="128">
        <f t="shared" si="1230"/>
        <v>5944.21</v>
      </c>
      <c r="E3045" s="129">
        <f>VLOOKUP(A3044,[1]Plan1!$AY$80:$BA$314,3)</f>
        <v>6018.51</v>
      </c>
      <c r="F3045" s="130">
        <f t="shared" si="1231"/>
        <v>44485</v>
      </c>
      <c r="G3045" s="131">
        <f t="shared" si="1232"/>
        <v>1.2499558393798349E-2</v>
      </c>
      <c r="H3045" s="132">
        <f t="shared" si="1233"/>
        <v>44516</v>
      </c>
      <c r="I3045" s="132">
        <f t="shared" si="1234"/>
        <v>44516</v>
      </c>
      <c r="J3045" s="133">
        <f t="shared" si="1235"/>
        <v>20</v>
      </c>
      <c r="K3045" s="133">
        <f t="shared" si="1236"/>
        <v>14</v>
      </c>
      <c r="L3045" s="124">
        <f t="shared" si="1237"/>
        <v>1.0087333700000001</v>
      </c>
      <c r="M3045" s="134">
        <f t="shared" si="1238"/>
        <v>1.0115996199999999</v>
      </c>
      <c r="N3045" s="134">
        <f t="shared" si="1239"/>
        <v>1.599659586863319</v>
      </c>
      <c r="O3045" s="124">
        <f t="shared" si="1240"/>
        <v>1.6136299999999999</v>
      </c>
      <c r="P3045" s="124"/>
      <c r="Q3045" s="125"/>
      <c r="R3045" s="126"/>
      <c r="S3045" s="124"/>
      <c r="T3045" s="135">
        <f t="shared" si="1254"/>
        <v>7.9699999999999993E-2</v>
      </c>
      <c r="U3045" s="125">
        <f t="shared" si="1241"/>
        <v>915</v>
      </c>
      <c r="V3045" s="125">
        <v>252</v>
      </c>
      <c r="W3045" s="134">
        <f t="shared" si="1242"/>
        <v>1.321058273</v>
      </c>
      <c r="X3045" s="18"/>
      <c r="Y3045" s="123">
        <f t="shared" si="1243"/>
        <v>67054.222907000003</v>
      </c>
      <c r="Z3045" s="123">
        <f t="shared" si="1244"/>
        <v>41326.315824058263</v>
      </c>
      <c r="AA3045" s="123">
        <f t="shared" si="1245"/>
        <v>1341.0844581400002</v>
      </c>
      <c r="AB3045" s="123">
        <f t="shared" si="1246"/>
        <v>30375.562976870999</v>
      </c>
      <c r="AC3045" s="123">
        <f t="shared" si="1247"/>
        <v>140097.18616606927</v>
      </c>
      <c r="AD3045" s="150">
        <f t="shared" si="1248"/>
        <v>87053.852995000008</v>
      </c>
      <c r="AE3045" s="150">
        <f t="shared" si="1249"/>
        <v>52352.444992668963</v>
      </c>
      <c r="AF3045" s="150">
        <f t="shared" si="1250"/>
        <v>1741.0770599000002</v>
      </c>
      <c r="AG3045" s="150">
        <f t="shared" si="1251"/>
        <v>38622.892778781672</v>
      </c>
      <c r="AH3045" s="150">
        <f t="shared" si="1252"/>
        <v>179770.26782635067</v>
      </c>
      <c r="AI3045" s="4"/>
      <c r="AJ3045" s="1"/>
      <c r="AK3045" s="20"/>
      <c r="AL3045" s="5"/>
      <c r="AM3045" s="1"/>
      <c r="AN3045" s="1"/>
      <c r="AO3045" s="1"/>
      <c r="AP3045" s="17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5.75" x14ac:dyDescent="0.2">
      <c r="A3046" s="127">
        <f t="shared" si="1253"/>
        <v>44506</v>
      </c>
      <c r="B3046" s="165">
        <f t="shared" si="1229"/>
        <v>320148.23148348031</v>
      </c>
      <c r="C3046" s="124"/>
      <c r="D3046" s="128">
        <f t="shared" si="1230"/>
        <v>5944.21</v>
      </c>
      <c r="E3046" s="129">
        <f>VLOOKUP(A3045,[1]Plan1!$AY$80:$BA$314,3)</f>
        <v>6018.51</v>
      </c>
      <c r="F3046" s="130">
        <f t="shared" si="1231"/>
        <v>44485</v>
      </c>
      <c r="G3046" s="131">
        <f t="shared" si="1232"/>
        <v>1.2499558393798349E-2</v>
      </c>
      <c r="H3046" s="132">
        <f t="shared" si="1233"/>
        <v>44516</v>
      </c>
      <c r="I3046" s="132">
        <f t="shared" si="1234"/>
        <v>44516</v>
      </c>
      <c r="J3046" s="133">
        <f t="shared" si="1235"/>
        <v>20</v>
      </c>
      <c r="K3046" s="133">
        <f t="shared" si="1236"/>
        <v>15</v>
      </c>
      <c r="L3046" s="124">
        <f t="shared" si="1237"/>
        <v>1.0093600899999999</v>
      </c>
      <c r="M3046" s="134">
        <f t="shared" si="1238"/>
        <v>1.0115996199999999</v>
      </c>
      <c r="N3046" s="134">
        <f t="shared" si="1239"/>
        <v>1.599659586863319</v>
      </c>
      <c r="O3046" s="124">
        <f t="shared" si="1240"/>
        <v>1.6146325399999999</v>
      </c>
      <c r="P3046" s="124"/>
      <c r="Q3046" s="125"/>
      <c r="R3046" s="126"/>
      <c r="S3046" s="124"/>
      <c r="T3046" s="135">
        <f t="shared" si="1254"/>
        <v>7.9699999999999993E-2</v>
      </c>
      <c r="U3046" s="125">
        <f t="shared" si="1241"/>
        <v>916</v>
      </c>
      <c r="V3046" s="125">
        <v>252</v>
      </c>
      <c r="W3046" s="134">
        <f t="shared" si="1242"/>
        <v>1.3214603300000001</v>
      </c>
      <c r="X3046" s="18"/>
      <c r="Y3046" s="123">
        <f t="shared" si="1243"/>
        <v>67054.222907000003</v>
      </c>
      <c r="Z3046" s="123">
        <f t="shared" si="1244"/>
        <v>41426.657623125975</v>
      </c>
      <c r="AA3046" s="123">
        <f t="shared" si="1245"/>
        <v>1341.0844581400002</v>
      </c>
      <c r="AB3046" s="123">
        <f t="shared" si="1246"/>
        <v>30397.914384506672</v>
      </c>
      <c r="AC3046" s="123">
        <f t="shared" si="1247"/>
        <v>140219.87937277264</v>
      </c>
      <c r="AD3046" s="150">
        <f t="shared" si="1248"/>
        <v>87053.852995000008</v>
      </c>
      <c r="AE3046" s="150">
        <f t="shared" si="1249"/>
        <v>52481.511326027612</v>
      </c>
      <c r="AF3046" s="150">
        <f t="shared" si="1250"/>
        <v>1741.0770599000002</v>
      </c>
      <c r="AG3046" s="150">
        <f t="shared" si="1251"/>
        <v>38651.910729780007</v>
      </c>
      <c r="AH3046" s="150">
        <f t="shared" si="1252"/>
        <v>179928.35211070764</v>
      </c>
      <c r="AI3046" s="4"/>
      <c r="AJ3046" s="1"/>
      <c r="AK3046" s="20"/>
      <c r="AL3046" s="5"/>
      <c r="AM3046" s="1"/>
      <c r="AN3046" s="1"/>
      <c r="AO3046" s="1"/>
      <c r="AP3046" s="17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5.75" x14ac:dyDescent="0.2">
      <c r="A3047" s="127">
        <f t="shared" si="1253"/>
        <v>44507</v>
      </c>
      <c r="B3047" s="165">
        <f t="shared" si="1229"/>
        <v>320199.60084211431</v>
      </c>
      <c r="C3047" s="124"/>
      <c r="D3047" s="128">
        <f t="shared" si="1230"/>
        <v>5944.21</v>
      </c>
      <c r="E3047" s="129">
        <f>VLOOKUP(A3046,[1]Plan1!$AY$80:$BA$314,3)</f>
        <v>6018.51</v>
      </c>
      <c r="F3047" s="130">
        <f t="shared" si="1231"/>
        <v>44485</v>
      </c>
      <c r="G3047" s="131">
        <f t="shared" si="1232"/>
        <v>1.2499558393798349E-2</v>
      </c>
      <c r="H3047" s="132">
        <f t="shared" si="1233"/>
        <v>44516</v>
      </c>
      <c r="I3047" s="132">
        <f t="shared" si="1234"/>
        <v>44516</v>
      </c>
      <c r="J3047" s="133">
        <f t="shared" si="1235"/>
        <v>20</v>
      </c>
      <c r="K3047" s="133">
        <f t="shared" si="1236"/>
        <v>15</v>
      </c>
      <c r="L3047" s="124">
        <f t="shared" si="1237"/>
        <v>1.0093600899999999</v>
      </c>
      <c r="M3047" s="134">
        <f t="shared" si="1238"/>
        <v>1.0115996199999999</v>
      </c>
      <c r="N3047" s="134">
        <f t="shared" si="1239"/>
        <v>1.599659586863319</v>
      </c>
      <c r="O3047" s="124">
        <f t="shared" si="1240"/>
        <v>1.6146325399999999</v>
      </c>
      <c r="P3047" s="124"/>
      <c r="Q3047" s="125"/>
      <c r="R3047" s="126"/>
      <c r="S3047" s="124"/>
      <c r="T3047" s="135">
        <f t="shared" si="1254"/>
        <v>7.9699999999999993E-2</v>
      </c>
      <c r="U3047" s="125">
        <f t="shared" si="1241"/>
        <v>916</v>
      </c>
      <c r="V3047" s="125">
        <v>252</v>
      </c>
      <c r="W3047" s="134">
        <f t="shared" si="1242"/>
        <v>1.3214603300000001</v>
      </c>
      <c r="X3047" s="18"/>
      <c r="Y3047" s="123">
        <f t="shared" si="1243"/>
        <v>67054.222907000003</v>
      </c>
      <c r="Z3047" s="123">
        <f t="shared" si="1244"/>
        <v>41426.657623125975</v>
      </c>
      <c r="AA3047" s="123">
        <f t="shared" si="1245"/>
        <v>1341.0844581400002</v>
      </c>
      <c r="AB3047" s="123">
        <f t="shared" si="1246"/>
        <v>30420.265792142334</v>
      </c>
      <c r="AC3047" s="123">
        <f t="shared" si="1247"/>
        <v>140242.23078040831</v>
      </c>
      <c r="AD3047" s="150">
        <f t="shared" si="1248"/>
        <v>87053.852995000008</v>
      </c>
      <c r="AE3047" s="150">
        <f t="shared" si="1249"/>
        <v>52481.511326027612</v>
      </c>
      <c r="AF3047" s="150">
        <f t="shared" si="1250"/>
        <v>1741.0770599000002</v>
      </c>
      <c r="AG3047" s="150">
        <f t="shared" si="1251"/>
        <v>38680.928680778336</v>
      </c>
      <c r="AH3047" s="150">
        <f t="shared" si="1252"/>
        <v>179957.37006170597</v>
      </c>
      <c r="AI3047" s="4"/>
      <c r="AJ3047" s="1"/>
      <c r="AK3047" s="20"/>
      <c r="AL3047" s="5"/>
      <c r="AM3047" s="1"/>
      <c r="AN3047" s="1"/>
      <c r="AO3047" s="1"/>
      <c r="AP3047" s="17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5.75" x14ac:dyDescent="0.2">
      <c r="A3048" s="127">
        <f t="shared" si="1253"/>
        <v>44508</v>
      </c>
      <c r="B3048" s="165">
        <f t="shared" si="1229"/>
        <v>320250.9702007483</v>
      </c>
      <c r="C3048" s="124"/>
      <c r="D3048" s="128">
        <f t="shared" si="1230"/>
        <v>5944.21</v>
      </c>
      <c r="E3048" s="129">
        <f>VLOOKUP(A3047,[1]Plan1!$AY$80:$BA$314,3)</f>
        <v>6018.51</v>
      </c>
      <c r="F3048" s="130">
        <f t="shared" si="1231"/>
        <v>44485</v>
      </c>
      <c r="G3048" s="131">
        <f t="shared" si="1232"/>
        <v>1.2499558393798349E-2</v>
      </c>
      <c r="H3048" s="132">
        <f t="shared" si="1233"/>
        <v>44516</v>
      </c>
      <c r="I3048" s="132">
        <f t="shared" si="1234"/>
        <v>44516</v>
      </c>
      <c r="J3048" s="133">
        <f t="shared" si="1235"/>
        <v>20</v>
      </c>
      <c r="K3048" s="133">
        <f t="shared" si="1236"/>
        <v>15</v>
      </c>
      <c r="L3048" s="124">
        <f t="shared" si="1237"/>
        <v>1.0093600899999999</v>
      </c>
      <c r="M3048" s="134">
        <f t="shared" si="1238"/>
        <v>1.0115996199999999</v>
      </c>
      <c r="N3048" s="134">
        <f t="shared" si="1239"/>
        <v>1.599659586863319</v>
      </c>
      <c r="O3048" s="124">
        <f t="shared" si="1240"/>
        <v>1.6146325399999999</v>
      </c>
      <c r="P3048" s="124"/>
      <c r="Q3048" s="125"/>
      <c r="R3048" s="126"/>
      <c r="S3048" s="124"/>
      <c r="T3048" s="135">
        <f t="shared" si="1254"/>
        <v>7.9699999999999993E-2</v>
      </c>
      <c r="U3048" s="125">
        <f t="shared" si="1241"/>
        <v>916</v>
      </c>
      <c r="V3048" s="125">
        <v>252</v>
      </c>
      <c r="W3048" s="134">
        <f t="shared" si="1242"/>
        <v>1.3214603300000001</v>
      </c>
      <c r="X3048" s="18"/>
      <c r="Y3048" s="123">
        <f t="shared" si="1243"/>
        <v>67054.222907000003</v>
      </c>
      <c r="Z3048" s="123">
        <f t="shared" si="1244"/>
        <v>41426.657623125975</v>
      </c>
      <c r="AA3048" s="123">
        <f t="shared" si="1245"/>
        <v>1341.0844581400002</v>
      </c>
      <c r="AB3048" s="123">
        <f t="shared" si="1246"/>
        <v>30442.617199778004</v>
      </c>
      <c r="AC3048" s="123">
        <f t="shared" si="1247"/>
        <v>140264.58218804398</v>
      </c>
      <c r="AD3048" s="150">
        <f t="shared" si="1248"/>
        <v>87053.852995000008</v>
      </c>
      <c r="AE3048" s="150">
        <f t="shared" si="1249"/>
        <v>52481.511326027612</v>
      </c>
      <c r="AF3048" s="150">
        <f t="shared" si="1250"/>
        <v>1741.0770599000002</v>
      </c>
      <c r="AG3048" s="150">
        <f t="shared" si="1251"/>
        <v>38709.946631776671</v>
      </c>
      <c r="AH3048" s="150">
        <f t="shared" si="1252"/>
        <v>179986.38801270429</v>
      </c>
      <c r="AI3048" s="4"/>
      <c r="AJ3048" s="1"/>
      <c r="AK3048" s="20"/>
      <c r="AL3048" s="5"/>
      <c r="AM3048" s="1"/>
      <c r="AN3048" s="1"/>
      <c r="AO3048" s="1"/>
      <c r="AP3048" s="17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5.75" x14ac:dyDescent="0.2">
      <c r="A3049" s="127">
        <f t="shared" si="1253"/>
        <v>44509</v>
      </c>
      <c r="B3049" s="165">
        <f t="shared" si="1229"/>
        <v>320531.95976244041</v>
      </c>
      <c r="C3049" s="124"/>
      <c r="D3049" s="128">
        <f t="shared" si="1230"/>
        <v>5944.21</v>
      </c>
      <c r="E3049" s="129">
        <f>VLOOKUP(A3048,[1]Plan1!$AY$80:$BA$314,3)</f>
        <v>6018.51</v>
      </c>
      <c r="F3049" s="130">
        <f t="shared" si="1231"/>
        <v>44485</v>
      </c>
      <c r="G3049" s="131">
        <f t="shared" si="1232"/>
        <v>1.2499558393798349E-2</v>
      </c>
      <c r="H3049" s="132">
        <f t="shared" si="1233"/>
        <v>44516</v>
      </c>
      <c r="I3049" s="132">
        <f t="shared" si="1234"/>
        <v>44516</v>
      </c>
      <c r="J3049" s="133">
        <f t="shared" si="1235"/>
        <v>20</v>
      </c>
      <c r="K3049" s="133">
        <f t="shared" si="1236"/>
        <v>16</v>
      </c>
      <c r="L3049" s="124">
        <f t="shared" si="1237"/>
        <v>1.0099872000000001</v>
      </c>
      <c r="M3049" s="134">
        <f t="shared" si="1238"/>
        <v>1.0115996199999999</v>
      </c>
      <c r="N3049" s="134">
        <f t="shared" si="1239"/>
        <v>1.599659586863319</v>
      </c>
      <c r="O3049" s="124">
        <f t="shared" si="1240"/>
        <v>1.6156356999999999</v>
      </c>
      <c r="P3049" s="124"/>
      <c r="Q3049" s="125"/>
      <c r="R3049" s="126"/>
      <c r="S3049" s="124"/>
      <c r="T3049" s="135">
        <f t="shared" si="1254"/>
        <v>7.9699999999999993E-2</v>
      </c>
      <c r="U3049" s="125">
        <f t="shared" si="1241"/>
        <v>917</v>
      </c>
      <c r="V3049" s="125">
        <v>252</v>
      </c>
      <c r="W3049" s="134">
        <f t="shared" si="1242"/>
        <v>1.3218625100000001</v>
      </c>
      <c r="X3049" s="18"/>
      <c r="Y3049" s="123">
        <f t="shared" si="1243"/>
        <v>67054.222907000003</v>
      </c>
      <c r="Z3049" s="123">
        <f t="shared" si="1244"/>
        <v>41527.09218066957</v>
      </c>
      <c r="AA3049" s="123">
        <f t="shared" si="1245"/>
        <v>1341.0844581400002</v>
      </c>
      <c r="AB3049" s="123">
        <f t="shared" si="1246"/>
        <v>30464.968607413666</v>
      </c>
      <c r="AC3049" s="123">
        <f t="shared" si="1247"/>
        <v>140387.36815322324</v>
      </c>
      <c r="AD3049" s="150">
        <f t="shared" si="1248"/>
        <v>87053.852995000008</v>
      </c>
      <c r="AE3049" s="150">
        <f t="shared" si="1249"/>
        <v>52610.696971542122</v>
      </c>
      <c r="AF3049" s="150">
        <f t="shared" si="1250"/>
        <v>1741.0770599000002</v>
      </c>
      <c r="AG3049" s="150">
        <f t="shared" si="1251"/>
        <v>38738.964582775006</v>
      </c>
      <c r="AH3049" s="150">
        <f t="shared" si="1252"/>
        <v>180144.59160921717</v>
      </c>
      <c r="AI3049" s="4"/>
      <c r="AJ3049" s="1"/>
      <c r="AK3049" s="20"/>
      <c r="AL3049" s="5"/>
      <c r="AM3049" s="1"/>
      <c r="AN3049" s="1"/>
      <c r="AO3049" s="1"/>
      <c r="AP3049" s="17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5.75" x14ac:dyDescent="0.2">
      <c r="A3050" s="127">
        <f t="shared" si="1253"/>
        <v>44510</v>
      </c>
      <c r="B3050" s="165">
        <f t="shared" si="1229"/>
        <v>320813.16441080644</v>
      </c>
      <c r="C3050" s="124"/>
      <c r="D3050" s="128">
        <f t="shared" si="1230"/>
        <v>5944.21</v>
      </c>
      <c r="E3050" s="129">
        <f>VLOOKUP(A3049,[1]Plan1!$AY$80:$BA$314,3)</f>
        <v>6018.51</v>
      </c>
      <c r="F3050" s="130">
        <f t="shared" si="1231"/>
        <v>44485</v>
      </c>
      <c r="G3050" s="131">
        <f t="shared" si="1232"/>
        <v>1.2499558393798349E-2</v>
      </c>
      <c r="H3050" s="132">
        <f t="shared" si="1233"/>
        <v>44516</v>
      </c>
      <c r="I3050" s="132">
        <f t="shared" si="1234"/>
        <v>44516</v>
      </c>
      <c r="J3050" s="133">
        <f t="shared" si="1235"/>
        <v>20</v>
      </c>
      <c r="K3050" s="133">
        <f t="shared" si="1236"/>
        <v>17</v>
      </c>
      <c r="L3050" s="124">
        <f t="shared" si="1237"/>
        <v>1.01061471</v>
      </c>
      <c r="M3050" s="134">
        <f t="shared" si="1238"/>
        <v>1.0115996199999999</v>
      </c>
      <c r="N3050" s="134">
        <f t="shared" si="1239"/>
        <v>1.599659586863319</v>
      </c>
      <c r="O3050" s="124">
        <f t="shared" si="1240"/>
        <v>1.6166395</v>
      </c>
      <c r="P3050" s="124"/>
      <c r="Q3050" s="125"/>
      <c r="R3050" s="126"/>
      <c r="S3050" s="124"/>
      <c r="T3050" s="135">
        <f t="shared" si="1254"/>
        <v>7.9699999999999993E-2</v>
      </c>
      <c r="U3050" s="125">
        <f t="shared" si="1241"/>
        <v>918</v>
      </c>
      <c r="V3050" s="125">
        <v>252</v>
      </c>
      <c r="W3050" s="134">
        <f t="shared" si="1242"/>
        <v>1.322264812</v>
      </c>
      <c r="X3050" s="18"/>
      <c r="Y3050" s="123">
        <f t="shared" si="1243"/>
        <v>67054.222907000003</v>
      </c>
      <c r="Z3050" s="123">
        <f t="shared" si="1244"/>
        <v>41627.620815888578</v>
      </c>
      <c r="AA3050" s="123">
        <f t="shared" si="1245"/>
        <v>1341.0844581400002</v>
      </c>
      <c r="AB3050" s="123">
        <f t="shared" si="1246"/>
        <v>30487.320015049339</v>
      </c>
      <c r="AC3050" s="123">
        <f t="shared" si="1247"/>
        <v>140510.24819607794</v>
      </c>
      <c r="AD3050" s="150">
        <f t="shared" si="1248"/>
        <v>87053.852995000008</v>
      </c>
      <c r="AE3050" s="150">
        <f t="shared" si="1249"/>
        <v>52740.003626055142</v>
      </c>
      <c r="AF3050" s="150">
        <f t="shared" si="1250"/>
        <v>1741.0770599000002</v>
      </c>
      <c r="AG3050" s="150">
        <f t="shared" si="1251"/>
        <v>38767.982533773335</v>
      </c>
      <c r="AH3050" s="150">
        <f t="shared" si="1252"/>
        <v>180302.9162147285</v>
      </c>
      <c r="AI3050" s="4"/>
      <c r="AJ3050" s="1"/>
      <c r="AK3050" s="20"/>
      <c r="AL3050" s="5"/>
      <c r="AM3050" s="1"/>
      <c r="AN3050" s="1"/>
      <c r="AO3050" s="1"/>
      <c r="AP3050" s="17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5.75" x14ac:dyDescent="0.2">
      <c r="A3051" s="127">
        <f t="shared" si="1253"/>
        <v>44511</v>
      </c>
      <c r="B3051" s="165">
        <f t="shared" si="1229"/>
        <v>321094.5796659668</v>
      </c>
      <c r="C3051" s="124"/>
      <c r="D3051" s="128">
        <f t="shared" si="1230"/>
        <v>5944.21</v>
      </c>
      <c r="E3051" s="129">
        <f>VLOOKUP(A3050,[1]Plan1!$AY$80:$BA$314,3)</f>
        <v>6018.51</v>
      </c>
      <c r="F3051" s="130">
        <f t="shared" si="1231"/>
        <v>44485</v>
      </c>
      <c r="G3051" s="131">
        <f t="shared" si="1232"/>
        <v>1.2499558393798349E-2</v>
      </c>
      <c r="H3051" s="132">
        <f t="shared" si="1233"/>
        <v>44516</v>
      </c>
      <c r="I3051" s="132">
        <f t="shared" si="1234"/>
        <v>44516</v>
      </c>
      <c r="J3051" s="133">
        <f t="shared" si="1235"/>
        <v>20</v>
      </c>
      <c r="K3051" s="133">
        <f t="shared" si="1236"/>
        <v>18</v>
      </c>
      <c r="L3051" s="124">
        <f t="shared" si="1237"/>
        <v>1.0112426000000001</v>
      </c>
      <c r="M3051" s="134">
        <f t="shared" si="1238"/>
        <v>1.0115996199999999</v>
      </c>
      <c r="N3051" s="134">
        <f t="shared" si="1239"/>
        <v>1.599659586863319</v>
      </c>
      <c r="O3051" s="124">
        <f t="shared" si="1240"/>
        <v>1.61764391</v>
      </c>
      <c r="P3051" s="124"/>
      <c r="Q3051" s="125"/>
      <c r="R3051" s="126"/>
      <c r="S3051" s="124"/>
      <c r="T3051" s="135">
        <f t="shared" si="1254"/>
        <v>7.9699999999999993E-2</v>
      </c>
      <c r="U3051" s="125">
        <f t="shared" si="1241"/>
        <v>919</v>
      </c>
      <c r="V3051" s="125">
        <v>252</v>
      </c>
      <c r="W3051" s="134">
        <f t="shared" si="1242"/>
        <v>1.322667236</v>
      </c>
      <c r="X3051" s="18"/>
      <c r="Y3051" s="123">
        <f t="shared" si="1243"/>
        <v>67054.222907000003</v>
      </c>
      <c r="Z3051" s="123">
        <f t="shared" si="1244"/>
        <v>41728.241569309401</v>
      </c>
      <c r="AA3051" s="123">
        <f t="shared" si="1245"/>
        <v>1341.0844581400002</v>
      </c>
      <c r="AB3051" s="123">
        <f t="shared" si="1246"/>
        <v>30509.671422685002</v>
      </c>
      <c r="AC3051" s="123">
        <f t="shared" si="1247"/>
        <v>140633.22035713441</v>
      </c>
      <c r="AD3051" s="150">
        <f t="shared" si="1248"/>
        <v>87053.852995000008</v>
      </c>
      <c r="AE3051" s="150">
        <f t="shared" si="1249"/>
        <v>52869.428769160717</v>
      </c>
      <c r="AF3051" s="150">
        <f t="shared" si="1250"/>
        <v>1741.0770599000002</v>
      </c>
      <c r="AG3051" s="150">
        <f t="shared" si="1251"/>
        <v>38797.000484771677</v>
      </c>
      <c r="AH3051" s="150">
        <f t="shared" si="1252"/>
        <v>180461.35930883241</v>
      </c>
      <c r="AI3051" s="4"/>
      <c r="AJ3051" s="1"/>
      <c r="AK3051" s="20"/>
      <c r="AL3051" s="5"/>
      <c r="AM3051" s="1"/>
      <c r="AN3051" s="1"/>
      <c r="AO3051" s="1"/>
      <c r="AP3051" s="17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5.75" x14ac:dyDescent="0.2">
      <c r="A3052" s="127">
        <f t="shared" si="1253"/>
        <v>44512</v>
      </c>
      <c r="B3052" s="165">
        <f t="shared" si="1229"/>
        <v>321376.20892025495</v>
      </c>
      <c r="C3052" s="124"/>
      <c r="D3052" s="128">
        <f t="shared" si="1230"/>
        <v>5944.21</v>
      </c>
      <c r="E3052" s="129">
        <f>VLOOKUP(A3051,[1]Plan1!$AY$80:$BA$314,3)</f>
        <v>6018.51</v>
      </c>
      <c r="F3052" s="130">
        <f t="shared" si="1231"/>
        <v>44485</v>
      </c>
      <c r="G3052" s="131">
        <f t="shared" si="1232"/>
        <v>1.2499558393798349E-2</v>
      </c>
      <c r="H3052" s="132">
        <f t="shared" si="1233"/>
        <v>44516</v>
      </c>
      <c r="I3052" s="132">
        <f t="shared" si="1234"/>
        <v>44516</v>
      </c>
      <c r="J3052" s="133">
        <f t="shared" si="1235"/>
        <v>20</v>
      </c>
      <c r="K3052" s="133">
        <f t="shared" si="1236"/>
        <v>19</v>
      </c>
      <c r="L3052" s="124">
        <f t="shared" si="1237"/>
        <v>1.01187088</v>
      </c>
      <c r="M3052" s="134">
        <f t="shared" si="1238"/>
        <v>1.0115996199999999</v>
      </c>
      <c r="N3052" s="134">
        <f t="shared" si="1239"/>
        <v>1.599659586863319</v>
      </c>
      <c r="O3052" s="124">
        <f t="shared" si="1240"/>
        <v>1.6186489500000001</v>
      </c>
      <c r="P3052" s="124"/>
      <c r="Q3052" s="125"/>
      <c r="R3052" s="126"/>
      <c r="S3052" s="124"/>
      <c r="T3052" s="135">
        <f t="shared" si="1254"/>
        <v>7.9699999999999993E-2</v>
      </c>
      <c r="U3052" s="125">
        <f t="shared" si="1241"/>
        <v>920</v>
      </c>
      <c r="V3052" s="125">
        <v>252</v>
      </c>
      <c r="W3052" s="134">
        <f t="shared" si="1242"/>
        <v>1.323069783</v>
      </c>
      <c r="X3052" s="18"/>
      <c r="Y3052" s="123">
        <f t="shared" si="1243"/>
        <v>67054.222907000003</v>
      </c>
      <c r="Z3052" s="123">
        <f t="shared" si="1244"/>
        <v>41828.955924719165</v>
      </c>
      <c r="AA3052" s="123">
        <f t="shared" si="1245"/>
        <v>1341.0844581400002</v>
      </c>
      <c r="AB3052" s="123">
        <f t="shared" si="1246"/>
        <v>30532.022830320668</v>
      </c>
      <c r="AC3052" s="123">
        <f t="shared" si="1247"/>
        <v>140756.28612017984</v>
      </c>
      <c r="AD3052" s="150">
        <f t="shared" si="1248"/>
        <v>87053.852995000008</v>
      </c>
      <c r="AE3052" s="150">
        <f t="shared" si="1249"/>
        <v>52998.974309405115</v>
      </c>
      <c r="AF3052" s="150">
        <f t="shared" si="1250"/>
        <v>1741.0770599000002</v>
      </c>
      <c r="AG3052" s="150">
        <f t="shared" si="1251"/>
        <v>38826.018435770005</v>
      </c>
      <c r="AH3052" s="150">
        <f t="shared" si="1252"/>
        <v>180619.92280007515</v>
      </c>
      <c r="AI3052" s="4"/>
      <c r="AJ3052" s="1"/>
      <c r="AK3052" s="20"/>
      <c r="AL3052" s="5"/>
      <c r="AM3052" s="1"/>
      <c r="AN3052" s="1"/>
      <c r="AO3052" s="1"/>
      <c r="AP3052" s="17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5.75" x14ac:dyDescent="0.2">
      <c r="A3053" s="127">
        <f t="shared" si="1253"/>
        <v>44513</v>
      </c>
      <c r="B3053" s="165">
        <f t="shared" si="1229"/>
        <v>321658.05076682288</v>
      </c>
      <c r="C3053" s="124"/>
      <c r="D3053" s="128">
        <f t="shared" si="1230"/>
        <v>5944.21</v>
      </c>
      <c r="E3053" s="129">
        <f>VLOOKUP(A3052,[1]Plan1!$AY$80:$BA$314,3)</f>
        <v>6018.51</v>
      </c>
      <c r="F3053" s="130">
        <f t="shared" si="1231"/>
        <v>44485</v>
      </c>
      <c r="G3053" s="131">
        <f t="shared" si="1232"/>
        <v>1.2499558393798349E-2</v>
      </c>
      <c r="H3053" s="132">
        <f t="shared" si="1233"/>
        <v>44516</v>
      </c>
      <c r="I3053" s="132">
        <f t="shared" si="1234"/>
        <v>44516</v>
      </c>
      <c r="J3053" s="133">
        <f t="shared" si="1235"/>
        <v>20</v>
      </c>
      <c r="K3053" s="133">
        <f t="shared" si="1236"/>
        <v>20</v>
      </c>
      <c r="L3053" s="124">
        <f t="shared" si="1237"/>
        <v>1.01249955</v>
      </c>
      <c r="M3053" s="134">
        <f t="shared" si="1238"/>
        <v>1.0115996199999999</v>
      </c>
      <c r="N3053" s="134">
        <f t="shared" si="1239"/>
        <v>1.599659586863319</v>
      </c>
      <c r="O3053" s="124">
        <f t="shared" si="1240"/>
        <v>1.61965461</v>
      </c>
      <c r="P3053" s="124"/>
      <c r="Q3053" s="125"/>
      <c r="R3053" s="126"/>
      <c r="S3053" s="124"/>
      <c r="T3053" s="135">
        <f t="shared" si="1254"/>
        <v>7.9699999999999993E-2</v>
      </c>
      <c r="U3053" s="125">
        <f t="shared" si="1241"/>
        <v>921</v>
      </c>
      <c r="V3053" s="125">
        <v>252</v>
      </c>
      <c r="W3053" s="134">
        <f t="shared" si="1242"/>
        <v>1.3234724529999999</v>
      </c>
      <c r="X3053" s="18"/>
      <c r="Y3053" s="123">
        <f t="shared" si="1243"/>
        <v>67054.222907000003</v>
      </c>
      <c r="Z3053" s="123">
        <f t="shared" si="1244"/>
        <v>41929.763266770686</v>
      </c>
      <c r="AA3053" s="123">
        <f t="shared" si="1245"/>
        <v>1341.0844581400002</v>
      </c>
      <c r="AB3053" s="123">
        <f t="shared" si="1246"/>
        <v>30554.374237956337</v>
      </c>
      <c r="AC3053" s="123">
        <f t="shared" si="1247"/>
        <v>140879.44486986703</v>
      </c>
      <c r="AD3053" s="150">
        <f t="shared" si="1248"/>
        <v>87053.852995000008</v>
      </c>
      <c r="AE3053" s="150">
        <f t="shared" si="1249"/>
        <v>53128.639455287535</v>
      </c>
      <c r="AF3053" s="150">
        <f t="shared" si="1250"/>
        <v>1741.0770599000002</v>
      </c>
      <c r="AG3053" s="150">
        <f t="shared" si="1251"/>
        <v>38855.036386768341</v>
      </c>
      <c r="AH3053" s="150">
        <f t="shared" si="1252"/>
        <v>180778.60589695588</v>
      </c>
      <c r="AI3053" s="4"/>
      <c r="AJ3053" s="1"/>
      <c r="AK3053" s="20"/>
      <c r="AL3053" s="5"/>
      <c r="AM3053" s="1"/>
      <c r="AN3053" s="1"/>
      <c r="AO3053" s="1"/>
      <c r="AP3053" s="17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5.75" x14ac:dyDescent="0.2">
      <c r="A3054" s="127">
        <f t="shared" si="1253"/>
        <v>44514</v>
      </c>
      <c r="B3054" s="165">
        <f t="shared" si="1229"/>
        <v>321709.42012545688</v>
      </c>
      <c r="C3054" s="124"/>
      <c r="D3054" s="128">
        <f t="shared" si="1230"/>
        <v>5944.21</v>
      </c>
      <c r="E3054" s="129">
        <f>VLOOKUP(A3053,[1]Plan1!$AY$80:$BA$314,3)</f>
        <v>6018.51</v>
      </c>
      <c r="F3054" s="130">
        <f t="shared" si="1231"/>
        <v>44485</v>
      </c>
      <c r="G3054" s="131">
        <f t="shared" si="1232"/>
        <v>1.2499558393798349E-2</v>
      </c>
      <c r="H3054" s="132">
        <f t="shared" si="1233"/>
        <v>44516</v>
      </c>
      <c r="I3054" s="132">
        <f t="shared" si="1234"/>
        <v>44516</v>
      </c>
      <c r="J3054" s="133">
        <f t="shared" si="1235"/>
        <v>20</v>
      </c>
      <c r="K3054" s="133">
        <f t="shared" si="1236"/>
        <v>20</v>
      </c>
      <c r="L3054" s="124">
        <f t="shared" si="1237"/>
        <v>1.01249955</v>
      </c>
      <c r="M3054" s="134">
        <f t="shared" si="1238"/>
        <v>1.0115996199999999</v>
      </c>
      <c r="N3054" s="134">
        <f t="shared" si="1239"/>
        <v>1.599659586863319</v>
      </c>
      <c r="O3054" s="124">
        <f t="shared" si="1240"/>
        <v>1.61965461</v>
      </c>
      <c r="P3054" s="124"/>
      <c r="Q3054" s="125"/>
      <c r="R3054" s="126"/>
      <c r="S3054" s="124"/>
      <c r="T3054" s="135">
        <f t="shared" si="1254"/>
        <v>7.9699999999999993E-2</v>
      </c>
      <c r="U3054" s="125">
        <f t="shared" si="1241"/>
        <v>921</v>
      </c>
      <c r="V3054" s="125">
        <v>252</v>
      </c>
      <c r="W3054" s="134">
        <f t="shared" si="1242"/>
        <v>1.3234724529999999</v>
      </c>
      <c r="X3054" s="18"/>
      <c r="Y3054" s="123">
        <f t="shared" si="1243"/>
        <v>67054.222907000003</v>
      </c>
      <c r="Z3054" s="123">
        <f t="shared" si="1244"/>
        <v>41929.763266770686</v>
      </c>
      <c r="AA3054" s="123">
        <f t="shared" si="1245"/>
        <v>1341.0844581400002</v>
      </c>
      <c r="AB3054" s="123">
        <f t="shared" si="1246"/>
        <v>30576.725645592003</v>
      </c>
      <c r="AC3054" s="123">
        <f t="shared" si="1247"/>
        <v>140901.7962775027</v>
      </c>
      <c r="AD3054" s="150">
        <f t="shared" si="1248"/>
        <v>87053.852995000008</v>
      </c>
      <c r="AE3054" s="150">
        <f t="shared" si="1249"/>
        <v>53128.639455287535</v>
      </c>
      <c r="AF3054" s="150">
        <f t="shared" si="1250"/>
        <v>1741.0770599000002</v>
      </c>
      <c r="AG3054" s="150">
        <f t="shared" si="1251"/>
        <v>38884.054337766669</v>
      </c>
      <c r="AH3054" s="150">
        <f t="shared" si="1252"/>
        <v>180807.62384795421</v>
      </c>
      <c r="AI3054" s="4"/>
      <c r="AJ3054" s="1"/>
      <c r="AK3054" s="20"/>
      <c r="AL3054" s="5"/>
      <c r="AM3054" s="1"/>
      <c r="AN3054" s="1"/>
      <c r="AO3054" s="1"/>
      <c r="AP3054" s="17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5.75" x14ac:dyDescent="0.2">
      <c r="A3055" s="127">
        <f t="shared" si="1253"/>
        <v>44515</v>
      </c>
      <c r="B3055" s="165">
        <f t="shared" si="1229"/>
        <v>321760.78948409087</v>
      </c>
      <c r="C3055" s="124"/>
      <c r="D3055" s="128">
        <f t="shared" si="1230"/>
        <v>5944.21</v>
      </c>
      <c r="E3055" s="129">
        <f>VLOOKUP(A3054,[1]Plan1!$AY$80:$BA$314,3)</f>
        <v>6018.51</v>
      </c>
      <c r="F3055" s="130">
        <f t="shared" si="1231"/>
        <v>44485</v>
      </c>
      <c r="G3055" s="131">
        <f t="shared" si="1232"/>
        <v>1.2499558393798349E-2</v>
      </c>
      <c r="H3055" s="132">
        <f t="shared" si="1233"/>
        <v>44545</v>
      </c>
      <c r="I3055" s="132">
        <f t="shared" si="1234"/>
        <v>44516</v>
      </c>
      <c r="J3055" s="133">
        <f t="shared" si="1235"/>
        <v>20</v>
      </c>
      <c r="K3055" s="133">
        <f t="shared" si="1236"/>
        <v>20</v>
      </c>
      <c r="L3055" s="124">
        <f t="shared" si="1237"/>
        <v>1.01249955</v>
      </c>
      <c r="M3055" s="134">
        <f t="shared" si="1238"/>
        <v>1.0115996199999999</v>
      </c>
      <c r="N3055" s="134">
        <f t="shared" si="1239"/>
        <v>1.599659586863319</v>
      </c>
      <c r="O3055" s="124">
        <f t="shared" si="1240"/>
        <v>1.61965461</v>
      </c>
      <c r="P3055" s="124"/>
      <c r="Q3055" s="125"/>
      <c r="R3055" s="126"/>
      <c r="S3055" s="124"/>
      <c r="T3055" s="135">
        <f t="shared" si="1254"/>
        <v>7.9699999999999993E-2</v>
      </c>
      <c r="U3055" s="125">
        <f t="shared" si="1241"/>
        <v>921</v>
      </c>
      <c r="V3055" s="125">
        <v>252</v>
      </c>
      <c r="W3055" s="134">
        <f t="shared" si="1242"/>
        <v>1.3234724529999999</v>
      </c>
      <c r="X3055" s="18"/>
      <c r="Y3055" s="123">
        <f t="shared" si="1243"/>
        <v>67054.222907000003</v>
      </c>
      <c r="Z3055" s="123">
        <f t="shared" si="1244"/>
        <v>41929.763266770686</v>
      </c>
      <c r="AA3055" s="123">
        <f t="shared" si="1245"/>
        <v>1341.0844581400002</v>
      </c>
      <c r="AB3055" s="123">
        <f t="shared" si="1246"/>
        <v>30599.077053227666</v>
      </c>
      <c r="AC3055" s="123">
        <f t="shared" si="1247"/>
        <v>140924.14768513833</v>
      </c>
      <c r="AD3055" s="150">
        <f t="shared" si="1248"/>
        <v>87053.852995000008</v>
      </c>
      <c r="AE3055" s="150">
        <f t="shared" si="1249"/>
        <v>53128.639455287535</v>
      </c>
      <c r="AF3055" s="150">
        <f t="shared" si="1250"/>
        <v>1741.0770599000002</v>
      </c>
      <c r="AG3055" s="150">
        <f t="shared" si="1251"/>
        <v>38913.072288765012</v>
      </c>
      <c r="AH3055" s="150">
        <f t="shared" si="1252"/>
        <v>180836.64179895257</v>
      </c>
      <c r="AI3055" s="4"/>
      <c r="AJ3055" s="1"/>
      <c r="AK3055" s="20"/>
      <c r="AL3055" s="5"/>
      <c r="AM3055" s="1"/>
      <c r="AN3055" s="1"/>
      <c r="AO3055" s="1"/>
      <c r="AP3055" s="17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5.75" x14ac:dyDescent="0.2">
      <c r="A3056" s="127">
        <f t="shared" si="1253"/>
        <v>44516</v>
      </c>
      <c r="B3056" s="165">
        <f t="shared" si="1229"/>
        <v>321812.15884272492</v>
      </c>
      <c r="C3056" s="124"/>
      <c r="D3056" s="128">
        <f t="shared" si="1230"/>
        <v>5944.21</v>
      </c>
      <c r="E3056" s="129">
        <f>VLOOKUP(A3055,[1]Plan1!$AY$80:$BA$314,3)</f>
        <v>6018.51</v>
      </c>
      <c r="F3056" s="130">
        <f t="shared" si="1231"/>
        <v>44485</v>
      </c>
      <c r="G3056" s="131">
        <f t="shared" si="1232"/>
        <v>1.2499558393798349E-2</v>
      </c>
      <c r="H3056" s="132">
        <f t="shared" si="1233"/>
        <v>44545</v>
      </c>
      <c r="I3056" s="132">
        <f t="shared" si="1234"/>
        <v>44516</v>
      </c>
      <c r="J3056" s="133">
        <f t="shared" si="1235"/>
        <v>20</v>
      </c>
      <c r="K3056" s="133">
        <f t="shared" si="1236"/>
        <v>20</v>
      </c>
      <c r="L3056" s="124">
        <f t="shared" si="1237"/>
        <v>1.01249955</v>
      </c>
      <c r="M3056" s="134">
        <f t="shared" si="1238"/>
        <v>1.0115996199999999</v>
      </c>
      <c r="N3056" s="134">
        <f t="shared" si="1239"/>
        <v>1.599659586863319</v>
      </c>
      <c r="O3056" s="124">
        <f t="shared" si="1240"/>
        <v>1.61965461</v>
      </c>
      <c r="P3056" s="124"/>
      <c r="Q3056" s="125"/>
      <c r="R3056" s="126"/>
      <c r="S3056" s="124"/>
      <c r="T3056" s="135">
        <f t="shared" si="1254"/>
        <v>7.9699999999999993E-2</v>
      </c>
      <c r="U3056" s="125">
        <f t="shared" si="1241"/>
        <v>921</v>
      </c>
      <c r="V3056" s="125">
        <v>252</v>
      </c>
      <c r="W3056" s="134">
        <f t="shared" si="1242"/>
        <v>1.3234724529999999</v>
      </c>
      <c r="X3056" s="18"/>
      <c r="Y3056" s="123">
        <f t="shared" si="1243"/>
        <v>67054.222907000003</v>
      </c>
      <c r="Z3056" s="123">
        <f t="shared" si="1244"/>
        <v>41929.763266770686</v>
      </c>
      <c r="AA3056" s="123">
        <f t="shared" si="1245"/>
        <v>1341.0844581400002</v>
      </c>
      <c r="AB3056" s="123">
        <f t="shared" si="1246"/>
        <v>30621.428460863335</v>
      </c>
      <c r="AC3056" s="123">
        <f t="shared" si="1247"/>
        <v>140946.49909277403</v>
      </c>
      <c r="AD3056" s="150">
        <f t="shared" si="1248"/>
        <v>87053.852995000008</v>
      </c>
      <c r="AE3056" s="150">
        <f t="shared" si="1249"/>
        <v>53128.639455287535</v>
      </c>
      <c r="AF3056" s="150">
        <f t="shared" si="1250"/>
        <v>1741.0770599000002</v>
      </c>
      <c r="AG3056" s="150">
        <f t="shared" si="1251"/>
        <v>38942.09023976334</v>
      </c>
      <c r="AH3056" s="150">
        <f t="shared" si="1252"/>
        <v>180865.65974995089</v>
      </c>
      <c r="AI3056" s="4"/>
      <c r="AJ3056" s="1"/>
      <c r="AK3056" s="20"/>
      <c r="AL3056" s="5"/>
      <c r="AM3056" s="1"/>
      <c r="AN3056" s="1"/>
      <c r="AO3056" s="1"/>
      <c r="AP3056" s="17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5.75" x14ac:dyDescent="0.2">
      <c r="A3057" s="127">
        <f t="shared" si="1253"/>
        <v>44517</v>
      </c>
      <c r="B3057" s="165">
        <f t="shared" si="1229"/>
        <v>322051.61139889865</v>
      </c>
      <c r="C3057" s="124"/>
      <c r="D3057" s="128">
        <f t="shared" si="1230"/>
        <v>6018.51</v>
      </c>
      <c r="E3057" s="129">
        <f>VLOOKUP(A3056,[1]Plan1!$AY$80:$BA$314,3)</f>
        <v>6075.69</v>
      </c>
      <c r="F3057" s="130">
        <f t="shared" si="1231"/>
        <v>44517</v>
      </c>
      <c r="G3057" s="131">
        <f t="shared" si="1232"/>
        <v>9.5006903702077317E-3</v>
      </c>
      <c r="H3057" s="132">
        <f t="shared" si="1233"/>
        <v>44545</v>
      </c>
      <c r="I3057" s="132">
        <f t="shared" si="1234"/>
        <v>44545</v>
      </c>
      <c r="J3057" s="133">
        <f t="shared" si="1235"/>
        <v>21</v>
      </c>
      <c r="K3057" s="133">
        <f t="shared" si="1236"/>
        <v>1</v>
      </c>
      <c r="L3057" s="124">
        <f t="shared" si="1237"/>
        <v>1.00045037</v>
      </c>
      <c r="M3057" s="134">
        <f t="shared" si="1238"/>
        <v>1.01249955</v>
      </c>
      <c r="N3057" s="134">
        <f t="shared" si="1239"/>
        <v>1.6196546118522965</v>
      </c>
      <c r="O3057" s="124">
        <f t="shared" si="1240"/>
        <v>1.62038405</v>
      </c>
      <c r="P3057" s="124"/>
      <c r="Q3057" s="125"/>
      <c r="R3057" s="126"/>
      <c r="S3057" s="124"/>
      <c r="T3057" s="135">
        <f t="shared" si="1254"/>
        <v>7.9699999999999993E-2</v>
      </c>
      <c r="U3057" s="125">
        <f t="shared" si="1241"/>
        <v>922</v>
      </c>
      <c r="V3057" s="125">
        <v>252</v>
      </c>
      <c r="W3057" s="134">
        <f t="shared" si="1242"/>
        <v>1.323875245</v>
      </c>
      <c r="X3057" s="18"/>
      <c r="Y3057" s="123">
        <f t="shared" si="1243"/>
        <v>67054.222907000003</v>
      </c>
      <c r="Z3057" s="123">
        <f t="shared" si="1244"/>
        <v>42012.029776749827</v>
      </c>
      <c r="AA3057" s="123">
        <f t="shared" si="1245"/>
        <v>1341.0844581400002</v>
      </c>
      <c r="AB3057" s="123">
        <f t="shared" si="1246"/>
        <v>30643.779868499001</v>
      </c>
      <c r="AC3057" s="123">
        <f t="shared" si="1247"/>
        <v>141051.11701038884</v>
      </c>
      <c r="AD3057" s="150">
        <f t="shared" si="1248"/>
        <v>87053.852995000008</v>
      </c>
      <c r="AE3057" s="150">
        <f t="shared" si="1249"/>
        <v>53234.456142848154</v>
      </c>
      <c r="AF3057" s="150">
        <f t="shared" si="1250"/>
        <v>1741.0770599000002</v>
      </c>
      <c r="AG3057" s="150">
        <f t="shared" si="1251"/>
        <v>38971.108190761668</v>
      </c>
      <c r="AH3057" s="150">
        <f t="shared" si="1252"/>
        <v>181000.49438850983</v>
      </c>
      <c r="AI3057" s="4"/>
      <c r="AJ3057" s="1"/>
      <c r="AK3057" s="20"/>
      <c r="AL3057" s="5"/>
      <c r="AM3057" s="1"/>
      <c r="AN3057" s="1"/>
      <c r="AO3057" s="1"/>
      <c r="AP3057" s="17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5.75" x14ac:dyDescent="0.2">
      <c r="A3058" s="127">
        <f t="shared" si="1253"/>
        <v>44518</v>
      </c>
      <c r="B3058" s="165">
        <f t="shared" si="1229"/>
        <v>322291.21066524647</v>
      </c>
      <c r="C3058" s="124"/>
      <c r="D3058" s="128">
        <f t="shared" si="1230"/>
        <v>6018.51</v>
      </c>
      <c r="E3058" s="129">
        <f>VLOOKUP(A3057,[1]Plan1!$AY$80:$BA$314,3)</f>
        <v>6075.69</v>
      </c>
      <c r="F3058" s="130">
        <f t="shared" si="1231"/>
        <v>44517</v>
      </c>
      <c r="G3058" s="131">
        <f t="shared" si="1232"/>
        <v>9.5006903702077317E-3</v>
      </c>
      <c r="H3058" s="132">
        <f t="shared" si="1233"/>
        <v>44545</v>
      </c>
      <c r="I3058" s="132">
        <f t="shared" si="1234"/>
        <v>44545</v>
      </c>
      <c r="J3058" s="133">
        <f t="shared" si="1235"/>
        <v>21</v>
      </c>
      <c r="K3058" s="133">
        <f t="shared" si="1236"/>
        <v>2</v>
      </c>
      <c r="L3058" s="124">
        <f t="shared" si="1237"/>
        <v>1.0009009600000001</v>
      </c>
      <c r="M3058" s="134">
        <f t="shared" si="1238"/>
        <v>1.01249955</v>
      </c>
      <c r="N3058" s="134">
        <f t="shared" si="1239"/>
        <v>1.6196546118522965</v>
      </c>
      <c r="O3058" s="124">
        <f t="shared" si="1240"/>
        <v>1.62111385</v>
      </c>
      <c r="P3058" s="124"/>
      <c r="Q3058" s="125"/>
      <c r="R3058" s="126"/>
      <c r="S3058" s="124"/>
      <c r="T3058" s="135">
        <f t="shared" si="1254"/>
        <v>7.9699999999999993E-2</v>
      </c>
      <c r="U3058" s="125">
        <f t="shared" si="1241"/>
        <v>923</v>
      </c>
      <c r="V3058" s="125">
        <v>252</v>
      </c>
      <c r="W3058" s="134">
        <f t="shared" si="1242"/>
        <v>1.3242781589999999</v>
      </c>
      <c r="X3058" s="18"/>
      <c r="Y3058" s="123">
        <f t="shared" si="1243"/>
        <v>67054.222907000003</v>
      </c>
      <c r="Z3058" s="123">
        <f t="shared" si="1244"/>
        <v>42094.360456916147</v>
      </c>
      <c r="AA3058" s="123">
        <f t="shared" si="1245"/>
        <v>1341.0844581400002</v>
      </c>
      <c r="AB3058" s="123">
        <f t="shared" si="1246"/>
        <v>30666.131276134671</v>
      </c>
      <c r="AC3058" s="123">
        <f t="shared" si="1247"/>
        <v>141155.79909819082</v>
      </c>
      <c r="AD3058" s="150">
        <f t="shared" si="1248"/>
        <v>87053.852995000008</v>
      </c>
      <c r="AE3058" s="150">
        <f t="shared" si="1249"/>
        <v>53340.355370395599</v>
      </c>
      <c r="AF3058" s="150">
        <f t="shared" si="1250"/>
        <v>1741.0770599000002</v>
      </c>
      <c r="AG3058" s="150">
        <f t="shared" si="1251"/>
        <v>39000.126141759996</v>
      </c>
      <c r="AH3058" s="150">
        <f t="shared" si="1252"/>
        <v>181135.41156705562</v>
      </c>
      <c r="AI3058" s="4"/>
      <c r="AJ3058" s="1"/>
      <c r="AK3058" s="20"/>
      <c r="AL3058" s="5"/>
      <c r="AM3058" s="1"/>
      <c r="AN3058" s="1"/>
      <c r="AO3058" s="1"/>
      <c r="AP3058" s="17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5.75" x14ac:dyDescent="0.2">
      <c r="A3059" s="127">
        <f t="shared" si="1253"/>
        <v>44519</v>
      </c>
      <c r="B3059" s="165">
        <f t="shared" si="1229"/>
        <v>322530.94940145256</v>
      </c>
      <c r="C3059" s="124"/>
      <c r="D3059" s="128">
        <f t="shared" si="1230"/>
        <v>6018.51</v>
      </c>
      <c r="E3059" s="129">
        <f>VLOOKUP(A3058,[1]Plan1!$AY$80:$BA$314,3)</f>
        <v>6075.69</v>
      </c>
      <c r="F3059" s="130">
        <f t="shared" si="1231"/>
        <v>44517</v>
      </c>
      <c r="G3059" s="131">
        <f t="shared" si="1232"/>
        <v>9.5006903702077317E-3</v>
      </c>
      <c r="H3059" s="132">
        <f t="shared" si="1233"/>
        <v>44545</v>
      </c>
      <c r="I3059" s="132">
        <f t="shared" si="1234"/>
        <v>44545</v>
      </c>
      <c r="J3059" s="133">
        <f t="shared" si="1235"/>
        <v>21</v>
      </c>
      <c r="K3059" s="133">
        <f t="shared" si="1236"/>
        <v>3</v>
      </c>
      <c r="L3059" s="124">
        <f t="shared" si="1237"/>
        <v>1.00135174</v>
      </c>
      <c r="M3059" s="134">
        <f t="shared" si="1238"/>
        <v>1.01249955</v>
      </c>
      <c r="N3059" s="134">
        <f t="shared" si="1239"/>
        <v>1.6196546118522965</v>
      </c>
      <c r="O3059" s="124">
        <f t="shared" si="1240"/>
        <v>1.6218439600000001</v>
      </c>
      <c r="P3059" s="124"/>
      <c r="Q3059" s="125"/>
      <c r="R3059" s="126"/>
      <c r="S3059" s="124"/>
      <c r="T3059" s="135">
        <f t="shared" si="1254"/>
        <v>7.9699999999999993E-2</v>
      </c>
      <c r="U3059" s="125">
        <f t="shared" si="1241"/>
        <v>924</v>
      </c>
      <c r="V3059" s="125">
        <v>252</v>
      </c>
      <c r="W3059" s="134">
        <f t="shared" si="1242"/>
        <v>1.3246811970000001</v>
      </c>
      <c r="X3059" s="18"/>
      <c r="Y3059" s="123">
        <f t="shared" si="1243"/>
        <v>67054.222907000003</v>
      </c>
      <c r="Z3059" s="123">
        <f t="shared" si="1244"/>
        <v>42176.752140397206</v>
      </c>
      <c r="AA3059" s="123">
        <f t="shared" si="1245"/>
        <v>1341.0844581400002</v>
      </c>
      <c r="AB3059" s="123">
        <f t="shared" si="1246"/>
        <v>30688.482683770333</v>
      </c>
      <c r="AC3059" s="123">
        <f t="shared" si="1247"/>
        <v>141260.54218930754</v>
      </c>
      <c r="AD3059" s="150">
        <f t="shared" si="1248"/>
        <v>87053.852995000008</v>
      </c>
      <c r="AE3059" s="150">
        <f t="shared" si="1249"/>
        <v>53446.333064486658</v>
      </c>
      <c r="AF3059" s="150">
        <f t="shared" si="1250"/>
        <v>1741.0770599000002</v>
      </c>
      <c r="AG3059" s="150">
        <f t="shared" si="1251"/>
        <v>39029.144092758339</v>
      </c>
      <c r="AH3059" s="150">
        <f t="shared" si="1252"/>
        <v>181270.40721214502</v>
      </c>
      <c r="AI3059" s="4"/>
      <c r="AJ3059" s="1"/>
      <c r="AK3059" s="20"/>
      <c r="AL3059" s="5"/>
      <c r="AM3059" s="1"/>
      <c r="AN3059" s="1"/>
      <c r="AO3059" s="1"/>
      <c r="AP3059" s="17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5.75" x14ac:dyDescent="0.2">
      <c r="A3060" s="127">
        <f t="shared" si="1253"/>
        <v>44520</v>
      </c>
      <c r="B3060" s="165">
        <f t="shared" si="1229"/>
        <v>322770.83173763601</v>
      </c>
      <c r="C3060" s="124"/>
      <c r="D3060" s="128">
        <f t="shared" si="1230"/>
        <v>6018.51</v>
      </c>
      <c r="E3060" s="129">
        <f>VLOOKUP(A3059,[1]Plan1!$AY$80:$BA$314,3)</f>
        <v>6075.69</v>
      </c>
      <c r="F3060" s="130">
        <f t="shared" si="1231"/>
        <v>44517</v>
      </c>
      <c r="G3060" s="131">
        <f t="shared" si="1232"/>
        <v>9.5006903702077317E-3</v>
      </c>
      <c r="H3060" s="132">
        <f t="shared" si="1233"/>
        <v>44545</v>
      </c>
      <c r="I3060" s="132">
        <f t="shared" si="1234"/>
        <v>44545</v>
      </c>
      <c r="J3060" s="133">
        <f t="shared" si="1235"/>
        <v>21</v>
      </c>
      <c r="K3060" s="133">
        <f t="shared" si="1236"/>
        <v>4</v>
      </c>
      <c r="L3060" s="124">
        <f t="shared" si="1237"/>
        <v>1.0018027300000001</v>
      </c>
      <c r="M3060" s="134">
        <f t="shared" si="1238"/>
        <v>1.01249955</v>
      </c>
      <c r="N3060" s="134">
        <f t="shared" si="1239"/>
        <v>1.6196546118522965</v>
      </c>
      <c r="O3060" s="124">
        <f t="shared" si="1240"/>
        <v>1.6225744099999999</v>
      </c>
      <c r="P3060" s="124"/>
      <c r="Q3060" s="125"/>
      <c r="R3060" s="126"/>
      <c r="S3060" s="124"/>
      <c r="T3060" s="135">
        <f t="shared" si="1254"/>
        <v>7.9699999999999993E-2</v>
      </c>
      <c r="U3060" s="125">
        <f t="shared" si="1241"/>
        <v>925</v>
      </c>
      <c r="V3060" s="125">
        <v>252</v>
      </c>
      <c r="W3060" s="134">
        <f t="shared" si="1242"/>
        <v>1.3250843560000001</v>
      </c>
      <c r="X3060" s="18"/>
      <c r="Y3060" s="123">
        <f t="shared" si="1243"/>
        <v>67054.222907000003</v>
      </c>
      <c r="Z3060" s="123">
        <f t="shared" si="1244"/>
        <v>42259.206633683287</v>
      </c>
      <c r="AA3060" s="123">
        <f t="shared" si="1245"/>
        <v>1341.0844581400002</v>
      </c>
      <c r="AB3060" s="123">
        <f t="shared" si="1246"/>
        <v>30710.834091405999</v>
      </c>
      <c r="AC3060" s="123">
        <f t="shared" si="1247"/>
        <v>141365.34809022929</v>
      </c>
      <c r="AD3060" s="150">
        <f t="shared" si="1248"/>
        <v>87053.852995000008</v>
      </c>
      <c r="AE3060" s="150">
        <f t="shared" si="1249"/>
        <v>53552.391548750034</v>
      </c>
      <c r="AF3060" s="150">
        <f t="shared" si="1250"/>
        <v>1741.0770599000002</v>
      </c>
      <c r="AG3060" s="150">
        <f t="shared" si="1251"/>
        <v>39058.162043756667</v>
      </c>
      <c r="AH3060" s="150">
        <f t="shared" si="1252"/>
        <v>181405.48364740671</v>
      </c>
      <c r="AI3060" s="4"/>
      <c r="AJ3060" s="1"/>
      <c r="AK3060" s="20"/>
      <c r="AL3060" s="5"/>
      <c r="AM3060" s="1"/>
      <c r="AN3060" s="1"/>
      <c r="AO3060" s="1"/>
      <c r="AP3060" s="17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5.75" x14ac:dyDescent="0.2">
      <c r="A3061" s="127">
        <f t="shared" si="1253"/>
        <v>44521</v>
      </c>
      <c r="B3061" s="165">
        <f t="shared" si="1229"/>
        <v>322822.20109627</v>
      </c>
      <c r="C3061" s="124"/>
      <c r="D3061" s="128">
        <f t="shared" si="1230"/>
        <v>6018.51</v>
      </c>
      <c r="E3061" s="129">
        <f>VLOOKUP(A3060,[1]Plan1!$AY$80:$BA$314,3)</f>
        <v>6075.69</v>
      </c>
      <c r="F3061" s="130">
        <f t="shared" si="1231"/>
        <v>44517</v>
      </c>
      <c r="G3061" s="131">
        <f t="shared" si="1232"/>
        <v>9.5006903702077317E-3</v>
      </c>
      <c r="H3061" s="132">
        <f t="shared" si="1233"/>
        <v>44545</v>
      </c>
      <c r="I3061" s="132">
        <f t="shared" si="1234"/>
        <v>44545</v>
      </c>
      <c r="J3061" s="133">
        <f t="shared" si="1235"/>
        <v>21</v>
      </c>
      <c r="K3061" s="133">
        <f t="shared" si="1236"/>
        <v>4</v>
      </c>
      <c r="L3061" s="124">
        <f t="shared" si="1237"/>
        <v>1.0018027300000001</v>
      </c>
      <c r="M3061" s="134">
        <f t="shared" si="1238"/>
        <v>1.01249955</v>
      </c>
      <c r="N3061" s="134">
        <f t="shared" si="1239"/>
        <v>1.6196546118522965</v>
      </c>
      <c r="O3061" s="124">
        <f t="shared" si="1240"/>
        <v>1.6225744099999999</v>
      </c>
      <c r="P3061" s="124"/>
      <c r="Q3061" s="125"/>
      <c r="R3061" s="126"/>
      <c r="S3061" s="124"/>
      <c r="T3061" s="135">
        <f t="shared" si="1254"/>
        <v>7.9699999999999993E-2</v>
      </c>
      <c r="U3061" s="125">
        <f t="shared" si="1241"/>
        <v>925</v>
      </c>
      <c r="V3061" s="125">
        <v>252</v>
      </c>
      <c r="W3061" s="134">
        <f t="shared" si="1242"/>
        <v>1.3250843560000001</v>
      </c>
      <c r="X3061" s="18"/>
      <c r="Y3061" s="123">
        <f t="shared" si="1243"/>
        <v>67054.222907000003</v>
      </c>
      <c r="Z3061" s="123">
        <f t="shared" si="1244"/>
        <v>42259.206633683287</v>
      </c>
      <c r="AA3061" s="123">
        <f t="shared" si="1245"/>
        <v>1341.0844581400002</v>
      </c>
      <c r="AB3061" s="123">
        <f t="shared" si="1246"/>
        <v>30733.185499041672</v>
      </c>
      <c r="AC3061" s="123">
        <f t="shared" si="1247"/>
        <v>141387.69949786496</v>
      </c>
      <c r="AD3061" s="150">
        <f t="shared" si="1248"/>
        <v>87053.852995000008</v>
      </c>
      <c r="AE3061" s="150">
        <f t="shared" si="1249"/>
        <v>53552.391548750034</v>
      </c>
      <c r="AF3061" s="150">
        <f t="shared" si="1250"/>
        <v>1741.0770599000002</v>
      </c>
      <c r="AG3061" s="150">
        <f t="shared" si="1251"/>
        <v>39087.179994755003</v>
      </c>
      <c r="AH3061" s="150">
        <f t="shared" si="1252"/>
        <v>181434.50159840507</v>
      </c>
      <c r="AI3061" s="4"/>
      <c r="AJ3061" s="1"/>
      <c r="AK3061" s="20"/>
      <c r="AL3061" s="5"/>
      <c r="AM3061" s="1"/>
      <c r="AN3061" s="1"/>
      <c r="AO3061" s="1"/>
      <c r="AP3061" s="17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5.75" x14ac:dyDescent="0.2">
      <c r="A3062" s="127">
        <f t="shared" si="1253"/>
        <v>44522</v>
      </c>
      <c r="B3062" s="165">
        <f t="shared" si="1229"/>
        <v>322873.57045490399</v>
      </c>
      <c r="C3062" s="124"/>
      <c r="D3062" s="128">
        <f t="shared" si="1230"/>
        <v>6018.51</v>
      </c>
      <c r="E3062" s="129">
        <f>VLOOKUP(A3061,[1]Plan1!$AY$80:$BA$314,3)</f>
        <v>6075.69</v>
      </c>
      <c r="F3062" s="130">
        <f t="shared" si="1231"/>
        <v>44517</v>
      </c>
      <c r="G3062" s="131">
        <f t="shared" si="1232"/>
        <v>9.5006903702077317E-3</v>
      </c>
      <c r="H3062" s="132">
        <f t="shared" si="1233"/>
        <v>44545</v>
      </c>
      <c r="I3062" s="132">
        <f t="shared" si="1234"/>
        <v>44545</v>
      </c>
      <c r="J3062" s="133">
        <f t="shared" si="1235"/>
        <v>21</v>
      </c>
      <c r="K3062" s="133">
        <f t="shared" si="1236"/>
        <v>4</v>
      </c>
      <c r="L3062" s="124">
        <f t="shared" si="1237"/>
        <v>1.0018027300000001</v>
      </c>
      <c r="M3062" s="134">
        <f t="shared" si="1238"/>
        <v>1.01249955</v>
      </c>
      <c r="N3062" s="134">
        <f t="shared" si="1239"/>
        <v>1.6196546118522965</v>
      </c>
      <c r="O3062" s="124">
        <f t="shared" si="1240"/>
        <v>1.6225744099999999</v>
      </c>
      <c r="P3062" s="124"/>
      <c r="Q3062" s="125"/>
      <c r="R3062" s="126"/>
      <c r="S3062" s="124"/>
      <c r="T3062" s="135">
        <f t="shared" si="1254"/>
        <v>7.9699999999999993E-2</v>
      </c>
      <c r="U3062" s="125">
        <f t="shared" si="1241"/>
        <v>925</v>
      </c>
      <c r="V3062" s="125">
        <v>252</v>
      </c>
      <c r="W3062" s="134">
        <f t="shared" si="1242"/>
        <v>1.3250843560000001</v>
      </c>
      <c r="X3062" s="18"/>
      <c r="Y3062" s="123">
        <f t="shared" si="1243"/>
        <v>67054.222907000003</v>
      </c>
      <c r="Z3062" s="123">
        <f t="shared" si="1244"/>
        <v>42259.206633683287</v>
      </c>
      <c r="AA3062" s="123">
        <f t="shared" si="1245"/>
        <v>1341.0844581400002</v>
      </c>
      <c r="AB3062" s="123">
        <f t="shared" si="1246"/>
        <v>30755.536906677335</v>
      </c>
      <c r="AC3062" s="123">
        <f t="shared" si="1247"/>
        <v>141410.05090550063</v>
      </c>
      <c r="AD3062" s="150">
        <f t="shared" si="1248"/>
        <v>87053.852995000008</v>
      </c>
      <c r="AE3062" s="150">
        <f t="shared" si="1249"/>
        <v>53552.391548750034</v>
      </c>
      <c r="AF3062" s="150">
        <f t="shared" si="1250"/>
        <v>1741.0770599000002</v>
      </c>
      <c r="AG3062" s="150">
        <f t="shared" si="1251"/>
        <v>39116.197945753338</v>
      </c>
      <c r="AH3062" s="150">
        <f t="shared" si="1252"/>
        <v>181463.5195494034</v>
      </c>
      <c r="AI3062" s="4"/>
      <c r="AJ3062" s="1"/>
      <c r="AK3062" s="20"/>
      <c r="AL3062" s="5"/>
      <c r="AM3062" s="1"/>
      <c r="AN3062" s="1"/>
      <c r="AO3062" s="1"/>
      <c r="AP3062" s="17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5.75" x14ac:dyDescent="0.2">
      <c r="A3063" s="127">
        <f t="shared" si="1253"/>
        <v>44523</v>
      </c>
      <c r="B3063" s="165">
        <f t="shared" si="1229"/>
        <v>323113.59395429073</v>
      </c>
      <c r="C3063" s="124"/>
      <c r="D3063" s="128">
        <f t="shared" si="1230"/>
        <v>6018.51</v>
      </c>
      <c r="E3063" s="129">
        <f>VLOOKUP(A3062,[1]Plan1!$AY$80:$BA$314,3)</f>
        <v>6075.69</v>
      </c>
      <c r="F3063" s="130">
        <f t="shared" si="1231"/>
        <v>44517</v>
      </c>
      <c r="G3063" s="131">
        <f t="shared" si="1232"/>
        <v>9.5006903702077317E-3</v>
      </c>
      <c r="H3063" s="132">
        <f t="shared" si="1233"/>
        <v>44545</v>
      </c>
      <c r="I3063" s="132">
        <f t="shared" si="1234"/>
        <v>44545</v>
      </c>
      <c r="J3063" s="133">
        <f t="shared" si="1235"/>
        <v>21</v>
      </c>
      <c r="K3063" s="133">
        <f t="shared" si="1236"/>
        <v>5</v>
      </c>
      <c r="L3063" s="124">
        <f t="shared" si="1237"/>
        <v>1.00225392</v>
      </c>
      <c r="M3063" s="134">
        <f t="shared" si="1238"/>
        <v>1.01249955</v>
      </c>
      <c r="N3063" s="134">
        <f t="shared" si="1239"/>
        <v>1.6196546118522965</v>
      </c>
      <c r="O3063" s="124">
        <f t="shared" si="1240"/>
        <v>1.62330518</v>
      </c>
      <c r="P3063" s="124"/>
      <c r="Q3063" s="125"/>
      <c r="R3063" s="126"/>
      <c r="S3063" s="124"/>
      <c r="T3063" s="135">
        <f t="shared" si="1254"/>
        <v>7.9699999999999993E-2</v>
      </c>
      <c r="U3063" s="125">
        <f t="shared" si="1241"/>
        <v>926</v>
      </c>
      <c r="V3063" s="125">
        <v>252</v>
      </c>
      <c r="W3063" s="134">
        <f t="shared" si="1242"/>
        <v>1.3254876390000001</v>
      </c>
      <c r="X3063" s="18"/>
      <c r="Y3063" s="123">
        <f t="shared" si="1243"/>
        <v>67054.222907000003</v>
      </c>
      <c r="Z3063" s="123">
        <f t="shared" si="1244"/>
        <v>42341.722870943428</v>
      </c>
      <c r="AA3063" s="123">
        <f t="shared" si="1245"/>
        <v>1341.0844581400002</v>
      </c>
      <c r="AB3063" s="123">
        <f t="shared" si="1246"/>
        <v>30777.888314313004</v>
      </c>
      <c r="AC3063" s="123">
        <f t="shared" si="1247"/>
        <v>141514.91855039643</v>
      </c>
      <c r="AD3063" s="150">
        <f t="shared" si="1248"/>
        <v>87053.852995000008</v>
      </c>
      <c r="AE3063" s="150">
        <f t="shared" si="1249"/>
        <v>53658.529452242605</v>
      </c>
      <c r="AF3063" s="150">
        <f t="shared" si="1250"/>
        <v>1741.0770599000002</v>
      </c>
      <c r="AG3063" s="150">
        <f t="shared" si="1251"/>
        <v>39145.215896751673</v>
      </c>
      <c r="AH3063" s="150">
        <f t="shared" si="1252"/>
        <v>181598.6754038943</v>
      </c>
      <c r="AI3063" s="4"/>
      <c r="AJ3063" s="1"/>
      <c r="AK3063" s="20"/>
      <c r="AL3063" s="5"/>
      <c r="AM3063" s="1"/>
      <c r="AN3063" s="1"/>
      <c r="AO3063" s="1"/>
      <c r="AP3063" s="17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5.75" x14ac:dyDescent="0.2">
      <c r="A3064" s="127">
        <f t="shared" si="1253"/>
        <v>44524</v>
      </c>
      <c r="B3064" s="165">
        <f t="shared" si="1229"/>
        <v>323353.76139833697</v>
      </c>
      <c r="C3064" s="124"/>
      <c r="D3064" s="128">
        <f t="shared" si="1230"/>
        <v>6018.51</v>
      </c>
      <c r="E3064" s="129">
        <f>VLOOKUP(A3063,[1]Plan1!$AY$80:$BA$314,3)</f>
        <v>6075.69</v>
      </c>
      <c r="F3064" s="130">
        <f t="shared" si="1231"/>
        <v>44517</v>
      </c>
      <c r="G3064" s="131">
        <f t="shared" si="1232"/>
        <v>9.5006903702077317E-3</v>
      </c>
      <c r="H3064" s="132">
        <f t="shared" si="1233"/>
        <v>44545</v>
      </c>
      <c r="I3064" s="132">
        <f t="shared" si="1234"/>
        <v>44545</v>
      </c>
      <c r="J3064" s="133">
        <f t="shared" si="1235"/>
        <v>21</v>
      </c>
      <c r="K3064" s="133">
        <f t="shared" si="1236"/>
        <v>6</v>
      </c>
      <c r="L3064" s="124">
        <f t="shared" si="1237"/>
        <v>1.00270532</v>
      </c>
      <c r="M3064" s="134">
        <f t="shared" si="1238"/>
        <v>1.01249955</v>
      </c>
      <c r="N3064" s="134">
        <f t="shared" si="1239"/>
        <v>1.6196546118522965</v>
      </c>
      <c r="O3064" s="124">
        <f t="shared" si="1240"/>
        <v>1.62403629</v>
      </c>
      <c r="P3064" s="124"/>
      <c r="Q3064" s="125"/>
      <c r="R3064" s="126"/>
      <c r="S3064" s="124"/>
      <c r="T3064" s="135">
        <f t="shared" si="1254"/>
        <v>7.9699999999999993E-2</v>
      </c>
      <c r="U3064" s="125">
        <f t="shared" si="1241"/>
        <v>927</v>
      </c>
      <c r="V3064" s="125">
        <v>252</v>
      </c>
      <c r="W3064" s="134">
        <f t="shared" si="1242"/>
        <v>1.325891044</v>
      </c>
      <c r="X3064" s="18"/>
      <c r="Y3064" s="123">
        <f t="shared" si="1243"/>
        <v>67054.222907000003</v>
      </c>
      <c r="Z3064" s="123">
        <f t="shared" si="1244"/>
        <v>42424.302068770608</v>
      </c>
      <c r="AA3064" s="123">
        <f t="shared" si="1245"/>
        <v>1341.0844581400002</v>
      </c>
      <c r="AB3064" s="123">
        <f t="shared" si="1246"/>
        <v>30800.239721948667</v>
      </c>
      <c r="AC3064" s="123">
        <f t="shared" si="1247"/>
        <v>141619.84915585929</v>
      </c>
      <c r="AD3064" s="150">
        <f t="shared" si="1248"/>
        <v>87053.852995000008</v>
      </c>
      <c r="AE3064" s="150">
        <f t="shared" si="1249"/>
        <v>53764.748339827616</v>
      </c>
      <c r="AF3064" s="150">
        <f t="shared" si="1250"/>
        <v>1741.0770599000002</v>
      </c>
      <c r="AG3064" s="150">
        <f t="shared" si="1251"/>
        <v>39174.233847750002</v>
      </c>
      <c r="AH3064" s="150">
        <f t="shared" si="1252"/>
        <v>181733.91224247764</v>
      </c>
      <c r="AI3064" s="4"/>
      <c r="AJ3064" s="1"/>
      <c r="AK3064" s="20"/>
      <c r="AL3064" s="5"/>
      <c r="AM3064" s="1"/>
      <c r="AN3064" s="1"/>
      <c r="AO3064" s="1"/>
      <c r="AP3064" s="17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5.75" x14ac:dyDescent="0.2">
      <c r="A3065" s="127">
        <f t="shared" si="1253"/>
        <v>44525</v>
      </c>
      <c r="B3065" s="165">
        <f t="shared" si="1229"/>
        <v>323594.07151316444</v>
      </c>
      <c r="C3065" s="124"/>
      <c r="D3065" s="128">
        <f t="shared" si="1230"/>
        <v>6018.51</v>
      </c>
      <c r="E3065" s="129">
        <f>VLOOKUP(A3064,[1]Plan1!$AY$80:$BA$314,3)</f>
        <v>6075.69</v>
      </c>
      <c r="F3065" s="130">
        <f t="shared" si="1231"/>
        <v>44517</v>
      </c>
      <c r="G3065" s="131">
        <f t="shared" si="1232"/>
        <v>9.5006903702077317E-3</v>
      </c>
      <c r="H3065" s="132">
        <f t="shared" si="1233"/>
        <v>44545</v>
      </c>
      <c r="I3065" s="132">
        <f t="shared" si="1234"/>
        <v>44545</v>
      </c>
      <c r="J3065" s="133">
        <f t="shared" si="1235"/>
        <v>21</v>
      </c>
      <c r="K3065" s="133">
        <f t="shared" si="1236"/>
        <v>7</v>
      </c>
      <c r="L3065" s="124">
        <f t="shared" si="1237"/>
        <v>1.0031569199999999</v>
      </c>
      <c r="M3065" s="134">
        <f t="shared" si="1238"/>
        <v>1.01249955</v>
      </c>
      <c r="N3065" s="134">
        <f t="shared" si="1239"/>
        <v>1.6196546118522965</v>
      </c>
      <c r="O3065" s="124">
        <f t="shared" si="1240"/>
        <v>1.6247677300000001</v>
      </c>
      <c r="P3065" s="124"/>
      <c r="Q3065" s="125"/>
      <c r="R3065" s="126"/>
      <c r="S3065" s="124"/>
      <c r="T3065" s="135">
        <f t="shared" si="1254"/>
        <v>7.9699999999999993E-2</v>
      </c>
      <c r="U3065" s="125">
        <f t="shared" si="1241"/>
        <v>928</v>
      </c>
      <c r="V3065" s="125">
        <v>252</v>
      </c>
      <c r="W3065" s="134">
        <f t="shared" si="1242"/>
        <v>1.3262945719999999</v>
      </c>
      <c r="X3065" s="18"/>
      <c r="Y3065" s="123">
        <f t="shared" si="1243"/>
        <v>67054.222907000003</v>
      </c>
      <c r="Z3065" s="123">
        <f t="shared" si="1244"/>
        <v>42506.943669977831</v>
      </c>
      <c r="AA3065" s="123">
        <f t="shared" si="1245"/>
        <v>1341.0844581400002</v>
      </c>
      <c r="AB3065" s="123">
        <f t="shared" si="1246"/>
        <v>30822.591129584336</v>
      </c>
      <c r="AC3065" s="123">
        <f t="shared" si="1247"/>
        <v>141724.84216470216</v>
      </c>
      <c r="AD3065" s="150">
        <f t="shared" si="1248"/>
        <v>87053.852995000008</v>
      </c>
      <c r="AE3065" s="150">
        <f t="shared" si="1249"/>
        <v>53871.047494813894</v>
      </c>
      <c r="AF3065" s="150">
        <f t="shared" si="1250"/>
        <v>1741.0770599000002</v>
      </c>
      <c r="AG3065" s="150">
        <f t="shared" si="1251"/>
        <v>39203.251798748337</v>
      </c>
      <c r="AH3065" s="150">
        <f t="shared" si="1252"/>
        <v>181869.22934846225</v>
      </c>
      <c r="AI3065" s="4"/>
      <c r="AJ3065" s="1"/>
      <c r="AK3065" s="20"/>
      <c r="AL3065" s="5"/>
      <c r="AM3065" s="1"/>
      <c r="AN3065" s="1"/>
      <c r="AO3065" s="1"/>
      <c r="AP3065" s="17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5.75" x14ac:dyDescent="0.2">
      <c r="A3066" s="127">
        <f t="shared" si="1253"/>
        <v>44526</v>
      </c>
      <c r="B3066" s="165">
        <f t="shared" si="1229"/>
        <v>323834.52283444069</v>
      </c>
      <c r="C3066" s="124"/>
      <c r="D3066" s="128">
        <f t="shared" si="1230"/>
        <v>6018.51</v>
      </c>
      <c r="E3066" s="129">
        <f>VLOOKUP(A3065,[1]Plan1!$AY$80:$BA$314,3)</f>
        <v>6075.69</v>
      </c>
      <c r="F3066" s="130">
        <f t="shared" si="1231"/>
        <v>44517</v>
      </c>
      <c r="G3066" s="131">
        <f t="shared" si="1232"/>
        <v>9.5006903702077317E-3</v>
      </c>
      <c r="H3066" s="132">
        <f t="shared" si="1233"/>
        <v>44545</v>
      </c>
      <c r="I3066" s="132">
        <f t="shared" si="1234"/>
        <v>44545</v>
      </c>
      <c r="J3066" s="133">
        <f t="shared" si="1235"/>
        <v>21</v>
      </c>
      <c r="K3066" s="133">
        <f t="shared" si="1236"/>
        <v>8</v>
      </c>
      <c r="L3066" s="124">
        <f t="shared" si="1237"/>
        <v>1.0036087199999999</v>
      </c>
      <c r="M3066" s="134">
        <f t="shared" si="1238"/>
        <v>1.01249955</v>
      </c>
      <c r="N3066" s="134">
        <f t="shared" si="1239"/>
        <v>1.6196546118522965</v>
      </c>
      <c r="O3066" s="124">
        <f t="shared" si="1240"/>
        <v>1.6254994899999999</v>
      </c>
      <c r="P3066" s="124"/>
      <c r="Q3066" s="125"/>
      <c r="R3066" s="126"/>
      <c r="S3066" s="124"/>
      <c r="T3066" s="135">
        <f t="shared" si="1254"/>
        <v>7.9699999999999993E-2</v>
      </c>
      <c r="U3066" s="125">
        <f t="shared" si="1241"/>
        <v>929</v>
      </c>
      <c r="V3066" s="125">
        <v>252</v>
      </c>
      <c r="W3066" s="134">
        <f t="shared" si="1242"/>
        <v>1.326698223</v>
      </c>
      <c r="X3066" s="18"/>
      <c r="Y3066" s="123">
        <f t="shared" si="1243"/>
        <v>67054.222907000003</v>
      </c>
      <c r="Z3066" s="123">
        <f t="shared" si="1244"/>
        <v>42589.647034074398</v>
      </c>
      <c r="AA3066" s="123">
        <f t="shared" si="1245"/>
        <v>1341.0844581400002</v>
      </c>
      <c r="AB3066" s="123">
        <f t="shared" si="1246"/>
        <v>30844.942537220002</v>
      </c>
      <c r="AC3066" s="123">
        <f t="shared" si="1247"/>
        <v>141829.89693643441</v>
      </c>
      <c r="AD3066" s="150">
        <f t="shared" si="1248"/>
        <v>87053.852995000008</v>
      </c>
      <c r="AE3066" s="150">
        <f t="shared" si="1249"/>
        <v>53977.426093359543</v>
      </c>
      <c r="AF3066" s="150">
        <f t="shared" si="1250"/>
        <v>1741.0770599000002</v>
      </c>
      <c r="AG3066" s="150">
        <f t="shared" si="1251"/>
        <v>39232.269749746672</v>
      </c>
      <c r="AH3066" s="150">
        <f t="shared" si="1252"/>
        <v>182004.62589800626</v>
      </c>
      <c r="AI3066" s="4"/>
      <c r="AJ3066" s="1"/>
      <c r="AK3066" s="20"/>
      <c r="AL3066" s="5"/>
      <c r="AM3066" s="1"/>
      <c r="AN3066" s="1"/>
      <c r="AO3066" s="1"/>
      <c r="AP3066" s="17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5.75" x14ac:dyDescent="0.2">
      <c r="A3067" s="127">
        <f t="shared" si="1253"/>
        <v>44527</v>
      </c>
      <c r="B3067" s="165">
        <f t="shared" si="1229"/>
        <v>324075.11543859576</v>
      </c>
      <c r="C3067" s="124"/>
      <c r="D3067" s="128">
        <f t="shared" si="1230"/>
        <v>6018.51</v>
      </c>
      <c r="E3067" s="129">
        <f>VLOOKUP(A3066,[1]Plan1!$AY$80:$BA$314,3)</f>
        <v>6075.69</v>
      </c>
      <c r="F3067" s="130">
        <f t="shared" si="1231"/>
        <v>44517</v>
      </c>
      <c r="G3067" s="131">
        <f t="shared" si="1232"/>
        <v>9.5006903702077317E-3</v>
      </c>
      <c r="H3067" s="132">
        <f t="shared" si="1233"/>
        <v>44545</v>
      </c>
      <c r="I3067" s="132">
        <f t="shared" si="1234"/>
        <v>44545</v>
      </c>
      <c r="J3067" s="133">
        <f t="shared" si="1235"/>
        <v>21</v>
      </c>
      <c r="K3067" s="133">
        <f t="shared" si="1236"/>
        <v>9</v>
      </c>
      <c r="L3067" s="124">
        <f t="shared" si="1237"/>
        <v>1.00406072</v>
      </c>
      <c r="M3067" s="134">
        <f t="shared" si="1238"/>
        <v>1.01249955</v>
      </c>
      <c r="N3067" s="134">
        <f t="shared" si="1239"/>
        <v>1.6196546118522965</v>
      </c>
      <c r="O3067" s="124">
        <f t="shared" si="1240"/>
        <v>1.6262315700000001</v>
      </c>
      <c r="P3067" s="124"/>
      <c r="Q3067" s="125"/>
      <c r="R3067" s="126"/>
      <c r="S3067" s="124"/>
      <c r="T3067" s="135">
        <f t="shared" si="1254"/>
        <v>7.9699999999999993E-2</v>
      </c>
      <c r="U3067" s="125">
        <f t="shared" si="1241"/>
        <v>930</v>
      </c>
      <c r="V3067" s="125">
        <v>252</v>
      </c>
      <c r="W3067" s="134">
        <f t="shared" si="1242"/>
        <v>1.327101997</v>
      </c>
      <c r="X3067" s="18"/>
      <c r="Y3067" s="123">
        <f t="shared" si="1243"/>
        <v>67054.222907000003</v>
      </c>
      <c r="Z3067" s="123">
        <f t="shared" si="1244"/>
        <v>42672.412194490484</v>
      </c>
      <c r="AA3067" s="123">
        <f t="shared" si="1245"/>
        <v>1341.0844581400002</v>
      </c>
      <c r="AB3067" s="123">
        <f t="shared" si="1246"/>
        <v>30867.293944855668</v>
      </c>
      <c r="AC3067" s="123">
        <f t="shared" si="1247"/>
        <v>141935.01350448615</v>
      </c>
      <c r="AD3067" s="150">
        <f t="shared" si="1248"/>
        <v>87053.852995000008</v>
      </c>
      <c r="AE3067" s="150">
        <f t="shared" si="1249"/>
        <v>54083.884178464585</v>
      </c>
      <c r="AF3067" s="150">
        <f t="shared" si="1250"/>
        <v>1741.0770599000002</v>
      </c>
      <c r="AG3067" s="150">
        <f t="shared" si="1251"/>
        <v>39261.287700745008</v>
      </c>
      <c r="AH3067" s="150">
        <f t="shared" si="1252"/>
        <v>182140.10193410961</v>
      </c>
      <c r="AI3067" s="4"/>
      <c r="AJ3067" s="1"/>
      <c r="AK3067" s="20"/>
      <c r="AL3067" s="5"/>
      <c r="AM3067" s="1"/>
      <c r="AN3067" s="1"/>
      <c r="AO3067" s="1"/>
      <c r="AP3067" s="17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5.75" x14ac:dyDescent="0.2">
      <c r="A3068" s="127">
        <f t="shared" si="1253"/>
        <v>44528</v>
      </c>
      <c r="B3068" s="165">
        <f t="shared" si="1229"/>
        <v>324126.48479722976</v>
      </c>
      <c r="C3068" s="124"/>
      <c r="D3068" s="128">
        <f t="shared" si="1230"/>
        <v>6018.51</v>
      </c>
      <c r="E3068" s="129">
        <f>VLOOKUP(A3067,[1]Plan1!$AY$80:$BA$314,3)</f>
        <v>6075.69</v>
      </c>
      <c r="F3068" s="130">
        <f t="shared" si="1231"/>
        <v>44517</v>
      </c>
      <c r="G3068" s="131">
        <f t="shared" si="1232"/>
        <v>9.5006903702077317E-3</v>
      </c>
      <c r="H3068" s="132">
        <f t="shared" si="1233"/>
        <v>44545</v>
      </c>
      <c r="I3068" s="132">
        <f t="shared" si="1234"/>
        <v>44545</v>
      </c>
      <c r="J3068" s="133">
        <f t="shared" si="1235"/>
        <v>21</v>
      </c>
      <c r="K3068" s="133">
        <f t="shared" si="1236"/>
        <v>9</v>
      </c>
      <c r="L3068" s="124">
        <f t="shared" si="1237"/>
        <v>1.00406072</v>
      </c>
      <c r="M3068" s="134">
        <f t="shared" si="1238"/>
        <v>1.01249955</v>
      </c>
      <c r="N3068" s="134">
        <f t="shared" si="1239"/>
        <v>1.6196546118522965</v>
      </c>
      <c r="O3068" s="124">
        <f t="shared" si="1240"/>
        <v>1.6262315700000001</v>
      </c>
      <c r="P3068" s="124"/>
      <c r="Q3068" s="125"/>
      <c r="R3068" s="126"/>
      <c r="S3068" s="124"/>
      <c r="T3068" s="135">
        <f t="shared" si="1254"/>
        <v>7.9699999999999993E-2</v>
      </c>
      <c r="U3068" s="125">
        <f t="shared" si="1241"/>
        <v>930</v>
      </c>
      <c r="V3068" s="125">
        <v>252</v>
      </c>
      <c r="W3068" s="134">
        <f t="shared" si="1242"/>
        <v>1.327101997</v>
      </c>
      <c r="X3068" s="18"/>
      <c r="Y3068" s="123">
        <f t="shared" si="1243"/>
        <v>67054.222907000003</v>
      </c>
      <c r="Z3068" s="123">
        <f t="shared" si="1244"/>
        <v>42672.412194490484</v>
      </c>
      <c r="AA3068" s="123">
        <f t="shared" si="1245"/>
        <v>1341.0844581400002</v>
      </c>
      <c r="AB3068" s="123">
        <f t="shared" si="1246"/>
        <v>30889.645352491338</v>
      </c>
      <c r="AC3068" s="123">
        <f t="shared" si="1247"/>
        <v>141957.36491212182</v>
      </c>
      <c r="AD3068" s="150">
        <f t="shared" si="1248"/>
        <v>87053.852995000008</v>
      </c>
      <c r="AE3068" s="150">
        <f t="shared" si="1249"/>
        <v>54083.884178464585</v>
      </c>
      <c r="AF3068" s="150">
        <f t="shared" si="1250"/>
        <v>1741.0770599000002</v>
      </c>
      <c r="AG3068" s="150">
        <f t="shared" si="1251"/>
        <v>39290.305651743343</v>
      </c>
      <c r="AH3068" s="150">
        <f t="shared" si="1252"/>
        <v>182169.11988510794</v>
      </c>
      <c r="AI3068" s="4"/>
      <c r="AJ3068" s="1"/>
      <c r="AK3068" s="20"/>
      <c r="AL3068" s="5"/>
      <c r="AM3068" s="1"/>
      <c r="AN3068" s="1"/>
      <c r="AO3068" s="1"/>
      <c r="AP3068" s="17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5.75" x14ac:dyDescent="0.2">
      <c r="A3069" s="127">
        <f t="shared" si="1253"/>
        <v>44529</v>
      </c>
      <c r="B3069" s="165">
        <f t="shared" si="1229"/>
        <v>324177.85415586375</v>
      </c>
      <c r="C3069" s="124"/>
      <c r="D3069" s="128">
        <f t="shared" si="1230"/>
        <v>6018.51</v>
      </c>
      <c r="E3069" s="129">
        <f>VLOOKUP(A3068,[1]Plan1!$AY$80:$BA$314,3)</f>
        <v>6075.69</v>
      </c>
      <c r="F3069" s="130">
        <f t="shared" si="1231"/>
        <v>44517</v>
      </c>
      <c r="G3069" s="131">
        <f t="shared" si="1232"/>
        <v>9.5006903702077317E-3</v>
      </c>
      <c r="H3069" s="132">
        <f t="shared" si="1233"/>
        <v>44545</v>
      </c>
      <c r="I3069" s="132">
        <f t="shared" si="1234"/>
        <v>44545</v>
      </c>
      <c r="J3069" s="133">
        <f t="shared" si="1235"/>
        <v>21</v>
      </c>
      <c r="K3069" s="133">
        <f t="shared" si="1236"/>
        <v>9</v>
      </c>
      <c r="L3069" s="124">
        <f t="shared" si="1237"/>
        <v>1.00406072</v>
      </c>
      <c r="M3069" s="134">
        <f t="shared" si="1238"/>
        <v>1.01249955</v>
      </c>
      <c r="N3069" s="134">
        <f t="shared" si="1239"/>
        <v>1.6196546118522965</v>
      </c>
      <c r="O3069" s="124">
        <f t="shared" si="1240"/>
        <v>1.6262315700000001</v>
      </c>
      <c r="P3069" s="124"/>
      <c r="Q3069" s="125"/>
      <c r="R3069" s="126"/>
      <c r="S3069" s="124"/>
      <c r="T3069" s="135">
        <f t="shared" si="1254"/>
        <v>7.9699999999999993E-2</v>
      </c>
      <c r="U3069" s="125">
        <f t="shared" si="1241"/>
        <v>930</v>
      </c>
      <c r="V3069" s="125">
        <v>252</v>
      </c>
      <c r="W3069" s="134">
        <f t="shared" si="1242"/>
        <v>1.327101997</v>
      </c>
      <c r="X3069" s="18"/>
      <c r="Y3069" s="123">
        <f t="shared" si="1243"/>
        <v>67054.222907000003</v>
      </c>
      <c r="Z3069" s="123">
        <f t="shared" si="1244"/>
        <v>42672.412194490484</v>
      </c>
      <c r="AA3069" s="123">
        <f t="shared" si="1245"/>
        <v>1341.0844581400002</v>
      </c>
      <c r="AB3069" s="123">
        <f t="shared" si="1246"/>
        <v>30911.996760127004</v>
      </c>
      <c r="AC3069" s="123">
        <f t="shared" si="1247"/>
        <v>141979.71631975748</v>
      </c>
      <c r="AD3069" s="150">
        <f t="shared" si="1248"/>
        <v>87053.852995000008</v>
      </c>
      <c r="AE3069" s="150">
        <f t="shared" si="1249"/>
        <v>54083.884178464585</v>
      </c>
      <c r="AF3069" s="150">
        <f t="shared" si="1250"/>
        <v>1741.0770599000002</v>
      </c>
      <c r="AG3069" s="150">
        <f t="shared" si="1251"/>
        <v>39319.323602741671</v>
      </c>
      <c r="AH3069" s="150">
        <f t="shared" si="1252"/>
        <v>182198.13783610627</v>
      </c>
      <c r="AI3069" s="4"/>
      <c r="AJ3069" s="1"/>
      <c r="AK3069" s="20"/>
      <c r="AL3069" s="5"/>
      <c r="AM3069" s="1"/>
      <c r="AN3069" s="1"/>
      <c r="AO3069" s="1"/>
      <c r="AP3069" s="17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5.75" x14ac:dyDescent="0.2">
      <c r="A3070" s="127">
        <f t="shared" si="1253"/>
        <v>44530</v>
      </c>
      <c r="B3070" s="165">
        <f t="shared" si="1229"/>
        <v>324418.59120551735</v>
      </c>
      <c r="C3070" s="124"/>
      <c r="D3070" s="128">
        <f t="shared" si="1230"/>
        <v>6018.51</v>
      </c>
      <c r="E3070" s="129">
        <f>VLOOKUP(A3069,[1]Plan1!$AY$80:$BA$314,3)</f>
        <v>6075.69</v>
      </c>
      <c r="F3070" s="130">
        <f t="shared" si="1231"/>
        <v>44517</v>
      </c>
      <c r="G3070" s="131">
        <f t="shared" si="1232"/>
        <v>9.5006903702077317E-3</v>
      </c>
      <c r="H3070" s="132">
        <f t="shared" si="1233"/>
        <v>44545</v>
      </c>
      <c r="I3070" s="132">
        <f t="shared" si="1234"/>
        <v>44545</v>
      </c>
      <c r="J3070" s="133">
        <f t="shared" si="1235"/>
        <v>21</v>
      </c>
      <c r="K3070" s="133">
        <f t="shared" si="1236"/>
        <v>10</v>
      </c>
      <c r="L3070" s="124">
        <f t="shared" si="1237"/>
        <v>1.00451293</v>
      </c>
      <c r="M3070" s="134">
        <f t="shared" si="1238"/>
        <v>1.01249955</v>
      </c>
      <c r="N3070" s="134">
        <f t="shared" si="1239"/>
        <v>1.6196546118522965</v>
      </c>
      <c r="O3070" s="124">
        <f t="shared" si="1240"/>
        <v>1.6269639899999999</v>
      </c>
      <c r="P3070" s="124"/>
      <c r="Q3070" s="125"/>
      <c r="R3070" s="126"/>
      <c r="S3070" s="124"/>
      <c r="T3070" s="135">
        <f t="shared" si="1254"/>
        <v>7.9699999999999993E-2</v>
      </c>
      <c r="U3070" s="125">
        <f t="shared" si="1241"/>
        <v>931</v>
      </c>
      <c r="V3070" s="125">
        <v>252</v>
      </c>
      <c r="W3070" s="134">
        <f t="shared" si="1242"/>
        <v>1.327505894</v>
      </c>
      <c r="X3070" s="18"/>
      <c r="Y3070" s="123">
        <f t="shared" si="1243"/>
        <v>67054.222907000003</v>
      </c>
      <c r="Z3070" s="123">
        <f t="shared" si="1244"/>
        <v>42755.240534537705</v>
      </c>
      <c r="AA3070" s="123">
        <f t="shared" si="1245"/>
        <v>1341.0844581400002</v>
      </c>
      <c r="AB3070" s="123">
        <f t="shared" si="1246"/>
        <v>30934.348167762666</v>
      </c>
      <c r="AC3070" s="123">
        <f t="shared" si="1247"/>
        <v>142084.89606744036</v>
      </c>
      <c r="AD3070" s="150">
        <f t="shared" si="1248"/>
        <v>87053.852995000008</v>
      </c>
      <c r="AE3070" s="150">
        <f t="shared" si="1249"/>
        <v>54190.423529436972</v>
      </c>
      <c r="AF3070" s="150">
        <f t="shared" si="1250"/>
        <v>1741.0770599000002</v>
      </c>
      <c r="AG3070" s="150">
        <f t="shared" si="1251"/>
        <v>39348.341553740007</v>
      </c>
      <c r="AH3070" s="150">
        <f t="shared" si="1252"/>
        <v>182333.69513807699</v>
      </c>
      <c r="AI3070" s="4"/>
      <c r="AJ3070" s="1"/>
      <c r="AK3070" s="20"/>
      <c r="AL3070" s="5"/>
      <c r="AM3070" s="1"/>
      <c r="AN3070" s="1"/>
      <c r="AO3070" s="1"/>
      <c r="AP3070" s="17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5.75" x14ac:dyDescent="0.2">
      <c r="A3071" s="127">
        <f t="shared" si="1253"/>
        <v>44531</v>
      </c>
      <c r="B3071" s="165">
        <f t="shared" si="1229"/>
        <v>324659.47104721959</v>
      </c>
      <c r="C3071" s="124"/>
      <c r="D3071" s="128">
        <f t="shared" si="1230"/>
        <v>6018.51</v>
      </c>
      <c r="E3071" s="129">
        <f>VLOOKUP(A3070,[1]Plan1!$AY$80:$BA$314,3)</f>
        <v>6075.69</v>
      </c>
      <c r="F3071" s="130">
        <f t="shared" si="1231"/>
        <v>44517</v>
      </c>
      <c r="G3071" s="131">
        <f t="shared" si="1232"/>
        <v>9.5006903702077317E-3</v>
      </c>
      <c r="H3071" s="132">
        <f t="shared" si="1233"/>
        <v>44545</v>
      </c>
      <c r="I3071" s="132">
        <f t="shared" si="1234"/>
        <v>44545</v>
      </c>
      <c r="J3071" s="133">
        <f t="shared" si="1235"/>
        <v>21</v>
      </c>
      <c r="K3071" s="133">
        <f t="shared" si="1236"/>
        <v>11</v>
      </c>
      <c r="L3071" s="124">
        <f t="shared" si="1237"/>
        <v>1.00496534</v>
      </c>
      <c r="M3071" s="134">
        <f t="shared" si="1238"/>
        <v>1.01249955</v>
      </c>
      <c r="N3071" s="134">
        <f t="shared" si="1239"/>
        <v>1.6196546118522965</v>
      </c>
      <c r="O3071" s="124">
        <f t="shared" si="1240"/>
        <v>1.62769674</v>
      </c>
      <c r="P3071" s="124"/>
      <c r="Q3071" s="125"/>
      <c r="R3071" s="126"/>
      <c r="S3071" s="124"/>
      <c r="T3071" s="135">
        <f t="shared" si="1254"/>
        <v>7.9699999999999993E-2</v>
      </c>
      <c r="U3071" s="125">
        <f t="shared" si="1241"/>
        <v>932</v>
      </c>
      <c r="V3071" s="125">
        <v>252</v>
      </c>
      <c r="W3071" s="134">
        <f t="shared" si="1242"/>
        <v>1.3279099130000001</v>
      </c>
      <c r="X3071" s="18"/>
      <c r="Y3071" s="123">
        <f t="shared" si="1243"/>
        <v>67054.222907000003</v>
      </c>
      <c r="Z3071" s="123">
        <f t="shared" si="1244"/>
        <v>42838.131331006567</v>
      </c>
      <c r="AA3071" s="123">
        <f t="shared" si="1245"/>
        <v>1341.0844581400002</v>
      </c>
      <c r="AB3071" s="123">
        <f t="shared" si="1246"/>
        <v>30956.699575398336</v>
      </c>
      <c r="AC3071" s="123">
        <f t="shared" si="1247"/>
        <v>142190.13827154491</v>
      </c>
      <c r="AD3071" s="150">
        <f t="shared" si="1248"/>
        <v>87053.852995000008</v>
      </c>
      <c r="AE3071" s="150">
        <f t="shared" si="1249"/>
        <v>54297.043216036334</v>
      </c>
      <c r="AF3071" s="150">
        <f t="shared" si="1250"/>
        <v>1741.0770599000002</v>
      </c>
      <c r="AG3071" s="150">
        <f t="shared" si="1251"/>
        <v>39377.359504738342</v>
      </c>
      <c r="AH3071" s="150">
        <f t="shared" si="1252"/>
        <v>182469.3327756747</v>
      </c>
      <c r="AI3071" s="4"/>
      <c r="AJ3071" s="1"/>
      <c r="AK3071" s="20"/>
      <c r="AL3071" s="5"/>
      <c r="AM3071" s="1"/>
      <c r="AN3071" s="1"/>
      <c r="AO3071" s="1"/>
      <c r="AP3071" s="17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5.75" x14ac:dyDescent="0.2">
      <c r="A3072" s="127">
        <f t="shared" si="1253"/>
        <v>44532</v>
      </c>
      <c r="B3072" s="165">
        <f t="shared" si="1229"/>
        <v>324900.49568123219</v>
      </c>
      <c r="C3072" s="124"/>
      <c r="D3072" s="128">
        <f t="shared" si="1230"/>
        <v>6018.51</v>
      </c>
      <c r="E3072" s="129">
        <f>VLOOKUP(A3071,[1]Plan1!$AY$80:$BA$314,3)</f>
        <v>6075.69</v>
      </c>
      <c r="F3072" s="130">
        <f t="shared" si="1231"/>
        <v>44517</v>
      </c>
      <c r="G3072" s="131">
        <f t="shared" si="1232"/>
        <v>9.5006903702077317E-3</v>
      </c>
      <c r="H3072" s="132">
        <f t="shared" si="1233"/>
        <v>44545</v>
      </c>
      <c r="I3072" s="132">
        <f t="shared" si="1234"/>
        <v>44545</v>
      </c>
      <c r="J3072" s="133">
        <f t="shared" si="1235"/>
        <v>21</v>
      </c>
      <c r="K3072" s="133">
        <f t="shared" si="1236"/>
        <v>12</v>
      </c>
      <c r="L3072" s="124">
        <f t="shared" si="1237"/>
        <v>1.0054179599999999</v>
      </c>
      <c r="M3072" s="134">
        <f t="shared" si="1238"/>
        <v>1.01249955</v>
      </c>
      <c r="N3072" s="134">
        <f t="shared" si="1239"/>
        <v>1.6196546118522965</v>
      </c>
      <c r="O3072" s="124">
        <f t="shared" si="1240"/>
        <v>1.62842983</v>
      </c>
      <c r="P3072" s="124"/>
      <c r="Q3072" s="125"/>
      <c r="R3072" s="126"/>
      <c r="S3072" s="124"/>
      <c r="T3072" s="135">
        <f t="shared" si="1254"/>
        <v>7.9699999999999993E-2</v>
      </c>
      <c r="U3072" s="125">
        <f t="shared" si="1241"/>
        <v>933</v>
      </c>
      <c r="V3072" s="125">
        <v>252</v>
      </c>
      <c r="W3072" s="134">
        <f t="shared" si="1242"/>
        <v>1.328314056</v>
      </c>
      <c r="X3072" s="18"/>
      <c r="Y3072" s="123">
        <f t="shared" si="1243"/>
        <v>67054.222907000003</v>
      </c>
      <c r="Z3072" s="123">
        <f t="shared" si="1244"/>
        <v>42921.085458800088</v>
      </c>
      <c r="AA3072" s="123">
        <f t="shared" si="1245"/>
        <v>1341.0844581400002</v>
      </c>
      <c r="AB3072" s="123">
        <f t="shared" si="1246"/>
        <v>30979.050983034002</v>
      </c>
      <c r="AC3072" s="123">
        <f t="shared" si="1247"/>
        <v>142295.4438069741</v>
      </c>
      <c r="AD3072" s="150">
        <f t="shared" si="1248"/>
        <v>87053.852995000008</v>
      </c>
      <c r="AE3072" s="150">
        <f t="shared" si="1249"/>
        <v>54403.744363621401</v>
      </c>
      <c r="AF3072" s="150">
        <f t="shared" si="1250"/>
        <v>1741.0770599000002</v>
      </c>
      <c r="AG3072" s="150">
        <f t="shared" si="1251"/>
        <v>39406.377455736671</v>
      </c>
      <c r="AH3072" s="150">
        <f t="shared" si="1252"/>
        <v>182605.05187425809</v>
      </c>
      <c r="AI3072" s="4"/>
      <c r="AJ3072" s="1"/>
      <c r="AK3072" s="20"/>
      <c r="AL3072" s="5"/>
      <c r="AM3072" s="1"/>
      <c r="AN3072" s="1"/>
      <c r="AO3072" s="1"/>
      <c r="AP3072" s="17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5.75" x14ac:dyDescent="0.2">
      <c r="A3073" s="127">
        <f t="shared" si="1253"/>
        <v>44533</v>
      </c>
      <c r="B3073" s="165">
        <f t="shared" si="1229"/>
        <v>325141.66171944572</v>
      </c>
      <c r="C3073" s="124"/>
      <c r="D3073" s="128">
        <f t="shared" si="1230"/>
        <v>6018.51</v>
      </c>
      <c r="E3073" s="129">
        <f>VLOOKUP(A3072,[1]Plan1!$AY$80:$BA$314,3)</f>
        <v>6075.69</v>
      </c>
      <c r="F3073" s="130">
        <f t="shared" si="1231"/>
        <v>44517</v>
      </c>
      <c r="G3073" s="131">
        <f t="shared" si="1232"/>
        <v>9.5006903702077317E-3</v>
      </c>
      <c r="H3073" s="132">
        <f t="shared" si="1233"/>
        <v>44545</v>
      </c>
      <c r="I3073" s="132">
        <f t="shared" si="1234"/>
        <v>44545</v>
      </c>
      <c r="J3073" s="133">
        <f t="shared" si="1235"/>
        <v>21</v>
      </c>
      <c r="K3073" s="133">
        <f t="shared" si="1236"/>
        <v>13</v>
      </c>
      <c r="L3073" s="124">
        <f t="shared" si="1237"/>
        <v>1.00587078</v>
      </c>
      <c r="M3073" s="134">
        <f t="shared" si="1238"/>
        <v>1.01249955</v>
      </c>
      <c r="N3073" s="134">
        <f t="shared" si="1239"/>
        <v>1.6196546118522965</v>
      </c>
      <c r="O3073" s="124">
        <f t="shared" si="1240"/>
        <v>1.62916324</v>
      </c>
      <c r="P3073" s="124"/>
      <c r="Q3073" s="125"/>
      <c r="R3073" s="126"/>
      <c r="S3073" s="124"/>
      <c r="T3073" s="135">
        <f t="shared" si="1254"/>
        <v>7.9699999999999993E-2</v>
      </c>
      <c r="U3073" s="125">
        <f t="shared" si="1241"/>
        <v>934</v>
      </c>
      <c r="V3073" s="125">
        <v>252</v>
      </c>
      <c r="W3073" s="134">
        <f t="shared" si="1242"/>
        <v>1.328718321</v>
      </c>
      <c r="X3073" s="18"/>
      <c r="Y3073" s="123">
        <f t="shared" si="1243"/>
        <v>67054.222907000003</v>
      </c>
      <c r="Z3073" s="123">
        <f t="shared" si="1244"/>
        <v>43004.101435978679</v>
      </c>
      <c r="AA3073" s="123">
        <f t="shared" si="1245"/>
        <v>1341.0844581400002</v>
      </c>
      <c r="AB3073" s="123">
        <f t="shared" si="1246"/>
        <v>31001.402390669671</v>
      </c>
      <c r="AC3073" s="123">
        <f t="shared" si="1247"/>
        <v>142400.81119178835</v>
      </c>
      <c r="AD3073" s="150">
        <f t="shared" si="1248"/>
        <v>87053.852995000008</v>
      </c>
      <c r="AE3073" s="150">
        <f t="shared" si="1249"/>
        <v>54510.525066022332</v>
      </c>
      <c r="AF3073" s="150">
        <f t="shared" si="1250"/>
        <v>1741.0770599000002</v>
      </c>
      <c r="AG3073" s="150">
        <f t="shared" si="1251"/>
        <v>39435.395406734999</v>
      </c>
      <c r="AH3073" s="150">
        <f t="shared" si="1252"/>
        <v>182740.85052765737</v>
      </c>
      <c r="AI3073" s="4"/>
      <c r="AJ3073" s="1"/>
      <c r="AK3073" s="20"/>
      <c r="AL3073" s="5"/>
      <c r="AM3073" s="1"/>
      <c r="AN3073" s="1"/>
      <c r="AO3073" s="1"/>
      <c r="AP3073" s="17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5.75" x14ac:dyDescent="0.2">
      <c r="A3074" s="127">
        <f t="shared" si="1253"/>
        <v>44534</v>
      </c>
      <c r="B3074" s="165">
        <f t="shared" si="1229"/>
        <v>325382.97116204974</v>
      </c>
      <c r="C3074" s="124"/>
      <c r="D3074" s="128">
        <f t="shared" si="1230"/>
        <v>6018.51</v>
      </c>
      <c r="E3074" s="129">
        <f>VLOOKUP(A3073,[1]Plan1!$AY$80:$BA$314,3)</f>
        <v>6075.69</v>
      </c>
      <c r="F3074" s="130">
        <f t="shared" si="1231"/>
        <v>44517</v>
      </c>
      <c r="G3074" s="131">
        <f t="shared" si="1232"/>
        <v>9.5006903702077317E-3</v>
      </c>
      <c r="H3074" s="132">
        <f t="shared" si="1233"/>
        <v>44545</v>
      </c>
      <c r="I3074" s="132">
        <f t="shared" si="1234"/>
        <v>44545</v>
      </c>
      <c r="J3074" s="133">
        <f t="shared" si="1235"/>
        <v>21</v>
      </c>
      <c r="K3074" s="133">
        <f t="shared" si="1236"/>
        <v>14</v>
      </c>
      <c r="L3074" s="124">
        <f t="shared" si="1237"/>
        <v>1.0063238000000001</v>
      </c>
      <c r="M3074" s="134">
        <f t="shared" si="1238"/>
        <v>1.01249955</v>
      </c>
      <c r="N3074" s="134">
        <f t="shared" si="1239"/>
        <v>1.6196546118522965</v>
      </c>
      <c r="O3074" s="124">
        <f t="shared" si="1240"/>
        <v>1.6298969800000001</v>
      </c>
      <c r="P3074" s="124"/>
      <c r="Q3074" s="125"/>
      <c r="R3074" s="126"/>
      <c r="S3074" s="124"/>
      <c r="T3074" s="135">
        <f t="shared" si="1254"/>
        <v>7.9699999999999993E-2</v>
      </c>
      <c r="U3074" s="125">
        <f t="shared" si="1241"/>
        <v>935</v>
      </c>
      <c r="V3074" s="125">
        <v>252</v>
      </c>
      <c r="W3074" s="134">
        <f t="shared" si="1242"/>
        <v>1.32912271</v>
      </c>
      <c r="X3074" s="18"/>
      <c r="Y3074" s="123">
        <f t="shared" si="1243"/>
        <v>67054.222907000003</v>
      </c>
      <c r="Z3074" s="123">
        <f t="shared" si="1244"/>
        <v>43087.180137413743</v>
      </c>
      <c r="AA3074" s="123">
        <f t="shared" si="1245"/>
        <v>1341.0844581400002</v>
      </c>
      <c r="AB3074" s="123">
        <f t="shared" si="1246"/>
        <v>31023.753798305333</v>
      </c>
      <c r="AC3074" s="123">
        <f t="shared" si="1247"/>
        <v>142506.24130085908</v>
      </c>
      <c r="AD3074" s="150">
        <f t="shared" si="1248"/>
        <v>87053.852995000008</v>
      </c>
      <c r="AE3074" s="150">
        <f t="shared" si="1249"/>
        <v>54617.386448557292</v>
      </c>
      <c r="AF3074" s="150">
        <f t="shared" si="1250"/>
        <v>1741.0770599000002</v>
      </c>
      <c r="AG3074" s="150">
        <f t="shared" si="1251"/>
        <v>39464.413357733341</v>
      </c>
      <c r="AH3074" s="150">
        <f t="shared" si="1252"/>
        <v>182876.72986119066</v>
      </c>
      <c r="AI3074" s="4"/>
      <c r="AJ3074" s="1"/>
      <c r="AK3074" s="20"/>
      <c r="AL3074" s="5"/>
      <c r="AM3074" s="1"/>
      <c r="AN3074" s="1"/>
      <c r="AO3074" s="1"/>
      <c r="AP3074" s="17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5.75" x14ac:dyDescent="0.2">
      <c r="A3075" s="127">
        <f t="shared" si="1253"/>
        <v>44535</v>
      </c>
      <c r="B3075" s="165">
        <f t="shared" si="1229"/>
        <v>325434.34052068373</v>
      </c>
      <c r="C3075" s="124"/>
      <c r="D3075" s="128">
        <f t="shared" si="1230"/>
        <v>6018.51</v>
      </c>
      <c r="E3075" s="129">
        <f>VLOOKUP(A3074,[1]Plan1!$AY$80:$BA$314,3)</f>
        <v>6075.69</v>
      </c>
      <c r="F3075" s="130">
        <f t="shared" si="1231"/>
        <v>44517</v>
      </c>
      <c r="G3075" s="131">
        <f t="shared" si="1232"/>
        <v>9.5006903702077317E-3</v>
      </c>
      <c r="H3075" s="132">
        <f t="shared" si="1233"/>
        <v>44545</v>
      </c>
      <c r="I3075" s="132">
        <f t="shared" si="1234"/>
        <v>44545</v>
      </c>
      <c r="J3075" s="133">
        <f t="shared" si="1235"/>
        <v>21</v>
      </c>
      <c r="K3075" s="133">
        <f t="shared" si="1236"/>
        <v>14</v>
      </c>
      <c r="L3075" s="124">
        <f t="shared" si="1237"/>
        <v>1.0063238000000001</v>
      </c>
      <c r="M3075" s="134">
        <f t="shared" si="1238"/>
        <v>1.01249955</v>
      </c>
      <c r="N3075" s="134">
        <f t="shared" si="1239"/>
        <v>1.6196546118522965</v>
      </c>
      <c r="O3075" s="124">
        <f t="shared" si="1240"/>
        <v>1.6298969800000001</v>
      </c>
      <c r="P3075" s="124"/>
      <c r="Q3075" s="125"/>
      <c r="R3075" s="126"/>
      <c r="S3075" s="124"/>
      <c r="T3075" s="135">
        <f t="shared" si="1254"/>
        <v>7.9699999999999993E-2</v>
      </c>
      <c r="U3075" s="125">
        <f t="shared" si="1241"/>
        <v>935</v>
      </c>
      <c r="V3075" s="125">
        <v>252</v>
      </c>
      <c r="W3075" s="134">
        <f t="shared" si="1242"/>
        <v>1.32912271</v>
      </c>
      <c r="X3075" s="18"/>
      <c r="Y3075" s="123">
        <f t="shared" si="1243"/>
        <v>67054.222907000003</v>
      </c>
      <c r="Z3075" s="123">
        <f t="shared" si="1244"/>
        <v>43087.180137413743</v>
      </c>
      <c r="AA3075" s="123">
        <f t="shared" si="1245"/>
        <v>1341.0844581400002</v>
      </c>
      <c r="AB3075" s="123">
        <f t="shared" si="1246"/>
        <v>31046.105205940999</v>
      </c>
      <c r="AC3075" s="123">
        <f t="shared" si="1247"/>
        <v>142528.59270849475</v>
      </c>
      <c r="AD3075" s="150">
        <f t="shared" si="1248"/>
        <v>87053.852995000008</v>
      </c>
      <c r="AE3075" s="150">
        <f t="shared" si="1249"/>
        <v>54617.386448557292</v>
      </c>
      <c r="AF3075" s="150">
        <f t="shared" si="1250"/>
        <v>1741.0770599000002</v>
      </c>
      <c r="AG3075" s="150">
        <f t="shared" si="1251"/>
        <v>39493.43130873167</v>
      </c>
      <c r="AH3075" s="150">
        <f t="shared" si="1252"/>
        <v>182905.74781218899</v>
      </c>
      <c r="AI3075" s="4"/>
      <c r="AJ3075" s="1"/>
      <c r="AK3075" s="20"/>
      <c r="AL3075" s="5"/>
      <c r="AM3075" s="1"/>
      <c r="AN3075" s="1"/>
      <c r="AO3075" s="1"/>
      <c r="AP3075" s="17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5.75" x14ac:dyDescent="0.2">
      <c r="A3076" s="127">
        <f t="shared" si="1253"/>
        <v>44536</v>
      </c>
      <c r="B3076" s="165">
        <f t="shared" si="1229"/>
        <v>325485.70987931773</v>
      </c>
      <c r="C3076" s="124"/>
      <c r="D3076" s="128">
        <f t="shared" si="1230"/>
        <v>6018.51</v>
      </c>
      <c r="E3076" s="129">
        <f>VLOOKUP(A3075,[1]Plan1!$AY$80:$BA$314,3)</f>
        <v>6075.69</v>
      </c>
      <c r="F3076" s="130">
        <f t="shared" si="1231"/>
        <v>44517</v>
      </c>
      <c r="G3076" s="131">
        <f t="shared" si="1232"/>
        <v>9.5006903702077317E-3</v>
      </c>
      <c r="H3076" s="132">
        <f t="shared" si="1233"/>
        <v>44545</v>
      </c>
      <c r="I3076" s="132">
        <f t="shared" si="1234"/>
        <v>44545</v>
      </c>
      <c r="J3076" s="133">
        <f t="shared" si="1235"/>
        <v>21</v>
      </c>
      <c r="K3076" s="133">
        <f t="shared" si="1236"/>
        <v>14</v>
      </c>
      <c r="L3076" s="124">
        <f t="shared" si="1237"/>
        <v>1.0063238000000001</v>
      </c>
      <c r="M3076" s="134">
        <f t="shared" si="1238"/>
        <v>1.01249955</v>
      </c>
      <c r="N3076" s="134">
        <f t="shared" si="1239"/>
        <v>1.6196546118522965</v>
      </c>
      <c r="O3076" s="124">
        <f t="shared" si="1240"/>
        <v>1.6298969800000001</v>
      </c>
      <c r="P3076" s="124"/>
      <c r="Q3076" s="125"/>
      <c r="R3076" s="126"/>
      <c r="S3076" s="124"/>
      <c r="T3076" s="135">
        <f t="shared" si="1254"/>
        <v>7.9699999999999993E-2</v>
      </c>
      <c r="U3076" s="125">
        <f t="shared" si="1241"/>
        <v>935</v>
      </c>
      <c r="V3076" s="125">
        <v>252</v>
      </c>
      <c r="W3076" s="134">
        <f t="shared" si="1242"/>
        <v>1.32912271</v>
      </c>
      <c r="X3076" s="18"/>
      <c r="Y3076" s="123">
        <f t="shared" si="1243"/>
        <v>67054.222907000003</v>
      </c>
      <c r="Z3076" s="123">
        <f t="shared" si="1244"/>
        <v>43087.180137413743</v>
      </c>
      <c r="AA3076" s="123">
        <f t="shared" si="1245"/>
        <v>1341.0844581400002</v>
      </c>
      <c r="AB3076" s="123">
        <f t="shared" si="1246"/>
        <v>31068.456613576669</v>
      </c>
      <c r="AC3076" s="123">
        <f t="shared" si="1247"/>
        <v>142550.94411613041</v>
      </c>
      <c r="AD3076" s="150">
        <f t="shared" si="1248"/>
        <v>87053.852995000008</v>
      </c>
      <c r="AE3076" s="150">
        <f t="shared" si="1249"/>
        <v>54617.386448557292</v>
      </c>
      <c r="AF3076" s="150">
        <f t="shared" si="1250"/>
        <v>1741.0770599000002</v>
      </c>
      <c r="AG3076" s="150">
        <f t="shared" si="1251"/>
        <v>39522.449259730005</v>
      </c>
      <c r="AH3076" s="150">
        <f t="shared" si="1252"/>
        <v>182934.76576318732</v>
      </c>
      <c r="AI3076" s="4"/>
      <c r="AJ3076" s="1"/>
      <c r="AK3076" s="20"/>
      <c r="AL3076" s="5"/>
      <c r="AM3076" s="1"/>
      <c r="AN3076" s="1"/>
      <c r="AO3076" s="1"/>
      <c r="AP3076" s="17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5.75" x14ac:dyDescent="0.2">
      <c r="A3077" s="127">
        <f t="shared" si="1253"/>
        <v>44537</v>
      </c>
      <c r="B3077" s="165">
        <f t="shared" ref="B3077:B3140" si="1255">AC3077+AH3077</f>
        <v>325727.16242548946</v>
      </c>
      <c r="C3077" s="124"/>
      <c r="D3077" s="128">
        <f t="shared" ref="D3077:D3140" si="1256">IF(E3077=E3076,D3076,E3076)</f>
        <v>6018.51</v>
      </c>
      <c r="E3077" s="129">
        <f>VLOOKUP(A3076,[1]Plan1!$AY$80:$BA$314,3)</f>
        <v>6075.69</v>
      </c>
      <c r="F3077" s="130">
        <f t="shared" ref="F3077:F3140" si="1257">IF(D3077=D3076,F3076,A3077)</f>
        <v>44517</v>
      </c>
      <c r="G3077" s="131">
        <f t="shared" ref="G3077:G3140" si="1258">(E3077/D3077)-1</f>
        <v>9.5006903702077317E-3</v>
      </c>
      <c r="H3077" s="132">
        <f t="shared" ref="H3077:H3140" si="1259">IF(DAY(A3077)=15,VLOOKUP(A3077,AO$118:AT$450,4),H3076)</f>
        <v>44545</v>
      </c>
      <c r="I3077" s="132">
        <f t="shared" ref="I3077:I3140" si="1260">IF(A3077&gt;I3076,H3077,I3076)</f>
        <v>44545</v>
      </c>
      <c r="J3077" s="133">
        <f t="shared" ref="J3077:J3140" si="1261">IF(I3077=I3076,J3076,NETWORKDAYS(I3076,I3077,$AK$118:$AK$502)-1)</f>
        <v>21</v>
      </c>
      <c r="K3077" s="133">
        <f t="shared" ref="K3077:K3140" si="1262">(J3077-(NETWORKDAYS(A3077,I3077,AK$118:AK$502)-1))</f>
        <v>15</v>
      </c>
      <c r="L3077" s="124">
        <f t="shared" ref="L3077:L3140" si="1263">TRUNC((E3077/D3077)^TRUNC((K3077/J3077),9),8)</f>
        <v>1.0067770300000001</v>
      </c>
      <c r="M3077" s="134">
        <f t="shared" ref="M3077:M3140" si="1264">IF(I3077&gt;I3076,L3076,M3076)</f>
        <v>1.01249955</v>
      </c>
      <c r="N3077" s="134">
        <f t="shared" ref="N3077:N3140" si="1265">IF(I3077&gt;I3076,N3076*M3077,N3076)</f>
        <v>1.6196546118522965</v>
      </c>
      <c r="O3077" s="124">
        <f t="shared" ref="O3077:O3140" si="1266">TRUNC(TRUNC((L3077*N3077),15),8)</f>
        <v>1.6306310500000001</v>
      </c>
      <c r="P3077" s="124"/>
      <c r="Q3077" s="125"/>
      <c r="R3077" s="126"/>
      <c r="S3077" s="124"/>
      <c r="T3077" s="135">
        <f t="shared" si="1254"/>
        <v>7.9699999999999993E-2</v>
      </c>
      <c r="U3077" s="125">
        <f t="shared" ref="U3077:U3140" si="1267">IF(Q3076&gt;0,1,IF(K3077=K3076,U3076,U3076+1))</f>
        <v>936</v>
      </c>
      <c r="V3077" s="125">
        <v>252</v>
      </c>
      <c r="W3077" s="134">
        <f t="shared" ref="W3077:W3140" si="1268">ROUND((1+T3077)^TRUNC((U3077/V3077),9),9)</f>
        <v>1.329527221</v>
      </c>
      <c r="X3077" s="18"/>
      <c r="Y3077" s="123">
        <f t="shared" ref="Y3077:Y3140" si="1269">S$1686+X$1686</f>
        <v>67054.222907000003</v>
      </c>
      <c r="Z3077" s="123">
        <f t="shared" ref="Z3077:Z3140" si="1270">(((O3077/O$1686)*W3077*W$1714)-1)*Y3077</f>
        <v>43170.321431527125</v>
      </c>
      <c r="AA3077" s="123">
        <f t="shared" ref="AA3077:AA3140" si="1271">0.02*Y3077</f>
        <v>1341.0844581400002</v>
      </c>
      <c r="AB3077" s="123">
        <f t="shared" ref="AB3077:AB3140" si="1272">0.01*((A3077-A$1686)/30)*Y3077</f>
        <v>31090.808021212335</v>
      </c>
      <c r="AC3077" s="123">
        <f t="shared" ref="AC3077:AC3140" si="1273">SUM(Y3077:AB3077)</f>
        <v>142656.43681787947</v>
      </c>
      <c r="AD3077" s="150">
        <f t="shared" ref="AD3077:AD3140" si="1274">S$1714+X$1714</f>
        <v>87053.852995000008</v>
      </c>
      <c r="AE3077" s="150">
        <f t="shared" ref="AE3077:AE3140" si="1275">(((O3077/O$1714)*W3077)-1)*AD3077</f>
        <v>54724.328341981658</v>
      </c>
      <c r="AF3077" s="150">
        <f t="shared" ref="AF3077:AF3140" si="1276">0.02*AD3077</f>
        <v>1741.0770599000002</v>
      </c>
      <c r="AG3077" s="150">
        <f t="shared" ref="AG3077:AG3140" si="1277">0.01*((A3077-A$1714)/30)*AD3077</f>
        <v>39551.467210728333</v>
      </c>
      <c r="AH3077" s="150">
        <f t="shared" ref="AH3077:AH3140" si="1278">SUM(AD3077:AG3077)</f>
        <v>183070.72560760999</v>
      </c>
      <c r="AI3077" s="4"/>
      <c r="AJ3077" s="1"/>
      <c r="AK3077" s="20"/>
      <c r="AL3077" s="5"/>
      <c r="AM3077" s="1"/>
      <c r="AN3077" s="1"/>
      <c r="AO3077" s="1"/>
      <c r="AP3077" s="17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5.75" x14ac:dyDescent="0.2">
      <c r="A3078" s="127">
        <f t="shared" si="1253"/>
        <v>44538</v>
      </c>
      <c r="B3078" s="165">
        <f t="shared" si="1255"/>
        <v>325968.75853226555</v>
      </c>
      <c r="C3078" s="124"/>
      <c r="D3078" s="128">
        <f t="shared" si="1256"/>
        <v>6018.51</v>
      </c>
      <c r="E3078" s="129">
        <f>VLOOKUP(A3077,[1]Plan1!$AY$80:$BA$314,3)</f>
        <v>6075.69</v>
      </c>
      <c r="F3078" s="130">
        <f t="shared" si="1257"/>
        <v>44517</v>
      </c>
      <c r="G3078" s="131">
        <f t="shared" si="1258"/>
        <v>9.5006903702077317E-3</v>
      </c>
      <c r="H3078" s="132">
        <f t="shared" si="1259"/>
        <v>44545</v>
      </c>
      <c r="I3078" s="132">
        <f t="shared" si="1260"/>
        <v>44545</v>
      </c>
      <c r="J3078" s="133">
        <f t="shared" si="1261"/>
        <v>21</v>
      </c>
      <c r="K3078" s="133">
        <f t="shared" si="1262"/>
        <v>16</v>
      </c>
      <c r="L3078" s="124">
        <f t="shared" si="1263"/>
        <v>1.0072304599999999</v>
      </c>
      <c r="M3078" s="134">
        <f t="shared" si="1264"/>
        <v>1.01249955</v>
      </c>
      <c r="N3078" s="134">
        <f t="shared" si="1265"/>
        <v>1.6196546118522965</v>
      </c>
      <c r="O3078" s="124">
        <f t="shared" si="1266"/>
        <v>1.6313654500000001</v>
      </c>
      <c r="P3078" s="124"/>
      <c r="Q3078" s="125"/>
      <c r="R3078" s="126"/>
      <c r="S3078" s="124"/>
      <c r="T3078" s="135">
        <f t="shared" si="1254"/>
        <v>7.9699999999999993E-2</v>
      </c>
      <c r="U3078" s="125">
        <f t="shared" si="1267"/>
        <v>937</v>
      </c>
      <c r="V3078" s="125">
        <v>252</v>
      </c>
      <c r="W3078" s="134">
        <f t="shared" si="1268"/>
        <v>1.329931856</v>
      </c>
      <c r="X3078" s="18"/>
      <c r="Y3078" s="123">
        <f t="shared" si="1269"/>
        <v>67054.222907000003</v>
      </c>
      <c r="Z3078" s="123">
        <f t="shared" si="1270"/>
        <v>43253.525518224029</v>
      </c>
      <c r="AA3078" s="123">
        <f t="shared" si="1271"/>
        <v>1341.0844581400002</v>
      </c>
      <c r="AB3078" s="123">
        <f t="shared" si="1272"/>
        <v>31113.159428848001</v>
      </c>
      <c r="AC3078" s="123">
        <f t="shared" si="1273"/>
        <v>142761.99231221204</v>
      </c>
      <c r="AD3078" s="150">
        <f t="shared" si="1274"/>
        <v>87053.852995000008</v>
      </c>
      <c r="AE3078" s="150">
        <f t="shared" si="1275"/>
        <v>54831.351003426826</v>
      </c>
      <c r="AF3078" s="150">
        <f t="shared" si="1276"/>
        <v>1741.0770599000002</v>
      </c>
      <c r="AG3078" s="150">
        <f t="shared" si="1277"/>
        <v>39580.485161726676</v>
      </c>
      <c r="AH3078" s="150">
        <f t="shared" si="1278"/>
        <v>183206.76622005354</v>
      </c>
      <c r="AI3078" s="4"/>
      <c r="AJ3078" s="1"/>
      <c r="AK3078" s="20"/>
      <c r="AL3078" s="5"/>
      <c r="AM3078" s="1"/>
      <c r="AN3078" s="1"/>
      <c r="AO3078" s="1"/>
      <c r="AP3078" s="17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5.75" x14ac:dyDescent="0.2">
      <c r="A3079" s="127">
        <f t="shared" si="1253"/>
        <v>44539</v>
      </c>
      <c r="B3079" s="165">
        <f t="shared" si="1255"/>
        <v>326210.49963462382</v>
      </c>
      <c r="C3079" s="124"/>
      <c r="D3079" s="128">
        <f t="shared" si="1256"/>
        <v>6018.51</v>
      </c>
      <c r="E3079" s="129">
        <f>VLOOKUP(A3078,[1]Plan1!$AY$80:$BA$314,3)</f>
        <v>6075.69</v>
      </c>
      <c r="F3079" s="130">
        <f t="shared" si="1257"/>
        <v>44517</v>
      </c>
      <c r="G3079" s="131">
        <f t="shared" si="1258"/>
        <v>9.5006903702077317E-3</v>
      </c>
      <c r="H3079" s="132">
        <f t="shared" si="1259"/>
        <v>44545</v>
      </c>
      <c r="I3079" s="132">
        <f t="shared" si="1260"/>
        <v>44545</v>
      </c>
      <c r="J3079" s="133">
        <f t="shared" si="1261"/>
        <v>21</v>
      </c>
      <c r="K3079" s="133">
        <f t="shared" si="1262"/>
        <v>17</v>
      </c>
      <c r="L3079" s="124">
        <f t="shared" si="1263"/>
        <v>1.0076841000000001</v>
      </c>
      <c r="M3079" s="134">
        <f t="shared" si="1264"/>
        <v>1.01249955</v>
      </c>
      <c r="N3079" s="134">
        <f t="shared" si="1265"/>
        <v>1.6196546118522965</v>
      </c>
      <c r="O3079" s="124">
        <f t="shared" si="1266"/>
        <v>1.6321001900000001</v>
      </c>
      <c r="P3079" s="124"/>
      <c r="Q3079" s="125"/>
      <c r="R3079" s="126"/>
      <c r="S3079" s="124"/>
      <c r="T3079" s="135">
        <f t="shared" si="1254"/>
        <v>7.9699999999999993E-2</v>
      </c>
      <c r="U3079" s="125">
        <f t="shared" si="1267"/>
        <v>938</v>
      </c>
      <c r="V3079" s="125">
        <v>252</v>
      </c>
      <c r="W3079" s="134">
        <f t="shared" si="1268"/>
        <v>1.3303366139999999</v>
      </c>
      <c r="X3079" s="18"/>
      <c r="Y3079" s="123">
        <f t="shared" si="1269"/>
        <v>67054.222907000003</v>
      </c>
      <c r="Z3079" s="123">
        <f t="shared" si="1270"/>
        <v>43336.793025155515</v>
      </c>
      <c r="AA3079" s="123">
        <f t="shared" si="1271"/>
        <v>1341.0844581400002</v>
      </c>
      <c r="AB3079" s="123">
        <f t="shared" si="1272"/>
        <v>31135.510836483667</v>
      </c>
      <c r="AC3079" s="123">
        <f t="shared" si="1273"/>
        <v>142867.61122677918</v>
      </c>
      <c r="AD3079" s="150">
        <f t="shared" si="1274"/>
        <v>87053.852995000008</v>
      </c>
      <c r="AE3079" s="150">
        <f t="shared" si="1275"/>
        <v>54938.455240219613</v>
      </c>
      <c r="AF3079" s="150">
        <f t="shared" si="1276"/>
        <v>1741.0770599000002</v>
      </c>
      <c r="AG3079" s="150">
        <f t="shared" si="1277"/>
        <v>39609.503112725004</v>
      </c>
      <c r="AH3079" s="150">
        <f t="shared" si="1278"/>
        <v>183342.88840784464</v>
      </c>
      <c r="AI3079" s="4"/>
      <c r="AJ3079" s="1"/>
      <c r="AK3079" s="20"/>
      <c r="AL3079" s="5"/>
      <c r="AM3079" s="1"/>
      <c r="AN3079" s="1"/>
      <c r="AO3079" s="1"/>
      <c r="AP3079" s="17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5.75" x14ac:dyDescent="0.2">
      <c r="A3080" s="127">
        <f t="shared" si="1253"/>
        <v>44540</v>
      </c>
      <c r="B3080" s="165">
        <f t="shared" si="1255"/>
        <v>326452.38426522654</v>
      </c>
      <c r="C3080" s="124"/>
      <c r="D3080" s="128">
        <f t="shared" si="1256"/>
        <v>6018.51</v>
      </c>
      <c r="E3080" s="129">
        <f>VLOOKUP(A3079,[1]Plan1!$AY$80:$BA$314,3)</f>
        <v>6075.69</v>
      </c>
      <c r="F3080" s="130">
        <f t="shared" si="1257"/>
        <v>44517</v>
      </c>
      <c r="G3080" s="131">
        <f t="shared" si="1258"/>
        <v>9.5006903702077317E-3</v>
      </c>
      <c r="H3080" s="132">
        <f t="shared" si="1259"/>
        <v>44545</v>
      </c>
      <c r="I3080" s="132">
        <f t="shared" si="1260"/>
        <v>44545</v>
      </c>
      <c r="J3080" s="133">
        <f t="shared" si="1261"/>
        <v>21</v>
      </c>
      <c r="K3080" s="133">
        <f t="shared" si="1262"/>
        <v>18</v>
      </c>
      <c r="L3080" s="124">
        <f t="shared" si="1263"/>
        <v>1.0081379399999999</v>
      </c>
      <c r="M3080" s="134">
        <f t="shared" si="1264"/>
        <v>1.01249955</v>
      </c>
      <c r="N3080" s="134">
        <f t="shared" si="1265"/>
        <v>1.6196546118522965</v>
      </c>
      <c r="O3080" s="124">
        <f t="shared" si="1266"/>
        <v>1.63283526</v>
      </c>
      <c r="P3080" s="124"/>
      <c r="Q3080" s="125"/>
      <c r="R3080" s="126"/>
      <c r="S3080" s="124"/>
      <c r="T3080" s="135">
        <f t="shared" si="1254"/>
        <v>7.9699999999999993E-2</v>
      </c>
      <c r="U3080" s="125">
        <f t="shared" si="1267"/>
        <v>939</v>
      </c>
      <c r="V3080" s="125">
        <v>252</v>
      </c>
      <c r="W3080" s="134">
        <f t="shared" si="1268"/>
        <v>1.3307414950000001</v>
      </c>
      <c r="X3080" s="18"/>
      <c r="Y3080" s="123">
        <f t="shared" si="1269"/>
        <v>67054.222907000003</v>
      </c>
      <c r="Z3080" s="123">
        <f t="shared" si="1270"/>
        <v>43420.123310516487</v>
      </c>
      <c r="AA3080" s="123">
        <f t="shared" si="1271"/>
        <v>1341.0844581400002</v>
      </c>
      <c r="AB3080" s="123">
        <f t="shared" si="1272"/>
        <v>31157.862244119337</v>
      </c>
      <c r="AC3080" s="123">
        <f t="shared" si="1273"/>
        <v>142973.29291977582</v>
      </c>
      <c r="AD3080" s="150">
        <f t="shared" si="1274"/>
        <v>87053.852995000008</v>
      </c>
      <c r="AE3080" s="150">
        <f t="shared" si="1275"/>
        <v>55045.640226827345</v>
      </c>
      <c r="AF3080" s="150">
        <f t="shared" si="1276"/>
        <v>1741.0770599000002</v>
      </c>
      <c r="AG3080" s="150">
        <f t="shared" si="1277"/>
        <v>39638.521063723332</v>
      </c>
      <c r="AH3080" s="150">
        <f t="shared" si="1278"/>
        <v>183479.0913454507</v>
      </c>
      <c r="AI3080" s="4"/>
      <c r="AJ3080" s="1"/>
      <c r="AK3080" s="20"/>
      <c r="AL3080" s="5"/>
      <c r="AM3080" s="1"/>
      <c r="AN3080" s="1"/>
      <c r="AO3080" s="1"/>
      <c r="AP3080" s="17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5.75" x14ac:dyDescent="0.2">
      <c r="A3081" s="127">
        <f t="shared" si="1253"/>
        <v>44541</v>
      </c>
      <c r="B3081" s="165">
        <f t="shared" si="1255"/>
        <v>326694.41095488181</v>
      </c>
      <c r="C3081" s="124"/>
      <c r="D3081" s="128">
        <f t="shared" si="1256"/>
        <v>6018.51</v>
      </c>
      <c r="E3081" s="129">
        <f>VLOOKUP(A3080,[1]Plan1!$AY$80:$BA$314,3)</f>
        <v>6075.69</v>
      </c>
      <c r="F3081" s="130">
        <f t="shared" si="1257"/>
        <v>44517</v>
      </c>
      <c r="G3081" s="131">
        <f t="shared" si="1258"/>
        <v>9.5006903702077317E-3</v>
      </c>
      <c r="H3081" s="132">
        <f t="shared" si="1259"/>
        <v>44545</v>
      </c>
      <c r="I3081" s="132">
        <f t="shared" si="1260"/>
        <v>44545</v>
      </c>
      <c r="J3081" s="133">
        <f t="shared" si="1261"/>
        <v>21</v>
      </c>
      <c r="K3081" s="133">
        <f t="shared" si="1262"/>
        <v>19</v>
      </c>
      <c r="L3081" s="124">
        <f t="shared" si="1263"/>
        <v>1.0085919800000001</v>
      </c>
      <c r="M3081" s="134">
        <f t="shared" si="1264"/>
        <v>1.01249955</v>
      </c>
      <c r="N3081" s="134">
        <f t="shared" si="1265"/>
        <v>1.6196546118522965</v>
      </c>
      <c r="O3081" s="124">
        <f t="shared" si="1266"/>
        <v>1.63357065</v>
      </c>
      <c r="P3081" s="124"/>
      <c r="Q3081" s="125"/>
      <c r="R3081" s="126"/>
      <c r="S3081" s="124"/>
      <c r="T3081" s="135">
        <f t="shared" si="1254"/>
        <v>7.9699999999999993E-2</v>
      </c>
      <c r="U3081" s="125">
        <f t="shared" si="1267"/>
        <v>940</v>
      </c>
      <c r="V3081" s="125">
        <v>252</v>
      </c>
      <c r="W3081" s="134">
        <f t="shared" si="1268"/>
        <v>1.3311464989999999</v>
      </c>
      <c r="X3081" s="18"/>
      <c r="Y3081" s="123">
        <f t="shared" si="1269"/>
        <v>67054.222907000003</v>
      </c>
      <c r="Z3081" s="123">
        <f t="shared" si="1270"/>
        <v>43503.515731690866</v>
      </c>
      <c r="AA3081" s="123">
        <f t="shared" si="1271"/>
        <v>1341.0844581400002</v>
      </c>
      <c r="AB3081" s="123">
        <f t="shared" si="1272"/>
        <v>31180.213651755003</v>
      </c>
      <c r="AC3081" s="123">
        <f t="shared" si="1273"/>
        <v>143079.03674858587</v>
      </c>
      <c r="AD3081" s="150">
        <f t="shared" si="1274"/>
        <v>87053.852995000008</v>
      </c>
      <c r="AE3081" s="150">
        <f t="shared" si="1275"/>
        <v>55152.905136674286</v>
      </c>
      <c r="AF3081" s="150">
        <f t="shared" si="1276"/>
        <v>1741.0770599000002</v>
      </c>
      <c r="AG3081" s="150">
        <f t="shared" si="1277"/>
        <v>39667.539014721675</v>
      </c>
      <c r="AH3081" s="150">
        <f t="shared" si="1278"/>
        <v>183615.37420629596</v>
      </c>
      <c r="AI3081" s="4"/>
      <c r="AJ3081" s="1"/>
      <c r="AK3081" s="20"/>
      <c r="AL3081" s="5"/>
      <c r="AM3081" s="1"/>
      <c r="AN3081" s="1"/>
      <c r="AO3081" s="1"/>
      <c r="AP3081" s="17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5.75" x14ac:dyDescent="0.2">
      <c r="A3082" s="127">
        <f t="shared" si="1253"/>
        <v>44542</v>
      </c>
      <c r="B3082" s="165">
        <f t="shared" si="1255"/>
        <v>326745.7803135158</v>
      </c>
      <c r="C3082" s="124"/>
      <c r="D3082" s="128">
        <f t="shared" si="1256"/>
        <v>6018.51</v>
      </c>
      <c r="E3082" s="129">
        <f>VLOOKUP(A3081,[1]Plan1!$AY$80:$BA$314,3)</f>
        <v>6075.69</v>
      </c>
      <c r="F3082" s="130">
        <f t="shared" si="1257"/>
        <v>44517</v>
      </c>
      <c r="G3082" s="131">
        <f t="shared" si="1258"/>
        <v>9.5006903702077317E-3</v>
      </c>
      <c r="H3082" s="132">
        <f t="shared" si="1259"/>
        <v>44545</v>
      </c>
      <c r="I3082" s="132">
        <f t="shared" si="1260"/>
        <v>44545</v>
      </c>
      <c r="J3082" s="133">
        <f t="shared" si="1261"/>
        <v>21</v>
      </c>
      <c r="K3082" s="133">
        <f t="shared" si="1262"/>
        <v>19</v>
      </c>
      <c r="L3082" s="124">
        <f t="shared" si="1263"/>
        <v>1.0085919800000001</v>
      </c>
      <c r="M3082" s="134">
        <f t="shared" si="1264"/>
        <v>1.01249955</v>
      </c>
      <c r="N3082" s="134">
        <f t="shared" si="1265"/>
        <v>1.6196546118522965</v>
      </c>
      <c r="O3082" s="124">
        <f t="shared" si="1266"/>
        <v>1.63357065</v>
      </c>
      <c r="P3082" s="124"/>
      <c r="Q3082" s="125"/>
      <c r="R3082" s="126"/>
      <c r="S3082" s="124"/>
      <c r="T3082" s="135">
        <f t="shared" si="1254"/>
        <v>7.9699999999999993E-2</v>
      </c>
      <c r="U3082" s="125">
        <f t="shared" si="1267"/>
        <v>940</v>
      </c>
      <c r="V3082" s="125">
        <v>252</v>
      </c>
      <c r="W3082" s="134">
        <f t="shared" si="1268"/>
        <v>1.3311464989999999</v>
      </c>
      <c r="X3082" s="18"/>
      <c r="Y3082" s="123">
        <f t="shared" si="1269"/>
        <v>67054.222907000003</v>
      </c>
      <c r="Z3082" s="123">
        <f t="shared" si="1270"/>
        <v>43503.515731690866</v>
      </c>
      <c r="AA3082" s="123">
        <f t="shared" si="1271"/>
        <v>1341.0844581400002</v>
      </c>
      <c r="AB3082" s="123">
        <f t="shared" si="1272"/>
        <v>31202.565059390668</v>
      </c>
      <c r="AC3082" s="123">
        <f t="shared" si="1273"/>
        <v>143101.38815622154</v>
      </c>
      <c r="AD3082" s="150">
        <f t="shared" si="1274"/>
        <v>87053.852995000008</v>
      </c>
      <c r="AE3082" s="150">
        <f t="shared" si="1275"/>
        <v>55152.905136674286</v>
      </c>
      <c r="AF3082" s="150">
        <f t="shared" si="1276"/>
        <v>1741.0770599000002</v>
      </c>
      <c r="AG3082" s="150">
        <f t="shared" si="1277"/>
        <v>39696.556965720003</v>
      </c>
      <c r="AH3082" s="150">
        <f t="shared" si="1278"/>
        <v>183644.39215729429</v>
      </c>
      <c r="AI3082" s="4"/>
      <c r="AJ3082" s="1"/>
      <c r="AK3082" s="20"/>
      <c r="AL3082" s="5"/>
      <c r="AM3082" s="1"/>
      <c r="AN3082" s="1"/>
      <c r="AO3082" s="1"/>
      <c r="AP3082" s="17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5.75" x14ac:dyDescent="0.2">
      <c r="A3083" s="127">
        <f t="shared" ref="A3083:A3146" si="1279">(A3082+1)</f>
        <v>44543</v>
      </c>
      <c r="B3083" s="165">
        <f t="shared" si="1255"/>
        <v>326797.14967214986</v>
      </c>
      <c r="C3083" s="124"/>
      <c r="D3083" s="128">
        <f t="shared" si="1256"/>
        <v>6018.51</v>
      </c>
      <c r="E3083" s="129">
        <f>VLOOKUP(A3082,[1]Plan1!$AY$80:$BA$314,3)</f>
        <v>6075.69</v>
      </c>
      <c r="F3083" s="130">
        <f t="shared" si="1257"/>
        <v>44517</v>
      </c>
      <c r="G3083" s="131">
        <f t="shared" si="1258"/>
        <v>9.5006903702077317E-3</v>
      </c>
      <c r="H3083" s="132">
        <f t="shared" si="1259"/>
        <v>44545</v>
      </c>
      <c r="I3083" s="132">
        <f t="shared" si="1260"/>
        <v>44545</v>
      </c>
      <c r="J3083" s="133">
        <f t="shared" si="1261"/>
        <v>21</v>
      </c>
      <c r="K3083" s="133">
        <f t="shared" si="1262"/>
        <v>19</v>
      </c>
      <c r="L3083" s="124">
        <f t="shared" si="1263"/>
        <v>1.0085919800000001</v>
      </c>
      <c r="M3083" s="134">
        <f t="shared" si="1264"/>
        <v>1.01249955</v>
      </c>
      <c r="N3083" s="134">
        <f t="shared" si="1265"/>
        <v>1.6196546118522965</v>
      </c>
      <c r="O3083" s="124">
        <f t="shared" si="1266"/>
        <v>1.63357065</v>
      </c>
      <c r="P3083" s="124"/>
      <c r="Q3083" s="125"/>
      <c r="R3083" s="126"/>
      <c r="S3083" s="124"/>
      <c r="T3083" s="135">
        <f t="shared" ref="T3083:T3146" si="1280">(T3082)</f>
        <v>7.9699999999999993E-2</v>
      </c>
      <c r="U3083" s="125">
        <f t="shared" si="1267"/>
        <v>940</v>
      </c>
      <c r="V3083" s="125">
        <v>252</v>
      </c>
      <c r="W3083" s="134">
        <f t="shared" si="1268"/>
        <v>1.3311464989999999</v>
      </c>
      <c r="X3083" s="18"/>
      <c r="Y3083" s="123">
        <f t="shared" si="1269"/>
        <v>67054.222907000003</v>
      </c>
      <c r="Z3083" s="123">
        <f t="shared" si="1270"/>
        <v>43503.515731690866</v>
      </c>
      <c r="AA3083" s="123">
        <f t="shared" si="1271"/>
        <v>1341.0844581400002</v>
      </c>
      <c r="AB3083" s="123">
        <f t="shared" si="1272"/>
        <v>31224.916467026338</v>
      </c>
      <c r="AC3083" s="123">
        <f t="shared" si="1273"/>
        <v>143123.73956385721</v>
      </c>
      <c r="AD3083" s="150">
        <f t="shared" si="1274"/>
        <v>87053.852995000008</v>
      </c>
      <c r="AE3083" s="150">
        <f t="shared" si="1275"/>
        <v>55152.905136674286</v>
      </c>
      <c r="AF3083" s="150">
        <f t="shared" si="1276"/>
        <v>1741.0770599000002</v>
      </c>
      <c r="AG3083" s="150">
        <f t="shared" si="1277"/>
        <v>39725.574916718338</v>
      </c>
      <c r="AH3083" s="150">
        <f t="shared" si="1278"/>
        <v>183673.41010829265</v>
      </c>
      <c r="AI3083" s="4"/>
      <c r="AJ3083" s="1"/>
      <c r="AK3083" s="20"/>
      <c r="AL3083" s="5"/>
      <c r="AM3083" s="1"/>
      <c r="AN3083" s="1"/>
      <c r="AO3083" s="1"/>
      <c r="AP3083" s="17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5.75" x14ac:dyDescent="0.2">
      <c r="A3084" s="127">
        <f t="shared" si="1279"/>
        <v>44544</v>
      </c>
      <c r="B3084" s="165">
        <f t="shared" si="1255"/>
        <v>327039.32023534877</v>
      </c>
      <c r="C3084" s="124"/>
      <c r="D3084" s="128">
        <f t="shared" si="1256"/>
        <v>6018.51</v>
      </c>
      <c r="E3084" s="129">
        <f>VLOOKUP(A3083,[1]Plan1!$AY$80:$BA$314,3)</f>
        <v>6075.69</v>
      </c>
      <c r="F3084" s="130">
        <f t="shared" si="1257"/>
        <v>44517</v>
      </c>
      <c r="G3084" s="131">
        <f t="shared" si="1258"/>
        <v>9.5006903702077317E-3</v>
      </c>
      <c r="H3084" s="132">
        <f t="shared" si="1259"/>
        <v>44545</v>
      </c>
      <c r="I3084" s="132">
        <f t="shared" si="1260"/>
        <v>44545</v>
      </c>
      <c r="J3084" s="133">
        <f t="shared" si="1261"/>
        <v>21</v>
      </c>
      <c r="K3084" s="133">
        <f t="shared" si="1262"/>
        <v>20</v>
      </c>
      <c r="L3084" s="124">
        <f t="shared" si="1263"/>
        <v>1.00904623</v>
      </c>
      <c r="M3084" s="134">
        <f t="shared" si="1264"/>
        <v>1.01249955</v>
      </c>
      <c r="N3084" s="134">
        <f t="shared" si="1265"/>
        <v>1.6196546118522965</v>
      </c>
      <c r="O3084" s="124">
        <f t="shared" si="1266"/>
        <v>1.63430637</v>
      </c>
      <c r="P3084" s="124"/>
      <c r="Q3084" s="125"/>
      <c r="R3084" s="126"/>
      <c r="S3084" s="124"/>
      <c r="T3084" s="135">
        <f t="shared" si="1280"/>
        <v>7.9699999999999993E-2</v>
      </c>
      <c r="U3084" s="125">
        <f t="shared" si="1267"/>
        <v>941</v>
      </c>
      <c r="V3084" s="125">
        <v>252</v>
      </c>
      <c r="W3084" s="134">
        <f t="shared" si="1268"/>
        <v>1.3315516270000001</v>
      </c>
      <c r="X3084" s="18"/>
      <c r="Y3084" s="123">
        <f t="shared" si="1269"/>
        <v>67054.222907000003</v>
      </c>
      <c r="Z3084" s="123">
        <f t="shared" si="1270"/>
        <v>43586.971082326585</v>
      </c>
      <c r="AA3084" s="123">
        <f t="shared" si="1271"/>
        <v>1341.0844581400002</v>
      </c>
      <c r="AB3084" s="123">
        <f t="shared" si="1272"/>
        <v>31247.267874662004</v>
      </c>
      <c r="AC3084" s="123">
        <f t="shared" si="1273"/>
        <v>143229.54632212859</v>
      </c>
      <c r="AD3084" s="150">
        <f t="shared" si="1274"/>
        <v>87053.852995000008</v>
      </c>
      <c r="AE3084" s="150">
        <f t="shared" si="1275"/>
        <v>55260.250990603454</v>
      </c>
      <c r="AF3084" s="150">
        <f t="shared" si="1276"/>
        <v>1741.0770599000002</v>
      </c>
      <c r="AG3084" s="150">
        <f t="shared" si="1277"/>
        <v>39754.592867716674</v>
      </c>
      <c r="AH3084" s="150">
        <f t="shared" si="1278"/>
        <v>183809.77391322015</v>
      </c>
      <c r="AI3084" s="4"/>
      <c r="AJ3084" s="1"/>
      <c r="AK3084" s="20"/>
      <c r="AL3084" s="5"/>
      <c r="AM3084" s="1"/>
      <c r="AN3084" s="1"/>
      <c r="AO3084" s="1"/>
      <c r="AP3084" s="17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5.75" x14ac:dyDescent="0.2">
      <c r="A3085" s="127">
        <f t="shared" si="1279"/>
        <v>44545</v>
      </c>
      <c r="B3085" s="165">
        <f t="shared" si="1255"/>
        <v>327281.63765697915</v>
      </c>
      <c r="C3085" s="124"/>
      <c r="D3085" s="128">
        <f t="shared" si="1256"/>
        <v>6018.51</v>
      </c>
      <c r="E3085" s="129">
        <f>VLOOKUP(A3084,[1]Plan1!$AY$80:$BA$314,3)</f>
        <v>6075.69</v>
      </c>
      <c r="F3085" s="130">
        <f t="shared" si="1257"/>
        <v>44517</v>
      </c>
      <c r="G3085" s="131">
        <f t="shared" si="1258"/>
        <v>9.5006903702077317E-3</v>
      </c>
      <c r="H3085" s="132">
        <f t="shared" si="1259"/>
        <v>44578</v>
      </c>
      <c r="I3085" s="132">
        <f t="shared" si="1260"/>
        <v>44545</v>
      </c>
      <c r="J3085" s="133">
        <f t="shared" si="1261"/>
        <v>21</v>
      </c>
      <c r="K3085" s="133">
        <f t="shared" si="1262"/>
        <v>21</v>
      </c>
      <c r="L3085" s="124">
        <f t="shared" si="1263"/>
        <v>1.0095006900000001</v>
      </c>
      <c r="M3085" s="134">
        <f t="shared" si="1264"/>
        <v>1.01249955</v>
      </c>
      <c r="N3085" s="134">
        <f t="shared" si="1265"/>
        <v>1.6196546118522965</v>
      </c>
      <c r="O3085" s="124">
        <f t="shared" si="1266"/>
        <v>1.6350424400000001</v>
      </c>
      <c r="P3085" s="124"/>
      <c r="Q3085" s="125"/>
      <c r="R3085" s="126"/>
      <c r="S3085" s="124"/>
      <c r="T3085" s="135">
        <f t="shared" si="1280"/>
        <v>7.9699999999999993E-2</v>
      </c>
      <c r="U3085" s="125">
        <f t="shared" si="1267"/>
        <v>942</v>
      </c>
      <c r="V3085" s="125">
        <v>252</v>
      </c>
      <c r="W3085" s="134">
        <f t="shared" si="1268"/>
        <v>1.331956878</v>
      </c>
      <c r="X3085" s="18"/>
      <c r="Y3085" s="123">
        <f t="shared" si="1269"/>
        <v>67054.222907000003</v>
      </c>
      <c r="Z3085" s="123">
        <f t="shared" si="1270"/>
        <v>43670.490667996477</v>
      </c>
      <c r="AA3085" s="123">
        <f t="shared" si="1271"/>
        <v>1341.0844581400002</v>
      </c>
      <c r="AB3085" s="123">
        <f t="shared" si="1272"/>
        <v>31269.619282297666</v>
      </c>
      <c r="AC3085" s="123">
        <f t="shared" si="1273"/>
        <v>143335.41731543414</v>
      </c>
      <c r="AD3085" s="150">
        <f t="shared" si="1274"/>
        <v>87053.852995000008</v>
      </c>
      <c r="AE3085" s="150">
        <f t="shared" si="1275"/>
        <v>55367.679467929956</v>
      </c>
      <c r="AF3085" s="150">
        <f t="shared" si="1276"/>
        <v>1741.0770599000002</v>
      </c>
      <c r="AG3085" s="150">
        <f t="shared" si="1277"/>
        <v>39783.610818715002</v>
      </c>
      <c r="AH3085" s="150">
        <f t="shared" si="1278"/>
        <v>183946.22034154498</v>
      </c>
      <c r="AI3085" s="4"/>
      <c r="AJ3085" s="1"/>
      <c r="AK3085" s="20"/>
      <c r="AL3085" s="5"/>
      <c r="AM3085" s="1"/>
      <c r="AN3085" s="1"/>
      <c r="AO3085" s="1"/>
      <c r="AP3085" s="17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5.75" x14ac:dyDescent="0.2">
      <c r="A3086" s="127">
        <f t="shared" si="1279"/>
        <v>44546</v>
      </c>
      <c r="B3086" s="165">
        <f t="shared" si="1255"/>
        <v>327490.13845475332</v>
      </c>
      <c r="C3086" s="124"/>
      <c r="D3086" s="128">
        <f t="shared" si="1256"/>
        <v>6075.69</v>
      </c>
      <c r="E3086" s="129">
        <f>VLOOKUP(A3085,[1]Plan1!$AY$80:$BA$314,3)</f>
        <v>6120.04</v>
      </c>
      <c r="F3086" s="130">
        <f t="shared" si="1257"/>
        <v>44546</v>
      </c>
      <c r="G3086" s="131">
        <f t="shared" si="1258"/>
        <v>7.2995824342585447E-3</v>
      </c>
      <c r="H3086" s="132">
        <f t="shared" si="1259"/>
        <v>44578</v>
      </c>
      <c r="I3086" s="132">
        <f t="shared" si="1260"/>
        <v>44578</v>
      </c>
      <c r="J3086" s="133">
        <f t="shared" si="1261"/>
        <v>23</v>
      </c>
      <c r="K3086" s="133">
        <f t="shared" si="1262"/>
        <v>1</v>
      </c>
      <c r="L3086" s="124">
        <f t="shared" si="1263"/>
        <v>1.0003162699999999</v>
      </c>
      <c r="M3086" s="134">
        <f t="shared" si="1264"/>
        <v>1.0095006900000001</v>
      </c>
      <c r="N3086" s="134">
        <f t="shared" si="1265"/>
        <v>1.6350424482265757</v>
      </c>
      <c r="O3086" s="124">
        <f t="shared" si="1266"/>
        <v>1.6355595599999999</v>
      </c>
      <c r="P3086" s="124"/>
      <c r="Q3086" s="125"/>
      <c r="R3086" s="126"/>
      <c r="S3086" s="124"/>
      <c r="T3086" s="135">
        <f t="shared" si="1280"/>
        <v>7.9699999999999993E-2</v>
      </c>
      <c r="U3086" s="125">
        <f t="shared" si="1267"/>
        <v>943</v>
      </c>
      <c r="V3086" s="125">
        <v>252</v>
      </c>
      <c r="W3086" s="134">
        <f t="shared" si="1268"/>
        <v>1.332362252</v>
      </c>
      <c r="X3086" s="18"/>
      <c r="Y3086" s="123">
        <f t="shared" si="1269"/>
        <v>67054.222907000003</v>
      </c>
      <c r="Z3086" s="123">
        <f t="shared" si="1270"/>
        <v>43739.219056683789</v>
      </c>
      <c r="AA3086" s="123">
        <f t="shared" si="1271"/>
        <v>1341.0844581400002</v>
      </c>
      <c r="AB3086" s="123">
        <f t="shared" si="1272"/>
        <v>31291.970689933336</v>
      </c>
      <c r="AC3086" s="123">
        <f t="shared" si="1273"/>
        <v>143426.49711175711</v>
      </c>
      <c r="AD3086" s="150">
        <f t="shared" si="1274"/>
        <v>87053.852995000008</v>
      </c>
      <c r="AE3086" s="150">
        <f t="shared" si="1275"/>
        <v>55456.082518382864</v>
      </c>
      <c r="AF3086" s="150">
        <f t="shared" si="1276"/>
        <v>1741.0770599000002</v>
      </c>
      <c r="AG3086" s="150">
        <f t="shared" si="1277"/>
        <v>39812.628769713338</v>
      </c>
      <c r="AH3086" s="150">
        <f t="shared" si="1278"/>
        <v>184063.64134299621</v>
      </c>
      <c r="AI3086" s="4"/>
      <c r="AJ3086" s="1"/>
      <c r="AK3086" s="20"/>
      <c r="AL3086" s="5"/>
      <c r="AM3086" s="1"/>
      <c r="AN3086" s="1"/>
      <c r="AO3086" s="1"/>
      <c r="AP3086" s="17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5.75" x14ac:dyDescent="0.2">
      <c r="A3087" s="127">
        <f t="shared" si="1279"/>
        <v>44547</v>
      </c>
      <c r="B3087" s="165">
        <f t="shared" si="1255"/>
        <v>327698.73616506252</v>
      </c>
      <c r="C3087" s="124"/>
      <c r="D3087" s="128">
        <f t="shared" si="1256"/>
        <v>6075.69</v>
      </c>
      <c r="E3087" s="129">
        <f>VLOOKUP(A3086,[1]Plan1!$AY$80:$BA$314,3)</f>
        <v>6120.04</v>
      </c>
      <c r="F3087" s="130">
        <f t="shared" si="1257"/>
        <v>44546</v>
      </c>
      <c r="G3087" s="131">
        <f t="shared" si="1258"/>
        <v>7.2995824342585447E-3</v>
      </c>
      <c r="H3087" s="132">
        <f t="shared" si="1259"/>
        <v>44578</v>
      </c>
      <c r="I3087" s="132">
        <f t="shared" si="1260"/>
        <v>44578</v>
      </c>
      <c r="J3087" s="133">
        <f t="shared" si="1261"/>
        <v>23</v>
      </c>
      <c r="K3087" s="133">
        <f t="shared" si="1262"/>
        <v>2</v>
      </c>
      <c r="L3087" s="124">
        <f t="shared" si="1263"/>
        <v>1.0006326400000001</v>
      </c>
      <c r="M3087" s="134">
        <f t="shared" si="1264"/>
        <v>1.0095006900000001</v>
      </c>
      <c r="N3087" s="134">
        <f t="shared" si="1265"/>
        <v>1.6350424482265757</v>
      </c>
      <c r="O3087" s="124">
        <f t="shared" si="1266"/>
        <v>1.6360768400000001</v>
      </c>
      <c r="P3087" s="124"/>
      <c r="Q3087" s="125"/>
      <c r="R3087" s="126"/>
      <c r="S3087" s="124"/>
      <c r="T3087" s="135">
        <f t="shared" si="1280"/>
        <v>7.9699999999999993E-2</v>
      </c>
      <c r="U3087" s="125">
        <f t="shared" si="1267"/>
        <v>944</v>
      </c>
      <c r="V3087" s="125">
        <v>252</v>
      </c>
      <c r="W3087" s="134">
        <f t="shared" si="1268"/>
        <v>1.3327677490000001</v>
      </c>
      <c r="X3087" s="18"/>
      <c r="Y3087" s="123">
        <f t="shared" si="1269"/>
        <v>67054.222907000003</v>
      </c>
      <c r="Z3087" s="123">
        <f t="shared" si="1270"/>
        <v>43807.989834357097</v>
      </c>
      <c r="AA3087" s="123">
        <f t="shared" si="1271"/>
        <v>1341.0844581400002</v>
      </c>
      <c r="AB3087" s="123">
        <f t="shared" si="1272"/>
        <v>31314.322097569002</v>
      </c>
      <c r="AC3087" s="123">
        <f t="shared" si="1273"/>
        <v>143517.61929706609</v>
      </c>
      <c r="AD3087" s="150">
        <f t="shared" si="1274"/>
        <v>87053.852995000008</v>
      </c>
      <c r="AE3087" s="150">
        <f t="shared" si="1275"/>
        <v>55544.540092384785</v>
      </c>
      <c r="AF3087" s="150">
        <f t="shared" si="1276"/>
        <v>1741.0770599000002</v>
      </c>
      <c r="AG3087" s="150">
        <f t="shared" si="1277"/>
        <v>39841.646720711673</v>
      </c>
      <c r="AH3087" s="150">
        <f t="shared" si="1278"/>
        <v>184181.11686799646</v>
      </c>
      <c r="AI3087" s="4"/>
      <c r="AJ3087" s="1"/>
      <c r="AK3087" s="20"/>
      <c r="AL3087" s="5"/>
      <c r="AM3087" s="1"/>
      <c r="AN3087" s="1"/>
      <c r="AO3087" s="1"/>
      <c r="AP3087" s="17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5.75" x14ac:dyDescent="0.2">
      <c r="A3088" s="127">
        <f t="shared" si="1279"/>
        <v>44548</v>
      </c>
      <c r="B3088" s="165">
        <f t="shared" si="1255"/>
        <v>327907.43102295499</v>
      </c>
      <c r="C3088" s="124"/>
      <c r="D3088" s="128">
        <f t="shared" si="1256"/>
        <v>6075.69</v>
      </c>
      <c r="E3088" s="129">
        <f>VLOOKUP(A3087,[1]Plan1!$AY$80:$BA$314,3)</f>
        <v>6120.04</v>
      </c>
      <c r="F3088" s="130">
        <f t="shared" si="1257"/>
        <v>44546</v>
      </c>
      <c r="G3088" s="131">
        <f t="shared" si="1258"/>
        <v>7.2995824342585447E-3</v>
      </c>
      <c r="H3088" s="132">
        <f t="shared" si="1259"/>
        <v>44578</v>
      </c>
      <c r="I3088" s="132">
        <f t="shared" si="1260"/>
        <v>44578</v>
      </c>
      <c r="J3088" s="133">
        <f t="shared" si="1261"/>
        <v>23</v>
      </c>
      <c r="K3088" s="133">
        <f t="shared" si="1262"/>
        <v>3</v>
      </c>
      <c r="L3088" s="124">
        <f t="shared" si="1263"/>
        <v>1.0009491100000001</v>
      </c>
      <c r="M3088" s="134">
        <f t="shared" si="1264"/>
        <v>1.0095006900000001</v>
      </c>
      <c r="N3088" s="134">
        <f t="shared" si="1265"/>
        <v>1.6350424482265757</v>
      </c>
      <c r="O3088" s="124">
        <f t="shared" si="1266"/>
        <v>1.63659428</v>
      </c>
      <c r="P3088" s="124"/>
      <c r="Q3088" s="125"/>
      <c r="R3088" s="126"/>
      <c r="S3088" s="124"/>
      <c r="T3088" s="135">
        <f t="shared" si="1280"/>
        <v>7.9699999999999993E-2</v>
      </c>
      <c r="U3088" s="125">
        <f t="shared" si="1267"/>
        <v>945</v>
      </c>
      <c r="V3088" s="125">
        <v>252</v>
      </c>
      <c r="W3088" s="134">
        <f t="shared" si="1268"/>
        <v>1.3331733699999999</v>
      </c>
      <c r="X3088" s="18"/>
      <c r="Y3088" s="123">
        <f t="shared" si="1269"/>
        <v>67054.222907000003</v>
      </c>
      <c r="Z3088" s="123">
        <f t="shared" si="1270"/>
        <v>43876.803103825114</v>
      </c>
      <c r="AA3088" s="123">
        <f t="shared" si="1271"/>
        <v>1341.0844581400002</v>
      </c>
      <c r="AB3088" s="123">
        <f t="shared" si="1272"/>
        <v>31336.673505204672</v>
      </c>
      <c r="AC3088" s="123">
        <f t="shared" si="1273"/>
        <v>143608.78397416981</v>
      </c>
      <c r="AD3088" s="150">
        <f t="shared" si="1274"/>
        <v>87053.852995000008</v>
      </c>
      <c r="AE3088" s="150">
        <f t="shared" si="1275"/>
        <v>55633.052322175128</v>
      </c>
      <c r="AF3088" s="150">
        <f t="shared" si="1276"/>
        <v>1741.0770599000002</v>
      </c>
      <c r="AG3088" s="150">
        <f t="shared" si="1277"/>
        <v>39870.664671710001</v>
      </c>
      <c r="AH3088" s="150">
        <f t="shared" si="1278"/>
        <v>184298.64704878515</v>
      </c>
      <c r="AI3088" s="4"/>
      <c r="AJ3088" s="1"/>
      <c r="AK3088" s="20"/>
      <c r="AL3088" s="5"/>
      <c r="AM3088" s="1"/>
      <c r="AN3088" s="1"/>
      <c r="AO3088" s="1"/>
      <c r="AP3088" s="17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5.75" x14ac:dyDescent="0.2">
      <c r="A3089" s="127">
        <f t="shared" si="1279"/>
        <v>44549</v>
      </c>
      <c r="B3089" s="165">
        <f t="shared" si="1255"/>
        <v>327958.80038158898</v>
      </c>
      <c r="C3089" s="124"/>
      <c r="D3089" s="128">
        <f t="shared" si="1256"/>
        <v>6075.69</v>
      </c>
      <c r="E3089" s="129">
        <f>VLOOKUP(A3088,[1]Plan1!$AY$80:$BA$314,3)</f>
        <v>6120.04</v>
      </c>
      <c r="F3089" s="130">
        <f t="shared" si="1257"/>
        <v>44546</v>
      </c>
      <c r="G3089" s="131">
        <f t="shared" si="1258"/>
        <v>7.2995824342585447E-3</v>
      </c>
      <c r="H3089" s="132">
        <f t="shared" si="1259"/>
        <v>44578</v>
      </c>
      <c r="I3089" s="132">
        <f t="shared" si="1260"/>
        <v>44578</v>
      </c>
      <c r="J3089" s="133">
        <f t="shared" si="1261"/>
        <v>23</v>
      </c>
      <c r="K3089" s="133">
        <f t="shared" si="1262"/>
        <v>3</v>
      </c>
      <c r="L3089" s="124">
        <f t="shared" si="1263"/>
        <v>1.0009491100000001</v>
      </c>
      <c r="M3089" s="134">
        <f t="shared" si="1264"/>
        <v>1.0095006900000001</v>
      </c>
      <c r="N3089" s="134">
        <f t="shared" si="1265"/>
        <v>1.6350424482265757</v>
      </c>
      <c r="O3089" s="124">
        <f t="shared" si="1266"/>
        <v>1.63659428</v>
      </c>
      <c r="P3089" s="124"/>
      <c r="Q3089" s="125"/>
      <c r="R3089" s="126"/>
      <c r="S3089" s="124"/>
      <c r="T3089" s="135">
        <f t="shared" si="1280"/>
        <v>7.9699999999999993E-2</v>
      </c>
      <c r="U3089" s="125">
        <f t="shared" si="1267"/>
        <v>945</v>
      </c>
      <c r="V3089" s="125">
        <v>252</v>
      </c>
      <c r="W3089" s="134">
        <f t="shared" si="1268"/>
        <v>1.3331733699999999</v>
      </c>
      <c r="X3089" s="18"/>
      <c r="Y3089" s="123">
        <f t="shared" si="1269"/>
        <v>67054.222907000003</v>
      </c>
      <c r="Z3089" s="123">
        <f t="shared" si="1270"/>
        <v>43876.803103825114</v>
      </c>
      <c r="AA3089" s="123">
        <f t="shared" si="1271"/>
        <v>1341.0844581400002</v>
      </c>
      <c r="AB3089" s="123">
        <f t="shared" si="1272"/>
        <v>31359.024912840334</v>
      </c>
      <c r="AC3089" s="123">
        <f t="shared" si="1273"/>
        <v>143631.13538180545</v>
      </c>
      <c r="AD3089" s="150">
        <f t="shared" si="1274"/>
        <v>87053.852995000008</v>
      </c>
      <c r="AE3089" s="150">
        <f t="shared" si="1275"/>
        <v>55633.052322175128</v>
      </c>
      <c r="AF3089" s="150">
        <f t="shared" si="1276"/>
        <v>1741.0770599000002</v>
      </c>
      <c r="AG3089" s="150">
        <f t="shared" si="1277"/>
        <v>39899.682622708344</v>
      </c>
      <c r="AH3089" s="150">
        <f t="shared" si="1278"/>
        <v>184327.6649997835</v>
      </c>
      <c r="AI3089" s="4"/>
      <c r="AJ3089" s="1"/>
      <c r="AK3089" s="20"/>
      <c r="AL3089" s="5"/>
      <c r="AM3089" s="1"/>
      <c r="AN3089" s="1"/>
      <c r="AO3089" s="1"/>
      <c r="AP3089" s="17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5.75" x14ac:dyDescent="0.2">
      <c r="A3090" s="127">
        <f t="shared" si="1279"/>
        <v>44550</v>
      </c>
      <c r="B3090" s="165">
        <f t="shared" si="1255"/>
        <v>328010.16974022298</v>
      </c>
      <c r="C3090" s="124"/>
      <c r="D3090" s="128">
        <f t="shared" si="1256"/>
        <v>6075.69</v>
      </c>
      <c r="E3090" s="129">
        <f>VLOOKUP(A3089,[1]Plan1!$AY$80:$BA$314,3)</f>
        <v>6120.04</v>
      </c>
      <c r="F3090" s="130">
        <f t="shared" si="1257"/>
        <v>44546</v>
      </c>
      <c r="G3090" s="131">
        <f t="shared" si="1258"/>
        <v>7.2995824342585447E-3</v>
      </c>
      <c r="H3090" s="132">
        <f t="shared" si="1259"/>
        <v>44578</v>
      </c>
      <c r="I3090" s="132">
        <f t="shared" si="1260"/>
        <v>44578</v>
      </c>
      <c r="J3090" s="133">
        <f t="shared" si="1261"/>
        <v>23</v>
      </c>
      <c r="K3090" s="133">
        <f t="shared" si="1262"/>
        <v>3</v>
      </c>
      <c r="L3090" s="124">
        <f t="shared" si="1263"/>
        <v>1.0009491100000001</v>
      </c>
      <c r="M3090" s="134">
        <f t="shared" si="1264"/>
        <v>1.0095006900000001</v>
      </c>
      <c r="N3090" s="134">
        <f t="shared" si="1265"/>
        <v>1.6350424482265757</v>
      </c>
      <c r="O3090" s="124">
        <f t="shared" si="1266"/>
        <v>1.63659428</v>
      </c>
      <c r="P3090" s="124"/>
      <c r="Q3090" s="125"/>
      <c r="R3090" s="126"/>
      <c r="S3090" s="124"/>
      <c r="T3090" s="135">
        <f t="shared" si="1280"/>
        <v>7.9699999999999993E-2</v>
      </c>
      <c r="U3090" s="125">
        <f t="shared" si="1267"/>
        <v>945</v>
      </c>
      <c r="V3090" s="125">
        <v>252</v>
      </c>
      <c r="W3090" s="134">
        <f t="shared" si="1268"/>
        <v>1.3331733699999999</v>
      </c>
      <c r="X3090" s="18"/>
      <c r="Y3090" s="123">
        <f t="shared" si="1269"/>
        <v>67054.222907000003</v>
      </c>
      <c r="Z3090" s="123">
        <f t="shared" si="1270"/>
        <v>43876.803103825114</v>
      </c>
      <c r="AA3090" s="123">
        <f t="shared" si="1271"/>
        <v>1341.0844581400002</v>
      </c>
      <c r="AB3090" s="123">
        <f t="shared" si="1272"/>
        <v>31381.376320476</v>
      </c>
      <c r="AC3090" s="123">
        <f t="shared" si="1273"/>
        <v>143653.48678944111</v>
      </c>
      <c r="AD3090" s="150">
        <f t="shared" si="1274"/>
        <v>87053.852995000008</v>
      </c>
      <c r="AE3090" s="150">
        <f t="shared" si="1275"/>
        <v>55633.052322175128</v>
      </c>
      <c r="AF3090" s="150">
        <f t="shared" si="1276"/>
        <v>1741.0770599000002</v>
      </c>
      <c r="AG3090" s="150">
        <f t="shared" si="1277"/>
        <v>39928.700573706672</v>
      </c>
      <c r="AH3090" s="150">
        <f t="shared" si="1278"/>
        <v>184356.68295078183</v>
      </c>
      <c r="AI3090" s="4"/>
      <c r="AJ3090" s="1"/>
      <c r="AK3090" s="20"/>
      <c r="AL3090" s="5"/>
      <c r="AM3090" s="1"/>
      <c r="AN3090" s="1"/>
      <c r="AO3090" s="1"/>
      <c r="AP3090" s="17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5.75" x14ac:dyDescent="0.2">
      <c r="A3091" s="127">
        <f t="shared" si="1279"/>
        <v>44551</v>
      </c>
      <c r="B3091" s="165">
        <f t="shared" si="1255"/>
        <v>328218.96160040825</v>
      </c>
      <c r="C3091" s="124"/>
      <c r="D3091" s="128">
        <f t="shared" si="1256"/>
        <v>6075.69</v>
      </c>
      <c r="E3091" s="129">
        <f>VLOOKUP(A3090,[1]Plan1!$AY$80:$BA$314,3)</f>
        <v>6120.04</v>
      </c>
      <c r="F3091" s="130">
        <f t="shared" si="1257"/>
        <v>44546</v>
      </c>
      <c r="G3091" s="131">
        <f t="shared" si="1258"/>
        <v>7.2995824342585447E-3</v>
      </c>
      <c r="H3091" s="132">
        <f t="shared" si="1259"/>
        <v>44578</v>
      </c>
      <c r="I3091" s="132">
        <f t="shared" si="1260"/>
        <v>44578</v>
      </c>
      <c r="J3091" s="133">
        <f t="shared" si="1261"/>
        <v>23</v>
      </c>
      <c r="K3091" s="133">
        <f t="shared" si="1262"/>
        <v>4</v>
      </c>
      <c r="L3091" s="124">
        <f t="shared" si="1263"/>
        <v>1.0012656799999999</v>
      </c>
      <c r="M3091" s="134">
        <f t="shared" si="1264"/>
        <v>1.0095006900000001</v>
      </c>
      <c r="N3091" s="134">
        <f t="shared" si="1265"/>
        <v>1.6350424482265757</v>
      </c>
      <c r="O3091" s="124">
        <f t="shared" si="1266"/>
        <v>1.63711188</v>
      </c>
      <c r="P3091" s="124"/>
      <c r="Q3091" s="125"/>
      <c r="R3091" s="126"/>
      <c r="S3091" s="124"/>
      <c r="T3091" s="135">
        <f t="shared" si="1280"/>
        <v>7.9699999999999993E-2</v>
      </c>
      <c r="U3091" s="125">
        <f t="shared" si="1267"/>
        <v>946</v>
      </c>
      <c r="V3091" s="125">
        <v>252</v>
      </c>
      <c r="W3091" s="134">
        <f t="shared" si="1268"/>
        <v>1.333579114</v>
      </c>
      <c r="X3091" s="18"/>
      <c r="Y3091" s="123">
        <f t="shared" si="1269"/>
        <v>67054.222907000003</v>
      </c>
      <c r="Z3091" s="123">
        <f t="shared" si="1270"/>
        <v>43945.658801538731</v>
      </c>
      <c r="AA3091" s="123">
        <f t="shared" si="1271"/>
        <v>1341.0844581400002</v>
      </c>
      <c r="AB3091" s="123">
        <f t="shared" si="1272"/>
        <v>31403.727728111669</v>
      </c>
      <c r="AC3091" s="123">
        <f t="shared" si="1273"/>
        <v>143744.69389479043</v>
      </c>
      <c r="AD3091" s="150">
        <f t="shared" si="1274"/>
        <v>87053.852995000008</v>
      </c>
      <c r="AE3091" s="150">
        <f t="shared" si="1275"/>
        <v>55721.619126012782</v>
      </c>
      <c r="AF3091" s="150">
        <f t="shared" si="1276"/>
        <v>1741.0770599000002</v>
      </c>
      <c r="AG3091" s="150">
        <f t="shared" si="1277"/>
        <v>39957.718524705007</v>
      </c>
      <c r="AH3091" s="150">
        <f t="shared" si="1278"/>
        <v>184474.26770561782</v>
      </c>
      <c r="AI3091" s="4"/>
      <c r="AJ3091" s="1"/>
      <c r="AK3091" s="20"/>
      <c r="AL3091" s="5"/>
      <c r="AM3091" s="1"/>
      <c r="AN3091" s="1"/>
      <c r="AO3091" s="1"/>
      <c r="AP3091" s="17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5.75" x14ac:dyDescent="0.2">
      <c r="A3092" s="127">
        <f t="shared" si="1279"/>
        <v>44552</v>
      </c>
      <c r="B3092" s="165">
        <f t="shared" si="1255"/>
        <v>328427.85224869475</v>
      </c>
      <c r="C3092" s="124"/>
      <c r="D3092" s="128">
        <f t="shared" si="1256"/>
        <v>6075.69</v>
      </c>
      <c r="E3092" s="129">
        <f>VLOOKUP(A3091,[1]Plan1!$AY$80:$BA$314,3)</f>
        <v>6120.04</v>
      </c>
      <c r="F3092" s="130">
        <f t="shared" si="1257"/>
        <v>44546</v>
      </c>
      <c r="G3092" s="131">
        <f t="shared" si="1258"/>
        <v>7.2995824342585447E-3</v>
      </c>
      <c r="H3092" s="132">
        <f t="shared" si="1259"/>
        <v>44578</v>
      </c>
      <c r="I3092" s="132">
        <f t="shared" si="1260"/>
        <v>44578</v>
      </c>
      <c r="J3092" s="133">
        <f t="shared" si="1261"/>
        <v>23</v>
      </c>
      <c r="K3092" s="133">
        <f t="shared" si="1262"/>
        <v>5</v>
      </c>
      <c r="L3092" s="124">
        <f t="shared" si="1263"/>
        <v>1.0015823500000001</v>
      </c>
      <c r="M3092" s="134">
        <f t="shared" si="1264"/>
        <v>1.0095006900000001</v>
      </c>
      <c r="N3092" s="134">
        <f t="shared" si="1265"/>
        <v>1.6350424482265757</v>
      </c>
      <c r="O3092" s="124">
        <f t="shared" si="1266"/>
        <v>1.63762965</v>
      </c>
      <c r="P3092" s="124"/>
      <c r="Q3092" s="125"/>
      <c r="R3092" s="126"/>
      <c r="S3092" s="124"/>
      <c r="T3092" s="135">
        <f t="shared" si="1280"/>
        <v>7.9699999999999993E-2</v>
      </c>
      <c r="U3092" s="125">
        <f t="shared" si="1267"/>
        <v>947</v>
      </c>
      <c r="V3092" s="125">
        <v>252</v>
      </c>
      <c r="W3092" s="134">
        <f t="shared" si="1268"/>
        <v>1.333984982</v>
      </c>
      <c r="X3092" s="18"/>
      <c r="Y3092" s="123">
        <f t="shared" si="1269"/>
        <v>67054.222907000003</v>
      </c>
      <c r="Z3092" s="123">
        <f t="shared" si="1270"/>
        <v>44014.557708600252</v>
      </c>
      <c r="AA3092" s="123">
        <f t="shared" si="1271"/>
        <v>1341.0844581400002</v>
      </c>
      <c r="AB3092" s="123">
        <f t="shared" si="1272"/>
        <v>31426.079135747335</v>
      </c>
      <c r="AC3092" s="123">
        <f t="shared" si="1273"/>
        <v>143835.94420948758</v>
      </c>
      <c r="AD3092" s="150">
        <f t="shared" si="1274"/>
        <v>87053.852995000008</v>
      </c>
      <c r="AE3092" s="150">
        <f t="shared" si="1275"/>
        <v>55810.241508603795</v>
      </c>
      <c r="AF3092" s="150">
        <f t="shared" si="1276"/>
        <v>1741.0770599000002</v>
      </c>
      <c r="AG3092" s="150">
        <f t="shared" si="1277"/>
        <v>39986.736475703336</v>
      </c>
      <c r="AH3092" s="150">
        <f t="shared" si="1278"/>
        <v>184591.90803920716</v>
      </c>
      <c r="AI3092" s="4"/>
      <c r="AJ3092" s="1"/>
      <c r="AK3092" s="20"/>
      <c r="AL3092" s="5"/>
      <c r="AM3092" s="1"/>
      <c r="AN3092" s="1"/>
      <c r="AO3092" s="1"/>
      <c r="AP3092" s="17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5.75" x14ac:dyDescent="0.2">
      <c r="A3093" s="127">
        <f t="shared" si="1279"/>
        <v>44553</v>
      </c>
      <c r="B3093" s="165">
        <f t="shared" si="1255"/>
        <v>328636.84173153189</v>
      </c>
      <c r="C3093" s="124"/>
      <c r="D3093" s="128">
        <f t="shared" si="1256"/>
        <v>6075.69</v>
      </c>
      <c r="E3093" s="129">
        <f>VLOOKUP(A3092,[1]Plan1!$AY$80:$BA$314,3)</f>
        <v>6120.04</v>
      </c>
      <c r="F3093" s="130">
        <f t="shared" si="1257"/>
        <v>44546</v>
      </c>
      <c r="G3093" s="131">
        <f t="shared" si="1258"/>
        <v>7.2995824342585447E-3</v>
      </c>
      <c r="H3093" s="132">
        <f t="shared" si="1259"/>
        <v>44578</v>
      </c>
      <c r="I3093" s="132">
        <f t="shared" si="1260"/>
        <v>44578</v>
      </c>
      <c r="J3093" s="133">
        <f t="shared" si="1261"/>
        <v>23</v>
      </c>
      <c r="K3093" s="133">
        <f t="shared" si="1262"/>
        <v>6</v>
      </c>
      <c r="L3093" s="124">
        <f t="shared" si="1263"/>
        <v>1.00189912</v>
      </c>
      <c r="M3093" s="134">
        <f t="shared" si="1264"/>
        <v>1.0095006900000001</v>
      </c>
      <c r="N3093" s="134">
        <f t="shared" si="1265"/>
        <v>1.6350424482265757</v>
      </c>
      <c r="O3093" s="124">
        <f t="shared" si="1266"/>
        <v>1.63814759</v>
      </c>
      <c r="P3093" s="124"/>
      <c r="Q3093" s="125"/>
      <c r="R3093" s="126"/>
      <c r="S3093" s="124"/>
      <c r="T3093" s="135">
        <f t="shared" si="1280"/>
        <v>7.9699999999999993E-2</v>
      </c>
      <c r="U3093" s="125">
        <f t="shared" si="1267"/>
        <v>948</v>
      </c>
      <c r="V3093" s="125">
        <v>252</v>
      </c>
      <c r="W3093" s="134">
        <f t="shared" si="1268"/>
        <v>1.334390974</v>
      </c>
      <c r="X3093" s="18"/>
      <c r="Y3093" s="123">
        <f t="shared" si="1269"/>
        <v>67054.222907000003</v>
      </c>
      <c r="Z3093" s="123">
        <f t="shared" si="1270"/>
        <v>44083.499845326383</v>
      </c>
      <c r="AA3093" s="123">
        <f t="shared" si="1271"/>
        <v>1341.0844581400002</v>
      </c>
      <c r="AB3093" s="123">
        <f t="shared" si="1272"/>
        <v>31448.430543383001</v>
      </c>
      <c r="AC3093" s="123">
        <f t="shared" si="1273"/>
        <v>143927.23775384939</v>
      </c>
      <c r="AD3093" s="150">
        <f t="shared" si="1274"/>
        <v>87053.852995000008</v>
      </c>
      <c r="AE3093" s="150">
        <f t="shared" si="1275"/>
        <v>55898.91949608086</v>
      </c>
      <c r="AF3093" s="150">
        <f t="shared" si="1276"/>
        <v>1741.0770599000002</v>
      </c>
      <c r="AG3093" s="150">
        <f t="shared" si="1277"/>
        <v>40015.754426701671</v>
      </c>
      <c r="AH3093" s="150">
        <f t="shared" si="1278"/>
        <v>184709.60397768253</v>
      </c>
      <c r="AI3093" s="4"/>
      <c r="AJ3093" s="1"/>
      <c r="AK3093" s="20"/>
      <c r="AL3093" s="5"/>
      <c r="AM3093" s="1"/>
      <c r="AN3093" s="1"/>
      <c r="AO3093" s="1"/>
      <c r="AP3093" s="17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5.75" x14ac:dyDescent="0.2">
      <c r="A3094" s="127">
        <f t="shared" si="1279"/>
        <v>44554</v>
      </c>
      <c r="B3094" s="165">
        <f t="shared" si="1255"/>
        <v>328845.92680179444</v>
      </c>
      <c r="C3094" s="124"/>
      <c r="D3094" s="128">
        <f t="shared" si="1256"/>
        <v>6075.69</v>
      </c>
      <c r="E3094" s="129">
        <f>VLOOKUP(A3093,[1]Plan1!$AY$80:$BA$314,3)</f>
        <v>6120.04</v>
      </c>
      <c r="F3094" s="130">
        <f t="shared" si="1257"/>
        <v>44546</v>
      </c>
      <c r="G3094" s="131">
        <f t="shared" si="1258"/>
        <v>7.2995824342585447E-3</v>
      </c>
      <c r="H3094" s="132">
        <f t="shared" si="1259"/>
        <v>44578</v>
      </c>
      <c r="I3094" s="132">
        <f t="shared" si="1260"/>
        <v>44578</v>
      </c>
      <c r="J3094" s="133">
        <f t="shared" si="1261"/>
        <v>23</v>
      </c>
      <c r="K3094" s="133">
        <f t="shared" si="1262"/>
        <v>7</v>
      </c>
      <c r="L3094" s="124">
        <f t="shared" si="1263"/>
        <v>1.0022159900000001</v>
      </c>
      <c r="M3094" s="134">
        <f t="shared" si="1264"/>
        <v>1.0095006900000001</v>
      </c>
      <c r="N3094" s="134">
        <f t="shared" si="1265"/>
        <v>1.6350424482265757</v>
      </c>
      <c r="O3094" s="124">
        <f t="shared" si="1266"/>
        <v>1.6386656799999999</v>
      </c>
      <c r="P3094" s="124"/>
      <c r="Q3094" s="125"/>
      <c r="R3094" s="126"/>
      <c r="S3094" s="124"/>
      <c r="T3094" s="135">
        <f t="shared" si="1280"/>
        <v>7.9699999999999993E-2</v>
      </c>
      <c r="U3094" s="125">
        <f t="shared" si="1267"/>
        <v>949</v>
      </c>
      <c r="V3094" s="125">
        <v>252</v>
      </c>
      <c r="W3094" s="134">
        <f t="shared" si="1268"/>
        <v>1.334797089</v>
      </c>
      <c r="X3094" s="18"/>
      <c r="Y3094" s="123">
        <f t="shared" si="1269"/>
        <v>67054.222907000003</v>
      </c>
      <c r="Z3094" s="123">
        <f t="shared" si="1270"/>
        <v>44152.483791443177</v>
      </c>
      <c r="AA3094" s="123">
        <f t="shared" si="1271"/>
        <v>1341.0844581400002</v>
      </c>
      <c r="AB3094" s="123">
        <f t="shared" si="1272"/>
        <v>31470.781951018667</v>
      </c>
      <c r="AC3094" s="123">
        <f t="shared" si="1273"/>
        <v>144018.57310760184</v>
      </c>
      <c r="AD3094" s="150">
        <f t="shared" si="1274"/>
        <v>87053.852995000008</v>
      </c>
      <c r="AE3094" s="150">
        <f t="shared" si="1275"/>
        <v>55987.651261592589</v>
      </c>
      <c r="AF3094" s="150">
        <f t="shared" si="1276"/>
        <v>1741.0770599000002</v>
      </c>
      <c r="AG3094" s="150">
        <f t="shared" si="1277"/>
        <v>40044.772377700006</v>
      </c>
      <c r="AH3094" s="150">
        <f t="shared" si="1278"/>
        <v>184827.3536941926</v>
      </c>
      <c r="AI3094" s="4"/>
      <c r="AJ3094" s="1"/>
      <c r="AK3094" s="20"/>
      <c r="AL3094" s="5"/>
      <c r="AM3094" s="1"/>
      <c r="AN3094" s="1"/>
      <c r="AO3094" s="1"/>
      <c r="AP3094" s="17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5.75" x14ac:dyDescent="0.2">
      <c r="A3095" s="127">
        <f t="shared" si="1279"/>
        <v>44555</v>
      </c>
      <c r="B3095" s="165">
        <f t="shared" si="1255"/>
        <v>329055.11060700426</v>
      </c>
      <c r="C3095" s="124"/>
      <c r="D3095" s="128">
        <f t="shared" si="1256"/>
        <v>6075.69</v>
      </c>
      <c r="E3095" s="129">
        <f>VLOOKUP(A3094,[1]Plan1!$AY$80:$BA$314,3)</f>
        <v>6120.04</v>
      </c>
      <c r="F3095" s="130">
        <f t="shared" si="1257"/>
        <v>44546</v>
      </c>
      <c r="G3095" s="131">
        <f t="shared" si="1258"/>
        <v>7.2995824342585447E-3</v>
      </c>
      <c r="H3095" s="132">
        <f t="shared" si="1259"/>
        <v>44578</v>
      </c>
      <c r="I3095" s="132">
        <f t="shared" si="1260"/>
        <v>44578</v>
      </c>
      <c r="J3095" s="133">
        <f t="shared" si="1261"/>
        <v>23</v>
      </c>
      <c r="K3095" s="133">
        <f t="shared" si="1262"/>
        <v>8</v>
      </c>
      <c r="L3095" s="124">
        <f t="shared" si="1263"/>
        <v>1.0025329599999999</v>
      </c>
      <c r="M3095" s="134">
        <f t="shared" si="1264"/>
        <v>1.0095006900000001</v>
      </c>
      <c r="N3095" s="134">
        <f t="shared" si="1265"/>
        <v>1.6350424482265757</v>
      </c>
      <c r="O3095" s="124">
        <f t="shared" si="1266"/>
        <v>1.6391839399999999</v>
      </c>
      <c r="P3095" s="124"/>
      <c r="Q3095" s="125"/>
      <c r="R3095" s="126"/>
      <c r="S3095" s="124"/>
      <c r="T3095" s="135">
        <f t="shared" si="1280"/>
        <v>7.9699999999999993E-2</v>
      </c>
      <c r="U3095" s="125">
        <f t="shared" si="1267"/>
        <v>950</v>
      </c>
      <c r="V3095" s="125">
        <v>252</v>
      </c>
      <c r="W3095" s="134">
        <f t="shared" si="1268"/>
        <v>1.3352033270000001</v>
      </c>
      <c r="X3095" s="18"/>
      <c r="Y3095" s="123">
        <f t="shared" si="1269"/>
        <v>67054.222907000003</v>
      </c>
      <c r="Z3095" s="123">
        <f t="shared" si="1270"/>
        <v>44221.510923658621</v>
      </c>
      <c r="AA3095" s="123">
        <f t="shared" si="1271"/>
        <v>1341.0844581400002</v>
      </c>
      <c r="AB3095" s="123">
        <f t="shared" si="1272"/>
        <v>31493.133358654337</v>
      </c>
      <c r="AC3095" s="123">
        <f t="shared" si="1273"/>
        <v>144109.95164745298</v>
      </c>
      <c r="AD3095" s="150">
        <f t="shared" si="1274"/>
        <v>87053.852995000008</v>
      </c>
      <c r="AE3095" s="150">
        <f t="shared" si="1275"/>
        <v>56076.438575952969</v>
      </c>
      <c r="AF3095" s="150">
        <f t="shared" si="1276"/>
        <v>1741.0770599000002</v>
      </c>
      <c r="AG3095" s="150">
        <f t="shared" si="1277"/>
        <v>40073.790328698335</v>
      </c>
      <c r="AH3095" s="150">
        <f t="shared" si="1278"/>
        <v>184945.15895955131</v>
      </c>
      <c r="AI3095" s="4"/>
      <c r="AJ3095" s="1"/>
      <c r="AK3095" s="20"/>
      <c r="AL3095" s="5"/>
      <c r="AM3095" s="1"/>
      <c r="AN3095" s="1"/>
      <c r="AO3095" s="1"/>
      <c r="AP3095" s="17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5.75" x14ac:dyDescent="0.2">
      <c r="A3096" s="127">
        <f t="shared" si="1279"/>
        <v>44556</v>
      </c>
      <c r="B3096" s="165">
        <f t="shared" si="1255"/>
        <v>329106.47996563831</v>
      </c>
      <c r="C3096" s="124"/>
      <c r="D3096" s="128">
        <f t="shared" si="1256"/>
        <v>6075.69</v>
      </c>
      <c r="E3096" s="129">
        <f>VLOOKUP(A3095,[1]Plan1!$AY$80:$BA$314,3)</f>
        <v>6120.04</v>
      </c>
      <c r="F3096" s="130">
        <f t="shared" si="1257"/>
        <v>44546</v>
      </c>
      <c r="G3096" s="131">
        <f t="shared" si="1258"/>
        <v>7.2995824342585447E-3</v>
      </c>
      <c r="H3096" s="132">
        <f t="shared" si="1259"/>
        <v>44578</v>
      </c>
      <c r="I3096" s="132">
        <f t="shared" si="1260"/>
        <v>44578</v>
      </c>
      <c r="J3096" s="133">
        <f t="shared" si="1261"/>
        <v>23</v>
      </c>
      <c r="K3096" s="133">
        <f t="shared" si="1262"/>
        <v>8</v>
      </c>
      <c r="L3096" s="124">
        <f t="shared" si="1263"/>
        <v>1.0025329599999999</v>
      </c>
      <c r="M3096" s="134">
        <f t="shared" si="1264"/>
        <v>1.0095006900000001</v>
      </c>
      <c r="N3096" s="134">
        <f t="shared" si="1265"/>
        <v>1.6350424482265757</v>
      </c>
      <c r="O3096" s="124">
        <f t="shared" si="1266"/>
        <v>1.6391839399999999</v>
      </c>
      <c r="P3096" s="124"/>
      <c r="Q3096" s="125"/>
      <c r="R3096" s="126"/>
      <c r="S3096" s="124"/>
      <c r="T3096" s="135">
        <f t="shared" si="1280"/>
        <v>7.9699999999999993E-2</v>
      </c>
      <c r="U3096" s="125">
        <f t="shared" si="1267"/>
        <v>950</v>
      </c>
      <c r="V3096" s="125">
        <v>252</v>
      </c>
      <c r="W3096" s="134">
        <f t="shared" si="1268"/>
        <v>1.3352033270000001</v>
      </c>
      <c r="X3096" s="18"/>
      <c r="Y3096" s="123">
        <f t="shared" si="1269"/>
        <v>67054.222907000003</v>
      </c>
      <c r="Z3096" s="123">
        <f t="shared" si="1270"/>
        <v>44221.510923658621</v>
      </c>
      <c r="AA3096" s="123">
        <f t="shared" si="1271"/>
        <v>1341.0844581400002</v>
      </c>
      <c r="AB3096" s="123">
        <f t="shared" si="1272"/>
        <v>31515.484766290003</v>
      </c>
      <c r="AC3096" s="123">
        <f t="shared" si="1273"/>
        <v>144132.30305508865</v>
      </c>
      <c r="AD3096" s="150">
        <f t="shared" si="1274"/>
        <v>87053.852995000008</v>
      </c>
      <c r="AE3096" s="150">
        <f t="shared" si="1275"/>
        <v>56076.438575952969</v>
      </c>
      <c r="AF3096" s="150">
        <f t="shared" si="1276"/>
        <v>1741.0770599000002</v>
      </c>
      <c r="AG3096" s="150">
        <f t="shared" si="1277"/>
        <v>40102.808279696677</v>
      </c>
      <c r="AH3096" s="150">
        <f t="shared" si="1278"/>
        <v>184974.17691054966</v>
      </c>
      <c r="AI3096" s="4"/>
      <c r="AJ3096" s="1"/>
      <c r="AK3096" s="20"/>
      <c r="AL3096" s="5"/>
      <c r="AM3096" s="1"/>
      <c r="AN3096" s="1"/>
      <c r="AO3096" s="1"/>
      <c r="AP3096" s="17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5.75" x14ac:dyDescent="0.2">
      <c r="A3097" s="127">
        <f t="shared" si="1279"/>
        <v>44557</v>
      </c>
      <c r="B3097" s="165">
        <f t="shared" si="1255"/>
        <v>329157.84932427231</v>
      </c>
      <c r="C3097" s="124"/>
      <c r="D3097" s="128">
        <f t="shared" si="1256"/>
        <v>6075.69</v>
      </c>
      <c r="E3097" s="129">
        <f>VLOOKUP(A3096,[1]Plan1!$AY$80:$BA$314,3)</f>
        <v>6120.04</v>
      </c>
      <c r="F3097" s="130">
        <f t="shared" si="1257"/>
        <v>44546</v>
      </c>
      <c r="G3097" s="131">
        <f t="shared" si="1258"/>
        <v>7.2995824342585447E-3</v>
      </c>
      <c r="H3097" s="132">
        <f t="shared" si="1259"/>
        <v>44578</v>
      </c>
      <c r="I3097" s="132">
        <f t="shared" si="1260"/>
        <v>44578</v>
      </c>
      <c r="J3097" s="133">
        <f t="shared" si="1261"/>
        <v>23</v>
      </c>
      <c r="K3097" s="133">
        <f t="shared" si="1262"/>
        <v>8</v>
      </c>
      <c r="L3097" s="124">
        <f t="shared" si="1263"/>
        <v>1.0025329599999999</v>
      </c>
      <c r="M3097" s="134">
        <f t="shared" si="1264"/>
        <v>1.0095006900000001</v>
      </c>
      <c r="N3097" s="134">
        <f t="shared" si="1265"/>
        <v>1.6350424482265757</v>
      </c>
      <c r="O3097" s="124">
        <f t="shared" si="1266"/>
        <v>1.6391839399999999</v>
      </c>
      <c r="P3097" s="124"/>
      <c r="Q3097" s="125"/>
      <c r="R3097" s="126"/>
      <c r="S3097" s="124"/>
      <c r="T3097" s="135">
        <f t="shared" si="1280"/>
        <v>7.9699999999999993E-2</v>
      </c>
      <c r="U3097" s="125">
        <f t="shared" si="1267"/>
        <v>950</v>
      </c>
      <c r="V3097" s="125">
        <v>252</v>
      </c>
      <c r="W3097" s="134">
        <f t="shared" si="1268"/>
        <v>1.3352033270000001</v>
      </c>
      <c r="X3097" s="18"/>
      <c r="Y3097" s="123">
        <f t="shared" si="1269"/>
        <v>67054.222907000003</v>
      </c>
      <c r="Z3097" s="123">
        <f t="shared" si="1270"/>
        <v>44221.510923658621</v>
      </c>
      <c r="AA3097" s="123">
        <f t="shared" si="1271"/>
        <v>1341.0844581400002</v>
      </c>
      <c r="AB3097" s="123">
        <f t="shared" si="1272"/>
        <v>31537.836173925669</v>
      </c>
      <c r="AC3097" s="123">
        <f t="shared" si="1273"/>
        <v>144154.65446272431</v>
      </c>
      <c r="AD3097" s="150">
        <f t="shared" si="1274"/>
        <v>87053.852995000008</v>
      </c>
      <c r="AE3097" s="150">
        <f t="shared" si="1275"/>
        <v>56076.438575952969</v>
      </c>
      <c r="AF3097" s="150">
        <f t="shared" si="1276"/>
        <v>1741.0770599000002</v>
      </c>
      <c r="AG3097" s="150">
        <f t="shared" si="1277"/>
        <v>40131.826230695006</v>
      </c>
      <c r="AH3097" s="150">
        <f t="shared" si="1278"/>
        <v>185003.19486154799</v>
      </c>
      <c r="AI3097" s="4"/>
      <c r="AJ3097" s="1"/>
      <c r="AK3097" s="20"/>
      <c r="AL3097" s="5"/>
      <c r="AM3097" s="1"/>
      <c r="AN3097" s="1"/>
      <c r="AO3097" s="1"/>
      <c r="AP3097" s="17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5.75" x14ac:dyDescent="0.2">
      <c r="A3098" s="127">
        <f t="shared" si="1279"/>
        <v>44558</v>
      </c>
      <c r="B3098" s="165">
        <f t="shared" si="1255"/>
        <v>329367.13073943544</v>
      </c>
      <c r="C3098" s="124"/>
      <c r="D3098" s="128">
        <f t="shared" si="1256"/>
        <v>6075.69</v>
      </c>
      <c r="E3098" s="129">
        <f>VLOOKUP(A3097,[1]Plan1!$AY$80:$BA$314,3)</f>
        <v>6120.04</v>
      </c>
      <c r="F3098" s="130">
        <f t="shared" si="1257"/>
        <v>44546</v>
      </c>
      <c r="G3098" s="131">
        <f t="shared" si="1258"/>
        <v>7.2995824342585447E-3</v>
      </c>
      <c r="H3098" s="132">
        <f t="shared" si="1259"/>
        <v>44578</v>
      </c>
      <c r="I3098" s="132">
        <f t="shared" si="1260"/>
        <v>44578</v>
      </c>
      <c r="J3098" s="133">
        <f t="shared" si="1261"/>
        <v>23</v>
      </c>
      <c r="K3098" s="133">
        <f t="shared" si="1262"/>
        <v>9</v>
      </c>
      <c r="L3098" s="124">
        <f t="shared" si="1263"/>
        <v>1.0028500300000001</v>
      </c>
      <c r="M3098" s="134">
        <f t="shared" si="1264"/>
        <v>1.0095006900000001</v>
      </c>
      <c r="N3098" s="134">
        <f t="shared" si="1265"/>
        <v>1.6350424482265757</v>
      </c>
      <c r="O3098" s="124">
        <f t="shared" si="1266"/>
        <v>1.63970236</v>
      </c>
      <c r="P3098" s="124"/>
      <c r="Q3098" s="125"/>
      <c r="R3098" s="126"/>
      <c r="S3098" s="124"/>
      <c r="T3098" s="135">
        <f t="shared" si="1280"/>
        <v>7.9699999999999993E-2</v>
      </c>
      <c r="U3098" s="125">
        <f t="shared" si="1267"/>
        <v>951</v>
      </c>
      <c r="V3098" s="125">
        <v>252</v>
      </c>
      <c r="W3098" s="134">
        <f t="shared" si="1268"/>
        <v>1.3356096900000001</v>
      </c>
      <c r="X3098" s="18"/>
      <c r="Y3098" s="123">
        <f t="shared" si="1269"/>
        <v>67054.222907000003</v>
      </c>
      <c r="Z3098" s="123">
        <f t="shared" si="1270"/>
        <v>44290.580749906832</v>
      </c>
      <c r="AA3098" s="123">
        <f t="shared" si="1271"/>
        <v>1341.0844581400002</v>
      </c>
      <c r="AB3098" s="123">
        <f t="shared" si="1272"/>
        <v>31560.187581561338</v>
      </c>
      <c r="AC3098" s="123">
        <f t="shared" si="1273"/>
        <v>144246.07569660817</v>
      </c>
      <c r="AD3098" s="150">
        <f t="shared" si="1274"/>
        <v>87053.852995000008</v>
      </c>
      <c r="AE3098" s="150">
        <f t="shared" si="1275"/>
        <v>56165.280806233939</v>
      </c>
      <c r="AF3098" s="150">
        <f t="shared" si="1276"/>
        <v>1741.0770599000002</v>
      </c>
      <c r="AG3098" s="150">
        <f t="shared" si="1277"/>
        <v>40160.844181693334</v>
      </c>
      <c r="AH3098" s="150">
        <f t="shared" si="1278"/>
        <v>185121.0550428273</v>
      </c>
      <c r="AI3098" s="4"/>
      <c r="AJ3098" s="1"/>
      <c r="AK3098" s="20"/>
      <c r="AL3098" s="5"/>
      <c r="AM3098" s="1"/>
      <c r="AN3098" s="1"/>
      <c r="AO3098" s="1"/>
      <c r="AP3098" s="17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5.75" x14ac:dyDescent="0.2">
      <c r="A3099" s="127">
        <f t="shared" si="1279"/>
        <v>44559</v>
      </c>
      <c r="B3099" s="165">
        <f t="shared" si="1255"/>
        <v>329576.51079082256</v>
      </c>
      <c r="C3099" s="124"/>
      <c r="D3099" s="128">
        <f t="shared" si="1256"/>
        <v>6075.69</v>
      </c>
      <c r="E3099" s="129">
        <f>VLOOKUP(A3098,[1]Plan1!$AY$80:$BA$314,3)</f>
        <v>6120.04</v>
      </c>
      <c r="F3099" s="130">
        <f t="shared" si="1257"/>
        <v>44546</v>
      </c>
      <c r="G3099" s="131">
        <f t="shared" si="1258"/>
        <v>7.2995824342585447E-3</v>
      </c>
      <c r="H3099" s="132">
        <f t="shared" si="1259"/>
        <v>44578</v>
      </c>
      <c r="I3099" s="132">
        <f t="shared" si="1260"/>
        <v>44578</v>
      </c>
      <c r="J3099" s="133">
        <f t="shared" si="1261"/>
        <v>23</v>
      </c>
      <c r="K3099" s="133">
        <f t="shared" si="1262"/>
        <v>10</v>
      </c>
      <c r="L3099" s="124">
        <f t="shared" si="1263"/>
        <v>1.0031672</v>
      </c>
      <c r="M3099" s="134">
        <f t="shared" si="1264"/>
        <v>1.0095006900000001</v>
      </c>
      <c r="N3099" s="134">
        <f t="shared" si="1265"/>
        <v>1.6350424482265757</v>
      </c>
      <c r="O3099" s="124">
        <f t="shared" si="1266"/>
        <v>1.64022095</v>
      </c>
      <c r="P3099" s="124"/>
      <c r="Q3099" s="125"/>
      <c r="R3099" s="126"/>
      <c r="S3099" s="124"/>
      <c r="T3099" s="135">
        <f t="shared" si="1280"/>
        <v>7.9699999999999993E-2</v>
      </c>
      <c r="U3099" s="125">
        <f t="shared" si="1267"/>
        <v>952</v>
      </c>
      <c r="V3099" s="125">
        <v>252</v>
      </c>
      <c r="W3099" s="134">
        <f t="shared" si="1268"/>
        <v>1.3360161749999999</v>
      </c>
      <c r="X3099" s="18"/>
      <c r="Y3099" s="123">
        <f t="shared" si="1269"/>
        <v>67054.222907000003</v>
      </c>
      <c r="Z3099" s="123">
        <f t="shared" si="1270"/>
        <v>44359.693719072726</v>
      </c>
      <c r="AA3099" s="123">
        <f t="shared" si="1271"/>
        <v>1341.0844581400002</v>
      </c>
      <c r="AB3099" s="123">
        <f t="shared" si="1272"/>
        <v>31582.538989197004</v>
      </c>
      <c r="AC3099" s="123">
        <f t="shared" si="1273"/>
        <v>144337.54007340973</v>
      </c>
      <c r="AD3099" s="150">
        <f t="shared" si="1274"/>
        <v>87053.852995000008</v>
      </c>
      <c r="AE3099" s="150">
        <f t="shared" si="1275"/>
        <v>56254.178529821176</v>
      </c>
      <c r="AF3099" s="150">
        <f t="shared" si="1276"/>
        <v>1741.0770599000002</v>
      </c>
      <c r="AG3099" s="150">
        <f t="shared" si="1277"/>
        <v>40189.862132691669</v>
      </c>
      <c r="AH3099" s="150">
        <f t="shared" si="1278"/>
        <v>185238.97071741286</v>
      </c>
      <c r="AI3099" s="4"/>
      <c r="AJ3099" s="1"/>
      <c r="AK3099" s="20"/>
      <c r="AL3099" s="5"/>
      <c r="AM3099" s="1"/>
      <c r="AN3099" s="1"/>
      <c r="AO3099" s="1"/>
      <c r="AP3099" s="17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5.75" x14ac:dyDescent="0.2">
      <c r="A3100" s="127">
        <f t="shared" si="1279"/>
        <v>44560</v>
      </c>
      <c r="B3100" s="165">
        <f t="shared" si="1255"/>
        <v>329785.99165019399</v>
      </c>
      <c r="C3100" s="124"/>
      <c r="D3100" s="128">
        <f t="shared" si="1256"/>
        <v>6075.69</v>
      </c>
      <c r="E3100" s="129">
        <f>VLOOKUP(A3099,[1]Plan1!$AY$80:$BA$314,3)</f>
        <v>6120.04</v>
      </c>
      <c r="F3100" s="130">
        <f t="shared" si="1257"/>
        <v>44546</v>
      </c>
      <c r="G3100" s="131">
        <f t="shared" si="1258"/>
        <v>7.2995824342585447E-3</v>
      </c>
      <c r="H3100" s="132">
        <f t="shared" si="1259"/>
        <v>44578</v>
      </c>
      <c r="I3100" s="132">
        <f t="shared" si="1260"/>
        <v>44578</v>
      </c>
      <c r="J3100" s="133">
        <f t="shared" si="1261"/>
        <v>23</v>
      </c>
      <c r="K3100" s="133">
        <f t="shared" si="1262"/>
        <v>11</v>
      </c>
      <c r="L3100" s="124">
        <f t="shared" si="1263"/>
        <v>1.00348448</v>
      </c>
      <c r="M3100" s="134">
        <f t="shared" si="1264"/>
        <v>1.0095006900000001</v>
      </c>
      <c r="N3100" s="134">
        <f t="shared" si="1265"/>
        <v>1.6350424482265757</v>
      </c>
      <c r="O3100" s="124">
        <f t="shared" si="1266"/>
        <v>1.64073972</v>
      </c>
      <c r="P3100" s="124"/>
      <c r="Q3100" s="125"/>
      <c r="R3100" s="126"/>
      <c r="S3100" s="124"/>
      <c r="T3100" s="135">
        <f t="shared" si="1280"/>
        <v>7.9699999999999993E-2</v>
      </c>
      <c r="U3100" s="125">
        <f t="shared" si="1267"/>
        <v>953</v>
      </c>
      <c r="V3100" s="125">
        <v>252</v>
      </c>
      <c r="W3100" s="134">
        <f t="shared" si="1268"/>
        <v>1.3364227849999999</v>
      </c>
      <c r="X3100" s="18"/>
      <c r="Y3100" s="123">
        <f t="shared" si="1269"/>
        <v>67054.222907000003</v>
      </c>
      <c r="Z3100" s="123">
        <f t="shared" si="1270"/>
        <v>44428.850781071742</v>
      </c>
      <c r="AA3100" s="123">
        <f t="shared" si="1271"/>
        <v>1341.0844581400002</v>
      </c>
      <c r="AB3100" s="123">
        <f t="shared" si="1272"/>
        <v>31604.890396832667</v>
      </c>
      <c r="AC3100" s="123">
        <f t="shared" si="1273"/>
        <v>144429.04854304442</v>
      </c>
      <c r="AD3100" s="150">
        <f t="shared" si="1274"/>
        <v>87053.852995000008</v>
      </c>
      <c r="AE3100" s="150">
        <f t="shared" si="1275"/>
        <v>56343.132968559563</v>
      </c>
      <c r="AF3100" s="150">
        <f t="shared" si="1276"/>
        <v>1741.0770599000002</v>
      </c>
      <c r="AG3100" s="150">
        <f t="shared" si="1277"/>
        <v>40218.880083690005</v>
      </c>
      <c r="AH3100" s="150">
        <f t="shared" si="1278"/>
        <v>185356.94310714956</v>
      </c>
      <c r="AI3100" s="4"/>
      <c r="AJ3100" s="1"/>
      <c r="AK3100" s="20"/>
      <c r="AL3100" s="5"/>
      <c r="AM3100" s="1"/>
      <c r="AN3100" s="1"/>
      <c r="AO3100" s="1"/>
      <c r="AP3100" s="17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5.75" x14ac:dyDescent="0.2">
      <c r="A3101" s="127">
        <f t="shared" si="1279"/>
        <v>44561</v>
      </c>
      <c r="B3101" s="165">
        <f t="shared" si="1255"/>
        <v>329995.56676845317</v>
      </c>
      <c r="C3101" s="124"/>
      <c r="D3101" s="128">
        <f t="shared" si="1256"/>
        <v>6075.69</v>
      </c>
      <c r="E3101" s="129">
        <f>VLOOKUP(A3100,[1]Plan1!$AY$80:$BA$314,3)</f>
        <v>6120.04</v>
      </c>
      <c r="F3101" s="130">
        <f t="shared" si="1257"/>
        <v>44546</v>
      </c>
      <c r="G3101" s="131">
        <f t="shared" si="1258"/>
        <v>7.2995824342585447E-3</v>
      </c>
      <c r="H3101" s="132">
        <f t="shared" si="1259"/>
        <v>44578</v>
      </c>
      <c r="I3101" s="132">
        <f t="shared" si="1260"/>
        <v>44578</v>
      </c>
      <c r="J3101" s="133">
        <f t="shared" si="1261"/>
        <v>23</v>
      </c>
      <c r="K3101" s="133">
        <f t="shared" si="1262"/>
        <v>12</v>
      </c>
      <c r="L3101" s="124">
        <f t="shared" si="1263"/>
        <v>1.0038018500000001</v>
      </c>
      <c r="M3101" s="134">
        <f t="shared" si="1264"/>
        <v>1.0095006900000001</v>
      </c>
      <c r="N3101" s="134">
        <f t="shared" si="1265"/>
        <v>1.6350424482265757</v>
      </c>
      <c r="O3101" s="124">
        <f t="shared" si="1266"/>
        <v>1.6412586300000001</v>
      </c>
      <c r="P3101" s="124"/>
      <c r="Q3101" s="125"/>
      <c r="R3101" s="126"/>
      <c r="S3101" s="124"/>
      <c r="T3101" s="135">
        <f t="shared" si="1280"/>
        <v>7.9699999999999993E-2</v>
      </c>
      <c r="U3101" s="125">
        <f t="shared" si="1267"/>
        <v>954</v>
      </c>
      <c r="V3101" s="125">
        <v>252</v>
      </c>
      <c r="W3101" s="134">
        <f t="shared" si="1268"/>
        <v>1.336829518</v>
      </c>
      <c r="X3101" s="18"/>
      <c r="Y3101" s="123">
        <f t="shared" si="1269"/>
        <v>67054.222907000003</v>
      </c>
      <c r="Z3101" s="123">
        <f t="shared" si="1270"/>
        <v>44498.049071366688</v>
      </c>
      <c r="AA3101" s="123">
        <f t="shared" si="1271"/>
        <v>1341.0844581400002</v>
      </c>
      <c r="AB3101" s="123">
        <f t="shared" si="1272"/>
        <v>31627.241804468336</v>
      </c>
      <c r="AC3101" s="123">
        <f t="shared" si="1273"/>
        <v>144520.59824097503</v>
      </c>
      <c r="AD3101" s="150">
        <f t="shared" si="1274"/>
        <v>87053.852995000008</v>
      </c>
      <c r="AE3101" s="150">
        <f t="shared" si="1275"/>
        <v>56432.140437889771</v>
      </c>
      <c r="AF3101" s="150">
        <f t="shared" si="1276"/>
        <v>1741.0770599000002</v>
      </c>
      <c r="AG3101" s="150">
        <f t="shared" si="1277"/>
        <v>40247.89803468834</v>
      </c>
      <c r="AH3101" s="150">
        <f t="shared" si="1278"/>
        <v>185474.96852747814</v>
      </c>
      <c r="AI3101" s="4"/>
      <c r="AJ3101" s="1"/>
      <c r="AK3101" s="20"/>
      <c r="AL3101" s="5"/>
      <c r="AM3101" s="1"/>
      <c r="AN3101" s="1"/>
      <c r="AO3101" s="1"/>
      <c r="AP3101" s="17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5.75" x14ac:dyDescent="0.2">
      <c r="A3102" s="127">
        <f t="shared" si="1279"/>
        <v>44562</v>
      </c>
      <c r="B3102" s="165">
        <f t="shared" si="1255"/>
        <v>330205.24123256677</v>
      </c>
      <c r="C3102" s="124"/>
      <c r="D3102" s="128">
        <f t="shared" si="1256"/>
        <v>6075.69</v>
      </c>
      <c r="E3102" s="129">
        <f>VLOOKUP(A3101,[1]Plan1!$AY$80:$BA$314,3)</f>
        <v>6120.04</v>
      </c>
      <c r="F3102" s="130">
        <f t="shared" si="1257"/>
        <v>44546</v>
      </c>
      <c r="G3102" s="131">
        <f t="shared" si="1258"/>
        <v>7.2995824342585447E-3</v>
      </c>
      <c r="H3102" s="132">
        <f t="shared" si="1259"/>
        <v>44578</v>
      </c>
      <c r="I3102" s="132">
        <f t="shared" si="1260"/>
        <v>44578</v>
      </c>
      <c r="J3102" s="133">
        <f t="shared" si="1261"/>
        <v>23</v>
      </c>
      <c r="K3102" s="133">
        <f t="shared" si="1262"/>
        <v>13</v>
      </c>
      <c r="L3102" s="124">
        <f t="shared" si="1263"/>
        <v>1.00411932</v>
      </c>
      <c r="M3102" s="134">
        <f t="shared" si="1264"/>
        <v>1.0095006900000001</v>
      </c>
      <c r="N3102" s="134">
        <f t="shared" si="1265"/>
        <v>1.6350424482265757</v>
      </c>
      <c r="O3102" s="124">
        <f t="shared" si="1266"/>
        <v>1.6417777099999999</v>
      </c>
      <c r="P3102" s="124"/>
      <c r="Q3102" s="125"/>
      <c r="R3102" s="126"/>
      <c r="S3102" s="124"/>
      <c r="T3102" s="135">
        <f t="shared" si="1280"/>
        <v>7.9699999999999993E-2</v>
      </c>
      <c r="U3102" s="125">
        <f t="shared" si="1267"/>
        <v>955</v>
      </c>
      <c r="V3102" s="125">
        <v>252</v>
      </c>
      <c r="W3102" s="134">
        <f t="shared" si="1268"/>
        <v>1.3372363759999999</v>
      </c>
      <c r="X3102" s="18"/>
      <c r="Y3102" s="123">
        <f t="shared" si="1269"/>
        <v>67054.222907000003</v>
      </c>
      <c r="Z3102" s="123">
        <f t="shared" si="1270"/>
        <v>44567.290814967593</v>
      </c>
      <c r="AA3102" s="123">
        <f t="shared" si="1271"/>
        <v>1341.0844581400002</v>
      </c>
      <c r="AB3102" s="123">
        <f t="shared" si="1272"/>
        <v>31649.593212104002</v>
      </c>
      <c r="AC3102" s="123">
        <f t="shared" si="1273"/>
        <v>144612.19139221159</v>
      </c>
      <c r="AD3102" s="150">
        <f t="shared" si="1274"/>
        <v>87053.852995000008</v>
      </c>
      <c r="AE3102" s="150">
        <f t="shared" si="1275"/>
        <v>56521.203799768475</v>
      </c>
      <c r="AF3102" s="150">
        <f t="shared" si="1276"/>
        <v>1741.0770599000002</v>
      </c>
      <c r="AG3102" s="150">
        <f t="shared" si="1277"/>
        <v>40276.915985686668</v>
      </c>
      <c r="AH3102" s="150">
        <f t="shared" si="1278"/>
        <v>185593.04984035518</v>
      </c>
      <c r="AI3102" s="4"/>
      <c r="AJ3102" s="1"/>
      <c r="AK3102" s="20"/>
      <c r="AL3102" s="5"/>
      <c r="AM3102" s="1"/>
      <c r="AN3102" s="1"/>
      <c r="AO3102" s="1"/>
      <c r="AP3102" s="17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5.75" x14ac:dyDescent="0.2">
      <c r="A3103" s="127">
        <f t="shared" si="1279"/>
        <v>44563</v>
      </c>
      <c r="B3103" s="165">
        <f t="shared" si="1255"/>
        <v>330256.61059120076</v>
      </c>
      <c r="C3103" s="124"/>
      <c r="D3103" s="128">
        <f t="shared" si="1256"/>
        <v>6075.69</v>
      </c>
      <c r="E3103" s="129">
        <f>VLOOKUP(A3102,[1]Plan1!$AY$80:$BA$314,3)</f>
        <v>6120.04</v>
      </c>
      <c r="F3103" s="130">
        <f t="shared" si="1257"/>
        <v>44546</v>
      </c>
      <c r="G3103" s="131">
        <f t="shared" si="1258"/>
        <v>7.2995824342585447E-3</v>
      </c>
      <c r="H3103" s="132">
        <f t="shared" si="1259"/>
        <v>44578</v>
      </c>
      <c r="I3103" s="132">
        <f t="shared" si="1260"/>
        <v>44578</v>
      </c>
      <c r="J3103" s="133">
        <f t="shared" si="1261"/>
        <v>23</v>
      </c>
      <c r="K3103" s="133">
        <f t="shared" si="1262"/>
        <v>13</v>
      </c>
      <c r="L3103" s="124">
        <f t="shared" si="1263"/>
        <v>1.00411932</v>
      </c>
      <c r="M3103" s="134">
        <f t="shared" si="1264"/>
        <v>1.0095006900000001</v>
      </c>
      <c r="N3103" s="134">
        <f t="shared" si="1265"/>
        <v>1.6350424482265757</v>
      </c>
      <c r="O3103" s="124">
        <f t="shared" si="1266"/>
        <v>1.6417777099999999</v>
      </c>
      <c r="P3103" s="124"/>
      <c r="Q3103" s="125"/>
      <c r="R3103" s="126"/>
      <c r="S3103" s="124"/>
      <c r="T3103" s="135">
        <f t="shared" si="1280"/>
        <v>7.9699999999999993E-2</v>
      </c>
      <c r="U3103" s="125">
        <f t="shared" si="1267"/>
        <v>955</v>
      </c>
      <c r="V3103" s="125">
        <v>252</v>
      </c>
      <c r="W3103" s="134">
        <f t="shared" si="1268"/>
        <v>1.3372363759999999</v>
      </c>
      <c r="X3103" s="18"/>
      <c r="Y3103" s="123">
        <f t="shared" si="1269"/>
        <v>67054.222907000003</v>
      </c>
      <c r="Z3103" s="123">
        <f t="shared" si="1270"/>
        <v>44567.290814967593</v>
      </c>
      <c r="AA3103" s="123">
        <f t="shared" si="1271"/>
        <v>1341.0844581400002</v>
      </c>
      <c r="AB3103" s="123">
        <f t="shared" si="1272"/>
        <v>31671.944619739668</v>
      </c>
      <c r="AC3103" s="123">
        <f t="shared" si="1273"/>
        <v>144634.54279984726</v>
      </c>
      <c r="AD3103" s="150">
        <f t="shared" si="1274"/>
        <v>87053.852995000008</v>
      </c>
      <c r="AE3103" s="150">
        <f t="shared" si="1275"/>
        <v>56521.203799768475</v>
      </c>
      <c r="AF3103" s="150">
        <f t="shared" si="1276"/>
        <v>1741.0770599000002</v>
      </c>
      <c r="AG3103" s="150">
        <f t="shared" si="1277"/>
        <v>40305.933936685004</v>
      </c>
      <c r="AH3103" s="150">
        <f t="shared" si="1278"/>
        <v>185622.0677913535</v>
      </c>
      <c r="AI3103" s="4"/>
      <c r="AJ3103" s="1"/>
      <c r="AK3103" s="20"/>
      <c r="AL3103" s="5"/>
      <c r="AM3103" s="1"/>
      <c r="AN3103" s="1"/>
      <c r="AO3103" s="1"/>
      <c r="AP3103" s="17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5.75" x14ac:dyDescent="0.2">
      <c r="A3104" s="127">
        <f t="shared" si="1279"/>
        <v>44564</v>
      </c>
      <c r="B3104" s="165">
        <f t="shared" si="1255"/>
        <v>330307.97994983476</v>
      </c>
      <c r="C3104" s="124"/>
      <c r="D3104" s="128">
        <f t="shared" si="1256"/>
        <v>6075.69</v>
      </c>
      <c r="E3104" s="129">
        <f>VLOOKUP(A3103,[1]Plan1!$AY$80:$BA$314,3)</f>
        <v>6120.04</v>
      </c>
      <c r="F3104" s="130">
        <f t="shared" si="1257"/>
        <v>44546</v>
      </c>
      <c r="G3104" s="131">
        <f t="shared" si="1258"/>
        <v>7.2995824342585447E-3</v>
      </c>
      <c r="H3104" s="132">
        <f t="shared" si="1259"/>
        <v>44578</v>
      </c>
      <c r="I3104" s="132">
        <f t="shared" si="1260"/>
        <v>44578</v>
      </c>
      <c r="J3104" s="133">
        <f t="shared" si="1261"/>
        <v>23</v>
      </c>
      <c r="K3104" s="133">
        <f t="shared" si="1262"/>
        <v>13</v>
      </c>
      <c r="L3104" s="124">
        <f t="shared" si="1263"/>
        <v>1.00411932</v>
      </c>
      <c r="M3104" s="134">
        <f t="shared" si="1264"/>
        <v>1.0095006900000001</v>
      </c>
      <c r="N3104" s="134">
        <f t="shared" si="1265"/>
        <v>1.6350424482265757</v>
      </c>
      <c r="O3104" s="124">
        <f t="shared" si="1266"/>
        <v>1.6417777099999999</v>
      </c>
      <c r="P3104" s="124"/>
      <c r="Q3104" s="125"/>
      <c r="R3104" s="126"/>
      <c r="S3104" s="124"/>
      <c r="T3104" s="135">
        <f t="shared" si="1280"/>
        <v>7.9699999999999993E-2</v>
      </c>
      <c r="U3104" s="125">
        <f t="shared" si="1267"/>
        <v>955</v>
      </c>
      <c r="V3104" s="125">
        <v>252</v>
      </c>
      <c r="W3104" s="134">
        <f t="shared" si="1268"/>
        <v>1.3372363759999999</v>
      </c>
      <c r="X3104" s="18"/>
      <c r="Y3104" s="123">
        <f t="shared" si="1269"/>
        <v>67054.222907000003</v>
      </c>
      <c r="Z3104" s="123">
        <f t="shared" si="1270"/>
        <v>44567.290814967593</v>
      </c>
      <c r="AA3104" s="123">
        <f t="shared" si="1271"/>
        <v>1341.0844581400002</v>
      </c>
      <c r="AB3104" s="123">
        <f t="shared" si="1272"/>
        <v>31694.296027375334</v>
      </c>
      <c r="AC3104" s="123">
        <f t="shared" si="1273"/>
        <v>144656.89420748292</v>
      </c>
      <c r="AD3104" s="150">
        <f t="shared" si="1274"/>
        <v>87053.852995000008</v>
      </c>
      <c r="AE3104" s="150">
        <f t="shared" si="1275"/>
        <v>56521.203799768475</v>
      </c>
      <c r="AF3104" s="150">
        <f t="shared" si="1276"/>
        <v>1741.0770599000002</v>
      </c>
      <c r="AG3104" s="150">
        <f t="shared" si="1277"/>
        <v>40334.951887683339</v>
      </c>
      <c r="AH3104" s="150">
        <f t="shared" si="1278"/>
        <v>185651.08574235183</v>
      </c>
      <c r="AI3104" s="4"/>
      <c r="AJ3104" s="1"/>
      <c r="AK3104" s="20"/>
      <c r="AL3104" s="5"/>
      <c r="AM3104" s="1"/>
      <c r="AN3104" s="1"/>
      <c r="AO3104" s="1"/>
      <c r="AP3104" s="17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5.75" x14ac:dyDescent="0.2">
      <c r="A3105" s="127">
        <f t="shared" si="1279"/>
        <v>44565</v>
      </c>
      <c r="B3105" s="165">
        <f t="shared" si="1255"/>
        <v>330517.75167898671</v>
      </c>
      <c r="C3105" s="124"/>
      <c r="D3105" s="128">
        <f t="shared" si="1256"/>
        <v>6075.69</v>
      </c>
      <c r="E3105" s="129">
        <f>VLOOKUP(A3104,[1]Plan1!$AY$80:$BA$314,3)</f>
        <v>6120.04</v>
      </c>
      <c r="F3105" s="130">
        <f t="shared" si="1257"/>
        <v>44546</v>
      </c>
      <c r="G3105" s="131">
        <f t="shared" si="1258"/>
        <v>7.2995824342585447E-3</v>
      </c>
      <c r="H3105" s="132">
        <f t="shared" si="1259"/>
        <v>44578</v>
      </c>
      <c r="I3105" s="132">
        <f t="shared" si="1260"/>
        <v>44578</v>
      </c>
      <c r="J3105" s="133">
        <f t="shared" si="1261"/>
        <v>23</v>
      </c>
      <c r="K3105" s="133">
        <f t="shared" si="1262"/>
        <v>14</v>
      </c>
      <c r="L3105" s="124">
        <f t="shared" si="1263"/>
        <v>1.00443689</v>
      </c>
      <c r="M3105" s="134">
        <f t="shared" si="1264"/>
        <v>1.0095006900000001</v>
      </c>
      <c r="N3105" s="134">
        <f t="shared" si="1265"/>
        <v>1.6350424482265757</v>
      </c>
      <c r="O3105" s="124">
        <f t="shared" si="1266"/>
        <v>1.64229695</v>
      </c>
      <c r="P3105" s="124"/>
      <c r="Q3105" s="125"/>
      <c r="R3105" s="126"/>
      <c r="S3105" s="124"/>
      <c r="T3105" s="135">
        <f t="shared" si="1280"/>
        <v>7.9699999999999993E-2</v>
      </c>
      <c r="U3105" s="125">
        <f t="shared" si="1267"/>
        <v>956</v>
      </c>
      <c r="V3105" s="125">
        <v>252</v>
      </c>
      <c r="W3105" s="134">
        <f t="shared" si="1268"/>
        <v>1.3376433560000001</v>
      </c>
      <c r="X3105" s="18"/>
      <c r="Y3105" s="123">
        <f t="shared" si="1269"/>
        <v>67054.222907000003</v>
      </c>
      <c r="Z3105" s="123">
        <f t="shared" si="1270"/>
        <v>44636.575101737428</v>
      </c>
      <c r="AA3105" s="123">
        <f t="shared" si="1271"/>
        <v>1341.0844581400002</v>
      </c>
      <c r="AB3105" s="123">
        <f t="shared" si="1272"/>
        <v>31716.647435011</v>
      </c>
      <c r="AC3105" s="123">
        <f t="shared" si="1273"/>
        <v>144748.52990188843</v>
      </c>
      <c r="AD3105" s="150">
        <f t="shared" si="1274"/>
        <v>87053.852995000008</v>
      </c>
      <c r="AE3105" s="150">
        <f t="shared" si="1275"/>
        <v>56610.321883516553</v>
      </c>
      <c r="AF3105" s="150">
        <f t="shared" si="1276"/>
        <v>1741.0770599000002</v>
      </c>
      <c r="AG3105" s="150">
        <f t="shared" si="1277"/>
        <v>40363.969838681674</v>
      </c>
      <c r="AH3105" s="150">
        <f t="shared" si="1278"/>
        <v>185769.22177709825</v>
      </c>
      <c r="AI3105" s="4"/>
      <c r="AJ3105" s="1"/>
      <c r="AK3105" s="20"/>
      <c r="AL3105" s="5"/>
      <c r="AM3105" s="1"/>
      <c r="AN3105" s="1"/>
      <c r="AO3105" s="1"/>
      <c r="AP3105" s="17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5.75" x14ac:dyDescent="0.2">
      <c r="A3106" s="127">
        <f t="shared" si="1279"/>
        <v>44566</v>
      </c>
      <c r="B3106" s="165">
        <f t="shared" si="1255"/>
        <v>330727.62440152885</v>
      </c>
      <c r="C3106" s="124"/>
      <c r="D3106" s="128">
        <f t="shared" si="1256"/>
        <v>6075.69</v>
      </c>
      <c r="E3106" s="129">
        <f>VLOOKUP(A3105,[1]Plan1!$AY$80:$BA$314,3)</f>
        <v>6120.04</v>
      </c>
      <c r="F3106" s="130">
        <f t="shared" si="1257"/>
        <v>44546</v>
      </c>
      <c r="G3106" s="131">
        <f t="shared" si="1258"/>
        <v>7.2995824342585447E-3</v>
      </c>
      <c r="H3106" s="132">
        <f t="shared" si="1259"/>
        <v>44578</v>
      </c>
      <c r="I3106" s="132">
        <f t="shared" si="1260"/>
        <v>44578</v>
      </c>
      <c r="J3106" s="133">
        <f t="shared" si="1261"/>
        <v>23</v>
      </c>
      <c r="K3106" s="133">
        <f t="shared" si="1262"/>
        <v>15</v>
      </c>
      <c r="L3106" s="124">
        <f t="shared" si="1263"/>
        <v>1.00475457</v>
      </c>
      <c r="M3106" s="134">
        <f t="shared" si="1264"/>
        <v>1.0095006900000001</v>
      </c>
      <c r="N3106" s="134">
        <f t="shared" si="1265"/>
        <v>1.6350424482265757</v>
      </c>
      <c r="O3106" s="124">
        <f t="shared" si="1266"/>
        <v>1.64281637</v>
      </c>
      <c r="P3106" s="124"/>
      <c r="Q3106" s="125"/>
      <c r="R3106" s="126"/>
      <c r="S3106" s="124"/>
      <c r="T3106" s="135">
        <f t="shared" si="1280"/>
        <v>7.9699999999999993E-2</v>
      </c>
      <c r="U3106" s="125">
        <f t="shared" si="1267"/>
        <v>957</v>
      </c>
      <c r="V3106" s="125">
        <v>252</v>
      </c>
      <c r="W3106" s="134">
        <f t="shared" si="1268"/>
        <v>1.3380504609999999</v>
      </c>
      <c r="X3106" s="18"/>
      <c r="Y3106" s="123">
        <f t="shared" si="1269"/>
        <v>67054.222907000003</v>
      </c>
      <c r="Z3106" s="123">
        <f t="shared" si="1270"/>
        <v>44705.903562435909</v>
      </c>
      <c r="AA3106" s="123">
        <f t="shared" si="1271"/>
        <v>1341.0844581400002</v>
      </c>
      <c r="AB3106" s="123">
        <f t="shared" si="1272"/>
        <v>31738.99884264667</v>
      </c>
      <c r="AC3106" s="123">
        <f t="shared" si="1273"/>
        <v>144840.20977022257</v>
      </c>
      <c r="AD3106" s="150">
        <f t="shared" si="1274"/>
        <v>87053.852995000008</v>
      </c>
      <c r="AE3106" s="150">
        <f t="shared" si="1275"/>
        <v>56699.496786726275</v>
      </c>
      <c r="AF3106" s="150">
        <f t="shared" si="1276"/>
        <v>1741.0770599000002</v>
      </c>
      <c r="AG3106" s="150">
        <f t="shared" si="1277"/>
        <v>40392.987789680003</v>
      </c>
      <c r="AH3106" s="150">
        <f t="shared" si="1278"/>
        <v>185887.41463130631</v>
      </c>
      <c r="AI3106" s="4"/>
      <c r="AJ3106" s="1"/>
      <c r="AK3106" s="20"/>
      <c r="AL3106" s="5"/>
      <c r="AM3106" s="1"/>
      <c r="AN3106" s="1"/>
      <c r="AO3106" s="1"/>
      <c r="AP3106" s="17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5.75" x14ac:dyDescent="0.2">
      <c r="A3107" s="127">
        <f t="shared" si="1279"/>
        <v>44567</v>
      </c>
      <c r="B3107" s="165">
        <f t="shared" si="1255"/>
        <v>330937.59175139113</v>
      </c>
      <c r="C3107" s="124"/>
      <c r="D3107" s="128">
        <f t="shared" si="1256"/>
        <v>6075.69</v>
      </c>
      <c r="E3107" s="129">
        <f>VLOOKUP(A3106,[1]Plan1!$AY$80:$BA$314,3)</f>
        <v>6120.04</v>
      </c>
      <c r="F3107" s="130">
        <f t="shared" si="1257"/>
        <v>44546</v>
      </c>
      <c r="G3107" s="131">
        <f t="shared" si="1258"/>
        <v>7.2995824342585447E-3</v>
      </c>
      <c r="H3107" s="132">
        <f t="shared" si="1259"/>
        <v>44578</v>
      </c>
      <c r="I3107" s="132">
        <f t="shared" si="1260"/>
        <v>44578</v>
      </c>
      <c r="J3107" s="133">
        <f t="shared" si="1261"/>
        <v>23</v>
      </c>
      <c r="K3107" s="133">
        <f t="shared" si="1262"/>
        <v>16</v>
      </c>
      <c r="L3107" s="124">
        <f t="shared" si="1263"/>
        <v>1.0050723399999999</v>
      </c>
      <c r="M3107" s="134">
        <f t="shared" si="1264"/>
        <v>1.0095006900000001</v>
      </c>
      <c r="N3107" s="134">
        <f t="shared" si="1265"/>
        <v>1.6350424482265757</v>
      </c>
      <c r="O3107" s="124">
        <f t="shared" si="1266"/>
        <v>1.6433359299999999</v>
      </c>
      <c r="P3107" s="124"/>
      <c r="Q3107" s="125"/>
      <c r="R3107" s="126"/>
      <c r="S3107" s="124"/>
      <c r="T3107" s="135">
        <f t="shared" si="1280"/>
        <v>7.9699999999999993E-2</v>
      </c>
      <c r="U3107" s="125">
        <f t="shared" si="1267"/>
        <v>958</v>
      </c>
      <c r="V3107" s="125">
        <v>252</v>
      </c>
      <c r="W3107" s="134">
        <f t="shared" si="1268"/>
        <v>1.33845769</v>
      </c>
      <c r="X3107" s="18"/>
      <c r="Y3107" s="123">
        <f t="shared" si="1269"/>
        <v>67054.222907000003</v>
      </c>
      <c r="Z3107" s="123">
        <f t="shared" si="1270"/>
        <v>44775.273412580493</v>
      </c>
      <c r="AA3107" s="123">
        <f t="shared" si="1271"/>
        <v>1341.0844581400002</v>
      </c>
      <c r="AB3107" s="123">
        <f t="shared" si="1272"/>
        <v>31761.350250282336</v>
      </c>
      <c r="AC3107" s="123">
        <f t="shared" si="1273"/>
        <v>144931.93102800284</v>
      </c>
      <c r="AD3107" s="150">
        <f t="shared" si="1274"/>
        <v>87053.852995000008</v>
      </c>
      <c r="AE3107" s="150">
        <f t="shared" si="1275"/>
        <v>56788.724927809933</v>
      </c>
      <c r="AF3107" s="150">
        <f t="shared" si="1276"/>
        <v>1741.0770599000002</v>
      </c>
      <c r="AG3107" s="150">
        <f t="shared" si="1277"/>
        <v>40422.005740678338</v>
      </c>
      <c r="AH3107" s="150">
        <f t="shared" si="1278"/>
        <v>186005.66072338828</v>
      </c>
      <c r="AI3107" s="4"/>
      <c r="AJ3107" s="1"/>
      <c r="AK3107" s="20"/>
      <c r="AL3107" s="5"/>
      <c r="AM3107" s="1"/>
      <c r="AN3107" s="1"/>
      <c r="AO3107" s="1"/>
      <c r="AP3107" s="17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5.75" x14ac:dyDescent="0.2">
      <c r="A3108" s="127">
        <f t="shared" si="1279"/>
        <v>44568</v>
      </c>
      <c r="B3108" s="165">
        <f t="shared" si="1255"/>
        <v>331147.66155234503</v>
      </c>
      <c r="C3108" s="124"/>
      <c r="D3108" s="128">
        <f t="shared" si="1256"/>
        <v>6075.69</v>
      </c>
      <c r="E3108" s="129">
        <f>VLOOKUP(A3107,[1]Plan1!$AY$80:$BA$314,3)</f>
        <v>6120.04</v>
      </c>
      <c r="F3108" s="130">
        <f t="shared" si="1257"/>
        <v>44546</v>
      </c>
      <c r="G3108" s="131">
        <f t="shared" si="1258"/>
        <v>7.2995824342585447E-3</v>
      </c>
      <c r="H3108" s="132">
        <f t="shared" si="1259"/>
        <v>44578</v>
      </c>
      <c r="I3108" s="132">
        <f t="shared" si="1260"/>
        <v>44578</v>
      </c>
      <c r="J3108" s="133">
        <f t="shared" si="1261"/>
        <v>23</v>
      </c>
      <c r="K3108" s="133">
        <f t="shared" si="1262"/>
        <v>17</v>
      </c>
      <c r="L3108" s="124">
        <f t="shared" si="1263"/>
        <v>1.00539022</v>
      </c>
      <c r="M3108" s="134">
        <f t="shared" si="1264"/>
        <v>1.0095006900000001</v>
      </c>
      <c r="N3108" s="134">
        <f t="shared" si="1265"/>
        <v>1.6350424482265757</v>
      </c>
      <c r="O3108" s="124">
        <f t="shared" si="1266"/>
        <v>1.6438556799999999</v>
      </c>
      <c r="P3108" s="124"/>
      <c r="Q3108" s="125"/>
      <c r="R3108" s="126"/>
      <c r="S3108" s="124"/>
      <c r="T3108" s="135">
        <f t="shared" si="1280"/>
        <v>7.9699999999999993E-2</v>
      </c>
      <c r="U3108" s="125">
        <f t="shared" si="1267"/>
        <v>959</v>
      </c>
      <c r="V3108" s="125">
        <v>252</v>
      </c>
      <c r="W3108" s="134">
        <f t="shared" si="1268"/>
        <v>1.338865043</v>
      </c>
      <c r="X3108" s="18"/>
      <c r="Y3108" s="123">
        <f t="shared" si="1269"/>
        <v>67054.222907000003</v>
      </c>
      <c r="Z3108" s="123">
        <f t="shared" si="1270"/>
        <v>44844.688074243968</v>
      </c>
      <c r="AA3108" s="123">
        <f t="shared" si="1271"/>
        <v>1341.0844581400002</v>
      </c>
      <c r="AB3108" s="123">
        <f t="shared" si="1272"/>
        <v>31783.701657917998</v>
      </c>
      <c r="AC3108" s="123">
        <f t="shared" si="1273"/>
        <v>145023.69709730198</v>
      </c>
      <c r="AD3108" s="150">
        <f t="shared" si="1274"/>
        <v>87053.852995000008</v>
      </c>
      <c r="AE3108" s="150">
        <f t="shared" si="1275"/>
        <v>56878.010708466383</v>
      </c>
      <c r="AF3108" s="150">
        <f t="shared" si="1276"/>
        <v>1741.0770599000002</v>
      </c>
      <c r="AG3108" s="150">
        <f t="shared" si="1277"/>
        <v>40451.023691676673</v>
      </c>
      <c r="AH3108" s="150">
        <f t="shared" si="1278"/>
        <v>186123.96445504308</v>
      </c>
      <c r="AI3108" s="4"/>
      <c r="AJ3108" s="1"/>
      <c r="AK3108" s="20"/>
      <c r="AL3108" s="5"/>
      <c r="AM3108" s="1"/>
      <c r="AN3108" s="1"/>
      <c r="AO3108" s="1"/>
      <c r="AP3108" s="17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5.75" x14ac:dyDescent="0.2">
      <c r="A3109" s="127">
        <f t="shared" si="1279"/>
        <v>44569</v>
      </c>
      <c r="B3109" s="165">
        <f t="shared" si="1255"/>
        <v>331357.82743568008</v>
      </c>
      <c r="C3109" s="124"/>
      <c r="D3109" s="128">
        <f t="shared" si="1256"/>
        <v>6075.69</v>
      </c>
      <c r="E3109" s="129">
        <f>VLOOKUP(A3108,[1]Plan1!$AY$80:$BA$314,3)</f>
        <v>6120.04</v>
      </c>
      <c r="F3109" s="130">
        <f t="shared" si="1257"/>
        <v>44546</v>
      </c>
      <c r="G3109" s="131">
        <f t="shared" si="1258"/>
        <v>7.2995824342585447E-3</v>
      </c>
      <c r="H3109" s="132">
        <f t="shared" si="1259"/>
        <v>44578</v>
      </c>
      <c r="I3109" s="132">
        <f t="shared" si="1260"/>
        <v>44578</v>
      </c>
      <c r="J3109" s="133">
        <f t="shared" si="1261"/>
        <v>23</v>
      </c>
      <c r="K3109" s="133">
        <f t="shared" si="1262"/>
        <v>18</v>
      </c>
      <c r="L3109" s="124">
        <f t="shared" si="1263"/>
        <v>1.00570819</v>
      </c>
      <c r="M3109" s="134">
        <f t="shared" si="1264"/>
        <v>1.0095006900000001</v>
      </c>
      <c r="N3109" s="134">
        <f t="shared" si="1265"/>
        <v>1.6350424482265757</v>
      </c>
      <c r="O3109" s="124">
        <f t="shared" si="1266"/>
        <v>1.6443755799999999</v>
      </c>
      <c r="P3109" s="124"/>
      <c r="Q3109" s="125"/>
      <c r="R3109" s="126"/>
      <c r="S3109" s="124"/>
      <c r="T3109" s="135">
        <f t="shared" si="1280"/>
        <v>7.9699999999999993E-2</v>
      </c>
      <c r="U3109" s="125">
        <f t="shared" si="1267"/>
        <v>960</v>
      </c>
      <c r="V3109" s="125">
        <v>252</v>
      </c>
      <c r="W3109" s="134">
        <f t="shared" si="1268"/>
        <v>1.3392725190000001</v>
      </c>
      <c r="X3109" s="18"/>
      <c r="Y3109" s="123">
        <f t="shared" si="1269"/>
        <v>67054.222907000003</v>
      </c>
      <c r="Z3109" s="123">
        <f t="shared" si="1270"/>
        <v>44914.144761788884</v>
      </c>
      <c r="AA3109" s="123">
        <f t="shared" si="1271"/>
        <v>1341.0844581400002</v>
      </c>
      <c r="AB3109" s="123">
        <f t="shared" si="1272"/>
        <v>31806.053065553668</v>
      </c>
      <c r="AC3109" s="123">
        <f t="shared" si="1273"/>
        <v>145115.50519248255</v>
      </c>
      <c r="AD3109" s="150">
        <f t="shared" si="1274"/>
        <v>87053.852995000008</v>
      </c>
      <c r="AE3109" s="150">
        <f t="shared" si="1275"/>
        <v>56967.350545622481</v>
      </c>
      <c r="AF3109" s="150">
        <f t="shared" si="1276"/>
        <v>1741.0770599000002</v>
      </c>
      <c r="AG3109" s="150">
        <f t="shared" si="1277"/>
        <v>40480.041642675009</v>
      </c>
      <c r="AH3109" s="150">
        <f t="shared" si="1278"/>
        <v>186242.3222431975</v>
      </c>
      <c r="AI3109" s="4"/>
      <c r="AJ3109" s="1"/>
      <c r="AK3109" s="20"/>
      <c r="AL3109" s="5"/>
      <c r="AM3109" s="1"/>
      <c r="AN3109" s="1"/>
      <c r="AO3109" s="1"/>
      <c r="AP3109" s="17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5.75" x14ac:dyDescent="0.2">
      <c r="A3110" s="127">
        <f t="shared" si="1279"/>
        <v>44570</v>
      </c>
      <c r="B3110" s="165">
        <f t="shared" si="1255"/>
        <v>331409.19679431408</v>
      </c>
      <c r="C3110" s="124"/>
      <c r="D3110" s="128">
        <f t="shared" si="1256"/>
        <v>6075.69</v>
      </c>
      <c r="E3110" s="129">
        <f>VLOOKUP(A3109,[1]Plan1!$AY$80:$BA$314,3)</f>
        <v>6120.04</v>
      </c>
      <c r="F3110" s="130">
        <f t="shared" si="1257"/>
        <v>44546</v>
      </c>
      <c r="G3110" s="131">
        <f t="shared" si="1258"/>
        <v>7.2995824342585447E-3</v>
      </c>
      <c r="H3110" s="132">
        <f t="shared" si="1259"/>
        <v>44578</v>
      </c>
      <c r="I3110" s="132">
        <f t="shared" si="1260"/>
        <v>44578</v>
      </c>
      <c r="J3110" s="133">
        <f t="shared" si="1261"/>
        <v>23</v>
      </c>
      <c r="K3110" s="133">
        <f t="shared" si="1262"/>
        <v>18</v>
      </c>
      <c r="L3110" s="124">
        <f t="shared" si="1263"/>
        <v>1.00570819</v>
      </c>
      <c r="M3110" s="134">
        <f t="shared" si="1264"/>
        <v>1.0095006900000001</v>
      </c>
      <c r="N3110" s="134">
        <f t="shared" si="1265"/>
        <v>1.6350424482265757</v>
      </c>
      <c r="O3110" s="124">
        <f t="shared" si="1266"/>
        <v>1.6443755799999999</v>
      </c>
      <c r="P3110" s="124"/>
      <c r="Q3110" s="125"/>
      <c r="R3110" s="126"/>
      <c r="S3110" s="124"/>
      <c r="T3110" s="135">
        <f t="shared" si="1280"/>
        <v>7.9699999999999993E-2</v>
      </c>
      <c r="U3110" s="125">
        <f t="shared" si="1267"/>
        <v>960</v>
      </c>
      <c r="V3110" s="125">
        <v>252</v>
      </c>
      <c r="W3110" s="134">
        <f t="shared" si="1268"/>
        <v>1.3392725190000001</v>
      </c>
      <c r="X3110" s="18"/>
      <c r="Y3110" s="123">
        <f t="shared" si="1269"/>
        <v>67054.222907000003</v>
      </c>
      <c r="Z3110" s="123">
        <f t="shared" si="1270"/>
        <v>44914.144761788884</v>
      </c>
      <c r="AA3110" s="123">
        <f t="shared" si="1271"/>
        <v>1341.0844581400002</v>
      </c>
      <c r="AB3110" s="123">
        <f t="shared" si="1272"/>
        <v>31828.404473189337</v>
      </c>
      <c r="AC3110" s="123">
        <f t="shared" si="1273"/>
        <v>145137.85660011822</v>
      </c>
      <c r="AD3110" s="150">
        <f t="shared" si="1274"/>
        <v>87053.852995000008</v>
      </c>
      <c r="AE3110" s="150">
        <f t="shared" si="1275"/>
        <v>56967.350545622481</v>
      </c>
      <c r="AF3110" s="150">
        <f t="shared" si="1276"/>
        <v>1741.0770599000002</v>
      </c>
      <c r="AG3110" s="150">
        <f t="shared" si="1277"/>
        <v>40509.059593673337</v>
      </c>
      <c r="AH3110" s="150">
        <f t="shared" si="1278"/>
        <v>186271.34019419583</v>
      </c>
      <c r="AI3110" s="4"/>
      <c r="AJ3110" s="1"/>
      <c r="AK3110" s="20"/>
      <c r="AL3110" s="5"/>
      <c r="AM3110" s="1"/>
      <c r="AN3110" s="1"/>
      <c r="AO3110" s="1"/>
      <c r="AP3110" s="17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5.75" x14ac:dyDescent="0.2">
      <c r="A3111" s="127">
        <f t="shared" si="1279"/>
        <v>44571</v>
      </c>
      <c r="B3111" s="165">
        <f t="shared" si="1255"/>
        <v>331460.56615294807</v>
      </c>
      <c r="C3111" s="124"/>
      <c r="D3111" s="128">
        <f t="shared" si="1256"/>
        <v>6075.69</v>
      </c>
      <c r="E3111" s="129">
        <f>VLOOKUP(A3110,[1]Plan1!$AY$80:$BA$314,3)</f>
        <v>6120.04</v>
      </c>
      <c r="F3111" s="130">
        <f t="shared" si="1257"/>
        <v>44546</v>
      </c>
      <c r="G3111" s="131">
        <f t="shared" si="1258"/>
        <v>7.2995824342585447E-3</v>
      </c>
      <c r="H3111" s="132">
        <f t="shared" si="1259"/>
        <v>44578</v>
      </c>
      <c r="I3111" s="132">
        <f t="shared" si="1260"/>
        <v>44578</v>
      </c>
      <c r="J3111" s="133">
        <f t="shared" si="1261"/>
        <v>23</v>
      </c>
      <c r="K3111" s="133">
        <f t="shared" si="1262"/>
        <v>18</v>
      </c>
      <c r="L3111" s="124">
        <f t="shared" si="1263"/>
        <v>1.00570819</v>
      </c>
      <c r="M3111" s="134">
        <f t="shared" si="1264"/>
        <v>1.0095006900000001</v>
      </c>
      <c r="N3111" s="134">
        <f t="shared" si="1265"/>
        <v>1.6350424482265757</v>
      </c>
      <c r="O3111" s="124">
        <f t="shared" si="1266"/>
        <v>1.6443755799999999</v>
      </c>
      <c r="P3111" s="124"/>
      <c r="Q3111" s="125"/>
      <c r="R3111" s="126"/>
      <c r="S3111" s="124"/>
      <c r="T3111" s="135">
        <f t="shared" si="1280"/>
        <v>7.9699999999999993E-2</v>
      </c>
      <c r="U3111" s="125">
        <f t="shared" si="1267"/>
        <v>960</v>
      </c>
      <c r="V3111" s="125">
        <v>252</v>
      </c>
      <c r="W3111" s="134">
        <f t="shared" si="1268"/>
        <v>1.3392725190000001</v>
      </c>
      <c r="X3111" s="18"/>
      <c r="Y3111" s="123">
        <f t="shared" si="1269"/>
        <v>67054.222907000003</v>
      </c>
      <c r="Z3111" s="123">
        <f t="shared" si="1270"/>
        <v>44914.144761788884</v>
      </c>
      <c r="AA3111" s="123">
        <f t="shared" si="1271"/>
        <v>1341.0844581400002</v>
      </c>
      <c r="AB3111" s="123">
        <f t="shared" si="1272"/>
        <v>31850.755880825003</v>
      </c>
      <c r="AC3111" s="123">
        <f t="shared" si="1273"/>
        <v>145160.20800775388</v>
      </c>
      <c r="AD3111" s="150">
        <f t="shared" si="1274"/>
        <v>87053.852995000008</v>
      </c>
      <c r="AE3111" s="150">
        <f t="shared" si="1275"/>
        <v>56967.350545622481</v>
      </c>
      <c r="AF3111" s="150">
        <f t="shared" si="1276"/>
        <v>1741.0770599000002</v>
      </c>
      <c r="AG3111" s="150">
        <f t="shared" si="1277"/>
        <v>40538.077544671673</v>
      </c>
      <c r="AH3111" s="150">
        <f t="shared" si="1278"/>
        <v>186300.35814519419</v>
      </c>
      <c r="AI3111" s="4"/>
      <c r="AJ3111" s="1"/>
      <c r="AK3111" s="20"/>
      <c r="AL3111" s="5"/>
      <c r="AM3111" s="1"/>
      <c r="AN3111" s="1"/>
      <c r="AO3111" s="1"/>
      <c r="AP3111" s="17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5.75" x14ac:dyDescent="0.2">
      <c r="A3112" s="127">
        <f t="shared" si="1279"/>
        <v>44572</v>
      </c>
      <c r="B3112" s="165">
        <f t="shared" si="1255"/>
        <v>331670.8316591449</v>
      </c>
      <c r="C3112" s="124"/>
      <c r="D3112" s="128">
        <f t="shared" si="1256"/>
        <v>6075.69</v>
      </c>
      <c r="E3112" s="129">
        <f>VLOOKUP(A3111,[1]Plan1!$AY$80:$BA$314,3)</f>
        <v>6120.04</v>
      </c>
      <c r="F3112" s="130">
        <f t="shared" si="1257"/>
        <v>44546</v>
      </c>
      <c r="G3112" s="131">
        <f t="shared" si="1258"/>
        <v>7.2995824342585447E-3</v>
      </c>
      <c r="H3112" s="132">
        <f t="shared" si="1259"/>
        <v>44578</v>
      </c>
      <c r="I3112" s="132">
        <f t="shared" si="1260"/>
        <v>44578</v>
      </c>
      <c r="J3112" s="133">
        <f t="shared" si="1261"/>
        <v>23</v>
      </c>
      <c r="K3112" s="133">
        <f t="shared" si="1262"/>
        <v>19</v>
      </c>
      <c r="L3112" s="124">
        <f t="shared" si="1263"/>
        <v>1.00602627</v>
      </c>
      <c r="M3112" s="134">
        <f t="shared" si="1264"/>
        <v>1.0095006900000001</v>
      </c>
      <c r="N3112" s="134">
        <f t="shared" si="1265"/>
        <v>1.6350424482265757</v>
      </c>
      <c r="O3112" s="124">
        <f t="shared" si="1266"/>
        <v>1.64489565</v>
      </c>
      <c r="P3112" s="124"/>
      <c r="Q3112" s="125"/>
      <c r="R3112" s="126"/>
      <c r="S3112" s="124"/>
      <c r="T3112" s="135">
        <f t="shared" si="1280"/>
        <v>7.9699999999999993E-2</v>
      </c>
      <c r="U3112" s="125">
        <f t="shared" si="1267"/>
        <v>961</v>
      </c>
      <c r="V3112" s="125">
        <v>252</v>
      </c>
      <c r="W3112" s="134">
        <f t="shared" si="1268"/>
        <v>1.3396801199999999</v>
      </c>
      <c r="X3112" s="18"/>
      <c r="Y3112" s="123">
        <f t="shared" si="1269"/>
        <v>67054.222907000003</v>
      </c>
      <c r="Z3112" s="123">
        <f t="shared" si="1270"/>
        <v>44983.645023801182</v>
      </c>
      <c r="AA3112" s="123">
        <f t="shared" si="1271"/>
        <v>1341.0844581400002</v>
      </c>
      <c r="AB3112" s="123">
        <f t="shared" si="1272"/>
        <v>31873.107288460669</v>
      </c>
      <c r="AC3112" s="123">
        <f t="shared" si="1273"/>
        <v>145252.05967740185</v>
      </c>
      <c r="AD3112" s="150">
        <f t="shared" si="1274"/>
        <v>87053.852995000008</v>
      </c>
      <c r="AE3112" s="150">
        <f t="shared" si="1275"/>
        <v>57056.746431173029</v>
      </c>
      <c r="AF3112" s="150">
        <f t="shared" si="1276"/>
        <v>1741.0770599000002</v>
      </c>
      <c r="AG3112" s="150">
        <f t="shared" si="1277"/>
        <v>40567.095495670008</v>
      </c>
      <c r="AH3112" s="150">
        <f t="shared" si="1278"/>
        <v>186418.77198174305</v>
      </c>
      <c r="AI3112" s="4"/>
      <c r="AJ3112" s="1"/>
      <c r="AK3112" s="20"/>
      <c r="AL3112" s="5"/>
      <c r="AM3112" s="1"/>
      <c r="AN3112" s="1"/>
      <c r="AO3112" s="1"/>
      <c r="AP3112" s="17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5.75" x14ac:dyDescent="0.2">
      <c r="A3113" s="127">
        <f t="shared" si="1279"/>
        <v>44573</v>
      </c>
      <c r="B3113" s="165">
        <f t="shared" si="1255"/>
        <v>331881.19352836243</v>
      </c>
      <c r="C3113" s="124"/>
      <c r="D3113" s="128">
        <f t="shared" si="1256"/>
        <v>6075.69</v>
      </c>
      <c r="E3113" s="129">
        <f>VLOOKUP(A3112,[1]Plan1!$AY$80:$BA$314,3)</f>
        <v>6120.04</v>
      </c>
      <c r="F3113" s="130">
        <f t="shared" si="1257"/>
        <v>44546</v>
      </c>
      <c r="G3113" s="131">
        <f t="shared" si="1258"/>
        <v>7.2995824342585447E-3</v>
      </c>
      <c r="H3113" s="132">
        <f t="shared" si="1259"/>
        <v>44578</v>
      </c>
      <c r="I3113" s="132">
        <f t="shared" si="1260"/>
        <v>44578</v>
      </c>
      <c r="J3113" s="133">
        <f t="shared" si="1261"/>
        <v>23</v>
      </c>
      <c r="K3113" s="133">
        <f t="shared" si="1262"/>
        <v>20</v>
      </c>
      <c r="L3113" s="124">
        <f t="shared" si="1263"/>
        <v>1.0063444399999999</v>
      </c>
      <c r="M3113" s="134">
        <f t="shared" si="1264"/>
        <v>1.0095006900000001</v>
      </c>
      <c r="N3113" s="134">
        <f t="shared" si="1265"/>
        <v>1.6350424482265757</v>
      </c>
      <c r="O3113" s="124">
        <f t="shared" si="1266"/>
        <v>1.6454158699999999</v>
      </c>
      <c r="P3113" s="124"/>
      <c r="Q3113" s="125"/>
      <c r="R3113" s="126"/>
      <c r="S3113" s="124"/>
      <c r="T3113" s="135">
        <f t="shared" si="1280"/>
        <v>7.9699999999999993E-2</v>
      </c>
      <c r="U3113" s="125">
        <f t="shared" si="1267"/>
        <v>962</v>
      </c>
      <c r="V3113" s="125">
        <v>252</v>
      </c>
      <c r="W3113" s="134">
        <f t="shared" si="1268"/>
        <v>1.340087845</v>
      </c>
      <c r="X3113" s="18"/>
      <c r="Y3113" s="123">
        <f t="shared" si="1269"/>
        <v>67054.222907000003</v>
      </c>
      <c r="Z3113" s="123">
        <f t="shared" si="1270"/>
        <v>45053.187434445099</v>
      </c>
      <c r="AA3113" s="123">
        <f t="shared" si="1271"/>
        <v>1341.0844581400002</v>
      </c>
      <c r="AB3113" s="123">
        <f t="shared" si="1272"/>
        <v>31895.458696096335</v>
      </c>
      <c r="AC3113" s="123">
        <f t="shared" si="1273"/>
        <v>145343.95349568143</v>
      </c>
      <c r="AD3113" s="150">
        <f t="shared" si="1274"/>
        <v>87053.852995000008</v>
      </c>
      <c r="AE3113" s="150">
        <f t="shared" si="1275"/>
        <v>57146.19653111267</v>
      </c>
      <c r="AF3113" s="150">
        <f t="shared" si="1276"/>
        <v>1741.0770599000002</v>
      </c>
      <c r="AG3113" s="150">
        <f t="shared" si="1277"/>
        <v>40596.113446668336</v>
      </c>
      <c r="AH3113" s="150">
        <f t="shared" si="1278"/>
        <v>186537.24003268103</v>
      </c>
      <c r="AI3113" s="4"/>
      <c r="AJ3113" s="1"/>
      <c r="AK3113" s="20"/>
      <c r="AL3113" s="5"/>
      <c r="AM3113" s="1"/>
      <c r="AN3113" s="1"/>
      <c r="AO3113" s="1"/>
      <c r="AP3113" s="17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5.75" x14ac:dyDescent="0.2">
      <c r="A3114" s="127">
        <f t="shared" si="1279"/>
        <v>44574</v>
      </c>
      <c r="B3114" s="165">
        <f t="shared" si="1255"/>
        <v>332091.65628764156</v>
      </c>
      <c r="C3114" s="124"/>
      <c r="D3114" s="128">
        <f t="shared" si="1256"/>
        <v>6075.69</v>
      </c>
      <c r="E3114" s="129">
        <f>VLOOKUP(A3113,[1]Plan1!$AY$80:$BA$314,3)</f>
        <v>6120.04</v>
      </c>
      <c r="F3114" s="130">
        <f t="shared" si="1257"/>
        <v>44546</v>
      </c>
      <c r="G3114" s="131">
        <f t="shared" si="1258"/>
        <v>7.2995824342585447E-3</v>
      </c>
      <c r="H3114" s="132">
        <f t="shared" si="1259"/>
        <v>44578</v>
      </c>
      <c r="I3114" s="132">
        <f t="shared" si="1260"/>
        <v>44578</v>
      </c>
      <c r="J3114" s="133">
        <f t="shared" si="1261"/>
        <v>23</v>
      </c>
      <c r="K3114" s="133">
        <f t="shared" si="1262"/>
        <v>21</v>
      </c>
      <c r="L3114" s="124">
        <f t="shared" si="1263"/>
        <v>1.00666272</v>
      </c>
      <c r="M3114" s="134">
        <f t="shared" si="1264"/>
        <v>1.0095006900000001</v>
      </c>
      <c r="N3114" s="134">
        <f t="shared" si="1265"/>
        <v>1.6350424482265757</v>
      </c>
      <c r="O3114" s="124">
        <f t="shared" si="1266"/>
        <v>1.64593627</v>
      </c>
      <c r="P3114" s="124"/>
      <c r="Q3114" s="125"/>
      <c r="R3114" s="126"/>
      <c r="S3114" s="124"/>
      <c r="T3114" s="135">
        <f t="shared" si="1280"/>
        <v>7.9699999999999993E-2</v>
      </c>
      <c r="U3114" s="125">
        <f t="shared" si="1267"/>
        <v>963</v>
      </c>
      <c r="V3114" s="125">
        <v>252</v>
      </c>
      <c r="W3114" s="134">
        <f t="shared" si="1268"/>
        <v>1.340495693</v>
      </c>
      <c r="X3114" s="18"/>
      <c r="Y3114" s="123">
        <f t="shared" si="1269"/>
        <v>67054.222907000003</v>
      </c>
      <c r="Z3114" s="123">
        <f t="shared" si="1270"/>
        <v>45122.773973822252</v>
      </c>
      <c r="AA3114" s="123">
        <f t="shared" si="1271"/>
        <v>1341.0844581400002</v>
      </c>
      <c r="AB3114" s="123">
        <f t="shared" si="1272"/>
        <v>31917.810103732005</v>
      </c>
      <c r="AC3114" s="123">
        <f t="shared" si="1273"/>
        <v>145435.89144269426</v>
      </c>
      <c r="AD3114" s="150">
        <f t="shared" si="1274"/>
        <v>87053.852995000008</v>
      </c>
      <c r="AE3114" s="150">
        <f t="shared" si="1275"/>
        <v>57235.703392380601</v>
      </c>
      <c r="AF3114" s="150">
        <f t="shared" si="1276"/>
        <v>1741.0770599000002</v>
      </c>
      <c r="AG3114" s="150">
        <f t="shared" si="1277"/>
        <v>40625.131397666672</v>
      </c>
      <c r="AH3114" s="150">
        <f t="shared" si="1278"/>
        <v>186655.76484494729</v>
      </c>
      <c r="AI3114" s="4"/>
      <c r="AJ3114" s="1"/>
      <c r="AK3114" s="20"/>
      <c r="AL3114" s="5"/>
      <c r="AM3114" s="1"/>
      <c r="AN3114" s="1"/>
      <c r="AO3114" s="1"/>
      <c r="AP3114" s="17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5.75" x14ac:dyDescent="0.2">
      <c r="A3115" s="127">
        <f t="shared" si="1279"/>
        <v>44575</v>
      </c>
      <c r="B3115" s="165">
        <f t="shared" si="1255"/>
        <v>332302.21880901424</v>
      </c>
      <c r="C3115" s="124"/>
      <c r="D3115" s="128">
        <f t="shared" si="1256"/>
        <v>6075.69</v>
      </c>
      <c r="E3115" s="129">
        <f>VLOOKUP(A3114,[1]Plan1!$AY$80:$BA$314,3)</f>
        <v>6120.04</v>
      </c>
      <c r="F3115" s="130">
        <f t="shared" si="1257"/>
        <v>44546</v>
      </c>
      <c r="G3115" s="131">
        <f t="shared" si="1258"/>
        <v>7.2995824342585447E-3</v>
      </c>
      <c r="H3115" s="132">
        <f t="shared" si="1259"/>
        <v>44578</v>
      </c>
      <c r="I3115" s="132">
        <f t="shared" si="1260"/>
        <v>44578</v>
      </c>
      <c r="J3115" s="133">
        <f t="shared" si="1261"/>
        <v>23</v>
      </c>
      <c r="K3115" s="133">
        <f t="shared" si="1262"/>
        <v>22</v>
      </c>
      <c r="L3115" s="124">
        <f t="shared" si="1263"/>
        <v>1.0069811</v>
      </c>
      <c r="M3115" s="134">
        <f t="shared" si="1264"/>
        <v>1.0095006900000001</v>
      </c>
      <c r="N3115" s="134">
        <f t="shared" si="1265"/>
        <v>1.6350424482265757</v>
      </c>
      <c r="O3115" s="124">
        <f t="shared" si="1266"/>
        <v>1.6464568399999999</v>
      </c>
      <c r="P3115" s="124"/>
      <c r="Q3115" s="125"/>
      <c r="R3115" s="126"/>
      <c r="S3115" s="124"/>
      <c r="T3115" s="135">
        <f t="shared" si="1280"/>
        <v>7.9699999999999993E-2</v>
      </c>
      <c r="U3115" s="125">
        <f t="shared" si="1267"/>
        <v>964</v>
      </c>
      <c r="V3115" s="125">
        <v>252</v>
      </c>
      <c r="W3115" s="134">
        <f t="shared" si="1268"/>
        <v>1.340903666</v>
      </c>
      <c r="X3115" s="18"/>
      <c r="Y3115" s="123">
        <f t="shared" si="1269"/>
        <v>67054.222907000003</v>
      </c>
      <c r="Z3115" s="123">
        <f t="shared" si="1270"/>
        <v>45192.404148565984</v>
      </c>
      <c r="AA3115" s="123">
        <f t="shared" si="1271"/>
        <v>1341.0844581400002</v>
      </c>
      <c r="AB3115" s="123">
        <f t="shared" si="1272"/>
        <v>31940.161511367667</v>
      </c>
      <c r="AC3115" s="123">
        <f t="shared" si="1273"/>
        <v>145527.87302507367</v>
      </c>
      <c r="AD3115" s="150">
        <f t="shared" si="1274"/>
        <v>87053.852995000008</v>
      </c>
      <c r="AE3115" s="150">
        <f t="shared" si="1275"/>
        <v>57325.266380375571</v>
      </c>
      <c r="AF3115" s="150">
        <f t="shared" si="1276"/>
        <v>1741.0770599000002</v>
      </c>
      <c r="AG3115" s="150">
        <f t="shared" si="1277"/>
        <v>40654.149348665007</v>
      </c>
      <c r="AH3115" s="150">
        <f t="shared" si="1278"/>
        <v>186774.34578394057</v>
      </c>
      <c r="AI3115" s="4"/>
      <c r="AJ3115" s="1"/>
      <c r="AK3115" s="20"/>
      <c r="AL3115" s="5"/>
      <c r="AM3115" s="1"/>
      <c r="AN3115" s="1"/>
      <c r="AO3115" s="1"/>
      <c r="AP3115" s="17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5.75" x14ac:dyDescent="0.2">
      <c r="A3116" s="127">
        <f t="shared" si="1279"/>
        <v>44576</v>
      </c>
      <c r="B3116" s="165">
        <f t="shared" si="1255"/>
        <v>332512.87938878546</v>
      </c>
      <c r="C3116" s="124"/>
      <c r="D3116" s="128">
        <f t="shared" si="1256"/>
        <v>6075.69</v>
      </c>
      <c r="E3116" s="129">
        <f>VLOOKUP(A3115,[1]Plan1!$AY$80:$BA$314,3)</f>
        <v>6120.04</v>
      </c>
      <c r="F3116" s="130">
        <f t="shared" si="1257"/>
        <v>44546</v>
      </c>
      <c r="G3116" s="131">
        <f t="shared" si="1258"/>
        <v>7.2995824342585447E-3</v>
      </c>
      <c r="H3116" s="132">
        <f t="shared" si="1259"/>
        <v>44607</v>
      </c>
      <c r="I3116" s="132">
        <f t="shared" si="1260"/>
        <v>44578</v>
      </c>
      <c r="J3116" s="133">
        <f t="shared" si="1261"/>
        <v>23</v>
      </c>
      <c r="K3116" s="133">
        <f t="shared" si="1262"/>
        <v>23</v>
      </c>
      <c r="L3116" s="124">
        <f t="shared" si="1263"/>
        <v>1.00729958</v>
      </c>
      <c r="M3116" s="134">
        <f t="shared" si="1264"/>
        <v>1.0095006900000001</v>
      </c>
      <c r="N3116" s="134">
        <f t="shared" si="1265"/>
        <v>1.6350424482265757</v>
      </c>
      <c r="O3116" s="124">
        <f t="shared" si="1266"/>
        <v>1.64697757</v>
      </c>
      <c r="P3116" s="124"/>
      <c r="Q3116" s="125"/>
      <c r="R3116" s="126"/>
      <c r="S3116" s="124"/>
      <c r="T3116" s="135">
        <f t="shared" si="1280"/>
        <v>7.9699999999999993E-2</v>
      </c>
      <c r="U3116" s="125">
        <f t="shared" si="1267"/>
        <v>965</v>
      </c>
      <c r="V3116" s="125">
        <v>252</v>
      </c>
      <c r="W3116" s="134">
        <f t="shared" si="1268"/>
        <v>1.341311763</v>
      </c>
      <c r="X3116" s="18"/>
      <c r="Y3116" s="123">
        <f t="shared" si="1269"/>
        <v>67054.222907000003</v>
      </c>
      <c r="Z3116" s="123">
        <f t="shared" si="1270"/>
        <v>45262.077213489829</v>
      </c>
      <c r="AA3116" s="123">
        <f t="shared" si="1271"/>
        <v>1341.0844581400002</v>
      </c>
      <c r="AB3116" s="123">
        <f t="shared" si="1272"/>
        <v>31962.512919003333</v>
      </c>
      <c r="AC3116" s="123">
        <f t="shared" si="1273"/>
        <v>145619.89749763318</v>
      </c>
      <c r="AD3116" s="150">
        <f t="shared" si="1274"/>
        <v>87053.852995000008</v>
      </c>
      <c r="AE3116" s="150">
        <f t="shared" si="1275"/>
        <v>57414.884536588906</v>
      </c>
      <c r="AF3116" s="150">
        <f t="shared" si="1276"/>
        <v>1741.0770599000002</v>
      </c>
      <c r="AG3116" s="150">
        <f t="shared" si="1277"/>
        <v>40683.167299663342</v>
      </c>
      <c r="AH3116" s="150">
        <f t="shared" si="1278"/>
        <v>186892.98189115227</v>
      </c>
      <c r="AI3116" s="4"/>
      <c r="AJ3116" s="1"/>
      <c r="AK3116" s="20"/>
      <c r="AL3116" s="5"/>
      <c r="AM3116" s="1"/>
      <c r="AN3116" s="1"/>
      <c r="AO3116" s="1"/>
      <c r="AP3116" s="17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5.75" x14ac:dyDescent="0.2">
      <c r="A3117" s="127">
        <f t="shared" si="1279"/>
        <v>44577</v>
      </c>
      <c r="B3117" s="165">
        <f t="shared" si="1255"/>
        <v>332564.24874741945</v>
      </c>
      <c r="C3117" s="124"/>
      <c r="D3117" s="128">
        <f t="shared" si="1256"/>
        <v>6075.69</v>
      </c>
      <c r="E3117" s="129">
        <f>VLOOKUP(A3116,[1]Plan1!$AY$80:$BA$314,3)</f>
        <v>6120.04</v>
      </c>
      <c r="F3117" s="130">
        <f t="shared" si="1257"/>
        <v>44546</v>
      </c>
      <c r="G3117" s="131">
        <f t="shared" si="1258"/>
        <v>7.2995824342585447E-3</v>
      </c>
      <c r="H3117" s="132">
        <f t="shared" si="1259"/>
        <v>44607</v>
      </c>
      <c r="I3117" s="132">
        <f t="shared" si="1260"/>
        <v>44578</v>
      </c>
      <c r="J3117" s="133">
        <f t="shared" si="1261"/>
        <v>23</v>
      </c>
      <c r="K3117" s="133">
        <f t="shared" si="1262"/>
        <v>23</v>
      </c>
      <c r="L3117" s="124">
        <f t="shared" si="1263"/>
        <v>1.00729958</v>
      </c>
      <c r="M3117" s="134">
        <f t="shared" si="1264"/>
        <v>1.0095006900000001</v>
      </c>
      <c r="N3117" s="134">
        <f t="shared" si="1265"/>
        <v>1.6350424482265757</v>
      </c>
      <c r="O3117" s="124">
        <f t="shared" si="1266"/>
        <v>1.64697757</v>
      </c>
      <c r="P3117" s="124"/>
      <c r="Q3117" s="125"/>
      <c r="R3117" s="126"/>
      <c r="S3117" s="124"/>
      <c r="T3117" s="135">
        <f t="shared" si="1280"/>
        <v>7.9699999999999993E-2</v>
      </c>
      <c r="U3117" s="125">
        <f t="shared" si="1267"/>
        <v>965</v>
      </c>
      <c r="V3117" s="125">
        <v>252</v>
      </c>
      <c r="W3117" s="134">
        <f t="shared" si="1268"/>
        <v>1.341311763</v>
      </c>
      <c r="X3117" s="18"/>
      <c r="Y3117" s="123">
        <f t="shared" si="1269"/>
        <v>67054.222907000003</v>
      </c>
      <c r="Z3117" s="123">
        <f t="shared" si="1270"/>
        <v>45262.077213489829</v>
      </c>
      <c r="AA3117" s="123">
        <f t="shared" si="1271"/>
        <v>1341.0844581400002</v>
      </c>
      <c r="AB3117" s="123">
        <f t="shared" si="1272"/>
        <v>31984.864326639003</v>
      </c>
      <c r="AC3117" s="123">
        <f t="shared" si="1273"/>
        <v>145642.24890526885</v>
      </c>
      <c r="AD3117" s="150">
        <f t="shared" si="1274"/>
        <v>87053.852995000008</v>
      </c>
      <c r="AE3117" s="150">
        <f t="shared" si="1275"/>
        <v>57414.884536588906</v>
      </c>
      <c r="AF3117" s="150">
        <f t="shared" si="1276"/>
        <v>1741.0770599000002</v>
      </c>
      <c r="AG3117" s="150">
        <f t="shared" si="1277"/>
        <v>40712.185250661671</v>
      </c>
      <c r="AH3117" s="150">
        <f t="shared" si="1278"/>
        <v>186921.9998421506</v>
      </c>
      <c r="AI3117" s="4"/>
      <c r="AJ3117" s="1"/>
      <c r="AK3117" s="20"/>
      <c r="AL3117" s="5"/>
      <c r="AM3117" s="1"/>
      <c r="AN3117" s="1"/>
      <c r="AO3117" s="1"/>
      <c r="AP3117" s="17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5.75" x14ac:dyDescent="0.2">
      <c r="A3118" s="127">
        <f t="shared" si="1279"/>
        <v>44578</v>
      </c>
      <c r="B3118" s="165">
        <f t="shared" si="1255"/>
        <v>332615.61810605344</v>
      </c>
      <c r="C3118" s="124"/>
      <c r="D3118" s="128">
        <f t="shared" si="1256"/>
        <v>6075.69</v>
      </c>
      <c r="E3118" s="129">
        <f>VLOOKUP(A3117,[1]Plan1!$AY$80:$BA$314,3)</f>
        <v>6120.04</v>
      </c>
      <c r="F3118" s="130">
        <f t="shared" si="1257"/>
        <v>44546</v>
      </c>
      <c r="G3118" s="131">
        <f t="shared" si="1258"/>
        <v>7.2995824342585447E-3</v>
      </c>
      <c r="H3118" s="132">
        <f t="shared" si="1259"/>
        <v>44607</v>
      </c>
      <c r="I3118" s="132">
        <f t="shared" si="1260"/>
        <v>44578</v>
      </c>
      <c r="J3118" s="133">
        <f t="shared" si="1261"/>
        <v>23</v>
      </c>
      <c r="K3118" s="133">
        <f t="shared" si="1262"/>
        <v>23</v>
      </c>
      <c r="L3118" s="124">
        <f t="shared" si="1263"/>
        <v>1.00729958</v>
      </c>
      <c r="M3118" s="134">
        <f t="shared" si="1264"/>
        <v>1.0095006900000001</v>
      </c>
      <c r="N3118" s="134">
        <f t="shared" si="1265"/>
        <v>1.6350424482265757</v>
      </c>
      <c r="O3118" s="124">
        <f t="shared" si="1266"/>
        <v>1.64697757</v>
      </c>
      <c r="P3118" s="124"/>
      <c r="Q3118" s="125"/>
      <c r="R3118" s="126"/>
      <c r="S3118" s="124"/>
      <c r="T3118" s="135">
        <f t="shared" si="1280"/>
        <v>7.9699999999999993E-2</v>
      </c>
      <c r="U3118" s="125">
        <f t="shared" si="1267"/>
        <v>965</v>
      </c>
      <c r="V3118" s="125">
        <v>252</v>
      </c>
      <c r="W3118" s="134">
        <f t="shared" si="1268"/>
        <v>1.341311763</v>
      </c>
      <c r="X3118" s="18"/>
      <c r="Y3118" s="123">
        <f t="shared" si="1269"/>
        <v>67054.222907000003</v>
      </c>
      <c r="Z3118" s="123">
        <f t="shared" si="1270"/>
        <v>45262.077213489829</v>
      </c>
      <c r="AA3118" s="123">
        <f t="shared" si="1271"/>
        <v>1341.0844581400002</v>
      </c>
      <c r="AB3118" s="123">
        <f t="shared" si="1272"/>
        <v>32007.215734274669</v>
      </c>
      <c r="AC3118" s="123">
        <f t="shared" si="1273"/>
        <v>145664.60031290451</v>
      </c>
      <c r="AD3118" s="150">
        <f t="shared" si="1274"/>
        <v>87053.852995000008</v>
      </c>
      <c r="AE3118" s="150">
        <f t="shared" si="1275"/>
        <v>57414.884536588906</v>
      </c>
      <c r="AF3118" s="150">
        <f t="shared" si="1276"/>
        <v>1741.0770599000002</v>
      </c>
      <c r="AG3118" s="150">
        <f t="shared" si="1277"/>
        <v>40741.203201659999</v>
      </c>
      <c r="AH3118" s="150">
        <f t="shared" si="1278"/>
        <v>186951.01779314893</v>
      </c>
      <c r="AI3118" s="4"/>
      <c r="AJ3118" s="1"/>
      <c r="AK3118" s="20"/>
      <c r="AL3118" s="5"/>
      <c r="AM3118" s="1"/>
      <c r="AN3118" s="1"/>
      <c r="AO3118" s="1"/>
      <c r="AP3118" s="17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5.75" x14ac:dyDescent="0.2">
      <c r="A3119" s="127">
        <f t="shared" si="1279"/>
        <v>44579</v>
      </c>
      <c r="B3119" s="165">
        <f t="shared" si="1255"/>
        <v>332811.02112550678</v>
      </c>
      <c r="C3119" s="124"/>
      <c r="D3119" s="128">
        <f t="shared" si="1256"/>
        <v>6120.04</v>
      </c>
      <c r="E3119" s="129">
        <f>VLOOKUP(A3118,[1]Plan1!$AY$80:$BA$314,3)</f>
        <v>6153.09</v>
      </c>
      <c r="F3119" s="130">
        <f t="shared" si="1257"/>
        <v>44579</v>
      </c>
      <c r="G3119" s="131">
        <f t="shared" si="1258"/>
        <v>5.4002915013626751E-3</v>
      </c>
      <c r="H3119" s="132">
        <f t="shared" si="1259"/>
        <v>44607</v>
      </c>
      <c r="I3119" s="132">
        <f t="shared" si="1260"/>
        <v>44607</v>
      </c>
      <c r="J3119" s="133">
        <f t="shared" si="1261"/>
        <v>21</v>
      </c>
      <c r="K3119" s="133">
        <f t="shared" si="1262"/>
        <v>1</v>
      </c>
      <c r="L3119" s="124">
        <f t="shared" si="1263"/>
        <v>1.0002564899999999</v>
      </c>
      <c r="M3119" s="134">
        <f t="shared" si="1264"/>
        <v>1.00729958</v>
      </c>
      <c r="N3119" s="134">
        <f t="shared" si="1265"/>
        <v>1.6469775713808015</v>
      </c>
      <c r="O3119" s="124">
        <f t="shared" si="1266"/>
        <v>1.6474</v>
      </c>
      <c r="P3119" s="124"/>
      <c r="Q3119" s="125"/>
      <c r="R3119" s="126"/>
      <c r="S3119" s="124"/>
      <c r="T3119" s="135">
        <f t="shared" si="1280"/>
        <v>7.9699999999999993E-2</v>
      </c>
      <c r="U3119" s="125">
        <f t="shared" si="1267"/>
        <v>966</v>
      </c>
      <c r="V3119" s="125">
        <v>252</v>
      </c>
      <c r="W3119" s="134">
        <f t="shared" si="1268"/>
        <v>1.3417199849999999</v>
      </c>
      <c r="X3119" s="18"/>
      <c r="Y3119" s="123">
        <f t="shared" si="1269"/>
        <v>67054.222907000003</v>
      </c>
      <c r="Z3119" s="123">
        <f t="shared" si="1270"/>
        <v>45325.076709192377</v>
      </c>
      <c r="AA3119" s="123">
        <f t="shared" si="1271"/>
        <v>1341.0844581400002</v>
      </c>
      <c r="AB3119" s="123">
        <f t="shared" si="1272"/>
        <v>32029.567141910335</v>
      </c>
      <c r="AC3119" s="123">
        <f t="shared" si="1273"/>
        <v>145749.95121624271</v>
      </c>
      <c r="AD3119" s="150">
        <f t="shared" si="1274"/>
        <v>87053.852995000008</v>
      </c>
      <c r="AE3119" s="150">
        <f t="shared" si="1275"/>
        <v>57495.918701705727</v>
      </c>
      <c r="AF3119" s="150">
        <f t="shared" si="1276"/>
        <v>1741.0770599000002</v>
      </c>
      <c r="AG3119" s="150">
        <f t="shared" si="1277"/>
        <v>40770.221152658341</v>
      </c>
      <c r="AH3119" s="150">
        <f t="shared" si="1278"/>
        <v>187061.06990926407</v>
      </c>
      <c r="AI3119" s="4"/>
      <c r="AJ3119" s="1"/>
      <c r="AK3119" s="20"/>
      <c r="AL3119" s="5"/>
      <c r="AM3119" s="1"/>
      <c r="AN3119" s="1"/>
      <c r="AO3119" s="1"/>
      <c r="AP3119" s="17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5.75" x14ac:dyDescent="0.2">
      <c r="A3120" s="127">
        <f t="shared" si="1279"/>
        <v>44580</v>
      </c>
      <c r="B3120" s="165">
        <f t="shared" si="1255"/>
        <v>333006.50807532994</v>
      </c>
      <c r="C3120" s="124"/>
      <c r="D3120" s="128">
        <f t="shared" si="1256"/>
        <v>6120.04</v>
      </c>
      <c r="E3120" s="129">
        <f>VLOOKUP(A3119,[1]Plan1!$AY$80:$BA$314,3)</f>
        <v>6153.09</v>
      </c>
      <c r="F3120" s="130">
        <f t="shared" si="1257"/>
        <v>44579</v>
      </c>
      <c r="G3120" s="131">
        <f t="shared" si="1258"/>
        <v>5.4002915013626751E-3</v>
      </c>
      <c r="H3120" s="132">
        <f t="shared" si="1259"/>
        <v>44607</v>
      </c>
      <c r="I3120" s="132">
        <f t="shared" si="1260"/>
        <v>44607</v>
      </c>
      <c r="J3120" s="133">
        <f t="shared" si="1261"/>
        <v>21</v>
      </c>
      <c r="K3120" s="133">
        <f t="shared" si="1262"/>
        <v>2</v>
      </c>
      <c r="L3120" s="124">
        <f t="shared" si="1263"/>
        <v>1.0005130600000001</v>
      </c>
      <c r="M3120" s="134">
        <f t="shared" si="1264"/>
        <v>1.00729958</v>
      </c>
      <c r="N3120" s="134">
        <f t="shared" si="1265"/>
        <v>1.6469775713808015</v>
      </c>
      <c r="O3120" s="124">
        <f t="shared" si="1266"/>
        <v>1.64782256</v>
      </c>
      <c r="P3120" s="124"/>
      <c r="Q3120" s="125"/>
      <c r="R3120" s="126"/>
      <c r="S3120" s="124"/>
      <c r="T3120" s="135">
        <f t="shared" si="1280"/>
        <v>7.9699999999999993E-2</v>
      </c>
      <c r="U3120" s="125">
        <f t="shared" si="1267"/>
        <v>967</v>
      </c>
      <c r="V3120" s="125">
        <v>252</v>
      </c>
      <c r="W3120" s="134">
        <f t="shared" si="1268"/>
        <v>1.34212833</v>
      </c>
      <c r="X3120" s="18"/>
      <c r="Y3120" s="123">
        <f t="shared" si="1269"/>
        <v>67054.222907000003</v>
      </c>
      <c r="Z3120" s="123">
        <f t="shared" si="1270"/>
        <v>45388.112915556463</v>
      </c>
      <c r="AA3120" s="123">
        <f t="shared" si="1271"/>
        <v>1341.0844581400002</v>
      </c>
      <c r="AB3120" s="123">
        <f t="shared" si="1272"/>
        <v>32051.918549546001</v>
      </c>
      <c r="AC3120" s="123">
        <f t="shared" si="1273"/>
        <v>145835.33883024246</v>
      </c>
      <c r="AD3120" s="150">
        <f t="shared" si="1274"/>
        <v>87053.852995000008</v>
      </c>
      <c r="AE3120" s="150">
        <f t="shared" si="1275"/>
        <v>57577.000086530825</v>
      </c>
      <c r="AF3120" s="150">
        <f t="shared" si="1276"/>
        <v>1741.0770599000002</v>
      </c>
      <c r="AG3120" s="150">
        <f t="shared" si="1277"/>
        <v>40799.23910365667</v>
      </c>
      <c r="AH3120" s="150">
        <f t="shared" si="1278"/>
        <v>187171.16924508751</v>
      </c>
      <c r="AI3120" s="4"/>
      <c r="AJ3120" s="1"/>
      <c r="AK3120" s="20"/>
      <c r="AL3120" s="5"/>
      <c r="AM3120" s="1"/>
      <c r="AN3120" s="1"/>
      <c r="AO3120" s="1"/>
      <c r="AP3120" s="17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5.75" x14ac:dyDescent="0.2">
      <c r="A3121" s="127">
        <f t="shared" si="1279"/>
        <v>44581</v>
      </c>
      <c r="B3121" s="165">
        <f t="shared" si="1255"/>
        <v>333202.07625423436</v>
      </c>
      <c r="C3121" s="124"/>
      <c r="D3121" s="128">
        <f t="shared" si="1256"/>
        <v>6120.04</v>
      </c>
      <c r="E3121" s="129">
        <f>VLOOKUP(A3120,[1]Plan1!$AY$80:$BA$314,3)</f>
        <v>6153.09</v>
      </c>
      <c r="F3121" s="130">
        <f t="shared" si="1257"/>
        <v>44579</v>
      </c>
      <c r="G3121" s="131">
        <f t="shared" si="1258"/>
        <v>5.4002915013626751E-3</v>
      </c>
      <c r="H3121" s="132">
        <f t="shared" si="1259"/>
        <v>44607</v>
      </c>
      <c r="I3121" s="132">
        <f t="shared" si="1260"/>
        <v>44607</v>
      </c>
      <c r="J3121" s="133">
        <f t="shared" si="1261"/>
        <v>21</v>
      </c>
      <c r="K3121" s="133">
        <f t="shared" si="1262"/>
        <v>3</v>
      </c>
      <c r="L3121" s="124">
        <f t="shared" si="1263"/>
        <v>1.00076969</v>
      </c>
      <c r="M3121" s="134">
        <f t="shared" si="1264"/>
        <v>1.00729958</v>
      </c>
      <c r="N3121" s="134">
        <f t="shared" si="1265"/>
        <v>1.6469775713808015</v>
      </c>
      <c r="O3121" s="124">
        <f t="shared" si="1266"/>
        <v>1.6482452299999999</v>
      </c>
      <c r="P3121" s="124"/>
      <c r="Q3121" s="125"/>
      <c r="R3121" s="126"/>
      <c r="S3121" s="124"/>
      <c r="T3121" s="135">
        <f t="shared" si="1280"/>
        <v>7.9699999999999993E-2</v>
      </c>
      <c r="U3121" s="125">
        <f t="shared" si="1267"/>
        <v>968</v>
      </c>
      <c r="V3121" s="125">
        <v>252</v>
      </c>
      <c r="W3121" s="134">
        <f t="shared" si="1268"/>
        <v>1.3425368</v>
      </c>
      <c r="X3121" s="18"/>
      <c r="Y3121" s="123">
        <f t="shared" si="1269"/>
        <v>67054.222907000003</v>
      </c>
      <c r="Z3121" s="123">
        <f t="shared" si="1270"/>
        <v>45451.184651053962</v>
      </c>
      <c r="AA3121" s="123">
        <f t="shared" si="1271"/>
        <v>1341.0844581400002</v>
      </c>
      <c r="AB3121" s="123">
        <f t="shared" si="1272"/>
        <v>32074.26995718167</v>
      </c>
      <c r="AC3121" s="123">
        <f t="shared" si="1273"/>
        <v>145920.76197337563</v>
      </c>
      <c r="AD3121" s="150">
        <f t="shared" si="1274"/>
        <v>87053.852995000008</v>
      </c>
      <c r="AE3121" s="150">
        <f t="shared" si="1275"/>
        <v>57658.127171303706</v>
      </c>
      <c r="AF3121" s="150">
        <f t="shared" si="1276"/>
        <v>1741.0770599000002</v>
      </c>
      <c r="AG3121" s="150">
        <f t="shared" si="1277"/>
        <v>40828.257054655005</v>
      </c>
      <c r="AH3121" s="150">
        <f t="shared" si="1278"/>
        <v>187281.31428085873</v>
      </c>
      <c r="AI3121" s="4"/>
      <c r="AJ3121" s="1"/>
      <c r="AK3121" s="20"/>
      <c r="AL3121" s="5"/>
      <c r="AM3121" s="1"/>
      <c r="AN3121" s="1"/>
      <c r="AO3121" s="1"/>
      <c r="AP3121" s="17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5.75" x14ac:dyDescent="0.2">
      <c r="A3122" s="127">
        <f t="shared" si="1279"/>
        <v>44582</v>
      </c>
      <c r="B3122" s="165">
        <f t="shared" si="1255"/>
        <v>333397.72238261718</v>
      </c>
      <c r="C3122" s="124"/>
      <c r="D3122" s="128">
        <f t="shared" si="1256"/>
        <v>6120.04</v>
      </c>
      <c r="E3122" s="129">
        <f>VLOOKUP(A3121,[1]Plan1!$AY$80:$BA$314,3)</f>
        <v>6153.09</v>
      </c>
      <c r="F3122" s="130">
        <f t="shared" si="1257"/>
        <v>44579</v>
      </c>
      <c r="G3122" s="131">
        <f t="shared" si="1258"/>
        <v>5.4002915013626751E-3</v>
      </c>
      <c r="H3122" s="132">
        <f t="shared" si="1259"/>
        <v>44607</v>
      </c>
      <c r="I3122" s="132">
        <f t="shared" si="1260"/>
        <v>44607</v>
      </c>
      <c r="J3122" s="133">
        <f t="shared" si="1261"/>
        <v>21</v>
      </c>
      <c r="K3122" s="133">
        <f t="shared" si="1262"/>
        <v>4</v>
      </c>
      <c r="L3122" s="124">
        <f t="shared" si="1263"/>
        <v>1.0010263800000001</v>
      </c>
      <c r="M3122" s="134">
        <f t="shared" si="1264"/>
        <v>1.00729958</v>
      </c>
      <c r="N3122" s="134">
        <f t="shared" si="1265"/>
        <v>1.6469775713808015</v>
      </c>
      <c r="O3122" s="124">
        <f t="shared" si="1266"/>
        <v>1.6486679900000001</v>
      </c>
      <c r="P3122" s="124"/>
      <c r="Q3122" s="125"/>
      <c r="R3122" s="126"/>
      <c r="S3122" s="124"/>
      <c r="T3122" s="135">
        <f t="shared" si="1280"/>
        <v>7.9699999999999993E-2</v>
      </c>
      <c r="U3122" s="125">
        <f t="shared" si="1267"/>
        <v>969</v>
      </c>
      <c r="V3122" s="125">
        <v>252</v>
      </c>
      <c r="W3122" s="134">
        <f t="shared" si="1268"/>
        <v>1.342945394</v>
      </c>
      <c r="X3122" s="18"/>
      <c r="Y3122" s="123">
        <f t="shared" si="1269"/>
        <v>67054.222907000003</v>
      </c>
      <c r="Z3122" s="123">
        <f t="shared" si="1270"/>
        <v>45514.290481205484</v>
      </c>
      <c r="AA3122" s="123">
        <f t="shared" si="1271"/>
        <v>1341.0844581400002</v>
      </c>
      <c r="AB3122" s="123">
        <f t="shared" si="1272"/>
        <v>32096.621364817336</v>
      </c>
      <c r="AC3122" s="123">
        <f t="shared" si="1273"/>
        <v>146006.21921116282</v>
      </c>
      <c r="AD3122" s="150">
        <f t="shared" si="1274"/>
        <v>87053.852995000008</v>
      </c>
      <c r="AE3122" s="150">
        <f t="shared" si="1275"/>
        <v>57739.298110901007</v>
      </c>
      <c r="AF3122" s="150">
        <f t="shared" si="1276"/>
        <v>1741.0770599000002</v>
      </c>
      <c r="AG3122" s="150">
        <f t="shared" si="1277"/>
        <v>40857.275005653333</v>
      </c>
      <c r="AH3122" s="150">
        <f t="shared" si="1278"/>
        <v>187391.50317145436</v>
      </c>
      <c r="AI3122" s="4"/>
      <c r="AJ3122" s="1"/>
      <c r="AK3122" s="20"/>
      <c r="AL3122" s="5"/>
      <c r="AM3122" s="1"/>
      <c r="AN3122" s="1"/>
      <c r="AO3122" s="1"/>
      <c r="AP3122" s="17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5.75" x14ac:dyDescent="0.2">
      <c r="A3123" s="127">
        <f t="shared" si="1279"/>
        <v>44583</v>
      </c>
      <c r="B3123" s="165">
        <f t="shared" si="1255"/>
        <v>333593.45136778004</v>
      </c>
      <c r="C3123" s="124"/>
      <c r="D3123" s="128">
        <f t="shared" si="1256"/>
        <v>6120.04</v>
      </c>
      <c r="E3123" s="129">
        <f>VLOOKUP(A3122,[1]Plan1!$AY$80:$BA$314,3)</f>
        <v>6153.09</v>
      </c>
      <c r="F3123" s="130">
        <f t="shared" si="1257"/>
        <v>44579</v>
      </c>
      <c r="G3123" s="131">
        <f t="shared" si="1258"/>
        <v>5.4002915013626751E-3</v>
      </c>
      <c r="H3123" s="132">
        <f t="shared" si="1259"/>
        <v>44607</v>
      </c>
      <c r="I3123" s="132">
        <f t="shared" si="1260"/>
        <v>44607</v>
      </c>
      <c r="J3123" s="133">
        <f t="shared" si="1261"/>
        <v>21</v>
      </c>
      <c r="K3123" s="133">
        <f t="shared" si="1262"/>
        <v>5</v>
      </c>
      <c r="L3123" s="124">
        <f t="shared" si="1263"/>
        <v>1.00128314</v>
      </c>
      <c r="M3123" s="134">
        <f t="shared" si="1264"/>
        <v>1.00729958</v>
      </c>
      <c r="N3123" s="134">
        <f t="shared" si="1265"/>
        <v>1.6469775713808015</v>
      </c>
      <c r="O3123" s="124">
        <f t="shared" si="1266"/>
        <v>1.64909087</v>
      </c>
      <c r="P3123" s="124"/>
      <c r="Q3123" s="125"/>
      <c r="R3123" s="126"/>
      <c r="S3123" s="124"/>
      <c r="T3123" s="135">
        <f t="shared" si="1280"/>
        <v>7.9699999999999993E-2</v>
      </c>
      <c r="U3123" s="125">
        <f t="shared" si="1267"/>
        <v>970</v>
      </c>
      <c r="V3123" s="125">
        <v>252</v>
      </c>
      <c r="W3123" s="134">
        <f t="shared" si="1268"/>
        <v>1.343354113</v>
      </c>
      <c r="X3123" s="18"/>
      <c r="Y3123" s="123">
        <f t="shared" si="1269"/>
        <v>67054.222907000003</v>
      </c>
      <c r="Z3123" s="123">
        <f t="shared" si="1270"/>
        <v>45577.432552436534</v>
      </c>
      <c r="AA3123" s="123">
        <f t="shared" si="1271"/>
        <v>1341.0844581400002</v>
      </c>
      <c r="AB3123" s="123">
        <f t="shared" si="1272"/>
        <v>32118.972772452998</v>
      </c>
      <c r="AC3123" s="123">
        <f t="shared" si="1273"/>
        <v>146091.71269002953</v>
      </c>
      <c r="AD3123" s="150">
        <f t="shared" si="1274"/>
        <v>87053.852995000008</v>
      </c>
      <c r="AE3123" s="150">
        <f t="shared" si="1275"/>
        <v>57820.515666198808</v>
      </c>
      <c r="AF3123" s="150">
        <f t="shared" si="1276"/>
        <v>1741.0770599000002</v>
      </c>
      <c r="AG3123" s="150">
        <f t="shared" si="1277"/>
        <v>40886.292956651669</v>
      </c>
      <c r="AH3123" s="150">
        <f t="shared" si="1278"/>
        <v>187501.73867775052</v>
      </c>
      <c r="AI3123" s="4"/>
      <c r="AJ3123" s="1"/>
      <c r="AK3123" s="20"/>
      <c r="AL3123" s="5"/>
      <c r="AM3123" s="1"/>
      <c r="AN3123" s="1"/>
      <c r="AO3123" s="1"/>
      <c r="AP3123" s="17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5.75" x14ac:dyDescent="0.2">
      <c r="A3124" s="127">
        <f t="shared" si="1279"/>
        <v>44584</v>
      </c>
      <c r="B3124" s="165">
        <f t="shared" si="1255"/>
        <v>333644.82072641404</v>
      </c>
      <c r="C3124" s="124"/>
      <c r="D3124" s="128">
        <f t="shared" si="1256"/>
        <v>6120.04</v>
      </c>
      <c r="E3124" s="129">
        <f>VLOOKUP(A3123,[1]Plan1!$AY$80:$BA$314,3)</f>
        <v>6153.09</v>
      </c>
      <c r="F3124" s="130">
        <f t="shared" si="1257"/>
        <v>44579</v>
      </c>
      <c r="G3124" s="131">
        <f t="shared" si="1258"/>
        <v>5.4002915013626751E-3</v>
      </c>
      <c r="H3124" s="132">
        <f t="shared" si="1259"/>
        <v>44607</v>
      </c>
      <c r="I3124" s="132">
        <f t="shared" si="1260"/>
        <v>44607</v>
      </c>
      <c r="J3124" s="133">
        <f t="shared" si="1261"/>
        <v>21</v>
      </c>
      <c r="K3124" s="133">
        <f t="shared" si="1262"/>
        <v>5</v>
      </c>
      <c r="L3124" s="124">
        <f t="shared" si="1263"/>
        <v>1.00128314</v>
      </c>
      <c r="M3124" s="134">
        <f t="shared" si="1264"/>
        <v>1.00729958</v>
      </c>
      <c r="N3124" s="134">
        <f t="shared" si="1265"/>
        <v>1.6469775713808015</v>
      </c>
      <c r="O3124" s="124">
        <f t="shared" si="1266"/>
        <v>1.64909087</v>
      </c>
      <c r="P3124" s="124"/>
      <c r="Q3124" s="125"/>
      <c r="R3124" s="126"/>
      <c r="S3124" s="124"/>
      <c r="T3124" s="135">
        <f t="shared" si="1280"/>
        <v>7.9699999999999993E-2</v>
      </c>
      <c r="U3124" s="125">
        <f t="shared" si="1267"/>
        <v>970</v>
      </c>
      <c r="V3124" s="125">
        <v>252</v>
      </c>
      <c r="W3124" s="134">
        <f t="shared" si="1268"/>
        <v>1.343354113</v>
      </c>
      <c r="X3124" s="18"/>
      <c r="Y3124" s="123">
        <f t="shared" si="1269"/>
        <v>67054.222907000003</v>
      </c>
      <c r="Z3124" s="123">
        <f t="shared" si="1270"/>
        <v>45577.432552436534</v>
      </c>
      <c r="AA3124" s="123">
        <f t="shared" si="1271"/>
        <v>1341.0844581400002</v>
      </c>
      <c r="AB3124" s="123">
        <f t="shared" si="1272"/>
        <v>32141.324180088668</v>
      </c>
      <c r="AC3124" s="123">
        <f t="shared" si="1273"/>
        <v>146114.06409766519</v>
      </c>
      <c r="AD3124" s="150">
        <f t="shared" si="1274"/>
        <v>87053.852995000008</v>
      </c>
      <c r="AE3124" s="150">
        <f t="shared" si="1275"/>
        <v>57820.515666198808</v>
      </c>
      <c r="AF3124" s="150">
        <f t="shared" si="1276"/>
        <v>1741.0770599000002</v>
      </c>
      <c r="AG3124" s="150">
        <f t="shared" si="1277"/>
        <v>40915.310907650004</v>
      </c>
      <c r="AH3124" s="150">
        <f t="shared" si="1278"/>
        <v>187530.75662874884</v>
      </c>
      <c r="AI3124" s="4"/>
      <c r="AJ3124" s="1"/>
      <c r="AK3124" s="20"/>
      <c r="AL3124" s="5"/>
      <c r="AM3124" s="1"/>
      <c r="AN3124" s="1"/>
      <c r="AO3124" s="1"/>
      <c r="AP3124" s="17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5.75" x14ac:dyDescent="0.2">
      <c r="A3125" s="127">
        <f t="shared" si="1279"/>
        <v>44585</v>
      </c>
      <c r="B3125" s="165">
        <f t="shared" si="1255"/>
        <v>333696.19008504803</v>
      </c>
      <c r="C3125" s="124"/>
      <c r="D3125" s="128">
        <f t="shared" si="1256"/>
        <v>6120.04</v>
      </c>
      <c r="E3125" s="129">
        <f>VLOOKUP(A3124,[1]Plan1!$AY$80:$BA$314,3)</f>
        <v>6153.09</v>
      </c>
      <c r="F3125" s="130">
        <f t="shared" si="1257"/>
        <v>44579</v>
      </c>
      <c r="G3125" s="131">
        <f t="shared" si="1258"/>
        <v>5.4002915013626751E-3</v>
      </c>
      <c r="H3125" s="132">
        <f t="shared" si="1259"/>
        <v>44607</v>
      </c>
      <c r="I3125" s="132">
        <f t="shared" si="1260"/>
        <v>44607</v>
      </c>
      <c r="J3125" s="133">
        <f t="shared" si="1261"/>
        <v>21</v>
      </c>
      <c r="K3125" s="133">
        <f t="shared" si="1262"/>
        <v>5</v>
      </c>
      <c r="L3125" s="124">
        <f t="shared" si="1263"/>
        <v>1.00128314</v>
      </c>
      <c r="M3125" s="134">
        <f t="shared" si="1264"/>
        <v>1.00729958</v>
      </c>
      <c r="N3125" s="134">
        <f t="shared" si="1265"/>
        <v>1.6469775713808015</v>
      </c>
      <c r="O3125" s="124">
        <f t="shared" si="1266"/>
        <v>1.64909087</v>
      </c>
      <c r="P3125" s="124"/>
      <c r="Q3125" s="125"/>
      <c r="R3125" s="126"/>
      <c r="S3125" s="124"/>
      <c r="T3125" s="135">
        <f t="shared" si="1280"/>
        <v>7.9699999999999993E-2</v>
      </c>
      <c r="U3125" s="125">
        <f t="shared" si="1267"/>
        <v>970</v>
      </c>
      <c r="V3125" s="125">
        <v>252</v>
      </c>
      <c r="W3125" s="134">
        <f t="shared" si="1268"/>
        <v>1.343354113</v>
      </c>
      <c r="X3125" s="18"/>
      <c r="Y3125" s="123">
        <f t="shared" si="1269"/>
        <v>67054.222907000003</v>
      </c>
      <c r="Z3125" s="123">
        <f t="shared" si="1270"/>
        <v>45577.432552436534</v>
      </c>
      <c r="AA3125" s="123">
        <f t="shared" si="1271"/>
        <v>1341.0844581400002</v>
      </c>
      <c r="AB3125" s="123">
        <f t="shared" si="1272"/>
        <v>32163.675587724338</v>
      </c>
      <c r="AC3125" s="123">
        <f t="shared" si="1273"/>
        <v>146136.41550530086</v>
      </c>
      <c r="AD3125" s="150">
        <f t="shared" si="1274"/>
        <v>87053.852995000008</v>
      </c>
      <c r="AE3125" s="150">
        <f t="shared" si="1275"/>
        <v>57820.515666198808</v>
      </c>
      <c r="AF3125" s="150">
        <f t="shared" si="1276"/>
        <v>1741.0770599000002</v>
      </c>
      <c r="AG3125" s="150">
        <f t="shared" si="1277"/>
        <v>40944.32885864834</v>
      </c>
      <c r="AH3125" s="150">
        <f t="shared" si="1278"/>
        <v>187559.77457974717</v>
      </c>
      <c r="AI3125" s="4"/>
      <c r="AJ3125" s="1"/>
      <c r="AK3125" s="20"/>
      <c r="AL3125" s="5"/>
      <c r="AM3125" s="1"/>
      <c r="AN3125" s="1"/>
      <c r="AO3125" s="1"/>
      <c r="AP3125" s="17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5.75" x14ac:dyDescent="0.2">
      <c r="A3126" s="127">
        <f t="shared" si="1279"/>
        <v>44586</v>
      </c>
      <c r="B3126" s="165">
        <f t="shared" si="1255"/>
        <v>333892.00020881137</v>
      </c>
      <c r="C3126" s="124"/>
      <c r="D3126" s="128">
        <f t="shared" si="1256"/>
        <v>6120.04</v>
      </c>
      <c r="E3126" s="129">
        <f>VLOOKUP(A3125,[1]Plan1!$AY$80:$BA$314,3)</f>
        <v>6153.09</v>
      </c>
      <c r="F3126" s="130">
        <f t="shared" si="1257"/>
        <v>44579</v>
      </c>
      <c r="G3126" s="131">
        <f t="shared" si="1258"/>
        <v>5.4002915013626751E-3</v>
      </c>
      <c r="H3126" s="132">
        <f t="shared" si="1259"/>
        <v>44607</v>
      </c>
      <c r="I3126" s="132">
        <f t="shared" si="1260"/>
        <v>44607</v>
      </c>
      <c r="J3126" s="133">
        <f t="shared" si="1261"/>
        <v>21</v>
      </c>
      <c r="K3126" s="133">
        <f t="shared" si="1262"/>
        <v>6</v>
      </c>
      <c r="L3126" s="124">
        <f t="shared" si="1263"/>
        <v>1.0015399700000001</v>
      </c>
      <c r="M3126" s="134">
        <f t="shared" si="1264"/>
        <v>1.00729958</v>
      </c>
      <c r="N3126" s="134">
        <f t="shared" si="1265"/>
        <v>1.6469775713808015</v>
      </c>
      <c r="O3126" s="124">
        <f t="shared" si="1266"/>
        <v>1.6495138600000001</v>
      </c>
      <c r="P3126" s="124"/>
      <c r="Q3126" s="125"/>
      <c r="R3126" s="126"/>
      <c r="S3126" s="124"/>
      <c r="T3126" s="135">
        <f t="shared" si="1280"/>
        <v>7.9699999999999993E-2</v>
      </c>
      <c r="U3126" s="125">
        <f t="shared" si="1267"/>
        <v>971</v>
      </c>
      <c r="V3126" s="125">
        <v>252</v>
      </c>
      <c r="W3126" s="134">
        <f t="shared" si="1268"/>
        <v>1.343762956</v>
      </c>
      <c r="X3126" s="18"/>
      <c r="Y3126" s="123">
        <f t="shared" si="1269"/>
        <v>67054.222907000003</v>
      </c>
      <c r="Z3126" s="123">
        <f t="shared" si="1270"/>
        <v>45640.610113225273</v>
      </c>
      <c r="AA3126" s="123">
        <f t="shared" si="1271"/>
        <v>1341.0844581400002</v>
      </c>
      <c r="AB3126" s="123">
        <f t="shared" si="1272"/>
        <v>32186.02699536</v>
      </c>
      <c r="AC3126" s="123">
        <f t="shared" si="1273"/>
        <v>146221.94447372528</v>
      </c>
      <c r="AD3126" s="150">
        <f t="shared" si="1274"/>
        <v>87053.852995000008</v>
      </c>
      <c r="AE3126" s="150">
        <f t="shared" si="1275"/>
        <v>57901.778870539405</v>
      </c>
      <c r="AF3126" s="150">
        <f t="shared" si="1276"/>
        <v>1741.0770599000002</v>
      </c>
      <c r="AG3126" s="150">
        <f t="shared" si="1277"/>
        <v>40973.346809646675</v>
      </c>
      <c r="AH3126" s="150">
        <f t="shared" si="1278"/>
        <v>187670.05573508609</v>
      </c>
      <c r="AI3126" s="4"/>
      <c r="AJ3126" s="1"/>
      <c r="AK3126" s="20"/>
      <c r="AL3126" s="5"/>
      <c r="AM3126" s="1"/>
      <c r="AN3126" s="1"/>
      <c r="AO3126" s="1"/>
      <c r="AP3126" s="17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5.75" x14ac:dyDescent="0.2">
      <c r="A3127" s="127">
        <f t="shared" si="1279"/>
        <v>44587</v>
      </c>
      <c r="B3127" s="165">
        <f t="shared" si="1255"/>
        <v>334087.88994269475</v>
      </c>
      <c r="C3127" s="124"/>
      <c r="D3127" s="128">
        <f t="shared" si="1256"/>
        <v>6120.04</v>
      </c>
      <c r="E3127" s="129">
        <f>VLOOKUP(A3126,[1]Plan1!$AY$80:$BA$314,3)</f>
        <v>6153.09</v>
      </c>
      <c r="F3127" s="130">
        <f t="shared" si="1257"/>
        <v>44579</v>
      </c>
      <c r="G3127" s="131">
        <f t="shared" si="1258"/>
        <v>5.4002915013626751E-3</v>
      </c>
      <c r="H3127" s="132">
        <f t="shared" si="1259"/>
        <v>44607</v>
      </c>
      <c r="I3127" s="132">
        <f t="shared" si="1260"/>
        <v>44607</v>
      </c>
      <c r="J3127" s="133">
        <f t="shared" si="1261"/>
        <v>21</v>
      </c>
      <c r="K3127" s="133">
        <f t="shared" si="1262"/>
        <v>7</v>
      </c>
      <c r="L3127" s="124">
        <f t="shared" si="1263"/>
        <v>1.00179686</v>
      </c>
      <c r="M3127" s="134">
        <f t="shared" si="1264"/>
        <v>1.00729958</v>
      </c>
      <c r="N3127" s="134">
        <f t="shared" si="1265"/>
        <v>1.6469775713808015</v>
      </c>
      <c r="O3127" s="124">
        <f t="shared" si="1266"/>
        <v>1.6499369500000001</v>
      </c>
      <c r="P3127" s="124"/>
      <c r="Q3127" s="125"/>
      <c r="R3127" s="126"/>
      <c r="S3127" s="124"/>
      <c r="T3127" s="135">
        <f t="shared" si="1280"/>
        <v>7.9699999999999993E-2</v>
      </c>
      <c r="U3127" s="125">
        <f t="shared" si="1267"/>
        <v>972</v>
      </c>
      <c r="V3127" s="125">
        <v>252</v>
      </c>
      <c r="W3127" s="134">
        <f t="shared" si="1268"/>
        <v>1.344171923</v>
      </c>
      <c r="X3127" s="18"/>
      <c r="Y3127" s="123">
        <f t="shared" si="1269"/>
        <v>67054.222907000003</v>
      </c>
      <c r="Z3127" s="123">
        <f t="shared" si="1270"/>
        <v>45703.822495023116</v>
      </c>
      <c r="AA3127" s="123">
        <f t="shared" si="1271"/>
        <v>1341.0844581400002</v>
      </c>
      <c r="AB3127" s="123">
        <f t="shared" si="1272"/>
        <v>32208.37840299567</v>
      </c>
      <c r="AC3127" s="123">
        <f t="shared" si="1273"/>
        <v>146307.50826315879</v>
      </c>
      <c r="AD3127" s="150">
        <f t="shared" si="1274"/>
        <v>87053.852995000008</v>
      </c>
      <c r="AE3127" s="150">
        <f t="shared" si="1275"/>
        <v>57983.08686399096</v>
      </c>
      <c r="AF3127" s="150">
        <f t="shared" si="1276"/>
        <v>1741.0770599000002</v>
      </c>
      <c r="AG3127" s="150">
        <f t="shared" si="1277"/>
        <v>41002.364760645003</v>
      </c>
      <c r="AH3127" s="150">
        <f t="shared" si="1278"/>
        <v>187780.38167953596</v>
      </c>
      <c r="AI3127" s="4"/>
      <c r="AJ3127" s="1"/>
      <c r="AK3127" s="20"/>
      <c r="AL3127" s="5"/>
      <c r="AM3127" s="1"/>
      <c r="AN3127" s="1"/>
      <c r="AO3127" s="1"/>
      <c r="AP3127" s="17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5.75" x14ac:dyDescent="0.2">
      <c r="A3128" s="127">
        <f t="shared" si="1279"/>
        <v>44588</v>
      </c>
      <c r="B3128" s="165">
        <f t="shared" si="1255"/>
        <v>334283.86263694905</v>
      </c>
      <c r="C3128" s="124"/>
      <c r="D3128" s="128">
        <f t="shared" si="1256"/>
        <v>6120.04</v>
      </c>
      <c r="E3128" s="129">
        <f>VLOOKUP(A3127,[1]Plan1!$AY$80:$BA$314,3)</f>
        <v>6153.09</v>
      </c>
      <c r="F3128" s="130">
        <f t="shared" si="1257"/>
        <v>44579</v>
      </c>
      <c r="G3128" s="131">
        <f t="shared" si="1258"/>
        <v>5.4002915013626751E-3</v>
      </c>
      <c r="H3128" s="132">
        <f t="shared" si="1259"/>
        <v>44607</v>
      </c>
      <c r="I3128" s="132">
        <f t="shared" si="1260"/>
        <v>44607</v>
      </c>
      <c r="J3128" s="133">
        <f t="shared" si="1261"/>
        <v>21</v>
      </c>
      <c r="K3128" s="133">
        <f t="shared" si="1262"/>
        <v>8</v>
      </c>
      <c r="L3128" s="124">
        <f t="shared" si="1263"/>
        <v>1.00205382</v>
      </c>
      <c r="M3128" s="134">
        <f t="shared" si="1264"/>
        <v>1.00729958</v>
      </c>
      <c r="N3128" s="134">
        <f t="shared" si="1265"/>
        <v>1.6469775713808015</v>
      </c>
      <c r="O3128" s="124">
        <f t="shared" si="1266"/>
        <v>1.65036016</v>
      </c>
      <c r="P3128" s="124"/>
      <c r="Q3128" s="125"/>
      <c r="R3128" s="126"/>
      <c r="S3128" s="124"/>
      <c r="T3128" s="135">
        <f t="shared" si="1280"/>
        <v>7.9699999999999993E-2</v>
      </c>
      <c r="U3128" s="125">
        <f t="shared" si="1267"/>
        <v>973</v>
      </c>
      <c r="V3128" s="125">
        <v>252</v>
      </c>
      <c r="W3128" s="134">
        <f t="shared" si="1268"/>
        <v>1.3445810149999999</v>
      </c>
      <c r="X3128" s="18"/>
      <c r="Y3128" s="123">
        <f t="shared" si="1269"/>
        <v>67054.222907000003</v>
      </c>
      <c r="Z3128" s="123">
        <f t="shared" si="1270"/>
        <v>45767.071163210516</v>
      </c>
      <c r="AA3128" s="123">
        <f t="shared" si="1271"/>
        <v>1341.0844581400002</v>
      </c>
      <c r="AB3128" s="123">
        <f t="shared" si="1272"/>
        <v>32230.729810631336</v>
      </c>
      <c r="AC3128" s="123">
        <f t="shared" si="1273"/>
        <v>146393.10833898184</v>
      </c>
      <c r="AD3128" s="150">
        <f t="shared" si="1274"/>
        <v>87053.852995000008</v>
      </c>
      <c r="AE3128" s="150">
        <f t="shared" si="1275"/>
        <v>58064.441531423807</v>
      </c>
      <c r="AF3128" s="150">
        <f t="shared" si="1276"/>
        <v>1741.0770599000002</v>
      </c>
      <c r="AG3128" s="150">
        <f t="shared" si="1277"/>
        <v>41031.382711643339</v>
      </c>
      <c r="AH3128" s="150">
        <f t="shared" si="1278"/>
        <v>187890.75429796719</v>
      </c>
      <c r="AI3128" s="4"/>
      <c r="AJ3128" s="1"/>
      <c r="AK3128" s="20"/>
      <c r="AL3128" s="5"/>
      <c r="AM3128" s="1"/>
      <c r="AN3128" s="1"/>
      <c r="AO3128" s="1"/>
      <c r="AP3128" s="17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5.75" x14ac:dyDescent="0.2">
      <c r="A3129" s="127">
        <f t="shared" si="1279"/>
        <v>44589</v>
      </c>
      <c r="B3129" s="165">
        <f t="shared" si="1255"/>
        <v>334479.91500844562</v>
      </c>
      <c r="C3129" s="124"/>
      <c r="D3129" s="128">
        <f t="shared" si="1256"/>
        <v>6120.04</v>
      </c>
      <c r="E3129" s="129">
        <f>VLOOKUP(A3128,[1]Plan1!$AY$80:$BA$314,3)</f>
        <v>6153.09</v>
      </c>
      <c r="F3129" s="130">
        <f t="shared" si="1257"/>
        <v>44579</v>
      </c>
      <c r="G3129" s="131">
        <f t="shared" si="1258"/>
        <v>5.4002915013626751E-3</v>
      </c>
      <c r="H3129" s="132">
        <f t="shared" si="1259"/>
        <v>44607</v>
      </c>
      <c r="I3129" s="132">
        <f t="shared" si="1260"/>
        <v>44607</v>
      </c>
      <c r="J3129" s="133">
        <f t="shared" si="1261"/>
        <v>21</v>
      </c>
      <c r="K3129" s="133">
        <f t="shared" si="1262"/>
        <v>9</v>
      </c>
      <c r="L3129" s="124">
        <f t="shared" si="1263"/>
        <v>1.00231084</v>
      </c>
      <c r="M3129" s="134">
        <f t="shared" si="1264"/>
        <v>1.00729958</v>
      </c>
      <c r="N3129" s="134">
        <f t="shared" si="1265"/>
        <v>1.6469775713808015</v>
      </c>
      <c r="O3129" s="124">
        <f t="shared" si="1266"/>
        <v>1.6507834699999999</v>
      </c>
      <c r="P3129" s="124"/>
      <c r="Q3129" s="125"/>
      <c r="R3129" s="126"/>
      <c r="S3129" s="124"/>
      <c r="T3129" s="135">
        <f t="shared" si="1280"/>
        <v>7.9699999999999993E-2</v>
      </c>
      <c r="U3129" s="125">
        <f t="shared" si="1267"/>
        <v>974</v>
      </c>
      <c r="V3129" s="125">
        <v>252</v>
      </c>
      <c r="W3129" s="134">
        <f t="shared" si="1268"/>
        <v>1.3449902309999999</v>
      </c>
      <c r="X3129" s="18"/>
      <c r="Y3129" s="123">
        <f t="shared" si="1269"/>
        <v>67054.222907000003</v>
      </c>
      <c r="Z3129" s="123">
        <f t="shared" si="1270"/>
        <v>45830.354681765923</v>
      </c>
      <c r="AA3129" s="123">
        <f t="shared" si="1271"/>
        <v>1341.0844581400002</v>
      </c>
      <c r="AB3129" s="123">
        <f t="shared" si="1272"/>
        <v>32253.081218267005</v>
      </c>
      <c r="AC3129" s="123">
        <f t="shared" si="1273"/>
        <v>146478.74326517293</v>
      </c>
      <c r="AD3129" s="150">
        <f t="shared" si="1274"/>
        <v>87053.852995000008</v>
      </c>
      <c r="AE3129" s="150">
        <f t="shared" si="1275"/>
        <v>58145.841025730952</v>
      </c>
      <c r="AF3129" s="150">
        <f t="shared" si="1276"/>
        <v>1741.0770599000002</v>
      </c>
      <c r="AG3129" s="150">
        <f t="shared" si="1277"/>
        <v>41060.400662641674</v>
      </c>
      <c r="AH3129" s="150">
        <f t="shared" si="1278"/>
        <v>188001.17174327266</v>
      </c>
      <c r="AI3129" s="4"/>
      <c r="AJ3129" s="1"/>
      <c r="AK3129" s="20"/>
      <c r="AL3129" s="5"/>
      <c r="AM3129" s="1"/>
      <c r="AN3129" s="1"/>
      <c r="AO3129" s="1"/>
      <c r="AP3129" s="17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5.75" x14ac:dyDescent="0.2">
      <c r="A3130" s="127">
        <f t="shared" si="1279"/>
        <v>44590</v>
      </c>
      <c r="B3130" s="165">
        <f t="shared" si="1255"/>
        <v>334676.05197333527</v>
      </c>
      <c r="C3130" s="124"/>
      <c r="D3130" s="128">
        <f t="shared" si="1256"/>
        <v>6120.04</v>
      </c>
      <c r="E3130" s="129">
        <f>VLOOKUP(A3129,[1]Plan1!$AY$80:$BA$314,3)</f>
        <v>6153.09</v>
      </c>
      <c r="F3130" s="130">
        <f t="shared" si="1257"/>
        <v>44579</v>
      </c>
      <c r="G3130" s="131">
        <f t="shared" si="1258"/>
        <v>5.4002915013626751E-3</v>
      </c>
      <c r="H3130" s="132">
        <f t="shared" si="1259"/>
        <v>44607</v>
      </c>
      <c r="I3130" s="132">
        <f t="shared" si="1260"/>
        <v>44607</v>
      </c>
      <c r="J3130" s="133">
        <f t="shared" si="1261"/>
        <v>21</v>
      </c>
      <c r="K3130" s="133">
        <f t="shared" si="1262"/>
        <v>10</v>
      </c>
      <c r="L3130" s="124">
        <f t="shared" si="1263"/>
        <v>1.00256794</v>
      </c>
      <c r="M3130" s="134">
        <f t="shared" si="1264"/>
        <v>1.00729958</v>
      </c>
      <c r="N3130" s="134">
        <f t="shared" si="1265"/>
        <v>1.6469775713808015</v>
      </c>
      <c r="O3130" s="124">
        <f t="shared" si="1266"/>
        <v>1.65120691</v>
      </c>
      <c r="P3130" s="124"/>
      <c r="Q3130" s="125"/>
      <c r="R3130" s="126"/>
      <c r="S3130" s="124"/>
      <c r="T3130" s="135">
        <f t="shared" si="1280"/>
        <v>7.9699999999999993E-2</v>
      </c>
      <c r="U3130" s="125">
        <f t="shared" si="1267"/>
        <v>975</v>
      </c>
      <c r="V3130" s="125">
        <v>252</v>
      </c>
      <c r="W3130" s="134">
        <f t="shared" si="1268"/>
        <v>1.345399572</v>
      </c>
      <c r="X3130" s="18"/>
      <c r="Y3130" s="123">
        <f t="shared" si="1269"/>
        <v>67054.222907000003</v>
      </c>
      <c r="Z3130" s="123">
        <f t="shared" si="1270"/>
        <v>45893.675200985468</v>
      </c>
      <c r="AA3130" s="123">
        <f t="shared" si="1271"/>
        <v>1341.0844581400002</v>
      </c>
      <c r="AB3130" s="123">
        <f t="shared" si="1272"/>
        <v>32275.432625902667</v>
      </c>
      <c r="AC3130" s="123">
        <f t="shared" si="1273"/>
        <v>146564.41519202813</v>
      </c>
      <c r="AD3130" s="150">
        <f t="shared" si="1274"/>
        <v>87053.852995000008</v>
      </c>
      <c r="AE3130" s="150">
        <f t="shared" si="1275"/>
        <v>58227.288112767099</v>
      </c>
      <c r="AF3130" s="150">
        <f t="shared" si="1276"/>
        <v>1741.0770599000002</v>
      </c>
      <c r="AG3130" s="150">
        <f t="shared" si="1277"/>
        <v>41089.418613640009</v>
      </c>
      <c r="AH3130" s="150">
        <f t="shared" si="1278"/>
        <v>188111.63678130714</v>
      </c>
      <c r="AI3130" s="4"/>
      <c r="AJ3130" s="1"/>
      <c r="AK3130" s="20"/>
      <c r="AL3130" s="5"/>
      <c r="AM3130" s="1"/>
      <c r="AN3130" s="1"/>
      <c r="AO3130" s="1"/>
      <c r="AP3130" s="17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5.75" x14ac:dyDescent="0.2">
      <c r="A3131" s="127">
        <f t="shared" si="1279"/>
        <v>44591</v>
      </c>
      <c r="B3131" s="165">
        <f t="shared" si="1255"/>
        <v>334727.42133196926</v>
      </c>
      <c r="C3131" s="124"/>
      <c r="D3131" s="128">
        <f t="shared" si="1256"/>
        <v>6120.04</v>
      </c>
      <c r="E3131" s="129">
        <f>VLOOKUP(A3130,[1]Plan1!$AY$80:$BA$314,3)</f>
        <v>6153.09</v>
      </c>
      <c r="F3131" s="130">
        <f t="shared" si="1257"/>
        <v>44579</v>
      </c>
      <c r="G3131" s="131">
        <f t="shared" si="1258"/>
        <v>5.4002915013626751E-3</v>
      </c>
      <c r="H3131" s="132">
        <f t="shared" si="1259"/>
        <v>44607</v>
      </c>
      <c r="I3131" s="132">
        <f t="shared" si="1260"/>
        <v>44607</v>
      </c>
      <c r="J3131" s="133">
        <f t="shared" si="1261"/>
        <v>21</v>
      </c>
      <c r="K3131" s="133">
        <f t="shared" si="1262"/>
        <v>10</v>
      </c>
      <c r="L3131" s="124">
        <f t="shared" si="1263"/>
        <v>1.00256794</v>
      </c>
      <c r="M3131" s="134">
        <f t="shared" si="1264"/>
        <v>1.00729958</v>
      </c>
      <c r="N3131" s="134">
        <f t="shared" si="1265"/>
        <v>1.6469775713808015</v>
      </c>
      <c r="O3131" s="124">
        <f t="shared" si="1266"/>
        <v>1.65120691</v>
      </c>
      <c r="P3131" s="124"/>
      <c r="Q3131" s="125"/>
      <c r="R3131" s="126"/>
      <c r="S3131" s="124"/>
      <c r="T3131" s="135">
        <f t="shared" si="1280"/>
        <v>7.9699999999999993E-2</v>
      </c>
      <c r="U3131" s="125">
        <f t="shared" si="1267"/>
        <v>975</v>
      </c>
      <c r="V3131" s="125">
        <v>252</v>
      </c>
      <c r="W3131" s="134">
        <f t="shared" si="1268"/>
        <v>1.345399572</v>
      </c>
      <c r="X3131" s="18"/>
      <c r="Y3131" s="123">
        <f t="shared" si="1269"/>
        <v>67054.222907000003</v>
      </c>
      <c r="Z3131" s="123">
        <f t="shared" si="1270"/>
        <v>45893.675200985468</v>
      </c>
      <c r="AA3131" s="123">
        <f t="shared" si="1271"/>
        <v>1341.0844581400002</v>
      </c>
      <c r="AB3131" s="123">
        <f t="shared" si="1272"/>
        <v>32297.784033538333</v>
      </c>
      <c r="AC3131" s="123">
        <f t="shared" si="1273"/>
        <v>146586.7665996638</v>
      </c>
      <c r="AD3131" s="150">
        <f t="shared" si="1274"/>
        <v>87053.852995000008</v>
      </c>
      <c r="AE3131" s="150">
        <f t="shared" si="1275"/>
        <v>58227.288112767099</v>
      </c>
      <c r="AF3131" s="150">
        <f t="shared" si="1276"/>
        <v>1741.0770599000002</v>
      </c>
      <c r="AG3131" s="150">
        <f t="shared" si="1277"/>
        <v>41118.436564638338</v>
      </c>
      <c r="AH3131" s="150">
        <f t="shared" si="1278"/>
        <v>188140.65473230547</v>
      </c>
      <c r="AI3131" s="4"/>
      <c r="AJ3131" s="1"/>
      <c r="AK3131" s="20"/>
      <c r="AL3131" s="5"/>
      <c r="AM3131" s="1"/>
      <c r="AN3131" s="1"/>
      <c r="AO3131" s="1"/>
      <c r="AP3131" s="17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5.75" x14ac:dyDescent="0.2">
      <c r="A3132" s="127">
        <f t="shared" si="1279"/>
        <v>44592</v>
      </c>
      <c r="B3132" s="165">
        <f t="shared" si="1255"/>
        <v>334778.79069060332</v>
      </c>
      <c r="C3132" s="124"/>
      <c r="D3132" s="128">
        <f t="shared" si="1256"/>
        <v>6120.04</v>
      </c>
      <c r="E3132" s="129">
        <f>VLOOKUP(A3131,[1]Plan1!$AY$80:$BA$314,3)</f>
        <v>6153.09</v>
      </c>
      <c r="F3132" s="130">
        <f t="shared" si="1257"/>
        <v>44579</v>
      </c>
      <c r="G3132" s="131">
        <f t="shared" si="1258"/>
        <v>5.4002915013626751E-3</v>
      </c>
      <c r="H3132" s="132">
        <f t="shared" si="1259"/>
        <v>44607</v>
      </c>
      <c r="I3132" s="132">
        <f t="shared" si="1260"/>
        <v>44607</v>
      </c>
      <c r="J3132" s="133">
        <f t="shared" si="1261"/>
        <v>21</v>
      </c>
      <c r="K3132" s="133">
        <f t="shared" si="1262"/>
        <v>10</v>
      </c>
      <c r="L3132" s="124">
        <f t="shared" si="1263"/>
        <v>1.00256794</v>
      </c>
      <c r="M3132" s="134">
        <f t="shared" si="1264"/>
        <v>1.00729958</v>
      </c>
      <c r="N3132" s="134">
        <f t="shared" si="1265"/>
        <v>1.6469775713808015</v>
      </c>
      <c r="O3132" s="124">
        <f t="shared" si="1266"/>
        <v>1.65120691</v>
      </c>
      <c r="P3132" s="124"/>
      <c r="Q3132" s="125"/>
      <c r="R3132" s="126"/>
      <c r="S3132" s="124"/>
      <c r="T3132" s="135">
        <f t="shared" si="1280"/>
        <v>7.9699999999999993E-2</v>
      </c>
      <c r="U3132" s="125">
        <f t="shared" si="1267"/>
        <v>975</v>
      </c>
      <c r="V3132" s="125">
        <v>252</v>
      </c>
      <c r="W3132" s="134">
        <f t="shared" si="1268"/>
        <v>1.345399572</v>
      </c>
      <c r="X3132" s="18"/>
      <c r="Y3132" s="123">
        <f t="shared" si="1269"/>
        <v>67054.222907000003</v>
      </c>
      <c r="Z3132" s="123">
        <f t="shared" si="1270"/>
        <v>45893.675200985468</v>
      </c>
      <c r="AA3132" s="123">
        <f t="shared" si="1271"/>
        <v>1341.0844581400002</v>
      </c>
      <c r="AB3132" s="123">
        <f t="shared" si="1272"/>
        <v>32320.135441174003</v>
      </c>
      <c r="AC3132" s="123">
        <f t="shared" si="1273"/>
        <v>146609.11800729949</v>
      </c>
      <c r="AD3132" s="150">
        <f t="shared" si="1274"/>
        <v>87053.852995000008</v>
      </c>
      <c r="AE3132" s="150">
        <f t="shared" si="1275"/>
        <v>58227.288112767099</v>
      </c>
      <c r="AF3132" s="150">
        <f t="shared" si="1276"/>
        <v>1741.0770599000002</v>
      </c>
      <c r="AG3132" s="150">
        <f t="shared" si="1277"/>
        <v>41147.454515636673</v>
      </c>
      <c r="AH3132" s="150">
        <f t="shared" si="1278"/>
        <v>188169.6726833038</v>
      </c>
      <c r="AI3132" s="4"/>
      <c r="AJ3132" s="1"/>
      <c r="AK3132" s="20"/>
      <c r="AL3132" s="5"/>
      <c r="AM3132" s="1"/>
      <c r="AN3132" s="1"/>
      <c r="AO3132" s="1"/>
      <c r="AP3132" s="17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5.75" x14ac:dyDescent="0.2">
      <c r="A3133" s="127">
        <f t="shared" si="1279"/>
        <v>44593</v>
      </c>
      <c r="B3133" s="165">
        <f t="shared" si="1255"/>
        <v>334975.00427213381</v>
      </c>
      <c r="C3133" s="124"/>
      <c r="D3133" s="128">
        <f t="shared" si="1256"/>
        <v>6120.04</v>
      </c>
      <c r="E3133" s="129">
        <f>VLOOKUP(A3132,[1]Plan1!$AY$80:$BA$314,3)</f>
        <v>6153.09</v>
      </c>
      <c r="F3133" s="130">
        <f t="shared" si="1257"/>
        <v>44579</v>
      </c>
      <c r="G3133" s="131">
        <f t="shared" si="1258"/>
        <v>5.4002915013626751E-3</v>
      </c>
      <c r="H3133" s="132">
        <f t="shared" si="1259"/>
        <v>44607</v>
      </c>
      <c r="I3133" s="132">
        <f t="shared" si="1260"/>
        <v>44607</v>
      </c>
      <c r="J3133" s="133">
        <f t="shared" si="1261"/>
        <v>21</v>
      </c>
      <c r="K3133" s="133">
        <f t="shared" si="1262"/>
        <v>11</v>
      </c>
      <c r="L3133" s="124">
        <f t="shared" si="1263"/>
        <v>1.00282509</v>
      </c>
      <c r="M3133" s="134">
        <f t="shared" si="1264"/>
        <v>1.00729958</v>
      </c>
      <c r="N3133" s="134">
        <f t="shared" si="1265"/>
        <v>1.6469775713808015</v>
      </c>
      <c r="O3133" s="124">
        <f t="shared" si="1266"/>
        <v>1.65163043</v>
      </c>
      <c r="P3133" s="124"/>
      <c r="Q3133" s="125"/>
      <c r="R3133" s="126"/>
      <c r="S3133" s="124"/>
      <c r="T3133" s="135">
        <f t="shared" si="1280"/>
        <v>7.9699999999999993E-2</v>
      </c>
      <c r="U3133" s="125">
        <f t="shared" si="1267"/>
        <v>976</v>
      </c>
      <c r="V3133" s="125">
        <v>252</v>
      </c>
      <c r="W3133" s="134">
        <f t="shared" si="1268"/>
        <v>1.345809037</v>
      </c>
      <c r="X3133" s="18"/>
      <c r="Y3133" s="123">
        <f t="shared" si="1269"/>
        <v>67054.222907000003</v>
      </c>
      <c r="Z3133" s="123">
        <f t="shared" si="1270"/>
        <v>45957.029231883535</v>
      </c>
      <c r="AA3133" s="123">
        <f t="shared" si="1271"/>
        <v>1341.0844581400002</v>
      </c>
      <c r="AB3133" s="123">
        <f t="shared" si="1272"/>
        <v>32342.486848809669</v>
      </c>
      <c r="AC3133" s="123">
        <f t="shared" si="1273"/>
        <v>146694.82344583323</v>
      </c>
      <c r="AD3133" s="150">
        <f t="shared" si="1274"/>
        <v>87053.852995000008</v>
      </c>
      <c r="AE3133" s="150">
        <f t="shared" si="1275"/>
        <v>58308.778304765605</v>
      </c>
      <c r="AF3133" s="150">
        <f t="shared" si="1276"/>
        <v>1741.0770599000002</v>
      </c>
      <c r="AG3133" s="150">
        <f t="shared" si="1277"/>
        <v>41176.472466635001</v>
      </c>
      <c r="AH3133" s="150">
        <f t="shared" si="1278"/>
        <v>188280.18082630061</v>
      </c>
      <c r="AI3133" s="4"/>
      <c r="AJ3133" s="1"/>
      <c r="AK3133" s="20"/>
      <c r="AL3133" s="5"/>
      <c r="AM3133" s="1"/>
      <c r="AN3133" s="1"/>
      <c r="AO3133" s="1"/>
      <c r="AP3133" s="17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5.75" x14ac:dyDescent="0.2">
      <c r="A3134" s="127">
        <f t="shared" si="1279"/>
        <v>44594</v>
      </c>
      <c r="B3134" s="165">
        <f t="shared" si="1255"/>
        <v>335171.29938657285</v>
      </c>
      <c r="C3134" s="124"/>
      <c r="D3134" s="128">
        <f t="shared" si="1256"/>
        <v>6120.04</v>
      </c>
      <c r="E3134" s="129">
        <f>VLOOKUP(A3133,[1]Plan1!$AY$80:$BA$314,3)</f>
        <v>6153.09</v>
      </c>
      <c r="F3134" s="130">
        <f t="shared" si="1257"/>
        <v>44579</v>
      </c>
      <c r="G3134" s="131">
        <f t="shared" si="1258"/>
        <v>5.4002915013626751E-3</v>
      </c>
      <c r="H3134" s="132">
        <f t="shared" si="1259"/>
        <v>44607</v>
      </c>
      <c r="I3134" s="132">
        <f t="shared" si="1260"/>
        <v>44607</v>
      </c>
      <c r="J3134" s="133">
        <f t="shared" si="1261"/>
        <v>21</v>
      </c>
      <c r="K3134" s="133">
        <f t="shared" si="1262"/>
        <v>12</v>
      </c>
      <c r="L3134" s="124">
        <f t="shared" si="1263"/>
        <v>1.0030823099999999</v>
      </c>
      <c r="M3134" s="134">
        <f t="shared" si="1264"/>
        <v>1.00729958</v>
      </c>
      <c r="N3134" s="134">
        <f t="shared" si="1265"/>
        <v>1.6469775713808015</v>
      </c>
      <c r="O3134" s="124">
        <f t="shared" si="1266"/>
        <v>1.65205406</v>
      </c>
      <c r="P3134" s="124"/>
      <c r="Q3134" s="125"/>
      <c r="R3134" s="126"/>
      <c r="S3134" s="124"/>
      <c r="T3134" s="135">
        <f t="shared" si="1280"/>
        <v>7.9699999999999993E-2</v>
      </c>
      <c r="U3134" s="125">
        <f t="shared" si="1267"/>
        <v>977</v>
      </c>
      <c r="V3134" s="125">
        <v>252</v>
      </c>
      <c r="W3134" s="134">
        <f t="shared" si="1268"/>
        <v>1.3462186270000001</v>
      </c>
      <c r="X3134" s="18"/>
      <c r="Y3134" s="123">
        <f t="shared" si="1269"/>
        <v>67054.222907000003</v>
      </c>
      <c r="Z3134" s="123">
        <f t="shared" si="1270"/>
        <v>46020.418924807302</v>
      </c>
      <c r="AA3134" s="123">
        <f t="shared" si="1271"/>
        <v>1341.0844581400002</v>
      </c>
      <c r="AB3134" s="123">
        <f t="shared" si="1272"/>
        <v>32364.838256445335</v>
      </c>
      <c r="AC3134" s="123">
        <f t="shared" si="1273"/>
        <v>146780.56454639265</v>
      </c>
      <c r="AD3134" s="150">
        <f t="shared" si="1274"/>
        <v>87053.852995000008</v>
      </c>
      <c r="AE3134" s="150">
        <f t="shared" si="1275"/>
        <v>58390.314367646846</v>
      </c>
      <c r="AF3134" s="150">
        <f t="shared" si="1276"/>
        <v>1741.0770599000002</v>
      </c>
      <c r="AG3134" s="150">
        <f t="shared" si="1277"/>
        <v>41205.490417633344</v>
      </c>
      <c r="AH3134" s="150">
        <f t="shared" si="1278"/>
        <v>188390.7348401802</v>
      </c>
      <c r="AI3134" s="4"/>
      <c r="AJ3134" s="1"/>
      <c r="AK3134" s="20"/>
      <c r="AL3134" s="5"/>
      <c r="AM3134" s="1"/>
      <c r="AN3134" s="1"/>
      <c r="AO3134" s="1"/>
      <c r="AP3134" s="17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5.75" x14ac:dyDescent="0.2">
      <c r="A3135" s="127">
        <f t="shared" si="1279"/>
        <v>44595</v>
      </c>
      <c r="B3135" s="165">
        <f t="shared" si="1255"/>
        <v>335367.67763340642</v>
      </c>
      <c r="C3135" s="124"/>
      <c r="D3135" s="128">
        <f t="shared" si="1256"/>
        <v>6120.04</v>
      </c>
      <c r="E3135" s="129">
        <f>VLOOKUP(A3134,[1]Plan1!$AY$80:$BA$314,3)</f>
        <v>6153.09</v>
      </c>
      <c r="F3135" s="130">
        <f t="shared" si="1257"/>
        <v>44579</v>
      </c>
      <c r="G3135" s="131">
        <f t="shared" si="1258"/>
        <v>5.4002915013626751E-3</v>
      </c>
      <c r="H3135" s="132">
        <f t="shared" si="1259"/>
        <v>44607</v>
      </c>
      <c r="I3135" s="132">
        <f t="shared" si="1260"/>
        <v>44607</v>
      </c>
      <c r="J3135" s="133">
        <f t="shared" si="1261"/>
        <v>21</v>
      </c>
      <c r="K3135" s="133">
        <f t="shared" si="1262"/>
        <v>13</v>
      </c>
      <c r="L3135" s="124">
        <f t="shared" si="1263"/>
        <v>1.0033396000000001</v>
      </c>
      <c r="M3135" s="134">
        <f t="shared" si="1264"/>
        <v>1.00729958</v>
      </c>
      <c r="N3135" s="134">
        <f t="shared" si="1265"/>
        <v>1.6469775713808015</v>
      </c>
      <c r="O3135" s="124">
        <f t="shared" si="1266"/>
        <v>1.6524778099999999</v>
      </c>
      <c r="P3135" s="124"/>
      <c r="Q3135" s="125"/>
      <c r="R3135" s="126"/>
      <c r="S3135" s="124"/>
      <c r="T3135" s="135">
        <f t="shared" si="1280"/>
        <v>7.9699999999999993E-2</v>
      </c>
      <c r="U3135" s="125">
        <f t="shared" si="1267"/>
        <v>978</v>
      </c>
      <c r="V3135" s="125">
        <v>252</v>
      </c>
      <c r="W3135" s="134">
        <f t="shared" si="1268"/>
        <v>1.346628342</v>
      </c>
      <c r="X3135" s="18"/>
      <c r="Y3135" s="123">
        <f t="shared" si="1269"/>
        <v>67054.222907000003</v>
      </c>
      <c r="Z3135" s="123">
        <f t="shared" si="1270"/>
        <v>46083.844979362832</v>
      </c>
      <c r="AA3135" s="123">
        <f t="shared" si="1271"/>
        <v>1341.0844581400002</v>
      </c>
      <c r="AB3135" s="123">
        <f t="shared" si="1272"/>
        <v>32387.189664081001</v>
      </c>
      <c r="AC3135" s="123">
        <f t="shared" si="1273"/>
        <v>146866.34200858383</v>
      </c>
      <c r="AD3135" s="150">
        <f t="shared" si="1274"/>
        <v>87053.852995000008</v>
      </c>
      <c r="AE3135" s="150">
        <f t="shared" si="1275"/>
        <v>58471.8972012909</v>
      </c>
      <c r="AF3135" s="150">
        <f t="shared" si="1276"/>
        <v>1741.0770599000002</v>
      </c>
      <c r="AG3135" s="150">
        <f t="shared" si="1277"/>
        <v>41234.508368631672</v>
      </c>
      <c r="AH3135" s="150">
        <f t="shared" si="1278"/>
        <v>188501.33562482259</v>
      </c>
      <c r="AI3135" s="4"/>
      <c r="AJ3135" s="1"/>
      <c r="AK3135" s="20"/>
      <c r="AL3135" s="5"/>
      <c r="AM3135" s="1"/>
      <c r="AN3135" s="1"/>
      <c r="AO3135" s="1"/>
      <c r="AP3135" s="17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5.75" x14ac:dyDescent="0.2">
      <c r="A3136" s="127">
        <f t="shared" si="1279"/>
        <v>44596</v>
      </c>
      <c r="B3136" s="165">
        <f t="shared" si="1255"/>
        <v>335564.13885611901</v>
      </c>
      <c r="C3136" s="124"/>
      <c r="D3136" s="128">
        <f t="shared" si="1256"/>
        <v>6120.04</v>
      </c>
      <c r="E3136" s="129">
        <f>VLOOKUP(A3135,[1]Plan1!$AY$80:$BA$314,3)</f>
        <v>6153.09</v>
      </c>
      <c r="F3136" s="130">
        <f t="shared" si="1257"/>
        <v>44579</v>
      </c>
      <c r="G3136" s="131">
        <f t="shared" si="1258"/>
        <v>5.4002915013626751E-3</v>
      </c>
      <c r="H3136" s="132">
        <f t="shared" si="1259"/>
        <v>44607</v>
      </c>
      <c r="I3136" s="132">
        <f t="shared" si="1260"/>
        <v>44607</v>
      </c>
      <c r="J3136" s="133">
        <f t="shared" si="1261"/>
        <v>21</v>
      </c>
      <c r="K3136" s="133">
        <f t="shared" si="1262"/>
        <v>14</v>
      </c>
      <c r="L3136" s="124">
        <f t="shared" si="1263"/>
        <v>1.0035969600000001</v>
      </c>
      <c r="M3136" s="134">
        <f t="shared" si="1264"/>
        <v>1.00729958</v>
      </c>
      <c r="N3136" s="134">
        <f t="shared" si="1265"/>
        <v>1.6469775713808015</v>
      </c>
      <c r="O3136" s="124">
        <f t="shared" si="1266"/>
        <v>1.65290168</v>
      </c>
      <c r="P3136" s="124"/>
      <c r="Q3136" s="125"/>
      <c r="R3136" s="126"/>
      <c r="S3136" s="124"/>
      <c r="T3136" s="135">
        <f t="shared" si="1280"/>
        <v>7.9699999999999993E-2</v>
      </c>
      <c r="U3136" s="125">
        <f t="shared" si="1267"/>
        <v>979</v>
      </c>
      <c r="V3136" s="125">
        <v>252</v>
      </c>
      <c r="W3136" s="134">
        <f t="shared" si="1268"/>
        <v>1.3470381810000001</v>
      </c>
      <c r="X3136" s="18"/>
      <c r="Y3136" s="123">
        <f t="shared" si="1269"/>
        <v>67054.222907000003</v>
      </c>
      <c r="Z3136" s="123">
        <f t="shared" si="1270"/>
        <v>46147.307327091075</v>
      </c>
      <c r="AA3136" s="123">
        <f t="shared" si="1271"/>
        <v>1341.0844581400002</v>
      </c>
      <c r="AB3136" s="123">
        <f t="shared" si="1272"/>
        <v>32409.541071716671</v>
      </c>
      <c r="AC3136" s="123">
        <f t="shared" si="1273"/>
        <v>146952.15576394775</v>
      </c>
      <c r="AD3136" s="150">
        <f t="shared" si="1274"/>
        <v>87053.852995000008</v>
      </c>
      <c r="AE3136" s="150">
        <f t="shared" si="1275"/>
        <v>58553.526717641209</v>
      </c>
      <c r="AF3136" s="150">
        <f t="shared" si="1276"/>
        <v>1741.0770599000002</v>
      </c>
      <c r="AG3136" s="150">
        <f t="shared" si="1277"/>
        <v>41263.52631963</v>
      </c>
      <c r="AH3136" s="150">
        <f t="shared" si="1278"/>
        <v>188611.98309217123</v>
      </c>
      <c r="AI3136" s="4"/>
      <c r="AJ3136" s="1"/>
      <c r="AK3136" s="20"/>
      <c r="AL3136" s="5"/>
      <c r="AM3136" s="1"/>
      <c r="AN3136" s="1"/>
      <c r="AO3136" s="1"/>
      <c r="AP3136" s="17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5.75" x14ac:dyDescent="0.2">
      <c r="A3137" s="127">
        <f t="shared" si="1279"/>
        <v>44597</v>
      </c>
      <c r="B3137" s="165">
        <f t="shared" si="1255"/>
        <v>335760.67858358478</v>
      </c>
      <c r="C3137" s="124"/>
      <c r="D3137" s="128">
        <f t="shared" si="1256"/>
        <v>6120.04</v>
      </c>
      <c r="E3137" s="129">
        <f>VLOOKUP(A3136,[1]Plan1!$AY$80:$BA$314,3)</f>
        <v>6153.09</v>
      </c>
      <c r="F3137" s="130">
        <f t="shared" si="1257"/>
        <v>44579</v>
      </c>
      <c r="G3137" s="131">
        <f t="shared" si="1258"/>
        <v>5.4002915013626751E-3</v>
      </c>
      <c r="H3137" s="132">
        <f t="shared" si="1259"/>
        <v>44607</v>
      </c>
      <c r="I3137" s="132">
        <f t="shared" si="1260"/>
        <v>44607</v>
      </c>
      <c r="J3137" s="133">
        <f t="shared" si="1261"/>
        <v>21</v>
      </c>
      <c r="K3137" s="133">
        <f t="shared" si="1262"/>
        <v>15</v>
      </c>
      <c r="L3137" s="124">
        <f t="shared" si="1263"/>
        <v>1.0038543799999999</v>
      </c>
      <c r="M3137" s="134">
        <f t="shared" si="1264"/>
        <v>1.00729958</v>
      </c>
      <c r="N3137" s="134">
        <f t="shared" si="1265"/>
        <v>1.6469775713808015</v>
      </c>
      <c r="O3137" s="124">
        <f t="shared" si="1266"/>
        <v>1.65332564</v>
      </c>
      <c r="P3137" s="124"/>
      <c r="Q3137" s="125"/>
      <c r="R3137" s="126"/>
      <c r="S3137" s="124"/>
      <c r="T3137" s="135">
        <f t="shared" si="1280"/>
        <v>7.9699999999999993E-2</v>
      </c>
      <c r="U3137" s="125">
        <f t="shared" si="1267"/>
        <v>980</v>
      </c>
      <c r="V3137" s="125">
        <v>252</v>
      </c>
      <c r="W3137" s="134">
        <f t="shared" si="1268"/>
        <v>1.347448145</v>
      </c>
      <c r="X3137" s="18"/>
      <c r="Y3137" s="123">
        <f t="shared" si="1269"/>
        <v>67054.222907000003</v>
      </c>
      <c r="Z3137" s="123">
        <f t="shared" si="1270"/>
        <v>46210.804012347347</v>
      </c>
      <c r="AA3137" s="123">
        <f t="shared" si="1271"/>
        <v>1341.0844581400002</v>
      </c>
      <c r="AB3137" s="123">
        <f t="shared" si="1272"/>
        <v>32431.892479352337</v>
      </c>
      <c r="AC3137" s="123">
        <f t="shared" si="1273"/>
        <v>147038.0038568397</v>
      </c>
      <c r="AD3137" s="150">
        <f t="shared" si="1274"/>
        <v>87053.852995000008</v>
      </c>
      <c r="AE3137" s="150">
        <f t="shared" si="1275"/>
        <v>58635.200401216731</v>
      </c>
      <c r="AF3137" s="150">
        <f t="shared" si="1276"/>
        <v>1741.0770599000002</v>
      </c>
      <c r="AG3137" s="150">
        <f t="shared" si="1277"/>
        <v>41292.544270628336</v>
      </c>
      <c r="AH3137" s="150">
        <f t="shared" si="1278"/>
        <v>188722.67472674508</v>
      </c>
      <c r="AI3137" s="4"/>
      <c r="AJ3137" s="1"/>
      <c r="AK3137" s="20"/>
      <c r="AL3137" s="5"/>
      <c r="AM3137" s="1"/>
      <c r="AN3137" s="1"/>
      <c r="AO3137" s="1"/>
      <c r="AP3137" s="17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5.75" x14ac:dyDescent="0.2">
      <c r="A3138" s="127">
        <f t="shared" si="1279"/>
        <v>44598</v>
      </c>
      <c r="B3138" s="165">
        <f t="shared" si="1255"/>
        <v>335812.04794221872</v>
      </c>
      <c r="C3138" s="124"/>
      <c r="D3138" s="128">
        <f t="shared" si="1256"/>
        <v>6120.04</v>
      </c>
      <c r="E3138" s="129">
        <f>VLOOKUP(A3137,[1]Plan1!$AY$80:$BA$314,3)</f>
        <v>6153.09</v>
      </c>
      <c r="F3138" s="130">
        <f t="shared" si="1257"/>
        <v>44579</v>
      </c>
      <c r="G3138" s="131">
        <f t="shared" si="1258"/>
        <v>5.4002915013626751E-3</v>
      </c>
      <c r="H3138" s="132">
        <f t="shared" si="1259"/>
        <v>44607</v>
      </c>
      <c r="I3138" s="132">
        <f t="shared" si="1260"/>
        <v>44607</v>
      </c>
      <c r="J3138" s="133">
        <f t="shared" si="1261"/>
        <v>21</v>
      </c>
      <c r="K3138" s="133">
        <f t="shared" si="1262"/>
        <v>15</v>
      </c>
      <c r="L3138" s="124">
        <f t="shared" si="1263"/>
        <v>1.0038543799999999</v>
      </c>
      <c r="M3138" s="134">
        <f t="shared" si="1264"/>
        <v>1.00729958</v>
      </c>
      <c r="N3138" s="134">
        <f t="shared" si="1265"/>
        <v>1.6469775713808015</v>
      </c>
      <c r="O3138" s="124">
        <f t="shared" si="1266"/>
        <v>1.65332564</v>
      </c>
      <c r="P3138" s="124"/>
      <c r="Q3138" s="125"/>
      <c r="R3138" s="126"/>
      <c r="S3138" s="124"/>
      <c r="T3138" s="135">
        <f t="shared" si="1280"/>
        <v>7.9699999999999993E-2</v>
      </c>
      <c r="U3138" s="125">
        <f t="shared" si="1267"/>
        <v>980</v>
      </c>
      <c r="V3138" s="125">
        <v>252</v>
      </c>
      <c r="W3138" s="134">
        <f t="shared" si="1268"/>
        <v>1.347448145</v>
      </c>
      <c r="X3138" s="18"/>
      <c r="Y3138" s="123">
        <f t="shared" si="1269"/>
        <v>67054.222907000003</v>
      </c>
      <c r="Z3138" s="123">
        <f t="shared" si="1270"/>
        <v>46210.804012347347</v>
      </c>
      <c r="AA3138" s="123">
        <f t="shared" si="1271"/>
        <v>1341.0844581400002</v>
      </c>
      <c r="AB3138" s="123">
        <f t="shared" si="1272"/>
        <v>32454.243886987999</v>
      </c>
      <c r="AC3138" s="123">
        <f t="shared" si="1273"/>
        <v>147060.35526447534</v>
      </c>
      <c r="AD3138" s="150">
        <f t="shared" si="1274"/>
        <v>87053.852995000008</v>
      </c>
      <c r="AE3138" s="150">
        <f t="shared" si="1275"/>
        <v>58635.200401216731</v>
      </c>
      <c r="AF3138" s="150">
        <f t="shared" si="1276"/>
        <v>1741.0770599000002</v>
      </c>
      <c r="AG3138" s="150">
        <f t="shared" si="1277"/>
        <v>41321.562221626671</v>
      </c>
      <c r="AH3138" s="150">
        <f t="shared" si="1278"/>
        <v>188751.69267774341</v>
      </c>
      <c r="AI3138" s="4"/>
      <c r="AJ3138" s="1"/>
      <c r="AK3138" s="20"/>
      <c r="AL3138" s="5"/>
      <c r="AM3138" s="1"/>
      <c r="AN3138" s="1"/>
      <c r="AO3138" s="1"/>
      <c r="AP3138" s="17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5.75" x14ac:dyDescent="0.2">
      <c r="A3139" s="127">
        <f t="shared" si="1279"/>
        <v>44599</v>
      </c>
      <c r="B3139" s="165">
        <f t="shared" si="1255"/>
        <v>335863.41730085283</v>
      </c>
      <c r="C3139" s="124"/>
      <c r="D3139" s="128">
        <f t="shared" si="1256"/>
        <v>6120.04</v>
      </c>
      <c r="E3139" s="129">
        <f>VLOOKUP(A3138,[1]Plan1!$AY$80:$BA$314,3)</f>
        <v>6153.09</v>
      </c>
      <c r="F3139" s="130">
        <f t="shared" si="1257"/>
        <v>44579</v>
      </c>
      <c r="G3139" s="131">
        <f t="shared" si="1258"/>
        <v>5.4002915013626751E-3</v>
      </c>
      <c r="H3139" s="132">
        <f t="shared" si="1259"/>
        <v>44607</v>
      </c>
      <c r="I3139" s="132">
        <f t="shared" si="1260"/>
        <v>44607</v>
      </c>
      <c r="J3139" s="133">
        <f t="shared" si="1261"/>
        <v>21</v>
      </c>
      <c r="K3139" s="133">
        <f t="shared" si="1262"/>
        <v>15</v>
      </c>
      <c r="L3139" s="124">
        <f t="shared" si="1263"/>
        <v>1.0038543799999999</v>
      </c>
      <c r="M3139" s="134">
        <f t="shared" si="1264"/>
        <v>1.00729958</v>
      </c>
      <c r="N3139" s="134">
        <f t="shared" si="1265"/>
        <v>1.6469775713808015</v>
      </c>
      <c r="O3139" s="124">
        <f t="shared" si="1266"/>
        <v>1.65332564</v>
      </c>
      <c r="P3139" s="124"/>
      <c r="Q3139" s="125"/>
      <c r="R3139" s="126"/>
      <c r="S3139" s="124"/>
      <c r="T3139" s="135">
        <f t="shared" si="1280"/>
        <v>7.9699999999999993E-2</v>
      </c>
      <c r="U3139" s="125">
        <f t="shared" si="1267"/>
        <v>980</v>
      </c>
      <c r="V3139" s="125">
        <v>252</v>
      </c>
      <c r="W3139" s="134">
        <f t="shared" si="1268"/>
        <v>1.347448145</v>
      </c>
      <c r="X3139" s="18"/>
      <c r="Y3139" s="123">
        <f t="shared" si="1269"/>
        <v>67054.222907000003</v>
      </c>
      <c r="Z3139" s="123">
        <f t="shared" si="1270"/>
        <v>46210.804012347347</v>
      </c>
      <c r="AA3139" s="123">
        <f t="shared" si="1271"/>
        <v>1341.0844581400002</v>
      </c>
      <c r="AB3139" s="123">
        <f t="shared" si="1272"/>
        <v>32476.595294623668</v>
      </c>
      <c r="AC3139" s="123">
        <f t="shared" si="1273"/>
        <v>147082.70667211103</v>
      </c>
      <c r="AD3139" s="150">
        <f t="shared" si="1274"/>
        <v>87053.852995000008</v>
      </c>
      <c r="AE3139" s="150">
        <f t="shared" si="1275"/>
        <v>58635.200401216731</v>
      </c>
      <c r="AF3139" s="150">
        <f t="shared" si="1276"/>
        <v>1741.0770599000002</v>
      </c>
      <c r="AG3139" s="150">
        <f t="shared" si="1277"/>
        <v>41350.580172625007</v>
      </c>
      <c r="AH3139" s="150">
        <f t="shared" si="1278"/>
        <v>188780.71062874177</v>
      </c>
      <c r="AI3139" s="4"/>
      <c r="AJ3139" s="1"/>
      <c r="AK3139" s="20"/>
      <c r="AL3139" s="5"/>
      <c r="AM3139" s="1"/>
      <c r="AN3139" s="1"/>
      <c r="AO3139" s="1"/>
      <c r="AP3139" s="17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5.75" x14ac:dyDescent="0.2">
      <c r="A3140" s="127">
        <f t="shared" si="1279"/>
        <v>44600</v>
      </c>
      <c r="B3140" s="165">
        <f t="shared" si="1255"/>
        <v>336060.03869789565</v>
      </c>
      <c r="C3140" s="124"/>
      <c r="D3140" s="128">
        <f t="shared" si="1256"/>
        <v>6120.04</v>
      </c>
      <c r="E3140" s="129">
        <f>VLOOKUP(A3139,[1]Plan1!$AY$80:$BA$314,3)</f>
        <v>6153.09</v>
      </c>
      <c r="F3140" s="130">
        <f t="shared" si="1257"/>
        <v>44579</v>
      </c>
      <c r="G3140" s="131">
        <f t="shared" si="1258"/>
        <v>5.4002915013626751E-3</v>
      </c>
      <c r="H3140" s="132">
        <f t="shared" si="1259"/>
        <v>44607</v>
      </c>
      <c r="I3140" s="132">
        <f t="shared" si="1260"/>
        <v>44607</v>
      </c>
      <c r="J3140" s="133">
        <f t="shared" si="1261"/>
        <v>21</v>
      </c>
      <c r="K3140" s="133">
        <f t="shared" si="1262"/>
        <v>16</v>
      </c>
      <c r="L3140" s="124">
        <f t="shared" si="1263"/>
        <v>1.0041118600000001</v>
      </c>
      <c r="M3140" s="134">
        <f t="shared" si="1264"/>
        <v>1.00729958</v>
      </c>
      <c r="N3140" s="134">
        <f t="shared" si="1265"/>
        <v>1.6469775713808015</v>
      </c>
      <c r="O3140" s="124">
        <f t="shared" si="1266"/>
        <v>1.65374971</v>
      </c>
      <c r="P3140" s="124"/>
      <c r="Q3140" s="125"/>
      <c r="R3140" s="126"/>
      <c r="S3140" s="124"/>
      <c r="T3140" s="135">
        <f t="shared" si="1280"/>
        <v>7.9699999999999993E-2</v>
      </c>
      <c r="U3140" s="125">
        <f t="shared" si="1267"/>
        <v>981</v>
      </c>
      <c r="V3140" s="125">
        <v>252</v>
      </c>
      <c r="W3140" s="134">
        <f t="shared" si="1268"/>
        <v>1.347858234</v>
      </c>
      <c r="X3140" s="18"/>
      <c r="Y3140" s="123">
        <f t="shared" si="1269"/>
        <v>67054.222907000003</v>
      </c>
      <c r="Z3140" s="123">
        <f t="shared" si="1270"/>
        <v>46274.336419407424</v>
      </c>
      <c r="AA3140" s="123">
        <f t="shared" si="1271"/>
        <v>1341.0844581400002</v>
      </c>
      <c r="AB3140" s="123">
        <f t="shared" si="1272"/>
        <v>32498.946702259338</v>
      </c>
      <c r="AC3140" s="123">
        <f t="shared" si="1273"/>
        <v>147168.59048680676</v>
      </c>
      <c r="AD3140" s="150">
        <f t="shared" si="1274"/>
        <v>87053.852995000008</v>
      </c>
      <c r="AE3140" s="150">
        <f t="shared" si="1275"/>
        <v>58716.920032565547</v>
      </c>
      <c r="AF3140" s="150">
        <f t="shared" si="1276"/>
        <v>1741.0770599000002</v>
      </c>
      <c r="AG3140" s="150">
        <f t="shared" si="1277"/>
        <v>41379.598123623335</v>
      </c>
      <c r="AH3140" s="150">
        <f t="shared" si="1278"/>
        <v>188891.44821108889</v>
      </c>
      <c r="AI3140" s="4"/>
      <c r="AJ3140" s="1"/>
      <c r="AK3140" s="20"/>
      <c r="AL3140" s="5"/>
      <c r="AM3140" s="1"/>
      <c r="AN3140" s="1"/>
      <c r="AO3140" s="1"/>
      <c r="AP3140" s="17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5.75" x14ac:dyDescent="0.2">
      <c r="A3141" s="127">
        <f t="shared" si="1279"/>
        <v>44601</v>
      </c>
      <c r="B3141" s="165">
        <f t="shared" ref="B3141:B3155" si="1281">AC3141+AH3141</f>
        <v>336256.74336594658</v>
      </c>
      <c r="C3141" s="124"/>
      <c r="D3141" s="128">
        <f t="shared" ref="D3141:D3155" si="1282">IF(E3141=E3140,D3140,E3140)</f>
        <v>6120.04</v>
      </c>
      <c r="E3141" s="129">
        <f>VLOOKUP(A3140,[1]Plan1!$AY$80:$BA$314,3)</f>
        <v>6153.09</v>
      </c>
      <c r="F3141" s="130">
        <f t="shared" ref="F3141:F3155" si="1283">IF(D3141=D3140,F3140,A3141)</f>
        <v>44579</v>
      </c>
      <c r="G3141" s="131">
        <f t="shared" ref="G3141:G3155" si="1284">(E3141/D3141)-1</f>
        <v>5.4002915013626751E-3</v>
      </c>
      <c r="H3141" s="132">
        <f t="shared" ref="H3141:H3155" si="1285">IF(DAY(A3141)=15,VLOOKUP(A3141,AO$118:AT$450,4),H3140)</f>
        <v>44607</v>
      </c>
      <c r="I3141" s="132">
        <f t="shared" ref="I3141:I3155" si="1286">IF(A3141&gt;I3140,H3141,I3140)</f>
        <v>44607</v>
      </c>
      <c r="J3141" s="133">
        <f t="shared" ref="J3141:J3155" si="1287">IF(I3141=I3140,J3140,NETWORKDAYS(I3140,I3141,$AK$118:$AK$502)-1)</f>
        <v>21</v>
      </c>
      <c r="K3141" s="133">
        <f t="shared" ref="K3141:K3155" si="1288">(J3141-(NETWORKDAYS(A3141,I3141,AK$118:AK$502)-1))</f>
        <v>17</v>
      </c>
      <c r="L3141" s="124">
        <f t="shared" ref="L3141:L3155" si="1289">TRUNC((E3141/D3141)^TRUNC((K3141/J3141),9),8)</f>
        <v>1.00436942</v>
      </c>
      <c r="M3141" s="134">
        <f t="shared" ref="M3141:M3155" si="1290">IF(I3141&gt;I3140,L3140,M3140)</f>
        <v>1.00729958</v>
      </c>
      <c r="N3141" s="134">
        <f t="shared" ref="N3141:N3155" si="1291">IF(I3141&gt;I3140,N3140*M3141,N3140)</f>
        <v>1.6469775713808015</v>
      </c>
      <c r="O3141" s="124">
        <f t="shared" ref="O3141:O3155" si="1292">TRUNC(TRUNC((L3141*N3141),15),8)</f>
        <v>1.6541739</v>
      </c>
      <c r="P3141" s="124"/>
      <c r="Q3141" s="125"/>
      <c r="R3141" s="126"/>
      <c r="S3141" s="124"/>
      <c r="T3141" s="135">
        <f t="shared" si="1280"/>
        <v>7.9699999999999993E-2</v>
      </c>
      <c r="U3141" s="125">
        <f t="shared" ref="U3141:U3155" si="1293">IF(Q3140&gt;0,1,IF(K3141=K3140,U3140,U3140+1))</f>
        <v>982</v>
      </c>
      <c r="V3141" s="125">
        <v>252</v>
      </c>
      <c r="W3141" s="134">
        <f t="shared" ref="W3141:W3155" si="1294">ROUND((1+T3141)^TRUNC((U3141/V3141),9),9)</f>
        <v>1.348268448</v>
      </c>
      <c r="X3141" s="18"/>
      <c r="Y3141" s="123">
        <f t="shared" ref="Y3141:Y3155" si="1295">S$1686+X$1686</f>
        <v>67054.222907000003</v>
      </c>
      <c r="Z3141" s="123">
        <f t="shared" ref="Z3141:Z3155" si="1296">(((O3141/O$1686)*W3141*W$1714)-1)*Y3141</f>
        <v>46337.90524872797</v>
      </c>
      <c r="AA3141" s="123">
        <f t="shared" ref="AA3141:AA3155" si="1297">0.02*Y3141</f>
        <v>1341.0844581400002</v>
      </c>
      <c r="AB3141" s="123">
        <f t="shared" ref="AB3141:AB3155" si="1298">0.01*((A3141-A$1686)/30)*Y3141</f>
        <v>32521.298109895</v>
      </c>
      <c r="AC3141" s="123">
        <f t="shared" ref="AC3141:AC3155" si="1299">SUM(Y3141:AB3141)</f>
        <v>147254.51072376297</v>
      </c>
      <c r="AD3141" s="150">
        <f t="shared" ref="AD3141:AD3155" si="1300">S$1714+X$1714</f>
        <v>87053.852995000008</v>
      </c>
      <c r="AE3141" s="150">
        <f t="shared" ref="AE3141:AE3155" si="1301">(((O3141/O$1714)*W3141)-1)*AD3141</f>
        <v>58798.686512661923</v>
      </c>
      <c r="AF3141" s="150">
        <f t="shared" ref="AF3141:AF3155" si="1302">0.02*AD3141</f>
        <v>1741.0770599000002</v>
      </c>
      <c r="AG3141" s="150">
        <f t="shared" ref="AG3141:AG3155" si="1303">0.01*((A3141-A$1714)/30)*AD3141</f>
        <v>41408.61607462167</v>
      </c>
      <c r="AH3141" s="150">
        <f t="shared" ref="AH3141:AH3155" si="1304">SUM(AD3141:AG3141)</f>
        <v>189002.23264218363</v>
      </c>
      <c r="AI3141" s="4"/>
      <c r="AJ3141" s="1"/>
      <c r="AK3141" s="20"/>
      <c r="AL3141" s="5"/>
      <c r="AM3141" s="1"/>
      <c r="AN3141" s="1"/>
      <c r="AO3141" s="1"/>
      <c r="AP3141" s="17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5.75" x14ac:dyDescent="0.2">
      <c r="A3142" s="127">
        <f t="shared" si="1279"/>
        <v>44602</v>
      </c>
      <c r="B3142" s="165">
        <f t="shared" si="1281"/>
        <v>336453.52644525585</v>
      </c>
      <c r="C3142" s="124"/>
      <c r="D3142" s="128">
        <f t="shared" si="1282"/>
        <v>6120.04</v>
      </c>
      <c r="E3142" s="129">
        <f>VLOOKUP(A3141,[1]Plan1!$AY$80:$BA$314,3)</f>
        <v>6153.09</v>
      </c>
      <c r="F3142" s="130">
        <f t="shared" si="1283"/>
        <v>44579</v>
      </c>
      <c r="G3142" s="131">
        <f t="shared" si="1284"/>
        <v>5.4002915013626751E-3</v>
      </c>
      <c r="H3142" s="132">
        <f t="shared" si="1285"/>
        <v>44607</v>
      </c>
      <c r="I3142" s="132">
        <f t="shared" si="1286"/>
        <v>44607</v>
      </c>
      <c r="J3142" s="133">
        <f t="shared" si="1287"/>
        <v>21</v>
      </c>
      <c r="K3142" s="133">
        <f t="shared" si="1288"/>
        <v>18</v>
      </c>
      <c r="L3142" s="124">
        <f t="shared" si="1289"/>
        <v>1.00462703</v>
      </c>
      <c r="M3142" s="134">
        <f t="shared" si="1290"/>
        <v>1.00729958</v>
      </c>
      <c r="N3142" s="134">
        <f t="shared" si="1291"/>
        <v>1.6469775713808015</v>
      </c>
      <c r="O3142" s="124">
        <f t="shared" si="1292"/>
        <v>1.65459818</v>
      </c>
      <c r="P3142" s="124"/>
      <c r="Q3142" s="125"/>
      <c r="R3142" s="126"/>
      <c r="S3142" s="124"/>
      <c r="T3142" s="135">
        <f t="shared" si="1280"/>
        <v>7.9699999999999993E-2</v>
      </c>
      <c r="U3142" s="125">
        <f t="shared" si="1293"/>
        <v>983</v>
      </c>
      <c r="V3142" s="125">
        <v>252</v>
      </c>
      <c r="W3142" s="134">
        <f t="shared" si="1294"/>
        <v>1.348678786</v>
      </c>
      <c r="X3142" s="18"/>
      <c r="Y3142" s="123">
        <f t="shared" si="1295"/>
        <v>67054.222907000003</v>
      </c>
      <c r="Z3142" s="123">
        <f t="shared" si="1296"/>
        <v>46401.50837468238</v>
      </c>
      <c r="AA3142" s="123">
        <f t="shared" si="1297"/>
        <v>1341.0844581400002</v>
      </c>
      <c r="AB3142" s="123">
        <f t="shared" si="1298"/>
        <v>32543.64951753067</v>
      </c>
      <c r="AC3142" s="123">
        <f t="shared" si="1299"/>
        <v>147340.46525735306</v>
      </c>
      <c r="AD3142" s="150">
        <f t="shared" si="1300"/>
        <v>87053.852995000008</v>
      </c>
      <c r="AE3142" s="150">
        <f t="shared" si="1301"/>
        <v>58880.497107382726</v>
      </c>
      <c r="AF3142" s="150">
        <f t="shared" si="1302"/>
        <v>1741.0770599000002</v>
      </c>
      <c r="AG3142" s="150">
        <f t="shared" si="1303"/>
        <v>41437.634025620006</v>
      </c>
      <c r="AH3142" s="150">
        <f t="shared" si="1304"/>
        <v>189113.06118790276</v>
      </c>
      <c r="AI3142" s="4"/>
      <c r="AJ3142" s="1"/>
      <c r="AK3142" s="20"/>
      <c r="AL3142" s="5"/>
      <c r="AM3142" s="1"/>
      <c r="AN3142" s="1"/>
      <c r="AO3142" s="1"/>
      <c r="AP3142" s="17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5.75" x14ac:dyDescent="0.2">
      <c r="A3143" s="127">
        <f t="shared" si="1279"/>
        <v>44603</v>
      </c>
      <c r="B3143" s="165">
        <f t="shared" si="1281"/>
        <v>336650.39443210384</v>
      </c>
      <c r="C3143" s="124"/>
      <c r="D3143" s="128">
        <f t="shared" si="1282"/>
        <v>6120.04</v>
      </c>
      <c r="E3143" s="129">
        <f>VLOOKUP(A3142,[1]Plan1!$AY$80:$BA$314,3)</f>
        <v>6153.09</v>
      </c>
      <c r="F3143" s="130">
        <f t="shared" si="1283"/>
        <v>44579</v>
      </c>
      <c r="G3143" s="131">
        <f t="shared" si="1284"/>
        <v>5.4002915013626751E-3</v>
      </c>
      <c r="H3143" s="132">
        <f t="shared" si="1285"/>
        <v>44607</v>
      </c>
      <c r="I3143" s="132">
        <f t="shared" si="1286"/>
        <v>44607</v>
      </c>
      <c r="J3143" s="133">
        <f t="shared" si="1287"/>
        <v>21</v>
      </c>
      <c r="K3143" s="133">
        <f t="shared" si="1288"/>
        <v>19</v>
      </c>
      <c r="L3143" s="124">
        <f t="shared" si="1289"/>
        <v>1.00488472</v>
      </c>
      <c r="M3143" s="134">
        <f t="shared" si="1290"/>
        <v>1.00729958</v>
      </c>
      <c r="N3143" s="134">
        <f t="shared" si="1291"/>
        <v>1.6469775713808015</v>
      </c>
      <c r="O3143" s="124">
        <f t="shared" si="1292"/>
        <v>1.65502259</v>
      </c>
      <c r="P3143" s="124"/>
      <c r="Q3143" s="125"/>
      <c r="R3143" s="126"/>
      <c r="S3143" s="124"/>
      <c r="T3143" s="135">
        <f t="shared" si="1280"/>
        <v>7.9699999999999993E-2</v>
      </c>
      <c r="U3143" s="125">
        <f t="shared" si="1293"/>
        <v>984</v>
      </c>
      <c r="V3143" s="125">
        <v>252</v>
      </c>
      <c r="W3143" s="134">
        <f t="shared" si="1294"/>
        <v>1.3490892489999999</v>
      </c>
      <c r="X3143" s="18"/>
      <c r="Y3143" s="123">
        <f t="shared" si="1295"/>
        <v>67054.222907000003</v>
      </c>
      <c r="Z3143" s="123">
        <f t="shared" si="1296"/>
        <v>46465.148638706421</v>
      </c>
      <c r="AA3143" s="123">
        <f t="shared" si="1297"/>
        <v>1341.0844581400002</v>
      </c>
      <c r="AB3143" s="123">
        <f t="shared" si="1298"/>
        <v>32566.000925166336</v>
      </c>
      <c r="AC3143" s="123">
        <f t="shared" si="1299"/>
        <v>147426.45692901275</v>
      </c>
      <c r="AD3143" s="150">
        <f t="shared" si="1300"/>
        <v>87053.852995000008</v>
      </c>
      <c r="AE3143" s="150">
        <f t="shared" si="1301"/>
        <v>58962.3554715727</v>
      </c>
      <c r="AF3143" s="150">
        <f t="shared" si="1302"/>
        <v>1741.0770599000002</v>
      </c>
      <c r="AG3143" s="150">
        <f t="shared" si="1303"/>
        <v>41466.651976618334</v>
      </c>
      <c r="AH3143" s="150">
        <f t="shared" si="1304"/>
        <v>189223.93750309106</v>
      </c>
      <c r="AI3143" s="4"/>
      <c r="AJ3143" s="1"/>
      <c r="AK3143" s="20"/>
      <c r="AL3143" s="5"/>
      <c r="AM3143" s="1"/>
      <c r="AN3143" s="1"/>
      <c r="AO3143" s="1"/>
      <c r="AP3143" s="17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5.75" x14ac:dyDescent="0.2">
      <c r="A3144" s="127">
        <f t="shared" si="1279"/>
        <v>44604</v>
      </c>
      <c r="B3144" s="165">
        <f t="shared" si="1281"/>
        <v>336847.34285008587</v>
      </c>
      <c r="C3144" s="124"/>
      <c r="D3144" s="128">
        <f t="shared" si="1282"/>
        <v>6120.04</v>
      </c>
      <c r="E3144" s="129">
        <f>VLOOKUP(A3143,[1]Plan1!$AY$80:$BA$314,3)</f>
        <v>6153.09</v>
      </c>
      <c r="F3144" s="130">
        <f t="shared" si="1283"/>
        <v>44579</v>
      </c>
      <c r="G3144" s="131">
        <f t="shared" si="1284"/>
        <v>5.4002915013626751E-3</v>
      </c>
      <c r="H3144" s="132">
        <f t="shared" si="1285"/>
        <v>44607</v>
      </c>
      <c r="I3144" s="132">
        <f t="shared" si="1286"/>
        <v>44607</v>
      </c>
      <c r="J3144" s="133">
        <f t="shared" si="1287"/>
        <v>21</v>
      </c>
      <c r="K3144" s="133">
        <f t="shared" si="1288"/>
        <v>20</v>
      </c>
      <c r="L3144" s="124">
        <f t="shared" si="1289"/>
        <v>1.00514247</v>
      </c>
      <c r="M3144" s="134">
        <f t="shared" si="1290"/>
        <v>1.00729958</v>
      </c>
      <c r="N3144" s="134">
        <f t="shared" si="1291"/>
        <v>1.6469775713808015</v>
      </c>
      <c r="O3144" s="124">
        <f t="shared" si="1292"/>
        <v>1.6554470999999999</v>
      </c>
      <c r="P3144" s="124"/>
      <c r="Q3144" s="125"/>
      <c r="R3144" s="126"/>
      <c r="S3144" s="124"/>
      <c r="T3144" s="135">
        <f t="shared" si="1280"/>
        <v>7.9699999999999993E-2</v>
      </c>
      <c r="U3144" s="125">
        <f t="shared" si="1293"/>
        <v>985</v>
      </c>
      <c r="V3144" s="125">
        <v>252</v>
      </c>
      <c r="W3144" s="134">
        <f t="shared" si="1294"/>
        <v>1.3494998380000001</v>
      </c>
      <c r="X3144" s="18"/>
      <c r="Y3144" s="123">
        <f t="shared" si="1295"/>
        <v>67054.222907000003</v>
      </c>
      <c r="Z3144" s="123">
        <f t="shared" si="1296"/>
        <v>46528.824082846397</v>
      </c>
      <c r="AA3144" s="123">
        <f t="shared" si="1297"/>
        <v>1341.0844581400002</v>
      </c>
      <c r="AB3144" s="123">
        <f t="shared" si="1298"/>
        <v>32588.352332802006</v>
      </c>
      <c r="AC3144" s="123">
        <f t="shared" si="1299"/>
        <v>147512.4837807884</v>
      </c>
      <c r="AD3144" s="150">
        <f t="shared" si="1300"/>
        <v>87053.852995000008</v>
      </c>
      <c r="AE3144" s="150">
        <f t="shared" si="1301"/>
        <v>59044.259086780803</v>
      </c>
      <c r="AF3144" s="150">
        <f t="shared" si="1302"/>
        <v>1741.0770599000002</v>
      </c>
      <c r="AG3144" s="150">
        <f t="shared" si="1303"/>
        <v>41495.669927616669</v>
      </c>
      <c r="AH3144" s="150">
        <f t="shared" si="1304"/>
        <v>189334.85906929747</v>
      </c>
      <c r="AI3144" s="4"/>
      <c r="AJ3144" s="1"/>
      <c r="AK3144" s="20"/>
      <c r="AL3144" s="5"/>
      <c r="AM3144" s="1"/>
      <c r="AN3144" s="1"/>
      <c r="AO3144" s="1"/>
      <c r="AP3144" s="17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5.75" x14ac:dyDescent="0.2">
      <c r="A3145" s="127">
        <f t="shared" si="1279"/>
        <v>44605</v>
      </c>
      <c r="B3145" s="165">
        <f t="shared" si="1281"/>
        <v>336898.71220871992</v>
      </c>
      <c r="C3145" s="124"/>
      <c r="D3145" s="128">
        <f t="shared" si="1282"/>
        <v>6120.04</v>
      </c>
      <c r="E3145" s="129">
        <f>VLOOKUP(A3144,[1]Plan1!$AY$80:$BA$314,3)</f>
        <v>6153.09</v>
      </c>
      <c r="F3145" s="130">
        <f t="shared" si="1283"/>
        <v>44579</v>
      </c>
      <c r="G3145" s="131">
        <f t="shared" si="1284"/>
        <v>5.4002915013626751E-3</v>
      </c>
      <c r="H3145" s="132">
        <f t="shared" si="1285"/>
        <v>44607</v>
      </c>
      <c r="I3145" s="132">
        <f t="shared" si="1286"/>
        <v>44607</v>
      </c>
      <c r="J3145" s="133">
        <f t="shared" si="1287"/>
        <v>21</v>
      </c>
      <c r="K3145" s="133">
        <f t="shared" si="1288"/>
        <v>20</v>
      </c>
      <c r="L3145" s="124">
        <f t="shared" si="1289"/>
        <v>1.00514247</v>
      </c>
      <c r="M3145" s="134">
        <f t="shared" si="1290"/>
        <v>1.00729958</v>
      </c>
      <c r="N3145" s="134">
        <f t="shared" si="1291"/>
        <v>1.6469775713808015</v>
      </c>
      <c r="O3145" s="124">
        <f t="shared" si="1292"/>
        <v>1.6554470999999999</v>
      </c>
      <c r="P3145" s="124"/>
      <c r="Q3145" s="125"/>
      <c r="R3145" s="126"/>
      <c r="S3145" s="124"/>
      <c r="T3145" s="135">
        <f t="shared" si="1280"/>
        <v>7.9699999999999993E-2</v>
      </c>
      <c r="U3145" s="125">
        <f t="shared" si="1293"/>
        <v>985</v>
      </c>
      <c r="V3145" s="125">
        <v>252</v>
      </c>
      <c r="W3145" s="134">
        <f t="shared" si="1294"/>
        <v>1.3494998380000001</v>
      </c>
      <c r="X3145" s="18"/>
      <c r="Y3145" s="123">
        <f t="shared" si="1295"/>
        <v>67054.222907000003</v>
      </c>
      <c r="Z3145" s="123">
        <f t="shared" si="1296"/>
        <v>46528.824082846397</v>
      </c>
      <c r="AA3145" s="123">
        <f t="shared" si="1297"/>
        <v>1341.0844581400002</v>
      </c>
      <c r="AB3145" s="123">
        <f t="shared" si="1298"/>
        <v>32610.703740437668</v>
      </c>
      <c r="AC3145" s="123">
        <f t="shared" si="1299"/>
        <v>147534.83518842407</v>
      </c>
      <c r="AD3145" s="150">
        <f t="shared" si="1300"/>
        <v>87053.852995000008</v>
      </c>
      <c r="AE3145" s="150">
        <f t="shared" si="1301"/>
        <v>59044.259086780803</v>
      </c>
      <c r="AF3145" s="150">
        <f t="shared" si="1302"/>
        <v>1741.0770599000002</v>
      </c>
      <c r="AG3145" s="150">
        <f t="shared" si="1303"/>
        <v>41524.687878615005</v>
      </c>
      <c r="AH3145" s="150">
        <f t="shared" si="1304"/>
        <v>189363.87702029583</v>
      </c>
      <c r="AI3145" s="4"/>
      <c r="AJ3145" s="1"/>
      <c r="AK3145" s="20"/>
      <c r="AL3145" s="5"/>
      <c r="AM3145" s="1"/>
      <c r="AN3145" s="1"/>
      <c r="AO3145" s="1"/>
      <c r="AP3145" s="17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5.75" x14ac:dyDescent="0.2">
      <c r="A3146" s="127">
        <f t="shared" si="1279"/>
        <v>44606</v>
      </c>
      <c r="B3146" s="165">
        <f t="shared" si="1281"/>
        <v>336950.08156735392</v>
      </c>
      <c r="C3146" s="124"/>
      <c r="D3146" s="128">
        <f t="shared" si="1282"/>
        <v>6120.04</v>
      </c>
      <c r="E3146" s="129">
        <f>VLOOKUP(A3145,[1]Plan1!$AY$80:$BA$314,3)</f>
        <v>6153.09</v>
      </c>
      <c r="F3146" s="130">
        <f t="shared" si="1283"/>
        <v>44579</v>
      </c>
      <c r="G3146" s="131">
        <f t="shared" si="1284"/>
        <v>5.4002915013626751E-3</v>
      </c>
      <c r="H3146" s="132">
        <f t="shared" si="1285"/>
        <v>44607</v>
      </c>
      <c r="I3146" s="132">
        <f t="shared" si="1286"/>
        <v>44607</v>
      </c>
      <c r="J3146" s="133">
        <f t="shared" si="1287"/>
        <v>21</v>
      </c>
      <c r="K3146" s="133">
        <f t="shared" si="1288"/>
        <v>20</v>
      </c>
      <c r="L3146" s="124">
        <f t="shared" si="1289"/>
        <v>1.00514247</v>
      </c>
      <c r="M3146" s="134">
        <f t="shared" si="1290"/>
        <v>1.00729958</v>
      </c>
      <c r="N3146" s="134">
        <f t="shared" si="1291"/>
        <v>1.6469775713808015</v>
      </c>
      <c r="O3146" s="124">
        <f t="shared" si="1292"/>
        <v>1.6554470999999999</v>
      </c>
      <c r="P3146" s="124"/>
      <c r="Q3146" s="125"/>
      <c r="R3146" s="126"/>
      <c r="S3146" s="124"/>
      <c r="T3146" s="135">
        <f t="shared" si="1280"/>
        <v>7.9699999999999993E-2</v>
      </c>
      <c r="U3146" s="125">
        <f t="shared" si="1293"/>
        <v>985</v>
      </c>
      <c r="V3146" s="125">
        <v>252</v>
      </c>
      <c r="W3146" s="134">
        <f t="shared" si="1294"/>
        <v>1.3494998380000001</v>
      </c>
      <c r="X3146" s="18"/>
      <c r="Y3146" s="123">
        <f t="shared" si="1295"/>
        <v>67054.222907000003</v>
      </c>
      <c r="Z3146" s="123">
        <f t="shared" si="1296"/>
        <v>46528.824082846397</v>
      </c>
      <c r="AA3146" s="123">
        <f t="shared" si="1297"/>
        <v>1341.0844581400002</v>
      </c>
      <c r="AB3146" s="123">
        <f t="shared" si="1298"/>
        <v>32633.055148073334</v>
      </c>
      <c r="AC3146" s="123">
        <f t="shared" si="1299"/>
        <v>147557.18659605974</v>
      </c>
      <c r="AD3146" s="150">
        <f t="shared" si="1300"/>
        <v>87053.852995000008</v>
      </c>
      <c r="AE3146" s="150">
        <f t="shared" si="1301"/>
        <v>59044.259086780803</v>
      </c>
      <c r="AF3146" s="150">
        <f t="shared" si="1302"/>
        <v>1741.0770599000002</v>
      </c>
      <c r="AG3146" s="150">
        <f t="shared" si="1303"/>
        <v>41553.70582961334</v>
      </c>
      <c r="AH3146" s="150">
        <f t="shared" si="1304"/>
        <v>189392.89497129415</v>
      </c>
      <c r="AI3146" s="4"/>
      <c r="AJ3146" s="1"/>
      <c r="AK3146" s="20"/>
      <c r="AL3146" s="5"/>
      <c r="AM3146" s="1"/>
      <c r="AN3146" s="1"/>
      <c r="AO3146" s="1"/>
      <c r="AP3146" s="17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5.75" x14ac:dyDescent="0.2">
      <c r="A3147" s="127">
        <f t="shared" ref="A3147:A3210" si="1305">(A3146+1)</f>
        <v>44607</v>
      </c>
      <c r="B3147" s="165">
        <f t="shared" si="1281"/>
        <v>337147.11163361021</v>
      </c>
      <c r="C3147" s="124"/>
      <c r="D3147" s="128">
        <f t="shared" si="1282"/>
        <v>6120.04</v>
      </c>
      <c r="E3147" s="129">
        <f>VLOOKUP(A3146,[1]Plan1!$AY$80:$BA$314,3)</f>
        <v>6153.09</v>
      </c>
      <c r="F3147" s="130">
        <f t="shared" si="1283"/>
        <v>44579</v>
      </c>
      <c r="G3147" s="131">
        <f t="shared" si="1284"/>
        <v>5.4002915013626751E-3</v>
      </c>
      <c r="H3147" s="132">
        <f t="shared" si="1285"/>
        <v>44635</v>
      </c>
      <c r="I3147" s="132">
        <f t="shared" si="1286"/>
        <v>44607</v>
      </c>
      <c r="J3147" s="133">
        <f t="shared" si="1287"/>
        <v>21</v>
      </c>
      <c r="K3147" s="133">
        <f t="shared" si="1288"/>
        <v>21</v>
      </c>
      <c r="L3147" s="124">
        <f t="shared" si="1289"/>
        <v>1.0054002900000001</v>
      </c>
      <c r="M3147" s="134">
        <f t="shared" si="1290"/>
        <v>1.00729958</v>
      </c>
      <c r="N3147" s="134">
        <f t="shared" si="1291"/>
        <v>1.6469775713808015</v>
      </c>
      <c r="O3147" s="124">
        <f t="shared" si="1292"/>
        <v>1.6558717199999999</v>
      </c>
      <c r="P3147" s="124"/>
      <c r="Q3147" s="125"/>
      <c r="R3147" s="126"/>
      <c r="S3147" s="124"/>
      <c r="T3147" s="135">
        <f t="shared" ref="T3147:T3210" si="1306">(T3146)</f>
        <v>7.9699999999999993E-2</v>
      </c>
      <c r="U3147" s="125">
        <f t="shared" si="1293"/>
        <v>986</v>
      </c>
      <c r="V3147" s="125">
        <v>252</v>
      </c>
      <c r="W3147" s="134">
        <f t="shared" si="1294"/>
        <v>1.349910551</v>
      </c>
      <c r="X3147" s="18"/>
      <c r="Y3147" s="123">
        <f t="shared" si="1295"/>
        <v>67054.222907000003</v>
      </c>
      <c r="Z3147" s="123">
        <f t="shared" si="1296"/>
        <v>46592.535239472425</v>
      </c>
      <c r="AA3147" s="123">
        <f t="shared" si="1297"/>
        <v>1341.0844581400002</v>
      </c>
      <c r="AB3147" s="123">
        <f t="shared" si="1298"/>
        <v>32655.406555709003</v>
      </c>
      <c r="AC3147" s="123">
        <f t="shared" si="1299"/>
        <v>147643.24916032143</v>
      </c>
      <c r="AD3147" s="150">
        <f t="shared" si="1300"/>
        <v>87053.852995000008</v>
      </c>
      <c r="AE3147" s="150">
        <f t="shared" si="1301"/>
        <v>59126.208637777083</v>
      </c>
      <c r="AF3147" s="150">
        <f t="shared" si="1302"/>
        <v>1741.0770599000002</v>
      </c>
      <c r="AG3147" s="150">
        <f t="shared" si="1303"/>
        <v>41582.723780611675</v>
      </c>
      <c r="AH3147" s="150">
        <f t="shared" si="1304"/>
        <v>189503.86247328878</v>
      </c>
      <c r="AI3147" s="4"/>
      <c r="AJ3147" s="1"/>
      <c r="AK3147" s="20"/>
      <c r="AL3147" s="5"/>
      <c r="AM3147" s="1"/>
      <c r="AN3147" s="1"/>
      <c r="AO3147" s="1"/>
      <c r="AP3147" s="17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5.75" x14ac:dyDescent="0.2">
      <c r="A3148" s="127">
        <f t="shared" si="1305"/>
        <v>44608</v>
      </c>
      <c r="B3148" s="165">
        <f t="shared" si="1281"/>
        <v>337422.70993517025</v>
      </c>
      <c r="C3148" s="124"/>
      <c r="D3148" s="128">
        <f t="shared" si="1282"/>
        <v>6153.09</v>
      </c>
      <c r="E3148" s="129">
        <f>VLOOKUP(A3147,[1]Plan1!$AY$80:$BA$314,3)</f>
        <v>6215.24</v>
      </c>
      <c r="F3148" s="130">
        <f t="shared" si="1283"/>
        <v>44608</v>
      </c>
      <c r="G3148" s="131">
        <f t="shared" si="1284"/>
        <v>1.0100616113204897E-2</v>
      </c>
      <c r="H3148" s="132">
        <f t="shared" si="1285"/>
        <v>44635</v>
      </c>
      <c r="I3148" s="132">
        <f t="shared" si="1286"/>
        <v>44635</v>
      </c>
      <c r="J3148" s="133">
        <f t="shared" si="1287"/>
        <v>18</v>
      </c>
      <c r="K3148" s="133">
        <f t="shared" si="1288"/>
        <v>1</v>
      </c>
      <c r="L3148" s="124">
        <f t="shared" si="1289"/>
        <v>1.00055848</v>
      </c>
      <c r="M3148" s="134">
        <f t="shared" si="1290"/>
        <v>1.0054002900000001</v>
      </c>
      <c r="N3148" s="134">
        <f t="shared" si="1291"/>
        <v>1.6558717278897537</v>
      </c>
      <c r="O3148" s="124">
        <f t="shared" si="1292"/>
        <v>1.6567964900000001</v>
      </c>
      <c r="P3148" s="124"/>
      <c r="Q3148" s="125"/>
      <c r="R3148" s="126"/>
      <c r="S3148" s="124"/>
      <c r="T3148" s="135">
        <f t="shared" si="1306"/>
        <v>7.9699999999999993E-2</v>
      </c>
      <c r="U3148" s="125">
        <f t="shared" si="1293"/>
        <v>987</v>
      </c>
      <c r="V3148" s="125">
        <v>252</v>
      </c>
      <c r="W3148" s="134">
        <f t="shared" si="1294"/>
        <v>1.3503213890000001</v>
      </c>
      <c r="X3148" s="18"/>
      <c r="Y3148" s="123">
        <f t="shared" si="1295"/>
        <v>67054.222907000003</v>
      </c>
      <c r="Z3148" s="123">
        <f t="shared" si="1296"/>
        <v>46690.611690809536</v>
      </c>
      <c r="AA3148" s="123">
        <f t="shared" si="1297"/>
        <v>1341.0844581400002</v>
      </c>
      <c r="AB3148" s="123">
        <f t="shared" si="1298"/>
        <v>32677.757963344669</v>
      </c>
      <c r="AC3148" s="123">
        <f t="shared" si="1299"/>
        <v>147763.67701929421</v>
      </c>
      <c r="AD3148" s="150">
        <f t="shared" si="1300"/>
        <v>87053.852995000008</v>
      </c>
      <c r="AE3148" s="150">
        <f t="shared" si="1301"/>
        <v>59252.361129366</v>
      </c>
      <c r="AF3148" s="150">
        <f t="shared" si="1302"/>
        <v>1741.0770599000002</v>
      </c>
      <c r="AG3148" s="150">
        <f t="shared" si="1303"/>
        <v>41611.741731610004</v>
      </c>
      <c r="AH3148" s="150">
        <f t="shared" si="1304"/>
        <v>189659.03291587601</v>
      </c>
      <c r="AI3148" s="4"/>
      <c r="AJ3148" s="1"/>
      <c r="AK3148" s="20"/>
      <c r="AL3148" s="5"/>
      <c r="AM3148" s="1"/>
      <c r="AN3148" s="1"/>
      <c r="AO3148" s="1"/>
      <c r="AP3148" s="17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5.75" x14ac:dyDescent="0.2">
      <c r="A3149" s="127">
        <f t="shared" si="1305"/>
        <v>44609</v>
      </c>
      <c r="B3149" s="165">
        <f t="shared" si="1281"/>
        <v>337698.50562582043</v>
      </c>
      <c r="C3149" s="124"/>
      <c r="D3149" s="128">
        <f t="shared" si="1282"/>
        <v>6153.09</v>
      </c>
      <c r="E3149" s="129">
        <f>VLOOKUP(A3148,[1]Plan1!$AY$80:$BA$314,3)</f>
        <v>6215.24</v>
      </c>
      <c r="F3149" s="130">
        <f t="shared" si="1283"/>
        <v>44608</v>
      </c>
      <c r="G3149" s="131">
        <f t="shared" si="1284"/>
        <v>1.0100616113204897E-2</v>
      </c>
      <c r="H3149" s="132">
        <f t="shared" si="1285"/>
        <v>44635</v>
      </c>
      <c r="I3149" s="132">
        <f t="shared" si="1286"/>
        <v>44635</v>
      </c>
      <c r="J3149" s="133">
        <f t="shared" si="1287"/>
        <v>18</v>
      </c>
      <c r="K3149" s="133">
        <f t="shared" si="1288"/>
        <v>2</v>
      </c>
      <c r="L3149" s="124">
        <f t="shared" si="1289"/>
        <v>1.0011172800000001</v>
      </c>
      <c r="M3149" s="134">
        <f t="shared" si="1290"/>
        <v>1.0054002900000001</v>
      </c>
      <c r="N3149" s="134">
        <f t="shared" si="1291"/>
        <v>1.6558717278897537</v>
      </c>
      <c r="O3149" s="124">
        <f t="shared" si="1292"/>
        <v>1.6577218</v>
      </c>
      <c r="P3149" s="124"/>
      <c r="Q3149" s="125"/>
      <c r="R3149" s="126"/>
      <c r="S3149" s="124"/>
      <c r="T3149" s="135">
        <f t="shared" si="1306"/>
        <v>7.9699999999999993E-2</v>
      </c>
      <c r="U3149" s="125">
        <f t="shared" si="1293"/>
        <v>988</v>
      </c>
      <c r="V3149" s="125">
        <v>252</v>
      </c>
      <c r="W3149" s="134">
        <f t="shared" si="1294"/>
        <v>1.3507323529999999</v>
      </c>
      <c r="X3149" s="18"/>
      <c r="Y3149" s="123">
        <f t="shared" si="1295"/>
        <v>67054.222907000003</v>
      </c>
      <c r="Z3149" s="123">
        <f t="shared" si="1296"/>
        <v>46788.774479000582</v>
      </c>
      <c r="AA3149" s="123">
        <f t="shared" si="1297"/>
        <v>1341.0844581400002</v>
      </c>
      <c r="AB3149" s="123">
        <f t="shared" si="1298"/>
        <v>32700.109370980335</v>
      </c>
      <c r="AC3149" s="123">
        <f t="shared" si="1299"/>
        <v>147884.19121512093</v>
      </c>
      <c r="AD3149" s="150">
        <f t="shared" si="1300"/>
        <v>87053.852995000008</v>
      </c>
      <c r="AE3149" s="150">
        <f t="shared" si="1301"/>
        <v>59378.624673191145</v>
      </c>
      <c r="AF3149" s="150">
        <f t="shared" si="1302"/>
        <v>1741.0770599000002</v>
      </c>
      <c r="AG3149" s="150">
        <f t="shared" si="1303"/>
        <v>41640.759682608339</v>
      </c>
      <c r="AH3149" s="150">
        <f t="shared" si="1304"/>
        <v>189814.3144106995</v>
      </c>
      <c r="AI3149" s="4"/>
      <c r="AJ3149" s="1"/>
      <c r="AK3149" s="20"/>
      <c r="AL3149" s="5"/>
      <c r="AM3149" s="1"/>
      <c r="AN3149" s="1"/>
      <c r="AO3149" s="1"/>
      <c r="AP3149" s="17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5.75" x14ac:dyDescent="0.2">
      <c r="A3150" s="127">
        <f t="shared" si="1305"/>
        <v>44610</v>
      </c>
      <c r="B3150" s="165">
        <f t="shared" si="1281"/>
        <v>337974.49215577682</v>
      </c>
      <c r="C3150" s="124"/>
      <c r="D3150" s="128">
        <f t="shared" si="1282"/>
        <v>6153.09</v>
      </c>
      <c r="E3150" s="129">
        <f>VLOOKUP(A3149,[1]Plan1!$AY$80:$BA$314,3)</f>
        <v>6215.24</v>
      </c>
      <c r="F3150" s="130">
        <f t="shared" si="1283"/>
        <v>44608</v>
      </c>
      <c r="G3150" s="131">
        <f t="shared" si="1284"/>
        <v>1.0100616113204897E-2</v>
      </c>
      <c r="H3150" s="132">
        <f t="shared" si="1285"/>
        <v>44635</v>
      </c>
      <c r="I3150" s="132">
        <f t="shared" si="1286"/>
        <v>44635</v>
      </c>
      <c r="J3150" s="133">
        <f t="shared" si="1287"/>
        <v>18</v>
      </c>
      <c r="K3150" s="133">
        <f t="shared" si="1288"/>
        <v>3</v>
      </c>
      <c r="L3150" s="124">
        <f t="shared" si="1289"/>
        <v>1.0016763900000001</v>
      </c>
      <c r="M3150" s="134">
        <f t="shared" si="1290"/>
        <v>1.0054002900000001</v>
      </c>
      <c r="N3150" s="134">
        <f t="shared" si="1291"/>
        <v>1.6558717278897537</v>
      </c>
      <c r="O3150" s="124">
        <f t="shared" si="1292"/>
        <v>1.65864761</v>
      </c>
      <c r="P3150" s="124"/>
      <c r="Q3150" s="125"/>
      <c r="R3150" s="126"/>
      <c r="S3150" s="124"/>
      <c r="T3150" s="135">
        <f t="shared" si="1306"/>
        <v>7.9699999999999993E-2</v>
      </c>
      <c r="U3150" s="125">
        <f t="shared" si="1293"/>
        <v>989</v>
      </c>
      <c r="V3150" s="125">
        <v>252</v>
      </c>
      <c r="W3150" s="134">
        <f t="shared" si="1294"/>
        <v>1.3511434410000001</v>
      </c>
      <c r="X3150" s="18"/>
      <c r="Y3150" s="123">
        <f t="shared" si="1295"/>
        <v>67054.222907000003</v>
      </c>
      <c r="Z3150" s="123">
        <f t="shared" si="1296"/>
        <v>46887.020739207706</v>
      </c>
      <c r="AA3150" s="123">
        <f t="shared" si="1297"/>
        <v>1341.0844581400002</v>
      </c>
      <c r="AB3150" s="123">
        <f t="shared" si="1298"/>
        <v>32722.460778616001</v>
      </c>
      <c r="AC3150" s="123">
        <f t="shared" si="1299"/>
        <v>148004.78888296371</v>
      </c>
      <c r="AD3150" s="150">
        <f t="shared" si="1300"/>
        <v>87053.852995000008</v>
      </c>
      <c r="AE3150" s="150">
        <f t="shared" si="1301"/>
        <v>59504.995584306424</v>
      </c>
      <c r="AF3150" s="150">
        <f t="shared" si="1302"/>
        <v>1741.0770599000002</v>
      </c>
      <c r="AG3150" s="150">
        <f t="shared" si="1303"/>
        <v>41669.777633606674</v>
      </c>
      <c r="AH3150" s="150">
        <f t="shared" si="1304"/>
        <v>189969.70327281312</v>
      </c>
      <c r="AI3150" s="4"/>
      <c r="AJ3150" s="1"/>
      <c r="AK3150" s="20"/>
      <c r="AL3150" s="5"/>
      <c r="AM3150" s="1"/>
      <c r="AN3150" s="1"/>
      <c r="AO3150" s="1"/>
      <c r="AP3150" s="17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5.75" x14ac:dyDescent="0.2">
      <c r="A3151" s="127">
        <f t="shared" si="1305"/>
        <v>44611</v>
      </c>
      <c r="B3151" s="165">
        <f t="shared" si="1281"/>
        <v>338250.67316463427</v>
      </c>
      <c r="C3151" s="124"/>
      <c r="D3151" s="128">
        <f t="shared" si="1282"/>
        <v>6153.09</v>
      </c>
      <c r="E3151" s="129">
        <f>VLOOKUP(A3150,[1]Plan1!$AY$80:$BA$314,3)</f>
        <v>6215.24</v>
      </c>
      <c r="F3151" s="130">
        <f t="shared" si="1283"/>
        <v>44608</v>
      </c>
      <c r="G3151" s="131">
        <f t="shared" si="1284"/>
        <v>1.0100616113204897E-2</v>
      </c>
      <c r="H3151" s="132">
        <f t="shared" si="1285"/>
        <v>44635</v>
      </c>
      <c r="I3151" s="132">
        <f t="shared" si="1286"/>
        <v>44635</v>
      </c>
      <c r="J3151" s="133">
        <f t="shared" si="1287"/>
        <v>18</v>
      </c>
      <c r="K3151" s="133">
        <f t="shared" si="1288"/>
        <v>4</v>
      </c>
      <c r="L3151" s="124">
        <f t="shared" si="1289"/>
        <v>1.0022358099999999</v>
      </c>
      <c r="M3151" s="134">
        <f t="shared" si="1290"/>
        <v>1.0054002900000001</v>
      </c>
      <c r="N3151" s="134">
        <f t="shared" si="1291"/>
        <v>1.6558717278897537</v>
      </c>
      <c r="O3151" s="124">
        <f t="shared" si="1292"/>
        <v>1.65957394</v>
      </c>
      <c r="P3151" s="124"/>
      <c r="Q3151" s="125"/>
      <c r="R3151" s="126"/>
      <c r="S3151" s="124"/>
      <c r="T3151" s="135">
        <f t="shared" si="1306"/>
        <v>7.9699999999999993E-2</v>
      </c>
      <c r="U3151" s="125">
        <f t="shared" si="1293"/>
        <v>990</v>
      </c>
      <c r="V3151" s="125">
        <v>252</v>
      </c>
      <c r="W3151" s="134">
        <f t="shared" si="1294"/>
        <v>1.3515546549999999</v>
      </c>
      <c r="X3151" s="18"/>
      <c r="Y3151" s="123">
        <f t="shared" si="1295"/>
        <v>67054.222907000003</v>
      </c>
      <c r="Z3151" s="123">
        <f t="shared" si="1296"/>
        <v>46985.352063368759</v>
      </c>
      <c r="AA3151" s="123">
        <f t="shared" si="1297"/>
        <v>1341.0844581400002</v>
      </c>
      <c r="AB3151" s="123">
        <f t="shared" si="1298"/>
        <v>32744.812186251667</v>
      </c>
      <c r="AC3151" s="123">
        <f t="shared" si="1299"/>
        <v>148125.47161476043</v>
      </c>
      <c r="AD3151" s="150">
        <f t="shared" si="1300"/>
        <v>87053.852995000008</v>
      </c>
      <c r="AE3151" s="150">
        <f t="shared" si="1301"/>
        <v>59631.475910368783</v>
      </c>
      <c r="AF3151" s="150">
        <f t="shared" si="1302"/>
        <v>1741.0770599000002</v>
      </c>
      <c r="AG3151" s="150">
        <f t="shared" si="1303"/>
        <v>41698.795584605003</v>
      </c>
      <c r="AH3151" s="150">
        <f t="shared" si="1304"/>
        <v>190125.2015498738</v>
      </c>
      <c r="AI3151" s="4"/>
      <c r="AJ3151" s="1"/>
      <c r="AK3151" s="20"/>
      <c r="AL3151" s="5"/>
      <c r="AM3151" s="1"/>
      <c r="AN3151" s="1"/>
      <c r="AO3151" s="1"/>
      <c r="AP3151" s="17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5.75" x14ac:dyDescent="0.2">
      <c r="A3152" s="127">
        <f t="shared" si="1305"/>
        <v>44612</v>
      </c>
      <c r="B3152" s="165">
        <f t="shared" si="1281"/>
        <v>338302.04252326826</v>
      </c>
      <c r="C3152" s="124"/>
      <c r="D3152" s="128">
        <f t="shared" si="1282"/>
        <v>6153.09</v>
      </c>
      <c r="E3152" s="129">
        <f>VLOOKUP(A3151,[1]Plan1!$AY$80:$BA$314,3)</f>
        <v>6215.24</v>
      </c>
      <c r="F3152" s="130">
        <f t="shared" si="1283"/>
        <v>44608</v>
      </c>
      <c r="G3152" s="131">
        <f t="shared" si="1284"/>
        <v>1.0100616113204897E-2</v>
      </c>
      <c r="H3152" s="132">
        <f t="shared" si="1285"/>
        <v>44635</v>
      </c>
      <c r="I3152" s="132">
        <f t="shared" si="1286"/>
        <v>44635</v>
      </c>
      <c r="J3152" s="133">
        <f t="shared" si="1287"/>
        <v>18</v>
      </c>
      <c r="K3152" s="133">
        <f t="shared" si="1288"/>
        <v>4</v>
      </c>
      <c r="L3152" s="124">
        <f t="shared" si="1289"/>
        <v>1.0022358099999999</v>
      </c>
      <c r="M3152" s="134">
        <f t="shared" si="1290"/>
        <v>1.0054002900000001</v>
      </c>
      <c r="N3152" s="134">
        <f t="shared" si="1291"/>
        <v>1.6558717278897537</v>
      </c>
      <c r="O3152" s="124">
        <f t="shared" si="1292"/>
        <v>1.65957394</v>
      </c>
      <c r="P3152" s="124"/>
      <c r="Q3152" s="125"/>
      <c r="R3152" s="126"/>
      <c r="S3152" s="124"/>
      <c r="T3152" s="135">
        <f t="shared" si="1306"/>
        <v>7.9699999999999993E-2</v>
      </c>
      <c r="U3152" s="125">
        <f t="shared" si="1293"/>
        <v>990</v>
      </c>
      <c r="V3152" s="125">
        <v>252</v>
      </c>
      <c r="W3152" s="134">
        <f t="shared" si="1294"/>
        <v>1.3515546549999999</v>
      </c>
      <c r="X3152" s="18"/>
      <c r="Y3152" s="123">
        <f t="shared" si="1295"/>
        <v>67054.222907000003</v>
      </c>
      <c r="Z3152" s="123">
        <f t="shared" si="1296"/>
        <v>46985.352063368759</v>
      </c>
      <c r="AA3152" s="123">
        <f t="shared" si="1297"/>
        <v>1341.0844581400002</v>
      </c>
      <c r="AB3152" s="123">
        <f t="shared" si="1298"/>
        <v>32767.163593887337</v>
      </c>
      <c r="AC3152" s="123">
        <f t="shared" si="1299"/>
        <v>148147.8230223961</v>
      </c>
      <c r="AD3152" s="150">
        <f t="shared" si="1300"/>
        <v>87053.852995000008</v>
      </c>
      <c r="AE3152" s="150">
        <f t="shared" si="1301"/>
        <v>59631.475910368783</v>
      </c>
      <c r="AF3152" s="150">
        <f t="shared" si="1302"/>
        <v>1741.0770599000002</v>
      </c>
      <c r="AG3152" s="150">
        <f t="shared" si="1303"/>
        <v>41727.813535603338</v>
      </c>
      <c r="AH3152" s="150">
        <f t="shared" si="1304"/>
        <v>190154.21950087216</v>
      </c>
      <c r="AI3152" s="4"/>
      <c r="AJ3152" s="1"/>
      <c r="AK3152" s="20"/>
      <c r="AL3152" s="5"/>
      <c r="AM3152" s="1"/>
      <c r="AN3152" s="1"/>
      <c r="AO3152" s="1"/>
      <c r="AP3152" s="17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5.75" x14ac:dyDescent="0.2">
      <c r="A3153" s="127">
        <f t="shared" si="1305"/>
        <v>44613</v>
      </c>
      <c r="B3153" s="165">
        <f t="shared" si="1281"/>
        <v>338353.41188190226</v>
      </c>
      <c r="C3153" s="124"/>
      <c r="D3153" s="128">
        <f t="shared" si="1282"/>
        <v>6153.09</v>
      </c>
      <c r="E3153" s="129">
        <f>VLOOKUP(A3152,[1]Plan1!$AY$80:$BA$314,3)</f>
        <v>6215.24</v>
      </c>
      <c r="F3153" s="130">
        <f t="shared" si="1283"/>
        <v>44608</v>
      </c>
      <c r="G3153" s="131">
        <f t="shared" si="1284"/>
        <v>1.0100616113204897E-2</v>
      </c>
      <c r="H3153" s="132">
        <f t="shared" si="1285"/>
        <v>44635</v>
      </c>
      <c r="I3153" s="132">
        <f t="shared" si="1286"/>
        <v>44635</v>
      </c>
      <c r="J3153" s="133">
        <f t="shared" si="1287"/>
        <v>18</v>
      </c>
      <c r="K3153" s="133">
        <f t="shared" si="1288"/>
        <v>4</v>
      </c>
      <c r="L3153" s="124">
        <f t="shared" si="1289"/>
        <v>1.0022358099999999</v>
      </c>
      <c r="M3153" s="134">
        <f t="shared" si="1290"/>
        <v>1.0054002900000001</v>
      </c>
      <c r="N3153" s="134">
        <f t="shared" si="1291"/>
        <v>1.6558717278897537</v>
      </c>
      <c r="O3153" s="124">
        <f t="shared" si="1292"/>
        <v>1.65957394</v>
      </c>
      <c r="P3153" s="124"/>
      <c r="Q3153" s="125"/>
      <c r="R3153" s="126"/>
      <c r="S3153" s="124"/>
      <c r="T3153" s="135">
        <f t="shared" si="1306"/>
        <v>7.9699999999999993E-2</v>
      </c>
      <c r="U3153" s="125">
        <f t="shared" si="1293"/>
        <v>990</v>
      </c>
      <c r="V3153" s="125">
        <v>252</v>
      </c>
      <c r="W3153" s="134">
        <f t="shared" si="1294"/>
        <v>1.3515546549999999</v>
      </c>
      <c r="X3153" s="18"/>
      <c r="Y3153" s="123">
        <f t="shared" si="1295"/>
        <v>67054.222907000003</v>
      </c>
      <c r="Z3153" s="123">
        <f t="shared" si="1296"/>
        <v>46985.352063368759</v>
      </c>
      <c r="AA3153" s="123">
        <f t="shared" si="1297"/>
        <v>1341.0844581400002</v>
      </c>
      <c r="AB3153" s="123">
        <f t="shared" si="1298"/>
        <v>32789.515001523003</v>
      </c>
      <c r="AC3153" s="123">
        <f t="shared" si="1299"/>
        <v>148170.17443003177</v>
      </c>
      <c r="AD3153" s="150">
        <f t="shared" si="1300"/>
        <v>87053.852995000008</v>
      </c>
      <c r="AE3153" s="150">
        <f t="shared" si="1301"/>
        <v>59631.475910368783</v>
      </c>
      <c r="AF3153" s="150">
        <f t="shared" si="1302"/>
        <v>1741.0770599000002</v>
      </c>
      <c r="AG3153" s="150">
        <f t="shared" si="1303"/>
        <v>41756.831486601674</v>
      </c>
      <c r="AH3153" s="150">
        <f t="shared" si="1304"/>
        <v>190183.23745187049</v>
      </c>
      <c r="AI3153" s="4"/>
      <c r="AJ3153" s="1"/>
      <c r="AK3153" s="20"/>
      <c r="AL3153" s="5"/>
      <c r="AM3153" s="1"/>
      <c r="AN3153" s="1"/>
      <c r="AO3153" s="1"/>
      <c r="AP3153" s="17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5.75" x14ac:dyDescent="0.2">
      <c r="A3154" s="127">
        <f t="shared" si="1305"/>
        <v>44614</v>
      </c>
      <c r="B3154" s="165">
        <f t="shared" si="1281"/>
        <v>338629.7886704118</v>
      </c>
      <c r="C3154" s="124"/>
      <c r="D3154" s="128">
        <f t="shared" si="1282"/>
        <v>6153.09</v>
      </c>
      <c r="E3154" s="129">
        <f>VLOOKUP(A3153,[1]Plan1!$AY$80:$BA$314,3)</f>
        <v>6215.24</v>
      </c>
      <c r="F3154" s="130">
        <f t="shared" si="1283"/>
        <v>44608</v>
      </c>
      <c r="G3154" s="131">
        <f t="shared" si="1284"/>
        <v>1.0100616113204897E-2</v>
      </c>
      <c r="H3154" s="132">
        <f t="shared" si="1285"/>
        <v>44635</v>
      </c>
      <c r="I3154" s="132">
        <f t="shared" si="1286"/>
        <v>44635</v>
      </c>
      <c r="J3154" s="133">
        <f t="shared" si="1287"/>
        <v>18</v>
      </c>
      <c r="K3154" s="133">
        <f t="shared" si="1288"/>
        <v>5</v>
      </c>
      <c r="L3154" s="124">
        <f t="shared" si="1289"/>
        <v>1.0027955500000001</v>
      </c>
      <c r="M3154" s="134">
        <f t="shared" si="1290"/>
        <v>1.0054002900000001</v>
      </c>
      <c r="N3154" s="134">
        <f t="shared" si="1291"/>
        <v>1.6558717278897537</v>
      </c>
      <c r="O3154" s="124">
        <f t="shared" si="1292"/>
        <v>1.6605008000000001</v>
      </c>
      <c r="P3154" s="124"/>
      <c r="Q3154" s="125"/>
      <c r="R3154" s="126"/>
      <c r="S3154" s="124"/>
      <c r="T3154" s="135">
        <f t="shared" si="1306"/>
        <v>7.9699999999999993E-2</v>
      </c>
      <c r="U3154" s="125">
        <f t="shared" si="1293"/>
        <v>991</v>
      </c>
      <c r="V3154" s="125">
        <v>252</v>
      </c>
      <c r="W3154" s="134">
        <f t="shared" si="1294"/>
        <v>1.3519659930000001</v>
      </c>
      <c r="X3154" s="18"/>
      <c r="Y3154" s="123">
        <f t="shared" si="1295"/>
        <v>67054.222907000003</v>
      </c>
      <c r="Z3154" s="123">
        <f t="shared" si="1296"/>
        <v>47083.769020424836</v>
      </c>
      <c r="AA3154" s="123">
        <f t="shared" si="1297"/>
        <v>1341.0844581400002</v>
      </c>
      <c r="AB3154" s="123">
        <f t="shared" si="1298"/>
        <v>32811.866409158662</v>
      </c>
      <c r="AC3154" s="123">
        <f t="shared" si="1299"/>
        <v>148290.94279472349</v>
      </c>
      <c r="AD3154" s="150">
        <f t="shared" si="1300"/>
        <v>87053.852995000008</v>
      </c>
      <c r="AE3154" s="150">
        <f t="shared" si="1301"/>
        <v>59758.066383188292</v>
      </c>
      <c r="AF3154" s="150">
        <f t="shared" si="1302"/>
        <v>1741.0770599000002</v>
      </c>
      <c r="AG3154" s="150">
        <f t="shared" si="1303"/>
        <v>41785.849437600002</v>
      </c>
      <c r="AH3154" s="150">
        <f t="shared" si="1304"/>
        <v>190338.8458756883</v>
      </c>
      <c r="AI3154" s="4"/>
      <c r="AJ3154" s="1"/>
      <c r="AK3154" s="20"/>
      <c r="AL3154" s="5"/>
      <c r="AM3154" s="1"/>
      <c r="AN3154" s="1"/>
      <c r="AO3154" s="1"/>
      <c r="AP3154" s="17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5.75" x14ac:dyDescent="0.2">
      <c r="A3155" s="127">
        <f t="shared" si="1305"/>
        <v>44615</v>
      </c>
      <c r="B3155" s="165">
        <f t="shared" si="1281"/>
        <v>338906.35545295489</v>
      </c>
      <c r="C3155" s="124"/>
      <c r="D3155" s="128">
        <f t="shared" si="1282"/>
        <v>6153.09</v>
      </c>
      <c r="E3155" s="129">
        <f>VLOOKUP(A3154,[1]Plan1!$AY$80:$BA$314,3)</f>
        <v>6215.24</v>
      </c>
      <c r="F3155" s="130">
        <f t="shared" si="1283"/>
        <v>44608</v>
      </c>
      <c r="G3155" s="131">
        <f t="shared" si="1284"/>
        <v>1.0100616113204897E-2</v>
      </c>
      <c r="H3155" s="132">
        <f t="shared" si="1285"/>
        <v>44635</v>
      </c>
      <c r="I3155" s="132">
        <f t="shared" si="1286"/>
        <v>44635</v>
      </c>
      <c r="J3155" s="133">
        <f t="shared" si="1287"/>
        <v>18</v>
      </c>
      <c r="K3155" s="133">
        <f t="shared" si="1288"/>
        <v>6</v>
      </c>
      <c r="L3155" s="124">
        <f t="shared" si="1289"/>
        <v>1.00335559</v>
      </c>
      <c r="M3155" s="134">
        <f t="shared" si="1290"/>
        <v>1.0054002900000001</v>
      </c>
      <c r="N3155" s="134">
        <f t="shared" si="1291"/>
        <v>1.6558717278897537</v>
      </c>
      <c r="O3155" s="124">
        <f t="shared" si="1292"/>
        <v>1.6614281500000001</v>
      </c>
      <c r="P3155" s="124"/>
      <c r="Q3155" s="125"/>
      <c r="R3155" s="126"/>
      <c r="S3155" s="124"/>
      <c r="T3155" s="135">
        <f t="shared" si="1306"/>
        <v>7.9699999999999993E-2</v>
      </c>
      <c r="U3155" s="125">
        <f t="shared" si="1293"/>
        <v>992</v>
      </c>
      <c r="V3155" s="125">
        <v>252</v>
      </c>
      <c r="W3155" s="134">
        <f t="shared" si="1294"/>
        <v>1.352377457</v>
      </c>
      <c r="X3155" s="18"/>
      <c r="Y3155" s="123">
        <f t="shared" si="1295"/>
        <v>67054.222907000003</v>
      </c>
      <c r="Z3155" s="123">
        <f t="shared" si="1296"/>
        <v>47182.269079779551</v>
      </c>
      <c r="AA3155" s="123">
        <f t="shared" si="1297"/>
        <v>1341.0844581400002</v>
      </c>
      <c r="AB3155" s="123">
        <f t="shared" si="1298"/>
        <v>32834.217816794335</v>
      </c>
      <c r="AC3155" s="123">
        <f t="shared" si="1299"/>
        <v>148411.79426171389</v>
      </c>
      <c r="AD3155" s="150">
        <f t="shared" si="1300"/>
        <v>87053.852995000008</v>
      </c>
      <c r="AE3155" s="150">
        <f t="shared" si="1301"/>
        <v>59884.763747742654</v>
      </c>
      <c r="AF3155" s="150">
        <f t="shared" si="1302"/>
        <v>1741.0770599000002</v>
      </c>
      <c r="AG3155" s="150">
        <f t="shared" si="1303"/>
        <v>41814.867388598337</v>
      </c>
      <c r="AH3155" s="150">
        <f t="shared" si="1304"/>
        <v>190494.56119124099</v>
      </c>
      <c r="AI3155" s="4"/>
      <c r="AJ3155" s="1"/>
      <c r="AK3155" s="20"/>
      <c r="AL3155" s="5"/>
      <c r="AM3155" s="1"/>
      <c r="AN3155" s="1"/>
      <c r="AO3155" s="1"/>
      <c r="AP3155" s="17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5.75" x14ac:dyDescent="0.2">
      <c r="A3156" s="127">
        <f t="shared" si="1305"/>
        <v>44616</v>
      </c>
      <c r="B3156" s="165">
        <f t="shared" ref="B3156:B3209" si="1307">AC3156+AH3156</f>
        <v>339183.1184372346</v>
      </c>
      <c r="C3156" s="124"/>
      <c r="D3156" s="128">
        <f t="shared" ref="D3156:D3209" si="1308">IF(E3156=E3155,D3155,E3155)</f>
        <v>6153.09</v>
      </c>
      <c r="E3156" s="129">
        <f>VLOOKUP(A3155,[1]Plan1!$AY$80:$BA$314,3)</f>
        <v>6215.24</v>
      </c>
      <c r="F3156" s="130">
        <f t="shared" ref="F3156:F3209" si="1309">IF(D3156=D3155,F3155,A3156)</f>
        <v>44608</v>
      </c>
      <c r="G3156" s="131">
        <f t="shared" ref="G3156:G3209" si="1310">(E3156/D3156)-1</f>
        <v>1.0100616113204897E-2</v>
      </c>
      <c r="H3156" s="132">
        <f t="shared" ref="H3156:H3209" si="1311">IF(DAY(A3156)=15,VLOOKUP(A3156,AO$118:AT$450,4),H3155)</f>
        <v>44635</v>
      </c>
      <c r="I3156" s="132">
        <f t="shared" ref="I3156:I3209" si="1312">IF(A3156&gt;I3155,H3156,I3155)</f>
        <v>44635</v>
      </c>
      <c r="J3156" s="133">
        <f t="shared" ref="J3156:J3209" si="1313">IF(I3156=I3155,J3155,NETWORKDAYS(I3155,I3156,$AK$118:$AK$502)-1)</f>
        <v>18</v>
      </c>
      <c r="K3156" s="133">
        <f t="shared" ref="K3156:K3209" si="1314">(J3156-(NETWORKDAYS(A3156,I3156,AK$118:AK$502)-1))</f>
        <v>7</v>
      </c>
      <c r="L3156" s="124">
        <f t="shared" ref="L3156:L3209" si="1315">TRUNC((E3156/D3156)^TRUNC((K3156/J3156),9),8)</f>
        <v>1.0039159499999999</v>
      </c>
      <c r="M3156" s="134">
        <f t="shared" ref="M3156:M3209" si="1316">IF(I3156&gt;I3155,L3155,M3155)</f>
        <v>1.0054002900000001</v>
      </c>
      <c r="N3156" s="134">
        <f t="shared" ref="N3156:N3209" si="1317">IF(I3156&gt;I3155,N3155*M3156,N3155)</f>
        <v>1.6558717278897537</v>
      </c>
      <c r="O3156" s="124">
        <f t="shared" ref="O3156:O3209" si="1318">TRUNC(TRUNC((L3156*N3156),15),8)</f>
        <v>1.66235603</v>
      </c>
      <c r="P3156" s="124"/>
      <c r="Q3156" s="125"/>
      <c r="R3156" s="126"/>
      <c r="S3156" s="124"/>
      <c r="T3156" s="135">
        <f t="shared" si="1306"/>
        <v>7.9699999999999993E-2</v>
      </c>
      <c r="U3156" s="125">
        <f t="shared" ref="U3156:U3209" si="1319">IF(Q3155&gt;0,1,IF(K3156=K3155,U3155,U3155+1))</f>
        <v>993</v>
      </c>
      <c r="V3156" s="125">
        <v>252</v>
      </c>
      <c r="W3156" s="134">
        <f t="shared" ref="W3156:W3209" si="1320">ROUND((1+T3156)^TRUNC((U3156/V3156),9),9)</f>
        <v>1.3527890460000001</v>
      </c>
      <c r="X3156" s="18"/>
      <c r="Y3156" s="123">
        <f t="shared" ref="Y3156:Y3209" si="1321">S$1686+X$1686</f>
        <v>67054.222907000003</v>
      </c>
      <c r="Z3156" s="123">
        <f t="shared" ref="Z3156:Z3209" si="1322">(((O3156/O$1686)*W3156*W$1714)-1)*Y3156</f>
        <v>47280.854956646581</v>
      </c>
      <c r="AA3156" s="123">
        <f t="shared" ref="AA3156:AA3209" si="1323">0.02*Y3156</f>
        <v>1341.0844581400002</v>
      </c>
      <c r="AB3156" s="123">
        <f t="shared" ref="AB3156:AB3209" si="1324">0.01*((A3156-A$1686)/30)*Y3156</f>
        <v>32856.569224430001</v>
      </c>
      <c r="AC3156" s="123">
        <f t="shared" ref="AC3156:AC3209" si="1325">SUM(Y3156:AB3156)</f>
        <v>148532.73154621659</v>
      </c>
      <c r="AD3156" s="150">
        <f t="shared" ref="AD3156:AD3209" si="1326">S$1714+X$1714</f>
        <v>87053.852995000008</v>
      </c>
      <c r="AE3156" s="150">
        <f t="shared" ref="AE3156:AE3209" si="1327">(((O3156/O$1714)*W3156)-1)*AD3156</f>
        <v>60011.571496521297</v>
      </c>
      <c r="AF3156" s="150">
        <f t="shared" ref="AF3156:AF3209" si="1328">0.02*AD3156</f>
        <v>1741.0770599000002</v>
      </c>
      <c r="AG3156" s="150">
        <f t="shared" ref="AG3156:AG3209" si="1329">0.01*((A3156-A$1714)/30)*AD3156</f>
        <v>41843.885339596673</v>
      </c>
      <c r="AH3156" s="150">
        <f t="shared" ref="AH3156:AH3209" si="1330">SUM(AD3156:AG3156)</f>
        <v>190650.38689101802</v>
      </c>
      <c r="AI3156" s="4"/>
      <c r="AJ3156" s="1"/>
      <c r="AK3156" s="20"/>
      <c r="AL3156" s="5"/>
      <c r="AM3156" s="1"/>
      <c r="AN3156" s="1"/>
      <c r="AO3156" s="1"/>
      <c r="AP3156" s="17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5.75" x14ac:dyDescent="0.2">
      <c r="A3157" s="127">
        <f t="shared" si="1305"/>
        <v>44617</v>
      </c>
      <c r="B3157" s="165">
        <f t="shared" si="1307"/>
        <v>339460.07931271533</v>
      </c>
      <c r="C3157" s="124"/>
      <c r="D3157" s="128">
        <f t="shared" si="1308"/>
        <v>6153.09</v>
      </c>
      <c r="E3157" s="129">
        <f>VLOOKUP(A3156,[1]Plan1!$AY$80:$BA$314,3)</f>
        <v>6215.24</v>
      </c>
      <c r="F3157" s="130">
        <f t="shared" si="1309"/>
        <v>44608</v>
      </c>
      <c r="G3157" s="131">
        <f t="shared" si="1310"/>
        <v>1.0100616113204897E-2</v>
      </c>
      <c r="H3157" s="132">
        <f t="shared" si="1311"/>
        <v>44635</v>
      </c>
      <c r="I3157" s="132">
        <f t="shared" si="1312"/>
        <v>44635</v>
      </c>
      <c r="J3157" s="133">
        <f t="shared" si="1313"/>
        <v>18</v>
      </c>
      <c r="K3157" s="133">
        <f t="shared" si="1314"/>
        <v>8</v>
      </c>
      <c r="L3157" s="124">
        <f t="shared" si="1315"/>
        <v>1.0044766300000001</v>
      </c>
      <c r="M3157" s="134">
        <f t="shared" si="1316"/>
        <v>1.0054002900000001</v>
      </c>
      <c r="N3157" s="134">
        <f t="shared" si="1317"/>
        <v>1.6558717278897537</v>
      </c>
      <c r="O3157" s="124">
        <f t="shared" si="1318"/>
        <v>1.6632844499999999</v>
      </c>
      <c r="P3157" s="124"/>
      <c r="Q3157" s="125"/>
      <c r="R3157" s="126"/>
      <c r="S3157" s="124"/>
      <c r="T3157" s="135">
        <f t="shared" si="1306"/>
        <v>7.9699999999999993E-2</v>
      </c>
      <c r="U3157" s="125">
        <f t="shared" si="1319"/>
        <v>994</v>
      </c>
      <c r="V3157" s="125">
        <v>252</v>
      </c>
      <c r="W3157" s="134">
        <f t="shared" si="1320"/>
        <v>1.35320076</v>
      </c>
      <c r="X3157" s="18"/>
      <c r="Y3157" s="123">
        <f t="shared" si="1321"/>
        <v>67054.222907000003</v>
      </c>
      <c r="Z3157" s="123">
        <f t="shared" si="1322"/>
        <v>47379.527389987998</v>
      </c>
      <c r="AA3157" s="123">
        <f t="shared" si="1323"/>
        <v>1341.0844581400002</v>
      </c>
      <c r="AB3157" s="123">
        <f t="shared" si="1324"/>
        <v>32878.920632065667</v>
      </c>
      <c r="AC3157" s="123">
        <f t="shared" si="1325"/>
        <v>148653.75538719367</v>
      </c>
      <c r="AD3157" s="150">
        <f t="shared" si="1326"/>
        <v>87053.852995000008</v>
      </c>
      <c r="AE3157" s="150">
        <f t="shared" si="1327"/>
        <v>60138.490580026628</v>
      </c>
      <c r="AF3157" s="150">
        <f t="shared" si="1328"/>
        <v>1741.0770599000002</v>
      </c>
      <c r="AG3157" s="150">
        <f t="shared" si="1329"/>
        <v>41872.903290595008</v>
      </c>
      <c r="AH3157" s="150">
        <f t="shared" si="1330"/>
        <v>190806.32392552166</v>
      </c>
      <c r="AI3157" s="4"/>
      <c r="AJ3157" s="1"/>
      <c r="AK3157" s="20"/>
      <c r="AL3157" s="5"/>
      <c r="AM3157" s="1"/>
      <c r="AN3157" s="1"/>
      <c r="AO3157" s="1"/>
      <c r="AP3157" s="17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5.75" x14ac:dyDescent="0.2">
      <c r="A3158" s="127">
        <f t="shared" si="1305"/>
        <v>44618</v>
      </c>
      <c r="B3158" s="165">
        <f t="shared" si="1307"/>
        <v>339737.2305237056</v>
      </c>
      <c r="C3158" s="124"/>
      <c r="D3158" s="128">
        <f t="shared" si="1308"/>
        <v>6153.09</v>
      </c>
      <c r="E3158" s="129">
        <f>VLOOKUP(A3157,[1]Plan1!$AY$80:$BA$314,3)</f>
        <v>6215.24</v>
      </c>
      <c r="F3158" s="130">
        <f t="shared" si="1309"/>
        <v>44608</v>
      </c>
      <c r="G3158" s="131">
        <f t="shared" si="1310"/>
        <v>1.0100616113204897E-2</v>
      </c>
      <c r="H3158" s="132">
        <f t="shared" si="1311"/>
        <v>44635</v>
      </c>
      <c r="I3158" s="132">
        <f t="shared" si="1312"/>
        <v>44635</v>
      </c>
      <c r="J3158" s="133">
        <f t="shared" si="1313"/>
        <v>18</v>
      </c>
      <c r="K3158" s="133">
        <f t="shared" si="1314"/>
        <v>9</v>
      </c>
      <c r="L3158" s="124">
        <f t="shared" si="1315"/>
        <v>1.00503761</v>
      </c>
      <c r="M3158" s="134">
        <f t="shared" si="1316"/>
        <v>1.0054002900000001</v>
      </c>
      <c r="N3158" s="134">
        <f t="shared" si="1317"/>
        <v>1.6558717278897537</v>
      </c>
      <c r="O3158" s="124">
        <f t="shared" si="1318"/>
        <v>1.66421336</v>
      </c>
      <c r="P3158" s="124"/>
      <c r="Q3158" s="125"/>
      <c r="R3158" s="126"/>
      <c r="S3158" s="124"/>
      <c r="T3158" s="135">
        <f t="shared" si="1306"/>
        <v>7.9699999999999993E-2</v>
      </c>
      <c r="U3158" s="125">
        <f t="shared" si="1319"/>
        <v>995</v>
      </c>
      <c r="V3158" s="125">
        <v>252</v>
      </c>
      <c r="W3158" s="134">
        <f t="shared" si="1320"/>
        <v>1.3536125999999999</v>
      </c>
      <c r="X3158" s="18"/>
      <c r="Y3158" s="123">
        <f t="shared" si="1321"/>
        <v>67054.222907000003</v>
      </c>
      <c r="Z3158" s="123">
        <f t="shared" si="1322"/>
        <v>47478.283074987703</v>
      </c>
      <c r="AA3158" s="123">
        <f t="shared" si="1323"/>
        <v>1341.0844581400002</v>
      </c>
      <c r="AB3158" s="123">
        <f t="shared" si="1324"/>
        <v>32901.27203970134</v>
      </c>
      <c r="AC3158" s="123">
        <f t="shared" si="1325"/>
        <v>148774.86247982905</v>
      </c>
      <c r="AD3158" s="150">
        <f t="shared" si="1326"/>
        <v>87053.852995000008</v>
      </c>
      <c r="AE3158" s="150">
        <f t="shared" si="1327"/>
        <v>60265.516747383197</v>
      </c>
      <c r="AF3158" s="150">
        <f t="shared" si="1328"/>
        <v>1741.0770599000002</v>
      </c>
      <c r="AG3158" s="150">
        <f t="shared" si="1329"/>
        <v>41901.921241593336</v>
      </c>
      <c r="AH3158" s="150">
        <f t="shared" si="1330"/>
        <v>190962.36804387654</v>
      </c>
      <c r="AI3158" s="4"/>
      <c r="AJ3158" s="1"/>
      <c r="AK3158" s="20"/>
      <c r="AL3158" s="5"/>
      <c r="AM3158" s="1"/>
      <c r="AN3158" s="1"/>
      <c r="AO3158" s="1"/>
      <c r="AP3158" s="17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5.75" x14ac:dyDescent="0.2">
      <c r="A3159" s="127">
        <f t="shared" si="1305"/>
        <v>44619</v>
      </c>
      <c r="B3159" s="165">
        <f t="shared" si="1307"/>
        <v>339788.59988233959</v>
      </c>
      <c r="C3159" s="124"/>
      <c r="D3159" s="128">
        <f t="shared" si="1308"/>
        <v>6153.09</v>
      </c>
      <c r="E3159" s="129">
        <f>VLOOKUP(A3158,[1]Plan1!$AY$80:$BA$314,3)</f>
        <v>6215.24</v>
      </c>
      <c r="F3159" s="130">
        <f t="shared" si="1309"/>
        <v>44608</v>
      </c>
      <c r="G3159" s="131">
        <f t="shared" si="1310"/>
        <v>1.0100616113204897E-2</v>
      </c>
      <c r="H3159" s="132">
        <f t="shared" si="1311"/>
        <v>44635</v>
      </c>
      <c r="I3159" s="132">
        <f t="shared" si="1312"/>
        <v>44635</v>
      </c>
      <c r="J3159" s="133">
        <f t="shared" si="1313"/>
        <v>18</v>
      </c>
      <c r="K3159" s="133">
        <f t="shared" si="1314"/>
        <v>9</v>
      </c>
      <c r="L3159" s="124">
        <f t="shared" si="1315"/>
        <v>1.00503761</v>
      </c>
      <c r="M3159" s="134">
        <f t="shared" si="1316"/>
        <v>1.0054002900000001</v>
      </c>
      <c r="N3159" s="134">
        <f t="shared" si="1317"/>
        <v>1.6558717278897537</v>
      </c>
      <c r="O3159" s="124">
        <f t="shared" si="1318"/>
        <v>1.66421336</v>
      </c>
      <c r="P3159" s="124"/>
      <c r="Q3159" s="125"/>
      <c r="R3159" s="126"/>
      <c r="S3159" s="124"/>
      <c r="T3159" s="135">
        <f t="shared" si="1306"/>
        <v>7.9699999999999993E-2</v>
      </c>
      <c r="U3159" s="125">
        <f t="shared" si="1319"/>
        <v>995</v>
      </c>
      <c r="V3159" s="125">
        <v>252</v>
      </c>
      <c r="W3159" s="134">
        <f t="shared" si="1320"/>
        <v>1.3536125999999999</v>
      </c>
      <c r="X3159" s="18"/>
      <c r="Y3159" s="123">
        <f t="shared" si="1321"/>
        <v>67054.222907000003</v>
      </c>
      <c r="Z3159" s="123">
        <f t="shared" si="1322"/>
        <v>47478.283074987703</v>
      </c>
      <c r="AA3159" s="123">
        <f t="shared" si="1323"/>
        <v>1341.0844581400002</v>
      </c>
      <c r="AB3159" s="123">
        <f t="shared" si="1324"/>
        <v>32923.623447337006</v>
      </c>
      <c r="AC3159" s="123">
        <f t="shared" si="1325"/>
        <v>148797.21388746472</v>
      </c>
      <c r="AD3159" s="150">
        <f t="shared" si="1326"/>
        <v>87053.852995000008</v>
      </c>
      <c r="AE3159" s="150">
        <f t="shared" si="1327"/>
        <v>60265.516747383197</v>
      </c>
      <c r="AF3159" s="150">
        <f t="shared" si="1328"/>
        <v>1741.0770599000002</v>
      </c>
      <c r="AG3159" s="150">
        <f t="shared" si="1329"/>
        <v>41930.939192591664</v>
      </c>
      <c r="AH3159" s="150">
        <f t="shared" si="1330"/>
        <v>190991.38599487487</v>
      </c>
      <c r="AI3159" s="4"/>
      <c r="AJ3159" s="1"/>
      <c r="AK3159" s="20"/>
      <c r="AL3159" s="5"/>
      <c r="AM3159" s="1"/>
      <c r="AN3159" s="1"/>
      <c r="AO3159" s="1"/>
      <c r="AP3159" s="17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5.75" x14ac:dyDescent="0.2">
      <c r="A3160" s="127">
        <f t="shared" si="1305"/>
        <v>44620</v>
      </c>
      <c r="B3160" s="165">
        <f t="shared" si="1307"/>
        <v>339839.96924097359</v>
      </c>
      <c r="C3160" s="124"/>
      <c r="D3160" s="128">
        <f t="shared" si="1308"/>
        <v>6153.09</v>
      </c>
      <c r="E3160" s="129">
        <f>VLOOKUP(A3159,[1]Plan1!$AY$80:$BA$314,3)</f>
        <v>6215.24</v>
      </c>
      <c r="F3160" s="130">
        <f t="shared" si="1309"/>
        <v>44608</v>
      </c>
      <c r="G3160" s="131">
        <f t="shared" si="1310"/>
        <v>1.0100616113204897E-2</v>
      </c>
      <c r="H3160" s="132">
        <f t="shared" si="1311"/>
        <v>44635</v>
      </c>
      <c r="I3160" s="132">
        <f t="shared" si="1312"/>
        <v>44635</v>
      </c>
      <c r="J3160" s="133">
        <f t="shared" si="1313"/>
        <v>18</v>
      </c>
      <c r="K3160" s="133">
        <f t="shared" si="1314"/>
        <v>9</v>
      </c>
      <c r="L3160" s="124">
        <f t="shared" si="1315"/>
        <v>1.00503761</v>
      </c>
      <c r="M3160" s="134">
        <f t="shared" si="1316"/>
        <v>1.0054002900000001</v>
      </c>
      <c r="N3160" s="134">
        <f t="shared" si="1317"/>
        <v>1.6558717278897537</v>
      </c>
      <c r="O3160" s="124">
        <f t="shared" si="1318"/>
        <v>1.66421336</v>
      </c>
      <c r="P3160" s="124"/>
      <c r="Q3160" s="125"/>
      <c r="R3160" s="126"/>
      <c r="S3160" s="124"/>
      <c r="T3160" s="135">
        <f t="shared" si="1306"/>
        <v>7.9699999999999993E-2</v>
      </c>
      <c r="U3160" s="125">
        <f t="shared" si="1319"/>
        <v>995</v>
      </c>
      <c r="V3160" s="125">
        <v>252</v>
      </c>
      <c r="W3160" s="134">
        <f t="shared" si="1320"/>
        <v>1.3536125999999999</v>
      </c>
      <c r="X3160" s="18"/>
      <c r="Y3160" s="123">
        <f t="shared" si="1321"/>
        <v>67054.222907000003</v>
      </c>
      <c r="Z3160" s="123">
        <f t="shared" si="1322"/>
        <v>47478.283074987703</v>
      </c>
      <c r="AA3160" s="123">
        <f t="shared" si="1323"/>
        <v>1341.0844581400002</v>
      </c>
      <c r="AB3160" s="123">
        <f t="shared" si="1324"/>
        <v>32945.974854972672</v>
      </c>
      <c r="AC3160" s="123">
        <f t="shared" si="1325"/>
        <v>148819.56529510039</v>
      </c>
      <c r="AD3160" s="150">
        <f t="shared" si="1326"/>
        <v>87053.852995000008</v>
      </c>
      <c r="AE3160" s="150">
        <f t="shared" si="1327"/>
        <v>60265.516747383197</v>
      </c>
      <c r="AF3160" s="150">
        <f t="shared" si="1328"/>
        <v>1741.0770599000002</v>
      </c>
      <c r="AG3160" s="150">
        <f t="shared" si="1329"/>
        <v>41959.957143590007</v>
      </c>
      <c r="AH3160" s="150">
        <f t="shared" si="1330"/>
        <v>191020.4039458732</v>
      </c>
      <c r="AI3160" s="4"/>
      <c r="AJ3160" s="1"/>
      <c r="AK3160" s="20"/>
      <c r="AL3160" s="5"/>
      <c r="AM3160" s="1"/>
      <c r="AN3160" s="1"/>
      <c r="AO3160" s="1"/>
      <c r="AP3160" s="17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5.75" x14ac:dyDescent="0.2">
      <c r="A3161" s="127">
        <f t="shared" si="1305"/>
        <v>44621</v>
      </c>
      <c r="B3161" s="165">
        <f t="shared" si="1307"/>
        <v>339891.33859960758</v>
      </c>
      <c r="C3161" s="124"/>
      <c r="D3161" s="128">
        <f t="shared" si="1308"/>
        <v>6153.09</v>
      </c>
      <c r="E3161" s="129">
        <f>VLOOKUP(A3160,[1]Plan1!$AY$80:$BA$314,3)</f>
        <v>6215.24</v>
      </c>
      <c r="F3161" s="130">
        <f t="shared" si="1309"/>
        <v>44608</v>
      </c>
      <c r="G3161" s="131">
        <f t="shared" si="1310"/>
        <v>1.0100616113204897E-2</v>
      </c>
      <c r="H3161" s="132">
        <f t="shared" si="1311"/>
        <v>44635</v>
      </c>
      <c r="I3161" s="132">
        <f t="shared" si="1312"/>
        <v>44635</v>
      </c>
      <c r="J3161" s="133">
        <f t="shared" si="1313"/>
        <v>18</v>
      </c>
      <c r="K3161" s="133">
        <f t="shared" si="1314"/>
        <v>9</v>
      </c>
      <c r="L3161" s="124">
        <f t="shared" si="1315"/>
        <v>1.00503761</v>
      </c>
      <c r="M3161" s="134">
        <f t="shared" si="1316"/>
        <v>1.0054002900000001</v>
      </c>
      <c r="N3161" s="134">
        <f t="shared" si="1317"/>
        <v>1.6558717278897537</v>
      </c>
      <c r="O3161" s="124">
        <f t="shared" si="1318"/>
        <v>1.66421336</v>
      </c>
      <c r="P3161" s="124"/>
      <c r="Q3161" s="125"/>
      <c r="R3161" s="126"/>
      <c r="S3161" s="124"/>
      <c r="T3161" s="135">
        <f t="shared" si="1306"/>
        <v>7.9699999999999993E-2</v>
      </c>
      <c r="U3161" s="125">
        <f t="shared" si="1319"/>
        <v>995</v>
      </c>
      <c r="V3161" s="125">
        <v>252</v>
      </c>
      <c r="W3161" s="134">
        <f t="shared" si="1320"/>
        <v>1.3536125999999999</v>
      </c>
      <c r="X3161" s="18"/>
      <c r="Y3161" s="123">
        <f t="shared" si="1321"/>
        <v>67054.222907000003</v>
      </c>
      <c r="Z3161" s="123">
        <f t="shared" si="1322"/>
        <v>47478.283074987703</v>
      </c>
      <c r="AA3161" s="123">
        <f t="shared" si="1323"/>
        <v>1341.0844581400002</v>
      </c>
      <c r="AB3161" s="123">
        <f t="shared" si="1324"/>
        <v>32968.326262608331</v>
      </c>
      <c r="AC3161" s="123">
        <f t="shared" si="1325"/>
        <v>148841.91670273605</v>
      </c>
      <c r="AD3161" s="150">
        <f t="shared" si="1326"/>
        <v>87053.852995000008</v>
      </c>
      <c r="AE3161" s="150">
        <f t="shared" si="1327"/>
        <v>60265.516747383197</v>
      </c>
      <c r="AF3161" s="150">
        <f t="shared" si="1328"/>
        <v>1741.0770599000002</v>
      </c>
      <c r="AG3161" s="150">
        <f t="shared" si="1329"/>
        <v>41988.975094588335</v>
      </c>
      <c r="AH3161" s="150">
        <f t="shared" si="1330"/>
        <v>191049.42189687153</v>
      </c>
      <c r="AI3161" s="4"/>
      <c r="AJ3161" s="1"/>
      <c r="AK3161" s="20"/>
      <c r="AL3161" s="5"/>
      <c r="AM3161" s="1"/>
      <c r="AN3161" s="1"/>
      <c r="AO3161" s="1"/>
      <c r="AP3161" s="17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5.75" x14ac:dyDescent="0.2">
      <c r="A3162" s="127">
        <f t="shared" si="1305"/>
        <v>44622</v>
      </c>
      <c r="B3162" s="165">
        <f t="shared" si="1307"/>
        <v>339942.70795824158</v>
      </c>
      <c r="C3162" s="124"/>
      <c r="D3162" s="128">
        <f t="shared" si="1308"/>
        <v>6153.09</v>
      </c>
      <c r="E3162" s="129">
        <f>VLOOKUP(A3161,[1]Plan1!$AY$80:$BA$314,3)</f>
        <v>6215.24</v>
      </c>
      <c r="F3162" s="130">
        <f t="shared" si="1309"/>
        <v>44608</v>
      </c>
      <c r="G3162" s="131">
        <f t="shared" si="1310"/>
        <v>1.0100616113204897E-2</v>
      </c>
      <c r="H3162" s="132">
        <f t="shared" si="1311"/>
        <v>44635</v>
      </c>
      <c r="I3162" s="132">
        <f t="shared" si="1312"/>
        <v>44635</v>
      </c>
      <c r="J3162" s="133">
        <f t="shared" si="1313"/>
        <v>18</v>
      </c>
      <c r="K3162" s="133">
        <f t="shared" si="1314"/>
        <v>9</v>
      </c>
      <c r="L3162" s="124">
        <f t="shared" si="1315"/>
        <v>1.00503761</v>
      </c>
      <c r="M3162" s="134">
        <f t="shared" si="1316"/>
        <v>1.0054002900000001</v>
      </c>
      <c r="N3162" s="134">
        <f t="shared" si="1317"/>
        <v>1.6558717278897537</v>
      </c>
      <c r="O3162" s="124">
        <f t="shared" si="1318"/>
        <v>1.66421336</v>
      </c>
      <c r="P3162" s="124"/>
      <c r="Q3162" s="125"/>
      <c r="R3162" s="126"/>
      <c r="S3162" s="124"/>
      <c r="T3162" s="135">
        <f t="shared" si="1306"/>
        <v>7.9699999999999993E-2</v>
      </c>
      <c r="U3162" s="125">
        <f t="shared" si="1319"/>
        <v>995</v>
      </c>
      <c r="V3162" s="125">
        <v>252</v>
      </c>
      <c r="W3162" s="134">
        <f t="shared" si="1320"/>
        <v>1.3536125999999999</v>
      </c>
      <c r="X3162" s="18"/>
      <c r="Y3162" s="123">
        <f t="shared" si="1321"/>
        <v>67054.222907000003</v>
      </c>
      <c r="Z3162" s="123">
        <f t="shared" si="1322"/>
        <v>47478.283074987703</v>
      </c>
      <c r="AA3162" s="123">
        <f t="shared" si="1323"/>
        <v>1341.0844581400002</v>
      </c>
      <c r="AB3162" s="123">
        <f t="shared" si="1324"/>
        <v>32990.677670244004</v>
      </c>
      <c r="AC3162" s="123">
        <f t="shared" si="1325"/>
        <v>148864.26811037172</v>
      </c>
      <c r="AD3162" s="150">
        <f t="shared" si="1326"/>
        <v>87053.852995000008</v>
      </c>
      <c r="AE3162" s="150">
        <f t="shared" si="1327"/>
        <v>60265.516747383197</v>
      </c>
      <c r="AF3162" s="150">
        <f t="shared" si="1328"/>
        <v>1741.0770599000002</v>
      </c>
      <c r="AG3162" s="150">
        <f t="shared" si="1329"/>
        <v>42017.993045586671</v>
      </c>
      <c r="AH3162" s="150">
        <f t="shared" si="1330"/>
        <v>191078.43984786986</v>
      </c>
      <c r="AI3162" s="4"/>
      <c r="AJ3162" s="1"/>
      <c r="AK3162" s="20"/>
      <c r="AL3162" s="5"/>
      <c r="AM3162" s="1"/>
      <c r="AN3162" s="1"/>
      <c r="AO3162" s="1"/>
      <c r="AP3162" s="17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5.75" x14ac:dyDescent="0.2">
      <c r="A3163" s="127">
        <f t="shared" si="1305"/>
        <v>44623</v>
      </c>
      <c r="B3163" s="165">
        <f t="shared" si="1307"/>
        <v>340220.05571799795</v>
      </c>
      <c r="C3163" s="124"/>
      <c r="D3163" s="128">
        <f t="shared" si="1308"/>
        <v>6153.09</v>
      </c>
      <c r="E3163" s="129">
        <f>VLOOKUP(A3162,[1]Plan1!$AY$80:$BA$314,3)</f>
        <v>6215.24</v>
      </c>
      <c r="F3163" s="130">
        <f t="shared" si="1309"/>
        <v>44608</v>
      </c>
      <c r="G3163" s="131">
        <f t="shared" si="1310"/>
        <v>1.0100616113204897E-2</v>
      </c>
      <c r="H3163" s="132">
        <f t="shared" si="1311"/>
        <v>44635</v>
      </c>
      <c r="I3163" s="132">
        <f t="shared" si="1312"/>
        <v>44635</v>
      </c>
      <c r="J3163" s="133">
        <f t="shared" si="1313"/>
        <v>18</v>
      </c>
      <c r="K3163" s="133">
        <f t="shared" si="1314"/>
        <v>10</v>
      </c>
      <c r="L3163" s="124">
        <f t="shared" si="1315"/>
        <v>1.00559891</v>
      </c>
      <c r="M3163" s="134">
        <f t="shared" si="1316"/>
        <v>1.0054002900000001</v>
      </c>
      <c r="N3163" s="134">
        <f t="shared" si="1317"/>
        <v>1.6558717278897537</v>
      </c>
      <c r="O3163" s="124">
        <f t="shared" si="1318"/>
        <v>1.6651427999999999</v>
      </c>
      <c r="P3163" s="124"/>
      <c r="Q3163" s="125"/>
      <c r="R3163" s="126"/>
      <c r="S3163" s="124"/>
      <c r="T3163" s="135">
        <f t="shared" si="1306"/>
        <v>7.9699999999999993E-2</v>
      </c>
      <c r="U3163" s="125">
        <f t="shared" si="1319"/>
        <v>996</v>
      </c>
      <c r="V3163" s="125">
        <v>252</v>
      </c>
      <c r="W3163" s="134">
        <f t="shared" si="1320"/>
        <v>1.354024565</v>
      </c>
      <c r="X3163" s="18"/>
      <c r="Y3163" s="123">
        <f t="shared" si="1321"/>
        <v>67054.222907000003</v>
      </c>
      <c r="Z3163" s="123">
        <f t="shared" si="1322"/>
        <v>47577.124729288436</v>
      </c>
      <c r="AA3163" s="123">
        <f t="shared" si="1323"/>
        <v>1341.0844581400002</v>
      </c>
      <c r="AB3163" s="123">
        <f t="shared" si="1324"/>
        <v>33013.02907787967</v>
      </c>
      <c r="AC3163" s="123">
        <f t="shared" si="1325"/>
        <v>148985.4611723081</v>
      </c>
      <c r="AD3163" s="150">
        <f t="shared" si="1326"/>
        <v>87053.852995000008</v>
      </c>
      <c r="AE3163" s="150">
        <f t="shared" si="1327"/>
        <v>60392.653494204817</v>
      </c>
      <c r="AF3163" s="150">
        <f t="shared" si="1328"/>
        <v>1741.0770599000002</v>
      </c>
      <c r="AG3163" s="150">
        <f t="shared" si="1329"/>
        <v>42047.010996585006</v>
      </c>
      <c r="AH3163" s="150">
        <f t="shared" si="1330"/>
        <v>191234.59454568985</v>
      </c>
      <c r="AI3163" s="4"/>
      <c r="AJ3163" s="1"/>
      <c r="AK3163" s="20"/>
      <c r="AL3163" s="5"/>
      <c r="AM3163" s="1"/>
      <c r="AN3163" s="1"/>
      <c r="AO3163" s="1"/>
      <c r="AP3163" s="17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5.75" x14ac:dyDescent="0.2">
      <c r="A3164" s="127">
        <f t="shared" si="1305"/>
        <v>44624</v>
      </c>
      <c r="B3164" s="165">
        <f t="shared" si="1307"/>
        <v>340497.60014317377</v>
      </c>
      <c r="C3164" s="124"/>
      <c r="D3164" s="128">
        <f t="shared" si="1308"/>
        <v>6153.09</v>
      </c>
      <c r="E3164" s="129">
        <f>VLOOKUP(A3163,[1]Plan1!$AY$80:$BA$314,3)</f>
        <v>6215.24</v>
      </c>
      <c r="F3164" s="130">
        <f t="shared" si="1309"/>
        <v>44608</v>
      </c>
      <c r="G3164" s="131">
        <f t="shared" si="1310"/>
        <v>1.0100616113204897E-2</v>
      </c>
      <c r="H3164" s="132">
        <f t="shared" si="1311"/>
        <v>44635</v>
      </c>
      <c r="I3164" s="132">
        <f t="shared" si="1312"/>
        <v>44635</v>
      </c>
      <c r="J3164" s="133">
        <f t="shared" si="1313"/>
        <v>18</v>
      </c>
      <c r="K3164" s="133">
        <f t="shared" si="1314"/>
        <v>11</v>
      </c>
      <c r="L3164" s="124">
        <f t="shared" si="1315"/>
        <v>1.0061605300000001</v>
      </c>
      <c r="M3164" s="134">
        <f t="shared" si="1316"/>
        <v>1.0054002900000001</v>
      </c>
      <c r="N3164" s="134">
        <f t="shared" si="1317"/>
        <v>1.6558717278897537</v>
      </c>
      <c r="O3164" s="124">
        <f t="shared" si="1318"/>
        <v>1.66607277</v>
      </c>
      <c r="P3164" s="124"/>
      <c r="Q3164" s="125"/>
      <c r="R3164" s="126"/>
      <c r="S3164" s="124"/>
      <c r="T3164" s="135">
        <f t="shared" si="1306"/>
        <v>7.9699999999999993E-2</v>
      </c>
      <c r="U3164" s="125">
        <f t="shared" si="1319"/>
        <v>997</v>
      </c>
      <c r="V3164" s="125">
        <v>252</v>
      </c>
      <c r="W3164" s="134">
        <f t="shared" si="1320"/>
        <v>1.354436655</v>
      </c>
      <c r="X3164" s="18"/>
      <c r="Y3164" s="123">
        <f t="shared" si="1321"/>
        <v>67054.222907000003</v>
      </c>
      <c r="Z3164" s="123">
        <f t="shared" si="1322"/>
        <v>47676.052403913709</v>
      </c>
      <c r="AA3164" s="123">
        <f t="shared" si="1323"/>
        <v>1341.0844581400002</v>
      </c>
      <c r="AB3164" s="123">
        <f t="shared" si="1324"/>
        <v>33035.380485515336</v>
      </c>
      <c r="AC3164" s="123">
        <f t="shared" si="1325"/>
        <v>149106.74025456904</v>
      </c>
      <c r="AD3164" s="150">
        <f t="shared" si="1326"/>
        <v>87053.852995000008</v>
      </c>
      <c r="AE3164" s="150">
        <f t="shared" si="1327"/>
        <v>60519.900886121366</v>
      </c>
      <c r="AF3164" s="150">
        <f t="shared" si="1328"/>
        <v>1741.0770599000002</v>
      </c>
      <c r="AG3164" s="150">
        <f t="shared" si="1329"/>
        <v>42076.028947583342</v>
      </c>
      <c r="AH3164" s="150">
        <f t="shared" si="1330"/>
        <v>191390.85988860473</v>
      </c>
      <c r="AI3164" s="4"/>
      <c r="AJ3164" s="1"/>
      <c r="AK3164" s="20"/>
      <c r="AL3164" s="5"/>
      <c r="AM3164" s="1"/>
      <c r="AN3164" s="1"/>
      <c r="AO3164" s="1"/>
      <c r="AP3164" s="17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5.75" x14ac:dyDescent="0.2">
      <c r="A3165" s="127">
        <f t="shared" si="1305"/>
        <v>44625</v>
      </c>
      <c r="B3165" s="165">
        <f t="shared" si="1307"/>
        <v>340775.33681964665</v>
      </c>
      <c r="C3165" s="124"/>
      <c r="D3165" s="128">
        <f t="shared" si="1308"/>
        <v>6153.09</v>
      </c>
      <c r="E3165" s="129">
        <f>VLOOKUP(A3164,[1]Plan1!$AY$80:$BA$314,3)</f>
        <v>6215.24</v>
      </c>
      <c r="F3165" s="130">
        <f t="shared" si="1309"/>
        <v>44608</v>
      </c>
      <c r="G3165" s="131">
        <f t="shared" si="1310"/>
        <v>1.0100616113204897E-2</v>
      </c>
      <c r="H3165" s="132">
        <f t="shared" si="1311"/>
        <v>44635</v>
      </c>
      <c r="I3165" s="132">
        <f t="shared" si="1312"/>
        <v>44635</v>
      </c>
      <c r="J3165" s="133">
        <f t="shared" si="1313"/>
        <v>18</v>
      </c>
      <c r="K3165" s="133">
        <f t="shared" si="1314"/>
        <v>12</v>
      </c>
      <c r="L3165" s="124">
        <f t="shared" si="1315"/>
        <v>1.00672245</v>
      </c>
      <c r="M3165" s="134">
        <f t="shared" si="1316"/>
        <v>1.0054002900000001</v>
      </c>
      <c r="N3165" s="134">
        <f t="shared" si="1317"/>
        <v>1.6558717278897537</v>
      </c>
      <c r="O3165" s="124">
        <f t="shared" si="1318"/>
        <v>1.6670032400000001</v>
      </c>
      <c r="P3165" s="124"/>
      <c r="Q3165" s="125"/>
      <c r="R3165" s="126"/>
      <c r="S3165" s="124"/>
      <c r="T3165" s="135">
        <f t="shared" si="1306"/>
        <v>7.9699999999999993E-2</v>
      </c>
      <c r="U3165" s="125">
        <f t="shared" si="1319"/>
        <v>998</v>
      </c>
      <c r="V3165" s="125">
        <v>252</v>
      </c>
      <c r="W3165" s="134">
        <f t="shared" si="1320"/>
        <v>1.354848871</v>
      </c>
      <c r="X3165" s="18"/>
      <c r="Y3165" s="123">
        <f t="shared" si="1321"/>
        <v>67054.222907000003</v>
      </c>
      <c r="Z3165" s="123">
        <f t="shared" si="1322"/>
        <v>47775.064168151745</v>
      </c>
      <c r="AA3165" s="123">
        <f t="shared" si="1323"/>
        <v>1341.0844581400002</v>
      </c>
      <c r="AB3165" s="123">
        <f t="shared" si="1324"/>
        <v>33057.731893151002</v>
      </c>
      <c r="AC3165" s="123">
        <f t="shared" si="1325"/>
        <v>149228.10342644274</v>
      </c>
      <c r="AD3165" s="150">
        <f t="shared" si="1326"/>
        <v>87053.852995000008</v>
      </c>
      <c r="AE3165" s="150">
        <f t="shared" si="1327"/>
        <v>60647.256439722238</v>
      </c>
      <c r="AF3165" s="150">
        <f t="shared" si="1328"/>
        <v>1741.0770599000002</v>
      </c>
      <c r="AG3165" s="150">
        <f t="shared" si="1329"/>
        <v>42105.04689858167</v>
      </c>
      <c r="AH3165" s="150">
        <f t="shared" si="1330"/>
        <v>191547.23339320393</v>
      </c>
      <c r="AI3165" s="4"/>
      <c r="AJ3165" s="1"/>
      <c r="AK3165" s="20"/>
      <c r="AL3165" s="5"/>
      <c r="AM3165" s="1"/>
      <c r="AN3165" s="1"/>
      <c r="AO3165" s="1"/>
      <c r="AP3165" s="17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5.75" x14ac:dyDescent="0.2">
      <c r="A3166" s="127">
        <f t="shared" si="1305"/>
        <v>44626</v>
      </c>
      <c r="B3166" s="165">
        <f t="shared" si="1307"/>
        <v>340826.70617828064</v>
      </c>
      <c r="C3166" s="124"/>
      <c r="D3166" s="128">
        <f t="shared" si="1308"/>
        <v>6153.09</v>
      </c>
      <c r="E3166" s="129">
        <f>VLOOKUP(A3165,[1]Plan1!$AY$80:$BA$314,3)</f>
        <v>6215.24</v>
      </c>
      <c r="F3166" s="130">
        <f t="shared" si="1309"/>
        <v>44608</v>
      </c>
      <c r="G3166" s="131">
        <f t="shared" si="1310"/>
        <v>1.0100616113204897E-2</v>
      </c>
      <c r="H3166" s="132">
        <f t="shared" si="1311"/>
        <v>44635</v>
      </c>
      <c r="I3166" s="132">
        <f t="shared" si="1312"/>
        <v>44635</v>
      </c>
      <c r="J3166" s="133">
        <f t="shared" si="1313"/>
        <v>18</v>
      </c>
      <c r="K3166" s="133">
        <f t="shared" si="1314"/>
        <v>12</v>
      </c>
      <c r="L3166" s="124">
        <f t="shared" si="1315"/>
        <v>1.00672245</v>
      </c>
      <c r="M3166" s="134">
        <f t="shared" si="1316"/>
        <v>1.0054002900000001</v>
      </c>
      <c r="N3166" s="134">
        <f t="shared" si="1317"/>
        <v>1.6558717278897537</v>
      </c>
      <c r="O3166" s="124">
        <f t="shared" si="1318"/>
        <v>1.6670032400000001</v>
      </c>
      <c r="P3166" s="124"/>
      <c r="Q3166" s="125"/>
      <c r="R3166" s="126"/>
      <c r="S3166" s="124"/>
      <c r="T3166" s="135">
        <f t="shared" si="1306"/>
        <v>7.9699999999999993E-2</v>
      </c>
      <c r="U3166" s="125">
        <f t="shared" si="1319"/>
        <v>998</v>
      </c>
      <c r="V3166" s="125">
        <v>252</v>
      </c>
      <c r="W3166" s="134">
        <f t="shared" si="1320"/>
        <v>1.354848871</v>
      </c>
      <c r="X3166" s="18"/>
      <c r="Y3166" s="123">
        <f t="shared" si="1321"/>
        <v>67054.222907000003</v>
      </c>
      <c r="Z3166" s="123">
        <f t="shared" si="1322"/>
        <v>47775.064168151745</v>
      </c>
      <c r="AA3166" s="123">
        <f t="shared" si="1323"/>
        <v>1341.0844581400002</v>
      </c>
      <c r="AB3166" s="123">
        <f t="shared" si="1324"/>
        <v>33080.083300786668</v>
      </c>
      <c r="AC3166" s="123">
        <f t="shared" si="1325"/>
        <v>149250.45483407841</v>
      </c>
      <c r="AD3166" s="150">
        <f t="shared" si="1326"/>
        <v>87053.852995000008</v>
      </c>
      <c r="AE3166" s="150">
        <f t="shared" si="1327"/>
        <v>60647.256439722238</v>
      </c>
      <c r="AF3166" s="150">
        <f t="shared" si="1328"/>
        <v>1741.0770599000002</v>
      </c>
      <c r="AG3166" s="150">
        <f t="shared" si="1329"/>
        <v>42134.064849580005</v>
      </c>
      <c r="AH3166" s="150">
        <f t="shared" si="1330"/>
        <v>191576.25134420226</v>
      </c>
      <c r="AI3166" s="4"/>
      <c r="AJ3166" s="1"/>
      <c r="AK3166" s="20"/>
      <c r="AL3166" s="5"/>
      <c r="AM3166" s="1"/>
      <c r="AN3166" s="1"/>
      <c r="AO3166" s="1"/>
      <c r="AP3166" s="17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5.75" x14ac:dyDescent="0.2">
      <c r="A3167" s="127">
        <f t="shared" si="1305"/>
        <v>44627</v>
      </c>
      <c r="B3167" s="165">
        <f t="shared" si="1307"/>
        <v>340878.07553691464</v>
      </c>
      <c r="C3167" s="124"/>
      <c r="D3167" s="128">
        <f t="shared" si="1308"/>
        <v>6153.09</v>
      </c>
      <c r="E3167" s="129">
        <f>VLOOKUP(A3166,[1]Plan1!$AY$80:$BA$314,3)</f>
        <v>6215.24</v>
      </c>
      <c r="F3167" s="130">
        <f t="shared" si="1309"/>
        <v>44608</v>
      </c>
      <c r="G3167" s="131">
        <f t="shared" si="1310"/>
        <v>1.0100616113204897E-2</v>
      </c>
      <c r="H3167" s="132">
        <f t="shared" si="1311"/>
        <v>44635</v>
      </c>
      <c r="I3167" s="132">
        <f t="shared" si="1312"/>
        <v>44635</v>
      </c>
      <c r="J3167" s="133">
        <f t="shared" si="1313"/>
        <v>18</v>
      </c>
      <c r="K3167" s="133">
        <f t="shared" si="1314"/>
        <v>12</v>
      </c>
      <c r="L3167" s="124">
        <f t="shared" si="1315"/>
        <v>1.00672245</v>
      </c>
      <c r="M3167" s="134">
        <f t="shared" si="1316"/>
        <v>1.0054002900000001</v>
      </c>
      <c r="N3167" s="134">
        <f t="shared" si="1317"/>
        <v>1.6558717278897537</v>
      </c>
      <c r="O3167" s="124">
        <f t="shared" si="1318"/>
        <v>1.6670032400000001</v>
      </c>
      <c r="P3167" s="124"/>
      <c r="Q3167" s="125"/>
      <c r="R3167" s="126"/>
      <c r="S3167" s="124"/>
      <c r="T3167" s="135">
        <f t="shared" si="1306"/>
        <v>7.9699999999999993E-2</v>
      </c>
      <c r="U3167" s="125">
        <f t="shared" si="1319"/>
        <v>998</v>
      </c>
      <c r="V3167" s="125">
        <v>252</v>
      </c>
      <c r="W3167" s="134">
        <f t="shared" si="1320"/>
        <v>1.354848871</v>
      </c>
      <c r="X3167" s="18"/>
      <c r="Y3167" s="123">
        <f t="shared" si="1321"/>
        <v>67054.222907000003</v>
      </c>
      <c r="Z3167" s="123">
        <f t="shared" si="1322"/>
        <v>47775.064168151745</v>
      </c>
      <c r="AA3167" s="123">
        <f t="shared" si="1323"/>
        <v>1341.0844581400002</v>
      </c>
      <c r="AB3167" s="123">
        <f t="shared" si="1324"/>
        <v>33102.434708422334</v>
      </c>
      <c r="AC3167" s="123">
        <f t="shared" si="1325"/>
        <v>149272.80624171408</v>
      </c>
      <c r="AD3167" s="150">
        <f t="shared" si="1326"/>
        <v>87053.852995000008</v>
      </c>
      <c r="AE3167" s="150">
        <f t="shared" si="1327"/>
        <v>60647.256439722238</v>
      </c>
      <c r="AF3167" s="150">
        <f t="shared" si="1328"/>
        <v>1741.0770599000002</v>
      </c>
      <c r="AG3167" s="150">
        <f t="shared" si="1329"/>
        <v>42163.082800578341</v>
      </c>
      <c r="AH3167" s="150">
        <f t="shared" si="1330"/>
        <v>191605.26929520059</v>
      </c>
      <c r="AI3167" s="4"/>
      <c r="AJ3167" s="1"/>
      <c r="AK3167" s="20"/>
      <c r="AL3167" s="5"/>
      <c r="AM3167" s="1"/>
      <c r="AN3167" s="1"/>
      <c r="AO3167" s="1"/>
      <c r="AP3167" s="17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5.75" x14ac:dyDescent="0.2">
      <c r="A3168" s="127">
        <f t="shared" si="1305"/>
        <v>44628</v>
      </c>
      <c r="B3168" s="165">
        <f t="shared" si="1307"/>
        <v>341156.00910959317</v>
      </c>
      <c r="C3168" s="124"/>
      <c r="D3168" s="128">
        <f t="shared" si="1308"/>
        <v>6153.09</v>
      </c>
      <c r="E3168" s="129">
        <f>VLOOKUP(A3167,[1]Plan1!$AY$80:$BA$314,3)</f>
        <v>6215.24</v>
      </c>
      <c r="F3168" s="130">
        <f t="shared" si="1309"/>
        <v>44608</v>
      </c>
      <c r="G3168" s="131">
        <f t="shared" si="1310"/>
        <v>1.0100616113204897E-2</v>
      </c>
      <c r="H3168" s="132">
        <f t="shared" si="1311"/>
        <v>44635</v>
      </c>
      <c r="I3168" s="132">
        <f t="shared" si="1312"/>
        <v>44635</v>
      </c>
      <c r="J3168" s="133">
        <f t="shared" si="1313"/>
        <v>18</v>
      </c>
      <c r="K3168" s="133">
        <f t="shared" si="1314"/>
        <v>13</v>
      </c>
      <c r="L3168" s="124">
        <f t="shared" si="1315"/>
        <v>1.0072846900000001</v>
      </c>
      <c r="M3168" s="134">
        <f t="shared" si="1316"/>
        <v>1.0054002900000001</v>
      </c>
      <c r="N3168" s="134">
        <f t="shared" si="1317"/>
        <v>1.6558717278897537</v>
      </c>
      <c r="O3168" s="124">
        <f t="shared" si="1318"/>
        <v>1.6679342399999999</v>
      </c>
      <c r="P3168" s="124"/>
      <c r="Q3168" s="125"/>
      <c r="R3168" s="126"/>
      <c r="S3168" s="124"/>
      <c r="T3168" s="135">
        <f t="shared" si="1306"/>
        <v>7.9699999999999993E-2</v>
      </c>
      <c r="U3168" s="125">
        <f t="shared" si="1319"/>
        <v>999</v>
      </c>
      <c r="V3168" s="125">
        <v>252</v>
      </c>
      <c r="W3168" s="134">
        <f t="shared" si="1320"/>
        <v>1.355261212</v>
      </c>
      <c r="X3168" s="18"/>
      <c r="Y3168" s="123">
        <f t="shared" si="1321"/>
        <v>67054.222907000003</v>
      </c>
      <c r="Z3168" s="123">
        <f t="shared" si="1322"/>
        <v>47874.162053658838</v>
      </c>
      <c r="AA3168" s="123">
        <f t="shared" si="1323"/>
        <v>1341.0844581400002</v>
      </c>
      <c r="AB3168" s="123">
        <f t="shared" si="1324"/>
        <v>33124.786116058</v>
      </c>
      <c r="AC3168" s="123">
        <f t="shared" si="1325"/>
        <v>149394.25553485684</v>
      </c>
      <c r="AD3168" s="150">
        <f t="shared" si="1326"/>
        <v>87053.852995000008</v>
      </c>
      <c r="AE3168" s="150">
        <f t="shared" si="1327"/>
        <v>60774.722768259628</v>
      </c>
      <c r="AF3168" s="150">
        <f t="shared" si="1328"/>
        <v>1741.0770599000002</v>
      </c>
      <c r="AG3168" s="150">
        <f t="shared" si="1329"/>
        <v>42192.100751576676</v>
      </c>
      <c r="AH3168" s="150">
        <f t="shared" si="1330"/>
        <v>191761.75357473633</v>
      </c>
      <c r="AI3168" s="4"/>
      <c r="AJ3168" s="1"/>
      <c r="AK3168" s="20"/>
      <c r="AL3168" s="5"/>
      <c r="AM3168" s="1"/>
      <c r="AN3168" s="1"/>
      <c r="AO3168" s="1"/>
      <c r="AP3168" s="17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5.75" x14ac:dyDescent="0.2">
      <c r="A3169" s="127">
        <f t="shared" si="1305"/>
        <v>44629</v>
      </c>
      <c r="B3169" s="165">
        <f t="shared" si="1307"/>
        <v>341434.13831343257</v>
      </c>
      <c r="C3169" s="124"/>
      <c r="D3169" s="128">
        <f t="shared" si="1308"/>
        <v>6153.09</v>
      </c>
      <c r="E3169" s="129">
        <f>VLOOKUP(A3168,[1]Plan1!$AY$80:$BA$314,3)</f>
        <v>6215.24</v>
      </c>
      <c r="F3169" s="130">
        <f t="shared" si="1309"/>
        <v>44608</v>
      </c>
      <c r="G3169" s="131">
        <f t="shared" si="1310"/>
        <v>1.0100616113204897E-2</v>
      </c>
      <c r="H3169" s="132">
        <f t="shared" si="1311"/>
        <v>44635</v>
      </c>
      <c r="I3169" s="132">
        <f t="shared" si="1312"/>
        <v>44635</v>
      </c>
      <c r="J3169" s="133">
        <f t="shared" si="1313"/>
        <v>18</v>
      </c>
      <c r="K3169" s="133">
        <f t="shared" si="1314"/>
        <v>14</v>
      </c>
      <c r="L3169" s="124">
        <f t="shared" si="1315"/>
        <v>1.00784725</v>
      </c>
      <c r="M3169" s="134">
        <f t="shared" si="1316"/>
        <v>1.0054002900000001</v>
      </c>
      <c r="N3169" s="134">
        <f t="shared" si="1317"/>
        <v>1.6558717278897537</v>
      </c>
      <c r="O3169" s="124">
        <f t="shared" si="1318"/>
        <v>1.6688657600000001</v>
      </c>
      <c r="P3169" s="124"/>
      <c r="Q3169" s="125"/>
      <c r="R3169" s="126"/>
      <c r="S3169" s="124"/>
      <c r="T3169" s="135">
        <f t="shared" si="1306"/>
        <v>7.9699999999999993E-2</v>
      </c>
      <c r="U3169" s="125">
        <f t="shared" si="1319"/>
        <v>1000</v>
      </c>
      <c r="V3169" s="125">
        <v>252</v>
      </c>
      <c r="W3169" s="134">
        <f t="shared" si="1320"/>
        <v>1.3556736789999999</v>
      </c>
      <c r="X3169" s="18"/>
      <c r="Y3169" s="123">
        <f t="shared" si="1321"/>
        <v>67054.222907000003</v>
      </c>
      <c r="Z3169" s="123">
        <f t="shared" si="1322"/>
        <v>47973.345507111728</v>
      </c>
      <c r="AA3169" s="123">
        <f t="shared" si="1323"/>
        <v>1341.0844581400002</v>
      </c>
      <c r="AB3169" s="123">
        <f t="shared" si="1324"/>
        <v>33147.137523693666</v>
      </c>
      <c r="AC3169" s="123">
        <f t="shared" si="1325"/>
        <v>149515.7903959454</v>
      </c>
      <c r="AD3169" s="150">
        <f t="shared" si="1326"/>
        <v>87053.852995000008</v>
      </c>
      <c r="AE3169" s="150">
        <f t="shared" si="1327"/>
        <v>60902.299160012109</v>
      </c>
      <c r="AF3169" s="150">
        <f t="shared" si="1328"/>
        <v>1741.0770599000002</v>
      </c>
      <c r="AG3169" s="150">
        <f t="shared" si="1329"/>
        <v>42221.118702575004</v>
      </c>
      <c r="AH3169" s="150">
        <f t="shared" si="1330"/>
        <v>191918.34791748715</v>
      </c>
      <c r="AI3169" s="4"/>
      <c r="AJ3169" s="1"/>
      <c r="AK3169" s="20"/>
      <c r="AL3169" s="5"/>
      <c r="AM3169" s="1"/>
      <c r="AN3169" s="1"/>
      <c r="AO3169" s="1"/>
      <c r="AP3169" s="17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5.75" x14ac:dyDescent="0.2">
      <c r="A3170" s="127">
        <f t="shared" si="1305"/>
        <v>44630</v>
      </c>
      <c r="B3170" s="165">
        <f t="shared" si="1307"/>
        <v>341712.46307006036</v>
      </c>
      <c r="C3170" s="124"/>
      <c r="D3170" s="128">
        <f t="shared" si="1308"/>
        <v>6153.09</v>
      </c>
      <c r="E3170" s="129">
        <f>VLOOKUP(A3169,[1]Plan1!$AY$80:$BA$314,3)</f>
        <v>6215.24</v>
      </c>
      <c r="F3170" s="130">
        <f t="shared" si="1309"/>
        <v>44608</v>
      </c>
      <c r="G3170" s="131">
        <f t="shared" si="1310"/>
        <v>1.0100616113204897E-2</v>
      </c>
      <c r="H3170" s="132">
        <f t="shared" si="1311"/>
        <v>44635</v>
      </c>
      <c r="I3170" s="132">
        <f t="shared" si="1312"/>
        <v>44635</v>
      </c>
      <c r="J3170" s="133">
        <f t="shared" si="1313"/>
        <v>18</v>
      </c>
      <c r="K3170" s="133">
        <f t="shared" si="1314"/>
        <v>15</v>
      </c>
      <c r="L3170" s="124">
        <f t="shared" si="1315"/>
        <v>1.00841012</v>
      </c>
      <c r="M3170" s="134">
        <f t="shared" si="1316"/>
        <v>1.0054002900000001</v>
      </c>
      <c r="N3170" s="134">
        <f t="shared" si="1317"/>
        <v>1.6558717278897537</v>
      </c>
      <c r="O3170" s="124">
        <f t="shared" si="1318"/>
        <v>1.6697978</v>
      </c>
      <c r="P3170" s="124"/>
      <c r="Q3170" s="125"/>
      <c r="R3170" s="126"/>
      <c r="S3170" s="124"/>
      <c r="T3170" s="135">
        <f t="shared" si="1306"/>
        <v>7.9699999999999993E-2</v>
      </c>
      <c r="U3170" s="125">
        <f t="shared" si="1319"/>
        <v>1001</v>
      </c>
      <c r="V3170" s="125">
        <v>252</v>
      </c>
      <c r="W3170" s="134">
        <f t="shared" si="1320"/>
        <v>1.3560862709999999</v>
      </c>
      <c r="X3170" s="18"/>
      <c r="Y3170" s="123">
        <f t="shared" si="1321"/>
        <v>67054.222907000003</v>
      </c>
      <c r="Z3170" s="123">
        <f t="shared" si="1322"/>
        <v>48072.614494230751</v>
      </c>
      <c r="AA3170" s="123">
        <f t="shared" si="1323"/>
        <v>1341.0844581400002</v>
      </c>
      <c r="AB3170" s="123">
        <f t="shared" si="1324"/>
        <v>33169.488931329339</v>
      </c>
      <c r="AC3170" s="123">
        <f t="shared" si="1325"/>
        <v>149637.41079070012</v>
      </c>
      <c r="AD3170" s="150">
        <f t="shared" si="1326"/>
        <v>87053.852995000008</v>
      </c>
      <c r="AE3170" s="150">
        <f t="shared" si="1327"/>
        <v>61029.985570886907</v>
      </c>
      <c r="AF3170" s="150">
        <f t="shared" si="1328"/>
        <v>1741.0770599000002</v>
      </c>
      <c r="AG3170" s="150">
        <f t="shared" si="1329"/>
        <v>42250.13665357334</v>
      </c>
      <c r="AH3170" s="150">
        <f t="shared" si="1330"/>
        <v>192075.05227936027</v>
      </c>
      <c r="AI3170" s="4"/>
      <c r="AJ3170" s="1"/>
      <c r="AK3170" s="20"/>
      <c r="AL3170" s="5"/>
      <c r="AM3170" s="1"/>
      <c r="AN3170" s="1"/>
      <c r="AO3170" s="1"/>
      <c r="AP3170" s="17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5.75" x14ac:dyDescent="0.2">
      <c r="A3171" s="127">
        <f t="shared" si="1305"/>
        <v>44631</v>
      </c>
      <c r="B3171" s="165">
        <f t="shared" si="1307"/>
        <v>341990.98368912481</v>
      </c>
      <c r="C3171" s="124"/>
      <c r="D3171" s="128">
        <f t="shared" si="1308"/>
        <v>6153.09</v>
      </c>
      <c r="E3171" s="129">
        <f>VLOOKUP(A3170,[1]Plan1!$AY$80:$BA$314,3)</f>
        <v>6215.24</v>
      </c>
      <c r="F3171" s="130">
        <f t="shared" si="1309"/>
        <v>44608</v>
      </c>
      <c r="G3171" s="131">
        <f t="shared" si="1310"/>
        <v>1.0100616113204897E-2</v>
      </c>
      <c r="H3171" s="132">
        <f t="shared" si="1311"/>
        <v>44635</v>
      </c>
      <c r="I3171" s="132">
        <f t="shared" si="1312"/>
        <v>44635</v>
      </c>
      <c r="J3171" s="133">
        <f t="shared" si="1313"/>
        <v>18</v>
      </c>
      <c r="K3171" s="133">
        <f t="shared" si="1314"/>
        <v>16</v>
      </c>
      <c r="L3171" s="124">
        <f t="shared" si="1315"/>
        <v>1.0089733000000001</v>
      </c>
      <c r="M3171" s="134">
        <f t="shared" si="1316"/>
        <v>1.0054002900000001</v>
      </c>
      <c r="N3171" s="134">
        <f t="shared" si="1317"/>
        <v>1.6558717278897537</v>
      </c>
      <c r="O3171" s="124">
        <f t="shared" si="1318"/>
        <v>1.6707303600000001</v>
      </c>
      <c r="P3171" s="124"/>
      <c r="Q3171" s="125"/>
      <c r="R3171" s="126"/>
      <c r="S3171" s="124"/>
      <c r="T3171" s="135">
        <f t="shared" si="1306"/>
        <v>7.9699999999999993E-2</v>
      </c>
      <c r="U3171" s="125">
        <f t="shared" si="1319"/>
        <v>1002</v>
      </c>
      <c r="V3171" s="125">
        <v>252</v>
      </c>
      <c r="W3171" s="134">
        <f t="shared" si="1320"/>
        <v>1.3564989890000001</v>
      </c>
      <c r="X3171" s="18"/>
      <c r="Y3171" s="123">
        <f t="shared" si="1321"/>
        <v>67054.222907000003</v>
      </c>
      <c r="Z3171" s="123">
        <f t="shared" si="1322"/>
        <v>48171.969150454228</v>
      </c>
      <c r="AA3171" s="123">
        <f t="shared" si="1323"/>
        <v>1341.0844581400002</v>
      </c>
      <c r="AB3171" s="123">
        <f t="shared" si="1324"/>
        <v>33191.840338965005</v>
      </c>
      <c r="AC3171" s="123">
        <f t="shared" si="1325"/>
        <v>149759.11685455922</v>
      </c>
      <c r="AD3171" s="150">
        <f t="shared" si="1326"/>
        <v>87053.852995000008</v>
      </c>
      <c r="AE3171" s="150">
        <f t="shared" si="1327"/>
        <v>61157.782175093882</v>
      </c>
      <c r="AF3171" s="150">
        <f t="shared" si="1328"/>
        <v>1741.0770599000002</v>
      </c>
      <c r="AG3171" s="150">
        <f t="shared" si="1329"/>
        <v>42279.154604571675</v>
      </c>
      <c r="AH3171" s="150">
        <f t="shared" si="1330"/>
        <v>192231.86683456556</v>
      </c>
      <c r="AI3171" s="4"/>
      <c r="AJ3171" s="1"/>
      <c r="AK3171" s="20"/>
      <c r="AL3171" s="5"/>
      <c r="AM3171" s="1"/>
      <c r="AN3171" s="1"/>
      <c r="AO3171" s="1"/>
      <c r="AP3171" s="17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5.75" x14ac:dyDescent="0.2">
      <c r="A3172" s="127">
        <f t="shared" si="1305"/>
        <v>44632</v>
      </c>
      <c r="B3172" s="165">
        <f t="shared" si="1307"/>
        <v>342269.70028644026</v>
      </c>
      <c r="C3172" s="124"/>
      <c r="D3172" s="128">
        <f t="shared" si="1308"/>
        <v>6153.09</v>
      </c>
      <c r="E3172" s="129">
        <f>VLOOKUP(A3171,[1]Plan1!$AY$80:$BA$314,3)</f>
        <v>6215.24</v>
      </c>
      <c r="F3172" s="130">
        <f t="shared" si="1309"/>
        <v>44608</v>
      </c>
      <c r="G3172" s="131">
        <f t="shared" si="1310"/>
        <v>1.0100616113204897E-2</v>
      </c>
      <c r="H3172" s="132">
        <f t="shared" si="1311"/>
        <v>44635</v>
      </c>
      <c r="I3172" s="132">
        <f t="shared" si="1312"/>
        <v>44635</v>
      </c>
      <c r="J3172" s="133">
        <f t="shared" si="1313"/>
        <v>18</v>
      </c>
      <c r="K3172" s="133">
        <f t="shared" si="1314"/>
        <v>17</v>
      </c>
      <c r="L3172" s="124">
        <f t="shared" si="1315"/>
        <v>1.0095368</v>
      </c>
      <c r="M3172" s="134">
        <f t="shared" si="1316"/>
        <v>1.0054002900000001</v>
      </c>
      <c r="N3172" s="134">
        <f t="shared" si="1317"/>
        <v>1.6558717278897537</v>
      </c>
      <c r="O3172" s="124">
        <f t="shared" si="1318"/>
        <v>1.6716634399999999</v>
      </c>
      <c r="P3172" s="124"/>
      <c r="Q3172" s="125"/>
      <c r="R3172" s="126"/>
      <c r="S3172" s="124"/>
      <c r="T3172" s="135">
        <f t="shared" si="1306"/>
        <v>7.9699999999999993E-2</v>
      </c>
      <c r="U3172" s="125">
        <f t="shared" si="1319"/>
        <v>1003</v>
      </c>
      <c r="V3172" s="125">
        <v>252</v>
      </c>
      <c r="W3172" s="134">
        <f t="shared" si="1320"/>
        <v>1.3569118330000001</v>
      </c>
      <c r="X3172" s="18"/>
      <c r="Y3172" s="123">
        <f t="shared" si="1321"/>
        <v>67054.222907000003</v>
      </c>
      <c r="Z3172" s="123">
        <f t="shared" si="1322"/>
        <v>48271.409526438707</v>
      </c>
      <c r="AA3172" s="123">
        <f t="shared" si="1323"/>
        <v>1341.0844581400002</v>
      </c>
      <c r="AB3172" s="123">
        <f t="shared" si="1324"/>
        <v>33214.191746600671</v>
      </c>
      <c r="AC3172" s="123">
        <f t="shared" si="1325"/>
        <v>149880.90863817936</v>
      </c>
      <c r="AD3172" s="150">
        <f t="shared" si="1326"/>
        <v>87053.852995000008</v>
      </c>
      <c r="AE3172" s="150">
        <f t="shared" si="1327"/>
        <v>61285.689037790871</v>
      </c>
      <c r="AF3172" s="150">
        <f t="shared" si="1328"/>
        <v>1741.0770599000002</v>
      </c>
      <c r="AG3172" s="150">
        <f t="shared" si="1329"/>
        <v>42308.17255557001</v>
      </c>
      <c r="AH3172" s="150">
        <f t="shared" si="1330"/>
        <v>192388.7916482609</v>
      </c>
      <c r="AI3172" s="4"/>
      <c r="AJ3172" s="1"/>
      <c r="AK3172" s="20"/>
      <c r="AL3172" s="5"/>
      <c r="AM3172" s="1"/>
      <c r="AN3172" s="1"/>
      <c r="AO3172" s="1"/>
      <c r="AP3172" s="17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5.75" x14ac:dyDescent="0.2">
      <c r="A3173" s="127">
        <f t="shared" si="1305"/>
        <v>44633</v>
      </c>
      <c r="B3173" s="165">
        <f t="shared" si="1307"/>
        <v>342321.06964507425</v>
      </c>
      <c r="C3173" s="124"/>
      <c r="D3173" s="128">
        <f t="shared" si="1308"/>
        <v>6153.09</v>
      </c>
      <c r="E3173" s="129">
        <f>VLOOKUP(A3172,[1]Plan1!$AY$80:$BA$314,3)</f>
        <v>6215.24</v>
      </c>
      <c r="F3173" s="130">
        <f t="shared" si="1309"/>
        <v>44608</v>
      </c>
      <c r="G3173" s="131">
        <f t="shared" si="1310"/>
        <v>1.0100616113204897E-2</v>
      </c>
      <c r="H3173" s="132">
        <f t="shared" si="1311"/>
        <v>44635</v>
      </c>
      <c r="I3173" s="132">
        <f t="shared" si="1312"/>
        <v>44635</v>
      </c>
      <c r="J3173" s="133">
        <f t="shared" si="1313"/>
        <v>18</v>
      </c>
      <c r="K3173" s="133">
        <f t="shared" si="1314"/>
        <v>17</v>
      </c>
      <c r="L3173" s="124">
        <f t="shared" si="1315"/>
        <v>1.0095368</v>
      </c>
      <c r="M3173" s="134">
        <f t="shared" si="1316"/>
        <v>1.0054002900000001</v>
      </c>
      <c r="N3173" s="134">
        <f t="shared" si="1317"/>
        <v>1.6558717278897537</v>
      </c>
      <c r="O3173" s="124">
        <f t="shared" si="1318"/>
        <v>1.6716634399999999</v>
      </c>
      <c r="P3173" s="124"/>
      <c r="Q3173" s="125"/>
      <c r="R3173" s="126"/>
      <c r="S3173" s="124"/>
      <c r="T3173" s="135">
        <f t="shared" si="1306"/>
        <v>7.9699999999999993E-2</v>
      </c>
      <c r="U3173" s="125">
        <f t="shared" si="1319"/>
        <v>1003</v>
      </c>
      <c r="V3173" s="125">
        <v>252</v>
      </c>
      <c r="W3173" s="134">
        <f t="shared" si="1320"/>
        <v>1.3569118330000001</v>
      </c>
      <c r="X3173" s="18"/>
      <c r="Y3173" s="123">
        <f t="shared" si="1321"/>
        <v>67054.222907000003</v>
      </c>
      <c r="Z3173" s="123">
        <f t="shared" si="1322"/>
        <v>48271.409526438707</v>
      </c>
      <c r="AA3173" s="123">
        <f t="shared" si="1323"/>
        <v>1341.0844581400002</v>
      </c>
      <c r="AB3173" s="123">
        <f t="shared" si="1324"/>
        <v>33236.543154236337</v>
      </c>
      <c r="AC3173" s="123">
        <f t="shared" si="1325"/>
        <v>149903.26004581503</v>
      </c>
      <c r="AD3173" s="150">
        <f t="shared" si="1326"/>
        <v>87053.852995000008</v>
      </c>
      <c r="AE3173" s="150">
        <f t="shared" si="1327"/>
        <v>61285.689037790871</v>
      </c>
      <c r="AF3173" s="150">
        <f t="shared" si="1328"/>
        <v>1741.0770599000002</v>
      </c>
      <c r="AG3173" s="150">
        <f t="shared" si="1329"/>
        <v>42337.190506568339</v>
      </c>
      <c r="AH3173" s="150">
        <f t="shared" si="1330"/>
        <v>192417.80959925923</v>
      </c>
      <c r="AI3173" s="4"/>
      <c r="AJ3173" s="1"/>
      <c r="AK3173" s="20"/>
      <c r="AL3173" s="5"/>
      <c r="AM3173" s="1"/>
      <c r="AN3173" s="1"/>
      <c r="AO3173" s="1"/>
      <c r="AP3173" s="17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5.75" x14ac:dyDescent="0.2">
      <c r="A3174" s="127">
        <f t="shared" si="1305"/>
        <v>44634</v>
      </c>
      <c r="B3174" s="165">
        <f t="shared" si="1307"/>
        <v>342372.43900370825</v>
      </c>
      <c r="C3174" s="124"/>
      <c r="D3174" s="128">
        <f t="shared" si="1308"/>
        <v>6153.09</v>
      </c>
      <c r="E3174" s="129">
        <f>VLOOKUP(A3173,[1]Plan1!$AY$80:$BA$314,3)</f>
        <v>6215.24</v>
      </c>
      <c r="F3174" s="130">
        <f t="shared" si="1309"/>
        <v>44608</v>
      </c>
      <c r="G3174" s="131">
        <f t="shared" si="1310"/>
        <v>1.0100616113204897E-2</v>
      </c>
      <c r="H3174" s="132">
        <f t="shared" si="1311"/>
        <v>44635</v>
      </c>
      <c r="I3174" s="132">
        <f t="shared" si="1312"/>
        <v>44635</v>
      </c>
      <c r="J3174" s="133">
        <f t="shared" si="1313"/>
        <v>18</v>
      </c>
      <c r="K3174" s="133">
        <f t="shared" si="1314"/>
        <v>17</v>
      </c>
      <c r="L3174" s="124">
        <f t="shared" si="1315"/>
        <v>1.0095368</v>
      </c>
      <c r="M3174" s="134">
        <f t="shared" si="1316"/>
        <v>1.0054002900000001</v>
      </c>
      <c r="N3174" s="134">
        <f t="shared" si="1317"/>
        <v>1.6558717278897537</v>
      </c>
      <c r="O3174" s="124">
        <f t="shared" si="1318"/>
        <v>1.6716634399999999</v>
      </c>
      <c r="P3174" s="124"/>
      <c r="Q3174" s="125"/>
      <c r="R3174" s="126"/>
      <c r="S3174" s="124"/>
      <c r="T3174" s="135">
        <f t="shared" si="1306"/>
        <v>7.9699999999999993E-2</v>
      </c>
      <c r="U3174" s="125">
        <f t="shared" si="1319"/>
        <v>1003</v>
      </c>
      <c r="V3174" s="125">
        <v>252</v>
      </c>
      <c r="W3174" s="134">
        <f t="shared" si="1320"/>
        <v>1.3569118330000001</v>
      </c>
      <c r="X3174" s="18"/>
      <c r="Y3174" s="123">
        <f t="shared" si="1321"/>
        <v>67054.222907000003</v>
      </c>
      <c r="Z3174" s="123">
        <f t="shared" si="1322"/>
        <v>48271.409526438707</v>
      </c>
      <c r="AA3174" s="123">
        <f t="shared" si="1323"/>
        <v>1341.0844581400002</v>
      </c>
      <c r="AB3174" s="123">
        <f t="shared" si="1324"/>
        <v>33258.894561872003</v>
      </c>
      <c r="AC3174" s="123">
        <f t="shared" si="1325"/>
        <v>149925.61145345069</v>
      </c>
      <c r="AD3174" s="150">
        <f t="shared" si="1326"/>
        <v>87053.852995000008</v>
      </c>
      <c r="AE3174" s="150">
        <f t="shared" si="1327"/>
        <v>61285.689037790871</v>
      </c>
      <c r="AF3174" s="150">
        <f t="shared" si="1328"/>
        <v>1741.0770599000002</v>
      </c>
      <c r="AG3174" s="150">
        <f t="shared" si="1329"/>
        <v>42366.208457566667</v>
      </c>
      <c r="AH3174" s="150">
        <f t="shared" si="1330"/>
        <v>192446.82755025756</v>
      </c>
      <c r="AI3174" s="4"/>
      <c r="AJ3174" s="1"/>
      <c r="AK3174" s="20"/>
      <c r="AL3174" s="5"/>
      <c r="AM3174" s="1"/>
      <c r="AN3174" s="1"/>
      <c r="AO3174" s="1"/>
      <c r="AP3174" s="17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5.75" x14ac:dyDescent="0.2">
      <c r="A3175" s="127">
        <f t="shared" si="1305"/>
        <v>44635</v>
      </c>
      <c r="B3175" s="165">
        <f t="shared" si="1307"/>
        <v>342651.35150071396</v>
      </c>
      <c r="C3175" s="124"/>
      <c r="D3175" s="128">
        <f t="shared" si="1308"/>
        <v>6153.09</v>
      </c>
      <c r="E3175" s="129">
        <f>VLOOKUP(A3174,[1]Plan1!$AY$80:$BA$314,3)</f>
        <v>6215.24</v>
      </c>
      <c r="F3175" s="130">
        <f t="shared" si="1309"/>
        <v>44608</v>
      </c>
      <c r="G3175" s="131">
        <f t="shared" si="1310"/>
        <v>1.0100616113204897E-2</v>
      </c>
      <c r="H3175" s="132">
        <f t="shared" si="1311"/>
        <v>44669</v>
      </c>
      <c r="I3175" s="132">
        <f t="shared" si="1312"/>
        <v>44635</v>
      </c>
      <c r="J3175" s="133">
        <f t="shared" si="1313"/>
        <v>18</v>
      </c>
      <c r="K3175" s="133">
        <f t="shared" si="1314"/>
        <v>18</v>
      </c>
      <c r="L3175" s="124">
        <f t="shared" si="1315"/>
        <v>1.0101006100000001</v>
      </c>
      <c r="M3175" s="134">
        <f t="shared" si="1316"/>
        <v>1.0054002900000001</v>
      </c>
      <c r="N3175" s="134">
        <f t="shared" si="1317"/>
        <v>1.6558717278897537</v>
      </c>
      <c r="O3175" s="124">
        <f t="shared" si="1318"/>
        <v>1.6725970400000001</v>
      </c>
      <c r="P3175" s="124"/>
      <c r="Q3175" s="125"/>
      <c r="R3175" s="126"/>
      <c r="S3175" s="124"/>
      <c r="T3175" s="135">
        <f t="shared" si="1306"/>
        <v>7.9699999999999993E-2</v>
      </c>
      <c r="U3175" s="125">
        <f t="shared" si="1319"/>
        <v>1004</v>
      </c>
      <c r="V3175" s="125">
        <v>252</v>
      </c>
      <c r="W3175" s="134">
        <f t="shared" si="1320"/>
        <v>1.3573248019999999</v>
      </c>
      <c r="X3175" s="18"/>
      <c r="Y3175" s="123">
        <f t="shared" si="1321"/>
        <v>67054.222907000003</v>
      </c>
      <c r="Z3175" s="123">
        <f t="shared" si="1322"/>
        <v>48370.935587822169</v>
      </c>
      <c r="AA3175" s="123">
        <f t="shared" si="1323"/>
        <v>1341.0844581400002</v>
      </c>
      <c r="AB3175" s="123">
        <f t="shared" si="1324"/>
        <v>33281.245969507669</v>
      </c>
      <c r="AC3175" s="123">
        <f t="shared" si="1325"/>
        <v>150047.48892246984</v>
      </c>
      <c r="AD3175" s="150">
        <f t="shared" si="1326"/>
        <v>87053.852995000008</v>
      </c>
      <c r="AE3175" s="150">
        <f t="shared" si="1327"/>
        <v>61413.706114779117</v>
      </c>
      <c r="AF3175" s="150">
        <f t="shared" si="1328"/>
        <v>1741.0770599000002</v>
      </c>
      <c r="AG3175" s="150">
        <f t="shared" si="1329"/>
        <v>42395.226408565009</v>
      </c>
      <c r="AH3175" s="150">
        <f t="shared" si="1330"/>
        <v>192603.86257824415</v>
      </c>
      <c r="AI3175" s="4"/>
      <c r="AJ3175" s="1"/>
      <c r="AK3175" s="20"/>
      <c r="AL3175" s="5"/>
      <c r="AM3175" s="1"/>
      <c r="AN3175" s="1"/>
      <c r="AO3175" s="1"/>
      <c r="AP3175" s="17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5.75" x14ac:dyDescent="0.2">
      <c r="A3176" s="127">
        <f t="shared" si="1305"/>
        <v>44636</v>
      </c>
      <c r="B3176" s="165">
        <f t="shared" si="1307"/>
        <v>342967.54212391854</v>
      </c>
      <c r="C3176" s="124"/>
      <c r="D3176" s="128">
        <f t="shared" si="1308"/>
        <v>6215.24</v>
      </c>
      <c r="E3176" s="129">
        <f>VLOOKUP(A3175,[1]Plan1!$AY$80:$BA$314,3)</f>
        <v>6315.93</v>
      </c>
      <c r="F3176" s="130">
        <f t="shared" si="1309"/>
        <v>44636</v>
      </c>
      <c r="G3176" s="131">
        <f t="shared" si="1310"/>
        <v>1.6200500704719456E-2</v>
      </c>
      <c r="H3176" s="132">
        <f t="shared" si="1311"/>
        <v>44669</v>
      </c>
      <c r="I3176" s="132">
        <f t="shared" si="1312"/>
        <v>44669</v>
      </c>
      <c r="J3176" s="133">
        <f t="shared" si="1313"/>
        <v>23</v>
      </c>
      <c r="K3176" s="133">
        <f t="shared" si="1314"/>
        <v>1</v>
      </c>
      <c r="L3176" s="124">
        <f t="shared" si="1315"/>
        <v>1.00069896</v>
      </c>
      <c r="M3176" s="134">
        <f t="shared" si="1316"/>
        <v>1.0101006100000001</v>
      </c>
      <c r="N3176" s="134">
        <f t="shared" si="1317"/>
        <v>1.6725970424231944</v>
      </c>
      <c r="O3176" s="124">
        <f t="shared" si="1318"/>
        <v>1.67376612</v>
      </c>
      <c r="P3176" s="124"/>
      <c r="Q3176" s="125"/>
      <c r="R3176" s="126"/>
      <c r="S3176" s="124"/>
      <c r="T3176" s="135">
        <f t="shared" si="1306"/>
        <v>7.9699999999999993E-2</v>
      </c>
      <c r="U3176" s="125">
        <f t="shared" si="1319"/>
        <v>1005</v>
      </c>
      <c r="V3176" s="125">
        <v>252</v>
      </c>
      <c r="W3176" s="134">
        <f t="shared" si="1320"/>
        <v>1.357737897</v>
      </c>
      <c r="X3176" s="18"/>
      <c r="Y3176" s="123">
        <f t="shared" si="1321"/>
        <v>67054.222907000003</v>
      </c>
      <c r="Z3176" s="123">
        <f t="shared" si="1322"/>
        <v>48486.766887424979</v>
      </c>
      <c r="AA3176" s="123">
        <f t="shared" si="1323"/>
        <v>1341.0844581400002</v>
      </c>
      <c r="AB3176" s="123">
        <f t="shared" si="1324"/>
        <v>33303.597377143335</v>
      </c>
      <c r="AC3176" s="123">
        <f t="shared" si="1325"/>
        <v>150185.67162970832</v>
      </c>
      <c r="AD3176" s="150">
        <f t="shared" si="1326"/>
        <v>87053.852995000008</v>
      </c>
      <c r="AE3176" s="150">
        <f t="shared" si="1327"/>
        <v>61562.696079746886</v>
      </c>
      <c r="AF3176" s="150">
        <f t="shared" si="1328"/>
        <v>1741.0770599000002</v>
      </c>
      <c r="AG3176" s="150">
        <f t="shared" si="1329"/>
        <v>42424.244359563338</v>
      </c>
      <c r="AH3176" s="150">
        <f t="shared" si="1330"/>
        <v>192781.87049421025</v>
      </c>
      <c r="AI3176" s="4"/>
      <c r="AJ3176" s="1"/>
      <c r="AK3176" s="20"/>
      <c r="AL3176" s="5"/>
      <c r="AM3176" s="1"/>
      <c r="AN3176" s="1"/>
      <c r="AO3176" s="1"/>
      <c r="AP3176" s="17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5.75" x14ac:dyDescent="0.2">
      <c r="A3177" s="127">
        <f t="shared" si="1305"/>
        <v>44637</v>
      </c>
      <c r="B3177" s="165">
        <f t="shared" si="1307"/>
        <v>343284.00038937584</v>
      </c>
      <c r="C3177" s="124"/>
      <c r="D3177" s="128">
        <f t="shared" si="1308"/>
        <v>6215.24</v>
      </c>
      <c r="E3177" s="129">
        <f>VLOOKUP(A3176,[1]Plan1!$AY$80:$BA$314,3)</f>
        <v>6315.93</v>
      </c>
      <c r="F3177" s="130">
        <f t="shared" si="1309"/>
        <v>44636</v>
      </c>
      <c r="G3177" s="131">
        <f t="shared" si="1310"/>
        <v>1.6200500704719456E-2</v>
      </c>
      <c r="H3177" s="132">
        <f t="shared" si="1311"/>
        <v>44669</v>
      </c>
      <c r="I3177" s="132">
        <f t="shared" si="1312"/>
        <v>44669</v>
      </c>
      <c r="J3177" s="133">
        <f t="shared" si="1313"/>
        <v>23</v>
      </c>
      <c r="K3177" s="133">
        <f t="shared" si="1314"/>
        <v>2</v>
      </c>
      <c r="L3177" s="124">
        <f t="shared" si="1315"/>
        <v>1.0013984199999999</v>
      </c>
      <c r="M3177" s="134">
        <f t="shared" si="1316"/>
        <v>1.0101006100000001</v>
      </c>
      <c r="N3177" s="134">
        <f t="shared" si="1317"/>
        <v>1.6725970424231944</v>
      </c>
      <c r="O3177" s="124">
        <f t="shared" si="1318"/>
        <v>1.67493603</v>
      </c>
      <c r="P3177" s="124"/>
      <c r="Q3177" s="125"/>
      <c r="R3177" s="126"/>
      <c r="S3177" s="124"/>
      <c r="T3177" s="135">
        <f t="shared" si="1306"/>
        <v>7.9699999999999993E-2</v>
      </c>
      <c r="U3177" s="125">
        <f t="shared" si="1319"/>
        <v>1006</v>
      </c>
      <c r="V3177" s="125">
        <v>252</v>
      </c>
      <c r="W3177" s="134">
        <f t="shared" si="1320"/>
        <v>1.358151117</v>
      </c>
      <c r="X3177" s="18"/>
      <c r="Y3177" s="123">
        <f t="shared" si="1321"/>
        <v>67054.222907000003</v>
      </c>
      <c r="Z3177" s="123">
        <f t="shared" si="1322"/>
        <v>48602.715252211397</v>
      </c>
      <c r="AA3177" s="123">
        <f t="shared" si="1323"/>
        <v>1341.0844581400002</v>
      </c>
      <c r="AB3177" s="123">
        <f t="shared" si="1324"/>
        <v>33325.948784779008</v>
      </c>
      <c r="AC3177" s="123">
        <f t="shared" si="1325"/>
        <v>150323.97140213041</v>
      </c>
      <c r="AD3177" s="150">
        <f t="shared" si="1326"/>
        <v>87053.852995000008</v>
      </c>
      <c r="AE3177" s="150">
        <f t="shared" si="1327"/>
        <v>61711.836621783783</v>
      </c>
      <c r="AF3177" s="150">
        <f t="shared" si="1328"/>
        <v>1741.0770599000002</v>
      </c>
      <c r="AG3177" s="150">
        <f t="shared" si="1329"/>
        <v>42453.262310561673</v>
      </c>
      <c r="AH3177" s="150">
        <f t="shared" si="1330"/>
        <v>192960.02898724546</v>
      </c>
      <c r="AI3177" s="4"/>
      <c r="AJ3177" s="1"/>
      <c r="AK3177" s="20"/>
      <c r="AL3177" s="5"/>
      <c r="AM3177" s="1"/>
      <c r="AN3177" s="1"/>
      <c r="AO3177" s="1"/>
      <c r="AP3177" s="17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5.75" x14ac:dyDescent="0.2">
      <c r="A3178" s="127">
        <f t="shared" si="1305"/>
        <v>44638</v>
      </c>
      <c r="B3178" s="165">
        <f t="shared" si="1307"/>
        <v>343600.72508332826</v>
      </c>
      <c r="C3178" s="124"/>
      <c r="D3178" s="128">
        <f t="shared" si="1308"/>
        <v>6215.24</v>
      </c>
      <c r="E3178" s="129">
        <f>VLOOKUP(A3177,[1]Plan1!$AY$80:$BA$314,3)</f>
        <v>6315.93</v>
      </c>
      <c r="F3178" s="130">
        <f t="shared" si="1309"/>
        <v>44636</v>
      </c>
      <c r="G3178" s="131">
        <f t="shared" si="1310"/>
        <v>1.6200500704719456E-2</v>
      </c>
      <c r="H3178" s="132">
        <f t="shared" si="1311"/>
        <v>44669</v>
      </c>
      <c r="I3178" s="132">
        <f t="shared" si="1312"/>
        <v>44669</v>
      </c>
      <c r="J3178" s="133">
        <f t="shared" si="1313"/>
        <v>23</v>
      </c>
      <c r="K3178" s="133">
        <f t="shared" si="1314"/>
        <v>3</v>
      </c>
      <c r="L3178" s="124">
        <f t="shared" si="1315"/>
        <v>1.0020983699999999</v>
      </c>
      <c r="M3178" s="134">
        <f t="shared" si="1316"/>
        <v>1.0101006100000001</v>
      </c>
      <c r="N3178" s="134">
        <f t="shared" si="1317"/>
        <v>1.6725970424231944</v>
      </c>
      <c r="O3178" s="124">
        <f t="shared" si="1318"/>
        <v>1.6761067599999999</v>
      </c>
      <c r="P3178" s="124"/>
      <c r="Q3178" s="125"/>
      <c r="R3178" s="126"/>
      <c r="S3178" s="124"/>
      <c r="T3178" s="135">
        <f t="shared" si="1306"/>
        <v>7.9699999999999993E-2</v>
      </c>
      <c r="U3178" s="125">
        <f t="shared" si="1319"/>
        <v>1007</v>
      </c>
      <c r="V3178" s="125">
        <v>252</v>
      </c>
      <c r="W3178" s="134">
        <f t="shared" si="1320"/>
        <v>1.358564463</v>
      </c>
      <c r="X3178" s="18"/>
      <c r="Y3178" s="123">
        <f t="shared" si="1321"/>
        <v>67054.222907000003</v>
      </c>
      <c r="Z3178" s="123">
        <f t="shared" si="1322"/>
        <v>48718.780151290834</v>
      </c>
      <c r="AA3178" s="123">
        <f t="shared" si="1323"/>
        <v>1341.0844581400002</v>
      </c>
      <c r="AB3178" s="123">
        <f t="shared" si="1324"/>
        <v>33348.300192414667</v>
      </c>
      <c r="AC3178" s="123">
        <f t="shared" si="1325"/>
        <v>150462.38770884549</v>
      </c>
      <c r="AD3178" s="150">
        <f t="shared" si="1326"/>
        <v>87053.852995000008</v>
      </c>
      <c r="AE3178" s="150">
        <f t="shared" si="1327"/>
        <v>61861.127058022765</v>
      </c>
      <c r="AF3178" s="150">
        <f t="shared" si="1328"/>
        <v>1741.0770599000002</v>
      </c>
      <c r="AG3178" s="150">
        <f t="shared" si="1329"/>
        <v>42482.280261560001</v>
      </c>
      <c r="AH3178" s="150">
        <f t="shared" si="1330"/>
        <v>193138.33737448277</v>
      </c>
      <c r="AI3178" s="4"/>
      <c r="AJ3178" s="1"/>
      <c r="AK3178" s="20"/>
      <c r="AL3178" s="5"/>
      <c r="AM3178" s="1"/>
      <c r="AN3178" s="1"/>
      <c r="AO3178" s="1"/>
      <c r="AP3178" s="17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5.75" x14ac:dyDescent="0.2">
      <c r="A3179" s="127">
        <f t="shared" si="1305"/>
        <v>44639</v>
      </c>
      <c r="B3179" s="165">
        <f t="shared" si="1307"/>
        <v>343917.71479574748</v>
      </c>
      <c r="C3179" s="124"/>
      <c r="D3179" s="128">
        <f t="shared" si="1308"/>
        <v>6215.24</v>
      </c>
      <c r="E3179" s="129">
        <f>VLOOKUP(A3178,[1]Plan1!$AY$80:$BA$314,3)</f>
        <v>6315.93</v>
      </c>
      <c r="F3179" s="130">
        <f t="shared" si="1309"/>
        <v>44636</v>
      </c>
      <c r="G3179" s="131">
        <f t="shared" si="1310"/>
        <v>1.6200500704719456E-2</v>
      </c>
      <c r="H3179" s="132">
        <f t="shared" si="1311"/>
        <v>44669</v>
      </c>
      <c r="I3179" s="132">
        <f t="shared" si="1312"/>
        <v>44669</v>
      </c>
      <c r="J3179" s="133">
        <f t="shared" si="1313"/>
        <v>23</v>
      </c>
      <c r="K3179" s="133">
        <f t="shared" si="1314"/>
        <v>4</v>
      </c>
      <c r="L3179" s="124">
        <f t="shared" si="1315"/>
        <v>1.0027988000000001</v>
      </c>
      <c r="M3179" s="134">
        <f t="shared" si="1316"/>
        <v>1.0101006100000001</v>
      </c>
      <c r="N3179" s="134">
        <f t="shared" si="1317"/>
        <v>1.6725970424231944</v>
      </c>
      <c r="O3179" s="124">
        <f t="shared" si="1318"/>
        <v>1.6772783</v>
      </c>
      <c r="P3179" s="124"/>
      <c r="Q3179" s="125"/>
      <c r="R3179" s="126"/>
      <c r="S3179" s="124"/>
      <c r="T3179" s="135">
        <f t="shared" si="1306"/>
        <v>7.9699999999999993E-2</v>
      </c>
      <c r="U3179" s="125">
        <f t="shared" si="1319"/>
        <v>1008</v>
      </c>
      <c r="V3179" s="125">
        <v>252</v>
      </c>
      <c r="W3179" s="134">
        <f t="shared" si="1320"/>
        <v>1.358977935</v>
      </c>
      <c r="X3179" s="18"/>
      <c r="Y3179" s="123">
        <f t="shared" si="1321"/>
        <v>67054.222907000003</v>
      </c>
      <c r="Z3179" s="123">
        <f t="shared" si="1322"/>
        <v>48834.960967924962</v>
      </c>
      <c r="AA3179" s="123">
        <f t="shared" si="1323"/>
        <v>1341.0844581400002</v>
      </c>
      <c r="AB3179" s="123">
        <f t="shared" si="1324"/>
        <v>33370.651600050332</v>
      </c>
      <c r="AC3179" s="123">
        <f t="shared" si="1325"/>
        <v>150600.91993311531</v>
      </c>
      <c r="AD3179" s="150">
        <f t="shared" si="1326"/>
        <v>87053.852995000008</v>
      </c>
      <c r="AE3179" s="150">
        <f t="shared" si="1327"/>
        <v>62010.56659517379</v>
      </c>
      <c r="AF3179" s="150">
        <f t="shared" si="1328"/>
        <v>1741.0770599000002</v>
      </c>
      <c r="AG3179" s="150">
        <f t="shared" si="1329"/>
        <v>42511.298212558337</v>
      </c>
      <c r="AH3179" s="150">
        <f t="shared" si="1330"/>
        <v>193316.79486263217</v>
      </c>
      <c r="AI3179" s="4"/>
      <c r="AJ3179" s="1"/>
      <c r="AK3179" s="20"/>
      <c r="AL3179" s="5"/>
      <c r="AM3179" s="1"/>
      <c r="AN3179" s="1"/>
      <c r="AO3179" s="1"/>
      <c r="AP3179" s="17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5.75" x14ac:dyDescent="0.2">
      <c r="A3180" s="127">
        <f t="shared" si="1305"/>
        <v>44640</v>
      </c>
      <c r="B3180" s="165">
        <f t="shared" si="1307"/>
        <v>343969.08415438147</v>
      </c>
      <c r="C3180" s="124"/>
      <c r="D3180" s="128">
        <f t="shared" si="1308"/>
        <v>6215.24</v>
      </c>
      <c r="E3180" s="129">
        <f>VLOOKUP(A3179,[1]Plan1!$AY$80:$BA$314,3)</f>
        <v>6315.93</v>
      </c>
      <c r="F3180" s="130">
        <f t="shared" si="1309"/>
        <v>44636</v>
      </c>
      <c r="G3180" s="131">
        <f t="shared" si="1310"/>
        <v>1.6200500704719456E-2</v>
      </c>
      <c r="H3180" s="132">
        <f t="shared" si="1311"/>
        <v>44669</v>
      </c>
      <c r="I3180" s="132">
        <f t="shared" si="1312"/>
        <v>44669</v>
      </c>
      <c r="J3180" s="133">
        <f t="shared" si="1313"/>
        <v>23</v>
      </c>
      <c r="K3180" s="133">
        <f t="shared" si="1314"/>
        <v>4</v>
      </c>
      <c r="L3180" s="124">
        <f t="shared" si="1315"/>
        <v>1.0027988000000001</v>
      </c>
      <c r="M3180" s="134">
        <f t="shared" si="1316"/>
        <v>1.0101006100000001</v>
      </c>
      <c r="N3180" s="134">
        <f t="shared" si="1317"/>
        <v>1.6725970424231944</v>
      </c>
      <c r="O3180" s="124">
        <f t="shared" si="1318"/>
        <v>1.6772783</v>
      </c>
      <c r="P3180" s="124"/>
      <c r="Q3180" s="125"/>
      <c r="R3180" s="126"/>
      <c r="S3180" s="124"/>
      <c r="T3180" s="135">
        <f t="shared" si="1306"/>
        <v>7.9699999999999993E-2</v>
      </c>
      <c r="U3180" s="125">
        <f t="shared" si="1319"/>
        <v>1008</v>
      </c>
      <c r="V3180" s="125">
        <v>252</v>
      </c>
      <c r="W3180" s="134">
        <f t="shared" si="1320"/>
        <v>1.358977935</v>
      </c>
      <c r="X3180" s="18"/>
      <c r="Y3180" s="123">
        <f t="shared" si="1321"/>
        <v>67054.222907000003</v>
      </c>
      <c r="Z3180" s="123">
        <f t="shared" si="1322"/>
        <v>48834.960967924962</v>
      </c>
      <c r="AA3180" s="123">
        <f t="shared" si="1323"/>
        <v>1341.0844581400002</v>
      </c>
      <c r="AB3180" s="123">
        <f t="shared" si="1324"/>
        <v>33393.003007685998</v>
      </c>
      <c r="AC3180" s="123">
        <f t="shared" si="1325"/>
        <v>150623.27134075097</v>
      </c>
      <c r="AD3180" s="150">
        <f t="shared" si="1326"/>
        <v>87053.852995000008</v>
      </c>
      <c r="AE3180" s="150">
        <f t="shared" si="1327"/>
        <v>62010.56659517379</v>
      </c>
      <c r="AF3180" s="150">
        <f t="shared" si="1328"/>
        <v>1741.0770599000002</v>
      </c>
      <c r="AG3180" s="150">
        <f t="shared" si="1329"/>
        <v>42540.316163556672</v>
      </c>
      <c r="AH3180" s="150">
        <f t="shared" si="1330"/>
        <v>193345.8128136305</v>
      </c>
      <c r="AI3180" s="4"/>
      <c r="AJ3180" s="1"/>
      <c r="AK3180" s="20"/>
      <c r="AL3180" s="5"/>
      <c r="AM3180" s="1"/>
      <c r="AN3180" s="1"/>
      <c r="AO3180" s="1"/>
      <c r="AP3180" s="17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5.75" x14ac:dyDescent="0.2">
      <c r="A3181" s="127">
        <f t="shared" si="1305"/>
        <v>44641</v>
      </c>
      <c r="B3181" s="165">
        <f t="shared" si="1307"/>
        <v>344020.45351301547</v>
      </c>
      <c r="C3181" s="124"/>
      <c r="D3181" s="128">
        <f t="shared" si="1308"/>
        <v>6215.24</v>
      </c>
      <c r="E3181" s="129">
        <f>VLOOKUP(A3180,[1]Plan1!$AY$80:$BA$314,3)</f>
        <v>6315.93</v>
      </c>
      <c r="F3181" s="130">
        <f t="shared" si="1309"/>
        <v>44636</v>
      </c>
      <c r="G3181" s="131">
        <f t="shared" si="1310"/>
        <v>1.6200500704719456E-2</v>
      </c>
      <c r="H3181" s="132">
        <f t="shared" si="1311"/>
        <v>44669</v>
      </c>
      <c r="I3181" s="132">
        <f t="shared" si="1312"/>
        <v>44669</v>
      </c>
      <c r="J3181" s="133">
        <f t="shared" si="1313"/>
        <v>23</v>
      </c>
      <c r="K3181" s="133">
        <f t="shared" si="1314"/>
        <v>4</v>
      </c>
      <c r="L3181" s="124">
        <f t="shared" si="1315"/>
        <v>1.0027988000000001</v>
      </c>
      <c r="M3181" s="134">
        <f t="shared" si="1316"/>
        <v>1.0101006100000001</v>
      </c>
      <c r="N3181" s="134">
        <f t="shared" si="1317"/>
        <v>1.6725970424231944</v>
      </c>
      <c r="O3181" s="124">
        <f t="shared" si="1318"/>
        <v>1.6772783</v>
      </c>
      <c r="P3181" s="124"/>
      <c r="Q3181" s="125"/>
      <c r="R3181" s="126"/>
      <c r="S3181" s="124"/>
      <c r="T3181" s="135">
        <f t="shared" si="1306"/>
        <v>7.9699999999999993E-2</v>
      </c>
      <c r="U3181" s="125">
        <f t="shared" si="1319"/>
        <v>1008</v>
      </c>
      <c r="V3181" s="125">
        <v>252</v>
      </c>
      <c r="W3181" s="134">
        <f t="shared" si="1320"/>
        <v>1.358977935</v>
      </c>
      <c r="X3181" s="18"/>
      <c r="Y3181" s="123">
        <f t="shared" si="1321"/>
        <v>67054.222907000003</v>
      </c>
      <c r="Z3181" s="123">
        <f t="shared" si="1322"/>
        <v>48834.960967924962</v>
      </c>
      <c r="AA3181" s="123">
        <f t="shared" si="1323"/>
        <v>1341.0844581400002</v>
      </c>
      <c r="AB3181" s="123">
        <f t="shared" si="1324"/>
        <v>33415.354415321672</v>
      </c>
      <c r="AC3181" s="123">
        <f t="shared" si="1325"/>
        <v>150645.62274838664</v>
      </c>
      <c r="AD3181" s="150">
        <f t="shared" si="1326"/>
        <v>87053.852995000008</v>
      </c>
      <c r="AE3181" s="150">
        <f t="shared" si="1327"/>
        <v>62010.56659517379</v>
      </c>
      <c r="AF3181" s="150">
        <f t="shared" si="1328"/>
        <v>1741.0770599000002</v>
      </c>
      <c r="AG3181" s="150">
        <f t="shared" si="1329"/>
        <v>42569.334114555</v>
      </c>
      <c r="AH3181" s="150">
        <f t="shared" si="1330"/>
        <v>193374.83076462883</v>
      </c>
      <c r="AI3181" s="4"/>
      <c r="AJ3181" s="1"/>
      <c r="AK3181" s="20"/>
      <c r="AL3181" s="5"/>
      <c r="AM3181" s="1"/>
      <c r="AN3181" s="1"/>
      <c r="AO3181" s="1"/>
      <c r="AP3181" s="17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5.75" x14ac:dyDescent="0.2">
      <c r="A3182" s="127">
        <f t="shared" si="1305"/>
        <v>44642</v>
      </c>
      <c r="B3182" s="165">
        <f t="shared" si="1307"/>
        <v>344337.71315260074</v>
      </c>
      <c r="C3182" s="124"/>
      <c r="D3182" s="128">
        <f t="shared" si="1308"/>
        <v>6215.24</v>
      </c>
      <c r="E3182" s="129">
        <f>VLOOKUP(A3181,[1]Plan1!$AY$80:$BA$314,3)</f>
        <v>6315.93</v>
      </c>
      <c r="F3182" s="130">
        <f t="shared" si="1309"/>
        <v>44636</v>
      </c>
      <c r="G3182" s="131">
        <f t="shared" si="1310"/>
        <v>1.6200500704719456E-2</v>
      </c>
      <c r="H3182" s="132">
        <f t="shared" si="1311"/>
        <v>44669</v>
      </c>
      <c r="I3182" s="132">
        <f t="shared" si="1312"/>
        <v>44669</v>
      </c>
      <c r="J3182" s="133">
        <f t="shared" si="1313"/>
        <v>23</v>
      </c>
      <c r="K3182" s="133">
        <f t="shared" si="1314"/>
        <v>5</v>
      </c>
      <c r="L3182" s="124">
        <f t="shared" si="1315"/>
        <v>1.0034997299999999</v>
      </c>
      <c r="M3182" s="134">
        <f t="shared" si="1316"/>
        <v>1.0101006100000001</v>
      </c>
      <c r="N3182" s="134">
        <f t="shared" si="1317"/>
        <v>1.6725970424231944</v>
      </c>
      <c r="O3182" s="124">
        <f t="shared" si="1318"/>
        <v>1.6784506800000001</v>
      </c>
      <c r="P3182" s="124"/>
      <c r="Q3182" s="125"/>
      <c r="R3182" s="126"/>
      <c r="S3182" s="124"/>
      <c r="T3182" s="135">
        <f t="shared" si="1306"/>
        <v>7.9699999999999993E-2</v>
      </c>
      <c r="U3182" s="125">
        <f t="shared" si="1319"/>
        <v>1009</v>
      </c>
      <c r="V3182" s="125">
        <v>252</v>
      </c>
      <c r="W3182" s="134">
        <f t="shared" si="1320"/>
        <v>1.3593915329999999</v>
      </c>
      <c r="X3182" s="18"/>
      <c r="Y3182" s="123">
        <f t="shared" si="1321"/>
        <v>67054.222907000003</v>
      </c>
      <c r="Z3182" s="123">
        <f t="shared" si="1322"/>
        <v>48951.259849150709</v>
      </c>
      <c r="AA3182" s="123">
        <f t="shared" si="1323"/>
        <v>1341.0844581400002</v>
      </c>
      <c r="AB3182" s="123">
        <f t="shared" si="1324"/>
        <v>33437.705822957338</v>
      </c>
      <c r="AC3182" s="123">
        <f t="shared" si="1325"/>
        <v>150784.27303724806</v>
      </c>
      <c r="AD3182" s="150">
        <f t="shared" si="1326"/>
        <v>87053.852995000008</v>
      </c>
      <c r="AE3182" s="150">
        <f t="shared" si="1327"/>
        <v>62160.157994899339</v>
      </c>
      <c r="AF3182" s="150">
        <f t="shared" si="1328"/>
        <v>1741.0770599000002</v>
      </c>
      <c r="AG3182" s="150">
        <f t="shared" si="1329"/>
        <v>42598.352065553336</v>
      </c>
      <c r="AH3182" s="150">
        <f t="shared" si="1330"/>
        <v>193553.44011535269</v>
      </c>
      <c r="AI3182" s="4"/>
      <c r="AJ3182" s="1"/>
      <c r="AK3182" s="20"/>
      <c r="AL3182" s="5"/>
      <c r="AM3182" s="1"/>
      <c r="AN3182" s="1"/>
      <c r="AO3182" s="1"/>
      <c r="AP3182" s="17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5.75" x14ac:dyDescent="0.2">
      <c r="A3183" s="127">
        <f t="shared" si="1305"/>
        <v>44643</v>
      </c>
      <c r="B3183" s="165">
        <f t="shared" si="1307"/>
        <v>344655.23498888878</v>
      </c>
      <c r="C3183" s="124"/>
      <c r="D3183" s="128">
        <f t="shared" si="1308"/>
        <v>6215.24</v>
      </c>
      <c r="E3183" s="129">
        <f>VLOOKUP(A3182,[1]Plan1!$AY$80:$BA$314,3)</f>
        <v>6315.93</v>
      </c>
      <c r="F3183" s="130">
        <f t="shared" si="1309"/>
        <v>44636</v>
      </c>
      <c r="G3183" s="131">
        <f t="shared" si="1310"/>
        <v>1.6200500704719456E-2</v>
      </c>
      <c r="H3183" s="132">
        <f t="shared" si="1311"/>
        <v>44669</v>
      </c>
      <c r="I3183" s="132">
        <f t="shared" si="1312"/>
        <v>44669</v>
      </c>
      <c r="J3183" s="133">
        <f t="shared" si="1313"/>
        <v>23</v>
      </c>
      <c r="K3183" s="133">
        <f t="shared" si="1314"/>
        <v>6</v>
      </c>
      <c r="L3183" s="124">
        <f t="shared" si="1315"/>
        <v>1.0042011399999999</v>
      </c>
      <c r="M3183" s="134">
        <f t="shared" si="1316"/>
        <v>1.0101006100000001</v>
      </c>
      <c r="N3183" s="134">
        <f t="shared" si="1317"/>
        <v>1.6725970424231944</v>
      </c>
      <c r="O3183" s="124">
        <f t="shared" si="1318"/>
        <v>1.67962385</v>
      </c>
      <c r="P3183" s="124"/>
      <c r="Q3183" s="125"/>
      <c r="R3183" s="126"/>
      <c r="S3183" s="124"/>
      <c r="T3183" s="135">
        <f t="shared" si="1306"/>
        <v>7.9699999999999993E-2</v>
      </c>
      <c r="U3183" s="125">
        <f t="shared" si="1319"/>
        <v>1010</v>
      </c>
      <c r="V3183" s="125">
        <v>252</v>
      </c>
      <c r="W3183" s="134">
        <f t="shared" si="1320"/>
        <v>1.3598052570000001</v>
      </c>
      <c r="X3183" s="18"/>
      <c r="Y3183" s="123">
        <f t="shared" si="1321"/>
        <v>67054.222907000003</v>
      </c>
      <c r="Z3183" s="123">
        <f t="shared" si="1322"/>
        <v>49067.673413707802</v>
      </c>
      <c r="AA3183" s="123">
        <f t="shared" si="1323"/>
        <v>1341.0844581400002</v>
      </c>
      <c r="AB3183" s="123">
        <f t="shared" si="1324"/>
        <v>33460.057230593004</v>
      </c>
      <c r="AC3183" s="123">
        <f t="shared" si="1325"/>
        <v>150923.03800944082</v>
      </c>
      <c r="AD3183" s="150">
        <f t="shared" si="1326"/>
        <v>87053.852995000008</v>
      </c>
      <c r="AE3183" s="150">
        <f t="shared" si="1327"/>
        <v>62309.896907996284</v>
      </c>
      <c r="AF3183" s="150">
        <f t="shared" si="1328"/>
        <v>1741.0770599000002</v>
      </c>
      <c r="AG3183" s="150">
        <f t="shared" si="1329"/>
        <v>42627.370016551671</v>
      </c>
      <c r="AH3183" s="150">
        <f t="shared" si="1330"/>
        <v>193732.19697944797</v>
      </c>
      <c r="AI3183" s="4"/>
      <c r="AJ3183" s="1"/>
      <c r="AK3183" s="20"/>
      <c r="AL3183" s="5"/>
      <c r="AM3183" s="1"/>
      <c r="AN3183" s="1"/>
      <c r="AO3183" s="1"/>
      <c r="AP3183" s="17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5.75" x14ac:dyDescent="0.2">
      <c r="A3184" s="127">
        <f t="shared" si="1305"/>
        <v>44644</v>
      </c>
      <c r="B3184" s="165">
        <f t="shared" si="1307"/>
        <v>344973.02709293552</v>
      </c>
      <c r="C3184" s="124"/>
      <c r="D3184" s="128">
        <f t="shared" si="1308"/>
        <v>6215.24</v>
      </c>
      <c r="E3184" s="129">
        <f>VLOOKUP(A3183,[1]Plan1!$AY$80:$BA$314,3)</f>
        <v>6315.93</v>
      </c>
      <c r="F3184" s="130">
        <f t="shared" si="1309"/>
        <v>44636</v>
      </c>
      <c r="G3184" s="131">
        <f t="shared" si="1310"/>
        <v>1.6200500704719456E-2</v>
      </c>
      <c r="H3184" s="132">
        <f t="shared" si="1311"/>
        <v>44669</v>
      </c>
      <c r="I3184" s="132">
        <f t="shared" si="1312"/>
        <v>44669</v>
      </c>
      <c r="J3184" s="133">
        <f t="shared" si="1313"/>
        <v>23</v>
      </c>
      <c r="K3184" s="133">
        <f t="shared" si="1314"/>
        <v>7</v>
      </c>
      <c r="L3184" s="124">
        <f t="shared" si="1315"/>
        <v>1.00490305</v>
      </c>
      <c r="M3184" s="134">
        <f t="shared" si="1316"/>
        <v>1.0101006100000001</v>
      </c>
      <c r="N3184" s="134">
        <f t="shared" si="1317"/>
        <v>1.6725970424231944</v>
      </c>
      <c r="O3184" s="124">
        <f t="shared" si="1318"/>
        <v>1.68079786</v>
      </c>
      <c r="P3184" s="124"/>
      <c r="Q3184" s="125"/>
      <c r="R3184" s="126"/>
      <c r="S3184" s="124"/>
      <c r="T3184" s="135">
        <f t="shared" si="1306"/>
        <v>7.9699999999999993E-2</v>
      </c>
      <c r="U3184" s="125">
        <f t="shared" si="1319"/>
        <v>1011</v>
      </c>
      <c r="V3184" s="125">
        <v>252</v>
      </c>
      <c r="W3184" s="134">
        <f t="shared" si="1320"/>
        <v>1.360219107</v>
      </c>
      <c r="X3184" s="18"/>
      <c r="Y3184" s="123">
        <f t="shared" si="1321"/>
        <v>67054.222907000003</v>
      </c>
      <c r="Z3184" s="123">
        <f t="shared" si="1322"/>
        <v>49184.205191829715</v>
      </c>
      <c r="AA3184" s="123">
        <f t="shared" si="1323"/>
        <v>1341.0844581400002</v>
      </c>
      <c r="AB3184" s="123">
        <f t="shared" si="1324"/>
        <v>33482.408638228662</v>
      </c>
      <c r="AC3184" s="123">
        <f t="shared" si="1325"/>
        <v>151061.92119519837</v>
      </c>
      <c r="AD3184" s="150">
        <f t="shared" si="1326"/>
        <v>87053.852995000008</v>
      </c>
      <c r="AE3184" s="150">
        <f t="shared" si="1327"/>
        <v>62459.787875287118</v>
      </c>
      <c r="AF3184" s="150">
        <f t="shared" si="1328"/>
        <v>1741.0770599000002</v>
      </c>
      <c r="AG3184" s="150">
        <f t="shared" si="1329"/>
        <v>42656.387967550007</v>
      </c>
      <c r="AH3184" s="150">
        <f t="shared" si="1330"/>
        <v>193911.10589773714</v>
      </c>
      <c r="AI3184" s="4"/>
      <c r="AJ3184" s="1"/>
      <c r="AK3184" s="20"/>
      <c r="AL3184" s="5"/>
      <c r="AM3184" s="1"/>
      <c r="AN3184" s="1"/>
      <c r="AO3184" s="1"/>
      <c r="AP3184" s="17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5.75" x14ac:dyDescent="0.2">
      <c r="A3185" s="127">
        <f t="shared" si="1305"/>
        <v>44645</v>
      </c>
      <c r="B3185" s="165">
        <f t="shared" si="1307"/>
        <v>345291.08786045224</v>
      </c>
      <c r="C3185" s="124"/>
      <c r="D3185" s="128">
        <f t="shared" si="1308"/>
        <v>6215.24</v>
      </c>
      <c r="E3185" s="129">
        <f>VLOOKUP(A3184,[1]Plan1!$AY$80:$BA$314,3)</f>
        <v>6315.93</v>
      </c>
      <c r="F3185" s="130">
        <f t="shared" si="1309"/>
        <v>44636</v>
      </c>
      <c r="G3185" s="131">
        <f t="shared" si="1310"/>
        <v>1.6200500704719456E-2</v>
      </c>
      <c r="H3185" s="132">
        <f t="shared" si="1311"/>
        <v>44669</v>
      </c>
      <c r="I3185" s="132">
        <f t="shared" si="1312"/>
        <v>44669</v>
      </c>
      <c r="J3185" s="133">
        <f t="shared" si="1313"/>
        <v>23</v>
      </c>
      <c r="K3185" s="133">
        <f t="shared" si="1314"/>
        <v>8</v>
      </c>
      <c r="L3185" s="124">
        <f t="shared" si="1315"/>
        <v>1.00560545</v>
      </c>
      <c r="M3185" s="134">
        <f t="shared" si="1316"/>
        <v>1.0101006100000001</v>
      </c>
      <c r="N3185" s="134">
        <f t="shared" si="1317"/>
        <v>1.6725970424231944</v>
      </c>
      <c r="O3185" s="124">
        <f t="shared" si="1318"/>
        <v>1.6819727</v>
      </c>
      <c r="P3185" s="124"/>
      <c r="Q3185" s="125"/>
      <c r="R3185" s="126"/>
      <c r="S3185" s="124"/>
      <c r="T3185" s="135">
        <f t="shared" si="1306"/>
        <v>7.9699999999999993E-2</v>
      </c>
      <c r="U3185" s="125">
        <f t="shared" si="1319"/>
        <v>1012</v>
      </c>
      <c r="V3185" s="125">
        <v>252</v>
      </c>
      <c r="W3185" s="134">
        <f t="shared" si="1320"/>
        <v>1.3606330820000001</v>
      </c>
      <c r="X3185" s="18"/>
      <c r="Y3185" s="123">
        <f t="shared" si="1321"/>
        <v>67054.222907000003</v>
      </c>
      <c r="Z3185" s="123">
        <f t="shared" si="1322"/>
        <v>49300.854481809816</v>
      </c>
      <c r="AA3185" s="123">
        <f t="shared" si="1323"/>
        <v>1341.0844581400002</v>
      </c>
      <c r="AB3185" s="123">
        <f t="shared" si="1324"/>
        <v>33504.760045864336</v>
      </c>
      <c r="AC3185" s="123">
        <f t="shared" si="1325"/>
        <v>151200.92189281416</v>
      </c>
      <c r="AD3185" s="150">
        <f t="shared" si="1326"/>
        <v>87053.852995000008</v>
      </c>
      <c r="AE3185" s="150">
        <f t="shared" si="1327"/>
        <v>62609.829994189742</v>
      </c>
      <c r="AF3185" s="150">
        <f t="shared" si="1328"/>
        <v>1741.0770599000002</v>
      </c>
      <c r="AG3185" s="150">
        <f t="shared" si="1329"/>
        <v>42685.405918548335</v>
      </c>
      <c r="AH3185" s="150">
        <f t="shared" si="1330"/>
        <v>194090.16596763808</v>
      </c>
      <c r="AI3185" s="4"/>
      <c r="AJ3185" s="1"/>
      <c r="AK3185" s="20"/>
      <c r="AL3185" s="5"/>
      <c r="AM3185" s="1"/>
      <c r="AN3185" s="1"/>
      <c r="AO3185" s="1"/>
      <c r="AP3185" s="17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5.75" x14ac:dyDescent="0.2">
      <c r="A3186" s="127">
        <f t="shared" si="1305"/>
        <v>44646</v>
      </c>
      <c r="B3186" s="165">
        <f t="shared" si="1307"/>
        <v>345609.41152548732</v>
      </c>
      <c r="C3186" s="124"/>
      <c r="D3186" s="128">
        <f t="shared" si="1308"/>
        <v>6215.24</v>
      </c>
      <c r="E3186" s="129">
        <f>VLOOKUP(A3185,[1]Plan1!$AY$80:$BA$314,3)</f>
        <v>6315.93</v>
      </c>
      <c r="F3186" s="130">
        <f t="shared" si="1309"/>
        <v>44636</v>
      </c>
      <c r="G3186" s="131">
        <f t="shared" si="1310"/>
        <v>1.6200500704719456E-2</v>
      </c>
      <c r="H3186" s="132">
        <f t="shared" si="1311"/>
        <v>44669</v>
      </c>
      <c r="I3186" s="132">
        <f t="shared" si="1312"/>
        <v>44669</v>
      </c>
      <c r="J3186" s="133">
        <f t="shared" si="1313"/>
        <v>23</v>
      </c>
      <c r="K3186" s="133">
        <f t="shared" si="1314"/>
        <v>9</v>
      </c>
      <c r="L3186" s="124">
        <f t="shared" si="1315"/>
        <v>1.00630833</v>
      </c>
      <c r="M3186" s="134">
        <f t="shared" si="1316"/>
        <v>1.0101006100000001</v>
      </c>
      <c r="N3186" s="134">
        <f t="shared" si="1317"/>
        <v>1.6725970424231944</v>
      </c>
      <c r="O3186" s="124">
        <f t="shared" si="1318"/>
        <v>1.6831483300000001</v>
      </c>
      <c r="P3186" s="124"/>
      <c r="Q3186" s="125"/>
      <c r="R3186" s="126"/>
      <c r="S3186" s="124"/>
      <c r="T3186" s="135">
        <f t="shared" si="1306"/>
        <v>7.9699999999999993E-2</v>
      </c>
      <c r="U3186" s="125">
        <f t="shared" si="1319"/>
        <v>1013</v>
      </c>
      <c r="V3186" s="125">
        <v>252</v>
      </c>
      <c r="W3186" s="134">
        <f t="shared" si="1320"/>
        <v>1.361047184</v>
      </c>
      <c r="X3186" s="18"/>
      <c r="Y3186" s="123">
        <f t="shared" si="1321"/>
        <v>67054.222907000003</v>
      </c>
      <c r="Z3186" s="123">
        <f t="shared" si="1322"/>
        <v>49417.618761653976</v>
      </c>
      <c r="AA3186" s="123">
        <f t="shared" si="1323"/>
        <v>1341.0844581400002</v>
      </c>
      <c r="AB3186" s="123">
        <f t="shared" si="1324"/>
        <v>33527.111453500002</v>
      </c>
      <c r="AC3186" s="123">
        <f t="shared" si="1325"/>
        <v>151340.03758029398</v>
      </c>
      <c r="AD3186" s="150">
        <f t="shared" si="1326"/>
        <v>87053.852995000008</v>
      </c>
      <c r="AE3186" s="150">
        <f t="shared" si="1327"/>
        <v>62760.020020746641</v>
      </c>
      <c r="AF3186" s="150">
        <f t="shared" si="1328"/>
        <v>1741.0770599000002</v>
      </c>
      <c r="AG3186" s="150">
        <f t="shared" si="1329"/>
        <v>42714.42386954667</v>
      </c>
      <c r="AH3186" s="150">
        <f t="shared" si="1330"/>
        <v>194269.37394519334</v>
      </c>
      <c r="AI3186" s="4"/>
      <c r="AJ3186" s="1"/>
      <c r="AK3186" s="20"/>
      <c r="AL3186" s="5"/>
      <c r="AM3186" s="1"/>
      <c r="AN3186" s="1"/>
      <c r="AO3186" s="1"/>
      <c r="AP3186" s="17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5.75" x14ac:dyDescent="0.2">
      <c r="A3187" s="127">
        <f t="shared" si="1305"/>
        <v>44647</v>
      </c>
      <c r="B3187" s="165">
        <f t="shared" si="1307"/>
        <v>345660.78088412131</v>
      </c>
      <c r="C3187" s="124"/>
      <c r="D3187" s="128">
        <f t="shared" si="1308"/>
        <v>6215.24</v>
      </c>
      <c r="E3187" s="129">
        <f>VLOOKUP(A3186,[1]Plan1!$AY$80:$BA$314,3)</f>
        <v>6315.93</v>
      </c>
      <c r="F3187" s="130">
        <f t="shared" si="1309"/>
        <v>44636</v>
      </c>
      <c r="G3187" s="131">
        <f t="shared" si="1310"/>
        <v>1.6200500704719456E-2</v>
      </c>
      <c r="H3187" s="132">
        <f t="shared" si="1311"/>
        <v>44669</v>
      </c>
      <c r="I3187" s="132">
        <f t="shared" si="1312"/>
        <v>44669</v>
      </c>
      <c r="J3187" s="133">
        <f t="shared" si="1313"/>
        <v>23</v>
      </c>
      <c r="K3187" s="133">
        <f t="shared" si="1314"/>
        <v>9</v>
      </c>
      <c r="L3187" s="124">
        <f t="shared" si="1315"/>
        <v>1.00630833</v>
      </c>
      <c r="M3187" s="134">
        <f t="shared" si="1316"/>
        <v>1.0101006100000001</v>
      </c>
      <c r="N3187" s="134">
        <f t="shared" si="1317"/>
        <v>1.6725970424231944</v>
      </c>
      <c r="O3187" s="124">
        <f t="shared" si="1318"/>
        <v>1.6831483300000001</v>
      </c>
      <c r="P3187" s="124"/>
      <c r="Q3187" s="125"/>
      <c r="R3187" s="126"/>
      <c r="S3187" s="124"/>
      <c r="T3187" s="135">
        <f t="shared" si="1306"/>
        <v>7.9699999999999993E-2</v>
      </c>
      <c r="U3187" s="125">
        <f t="shared" si="1319"/>
        <v>1013</v>
      </c>
      <c r="V3187" s="125">
        <v>252</v>
      </c>
      <c r="W3187" s="134">
        <f t="shared" si="1320"/>
        <v>1.361047184</v>
      </c>
      <c r="X3187" s="18"/>
      <c r="Y3187" s="123">
        <f t="shared" si="1321"/>
        <v>67054.222907000003</v>
      </c>
      <c r="Z3187" s="123">
        <f t="shared" si="1322"/>
        <v>49417.618761653976</v>
      </c>
      <c r="AA3187" s="123">
        <f t="shared" si="1323"/>
        <v>1341.0844581400002</v>
      </c>
      <c r="AB3187" s="123">
        <f t="shared" si="1324"/>
        <v>33549.462861135667</v>
      </c>
      <c r="AC3187" s="123">
        <f t="shared" si="1325"/>
        <v>151362.38898792965</v>
      </c>
      <c r="AD3187" s="150">
        <f t="shared" si="1326"/>
        <v>87053.852995000008</v>
      </c>
      <c r="AE3187" s="150">
        <f t="shared" si="1327"/>
        <v>62760.020020746641</v>
      </c>
      <c r="AF3187" s="150">
        <f t="shared" si="1328"/>
        <v>1741.0770599000002</v>
      </c>
      <c r="AG3187" s="150">
        <f t="shared" si="1329"/>
        <v>42743.441820545006</v>
      </c>
      <c r="AH3187" s="150">
        <f t="shared" si="1330"/>
        <v>194298.39189619166</v>
      </c>
      <c r="AI3187" s="4"/>
      <c r="AJ3187" s="1"/>
      <c r="AK3187" s="20"/>
      <c r="AL3187" s="5"/>
      <c r="AM3187" s="1"/>
      <c r="AN3187" s="1"/>
      <c r="AO3187" s="1"/>
      <c r="AP3187" s="17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5.75" x14ac:dyDescent="0.2">
      <c r="A3188" s="127">
        <f t="shared" si="1305"/>
        <v>44648</v>
      </c>
      <c r="B3188" s="165">
        <f t="shared" si="1307"/>
        <v>345712.15024275531</v>
      </c>
      <c r="C3188" s="124"/>
      <c r="D3188" s="128">
        <f t="shared" si="1308"/>
        <v>6215.24</v>
      </c>
      <c r="E3188" s="129">
        <f>VLOOKUP(A3187,[1]Plan1!$AY$80:$BA$314,3)</f>
        <v>6315.93</v>
      </c>
      <c r="F3188" s="130">
        <f t="shared" si="1309"/>
        <v>44636</v>
      </c>
      <c r="G3188" s="131">
        <f t="shared" si="1310"/>
        <v>1.6200500704719456E-2</v>
      </c>
      <c r="H3188" s="132">
        <f t="shared" si="1311"/>
        <v>44669</v>
      </c>
      <c r="I3188" s="132">
        <f t="shared" si="1312"/>
        <v>44669</v>
      </c>
      <c r="J3188" s="133">
        <f t="shared" si="1313"/>
        <v>23</v>
      </c>
      <c r="K3188" s="133">
        <f t="shared" si="1314"/>
        <v>9</v>
      </c>
      <c r="L3188" s="124">
        <f t="shared" si="1315"/>
        <v>1.00630833</v>
      </c>
      <c r="M3188" s="134">
        <f t="shared" si="1316"/>
        <v>1.0101006100000001</v>
      </c>
      <c r="N3188" s="134">
        <f t="shared" si="1317"/>
        <v>1.6725970424231944</v>
      </c>
      <c r="O3188" s="124">
        <f t="shared" si="1318"/>
        <v>1.6831483300000001</v>
      </c>
      <c r="P3188" s="124"/>
      <c r="Q3188" s="125"/>
      <c r="R3188" s="126"/>
      <c r="S3188" s="124"/>
      <c r="T3188" s="135">
        <f t="shared" si="1306"/>
        <v>7.9699999999999993E-2</v>
      </c>
      <c r="U3188" s="125">
        <f t="shared" si="1319"/>
        <v>1013</v>
      </c>
      <c r="V3188" s="125">
        <v>252</v>
      </c>
      <c r="W3188" s="134">
        <f t="shared" si="1320"/>
        <v>1.361047184</v>
      </c>
      <c r="X3188" s="18"/>
      <c r="Y3188" s="123">
        <f t="shared" si="1321"/>
        <v>67054.222907000003</v>
      </c>
      <c r="Z3188" s="123">
        <f t="shared" si="1322"/>
        <v>49417.618761653976</v>
      </c>
      <c r="AA3188" s="123">
        <f t="shared" si="1323"/>
        <v>1341.0844581400002</v>
      </c>
      <c r="AB3188" s="123">
        <f t="shared" si="1324"/>
        <v>33571.814268771341</v>
      </c>
      <c r="AC3188" s="123">
        <f t="shared" si="1325"/>
        <v>151384.74039556531</v>
      </c>
      <c r="AD3188" s="150">
        <f t="shared" si="1326"/>
        <v>87053.852995000008</v>
      </c>
      <c r="AE3188" s="150">
        <f t="shared" si="1327"/>
        <v>62760.020020746641</v>
      </c>
      <c r="AF3188" s="150">
        <f t="shared" si="1328"/>
        <v>1741.0770599000002</v>
      </c>
      <c r="AG3188" s="150">
        <f t="shared" si="1329"/>
        <v>42772.459771543341</v>
      </c>
      <c r="AH3188" s="150">
        <f t="shared" si="1330"/>
        <v>194327.40984718999</v>
      </c>
      <c r="AI3188" s="4"/>
      <c r="AJ3188" s="1"/>
      <c r="AK3188" s="20"/>
      <c r="AL3188" s="5"/>
      <c r="AM3188" s="1"/>
      <c r="AN3188" s="1"/>
      <c r="AO3188" s="1"/>
      <c r="AP3188" s="17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5.75" x14ac:dyDescent="0.2">
      <c r="A3189" s="127">
        <f t="shared" si="1305"/>
        <v>44649</v>
      </c>
      <c r="B3189" s="165">
        <f t="shared" si="1307"/>
        <v>346030.74449263827</v>
      </c>
      <c r="C3189" s="124"/>
      <c r="D3189" s="128">
        <f t="shared" si="1308"/>
        <v>6215.24</v>
      </c>
      <c r="E3189" s="129">
        <f>VLOOKUP(A3188,[1]Plan1!$AY$80:$BA$314,3)</f>
        <v>6315.93</v>
      </c>
      <c r="F3189" s="130">
        <f t="shared" si="1309"/>
        <v>44636</v>
      </c>
      <c r="G3189" s="131">
        <f t="shared" si="1310"/>
        <v>1.6200500704719456E-2</v>
      </c>
      <c r="H3189" s="132">
        <f t="shared" si="1311"/>
        <v>44669</v>
      </c>
      <c r="I3189" s="132">
        <f t="shared" si="1312"/>
        <v>44669</v>
      </c>
      <c r="J3189" s="133">
        <f t="shared" si="1313"/>
        <v>23</v>
      </c>
      <c r="K3189" s="133">
        <f t="shared" si="1314"/>
        <v>10</v>
      </c>
      <c r="L3189" s="124">
        <f t="shared" si="1315"/>
        <v>1.00701171</v>
      </c>
      <c r="M3189" s="134">
        <f t="shared" si="1316"/>
        <v>1.0101006100000001</v>
      </c>
      <c r="N3189" s="134">
        <f t="shared" si="1317"/>
        <v>1.6725970424231944</v>
      </c>
      <c r="O3189" s="124">
        <f t="shared" si="1318"/>
        <v>1.6843248</v>
      </c>
      <c r="P3189" s="124"/>
      <c r="Q3189" s="125"/>
      <c r="R3189" s="126"/>
      <c r="S3189" s="124"/>
      <c r="T3189" s="135">
        <f t="shared" si="1306"/>
        <v>7.9699999999999993E-2</v>
      </c>
      <c r="U3189" s="125">
        <f t="shared" si="1319"/>
        <v>1014</v>
      </c>
      <c r="V3189" s="125">
        <v>252</v>
      </c>
      <c r="W3189" s="134">
        <f t="shared" si="1320"/>
        <v>1.3614614110000001</v>
      </c>
      <c r="X3189" s="18"/>
      <c r="Y3189" s="123">
        <f t="shared" si="1321"/>
        <v>67054.222907000003</v>
      </c>
      <c r="Z3189" s="123">
        <f t="shared" si="1322"/>
        <v>49534.501393755956</v>
      </c>
      <c r="AA3189" s="123">
        <f t="shared" si="1323"/>
        <v>1341.0844581400002</v>
      </c>
      <c r="AB3189" s="123">
        <f t="shared" si="1324"/>
        <v>33594.165676406999</v>
      </c>
      <c r="AC3189" s="123">
        <f t="shared" si="1325"/>
        <v>151523.97443530295</v>
      </c>
      <c r="AD3189" s="150">
        <f t="shared" si="1326"/>
        <v>87053.852995000008</v>
      </c>
      <c r="AE3189" s="150">
        <f t="shared" si="1327"/>
        <v>62910.362279893634</v>
      </c>
      <c r="AF3189" s="150">
        <f t="shared" si="1328"/>
        <v>1741.0770599000002</v>
      </c>
      <c r="AG3189" s="150">
        <f t="shared" si="1329"/>
        <v>42801.477722541669</v>
      </c>
      <c r="AH3189" s="150">
        <f t="shared" si="1330"/>
        <v>194506.77005733532</v>
      </c>
      <c r="AI3189" s="4"/>
      <c r="AJ3189" s="1"/>
      <c r="AK3189" s="20"/>
      <c r="AL3189" s="5"/>
      <c r="AM3189" s="1"/>
      <c r="AN3189" s="1"/>
      <c r="AO3189" s="1"/>
      <c r="AP3189" s="17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5.75" x14ac:dyDescent="0.2">
      <c r="A3190" s="127">
        <f t="shared" si="1305"/>
        <v>44650</v>
      </c>
      <c r="B3190" s="165">
        <f t="shared" si="1307"/>
        <v>346349.60672576539</v>
      </c>
      <c r="C3190" s="124"/>
      <c r="D3190" s="128">
        <f t="shared" si="1308"/>
        <v>6215.24</v>
      </c>
      <c r="E3190" s="129">
        <f>VLOOKUP(A3189,[1]Plan1!$AY$80:$BA$314,3)</f>
        <v>6315.93</v>
      </c>
      <c r="F3190" s="130">
        <f t="shared" si="1309"/>
        <v>44636</v>
      </c>
      <c r="G3190" s="131">
        <f t="shared" si="1310"/>
        <v>1.6200500704719456E-2</v>
      </c>
      <c r="H3190" s="132">
        <f t="shared" si="1311"/>
        <v>44669</v>
      </c>
      <c r="I3190" s="132">
        <f t="shared" si="1312"/>
        <v>44669</v>
      </c>
      <c r="J3190" s="133">
        <f t="shared" si="1313"/>
        <v>23</v>
      </c>
      <c r="K3190" s="133">
        <f t="shared" si="1314"/>
        <v>11</v>
      </c>
      <c r="L3190" s="124">
        <f t="shared" si="1315"/>
        <v>1.0077155799999999</v>
      </c>
      <c r="M3190" s="134">
        <f t="shared" si="1316"/>
        <v>1.0101006100000001</v>
      </c>
      <c r="N3190" s="134">
        <f t="shared" si="1317"/>
        <v>1.6725970424231944</v>
      </c>
      <c r="O3190" s="124">
        <f t="shared" si="1318"/>
        <v>1.68550209</v>
      </c>
      <c r="P3190" s="124"/>
      <c r="Q3190" s="125"/>
      <c r="R3190" s="126"/>
      <c r="S3190" s="124"/>
      <c r="T3190" s="135">
        <f t="shared" si="1306"/>
        <v>7.9699999999999993E-2</v>
      </c>
      <c r="U3190" s="125">
        <f t="shared" si="1319"/>
        <v>1015</v>
      </c>
      <c r="V3190" s="125">
        <v>252</v>
      </c>
      <c r="W3190" s="134">
        <f t="shared" si="1320"/>
        <v>1.361875765</v>
      </c>
      <c r="X3190" s="18"/>
      <c r="Y3190" s="123">
        <f t="shared" si="1321"/>
        <v>67054.222907000003</v>
      </c>
      <c r="Z3190" s="123">
        <f t="shared" si="1322"/>
        <v>49651.501240189245</v>
      </c>
      <c r="AA3190" s="123">
        <f t="shared" si="1323"/>
        <v>1341.0844581400002</v>
      </c>
      <c r="AB3190" s="123">
        <f t="shared" si="1324"/>
        <v>33616.517084042665</v>
      </c>
      <c r="AC3190" s="123">
        <f t="shared" si="1325"/>
        <v>151663.32568937191</v>
      </c>
      <c r="AD3190" s="150">
        <f t="shared" si="1326"/>
        <v>87053.852995000008</v>
      </c>
      <c r="AE3190" s="150">
        <f t="shared" si="1327"/>
        <v>63060.855307953425</v>
      </c>
      <c r="AF3190" s="150">
        <f t="shared" si="1328"/>
        <v>1741.0770599000002</v>
      </c>
      <c r="AG3190" s="150">
        <f t="shared" si="1329"/>
        <v>42830.495673540012</v>
      </c>
      <c r="AH3190" s="150">
        <f t="shared" si="1330"/>
        <v>194686.28103639345</v>
      </c>
      <c r="AI3190" s="4"/>
      <c r="AJ3190" s="1"/>
      <c r="AK3190" s="20"/>
      <c r="AL3190" s="5"/>
      <c r="AM3190" s="1"/>
      <c r="AN3190" s="1"/>
      <c r="AO3190" s="1"/>
      <c r="AP3190" s="17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5.75" x14ac:dyDescent="0.2">
      <c r="A3191" s="127">
        <f t="shared" si="1305"/>
        <v>44651</v>
      </c>
      <c r="B3191" s="165">
        <f t="shared" si="1307"/>
        <v>346668.73691670096</v>
      </c>
      <c r="C3191" s="124"/>
      <c r="D3191" s="128">
        <f t="shared" si="1308"/>
        <v>6215.24</v>
      </c>
      <c r="E3191" s="129">
        <f>VLOOKUP(A3190,[1]Plan1!$AY$80:$BA$314,3)</f>
        <v>6315.93</v>
      </c>
      <c r="F3191" s="130">
        <f t="shared" si="1309"/>
        <v>44636</v>
      </c>
      <c r="G3191" s="131">
        <f t="shared" si="1310"/>
        <v>1.6200500704719456E-2</v>
      </c>
      <c r="H3191" s="132">
        <f t="shared" si="1311"/>
        <v>44669</v>
      </c>
      <c r="I3191" s="132">
        <f t="shared" si="1312"/>
        <v>44669</v>
      </c>
      <c r="J3191" s="133">
        <f t="shared" si="1313"/>
        <v>23</v>
      </c>
      <c r="K3191" s="133">
        <f t="shared" si="1314"/>
        <v>12</v>
      </c>
      <c r="L3191" s="124">
        <f t="shared" si="1315"/>
        <v>1.00841994</v>
      </c>
      <c r="M3191" s="134">
        <f t="shared" si="1316"/>
        <v>1.0101006100000001</v>
      </c>
      <c r="N3191" s="134">
        <f t="shared" si="1317"/>
        <v>1.6725970424231944</v>
      </c>
      <c r="O3191" s="124">
        <f t="shared" si="1318"/>
        <v>1.6866802000000001</v>
      </c>
      <c r="P3191" s="124"/>
      <c r="Q3191" s="125"/>
      <c r="R3191" s="126"/>
      <c r="S3191" s="124"/>
      <c r="T3191" s="135">
        <f t="shared" si="1306"/>
        <v>7.9699999999999993E-2</v>
      </c>
      <c r="U3191" s="125">
        <f t="shared" si="1319"/>
        <v>1016</v>
      </c>
      <c r="V3191" s="125">
        <v>252</v>
      </c>
      <c r="W3191" s="134">
        <f t="shared" si="1320"/>
        <v>1.3622902450000001</v>
      </c>
      <c r="X3191" s="18"/>
      <c r="Y3191" s="123">
        <f t="shared" si="1321"/>
        <v>67054.222907000003</v>
      </c>
      <c r="Z3191" s="123">
        <f t="shared" si="1322"/>
        <v>49768.618289828424</v>
      </c>
      <c r="AA3191" s="123">
        <f t="shared" si="1323"/>
        <v>1341.0844581400002</v>
      </c>
      <c r="AB3191" s="123">
        <f t="shared" si="1324"/>
        <v>33638.868491678339</v>
      </c>
      <c r="AC3191" s="123">
        <f t="shared" si="1325"/>
        <v>151802.79414664677</v>
      </c>
      <c r="AD3191" s="150">
        <f t="shared" si="1326"/>
        <v>87053.852995000008</v>
      </c>
      <c r="AE3191" s="150">
        <f t="shared" si="1327"/>
        <v>63211.499090615864</v>
      </c>
      <c r="AF3191" s="150">
        <f t="shared" si="1328"/>
        <v>1741.0770599000002</v>
      </c>
      <c r="AG3191" s="150">
        <f t="shared" si="1329"/>
        <v>42859.51362453834</v>
      </c>
      <c r="AH3191" s="150">
        <f t="shared" si="1330"/>
        <v>194865.94277005421</v>
      </c>
      <c r="AI3191" s="4"/>
      <c r="AJ3191" s="1"/>
      <c r="AK3191" s="20"/>
      <c r="AL3191" s="5"/>
      <c r="AM3191" s="1"/>
      <c r="AN3191" s="1"/>
      <c r="AO3191" s="1"/>
      <c r="AP3191" s="17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5.75" x14ac:dyDescent="0.2">
      <c r="A3192" s="127">
        <f t="shared" si="1305"/>
        <v>44652</v>
      </c>
      <c r="B3192" s="165">
        <f t="shared" si="1307"/>
        <v>346988.13840372115</v>
      </c>
      <c r="C3192" s="124"/>
      <c r="D3192" s="128">
        <f t="shared" si="1308"/>
        <v>6215.24</v>
      </c>
      <c r="E3192" s="129">
        <f>VLOOKUP(A3191,[1]Plan1!$AY$80:$BA$314,3)</f>
        <v>6315.93</v>
      </c>
      <c r="F3192" s="130">
        <f t="shared" si="1309"/>
        <v>44636</v>
      </c>
      <c r="G3192" s="131">
        <f t="shared" si="1310"/>
        <v>1.6200500704719456E-2</v>
      </c>
      <c r="H3192" s="132">
        <f t="shared" si="1311"/>
        <v>44669</v>
      </c>
      <c r="I3192" s="132">
        <f t="shared" si="1312"/>
        <v>44669</v>
      </c>
      <c r="J3192" s="133">
        <f t="shared" si="1313"/>
        <v>23</v>
      </c>
      <c r="K3192" s="133">
        <f t="shared" si="1314"/>
        <v>13</v>
      </c>
      <c r="L3192" s="124">
        <f t="shared" si="1315"/>
        <v>1.0091247999999999</v>
      </c>
      <c r="M3192" s="134">
        <f t="shared" si="1316"/>
        <v>1.0101006100000001</v>
      </c>
      <c r="N3192" s="134">
        <f t="shared" si="1317"/>
        <v>1.6725970424231944</v>
      </c>
      <c r="O3192" s="124">
        <f t="shared" si="1318"/>
        <v>1.68785915</v>
      </c>
      <c r="P3192" s="124"/>
      <c r="Q3192" s="125"/>
      <c r="R3192" s="126"/>
      <c r="S3192" s="124"/>
      <c r="T3192" s="135">
        <f t="shared" si="1306"/>
        <v>7.9699999999999993E-2</v>
      </c>
      <c r="U3192" s="125">
        <f t="shared" si="1319"/>
        <v>1017</v>
      </c>
      <c r="V3192" s="125">
        <v>252</v>
      </c>
      <c r="W3192" s="134">
        <f t="shared" si="1320"/>
        <v>1.3627048509999999</v>
      </c>
      <c r="X3192" s="18"/>
      <c r="Y3192" s="123">
        <f t="shared" si="1321"/>
        <v>67054.222907000003</v>
      </c>
      <c r="Z3192" s="123">
        <f t="shared" si="1322"/>
        <v>49885.854002816312</v>
      </c>
      <c r="AA3192" s="123">
        <f t="shared" si="1323"/>
        <v>1341.0844581400002</v>
      </c>
      <c r="AB3192" s="123">
        <f t="shared" si="1324"/>
        <v>33661.219899314005</v>
      </c>
      <c r="AC3192" s="123">
        <f t="shared" si="1325"/>
        <v>151942.38126727031</v>
      </c>
      <c r="AD3192" s="150">
        <f t="shared" si="1326"/>
        <v>87053.852995000008</v>
      </c>
      <c r="AE3192" s="150">
        <f t="shared" si="1327"/>
        <v>63362.295506014183</v>
      </c>
      <c r="AF3192" s="150">
        <f t="shared" si="1328"/>
        <v>1741.0770599000002</v>
      </c>
      <c r="AG3192" s="150">
        <f t="shared" si="1329"/>
        <v>42888.531575536668</v>
      </c>
      <c r="AH3192" s="150">
        <f t="shared" si="1330"/>
        <v>195045.75713645088</v>
      </c>
      <c r="AI3192" s="4"/>
      <c r="AJ3192" s="1"/>
      <c r="AK3192" s="20"/>
      <c r="AL3192" s="5"/>
      <c r="AM3192" s="1"/>
      <c r="AN3192" s="1"/>
      <c r="AO3192" s="1"/>
      <c r="AP3192" s="17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5.75" x14ac:dyDescent="0.2">
      <c r="A3193" s="127">
        <f t="shared" si="1305"/>
        <v>44653</v>
      </c>
      <c r="B3193" s="165">
        <f t="shared" si="1307"/>
        <v>347307.80819111841</v>
      </c>
      <c r="C3193" s="124"/>
      <c r="D3193" s="128">
        <f t="shared" si="1308"/>
        <v>6215.24</v>
      </c>
      <c r="E3193" s="129">
        <f>VLOOKUP(A3192,[1]Plan1!$AY$80:$BA$314,3)</f>
        <v>6315.93</v>
      </c>
      <c r="F3193" s="130">
        <f t="shared" si="1309"/>
        <v>44636</v>
      </c>
      <c r="G3193" s="131">
        <f t="shared" si="1310"/>
        <v>1.6200500704719456E-2</v>
      </c>
      <c r="H3193" s="132">
        <f t="shared" si="1311"/>
        <v>44669</v>
      </c>
      <c r="I3193" s="132">
        <f t="shared" si="1312"/>
        <v>44669</v>
      </c>
      <c r="J3193" s="133">
        <f t="shared" si="1313"/>
        <v>23</v>
      </c>
      <c r="K3193" s="133">
        <f t="shared" si="1314"/>
        <v>14</v>
      </c>
      <c r="L3193" s="124">
        <f t="shared" si="1315"/>
        <v>1.00983015</v>
      </c>
      <c r="M3193" s="134">
        <f t="shared" si="1316"/>
        <v>1.0101006100000001</v>
      </c>
      <c r="N3193" s="134">
        <f t="shared" si="1317"/>
        <v>1.6725970424231944</v>
      </c>
      <c r="O3193" s="124">
        <f t="shared" si="1318"/>
        <v>1.68903892</v>
      </c>
      <c r="P3193" s="124"/>
      <c r="Q3193" s="125"/>
      <c r="R3193" s="126"/>
      <c r="S3193" s="124"/>
      <c r="T3193" s="135">
        <f t="shared" si="1306"/>
        <v>7.9699999999999993E-2</v>
      </c>
      <c r="U3193" s="125">
        <f t="shared" si="1319"/>
        <v>1018</v>
      </c>
      <c r="V3193" s="125">
        <v>252</v>
      </c>
      <c r="W3193" s="134">
        <f t="shared" si="1320"/>
        <v>1.363119583</v>
      </c>
      <c r="X3193" s="18"/>
      <c r="Y3193" s="123">
        <f t="shared" si="1321"/>
        <v>67054.222907000003</v>
      </c>
      <c r="Z3193" s="123">
        <f t="shared" si="1322"/>
        <v>50003.207068847587</v>
      </c>
      <c r="AA3193" s="123">
        <f t="shared" si="1323"/>
        <v>1341.0844581400002</v>
      </c>
      <c r="AB3193" s="123">
        <f t="shared" si="1324"/>
        <v>33683.571306949663</v>
      </c>
      <c r="AC3193" s="123">
        <f t="shared" si="1325"/>
        <v>152082.08574093727</v>
      </c>
      <c r="AD3193" s="150">
        <f t="shared" si="1326"/>
        <v>87053.852995000008</v>
      </c>
      <c r="AE3193" s="150">
        <f t="shared" si="1327"/>
        <v>63513.242868746143</v>
      </c>
      <c r="AF3193" s="150">
        <f t="shared" si="1328"/>
        <v>1741.0770599000002</v>
      </c>
      <c r="AG3193" s="150">
        <f t="shared" si="1329"/>
        <v>42917.549526535004</v>
      </c>
      <c r="AH3193" s="150">
        <f t="shared" si="1330"/>
        <v>195225.72245018117</v>
      </c>
      <c r="AI3193" s="4"/>
      <c r="AJ3193" s="1"/>
      <c r="AK3193" s="20"/>
      <c r="AL3193" s="5"/>
      <c r="AM3193" s="1"/>
      <c r="AN3193" s="1"/>
      <c r="AO3193" s="1"/>
      <c r="AP3193" s="17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5.75" x14ac:dyDescent="0.2">
      <c r="A3194" s="127">
        <f t="shared" si="1305"/>
        <v>44654</v>
      </c>
      <c r="B3194" s="165">
        <f t="shared" si="1307"/>
        <v>347359.17754975241</v>
      </c>
      <c r="C3194" s="124"/>
      <c r="D3194" s="128">
        <f t="shared" si="1308"/>
        <v>6215.24</v>
      </c>
      <c r="E3194" s="129">
        <f>VLOOKUP(A3193,[1]Plan1!$AY$80:$BA$314,3)</f>
        <v>6315.93</v>
      </c>
      <c r="F3194" s="130">
        <f t="shared" si="1309"/>
        <v>44636</v>
      </c>
      <c r="G3194" s="131">
        <f t="shared" si="1310"/>
        <v>1.6200500704719456E-2</v>
      </c>
      <c r="H3194" s="132">
        <f t="shared" si="1311"/>
        <v>44669</v>
      </c>
      <c r="I3194" s="132">
        <f t="shared" si="1312"/>
        <v>44669</v>
      </c>
      <c r="J3194" s="133">
        <f t="shared" si="1313"/>
        <v>23</v>
      </c>
      <c r="K3194" s="133">
        <f t="shared" si="1314"/>
        <v>14</v>
      </c>
      <c r="L3194" s="124">
        <f t="shared" si="1315"/>
        <v>1.00983015</v>
      </c>
      <c r="M3194" s="134">
        <f t="shared" si="1316"/>
        <v>1.0101006100000001</v>
      </c>
      <c r="N3194" s="134">
        <f t="shared" si="1317"/>
        <v>1.6725970424231944</v>
      </c>
      <c r="O3194" s="124">
        <f t="shared" si="1318"/>
        <v>1.68903892</v>
      </c>
      <c r="P3194" s="124"/>
      <c r="Q3194" s="125"/>
      <c r="R3194" s="126"/>
      <c r="S3194" s="124"/>
      <c r="T3194" s="135">
        <f t="shared" si="1306"/>
        <v>7.9699999999999993E-2</v>
      </c>
      <c r="U3194" s="125">
        <f t="shared" si="1319"/>
        <v>1018</v>
      </c>
      <c r="V3194" s="125">
        <v>252</v>
      </c>
      <c r="W3194" s="134">
        <f t="shared" si="1320"/>
        <v>1.363119583</v>
      </c>
      <c r="X3194" s="18"/>
      <c r="Y3194" s="123">
        <f t="shared" si="1321"/>
        <v>67054.222907000003</v>
      </c>
      <c r="Z3194" s="123">
        <f t="shared" si="1322"/>
        <v>50003.207068847587</v>
      </c>
      <c r="AA3194" s="123">
        <f t="shared" si="1323"/>
        <v>1341.0844581400002</v>
      </c>
      <c r="AB3194" s="123">
        <f t="shared" si="1324"/>
        <v>33705.922714585337</v>
      </c>
      <c r="AC3194" s="123">
        <f t="shared" si="1325"/>
        <v>152104.43714857294</v>
      </c>
      <c r="AD3194" s="150">
        <f t="shared" si="1326"/>
        <v>87053.852995000008</v>
      </c>
      <c r="AE3194" s="150">
        <f t="shared" si="1327"/>
        <v>63513.242868746143</v>
      </c>
      <c r="AF3194" s="150">
        <f t="shared" si="1328"/>
        <v>1741.0770599000002</v>
      </c>
      <c r="AG3194" s="150">
        <f t="shared" si="1329"/>
        <v>42946.567477533339</v>
      </c>
      <c r="AH3194" s="150">
        <f t="shared" si="1330"/>
        <v>195254.7404011795</v>
      </c>
      <c r="AI3194" s="4"/>
      <c r="AJ3194" s="1"/>
      <c r="AK3194" s="20"/>
      <c r="AL3194" s="5"/>
      <c r="AM3194" s="1"/>
      <c r="AN3194" s="1"/>
      <c r="AO3194" s="1"/>
      <c r="AP3194" s="17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5.75" x14ac:dyDescent="0.2">
      <c r="A3195" s="127">
        <f t="shared" si="1305"/>
        <v>44655</v>
      </c>
      <c r="B3195" s="165">
        <f t="shared" si="1307"/>
        <v>347410.54690838646</v>
      </c>
      <c r="C3195" s="124"/>
      <c r="D3195" s="128">
        <f t="shared" si="1308"/>
        <v>6215.24</v>
      </c>
      <c r="E3195" s="129">
        <f>VLOOKUP(A3194,[1]Plan1!$AY$80:$BA$314,3)</f>
        <v>6315.93</v>
      </c>
      <c r="F3195" s="130">
        <f t="shared" si="1309"/>
        <v>44636</v>
      </c>
      <c r="G3195" s="131">
        <f t="shared" si="1310"/>
        <v>1.6200500704719456E-2</v>
      </c>
      <c r="H3195" s="132">
        <f t="shared" si="1311"/>
        <v>44669</v>
      </c>
      <c r="I3195" s="132">
        <f t="shared" si="1312"/>
        <v>44669</v>
      </c>
      <c r="J3195" s="133">
        <f t="shared" si="1313"/>
        <v>23</v>
      </c>
      <c r="K3195" s="133">
        <f t="shared" si="1314"/>
        <v>14</v>
      </c>
      <c r="L3195" s="124">
        <f t="shared" si="1315"/>
        <v>1.00983015</v>
      </c>
      <c r="M3195" s="134">
        <f t="shared" si="1316"/>
        <v>1.0101006100000001</v>
      </c>
      <c r="N3195" s="134">
        <f t="shared" si="1317"/>
        <v>1.6725970424231944</v>
      </c>
      <c r="O3195" s="124">
        <f t="shared" si="1318"/>
        <v>1.68903892</v>
      </c>
      <c r="P3195" s="124"/>
      <c r="Q3195" s="125"/>
      <c r="R3195" s="126"/>
      <c r="S3195" s="124"/>
      <c r="T3195" s="135">
        <f t="shared" si="1306"/>
        <v>7.9699999999999993E-2</v>
      </c>
      <c r="U3195" s="125">
        <f t="shared" si="1319"/>
        <v>1018</v>
      </c>
      <c r="V3195" s="125">
        <v>252</v>
      </c>
      <c r="W3195" s="134">
        <f t="shared" si="1320"/>
        <v>1.363119583</v>
      </c>
      <c r="X3195" s="18"/>
      <c r="Y3195" s="123">
        <f t="shared" si="1321"/>
        <v>67054.222907000003</v>
      </c>
      <c r="Z3195" s="123">
        <f t="shared" si="1322"/>
        <v>50003.207068847587</v>
      </c>
      <c r="AA3195" s="123">
        <f t="shared" si="1323"/>
        <v>1341.0844581400002</v>
      </c>
      <c r="AB3195" s="123">
        <f t="shared" si="1324"/>
        <v>33728.274122221002</v>
      </c>
      <c r="AC3195" s="123">
        <f t="shared" si="1325"/>
        <v>152126.7885562086</v>
      </c>
      <c r="AD3195" s="150">
        <f t="shared" si="1326"/>
        <v>87053.852995000008</v>
      </c>
      <c r="AE3195" s="150">
        <f t="shared" si="1327"/>
        <v>63513.242868746143</v>
      </c>
      <c r="AF3195" s="150">
        <f t="shared" si="1328"/>
        <v>1741.0770599000002</v>
      </c>
      <c r="AG3195" s="150">
        <f t="shared" si="1329"/>
        <v>42975.585428531675</v>
      </c>
      <c r="AH3195" s="150">
        <f t="shared" si="1330"/>
        <v>195283.75835217786</v>
      </c>
      <c r="AI3195" s="4"/>
      <c r="AJ3195" s="1"/>
      <c r="AK3195" s="20"/>
      <c r="AL3195" s="5"/>
      <c r="AM3195" s="1"/>
      <c r="AN3195" s="1"/>
      <c r="AO3195" s="1"/>
      <c r="AP3195" s="17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5.75" x14ac:dyDescent="0.2">
      <c r="A3196" s="127">
        <f t="shared" si="1305"/>
        <v>44656</v>
      </c>
      <c r="B3196" s="165">
        <f t="shared" si="1307"/>
        <v>347730.48377809901</v>
      </c>
      <c r="C3196" s="124"/>
      <c r="D3196" s="128">
        <f t="shared" si="1308"/>
        <v>6215.24</v>
      </c>
      <c r="E3196" s="129">
        <f>VLOOKUP(A3195,[1]Plan1!$AY$80:$BA$314,3)</f>
        <v>6315.93</v>
      </c>
      <c r="F3196" s="130">
        <f t="shared" si="1309"/>
        <v>44636</v>
      </c>
      <c r="G3196" s="131">
        <f t="shared" si="1310"/>
        <v>1.6200500704719456E-2</v>
      </c>
      <c r="H3196" s="132">
        <f t="shared" si="1311"/>
        <v>44669</v>
      </c>
      <c r="I3196" s="132">
        <f t="shared" si="1312"/>
        <v>44669</v>
      </c>
      <c r="J3196" s="133">
        <f t="shared" si="1313"/>
        <v>23</v>
      </c>
      <c r="K3196" s="133">
        <f t="shared" si="1314"/>
        <v>15</v>
      </c>
      <c r="L3196" s="124">
        <f t="shared" si="1315"/>
        <v>1.0105359899999999</v>
      </c>
      <c r="M3196" s="134">
        <f t="shared" si="1316"/>
        <v>1.0101006100000001</v>
      </c>
      <c r="N3196" s="134">
        <f t="shared" si="1317"/>
        <v>1.6725970424231944</v>
      </c>
      <c r="O3196" s="124">
        <f t="shared" si="1318"/>
        <v>1.6902195</v>
      </c>
      <c r="P3196" s="124"/>
      <c r="Q3196" s="125"/>
      <c r="R3196" s="126"/>
      <c r="S3196" s="124"/>
      <c r="T3196" s="135">
        <f t="shared" si="1306"/>
        <v>7.9699999999999993E-2</v>
      </c>
      <c r="U3196" s="125">
        <f t="shared" si="1319"/>
        <v>1019</v>
      </c>
      <c r="V3196" s="125">
        <v>252</v>
      </c>
      <c r="W3196" s="134">
        <f t="shared" si="1320"/>
        <v>1.363534442</v>
      </c>
      <c r="X3196" s="18"/>
      <c r="Y3196" s="123">
        <f t="shared" si="1321"/>
        <v>67054.222907000003</v>
      </c>
      <c r="Z3196" s="123">
        <f t="shared" si="1322"/>
        <v>50120.676955149072</v>
      </c>
      <c r="AA3196" s="123">
        <f t="shared" si="1323"/>
        <v>1341.0844581400002</v>
      </c>
      <c r="AB3196" s="123">
        <f t="shared" si="1324"/>
        <v>33750.625529856676</v>
      </c>
      <c r="AC3196" s="123">
        <f t="shared" si="1325"/>
        <v>152266.60985014576</v>
      </c>
      <c r="AD3196" s="150">
        <f t="shared" si="1326"/>
        <v>87053.852995000008</v>
      </c>
      <c r="AE3196" s="150">
        <f t="shared" si="1327"/>
        <v>63664.340493523217</v>
      </c>
      <c r="AF3196" s="150">
        <f t="shared" si="1328"/>
        <v>1741.0770599000002</v>
      </c>
      <c r="AG3196" s="150">
        <f t="shared" si="1329"/>
        <v>43004.603379530003</v>
      </c>
      <c r="AH3196" s="150">
        <f t="shared" si="1330"/>
        <v>195463.87392795325</v>
      </c>
      <c r="AI3196" s="4"/>
      <c r="AJ3196" s="1"/>
      <c r="AK3196" s="20"/>
      <c r="AL3196" s="5"/>
      <c r="AM3196" s="1"/>
      <c r="AN3196" s="1"/>
      <c r="AO3196" s="1"/>
      <c r="AP3196" s="17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5.75" x14ac:dyDescent="0.2">
      <c r="A3197" s="127">
        <f t="shared" si="1305"/>
        <v>44657</v>
      </c>
      <c r="B3197" s="165">
        <f t="shared" si="1307"/>
        <v>348050.69067726441</v>
      </c>
      <c r="C3197" s="124"/>
      <c r="D3197" s="128">
        <f t="shared" si="1308"/>
        <v>6215.24</v>
      </c>
      <c r="E3197" s="129">
        <f>VLOOKUP(A3196,[1]Plan1!$AY$80:$BA$314,3)</f>
        <v>6315.93</v>
      </c>
      <c r="F3197" s="130">
        <f t="shared" si="1309"/>
        <v>44636</v>
      </c>
      <c r="G3197" s="131">
        <f t="shared" si="1310"/>
        <v>1.6200500704719456E-2</v>
      </c>
      <c r="H3197" s="132">
        <f t="shared" si="1311"/>
        <v>44669</v>
      </c>
      <c r="I3197" s="132">
        <f t="shared" si="1312"/>
        <v>44669</v>
      </c>
      <c r="J3197" s="133">
        <f t="shared" si="1313"/>
        <v>23</v>
      </c>
      <c r="K3197" s="133">
        <f t="shared" si="1314"/>
        <v>16</v>
      </c>
      <c r="L3197" s="124">
        <f t="shared" si="1315"/>
        <v>1.01124232</v>
      </c>
      <c r="M3197" s="134">
        <f t="shared" si="1316"/>
        <v>1.0101006100000001</v>
      </c>
      <c r="N3197" s="134">
        <f t="shared" si="1317"/>
        <v>1.6725970424231944</v>
      </c>
      <c r="O3197" s="124">
        <f t="shared" si="1318"/>
        <v>1.69140091</v>
      </c>
      <c r="P3197" s="124"/>
      <c r="Q3197" s="125"/>
      <c r="R3197" s="126"/>
      <c r="S3197" s="124"/>
      <c r="T3197" s="135">
        <f t="shared" si="1306"/>
        <v>7.9699999999999993E-2</v>
      </c>
      <c r="U3197" s="125">
        <f t="shared" si="1319"/>
        <v>1020</v>
      </c>
      <c r="V3197" s="125">
        <v>252</v>
      </c>
      <c r="W3197" s="134">
        <f t="shared" si="1320"/>
        <v>1.363949426</v>
      </c>
      <c r="X3197" s="18"/>
      <c r="Y3197" s="123">
        <f t="shared" si="1321"/>
        <v>67054.222907000003</v>
      </c>
      <c r="Z3197" s="123">
        <f t="shared" si="1322"/>
        <v>50238.264950781799</v>
      </c>
      <c r="AA3197" s="123">
        <f t="shared" si="1323"/>
        <v>1341.0844581400002</v>
      </c>
      <c r="AB3197" s="123">
        <f t="shared" si="1324"/>
        <v>33772.976937492334</v>
      </c>
      <c r="AC3197" s="123">
        <f t="shared" si="1325"/>
        <v>152406.54925341415</v>
      </c>
      <c r="AD3197" s="150">
        <f t="shared" si="1326"/>
        <v>87053.852995000008</v>
      </c>
      <c r="AE3197" s="150">
        <f t="shared" si="1327"/>
        <v>63815.590038421928</v>
      </c>
      <c r="AF3197" s="150">
        <f t="shared" si="1328"/>
        <v>1741.0770599000002</v>
      </c>
      <c r="AG3197" s="150">
        <f t="shared" si="1329"/>
        <v>43033.621330528331</v>
      </c>
      <c r="AH3197" s="150">
        <f t="shared" si="1330"/>
        <v>195644.14142385026</v>
      </c>
      <c r="AI3197" s="4"/>
      <c r="AJ3197" s="1"/>
      <c r="AK3197" s="20"/>
      <c r="AL3197" s="5"/>
      <c r="AM3197" s="1"/>
      <c r="AN3197" s="1"/>
      <c r="AO3197" s="1"/>
      <c r="AP3197" s="17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5.75" x14ac:dyDescent="0.2">
      <c r="A3198" s="127">
        <f t="shared" si="1305"/>
        <v>44658</v>
      </c>
      <c r="B3198" s="165">
        <f t="shared" si="1307"/>
        <v>348371.16817097983</v>
      </c>
      <c r="C3198" s="124"/>
      <c r="D3198" s="128">
        <f t="shared" si="1308"/>
        <v>6215.24</v>
      </c>
      <c r="E3198" s="129">
        <f>VLOOKUP(A3197,[1]Plan1!$AY$80:$BA$314,3)</f>
        <v>6315.93</v>
      </c>
      <c r="F3198" s="130">
        <f t="shared" si="1309"/>
        <v>44636</v>
      </c>
      <c r="G3198" s="131">
        <f t="shared" si="1310"/>
        <v>1.6200500704719456E-2</v>
      </c>
      <c r="H3198" s="132">
        <f t="shared" si="1311"/>
        <v>44669</v>
      </c>
      <c r="I3198" s="132">
        <f t="shared" si="1312"/>
        <v>44669</v>
      </c>
      <c r="J3198" s="133">
        <f t="shared" si="1313"/>
        <v>23</v>
      </c>
      <c r="K3198" s="133">
        <f t="shared" si="1314"/>
        <v>17</v>
      </c>
      <c r="L3198" s="124">
        <f t="shared" si="1315"/>
        <v>1.01194915</v>
      </c>
      <c r="M3198" s="134">
        <f t="shared" si="1316"/>
        <v>1.0101006100000001</v>
      </c>
      <c r="N3198" s="134">
        <f t="shared" si="1317"/>
        <v>1.6725970424231944</v>
      </c>
      <c r="O3198" s="124">
        <f t="shared" si="1318"/>
        <v>1.6925831499999999</v>
      </c>
      <c r="P3198" s="124"/>
      <c r="Q3198" s="125"/>
      <c r="R3198" s="126"/>
      <c r="S3198" s="124"/>
      <c r="T3198" s="135">
        <f t="shared" si="1306"/>
        <v>7.9699999999999993E-2</v>
      </c>
      <c r="U3198" s="125">
        <f t="shared" si="1319"/>
        <v>1021</v>
      </c>
      <c r="V3198" s="125">
        <v>252</v>
      </c>
      <c r="W3198" s="134">
        <f t="shared" si="1320"/>
        <v>1.3643645369999999</v>
      </c>
      <c r="X3198" s="18"/>
      <c r="Y3198" s="123">
        <f t="shared" si="1321"/>
        <v>67054.222907000003</v>
      </c>
      <c r="Z3198" s="123">
        <f t="shared" si="1322"/>
        <v>50355.971302916005</v>
      </c>
      <c r="AA3198" s="123">
        <f t="shared" si="1323"/>
        <v>1341.0844581400002</v>
      </c>
      <c r="AB3198" s="123">
        <f t="shared" si="1324"/>
        <v>33795.328345128</v>
      </c>
      <c r="AC3198" s="123">
        <f t="shared" si="1325"/>
        <v>152546.607013184</v>
      </c>
      <c r="AD3198" s="150">
        <f t="shared" si="1326"/>
        <v>87053.852995000008</v>
      </c>
      <c r="AE3198" s="150">
        <f t="shared" si="1327"/>
        <v>63966.99182136912</v>
      </c>
      <c r="AF3198" s="150">
        <f t="shared" si="1328"/>
        <v>1741.0770599000002</v>
      </c>
      <c r="AG3198" s="150">
        <f t="shared" si="1329"/>
        <v>43062.639281526674</v>
      </c>
      <c r="AH3198" s="150">
        <f t="shared" si="1330"/>
        <v>195824.5611577958</v>
      </c>
      <c r="AI3198" s="4"/>
      <c r="AJ3198" s="1"/>
      <c r="AK3198" s="20"/>
      <c r="AL3198" s="5"/>
      <c r="AM3198" s="1"/>
      <c r="AN3198" s="1"/>
      <c r="AO3198" s="1"/>
      <c r="AP3198" s="17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5.75" x14ac:dyDescent="0.2">
      <c r="A3199" s="127">
        <f t="shared" si="1305"/>
        <v>44659</v>
      </c>
      <c r="B3199" s="165">
        <f t="shared" si="1307"/>
        <v>348691.91464846116</v>
      </c>
      <c r="C3199" s="124"/>
      <c r="D3199" s="128">
        <f t="shared" si="1308"/>
        <v>6215.24</v>
      </c>
      <c r="E3199" s="129">
        <f>VLOOKUP(A3198,[1]Plan1!$AY$80:$BA$314,3)</f>
        <v>6315.93</v>
      </c>
      <c r="F3199" s="130">
        <f t="shared" si="1309"/>
        <v>44636</v>
      </c>
      <c r="G3199" s="131">
        <f t="shared" si="1310"/>
        <v>1.6200500704719456E-2</v>
      </c>
      <c r="H3199" s="132">
        <f t="shared" si="1311"/>
        <v>44669</v>
      </c>
      <c r="I3199" s="132">
        <f t="shared" si="1312"/>
        <v>44669</v>
      </c>
      <c r="J3199" s="133">
        <f t="shared" si="1313"/>
        <v>23</v>
      </c>
      <c r="K3199" s="133">
        <f t="shared" si="1314"/>
        <v>18</v>
      </c>
      <c r="L3199" s="124">
        <f t="shared" si="1315"/>
        <v>1.01265647</v>
      </c>
      <c r="M3199" s="134">
        <f t="shared" si="1316"/>
        <v>1.0101006100000001</v>
      </c>
      <c r="N3199" s="134">
        <f t="shared" si="1317"/>
        <v>1.6725970424231944</v>
      </c>
      <c r="O3199" s="124">
        <f t="shared" si="1318"/>
        <v>1.6937662099999999</v>
      </c>
      <c r="P3199" s="124"/>
      <c r="Q3199" s="125"/>
      <c r="R3199" s="126"/>
      <c r="S3199" s="124"/>
      <c r="T3199" s="135">
        <f t="shared" si="1306"/>
        <v>7.9699999999999993E-2</v>
      </c>
      <c r="U3199" s="125">
        <f t="shared" si="1319"/>
        <v>1022</v>
      </c>
      <c r="V3199" s="125">
        <v>252</v>
      </c>
      <c r="W3199" s="134">
        <f t="shared" si="1320"/>
        <v>1.3647797740000001</v>
      </c>
      <c r="X3199" s="18"/>
      <c r="Y3199" s="123">
        <f t="shared" si="1321"/>
        <v>67054.222907000003</v>
      </c>
      <c r="Z3199" s="123">
        <f t="shared" si="1322"/>
        <v>50473.795307003988</v>
      </c>
      <c r="AA3199" s="123">
        <f t="shared" si="1323"/>
        <v>1341.0844581400002</v>
      </c>
      <c r="AB3199" s="123">
        <f t="shared" si="1324"/>
        <v>33817.679752763666</v>
      </c>
      <c r="AC3199" s="123">
        <f t="shared" si="1325"/>
        <v>152686.78242490767</v>
      </c>
      <c r="AD3199" s="150">
        <f t="shared" si="1326"/>
        <v>87053.852995000008</v>
      </c>
      <c r="AE3199" s="150">
        <f t="shared" si="1327"/>
        <v>64118.544936128499</v>
      </c>
      <c r="AF3199" s="150">
        <f t="shared" si="1328"/>
        <v>1741.0770599000002</v>
      </c>
      <c r="AG3199" s="150">
        <f t="shared" si="1329"/>
        <v>43091.657232525002</v>
      </c>
      <c r="AH3199" s="150">
        <f t="shared" si="1330"/>
        <v>196005.13222355352</v>
      </c>
      <c r="AI3199" s="4"/>
      <c r="AJ3199" s="1"/>
      <c r="AK3199" s="20"/>
      <c r="AL3199" s="5"/>
      <c r="AM3199" s="1"/>
      <c r="AN3199" s="1"/>
      <c r="AO3199" s="1"/>
      <c r="AP3199" s="17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5.75" x14ac:dyDescent="0.2">
      <c r="A3200" s="127">
        <f t="shared" si="1305"/>
        <v>44660</v>
      </c>
      <c r="B3200" s="165">
        <f t="shared" si="1307"/>
        <v>349012.93047744595</v>
      </c>
      <c r="C3200" s="124"/>
      <c r="D3200" s="128">
        <f t="shared" si="1308"/>
        <v>6215.24</v>
      </c>
      <c r="E3200" s="129">
        <f>VLOOKUP(A3199,[1]Plan1!$AY$80:$BA$314,3)</f>
        <v>6315.93</v>
      </c>
      <c r="F3200" s="130">
        <f t="shared" si="1309"/>
        <v>44636</v>
      </c>
      <c r="G3200" s="131">
        <f t="shared" si="1310"/>
        <v>1.6200500704719456E-2</v>
      </c>
      <c r="H3200" s="132">
        <f t="shared" si="1311"/>
        <v>44669</v>
      </c>
      <c r="I3200" s="132">
        <f t="shared" si="1312"/>
        <v>44669</v>
      </c>
      <c r="J3200" s="133">
        <f t="shared" si="1313"/>
        <v>23</v>
      </c>
      <c r="K3200" s="133">
        <f t="shared" si="1314"/>
        <v>19</v>
      </c>
      <c r="L3200" s="124">
        <f t="shared" si="1315"/>
        <v>1.01336428</v>
      </c>
      <c r="M3200" s="134">
        <f t="shared" si="1316"/>
        <v>1.0101006100000001</v>
      </c>
      <c r="N3200" s="134">
        <f t="shared" si="1317"/>
        <v>1.6725970424231944</v>
      </c>
      <c r="O3200" s="124">
        <f t="shared" si="1318"/>
        <v>1.6949500900000001</v>
      </c>
      <c r="P3200" s="124"/>
      <c r="Q3200" s="125"/>
      <c r="R3200" s="126"/>
      <c r="S3200" s="124"/>
      <c r="T3200" s="135">
        <f t="shared" si="1306"/>
        <v>7.9699999999999993E-2</v>
      </c>
      <c r="U3200" s="125">
        <f t="shared" si="1319"/>
        <v>1023</v>
      </c>
      <c r="V3200" s="125">
        <v>252</v>
      </c>
      <c r="W3200" s="134">
        <f t="shared" si="1320"/>
        <v>1.365195138</v>
      </c>
      <c r="X3200" s="18"/>
      <c r="Y3200" s="123">
        <f t="shared" si="1321"/>
        <v>67054.222907000003</v>
      </c>
      <c r="Z3200" s="123">
        <f t="shared" si="1322"/>
        <v>50591.737123892024</v>
      </c>
      <c r="AA3200" s="123">
        <f t="shared" si="1323"/>
        <v>1341.0844581400002</v>
      </c>
      <c r="AB3200" s="123">
        <f t="shared" si="1324"/>
        <v>33840.03116039934</v>
      </c>
      <c r="AC3200" s="123">
        <f t="shared" si="1325"/>
        <v>152827.07564943135</v>
      </c>
      <c r="AD3200" s="150">
        <f t="shared" si="1326"/>
        <v>87053.852995000008</v>
      </c>
      <c r="AE3200" s="150">
        <f t="shared" si="1327"/>
        <v>64270.249589591265</v>
      </c>
      <c r="AF3200" s="150">
        <f t="shared" si="1328"/>
        <v>1741.0770599000002</v>
      </c>
      <c r="AG3200" s="150">
        <f t="shared" si="1329"/>
        <v>43120.675183523337</v>
      </c>
      <c r="AH3200" s="150">
        <f t="shared" si="1330"/>
        <v>196185.85482801462</v>
      </c>
      <c r="AI3200" s="4"/>
      <c r="AJ3200" s="1"/>
      <c r="AK3200" s="20"/>
      <c r="AL3200" s="5"/>
      <c r="AM3200" s="1"/>
      <c r="AN3200" s="1"/>
      <c r="AO3200" s="1"/>
      <c r="AP3200" s="17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5.75" x14ac:dyDescent="0.2">
      <c r="A3201" s="127">
        <f t="shared" si="1305"/>
        <v>44661</v>
      </c>
      <c r="B3201" s="165">
        <f t="shared" si="1307"/>
        <v>349064.29983607994</v>
      </c>
      <c r="C3201" s="124"/>
      <c r="D3201" s="128">
        <f t="shared" si="1308"/>
        <v>6215.24</v>
      </c>
      <c r="E3201" s="129">
        <f>VLOOKUP(A3200,[1]Plan1!$AY$80:$BA$314,3)</f>
        <v>6315.93</v>
      </c>
      <c r="F3201" s="130">
        <f t="shared" si="1309"/>
        <v>44636</v>
      </c>
      <c r="G3201" s="131">
        <f t="shared" si="1310"/>
        <v>1.6200500704719456E-2</v>
      </c>
      <c r="H3201" s="132">
        <f t="shared" si="1311"/>
        <v>44669</v>
      </c>
      <c r="I3201" s="132">
        <f t="shared" si="1312"/>
        <v>44669</v>
      </c>
      <c r="J3201" s="133">
        <f t="shared" si="1313"/>
        <v>23</v>
      </c>
      <c r="K3201" s="133">
        <f t="shared" si="1314"/>
        <v>19</v>
      </c>
      <c r="L3201" s="124">
        <f t="shared" si="1315"/>
        <v>1.01336428</v>
      </c>
      <c r="M3201" s="134">
        <f t="shared" si="1316"/>
        <v>1.0101006100000001</v>
      </c>
      <c r="N3201" s="134">
        <f t="shared" si="1317"/>
        <v>1.6725970424231944</v>
      </c>
      <c r="O3201" s="124">
        <f t="shared" si="1318"/>
        <v>1.6949500900000001</v>
      </c>
      <c r="P3201" s="124"/>
      <c r="Q3201" s="125"/>
      <c r="R3201" s="126"/>
      <c r="S3201" s="124"/>
      <c r="T3201" s="135">
        <f t="shared" si="1306"/>
        <v>7.9699999999999993E-2</v>
      </c>
      <c r="U3201" s="125">
        <f t="shared" si="1319"/>
        <v>1023</v>
      </c>
      <c r="V3201" s="125">
        <v>252</v>
      </c>
      <c r="W3201" s="134">
        <f t="shared" si="1320"/>
        <v>1.365195138</v>
      </c>
      <c r="X3201" s="18"/>
      <c r="Y3201" s="123">
        <f t="shared" si="1321"/>
        <v>67054.222907000003</v>
      </c>
      <c r="Z3201" s="123">
        <f t="shared" si="1322"/>
        <v>50591.737123892024</v>
      </c>
      <c r="AA3201" s="123">
        <f t="shared" si="1323"/>
        <v>1341.0844581400002</v>
      </c>
      <c r="AB3201" s="123">
        <f t="shared" si="1324"/>
        <v>33862.382568034998</v>
      </c>
      <c r="AC3201" s="123">
        <f t="shared" si="1325"/>
        <v>152849.42705706702</v>
      </c>
      <c r="AD3201" s="150">
        <f t="shared" si="1326"/>
        <v>87053.852995000008</v>
      </c>
      <c r="AE3201" s="150">
        <f t="shared" si="1327"/>
        <v>64270.249589591265</v>
      </c>
      <c r="AF3201" s="150">
        <f t="shared" si="1328"/>
        <v>1741.0770599000002</v>
      </c>
      <c r="AG3201" s="150">
        <f t="shared" si="1329"/>
        <v>43149.693134521673</v>
      </c>
      <c r="AH3201" s="150">
        <f t="shared" si="1330"/>
        <v>196214.87277901295</v>
      </c>
      <c r="AI3201" s="4"/>
      <c r="AJ3201" s="1"/>
      <c r="AK3201" s="20"/>
      <c r="AL3201" s="5"/>
      <c r="AM3201" s="1"/>
      <c r="AN3201" s="1"/>
      <c r="AO3201" s="1"/>
      <c r="AP3201" s="17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5.75" x14ac:dyDescent="0.2">
      <c r="A3202" s="127">
        <f t="shared" si="1305"/>
        <v>44662</v>
      </c>
      <c r="B3202" s="165">
        <f t="shared" si="1307"/>
        <v>349115.66919471399</v>
      </c>
      <c r="C3202" s="124"/>
      <c r="D3202" s="128">
        <f t="shared" si="1308"/>
        <v>6215.24</v>
      </c>
      <c r="E3202" s="129">
        <f>VLOOKUP(A3201,[1]Plan1!$AY$80:$BA$314,3)</f>
        <v>6315.93</v>
      </c>
      <c r="F3202" s="130">
        <f t="shared" si="1309"/>
        <v>44636</v>
      </c>
      <c r="G3202" s="131">
        <f t="shared" si="1310"/>
        <v>1.6200500704719456E-2</v>
      </c>
      <c r="H3202" s="132">
        <f t="shared" si="1311"/>
        <v>44669</v>
      </c>
      <c r="I3202" s="132">
        <f t="shared" si="1312"/>
        <v>44669</v>
      </c>
      <c r="J3202" s="133">
        <f t="shared" si="1313"/>
        <v>23</v>
      </c>
      <c r="K3202" s="133">
        <f t="shared" si="1314"/>
        <v>19</v>
      </c>
      <c r="L3202" s="124">
        <f t="shared" si="1315"/>
        <v>1.01336428</v>
      </c>
      <c r="M3202" s="134">
        <f t="shared" si="1316"/>
        <v>1.0101006100000001</v>
      </c>
      <c r="N3202" s="134">
        <f t="shared" si="1317"/>
        <v>1.6725970424231944</v>
      </c>
      <c r="O3202" s="124">
        <f t="shared" si="1318"/>
        <v>1.6949500900000001</v>
      </c>
      <c r="P3202" s="124"/>
      <c r="Q3202" s="125"/>
      <c r="R3202" s="126"/>
      <c r="S3202" s="124"/>
      <c r="T3202" s="135">
        <f t="shared" si="1306"/>
        <v>7.9699999999999993E-2</v>
      </c>
      <c r="U3202" s="125">
        <f t="shared" si="1319"/>
        <v>1023</v>
      </c>
      <c r="V3202" s="125">
        <v>252</v>
      </c>
      <c r="W3202" s="134">
        <f t="shared" si="1320"/>
        <v>1.365195138</v>
      </c>
      <c r="X3202" s="18"/>
      <c r="Y3202" s="123">
        <f t="shared" si="1321"/>
        <v>67054.222907000003</v>
      </c>
      <c r="Z3202" s="123">
        <f t="shared" si="1322"/>
        <v>50591.737123892024</v>
      </c>
      <c r="AA3202" s="123">
        <f t="shared" si="1323"/>
        <v>1341.0844581400002</v>
      </c>
      <c r="AB3202" s="123">
        <f t="shared" si="1324"/>
        <v>33884.733975670664</v>
      </c>
      <c r="AC3202" s="123">
        <f t="shared" si="1325"/>
        <v>152871.77846470269</v>
      </c>
      <c r="AD3202" s="150">
        <f t="shared" si="1326"/>
        <v>87053.852995000008</v>
      </c>
      <c r="AE3202" s="150">
        <f t="shared" si="1327"/>
        <v>64270.249589591265</v>
      </c>
      <c r="AF3202" s="150">
        <f t="shared" si="1328"/>
        <v>1741.0770599000002</v>
      </c>
      <c r="AG3202" s="150">
        <f t="shared" si="1329"/>
        <v>43178.711085520008</v>
      </c>
      <c r="AH3202" s="150">
        <f t="shared" si="1330"/>
        <v>196243.89073001131</v>
      </c>
      <c r="AI3202" s="4"/>
      <c r="AJ3202" s="1"/>
      <c r="AK3202" s="20"/>
      <c r="AL3202" s="5"/>
      <c r="AM3202" s="1"/>
      <c r="AN3202" s="1"/>
      <c r="AO3202" s="1"/>
      <c r="AP3202" s="17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5.75" x14ac:dyDescent="0.2">
      <c r="A3203" s="127">
        <f t="shared" si="1305"/>
        <v>44663</v>
      </c>
      <c r="B3203" s="165">
        <f t="shared" si="1307"/>
        <v>349436.95752399566</v>
      </c>
      <c r="C3203" s="124"/>
      <c r="D3203" s="128">
        <f t="shared" si="1308"/>
        <v>6215.24</v>
      </c>
      <c r="E3203" s="129">
        <f>VLOOKUP(A3202,[1]Plan1!$AY$80:$BA$314,3)</f>
        <v>6315.93</v>
      </c>
      <c r="F3203" s="130">
        <f t="shared" si="1309"/>
        <v>44636</v>
      </c>
      <c r="G3203" s="131">
        <f t="shared" si="1310"/>
        <v>1.6200500704719456E-2</v>
      </c>
      <c r="H3203" s="132">
        <f t="shared" si="1311"/>
        <v>44669</v>
      </c>
      <c r="I3203" s="132">
        <f t="shared" si="1312"/>
        <v>44669</v>
      </c>
      <c r="J3203" s="133">
        <f t="shared" si="1313"/>
        <v>23</v>
      </c>
      <c r="K3203" s="133">
        <f t="shared" si="1314"/>
        <v>20</v>
      </c>
      <c r="L3203" s="124">
        <f t="shared" si="1315"/>
        <v>1.0140725900000001</v>
      </c>
      <c r="M3203" s="134">
        <f t="shared" si="1316"/>
        <v>1.0101006100000001</v>
      </c>
      <c r="N3203" s="134">
        <f t="shared" si="1317"/>
        <v>1.6725970424231944</v>
      </c>
      <c r="O3203" s="124">
        <f t="shared" si="1318"/>
        <v>1.69613481</v>
      </c>
      <c r="P3203" s="124"/>
      <c r="Q3203" s="125"/>
      <c r="R3203" s="126"/>
      <c r="S3203" s="124"/>
      <c r="T3203" s="135">
        <f t="shared" si="1306"/>
        <v>7.9699999999999993E-2</v>
      </c>
      <c r="U3203" s="125">
        <f t="shared" si="1319"/>
        <v>1024</v>
      </c>
      <c r="V3203" s="125">
        <v>252</v>
      </c>
      <c r="W3203" s="134">
        <f t="shared" si="1320"/>
        <v>1.365610628</v>
      </c>
      <c r="X3203" s="18"/>
      <c r="Y3203" s="123">
        <f t="shared" si="1321"/>
        <v>67054.222907000003</v>
      </c>
      <c r="Z3203" s="123">
        <f t="shared" si="1322"/>
        <v>50709.798130844312</v>
      </c>
      <c r="AA3203" s="123">
        <f t="shared" si="1323"/>
        <v>1341.0844581400002</v>
      </c>
      <c r="AB3203" s="123">
        <f t="shared" si="1324"/>
        <v>33907.085383306337</v>
      </c>
      <c r="AC3203" s="123">
        <f t="shared" si="1325"/>
        <v>153012.19087929066</v>
      </c>
      <c r="AD3203" s="150">
        <f t="shared" si="1326"/>
        <v>87053.852995000008</v>
      </c>
      <c r="AE3203" s="150">
        <f t="shared" si="1327"/>
        <v>64422.107553286682</v>
      </c>
      <c r="AF3203" s="150">
        <f t="shared" si="1328"/>
        <v>1741.0770599000002</v>
      </c>
      <c r="AG3203" s="150">
        <f t="shared" si="1329"/>
        <v>43207.729036518336</v>
      </c>
      <c r="AH3203" s="150">
        <f t="shared" si="1330"/>
        <v>196424.76664470503</v>
      </c>
    </row>
    <row r="3204" spans="1:118" ht="15.75" x14ac:dyDescent="0.2">
      <c r="A3204" s="127">
        <f t="shared" si="1305"/>
        <v>44664</v>
      </c>
      <c r="B3204" s="165">
        <f t="shared" si="1307"/>
        <v>349758.51713677356</v>
      </c>
      <c r="C3204" s="124"/>
      <c r="D3204" s="128">
        <f t="shared" si="1308"/>
        <v>6215.24</v>
      </c>
      <c r="E3204" s="129">
        <f>VLOOKUP(A3203,[1]Plan1!$AY$80:$BA$314,3)</f>
        <v>6315.93</v>
      </c>
      <c r="F3204" s="130">
        <f t="shared" si="1309"/>
        <v>44636</v>
      </c>
      <c r="G3204" s="131">
        <f t="shared" si="1310"/>
        <v>1.6200500704719456E-2</v>
      </c>
      <c r="H3204" s="132">
        <f t="shared" si="1311"/>
        <v>44669</v>
      </c>
      <c r="I3204" s="132">
        <f t="shared" si="1312"/>
        <v>44669</v>
      </c>
      <c r="J3204" s="133">
        <f t="shared" si="1313"/>
        <v>23</v>
      </c>
      <c r="K3204" s="133">
        <f t="shared" si="1314"/>
        <v>21</v>
      </c>
      <c r="L3204" s="124">
        <f t="shared" si="1315"/>
        <v>1.0147813999999999</v>
      </c>
      <c r="M3204" s="134">
        <f t="shared" si="1316"/>
        <v>1.0101006100000001</v>
      </c>
      <c r="N3204" s="134">
        <f t="shared" si="1317"/>
        <v>1.6725970424231944</v>
      </c>
      <c r="O3204" s="124">
        <f t="shared" si="1318"/>
        <v>1.69732036</v>
      </c>
      <c r="P3204" s="124"/>
      <c r="Q3204" s="125"/>
      <c r="R3204" s="126"/>
      <c r="S3204" s="124"/>
      <c r="T3204" s="135">
        <f t="shared" si="1306"/>
        <v>7.9699999999999993E-2</v>
      </c>
      <c r="U3204" s="125">
        <f t="shared" si="1319"/>
        <v>1025</v>
      </c>
      <c r="V3204" s="125">
        <v>252</v>
      </c>
      <c r="W3204" s="134">
        <f t="shared" si="1320"/>
        <v>1.366026245</v>
      </c>
      <c r="X3204" s="18"/>
      <c r="Y3204" s="123">
        <f t="shared" si="1321"/>
        <v>67054.222907000003</v>
      </c>
      <c r="Z3204" s="123">
        <f t="shared" si="1322"/>
        <v>50827.977795639163</v>
      </c>
      <c r="AA3204" s="123">
        <f t="shared" si="1323"/>
        <v>1341.0844581400002</v>
      </c>
      <c r="AB3204" s="123">
        <f t="shared" si="1324"/>
        <v>33929.436790942003</v>
      </c>
      <c r="AC3204" s="123">
        <f t="shared" si="1325"/>
        <v>153152.72195172118</v>
      </c>
      <c r="AD3204" s="150">
        <f t="shared" si="1326"/>
        <v>87053.852995000008</v>
      </c>
      <c r="AE3204" s="150">
        <f t="shared" si="1327"/>
        <v>64574.118142635722</v>
      </c>
      <c r="AF3204" s="150">
        <f t="shared" si="1328"/>
        <v>1741.0770599000002</v>
      </c>
      <c r="AG3204" s="150">
        <f t="shared" si="1329"/>
        <v>43236.746987516672</v>
      </c>
      <c r="AH3204" s="150">
        <f t="shared" si="1330"/>
        <v>196605.79518505241</v>
      </c>
    </row>
    <row r="3205" spans="1:118" ht="15.75" x14ac:dyDescent="0.2">
      <c r="A3205" s="127">
        <f t="shared" si="1305"/>
        <v>44665</v>
      </c>
      <c r="B3205" s="165">
        <f t="shared" si="1307"/>
        <v>350080.34800841357</v>
      </c>
      <c r="C3205" s="124"/>
      <c r="D3205" s="128">
        <f t="shared" si="1308"/>
        <v>6215.24</v>
      </c>
      <c r="E3205" s="129">
        <f>VLOOKUP(A3204,[1]Plan1!$AY$80:$BA$314,3)</f>
        <v>6315.93</v>
      </c>
      <c r="F3205" s="130">
        <f t="shared" si="1309"/>
        <v>44636</v>
      </c>
      <c r="G3205" s="131">
        <f t="shared" si="1310"/>
        <v>1.6200500704719456E-2</v>
      </c>
      <c r="H3205" s="132">
        <f t="shared" si="1311"/>
        <v>44669</v>
      </c>
      <c r="I3205" s="132">
        <f t="shared" si="1312"/>
        <v>44669</v>
      </c>
      <c r="J3205" s="133">
        <f t="shared" si="1313"/>
        <v>23</v>
      </c>
      <c r="K3205" s="133">
        <f t="shared" si="1314"/>
        <v>22</v>
      </c>
      <c r="L3205" s="124">
        <f t="shared" si="1315"/>
        <v>1.0154907</v>
      </c>
      <c r="M3205" s="134">
        <f t="shared" si="1316"/>
        <v>1.0101006100000001</v>
      </c>
      <c r="N3205" s="134">
        <f t="shared" si="1317"/>
        <v>1.6725970424231944</v>
      </c>
      <c r="O3205" s="124">
        <f t="shared" si="1318"/>
        <v>1.69850674</v>
      </c>
      <c r="P3205" s="124"/>
      <c r="Q3205" s="125"/>
      <c r="R3205" s="126"/>
      <c r="S3205" s="124"/>
      <c r="T3205" s="135">
        <f t="shared" si="1306"/>
        <v>7.9699999999999993E-2</v>
      </c>
      <c r="U3205" s="125">
        <f t="shared" si="1319"/>
        <v>1026</v>
      </c>
      <c r="V3205" s="125">
        <v>252</v>
      </c>
      <c r="W3205" s="134">
        <f t="shared" si="1320"/>
        <v>1.3664419880000001</v>
      </c>
      <c r="X3205" s="18"/>
      <c r="Y3205" s="123">
        <f t="shared" si="1321"/>
        <v>67054.222907000003</v>
      </c>
      <c r="Z3205" s="123">
        <f t="shared" si="1322"/>
        <v>50946.276107501799</v>
      </c>
      <c r="AA3205" s="123">
        <f t="shared" si="1323"/>
        <v>1341.0844581400002</v>
      </c>
      <c r="AB3205" s="123">
        <f t="shared" si="1324"/>
        <v>33951.788198577669</v>
      </c>
      <c r="AC3205" s="123">
        <f t="shared" si="1325"/>
        <v>153293.37167121947</v>
      </c>
      <c r="AD3205" s="150">
        <f t="shared" si="1326"/>
        <v>87053.852995000008</v>
      </c>
      <c r="AE3205" s="150">
        <f t="shared" si="1327"/>
        <v>64726.281343779083</v>
      </c>
      <c r="AF3205" s="150">
        <f t="shared" si="1328"/>
        <v>1741.0770599000002</v>
      </c>
      <c r="AG3205" s="150">
        <f t="shared" si="1329"/>
        <v>43265.764938515007</v>
      </c>
      <c r="AH3205" s="150">
        <f t="shared" si="1330"/>
        <v>196786.97633719409</v>
      </c>
    </row>
    <row r="3206" spans="1:118" ht="15.75" x14ac:dyDescent="0.2">
      <c r="A3206" s="127">
        <f t="shared" si="1305"/>
        <v>44666</v>
      </c>
      <c r="B3206" s="165">
        <f t="shared" si="1307"/>
        <v>350402.45031137398</v>
      </c>
      <c r="C3206" s="124"/>
      <c r="D3206" s="128">
        <f t="shared" si="1308"/>
        <v>6215.24</v>
      </c>
      <c r="E3206" s="129">
        <f>VLOOKUP(A3205,[1]Plan1!$AY$80:$BA$314,3)</f>
        <v>6315.93</v>
      </c>
      <c r="F3206" s="130">
        <f t="shared" si="1309"/>
        <v>44636</v>
      </c>
      <c r="G3206" s="131">
        <f t="shared" si="1310"/>
        <v>1.6200500704719456E-2</v>
      </c>
      <c r="H3206" s="132">
        <f t="shared" si="1311"/>
        <v>44697</v>
      </c>
      <c r="I3206" s="132">
        <f t="shared" si="1312"/>
        <v>44669</v>
      </c>
      <c r="J3206" s="133">
        <f t="shared" si="1313"/>
        <v>23</v>
      </c>
      <c r="K3206" s="133">
        <f t="shared" si="1314"/>
        <v>23</v>
      </c>
      <c r="L3206" s="124">
        <f t="shared" si="1315"/>
        <v>1.0162005000000001</v>
      </c>
      <c r="M3206" s="134">
        <f t="shared" si="1316"/>
        <v>1.0101006100000001</v>
      </c>
      <c r="N3206" s="134">
        <f t="shared" si="1317"/>
        <v>1.6725970424231944</v>
      </c>
      <c r="O3206" s="124">
        <f t="shared" si="1318"/>
        <v>1.6996939499999999</v>
      </c>
      <c r="P3206" s="124"/>
      <c r="Q3206" s="125"/>
      <c r="R3206" s="126"/>
      <c r="S3206" s="124"/>
      <c r="T3206" s="135">
        <f t="shared" si="1306"/>
        <v>7.9699999999999993E-2</v>
      </c>
      <c r="U3206" s="125">
        <f t="shared" si="1319"/>
        <v>1027</v>
      </c>
      <c r="V3206" s="125">
        <v>252</v>
      </c>
      <c r="W3206" s="134">
        <f t="shared" si="1320"/>
        <v>1.3668578570000001</v>
      </c>
      <c r="X3206" s="18"/>
      <c r="Y3206" s="123">
        <f t="shared" si="1321"/>
        <v>67054.222907000003</v>
      </c>
      <c r="Z3206" s="123">
        <f t="shared" si="1322"/>
        <v>51064.693141864482</v>
      </c>
      <c r="AA3206" s="123">
        <f t="shared" si="1323"/>
        <v>1341.0844581400002</v>
      </c>
      <c r="AB3206" s="123">
        <f t="shared" si="1324"/>
        <v>33974.139606213328</v>
      </c>
      <c r="AC3206" s="123">
        <f t="shared" si="1325"/>
        <v>153434.14011321781</v>
      </c>
      <c r="AD3206" s="150">
        <f t="shared" si="1326"/>
        <v>87053.852995000008</v>
      </c>
      <c r="AE3206" s="150">
        <f t="shared" si="1327"/>
        <v>64878.597253742832</v>
      </c>
      <c r="AF3206" s="150">
        <f t="shared" si="1328"/>
        <v>1741.0770599000002</v>
      </c>
      <c r="AG3206" s="150">
        <f t="shared" si="1329"/>
        <v>43294.782889513343</v>
      </c>
      <c r="AH3206" s="150">
        <f t="shared" si="1330"/>
        <v>196968.31019815616</v>
      </c>
    </row>
    <row r="3207" spans="1:118" ht="15.75" x14ac:dyDescent="0.2">
      <c r="A3207" s="127">
        <f t="shared" si="1305"/>
        <v>44667</v>
      </c>
      <c r="B3207" s="165">
        <f t="shared" si="1307"/>
        <v>350453.81967000797</v>
      </c>
      <c r="C3207" s="124"/>
      <c r="D3207" s="128">
        <f t="shared" si="1308"/>
        <v>6215.24</v>
      </c>
      <c r="E3207" s="129">
        <f>VLOOKUP(A3206,[1]Plan1!$AY$80:$BA$314,3)</f>
        <v>6315.93</v>
      </c>
      <c r="F3207" s="130">
        <f t="shared" si="1309"/>
        <v>44636</v>
      </c>
      <c r="G3207" s="131">
        <f t="shared" si="1310"/>
        <v>1.6200500704719456E-2</v>
      </c>
      <c r="H3207" s="132">
        <f t="shared" si="1311"/>
        <v>44697</v>
      </c>
      <c r="I3207" s="132">
        <f t="shared" si="1312"/>
        <v>44669</v>
      </c>
      <c r="J3207" s="133">
        <f t="shared" si="1313"/>
        <v>23</v>
      </c>
      <c r="K3207" s="133">
        <f t="shared" si="1314"/>
        <v>23</v>
      </c>
      <c r="L3207" s="124">
        <f t="shared" si="1315"/>
        <v>1.0162005000000001</v>
      </c>
      <c r="M3207" s="134">
        <f t="shared" si="1316"/>
        <v>1.0101006100000001</v>
      </c>
      <c r="N3207" s="134">
        <f t="shared" si="1317"/>
        <v>1.6725970424231944</v>
      </c>
      <c r="O3207" s="124">
        <f t="shared" si="1318"/>
        <v>1.6996939499999999</v>
      </c>
      <c r="P3207" s="124"/>
      <c r="Q3207" s="125"/>
      <c r="R3207" s="126"/>
      <c r="S3207" s="124"/>
      <c r="T3207" s="135">
        <f t="shared" si="1306"/>
        <v>7.9699999999999993E-2</v>
      </c>
      <c r="U3207" s="125">
        <f t="shared" si="1319"/>
        <v>1027</v>
      </c>
      <c r="V3207" s="125">
        <v>252</v>
      </c>
      <c r="W3207" s="134">
        <f t="shared" si="1320"/>
        <v>1.3668578570000001</v>
      </c>
      <c r="X3207" s="18"/>
      <c r="Y3207" s="123">
        <f t="shared" si="1321"/>
        <v>67054.222907000003</v>
      </c>
      <c r="Z3207" s="123">
        <f t="shared" si="1322"/>
        <v>51064.693141864482</v>
      </c>
      <c r="AA3207" s="123">
        <f t="shared" si="1323"/>
        <v>1341.0844581400002</v>
      </c>
      <c r="AB3207" s="123">
        <f t="shared" si="1324"/>
        <v>33996.491013849001</v>
      </c>
      <c r="AC3207" s="123">
        <f t="shared" si="1325"/>
        <v>153456.49152085348</v>
      </c>
      <c r="AD3207" s="150">
        <f t="shared" si="1326"/>
        <v>87053.852995000008</v>
      </c>
      <c r="AE3207" s="150">
        <f t="shared" si="1327"/>
        <v>64878.597253742832</v>
      </c>
      <c r="AF3207" s="150">
        <f t="shared" si="1328"/>
        <v>1741.0770599000002</v>
      </c>
      <c r="AG3207" s="150">
        <f t="shared" si="1329"/>
        <v>43323.800840511671</v>
      </c>
      <c r="AH3207" s="150">
        <f t="shared" si="1330"/>
        <v>196997.32814915449</v>
      </c>
    </row>
    <row r="3208" spans="1:118" ht="15.75" x14ac:dyDescent="0.2">
      <c r="A3208" s="127">
        <f t="shared" si="1305"/>
        <v>44668</v>
      </c>
      <c r="B3208" s="165">
        <f t="shared" si="1307"/>
        <v>350505.18902864202</v>
      </c>
      <c r="C3208" s="124"/>
      <c r="D3208" s="128">
        <f t="shared" si="1308"/>
        <v>6215.24</v>
      </c>
      <c r="E3208" s="129">
        <f>VLOOKUP(A3207,[1]Plan1!$AY$80:$BA$314,3)</f>
        <v>6315.93</v>
      </c>
      <c r="F3208" s="130">
        <f t="shared" si="1309"/>
        <v>44636</v>
      </c>
      <c r="G3208" s="131">
        <f t="shared" si="1310"/>
        <v>1.6200500704719456E-2</v>
      </c>
      <c r="H3208" s="132">
        <f t="shared" si="1311"/>
        <v>44697</v>
      </c>
      <c r="I3208" s="132">
        <f t="shared" si="1312"/>
        <v>44669</v>
      </c>
      <c r="J3208" s="133">
        <f t="shared" si="1313"/>
        <v>23</v>
      </c>
      <c r="K3208" s="133">
        <f t="shared" si="1314"/>
        <v>23</v>
      </c>
      <c r="L3208" s="124">
        <f t="shared" si="1315"/>
        <v>1.0162005000000001</v>
      </c>
      <c r="M3208" s="134">
        <f t="shared" si="1316"/>
        <v>1.0101006100000001</v>
      </c>
      <c r="N3208" s="134">
        <f t="shared" si="1317"/>
        <v>1.6725970424231944</v>
      </c>
      <c r="O3208" s="124">
        <f t="shared" si="1318"/>
        <v>1.6996939499999999</v>
      </c>
      <c r="P3208" s="124"/>
      <c r="Q3208" s="125"/>
      <c r="R3208" s="126"/>
      <c r="S3208" s="124"/>
      <c r="T3208" s="135">
        <f t="shared" si="1306"/>
        <v>7.9699999999999993E-2</v>
      </c>
      <c r="U3208" s="125">
        <f t="shared" si="1319"/>
        <v>1027</v>
      </c>
      <c r="V3208" s="125">
        <v>252</v>
      </c>
      <c r="W3208" s="134">
        <f t="shared" si="1320"/>
        <v>1.3668578570000001</v>
      </c>
      <c r="X3208" s="18"/>
      <c r="Y3208" s="123">
        <f t="shared" si="1321"/>
        <v>67054.222907000003</v>
      </c>
      <c r="Z3208" s="123">
        <f t="shared" si="1322"/>
        <v>51064.693141864482</v>
      </c>
      <c r="AA3208" s="123">
        <f t="shared" si="1323"/>
        <v>1341.0844581400002</v>
      </c>
      <c r="AB3208" s="123">
        <f t="shared" si="1324"/>
        <v>34018.842421484667</v>
      </c>
      <c r="AC3208" s="123">
        <f t="shared" si="1325"/>
        <v>153478.84292848915</v>
      </c>
      <c r="AD3208" s="150">
        <f t="shared" si="1326"/>
        <v>87053.852995000008</v>
      </c>
      <c r="AE3208" s="150">
        <f t="shared" si="1327"/>
        <v>64878.597253742832</v>
      </c>
      <c r="AF3208" s="150">
        <f t="shared" si="1328"/>
        <v>1741.0770599000002</v>
      </c>
      <c r="AG3208" s="150">
        <f t="shared" si="1329"/>
        <v>43352.818791510006</v>
      </c>
      <c r="AH3208" s="150">
        <f t="shared" si="1330"/>
        <v>197026.34610015285</v>
      </c>
    </row>
    <row r="3209" spans="1:118" ht="15.75" x14ac:dyDescent="0.2">
      <c r="A3209" s="127">
        <f t="shared" si="1305"/>
        <v>44669</v>
      </c>
      <c r="B3209" s="165">
        <f t="shared" si="1307"/>
        <v>350556.55838727602</v>
      </c>
      <c r="C3209" s="124"/>
      <c r="D3209" s="128">
        <f t="shared" si="1308"/>
        <v>6215.24</v>
      </c>
      <c r="E3209" s="129">
        <f>VLOOKUP(A3208,[1]Plan1!$AY$80:$BA$314,3)</f>
        <v>6315.93</v>
      </c>
      <c r="F3209" s="130">
        <f t="shared" si="1309"/>
        <v>44636</v>
      </c>
      <c r="G3209" s="131">
        <f t="shared" si="1310"/>
        <v>1.6200500704719456E-2</v>
      </c>
      <c r="H3209" s="132">
        <f t="shared" si="1311"/>
        <v>44697</v>
      </c>
      <c r="I3209" s="132">
        <f t="shared" si="1312"/>
        <v>44669</v>
      </c>
      <c r="J3209" s="133">
        <f t="shared" si="1313"/>
        <v>23</v>
      </c>
      <c r="K3209" s="133">
        <f t="shared" si="1314"/>
        <v>23</v>
      </c>
      <c r="L3209" s="124">
        <f t="shared" si="1315"/>
        <v>1.0162005000000001</v>
      </c>
      <c r="M3209" s="134">
        <f t="shared" si="1316"/>
        <v>1.0101006100000001</v>
      </c>
      <c r="N3209" s="134">
        <f t="shared" si="1317"/>
        <v>1.6725970424231944</v>
      </c>
      <c r="O3209" s="124">
        <f t="shared" si="1318"/>
        <v>1.6996939499999999</v>
      </c>
      <c r="P3209" s="124"/>
      <c r="Q3209" s="125"/>
      <c r="R3209" s="126"/>
      <c r="S3209" s="124"/>
      <c r="T3209" s="135">
        <f t="shared" si="1306"/>
        <v>7.9699999999999993E-2</v>
      </c>
      <c r="U3209" s="125">
        <f t="shared" si="1319"/>
        <v>1027</v>
      </c>
      <c r="V3209" s="125">
        <v>252</v>
      </c>
      <c r="W3209" s="134">
        <f t="shared" si="1320"/>
        <v>1.3668578570000001</v>
      </c>
      <c r="X3209" s="18"/>
      <c r="Y3209" s="123">
        <f t="shared" si="1321"/>
        <v>67054.222907000003</v>
      </c>
      <c r="Z3209" s="123">
        <f t="shared" si="1322"/>
        <v>51064.693141864482</v>
      </c>
      <c r="AA3209" s="123">
        <f t="shared" si="1323"/>
        <v>1341.0844581400002</v>
      </c>
      <c r="AB3209" s="123">
        <f t="shared" si="1324"/>
        <v>34041.193829120341</v>
      </c>
      <c r="AC3209" s="123">
        <f t="shared" si="1325"/>
        <v>153501.19433612481</v>
      </c>
      <c r="AD3209" s="150">
        <f t="shared" si="1326"/>
        <v>87053.852995000008</v>
      </c>
      <c r="AE3209" s="150">
        <f t="shared" si="1327"/>
        <v>64878.597253742832</v>
      </c>
      <c r="AF3209" s="150">
        <f t="shared" si="1328"/>
        <v>1741.0770599000002</v>
      </c>
      <c r="AG3209" s="150">
        <f t="shared" si="1329"/>
        <v>43381.836742508342</v>
      </c>
      <c r="AH3209" s="150">
        <f t="shared" si="1330"/>
        <v>197055.36405115118</v>
      </c>
    </row>
    <row r="3210" spans="1:118" ht="15.75" x14ac:dyDescent="0.2">
      <c r="A3210" s="127">
        <f t="shared" si="1305"/>
        <v>44670</v>
      </c>
      <c r="B3210" s="165">
        <f t="shared" ref="B3210:B3273" si="1331">AC3210+AH3210</f>
        <v>350840.07234551292</v>
      </c>
      <c r="C3210" s="124"/>
      <c r="D3210" s="128">
        <f t="shared" ref="D3210:D3273" si="1332">IF(E3210=E3209,D3209,E3209)</f>
        <v>6315.93</v>
      </c>
      <c r="E3210" s="129">
        <f>VLOOKUP(A3209,[1]Plan1!$AY$80:$BA$314,3)</f>
        <v>6382.88</v>
      </c>
      <c r="F3210" s="130">
        <f t="shared" ref="F3210:F3273" si="1333">IF(D3210=D3209,F3209,A3210)</f>
        <v>44670</v>
      </c>
      <c r="G3210" s="131">
        <f t="shared" ref="G3210:G3273" si="1334">(E3210/D3210)-1</f>
        <v>1.0600180812643467E-2</v>
      </c>
      <c r="H3210" s="132">
        <f t="shared" ref="H3210:H3273" si="1335">IF(DAY(A3210)=15,VLOOKUP(A3210,AO$118:AT$450,4),H3209)</f>
        <v>44697</v>
      </c>
      <c r="I3210" s="132">
        <f t="shared" ref="I3210:I3273" si="1336">IF(A3210&gt;I3209,H3210,I3209)</f>
        <v>44697</v>
      </c>
      <c r="J3210" s="133">
        <f t="shared" ref="J3210:J3273" si="1337">IF(I3210=I3209,J3209,NETWORKDAYS(I3209,I3210,$AK$118:$AK$502)-1)</f>
        <v>19</v>
      </c>
      <c r="K3210" s="133">
        <f t="shared" ref="K3210:K3273" si="1338">(J3210-(NETWORKDAYS(A3210,I3210,AK$118:AK$502)-1))</f>
        <v>1</v>
      </c>
      <c r="L3210" s="124">
        <f t="shared" ref="L3210:L3273" si="1339">TRUNC((E3210/D3210)^TRUNC((K3210/J3210),9),8)</f>
        <v>1.00055512</v>
      </c>
      <c r="M3210" s="134">
        <f t="shared" ref="M3210:M3273" si="1340">IF(I3210&gt;I3209,L3209,M3209)</f>
        <v>1.0162005000000001</v>
      </c>
      <c r="N3210" s="134">
        <f t="shared" ref="N3210:N3273" si="1341">IF(I3210&gt;I3209,N3209*M3210,N3209)</f>
        <v>1.6996939508089715</v>
      </c>
      <c r="O3210" s="124">
        <f t="shared" ref="O3210:O3273" si="1342">TRUNC(TRUNC((L3210*N3210),15),8)</f>
        <v>1.7006374799999999</v>
      </c>
      <c r="P3210" s="124"/>
      <c r="Q3210" s="125"/>
      <c r="R3210" s="126"/>
      <c r="S3210" s="124"/>
      <c r="T3210" s="135">
        <f t="shared" si="1306"/>
        <v>7.9699999999999993E-2</v>
      </c>
      <c r="U3210" s="125">
        <f t="shared" ref="U3210:U3273" si="1343">IF(Q3209&gt;0,1,IF(K3210=K3209,U3209,U3209+1))</f>
        <v>1028</v>
      </c>
      <c r="V3210" s="125">
        <v>252</v>
      </c>
      <c r="W3210" s="134">
        <f t="shared" ref="W3210:W3273" si="1344">ROUND((1+T3210)^TRUNC((U3210/V3210),9),9)</f>
        <v>1.3672738529999999</v>
      </c>
      <c r="X3210" s="18"/>
      <c r="Y3210" s="123">
        <f t="shared" ref="Y3210:Y3273" si="1345">S$1686+X$1686</f>
        <v>67054.222907000003</v>
      </c>
      <c r="Z3210" s="123">
        <f t="shared" ref="Z3210:Z3273" si="1346">(((O3210/O$1686)*W3210*W$1714)-1)*Y3210</f>
        <v>51166.231855952945</v>
      </c>
      <c r="AA3210" s="123">
        <f t="shared" ref="AA3210:AA3273" si="1347">0.02*Y3210</f>
        <v>1341.0844581400002</v>
      </c>
      <c r="AB3210" s="123">
        <f t="shared" ref="AB3210:AB3273" si="1348">0.01*((A3210-A$1686)/30)*Y3210</f>
        <v>34063.545236755999</v>
      </c>
      <c r="AC3210" s="123">
        <f t="shared" ref="AC3210:AC3273" si="1349">SUM(Y3210:AB3210)</f>
        <v>153625.08445784895</v>
      </c>
      <c r="AD3210" s="150">
        <f t="shared" ref="AD3210:AD3273" si="1350">S$1714+X$1714</f>
        <v>87053.852995000008</v>
      </c>
      <c r="AE3210" s="150">
        <f t="shared" ref="AE3210:AE3273" si="1351">(((O3210/O$1714)*W3210)-1)*AD3210</f>
        <v>65009.203139257275</v>
      </c>
      <c r="AF3210" s="150">
        <f t="shared" ref="AF3210:AF3273" si="1352">0.02*AD3210</f>
        <v>1741.0770599000002</v>
      </c>
      <c r="AG3210" s="150">
        <f t="shared" ref="AG3210:AG3273" si="1353">0.01*((A3210-A$1714)/30)*AD3210</f>
        <v>43410.854693506677</v>
      </c>
      <c r="AH3210" s="150">
        <f t="shared" ref="AH3210:AH3273" si="1354">SUM(AD3210:AG3210)</f>
        <v>197214.98788766397</v>
      </c>
    </row>
    <row r="3211" spans="1:118" ht="15.75" x14ac:dyDescent="0.2">
      <c r="A3211" s="127">
        <f t="shared" ref="A3211:A3274" si="1355">(A3210+1)</f>
        <v>44671</v>
      </c>
      <c r="B3211" s="165">
        <f t="shared" si="1331"/>
        <v>351123.78693082283</v>
      </c>
      <c r="C3211" s="124"/>
      <c r="D3211" s="128">
        <f t="shared" si="1332"/>
        <v>6315.93</v>
      </c>
      <c r="E3211" s="129">
        <f>VLOOKUP(A3210,[1]Plan1!$AY$80:$BA$314,3)</f>
        <v>6382.88</v>
      </c>
      <c r="F3211" s="130">
        <f t="shared" si="1333"/>
        <v>44670</v>
      </c>
      <c r="G3211" s="131">
        <f t="shared" si="1334"/>
        <v>1.0600180812643467E-2</v>
      </c>
      <c r="H3211" s="132">
        <f t="shared" si="1335"/>
        <v>44697</v>
      </c>
      <c r="I3211" s="132">
        <f t="shared" si="1336"/>
        <v>44697</v>
      </c>
      <c r="J3211" s="133">
        <f t="shared" si="1337"/>
        <v>19</v>
      </c>
      <c r="K3211" s="133">
        <f t="shared" si="1338"/>
        <v>2</v>
      </c>
      <c r="L3211" s="124">
        <f t="shared" si="1339"/>
        <v>1.0011105499999999</v>
      </c>
      <c r="M3211" s="134">
        <f t="shared" si="1340"/>
        <v>1.0162005000000001</v>
      </c>
      <c r="N3211" s="134">
        <f t="shared" si="1341"/>
        <v>1.6996939508089715</v>
      </c>
      <c r="O3211" s="124">
        <f t="shared" si="1342"/>
        <v>1.7015815400000001</v>
      </c>
      <c r="P3211" s="124"/>
      <c r="Q3211" s="125"/>
      <c r="R3211" s="126"/>
      <c r="S3211" s="124"/>
      <c r="T3211" s="135">
        <f t="shared" ref="T3211:T3274" si="1356">(T3210)</f>
        <v>7.9699999999999993E-2</v>
      </c>
      <c r="U3211" s="125">
        <f t="shared" si="1343"/>
        <v>1029</v>
      </c>
      <c r="V3211" s="125">
        <v>252</v>
      </c>
      <c r="W3211" s="134">
        <f t="shared" si="1344"/>
        <v>1.3676899760000001</v>
      </c>
      <c r="X3211" s="18"/>
      <c r="Y3211" s="123">
        <f t="shared" si="1345"/>
        <v>67054.222907000003</v>
      </c>
      <c r="Z3211" s="123">
        <f t="shared" si="1346"/>
        <v>51267.858323170454</v>
      </c>
      <c r="AA3211" s="123">
        <f t="shared" si="1347"/>
        <v>1341.0844581400002</v>
      </c>
      <c r="AB3211" s="123">
        <f t="shared" si="1348"/>
        <v>34085.896644391672</v>
      </c>
      <c r="AC3211" s="123">
        <f t="shared" si="1349"/>
        <v>153749.06233270213</v>
      </c>
      <c r="AD3211" s="150">
        <f t="shared" si="1350"/>
        <v>87053.852995000008</v>
      </c>
      <c r="AE3211" s="150">
        <f t="shared" si="1351"/>
        <v>65139.921898715671</v>
      </c>
      <c r="AF3211" s="150">
        <f t="shared" si="1352"/>
        <v>1741.0770599000002</v>
      </c>
      <c r="AG3211" s="150">
        <f t="shared" si="1353"/>
        <v>43439.872644505005</v>
      </c>
      <c r="AH3211" s="150">
        <f t="shared" si="1354"/>
        <v>197374.72459812069</v>
      </c>
    </row>
    <row r="3212" spans="1:118" ht="15.75" x14ac:dyDescent="0.2">
      <c r="A3212" s="127">
        <f t="shared" si="1355"/>
        <v>44672</v>
      </c>
      <c r="B3212" s="165">
        <f t="shared" si="1331"/>
        <v>351407.70206402312</v>
      </c>
      <c r="C3212" s="124"/>
      <c r="D3212" s="128">
        <f t="shared" si="1332"/>
        <v>6315.93</v>
      </c>
      <c r="E3212" s="129">
        <f>VLOOKUP(A3211,[1]Plan1!$AY$80:$BA$314,3)</f>
        <v>6382.88</v>
      </c>
      <c r="F3212" s="130">
        <f t="shared" si="1333"/>
        <v>44670</v>
      </c>
      <c r="G3212" s="131">
        <f t="shared" si="1334"/>
        <v>1.0600180812643467E-2</v>
      </c>
      <c r="H3212" s="132">
        <f t="shared" si="1335"/>
        <v>44697</v>
      </c>
      <c r="I3212" s="132">
        <f t="shared" si="1336"/>
        <v>44697</v>
      </c>
      <c r="J3212" s="133">
        <f t="shared" si="1337"/>
        <v>19</v>
      </c>
      <c r="K3212" s="133">
        <f t="shared" si="1338"/>
        <v>3</v>
      </c>
      <c r="L3212" s="124">
        <f t="shared" si="1339"/>
        <v>1.00166629</v>
      </c>
      <c r="M3212" s="134">
        <f t="shared" si="1340"/>
        <v>1.0162005000000001</v>
      </c>
      <c r="N3212" s="134">
        <f t="shared" si="1341"/>
        <v>1.6996939508089715</v>
      </c>
      <c r="O3212" s="124">
        <f t="shared" si="1342"/>
        <v>1.7025261300000001</v>
      </c>
      <c r="P3212" s="124"/>
      <c r="Q3212" s="125"/>
      <c r="R3212" s="126"/>
      <c r="S3212" s="124"/>
      <c r="T3212" s="135">
        <f t="shared" si="1356"/>
        <v>7.9699999999999993E-2</v>
      </c>
      <c r="U3212" s="125">
        <f t="shared" si="1343"/>
        <v>1030</v>
      </c>
      <c r="V3212" s="125">
        <v>252</v>
      </c>
      <c r="W3212" s="134">
        <f t="shared" si="1344"/>
        <v>1.368106225</v>
      </c>
      <c r="X3212" s="18"/>
      <c r="Y3212" s="123">
        <f t="shared" si="1345"/>
        <v>67054.222907000003</v>
      </c>
      <c r="Z3212" s="123">
        <f t="shared" si="1346"/>
        <v>51369.572508882979</v>
      </c>
      <c r="AA3212" s="123">
        <f t="shared" si="1347"/>
        <v>1341.0844581400002</v>
      </c>
      <c r="AB3212" s="123">
        <f t="shared" si="1348"/>
        <v>34108.248052027338</v>
      </c>
      <c r="AC3212" s="123">
        <f t="shared" si="1349"/>
        <v>153873.12792605034</v>
      </c>
      <c r="AD3212" s="150">
        <f t="shared" si="1350"/>
        <v>87053.852995000008</v>
      </c>
      <c r="AE3212" s="150">
        <f t="shared" si="1351"/>
        <v>65270.753487569469</v>
      </c>
      <c r="AF3212" s="150">
        <f t="shared" si="1352"/>
        <v>1741.0770599000002</v>
      </c>
      <c r="AG3212" s="150">
        <f t="shared" si="1353"/>
        <v>43468.890595503333</v>
      </c>
      <c r="AH3212" s="150">
        <f t="shared" si="1354"/>
        <v>197534.57413797281</v>
      </c>
    </row>
    <row r="3213" spans="1:118" ht="15.75" x14ac:dyDescent="0.2">
      <c r="A3213" s="127">
        <f t="shared" si="1355"/>
        <v>44673</v>
      </c>
      <c r="B3213" s="165">
        <f t="shared" si="1331"/>
        <v>351459.07142265717</v>
      </c>
      <c r="C3213" s="124"/>
      <c r="D3213" s="128">
        <f t="shared" si="1332"/>
        <v>6315.93</v>
      </c>
      <c r="E3213" s="129">
        <f>VLOOKUP(A3212,[1]Plan1!$AY$80:$BA$314,3)</f>
        <v>6382.88</v>
      </c>
      <c r="F3213" s="130">
        <f t="shared" si="1333"/>
        <v>44670</v>
      </c>
      <c r="G3213" s="131">
        <f t="shared" si="1334"/>
        <v>1.0600180812643467E-2</v>
      </c>
      <c r="H3213" s="132">
        <f t="shared" si="1335"/>
        <v>44697</v>
      </c>
      <c r="I3213" s="132">
        <f t="shared" si="1336"/>
        <v>44697</v>
      </c>
      <c r="J3213" s="133">
        <f t="shared" si="1337"/>
        <v>19</v>
      </c>
      <c r="K3213" s="133">
        <f t="shared" si="1338"/>
        <v>3</v>
      </c>
      <c r="L3213" s="124">
        <f t="shared" si="1339"/>
        <v>1.00166629</v>
      </c>
      <c r="M3213" s="134">
        <f t="shared" si="1340"/>
        <v>1.0162005000000001</v>
      </c>
      <c r="N3213" s="134">
        <f t="shared" si="1341"/>
        <v>1.6996939508089715</v>
      </c>
      <c r="O3213" s="124">
        <f t="shared" si="1342"/>
        <v>1.7025261300000001</v>
      </c>
      <c r="P3213" s="124"/>
      <c r="Q3213" s="125"/>
      <c r="R3213" s="126"/>
      <c r="S3213" s="124"/>
      <c r="T3213" s="135">
        <f t="shared" si="1356"/>
        <v>7.9699999999999993E-2</v>
      </c>
      <c r="U3213" s="125">
        <f t="shared" si="1343"/>
        <v>1030</v>
      </c>
      <c r="V3213" s="125">
        <v>252</v>
      </c>
      <c r="W3213" s="134">
        <f t="shared" si="1344"/>
        <v>1.368106225</v>
      </c>
      <c r="X3213" s="18"/>
      <c r="Y3213" s="123">
        <f t="shared" si="1345"/>
        <v>67054.222907000003</v>
      </c>
      <c r="Z3213" s="123">
        <f t="shared" si="1346"/>
        <v>51369.572508882979</v>
      </c>
      <c r="AA3213" s="123">
        <f t="shared" si="1347"/>
        <v>1341.0844581400002</v>
      </c>
      <c r="AB3213" s="123">
        <f t="shared" si="1348"/>
        <v>34130.599459663004</v>
      </c>
      <c r="AC3213" s="123">
        <f t="shared" si="1349"/>
        <v>153895.479333686</v>
      </c>
      <c r="AD3213" s="150">
        <f t="shared" si="1350"/>
        <v>87053.852995000008</v>
      </c>
      <c r="AE3213" s="150">
        <f t="shared" si="1351"/>
        <v>65270.753487569469</v>
      </c>
      <c r="AF3213" s="150">
        <f t="shared" si="1352"/>
        <v>1741.0770599000002</v>
      </c>
      <c r="AG3213" s="150">
        <f t="shared" si="1353"/>
        <v>43497.908546501676</v>
      </c>
      <c r="AH3213" s="150">
        <f t="shared" si="1354"/>
        <v>197563.59208897117</v>
      </c>
    </row>
    <row r="3214" spans="1:118" ht="15.75" x14ac:dyDescent="0.2">
      <c r="A3214" s="127">
        <f t="shared" si="1355"/>
        <v>44674</v>
      </c>
      <c r="B3214" s="165">
        <f t="shared" si="1331"/>
        <v>351743.18423867575</v>
      </c>
      <c r="C3214" s="124"/>
      <c r="D3214" s="128">
        <f t="shared" si="1332"/>
        <v>6315.93</v>
      </c>
      <c r="E3214" s="129">
        <f>VLOOKUP(A3213,[1]Plan1!$AY$80:$BA$314,3)</f>
        <v>6382.88</v>
      </c>
      <c r="F3214" s="130">
        <f t="shared" si="1333"/>
        <v>44670</v>
      </c>
      <c r="G3214" s="131">
        <f t="shared" si="1334"/>
        <v>1.0600180812643467E-2</v>
      </c>
      <c r="H3214" s="132">
        <f t="shared" si="1335"/>
        <v>44697</v>
      </c>
      <c r="I3214" s="132">
        <f t="shared" si="1336"/>
        <v>44697</v>
      </c>
      <c r="J3214" s="133">
        <f t="shared" si="1337"/>
        <v>19</v>
      </c>
      <c r="K3214" s="133">
        <f t="shared" si="1338"/>
        <v>4</v>
      </c>
      <c r="L3214" s="124">
        <f t="shared" si="1339"/>
        <v>1.0022223299999999</v>
      </c>
      <c r="M3214" s="134">
        <f t="shared" si="1340"/>
        <v>1.0162005000000001</v>
      </c>
      <c r="N3214" s="134">
        <f t="shared" si="1341"/>
        <v>1.6996939508089715</v>
      </c>
      <c r="O3214" s="124">
        <f t="shared" si="1342"/>
        <v>1.7034712299999999</v>
      </c>
      <c r="P3214" s="124"/>
      <c r="Q3214" s="125"/>
      <c r="R3214" s="126"/>
      <c r="S3214" s="124"/>
      <c r="T3214" s="135">
        <f t="shared" si="1356"/>
        <v>7.9699999999999993E-2</v>
      </c>
      <c r="U3214" s="125">
        <f t="shared" si="1343"/>
        <v>1031</v>
      </c>
      <c r="V3214" s="125">
        <v>252</v>
      </c>
      <c r="W3214" s="134">
        <f t="shared" si="1344"/>
        <v>1.368522601</v>
      </c>
      <c r="X3214" s="18"/>
      <c r="Y3214" s="123">
        <f t="shared" si="1345"/>
        <v>67054.222907000003</v>
      </c>
      <c r="Z3214" s="123">
        <f t="shared" si="1346"/>
        <v>51471.373159924471</v>
      </c>
      <c r="AA3214" s="123">
        <f t="shared" si="1347"/>
        <v>1341.0844581400002</v>
      </c>
      <c r="AB3214" s="123">
        <f t="shared" si="1348"/>
        <v>34152.950867298663</v>
      </c>
      <c r="AC3214" s="123">
        <f t="shared" si="1349"/>
        <v>154019.63139236314</v>
      </c>
      <c r="AD3214" s="150">
        <f t="shared" si="1350"/>
        <v>87053.852995000008</v>
      </c>
      <c r="AE3214" s="150">
        <f t="shared" si="1351"/>
        <v>65401.696293912624</v>
      </c>
      <c r="AF3214" s="150">
        <f t="shared" si="1352"/>
        <v>1741.0770599000002</v>
      </c>
      <c r="AG3214" s="150">
        <f t="shared" si="1353"/>
        <v>43526.926497500004</v>
      </c>
      <c r="AH3214" s="150">
        <f t="shared" si="1354"/>
        <v>197723.55284631264</v>
      </c>
    </row>
    <row r="3215" spans="1:118" ht="15.75" x14ac:dyDescent="0.2">
      <c r="A3215" s="127">
        <f t="shared" si="1355"/>
        <v>44675</v>
      </c>
      <c r="B3215" s="165">
        <f t="shared" si="1331"/>
        <v>351794.5535973098</v>
      </c>
      <c r="C3215" s="124"/>
      <c r="D3215" s="128">
        <f t="shared" si="1332"/>
        <v>6315.93</v>
      </c>
      <c r="E3215" s="129">
        <f>VLOOKUP(A3214,[1]Plan1!$AY$80:$BA$314,3)</f>
        <v>6382.88</v>
      </c>
      <c r="F3215" s="130">
        <f t="shared" si="1333"/>
        <v>44670</v>
      </c>
      <c r="G3215" s="131">
        <f t="shared" si="1334"/>
        <v>1.0600180812643467E-2</v>
      </c>
      <c r="H3215" s="132">
        <f t="shared" si="1335"/>
        <v>44697</v>
      </c>
      <c r="I3215" s="132">
        <f t="shared" si="1336"/>
        <v>44697</v>
      </c>
      <c r="J3215" s="133">
        <f t="shared" si="1337"/>
        <v>19</v>
      </c>
      <c r="K3215" s="133">
        <f t="shared" si="1338"/>
        <v>4</v>
      </c>
      <c r="L3215" s="124">
        <f t="shared" si="1339"/>
        <v>1.0022223299999999</v>
      </c>
      <c r="M3215" s="134">
        <f t="shared" si="1340"/>
        <v>1.0162005000000001</v>
      </c>
      <c r="N3215" s="134">
        <f t="shared" si="1341"/>
        <v>1.6996939508089715</v>
      </c>
      <c r="O3215" s="124">
        <f t="shared" si="1342"/>
        <v>1.7034712299999999</v>
      </c>
      <c r="P3215" s="124"/>
      <c r="Q3215" s="125"/>
      <c r="R3215" s="126"/>
      <c r="S3215" s="124"/>
      <c r="T3215" s="135">
        <f t="shared" si="1356"/>
        <v>7.9699999999999993E-2</v>
      </c>
      <c r="U3215" s="125">
        <f t="shared" si="1343"/>
        <v>1031</v>
      </c>
      <c r="V3215" s="125">
        <v>252</v>
      </c>
      <c r="W3215" s="134">
        <f t="shared" si="1344"/>
        <v>1.368522601</v>
      </c>
      <c r="X3215" s="18"/>
      <c r="Y3215" s="123">
        <f t="shared" si="1345"/>
        <v>67054.222907000003</v>
      </c>
      <c r="Z3215" s="123">
        <f t="shared" si="1346"/>
        <v>51471.373159924471</v>
      </c>
      <c r="AA3215" s="123">
        <f t="shared" si="1347"/>
        <v>1341.0844581400002</v>
      </c>
      <c r="AB3215" s="123">
        <f t="shared" si="1348"/>
        <v>34175.302274934336</v>
      </c>
      <c r="AC3215" s="123">
        <f t="shared" si="1349"/>
        <v>154041.98279999883</v>
      </c>
      <c r="AD3215" s="150">
        <f t="shared" si="1350"/>
        <v>87053.852995000008</v>
      </c>
      <c r="AE3215" s="150">
        <f t="shared" si="1351"/>
        <v>65401.696293912624</v>
      </c>
      <c r="AF3215" s="150">
        <f t="shared" si="1352"/>
        <v>1741.0770599000002</v>
      </c>
      <c r="AG3215" s="150">
        <f t="shared" si="1353"/>
        <v>43555.944448498332</v>
      </c>
      <c r="AH3215" s="150">
        <f t="shared" si="1354"/>
        <v>197752.57079731097</v>
      </c>
    </row>
    <row r="3216" spans="1:118" ht="15.75" x14ac:dyDescent="0.2">
      <c r="A3216" s="127">
        <f t="shared" si="1355"/>
        <v>44676</v>
      </c>
      <c r="B3216" s="165">
        <f t="shared" si="1331"/>
        <v>351845.9229559438</v>
      </c>
      <c r="C3216" s="124"/>
      <c r="D3216" s="128">
        <f t="shared" si="1332"/>
        <v>6315.93</v>
      </c>
      <c r="E3216" s="129">
        <f>VLOOKUP(A3215,[1]Plan1!$AY$80:$BA$314,3)</f>
        <v>6382.88</v>
      </c>
      <c r="F3216" s="130">
        <f t="shared" si="1333"/>
        <v>44670</v>
      </c>
      <c r="G3216" s="131">
        <f t="shared" si="1334"/>
        <v>1.0600180812643467E-2</v>
      </c>
      <c r="H3216" s="132">
        <f t="shared" si="1335"/>
        <v>44697</v>
      </c>
      <c r="I3216" s="132">
        <f t="shared" si="1336"/>
        <v>44697</v>
      </c>
      <c r="J3216" s="133">
        <f t="shared" si="1337"/>
        <v>19</v>
      </c>
      <c r="K3216" s="133">
        <f t="shared" si="1338"/>
        <v>4</v>
      </c>
      <c r="L3216" s="124">
        <f t="shared" si="1339"/>
        <v>1.0022223299999999</v>
      </c>
      <c r="M3216" s="134">
        <f t="shared" si="1340"/>
        <v>1.0162005000000001</v>
      </c>
      <c r="N3216" s="134">
        <f t="shared" si="1341"/>
        <v>1.6996939508089715</v>
      </c>
      <c r="O3216" s="124">
        <f t="shared" si="1342"/>
        <v>1.7034712299999999</v>
      </c>
      <c r="P3216" s="124"/>
      <c r="Q3216" s="125"/>
      <c r="R3216" s="126"/>
      <c r="S3216" s="124"/>
      <c r="T3216" s="135">
        <f t="shared" si="1356"/>
        <v>7.9699999999999993E-2</v>
      </c>
      <c r="U3216" s="125">
        <f t="shared" si="1343"/>
        <v>1031</v>
      </c>
      <c r="V3216" s="125">
        <v>252</v>
      </c>
      <c r="W3216" s="134">
        <f t="shared" si="1344"/>
        <v>1.368522601</v>
      </c>
      <c r="X3216" s="18"/>
      <c r="Y3216" s="123">
        <f t="shared" si="1345"/>
        <v>67054.222907000003</v>
      </c>
      <c r="Z3216" s="123">
        <f t="shared" si="1346"/>
        <v>51471.373159924471</v>
      </c>
      <c r="AA3216" s="123">
        <f t="shared" si="1347"/>
        <v>1341.0844581400002</v>
      </c>
      <c r="AB3216" s="123">
        <f t="shared" si="1348"/>
        <v>34197.653682570002</v>
      </c>
      <c r="AC3216" s="123">
        <f t="shared" si="1349"/>
        <v>154064.3342076345</v>
      </c>
      <c r="AD3216" s="150">
        <f t="shared" si="1350"/>
        <v>87053.852995000008</v>
      </c>
      <c r="AE3216" s="150">
        <f t="shared" si="1351"/>
        <v>65401.696293912624</v>
      </c>
      <c r="AF3216" s="150">
        <f t="shared" si="1352"/>
        <v>1741.0770599000002</v>
      </c>
      <c r="AG3216" s="150">
        <f t="shared" si="1353"/>
        <v>43584.962399496675</v>
      </c>
      <c r="AH3216" s="150">
        <f t="shared" si="1354"/>
        <v>197781.5887483093</v>
      </c>
    </row>
    <row r="3217" spans="1:34" ht="15.75" x14ac:dyDescent="0.2">
      <c r="A3217" s="127">
        <f t="shared" si="1355"/>
        <v>44677</v>
      </c>
      <c r="B3217" s="165">
        <f t="shared" si="1331"/>
        <v>352130.23834441538</v>
      </c>
      <c r="C3217" s="124"/>
      <c r="D3217" s="128">
        <f t="shared" si="1332"/>
        <v>6315.93</v>
      </c>
      <c r="E3217" s="129">
        <f>VLOOKUP(A3216,[1]Plan1!$AY$80:$BA$314,3)</f>
        <v>6382.88</v>
      </c>
      <c r="F3217" s="130">
        <f t="shared" si="1333"/>
        <v>44670</v>
      </c>
      <c r="G3217" s="131">
        <f t="shared" si="1334"/>
        <v>1.0600180812643467E-2</v>
      </c>
      <c r="H3217" s="132">
        <f t="shared" si="1335"/>
        <v>44697</v>
      </c>
      <c r="I3217" s="132">
        <f t="shared" si="1336"/>
        <v>44697</v>
      </c>
      <c r="J3217" s="133">
        <f t="shared" si="1337"/>
        <v>19</v>
      </c>
      <c r="K3217" s="133">
        <f t="shared" si="1338"/>
        <v>5</v>
      </c>
      <c r="L3217" s="124">
        <f t="shared" si="1339"/>
        <v>1.00277869</v>
      </c>
      <c r="M3217" s="134">
        <f t="shared" si="1340"/>
        <v>1.0162005000000001</v>
      </c>
      <c r="N3217" s="134">
        <f t="shared" si="1341"/>
        <v>1.6996939508089715</v>
      </c>
      <c r="O3217" s="124">
        <f t="shared" si="1342"/>
        <v>1.70441687</v>
      </c>
      <c r="P3217" s="124"/>
      <c r="Q3217" s="125"/>
      <c r="R3217" s="126"/>
      <c r="S3217" s="124"/>
      <c r="T3217" s="135">
        <f t="shared" si="1356"/>
        <v>7.9699999999999993E-2</v>
      </c>
      <c r="U3217" s="125">
        <f t="shared" si="1343"/>
        <v>1032</v>
      </c>
      <c r="V3217" s="125">
        <v>252</v>
      </c>
      <c r="W3217" s="134">
        <f t="shared" si="1344"/>
        <v>1.3689391040000001</v>
      </c>
      <c r="X3217" s="18"/>
      <c r="Y3217" s="123">
        <f t="shared" si="1345"/>
        <v>67054.222907000003</v>
      </c>
      <c r="Z3217" s="123">
        <f t="shared" si="1346"/>
        <v>51573.262414992998</v>
      </c>
      <c r="AA3217" s="123">
        <f t="shared" si="1347"/>
        <v>1341.0844581400002</v>
      </c>
      <c r="AB3217" s="123">
        <f t="shared" si="1348"/>
        <v>34220.005090205668</v>
      </c>
      <c r="AC3217" s="123">
        <f t="shared" si="1349"/>
        <v>154188.57487033866</v>
      </c>
      <c r="AD3217" s="150">
        <f t="shared" si="1350"/>
        <v>87053.852995000008</v>
      </c>
      <c r="AE3217" s="150">
        <f t="shared" si="1351"/>
        <v>65532.75306868169</v>
      </c>
      <c r="AF3217" s="150">
        <f t="shared" si="1352"/>
        <v>1741.0770599000002</v>
      </c>
      <c r="AG3217" s="150">
        <f t="shared" si="1353"/>
        <v>43613.980350495003</v>
      </c>
      <c r="AH3217" s="150">
        <f t="shared" si="1354"/>
        <v>197941.66347407672</v>
      </c>
    </row>
    <row r="3218" spans="1:34" ht="15.75" x14ac:dyDescent="0.2">
      <c r="A3218" s="127">
        <f t="shared" si="1355"/>
        <v>44678</v>
      </c>
      <c r="B3218" s="165">
        <f t="shared" si="1331"/>
        <v>352414.75165046909</v>
      </c>
      <c r="C3218" s="124"/>
      <c r="D3218" s="128">
        <f t="shared" si="1332"/>
        <v>6315.93</v>
      </c>
      <c r="E3218" s="129">
        <f>VLOOKUP(A3217,[1]Plan1!$AY$80:$BA$314,3)</f>
        <v>6382.88</v>
      </c>
      <c r="F3218" s="130">
        <f t="shared" si="1333"/>
        <v>44670</v>
      </c>
      <c r="G3218" s="131">
        <f t="shared" si="1334"/>
        <v>1.0600180812643467E-2</v>
      </c>
      <c r="H3218" s="132">
        <f t="shared" si="1335"/>
        <v>44697</v>
      </c>
      <c r="I3218" s="132">
        <f t="shared" si="1336"/>
        <v>44697</v>
      </c>
      <c r="J3218" s="133">
        <f t="shared" si="1337"/>
        <v>19</v>
      </c>
      <c r="K3218" s="133">
        <f t="shared" si="1338"/>
        <v>6</v>
      </c>
      <c r="L3218" s="124">
        <f t="shared" si="1339"/>
        <v>1.00333535</v>
      </c>
      <c r="M3218" s="134">
        <f t="shared" si="1340"/>
        <v>1.0162005000000001</v>
      </c>
      <c r="N3218" s="134">
        <f t="shared" si="1341"/>
        <v>1.6996939508089715</v>
      </c>
      <c r="O3218" s="124">
        <f t="shared" si="1342"/>
        <v>1.7053630200000001</v>
      </c>
      <c r="P3218" s="124"/>
      <c r="Q3218" s="125"/>
      <c r="R3218" s="126"/>
      <c r="S3218" s="124"/>
      <c r="T3218" s="135">
        <f t="shared" si="1356"/>
        <v>7.9699999999999993E-2</v>
      </c>
      <c r="U3218" s="125">
        <f t="shared" si="1343"/>
        <v>1033</v>
      </c>
      <c r="V3218" s="125">
        <v>252</v>
      </c>
      <c r="W3218" s="134">
        <f t="shared" si="1344"/>
        <v>1.369355734</v>
      </c>
      <c r="X3218" s="18"/>
      <c r="Y3218" s="123">
        <f t="shared" si="1345"/>
        <v>67054.222907000003</v>
      </c>
      <c r="Z3218" s="123">
        <f t="shared" si="1346"/>
        <v>51675.238238074846</v>
      </c>
      <c r="AA3218" s="123">
        <f t="shared" si="1347"/>
        <v>1341.0844581400002</v>
      </c>
      <c r="AB3218" s="123">
        <f t="shared" si="1348"/>
        <v>34242.356497841341</v>
      </c>
      <c r="AC3218" s="123">
        <f t="shared" si="1349"/>
        <v>154312.90210105618</v>
      </c>
      <c r="AD3218" s="150">
        <f t="shared" si="1350"/>
        <v>87053.852995000008</v>
      </c>
      <c r="AE3218" s="150">
        <f t="shared" si="1351"/>
        <v>65663.921193019574</v>
      </c>
      <c r="AF3218" s="150">
        <f t="shared" si="1352"/>
        <v>1741.0770599000002</v>
      </c>
      <c r="AG3218" s="150">
        <f t="shared" si="1353"/>
        <v>43642.998301493331</v>
      </c>
      <c r="AH3218" s="150">
        <f t="shared" si="1354"/>
        <v>198101.8495494129</v>
      </c>
    </row>
    <row r="3219" spans="1:34" ht="15.75" x14ac:dyDescent="0.2">
      <c r="A3219" s="127">
        <f t="shared" si="1355"/>
        <v>44679</v>
      </c>
      <c r="B3219" s="165">
        <f t="shared" si="1331"/>
        <v>352699.46916060895</v>
      </c>
      <c r="C3219" s="124"/>
      <c r="D3219" s="128">
        <f t="shared" si="1332"/>
        <v>6315.93</v>
      </c>
      <c r="E3219" s="129">
        <f>VLOOKUP(A3218,[1]Plan1!$AY$80:$BA$314,3)</f>
        <v>6382.88</v>
      </c>
      <c r="F3219" s="130">
        <f t="shared" si="1333"/>
        <v>44670</v>
      </c>
      <c r="G3219" s="131">
        <f t="shared" si="1334"/>
        <v>1.0600180812643467E-2</v>
      </c>
      <c r="H3219" s="132">
        <f t="shared" si="1335"/>
        <v>44697</v>
      </c>
      <c r="I3219" s="132">
        <f t="shared" si="1336"/>
        <v>44697</v>
      </c>
      <c r="J3219" s="133">
        <f t="shared" si="1337"/>
        <v>19</v>
      </c>
      <c r="K3219" s="133">
        <f t="shared" si="1338"/>
        <v>7</v>
      </c>
      <c r="L3219" s="124">
        <f t="shared" si="1339"/>
        <v>1.00389233</v>
      </c>
      <c r="M3219" s="134">
        <f t="shared" si="1340"/>
        <v>1.0162005000000001</v>
      </c>
      <c r="N3219" s="134">
        <f t="shared" si="1341"/>
        <v>1.6996939508089715</v>
      </c>
      <c r="O3219" s="124">
        <f t="shared" si="1342"/>
        <v>1.7063097199999999</v>
      </c>
      <c r="P3219" s="124"/>
      <c r="Q3219" s="125"/>
      <c r="R3219" s="126"/>
      <c r="S3219" s="124"/>
      <c r="T3219" s="135">
        <f t="shared" si="1356"/>
        <v>7.9699999999999993E-2</v>
      </c>
      <c r="U3219" s="125">
        <f t="shared" si="1343"/>
        <v>1034</v>
      </c>
      <c r="V3219" s="125">
        <v>252</v>
      </c>
      <c r="W3219" s="134">
        <f t="shared" si="1344"/>
        <v>1.3697724899999999</v>
      </c>
      <c r="X3219" s="18"/>
      <c r="Y3219" s="123">
        <f t="shared" si="1345"/>
        <v>67054.222907000003</v>
      </c>
      <c r="Z3219" s="123">
        <f t="shared" si="1346"/>
        <v>51777.303378850687</v>
      </c>
      <c r="AA3219" s="123">
        <f t="shared" si="1347"/>
        <v>1341.0844581400002</v>
      </c>
      <c r="AB3219" s="123">
        <f t="shared" si="1348"/>
        <v>34264.707905477</v>
      </c>
      <c r="AC3219" s="123">
        <f t="shared" si="1349"/>
        <v>154437.31864946769</v>
      </c>
      <c r="AD3219" s="150">
        <f t="shared" si="1350"/>
        <v>87053.852995000008</v>
      </c>
      <c r="AE3219" s="150">
        <f t="shared" si="1351"/>
        <v>65795.204203749556</v>
      </c>
      <c r="AF3219" s="150">
        <f t="shared" si="1352"/>
        <v>1741.0770599000002</v>
      </c>
      <c r="AG3219" s="150">
        <f t="shared" si="1353"/>
        <v>43672.016252491674</v>
      </c>
      <c r="AH3219" s="150">
        <f t="shared" si="1354"/>
        <v>198262.15051114126</v>
      </c>
    </row>
    <row r="3220" spans="1:34" ht="15.75" x14ac:dyDescent="0.2">
      <c r="A3220" s="127">
        <f t="shared" si="1355"/>
        <v>44680</v>
      </c>
      <c r="B3220" s="165">
        <f t="shared" si="1331"/>
        <v>352984.38323133299</v>
      </c>
      <c r="C3220" s="124"/>
      <c r="D3220" s="128">
        <f t="shared" si="1332"/>
        <v>6315.93</v>
      </c>
      <c r="E3220" s="129">
        <f>VLOOKUP(A3219,[1]Plan1!$AY$80:$BA$314,3)</f>
        <v>6382.88</v>
      </c>
      <c r="F3220" s="130">
        <f t="shared" si="1333"/>
        <v>44670</v>
      </c>
      <c r="G3220" s="131">
        <f t="shared" si="1334"/>
        <v>1.0600180812643467E-2</v>
      </c>
      <c r="H3220" s="132">
        <f t="shared" si="1335"/>
        <v>44697</v>
      </c>
      <c r="I3220" s="132">
        <f t="shared" si="1336"/>
        <v>44697</v>
      </c>
      <c r="J3220" s="133">
        <f t="shared" si="1337"/>
        <v>19</v>
      </c>
      <c r="K3220" s="133">
        <f t="shared" si="1338"/>
        <v>8</v>
      </c>
      <c r="L3220" s="124">
        <f t="shared" si="1339"/>
        <v>1.00444961</v>
      </c>
      <c r="M3220" s="134">
        <f t="shared" si="1340"/>
        <v>1.0162005000000001</v>
      </c>
      <c r="N3220" s="134">
        <f t="shared" si="1341"/>
        <v>1.6996939508089715</v>
      </c>
      <c r="O3220" s="124">
        <f t="shared" si="1342"/>
        <v>1.7072569200000001</v>
      </c>
      <c r="P3220" s="124"/>
      <c r="Q3220" s="125"/>
      <c r="R3220" s="126"/>
      <c r="S3220" s="124"/>
      <c r="T3220" s="135">
        <f t="shared" si="1356"/>
        <v>7.9699999999999993E-2</v>
      </c>
      <c r="U3220" s="125">
        <f t="shared" si="1343"/>
        <v>1035</v>
      </c>
      <c r="V3220" s="125">
        <v>252</v>
      </c>
      <c r="W3220" s="134">
        <f t="shared" si="1344"/>
        <v>1.3701893730000001</v>
      </c>
      <c r="X3220" s="18"/>
      <c r="Y3220" s="123">
        <f t="shared" si="1345"/>
        <v>67054.222907000003</v>
      </c>
      <c r="Z3220" s="123">
        <f t="shared" si="1346"/>
        <v>51879.454494096717</v>
      </c>
      <c r="AA3220" s="123">
        <f t="shared" si="1347"/>
        <v>1341.0844581400002</v>
      </c>
      <c r="AB3220" s="123">
        <f t="shared" si="1348"/>
        <v>34287.059313112666</v>
      </c>
      <c r="AC3220" s="123">
        <f t="shared" si="1349"/>
        <v>154561.82117234939</v>
      </c>
      <c r="AD3220" s="150">
        <f t="shared" si="1350"/>
        <v>87053.852995000008</v>
      </c>
      <c r="AE3220" s="150">
        <f t="shared" si="1351"/>
        <v>65926.597800593532</v>
      </c>
      <c r="AF3220" s="150">
        <f t="shared" si="1352"/>
        <v>1741.0770599000002</v>
      </c>
      <c r="AG3220" s="150">
        <f t="shared" si="1353"/>
        <v>43701.034203490002</v>
      </c>
      <c r="AH3220" s="150">
        <f t="shared" si="1354"/>
        <v>198422.56205898357</v>
      </c>
    </row>
    <row r="3221" spans="1:34" ht="15.75" x14ac:dyDescent="0.2">
      <c r="A3221" s="127">
        <f t="shared" si="1355"/>
        <v>44681</v>
      </c>
      <c r="B3221" s="165">
        <f t="shared" si="1331"/>
        <v>353269.49875681906</v>
      </c>
      <c r="C3221" s="124"/>
      <c r="D3221" s="128">
        <f t="shared" si="1332"/>
        <v>6315.93</v>
      </c>
      <c r="E3221" s="129">
        <f>VLOOKUP(A3220,[1]Plan1!$AY$80:$BA$314,3)</f>
        <v>6382.88</v>
      </c>
      <c r="F3221" s="130">
        <f t="shared" si="1333"/>
        <v>44670</v>
      </c>
      <c r="G3221" s="131">
        <f t="shared" si="1334"/>
        <v>1.0600180812643467E-2</v>
      </c>
      <c r="H3221" s="132">
        <f t="shared" si="1335"/>
        <v>44697</v>
      </c>
      <c r="I3221" s="132">
        <f t="shared" si="1336"/>
        <v>44697</v>
      </c>
      <c r="J3221" s="133">
        <f t="shared" si="1337"/>
        <v>19</v>
      </c>
      <c r="K3221" s="133">
        <f t="shared" si="1338"/>
        <v>9</v>
      </c>
      <c r="L3221" s="124">
        <f t="shared" si="1339"/>
        <v>1.0050072000000001</v>
      </c>
      <c r="M3221" s="134">
        <f t="shared" si="1340"/>
        <v>1.0162005000000001</v>
      </c>
      <c r="N3221" s="134">
        <f t="shared" si="1341"/>
        <v>1.6996939508089715</v>
      </c>
      <c r="O3221" s="124">
        <f t="shared" si="1342"/>
        <v>1.7082046500000001</v>
      </c>
      <c r="P3221" s="124"/>
      <c r="Q3221" s="125"/>
      <c r="R3221" s="126"/>
      <c r="S3221" s="124"/>
      <c r="T3221" s="135">
        <f t="shared" si="1356"/>
        <v>7.9699999999999993E-2</v>
      </c>
      <c r="U3221" s="125">
        <f t="shared" si="1343"/>
        <v>1036</v>
      </c>
      <c r="V3221" s="125">
        <v>252</v>
      </c>
      <c r="W3221" s="134">
        <f t="shared" si="1344"/>
        <v>1.3706063829999999</v>
      </c>
      <c r="X3221" s="18"/>
      <c r="Y3221" s="123">
        <f t="shared" si="1345"/>
        <v>67054.222907000003</v>
      </c>
      <c r="Z3221" s="123">
        <f t="shared" si="1346"/>
        <v>51981.693724498255</v>
      </c>
      <c r="AA3221" s="123">
        <f t="shared" si="1347"/>
        <v>1341.0844581400002</v>
      </c>
      <c r="AB3221" s="123">
        <f t="shared" si="1348"/>
        <v>34309.410720748332</v>
      </c>
      <c r="AC3221" s="123">
        <f t="shared" si="1349"/>
        <v>154686.41181038658</v>
      </c>
      <c r="AD3221" s="150">
        <f t="shared" si="1350"/>
        <v>87053.852995000008</v>
      </c>
      <c r="AE3221" s="150">
        <f t="shared" si="1351"/>
        <v>66058.104737044152</v>
      </c>
      <c r="AF3221" s="150">
        <f t="shared" si="1352"/>
        <v>1741.0770599000002</v>
      </c>
      <c r="AG3221" s="150">
        <f t="shared" si="1353"/>
        <v>43730.052154488338</v>
      </c>
      <c r="AH3221" s="150">
        <f t="shared" si="1354"/>
        <v>198583.08694643251</v>
      </c>
    </row>
    <row r="3222" spans="1:34" ht="15.75" x14ac:dyDescent="0.2">
      <c r="A3222" s="127">
        <f t="shared" si="1355"/>
        <v>44682</v>
      </c>
      <c r="B3222" s="165">
        <f t="shared" si="1331"/>
        <v>353320.86811545311</v>
      </c>
      <c r="C3222" s="124"/>
      <c r="D3222" s="128">
        <f t="shared" si="1332"/>
        <v>6315.93</v>
      </c>
      <c r="E3222" s="129">
        <f>VLOOKUP(A3221,[1]Plan1!$AY$80:$BA$314,3)</f>
        <v>6382.88</v>
      </c>
      <c r="F3222" s="130">
        <f t="shared" si="1333"/>
        <v>44670</v>
      </c>
      <c r="G3222" s="131">
        <f t="shared" si="1334"/>
        <v>1.0600180812643467E-2</v>
      </c>
      <c r="H3222" s="132">
        <f t="shared" si="1335"/>
        <v>44697</v>
      </c>
      <c r="I3222" s="132">
        <f t="shared" si="1336"/>
        <v>44697</v>
      </c>
      <c r="J3222" s="133">
        <f t="shared" si="1337"/>
        <v>19</v>
      </c>
      <c r="K3222" s="133">
        <f t="shared" si="1338"/>
        <v>9</v>
      </c>
      <c r="L3222" s="124">
        <f t="shared" si="1339"/>
        <v>1.0050072000000001</v>
      </c>
      <c r="M3222" s="134">
        <f t="shared" si="1340"/>
        <v>1.0162005000000001</v>
      </c>
      <c r="N3222" s="134">
        <f t="shared" si="1341"/>
        <v>1.6996939508089715</v>
      </c>
      <c r="O3222" s="124">
        <f t="shared" si="1342"/>
        <v>1.7082046500000001</v>
      </c>
      <c r="P3222" s="124"/>
      <c r="Q3222" s="125"/>
      <c r="R3222" s="126"/>
      <c r="S3222" s="124"/>
      <c r="T3222" s="135">
        <f t="shared" si="1356"/>
        <v>7.9699999999999993E-2</v>
      </c>
      <c r="U3222" s="125">
        <f t="shared" si="1343"/>
        <v>1036</v>
      </c>
      <c r="V3222" s="125">
        <v>252</v>
      </c>
      <c r="W3222" s="134">
        <f t="shared" si="1344"/>
        <v>1.3706063829999999</v>
      </c>
      <c r="X3222" s="18"/>
      <c r="Y3222" s="123">
        <f t="shared" si="1345"/>
        <v>67054.222907000003</v>
      </c>
      <c r="Z3222" s="123">
        <f t="shared" si="1346"/>
        <v>51981.693724498255</v>
      </c>
      <c r="AA3222" s="123">
        <f t="shared" si="1347"/>
        <v>1341.0844581400002</v>
      </c>
      <c r="AB3222" s="123">
        <f t="shared" si="1348"/>
        <v>34331.762128384005</v>
      </c>
      <c r="AC3222" s="123">
        <f t="shared" si="1349"/>
        <v>154708.76321802227</v>
      </c>
      <c r="AD3222" s="150">
        <f t="shared" si="1350"/>
        <v>87053.852995000008</v>
      </c>
      <c r="AE3222" s="150">
        <f t="shared" si="1351"/>
        <v>66058.104737044152</v>
      </c>
      <c r="AF3222" s="150">
        <f t="shared" si="1352"/>
        <v>1741.0770599000002</v>
      </c>
      <c r="AG3222" s="150">
        <f t="shared" si="1353"/>
        <v>43759.070105486673</v>
      </c>
      <c r="AH3222" s="150">
        <f t="shared" si="1354"/>
        <v>198612.10489743084</v>
      </c>
    </row>
    <row r="3223" spans="1:34" ht="15.75" x14ac:dyDescent="0.2">
      <c r="A3223" s="127">
        <f t="shared" si="1355"/>
        <v>44683</v>
      </c>
      <c r="B3223" s="165">
        <f t="shared" si="1331"/>
        <v>353372.23747408704</v>
      </c>
      <c r="C3223" s="124"/>
      <c r="D3223" s="128">
        <f t="shared" si="1332"/>
        <v>6315.93</v>
      </c>
      <c r="E3223" s="129">
        <f>VLOOKUP(A3222,[1]Plan1!$AY$80:$BA$314,3)</f>
        <v>6382.88</v>
      </c>
      <c r="F3223" s="130">
        <f t="shared" si="1333"/>
        <v>44670</v>
      </c>
      <c r="G3223" s="131">
        <f t="shared" si="1334"/>
        <v>1.0600180812643467E-2</v>
      </c>
      <c r="H3223" s="132">
        <f t="shared" si="1335"/>
        <v>44697</v>
      </c>
      <c r="I3223" s="132">
        <f t="shared" si="1336"/>
        <v>44697</v>
      </c>
      <c r="J3223" s="133">
        <f t="shared" si="1337"/>
        <v>19</v>
      </c>
      <c r="K3223" s="133">
        <f t="shared" si="1338"/>
        <v>9</v>
      </c>
      <c r="L3223" s="124">
        <f t="shared" si="1339"/>
        <v>1.0050072000000001</v>
      </c>
      <c r="M3223" s="134">
        <f t="shared" si="1340"/>
        <v>1.0162005000000001</v>
      </c>
      <c r="N3223" s="134">
        <f t="shared" si="1341"/>
        <v>1.6996939508089715</v>
      </c>
      <c r="O3223" s="124">
        <f t="shared" si="1342"/>
        <v>1.7082046500000001</v>
      </c>
      <c r="P3223" s="124"/>
      <c r="Q3223" s="125"/>
      <c r="R3223" s="126"/>
      <c r="S3223" s="124"/>
      <c r="T3223" s="135">
        <f t="shared" si="1356"/>
        <v>7.9699999999999993E-2</v>
      </c>
      <c r="U3223" s="125">
        <f t="shared" si="1343"/>
        <v>1036</v>
      </c>
      <c r="V3223" s="125">
        <v>252</v>
      </c>
      <c r="W3223" s="134">
        <f t="shared" si="1344"/>
        <v>1.3706063829999999</v>
      </c>
      <c r="X3223" s="18"/>
      <c r="Y3223" s="123">
        <f t="shared" si="1345"/>
        <v>67054.222907000003</v>
      </c>
      <c r="Z3223" s="123">
        <f t="shared" si="1346"/>
        <v>51981.693724498255</v>
      </c>
      <c r="AA3223" s="123">
        <f t="shared" si="1347"/>
        <v>1341.0844581400002</v>
      </c>
      <c r="AB3223" s="123">
        <f t="shared" si="1348"/>
        <v>34354.113536019664</v>
      </c>
      <c r="AC3223" s="123">
        <f t="shared" si="1349"/>
        <v>154731.11462565791</v>
      </c>
      <c r="AD3223" s="150">
        <f t="shared" si="1350"/>
        <v>87053.852995000008</v>
      </c>
      <c r="AE3223" s="150">
        <f t="shared" si="1351"/>
        <v>66058.104737044152</v>
      </c>
      <c r="AF3223" s="150">
        <f t="shared" si="1352"/>
        <v>1741.0770599000002</v>
      </c>
      <c r="AG3223" s="150">
        <f t="shared" si="1353"/>
        <v>43788.088056485001</v>
      </c>
      <c r="AH3223" s="150">
        <f t="shared" si="1354"/>
        <v>198641.12284842916</v>
      </c>
    </row>
    <row r="3224" spans="1:34" ht="15.75" x14ac:dyDescent="0.2">
      <c r="A3224" s="127">
        <f t="shared" si="1355"/>
        <v>44684</v>
      </c>
      <c r="B3224" s="165">
        <f t="shared" si="1331"/>
        <v>353657.55457337957</v>
      </c>
      <c r="C3224" s="124"/>
      <c r="D3224" s="128">
        <f t="shared" si="1332"/>
        <v>6315.93</v>
      </c>
      <c r="E3224" s="129">
        <f>VLOOKUP(A3223,[1]Plan1!$AY$80:$BA$314,3)</f>
        <v>6382.88</v>
      </c>
      <c r="F3224" s="130">
        <f t="shared" si="1333"/>
        <v>44670</v>
      </c>
      <c r="G3224" s="131">
        <f t="shared" si="1334"/>
        <v>1.0600180812643467E-2</v>
      </c>
      <c r="H3224" s="132">
        <f t="shared" si="1335"/>
        <v>44697</v>
      </c>
      <c r="I3224" s="132">
        <f t="shared" si="1336"/>
        <v>44697</v>
      </c>
      <c r="J3224" s="133">
        <f t="shared" si="1337"/>
        <v>19</v>
      </c>
      <c r="K3224" s="133">
        <f t="shared" si="1338"/>
        <v>10</v>
      </c>
      <c r="L3224" s="124">
        <f t="shared" si="1339"/>
        <v>1.0055651000000001</v>
      </c>
      <c r="M3224" s="134">
        <f t="shared" si="1340"/>
        <v>1.0162005000000001</v>
      </c>
      <c r="N3224" s="134">
        <f t="shared" si="1341"/>
        <v>1.6996939508089715</v>
      </c>
      <c r="O3224" s="124">
        <f t="shared" si="1342"/>
        <v>1.70915291</v>
      </c>
      <c r="P3224" s="124"/>
      <c r="Q3224" s="125"/>
      <c r="R3224" s="126"/>
      <c r="S3224" s="124"/>
      <c r="T3224" s="135">
        <f t="shared" si="1356"/>
        <v>7.9699999999999993E-2</v>
      </c>
      <c r="U3224" s="125">
        <f t="shared" si="1343"/>
        <v>1037</v>
      </c>
      <c r="V3224" s="125">
        <v>252</v>
      </c>
      <c r="W3224" s="134">
        <f t="shared" si="1344"/>
        <v>1.3710235200000001</v>
      </c>
      <c r="X3224" s="18"/>
      <c r="Y3224" s="123">
        <f t="shared" si="1345"/>
        <v>67054.222907000003</v>
      </c>
      <c r="Z3224" s="123">
        <f t="shared" si="1346"/>
        <v>52084.02112212457</v>
      </c>
      <c r="AA3224" s="123">
        <f t="shared" si="1347"/>
        <v>1341.0844581400002</v>
      </c>
      <c r="AB3224" s="123">
        <f t="shared" si="1348"/>
        <v>34376.464943655337</v>
      </c>
      <c r="AC3224" s="123">
        <f t="shared" si="1349"/>
        <v>154855.7934309199</v>
      </c>
      <c r="AD3224" s="150">
        <f t="shared" si="1350"/>
        <v>87053.852995000008</v>
      </c>
      <c r="AE3224" s="150">
        <f t="shared" si="1351"/>
        <v>66189.725080076329</v>
      </c>
      <c r="AF3224" s="150">
        <f t="shared" si="1352"/>
        <v>1741.0770599000002</v>
      </c>
      <c r="AG3224" s="150">
        <f t="shared" si="1353"/>
        <v>43817.106007483344</v>
      </c>
      <c r="AH3224" s="150">
        <f t="shared" si="1354"/>
        <v>198801.7611424597</v>
      </c>
    </row>
    <row r="3225" spans="1:34" ht="15.75" x14ac:dyDescent="0.2">
      <c r="A3225" s="127">
        <f t="shared" si="1355"/>
        <v>44685</v>
      </c>
      <c r="B3225" s="165">
        <f t="shared" si="1331"/>
        <v>353943.07336556946</v>
      </c>
      <c r="C3225" s="124"/>
      <c r="D3225" s="128">
        <f t="shared" si="1332"/>
        <v>6315.93</v>
      </c>
      <c r="E3225" s="129">
        <f>VLOOKUP(A3224,[1]Plan1!$AY$80:$BA$314,3)</f>
        <v>6382.88</v>
      </c>
      <c r="F3225" s="130">
        <f t="shared" si="1333"/>
        <v>44670</v>
      </c>
      <c r="G3225" s="131">
        <f t="shared" si="1334"/>
        <v>1.0600180812643467E-2</v>
      </c>
      <c r="H3225" s="132">
        <f t="shared" si="1335"/>
        <v>44697</v>
      </c>
      <c r="I3225" s="132">
        <f t="shared" si="1336"/>
        <v>44697</v>
      </c>
      <c r="J3225" s="133">
        <f t="shared" si="1337"/>
        <v>19</v>
      </c>
      <c r="K3225" s="133">
        <f t="shared" si="1338"/>
        <v>11</v>
      </c>
      <c r="L3225" s="124">
        <f t="shared" si="1339"/>
        <v>1.00612331</v>
      </c>
      <c r="M3225" s="134">
        <f t="shared" si="1340"/>
        <v>1.0162005000000001</v>
      </c>
      <c r="N3225" s="134">
        <f t="shared" si="1341"/>
        <v>1.6996939508089715</v>
      </c>
      <c r="O3225" s="124">
        <f t="shared" si="1342"/>
        <v>1.7101017000000001</v>
      </c>
      <c r="P3225" s="124"/>
      <c r="Q3225" s="125"/>
      <c r="R3225" s="126"/>
      <c r="S3225" s="124"/>
      <c r="T3225" s="135">
        <f t="shared" si="1356"/>
        <v>7.9699999999999993E-2</v>
      </c>
      <c r="U3225" s="125">
        <f t="shared" si="1343"/>
        <v>1038</v>
      </c>
      <c r="V3225" s="125">
        <v>252</v>
      </c>
      <c r="W3225" s="134">
        <f t="shared" si="1344"/>
        <v>1.371440784</v>
      </c>
      <c r="X3225" s="18"/>
      <c r="Y3225" s="123">
        <f t="shared" si="1345"/>
        <v>67054.222907000003</v>
      </c>
      <c r="Z3225" s="123">
        <f t="shared" si="1346"/>
        <v>52186.436739065357</v>
      </c>
      <c r="AA3225" s="123">
        <f t="shared" si="1347"/>
        <v>1341.0844581400002</v>
      </c>
      <c r="AB3225" s="123">
        <f t="shared" si="1348"/>
        <v>34398.816351291003</v>
      </c>
      <c r="AC3225" s="123">
        <f t="shared" si="1349"/>
        <v>154980.56045549636</v>
      </c>
      <c r="AD3225" s="150">
        <f t="shared" si="1350"/>
        <v>87053.852995000008</v>
      </c>
      <c r="AE3225" s="150">
        <f t="shared" si="1351"/>
        <v>66321.458896691402</v>
      </c>
      <c r="AF3225" s="150">
        <f t="shared" si="1352"/>
        <v>1741.0770599000002</v>
      </c>
      <c r="AG3225" s="150">
        <f t="shared" si="1353"/>
        <v>43846.123958481672</v>
      </c>
      <c r="AH3225" s="150">
        <f t="shared" si="1354"/>
        <v>198962.5129100731</v>
      </c>
    </row>
    <row r="3226" spans="1:34" ht="15.75" x14ac:dyDescent="0.2">
      <c r="A3226" s="127">
        <f t="shared" si="1355"/>
        <v>44686</v>
      </c>
      <c r="B3226" s="165">
        <f t="shared" si="1331"/>
        <v>354228.79556443042</v>
      </c>
      <c r="C3226" s="124"/>
      <c r="D3226" s="128">
        <f t="shared" si="1332"/>
        <v>6315.93</v>
      </c>
      <c r="E3226" s="129">
        <f>VLOOKUP(A3225,[1]Plan1!$AY$80:$BA$314,3)</f>
        <v>6382.88</v>
      </c>
      <c r="F3226" s="130">
        <f t="shared" si="1333"/>
        <v>44670</v>
      </c>
      <c r="G3226" s="131">
        <f t="shared" si="1334"/>
        <v>1.0600180812643467E-2</v>
      </c>
      <c r="H3226" s="132">
        <f t="shared" si="1335"/>
        <v>44697</v>
      </c>
      <c r="I3226" s="132">
        <f t="shared" si="1336"/>
        <v>44697</v>
      </c>
      <c r="J3226" s="133">
        <f t="shared" si="1337"/>
        <v>19</v>
      </c>
      <c r="K3226" s="133">
        <f t="shared" si="1338"/>
        <v>12</v>
      </c>
      <c r="L3226" s="124">
        <f t="shared" si="1339"/>
        <v>1.0066818399999999</v>
      </c>
      <c r="M3226" s="134">
        <f t="shared" si="1340"/>
        <v>1.0162005000000001</v>
      </c>
      <c r="N3226" s="134">
        <f t="shared" si="1341"/>
        <v>1.6996939508089715</v>
      </c>
      <c r="O3226" s="124">
        <f t="shared" si="1342"/>
        <v>1.7110510299999999</v>
      </c>
      <c r="P3226" s="124"/>
      <c r="Q3226" s="125"/>
      <c r="R3226" s="126"/>
      <c r="S3226" s="124"/>
      <c r="T3226" s="135">
        <f t="shared" si="1356"/>
        <v>7.9699999999999993E-2</v>
      </c>
      <c r="U3226" s="125">
        <f t="shared" si="1343"/>
        <v>1039</v>
      </c>
      <c r="V3226" s="125">
        <v>252</v>
      </c>
      <c r="W3226" s="134">
        <f t="shared" si="1344"/>
        <v>1.3718581750000001</v>
      </c>
      <c r="X3226" s="18"/>
      <c r="Y3226" s="123">
        <f t="shared" si="1345"/>
        <v>67054.222907000003</v>
      </c>
      <c r="Z3226" s="123">
        <f t="shared" si="1346"/>
        <v>52288.941324915431</v>
      </c>
      <c r="AA3226" s="123">
        <f t="shared" si="1347"/>
        <v>1341.0844581400002</v>
      </c>
      <c r="AB3226" s="123">
        <f t="shared" si="1348"/>
        <v>34421.167758926676</v>
      </c>
      <c r="AC3226" s="123">
        <f t="shared" si="1349"/>
        <v>155105.41644898211</v>
      </c>
      <c r="AD3226" s="150">
        <f t="shared" si="1350"/>
        <v>87053.852995000008</v>
      </c>
      <c r="AE3226" s="150">
        <f t="shared" si="1351"/>
        <v>66453.307151068249</v>
      </c>
      <c r="AF3226" s="150">
        <f t="shared" si="1352"/>
        <v>1741.0770599000002</v>
      </c>
      <c r="AG3226" s="150">
        <f t="shared" si="1353"/>
        <v>43875.141909480008</v>
      </c>
      <c r="AH3226" s="150">
        <f t="shared" si="1354"/>
        <v>199123.37911544828</v>
      </c>
    </row>
    <row r="3227" spans="1:34" ht="15.75" x14ac:dyDescent="0.2">
      <c r="A3227" s="127">
        <f t="shared" si="1355"/>
        <v>44687</v>
      </c>
      <c r="B3227" s="165">
        <f t="shared" si="1331"/>
        <v>354514.71650523995</v>
      </c>
      <c r="C3227" s="124"/>
      <c r="D3227" s="128">
        <f t="shared" si="1332"/>
        <v>6315.93</v>
      </c>
      <c r="E3227" s="129">
        <f>VLOOKUP(A3226,[1]Plan1!$AY$80:$BA$314,3)</f>
        <v>6382.88</v>
      </c>
      <c r="F3227" s="130">
        <f t="shared" si="1333"/>
        <v>44670</v>
      </c>
      <c r="G3227" s="131">
        <f t="shared" si="1334"/>
        <v>1.0600180812643467E-2</v>
      </c>
      <c r="H3227" s="132">
        <f t="shared" si="1335"/>
        <v>44697</v>
      </c>
      <c r="I3227" s="132">
        <f t="shared" si="1336"/>
        <v>44697</v>
      </c>
      <c r="J3227" s="133">
        <f t="shared" si="1337"/>
        <v>19</v>
      </c>
      <c r="K3227" s="133">
        <f t="shared" si="1338"/>
        <v>13</v>
      </c>
      <c r="L3227" s="124">
        <f t="shared" si="1339"/>
        <v>1.0072406700000001</v>
      </c>
      <c r="M3227" s="134">
        <f t="shared" si="1340"/>
        <v>1.0162005000000001</v>
      </c>
      <c r="N3227" s="134">
        <f t="shared" si="1341"/>
        <v>1.6996939508089715</v>
      </c>
      <c r="O3227" s="124">
        <f t="shared" si="1342"/>
        <v>1.71200087</v>
      </c>
      <c r="P3227" s="124"/>
      <c r="Q3227" s="125"/>
      <c r="R3227" s="126"/>
      <c r="S3227" s="124"/>
      <c r="T3227" s="135">
        <f t="shared" si="1356"/>
        <v>7.9699999999999993E-2</v>
      </c>
      <c r="U3227" s="125">
        <f t="shared" si="1343"/>
        <v>1040</v>
      </c>
      <c r="V3227" s="125">
        <v>252</v>
      </c>
      <c r="W3227" s="134">
        <f t="shared" si="1344"/>
        <v>1.372275693</v>
      </c>
      <c r="X3227" s="18"/>
      <c r="Y3227" s="123">
        <f t="shared" si="1345"/>
        <v>67054.222907000003</v>
      </c>
      <c r="Z3227" s="123">
        <f t="shared" si="1346"/>
        <v>52391.53283935193</v>
      </c>
      <c r="AA3227" s="123">
        <f t="shared" si="1347"/>
        <v>1341.0844581400002</v>
      </c>
      <c r="AB3227" s="123">
        <f t="shared" si="1348"/>
        <v>34443.519166562335</v>
      </c>
      <c r="AC3227" s="123">
        <f t="shared" si="1349"/>
        <v>155230.35937105428</v>
      </c>
      <c r="AD3227" s="150">
        <f t="shared" si="1350"/>
        <v>87053.852995000008</v>
      </c>
      <c r="AE3227" s="150">
        <f t="shared" si="1351"/>
        <v>66585.267218807319</v>
      </c>
      <c r="AF3227" s="150">
        <f t="shared" si="1352"/>
        <v>1741.0770599000002</v>
      </c>
      <c r="AG3227" s="150">
        <f t="shared" si="1353"/>
        <v>43904.159860478336</v>
      </c>
      <c r="AH3227" s="150">
        <f t="shared" si="1354"/>
        <v>199284.35713418567</v>
      </c>
    </row>
    <row r="3228" spans="1:34" ht="15.75" x14ac:dyDescent="0.2">
      <c r="A3228" s="127">
        <f t="shared" si="1355"/>
        <v>44688</v>
      </c>
      <c r="B3228" s="165">
        <f t="shared" si="1331"/>
        <v>354800.83949553082</v>
      </c>
      <c r="C3228" s="124"/>
      <c r="D3228" s="128">
        <f t="shared" si="1332"/>
        <v>6315.93</v>
      </c>
      <c r="E3228" s="129">
        <f>VLOOKUP(A3227,[1]Plan1!$AY$80:$BA$314,3)</f>
        <v>6382.88</v>
      </c>
      <c r="F3228" s="130">
        <f t="shared" si="1333"/>
        <v>44670</v>
      </c>
      <c r="G3228" s="131">
        <f t="shared" si="1334"/>
        <v>1.0600180812643467E-2</v>
      </c>
      <c r="H3228" s="132">
        <f t="shared" si="1335"/>
        <v>44697</v>
      </c>
      <c r="I3228" s="132">
        <f t="shared" si="1336"/>
        <v>44697</v>
      </c>
      <c r="J3228" s="133">
        <f t="shared" si="1337"/>
        <v>19</v>
      </c>
      <c r="K3228" s="133">
        <f t="shared" si="1338"/>
        <v>14</v>
      </c>
      <c r="L3228" s="124">
        <f t="shared" si="1339"/>
        <v>1.0077998100000001</v>
      </c>
      <c r="M3228" s="134">
        <f t="shared" si="1340"/>
        <v>1.0162005000000001</v>
      </c>
      <c r="N3228" s="134">
        <f t="shared" si="1341"/>
        <v>1.6996939508089715</v>
      </c>
      <c r="O3228" s="124">
        <f t="shared" si="1342"/>
        <v>1.71295124</v>
      </c>
      <c r="P3228" s="124"/>
      <c r="Q3228" s="125"/>
      <c r="R3228" s="126"/>
      <c r="S3228" s="124"/>
      <c r="T3228" s="135">
        <f t="shared" si="1356"/>
        <v>7.9699999999999993E-2</v>
      </c>
      <c r="U3228" s="125">
        <f t="shared" si="1343"/>
        <v>1041</v>
      </c>
      <c r="V3228" s="125">
        <v>252</v>
      </c>
      <c r="W3228" s="134">
        <f t="shared" si="1344"/>
        <v>1.3726933379999999</v>
      </c>
      <c r="X3228" s="18"/>
      <c r="Y3228" s="123">
        <f t="shared" si="1345"/>
        <v>67054.222907000003</v>
      </c>
      <c r="Z3228" s="123">
        <f t="shared" si="1346"/>
        <v>52494.212729070729</v>
      </c>
      <c r="AA3228" s="123">
        <f t="shared" si="1347"/>
        <v>1341.0844581400002</v>
      </c>
      <c r="AB3228" s="123">
        <f t="shared" si="1348"/>
        <v>34465.870574198001</v>
      </c>
      <c r="AC3228" s="123">
        <f t="shared" si="1349"/>
        <v>155355.39066840874</v>
      </c>
      <c r="AD3228" s="150">
        <f t="shared" si="1350"/>
        <v>87053.852995000008</v>
      </c>
      <c r="AE3228" s="150">
        <f t="shared" si="1351"/>
        <v>66717.340960745409</v>
      </c>
      <c r="AF3228" s="150">
        <f t="shared" si="1352"/>
        <v>1741.0770599000002</v>
      </c>
      <c r="AG3228" s="150">
        <f t="shared" si="1353"/>
        <v>43933.177811476671</v>
      </c>
      <c r="AH3228" s="150">
        <f t="shared" si="1354"/>
        <v>199445.44882712211</v>
      </c>
    </row>
    <row r="3229" spans="1:34" ht="15.75" x14ac:dyDescent="0.2">
      <c r="A3229" s="127">
        <f t="shared" si="1355"/>
        <v>44689</v>
      </c>
      <c r="B3229" s="165">
        <f t="shared" si="1331"/>
        <v>354852.20885416481</v>
      </c>
      <c r="C3229" s="124"/>
      <c r="D3229" s="128">
        <f t="shared" si="1332"/>
        <v>6315.93</v>
      </c>
      <c r="E3229" s="129">
        <f>VLOOKUP(A3228,[1]Plan1!$AY$80:$BA$314,3)</f>
        <v>6382.88</v>
      </c>
      <c r="F3229" s="130">
        <f t="shared" si="1333"/>
        <v>44670</v>
      </c>
      <c r="G3229" s="131">
        <f t="shared" si="1334"/>
        <v>1.0600180812643467E-2</v>
      </c>
      <c r="H3229" s="132">
        <f t="shared" si="1335"/>
        <v>44697</v>
      </c>
      <c r="I3229" s="132">
        <f t="shared" si="1336"/>
        <v>44697</v>
      </c>
      <c r="J3229" s="133">
        <f t="shared" si="1337"/>
        <v>19</v>
      </c>
      <c r="K3229" s="133">
        <f t="shared" si="1338"/>
        <v>14</v>
      </c>
      <c r="L3229" s="124">
        <f t="shared" si="1339"/>
        <v>1.0077998100000001</v>
      </c>
      <c r="M3229" s="134">
        <f t="shared" si="1340"/>
        <v>1.0162005000000001</v>
      </c>
      <c r="N3229" s="134">
        <f t="shared" si="1341"/>
        <v>1.6996939508089715</v>
      </c>
      <c r="O3229" s="124">
        <f t="shared" si="1342"/>
        <v>1.71295124</v>
      </c>
      <c r="P3229" s="124"/>
      <c r="Q3229" s="125"/>
      <c r="R3229" s="126"/>
      <c r="S3229" s="124"/>
      <c r="T3229" s="135">
        <f t="shared" si="1356"/>
        <v>7.9699999999999993E-2</v>
      </c>
      <c r="U3229" s="125">
        <f t="shared" si="1343"/>
        <v>1041</v>
      </c>
      <c r="V3229" s="125">
        <v>252</v>
      </c>
      <c r="W3229" s="134">
        <f t="shared" si="1344"/>
        <v>1.3726933379999999</v>
      </c>
      <c r="X3229" s="18"/>
      <c r="Y3229" s="123">
        <f t="shared" si="1345"/>
        <v>67054.222907000003</v>
      </c>
      <c r="Z3229" s="123">
        <f t="shared" si="1346"/>
        <v>52494.212729070729</v>
      </c>
      <c r="AA3229" s="123">
        <f t="shared" si="1347"/>
        <v>1341.0844581400002</v>
      </c>
      <c r="AB3229" s="123">
        <f t="shared" si="1348"/>
        <v>34488.221981833667</v>
      </c>
      <c r="AC3229" s="123">
        <f t="shared" si="1349"/>
        <v>155377.74207604441</v>
      </c>
      <c r="AD3229" s="150">
        <f t="shared" si="1350"/>
        <v>87053.852995000008</v>
      </c>
      <c r="AE3229" s="150">
        <f t="shared" si="1351"/>
        <v>66717.340960745409</v>
      </c>
      <c r="AF3229" s="150">
        <f t="shared" si="1352"/>
        <v>1741.0770599000002</v>
      </c>
      <c r="AG3229" s="150">
        <f t="shared" si="1353"/>
        <v>43962.195762475007</v>
      </c>
      <c r="AH3229" s="150">
        <f t="shared" si="1354"/>
        <v>199474.46677812043</v>
      </c>
    </row>
    <row r="3230" spans="1:34" ht="15.75" x14ac:dyDescent="0.2">
      <c r="A3230" s="127">
        <f t="shared" si="1355"/>
        <v>44690</v>
      </c>
      <c r="B3230" s="165">
        <f t="shared" si="1331"/>
        <v>354903.57821279881</v>
      </c>
      <c r="C3230" s="124"/>
      <c r="D3230" s="128">
        <f t="shared" si="1332"/>
        <v>6315.93</v>
      </c>
      <c r="E3230" s="129">
        <f>VLOOKUP(A3229,[1]Plan1!$AY$80:$BA$314,3)</f>
        <v>6382.88</v>
      </c>
      <c r="F3230" s="130">
        <f t="shared" si="1333"/>
        <v>44670</v>
      </c>
      <c r="G3230" s="131">
        <f t="shared" si="1334"/>
        <v>1.0600180812643467E-2</v>
      </c>
      <c r="H3230" s="132">
        <f t="shared" si="1335"/>
        <v>44697</v>
      </c>
      <c r="I3230" s="132">
        <f t="shared" si="1336"/>
        <v>44697</v>
      </c>
      <c r="J3230" s="133">
        <f t="shared" si="1337"/>
        <v>19</v>
      </c>
      <c r="K3230" s="133">
        <f t="shared" si="1338"/>
        <v>14</v>
      </c>
      <c r="L3230" s="124">
        <f t="shared" si="1339"/>
        <v>1.0077998100000001</v>
      </c>
      <c r="M3230" s="134">
        <f t="shared" si="1340"/>
        <v>1.0162005000000001</v>
      </c>
      <c r="N3230" s="134">
        <f t="shared" si="1341"/>
        <v>1.6996939508089715</v>
      </c>
      <c r="O3230" s="124">
        <f t="shared" si="1342"/>
        <v>1.71295124</v>
      </c>
      <c r="P3230" s="124"/>
      <c r="Q3230" s="125"/>
      <c r="R3230" s="126"/>
      <c r="S3230" s="124"/>
      <c r="T3230" s="135">
        <f t="shared" si="1356"/>
        <v>7.9699999999999993E-2</v>
      </c>
      <c r="U3230" s="125">
        <f t="shared" si="1343"/>
        <v>1041</v>
      </c>
      <c r="V3230" s="125">
        <v>252</v>
      </c>
      <c r="W3230" s="134">
        <f t="shared" si="1344"/>
        <v>1.3726933379999999</v>
      </c>
      <c r="X3230" s="18"/>
      <c r="Y3230" s="123">
        <f t="shared" si="1345"/>
        <v>67054.222907000003</v>
      </c>
      <c r="Z3230" s="123">
        <f t="shared" si="1346"/>
        <v>52494.212729070729</v>
      </c>
      <c r="AA3230" s="123">
        <f t="shared" si="1347"/>
        <v>1341.0844581400002</v>
      </c>
      <c r="AB3230" s="123">
        <f t="shared" si="1348"/>
        <v>34510.57338946934</v>
      </c>
      <c r="AC3230" s="123">
        <f t="shared" si="1349"/>
        <v>155400.09348368007</v>
      </c>
      <c r="AD3230" s="150">
        <f t="shared" si="1350"/>
        <v>87053.852995000008</v>
      </c>
      <c r="AE3230" s="150">
        <f t="shared" si="1351"/>
        <v>66717.340960745409</v>
      </c>
      <c r="AF3230" s="150">
        <f t="shared" si="1352"/>
        <v>1741.0770599000002</v>
      </c>
      <c r="AG3230" s="150">
        <f t="shared" si="1353"/>
        <v>43991.213713473335</v>
      </c>
      <c r="AH3230" s="150">
        <f t="shared" si="1354"/>
        <v>199503.48472911876</v>
      </c>
    </row>
    <row r="3231" spans="1:34" ht="15.75" x14ac:dyDescent="0.2">
      <c r="A3231" s="127">
        <f t="shared" si="1355"/>
        <v>44691</v>
      </c>
      <c r="B3231" s="165">
        <f t="shared" si="1331"/>
        <v>355189.9017757572</v>
      </c>
      <c r="C3231" s="124"/>
      <c r="D3231" s="128">
        <f t="shared" si="1332"/>
        <v>6315.93</v>
      </c>
      <c r="E3231" s="129">
        <f>VLOOKUP(A3230,[1]Plan1!$AY$80:$BA$314,3)</f>
        <v>6382.88</v>
      </c>
      <c r="F3231" s="130">
        <f t="shared" si="1333"/>
        <v>44670</v>
      </c>
      <c r="G3231" s="131">
        <f t="shared" si="1334"/>
        <v>1.0600180812643467E-2</v>
      </c>
      <c r="H3231" s="132">
        <f t="shared" si="1335"/>
        <v>44697</v>
      </c>
      <c r="I3231" s="132">
        <f t="shared" si="1336"/>
        <v>44697</v>
      </c>
      <c r="J3231" s="133">
        <f t="shared" si="1337"/>
        <v>19</v>
      </c>
      <c r="K3231" s="133">
        <f t="shared" si="1338"/>
        <v>15</v>
      </c>
      <c r="L3231" s="124">
        <f t="shared" si="1339"/>
        <v>1.00835926</v>
      </c>
      <c r="M3231" s="134">
        <f t="shared" si="1340"/>
        <v>1.0162005000000001</v>
      </c>
      <c r="N3231" s="134">
        <f t="shared" si="1341"/>
        <v>1.6996939508089715</v>
      </c>
      <c r="O3231" s="124">
        <f t="shared" si="1342"/>
        <v>1.7139021299999999</v>
      </c>
      <c r="P3231" s="124"/>
      <c r="Q3231" s="125"/>
      <c r="R3231" s="126"/>
      <c r="S3231" s="124"/>
      <c r="T3231" s="135">
        <f t="shared" si="1356"/>
        <v>7.9699999999999993E-2</v>
      </c>
      <c r="U3231" s="125">
        <f t="shared" si="1343"/>
        <v>1042</v>
      </c>
      <c r="V3231" s="125">
        <v>252</v>
      </c>
      <c r="W3231" s="134">
        <f t="shared" si="1344"/>
        <v>1.37311111</v>
      </c>
      <c r="X3231" s="18"/>
      <c r="Y3231" s="123">
        <f t="shared" si="1345"/>
        <v>67054.222907000003</v>
      </c>
      <c r="Z3231" s="123">
        <f t="shared" si="1346"/>
        <v>52596.980348121848</v>
      </c>
      <c r="AA3231" s="123">
        <f t="shared" si="1347"/>
        <v>1341.0844581400002</v>
      </c>
      <c r="AB3231" s="123">
        <f t="shared" si="1348"/>
        <v>34532.924797104999</v>
      </c>
      <c r="AC3231" s="123">
        <f t="shared" si="1349"/>
        <v>155525.21251036687</v>
      </c>
      <c r="AD3231" s="150">
        <f t="shared" si="1350"/>
        <v>87053.852995000008</v>
      </c>
      <c r="AE3231" s="150">
        <f t="shared" si="1351"/>
        <v>66849.527546018609</v>
      </c>
      <c r="AF3231" s="150">
        <f t="shared" si="1352"/>
        <v>1741.0770599000002</v>
      </c>
      <c r="AG3231" s="150">
        <f t="shared" si="1353"/>
        <v>44020.231664471678</v>
      </c>
      <c r="AH3231" s="150">
        <f t="shared" si="1354"/>
        <v>199664.68926539031</v>
      </c>
    </row>
    <row r="3232" spans="1:34" ht="15.75" x14ac:dyDescent="0.2">
      <c r="A3232" s="127">
        <f t="shared" si="1355"/>
        <v>44692</v>
      </c>
      <c r="B3232" s="165">
        <f t="shared" si="1331"/>
        <v>355476.427625829</v>
      </c>
      <c r="C3232" s="124"/>
      <c r="D3232" s="128">
        <f t="shared" si="1332"/>
        <v>6315.93</v>
      </c>
      <c r="E3232" s="129">
        <f>VLOOKUP(A3231,[1]Plan1!$AY$80:$BA$314,3)</f>
        <v>6382.88</v>
      </c>
      <c r="F3232" s="130">
        <f t="shared" si="1333"/>
        <v>44670</v>
      </c>
      <c r="G3232" s="131">
        <f t="shared" si="1334"/>
        <v>1.0600180812643467E-2</v>
      </c>
      <c r="H3232" s="132">
        <f t="shared" si="1335"/>
        <v>44697</v>
      </c>
      <c r="I3232" s="132">
        <f t="shared" si="1336"/>
        <v>44697</v>
      </c>
      <c r="J3232" s="133">
        <f t="shared" si="1337"/>
        <v>19</v>
      </c>
      <c r="K3232" s="133">
        <f t="shared" si="1338"/>
        <v>16</v>
      </c>
      <c r="L3232" s="124">
        <f t="shared" si="1339"/>
        <v>1.00891902</v>
      </c>
      <c r="M3232" s="134">
        <f t="shared" si="1340"/>
        <v>1.0162005000000001</v>
      </c>
      <c r="N3232" s="134">
        <f t="shared" si="1341"/>
        <v>1.6996939508089715</v>
      </c>
      <c r="O3232" s="124">
        <f t="shared" si="1342"/>
        <v>1.7148535499999999</v>
      </c>
      <c r="P3232" s="124"/>
      <c r="Q3232" s="125"/>
      <c r="R3232" s="126"/>
      <c r="S3232" s="124"/>
      <c r="T3232" s="135">
        <f t="shared" si="1356"/>
        <v>7.9699999999999993E-2</v>
      </c>
      <c r="U3232" s="125">
        <f t="shared" si="1343"/>
        <v>1043</v>
      </c>
      <c r="V3232" s="125">
        <v>252</v>
      </c>
      <c r="W3232" s="134">
        <f t="shared" si="1344"/>
        <v>1.3735290090000001</v>
      </c>
      <c r="X3232" s="18"/>
      <c r="Y3232" s="123">
        <f t="shared" si="1345"/>
        <v>67054.222907000003</v>
      </c>
      <c r="Z3232" s="123">
        <f t="shared" si="1346"/>
        <v>52699.83644639422</v>
      </c>
      <c r="AA3232" s="123">
        <f t="shared" si="1347"/>
        <v>1341.0844581400002</v>
      </c>
      <c r="AB3232" s="123">
        <f t="shared" si="1348"/>
        <v>34555.276204740665</v>
      </c>
      <c r="AC3232" s="123">
        <f t="shared" si="1349"/>
        <v>155650.4200162749</v>
      </c>
      <c r="AD3232" s="150">
        <f t="shared" si="1350"/>
        <v>87053.852995000008</v>
      </c>
      <c r="AE3232" s="150">
        <f t="shared" si="1351"/>
        <v>66981.827939184062</v>
      </c>
      <c r="AF3232" s="150">
        <f t="shared" si="1352"/>
        <v>1741.0770599000002</v>
      </c>
      <c r="AG3232" s="150">
        <f t="shared" si="1353"/>
        <v>44049.249615470006</v>
      </c>
      <c r="AH3232" s="150">
        <f t="shared" si="1354"/>
        <v>199826.00760955407</v>
      </c>
    </row>
    <row r="3233" spans="1:34" ht="15.75" x14ac:dyDescent="0.2">
      <c r="A3233" s="127">
        <f t="shared" si="1355"/>
        <v>44693</v>
      </c>
      <c r="B3233" s="165">
        <f t="shared" si="1331"/>
        <v>355763.15767889365</v>
      </c>
      <c r="C3233" s="124"/>
      <c r="D3233" s="128">
        <f t="shared" si="1332"/>
        <v>6315.93</v>
      </c>
      <c r="E3233" s="129">
        <f>VLOOKUP(A3232,[1]Plan1!$AY$80:$BA$314,3)</f>
        <v>6382.88</v>
      </c>
      <c r="F3233" s="130">
        <f t="shared" si="1333"/>
        <v>44670</v>
      </c>
      <c r="G3233" s="131">
        <f t="shared" si="1334"/>
        <v>1.0600180812643467E-2</v>
      </c>
      <c r="H3233" s="132">
        <f t="shared" si="1335"/>
        <v>44697</v>
      </c>
      <c r="I3233" s="132">
        <f t="shared" si="1336"/>
        <v>44697</v>
      </c>
      <c r="J3233" s="133">
        <f t="shared" si="1337"/>
        <v>19</v>
      </c>
      <c r="K3233" s="133">
        <f t="shared" si="1338"/>
        <v>17</v>
      </c>
      <c r="L3233" s="124">
        <f t="shared" si="1339"/>
        <v>1.0094791000000001</v>
      </c>
      <c r="M3233" s="134">
        <f t="shared" si="1340"/>
        <v>1.0162005000000001</v>
      </c>
      <c r="N3233" s="134">
        <f t="shared" si="1341"/>
        <v>1.6996939508089715</v>
      </c>
      <c r="O3233" s="124">
        <f t="shared" si="1342"/>
        <v>1.71580551</v>
      </c>
      <c r="P3233" s="124"/>
      <c r="Q3233" s="125"/>
      <c r="R3233" s="126"/>
      <c r="S3233" s="124"/>
      <c r="T3233" s="135">
        <f t="shared" si="1356"/>
        <v>7.9699999999999993E-2</v>
      </c>
      <c r="U3233" s="125">
        <f t="shared" si="1343"/>
        <v>1044</v>
      </c>
      <c r="V3233" s="125">
        <v>252</v>
      </c>
      <c r="W3233" s="134">
        <f t="shared" si="1344"/>
        <v>1.3739470359999999</v>
      </c>
      <c r="X3233" s="18"/>
      <c r="Y3233" s="123">
        <f t="shared" si="1345"/>
        <v>67054.222907000003</v>
      </c>
      <c r="Z3233" s="123">
        <f t="shared" si="1346"/>
        <v>52802.781861882402</v>
      </c>
      <c r="AA3233" s="123">
        <f t="shared" si="1347"/>
        <v>1341.0844581400002</v>
      </c>
      <c r="AB3233" s="123">
        <f t="shared" si="1348"/>
        <v>34577.627612376338</v>
      </c>
      <c r="AC3233" s="123">
        <f t="shared" si="1349"/>
        <v>155775.71683939875</v>
      </c>
      <c r="AD3233" s="150">
        <f t="shared" si="1350"/>
        <v>87053.852995000008</v>
      </c>
      <c r="AE3233" s="150">
        <f t="shared" si="1351"/>
        <v>67114.243218126532</v>
      </c>
      <c r="AF3233" s="150">
        <f t="shared" si="1352"/>
        <v>1741.0770599000002</v>
      </c>
      <c r="AG3233" s="150">
        <f t="shared" si="1353"/>
        <v>44078.267566468334</v>
      </c>
      <c r="AH3233" s="150">
        <f t="shared" si="1354"/>
        <v>199987.4408394949</v>
      </c>
    </row>
    <row r="3234" spans="1:34" ht="15.75" x14ac:dyDescent="0.2">
      <c r="A3234" s="127">
        <f t="shared" si="1355"/>
        <v>44694</v>
      </c>
      <c r="B3234" s="165">
        <f t="shared" si="1331"/>
        <v>356050.08846195147</v>
      </c>
      <c r="C3234" s="124"/>
      <c r="D3234" s="128">
        <f t="shared" si="1332"/>
        <v>6315.93</v>
      </c>
      <c r="E3234" s="129">
        <f>VLOOKUP(A3233,[1]Plan1!$AY$80:$BA$314,3)</f>
        <v>6382.88</v>
      </c>
      <c r="F3234" s="130">
        <f t="shared" si="1333"/>
        <v>44670</v>
      </c>
      <c r="G3234" s="131">
        <f t="shared" si="1334"/>
        <v>1.0600180812643467E-2</v>
      </c>
      <c r="H3234" s="132">
        <f t="shared" si="1335"/>
        <v>44697</v>
      </c>
      <c r="I3234" s="132">
        <f t="shared" si="1336"/>
        <v>44697</v>
      </c>
      <c r="J3234" s="133">
        <f t="shared" si="1337"/>
        <v>19</v>
      </c>
      <c r="K3234" s="133">
        <f t="shared" si="1338"/>
        <v>18</v>
      </c>
      <c r="L3234" s="124">
        <f t="shared" si="1339"/>
        <v>1.0100394800000001</v>
      </c>
      <c r="M3234" s="134">
        <f t="shared" si="1340"/>
        <v>1.0162005000000001</v>
      </c>
      <c r="N3234" s="134">
        <f t="shared" si="1341"/>
        <v>1.6996939508089715</v>
      </c>
      <c r="O3234" s="124">
        <f t="shared" si="1342"/>
        <v>1.7167579900000001</v>
      </c>
      <c r="P3234" s="124"/>
      <c r="Q3234" s="125"/>
      <c r="R3234" s="126"/>
      <c r="S3234" s="124"/>
      <c r="T3234" s="135">
        <f t="shared" si="1356"/>
        <v>7.9699999999999993E-2</v>
      </c>
      <c r="U3234" s="125">
        <f t="shared" si="1343"/>
        <v>1045</v>
      </c>
      <c r="V3234" s="125">
        <v>252</v>
      </c>
      <c r="W3234" s="134">
        <f t="shared" si="1344"/>
        <v>1.3743651889999999</v>
      </c>
      <c r="X3234" s="18"/>
      <c r="Y3234" s="123">
        <f t="shared" si="1345"/>
        <v>67054.222907000003</v>
      </c>
      <c r="Z3234" s="123">
        <f t="shared" si="1346"/>
        <v>52905.815075516308</v>
      </c>
      <c r="AA3234" s="123">
        <f t="shared" si="1347"/>
        <v>1341.0844581400002</v>
      </c>
      <c r="AB3234" s="123">
        <f t="shared" si="1348"/>
        <v>34599.979020012004</v>
      </c>
      <c r="AC3234" s="123">
        <f t="shared" si="1349"/>
        <v>155901.10146066832</v>
      </c>
      <c r="AD3234" s="150">
        <f t="shared" si="1350"/>
        <v>87053.852995000008</v>
      </c>
      <c r="AE3234" s="150">
        <f t="shared" si="1351"/>
        <v>67246.771428916472</v>
      </c>
      <c r="AF3234" s="150">
        <f t="shared" si="1352"/>
        <v>1741.0770599000002</v>
      </c>
      <c r="AG3234" s="150">
        <f t="shared" si="1353"/>
        <v>44107.285517466662</v>
      </c>
      <c r="AH3234" s="150">
        <f t="shared" si="1354"/>
        <v>200148.98700128315</v>
      </c>
    </row>
    <row r="3235" spans="1:34" ht="15.75" x14ac:dyDescent="0.2">
      <c r="A3235" s="127">
        <f t="shared" si="1355"/>
        <v>44695</v>
      </c>
      <c r="B3235" s="165">
        <f t="shared" si="1331"/>
        <v>356337.22368808067</v>
      </c>
      <c r="C3235" s="124"/>
      <c r="D3235" s="128">
        <f t="shared" si="1332"/>
        <v>6315.93</v>
      </c>
      <c r="E3235" s="129">
        <f>VLOOKUP(A3234,[1]Plan1!$AY$80:$BA$314,3)</f>
        <v>6382.88</v>
      </c>
      <c r="F3235" s="130">
        <f t="shared" si="1333"/>
        <v>44670</v>
      </c>
      <c r="G3235" s="131">
        <f t="shared" si="1334"/>
        <v>1.0600180812643467E-2</v>
      </c>
      <c r="H3235" s="132">
        <f t="shared" si="1335"/>
        <v>44697</v>
      </c>
      <c r="I3235" s="132">
        <f t="shared" si="1336"/>
        <v>44697</v>
      </c>
      <c r="J3235" s="133">
        <f t="shared" si="1337"/>
        <v>19</v>
      </c>
      <c r="K3235" s="133">
        <f t="shared" si="1338"/>
        <v>19</v>
      </c>
      <c r="L3235" s="124">
        <f t="shared" si="1339"/>
        <v>1.01060018</v>
      </c>
      <c r="M3235" s="134">
        <f t="shared" si="1340"/>
        <v>1.0162005000000001</v>
      </c>
      <c r="N3235" s="134">
        <f t="shared" si="1341"/>
        <v>1.6996939508089715</v>
      </c>
      <c r="O3235" s="124">
        <f t="shared" si="1342"/>
        <v>1.7177110099999999</v>
      </c>
      <c r="P3235" s="124"/>
      <c r="Q3235" s="125"/>
      <c r="R3235" s="126"/>
      <c r="S3235" s="124"/>
      <c r="T3235" s="135">
        <f t="shared" si="1356"/>
        <v>7.9699999999999993E-2</v>
      </c>
      <c r="U3235" s="125">
        <f t="shared" si="1343"/>
        <v>1046</v>
      </c>
      <c r="V3235" s="125">
        <v>252</v>
      </c>
      <c r="W3235" s="134">
        <f t="shared" si="1344"/>
        <v>1.3747834699999999</v>
      </c>
      <c r="X3235" s="18"/>
      <c r="Y3235" s="123">
        <f t="shared" si="1345"/>
        <v>67054.222907000003</v>
      </c>
      <c r="Z3235" s="123">
        <f t="shared" si="1346"/>
        <v>53008.937711374987</v>
      </c>
      <c r="AA3235" s="123">
        <f t="shared" si="1347"/>
        <v>1341.0844581400002</v>
      </c>
      <c r="AB3235" s="123">
        <f t="shared" si="1348"/>
        <v>34622.33042764767</v>
      </c>
      <c r="AC3235" s="123">
        <f t="shared" si="1349"/>
        <v>156026.57550416267</v>
      </c>
      <c r="AD3235" s="150">
        <f t="shared" si="1350"/>
        <v>87053.852995000008</v>
      </c>
      <c r="AE3235" s="150">
        <f t="shared" si="1351"/>
        <v>67379.414660552939</v>
      </c>
      <c r="AF3235" s="150">
        <f t="shared" si="1352"/>
        <v>1741.0770599000002</v>
      </c>
      <c r="AG3235" s="150">
        <f t="shared" si="1353"/>
        <v>44136.303468465005</v>
      </c>
      <c r="AH3235" s="150">
        <f t="shared" si="1354"/>
        <v>200310.64818391798</v>
      </c>
    </row>
    <row r="3236" spans="1:34" ht="15.75" x14ac:dyDescent="0.2">
      <c r="A3236" s="127">
        <f t="shared" si="1355"/>
        <v>44696</v>
      </c>
      <c r="B3236" s="165">
        <f t="shared" si="1331"/>
        <v>356388.59304671467</v>
      </c>
      <c r="C3236" s="124"/>
      <c r="D3236" s="128">
        <f t="shared" si="1332"/>
        <v>6315.93</v>
      </c>
      <c r="E3236" s="129">
        <f>VLOOKUP(A3235,[1]Plan1!$AY$80:$BA$314,3)</f>
        <v>6382.88</v>
      </c>
      <c r="F3236" s="130">
        <f t="shared" si="1333"/>
        <v>44670</v>
      </c>
      <c r="G3236" s="131">
        <f t="shared" si="1334"/>
        <v>1.0600180812643467E-2</v>
      </c>
      <c r="H3236" s="132">
        <f t="shared" si="1335"/>
        <v>44727</v>
      </c>
      <c r="I3236" s="132">
        <f t="shared" si="1336"/>
        <v>44697</v>
      </c>
      <c r="J3236" s="133">
        <f t="shared" si="1337"/>
        <v>19</v>
      </c>
      <c r="K3236" s="133">
        <f t="shared" si="1338"/>
        <v>19</v>
      </c>
      <c r="L3236" s="124">
        <f t="shared" si="1339"/>
        <v>1.01060018</v>
      </c>
      <c r="M3236" s="134">
        <f t="shared" si="1340"/>
        <v>1.0162005000000001</v>
      </c>
      <c r="N3236" s="134">
        <f t="shared" si="1341"/>
        <v>1.6996939508089715</v>
      </c>
      <c r="O3236" s="124">
        <f t="shared" si="1342"/>
        <v>1.7177110099999999</v>
      </c>
      <c r="P3236" s="124"/>
      <c r="Q3236" s="125"/>
      <c r="R3236" s="126"/>
      <c r="S3236" s="124"/>
      <c r="T3236" s="135">
        <f t="shared" si="1356"/>
        <v>7.9699999999999993E-2</v>
      </c>
      <c r="U3236" s="125">
        <f t="shared" si="1343"/>
        <v>1046</v>
      </c>
      <c r="V3236" s="125">
        <v>252</v>
      </c>
      <c r="W3236" s="134">
        <f t="shared" si="1344"/>
        <v>1.3747834699999999</v>
      </c>
      <c r="X3236" s="18"/>
      <c r="Y3236" s="123">
        <f t="shared" si="1345"/>
        <v>67054.222907000003</v>
      </c>
      <c r="Z3236" s="123">
        <f t="shared" si="1346"/>
        <v>53008.937711374987</v>
      </c>
      <c r="AA3236" s="123">
        <f t="shared" si="1347"/>
        <v>1341.0844581400002</v>
      </c>
      <c r="AB3236" s="123">
        <f t="shared" si="1348"/>
        <v>34644.681835283329</v>
      </c>
      <c r="AC3236" s="123">
        <f t="shared" si="1349"/>
        <v>156048.92691179833</v>
      </c>
      <c r="AD3236" s="150">
        <f t="shared" si="1350"/>
        <v>87053.852995000008</v>
      </c>
      <c r="AE3236" s="150">
        <f t="shared" si="1351"/>
        <v>67379.414660552939</v>
      </c>
      <c r="AF3236" s="150">
        <f t="shared" si="1352"/>
        <v>1741.0770599000002</v>
      </c>
      <c r="AG3236" s="150">
        <f t="shared" si="1353"/>
        <v>44165.321419463333</v>
      </c>
      <c r="AH3236" s="150">
        <f t="shared" si="1354"/>
        <v>200339.6661349163</v>
      </c>
    </row>
    <row r="3237" spans="1:34" ht="15.75" x14ac:dyDescent="0.2">
      <c r="A3237" s="127">
        <f t="shared" si="1355"/>
        <v>44697</v>
      </c>
      <c r="B3237" s="165">
        <f t="shared" si="1331"/>
        <v>356439.96240534866</v>
      </c>
      <c r="C3237" s="124"/>
      <c r="D3237" s="128">
        <f t="shared" si="1332"/>
        <v>6315.93</v>
      </c>
      <c r="E3237" s="129">
        <f>VLOOKUP(A3236,[1]Plan1!$AY$80:$BA$314,3)</f>
        <v>6382.88</v>
      </c>
      <c r="F3237" s="130">
        <f t="shared" si="1333"/>
        <v>44670</v>
      </c>
      <c r="G3237" s="131">
        <f t="shared" si="1334"/>
        <v>1.0600180812643467E-2</v>
      </c>
      <c r="H3237" s="132">
        <f t="shared" si="1335"/>
        <v>44727</v>
      </c>
      <c r="I3237" s="132">
        <f t="shared" si="1336"/>
        <v>44697</v>
      </c>
      <c r="J3237" s="133">
        <f t="shared" si="1337"/>
        <v>19</v>
      </c>
      <c r="K3237" s="133">
        <f t="shared" si="1338"/>
        <v>19</v>
      </c>
      <c r="L3237" s="124">
        <f t="shared" si="1339"/>
        <v>1.01060018</v>
      </c>
      <c r="M3237" s="134">
        <f t="shared" si="1340"/>
        <v>1.0162005000000001</v>
      </c>
      <c r="N3237" s="134">
        <f t="shared" si="1341"/>
        <v>1.6996939508089715</v>
      </c>
      <c r="O3237" s="124">
        <f t="shared" si="1342"/>
        <v>1.7177110099999999</v>
      </c>
      <c r="P3237" s="124"/>
      <c r="Q3237" s="125"/>
      <c r="R3237" s="126"/>
      <c r="S3237" s="124"/>
      <c r="T3237" s="135">
        <f t="shared" si="1356"/>
        <v>7.9699999999999993E-2</v>
      </c>
      <c r="U3237" s="125">
        <f t="shared" si="1343"/>
        <v>1046</v>
      </c>
      <c r="V3237" s="125">
        <v>252</v>
      </c>
      <c r="W3237" s="134">
        <f t="shared" si="1344"/>
        <v>1.3747834699999999</v>
      </c>
      <c r="X3237" s="18"/>
      <c r="Y3237" s="123">
        <f t="shared" si="1345"/>
        <v>67054.222907000003</v>
      </c>
      <c r="Z3237" s="123">
        <f t="shared" si="1346"/>
        <v>53008.937711374987</v>
      </c>
      <c r="AA3237" s="123">
        <f t="shared" si="1347"/>
        <v>1341.0844581400002</v>
      </c>
      <c r="AB3237" s="123">
        <f t="shared" si="1348"/>
        <v>34667.033242919002</v>
      </c>
      <c r="AC3237" s="123">
        <f t="shared" si="1349"/>
        <v>156071.278319434</v>
      </c>
      <c r="AD3237" s="150">
        <f t="shared" si="1350"/>
        <v>87053.852995000008</v>
      </c>
      <c r="AE3237" s="150">
        <f t="shared" si="1351"/>
        <v>67379.414660552939</v>
      </c>
      <c r="AF3237" s="150">
        <f t="shared" si="1352"/>
        <v>1741.0770599000002</v>
      </c>
      <c r="AG3237" s="150">
        <f t="shared" si="1353"/>
        <v>44194.339370461676</v>
      </c>
      <c r="AH3237" s="150">
        <f t="shared" si="1354"/>
        <v>200368.68408591463</v>
      </c>
    </row>
    <row r="3238" spans="1:34" ht="15.75" x14ac:dyDescent="0.2">
      <c r="A3238" s="127">
        <f t="shared" si="1355"/>
        <v>44698</v>
      </c>
      <c r="B3238" s="165">
        <f t="shared" si="1331"/>
        <v>356633.40158738353</v>
      </c>
      <c r="C3238" s="124"/>
      <c r="D3238" s="128">
        <f t="shared" si="1332"/>
        <v>6382.88</v>
      </c>
      <c r="E3238" s="129">
        <f>VLOOKUP(A3237,[1]Plan1!$AY$80:$BA$314,3)</f>
        <v>6412.88</v>
      </c>
      <c r="F3238" s="130">
        <f t="shared" si="1333"/>
        <v>44698</v>
      </c>
      <c r="G3238" s="131">
        <f t="shared" si="1334"/>
        <v>4.7000726944577131E-3</v>
      </c>
      <c r="H3238" s="132">
        <f t="shared" si="1335"/>
        <v>44727</v>
      </c>
      <c r="I3238" s="132">
        <f t="shared" si="1336"/>
        <v>44727</v>
      </c>
      <c r="J3238" s="133">
        <f t="shared" si="1337"/>
        <v>22</v>
      </c>
      <c r="K3238" s="133">
        <f t="shared" si="1338"/>
        <v>1</v>
      </c>
      <c r="L3238" s="124">
        <f t="shared" si="1339"/>
        <v>1.0002131599999999</v>
      </c>
      <c r="M3238" s="134">
        <f t="shared" si="1340"/>
        <v>1.01060018</v>
      </c>
      <c r="N3238" s="134">
        <f t="shared" si="1341"/>
        <v>1.7177110126324577</v>
      </c>
      <c r="O3238" s="124">
        <f t="shared" si="1342"/>
        <v>1.7180771500000001</v>
      </c>
      <c r="P3238" s="124"/>
      <c r="Q3238" s="125"/>
      <c r="R3238" s="126"/>
      <c r="S3238" s="124"/>
      <c r="T3238" s="135">
        <f t="shared" si="1356"/>
        <v>7.9699999999999993E-2</v>
      </c>
      <c r="U3238" s="125">
        <f t="shared" si="1343"/>
        <v>1047</v>
      </c>
      <c r="V3238" s="125">
        <v>252</v>
      </c>
      <c r="W3238" s="134">
        <f t="shared" si="1344"/>
        <v>1.3752018779999999</v>
      </c>
      <c r="X3238" s="18"/>
      <c r="Y3238" s="123">
        <f t="shared" si="1345"/>
        <v>67054.222907000003</v>
      </c>
      <c r="Z3238" s="123">
        <f t="shared" si="1346"/>
        <v>53071.078235873843</v>
      </c>
      <c r="AA3238" s="123">
        <f t="shared" si="1347"/>
        <v>1341.0844581400002</v>
      </c>
      <c r="AB3238" s="123">
        <f t="shared" si="1348"/>
        <v>34689.384650554668</v>
      </c>
      <c r="AC3238" s="123">
        <f t="shared" si="1349"/>
        <v>156155.77025156852</v>
      </c>
      <c r="AD3238" s="150">
        <f t="shared" si="1350"/>
        <v>87053.852995000008</v>
      </c>
      <c r="AE3238" s="150">
        <f t="shared" si="1351"/>
        <v>67459.343959454985</v>
      </c>
      <c r="AF3238" s="150">
        <f t="shared" si="1352"/>
        <v>1741.0770599000002</v>
      </c>
      <c r="AG3238" s="150">
        <f t="shared" si="1353"/>
        <v>44223.357321460004</v>
      </c>
      <c r="AH3238" s="150">
        <f t="shared" si="1354"/>
        <v>200477.63133581501</v>
      </c>
    </row>
    <row r="3239" spans="1:34" ht="15.75" x14ac:dyDescent="0.2">
      <c r="A3239" s="127">
        <f t="shared" si="1355"/>
        <v>44699</v>
      </c>
      <c r="B3239" s="165">
        <f t="shared" si="1331"/>
        <v>356826.91474424547</v>
      </c>
      <c r="C3239" s="124"/>
      <c r="D3239" s="128">
        <f t="shared" si="1332"/>
        <v>6382.88</v>
      </c>
      <c r="E3239" s="129">
        <f>VLOOKUP(A3238,[1]Plan1!$AY$80:$BA$314,3)</f>
        <v>6412.88</v>
      </c>
      <c r="F3239" s="130">
        <f t="shared" si="1333"/>
        <v>44698</v>
      </c>
      <c r="G3239" s="131">
        <f t="shared" si="1334"/>
        <v>4.7000726944577131E-3</v>
      </c>
      <c r="H3239" s="132">
        <f t="shared" si="1335"/>
        <v>44727</v>
      </c>
      <c r="I3239" s="132">
        <f t="shared" si="1336"/>
        <v>44727</v>
      </c>
      <c r="J3239" s="133">
        <f t="shared" si="1337"/>
        <v>22</v>
      </c>
      <c r="K3239" s="133">
        <f t="shared" si="1338"/>
        <v>2</v>
      </c>
      <c r="L3239" s="124">
        <f t="shared" si="1339"/>
        <v>1.0004263600000001</v>
      </c>
      <c r="M3239" s="134">
        <f t="shared" si="1340"/>
        <v>1.01060018</v>
      </c>
      <c r="N3239" s="134">
        <f t="shared" si="1341"/>
        <v>1.7177110126324577</v>
      </c>
      <c r="O3239" s="124">
        <f t="shared" si="1342"/>
        <v>1.7184433699999999</v>
      </c>
      <c r="P3239" s="124"/>
      <c r="Q3239" s="125"/>
      <c r="R3239" s="126"/>
      <c r="S3239" s="124"/>
      <c r="T3239" s="135">
        <f t="shared" si="1356"/>
        <v>7.9699999999999993E-2</v>
      </c>
      <c r="U3239" s="125">
        <f t="shared" si="1343"/>
        <v>1048</v>
      </c>
      <c r="V3239" s="125">
        <v>252</v>
      </c>
      <c r="W3239" s="134">
        <f t="shared" si="1344"/>
        <v>1.3756204139999999</v>
      </c>
      <c r="X3239" s="18"/>
      <c r="Y3239" s="123">
        <f t="shared" si="1345"/>
        <v>67054.222907000003</v>
      </c>
      <c r="Z3239" s="123">
        <f t="shared" si="1346"/>
        <v>53133.251116537023</v>
      </c>
      <c r="AA3239" s="123">
        <f t="shared" si="1347"/>
        <v>1341.0844581400002</v>
      </c>
      <c r="AB3239" s="123">
        <f t="shared" si="1348"/>
        <v>34711.736058190341</v>
      </c>
      <c r="AC3239" s="123">
        <f t="shared" si="1349"/>
        <v>156240.29453986738</v>
      </c>
      <c r="AD3239" s="150">
        <f t="shared" si="1350"/>
        <v>87053.852995000008</v>
      </c>
      <c r="AE3239" s="150">
        <f t="shared" si="1351"/>
        <v>67539.314877019729</v>
      </c>
      <c r="AF3239" s="150">
        <f t="shared" si="1352"/>
        <v>1741.0770599000002</v>
      </c>
      <c r="AG3239" s="150">
        <f t="shared" si="1353"/>
        <v>44252.375272458346</v>
      </c>
      <c r="AH3239" s="150">
        <f t="shared" si="1354"/>
        <v>200586.62020437809</v>
      </c>
    </row>
    <row r="3240" spans="1:34" ht="15.75" x14ac:dyDescent="0.2">
      <c r="A3240" s="127">
        <f t="shared" si="1355"/>
        <v>44700</v>
      </c>
      <c r="B3240" s="165">
        <f t="shared" si="1331"/>
        <v>357020.50490315538</v>
      </c>
      <c r="C3240" s="124"/>
      <c r="D3240" s="128">
        <f t="shared" si="1332"/>
        <v>6382.88</v>
      </c>
      <c r="E3240" s="129">
        <f>VLOOKUP(A3239,[1]Plan1!$AY$80:$BA$314,3)</f>
        <v>6412.88</v>
      </c>
      <c r="F3240" s="130">
        <f t="shared" si="1333"/>
        <v>44698</v>
      </c>
      <c r="G3240" s="131">
        <f t="shared" si="1334"/>
        <v>4.7000726944577131E-3</v>
      </c>
      <c r="H3240" s="132">
        <f t="shared" si="1335"/>
        <v>44727</v>
      </c>
      <c r="I3240" s="132">
        <f t="shared" si="1336"/>
        <v>44727</v>
      </c>
      <c r="J3240" s="133">
        <f t="shared" si="1337"/>
        <v>22</v>
      </c>
      <c r="K3240" s="133">
        <f t="shared" si="1338"/>
        <v>3</v>
      </c>
      <c r="L3240" s="124">
        <f t="shared" si="1339"/>
        <v>1.0006396200000001</v>
      </c>
      <c r="M3240" s="134">
        <f t="shared" si="1340"/>
        <v>1.01060018</v>
      </c>
      <c r="N3240" s="134">
        <f t="shared" si="1341"/>
        <v>1.7177110126324577</v>
      </c>
      <c r="O3240" s="124">
        <f t="shared" si="1342"/>
        <v>1.7188096900000001</v>
      </c>
      <c r="P3240" s="124"/>
      <c r="Q3240" s="125"/>
      <c r="R3240" s="126"/>
      <c r="S3240" s="124"/>
      <c r="T3240" s="135">
        <f t="shared" si="1356"/>
        <v>7.9699999999999993E-2</v>
      </c>
      <c r="U3240" s="125">
        <f t="shared" si="1343"/>
        <v>1049</v>
      </c>
      <c r="V3240" s="125">
        <v>252</v>
      </c>
      <c r="W3240" s="134">
        <f t="shared" si="1344"/>
        <v>1.3760390769999999</v>
      </c>
      <c r="X3240" s="18"/>
      <c r="Y3240" s="123">
        <f t="shared" si="1345"/>
        <v>67054.222907000003</v>
      </c>
      <c r="Z3240" s="123">
        <f t="shared" si="1346"/>
        <v>53195.457677453618</v>
      </c>
      <c r="AA3240" s="123">
        <f t="shared" si="1347"/>
        <v>1341.0844581400002</v>
      </c>
      <c r="AB3240" s="123">
        <f t="shared" si="1348"/>
        <v>34734.087465826</v>
      </c>
      <c r="AC3240" s="123">
        <f t="shared" si="1349"/>
        <v>156324.85250841963</v>
      </c>
      <c r="AD3240" s="150">
        <f t="shared" si="1350"/>
        <v>87053.852995000008</v>
      </c>
      <c r="AE3240" s="150">
        <f t="shared" si="1351"/>
        <v>67619.3291163791</v>
      </c>
      <c r="AF3240" s="150">
        <f t="shared" si="1352"/>
        <v>1741.0770599000002</v>
      </c>
      <c r="AG3240" s="150">
        <f t="shared" si="1353"/>
        <v>44281.393223456675</v>
      </c>
      <c r="AH3240" s="150">
        <f t="shared" si="1354"/>
        <v>200695.65239473578</v>
      </c>
    </row>
    <row r="3241" spans="1:34" ht="15.75" x14ac:dyDescent="0.2">
      <c r="A3241" s="127">
        <f t="shared" si="1355"/>
        <v>44701</v>
      </c>
      <c r="B3241" s="165">
        <f t="shared" si="1331"/>
        <v>357214.16729498887</v>
      </c>
      <c r="C3241" s="124"/>
      <c r="D3241" s="128">
        <f t="shared" si="1332"/>
        <v>6382.88</v>
      </c>
      <c r="E3241" s="129">
        <f>VLOOKUP(A3240,[1]Plan1!$AY$80:$BA$314,3)</f>
        <v>6412.88</v>
      </c>
      <c r="F3241" s="130">
        <f t="shared" si="1333"/>
        <v>44698</v>
      </c>
      <c r="G3241" s="131">
        <f t="shared" si="1334"/>
        <v>4.7000726944577131E-3</v>
      </c>
      <c r="H3241" s="132">
        <f t="shared" si="1335"/>
        <v>44727</v>
      </c>
      <c r="I3241" s="132">
        <f t="shared" si="1336"/>
        <v>44727</v>
      </c>
      <c r="J3241" s="133">
        <f t="shared" si="1337"/>
        <v>22</v>
      </c>
      <c r="K3241" s="133">
        <f t="shared" si="1338"/>
        <v>4</v>
      </c>
      <c r="L3241" s="124">
        <f t="shared" si="1339"/>
        <v>1.00085292</v>
      </c>
      <c r="M3241" s="134">
        <f t="shared" si="1340"/>
        <v>1.01060018</v>
      </c>
      <c r="N3241" s="134">
        <f t="shared" si="1341"/>
        <v>1.7177110126324577</v>
      </c>
      <c r="O3241" s="124">
        <f t="shared" si="1342"/>
        <v>1.71917608</v>
      </c>
      <c r="P3241" s="124"/>
      <c r="Q3241" s="125"/>
      <c r="R3241" s="126"/>
      <c r="S3241" s="124"/>
      <c r="T3241" s="135">
        <f t="shared" si="1356"/>
        <v>7.9699999999999993E-2</v>
      </c>
      <c r="U3241" s="125">
        <f t="shared" si="1343"/>
        <v>1050</v>
      </c>
      <c r="V3241" s="125">
        <v>252</v>
      </c>
      <c r="W3241" s="134">
        <f t="shared" si="1344"/>
        <v>1.3764578670000001</v>
      </c>
      <c r="X3241" s="18"/>
      <c r="Y3241" s="123">
        <f t="shared" si="1345"/>
        <v>67054.222907000003</v>
      </c>
      <c r="Z3241" s="123">
        <f t="shared" si="1346"/>
        <v>53257.695832635924</v>
      </c>
      <c r="AA3241" s="123">
        <f t="shared" si="1347"/>
        <v>1341.0844581400002</v>
      </c>
      <c r="AB3241" s="123">
        <f t="shared" si="1348"/>
        <v>34756.438873461666</v>
      </c>
      <c r="AC3241" s="123">
        <f t="shared" si="1349"/>
        <v>156409.4420712376</v>
      </c>
      <c r="AD3241" s="150">
        <f t="shared" si="1350"/>
        <v>87053.852995000008</v>
      </c>
      <c r="AE3241" s="150">
        <f t="shared" si="1351"/>
        <v>67699.383994396238</v>
      </c>
      <c r="AF3241" s="150">
        <f t="shared" si="1352"/>
        <v>1741.0770599000002</v>
      </c>
      <c r="AG3241" s="150">
        <f t="shared" si="1353"/>
        <v>44310.411174455003</v>
      </c>
      <c r="AH3241" s="150">
        <f t="shared" si="1354"/>
        <v>200804.72522375127</v>
      </c>
    </row>
    <row r="3242" spans="1:34" ht="15.75" x14ac:dyDescent="0.2">
      <c r="A3242" s="127">
        <f t="shared" si="1355"/>
        <v>44702</v>
      </c>
      <c r="B3242" s="165">
        <f t="shared" si="1331"/>
        <v>357407.90054560354</v>
      </c>
      <c r="C3242" s="124"/>
      <c r="D3242" s="128">
        <f t="shared" si="1332"/>
        <v>6382.88</v>
      </c>
      <c r="E3242" s="129">
        <f>VLOOKUP(A3241,[1]Plan1!$AY$80:$BA$314,3)</f>
        <v>6412.88</v>
      </c>
      <c r="F3242" s="130">
        <f t="shared" si="1333"/>
        <v>44698</v>
      </c>
      <c r="G3242" s="131">
        <f t="shared" si="1334"/>
        <v>4.7000726944577131E-3</v>
      </c>
      <c r="H3242" s="132">
        <f t="shared" si="1335"/>
        <v>44727</v>
      </c>
      <c r="I3242" s="132">
        <f t="shared" si="1336"/>
        <v>44727</v>
      </c>
      <c r="J3242" s="133">
        <f t="shared" si="1337"/>
        <v>22</v>
      </c>
      <c r="K3242" s="133">
        <f t="shared" si="1338"/>
        <v>5</v>
      </c>
      <c r="L3242" s="124">
        <f t="shared" si="1339"/>
        <v>1.00106626</v>
      </c>
      <c r="M3242" s="134">
        <f t="shared" si="1340"/>
        <v>1.01060018</v>
      </c>
      <c r="N3242" s="134">
        <f t="shared" si="1341"/>
        <v>1.7177110126324577</v>
      </c>
      <c r="O3242" s="124">
        <f t="shared" si="1342"/>
        <v>1.71954253</v>
      </c>
      <c r="P3242" s="124"/>
      <c r="Q3242" s="125"/>
      <c r="R3242" s="126"/>
      <c r="S3242" s="124"/>
      <c r="T3242" s="135">
        <f t="shared" si="1356"/>
        <v>7.9699999999999993E-2</v>
      </c>
      <c r="U3242" s="125">
        <f t="shared" si="1343"/>
        <v>1051</v>
      </c>
      <c r="V3242" s="125">
        <v>252</v>
      </c>
      <c r="W3242" s="134">
        <f t="shared" si="1344"/>
        <v>1.3768767850000001</v>
      </c>
      <c r="X3242" s="18"/>
      <c r="Y3242" s="123">
        <f t="shared" si="1345"/>
        <v>67054.222907000003</v>
      </c>
      <c r="Z3242" s="123">
        <f t="shared" si="1346"/>
        <v>53319.964981042016</v>
      </c>
      <c r="AA3242" s="123">
        <f t="shared" si="1347"/>
        <v>1341.0844581400002</v>
      </c>
      <c r="AB3242" s="123">
        <f t="shared" si="1348"/>
        <v>34778.790281097339</v>
      </c>
      <c r="AC3242" s="123">
        <f t="shared" si="1349"/>
        <v>156494.06262727935</v>
      </c>
      <c r="AD3242" s="150">
        <f t="shared" si="1350"/>
        <v>87053.852995000008</v>
      </c>
      <c r="AE3242" s="150">
        <f t="shared" si="1351"/>
        <v>67779.478737970829</v>
      </c>
      <c r="AF3242" s="150">
        <f t="shared" si="1352"/>
        <v>1741.0770599000002</v>
      </c>
      <c r="AG3242" s="150">
        <f t="shared" si="1353"/>
        <v>44339.429125453338</v>
      </c>
      <c r="AH3242" s="150">
        <f t="shared" si="1354"/>
        <v>200913.83791832419</v>
      </c>
    </row>
    <row r="3243" spans="1:34" ht="15.75" x14ac:dyDescent="0.2">
      <c r="A3243" s="127">
        <f t="shared" si="1355"/>
        <v>44703</v>
      </c>
      <c r="B3243" s="165">
        <f t="shared" si="1331"/>
        <v>357459.26990423753</v>
      </c>
      <c r="C3243" s="124"/>
      <c r="D3243" s="128">
        <f t="shared" si="1332"/>
        <v>6382.88</v>
      </c>
      <c r="E3243" s="129">
        <f>VLOOKUP(A3242,[1]Plan1!$AY$80:$BA$314,3)</f>
        <v>6412.88</v>
      </c>
      <c r="F3243" s="130">
        <f t="shared" si="1333"/>
        <v>44698</v>
      </c>
      <c r="G3243" s="131">
        <f t="shared" si="1334"/>
        <v>4.7000726944577131E-3</v>
      </c>
      <c r="H3243" s="132">
        <f t="shared" si="1335"/>
        <v>44727</v>
      </c>
      <c r="I3243" s="132">
        <f t="shared" si="1336"/>
        <v>44727</v>
      </c>
      <c r="J3243" s="133">
        <f t="shared" si="1337"/>
        <v>22</v>
      </c>
      <c r="K3243" s="133">
        <f t="shared" si="1338"/>
        <v>5</v>
      </c>
      <c r="L3243" s="124">
        <f t="shared" si="1339"/>
        <v>1.00106626</v>
      </c>
      <c r="M3243" s="134">
        <f t="shared" si="1340"/>
        <v>1.01060018</v>
      </c>
      <c r="N3243" s="134">
        <f t="shared" si="1341"/>
        <v>1.7177110126324577</v>
      </c>
      <c r="O3243" s="124">
        <f t="shared" si="1342"/>
        <v>1.71954253</v>
      </c>
      <c r="P3243" s="124"/>
      <c r="Q3243" s="125"/>
      <c r="R3243" s="126"/>
      <c r="S3243" s="124"/>
      <c r="T3243" s="135">
        <f t="shared" si="1356"/>
        <v>7.9699999999999993E-2</v>
      </c>
      <c r="U3243" s="125">
        <f t="shared" si="1343"/>
        <v>1051</v>
      </c>
      <c r="V3243" s="125">
        <v>252</v>
      </c>
      <c r="W3243" s="134">
        <f t="shared" si="1344"/>
        <v>1.3768767850000001</v>
      </c>
      <c r="X3243" s="18"/>
      <c r="Y3243" s="123">
        <f t="shared" si="1345"/>
        <v>67054.222907000003</v>
      </c>
      <c r="Z3243" s="123">
        <f t="shared" si="1346"/>
        <v>53319.964981042016</v>
      </c>
      <c r="AA3243" s="123">
        <f t="shared" si="1347"/>
        <v>1341.0844581400002</v>
      </c>
      <c r="AB3243" s="123">
        <f t="shared" si="1348"/>
        <v>34801.141688733005</v>
      </c>
      <c r="AC3243" s="123">
        <f t="shared" si="1349"/>
        <v>156516.41403491501</v>
      </c>
      <c r="AD3243" s="150">
        <f t="shared" si="1350"/>
        <v>87053.852995000008</v>
      </c>
      <c r="AE3243" s="150">
        <f t="shared" si="1351"/>
        <v>67779.478737970829</v>
      </c>
      <c r="AF3243" s="150">
        <f t="shared" si="1352"/>
        <v>1741.0770599000002</v>
      </c>
      <c r="AG3243" s="150">
        <f t="shared" si="1353"/>
        <v>44368.447076451674</v>
      </c>
      <c r="AH3243" s="150">
        <f t="shared" si="1354"/>
        <v>200942.85586932252</v>
      </c>
    </row>
    <row r="3244" spans="1:34" ht="15.75" x14ac:dyDescent="0.2">
      <c r="A3244" s="127">
        <f t="shared" si="1355"/>
        <v>44704</v>
      </c>
      <c r="B3244" s="165">
        <f t="shared" si="1331"/>
        <v>357510.63926287153</v>
      </c>
      <c r="C3244" s="124"/>
      <c r="D3244" s="128">
        <f t="shared" si="1332"/>
        <v>6382.88</v>
      </c>
      <c r="E3244" s="129">
        <f>VLOOKUP(A3243,[1]Plan1!$AY$80:$BA$314,3)</f>
        <v>6412.88</v>
      </c>
      <c r="F3244" s="130">
        <f t="shared" si="1333"/>
        <v>44698</v>
      </c>
      <c r="G3244" s="131">
        <f t="shared" si="1334"/>
        <v>4.7000726944577131E-3</v>
      </c>
      <c r="H3244" s="132">
        <f t="shared" si="1335"/>
        <v>44727</v>
      </c>
      <c r="I3244" s="132">
        <f t="shared" si="1336"/>
        <v>44727</v>
      </c>
      <c r="J3244" s="133">
        <f t="shared" si="1337"/>
        <v>22</v>
      </c>
      <c r="K3244" s="133">
        <f t="shared" si="1338"/>
        <v>5</v>
      </c>
      <c r="L3244" s="124">
        <f t="shared" si="1339"/>
        <v>1.00106626</v>
      </c>
      <c r="M3244" s="134">
        <f t="shared" si="1340"/>
        <v>1.01060018</v>
      </c>
      <c r="N3244" s="134">
        <f t="shared" si="1341"/>
        <v>1.7177110126324577</v>
      </c>
      <c r="O3244" s="124">
        <f t="shared" si="1342"/>
        <v>1.71954253</v>
      </c>
      <c r="P3244" s="124"/>
      <c r="Q3244" s="125"/>
      <c r="R3244" s="126"/>
      <c r="S3244" s="124"/>
      <c r="T3244" s="135">
        <f t="shared" si="1356"/>
        <v>7.9699999999999993E-2</v>
      </c>
      <c r="U3244" s="125">
        <f t="shared" si="1343"/>
        <v>1051</v>
      </c>
      <c r="V3244" s="125">
        <v>252</v>
      </c>
      <c r="W3244" s="134">
        <f t="shared" si="1344"/>
        <v>1.3768767850000001</v>
      </c>
      <c r="X3244" s="18"/>
      <c r="Y3244" s="123">
        <f t="shared" si="1345"/>
        <v>67054.222907000003</v>
      </c>
      <c r="Z3244" s="123">
        <f t="shared" si="1346"/>
        <v>53319.964981042016</v>
      </c>
      <c r="AA3244" s="123">
        <f t="shared" si="1347"/>
        <v>1341.0844581400002</v>
      </c>
      <c r="AB3244" s="123">
        <f t="shared" si="1348"/>
        <v>34823.493096368664</v>
      </c>
      <c r="AC3244" s="123">
        <f t="shared" si="1349"/>
        <v>156538.76544255068</v>
      </c>
      <c r="AD3244" s="150">
        <f t="shared" si="1350"/>
        <v>87053.852995000008</v>
      </c>
      <c r="AE3244" s="150">
        <f t="shared" si="1351"/>
        <v>67779.478737970829</v>
      </c>
      <c r="AF3244" s="150">
        <f t="shared" si="1352"/>
        <v>1741.0770599000002</v>
      </c>
      <c r="AG3244" s="150">
        <f t="shared" si="1353"/>
        <v>44397.465027450002</v>
      </c>
      <c r="AH3244" s="150">
        <f t="shared" si="1354"/>
        <v>200971.87382032085</v>
      </c>
    </row>
    <row r="3245" spans="1:34" ht="15.75" x14ac:dyDescent="0.2">
      <c r="A3245" s="127">
        <f t="shared" si="1355"/>
        <v>44705</v>
      </c>
      <c r="B3245" s="165">
        <f t="shared" si="1331"/>
        <v>357704.44960129459</v>
      </c>
      <c r="C3245" s="124"/>
      <c r="D3245" s="128">
        <f t="shared" si="1332"/>
        <v>6382.88</v>
      </c>
      <c r="E3245" s="129">
        <f>VLOOKUP(A3244,[1]Plan1!$AY$80:$BA$314,3)</f>
        <v>6412.88</v>
      </c>
      <c r="F3245" s="130">
        <f t="shared" si="1333"/>
        <v>44698</v>
      </c>
      <c r="G3245" s="131">
        <f t="shared" si="1334"/>
        <v>4.7000726944577131E-3</v>
      </c>
      <c r="H3245" s="132">
        <f t="shared" si="1335"/>
        <v>44727</v>
      </c>
      <c r="I3245" s="132">
        <f t="shared" si="1336"/>
        <v>44727</v>
      </c>
      <c r="J3245" s="133">
        <f t="shared" si="1337"/>
        <v>22</v>
      </c>
      <c r="K3245" s="133">
        <f t="shared" si="1338"/>
        <v>6</v>
      </c>
      <c r="L3245" s="124">
        <f t="shared" si="1339"/>
        <v>1.0012796500000001</v>
      </c>
      <c r="M3245" s="134">
        <f t="shared" si="1340"/>
        <v>1.01060018</v>
      </c>
      <c r="N3245" s="134">
        <f t="shared" si="1341"/>
        <v>1.7177110126324577</v>
      </c>
      <c r="O3245" s="124">
        <f t="shared" si="1342"/>
        <v>1.7199090800000001</v>
      </c>
      <c r="P3245" s="124"/>
      <c r="Q3245" s="125"/>
      <c r="R3245" s="126"/>
      <c r="S3245" s="124"/>
      <c r="T3245" s="135">
        <f t="shared" si="1356"/>
        <v>7.9699999999999993E-2</v>
      </c>
      <c r="U3245" s="125">
        <f t="shared" si="1343"/>
        <v>1052</v>
      </c>
      <c r="V3245" s="125">
        <v>252</v>
      </c>
      <c r="W3245" s="134">
        <f t="shared" si="1344"/>
        <v>1.37729583</v>
      </c>
      <c r="X3245" s="18"/>
      <c r="Y3245" s="123">
        <f t="shared" si="1345"/>
        <v>67054.222907000003</v>
      </c>
      <c r="Z3245" s="123">
        <f t="shared" si="1346"/>
        <v>53382.267847212599</v>
      </c>
      <c r="AA3245" s="123">
        <f t="shared" si="1347"/>
        <v>1341.0844581400002</v>
      </c>
      <c r="AB3245" s="123">
        <f t="shared" si="1348"/>
        <v>34845.844504004337</v>
      </c>
      <c r="AC3245" s="123">
        <f t="shared" si="1349"/>
        <v>156623.41971635693</v>
      </c>
      <c r="AD3245" s="150">
        <f t="shared" si="1350"/>
        <v>87053.852995000008</v>
      </c>
      <c r="AE3245" s="150">
        <f t="shared" si="1351"/>
        <v>67859.616851589293</v>
      </c>
      <c r="AF3245" s="150">
        <f t="shared" si="1352"/>
        <v>1741.0770599000002</v>
      </c>
      <c r="AG3245" s="150">
        <f t="shared" si="1353"/>
        <v>44426.482978448337</v>
      </c>
      <c r="AH3245" s="150">
        <f t="shared" si="1354"/>
        <v>201081.02988493766</v>
      </c>
    </row>
    <row r="3246" spans="1:34" ht="15.75" x14ac:dyDescent="0.2">
      <c r="A3246" s="127">
        <f t="shared" si="1355"/>
        <v>44706</v>
      </c>
      <c r="B3246" s="165">
        <f t="shared" si="1331"/>
        <v>357898.33085256058</v>
      </c>
      <c r="C3246" s="124"/>
      <c r="D3246" s="128">
        <f t="shared" si="1332"/>
        <v>6382.88</v>
      </c>
      <c r="E3246" s="129">
        <f>VLOOKUP(A3245,[1]Plan1!$AY$80:$BA$314,3)</f>
        <v>6412.88</v>
      </c>
      <c r="F3246" s="130">
        <f t="shared" si="1333"/>
        <v>44698</v>
      </c>
      <c r="G3246" s="131">
        <f t="shared" si="1334"/>
        <v>4.7000726944577131E-3</v>
      </c>
      <c r="H3246" s="132">
        <f t="shared" si="1335"/>
        <v>44727</v>
      </c>
      <c r="I3246" s="132">
        <f t="shared" si="1336"/>
        <v>44727</v>
      </c>
      <c r="J3246" s="133">
        <f t="shared" si="1337"/>
        <v>22</v>
      </c>
      <c r="K3246" s="133">
        <f t="shared" si="1338"/>
        <v>7</v>
      </c>
      <c r="L3246" s="124">
        <f t="shared" si="1339"/>
        <v>1.0014930799999999</v>
      </c>
      <c r="M3246" s="134">
        <f t="shared" si="1340"/>
        <v>1.01060018</v>
      </c>
      <c r="N3246" s="134">
        <f t="shared" si="1341"/>
        <v>1.7177110126324577</v>
      </c>
      <c r="O3246" s="124">
        <f t="shared" si="1342"/>
        <v>1.72027569</v>
      </c>
      <c r="P3246" s="124"/>
      <c r="Q3246" s="125"/>
      <c r="R3246" s="126"/>
      <c r="S3246" s="124"/>
      <c r="T3246" s="135">
        <f t="shared" si="1356"/>
        <v>7.9699999999999993E-2</v>
      </c>
      <c r="U3246" s="125">
        <f t="shared" si="1343"/>
        <v>1053</v>
      </c>
      <c r="V3246" s="125">
        <v>252</v>
      </c>
      <c r="W3246" s="134">
        <f t="shared" si="1344"/>
        <v>1.377715003</v>
      </c>
      <c r="X3246" s="18"/>
      <c r="Y3246" s="123">
        <f t="shared" si="1345"/>
        <v>67054.222907000003</v>
      </c>
      <c r="Z3246" s="123">
        <f t="shared" si="1346"/>
        <v>53444.601730253249</v>
      </c>
      <c r="AA3246" s="123">
        <f t="shared" si="1347"/>
        <v>1341.0844581400002</v>
      </c>
      <c r="AB3246" s="123">
        <f t="shared" si="1348"/>
        <v>34868.195911640003</v>
      </c>
      <c r="AC3246" s="123">
        <f t="shared" si="1349"/>
        <v>156708.10500703324</v>
      </c>
      <c r="AD3246" s="150">
        <f t="shared" si="1350"/>
        <v>87053.852995000008</v>
      </c>
      <c r="AE3246" s="150">
        <f t="shared" si="1351"/>
        <v>67939.79486118065</v>
      </c>
      <c r="AF3246" s="150">
        <f t="shared" si="1352"/>
        <v>1741.0770599000002</v>
      </c>
      <c r="AG3246" s="150">
        <f t="shared" si="1353"/>
        <v>44455.500929446673</v>
      </c>
      <c r="AH3246" s="150">
        <f t="shared" si="1354"/>
        <v>201190.22584552737</v>
      </c>
    </row>
    <row r="3247" spans="1:34" ht="15.75" x14ac:dyDescent="0.2">
      <c r="A3247" s="127">
        <f t="shared" si="1355"/>
        <v>44707</v>
      </c>
      <c r="B3247" s="165">
        <f t="shared" si="1331"/>
        <v>358092.28624566621</v>
      </c>
      <c r="C3247" s="124"/>
      <c r="D3247" s="128">
        <f t="shared" si="1332"/>
        <v>6382.88</v>
      </c>
      <c r="E3247" s="129">
        <f>VLOOKUP(A3246,[1]Plan1!$AY$80:$BA$314,3)</f>
        <v>6412.88</v>
      </c>
      <c r="F3247" s="130">
        <f t="shared" si="1333"/>
        <v>44698</v>
      </c>
      <c r="G3247" s="131">
        <f t="shared" si="1334"/>
        <v>4.7000726944577131E-3</v>
      </c>
      <c r="H3247" s="132">
        <f t="shared" si="1335"/>
        <v>44727</v>
      </c>
      <c r="I3247" s="132">
        <f t="shared" si="1336"/>
        <v>44727</v>
      </c>
      <c r="J3247" s="133">
        <f t="shared" si="1337"/>
        <v>22</v>
      </c>
      <c r="K3247" s="133">
        <f t="shared" si="1338"/>
        <v>8</v>
      </c>
      <c r="L3247" s="124">
        <f t="shared" si="1339"/>
        <v>1.0017065599999999</v>
      </c>
      <c r="M3247" s="134">
        <f t="shared" si="1340"/>
        <v>1.01060018</v>
      </c>
      <c r="N3247" s="134">
        <f t="shared" si="1341"/>
        <v>1.7177110126324577</v>
      </c>
      <c r="O3247" s="124">
        <f t="shared" si="1342"/>
        <v>1.7206423799999999</v>
      </c>
      <c r="P3247" s="124"/>
      <c r="Q3247" s="125"/>
      <c r="R3247" s="126"/>
      <c r="S3247" s="124"/>
      <c r="T3247" s="135">
        <f t="shared" si="1356"/>
        <v>7.9699999999999993E-2</v>
      </c>
      <c r="U3247" s="125">
        <f t="shared" si="1343"/>
        <v>1054</v>
      </c>
      <c r="V3247" s="125">
        <v>252</v>
      </c>
      <c r="W3247" s="134">
        <f t="shared" si="1344"/>
        <v>1.378134304</v>
      </c>
      <c r="X3247" s="18"/>
      <c r="Y3247" s="123">
        <f t="shared" si="1345"/>
        <v>67054.222907000003</v>
      </c>
      <c r="Z3247" s="123">
        <f t="shared" si="1346"/>
        <v>53506.968042508568</v>
      </c>
      <c r="AA3247" s="123">
        <f t="shared" si="1347"/>
        <v>1341.0844581400002</v>
      </c>
      <c r="AB3247" s="123">
        <f t="shared" si="1348"/>
        <v>34890.547319275669</v>
      </c>
      <c r="AC3247" s="123">
        <f t="shared" si="1349"/>
        <v>156792.82272692423</v>
      </c>
      <c r="AD3247" s="150">
        <f t="shared" si="1350"/>
        <v>87053.852995000008</v>
      </c>
      <c r="AE3247" s="150">
        <f t="shared" si="1351"/>
        <v>68020.014583396915</v>
      </c>
      <c r="AF3247" s="150">
        <f t="shared" si="1352"/>
        <v>1741.0770599000002</v>
      </c>
      <c r="AG3247" s="150">
        <f t="shared" si="1353"/>
        <v>44484.518880445008</v>
      </c>
      <c r="AH3247" s="150">
        <f t="shared" si="1354"/>
        <v>201299.46351874195</v>
      </c>
    </row>
    <row r="3248" spans="1:34" ht="15.75" x14ac:dyDescent="0.2">
      <c r="A3248" s="127">
        <f t="shared" si="1355"/>
        <v>44708</v>
      </c>
      <c r="B3248" s="165">
        <f t="shared" si="1331"/>
        <v>358286.31881346507</v>
      </c>
      <c r="C3248" s="124"/>
      <c r="D3248" s="128">
        <f t="shared" si="1332"/>
        <v>6382.88</v>
      </c>
      <c r="E3248" s="129">
        <f>VLOOKUP(A3247,[1]Plan1!$AY$80:$BA$314,3)</f>
        <v>6412.88</v>
      </c>
      <c r="F3248" s="130">
        <f t="shared" si="1333"/>
        <v>44698</v>
      </c>
      <c r="G3248" s="131">
        <f t="shared" si="1334"/>
        <v>4.7000726944577131E-3</v>
      </c>
      <c r="H3248" s="132">
        <f t="shared" si="1335"/>
        <v>44727</v>
      </c>
      <c r="I3248" s="132">
        <f t="shared" si="1336"/>
        <v>44727</v>
      </c>
      <c r="J3248" s="133">
        <f t="shared" si="1337"/>
        <v>22</v>
      </c>
      <c r="K3248" s="133">
        <f t="shared" si="1338"/>
        <v>9</v>
      </c>
      <c r="L3248" s="124">
        <f t="shared" si="1339"/>
        <v>1.00192009</v>
      </c>
      <c r="M3248" s="134">
        <f t="shared" si="1340"/>
        <v>1.01060018</v>
      </c>
      <c r="N3248" s="134">
        <f t="shared" si="1341"/>
        <v>1.7177110126324577</v>
      </c>
      <c r="O3248" s="124">
        <f t="shared" si="1342"/>
        <v>1.7210091700000001</v>
      </c>
      <c r="P3248" s="124"/>
      <c r="Q3248" s="125"/>
      <c r="R3248" s="126"/>
      <c r="S3248" s="124"/>
      <c r="T3248" s="135">
        <f t="shared" si="1356"/>
        <v>7.9699999999999993E-2</v>
      </c>
      <c r="U3248" s="125">
        <f t="shared" si="1343"/>
        <v>1055</v>
      </c>
      <c r="V3248" s="125">
        <v>252</v>
      </c>
      <c r="W3248" s="134">
        <f t="shared" si="1344"/>
        <v>1.3785537320000001</v>
      </c>
      <c r="X3248" s="18"/>
      <c r="Y3248" s="123">
        <f t="shared" si="1345"/>
        <v>67054.222907000003</v>
      </c>
      <c r="Z3248" s="123">
        <f t="shared" si="1346"/>
        <v>53569.368110531301</v>
      </c>
      <c r="AA3248" s="123">
        <f t="shared" si="1347"/>
        <v>1341.0844581400002</v>
      </c>
      <c r="AB3248" s="123">
        <f t="shared" si="1348"/>
        <v>34912.898726911342</v>
      </c>
      <c r="AC3248" s="123">
        <f t="shared" si="1349"/>
        <v>156877.57420258265</v>
      </c>
      <c r="AD3248" s="150">
        <f t="shared" si="1350"/>
        <v>87053.852995000008</v>
      </c>
      <c r="AE3248" s="150">
        <f t="shared" si="1351"/>
        <v>68100.277724539032</v>
      </c>
      <c r="AF3248" s="150">
        <f t="shared" si="1352"/>
        <v>1741.0770599000002</v>
      </c>
      <c r="AG3248" s="150">
        <f t="shared" si="1353"/>
        <v>44513.536831443336</v>
      </c>
      <c r="AH3248" s="150">
        <f t="shared" si="1354"/>
        <v>201408.74461088239</v>
      </c>
    </row>
    <row r="3249" spans="1:34" ht="15.75" x14ac:dyDescent="0.2">
      <c r="A3249" s="127">
        <f t="shared" si="1355"/>
        <v>44709</v>
      </c>
      <c r="B3249" s="165">
        <f t="shared" si="1331"/>
        <v>358480.42217520182</v>
      </c>
      <c r="C3249" s="124"/>
      <c r="D3249" s="128">
        <f t="shared" si="1332"/>
        <v>6382.88</v>
      </c>
      <c r="E3249" s="129">
        <f>VLOOKUP(A3248,[1]Plan1!$AY$80:$BA$314,3)</f>
        <v>6412.88</v>
      </c>
      <c r="F3249" s="130">
        <f t="shared" si="1333"/>
        <v>44698</v>
      </c>
      <c r="G3249" s="131">
        <f t="shared" si="1334"/>
        <v>4.7000726944577131E-3</v>
      </c>
      <c r="H3249" s="132">
        <f t="shared" si="1335"/>
        <v>44727</v>
      </c>
      <c r="I3249" s="132">
        <f t="shared" si="1336"/>
        <v>44727</v>
      </c>
      <c r="J3249" s="133">
        <f t="shared" si="1337"/>
        <v>22</v>
      </c>
      <c r="K3249" s="133">
        <f t="shared" si="1338"/>
        <v>10</v>
      </c>
      <c r="L3249" s="124">
        <f t="shared" si="1339"/>
        <v>1.0021336599999999</v>
      </c>
      <c r="M3249" s="134">
        <f t="shared" si="1340"/>
        <v>1.01060018</v>
      </c>
      <c r="N3249" s="134">
        <f t="shared" si="1341"/>
        <v>1.7177110126324577</v>
      </c>
      <c r="O3249" s="124">
        <f t="shared" si="1342"/>
        <v>1.7213760199999999</v>
      </c>
      <c r="P3249" s="124"/>
      <c r="Q3249" s="125"/>
      <c r="R3249" s="126"/>
      <c r="S3249" s="124"/>
      <c r="T3249" s="135">
        <f t="shared" si="1356"/>
        <v>7.9699999999999993E-2</v>
      </c>
      <c r="U3249" s="125">
        <f t="shared" si="1343"/>
        <v>1056</v>
      </c>
      <c r="V3249" s="125">
        <v>252</v>
      </c>
      <c r="W3249" s="134">
        <f t="shared" si="1344"/>
        <v>1.378973287</v>
      </c>
      <c r="X3249" s="18"/>
      <c r="Y3249" s="123">
        <f t="shared" si="1345"/>
        <v>67054.222907000003</v>
      </c>
      <c r="Z3249" s="123">
        <f t="shared" si="1346"/>
        <v>53631.799143415774</v>
      </c>
      <c r="AA3249" s="123">
        <f t="shared" si="1347"/>
        <v>1341.0844581400002</v>
      </c>
      <c r="AB3249" s="123">
        <f t="shared" si="1348"/>
        <v>34935.250134547001</v>
      </c>
      <c r="AC3249" s="123">
        <f t="shared" si="1349"/>
        <v>156962.35664310277</v>
      </c>
      <c r="AD3249" s="150">
        <f t="shared" si="1350"/>
        <v>87053.852995000008</v>
      </c>
      <c r="AE3249" s="150">
        <f t="shared" si="1351"/>
        <v>68180.580694757387</v>
      </c>
      <c r="AF3249" s="150">
        <f t="shared" si="1352"/>
        <v>1741.0770599000002</v>
      </c>
      <c r="AG3249" s="150">
        <f t="shared" si="1353"/>
        <v>44542.554782441664</v>
      </c>
      <c r="AH3249" s="150">
        <f t="shared" si="1354"/>
        <v>201518.06553209908</v>
      </c>
    </row>
    <row r="3250" spans="1:34" ht="15.75" x14ac:dyDescent="0.2">
      <c r="A3250" s="127">
        <f t="shared" si="1355"/>
        <v>44710</v>
      </c>
      <c r="B3250" s="165">
        <f t="shared" si="1331"/>
        <v>358531.79153383581</v>
      </c>
      <c r="C3250" s="124"/>
      <c r="D3250" s="128">
        <f t="shared" si="1332"/>
        <v>6382.88</v>
      </c>
      <c r="E3250" s="129">
        <f>VLOOKUP(A3249,[1]Plan1!$AY$80:$BA$314,3)</f>
        <v>6412.88</v>
      </c>
      <c r="F3250" s="130">
        <f t="shared" si="1333"/>
        <v>44698</v>
      </c>
      <c r="G3250" s="131">
        <f t="shared" si="1334"/>
        <v>4.7000726944577131E-3</v>
      </c>
      <c r="H3250" s="132">
        <f t="shared" si="1335"/>
        <v>44727</v>
      </c>
      <c r="I3250" s="132">
        <f t="shared" si="1336"/>
        <v>44727</v>
      </c>
      <c r="J3250" s="133">
        <f t="shared" si="1337"/>
        <v>22</v>
      </c>
      <c r="K3250" s="133">
        <f t="shared" si="1338"/>
        <v>10</v>
      </c>
      <c r="L3250" s="124">
        <f t="shared" si="1339"/>
        <v>1.0021336599999999</v>
      </c>
      <c r="M3250" s="134">
        <f t="shared" si="1340"/>
        <v>1.01060018</v>
      </c>
      <c r="N3250" s="134">
        <f t="shared" si="1341"/>
        <v>1.7177110126324577</v>
      </c>
      <c r="O3250" s="124">
        <f t="shared" si="1342"/>
        <v>1.7213760199999999</v>
      </c>
      <c r="P3250" s="124"/>
      <c r="Q3250" s="125"/>
      <c r="R3250" s="126"/>
      <c r="S3250" s="124"/>
      <c r="T3250" s="135">
        <f t="shared" si="1356"/>
        <v>7.9699999999999993E-2</v>
      </c>
      <c r="U3250" s="125">
        <f t="shared" si="1343"/>
        <v>1056</v>
      </c>
      <c r="V3250" s="125">
        <v>252</v>
      </c>
      <c r="W3250" s="134">
        <f t="shared" si="1344"/>
        <v>1.378973287</v>
      </c>
      <c r="X3250" s="18"/>
      <c r="Y3250" s="123">
        <f t="shared" si="1345"/>
        <v>67054.222907000003</v>
      </c>
      <c r="Z3250" s="123">
        <f t="shared" si="1346"/>
        <v>53631.799143415774</v>
      </c>
      <c r="AA3250" s="123">
        <f t="shared" si="1347"/>
        <v>1341.0844581400002</v>
      </c>
      <c r="AB3250" s="123">
        <f t="shared" si="1348"/>
        <v>34957.601542182667</v>
      </c>
      <c r="AC3250" s="123">
        <f t="shared" si="1349"/>
        <v>156984.70805073844</v>
      </c>
      <c r="AD3250" s="150">
        <f t="shared" si="1350"/>
        <v>87053.852995000008</v>
      </c>
      <c r="AE3250" s="150">
        <f t="shared" si="1351"/>
        <v>68180.580694757387</v>
      </c>
      <c r="AF3250" s="150">
        <f t="shared" si="1352"/>
        <v>1741.0770599000002</v>
      </c>
      <c r="AG3250" s="150">
        <f t="shared" si="1353"/>
        <v>44571.572733440007</v>
      </c>
      <c r="AH3250" s="150">
        <f t="shared" si="1354"/>
        <v>201547.08348309741</v>
      </c>
    </row>
    <row r="3251" spans="1:34" ht="15.75" x14ac:dyDescent="0.2">
      <c r="A3251" s="127">
        <f t="shared" si="1355"/>
        <v>44711</v>
      </c>
      <c r="B3251" s="165">
        <f t="shared" si="1331"/>
        <v>358583.16089246981</v>
      </c>
      <c r="C3251" s="124"/>
      <c r="D3251" s="128">
        <f t="shared" si="1332"/>
        <v>6382.88</v>
      </c>
      <c r="E3251" s="129">
        <f>VLOOKUP(A3250,[1]Plan1!$AY$80:$BA$314,3)</f>
        <v>6412.88</v>
      </c>
      <c r="F3251" s="130">
        <f t="shared" si="1333"/>
        <v>44698</v>
      </c>
      <c r="G3251" s="131">
        <f t="shared" si="1334"/>
        <v>4.7000726944577131E-3</v>
      </c>
      <c r="H3251" s="132">
        <f t="shared" si="1335"/>
        <v>44727</v>
      </c>
      <c r="I3251" s="132">
        <f t="shared" si="1336"/>
        <v>44727</v>
      </c>
      <c r="J3251" s="133">
        <f t="shared" si="1337"/>
        <v>22</v>
      </c>
      <c r="K3251" s="133">
        <f t="shared" si="1338"/>
        <v>10</v>
      </c>
      <c r="L3251" s="124">
        <f t="shared" si="1339"/>
        <v>1.0021336599999999</v>
      </c>
      <c r="M3251" s="134">
        <f t="shared" si="1340"/>
        <v>1.01060018</v>
      </c>
      <c r="N3251" s="134">
        <f t="shared" si="1341"/>
        <v>1.7177110126324577</v>
      </c>
      <c r="O3251" s="124">
        <f t="shared" si="1342"/>
        <v>1.7213760199999999</v>
      </c>
      <c r="P3251" s="124"/>
      <c r="Q3251" s="125"/>
      <c r="R3251" s="126"/>
      <c r="S3251" s="124"/>
      <c r="T3251" s="135">
        <f t="shared" si="1356"/>
        <v>7.9699999999999993E-2</v>
      </c>
      <c r="U3251" s="125">
        <f t="shared" si="1343"/>
        <v>1056</v>
      </c>
      <c r="V3251" s="125">
        <v>252</v>
      </c>
      <c r="W3251" s="134">
        <f t="shared" si="1344"/>
        <v>1.378973287</v>
      </c>
      <c r="X3251" s="18"/>
      <c r="Y3251" s="123">
        <f t="shared" si="1345"/>
        <v>67054.222907000003</v>
      </c>
      <c r="Z3251" s="123">
        <f t="shared" si="1346"/>
        <v>53631.799143415774</v>
      </c>
      <c r="AA3251" s="123">
        <f t="shared" si="1347"/>
        <v>1341.0844581400002</v>
      </c>
      <c r="AB3251" s="123">
        <f t="shared" si="1348"/>
        <v>34979.952949818333</v>
      </c>
      <c r="AC3251" s="123">
        <f t="shared" si="1349"/>
        <v>157007.0594583741</v>
      </c>
      <c r="AD3251" s="150">
        <f t="shared" si="1350"/>
        <v>87053.852995000008</v>
      </c>
      <c r="AE3251" s="150">
        <f t="shared" si="1351"/>
        <v>68180.580694757387</v>
      </c>
      <c r="AF3251" s="150">
        <f t="shared" si="1352"/>
        <v>1741.0770599000002</v>
      </c>
      <c r="AG3251" s="150">
        <f t="shared" si="1353"/>
        <v>44600.590684438335</v>
      </c>
      <c r="AH3251" s="150">
        <f t="shared" si="1354"/>
        <v>201576.10143409573</v>
      </c>
    </row>
    <row r="3252" spans="1:34" ht="15.75" x14ac:dyDescent="0.2">
      <c r="A3252" s="127">
        <f t="shared" si="1355"/>
        <v>44712</v>
      </c>
      <c r="B3252" s="165">
        <f t="shared" si="1331"/>
        <v>358777.34028362029</v>
      </c>
      <c r="C3252" s="124"/>
      <c r="D3252" s="128">
        <f t="shared" si="1332"/>
        <v>6382.88</v>
      </c>
      <c r="E3252" s="129">
        <f>VLOOKUP(A3251,[1]Plan1!$AY$80:$BA$314,3)</f>
        <v>6412.88</v>
      </c>
      <c r="F3252" s="130">
        <f t="shared" si="1333"/>
        <v>44698</v>
      </c>
      <c r="G3252" s="131">
        <f t="shared" si="1334"/>
        <v>4.7000726944577131E-3</v>
      </c>
      <c r="H3252" s="132">
        <f t="shared" si="1335"/>
        <v>44727</v>
      </c>
      <c r="I3252" s="132">
        <f t="shared" si="1336"/>
        <v>44727</v>
      </c>
      <c r="J3252" s="133">
        <f t="shared" si="1337"/>
        <v>22</v>
      </c>
      <c r="K3252" s="133">
        <f t="shared" si="1338"/>
        <v>11</v>
      </c>
      <c r="L3252" s="124">
        <f t="shared" si="1339"/>
        <v>1.00234728</v>
      </c>
      <c r="M3252" s="134">
        <f t="shared" si="1340"/>
        <v>1.01060018</v>
      </c>
      <c r="N3252" s="134">
        <f t="shared" si="1341"/>
        <v>1.7177110126324577</v>
      </c>
      <c r="O3252" s="124">
        <f t="shared" si="1342"/>
        <v>1.72174296</v>
      </c>
      <c r="P3252" s="124"/>
      <c r="Q3252" s="125"/>
      <c r="R3252" s="126"/>
      <c r="S3252" s="124"/>
      <c r="T3252" s="135">
        <f t="shared" si="1356"/>
        <v>7.9699999999999993E-2</v>
      </c>
      <c r="U3252" s="125">
        <f t="shared" si="1343"/>
        <v>1057</v>
      </c>
      <c r="V3252" s="125">
        <v>252</v>
      </c>
      <c r="W3252" s="134">
        <f t="shared" si="1344"/>
        <v>1.3793929709999999</v>
      </c>
      <c r="X3252" s="18"/>
      <c r="Y3252" s="123">
        <f t="shared" si="1345"/>
        <v>67054.222907000003</v>
      </c>
      <c r="Z3252" s="123">
        <f t="shared" si="1346"/>
        <v>53694.263431128908</v>
      </c>
      <c r="AA3252" s="123">
        <f t="shared" si="1347"/>
        <v>1341.0844581400002</v>
      </c>
      <c r="AB3252" s="123">
        <f t="shared" si="1348"/>
        <v>35002.304357454006</v>
      </c>
      <c r="AC3252" s="123">
        <f t="shared" si="1349"/>
        <v>157091.87515372294</v>
      </c>
      <c r="AD3252" s="150">
        <f t="shared" si="1350"/>
        <v>87053.852995000008</v>
      </c>
      <c r="AE3252" s="150">
        <f t="shared" si="1351"/>
        <v>68260.926439560644</v>
      </c>
      <c r="AF3252" s="150">
        <f t="shared" si="1352"/>
        <v>1741.0770599000002</v>
      </c>
      <c r="AG3252" s="150">
        <f t="shared" si="1353"/>
        <v>44629.608635436678</v>
      </c>
      <c r="AH3252" s="150">
        <f t="shared" si="1354"/>
        <v>201685.46512989735</v>
      </c>
    </row>
    <row r="3253" spans="1:34" ht="15.75" x14ac:dyDescent="0.2">
      <c r="A3253" s="127">
        <f t="shared" si="1355"/>
        <v>44713</v>
      </c>
      <c r="B3253" s="165">
        <f t="shared" si="1331"/>
        <v>358971.59052186273</v>
      </c>
      <c r="C3253" s="124"/>
      <c r="D3253" s="128">
        <f t="shared" si="1332"/>
        <v>6382.88</v>
      </c>
      <c r="E3253" s="129">
        <f>VLOOKUP(A3252,[1]Plan1!$AY$80:$BA$314,3)</f>
        <v>6412.88</v>
      </c>
      <c r="F3253" s="130">
        <f t="shared" si="1333"/>
        <v>44698</v>
      </c>
      <c r="G3253" s="131">
        <f t="shared" si="1334"/>
        <v>4.7000726944577131E-3</v>
      </c>
      <c r="H3253" s="132">
        <f t="shared" si="1335"/>
        <v>44727</v>
      </c>
      <c r="I3253" s="132">
        <f t="shared" si="1336"/>
        <v>44727</v>
      </c>
      <c r="J3253" s="133">
        <f t="shared" si="1337"/>
        <v>22</v>
      </c>
      <c r="K3253" s="133">
        <f t="shared" si="1338"/>
        <v>12</v>
      </c>
      <c r="L3253" s="124">
        <f t="shared" si="1339"/>
        <v>1.00256094</v>
      </c>
      <c r="M3253" s="134">
        <f t="shared" si="1340"/>
        <v>1.01060018</v>
      </c>
      <c r="N3253" s="134">
        <f t="shared" si="1341"/>
        <v>1.7177110126324577</v>
      </c>
      <c r="O3253" s="124">
        <f t="shared" si="1342"/>
        <v>1.7221099600000001</v>
      </c>
      <c r="P3253" s="124"/>
      <c r="Q3253" s="125"/>
      <c r="R3253" s="126"/>
      <c r="S3253" s="124"/>
      <c r="T3253" s="135">
        <f t="shared" si="1356"/>
        <v>7.9699999999999993E-2</v>
      </c>
      <c r="U3253" s="125">
        <f t="shared" si="1343"/>
        <v>1058</v>
      </c>
      <c r="V3253" s="125">
        <v>252</v>
      </c>
      <c r="W3253" s="134">
        <f t="shared" si="1344"/>
        <v>1.3798127819999999</v>
      </c>
      <c r="X3253" s="18"/>
      <c r="Y3253" s="123">
        <f t="shared" si="1345"/>
        <v>67054.222907000003</v>
      </c>
      <c r="Z3253" s="123">
        <f t="shared" si="1346"/>
        <v>53756.758706953064</v>
      </c>
      <c r="AA3253" s="123">
        <f t="shared" si="1347"/>
        <v>1341.0844581400002</v>
      </c>
      <c r="AB3253" s="123">
        <f t="shared" si="1348"/>
        <v>35024.655765089665</v>
      </c>
      <c r="AC3253" s="123">
        <f t="shared" si="1349"/>
        <v>157176.72183718273</v>
      </c>
      <c r="AD3253" s="150">
        <f t="shared" si="1350"/>
        <v>87053.852995000008</v>
      </c>
      <c r="AE3253" s="150">
        <f t="shared" si="1351"/>
        <v>68341.312043344937</v>
      </c>
      <c r="AF3253" s="150">
        <f t="shared" si="1352"/>
        <v>1741.0770599000002</v>
      </c>
      <c r="AG3253" s="150">
        <f t="shared" si="1353"/>
        <v>44658.626586435006</v>
      </c>
      <c r="AH3253" s="150">
        <f t="shared" si="1354"/>
        <v>201794.86868467997</v>
      </c>
    </row>
    <row r="3254" spans="1:34" ht="15.75" x14ac:dyDescent="0.2">
      <c r="A3254" s="127">
        <f t="shared" si="1355"/>
        <v>44714</v>
      </c>
      <c r="B3254" s="165">
        <f t="shared" si="1331"/>
        <v>359165.91664556449</v>
      </c>
      <c r="C3254" s="124"/>
      <c r="D3254" s="128">
        <f t="shared" si="1332"/>
        <v>6382.88</v>
      </c>
      <c r="E3254" s="129">
        <f>VLOOKUP(A3253,[1]Plan1!$AY$80:$BA$314,3)</f>
        <v>6412.88</v>
      </c>
      <c r="F3254" s="130">
        <f t="shared" si="1333"/>
        <v>44698</v>
      </c>
      <c r="G3254" s="131">
        <f t="shared" si="1334"/>
        <v>4.7000726944577131E-3</v>
      </c>
      <c r="H3254" s="132">
        <f t="shared" si="1335"/>
        <v>44727</v>
      </c>
      <c r="I3254" s="132">
        <f t="shared" si="1336"/>
        <v>44727</v>
      </c>
      <c r="J3254" s="133">
        <f t="shared" si="1337"/>
        <v>22</v>
      </c>
      <c r="K3254" s="133">
        <f t="shared" si="1338"/>
        <v>13</v>
      </c>
      <c r="L3254" s="124">
        <f t="shared" si="1339"/>
        <v>1.0027746500000001</v>
      </c>
      <c r="M3254" s="134">
        <f t="shared" si="1340"/>
        <v>1.01060018</v>
      </c>
      <c r="N3254" s="134">
        <f t="shared" si="1341"/>
        <v>1.7177110126324577</v>
      </c>
      <c r="O3254" s="124">
        <f t="shared" si="1342"/>
        <v>1.72247705</v>
      </c>
      <c r="P3254" s="124"/>
      <c r="Q3254" s="125"/>
      <c r="R3254" s="126"/>
      <c r="S3254" s="124"/>
      <c r="T3254" s="135">
        <f t="shared" si="1356"/>
        <v>7.9699999999999993E-2</v>
      </c>
      <c r="U3254" s="125">
        <f t="shared" si="1343"/>
        <v>1059</v>
      </c>
      <c r="V3254" s="125">
        <v>252</v>
      </c>
      <c r="W3254" s="134">
        <f t="shared" si="1344"/>
        <v>1.3802327210000001</v>
      </c>
      <c r="X3254" s="18"/>
      <c r="Y3254" s="123">
        <f t="shared" si="1345"/>
        <v>67054.222907000003</v>
      </c>
      <c r="Z3254" s="123">
        <f t="shared" si="1346"/>
        <v>53819.287174641133</v>
      </c>
      <c r="AA3254" s="123">
        <f t="shared" si="1347"/>
        <v>1341.0844581400002</v>
      </c>
      <c r="AB3254" s="123">
        <f t="shared" si="1348"/>
        <v>35047.007172725331</v>
      </c>
      <c r="AC3254" s="123">
        <f t="shared" si="1349"/>
        <v>157261.60171250647</v>
      </c>
      <c r="AD3254" s="150">
        <f t="shared" si="1350"/>
        <v>87053.852995000008</v>
      </c>
      <c r="AE3254" s="150">
        <f t="shared" si="1351"/>
        <v>68421.740340724675</v>
      </c>
      <c r="AF3254" s="150">
        <f t="shared" si="1352"/>
        <v>1741.0770599000002</v>
      </c>
      <c r="AG3254" s="150">
        <f t="shared" si="1353"/>
        <v>44687.644537433342</v>
      </c>
      <c r="AH3254" s="150">
        <f t="shared" si="1354"/>
        <v>201904.31493305802</v>
      </c>
    </row>
    <row r="3255" spans="1:34" ht="15.75" x14ac:dyDescent="0.2">
      <c r="A3255" s="127">
        <f t="shared" si="1355"/>
        <v>44715</v>
      </c>
      <c r="B3255" s="165">
        <f t="shared" si="1331"/>
        <v>359360.31687917013</v>
      </c>
      <c r="C3255" s="124"/>
      <c r="D3255" s="128">
        <f t="shared" si="1332"/>
        <v>6382.88</v>
      </c>
      <c r="E3255" s="129">
        <f>VLOOKUP(A3254,[1]Plan1!$AY$80:$BA$314,3)</f>
        <v>6412.88</v>
      </c>
      <c r="F3255" s="130">
        <f t="shared" si="1333"/>
        <v>44698</v>
      </c>
      <c r="G3255" s="131">
        <f t="shared" si="1334"/>
        <v>4.7000726944577131E-3</v>
      </c>
      <c r="H3255" s="132">
        <f t="shared" si="1335"/>
        <v>44727</v>
      </c>
      <c r="I3255" s="132">
        <f t="shared" si="1336"/>
        <v>44727</v>
      </c>
      <c r="J3255" s="133">
        <f t="shared" si="1337"/>
        <v>22</v>
      </c>
      <c r="K3255" s="133">
        <f t="shared" si="1338"/>
        <v>14</v>
      </c>
      <c r="L3255" s="124">
        <f t="shared" si="1339"/>
        <v>1.0029884</v>
      </c>
      <c r="M3255" s="134">
        <f t="shared" si="1340"/>
        <v>1.01060018</v>
      </c>
      <c r="N3255" s="134">
        <f t="shared" si="1341"/>
        <v>1.7177110126324577</v>
      </c>
      <c r="O3255" s="124">
        <f t="shared" si="1342"/>
        <v>1.72284422</v>
      </c>
      <c r="P3255" s="124"/>
      <c r="Q3255" s="125"/>
      <c r="R3255" s="126"/>
      <c r="S3255" s="124"/>
      <c r="T3255" s="135">
        <f t="shared" si="1356"/>
        <v>7.9699999999999993E-2</v>
      </c>
      <c r="U3255" s="125">
        <f t="shared" si="1343"/>
        <v>1060</v>
      </c>
      <c r="V3255" s="125">
        <v>252</v>
      </c>
      <c r="W3255" s="134">
        <f t="shared" si="1344"/>
        <v>1.380652787</v>
      </c>
      <c r="X3255" s="18"/>
      <c r="Y3255" s="123">
        <f t="shared" si="1345"/>
        <v>67054.222907000003</v>
      </c>
      <c r="Z3255" s="123">
        <f t="shared" si="1346"/>
        <v>53881.848057575357</v>
      </c>
      <c r="AA3255" s="123">
        <f t="shared" si="1347"/>
        <v>1341.0844581400002</v>
      </c>
      <c r="AB3255" s="123">
        <f t="shared" si="1348"/>
        <v>35069.358580361004</v>
      </c>
      <c r="AC3255" s="123">
        <f t="shared" si="1349"/>
        <v>157346.51400307636</v>
      </c>
      <c r="AD3255" s="150">
        <f t="shared" si="1350"/>
        <v>87053.852995000008</v>
      </c>
      <c r="AE3255" s="150">
        <f t="shared" si="1351"/>
        <v>68502.210332762072</v>
      </c>
      <c r="AF3255" s="150">
        <f t="shared" si="1352"/>
        <v>1741.0770599000002</v>
      </c>
      <c r="AG3255" s="150">
        <f t="shared" si="1353"/>
        <v>44716.662488431677</v>
      </c>
      <c r="AH3255" s="150">
        <f t="shared" si="1354"/>
        <v>202013.80287609374</v>
      </c>
    </row>
    <row r="3256" spans="1:34" ht="15.75" x14ac:dyDescent="0.2">
      <c r="A3256" s="127">
        <f t="shared" si="1355"/>
        <v>44716</v>
      </c>
      <c r="B3256" s="165">
        <f t="shared" si="1331"/>
        <v>359554.79004592123</v>
      </c>
      <c r="C3256" s="124"/>
      <c r="D3256" s="128">
        <f t="shared" si="1332"/>
        <v>6382.88</v>
      </c>
      <c r="E3256" s="129">
        <f>VLOOKUP(A3255,[1]Plan1!$AY$80:$BA$314,3)</f>
        <v>6412.88</v>
      </c>
      <c r="F3256" s="130">
        <f t="shared" si="1333"/>
        <v>44698</v>
      </c>
      <c r="G3256" s="131">
        <f t="shared" si="1334"/>
        <v>4.7000726944577131E-3</v>
      </c>
      <c r="H3256" s="132">
        <f t="shared" si="1335"/>
        <v>44727</v>
      </c>
      <c r="I3256" s="132">
        <f t="shared" si="1336"/>
        <v>44727</v>
      </c>
      <c r="J3256" s="133">
        <f t="shared" si="1337"/>
        <v>22</v>
      </c>
      <c r="K3256" s="133">
        <f t="shared" si="1338"/>
        <v>15</v>
      </c>
      <c r="L3256" s="124">
        <f t="shared" si="1339"/>
        <v>1.0032022</v>
      </c>
      <c r="M3256" s="134">
        <f t="shared" si="1340"/>
        <v>1.01060018</v>
      </c>
      <c r="N3256" s="134">
        <f t="shared" si="1341"/>
        <v>1.7177110126324577</v>
      </c>
      <c r="O3256" s="124">
        <f t="shared" si="1342"/>
        <v>1.7232114599999999</v>
      </c>
      <c r="P3256" s="124"/>
      <c r="Q3256" s="125"/>
      <c r="R3256" s="126"/>
      <c r="S3256" s="124"/>
      <c r="T3256" s="135">
        <f t="shared" si="1356"/>
        <v>7.9699999999999993E-2</v>
      </c>
      <c r="U3256" s="125">
        <f t="shared" si="1343"/>
        <v>1061</v>
      </c>
      <c r="V3256" s="125">
        <v>252</v>
      </c>
      <c r="W3256" s="134">
        <f t="shared" si="1344"/>
        <v>1.3810729820000001</v>
      </c>
      <c r="X3256" s="18"/>
      <c r="Y3256" s="123">
        <f t="shared" si="1345"/>
        <v>67054.222907000003</v>
      </c>
      <c r="Z3256" s="123">
        <f t="shared" si="1346"/>
        <v>53944.440841048359</v>
      </c>
      <c r="AA3256" s="123">
        <f t="shared" si="1347"/>
        <v>1341.0844581400002</v>
      </c>
      <c r="AB3256" s="123">
        <f t="shared" si="1348"/>
        <v>35091.70998799667</v>
      </c>
      <c r="AC3256" s="123">
        <f t="shared" si="1349"/>
        <v>157431.45819418505</v>
      </c>
      <c r="AD3256" s="150">
        <f t="shared" si="1350"/>
        <v>87053.852995000008</v>
      </c>
      <c r="AE3256" s="150">
        <f t="shared" si="1351"/>
        <v>68582.72135740619</v>
      </c>
      <c r="AF3256" s="150">
        <f t="shared" si="1352"/>
        <v>1741.0770599000002</v>
      </c>
      <c r="AG3256" s="150">
        <f t="shared" si="1353"/>
        <v>44745.680439430005</v>
      </c>
      <c r="AH3256" s="150">
        <f t="shared" si="1354"/>
        <v>202123.33185173621</v>
      </c>
    </row>
    <row r="3257" spans="1:34" ht="15.75" x14ac:dyDescent="0.2">
      <c r="A3257" s="127">
        <f t="shared" si="1355"/>
        <v>44717</v>
      </c>
      <c r="B3257" s="165">
        <f t="shared" si="1331"/>
        <v>359606.15940455522</v>
      </c>
      <c r="C3257" s="124"/>
      <c r="D3257" s="128">
        <f t="shared" si="1332"/>
        <v>6382.88</v>
      </c>
      <c r="E3257" s="129">
        <f>VLOOKUP(A3256,[1]Plan1!$AY$80:$BA$314,3)</f>
        <v>6412.88</v>
      </c>
      <c r="F3257" s="130">
        <f t="shared" si="1333"/>
        <v>44698</v>
      </c>
      <c r="G3257" s="131">
        <f t="shared" si="1334"/>
        <v>4.7000726944577131E-3</v>
      </c>
      <c r="H3257" s="132">
        <f t="shared" si="1335"/>
        <v>44727</v>
      </c>
      <c r="I3257" s="132">
        <f t="shared" si="1336"/>
        <v>44727</v>
      </c>
      <c r="J3257" s="133">
        <f t="shared" si="1337"/>
        <v>22</v>
      </c>
      <c r="K3257" s="133">
        <f t="shared" si="1338"/>
        <v>15</v>
      </c>
      <c r="L3257" s="124">
        <f t="shared" si="1339"/>
        <v>1.0032022</v>
      </c>
      <c r="M3257" s="134">
        <f t="shared" si="1340"/>
        <v>1.01060018</v>
      </c>
      <c r="N3257" s="134">
        <f t="shared" si="1341"/>
        <v>1.7177110126324577</v>
      </c>
      <c r="O3257" s="124">
        <f t="shared" si="1342"/>
        <v>1.7232114599999999</v>
      </c>
      <c r="P3257" s="124"/>
      <c r="Q3257" s="125"/>
      <c r="R3257" s="126"/>
      <c r="S3257" s="124"/>
      <c r="T3257" s="135">
        <f t="shared" si="1356"/>
        <v>7.9699999999999993E-2</v>
      </c>
      <c r="U3257" s="125">
        <f t="shared" si="1343"/>
        <v>1061</v>
      </c>
      <c r="V3257" s="125">
        <v>252</v>
      </c>
      <c r="W3257" s="134">
        <f t="shared" si="1344"/>
        <v>1.3810729820000001</v>
      </c>
      <c r="X3257" s="18"/>
      <c r="Y3257" s="123">
        <f t="shared" si="1345"/>
        <v>67054.222907000003</v>
      </c>
      <c r="Z3257" s="123">
        <f t="shared" si="1346"/>
        <v>53944.440841048359</v>
      </c>
      <c r="AA3257" s="123">
        <f t="shared" si="1347"/>
        <v>1341.0844581400002</v>
      </c>
      <c r="AB3257" s="123">
        <f t="shared" si="1348"/>
        <v>35114.061395632336</v>
      </c>
      <c r="AC3257" s="123">
        <f t="shared" si="1349"/>
        <v>157453.80960182071</v>
      </c>
      <c r="AD3257" s="150">
        <f t="shared" si="1350"/>
        <v>87053.852995000008</v>
      </c>
      <c r="AE3257" s="150">
        <f t="shared" si="1351"/>
        <v>68582.72135740619</v>
      </c>
      <c r="AF3257" s="150">
        <f t="shared" si="1352"/>
        <v>1741.0770599000002</v>
      </c>
      <c r="AG3257" s="150">
        <f t="shared" si="1353"/>
        <v>44774.698390428333</v>
      </c>
      <c r="AH3257" s="150">
        <f t="shared" si="1354"/>
        <v>202152.34980273453</v>
      </c>
    </row>
    <row r="3258" spans="1:34" ht="15.75" x14ac:dyDescent="0.2">
      <c r="A3258" s="127">
        <f t="shared" si="1355"/>
        <v>44718</v>
      </c>
      <c r="B3258" s="165">
        <f t="shared" si="1331"/>
        <v>359657.52876318927</v>
      </c>
      <c r="C3258" s="124"/>
      <c r="D3258" s="128">
        <f t="shared" si="1332"/>
        <v>6382.88</v>
      </c>
      <c r="E3258" s="129">
        <f>VLOOKUP(A3257,[1]Plan1!$AY$80:$BA$314,3)</f>
        <v>6412.88</v>
      </c>
      <c r="F3258" s="130">
        <f t="shared" si="1333"/>
        <v>44698</v>
      </c>
      <c r="G3258" s="131">
        <f t="shared" si="1334"/>
        <v>4.7000726944577131E-3</v>
      </c>
      <c r="H3258" s="132">
        <f t="shared" si="1335"/>
        <v>44727</v>
      </c>
      <c r="I3258" s="132">
        <f t="shared" si="1336"/>
        <v>44727</v>
      </c>
      <c r="J3258" s="133">
        <f t="shared" si="1337"/>
        <v>22</v>
      </c>
      <c r="K3258" s="133">
        <f t="shared" si="1338"/>
        <v>15</v>
      </c>
      <c r="L3258" s="124">
        <f t="shared" si="1339"/>
        <v>1.0032022</v>
      </c>
      <c r="M3258" s="134">
        <f t="shared" si="1340"/>
        <v>1.01060018</v>
      </c>
      <c r="N3258" s="134">
        <f t="shared" si="1341"/>
        <v>1.7177110126324577</v>
      </c>
      <c r="O3258" s="124">
        <f t="shared" si="1342"/>
        <v>1.7232114599999999</v>
      </c>
      <c r="P3258" s="124"/>
      <c r="Q3258" s="125"/>
      <c r="R3258" s="126"/>
      <c r="S3258" s="124"/>
      <c r="T3258" s="135">
        <f t="shared" si="1356"/>
        <v>7.9699999999999993E-2</v>
      </c>
      <c r="U3258" s="125">
        <f t="shared" si="1343"/>
        <v>1061</v>
      </c>
      <c r="V3258" s="125">
        <v>252</v>
      </c>
      <c r="W3258" s="134">
        <f t="shared" si="1344"/>
        <v>1.3810729820000001</v>
      </c>
      <c r="X3258" s="18"/>
      <c r="Y3258" s="123">
        <f t="shared" si="1345"/>
        <v>67054.222907000003</v>
      </c>
      <c r="Z3258" s="123">
        <f t="shared" si="1346"/>
        <v>53944.440841048359</v>
      </c>
      <c r="AA3258" s="123">
        <f t="shared" si="1347"/>
        <v>1341.0844581400002</v>
      </c>
      <c r="AB3258" s="123">
        <f t="shared" si="1348"/>
        <v>35136.412803268002</v>
      </c>
      <c r="AC3258" s="123">
        <f t="shared" si="1349"/>
        <v>157476.16100945638</v>
      </c>
      <c r="AD3258" s="150">
        <f t="shared" si="1350"/>
        <v>87053.852995000008</v>
      </c>
      <c r="AE3258" s="150">
        <f t="shared" si="1351"/>
        <v>68582.72135740619</v>
      </c>
      <c r="AF3258" s="150">
        <f t="shared" si="1352"/>
        <v>1741.0770599000002</v>
      </c>
      <c r="AG3258" s="150">
        <f t="shared" si="1353"/>
        <v>44803.716341426676</v>
      </c>
      <c r="AH3258" s="150">
        <f t="shared" si="1354"/>
        <v>202181.36775373289</v>
      </c>
    </row>
    <row r="3259" spans="1:34" ht="15.75" x14ac:dyDescent="0.2">
      <c r="A3259" s="127">
        <f t="shared" si="1355"/>
        <v>44719</v>
      </c>
      <c r="B3259" s="165">
        <f t="shared" si="1331"/>
        <v>359852.07609500422</v>
      </c>
      <c r="C3259" s="124"/>
      <c r="D3259" s="128">
        <f t="shared" si="1332"/>
        <v>6382.88</v>
      </c>
      <c r="E3259" s="129">
        <f>VLOOKUP(A3258,[1]Plan1!$AY$80:$BA$314,3)</f>
        <v>6412.88</v>
      </c>
      <c r="F3259" s="130">
        <f t="shared" si="1333"/>
        <v>44698</v>
      </c>
      <c r="G3259" s="131">
        <f t="shared" si="1334"/>
        <v>4.7000726944577131E-3</v>
      </c>
      <c r="H3259" s="132">
        <f t="shared" si="1335"/>
        <v>44727</v>
      </c>
      <c r="I3259" s="132">
        <f t="shared" si="1336"/>
        <v>44727</v>
      </c>
      <c r="J3259" s="133">
        <f t="shared" si="1337"/>
        <v>22</v>
      </c>
      <c r="K3259" s="133">
        <f t="shared" si="1338"/>
        <v>16</v>
      </c>
      <c r="L3259" s="124">
        <f t="shared" si="1339"/>
        <v>1.0034160400000001</v>
      </c>
      <c r="M3259" s="134">
        <f t="shared" si="1340"/>
        <v>1.01060018</v>
      </c>
      <c r="N3259" s="134">
        <f t="shared" si="1341"/>
        <v>1.7177110126324577</v>
      </c>
      <c r="O3259" s="124">
        <f t="shared" si="1342"/>
        <v>1.72357878</v>
      </c>
      <c r="P3259" s="124"/>
      <c r="Q3259" s="125"/>
      <c r="R3259" s="126"/>
      <c r="S3259" s="124"/>
      <c r="T3259" s="135">
        <f t="shared" si="1356"/>
        <v>7.9699999999999993E-2</v>
      </c>
      <c r="U3259" s="125">
        <f t="shared" si="1343"/>
        <v>1062</v>
      </c>
      <c r="V3259" s="125">
        <v>252</v>
      </c>
      <c r="W3259" s="134">
        <f t="shared" si="1344"/>
        <v>1.3814933039999999</v>
      </c>
      <c r="X3259" s="18"/>
      <c r="Y3259" s="123">
        <f t="shared" si="1345"/>
        <v>67054.222907000003</v>
      </c>
      <c r="Z3259" s="123">
        <f t="shared" si="1346"/>
        <v>54007.066063894177</v>
      </c>
      <c r="AA3259" s="123">
        <f t="shared" si="1347"/>
        <v>1341.0844581400002</v>
      </c>
      <c r="AB3259" s="123">
        <f t="shared" si="1348"/>
        <v>35158.764210903668</v>
      </c>
      <c r="AC3259" s="123">
        <f t="shared" si="1349"/>
        <v>157561.13763993786</v>
      </c>
      <c r="AD3259" s="150">
        <f t="shared" si="1350"/>
        <v>87053.852995000008</v>
      </c>
      <c r="AE3259" s="150">
        <f t="shared" si="1351"/>
        <v>68663.274107741308</v>
      </c>
      <c r="AF3259" s="150">
        <f t="shared" si="1352"/>
        <v>1741.0770599000002</v>
      </c>
      <c r="AG3259" s="150">
        <f t="shared" si="1353"/>
        <v>44832.734292425004</v>
      </c>
      <c r="AH3259" s="150">
        <f t="shared" si="1354"/>
        <v>202290.93845506635</v>
      </c>
    </row>
    <row r="3260" spans="1:34" ht="15.75" x14ac:dyDescent="0.2">
      <c r="A3260" s="127">
        <f t="shared" si="1355"/>
        <v>44720</v>
      </c>
      <c r="B3260" s="165">
        <f t="shared" si="1331"/>
        <v>360046.69802065636</v>
      </c>
      <c r="C3260" s="124"/>
      <c r="D3260" s="128">
        <f t="shared" si="1332"/>
        <v>6382.88</v>
      </c>
      <c r="E3260" s="129">
        <f>VLOOKUP(A3259,[1]Plan1!$AY$80:$BA$314,3)</f>
        <v>6412.88</v>
      </c>
      <c r="F3260" s="130">
        <f t="shared" si="1333"/>
        <v>44698</v>
      </c>
      <c r="G3260" s="131">
        <f t="shared" si="1334"/>
        <v>4.7000726944577131E-3</v>
      </c>
      <c r="H3260" s="132">
        <f t="shared" si="1335"/>
        <v>44727</v>
      </c>
      <c r="I3260" s="132">
        <f t="shared" si="1336"/>
        <v>44727</v>
      </c>
      <c r="J3260" s="133">
        <f t="shared" si="1337"/>
        <v>22</v>
      </c>
      <c r="K3260" s="133">
        <f t="shared" si="1338"/>
        <v>17</v>
      </c>
      <c r="L3260" s="124">
        <f t="shared" si="1339"/>
        <v>1.00362993</v>
      </c>
      <c r="M3260" s="134">
        <f t="shared" si="1340"/>
        <v>1.01060018</v>
      </c>
      <c r="N3260" s="134">
        <f t="shared" si="1341"/>
        <v>1.7177110126324577</v>
      </c>
      <c r="O3260" s="124">
        <f t="shared" si="1342"/>
        <v>1.72394618</v>
      </c>
      <c r="P3260" s="124"/>
      <c r="Q3260" s="125"/>
      <c r="R3260" s="126"/>
      <c r="S3260" s="124"/>
      <c r="T3260" s="135">
        <f t="shared" si="1356"/>
        <v>7.9699999999999993E-2</v>
      </c>
      <c r="U3260" s="125">
        <f t="shared" si="1343"/>
        <v>1063</v>
      </c>
      <c r="V3260" s="125">
        <v>252</v>
      </c>
      <c r="W3260" s="134">
        <f t="shared" si="1344"/>
        <v>1.381913755</v>
      </c>
      <c r="X3260" s="18"/>
      <c r="Y3260" s="123">
        <f t="shared" si="1345"/>
        <v>67054.222907000003</v>
      </c>
      <c r="Z3260" s="123">
        <f t="shared" si="1346"/>
        <v>54069.723913655835</v>
      </c>
      <c r="AA3260" s="123">
        <f t="shared" si="1347"/>
        <v>1341.0844581400002</v>
      </c>
      <c r="AB3260" s="123">
        <f t="shared" si="1348"/>
        <v>35181.115618539341</v>
      </c>
      <c r="AC3260" s="123">
        <f t="shared" si="1349"/>
        <v>157646.14689733519</v>
      </c>
      <c r="AD3260" s="150">
        <f t="shared" si="1350"/>
        <v>87053.852995000008</v>
      </c>
      <c r="AE3260" s="150">
        <f t="shared" si="1351"/>
        <v>68743.868824997815</v>
      </c>
      <c r="AF3260" s="150">
        <f t="shared" si="1352"/>
        <v>1741.0770599000002</v>
      </c>
      <c r="AG3260" s="150">
        <f t="shared" si="1353"/>
        <v>44861.752243423332</v>
      </c>
      <c r="AH3260" s="150">
        <f t="shared" si="1354"/>
        <v>202400.55112332117</v>
      </c>
    </row>
    <row r="3261" spans="1:34" ht="15.75" x14ac:dyDescent="0.2">
      <c r="A3261" s="127">
        <f t="shared" si="1355"/>
        <v>44721</v>
      </c>
      <c r="B3261" s="165">
        <f t="shared" si="1331"/>
        <v>360241.39577435021</v>
      </c>
      <c r="C3261" s="124"/>
      <c r="D3261" s="128">
        <f t="shared" si="1332"/>
        <v>6382.88</v>
      </c>
      <c r="E3261" s="129">
        <f>VLOOKUP(A3260,[1]Plan1!$AY$80:$BA$314,3)</f>
        <v>6412.88</v>
      </c>
      <c r="F3261" s="130">
        <f t="shared" si="1333"/>
        <v>44698</v>
      </c>
      <c r="G3261" s="131">
        <f t="shared" si="1334"/>
        <v>4.7000726944577131E-3</v>
      </c>
      <c r="H3261" s="132">
        <f t="shared" si="1335"/>
        <v>44727</v>
      </c>
      <c r="I3261" s="132">
        <f t="shared" si="1336"/>
        <v>44727</v>
      </c>
      <c r="J3261" s="133">
        <f t="shared" si="1337"/>
        <v>22</v>
      </c>
      <c r="K3261" s="133">
        <f t="shared" si="1338"/>
        <v>18</v>
      </c>
      <c r="L3261" s="124">
        <f t="shared" si="1339"/>
        <v>1.0038438700000001</v>
      </c>
      <c r="M3261" s="134">
        <f t="shared" si="1340"/>
        <v>1.01060018</v>
      </c>
      <c r="N3261" s="134">
        <f t="shared" si="1341"/>
        <v>1.7177110126324577</v>
      </c>
      <c r="O3261" s="124">
        <f t="shared" si="1342"/>
        <v>1.7243136699999999</v>
      </c>
      <c r="P3261" s="124"/>
      <c r="Q3261" s="125"/>
      <c r="R3261" s="126"/>
      <c r="S3261" s="124"/>
      <c r="T3261" s="135">
        <f t="shared" si="1356"/>
        <v>7.9699999999999993E-2</v>
      </c>
      <c r="U3261" s="125">
        <f t="shared" si="1343"/>
        <v>1064</v>
      </c>
      <c r="V3261" s="125">
        <v>252</v>
      </c>
      <c r="W3261" s="134">
        <f t="shared" si="1344"/>
        <v>1.382334333</v>
      </c>
      <c r="X3261" s="18"/>
      <c r="Y3261" s="123">
        <f t="shared" si="1345"/>
        <v>67054.222907000003</v>
      </c>
      <c r="Z3261" s="123">
        <f t="shared" si="1346"/>
        <v>54132.414930167259</v>
      </c>
      <c r="AA3261" s="123">
        <f t="shared" si="1347"/>
        <v>1341.0844581400002</v>
      </c>
      <c r="AB3261" s="123">
        <f t="shared" si="1348"/>
        <v>35203.467026175</v>
      </c>
      <c r="AC3261" s="123">
        <f t="shared" si="1349"/>
        <v>157731.18932148226</v>
      </c>
      <c r="AD3261" s="150">
        <f t="shared" si="1350"/>
        <v>87053.852995000008</v>
      </c>
      <c r="AE3261" s="150">
        <f t="shared" si="1351"/>
        <v>68824.506203546276</v>
      </c>
      <c r="AF3261" s="150">
        <f t="shared" si="1352"/>
        <v>1741.0770599000002</v>
      </c>
      <c r="AG3261" s="150">
        <f t="shared" si="1353"/>
        <v>44890.770194421675</v>
      </c>
      <c r="AH3261" s="150">
        <f t="shared" si="1354"/>
        <v>202510.20645286795</v>
      </c>
    </row>
    <row r="3262" spans="1:34" ht="15.75" x14ac:dyDescent="0.2">
      <c r="A3262" s="127">
        <f t="shared" si="1355"/>
        <v>44722</v>
      </c>
      <c r="B3262" s="165">
        <f t="shared" si="1331"/>
        <v>360436.16476412944</v>
      </c>
      <c r="C3262" s="124"/>
      <c r="D3262" s="128">
        <f t="shared" si="1332"/>
        <v>6382.88</v>
      </c>
      <c r="E3262" s="129">
        <f>VLOOKUP(A3261,[1]Plan1!$AY$80:$BA$314,3)</f>
        <v>6412.88</v>
      </c>
      <c r="F3262" s="130">
        <f t="shared" si="1333"/>
        <v>44698</v>
      </c>
      <c r="G3262" s="131">
        <f t="shared" si="1334"/>
        <v>4.7000726944577131E-3</v>
      </c>
      <c r="H3262" s="132">
        <f t="shared" si="1335"/>
        <v>44727</v>
      </c>
      <c r="I3262" s="132">
        <f t="shared" si="1336"/>
        <v>44727</v>
      </c>
      <c r="J3262" s="133">
        <f t="shared" si="1337"/>
        <v>22</v>
      </c>
      <c r="K3262" s="133">
        <f t="shared" si="1338"/>
        <v>19</v>
      </c>
      <c r="L3262" s="124">
        <f t="shared" si="1339"/>
        <v>1.0040578499999999</v>
      </c>
      <c r="M3262" s="134">
        <f t="shared" si="1340"/>
        <v>1.01060018</v>
      </c>
      <c r="N3262" s="134">
        <f t="shared" si="1341"/>
        <v>1.7177110126324577</v>
      </c>
      <c r="O3262" s="124">
        <f t="shared" si="1342"/>
        <v>1.7246812199999999</v>
      </c>
      <c r="P3262" s="124"/>
      <c r="Q3262" s="125"/>
      <c r="R3262" s="126"/>
      <c r="S3262" s="124"/>
      <c r="T3262" s="135">
        <f t="shared" si="1356"/>
        <v>7.9699999999999993E-2</v>
      </c>
      <c r="U3262" s="125">
        <f t="shared" si="1343"/>
        <v>1065</v>
      </c>
      <c r="V3262" s="125">
        <v>252</v>
      </c>
      <c r="W3262" s="134">
        <f t="shared" si="1344"/>
        <v>1.3827550390000001</v>
      </c>
      <c r="X3262" s="18"/>
      <c r="Y3262" s="123">
        <f t="shared" si="1345"/>
        <v>67054.222907000003</v>
      </c>
      <c r="Z3262" s="123">
        <f t="shared" si="1346"/>
        <v>54195.137104933143</v>
      </c>
      <c r="AA3262" s="123">
        <f t="shared" si="1347"/>
        <v>1341.0844581400002</v>
      </c>
      <c r="AB3262" s="123">
        <f t="shared" si="1348"/>
        <v>35225.818433810666</v>
      </c>
      <c r="AC3262" s="123">
        <f t="shared" si="1349"/>
        <v>157816.26290388382</v>
      </c>
      <c r="AD3262" s="150">
        <f t="shared" si="1350"/>
        <v>87053.852995000008</v>
      </c>
      <c r="AE3262" s="150">
        <f t="shared" si="1351"/>
        <v>68905.183659925635</v>
      </c>
      <c r="AF3262" s="150">
        <f t="shared" si="1352"/>
        <v>1741.0770599000002</v>
      </c>
      <c r="AG3262" s="150">
        <f t="shared" si="1353"/>
        <v>44919.788145420003</v>
      </c>
      <c r="AH3262" s="150">
        <f t="shared" si="1354"/>
        <v>202619.90186024565</v>
      </c>
    </row>
    <row r="3263" spans="1:34" ht="15.75" x14ac:dyDescent="0.2">
      <c r="A3263" s="127">
        <f t="shared" si="1355"/>
        <v>44723</v>
      </c>
      <c r="B3263" s="165">
        <f t="shared" si="1331"/>
        <v>360631.00983857643</v>
      </c>
      <c r="C3263" s="124"/>
      <c r="D3263" s="128">
        <f t="shared" si="1332"/>
        <v>6382.88</v>
      </c>
      <c r="E3263" s="129">
        <f>VLOOKUP(A3262,[1]Plan1!$AY$80:$BA$314,3)</f>
        <v>6412.88</v>
      </c>
      <c r="F3263" s="130">
        <f t="shared" si="1333"/>
        <v>44698</v>
      </c>
      <c r="G3263" s="131">
        <f t="shared" si="1334"/>
        <v>4.7000726944577131E-3</v>
      </c>
      <c r="H3263" s="132">
        <f t="shared" si="1335"/>
        <v>44727</v>
      </c>
      <c r="I3263" s="132">
        <f t="shared" si="1336"/>
        <v>44727</v>
      </c>
      <c r="J3263" s="133">
        <f t="shared" si="1337"/>
        <v>22</v>
      </c>
      <c r="K3263" s="133">
        <f t="shared" si="1338"/>
        <v>20</v>
      </c>
      <c r="L3263" s="124">
        <f t="shared" si="1339"/>
        <v>1.0042718799999999</v>
      </c>
      <c r="M3263" s="134">
        <f t="shared" si="1340"/>
        <v>1.01060018</v>
      </c>
      <c r="N3263" s="134">
        <f t="shared" si="1341"/>
        <v>1.7177110126324577</v>
      </c>
      <c r="O3263" s="124">
        <f t="shared" si="1342"/>
        <v>1.72504886</v>
      </c>
      <c r="P3263" s="124"/>
      <c r="Q3263" s="125"/>
      <c r="R3263" s="126"/>
      <c r="S3263" s="124"/>
      <c r="T3263" s="135">
        <f t="shared" si="1356"/>
        <v>7.9699999999999993E-2</v>
      </c>
      <c r="U3263" s="125">
        <f t="shared" si="1343"/>
        <v>1066</v>
      </c>
      <c r="V3263" s="125">
        <v>252</v>
      </c>
      <c r="W3263" s="134">
        <f t="shared" si="1344"/>
        <v>1.3831758729999999</v>
      </c>
      <c r="X3263" s="18"/>
      <c r="Y3263" s="123">
        <f t="shared" si="1345"/>
        <v>67054.222907000003</v>
      </c>
      <c r="Z3263" s="123">
        <f t="shared" si="1346"/>
        <v>54257.892558695545</v>
      </c>
      <c r="AA3263" s="123">
        <f t="shared" si="1347"/>
        <v>1341.0844581400002</v>
      </c>
      <c r="AB3263" s="123">
        <f t="shared" si="1348"/>
        <v>35248.169841446339</v>
      </c>
      <c r="AC3263" s="123">
        <f t="shared" si="1349"/>
        <v>157901.36976528188</v>
      </c>
      <c r="AD3263" s="150">
        <f t="shared" si="1350"/>
        <v>87053.852995000008</v>
      </c>
      <c r="AE3263" s="150">
        <f t="shared" si="1351"/>
        <v>68985.903921976234</v>
      </c>
      <c r="AF3263" s="150">
        <f t="shared" si="1352"/>
        <v>1741.0770599000002</v>
      </c>
      <c r="AG3263" s="150">
        <f t="shared" si="1353"/>
        <v>44948.806096418339</v>
      </c>
      <c r="AH3263" s="150">
        <f t="shared" si="1354"/>
        <v>202729.64007329458</v>
      </c>
    </row>
    <row r="3264" spans="1:34" ht="15.75" x14ac:dyDescent="0.2">
      <c r="A3264" s="127">
        <f t="shared" si="1355"/>
        <v>44724</v>
      </c>
      <c r="B3264" s="165">
        <f t="shared" si="1331"/>
        <v>360682.37919721042</v>
      </c>
      <c r="C3264" s="124"/>
      <c r="D3264" s="128">
        <f t="shared" si="1332"/>
        <v>6382.88</v>
      </c>
      <c r="E3264" s="129">
        <f>VLOOKUP(A3263,[1]Plan1!$AY$80:$BA$314,3)</f>
        <v>6412.88</v>
      </c>
      <c r="F3264" s="130">
        <f t="shared" si="1333"/>
        <v>44698</v>
      </c>
      <c r="G3264" s="131">
        <f t="shared" si="1334"/>
        <v>4.7000726944577131E-3</v>
      </c>
      <c r="H3264" s="132">
        <f t="shared" si="1335"/>
        <v>44727</v>
      </c>
      <c r="I3264" s="132">
        <f t="shared" si="1336"/>
        <v>44727</v>
      </c>
      <c r="J3264" s="133">
        <f t="shared" si="1337"/>
        <v>22</v>
      </c>
      <c r="K3264" s="133">
        <f t="shared" si="1338"/>
        <v>20</v>
      </c>
      <c r="L3264" s="124">
        <f t="shared" si="1339"/>
        <v>1.0042718799999999</v>
      </c>
      <c r="M3264" s="134">
        <f t="shared" si="1340"/>
        <v>1.01060018</v>
      </c>
      <c r="N3264" s="134">
        <f t="shared" si="1341"/>
        <v>1.7177110126324577</v>
      </c>
      <c r="O3264" s="124">
        <f t="shared" si="1342"/>
        <v>1.72504886</v>
      </c>
      <c r="P3264" s="124"/>
      <c r="Q3264" s="125"/>
      <c r="R3264" s="126"/>
      <c r="S3264" s="124"/>
      <c r="T3264" s="135">
        <f t="shared" si="1356"/>
        <v>7.9699999999999993E-2</v>
      </c>
      <c r="U3264" s="125">
        <f t="shared" si="1343"/>
        <v>1066</v>
      </c>
      <c r="V3264" s="125">
        <v>252</v>
      </c>
      <c r="W3264" s="134">
        <f t="shared" si="1344"/>
        <v>1.3831758729999999</v>
      </c>
      <c r="X3264" s="18"/>
      <c r="Y3264" s="123">
        <f t="shared" si="1345"/>
        <v>67054.222907000003</v>
      </c>
      <c r="Z3264" s="123">
        <f t="shared" si="1346"/>
        <v>54257.892558695545</v>
      </c>
      <c r="AA3264" s="123">
        <f t="shared" si="1347"/>
        <v>1341.0844581400002</v>
      </c>
      <c r="AB3264" s="123">
        <f t="shared" si="1348"/>
        <v>35270.521249082005</v>
      </c>
      <c r="AC3264" s="123">
        <f t="shared" si="1349"/>
        <v>157923.72117291755</v>
      </c>
      <c r="AD3264" s="150">
        <f t="shared" si="1350"/>
        <v>87053.852995000008</v>
      </c>
      <c r="AE3264" s="150">
        <f t="shared" si="1351"/>
        <v>68985.903921976234</v>
      </c>
      <c r="AF3264" s="150">
        <f t="shared" si="1352"/>
        <v>1741.0770599000002</v>
      </c>
      <c r="AG3264" s="150">
        <f t="shared" si="1353"/>
        <v>44977.824047416667</v>
      </c>
      <c r="AH3264" s="150">
        <f t="shared" si="1354"/>
        <v>202758.6580242929</v>
      </c>
    </row>
    <row r="3265" spans="1:34" ht="15.75" x14ac:dyDescent="0.2">
      <c r="A3265" s="127">
        <f t="shared" si="1355"/>
        <v>44725</v>
      </c>
      <c r="B3265" s="165">
        <f t="shared" si="1331"/>
        <v>360733.74855584448</v>
      </c>
      <c r="C3265" s="124"/>
      <c r="D3265" s="128">
        <f t="shared" si="1332"/>
        <v>6382.88</v>
      </c>
      <c r="E3265" s="129">
        <f>VLOOKUP(A3264,[1]Plan1!$AY$80:$BA$314,3)</f>
        <v>6412.88</v>
      </c>
      <c r="F3265" s="130">
        <f t="shared" si="1333"/>
        <v>44698</v>
      </c>
      <c r="G3265" s="131">
        <f t="shared" si="1334"/>
        <v>4.7000726944577131E-3</v>
      </c>
      <c r="H3265" s="132">
        <f t="shared" si="1335"/>
        <v>44727</v>
      </c>
      <c r="I3265" s="132">
        <f t="shared" si="1336"/>
        <v>44727</v>
      </c>
      <c r="J3265" s="133">
        <f t="shared" si="1337"/>
        <v>22</v>
      </c>
      <c r="K3265" s="133">
        <f t="shared" si="1338"/>
        <v>20</v>
      </c>
      <c r="L3265" s="124">
        <f t="shared" si="1339"/>
        <v>1.0042718799999999</v>
      </c>
      <c r="M3265" s="134">
        <f t="shared" si="1340"/>
        <v>1.01060018</v>
      </c>
      <c r="N3265" s="134">
        <f t="shared" si="1341"/>
        <v>1.7177110126324577</v>
      </c>
      <c r="O3265" s="124">
        <f t="shared" si="1342"/>
        <v>1.72504886</v>
      </c>
      <c r="P3265" s="124"/>
      <c r="Q3265" s="125"/>
      <c r="R3265" s="126"/>
      <c r="S3265" s="124"/>
      <c r="T3265" s="135">
        <f t="shared" si="1356"/>
        <v>7.9699999999999993E-2</v>
      </c>
      <c r="U3265" s="125">
        <f t="shared" si="1343"/>
        <v>1066</v>
      </c>
      <c r="V3265" s="125">
        <v>252</v>
      </c>
      <c r="W3265" s="134">
        <f t="shared" si="1344"/>
        <v>1.3831758729999999</v>
      </c>
      <c r="X3265" s="18"/>
      <c r="Y3265" s="123">
        <f t="shared" si="1345"/>
        <v>67054.222907000003</v>
      </c>
      <c r="Z3265" s="123">
        <f t="shared" si="1346"/>
        <v>54257.892558695545</v>
      </c>
      <c r="AA3265" s="123">
        <f t="shared" si="1347"/>
        <v>1341.0844581400002</v>
      </c>
      <c r="AB3265" s="123">
        <f t="shared" si="1348"/>
        <v>35292.872656717671</v>
      </c>
      <c r="AC3265" s="123">
        <f t="shared" si="1349"/>
        <v>157946.07258055321</v>
      </c>
      <c r="AD3265" s="150">
        <f t="shared" si="1350"/>
        <v>87053.852995000008</v>
      </c>
      <c r="AE3265" s="150">
        <f t="shared" si="1351"/>
        <v>68985.903921976234</v>
      </c>
      <c r="AF3265" s="150">
        <f t="shared" si="1352"/>
        <v>1741.0770599000002</v>
      </c>
      <c r="AG3265" s="150">
        <f t="shared" si="1353"/>
        <v>45006.841998415002</v>
      </c>
      <c r="AH3265" s="150">
        <f t="shared" si="1354"/>
        <v>202787.67597529126</v>
      </c>
    </row>
    <row r="3266" spans="1:34" ht="15.75" x14ac:dyDescent="0.2">
      <c r="A3266" s="127">
        <f t="shared" si="1355"/>
        <v>44726</v>
      </c>
      <c r="B3266" s="165">
        <f t="shared" si="1331"/>
        <v>360928.6667285763</v>
      </c>
      <c r="C3266" s="124"/>
      <c r="D3266" s="128">
        <f t="shared" si="1332"/>
        <v>6382.88</v>
      </c>
      <c r="E3266" s="129">
        <f>VLOOKUP(A3265,[1]Plan1!$AY$80:$BA$314,3)</f>
        <v>6412.88</v>
      </c>
      <c r="F3266" s="130">
        <f t="shared" si="1333"/>
        <v>44698</v>
      </c>
      <c r="G3266" s="131">
        <f t="shared" si="1334"/>
        <v>4.7000726944577131E-3</v>
      </c>
      <c r="H3266" s="132">
        <f t="shared" si="1335"/>
        <v>44727</v>
      </c>
      <c r="I3266" s="132">
        <f t="shared" si="1336"/>
        <v>44727</v>
      </c>
      <c r="J3266" s="133">
        <f t="shared" si="1337"/>
        <v>22</v>
      </c>
      <c r="K3266" s="133">
        <f t="shared" si="1338"/>
        <v>21</v>
      </c>
      <c r="L3266" s="124">
        <f t="shared" si="1339"/>
        <v>1.0044859500000001</v>
      </c>
      <c r="M3266" s="134">
        <f t="shared" si="1340"/>
        <v>1.01060018</v>
      </c>
      <c r="N3266" s="134">
        <f t="shared" si="1341"/>
        <v>1.7177110126324577</v>
      </c>
      <c r="O3266" s="124">
        <f t="shared" si="1342"/>
        <v>1.7254165699999999</v>
      </c>
      <c r="P3266" s="124"/>
      <c r="Q3266" s="125"/>
      <c r="R3266" s="126"/>
      <c r="S3266" s="124"/>
      <c r="T3266" s="135">
        <f t="shared" si="1356"/>
        <v>7.9699999999999993E-2</v>
      </c>
      <c r="U3266" s="125">
        <f t="shared" si="1343"/>
        <v>1067</v>
      </c>
      <c r="V3266" s="125">
        <v>252</v>
      </c>
      <c r="W3266" s="134">
        <f t="shared" si="1344"/>
        <v>1.3835968359999999</v>
      </c>
      <c r="X3266" s="18"/>
      <c r="Y3266" s="123">
        <f t="shared" si="1345"/>
        <v>67054.222907000003</v>
      </c>
      <c r="Z3266" s="123">
        <f t="shared" si="1346"/>
        <v>54320.679985227769</v>
      </c>
      <c r="AA3266" s="123">
        <f t="shared" si="1347"/>
        <v>1341.0844581400002</v>
      </c>
      <c r="AB3266" s="123">
        <f t="shared" si="1348"/>
        <v>35315.22406435333</v>
      </c>
      <c r="AC3266" s="123">
        <f t="shared" si="1349"/>
        <v>158031.2114147211</v>
      </c>
      <c r="AD3266" s="150">
        <f t="shared" si="1350"/>
        <v>87053.852995000008</v>
      </c>
      <c r="AE3266" s="150">
        <f t="shared" si="1351"/>
        <v>69066.665309541844</v>
      </c>
      <c r="AF3266" s="150">
        <f t="shared" si="1352"/>
        <v>1741.0770599000002</v>
      </c>
      <c r="AG3266" s="150">
        <f t="shared" si="1353"/>
        <v>45035.859949413338</v>
      </c>
      <c r="AH3266" s="150">
        <f t="shared" si="1354"/>
        <v>202897.4553138552</v>
      </c>
    </row>
    <row r="3267" spans="1:34" ht="15.75" x14ac:dyDescent="0.2">
      <c r="A3267" s="127">
        <f t="shared" si="1355"/>
        <v>44727</v>
      </c>
      <c r="B3267" s="165">
        <f t="shared" si="1331"/>
        <v>361123.66084274324</v>
      </c>
      <c r="C3267" s="124"/>
      <c r="D3267" s="128">
        <f t="shared" si="1332"/>
        <v>6382.88</v>
      </c>
      <c r="E3267" s="129">
        <f>VLOOKUP(A3266,[1]Plan1!$AY$80:$BA$314,3)</f>
        <v>6412.88</v>
      </c>
      <c r="F3267" s="130">
        <f t="shared" si="1333"/>
        <v>44698</v>
      </c>
      <c r="G3267" s="131">
        <f t="shared" si="1334"/>
        <v>4.7000726944577131E-3</v>
      </c>
      <c r="H3267" s="132">
        <f t="shared" si="1335"/>
        <v>44757</v>
      </c>
      <c r="I3267" s="132">
        <f t="shared" si="1336"/>
        <v>44727</v>
      </c>
      <c r="J3267" s="133">
        <f t="shared" si="1337"/>
        <v>22</v>
      </c>
      <c r="K3267" s="133">
        <f t="shared" si="1338"/>
        <v>22</v>
      </c>
      <c r="L3267" s="124">
        <f t="shared" si="1339"/>
        <v>1.0047000699999999</v>
      </c>
      <c r="M3267" s="134">
        <f t="shared" si="1340"/>
        <v>1.01060018</v>
      </c>
      <c r="N3267" s="134">
        <f t="shared" si="1341"/>
        <v>1.7177110126324577</v>
      </c>
      <c r="O3267" s="124">
        <f t="shared" si="1342"/>
        <v>1.72578437</v>
      </c>
      <c r="P3267" s="124"/>
      <c r="Q3267" s="125"/>
      <c r="R3267" s="126"/>
      <c r="S3267" s="124"/>
      <c r="T3267" s="135">
        <f t="shared" si="1356"/>
        <v>7.9699999999999993E-2</v>
      </c>
      <c r="U3267" s="125">
        <f t="shared" si="1343"/>
        <v>1068</v>
      </c>
      <c r="V3267" s="125">
        <v>252</v>
      </c>
      <c r="W3267" s="134">
        <f t="shared" si="1344"/>
        <v>1.3840179260000001</v>
      </c>
      <c r="X3267" s="18"/>
      <c r="Y3267" s="123">
        <f t="shared" si="1345"/>
        <v>67054.222907000003</v>
      </c>
      <c r="Z3267" s="123">
        <f t="shared" si="1346"/>
        <v>54383.50062810738</v>
      </c>
      <c r="AA3267" s="123">
        <f t="shared" si="1347"/>
        <v>1341.0844581400002</v>
      </c>
      <c r="AB3267" s="123">
        <f t="shared" si="1348"/>
        <v>35337.575471989003</v>
      </c>
      <c r="AC3267" s="123">
        <f t="shared" si="1349"/>
        <v>158116.3834652364</v>
      </c>
      <c r="AD3267" s="150">
        <f t="shared" si="1350"/>
        <v>87053.852995000008</v>
      </c>
      <c r="AE3267" s="150">
        <f t="shared" si="1351"/>
        <v>69147.469422195165</v>
      </c>
      <c r="AF3267" s="150">
        <f t="shared" si="1352"/>
        <v>1741.0770599000002</v>
      </c>
      <c r="AG3267" s="150">
        <f t="shared" si="1353"/>
        <v>45064.877900411673</v>
      </c>
      <c r="AH3267" s="150">
        <f t="shared" si="1354"/>
        <v>203007.27737750686</v>
      </c>
    </row>
    <row r="3268" spans="1:34" ht="15.75" x14ac:dyDescent="0.2">
      <c r="A3268" s="127">
        <f t="shared" si="1355"/>
        <v>44728</v>
      </c>
      <c r="B3268" s="165">
        <f t="shared" si="1331"/>
        <v>361347.86054109799</v>
      </c>
      <c r="C3268" s="124"/>
      <c r="D3268" s="128">
        <f t="shared" si="1332"/>
        <v>6412.88</v>
      </c>
      <c r="E3268" s="129">
        <f>VLOOKUP(A3267,[1]Plan1!$AY$80:$BA$314,3)</f>
        <v>6455.85</v>
      </c>
      <c r="F3268" s="130">
        <f t="shared" si="1333"/>
        <v>44728</v>
      </c>
      <c r="G3268" s="131">
        <f t="shared" si="1334"/>
        <v>6.7005775876050055E-3</v>
      </c>
      <c r="H3268" s="132">
        <f t="shared" si="1335"/>
        <v>44757</v>
      </c>
      <c r="I3268" s="132">
        <f t="shared" si="1336"/>
        <v>44757</v>
      </c>
      <c r="J3268" s="133">
        <f t="shared" si="1337"/>
        <v>21</v>
      </c>
      <c r="K3268" s="133">
        <f t="shared" si="1338"/>
        <v>1</v>
      </c>
      <c r="L3268" s="124">
        <f t="shared" si="1339"/>
        <v>1.0003180599999999</v>
      </c>
      <c r="M3268" s="134">
        <f t="shared" si="1340"/>
        <v>1.0047000699999999</v>
      </c>
      <c r="N3268" s="134">
        <f t="shared" si="1341"/>
        <v>1.7257843746316011</v>
      </c>
      <c r="O3268" s="124">
        <f t="shared" si="1342"/>
        <v>1.72633327</v>
      </c>
      <c r="P3268" s="124"/>
      <c r="Q3268" s="125"/>
      <c r="R3268" s="126"/>
      <c r="S3268" s="124"/>
      <c r="T3268" s="135">
        <f t="shared" si="1356"/>
        <v>7.9699999999999993E-2</v>
      </c>
      <c r="U3268" s="125">
        <f t="shared" si="1343"/>
        <v>1069</v>
      </c>
      <c r="V3268" s="125">
        <v>252</v>
      </c>
      <c r="W3268" s="134">
        <f t="shared" si="1344"/>
        <v>1.384439145</v>
      </c>
      <c r="X3268" s="18"/>
      <c r="Y3268" s="123">
        <f t="shared" si="1345"/>
        <v>67054.222907000003</v>
      </c>
      <c r="Z3268" s="123">
        <f t="shared" si="1346"/>
        <v>54459.095625711183</v>
      </c>
      <c r="AA3268" s="123">
        <f t="shared" si="1347"/>
        <v>1341.0844581400002</v>
      </c>
      <c r="AB3268" s="123">
        <f t="shared" si="1348"/>
        <v>35359.926879624669</v>
      </c>
      <c r="AC3268" s="123">
        <f t="shared" si="1349"/>
        <v>158214.32987047586</v>
      </c>
      <c r="AD3268" s="150">
        <f t="shared" si="1350"/>
        <v>87053.852995000008</v>
      </c>
      <c r="AE3268" s="150">
        <f t="shared" si="1351"/>
        <v>69244.704764312119</v>
      </c>
      <c r="AF3268" s="150">
        <f t="shared" si="1352"/>
        <v>1741.0770599000002</v>
      </c>
      <c r="AG3268" s="150">
        <f t="shared" si="1353"/>
        <v>45093.895851410009</v>
      </c>
      <c r="AH3268" s="150">
        <f t="shared" si="1354"/>
        <v>203133.53067062213</v>
      </c>
    </row>
    <row r="3269" spans="1:34" ht="15.75" x14ac:dyDescent="0.2">
      <c r="A3269" s="127">
        <f t="shared" si="1355"/>
        <v>44729</v>
      </c>
      <c r="B3269" s="165">
        <f t="shared" si="1331"/>
        <v>361399.22989973199</v>
      </c>
      <c r="C3269" s="124"/>
      <c r="D3269" s="128">
        <f t="shared" si="1332"/>
        <v>6412.88</v>
      </c>
      <c r="E3269" s="129">
        <f>VLOOKUP(A3268,[1]Plan1!$AY$80:$BA$314,3)</f>
        <v>6455.85</v>
      </c>
      <c r="F3269" s="130">
        <f t="shared" si="1333"/>
        <v>44728</v>
      </c>
      <c r="G3269" s="131">
        <f t="shared" si="1334"/>
        <v>6.7005775876050055E-3</v>
      </c>
      <c r="H3269" s="132">
        <f t="shared" si="1335"/>
        <v>44757</v>
      </c>
      <c r="I3269" s="132">
        <f t="shared" si="1336"/>
        <v>44757</v>
      </c>
      <c r="J3269" s="133">
        <f t="shared" si="1337"/>
        <v>21</v>
      </c>
      <c r="K3269" s="133">
        <f t="shared" si="1338"/>
        <v>1</v>
      </c>
      <c r="L3269" s="124">
        <f t="shared" si="1339"/>
        <v>1.0003180599999999</v>
      </c>
      <c r="M3269" s="134">
        <f t="shared" si="1340"/>
        <v>1.0047000699999999</v>
      </c>
      <c r="N3269" s="134">
        <f t="shared" si="1341"/>
        <v>1.7257843746316011</v>
      </c>
      <c r="O3269" s="124">
        <f t="shared" si="1342"/>
        <v>1.72633327</v>
      </c>
      <c r="P3269" s="124"/>
      <c r="Q3269" s="125"/>
      <c r="R3269" s="126"/>
      <c r="S3269" s="124"/>
      <c r="T3269" s="135">
        <f t="shared" si="1356"/>
        <v>7.9699999999999993E-2</v>
      </c>
      <c r="U3269" s="125">
        <f t="shared" si="1343"/>
        <v>1069</v>
      </c>
      <c r="V3269" s="125">
        <v>252</v>
      </c>
      <c r="W3269" s="134">
        <f t="shared" si="1344"/>
        <v>1.384439145</v>
      </c>
      <c r="X3269" s="18"/>
      <c r="Y3269" s="123">
        <f t="shared" si="1345"/>
        <v>67054.222907000003</v>
      </c>
      <c r="Z3269" s="123">
        <f t="shared" si="1346"/>
        <v>54459.095625711183</v>
      </c>
      <c r="AA3269" s="123">
        <f t="shared" si="1347"/>
        <v>1341.0844581400002</v>
      </c>
      <c r="AB3269" s="123">
        <f t="shared" si="1348"/>
        <v>35382.278287260335</v>
      </c>
      <c r="AC3269" s="123">
        <f t="shared" si="1349"/>
        <v>158236.68127811153</v>
      </c>
      <c r="AD3269" s="150">
        <f t="shared" si="1350"/>
        <v>87053.852995000008</v>
      </c>
      <c r="AE3269" s="150">
        <f t="shared" si="1351"/>
        <v>69244.704764312119</v>
      </c>
      <c r="AF3269" s="150">
        <f t="shared" si="1352"/>
        <v>1741.0770599000002</v>
      </c>
      <c r="AG3269" s="150">
        <f t="shared" si="1353"/>
        <v>45122.913802408337</v>
      </c>
      <c r="AH3269" s="150">
        <f t="shared" si="1354"/>
        <v>203162.54862162046</v>
      </c>
    </row>
    <row r="3270" spans="1:34" ht="15.75" x14ac:dyDescent="0.2">
      <c r="A3270" s="127">
        <f t="shared" si="1355"/>
        <v>44730</v>
      </c>
      <c r="B3270" s="165">
        <f t="shared" si="1331"/>
        <v>361623.53801779984</v>
      </c>
      <c r="C3270" s="124"/>
      <c r="D3270" s="128">
        <f t="shared" si="1332"/>
        <v>6412.88</v>
      </c>
      <c r="E3270" s="129">
        <f>VLOOKUP(A3269,[1]Plan1!$AY$80:$BA$314,3)</f>
        <v>6455.85</v>
      </c>
      <c r="F3270" s="130">
        <f t="shared" si="1333"/>
        <v>44728</v>
      </c>
      <c r="G3270" s="131">
        <f t="shared" si="1334"/>
        <v>6.7005775876050055E-3</v>
      </c>
      <c r="H3270" s="132">
        <f t="shared" si="1335"/>
        <v>44757</v>
      </c>
      <c r="I3270" s="132">
        <f t="shared" si="1336"/>
        <v>44757</v>
      </c>
      <c r="J3270" s="133">
        <f t="shared" si="1337"/>
        <v>21</v>
      </c>
      <c r="K3270" s="133">
        <f t="shared" si="1338"/>
        <v>2</v>
      </c>
      <c r="L3270" s="124">
        <f t="shared" si="1339"/>
        <v>1.0006362200000001</v>
      </c>
      <c r="M3270" s="134">
        <f t="shared" si="1340"/>
        <v>1.0047000699999999</v>
      </c>
      <c r="N3270" s="134">
        <f t="shared" si="1341"/>
        <v>1.7257843746316011</v>
      </c>
      <c r="O3270" s="124">
        <f t="shared" si="1342"/>
        <v>1.7268823499999999</v>
      </c>
      <c r="P3270" s="124"/>
      <c r="Q3270" s="125"/>
      <c r="R3270" s="126"/>
      <c r="S3270" s="124"/>
      <c r="T3270" s="135">
        <f t="shared" si="1356"/>
        <v>7.9699999999999993E-2</v>
      </c>
      <c r="U3270" s="125">
        <f t="shared" si="1343"/>
        <v>1070</v>
      </c>
      <c r="V3270" s="125">
        <v>252</v>
      </c>
      <c r="W3270" s="134">
        <f t="shared" si="1344"/>
        <v>1.3848604920000001</v>
      </c>
      <c r="X3270" s="18"/>
      <c r="Y3270" s="123">
        <f t="shared" si="1345"/>
        <v>67054.222907000003</v>
      </c>
      <c r="Z3270" s="123">
        <f t="shared" si="1346"/>
        <v>54534.73804547458</v>
      </c>
      <c r="AA3270" s="123">
        <f t="shared" si="1347"/>
        <v>1341.0844581400002</v>
      </c>
      <c r="AB3270" s="123">
        <f t="shared" si="1348"/>
        <v>35404.629694896001</v>
      </c>
      <c r="AC3270" s="123">
        <f t="shared" si="1349"/>
        <v>158334.6751055106</v>
      </c>
      <c r="AD3270" s="150">
        <f t="shared" si="1350"/>
        <v>87053.852995000008</v>
      </c>
      <c r="AE3270" s="150">
        <f t="shared" si="1351"/>
        <v>69342.001103982562</v>
      </c>
      <c r="AF3270" s="150">
        <f t="shared" si="1352"/>
        <v>1741.0770599000002</v>
      </c>
      <c r="AG3270" s="150">
        <f t="shared" si="1353"/>
        <v>45151.931753406672</v>
      </c>
      <c r="AH3270" s="150">
        <f t="shared" si="1354"/>
        <v>203288.86291228927</v>
      </c>
    </row>
    <row r="3271" spans="1:34" ht="15.75" x14ac:dyDescent="0.2">
      <c r="A3271" s="127">
        <f t="shared" si="1355"/>
        <v>44731</v>
      </c>
      <c r="B3271" s="165">
        <f t="shared" si="1331"/>
        <v>361674.90737643384</v>
      </c>
      <c r="C3271" s="124"/>
      <c r="D3271" s="128">
        <f t="shared" si="1332"/>
        <v>6412.88</v>
      </c>
      <c r="E3271" s="129">
        <f>VLOOKUP(A3270,[1]Plan1!$AY$80:$BA$314,3)</f>
        <v>6455.85</v>
      </c>
      <c r="F3271" s="130">
        <f t="shared" si="1333"/>
        <v>44728</v>
      </c>
      <c r="G3271" s="131">
        <f t="shared" si="1334"/>
        <v>6.7005775876050055E-3</v>
      </c>
      <c r="H3271" s="132">
        <f t="shared" si="1335"/>
        <v>44757</v>
      </c>
      <c r="I3271" s="132">
        <f t="shared" si="1336"/>
        <v>44757</v>
      </c>
      <c r="J3271" s="133">
        <f t="shared" si="1337"/>
        <v>21</v>
      </c>
      <c r="K3271" s="133">
        <f t="shared" si="1338"/>
        <v>2</v>
      </c>
      <c r="L3271" s="124">
        <f t="shared" si="1339"/>
        <v>1.0006362200000001</v>
      </c>
      <c r="M3271" s="134">
        <f t="shared" si="1340"/>
        <v>1.0047000699999999</v>
      </c>
      <c r="N3271" s="134">
        <f t="shared" si="1341"/>
        <v>1.7257843746316011</v>
      </c>
      <c r="O3271" s="124">
        <f t="shared" si="1342"/>
        <v>1.7268823499999999</v>
      </c>
      <c r="P3271" s="124"/>
      <c r="Q3271" s="125"/>
      <c r="R3271" s="126"/>
      <c r="S3271" s="124"/>
      <c r="T3271" s="135">
        <f t="shared" si="1356"/>
        <v>7.9699999999999993E-2</v>
      </c>
      <c r="U3271" s="125">
        <f t="shared" si="1343"/>
        <v>1070</v>
      </c>
      <c r="V3271" s="125">
        <v>252</v>
      </c>
      <c r="W3271" s="134">
        <f t="shared" si="1344"/>
        <v>1.3848604920000001</v>
      </c>
      <c r="X3271" s="18"/>
      <c r="Y3271" s="123">
        <f t="shared" si="1345"/>
        <v>67054.222907000003</v>
      </c>
      <c r="Z3271" s="123">
        <f t="shared" si="1346"/>
        <v>54534.73804547458</v>
      </c>
      <c r="AA3271" s="123">
        <f t="shared" si="1347"/>
        <v>1341.0844581400002</v>
      </c>
      <c r="AB3271" s="123">
        <f t="shared" si="1348"/>
        <v>35426.981102531667</v>
      </c>
      <c r="AC3271" s="123">
        <f t="shared" si="1349"/>
        <v>158357.02651314627</v>
      </c>
      <c r="AD3271" s="150">
        <f t="shared" si="1350"/>
        <v>87053.852995000008</v>
      </c>
      <c r="AE3271" s="150">
        <f t="shared" si="1351"/>
        <v>69342.001103982562</v>
      </c>
      <c r="AF3271" s="150">
        <f t="shared" si="1352"/>
        <v>1741.0770599000002</v>
      </c>
      <c r="AG3271" s="150">
        <f t="shared" si="1353"/>
        <v>45180.949704405008</v>
      </c>
      <c r="AH3271" s="150">
        <f t="shared" si="1354"/>
        <v>203317.8808632876</v>
      </c>
    </row>
    <row r="3272" spans="1:34" ht="15.75" x14ac:dyDescent="0.2">
      <c r="A3272" s="127">
        <f t="shared" si="1355"/>
        <v>44732</v>
      </c>
      <c r="B3272" s="165">
        <f t="shared" si="1331"/>
        <v>361726.27673506783</v>
      </c>
      <c r="C3272" s="124"/>
      <c r="D3272" s="128">
        <f t="shared" si="1332"/>
        <v>6412.88</v>
      </c>
      <c r="E3272" s="129">
        <f>VLOOKUP(A3271,[1]Plan1!$AY$80:$BA$314,3)</f>
        <v>6455.85</v>
      </c>
      <c r="F3272" s="130">
        <f t="shared" si="1333"/>
        <v>44728</v>
      </c>
      <c r="G3272" s="131">
        <f t="shared" si="1334"/>
        <v>6.7005775876050055E-3</v>
      </c>
      <c r="H3272" s="132">
        <f t="shared" si="1335"/>
        <v>44757</v>
      </c>
      <c r="I3272" s="132">
        <f t="shared" si="1336"/>
        <v>44757</v>
      </c>
      <c r="J3272" s="133">
        <f t="shared" si="1337"/>
        <v>21</v>
      </c>
      <c r="K3272" s="133">
        <f t="shared" si="1338"/>
        <v>2</v>
      </c>
      <c r="L3272" s="124">
        <f t="shared" si="1339"/>
        <v>1.0006362200000001</v>
      </c>
      <c r="M3272" s="134">
        <f t="shared" si="1340"/>
        <v>1.0047000699999999</v>
      </c>
      <c r="N3272" s="134">
        <f t="shared" si="1341"/>
        <v>1.7257843746316011</v>
      </c>
      <c r="O3272" s="124">
        <f t="shared" si="1342"/>
        <v>1.7268823499999999</v>
      </c>
      <c r="P3272" s="124"/>
      <c r="Q3272" s="125"/>
      <c r="R3272" s="126"/>
      <c r="S3272" s="124"/>
      <c r="T3272" s="135">
        <f t="shared" si="1356"/>
        <v>7.9699999999999993E-2</v>
      </c>
      <c r="U3272" s="125">
        <f t="shared" si="1343"/>
        <v>1070</v>
      </c>
      <c r="V3272" s="125">
        <v>252</v>
      </c>
      <c r="W3272" s="134">
        <f t="shared" si="1344"/>
        <v>1.3848604920000001</v>
      </c>
      <c r="X3272" s="18"/>
      <c r="Y3272" s="123">
        <f t="shared" si="1345"/>
        <v>67054.222907000003</v>
      </c>
      <c r="Z3272" s="123">
        <f t="shared" si="1346"/>
        <v>54534.73804547458</v>
      </c>
      <c r="AA3272" s="123">
        <f t="shared" si="1347"/>
        <v>1341.0844581400002</v>
      </c>
      <c r="AB3272" s="123">
        <f t="shared" si="1348"/>
        <v>35449.33251016734</v>
      </c>
      <c r="AC3272" s="123">
        <f t="shared" si="1349"/>
        <v>158379.37792078193</v>
      </c>
      <c r="AD3272" s="150">
        <f t="shared" si="1350"/>
        <v>87053.852995000008</v>
      </c>
      <c r="AE3272" s="150">
        <f t="shared" si="1351"/>
        <v>69342.001103982562</v>
      </c>
      <c r="AF3272" s="150">
        <f t="shared" si="1352"/>
        <v>1741.0770599000002</v>
      </c>
      <c r="AG3272" s="150">
        <f t="shared" si="1353"/>
        <v>45209.967655403336</v>
      </c>
      <c r="AH3272" s="150">
        <f t="shared" si="1354"/>
        <v>203346.89881428593</v>
      </c>
    </row>
    <row r="3273" spans="1:34" ht="15.75" x14ac:dyDescent="0.2">
      <c r="A3273" s="127">
        <f t="shared" si="1355"/>
        <v>44733</v>
      </c>
      <c r="B3273" s="165">
        <f t="shared" si="1331"/>
        <v>361950.69171356549</v>
      </c>
      <c r="C3273" s="124"/>
      <c r="D3273" s="128">
        <f t="shared" si="1332"/>
        <v>6412.88</v>
      </c>
      <c r="E3273" s="129">
        <f>VLOOKUP(A3272,[1]Plan1!$AY$80:$BA$314,3)</f>
        <v>6455.85</v>
      </c>
      <c r="F3273" s="130">
        <f t="shared" si="1333"/>
        <v>44728</v>
      </c>
      <c r="G3273" s="131">
        <f t="shared" si="1334"/>
        <v>6.7005775876050055E-3</v>
      </c>
      <c r="H3273" s="132">
        <f t="shared" si="1335"/>
        <v>44757</v>
      </c>
      <c r="I3273" s="132">
        <f t="shared" si="1336"/>
        <v>44757</v>
      </c>
      <c r="J3273" s="133">
        <f t="shared" si="1337"/>
        <v>21</v>
      </c>
      <c r="K3273" s="133">
        <f t="shared" si="1338"/>
        <v>3</v>
      </c>
      <c r="L3273" s="124">
        <f t="shared" si="1339"/>
        <v>1.0009544800000001</v>
      </c>
      <c r="M3273" s="134">
        <f t="shared" si="1340"/>
        <v>1.0047000699999999</v>
      </c>
      <c r="N3273" s="134">
        <f t="shared" si="1341"/>
        <v>1.7257843746316011</v>
      </c>
      <c r="O3273" s="124">
        <f t="shared" si="1342"/>
        <v>1.7274316000000001</v>
      </c>
      <c r="P3273" s="124"/>
      <c r="Q3273" s="125"/>
      <c r="R3273" s="126"/>
      <c r="S3273" s="124"/>
      <c r="T3273" s="135">
        <f t="shared" si="1356"/>
        <v>7.9699999999999993E-2</v>
      </c>
      <c r="U3273" s="125">
        <f t="shared" si="1343"/>
        <v>1071</v>
      </c>
      <c r="V3273" s="125">
        <v>252</v>
      </c>
      <c r="W3273" s="134">
        <f t="shared" si="1344"/>
        <v>1.3852819670000001</v>
      </c>
      <c r="X3273" s="18"/>
      <c r="Y3273" s="123">
        <f t="shared" si="1345"/>
        <v>67054.222907000003</v>
      </c>
      <c r="Z3273" s="123">
        <f t="shared" si="1346"/>
        <v>54610.427205376029</v>
      </c>
      <c r="AA3273" s="123">
        <f t="shared" si="1347"/>
        <v>1341.0844581400002</v>
      </c>
      <c r="AB3273" s="123">
        <f t="shared" si="1348"/>
        <v>35471.683917803006</v>
      </c>
      <c r="AC3273" s="123">
        <f t="shared" si="1349"/>
        <v>158477.41848831903</v>
      </c>
      <c r="AD3273" s="150">
        <f t="shared" si="1350"/>
        <v>87053.852995000008</v>
      </c>
      <c r="AE3273" s="150">
        <f t="shared" si="1351"/>
        <v>69439.357563944781</v>
      </c>
      <c r="AF3273" s="150">
        <f t="shared" si="1352"/>
        <v>1741.0770599000002</v>
      </c>
      <c r="AG3273" s="150">
        <f t="shared" si="1353"/>
        <v>45238.985606401679</v>
      </c>
      <c r="AH3273" s="150">
        <f t="shared" si="1354"/>
        <v>203473.27322524646</v>
      </c>
    </row>
    <row r="3274" spans="1:34" ht="15.75" x14ac:dyDescent="0.2">
      <c r="A3274" s="127">
        <f t="shared" si="1355"/>
        <v>44734</v>
      </c>
      <c r="B3274" s="165">
        <f t="shared" ref="B3274:B3337" si="1357">AC3274+AH3274</f>
        <v>362175.21521272458</v>
      </c>
      <c r="C3274" s="124"/>
      <c r="D3274" s="128">
        <f t="shared" ref="D3274:D3337" si="1358">IF(E3274=E3273,D3273,E3273)</f>
        <v>6412.88</v>
      </c>
      <c r="E3274" s="129">
        <f>VLOOKUP(A3273,[1]Plan1!$AY$80:$BA$314,3)</f>
        <v>6455.85</v>
      </c>
      <c r="F3274" s="130">
        <f t="shared" ref="F3274:F3337" si="1359">IF(D3274=D3273,F3273,A3274)</f>
        <v>44728</v>
      </c>
      <c r="G3274" s="131">
        <f t="shared" ref="G3274:G3337" si="1360">(E3274/D3274)-1</f>
        <v>6.7005775876050055E-3</v>
      </c>
      <c r="H3274" s="132">
        <f t="shared" ref="H3274:H3337" si="1361">IF(DAY(A3274)=15,VLOOKUP(A3274,AO$118:AT$450,4),H3273)</f>
        <v>44757</v>
      </c>
      <c r="I3274" s="132">
        <f t="shared" ref="I3274:I3337" si="1362">IF(A3274&gt;I3273,H3274,I3273)</f>
        <v>44757</v>
      </c>
      <c r="J3274" s="133">
        <f t="shared" ref="J3274:J3337" si="1363">IF(I3274=I3273,J3273,NETWORKDAYS(I3273,I3274,$AK$118:$AK$502)-1)</f>
        <v>21</v>
      </c>
      <c r="K3274" s="133">
        <f t="shared" ref="K3274:K3337" si="1364">(J3274-(NETWORKDAYS(A3274,I3274,AK$118:AK$502)-1))</f>
        <v>4</v>
      </c>
      <c r="L3274" s="124">
        <f t="shared" ref="L3274:L3337" si="1365">TRUNC((E3274/D3274)^TRUNC((K3274/J3274),9),8)</f>
        <v>1.0012728500000001</v>
      </c>
      <c r="M3274" s="134">
        <f t="shared" ref="M3274:M3337" si="1366">IF(I3274&gt;I3273,L3273,M3273)</f>
        <v>1.0047000699999999</v>
      </c>
      <c r="N3274" s="134">
        <f t="shared" ref="N3274:N3337" si="1367">IF(I3274&gt;I3273,N3273*M3274,N3273)</f>
        <v>1.7257843746316011</v>
      </c>
      <c r="O3274" s="124">
        <f t="shared" ref="O3274:O3337" si="1368">TRUNC(TRUNC((L3274*N3274),15),8)</f>
        <v>1.72798103</v>
      </c>
      <c r="P3274" s="124"/>
      <c r="Q3274" s="125"/>
      <c r="R3274" s="126"/>
      <c r="S3274" s="124"/>
      <c r="T3274" s="135">
        <f t="shared" si="1356"/>
        <v>7.9699999999999993E-2</v>
      </c>
      <c r="U3274" s="125">
        <f t="shared" ref="U3274:U3337" si="1369">IF(Q3273&gt;0,1,IF(K3274=K3273,U3273,U3273+1))</f>
        <v>1072</v>
      </c>
      <c r="V3274" s="125">
        <v>252</v>
      </c>
      <c r="W3274" s="134">
        <f t="shared" ref="W3274:W3337" si="1370">ROUND((1+T3274)^TRUNC((U3274/V3274),9),9)</f>
        <v>1.38570357</v>
      </c>
      <c r="X3274" s="18"/>
      <c r="Y3274" s="123">
        <f t="shared" ref="Y3274:Y3337" si="1371">S$1686+X$1686</f>
        <v>67054.222907000003</v>
      </c>
      <c r="Z3274" s="123">
        <f t="shared" ref="Z3274:Z3337" si="1372">(((O3274/O$1686)*W3274*W$1714)-1)*Y3274</f>
        <v>54686.163831591242</v>
      </c>
      <c r="AA3274" s="123">
        <f t="shared" ref="AA3274:AA3337" si="1373">0.02*Y3274</f>
        <v>1341.0844581400002</v>
      </c>
      <c r="AB3274" s="123">
        <f t="shared" ref="AB3274:AB3337" si="1374">0.01*((A3274-A$1686)/30)*Y3274</f>
        <v>35494.035325438665</v>
      </c>
      <c r="AC3274" s="123">
        <f t="shared" ref="AC3274:AC3337" si="1375">SUM(Y3274:AB3274)</f>
        <v>158575.50652216992</v>
      </c>
      <c r="AD3274" s="150">
        <f t="shared" ref="AD3274:AD3337" si="1376">S$1714+X$1714</f>
        <v>87053.852995000008</v>
      </c>
      <c r="AE3274" s="150">
        <f t="shared" ref="AE3274:AE3337" si="1377">(((O3274/O$1714)*W3274)-1)*AD3274</f>
        <v>69536.77507825465</v>
      </c>
      <c r="AF3274" s="150">
        <f t="shared" ref="AF3274:AF3337" si="1378">0.02*AD3274</f>
        <v>1741.0770599000002</v>
      </c>
      <c r="AG3274" s="150">
        <f t="shared" ref="AG3274:AG3337" si="1379">0.01*((A3274-A$1714)/30)*AD3274</f>
        <v>45268.003557400007</v>
      </c>
      <c r="AH3274" s="150">
        <f t="shared" ref="AH3274:AH3337" si="1380">SUM(AD3274:AG3274)</f>
        <v>203599.70869055466</v>
      </c>
    </row>
    <row r="3275" spans="1:34" ht="15.75" x14ac:dyDescent="0.2">
      <c r="A3275" s="127">
        <f t="shared" ref="A3275:A3338" si="1381">(A3274+1)</f>
        <v>44735</v>
      </c>
      <c r="B3275" s="165">
        <f t="shared" si="1357"/>
        <v>362399.84587323619</v>
      </c>
      <c r="C3275" s="124"/>
      <c r="D3275" s="128">
        <f t="shared" si="1358"/>
        <v>6412.88</v>
      </c>
      <c r="E3275" s="129">
        <f>VLOOKUP(A3274,[1]Plan1!$AY$80:$BA$314,3)</f>
        <v>6455.85</v>
      </c>
      <c r="F3275" s="130">
        <f t="shared" si="1359"/>
        <v>44728</v>
      </c>
      <c r="G3275" s="131">
        <f t="shared" si="1360"/>
        <v>6.7005775876050055E-3</v>
      </c>
      <c r="H3275" s="132">
        <f t="shared" si="1361"/>
        <v>44757</v>
      </c>
      <c r="I3275" s="132">
        <f t="shared" si="1362"/>
        <v>44757</v>
      </c>
      <c r="J3275" s="133">
        <f t="shared" si="1363"/>
        <v>21</v>
      </c>
      <c r="K3275" s="133">
        <f t="shared" si="1364"/>
        <v>5</v>
      </c>
      <c r="L3275" s="124">
        <f t="shared" si="1365"/>
        <v>1.00159131</v>
      </c>
      <c r="M3275" s="134">
        <f t="shared" si="1366"/>
        <v>1.0047000699999999</v>
      </c>
      <c r="N3275" s="134">
        <f t="shared" si="1367"/>
        <v>1.7257843746316011</v>
      </c>
      <c r="O3275" s="124">
        <f t="shared" si="1368"/>
        <v>1.7285306300000001</v>
      </c>
      <c r="P3275" s="124"/>
      <c r="Q3275" s="125"/>
      <c r="R3275" s="126"/>
      <c r="S3275" s="124"/>
      <c r="T3275" s="135">
        <f t="shared" ref="T3275:T3338" si="1382">(T3274)</f>
        <v>7.9699999999999993E-2</v>
      </c>
      <c r="U3275" s="125">
        <f t="shared" si="1369"/>
        <v>1073</v>
      </c>
      <c r="V3275" s="125">
        <v>252</v>
      </c>
      <c r="W3275" s="134">
        <f t="shared" si="1370"/>
        <v>1.3861253019999999</v>
      </c>
      <c r="X3275" s="18"/>
      <c r="Y3275" s="123">
        <f t="shared" si="1371"/>
        <v>67054.222907000003</v>
      </c>
      <c r="Z3275" s="123">
        <f t="shared" si="1372"/>
        <v>54761.94732956637</v>
      </c>
      <c r="AA3275" s="123">
        <f t="shared" si="1373"/>
        <v>1341.0844581400002</v>
      </c>
      <c r="AB3275" s="123">
        <f t="shared" si="1374"/>
        <v>35516.386733074338</v>
      </c>
      <c r="AC3275" s="123">
        <f t="shared" si="1375"/>
        <v>158673.64142778071</v>
      </c>
      <c r="AD3275" s="150">
        <f t="shared" si="1376"/>
        <v>87053.852995000008</v>
      </c>
      <c r="AE3275" s="150">
        <f t="shared" si="1377"/>
        <v>69634.252882157089</v>
      </c>
      <c r="AF3275" s="150">
        <f t="shared" si="1378"/>
        <v>1741.0770599000002</v>
      </c>
      <c r="AG3275" s="150">
        <f t="shared" si="1379"/>
        <v>45297.021508398335</v>
      </c>
      <c r="AH3275" s="150">
        <f t="shared" si="1380"/>
        <v>203726.20444545546</v>
      </c>
    </row>
    <row r="3276" spans="1:34" ht="15.75" x14ac:dyDescent="0.2">
      <c r="A3276" s="127">
        <f t="shared" si="1381"/>
        <v>44736</v>
      </c>
      <c r="B3276" s="165">
        <f t="shared" si="1357"/>
        <v>362624.58515554818</v>
      </c>
      <c r="C3276" s="124"/>
      <c r="D3276" s="128">
        <f t="shared" si="1358"/>
        <v>6412.88</v>
      </c>
      <c r="E3276" s="129">
        <f>VLOOKUP(A3275,[1]Plan1!$AY$80:$BA$314,3)</f>
        <v>6455.85</v>
      </c>
      <c r="F3276" s="130">
        <f t="shared" si="1359"/>
        <v>44728</v>
      </c>
      <c r="G3276" s="131">
        <f t="shared" si="1360"/>
        <v>6.7005775876050055E-3</v>
      </c>
      <c r="H3276" s="132">
        <f t="shared" si="1361"/>
        <v>44757</v>
      </c>
      <c r="I3276" s="132">
        <f t="shared" si="1362"/>
        <v>44757</v>
      </c>
      <c r="J3276" s="133">
        <f t="shared" si="1363"/>
        <v>21</v>
      </c>
      <c r="K3276" s="133">
        <f t="shared" si="1364"/>
        <v>6</v>
      </c>
      <c r="L3276" s="124">
        <f t="shared" si="1365"/>
        <v>1.0019098799999999</v>
      </c>
      <c r="M3276" s="134">
        <f t="shared" si="1366"/>
        <v>1.0047000699999999</v>
      </c>
      <c r="N3276" s="134">
        <f t="shared" si="1367"/>
        <v>1.7257843746316011</v>
      </c>
      <c r="O3276" s="124">
        <f t="shared" si="1368"/>
        <v>1.7290804099999999</v>
      </c>
      <c r="P3276" s="124"/>
      <c r="Q3276" s="125"/>
      <c r="R3276" s="126"/>
      <c r="S3276" s="124"/>
      <c r="T3276" s="135">
        <f t="shared" si="1382"/>
        <v>7.9699999999999993E-2</v>
      </c>
      <c r="U3276" s="125">
        <f t="shared" si="1369"/>
        <v>1074</v>
      </c>
      <c r="V3276" s="125">
        <v>252</v>
      </c>
      <c r="W3276" s="134">
        <f t="shared" si="1370"/>
        <v>1.3865471620000001</v>
      </c>
      <c r="X3276" s="18"/>
      <c r="Y3276" s="123">
        <f t="shared" si="1371"/>
        <v>67054.222907000003</v>
      </c>
      <c r="Z3276" s="123">
        <f t="shared" si="1372"/>
        <v>54837.778338092903</v>
      </c>
      <c r="AA3276" s="123">
        <f t="shared" si="1373"/>
        <v>1341.0844581400002</v>
      </c>
      <c r="AB3276" s="123">
        <f t="shared" si="1374"/>
        <v>35538.738140710004</v>
      </c>
      <c r="AC3276" s="123">
        <f t="shared" si="1375"/>
        <v>158771.8238439429</v>
      </c>
      <c r="AD3276" s="150">
        <f t="shared" si="1376"/>
        <v>87053.852995000008</v>
      </c>
      <c r="AE3276" s="150">
        <f t="shared" si="1377"/>
        <v>69731.791797308542</v>
      </c>
      <c r="AF3276" s="150">
        <f t="shared" si="1378"/>
        <v>1741.0770599000002</v>
      </c>
      <c r="AG3276" s="150">
        <f t="shared" si="1379"/>
        <v>45326.039459396678</v>
      </c>
      <c r="AH3276" s="150">
        <f t="shared" si="1380"/>
        <v>203852.76131160525</v>
      </c>
    </row>
    <row r="3277" spans="1:34" ht="15.75" x14ac:dyDescent="0.2">
      <c r="A3277" s="127">
        <f t="shared" si="1381"/>
        <v>44737</v>
      </c>
      <c r="B3277" s="165">
        <f t="shared" si="1357"/>
        <v>362849.43331173097</v>
      </c>
      <c r="C3277" s="124"/>
      <c r="D3277" s="128">
        <f t="shared" si="1358"/>
        <v>6412.88</v>
      </c>
      <c r="E3277" s="129">
        <f>VLOOKUP(A3276,[1]Plan1!$AY$80:$BA$314,3)</f>
        <v>6455.85</v>
      </c>
      <c r="F3277" s="130">
        <f t="shared" si="1359"/>
        <v>44728</v>
      </c>
      <c r="G3277" s="131">
        <f t="shared" si="1360"/>
        <v>6.7005775876050055E-3</v>
      </c>
      <c r="H3277" s="132">
        <f t="shared" si="1361"/>
        <v>44757</v>
      </c>
      <c r="I3277" s="132">
        <f t="shared" si="1362"/>
        <v>44757</v>
      </c>
      <c r="J3277" s="133">
        <f t="shared" si="1363"/>
        <v>21</v>
      </c>
      <c r="K3277" s="133">
        <f t="shared" si="1364"/>
        <v>7</v>
      </c>
      <c r="L3277" s="124">
        <f t="shared" si="1365"/>
        <v>1.0022285500000001</v>
      </c>
      <c r="M3277" s="134">
        <f t="shared" si="1366"/>
        <v>1.0047000699999999</v>
      </c>
      <c r="N3277" s="134">
        <f t="shared" si="1367"/>
        <v>1.7257843746316011</v>
      </c>
      <c r="O3277" s="124">
        <f t="shared" si="1368"/>
        <v>1.72963037</v>
      </c>
      <c r="P3277" s="124"/>
      <c r="Q3277" s="125"/>
      <c r="R3277" s="126"/>
      <c r="S3277" s="124"/>
      <c r="T3277" s="135">
        <f t="shared" si="1382"/>
        <v>7.9699999999999993E-2</v>
      </c>
      <c r="U3277" s="125">
        <f t="shared" si="1369"/>
        <v>1075</v>
      </c>
      <c r="V3277" s="125">
        <v>252</v>
      </c>
      <c r="W3277" s="134">
        <f t="shared" si="1370"/>
        <v>1.386969151</v>
      </c>
      <c r="X3277" s="18"/>
      <c r="Y3277" s="123">
        <f t="shared" si="1371"/>
        <v>67054.222907000003</v>
      </c>
      <c r="Z3277" s="123">
        <f t="shared" si="1372"/>
        <v>54913.656967425028</v>
      </c>
      <c r="AA3277" s="123">
        <f t="shared" si="1373"/>
        <v>1341.0844581400002</v>
      </c>
      <c r="AB3277" s="123">
        <f t="shared" si="1374"/>
        <v>35561.08954834567</v>
      </c>
      <c r="AC3277" s="123">
        <f t="shared" si="1375"/>
        <v>158870.05388091071</v>
      </c>
      <c r="AD3277" s="150">
        <f t="shared" si="1376"/>
        <v>87053.852995000008</v>
      </c>
      <c r="AE3277" s="150">
        <f t="shared" si="1377"/>
        <v>69829.391965525239</v>
      </c>
      <c r="AF3277" s="150">
        <f t="shared" si="1378"/>
        <v>1741.0770599000002</v>
      </c>
      <c r="AG3277" s="150">
        <f t="shared" si="1379"/>
        <v>45355.057410395006</v>
      </c>
      <c r="AH3277" s="150">
        <f t="shared" si="1380"/>
        <v>203979.37943082026</v>
      </c>
    </row>
    <row r="3278" spans="1:34" ht="15.75" x14ac:dyDescent="0.2">
      <c r="A3278" s="127">
        <f t="shared" si="1381"/>
        <v>44738</v>
      </c>
      <c r="B3278" s="165">
        <f t="shared" si="1357"/>
        <v>362900.80267036497</v>
      </c>
      <c r="C3278" s="124"/>
      <c r="D3278" s="128">
        <f t="shared" si="1358"/>
        <v>6412.88</v>
      </c>
      <c r="E3278" s="129">
        <f>VLOOKUP(A3277,[1]Plan1!$AY$80:$BA$314,3)</f>
        <v>6455.85</v>
      </c>
      <c r="F3278" s="130">
        <f t="shared" si="1359"/>
        <v>44728</v>
      </c>
      <c r="G3278" s="131">
        <f t="shared" si="1360"/>
        <v>6.7005775876050055E-3</v>
      </c>
      <c r="H3278" s="132">
        <f t="shared" si="1361"/>
        <v>44757</v>
      </c>
      <c r="I3278" s="132">
        <f t="shared" si="1362"/>
        <v>44757</v>
      </c>
      <c r="J3278" s="133">
        <f t="shared" si="1363"/>
        <v>21</v>
      </c>
      <c r="K3278" s="133">
        <f t="shared" si="1364"/>
        <v>7</v>
      </c>
      <c r="L3278" s="124">
        <f t="shared" si="1365"/>
        <v>1.0022285500000001</v>
      </c>
      <c r="M3278" s="134">
        <f t="shared" si="1366"/>
        <v>1.0047000699999999</v>
      </c>
      <c r="N3278" s="134">
        <f t="shared" si="1367"/>
        <v>1.7257843746316011</v>
      </c>
      <c r="O3278" s="124">
        <f t="shared" si="1368"/>
        <v>1.72963037</v>
      </c>
      <c r="P3278" s="124"/>
      <c r="Q3278" s="125"/>
      <c r="R3278" s="126"/>
      <c r="S3278" s="124"/>
      <c r="T3278" s="135">
        <f t="shared" si="1382"/>
        <v>7.9699999999999993E-2</v>
      </c>
      <c r="U3278" s="125">
        <f t="shared" si="1369"/>
        <v>1075</v>
      </c>
      <c r="V3278" s="125">
        <v>252</v>
      </c>
      <c r="W3278" s="134">
        <f t="shared" si="1370"/>
        <v>1.386969151</v>
      </c>
      <c r="X3278" s="18"/>
      <c r="Y3278" s="123">
        <f t="shared" si="1371"/>
        <v>67054.222907000003</v>
      </c>
      <c r="Z3278" s="123">
        <f t="shared" si="1372"/>
        <v>54913.656967425028</v>
      </c>
      <c r="AA3278" s="123">
        <f t="shared" si="1373"/>
        <v>1341.0844581400002</v>
      </c>
      <c r="AB3278" s="123">
        <f t="shared" si="1374"/>
        <v>35583.440955981336</v>
      </c>
      <c r="AC3278" s="123">
        <f t="shared" si="1375"/>
        <v>158892.40528854638</v>
      </c>
      <c r="AD3278" s="150">
        <f t="shared" si="1376"/>
        <v>87053.852995000008</v>
      </c>
      <c r="AE3278" s="150">
        <f t="shared" si="1377"/>
        <v>69829.391965525239</v>
      </c>
      <c r="AF3278" s="150">
        <f t="shared" si="1378"/>
        <v>1741.0770599000002</v>
      </c>
      <c r="AG3278" s="150">
        <f t="shared" si="1379"/>
        <v>45384.075361393334</v>
      </c>
      <c r="AH3278" s="150">
        <f t="shared" si="1380"/>
        <v>204008.39738181859</v>
      </c>
    </row>
    <row r="3279" spans="1:34" ht="15.75" x14ac:dyDescent="0.2">
      <c r="A3279" s="127">
        <f t="shared" si="1381"/>
        <v>44739</v>
      </c>
      <c r="B3279" s="165">
        <f t="shared" si="1357"/>
        <v>362952.17202899896</v>
      </c>
      <c r="C3279" s="124"/>
      <c r="D3279" s="128">
        <f t="shared" si="1358"/>
        <v>6412.88</v>
      </c>
      <c r="E3279" s="129">
        <f>VLOOKUP(A3278,[1]Plan1!$AY$80:$BA$314,3)</f>
        <v>6455.85</v>
      </c>
      <c r="F3279" s="130">
        <f t="shared" si="1359"/>
        <v>44728</v>
      </c>
      <c r="G3279" s="131">
        <f t="shared" si="1360"/>
        <v>6.7005775876050055E-3</v>
      </c>
      <c r="H3279" s="132">
        <f t="shared" si="1361"/>
        <v>44757</v>
      </c>
      <c r="I3279" s="132">
        <f t="shared" si="1362"/>
        <v>44757</v>
      </c>
      <c r="J3279" s="133">
        <f t="shared" si="1363"/>
        <v>21</v>
      </c>
      <c r="K3279" s="133">
        <f t="shared" si="1364"/>
        <v>7</v>
      </c>
      <c r="L3279" s="124">
        <f t="shared" si="1365"/>
        <v>1.0022285500000001</v>
      </c>
      <c r="M3279" s="134">
        <f t="shared" si="1366"/>
        <v>1.0047000699999999</v>
      </c>
      <c r="N3279" s="134">
        <f t="shared" si="1367"/>
        <v>1.7257843746316011</v>
      </c>
      <c r="O3279" s="124">
        <f t="shared" si="1368"/>
        <v>1.72963037</v>
      </c>
      <c r="P3279" s="124"/>
      <c r="Q3279" s="125"/>
      <c r="R3279" s="126"/>
      <c r="S3279" s="124"/>
      <c r="T3279" s="135">
        <f t="shared" si="1382"/>
        <v>7.9699999999999993E-2</v>
      </c>
      <c r="U3279" s="125">
        <f t="shared" si="1369"/>
        <v>1075</v>
      </c>
      <c r="V3279" s="125">
        <v>252</v>
      </c>
      <c r="W3279" s="134">
        <f t="shared" si="1370"/>
        <v>1.386969151</v>
      </c>
      <c r="X3279" s="18"/>
      <c r="Y3279" s="123">
        <f t="shared" si="1371"/>
        <v>67054.222907000003</v>
      </c>
      <c r="Z3279" s="123">
        <f t="shared" si="1372"/>
        <v>54913.656967425028</v>
      </c>
      <c r="AA3279" s="123">
        <f t="shared" si="1373"/>
        <v>1341.0844581400002</v>
      </c>
      <c r="AB3279" s="123">
        <f t="shared" si="1374"/>
        <v>35605.792363617002</v>
      </c>
      <c r="AC3279" s="123">
        <f t="shared" si="1375"/>
        <v>158914.75669618204</v>
      </c>
      <c r="AD3279" s="150">
        <f t="shared" si="1376"/>
        <v>87053.852995000008</v>
      </c>
      <c r="AE3279" s="150">
        <f t="shared" si="1377"/>
        <v>69829.391965525239</v>
      </c>
      <c r="AF3279" s="150">
        <f t="shared" si="1378"/>
        <v>1741.0770599000002</v>
      </c>
      <c r="AG3279" s="150">
        <f t="shared" si="1379"/>
        <v>45413.093312391669</v>
      </c>
      <c r="AH3279" s="150">
        <f t="shared" si="1380"/>
        <v>204037.41533281692</v>
      </c>
    </row>
    <row r="3280" spans="1:34" ht="15.75" x14ac:dyDescent="0.2">
      <c r="A3280" s="127">
        <f t="shared" si="1381"/>
        <v>44740</v>
      </c>
      <c r="B3280" s="165">
        <f t="shared" si="1357"/>
        <v>363177.12548266817</v>
      </c>
      <c r="C3280" s="124"/>
      <c r="D3280" s="128">
        <f t="shared" si="1358"/>
        <v>6412.88</v>
      </c>
      <c r="E3280" s="129">
        <f>VLOOKUP(A3279,[1]Plan1!$AY$80:$BA$314,3)</f>
        <v>6455.85</v>
      </c>
      <c r="F3280" s="130">
        <f t="shared" si="1359"/>
        <v>44728</v>
      </c>
      <c r="G3280" s="131">
        <f t="shared" si="1360"/>
        <v>6.7005775876050055E-3</v>
      </c>
      <c r="H3280" s="132">
        <f t="shared" si="1361"/>
        <v>44757</v>
      </c>
      <c r="I3280" s="132">
        <f t="shared" si="1362"/>
        <v>44757</v>
      </c>
      <c r="J3280" s="133">
        <f t="shared" si="1363"/>
        <v>21</v>
      </c>
      <c r="K3280" s="133">
        <f t="shared" si="1364"/>
        <v>8</v>
      </c>
      <c r="L3280" s="124">
        <f t="shared" si="1365"/>
        <v>1.0025473199999999</v>
      </c>
      <c r="M3280" s="134">
        <f t="shared" si="1366"/>
        <v>1.0047000699999999</v>
      </c>
      <c r="N3280" s="134">
        <f t="shared" si="1367"/>
        <v>1.7257843746316011</v>
      </c>
      <c r="O3280" s="124">
        <f t="shared" si="1368"/>
        <v>1.73018049</v>
      </c>
      <c r="P3280" s="124"/>
      <c r="Q3280" s="125"/>
      <c r="R3280" s="126"/>
      <c r="S3280" s="124"/>
      <c r="T3280" s="135">
        <f t="shared" si="1382"/>
        <v>7.9699999999999993E-2</v>
      </c>
      <c r="U3280" s="125">
        <f t="shared" si="1369"/>
        <v>1076</v>
      </c>
      <c r="V3280" s="125">
        <v>252</v>
      </c>
      <c r="W3280" s="134">
        <f t="shared" si="1370"/>
        <v>1.3873912669999999</v>
      </c>
      <c r="X3280" s="18"/>
      <c r="Y3280" s="123">
        <f t="shared" si="1371"/>
        <v>67054.222907000003</v>
      </c>
      <c r="Z3280" s="123">
        <f t="shared" si="1372"/>
        <v>54989.581653272689</v>
      </c>
      <c r="AA3280" s="123">
        <f t="shared" si="1373"/>
        <v>1341.0844581400002</v>
      </c>
      <c r="AB3280" s="123">
        <f t="shared" si="1374"/>
        <v>35628.143771252668</v>
      </c>
      <c r="AC3280" s="123">
        <f t="shared" si="1375"/>
        <v>159013.03278966536</v>
      </c>
      <c r="AD3280" s="150">
        <f t="shared" si="1376"/>
        <v>87053.852995000008</v>
      </c>
      <c r="AE3280" s="150">
        <f t="shared" si="1377"/>
        <v>69927.051374712741</v>
      </c>
      <c r="AF3280" s="150">
        <f t="shared" si="1378"/>
        <v>1741.0770599000002</v>
      </c>
      <c r="AG3280" s="150">
        <f t="shared" si="1379"/>
        <v>45442.111263390005</v>
      </c>
      <c r="AH3280" s="150">
        <f t="shared" si="1380"/>
        <v>204164.09269300278</v>
      </c>
    </row>
    <row r="3281" spans="1:34" ht="15.75" x14ac:dyDescent="0.2">
      <c r="A3281" s="127">
        <f t="shared" si="1381"/>
        <v>44741</v>
      </c>
      <c r="B3281" s="165">
        <f t="shared" si="1357"/>
        <v>363402.18972482113</v>
      </c>
      <c r="C3281" s="124"/>
      <c r="D3281" s="128">
        <f t="shared" si="1358"/>
        <v>6412.88</v>
      </c>
      <c r="E3281" s="129">
        <f>VLOOKUP(A3280,[1]Plan1!$AY$80:$BA$314,3)</f>
        <v>6455.85</v>
      </c>
      <c r="F3281" s="130">
        <f t="shared" si="1359"/>
        <v>44728</v>
      </c>
      <c r="G3281" s="131">
        <f t="shared" si="1360"/>
        <v>6.7005775876050055E-3</v>
      </c>
      <c r="H3281" s="132">
        <f t="shared" si="1361"/>
        <v>44757</v>
      </c>
      <c r="I3281" s="132">
        <f t="shared" si="1362"/>
        <v>44757</v>
      </c>
      <c r="J3281" s="133">
        <f t="shared" si="1363"/>
        <v>21</v>
      </c>
      <c r="K3281" s="133">
        <f t="shared" si="1364"/>
        <v>9</v>
      </c>
      <c r="L3281" s="124">
        <f t="shared" si="1365"/>
        <v>1.00286619</v>
      </c>
      <c r="M3281" s="134">
        <f t="shared" si="1366"/>
        <v>1.0047000699999999</v>
      </c>
      <c r="N3281" s="134">
        <f t="shared" si="1367"/>
        <v>1.7257843746316011</v>
      </c>
      <c r="O3281" s="124">
        <f t="shared" si="1368"/>
        <v>1.7307307999999999</v>
      </c>
      <c r="P3281" s="124"/>
      <c r="Q3281" s="125"/>
      <c r="R3281" s="126"/>
      <c r="S3281" s="124"/>
      <c r="T3281" s="135">
        <f t="shared" si="1382"/>
        <v>7.9699999999999993E-2</v>
      </c>
      <c r="U3281" s="125">
        <f t="shared" si="1369"/>
        <v>1077</v>
      </c>
      <c r="V3281" s="125">
        <v>252</v>
      </c>
      <c r="W3281" s="134">
        <f t="shared" si="1370"/>
        <v>1.387813513</v>
      </c>
      <c r="X3281" s="18"/>
      <c r="Y3281" s="123">
        <f t="shared" si="1371"/>
        <v>67054.222907000003</v>
      </c>
      <c r="Z3281" s="123">
        <f t="shared" si="1372"/>
        <v>55065.554797366625</v>
      </c>
      <c r="AA3281" s="123">
        <f t="shared" si="1373"/>
        <v>1341.0844581400002</v>
      </c>
      <c r="AB3281" s="123">
        <f t="shared" si="1374"/>
        <v>35650.495178888334</v>
      </c>
      <c r="AC3281" s="123">
        <f t="shared" si="1375"/>
        <v>159111.35734139496</v>
      </c>
      <c r="AD3281" s="150">
        <f t="shared" si="1376"/>
        <v>87053.852995000008</v>
      </c>
      <c r="AE3281" s="150">
        <f t="shared" si="1377"/>
        <v>70024.773114137774</v>
      </c>
      <c r="AF3281" s="150">
        <f t="shared" si="1378"/>
        <v>1741.0770599000002</v>
      </c>
      <c r="AG3281" s="150">
        <f t="shared" si="1379"/>
        <v>45471.129214388333</v>
      </c>
      <c r="AH3281" s="150">
        <f t="shared" si="1380"/>
        <v>204290.83238342614</v>
      </c>
    </row>
    <row r="3282" spans="1:34" ht="15.75" x14ac:dyDescent="0.2">
      <c r="A3282" s="127">
        <f t="shared" si="1381"/>
        <v>44742</v>
      </c>
      <c r="B3282" s="165">
        <f t="shared" si="1357"/>
        <v>363627.36279222334</v>
      </c>
      <c r="C3282" s="124"/>
      <c r="D3282" s="128">
        <f t="shared" si="1358"/>
        <v>6412.88</v>
      </c>
      <c r="E3282" s="129">
        <f>VLOOKUP(A3281,[1]Plan1!$AY$80:$BA$314,3)</f>
        <v>6455.85</v>
      </c>
      <c r="F3282" s="130">
        <f t="shared" si="1359"/>
        <v>44728</v>
      </c>
      <c r="G3282" s="131">
        <f t="shared" si="1360"/>
        <v>6.7005775876050055E-3</v>
      </c>
      <c r="H3282" s="132">
        <f t="shared" si="1361"/>
        <v>44757</v>
      </c>
      <c r="I3282" s="132">
        <f t="shared" si="1362"/>
        <v>44757</v>
      </c>
      <c r="J3282" s="133">
        <f t="shared" si="1363"/>
        <v>21</v>
      </c>
      <c r="K3282" s="133">
        <f t="shared" si="1364"/>
        <v>10</v>
      </c>
      <c r="L3282" s="124">
        <f t="shared" si="1365"/>
        <v>1.0031851700000001</v>
      </c>
      <c r="M3282" s="134">
        <f t="shared" si="1366"/>
        <v>1.0047000699999999</v>
      </c>
      <c r="N3282" s="134">
        <f t="shared" si="1367"/>
        <v>1.7257843746316011</v>
      </c>
      <c r="O3282" s="124">
        <f t="shared" si="1368"/>
        <v>1.7312812900000001</v>
      </c>
      <c r="P3282" s="124"/>
      <c r="Q3282" s="125"/>
      <c r="R3282" s="126"/>
      <c r="S3282" s="124"/>
      <c r="T3282" s="135">
        <f t="shared" si="1382"/>
        <v>7.9699999999999993E-2</v>
      </c>
      <c r="U3282" s="125">
        <f t="shared" si="1369"/>
        <v>1078</v>
      </c>
      <c r="V3282" s="125">
        <v>252</v>
      </c>
      <c r="W3282" s="134">
        <f t="shared" si="1370"/>
        <v>1.388235887</v>
      </c>
      <c r="X3282" s="18"/>
      <c r="Y3282" s="123">
        <f t="shared" si="1371"/>
        <v>67054.222907000003</v>
      </c>
      <c r="Z3282" s="123">
        <f t="shared" si="1372"/>
        <v>55141.575540999351</v>
      </c>
      <c r="AA3282" s="123">
        <f t="shared" si="1373"/>
        <v>1341.0844581400002</v>
      </c>
      <c r="AB3282" s="123">
        <f t="shared" si="1374"/>
        <v>35672.846586524007</v>
      </c>
      <c r="AC3282" s="123">
        <f t="shared" si="1375"/>
        <v>159209.72949266335</v>
      </c>
      <c r="AD3282" s="150">
        <f t="shared" si="1376"/>
        <v>87053.852995000008</v>
      </c>
      <c r="AE3282" s="150">
        <f t="shared" si="1377"/>
        <v>70122.556079273301</v>
      </c>
      <c r="AF3282" s="150">
        <f t="shared" si="1378"/>
        <v>1741.0770599000002</v>
      </c>
      <c r="AG3282" s="150">
        <f t="shared" si="1379"/>
        <v>45500.147165386668</v>
      </c>
      <c r="AH3282" s="150">
        <f t="shared" si="1380"/>
        <v>204417.63329956</v>
      </c>
    </row>
    <row r="3283" spans="1:34" ht="15.75" x14ac:dyDescent="0.2">
      <c r="A3283" s="127">
        <f t="shared" si="1381"/>
        <v>44743</v>
      </c>
      <c r="B3283" s="165">
        <f t="shared" si="1357"/>
        <v>363852.63989346573</v>
      </c>
      <c r="C3283" s="124"/>
      <c r="D3283" s="128">
        <f t="shared" si="1358"/>
        <v>6412.88</v>
      </c>
      <c r="E3283" s="129">
        <f>VLOOKUP(A3282,[1]Plan1!$AY$80:$BA$314,3)</f>
        <v>6455.85</v>
      </c>
      <c r="F3283" s="130">
        <f t="shared" si="1359"/>
        <v>44728</v>
      </c>
      <c r="G3283" s="131">
        <f t="shared" si="1360"/>
        <v>6.7005775876050055E-3</v>
      </c>
      <c r="H3283" s="132">
        <f t="shared" si="1361"/>
        <v>44757</v>
      </c>
      <c r="I3283" s="132">
        <f t="shared" si="1362"/>
        <v>44757</v>
      </c>
      <c r="J3283" s="133">
        <f t="shared" si="1363"/>
        <v>21</v>
      </c>
      <c r="K3283" s="133">
        <f t="shared" si="1364"/>
        <v>11</v>
      </c>
      <c r="L3283" s="124">
        <f t="shared" si="1365"/>
        <v>1.00350424</v>
      </c>
      <c r="M3283" s="134">
        <f t="shared" si="1366"/>
        <v>1.0047000699999999</v>
      </c>
      <c r="N3283" s="134">
        <f t="shared" si="1367"/>
        <v>1.7257843746316011</v>
      </c>
      <c r="O3283" s="124">
        <f t="shared" si="1368"/>
        <v>1.73183193</v>
      </c>
      <c r="P3283" s="124"/>
      <c r="Q3283" s="125"/>
      <c r="R3283" s="126"/>
      <c r="S3283" s="124"/>
      <c r="T3283" s="135">
        <f t="shared" si="1382"/>
        <v>7.9699999999999993E-2</v>
      </c>
      <c r="U3283" s="125">
        <f t="shared" si="1369"/>
        <v>1079</v>
      </c>
      <c r="V3283" s="125">
        <v>252</v>
      </c>
      <c r="W3283" s="134">
        <f t="shared" si="1370"/>
        <v>1.3886583889999999</v>
      </c>
      <c r="X3283" s="18"/>
      <c r="Y3283" s="123">
        <f t="shared" si="1371"/>
        <v>67054.222907000003</v>
      </c>
      <c r="Z3283" s="123">
        <f t="shared" si="1372"/>
        <v>55217.641788436042</v>
      </c>
      <c r="AA3283" s="123">
        <f t="shared" si="1373"/>
        <v>1341.0844581400002</v>
      </c>
      <c r="AB3283" s="123">
        <f t="shared" si="1374"/>
        <v>35695.197994159666</v>
      </c>
      <c r="AC3283" s="123">
        <f t="shared" si="1375"/>
        <v>159308.1471477357</v>
      </c>
      <c r="AD3283" s="150">
        <f t="shared" si="1376"/>
        <v>87053.852995000008</v>
      </c>
      <c r="AE3283" s="150">
        <f t="shared" si="1377"/>
        <v>70220.397574445014</v>
      </c>
      <c r="AF3283" s="150">
        <f t="shared" si="1378"/>
        <v>1741.0770599000002</v>
      </c>
      <c r="AG3283" s="150">
        <f t="shared" si="1379"/>
        <v>45529.165116385004</v>
      </c>
      <c r="AH3283" s="150">
        <f t="shared" si="1380"/>
        <v>204544.49274573004</v>
      </c>
    </row>
    <row r="3284" spans="1:34" ht="15.75" x14ac:dyDescent="0.2">
      <c r="A3284" s="127">
        <f t="shared" si="1381"/>
        <v>44744</v>
      </c>
      <c r="B3284" s="165">
        <f t="shared" si="1357"/>
        <v>364078.02934987482</v>
      </c>
      <c r="C3284" s="124"/>
      <c r="D3284" s="128">
        <f t="shared" si="1358"/>
        <v>6412.88</v>
      </c>
      <c r="E3284" s="129">
        <f>VLOOKUP(A3283,[1]Plan1!$AY$80:$BA$314,3)</f>
        <v>6455.85</v>
      </c>
      <c r="F3284" s="130">
        <f t="shared" si="1359"/>
        <v>44728</v>
      </c>
      <c r="G3284" s="131">
        <f t="shared" si="1360"/>
        <v>6.7005775876050055E-3</v>
      </c>
      <c r="H3284" s="132">
        <f t="shared" si="1361"/>
        <v>44757</v>
      </c>
      <c r="I3284" s="132">
        <f t="shared" si="1362"/>
        <v>44757</v>
      </c>
      <c r="J3284" s="133">
        <f t="shared" si="1363"/>
        <v>21</v>
      </c>
      <c r="K3284" s="133">
        <f t="shared" si="1364"/>
        <v>12</v>
      </c>
      <c r="L3284" s="124">
        <f t="shared" si="1365"/>
        <v>1.00382342</v>
      </c>
      <c r="M3284" s="134">
        <f t="shared" si="1366"/>
        <v>1.0047000699999999</v>
      </c>
      <c r="N3284" s="134">
        <f t="shared" si="1367"/>
        <v>1.7257843746316011</v>
      </c>
      <c r="O3284" s="124">
        <f t="shared" si="1368"/>
        <v>1.7323827700000001</v>
      </c>
      <c r="P3284" s="124"/>
      <c r="Q3284" s="125"/>
      <c r="R3284" s="126"/>
      <c r="S3284" s="124"/>
      <c r="T3284" s="135">
        <f t="shared" si="1382"/>
        <v>7.9699999999999993E-2</v>
      </c>
      <c r="U3284" s="125">
        <f t="shared" si="1369"/>
        <v>1080</v>
      </c>
      <c r="V3284" s="125">
        <v>252</v>
      </c>
      <c r="W3284" s="134">
        <f t="shared" si="1370"/>
        <v>1.3890810200000001</v>
      </c>
      <c r="X3284" s="18"/>
      <c r="Y3284" s="123">
        <f t="shared" si="1371"/>
        <v>67054.222907000003</v>
      </c>
      <c r="Z3284" s="123">
        <f t="shared" si="1372"/>
        <v>55293.757179377099</v>
      </c>
      <c r="AA3284" s="123">
        <f t="shared" si="1373"/>
        <v>1341.0844581400002</v>
      </c>
      <c r="AB3284" s="123">
        <f t="shared" si="1374"/>
        <v>35717.549401795332</v>
      </c>
      <c r="AC3284" s="123">
        <f t="shared" si="1375"/>
        <v>159406.61394631243</v>
      </c>
      <c r="AD3284" s="150">
        <f t="shared" si="1376"/>
        <v>87053.852995000008</v>
      </c>
      <c r="AE3284" s="150">
        <f t="shared" si="1377"/>
        <v>70318.302281279015</v>
      </c>
      <c r="AF3284" s="150">
        <f t="shared" si="1378"/>
        <v>1741.0770599000002</v>
      </c>
      <c r="AG3284" s="150">
        <f t="shared" si="1379"/>
        <v>45558.183067383339</v>
      </c>
      <c r="AH3284" s="150">
        <f t="shared" si="1380"/>
        <v>204671.41540356237</v>
      </c>
    </row>
    <row r="3285" spans="1:34" ht="15.75" x14ac:dyDescent="0.2">
      <c r="A3285" s="127">
        <f t="shared" si="1381"/>
        <v>44745</v>
      </c>
      <c r="B3285" s="165">
        <f t="shared" si="1357"/>
        <v>364129.39870850882</v>
      </c>
      <c r="C3285" s="124"/>
      <c r="D3285" s="128">
        <f t="shared" si="1358"/>
        <v>6412.88</v>
      </c>
      <c r="E3285" s="129">
        <f>VLOOKUP(A3284,[1]Plan1!$AY$80:$BA$314,3)</f>
        <v>6455.85</v>
      </c>
      <c r="F3285" s="130">
        <f t="shared" si="1359"/>
        <v>44728</v>
      </c>
      <c r="G3285" s="131">
        <f t="shared" si="1360"/>
        <v>6.7005775876050055E-3</v>
      </c>
      <c r="H3285" s="132">
        <f t="shared" si="1361"/>
        <v>44757</v>
      </c>
      <c r="I3285" s="132">
        <f t="shared" si="1362"/>
        <v>44757</v>
      </c>
      <c r="J3285" s="133">
        <f t="shared" si="1363"/>
        <v>21</v>
      </c>
      <c r="K3285" s="133">
        <f t="shared" si="1364"/>
        <v>12</v>
      </c>
      <c r="L3285" s="124">
        <f t="shared" si="1365"/>
        <v>1.00382342</v>
      </c>
      <c r="M3285" s="134">
        <f t="shared" si="1366"/>
        <v>1.0047000699999999</v>
      </c>
      <c r="N3285" s="134">
        <f t="shared" si="1367"/>
        <v>1.7257843746316011</v>
      </c>
      <c r="O3285" s="124">
        <f t="shared" si="1368"/>
        <v>1.7323827700000001</v>
      </c>
      <c r="P3285" s="124"/>
      <c r="Q3285" s="125"/>
      <c r="R3285" s="126"/>
      <c r="S3285" s="124"/>
      <c r="T3285" s="135">
        <f t="shared" si="1382"/>
        <v>7.9699999999999993E-2</v>
      </c>
      <c r="U3285" s="125">
        <f t="shared" si="1369"/>
        <v>1080</v>
      </c>
      <c r="V3285" s="125">
        <v>252</v>
      </c>
      <c r="W3285" s="134">
        <f t="shared" si="1370"/>
        <v>1.3890810200000001</v>
      </c>
      <c r="X3285" s="18"/>
      <c r="Y3285" s="123">
        <f t="shared" si="1371"/>
        <v>67054.222907000003</v>
      </c>
      <c r="Z3285" s="123">
        <f t="shared" si="1372"/>
        <v>55293.757179377099</v>
      </c>
      <c r="AA3285" s="123">
        <f t="shared" si="1373"/>
        <v>1341.0844581400002</v>
      </c>
      <c r="AB3285" s="123">
        <f t="shared" si="1374"/>
        <v>35739.900809431005</v>
      </c>
      <c r="AC3285" s="123">
        <f t="shared" si="1375"/>
        <v>159428.96535394809</v>
      </c>
      <c r="AD3285" s="150">
        <f t="shared" si="1376"/>
        <v>87053.852995000008</v>
      </c>
      <c r="AE3285" s="150">
        <f t="shared" si="1377"/>
        <v>70318.302281279015</v>
      </c>
      <c r="AF3285" s="150">
        <f t="shared" si="1378"/>
        <v>1741.0770599000002</v>
      </c>
      <c r="AG3285" s="150">
        <f t="shared" si="1379"/>
        <v>45587.201018381675</v>
      </c>
      <c r="AH3285" s="150">
        <f t="shared" si="1380"/>
        <v>204700.43335456069</v>
      </c>
    </row>
    <row r="3286" spans="1:34" ht="15.75" x14ac:dyDescent="0.2">
      <c r="A3286" s="127">
        <f t="shared" si="1381"/>
        <v>44746</v>
      </c>
      <c r="B3286" s="165">
        <f t="shared" si="1357"/>
        <v>364180.76806714281</v>
      </c>
      <c r="C3286" s="124"/>
      <c r="D3286" s="128">
        <f t="shared" si="1358"/>
        <v>6412.88</v>
      </c>
      <c r="E3286" s="129">
        <f>VLOOKUP(A3285,[1]Plan1!$AY$80:$BA$314,3)</f>
        <v>6455.85</v>
      </c>
      <c r="F3286" s="130">
        <f t="shared" si="1359"/>
        <v>44728</v>
      </c>
      <c r="G3286" s="131">
        <f t="shared" si="1360"/>
        <v>6.7005775876050055E-3</v>
      </c>
      <c r="H3286" s="132">
        <f t="shared" si="1361"/>
        <v>44757</v>
      </c>
      <c r="I3286" s="132">
        <f t="shared" si="1362"/>
        <v>44757</v>
      </c>
      <c r="J3286" s="133">
        <f t="shared" si="1363"/>
        <v>21</v>
      </c>
      <c r="K3286" s="133">
        <f t="shared" si="1364"/>
        <v>12</v>
      </c>
      <c r="L3286" s="124">
        <f t="shared" si="1365"/>
        <v>1.00382342</v>
      </c>
      <c r="M3286" s="134">
        <f t="shared" si="1366"/>
        <v>1.0047000699999999</v>
      </c>
      <c r="N3286" s="134">
        <f t="shared" si="1367"/>
        <v>1.7257843746316011</v>
      </c>
      <c r="O3286" s="124">
        <f t="shared" si="1368"/>
        <v>1.7323827700000001</v>
      </c>
      <c r="P3286" s="124"/>
      <c r="Q3286" s="125"/>
      <c r="R3286" s="126"/>
      <c r="S3286" s="124"/>
      <c r="T3286" s="135">
        <f t="shared" si="1382"/>
        <v>7.9699999999999993E-2</v>
      </c>
      <c r="U3286" s="125">
        <f t="shared" si="1369"/>
        <v>1080</v>
      </c>
      <c r="V3286" s="125">
        <v>252</v>
      </c>
      <c r="W3286" s="134">
        <f t="shared" si="1370"/>
        <v>1.3890810200000001</v>
      </c>
      <c r="X3286" s="18"/>
      <c r="Y3286" s="123">
        <f t="shared" si="1371"/>
        <v>67054.222907000003</v>
      </c>
      <c r="Z3286" s="123">
        <f t="shared" si="1372"/>
        <v>55293.757179377099</v>
      </c>
      <c r="AA3286" s="123">
        <f t="shared" si="1373"/>
        <v>1341.0844581400002</v>
      </c>
      <c r="AB3286" s="123">
        <f t="shared" si="1374"/>
        <v>35762.252217066671</v>
      </c>
      <c r="AC3286" s="123">
        <f t="shared" si="1375"/>
        <v>159451.31676158376</v>
      </c>
      <c r="AD3286" s="150">
        <f t="shared" si="1376"/>
        <v>87053.852995000008</v>
      </c>
      <c r="AE3286" s="150">
        <f t="shared" si="1377"/>
        <v>70318.302281279015</v>
      </c>
      <c r="AF3286" s="150">
        <f t="shared" si="1378"/>
        <v>1741.0770599000002</v>
      </c>
      <c r="AG3286" s="150">
        <f t="shared" si="1379"/>
        <v>45616.218969380003</v>
      </c>
      <c r="AH3286" s="150">
        <f t="shared" si="1380"/>
        <v>204729.45130555902</v>
      </c>
    </row>
    <row r="3287" spans="1:34" ht="15.75" x14ac:dyDescent="0.2">
      <c r="A3287" s="127">
        <f t="shared" si="1381"/>
        <v>44747</v>
      </c>
      <c r="B3287" s="165">
        <f t="shared" si="1357"/>
        <v>364406.26185723895</v>
      </c>
      <c r="C3287" s="124"/>
      <c r="D3287" s="128">
        <f t="shared" si="1358"/>
        <v>6412.88</v>
      </c>
      <c r="E3287" s="129">
        <f>VLOOKUP(A3286,[1]Plan1!$AY$80:$BA$314,3)</f>
        <v>6455.85</v>
      </c>
      <c r="F3287" s="130">
        <f t="shared" si="1359"/>
        <v>44728</v>
      </c>
      <c r="G3287" s="131">
        <f t="shared" si="1360"/>
        <v>6.7005775876050055E-3</v>
      </c>
      <c r="H3287" s="132">
        <f t="shared" si="1361"/>
        <v>44757</v>
      </c>
      <c r="I3287" s="132">
        <f t="shared" si="1362"/>
        <v>44757</v>
      </c>
      <c r="J3287" s="133">
        <f t="shared" si="1363"/>
        <v>21</v>
      </c>
      <c r="K3287" s="133">
        <f t="shared" si="1364"/>
        <v>13</v>
      </c>
      <c r="L3287" s="124">
        <f t="shared" si="1365"/>
        <v>1.0041426899999999</v>
      </c>
      <c r="M3287" s="134">
        <f t="shared" si="1366"/>
        <v>1.0047000699999999</v>
      </c>
      <c r="N3287" s="134">
        <f t="shared" si="1367"/>
        <v>1.7257843746316011</v>
      </c>
      <c r="O3287" s="124">
        <f t="shared" si="1368"/>
        <v>1.7329337600000001</v>
      </c>
      <c r="P3287" s="124"/>
      <c r="Q3287" s="125"/>
      <c r="R3287" s="126"/>
      <c r="S3287" s="124"/>
      <c r="T3287" s="135">
        <f t="shared" si="1382"/>
        <v>7.9699999999999993E-2</v>
      </c>
      <c r="U3287" s="125">
        <f t="shared" si="1369"/>
        <v>1081</v>
      </c>
      <c r="V3287" s="125">
        <v>252</v>
      </c>
      <c r="W3287" s="134">
        <f t="shared" si="1370"/>
        <v>1.3895037800000001</v>
      </c>
      <c r="X3287" s="18"/>
      <c r="Y3287" s="123">
        <f t="shared" si="1371"/>
        <v>67054.222907000003</v>
      </c>
      <c r="Z3287" s="123">
        <f t="shared" si="1372"/>
        <v>55369.918205273418</v>
      </c>
      <c r="AA3287" s="123">
        <f t="shared" si="1373"/>
        <v>1341.0844581400002</v>
      </c>
      <c r="AB3287" s="123">
        <f t="shared" si="1374"/>
        <v>35784.603624702337</v>
      </c>
      <c r="AC3287" s="123">
        <f t="shared" si="1375"/>
        <v>159549.82919511574</v>
      </c>
      <c r="AD3287" s="150">
        <f t="shared" si="1376"/>
        <v>87053.852995000008</v>
      </c>
      <c r="AE3287" s="150">
        <f t="shared" si="1377"/>
        <v>70416.265686844825</v>
      </c>
      <c r="AF3287" s="150">
        <f t="shared" si="1378"/>
        <v>1741.0770599000002</v>
      </c>
      <c r="AG3287" s="150">
        <f t="shared" si="1379"/>
        <v>45645.236920378338</v>
      </c>
      <c r="AH3287" s="150">
        <f t="shared" si="1380"/>
        <v>204856.4326621232</v>
      </c>
    </row>
    <row r="3288" spans="1:34" ht="15.75" x14ac:dyDescent="0.2">
      <c r="A3288" s="127">
        <f t="shared" si="1381"/>
        <v>44748</v>
      </c>
      <c r="B3288" s="165">
        <f t="shared" si="1357"/>
        <v>364631.86628897692</v>
      </c>
      <c r="C3288" s="124"/>
      <c r="D3288" s="128">
        <f t="shared" si="1358"/>
        <v>6412.88</v>
      </c>
      <c r="E3288" s="129">
        <f>VLOOKUP(A3287,[1]Plan1!$AY$80:$BA$314,3)</f>
        <v>6455.85</v>
      </c>
      <c r="F3288" s="130">
        <f t="shared" si="1359"/>
        <v>44728</v>
      </c>
      <c r="G3288" s="131">
        <f t="shared" si="1360"/>
        <v>6.7005775876050055E-3</v>
      </c>
      <c r="H3288" s="132">
        <f t="shared" si="1361"/>
        <v>44757</v>
      </c>
      <c r="I3288" s="132">
        <f t="shared" si="1362"/>
        <v>44757</v>
      </c>
      <c r="J3288" s="133">
        <f t="shared" si="1363"/>
        <v>21</v>
      </c>
      <c r="K3288" s="133">
        <f t="shared" si="1364"/>
        <v>14</v>
      </c>
      <c r="L3288" s="124">
        <f t="shared" si="1365"/>
        <v>1.00446207</v>
      </c>
      <c r="M3288" s="134">
        <f t="shared" si="1366"/>
        <v>1.0047000699999999</v>
      </c>
      <c r="N3288" s="134">
        <f t="shared" si="1367"/>
        <v>1.7257843746316011</v>
      </c>
      <c r="O3288" s="124">
        <f t="shared" si="1368"/>
        <v>1.7334849400000001</v>
      </c>
      <c r="P3288" s="124"/>
      <c r="Q3288" s="125"/>
      <c r="R3288" s="126"/>
      <c r="S3288" s="124"/>
      <c r="T3288" s="135">
        <f t="shared" si="1382"/>
        <v>7.9699999999999993E-2</v>
      </c>
      <c r="U3288" s="125">
        <f t="shared" si="1369"/>
        <v>1082</v>
      </c>
      <c r="V3288" s="125">
        <v>252</v>
      </c>
      <c r="W3288" s="134">
        <f t="shared" si="1370"/>
        <v>1.389926668</v>
      </c>
      <c r="X3288" s="18"/>
      <c r="Y3288" s="123">
        <f t="shared" si="1371"/>
        <v>67054.222907000003</v>
      </c>
      <c r="Z3288" s="123">
        <f t="shared" si="1372"/>
        <v>55446.127625188223</v>
      </c>
      <c r="AA3288" s="123">
        <f t="shared" si="1373"/>
        <v>1341.0844581400002</v>
      </c>
      <c r="AB3288" s="123">
        <f t="shared" si="1374"/>
        <v>35806.955032338003</v>
      </c>
      <c r="AC3288" s="123">
        <f t="shared" si="1375"/>
        <v>159648.39002266622</v>
      </c>
      <c r="AD3288" s="150">
        <f t="shared" si="1376"/>
        <v>87053.852995000008</v>
      </c>
      <c r="AE3288" s="150">
        <f t="shared" si="1377"/>
        <v>70514.291340033989</v>
      </c>
      <c r="AF3288" s="150">
        <f t="shared" si="1378"/>
        <v>1741.0770599000002</v>
      </c>
      <c r="AG3288" s="150">
        <f t="shared" si="1379"/>
        <v>45674.254871376674</v>
      </c>
      <c r="AH3288" s="150">
        <f t="shared" si="1380"/>
        <v>204983.4762663107</v>
      </c>
    </row>
    <row r="3289" spans="1:34" ht="15.75" x14ac:dyDescent="0.2">
      <c r="A3289" s="127">
        <f t="shared" si="1381"/>
        <v>44749</v>
      </c>
      <c r="B3289" s="165">
        <f t="shared" si="1357"/>
        <v>364857.57838428055</v>
      </c>
      <c r="C3289" s="124"/>
      <c r="D3289" s="128">
        <f t="shared" si="1358"/>
        <v>6412.88</v>
      </c>
      <c r="E3289" s="129">
        <f>VLOOKUP(A3288,[1]Plan1!$AY$80:$BA$314,3)</f>
        <v>6455.85</v>
      </c>
      <c r="F3289" s="130">
        <f t="shared" si="1359"/>
        <v>44728</v>
      </c>
      <c r="G3289" s="131">
        <f t="shared" si="1360"/>
        <v>6.7005775876050055E-3</v>
      </c>
      <c r="H3289" s="132">
        <f t="shared" si="1361"/>
        <v>44757</v>
      </c>
      <c r="I3289" s="132">
        <f t="shared" si="1362"/>
        <v>44757</v>
      </c>
      <c r="J3289" s="133">
        <f t="shared" si="1363"/>
        <v>21</v>
      </c>
      <c r="K3289" s="133">
        <f t="shared" si="1364"/>
        <v>15</v>
      </c>
      <c r="L3289" s="124">
        <f t="shared" si="1365"/>
        <v>1.0047815499999999</v>
      </c>
      <c r="M3289" s="134">
        <f t="shared" si="1366"/>
        <v>1.0047000699999999</v>
      </c>
      <c r="N3289" s="134">
        <f t="shared" si="1367"/>
        <v>1.7257843746316011</v>
      </c>
      <c r="O3289" s="124">
        <f t="shared" si="1368"/>
        <v>1.7340362899999999</v>
      </c>
      <c r="P3289" s="124"/>
      <c r="Q3289" s="125"/>
      <c r="R3289" s="126"/>
      <c r="S3289" s="124"/>
      <c r="T3289" s="135">
        <f t="shared" si="1382"/>
        <v>7.9699999999999993E-2</v>
      </c>
      <c r="U3289" s="125">
        <f t="shared" si="1369"/>
        <v>1083</v>
      </c>
      <c r="V3289" s="125">
        <v>252</v>
      </c>
      <c r="W3289" s="134">
        <f t="shared" si="1370"/>
        <v>1.3903496849999999</v>
      </c>
      <c r="X3289" s="18"/>
      <c r="Y3289" s="123">
        <f t="shared" si="1371"/>
        <v>67054.222907000003</v>
      </c>
      <c r="Z3289" s="123">
        <f t="shared" si="1372"/>
        <v>55522.384136528053</v>
      </c>
      <c r="AA3289" s="123">
        <f t="shared" si="1373"/>
        <v>1341.0844581400002</v>
      </c>
      <c r="AB3289" s="123">
        <f t="shared" si="1374"/>
        <v>35829.306439973669</v>
      </c>
      <c r="AC3289" s="123">
        <f t="shared" si="1375"/>
        <v>159746.99794164172</v>
      </c>
      <c r="AD3289" s="150">
        <f t="shared" si="1376"/>
        <v>87053.852995000008</v>
      </c>
      <c r="AE3289" s="150">
        <f t="shared" si="1377"/>
        <v>70612.377565363815</v>
      </c>
      <c r="AF3289" s="150">
        <f t="shared" si="1378"/>
        <v>1741.0770599000002</v>
      </c>
      <c r="AG3289" s="150">
        <f t="shared" si="1379"/>
        <v>45703.272822375009</v>
      </c>
      <c r="AH3289" s="150">
        <f t="shared" si="1380"/>
        <v>205110.58044263883</v>
      </c>
    </row>
    <row r="3290" spans="1:34" ht="15.75" x14ac:dyDescent="0.2">
      <c r="A3290" s="127">
        <f t="shared" si="1381"/>
        <v>44750</v>
      </c>
      <c r="B3290" s="165">
        <f t="shared" si="1357"/>
        <v>365083.40304289554</v>
      </c>
      <c r="C3290" s="124"/>
      <c r="D3290" s="128">
        <f t="shared" si="1358"/>
        <v>6412.88</v>
      </c>
      <c r="E3290" s="129">
        <f>VLOOKUP(A3289,[1]Plan1!$AY$80:$BA$314,3)</f>
        <v>6455.85</v>
      </c>
      <c r="F3290" s="130">
        <f t="shared" si="1359"/>
        <v>44728</v>
      </c>
      <c r="G3290" s="131">
        <f t="shared" si="1360"/>
        <v>6.7005775876050055E-3</v>
      </c>
      <c r="H3290" s="132">
        <f t="shared" si="1361"/>
        <v>44757</v>
      </c>
      <c r="I3290" s="132">
        <f t="shared" si="1362"/>
        <v>44757</v>
      </c>
      <c r="J3290" s="133">
        <f t="shared" si="1363"/>
        <v>21</v>
      </c>
      <c r="K3290" s="133">
        <f t="shared" si="1364"/>
        <v>16</v>
      </c>
      <c r="L3290" s="124">
        <f t="shared" si="1365"/>
        <v>1.0051011400000001</v>
      </c>
      <c r="M3290" s="134">
        <f t="shared" si="1366"/>
        <v>1.0047000699999999</v>
      </c>
      <c r="N3290" s="134">
        <f t="shared" si="1367"/>
        <v>1.7257843746316011</v>
      </c>
      <c r="O3290" s="124">
        <f t="shared" si="1368"/>
        <v>1.7345878400000001</v>
      </c>
      <c r="P3290" s="124"/>
      <c r="Q3290" s="125"/>
      <c r="R3290" s="126"/>
      <c r="S3290" s="124"/>
      <c r="T3290" s="135">
        <f t="shared" si="1382"/>
        <v>7.9699999999999993E-2</v>
      </c>
      <c r="U3290" s="125">
        <f t="shared" si="1369"/>
        <v>1084</v>
      </c>
      <c r="V3290" s="125">
        <v>252</v>
      </c>
      <c r="W3290" s="134">
        <f t="shared" si="1370"/>
        <v>1.390772831</v>
      </c>
      <c r="X3290" s="18"/>
      <c r="Y3290" s="123">
        <f t="shared" si="1371"/>
        <v>67054.222907000003</v>
      </c>
      <c r="Z3290" s="123">
        <f t="shared" si="1372"/>
        <v>55598.689882413535</v>
      </c>
      <c r="AA3290" s="123">
        <f t="shared" si="1373"/>
        <v>1341.0844581400002</v>
      </c>
      <c r="AB3290" s="123">
        <f t="shared" si="1374"/>
        <v>35851.657847609342</v>
      </c>
      <c r="AC3290" s="123">
        <f t="shared" si="1375"/>
        <v>159845.65509516286</v>
      </c>
      <c r="AD3290" s="150">
        <f t="shared" si="1376"/>
        <v>87053.852995000008</v>
      </c>
      <c r="AE3290" s="150">
        <f t="shared" si="1377"/>
        <v>70710.527119459337</v>
      </c>
      <c r="AF3290" s="150">
        <f t="shared" si="1378"/>
        <v>1741.0770599000002</v>
      </c>
      <c r="AG3290" s="150">
        <f t="shared" si="1379"/>
        <v>45732.290773373337</v>
      </c>
      <c r="AH3290" s="150">
        <f t="shared" si="1380"/>
        <v>205237.74794773269</v>
      </c>
    </row>
    <row r="3291" spans="1:34" ht="15.75" x14ac:dyDescent="0.2">
      <c r="A3291" s="127">
        <f t="shared" si="1381"/>
        <v>44751</v>
      </c>
      <c r="B3291" s="165">
        <f t="shared" si="1357"/>
        <v>365309.3320318833</v>
      </c>
      <c r="C3291" s="124"/>
      <c r="D3291" s="128">
        <f t="shared" si="1358"/>
        <v>6412.88</v>
      </c>
      <c r="E3291" s="129">
        <f>VLOOKUP(A3290,[1]Plan1!$AY$80:$BA$314,3)</f>
        <v>6455.85</v>
      </c>
      <c r="F3291" s="130">
        <f t="shared" si="1359"/>
        <v>44728</v>
      </c>
      <c r="G3291" s="131">
        <f t="shared" si="1360"/>
        <v>6.7005775876050055E-3</v>
      </c>
      <c r="H3291" s="132">
        <f t="shared" si="1361"/>
        <v>44757</v>
      </c>
      <c r="I3291" s="132">
        <f t="shared" si="1362"/>
        <v>44757</v>
      </c>
      <c r="J3291" s="133">
        <f t="shared" si="1363"/>
        <v>21</v>
      </c>
      <c r="K3291" s="133">
        <f t="shared" si="1364"/>
        <v>17</v>
      </c>
      <c r="L3291" s="124">
        <f t="shared" si="1365"/>
        <v>1.0054208200000001</v>
      </c>
      <c r="M3291" s="134">
        <f t="shared" si="1366"/>
        <v>1.0047000699999999</v>
      </c>
      <c r="N3291" s="134">
        <f t="shared" si="1367"/>
        <v>1.7257843746316011</v>
      </c>
      <c r="O3291" s="124">
        <f t="shared" si="1368"/>
        <v>1.73513954</v>
      </c>
      <c r="P3291" s="124"/>
      <c r="Q3291" s="125"/>
      <c r="R3291" s="126"/>
      <c r="S3291" s="124"/>
      <c r="T3291" s="135">
        <f t="shared" si="1382"/>
        <v>7.9699999999999993E-2</v>
      </c>
      <c r="U3291" s="125">
        <f t="shared" si="1369"/>
        <v>1085</v>
      </c>
      <c r="V3291" s="125">
        <v>252</v>
      </c>
      <c r="W3291" s="134">
        <f t="shared" si="1370"/>
        <v>1.3911961049999999</v>
      </c>
      <c r="X3291" s="18"/>
      <c r="Y3291" s="123">
        <f t="shared" si="1371"/>
        <v>67054.222907000003</v>
      </c>
      <c r="Z3291" s="123">
        <f t="shared" si="1372"/>
        <v>55675.041261804661</v>
      </c>
      <c r="AA3291" s="123">
        <f t="shared" si="1373"/>
        <v>1341.0844581400002</v>
      </c>
      <c r="AB3291" s="123">
        <f t="shared" si="1374"/>
        <v>35874.009255245001</v>
      </c>
      <c r="AC3291" s="123">
        <f t="shared" si="1375"/>
        <v>159944.35788218965</v>
      </c>
      <c r="AD3291" s="150">
        <f t="shared" si="1376"/>
        <v>87053.852995000008</v>
      </c>
      <c r="AE3291" s="150">
        <f t="shared" si="1377"/>
        <v>70808.735370421986</v>
      </c>
      <c r="AF3291" s="150">
        <f t="shared" si="1378"/>
        <v>1741.0770599000002</v>
      </c>
      <c r="AG3291" s="150">
        <f t="shared" si="1379"/>
        <v>45761.308724371673</v>
      </c>
      <c r="AH3291" s="150">
        <f t="shared" si="1380"/>
        <v>205364.97414969368</v>
      </c>
    </row>
    <row r="3292" spans="1:34" ht="15.75" x14ac:dyDescent="0.2">
      <c r="A3292" s="127">
        <f t="shared" si="1381"/>
        <v>44752</v>
      </c>
      <c r="B3292" s="165">
        <f t="shared" si="1357"/>
        <v>365360.70139051729</v>
      </c>
      <c r="C3292" s="124"/>
      <c r="D3292" s="128">
        <f t="shared" si="1358"/>
        <v>6412.88</v>
      </c>
      <c r="E3292" s="129">
        <f>VLOOKUP(A3291,[1]Plan1!$AY$80:$BA$314,3)</f>
        <v>6455.85</v>
      </c>
      <c r="F3292" s="130">
        <f t="shared" si="1359"/>
        <v>44728</v>
      </c>
      <c r="G3292" s="131">
        <f t="shared" si="1360"/>
        <v>6.7005775876050055E-3</v>
      </c>
      <c r="H3292" s="132">
        <f t="shared" si="1361"/>
        <v>44757</v>
      </c>
      <c r="I3292" s="132">
        <f t="shared" si="1362"/>
        <v>44757</v>
      </c>
      <c r="J3292" s="133">
        <f t="shared" si="1363"/>
        <v>21</v>
      </c>
      <c r="K3292" s="133">
        <f t="shared" si="1364"/>
        <v>17</v>
      </c>
      <c r="L3292" s="124">
        <f t="shared" si="1365"/>
        <v>1.0054208200000001</v>
      </c>
      <c r="M3292" s="134">
        <f t="shared" si="1366"/>
        <v>1.0047000699999999</v>
      </c>
      <c r="N3292" s="134">
        <f t="shared" si="1367"/>
        <v>1.7257843746316011</v>
      </c>
      <c r="O3292" s="124">
        <f t="shared" si="1368"/>
        <v>1.73513954</v>
      </c>
      <c r="P3292" s="124"/>
      <c r="Q3292" s="125"/>
      <c r="R3292" s="126"/>
      <c r="S3292" s="124"/>
      <c r="T3292" s="135">
        <f t="shared" si="1382"/>
        <v>7.9699999999999993E-2</v>
      </c>
      <c r="U3292" s="125">
        <f t="shared" si="1369"/>
        <v>1085</v>
      </c>
      <c r="V3292" s="125">
        <v>252</v>
      </c>
      <c r="W3292" s="134">
        <f t="shared" si="1370"/>
        <v>1.3911961049999999</v>
      </c>
      <c r="X3292" s="18"/>
      <c r="Y3292" s="123">
        <f t="shared" si="1371"/>
        <v>67054.222907000003</v>
      </c>
      <c r="Z3292" s="123">
        <f t="shared" si="1372"/>
        <v>55675.041261804661</v>
      </c>
      <c r="AA3292" s="123">
        <f t="shared" si="1373"/>
        <v>1341.0844581400002</v>
      </c>
      <c r="AB3292" s="123">
        <f t="shared" si="1374"/>
        <v>35896.360662880666</v>
      </c>
      <c r="AC3292" s="123">
        <f t="shared" si="1375"/>
        <v>159966.70928982532</v>
      </c>
      <c r="AD3292" s="150">
        <f t="shared" si="1376"/>
        <v>87053.852995000008</v>
      </c>
      <c r="AE3292" s="150">
        <f t="shared" si="1377"/>
        <v>70808.735370421986</v>
      </c>
      <c r="AF3292" s="150">
        <f t="shared" si="1378"/>
        <v>1741.0770599000002</v>
      </c>
      <c r="AG3292" s="150">
        <f t="shared" si="1379"/>
        <v>45790.326675370008</v>
      </c>
      <c r="AH3292" s="150">
        <f t="shared" si="1380"/>
        <v>205393.992100692</v>
      </c>
    </row>
    <row r="3293" spans="1:34" ht="15.75" x14ac:dyDescent="0.2">
      <c r="A3293" s="127">
        <f t="shared" si="1381"/>
        <v>44753</v>
      </c>
      <c r="B3293" s="165">
        <f t="shared" si="1357"/>
        <v>365412.07074915135</v>
      </c>
      <c r="C3293" s="124"/>
      <c r="D3293" s="128">
        <f t="shared" si="1358"/>
        <v>6412.88</v>
      </c>
      <c r="E3293" s="129">
        <f>VLOOKUP(A3292,[1]Plan1!$AY$80:$BA$314,3)</f>
        <v>6455.85</v>
      </c>
      <c r="F3293" s="130">
        <f t="shared" si="1359"/>
        <v>44728</v>
      </c>
      <c r="G3293" s="131">
        <f t="shared" si="1360"/>
        <v>6.7005775876050055E-3</v>
      </c>
      <c r="H3293" s="132">
        <f t="shared" si="1361"/>
        <v>44757</v>
      </c>
      <c r="I3293" s="132">
        <f t="shared" si="1362"/>
        <v>44757</v>
      </c>
      <c r="J3293" s="133">
        <f t="shared" si="1363"/>
        <v>21</v>
      </c>
      <c r="K3293" s="133">
        <f t="shared" si="1364"/>
        <v>17</v>
      </c>
      <c r="L3293" s="124">
        <f t="shared" si="1365"/>
        <v>1.0054208200000001</v>
      </c>
      <c r="M3293" s="134">
        <f t="shared" si="1366"/>
        <v>1.0047000699999999</v>
      </c>
      <c r="N3293" s="134">
        <f t="shared" si="1367"/>
        <v>1.7257843746316011</v>
      </c>
      <c r="O3293" s="124">
        <f t="shared" si="1368"/>
        <v>1.73513954</v>
      </c>
      <c r="P3293" s="124"/>
      <c r="Q3293" s="125"/>
      <c r="R3293" s="126"/>
      <c r="S3293" s="124"/>
      <c r="T3293" s="135">
        <f t="shared" si="1382"/>
        <v>7.9699999999999993E-2</v>
      </c>
      <c r="U3293" s="125">
        <f t="shared" si="1369"/>
        <v>1085</v>
      </c>
      <c r="V3293" s="125">
        <v>252</v>
      </c>
      <c r="W3293" s="134">
        <f t="shared" si="1370"/>
        <v>1.3911961049999999</v>
      </c>
      <c r="X3293" s="18"/>
      <c r="Y3293" s="123">
        <f t="shared" si="1371"/>
        <v>67054.222907000003</v>
      </c>
      <c r="Z3293" s="123">
        <f t="shared" si="1372"/>
        <v>55675.041261804661</v>
      </c>
      <c r="AA3293" s="123">
        <f t="shared" si="1373"/>
        <v>1341.0844581400002</v>
      </c>
      <c r="AB3293" s="123">
        <f t="shared" si="1374"/>
        <v>35918.71207051634</v>
      </c>
      <c r="AC3293" s="123">
        <f t="shared" si="1375"/>
        <v>159989.06069746101</v>
      </c>
      <c r="AD3293" s="150">
        <f t="shared" si="1376"/>
        <v>87053.852995000008</v>
      </c>
      <c r="AE3293" s="150">
        <f t="shared" si="1377"/>
        <v>70808.735370421986</v>
      </c>
      <c r="AF3293" s="150">
        <f t="shared" si="1378"/>
        <v>1741.0770599000002</v>
      </c>
      <c r="AG3293" s="150">
        <f t="shared" si="1379"/>
        <v>45819.344626368336</v>
      </c>
      <c r="AH3293" s="150">
        <f t="shared" si="1380"/>
        <v>205423.01005169033</v>
      </c>
    </row>
    <row r="3294" spans="1:34" ht="15.75" x14ac:dyDescent="0.2">
      <c r="A3294" s="127">
        <f t="shared" si="1381"/>
        <v>44754</v>
      </c>
      <c r="B3294" s="165">
        <f t="shared" si="1357"/>
        <v>365638.10916985193</v>
      </c>
      <c r="C3294" s="124"/>
      <c r="D3294" s="128">
        <f t="shared" si="1358"/>
        <v>6412.88</v>
      </c>
      <c r="E3294" s="129">
        <f>VLOOKUP(A3293,[1]Plan1!$AY$80:$BA$314,3)</f>
        <v>6455.85</v>
      </c>
      <c r="F3294" s="130">
        <f t="shared" si="1359"/>
        <v>44728</v>
      </c>
      <c r="G3294" s="131">
        <f t="shared" si="1360"/>
        <v>6.7005775876050055E-3</v>
      </c>
      <c r="H3294" s="132">
        <f t="shared" si="1361"/>
        <v>44757</v>
      </c>
      <c r="I3294" s="132">
        <f t="shared" si="1362"/>
        <v>44757</v>
      </c>
      <c r="J3294" s="133">
        <f t="shared" si="1363"/>
        <v>21</v>
      </c>
      <c r="K3294" s="133">
        <f t="shared" si="1364"/>
        <v>18</v>
      </c>
      <c r="L3294" s="124">
        <f t="shared" si="1365"/>
        <v>1.0057406099999999</v>
      </c>
      <c r="M3294" s="134">
        <f t="shared" si="1366"/>
        <v>1.0047000699999999</v>
      </c>
      <c r="N3294" s="134">
        <f t="shared" si="1367"/>
        <v>1.7257843746316011</v>
      </c>
      <c r="O3294" s="124">
        <f t="shared" si="1368"/>
        <v>1.73569142</v>
      </c>
      <c r="P3294" s="124"/>
      <c r="Q3294" s="125"/>
      <c r="R3294" s="126"/>
      <c r="S3294" s="124"/>
      <c r="T3294" s="135">
        <f t="shared" si="1382"/>
        <v>7.9699999999999993E-2</v>
      </c>
      <c r="U3294" s="125">
        <f t="shared" si="1369"/>
        <v>1086</v>
      </c>
      <c r="V3294" s="125">
        <v>252</v>
      </c>
      <c r="W3294" s="134">
        <f t="shared" si="1370"/>
        <v>1.391619508</v>
      </c>
      <c r="X3294" s="18"/>
      <c r="Y3294" s="123">
        <f t="shared" si="1371"/>
        <v>67054.222907000003</v>
      </c>
      <c r="Z3294" s="123">
        <f t="shared" si="1372"/>
        <v>55751.440505998224</v>
      </c>
      <c r="AA3294" s="123">
        <f t="shared" si="1373"/>
        <v>1341.0844581400002</v>
      </c>
      <c r="AB3294" s="123">
        <f t="shared" si="1374"/>
        <v>35941.063478152006</v>
      </c>
      <c r="AC3294" s="123">
        <f t="shared" si="1375"/>
        <v>160087.81134929025</v>
      </c>
      <c r="AD3294" s="150">
        <f t="shared" si="1376"/>
        <v>87053.852995000008</v>
      </c>
      <c r="AE3294" s="150">
        <f t="shared" si="1377"/>
        <v>70907.005188294992</v>
      </c>
      <c r="AF3294" s="150">
        <f t="shared" si="1378"/>
        <v>1741.0770599000002</v>
      </c>
      <c r="AG3294" s="150">
        <f t="shared" si="1379"/>
        <v>45848.362577366664</v>
      </c>
      <c r="AH3294" s="150">
        <f t="shared" si="1380"/>
        <v>205550.29782056168</v>
      </c>
    </row>
    <row r="3295" spans="1:34" ht="15.75" x14ac:dyDescent="0.2">
      <c r="A3295" s="127">
        <f t="shared" si="1381"/>
        <v>44755</v>
      </c>
      <c r="B3295" s="165">
        <f t="shared" si="1357"/>
        <v>365864.25565738883</v>
      </c>
      <c r="C3295" s="124"/>
      <c r="D3295" s="128">
        <f t="shared" si="1358"/>
        <v>6412.88</v>
      </c>
      <c r="E3295" s="129">
        <f>VLOOKUP(A3294,[1]Plan1!$AY$80:$BA$314,3)</f>
        <v>6455.85</v>
      </c>
      <c r="F3295" s="130">
        <f t="shared" si="1359"/>
        <v>44728</v>
      </c>
      <c r="G3295" s="131">
        <f t="shared" si="1360"/>
        <v>6.7005775876050055E-3</v>
      </c>
      <c r="H3295" s="132">
        <f t="shared" si="1361"/>
        <v>44757</v>
      </c>
      <c r="I3295" s="132">
        <f t="shared" si="1362"/>
        <v>44757</v>
      </c>
      <c r="J3295" s="133">
        <f t="shared" si="1363"/>
        <v>21</v>
      </c>
      <c r="K3295" s="133">
        <f t="shared" si="1364"/>
        <v>19</v>
      </c>
      <c r="L3295" s="124">
        <f t="shared" si="1365"/>
        <v>1.0060604900000001</v>
      </c>
      <c r="M3295" s="134">
        <f t="shared" si="1366"/>
        <v>1.0047000699999999</v>
      </c>
      <c r="N3295" s="134">
        <f t="shared" si="1367"/>
        <v>1.7257843746316011</v>
      </c>
      <c r="O3295" s="124">
        <f t="shared" si="1368"/>
        <v>1.73624347</v>
      </c>
      <c r="P3295" s="124"/>
      <c r="Q3295" s="125"/>
      <c r="R3295" s="126"/>
      <c r="S3295" s="124"/>
      <c r="T3295" s="135">
        <f t="shared" si="1382"/>
        <v>7.9699999999999993E-2</v>
      </c>
      <c r="U3295" s="125">
        <f t="shared" si="1369"/>
        <v>1087</v>
      </c>
      <c r="V3295" s="125">
        <v>252</v>
      </c>
      <c r="W3295" s="134">
        <f t="shared" si="1370"/>
        <v>1.392043041</v>
      </c>
      <c r="X3295" s="18"/>
      <c r="Y3295" s="123">
        <f t="shared" si="1371"/>
        <v>67054.222907000003</v>
      </c>
      <c r="Z3295" s="123">
        <f t="shared" si="1372"/>
        <v>55827.887018005087</v>
      </c>
      <c r="AA3295" s="123">
        <f t="shared" si="1373"/>
        <v>1341.0844581400002</v>
      </c>
      <c r="AB3295" s="123">
        <f t="shared" si="1374"/>
        <v>35963.414885787664</v>
      </c>
      <c r="AC3295" s="123">
        <f t="shared" si="1375"/>
        <v>160186.60926893275</v>
      </c>
      <c r="AD3295" s="150">
        <f t="shared" si="1376"/>
        <v>87053.852995000008</v>
      </c>
      <c r="AE3295" s="150">
        <f t="shared" si="1377"/>
        <v>71005.335805191018</v>
      </c>
      <c r="AF3295" s="150">
        <f t="shared" si="1378"/>
        <v>1741.0770599000002</v>
      </c>
      <c r="AG3295" s="150">
        <f t="shared" si="1379"/>
        <v>45877.380528365007</v>
      </c>
      <c r="AH3295" s="150">
        <f t="shared" si="1380"/>
        <v>205677.64638845605</v>
      </c>
    </row>
    <row r="3296" spans="1:34" ht="15.75" x14ac:dyDescent="0.2">
      <c r="A3296" s="127">
        <f t="shared" si="1381"/>
        <v>44756</v>
      </c>
      <c r="B3296" s="165">
        <f t="shared" si="1357"/>
        <v>366090.51147671987</v>
      </c>
      <c r="C3296" s="124"/>
      <c r="D3296" s="128">
        <f t="shared" si="1358"/>
        <v>6412.88</v>
      </c>
      <c r="E3296" s="129">
        <f>VLOOKUP(A3295,[1]Plan1!$AY$80:$BA$314,3)</f>
        <v>6455.85</v>
      </c>
      <c r="F3296" s="130">
        <f t="shared" si="1359"/>
        <v>44728</v>
      </c>
      <c r="G3296" s="131">
        <f t="shared" si="1360"/>
        <v>6.7005775876050055E-3</v>
      </c>
      <c r="H3296" s="132">
        <f t="shared" si="1361"/>
        <v>44757</v>
      </c>
      <c r="I3296" s="132">
        <f t="shared" si="1362"/>
        <v>44757</v>
      </c>
      <c r="J3296" s="133">
        <f t="shared" si="1363"/>
        <v>21</v>
      </c>
      <c r="K3296" s="133">
        <f t="shared" si="1364"/>
        <v>20</v>
      </c>
      <c r="L3296" s="124">
        <f t="shared" si="1365"/>
        <v>1.00638048</v>
      </c>
      <c r="M3296" s="134">
        <f t="shared" si="1366"/>
        <v>1.0047000699999999</v>
      </c>
      <c r="N3296" s="134">
        <f t="shared" si="1367"/>
        <v>1.7257843746316011</v>
      </c>
      <c r="O3296" s="124">
        <f t="shared" si="1368"/>
        <v>1.7367957000000001</v>
      </c>
      <c r="P3296" s="124"/>
      <c r="Q3296" s="125"/>
      <c r="R3296" s="126"/>
      <c r="S3296" s="124"/>
      <c r="T3296" s="135">
        <f t="shared" si="1382"/>
        <v>7.9699999999999993E-2</v>
      </c>
      <c r="U3296" s="125">
        <f t="shared" si="1369"/>
        <v>1088</v>
      </c>
      <c r="V3296" s="125">
        <v>252</v>
      </c>
      <c r="W3296" s="134">
        <f t="shared" si="1370"/>
        <v>1.3924667019999999</v>
      </c>
      <c r="X3296" s="18"/>
      <c r="Y3296" s="123">
        <f t="shared" si="1371"/>
        <v>67054.222907000003</v>
      </c>
      <c r="Z3296" s="123">
        <f t="shared" si="1372"/>
        <v>55904.381351110569</v>
      </c>
      <c r="AA3296" s="123">
        <f t="shared" si="1373"/>
        <v>1341.0844581400002</v>
      </c>
      <c r="AB3296" s="123">
        <f t="shared" si="1374"/>
        <v>35985.76629342333</v>
      </c>
      <c r="AC3296" s="123">
        <f t="shared" si="1375"/>
        <v>160285.4550096739</v>
      </c>
      <c r="AD3296" s="150">
        <f t="shared" si="1376"/>
        <v>87053.852995000008</v>
      </c>
      <c r="AE3296" s="150">
        <f t="shared" si="1377"/>
        <v>71103.727932782625</v>
      </c>
      <c r="AF3296" s="150">
        <f t="shared" si="1378"/>
        <v>1741.0770599000002</v>
      </c>
      <c r="AG3296" s="150">
        <f t="shared" si="1379"/>
        <v>45906.398479363335</v>
      </c>
      <c r="AH3296" s="150">
        <f t="shared" si="1380"/>
        <v>205805.05646704597</v>
      </c>
    </row>
    <row r="3297" spans="1:34" ht="15.75" x14ac:dyDescent="0.2">
      <c r="A3297" s="127">
        <f t="shared" si="1381"/>
        <v>44757</v>
      </c>
      <c r="B3297" s="165">
        <f t="shared" si="1357"/>
        <v>366316.8768810351</v>
      </c>
      <c r="C3297" s="124"/>
      <c r="D3297" s="128">
        <f t="shared" si="1358"/>
        <v>6412.88</v>
      </c>
      <c r="E3297" s="129">
        <f>VLOOKUP(A3296,[1]Plan1!$AY$80:$BA$314,3)</f>
        <v>6455.85</v>
      </c>
      <c r="F3297" s="130">
        <f t="shared" si="1359"/>
        <v>44728</v>
      </c>
      <c r="G3297" s="131">
        <f t="shared" si="1360"/>
        <v>6.7005775876050055E-3</v>
      </c>
      <c r="H3297" s="132">
        <f t="shared" si="1361"/>
        <v>44788</v>
      </c>
      <c r="I3297" s="132">
        <f t="shared" si="1362"/>
        <v>44757</v>
      </c>
      <c r="J3297" s="133">
        <f t="shared" si="1363"/>
        <v>21</v>
      </c>
      <c r="K3297" s="133">
        <f t="shared" si="1364"/>
        <v>21</v>
      </c>
      <c r="L3297" s="124">
        <f t="shared" si="1365"/>
        <v>1.00670057</v>
      </c>
      <c r="M3297" s="134">
        <f t="shared" si="1366"/>
        <v>1.0047000699999999</v>
      </c>
      <c r="N3297" s="134">
        <f t="shared" si="1367"/>
        <v>1.7257843746316011</v>
      </c>
      <c r="O3297" s="124">
        <f t="shared" si="1368"/>
        <v>1.7373481099999999</v>
      </c>
      <c r="P3297" s="124"/>
      <c r="Q3297" s="125"/>
      <c r="R3297" s="126"/>
      <c r="S3297" s="124"/>
      <c r="T3297" s="135">
        <f t="shared" si="1382"/>
        <v>7.9699999999999993E-2</v>
      </c>
      <c r="U3297" s="125">
        <f t="shared" si="1369"/>
        <v>1089</v>
      </c>
      <c r="V3297" s="125">
        <v>252</v>
      </c>
      <c r="W3297" s="134">
        <f t="shared" si="1370"/>
        <v>1.392890492</v>
      </c>
      <c r="X3297" s="18"/>
      <c r="Y3297" s="123">
        <f t="shared" si="1371"/>
        <v>67054.222907000003</v>
      </c>
      <c r="Z3297" s="123">
        <f t="shared" si="1372"/>
        <v>55980.923616058513</v>
      </c>
      <c r="AA3297" s="123">
        <f t="shared" si="1373"/>
        <v>1341.0844581400002</v>
      </c>
      <c r="AB3297" s="123">
        <f t="shared" si="1374"/>
        <v>36008.117701059004</v>
      </c>
      <c r="AC3297" s="123">
        <f t="shared" si="1375"/>
        <v>160384.34868225752</v>
      </c>
      <c r="AD3297" s="150">
        <f t="shared" si="1376"/>
        <v>87053.852995000008</v>
      </c>
      <c r="AE3297" s="150">
        <f t="shared" si="1377"/>
        <v>71202.181713515893</v>
      </c>
      <c r="AF3297" s="150">
        <f t="shared" si="1378"/>
        <v>1741.0770599000002</v>
      </c>
      <c r="AG3297" s="150">
        <f t="shared" si="1379"/>
        <v>45935.416430361664</v>
      </c>
      <c r="AH3297" s="150">
        <f t="shared" si="1380"/>
        <v>205932.52819877758</v>
      </c>
    </row>
    <row r="3298" spans="1:34" ht="15.75" x14ac:dyDescent="0.2">
      <c r="A3298" s="127">
        <f t="shared" si="1381"/>
        <v>44758</v>
      </c>
      <c r="B3298" s="165">
        <f t="shared" si="1357"/>
        <v>366362.44524369785</v>
      </c>
      <c r="C3298" s="124"/>
      <c r="D3298" s="128">
        <f t="shared" si="1358"/>
        <v>6455.85</v>
      </c>
      <c r="E3298" s="129">
        <f>VLOOKUP(A3297,[1]Plan1!$AY$80:$BA$314,3)</f>
        <v>6411.95</v>
      </c>
      <c r="F3298" s="130">
        <f t="shared" si="1359"/>
        <v>44758</v>
      </c>
      <c r="G3298" s="131">
        <f t="shared" si="1360"/>
        <v>-6.8000340776196433E-3</v>
      </c>
      <c r="H3298" s="132">
        <f t="shared" si="1361"/>
        <v>44788</v>
      </c>
      <c r="I3298" s="132">
        <f t="shared" si="1362"/>
        <v>44788</v>
      </c>
      <c r="J3298" s="133">
        <f t="shared" si="1363"/>
        <v>21</v>
      </c>
      <c r="K3298" s="133">
        <f t="shared" si="1364"/>
        <v>1</v>
      </c>
      <c r="L3298" s="124">
        <f t="shared" si="1365"/>
        <v>0.99967512999999997</v>
      </c>
      <c r="M3298" s="134">
        <f t="shared" si="1366"/>
        <v>1.00670057</v>
      </c>
      <c r="N3298" s="134">
        <f t="shared" si="1367"/>
        <v>1.7373481136387263</v>
      </c>
      <c r="O3298" s="124">
        <f t="shared" si="1368"/>
        <v>1.7367836999999999</v>
      </c>
      <c r="P3298" s="124"/>
      <c r="Q3298" s="125"/>
      <c r="R3298" s="126"/>
      <c r="S3298" s="124"/>
      <c r="T3298" s="135">
        <f t="shared" si="1382"/>
        <v>7.9699999999999993E-2</v>
      </c>
      <c r="U3298" s="125">
        <f t="shared" si="1369"/>
        <v>1090</v>
      </c>
      <c r="V3298" s="125">
        <v>252</v>
      </c>
      <c r="W3298" s="134">
        <f t="shared" si="1370"/>
        <v>1.393314411</v>
      </c>
      <c r="X3298" s="18"/>
      <c r="Y3298" s="123">
        <f t="shared" si="1371"/>
        <v>67054.222907000003</v>
      </c>
      <c r="Z3298" s="123">
        <f t="shared" si="1372"/>
        <v>55978.386293750089</v>
      </c>
      <c r="AA3298" s="123">
        <f t="shared" si="1373"/>
        <v>1341.0844581400002</v>
      </c>
      <c r="AB3298" s="123">
        <f t="shared" si="1374"/>
        <v>36030.46910869467</v>
      </c>
      <c r="AC3298" s="123">
        <f t="shared" si="1375"/>
        <v>160404.16276758478</v>
      </c>
      <c r="AD3298" s="150">
        <f t="shared" si="1376"/>
        <v>87053.852995000008</v>
      </c>
      <c r="AE3298" s="150">
        <f t="shared" si="1377"/>
        <v>71198.918039853073</v>
      </c>
      <c r="AF3298" s="150">
        <f t="shared" si="1378"/>
        <v>1741.0770599000002</v>
      </c>
      <c r="AG3298" s="150">
        <f t="shared" si="1379"/>
        <v>45964.434381360006</v>
      </c>
      <c r="AH3298" s="150">
        <f t="shared" si="1380"/>
        <v>205958.28247611309</v>
      </c>
    </row>
    <row r="3299" spans="1:34" ht="15.75" x14ac:dyDescent="0.2">
      <c r="A3299" s="127">
        <f t="shared" si="1381"/>
        <v>44759</v>
      </c>
      <c r="B3299" s="165">
        <f t="shared" si="1357"/>
        <v>366413.81460233184</v>
      </c>
      <c r="C3299" s="124"/>
      <c r="D3299" s="128">
        <f t="shared" si="1358"/>
        <v>6455.85</v>
      </c>
      <c r="E3299" s="129">
        <f>VLOOKUP(A3298,[1]Plan1!$AY$80:$BA$314,3)</f>
        <v>6411.95</v>
      </c>
      <c r="F3299" s="130">
        <f t="shared" si="1359"/>
        <v>44758</v>
      </c>
      <c r="G3299" s="131">
        <f t="shared" si="1360"/>
        <v>-6.8000340776196433E-3</v>
      </c>
      <c r="H3299" s="132">
        <f t="shared" si="1361"/>
        <v>44788</v>
      </c>
      <c r="I3299" s="132">
        <f t="shared" si="1362"/>
        <v>44788</v>
      </c>
      <c r="J3299" s="133">
        <f t="shared" si="1363"/>
        <v>21</v>
      </c>
      <c r="K3299" s="133">
        <f t="shared" si="1364"/>
        <v>1</v>
      </c>
      <c r="L3299" s="124">
        <f t="shared" si="1365"/>
        <v>0.99967512999999997</v>
      </c>
      <c r="M3299" s="134">
        <f t="shared" si="1366"/>
        <v>1.00670057</v>
      </c>
      <c r="N3299" s="134">
        <f t="shared" si="1367"/>
        <v>1.7373481136387263</v>
      </c>
      <c r="O3299" s="124">
        <f t="shared" si="1368"/>
        <v>1.7367836999999999</v>
      </c>
      <c r="P3299" s="124"/>
      <c r="Q3299" s="125"/>
      <c r="R3299" s="126"/>
      <c r="S3299" s="124"/>
      <c r="T3299" s="135">
        <f t="shared" si="1382"/>
        <v>7.9699999999999993E-2</v>
      </c>
      <c r="U3299" s="125">
        <f t="shared" si="1369"/>
        <v>1090</v>
      </c>
      <c r="V3299" s="125">
        <v>252</v>
      </c>
      <c r="W3299" s="134">
        <f t="shared" si="1370"/>
        <v>1.393314411</v>
      </c>
      <c r="X3299" s="18"/>
      <c r="Y3299" s="123">
        <f t="shared" si="1371"/>
        <v>67054.222907000003</v>
      </c>
      <c r="Z3299" s="123">
        <f t="shared" si="1372"/>
        <v>55978.386293750089</v>
      </c>
      <c r="AA3299" s="123">
        <f t="shared" si="1373"/>
        <v>1341.0844581400002</v>
      </c>
      <c r="AB3299" s="123">
        <f t="shared" si="1374"/>
        <v>36052.820516330336</v>
      </c>
      <c r="AC3299" s="123">
        <f t="shared" si="1375"/>
        <v>160426.51417522045</v>
      </c>
      <c r="AD3299" s="150">
        <f t="shared" si="1376"/>
        <v>87053.852995000008</v>
      </c>
      <c r="AE3299" s="150">
        <f t="shared" si="1377"/>
        <v>71198.918039853073</v>
      </c>
      <c r="AF3299" s="150">
        <f t="shared" si="1378"/>
        <v>1741.0770599000002</v>
      </c>
      <c r="AG3299" s="150">
        <f t="shared" si="1379"/>
        <v>45993.452332358334</v>
      </c>
      <c r="AH3299" s="150">
        <f t="shared" si="1380"/>
        <v>205987.30042711142</v>
      </c>
    </row>
    <row r="3300" spans="1:34" ht="15.75" x14ac:dyDescent="0.2">
      <c r="A3300" s="127">
        <f t="shared" si="1381"/>
        <v>44760</v>
      </c>
      <c r="B3300" s="165">
        <f t="shared" si="1357"/>
        <v>366465.18396096583</v>
      </c>
      <c r="C3300" s="124"/>
      <c r="D3300" s="128">
        <f t="shared" si="1358"/>
        <v>6455.85</v>
      </c>
      <c r="E3300" s="129">
        <f>VLOOKUP(A3299,[1]Plan1!$AY$80:$BA$314,3)</f>
        <v>6411.95</v>
      </c>
      <c r="F3300" s="130">
        <f t="shared" si="1359"/>
        <v>44758</v>
      </c>
      <c r="G3300" s="131">
        <f t="shared" si="1360"/>
        <v>-6.8000340776196433E-3</v>
      </c>
      <c r="H3300" s="132">
        <f t="shared" si="1361"/>
        <v>44788</v>
      </c>
      <c r="I3300" s="132">
        <f t="shared" si="1362"/>
        <v>44788</v>
      </c>
      <c r="J3300" s="133">
        <f t="shared" si="1363"/>
        <v>21</v>
      </c>
      <c r="K3300" s="133">
        <f t="shared" si="1364"/>
        <v>1</v>
      </c>
      <c r="L3300" s="124">
        <f t="shared" si="1365"/>
        <v>0.99967512999999997</v>
      </c>
      <c r="M3300" s="134">
        <f t="shared" si="1366"/>
        <v>1.00670057</v>
      </c>
      <c r="N3300" s="134">
        <f t="shared" si="1367"/>
        <v>1.7373481136387263</v>
      </c>
      <c r="O3300" s="124">
        <f t="shared" si="1368"/>
        <v>1.7367836999999999</v>
      </c>
      <c r="P3300" s="124"/>
      <c r="Q3300" s="125"/>
      <c r="R3300" s="126"/>
      <c r="S3300" s="124"/>
      <c r="T3300" s="135">
        <f t="shared" si="1382"/>
        <v>7.9699999999999993E-2</v>
      </c>
      <c r="U3300" s="125">
        <f t="shared" si="1369"/>
        <v>1090</v>
      </c>
      <c r="V3300" s="125">
        <v>252</v>
      </c>
      <c r="W3300" s="134">
        <f t="shared" si="1370"/>
        <v>1.393314411</v>
      </c>
      <c r="X3300" s="18"/>
      <c r="Y3300" s="123">
        <f t="shared" si="1371"/>
        <v>67054.222907000003</v>
      </c>
      <c r="Z3300" s="123">
        <f t="shared" si="1372"/>
        <v>55978.386293750089</v>
      </c>
      <c r="AA3300" s="123">
        <f t="shared" si="1373"/>
        <v>1341.0844581400002</v>
      </c>
      <c r="AB3300" s="123">
        <f t="shared" si="1374"/>
        <v>36075.171923966001</v>
      </c>
      <c r="AC3300" s="123">
        <f t="shared" si="1375"/>
        <v>160448.86558285612</v>
      </c>
      <c r="AD3300" s="150">
        <f t="shared" si="1376"/>
        <v>87053.852995000008</v>
      </c>
      <c r="AE3300" s="150">
        <f t="shared" si="1377"/>
        <v>71198.918039853073</v>
      </c>
      <c r="AF3300" s="150">
        <f t="shared" si="1378"/>
        <v>1741.0770599000002</v>
      </c>
      <c r="AG3300" s="150">
        <f t="shared" si="1379"/>
        <v>46022.470283356677</v>
      </c>
      <c r="AH3300" s="150">
        <f t="shared" si="1380"/>
        <v>206016.31837810975</v>
      </c>
    </row>
    <row r="3301" spans="1:34" ht="15.75" x14ac:dyDescent="0.2">
      <c r="A3301" s="127">
        <f t="shared" si="1381"/>
        <v>44761</v>
      </c>
      <c r="B3301" s="165">
        <f t="shared" si="1357"/>
        <v>366510.75351558521</v>
      </c>
      <c r="C3301" s="124"/>
      <c r="D3301" s="128">
        <f t="shared" si="1358"/>
        <v>6455.85</v>
      </c>
      <c r="E3301" s="129">
        <f>VLOOKUP(A3300,[1]Plan1!$AY$80:$BA$314,3)</f>
        <v>6411.95</v>
      </c>
      <c r="F3301" s="130">
        <f t="shared" si="1359"/>
        <v>44758</v>
      </c>
      <c r="G3301" s="131">
        <f t="shared" si="1360"/>
        <v>-6.8000340776196433E-3</v>
      </c>
      <c r="H3301" s="132">
        <f t="shared" si="1361"/>
        <v>44788</v>
      </c>
      <c r="I3301" s="132">
        <f t="shared" si="1362"/>
        <v>44788</v>
      </c>
      <c r="J3301" s="133">
        <f t="shared" si="1363"/>
        <v>21</v>
      </c>
      <c r="K3301" s="133">
        <f t="shared" si="1364"/>
        <v>2</v>
      </c>
      <c r="L3301" s="124">
        <f t="shared" si="1365"/>
        <v>0.99935037000000004</v>
      </c>
      <c r="M3301" s="134">
        <f t="shared" si="1366"/>
        <v>1.00670057</v>
      </c>
      <c r="N3301" s="134">
        <f t="shared" si="1367"/>
        <v>1.7373481136387263</v>
      </c>
      <c r="O3301" s="124">
        <f t="shared" si="1368"/>
        <v>1.7362194799999999</v>
      </c>
      <c r="P3301" s="124"/>
      <c r="Q3301" s="125"/>
      <c r="R3301" s="126"/>
      <c r="S3301" s="124"/>
      <c r="T3301" s="135">
        <f t="shared" si="1382"/>
        <v>7.9699999999999993E-2</v>
      </c>
      <c r="U3301" s="125">
        <f t="shared" si="1369"/>
        <v>1091</v>
      </c>
      <c r="V3301" s="125">
        <v>252</v>
      </c>
      <c r="W3301" s="134">
        <f t="shared" si="1370"/>
        <v>1.3937384589999999</v>
      </c>
      <c r="X3301" s="18"/>
      <c r="Y3301" s="123">
        <f t="shared" si="1371"/>
        <v>67054.222907000003</v>
      </c>
      <c r="Z3301" s="123">
        <f t="shared" si="1372"/>
        <v>55975.84949279666</v>
      </c>
      <c r="AA3301" s="123">
        <f t="shared" si="1373"/>
        <v>1341.0844581400002</v>
      </c>
      <c r="AB3301" s="123">
        <f t="shared" si="1374"/>
        <v>36097.523331601667</v>
      </c>
      <c r="AC3301" s="123">
        <f t="shared" si="1375"/>
        <v>160468.68018953834</v>
      </c>
      <c r="AD3301" s="150">
        <f t="shared" si="1376"/>
        <v>87053.852995000008</v>
      </c>
      <c r="AE3301" s="150">
        <f t="shared" si="1377"/>
        <v>71195.655036791897</v>
      </c>
      <c r="AF3301" s="150">
        <f t="shared" si="1378"/>
        <v>1741.0770599000002</v>
      </c>
      <c r="AG3301" s="150">
        <f t="shared" si="1379"/>
        <v>46051.488234355005</v>
      </c>
      <c r="AH3301" s="150">
        <f t="shared" si="1380"/>
        <v>206042.0733260469</v>
      </c>
    </row>
    <row r="3302" spans="1:34" ht="15.75" x14ac:dyDescent="0.2">
      <c r="A3302" s="127">
        <f t="shared" si="1381"/>
        <v>44762</v>
      </c>
      <c r="B3302" s="165">
        <f t="shared" si="1357"/>
        <v>366556.3242648759</v>
      </c>
      <c r="C3302" s="124"/>
      <c r="D3302" s="128">
        <f t="shared" si="1358"/>
        <v>6455.85</v>
      </c>
      <c r="E3302" s="129">
        <f>VLOOKUP(A3301,[1]Plan1!$AY$80:$BA$314,3)</f>
        <v>6411.95</v>
      </c>
      <c r="F3302" s="130">
        <f t="shared" si="1359"/>
        <v>44758</v>
      </c>
      <c r="G3302" s="131">
        <f t="shared" si="1360"/>
        <v>-6.8000340776196433E-3</v>
      </c>
      <c r="H3302" s="132">
        <f t="shared" si="1361"/>
        <v>44788</v>
      </c>
      <c r="I3302" s="132">
        <f t="shared" si="1362"/>
        <v>44788</v>
      </c>
      <c r="J3302" s="133">
        <f t="shared" si="1363"/>
        <v>21</v>
      </c>
      <c r="K3302" s="133">
        <f t="shared" si="1364"/>
        <v>3</v>
      </c>
      <c r="L3302" s="124">
        <f t="shared" si="1365"/>
        <v>0.99902572000000001</v>
      </c>
      <c r="M3302" s="134">
        <f t="shared" si="1366"/>
        <v>1.00670057</v>
      </c>
      <c r="N3302" s="134">
        <f t="shared" si="1367"/>
        <v>1.7373481136387263</v>
      </c>
      <c r="O3302" s="124">
        <f t="shared" si="1368"/>
        <v>1.7356554500000001</v>
      </c>
      <c r="P3302" s="124"/>
      <c r="Q3302" s="125"/>
      <c r="R3302" s="126"/>
      <c r="S3302" s="124"/>
      <c r="T3302" s="135">
        <f t="shared" si="1382"/>
        <v>7.9699999999999993E-2</v>
      </c>
      <c r="U3302" s="125">
        <f t="shared" si="1369"/>
        <v>1092</v>
      </c>
      <c r="V3302" s="125">
        <v>252</v>
      </c>
      <c r="W3302" s="134">
        <f t="shared" si="1370"/>
        <v>1.3941626359999999</v>
      </c>
      <c r="X3302" s="18"/>
      <c r="Y3302" s="123">
        <f t="shared" si="1371"/>
        <v>67054.222907000003</v>
      </c>
      <c r="Z3302" s="123">
        <f t="shared" si="1372"/>
        <v>55973.313214385547</v>
      </c>
      <c r="AA3302" s="123">
        <f t="shared" si="1373"/>
        <v>1341.0844581400002</v>
      </c>
      <c r="AB3302" s="123">
        <f t="shared" si="1374"/>
        <v>36119.874739237341</v>
      </c>
      <c r="AC3302" s="123">
        <f t="shared" si="1375"/>
        <v>160488.4953187629</v>
      </c>
      <c r="AD3302" s="150">
        <f t="shared" si="1376"/>
        <v>87053.852995000008</v>
      </c>
      <c r="AE3302" s="150">
        <f t="shared" si="1377"/>
        <v>71192.39270585966</v>
      </c>
      <c r="AF3302" s="150">
        <f t="shared" si="1378"/>
        <v>1741.0770599000002</v>
      </c>
      <c r="AG3302" s="150">
        <f t="shared" si="1379"/>
        <v>46080.506185353333</v>
      </c>
      <c r="AH3302" s="150">
        <f t="shared" si="1380"/>
        <v>206067.828946113</v>
      </c>
    </row>
    <row r="3303" spans="1:34" ht="15.75" x14ac:dyDescent="0.2">
      <c r="A3303" s="127">
        <f t="shared" si="1381"/>
        <v>44763</v>
      </c>
      <c r="B3303" s="165">
        <f t="shared" si="1357"/>
        <v>366601.89296945854</v>
      </c>
      <c r="C3303" s="124"/>
      <c r="D3303" s="128">
        <f t="shared" si="1358"/>
        <v>6455.85</v>
      </c>
      <c r="E3303" s="129">
        <f>VLOOKUP(A3302,[1]Plan1!$AY$80:$BA$314,3)</f>
        <v>6411.95</v>
      </c>
      <c r="F3303" s="130">
        <f t="shared" si="1359"/>
        <v>44758</v>
      </c>
      <c r="G3303" s="131">
        <f t="shared" si="1360"/>
        <v>-6.8000340776196433E-3</v>
      </c>
      <c r="H3303" s="132">
        <f t="shared" si="1361"/>
        <v>44788</v>
      </c>
      <c r="I3303" s="132">
        <f t="shared" si="1362"/>
        <v>44788</v>
      </c>
      <c r="J3303" s="133">
        <f t="shared" si="1363"/>
        <v>21</v>
      </c>
      <c r="K3303" s="133">
        <f t="shared" si="1364"/>
        <v>4</v>
      </c>
      <c r="L3303" s="124">
        <f t="shared" si="1365"/>
        <v>0.99870117000000003</v>
      </c>
      <c r="M3303" s="134">
        <f t="shared" si="1366"/>
        <v>1.00670057</v>
      </c>
      <c r="N3303" s="134">
        <f t="shared" si="1367"/>
        <v>1.7373481136387263</v>
      </c>
      <c r="O3303" s="124">
        <f t="shared" si="1368"/>
        <v>1.7350915899999999</v>
      </c>
      <c r="P3303" s="124"/>
      <c r="Q3303" s="125"/>
      <c r="R3303" s="126"/>
      <c r="S3303" s="124"/>
      <c r="T3303" s="135">
        <f t="shared" si="1382"/>
        <v>7.9699999999999993E-2</v>
      </c>
      <c r="U3303" s="125">
        <f t="shared" si="1369"/>
        <v>1093</v>
      </c>
      <c r="V3303" s="125">
        <v>252</v>
      </c>
      <c r="W3303" s="134">
        <f t="shared" si="1370"/>
        <v>1.3945869420000001</v>
      </c>
      <c r="X3303" s="18"/>
      <c r="Y3303" s="123">
        <f t="shared" si="1371"/>
        <v>67054.222907000003</v>
      </c>
      <c r="Z3303" s="123">
        <f t="shared" si="1372"/>
        <v>55970.77604163091</v>
      </c>
      <c r="AA3303" s="123">
        <f t="shared" si="1373"/>
        <v>1341.0844581400002</v>
      </c>
      <c r="AB3303" s="123">
        <f t="shared" si="1374"/>
        <v>36142.226146873007</v>
      </c>
      <c r="AC3303" s="123">
        <f t="shared" si="1375"/>
        <v>160508.30955364392</v>
      </c>
      <c r="AD3303" s="150">
        <f t="shared" si="1376"/>
        <v>87053.852995000008</v>
      </c>
      <c r="AE3303" s="150">
        <f t="shared" si="1377"/>
        <v>71189.129224562916</v>
      </c>
      <c r="AF3303" s="150">
        <f t="shared" si="1378"/>
        <v>1741.0770599000002</v>
      </c>
      <c r="AG3303" s="150">
        <f t="shared" si="1379"/>
        <v>46109.524136351676</v>
      </c>
      <c r="AH3303" s="150">
        <f t="shared" si="1380"/>
        <v>206093.58341581462</v>
      </c>
    </row>
    <row r="3304" spans="1:34" ht="15.75" x14ac:dyDescent="0.2">
      <c r="A3304" s="127">
        <f t="shared" si="1381"/>
        <v>44764</v>
      </c>
      <c r="B3304" s="165">
        <f t="shared" si="1357"/>
        <v>366647.46287221956</v>
      </c>
      <c r="C3304" s="124"/>
      <c r="D3304" s="128">
        <f t="shared" si="1358"/>
        <v>6455.85</v>
      </c>
      <c r="E3304" s="129">
        <f>VLOOKUP(A3303,[1]Plan1!$AY$80:$BA$314,3)</f>
        <v>6411.95</v>
      </c>
      <c r="F3304" s="130">
        <f t="shared" si="1359"/>
        <v>44758</v>
      </c>
      <c r="G3304" s="131">
        <f t="shared" si="1360"/>
        <v>-6.8000340776196433E-3</v>
      </c>
      <c r="H3304" s="132">
        <f t="shared" si="1361"/>
        <v>44788</v>
      </c>
      <c r="I3304" s="132">
        <f t="shared" si="1362"/>
        <v>44788</v>
      </c>
      <c r="J3304" s="133">
        <f t="shared" si="1363"/>
        <v>21</v>
      </c>
      <c r="K3304" s="133">
        <f t="shared" si="1364"/>
        <v>5</v>
      </c>
      <c r="L3304" s="124">
        <f t="shared" si="1365"/>
        <v>0.99837673000000005</v>
      </c>
      <c r="M3304" s="134">
        <f t="shared" si="1366"/>
        <v>1.00670057</v>
      </c>
      <c r="N3304" s="134">
        <f t="shared" si="1367"/>
        <v>1.7373481136387263</v>
      </c>
      <c r="O3304" s="124">
        <f t="shared" si="1368"/>
        <v>1.7345279199999999</v>
      </c>
      <c r="P3304" s="124"/>
      <c r="Q3304" s="125"/>
      <c r="R3304" s="126"/>
      <c r="S3304" s="124"/>
      <c r="T3304" s="135">
        <f t="shared" si="1382"/>
        <v>7.9699999999999993E-2</v>
      </c>
      <c r="U3304" s="125">
        <f t="shared" si="1369"/>
        <v>1094</v>
      </c>
      <c r="V3304" s="125">
        <v>252</v>
      </c>
      <c r="W3304" s="134">
        <f t="shared" si="1370"/>
        <v>1.3950113770000001</v>
      </c>
      <c r="X3304" s="18"/>
      <c r="Y3304" s="123">
        <f t="shared" si="1371"/>
        <v>67054.222907000003</v>
      </c>
      <c r="Z3304" s="123">
        <f t="shared" si="1372"/>
        <v>55968.239392952637</v>
      </c>
      <c r="AA3304" s="123">
        <f t="shared" si="1373"/>
        <v>1341.0844581400002</v>
      </c>
      <c r="AB3304" s="123">
        <f t="shared" si="1374"/>
        <v>36164.577554508665</v>
      </c>
      <c r="AC3304" s="123">
        <f t="shared" si="1375"/>
        <v>160528.12431260129</v>
      </c>
      <c r="AD3304" s="150">
        <f t="shared" si="1376"/>
        <v>87053.852995000008</v>
      </c>
      <c r="AE3304" s="150">
        <f t="shared" si="1377"/>
        <v>71185.866417368234</v>
      </c>
      <c r="AF3304" s="150">
        <f t="shared" si="1378"/>
        <v>1741.0770599000002</v>
      </c>
      <c r="AG3304" s="150">
        <f t="shared" si="1379"/>
        <v>46138.542087350004</v>
      </c>
      <c r="AH3304" s="150">
        <f t="shared" si="1380"/>
        <v>206119.33855961828</v>
      </c>
    </row>
    <row r="3305" spans="1:34" ht="15.75" x14ac:dyDescent="0.2">
      <c r="A3305" s="127">
        <f t="shared" si="1381"/>
        <v>44765</v>
      </c>
      <c r="B3305" s="165">
        <f t="shared" si="1357"/>
        <v>366693.03255543619</v>
      </c>
      <c r="C3305" s="124"/>
      <c r="D3305" s="128">
        <f t="shared" si="1358"/>
        <v>6455.85</v>
      </c>
      <c r="E3305" s="129">
        <f>VLOOKUP(A3304,[1]Plan1!$AY$80:$BA$314,3)</f>
        <v>6411.95</v>
      </c>
      <c r="F3305" s="130">
        <f t="shared" si="1359"/>
        <v>44758</v>
      </c>
      <c r="G3305" s="131">
        <f t="shared" si="1360"/>
        <v>-6.8000340776196433E-3</v>
      </c>
      <c r="H3305" s="132">
        <f t="shared" si="1361"/>
        <v>44788</v>
      </c>
      <c r="I3305" s="132">
        <f t="shared" si="1362"/>
        <v>44788</v>
      </c>
      <c r="J3305" s="133">
        <f t="shared" si="1363"/>
        <v>21</v>
      </c>
      <c r="K3305" s="133">
        <f t="shared" si="1364"/>
        <v>6</v>
      </c>
      <c r="L3305" s="124">
        <f t="shared" si="1365"/>
        <v>0.99805239000000001</v>
      </c>
      <c r="M3305" s="134">
        <f t="shared" si="1366"/>
        <v>1.00670057</v>
      </c>
      <c r="N3305" s="134">
        <f t="shared" si="1367"/>
        <v>1.7373481136387263</v>
      </c>
      <c r="O3305" s="124">
        <f t="shared" si="1368"/>
        <v>1.7339644299999999</v>
      </c>
      <c r="P3305" s="124"/>
      <c r="Q3305" s="125"/>
      <c r="R3305" s="126"/>
      <c r="S3305" s="124"/>
      <c r="T3305" s="135">
        <f t="shared" si="1382"/>
        <v>7.9699999999999993E-2</v>
      </c>
      <c r="U3305" s="125">
        <f t="shared" si="1369"/>
        <v>1095</v>
      </c>
      <c r="V3305" s="125">
        <v>252</v>
      </c>
      <c r="W3305" s="134">
        <f t="shared" si="1370"/>
        <v>1.395435942</v>
      </c>
      <c r="X3305" s="18"/>
      <c r="Y3305" s="123">
        <f t="shared" si="1371"/>
        <v>67054.222907000003</v>
      </c>
      <c r="Z3305" s="123">
        <f t="shared" si="1372"/>
        <v>55965.702648246872</v>
      </c>
      <c r="AA3305" s="123">
        <f t="shared" si="1373"/>
        <v>1341.0844581400002</v>
      </c>
      <c r="AB3305" s="123">
        <f t="shared" si="1374"/>
        <v>36186.928962144339</v>
      </c>
      <c r="AC3305" s="123">
        <f t="shared" si="1375"/>
        <v>160547.93897553123</v>
      </c>
      <c r="AD3305" s="150">
        <f t="shared" si="1376"/>
        <v>87053.852995000008</v>
      </c>
      <c r="AE3305" s="150">
        <f t="shared" si="1377"/>
        <v>71182.603486656604</v>
      </c>
      <c r="AF3305" s="150">
        <f t="shared" si="1378"/>
        <v>1741.0770599000002</v>
      </c>
      <c r="AG3305" s="150">
        <f t="shared" si="1379"/>
        <v>46167.56003834834</v>
      </c>
      <c r="AH3305" s="150">
        <f t="shared" si="1380"/>
        <v>206145.09357990496</v>
      </c>
    </row>
    <row r="3306" spans="1:34" ht="15.75" x14ac:dyDescent="0.2">
      <c r="A3306" s="127">
        <f t="shared" si="1381"/>
        <v>44766</v>
      </c>
      <c r="B3306" s="165">
        <f t="shared" si="1357"/>
        <v>366744.40191407019</v>
      </c>
      <c r="C3306" s="124"/>
      <c r="D3306" s="128">
        <f t="shared" si="1358"/>
        <v>6455.85</v>
      </c>
      <c r="E3306" s="129">
        <f>VLOOKUP(A3305,[1]Plan1!$AY$80:$BA$314,3)</f>
        <v>6411.95</v>
      </c>
      <c r="F3306" s="130">
        <f t="shared" si="1359"/>
        <v>44758</v>
      </c>
      <c r="G3306" s="131">
        <f t="shared" si="1360"/>
        <v>-6.8000340776196433E-3</v>
      </c>
      <c r="H3306" s="132">
        <f t="shared" si="1361"/>
        <v>44788</v>
      </c>
      <c r="I3306" s="132">
        <f t="shared" si="1362"/>
        <v>44788</v>
      </c>
      <c r="J3306" s="133">
        <f t="shared" si="1363"/>
        <v>21</v>
      </c>
      <c r="K3306" s="133">
        <f t="shared" si="1364"/>
        <v>6</v>
      </c>
      <c r="L3306" s="124">
        <f t="shared" si="1365"/>
        <v>0.99805239000000001</v>
      </c>
      <c r="M3306" s="134">
        <f t="shared" si="1366"/>
        <v>1.00670057</v>
      </c>
      <c r="N3306" s="134">
        <f t="shared" si="1367"/>
        <v>1.7373481136387263</v>
      </c>
      <c r="O3306" s="124">
        <f t="shared" si="1368"/>
        <v>1.7339644299999999</v>
      </c>
      <c r="P3306" s="124"/>
      <c r="Q3306" s="125"/>
      <c r="R3306" s="126"/>
      <c r="S3306" s="124"/>
      <c r="T3306" s="135">
        <f t="shared" si="1382"/>
        <v>7.9699999999999993E-2</v>
      </c>
      <c r="U3306" s="125">
        <f t="shared" si="1369"/>
        <v>1095</v>
      </c>
      <c r="V3306" s="125">
        <v>252</v>
      </c>
      <c r="W3306" s="134">
        <f t="shared" si="1370"/>
        <v>1.395435942</v>
      </c>
      <c r="X3306" s="18"/>
      <c r="Y3306" s="123">
        <f t="shared" si="1371"/>
        <v>67054.222907000003</v>
      </c>
      <c r="Z3306" s="123">
        <f t="shared" si="1372"/>
        <v>55965.702648246872</v>
      </c>
      <c r="AA3306" s="123">
        <f t="shared" si="1373"/>
        <v>1341.0844581400002</v>
      </c>
      <c r="AB3306" s="123">
        <f t="shared" si="1374"/>
        <v>36209.280369780005</v>
      </c>
      <c r="AC3306" s="123">
        <f t="shared" si="1375"/>
        <v>160570.2903831669</v>
      </c>
      <c r="AD3306" s="150">
        <f t="shared" si="1376"/>
        <v>87053.852995000008</v>
      </c>
      <c r="AE3306" s="150">
        <f t="shared" si="1377"/>
        <v>71182.603486656604</v>
      </c>
      <c r="AF3306" s="150">
        <f t="shared" si="1378"/>
        <v>1741.0770599000002</v>
      </c>
      <c r="AG3306" s="150">
        <f t="shared" si="1379"/>
        <v>46196.577989346675</v>
      </c>
      <c r="AH3306" s="150">
        <f t="shared" si="1380"/>
        <v>206174.11153090329</v>
      </c>
    </row>
    <row r="3307" spans="1:34" ht="15.75" x14ac:dyDescent="0.2">
      <c r="A3307" s="127">
        <f t="shared" si="1381"/>
        <v>44767</v>
      </c>
      <c r="B3307" s="165">
        <f t="shared" si="1357"/>
        <v>366795.77127270418</v>
      </c>
      <c r="C3307" s="124"/>
      <c r="D3307" s="128">
        <f t="shared" si="1358"/>
        <v>6455.85</v>
      </c>
      <c r="E3307" s="129">
        <f>VLOOKUP(A3306,[1]Plan1!$AY$80:$BA$314,3)</f>
        <v>6411.95</v>
      </c>
      <c r="F3307" s="130">
        <f t="shared" si="1359"/>
        <v>44758</v>
      </c>
      <c r="G3307" s="131">
        <f t="shared" si="1360"/>
        <v>-6.8000340776196433E-3</v>
      </c>
      <c r="H3307" s="132">
        <f t="shared" si="1361"/>
        <v>44788</v>
      </c>
      <c r="I3307" s="132">
        <f t="shared" si="1362"/>
        <v>44788</v>
      </c>
      <c r="J3307" s="133">
        <f t="shared" si="1363"/>
        <v>21</v>
      </c>
      <c r="K3307" s="133">
        <f t="shared" si="1364"/>
        <v>6</v>
      </c>
      <c r="L3307" s="124">
        <f t="shared" si="1365"/>
        <v>0.99805239000000001</v>
      </c>
      <c r="M3307" s="134">
        <f t="shared" si="1366"/>
        <v>1.00670057</v>
      </c>
      <c r="N3307" s="134">
        <f t="shared" si="1367"/>
        <v>1.7373481136387263</v>
      </c>
      <c r="O3307" s="124">
        <f t="shared" si="1368"/>
        <v>1.7339644299999999</v>
      </c>
      <c r="P3307" s="124"/>
      <c r="Q3307" s="125"/>
      <c r="R3307" s="126"/>
      <c r="S3307" s="124"/>
      <c r="T3307" s="135">
        <f t="shared" si="1382"/>
        <v>7.9699999999999993E-2</v>
      </c>
      <c r="U3307" s="125">
        <f t="shared" si="1369"/>
        <v>1095</v>
      </c>
      <c r="V3307" s="125">
        <v>252</v>
      </c>
      <c r="W3307" s="134">
        <f t="shared" si="1370"/>
        <v>1.395435942</v>
      </c>
      <c r="X3307" s="18"/>
      <c r="Y3307" s="123">
        <f t="shared" si="1371"/>
        <v>67054.222907000003</v>
      </c>
      <c r="Z3307" s="123">
        <f t="shared" si="1372"/>
        <v>55965.702648246872</v>
      </c>
      <c r="AA3307" s="123">
        <f t="shared" si="1373"/>
        <v>1341.0844581400002</v>
      </c>
      <c r="AB3307" s="123">
        <f t="shared" si="1374"/>
        <v>36231.631777415671</v>
      </c>
      <c r="AC3307" s="123">
        <f t="shared" si="1375"/>
        <v>160592.64179080256</v>
      </c>
      <c r="AD3307" s="150">
        <f t="shared" si="1376"/>
        <v>87053.852995000008</v>
      </c>
      <c r="AE3307" s="150">
        <f t="shared" si="1377"/>
        <v>71182.603486656604</v>
      </c>
      <c r="AF3307" s="150">
        <f t="shared" si="1378"/>
        <v>1741.0770599000002</v>
      </c>
      <c r="AG3307" s="150">
        <f t="shared" si="1379"/>
        <v>46225.595940345003</v>
      </c>
      <c r="AH3307" s="150">
        <f t="shared" si="1380"/>
        <v>206203.12948190162</v>
      </c>
    </row>
    <row r="3308" spans="1:34" ht="15.75" x14ac:dyDescent="0.2">
      <c r="A3308" s="127">
        <f t="shared" si="1381"/>
        <v>44768</v>
      </c>
      <c r="B3308" s="165">
        <f t="shared" si="1357"/>
        <v>366841.34195703926</v>
      </c>
      <c r="C3308" s="124"/>
      <c r="D3308" s="128">
        <f t="shared" si="1358"/>
        <v>6455.85</v>
      </c>
      <c r="E3308" s="129">
        <f>VLOOKUP(A3307,[1]Plan1!$AY$80:$BA$314,3)</f>
        <v>6411.95</v>
      </c>
      <c r="F3308" s="130">
        <f t="shared" si="1359"/>
        <v>44758</v>
      </c>
      <c r="G3308" s="131">
        <f t="shared" si="1360"/>
        <v>-6.8000340776196433E-3</v>
      </c>
      <c r="H3308" s="132">
        <f t="shared" si="1361"/>
        <v>44788</v>
      </c>
      <c r="I3308" s="132">
        <f t="shared" si="1362"/>
        <v>44788</v>
      </c>
      <c r="J3308" s="133">
        <f t="shared" si="1363"/>
        <v>21</v>
      </c>
      <c r="K3308" s="133">
        <f t="shared" si="1364"/>
        <v>7</v>
      </c>
      <c r="L3308" s="124">
        <f t="shared" si="1365"/>
        <v>0.99772815999999998</v>
      </c>
      <c r="M3308" s="134">
        <f t="shared" si="1366"/>
        <v>1.00670057</v>
      </c>
      <c r="N3308" s="134">
        <f t="shared" si="1367"/>
        <v>1.7373481136387263</v>
      </c>
      <c r="O3308" s="124">
        <f t="shared" si="1368"/>
        <v>1.7334011300000001</v>
      </c>
      <c r="P3308" s="124"/>
      <c r="Q3308" s="125"/>
      <c r="R3308" s="126"/>
      <c r="S3308" s="124"/>
      <c r="T3308" s="135">
        <f t="shared" si="1382"/>
        <v>7.9699999999999993E-2</v>
      </c>
      <c r="U3308" s="125">
        <f t="shared" si="1369"/>
        <v>1096</v>
      </c>
      <c r="V3308" s="125">
        <v>252</v>
      </c>
      <c r="W3308" s="134">
        <f t="shared" si="1370"/>
        <v>1.395860635</v>
      </c>
      <c r="X3308" s="18"/>
      <c r="Y3308" s="123">
        <f t="shared" si="1371"/>
        <v>67054.222907000003</v>
      </c>
      <c r="Z3308" s="123">
        <f t="shared" si="1372"/>
        <v>55963.166341424592</v>
      </c>
      <c r="AA3308" s="123">
        <f t="shared" si="1373"/>
        <v>1341.0844581400002</v>
      </c>
      <c r="AB3308" s="123">
        <f t="shared" si="1374"/>
        <v>36253.983185051336</v>
      </c>
      <c r="AC3308" s="123">
        <f t="shared" si="1375"/>
        <v>160612.45689161593</v>
      </c>
      <c r="AD3308" s="150">
        <f t="shared" si="1376"/>
        <v>87053.852995000008</v>
      </c>
      <c r="AE3308" s="150">
        <f t="shared" si="1377"/>
        <v>71179.341119179968</v>
      </c>
      <c r="AF3308" s="150">
        <f t="shared" si="1378"/>
        <v>1741.0770599000002</v>
      </c>
      <c r="AG3308" s="150">
        <f t="shared" si="1379"/>
        <v>46254.613891343339</v>
      </c>
      <c r="AH3308" s="150">
        <f t="shared" si="1380"/>
        <v>206228.88506542332</v>
      </c>
    </row>
    <row r="3309" spans="1:34" ht="15.75" x14ac:dyDescent="0.2">
      <c r="A3309" s="127">
        <f t="shared" si="1381"/>
        <v>44769</v>
      </c>
      <c r="B3309" s="165">
        <f t="shared" si="1357"/>
        <v>366886.91242530505</v>
      </c>
      <c r="C3309" s="124"/>
      <c r="D3309" s="128">
        <f t="shared" si="1358"/>
        <v>6455.85</v>
      </c>
      <c r="E3309" s="129">
        <f>VLOOKUP(A3308,[1]Plan1!$AY$80:$BA$314,3)</f>
        <v>6411.95</v>
      </c>
      <c r="F3309" s="130">
        <f t="shared" si="1359"/>
        <v>44758</v>
      </c>
      <c r="G3309" s="131">
        <f t="shared" si="1360"/>
        <v>-6.8000340776196433E-3</v>
      </c>
      <c r="H3309" s="132">
        <f t="shared" si="1361"/>
        <v>44788</v>
      </c>
      <c r="I3309" s="132">
        <f t="shared" si="1362"/>
        <v>44788</v>
      </c>
      <c r="J3309" s="133">
        <f t="shared" si="1363"/>
        <v>21</v>
      </c>
      <c r="K3309" s="133">
        <f t="shared" si="1364"/>
        <v>8</v>
      </c>
      <c r="L3309" s="124">
        <f t="shared" si="1365"/>
        <v>0.99740403</v>
      </c>
      <c r="M3309" s="134">
        <f t="shared" si="1366"/>
        <v>1.00670057</v>
      </c>
      <c r="N3309" s="134">
        <f t="shared" si="1367"/>
        <v>1.7373481136387263</v>
      </c>
      <c r="O3309" s="124">
        <f t="shared" si="1368"/>
        <v>1.73283801</v>
      </c>
      <c r="P3309" s="124"/>
      <c r="Q3309" s="125"/>
      <c r="R3309" s="126"/>
      <c r="S3309" s="124"/>
      <c r="T3309" s="135">
        <f t="shared" si="1382"/>
        <v>7.9699999999999993E-2</v>
      </c>
      <c r="U3309" s="125">
        <f t="shared" si="1369"/>
        <v>1097</v>
      </c>
      <c r="V3309" s="125">
        <v>252</v>
      </c>
      <c r="W3309" s="134">
        <f t="shared" si="1370"/>
        <v>1.3962854579999999</v>
      </c>
      <c r="X3309" s="18"/>
      <c r="Y3309" s="123">
        <f t="shared" si="1371"/>
        <v>67054.222907000003</v>
      </c>
      <c r="Z3309" s="123">
        <f t="shared" si="1372"/>
        <v>55960.629940094841</v>
      </c>
      <c r="AA3309" s="123">
        <f t="shared" si="1373"/>
        <v>1341.0844581400002</v>
      </c>
      <c r="AB3309" s="123">
        <f t="shared" si="1374"/>
        <v>36276.334592687002</v>
      </c>
      <c r="AC3309" s="123">
        <f t="shared" si="1375"/>
        <v>160632.27189792186</v>
      </c>
      <c r="AD3309" s="150">
        <f t="shared" si="1376"/>
        <v>87053.852995000008</v>
      </c>
      <c r="AE3309" s="150">
        <f t="shared" si="1377"/>
        <v>71176.078630141506</v>
      </c>
      <c r="AF3309" s="150">
        <f t="shared" si="1378"/>
        <v>1741.0770599000002</v>
      </c>
      <c r="AG3309" s="150">
        <f t="shared" si="1379"/>
        <v>46283.631842341667</v>
      </c>
      <c r="AH3309" s="150">
        <f t="shared" si="1380"/>
        <v>206254.64052738319</v>
      </c>
    </row>
    <row r="3310" spans="1:34" ht="15.75" x14ac:dyDescent="0.2">
      <c r="A3310" s="127">
        <f t="shared" si="1381"/>
        <v>44770</v>
      </c>
      <c r="B3310" s="165">
        <f t="shared" si="1357"/>
        <v>366932.48267863947</v>
      </c>
      <c r="C3310" s="124"/>
      <c r="D3310" s="128">
        <f t="shared" si="1358"/>
        <v>6455.85</v>
      </c>
      <c r="E3310" s="129">
        <f>VLOOKUP(A3309,[1]Plan1!$AY$80:$BA$314,3)</f>
        <v>6411.95</v>
      </c>
      <c r="F3310" s="130">
        <f t="shared" si="1359"/>
        <v>44758</v>
      </c>
      <c r="G3310" s="131">
        <f t="shared" si="1360"/>
        <v>-6.8000340776196433E-3</v>
      </c>
      <c r="H3310" s="132">
        <f t="shared" si="1361"/>
        <v>44788</v>
      </c>
      <c r="I3310" s="132">
        <f t="shared" si="1362"/>
        <v>44788</v>
      </c>
      <c r="J3310" s="133">
        <f t="shared" si="1363"/>
        <v>21</v>
      </c>
      <c r="K3310" s="133">
        <f t="shared" si="1364"/>
        <v>9</v>
      </c>
      <c r="L3310" s="124">
        <f t="shared" si="1365"/>
        <v>0.99708001000000002</v>
      </c>
      <c r="M3310" s="134">
        <f t="shared" si="1366"/>
        <v>1.00670057</v>
      </c>
      <c r="N3310" s="134">
        <f t="shared" si="1367"/>
        <v>1.7373481136387263</v>
      </c>
      <c r="O3310" s="124">
        <f t="shared" si="1368"/>
        <v>1.73227507</v>
      </c>
      <c r="P3310" s="124"/>
      <c r="Q3310" s="125"/>
      <c r="R3310" s="126"/>
      <c r="S3310" s="124"/>
      <c r="T3310" s="135">
        <f t="shared" si="1382"/>
        <v>7.9699999999999993E-2</v>
      </c>
      <c r="U3310" s="125">
        <f t="shared" si="1369"/>
        <v>1098</v>
      </c>
      <c r="V3310" s="125">
        <v>252</v>
      </c>
      <c r="W3310" s="134">
        <f t="shared" si="1370"/>
        <v>1.3967104109999999</v>
      </c>
      <c r="X3310" s="18"/>
      <c r="Y3310" s="123">
        <f t="shared" si="1371"/>
        <v>67054.222907000003</v>
      </c>
      <c r="Z3310" s="123">
        <f t="shared" si="1372"/>
        <v>55958.093444755337</v>
      </c>
      <c r="AA3310" s="123">
        <f t="shared" si="1373"/>
        <v>1341.0844581400002</v>
      </c>
      <c r="AB3310" s="123">
        <f t="shared" si="1374"/>
        <v>36298.686000322668</v>
      </c>
      <c r="AC3310" s="123">
        <f t="shared" si="1375"/>
        <v>160652.08681021802</v>
      </c>
      <c r="AD3310" s="150">
        <f t="shared" si="1376"/>
        <v>87053.852995000008</v>
      </c>
      <c r="AE3310" s="150">
        <f t="shared" si="1377"/>
        <v>71172.816020181417</v>
      </c>
      <c r="AF3310" s="150">
        <f t="shared" si="1378"/>
        <v>1741.0770599000002</v>
      </c>
      <c r="AG3310" s="150">
        <f t="shared" si="1379"/>
        <v>46312.64979334001</v>
      </c>
      <c r="AH3310" s="150">
        <f t="shared" si="1380"/>
        <v>206280.39586842144</v>
      </c>
    </row>
    <row r="3311" spans="1:34" ht="15.75" x14ac:dyDescent="0.2">
      <c r="A3311" s="127">
        <f t="shared" si="1381"/>
        <v>44771</v>
      </c>
      <c r="B3311" s="165">
        <f t="shared" si="1357"/>
        <v>366978.05556364689</v>
      </c>
      <c r="C3311" s="124"/>
      <c r="D3311" s="128">
        <f t="shared" si="1358"/>
        <v>6455.85</v>
      </c>
      <c r="E3311" s="129">
        <f>VLOOKUP(A3310,[1]Plan1!$AY$80:$BA$314,3)</f>
        <v>6411.95</v>
      </c>
      <c r="F3311" s="130">
        <f t="shared" si="1359"/>
        <v>44758</v>
      </c>
      <c r="G3311" s="131">
        <f t="shared" si="1360"/>
        <v>-6.8000340776196433E-3</v>
      </c>
      <c r="H3311" s="132">
        <f t="shared" si="1361"/>
        <v>44788</v>
      </c>
      <c r="I3311" s="132">
        <f t="shared" si="1362"/>
        <v>44788</v>
      </c>
      <c r="J3311" s="133">
        <f t="shared" si="1363"/>
        <v>21</v>
      </c>
      <c r="K3311" s="133">
        <f t="shared" si="1364"/>
        <v>10</v>
      </c>
      <c r="L3311" s="124">
        <f t="shared" si="1365"/>
        <v>0.99675610000000003</v>
      </c>
      <c r="M3311" s="134">
        <f t="shared" si="1366"/>
        <v>1.00670057</v>
      </c>
      <c r="N3311" s="134">
        <f t="shared" si="1367"/>
        <v>1.7373481136387263</v>
      </c>
      <c r="O3311" s="124">
        <f t="shared" si="1368"/>
        <v>1.7317123299999999</v>
      </c>
      <c r="P3311" s="124"/>
      <c r="Q3311" s="125"/>
      <c r="R3311" s="126"/>
      <c r="S3311" s="124"/>
      <c r="T3311" s="135">
        <f t="shared" si="1382"/>
        <v>7.9699999999999993E-2</v>
      </c>
      <c r="U3311" s="125">
        <f t="shared" si="1369"/>
        <v>1099</v>
      </c>
      <c r="V3311" s="125">
        <v>252</v>
      </c>
      <c r="W3311" s="134">
        <f t="shared" si="1370"/>
        <v>1.3971354920000001</v>
      </c>
      <c r="X3311" s="18"/>
      <c r="Y3311" s="123">
        <f t="shared" si="1371"/>
        <v>67054.222907000003</v>
      </c>
      <c r="Z3311" s="123">
        <f t="shared" si="1372"/>
        <v>55955.558100494491</v>
      </c>
      <c r="AA3311" s="123">
        <f t="shared" si="1373"/>
        <v>1341.0844581400002</v>
      </c>
      <c r="AB3311" s="123">
        <f t="shared" si="1374"/>
        <v>36321.037407958334</v>
      </c>
      <c r="AC3311" s="123">
        <f t="shared" si="1375"/>
        <v>160671.90287359283</v>
      </c>
      <c r="AD3311" s="150">
        <f t="shared" si="1376"/>
        <v>87053.852995000008</v>
      </c>
      <c r="AE3311" s="150">
        <f t="shared" si="1377"/>
        <v>71169.554890815707</v>
      </c>
      <c r="AF3311" s="150">
        <f t="shared" si="1378"/>
        <v>1741.0770599000002</v>
      </c>
      <c r="AG3311" s="150">
        <f t="shared" si="1379"/>
        <v>46341.667744338338</v>
      </c>
      <c r="AH3311" s="150">
        <f t="shared" si="1380"/>
        <v>206306.15269005406</v>
      </c>
    </row>
    <row r="3312" spans="1:34" ht="15.75" x14ac:dyDescent="0.2">
      <c r="A3312" s="127">
        <f t="shared" si="1381"/>
        <v>44772</v>
      </c>
      <c r="B3312" s="165">
        <f t="shared" si="1357"/>
        <v>367023.62498926144</v>
      </c>
      <c r="C3312" s="124"/>
      <c r="D3312" s="128">
        <f t="shared" si="1358"/>
        <v>6455.85</v>
      </c>
      <c r="E3312" s="129">
        <f>VLOOKUP(A3311,[1]Plan1!$AY$80:$BA$314,3)</f>
        <v>6411.95</v>
      </c>
      <c r="F3312" s="130">
        <f t="shared" si="1359"/>
        <v>44758</v>
      </c>
      <c r="G3312" s="131">
        <f t="shared" si="1360"/>
        <v>-6.8000340776196433E-3</v>
      </c>
      <c r="H3312" s="132">
        <f t="shared" si="1361"/>
        <v>44788</v>
      </c>
      <c r="I3312" s="132">
        <f t="shared" si="1362"/>
        <v>44788</v>
      </c>
      <c r="J3312" s="133">
        <f t="shared" si="1363"/>
        <v>21</v>
      </c>
      <c r="K3312" s="133">
        <f t="shared" si="1364"/>
        <v>11</v>
      </c>
      <c r="L3312" s="124">
        <f t="shared" si="1365"/>
        <v>0.99643229</v>
      </c>
      <c r="M3312" s="134">
        <f t="shared" si="1366"/>
        <v>1.00670057</v>
      </c>
      <c r="N3312" s="134">
        <f t="shared" si="1367"/>
        <v>1.7373481136387263</v>
      </c>
      <c r="O3312" s="124">
        <f t="shared" si="1368"/>
        <v>1.7311497499999999</v>
      </c>
      <c r="P3312" s="124"/>
      <c r="Q3312" s="125"/>
      <c r="R3312" s="126"/>
      <c r="S3312" s="124"/>
      <c r="T3312" s="135">
        <f t="shared" si="1382"/>
        <v>7.9699999999999993E-2</v>
      </c>
      <c r="U3312" s="125">
        <f t="shared" si="1369"/>
        <v>1100</v>
      </c>
      <c r="V3312" s="125">
        <v>252</v>
      </c>
      <c r="W3312" s="134">
        <f t="shared" si="1370"/>
        <v>1.3975607029999999</v>
      </c>
      <c r="X3312" s="18"/>
      <c r="Y3312" s="123">
        <f t="shared" si="1371"/>
        <v>67054.222907000003</v>
      </c>
      <c r="Z3312" s="123">
        <f t="shared" si="1372"/>
        <v>55953.021243115087</v>
      </c>
      <c r="AA3312" s="123">
        <f t="shared" si="1373"/>
        <v>1341.0844581400002</v>
      </c>
      <c r="AB3312" s="123">
        <f t="shared" si="1374"/>
        <v>36343.388815594008</v>
      </c>
      <c r="AC3312" s="123">
        <f t="shared" si="1375"/>
        <v>160691.7174238491</v>
      </c>
      <c r="AD3312" s="150">
        <f t="shared" si="1376"/>
        <v>87053.852995000008</v>
      </c>
      <c r="AE3312" s="150">
        <f t="shared" si="1377"/>
        <v>71166.29181517566</v>
      </c>
      <c r="AF3312" s="150">
        <f t="shared" si="1378"/>
        <v>1741.0770599000002</v>
      </c>
      <c r="AG3312" s="150">
        <f t="shared" si="1379"/>
        <v>46370.685695336666</v>
      </c>
      <c r="AH3312" s="150">
        <f t="shared" si="1380"/>
        <v>206331.90756541234</v>
      </c>
    </row>
    <row r="3313" spans="1:34" ht="15.75" x14ac:dyDescent="0.2">
      <c r="A3313" s="127">
        <f t="shared" si="1381"/>
        <v>44773</v>
      </c>
      <c r="B3313" s="165">
        <f t="shared" si="1357"/>
        <v>367074.99434789544</v>
      </c>
      <c r="C3313" s="124"/>
      <c r="D3313" s="128">
        <f t="shared" si="1358"/>
        <v>6455.85</v>
      </c>
      <c r="E3313" s="129">
        <f>VLOOKUP(A3312,[1]Plan1!$AY$80:$BA$314,3)</f>
        <v>6411.95</v>
      </c>
      <c r="F3313" s="130">
        <f t="shared" si="1359"/>
        <v>44758</v>
      </c>
      <c r="G3313" s="131">
        <f t="shared" si="1360"/>
        <v>-6.8000340776196433E-3</v>
      </c>
      <c r="H3313" s="132">
        <f t="shared" si="1361"/>
        <v>44788</v>
      </c>
      <c r="I3313" s="132">
        <f t="shared" si="1362"/>
        <v>44788</v>
      </c>
      <c r="J3313" s="133">
        <f t="shared" si="1363"/>
        <v>21</v>
      </c>
      <c r="K3313" s="133">
        <f t="shared" si="1364"/>
        <v>11</v>
      </c>
      <c r="L3313" s="124">
        <f t="shared" si="1365"/>
        <v>0.99643229</v>
      </c>
      <c r="M3313" s="134">
        <f t="shared" si="1366"/>
        <v>1.00670057</v>
      </c>
      <c r="N3313" s="134">
        <f t="shared" si="1367"/>
        <v>1.7373481136387263</v>
      </c>
      <c r="O3313" s="124">
        <f t="shared" si="1368"/>
        <v>1.7311497499999999</v>
      </c>
      <c r="P3313" s="124"/>
      <c r="Q3313" s="125"/>
      <c r="R3313" s="126"/>
      <c r="S3313" s="124"/>
      <c r="T3313" s="135">
        <f t="shared" si="1382"/>
        <v>7.9699999999999993E-2</v>
      </c>
      <c r="U3313" s="125">
        <f t="shared" si="1369"/>
        <v>1100</v>
      </c>
      <c r="V3313" s="125">
        <v>252</v>
      </c>
      <c r="W3313" s="134">
        <f t="shared" si="1370"/>
        <v>1.3975607029999999</v>
      </c>
      <c r="X3313" s="18"/>
      <c r="Y3313" s="123">
        <f t="shared" si="1371"/>
        <v>67054.222907000003</v>
      </c>
      <c r="Z3313" s="123">
        <f t="shared" si="1372"/>
        <v>55953.021243115087</v>
      </c>
      <c r="AA3313" s="123">
        <f t="shared" si="1373"/>
        <v>1341.0844581400002</v>
      </c>
      <c r="AB3313" s="123">
        <f t="shared" si="1374"/>
        <v>36365.740223229666</v>
      </c>
      <c r="AC3313" s="123">
        <f t="shared" si="1375"/>
        <v>160714.06883148476</v>
      </c>
      <c r="AD3313" s="150">
        <f t="shared" si="1376"/>
        <v>87053.852995000008</v>
      </c>
      <c r="AE3313" s="150">
        <f t="shared" si="1377"/>
        <v>71166.29181517566</v>
      </c>
      <c r="AF3313" s="150">
        <f t="shared" si="1378"/>
        <v>1741.0770599000002</v>
      </c>
      <c r="AG3313" s="150">
        <f t="shared" si="1379"/>
        <v>46399.703646335009</v>
      </c>
      <c r="AH3313" s="150">
        <f t="shared" si="1380"/>
        <v>206360.92551641067</v>
      </c>
    </row>
    <row r="3314" spans="1:34" ht="15.75" x14ac:dyDescent="0.2">
      <c r="A3314" s="127">
        <f t="shared" si="1381"/>
        <v>44774</v>
      </c>
      <c r="B3314" s="165">
        <f t="shared" si="1357"/>
        <v>367126.36370652943</v>
      </c>
      <c r="C3314" s="124"/>
      <c r="D3314" s="128">
        <f t="shared" si="1358"/>
        <v>6455.85</v>
      </c>
      <c r="E3314" s="129">
        <f>VLOOKUP(A3313,[1]Plan1!$AY$80:$BA$314,3)</f>
        <v>6411.95</v>
      </c>
      <c r="F3314" s="130">
        <f t="shared" si="1359"/>
        <v>44758</v>
      </c>
      <c r="G3314" s="131">
        <f t="shared" si="1360"/>
        <v>-6.8000340776196433E-3</v>
      </c>
      <c r="H3314" s="132">
        <f t="shared" si="1361"/>
        <v>44788</v>
      </c>
      <c r="I3314" s="132">
        <f t="shared" si="1362"/>
        <v>44788</v>
      </c>
      <c r="J3314" s="133">
        <f t="shared" si="1363"/>
        <v>21</v>
      </c>
      <c r="K3314" s="133">
        <f t="shared" si="1364"/>
        <v>11</v>
      </c>
      <c r="L3314" s="124">
        <f t="shared" si="1365"/>
        <v>0.99643229</v>
      </c>
      <c r="M3314" s="134">
        <f t="shared" si="1366"/>
        <v>1.00670057</v>
      </c>
      <c r="N3314" s="134">
        <f t="shared" si="1367"/>
        <v>1.7373481136387263</v>
      </c>
      <c r="O3314" s="124">
        <f t="shared" si="1368"/>
        <v>1.7311497499999999</v>
      </c>
      <c r="P3314" s="124"/>
      <c r="Q3314" s="125"/>
      <c r="R3314" s="126"/>
      <c r="S3314" s="124"/>
      <c r="T3314" s="135">
        <f t="shared" si="1382"/>
        <v>7.9699999999999993E-2</v>
      </c>
      <c r="U3314" s="125">
        <f t="shared" si="1369"/>
        <v>1100</v>
      </c>
      <c r="V3314" s="125">
        <v>252</v>
      </c>
      <c r="W3314" s="134">
        <f t="shared" si="1370"/>
        <v>1.3975607029999999</v>
      </c>
      <c r="X3314" s="18"/>
      <c r="Y3314" s="123">
        <f t="shared" si="1371"/>
        <v>67054.222907000003</v>
      </c>
      <c r="Z3314" s="123">
        <f t="shared" si="1372"/>
        <v>55953.021243115087</v>
      </c>
      <c r="AA3314" s="123">
        <f t="shared" si="1373"/>
        <v>1341.0844581400002</v>
      </c>
      <c r="AB3314" s="123">
        <f t="shared" si="1374"/>
        <v>36388.091630865332</v>
      </c>
      <c r="AC3314" s="123">
        <f t="shared" si="1375"/>
        <v>160736.42023912043</v>
      </c>
      <c r="AD3314" s="150">
        <f t="shared" si="1376"/>
        <v>87053.852995000008</v>
      </c>
      <c r="AE3314" s="150">
        <f t="shared" si="1377"/>
        <v>71166.29181517566</v>
      </c>
      <c r="AF3314" s="150">
        <f t="shared" si="1378"/>
        <v>1741.0770599000002</v>
      </c>
      <c r="AG3314" s="150">
        <f t="shared" si="1379"/>
        <v>46428.721597333337</v>
      </c>
      <c r="AH3314" s="150">
        <f t="shared" si="1380"/>
        <v>206389.943467409</v>
      </c>
    </row>
    <row r="3315" spans="1:34" ht="15.75" x14ac:dyDescent="0.2">
      <c r="A3315" s="127">
        <f t="shared" si="1381"/>
        <v>44775</v>
      </c>
      <c r="B3315" s="165">
        <f t="shared" si="1357"/>
        <v>367171.93454599194</v>
      </c>
      <c r="C3315" s="124"/>
      <c r="D3315" s="128">
        <f t="shared" si="1358"/>
        <v>6455.85</v>
      </c>
      <c r="E3315" s="129">
        <f>VLOOKUP(A3314,[1]Plan1!$AY$80:$BA$314,3)</f>
        <v>6411.95</v>
      </c>
      <c r="F3315" s="130">
        <f t="shared" si="1359"/>
        <v>44758</v>
      </c>
      <c r="G3315" s="131">
        <f t="shared" si="1360"/>
        <v>-6.8000340776196433E-3</v>
      </c>
      <c r="H3315" s="132">
        <f t="shared" si="1361"/>
        <v>44788</v>
      </c>
      <c r="I3315" s="132">
        <f t="shared" si="1362"/>
        <v>44788</v>
      </c>
      <c r="J3315" s="133">
        <f t="shared" si="1363"/>
        <v>21</v>
      </c>
      <c r="K3315" s="133">
        <f t="shared" si="1364"/>
        <v>12</v>
      </c>
      <c r="L3315" s="124">
        <f t="shared" si="1365"/>
        <v>0.99610858000000002</v>
      </c>
      <c r="M3315" s="134">
        <f t="shared" si="1366"/>
        <v>1.00670057</v>
      </c>
      <c r="N3315" s="134">
        <f t="shared" si="1367"/>
        <v>1.7373481136387263</v>
      </c>
      <c r="O3315" s="124">
        <f t="shared" si="1368"/>
        <v>1.7305873599999999</v>
      </c>
      <c r="P3315" s="124"/>
      <c r="Q3315" s="125"/>
      <c r="R3315" s="126"/>
      <c r="S3315" s="124"/>
      <c r="T3315" s="135">
        <f t="shared" si="1382"/>
        <v>7.9699999999999993E-2</v>
      </c>
      <c r="U3315" s="125">
        <f t="shared" si="1369"/>
        <v>1101</v>
      </c>
      <c r="V3315" s="125">
        <v>252</v>
      </c>
      <c r="W3315" s="134">
        <f t="shared" si="1370"/>
        <v>1.397986044</v>
      </c>
      <c r="X3315" s="18"/>
      <c r="Y3315" s="123">
        <f t="shared" si="1371"/>
        <v>67054.222907000003</v>
      </c>
      <c r="Z3315" s="123">
        <f t="shared" si="1372"/>
        <v>55950.485004144641</v>
      </c>
      <c r="AA3315" s="123">
        <f t="shared" si="1373"/>
        <v>1341.0844581400002</v>
      </c>
      <c r="AB3315" s="123">
        <f t="shared" si="1374"/>
        <v>36410.443038501006</v>
      </c>
      <c r="AC3315" s="123">
        <f t="shared" si="1375"/>
        <v>160756.23540778566</v>
      </c>
      <c r="AD3315" s="150">
        <f t="shared" si="1376"/>
        <v>87053.852995000008</v>
      </c>
      <c r="AE3315" s="150">
        <f t="shared" si="1377"/>
        <v>71163.02953497463</v>
      </c>
      <c r="AF3315" s="150">
        <f t="shared" si="1378"/>
        <v>1741.0770599000002</v>
      </c>
      <c r="AG3315" s="150">
        <f t="shared" si="1379"/>
        <v>46457.73954833168</v>
      </c>
      <c r="AH3315" s="150">
        <f t="shared" si="1380"/>
        <v>206415.69913820631</v>
      </c>
    </row>
    <row r="3316" spans="1:34" ht="15.75" x14ac:dyDescent="0.2">
      <c r="A3316" s="127">
        <f t="shared" si="1381"/>
        <v>44776</v>
      </c>
      <c r="B3316" s="165">
        <f t="shared" si="1357"/>
        <v>367217.50477429462</v>
      </c>
      <c r="C3316" s="124"/>
      <c r="D3316" s="128">
        <f t="shared" si="1358"/>
        <v>6455.85</v>
      </c>
      <c r="E3316" s="129">
        <f>VLOOKUP(A3315,[1]Plan1!$AY$80:$BA$314,3)</f>
        <v>6411.95</v>
      </c>
      <c r="F3316" s="130">
        <f t="shared" si="1359"/>
        <v>44758</v>
      </c>
      <c r="G3316" s="131">
        <f t="shared" si="1360"/>
        <v>-6.8000340776196433E-3</v>
      </c>
      <c r="H3316" s="132">
        <f t="shared" si="1361"/>
        <v>44788</v>
      </c>
      <c r="I3316" s="132">
        <f t="shared" si="1362"/>
        <v>44788</v>
      </c>
      <c r="J3316" s="133">
        <f t="shared" si="1363"/>
        <v>21</v>
      </c>
      <c r="K3316" s="133">
        <f t="shared" si="1364"/>
        <v>13</v>
      </c>
      <c r="L3316" s="124">
        <f t="shared" si="1365"/>
        <v>0.99578498000000004</v>
      </c>
      <c r="M3316" s="134">
        <f t="shared" si="1366"/>
        <v>1.00670057</v>
      </c>
      <c r="N3316" s="134">
        <f t="shared" si="1367"/>
        <v>1.7373481136387263</v>
      </c>
      <c r="O3316" s="124">
        <f t="shared" si="1368"/>
        <v>1.7300251499999999</v>
      </c>
      <c r="P3316" s="124"/>
      <c r="Q3316" s="125"/>
      <c r="R3316" s="126"/>
      <c r="S3316" s="124"/>
      <c r="T3316" s="135">
        <f t="shared" si="1382"/>
        <v>7.9699999999999993E-2</v>
      </c>
      <c r="U3316" s="125">
        <f t="shared" si="1369"/>
        <v>1102</v>
      </c>
      <c r="V3316" s="125">
        <v>252</v>
      </c>
      <c r="W3316" s="134">
        <f t="shared" si="1370"/>
        <v>1.3984115130000001</v>
      </c>
      <c r="X3316" s="18"/>
      <c r="Y3316" s="123">
        <f t="shared" si="1371"/>
        <v>67054.222907000003</v>
      </c>
      <c r="Z3316" s="123">
        <f t="shared" si="1372"/>
        <v>55947.948497856392</v>
      </c>
      <c r="AA3316" s="123">
        <f t="shared" si="1373"/>
        <v>1341.0844581400002</v>
      </c>
      <c r="AB3316" s="123">
        <f t="shared" si="1374"/>
        <v>36432.794446136671</v>
      </c>
      <c r="AC3316" s="123">
        <f t="shared" si="1375"/>
        <v>160776.05030913308</v>
      </c>
      <c r="AD3316" s="150">
        <f t="shared" si="1376"/>
        <v>87053.852995000008</v>
      </c>
      <c r="AE3316" s="150">
        <f t="shared" si="1377"/>
        <v>71159.766910931517</v>
      </c>
      <c r="AF3316" s="150">
        <f t="shared" si="1378"/>
        <v>1741.0770599000002</v>
      </c>
      <c r="AG3316" s="150">
        <f t="shared" si="1379"/>
        <v>46486.757499330008</v>
      </c>
      <c r="AH3316" s="150">
        <f t="shared" si="1380"/>
        <v>206441.45446516154</v>
      </c>
    </row>
    <row r="3317" spans="1:34" ht="15.75" x14ac:dyDescent="0.2">
      <c r="A3317" s="127">
        <f t="shared" si="1381"/>
        <v>44777</v>
      </c>
      <c r="B3317" s="165">
        <f t="shared" si="1357"/>
        <v>367263.07824813458</v>
      </c>
      <c r="C3317" s="124"/>
      <c r="D3317" s="128">
        <f t="shared" si="1358"/>
        <v>6455.85</v>
      </c>
      <c r="E3317" s="129">
        <f>VLOOKUP(A3316,[1]Plan1!$AY$80:$BA$314,3)</f>
        <v>6411.95</v>
      </c>
      <c r="F3317" s="130">
        <f t="shared" si="1359"/>
        <v>44758</v>
      </c>
      <c r="G3317" s="131">
        <f t="shared" si="1360"/>
        <v>-6.8000340776196433E-3</v>
      </c>
      <c r="H3317" s="132">
        <f t="shared" si="1361"/>
        <v>44788</v>
      </c>
      <c r="I3317" s="132">
        <f t="shared" si="1362"/>
        <v>44788</v>
      </c>
      <c r="J3317" s="133">
        <f t="shared" si="1363"/>
        <v>21</v>
      </c>
      <c r="K3317" s="133">
        <f t="shared" si="1364"/>
        <v>14</v>
      </c>
      <c r="L3317" s="124">
        <f t="shared" si="1365"/>
        <v>0.99546148999999995</v>
      </c>
      <c r="M3317" s="134">
        <f t="shared" si="1366"/>
        <v>1.00670057</v>
      </c>
      <c r="N3317" s="134">
        <f t="shared" si="1367"/>
        <v>1.7373481136387263</v>
      </c>
      <c r="O3317" s="124">
        <f t="shared" si="1368"/>
        <v>1.72946314</v>
      </c>
      <c r="P3317" s="124"/>
      <c r="Q3317" s="125"/>
      <c r="R3317" s="126"/>
      <c r="S3317" s="124"/>
      <c r="T3317" s="135">
        <f t="shared" si="1382"/>
        <v>7.9699999999999993E-2</v>
      </c>
      <c r="U3317" s="125">
        <f t="shared" si="1369"/>
        <v>1103</v>
      </c>
      <c r="V3317" s="125">
        <v>252</v>
      </c>
      <c r="W3317" s="134">
        <f t="shared" si="1370"/>
        <v>1.3988371129999999</v>
      </c>
      <c r="X3317" s="18"/>
      <c r="Y3317" s="123">
        <f t="shared" si="1371"/>
        <v>67054.222907000003</v>
      </c>
      <c r="Z3317" s="123">
        <f t="shared" si="1372"/>
        <v>55945.4134111475</v>
      </c>
      <c r="AA3317" s="123">
        <f t="shared" si="1373"/>
        <v>1341.0844581400002</v>
      </c>
      <c r="AB3317" s="123">
        <f t="shared" si="1374"/>
        <v>36455.14585377233</v>
      </c>
      <c r="AC3317" s="123">
        <f t="shared" si="1375"/>
        <v>160795.86663005984</v>
      </c>
      <c r="AD3317" s="150">
        <f t="shared" si="1376"/>
        <v>87053.852995000008</v>
      </c>
      <c r="AE3317" s="150">
        <f t="shared" si="1377"/>
        <v>71156.506112846357</v>
      </c>
      <c r="AF3317" s="150">
        <f t="shared" si="1378"/>
        <v>1741.0770599000002</v>
      </c>
      <c r="AG3317" s="150">
        <f t="shared" si="1379"/>
        <v>46515.775450328336</v>
      </c>
      <c r="AH3317" s="150">
        <f t="shared" si="1380"/>
        <v>206467.21161807471</v>
      </c>
    </row>
    <row r="3318" spans="1:34" ht="15.75" x14ac:dyDescent="0.2">
      <c r="A3318" s="127">
        <f t="shared" si="1381"/>
        <v>44778</v>
      </c>
      <c r="B3318" s="165">
        <f t="shared" si="1357"/>
        <v>367308.64948915079</v>
      </c>
      <c r="C3318" s="124"/>
      <c r="D3318" s="128">
        <f t="shared" si="1358"/>
        <v>6455.85</v>
      </c>
      <c r="E3318" s="129">
        <f>VLOOKUP(A3317,[1]Plan1!$AY$80:$BA$314,3)</f>
        <v>6411.95</v>
      </c>
      <c r="F3318" s="130">
        <f t="shared" si="1359"/>
        <v>44758</v>
      </c>
      <c r="G3318" s="131">
        <f t="shared" si="1360"/>
        <v>-6.8000340776196433E-3</v>
      </c>
      <c r="H3318" s="132">
        <f t="shared" si="1361"/>
        <v>44788</v>
      </c>
      <c r="I3318" s="132">
        <f t="shared" si="1362"/>
        <v>44788</v>
      </c>
      <c r="J3318" s="133">
        <f t="shared" si="1363"/>
        <v>21</v>
      </c>
      <c r="K3318" s="133">
        <f t="shared" si="1364"/>
        <v>15</v>
      </c>
      <c r="L3318" s="124">
        <f t="shared" si="1365"/>
        <v>0.99513810000000003</v>
      </c>
      <c r="M3318" s="134">
        <f t="shared" si="1366"/>
        <v>1.00670057</v>
      </c>
      <c r="N3318" s="134">
        <f t="shared" si="1367"/>
        <v>1.7373481136387263</v>
      </c>
      <c r="O3318" s="124">
        <f t="shared" si="1368"/>
        <v>1.7289013</v>
      </c>
      <c r="P3318" s="124"/>
      <c r="Q3318" s="125"/>
      <c r="R3318" s="126"/>
      <c r="S3318" s="124"/>
      <c r="T3318" s="135">
        <f t="shared" si="1382"/>
        <v>7.9699999999999993E-2</v>
      </c>
      <c r="U3318" s="125">
        <f t="shared" si="1369"/>
        <v>1104</v>
      </c>
      <c r="V3318" s="125">
        <v>252</v>
      </c>
      <c r="W3318" s="134">
        <f t="shared" si="1370"/>
        <v>1.3992628410000001</v>
      </c>
      <c r="X3318" s="18"/>
      <c r="Y3318" s="123">
        <f t="shared" si="1371"/>
        <v>67054.222907000003</v>
      </c>
      <c r="Z3318" s="123">
        <f t="shared" si="1372"/>
        <v>55942.877347814348</v>
      </c>
      <c r="AA3318" s="123">
        <f t="shared" si="1373"/>
        <v>1341.0844581400002</v>
      </c>
      <c r="AB3318" s="123">
        <f t="shared" si="1374"/>
        <v>36477.497261408003</v>
      </c>
      <c r="AC3318" s="123">
        <f t="shared" si="1375"/>
        <v>160815.68197436235</v>
      </c>
      <c r="AD3318" s="150">
        <f t="shared" si="1376"/>
        <v>87053.852995000008</v>
      </c>
      <c r="AE3318" s="150">
        <f t="shared" si="1377"/>
        <v>71153.244058561744</v>
      </c>
      <c r="AF3318" s="150">
        <f t="shared" si="1378"/>
        <v>1741.0770599000002</v>
      </c>
      <c r="AG3318" s="150">
        <f t="shared" si="1379"/>
        <v>46544.793401326679</v>
      </c>
      <c r="AH3318" s="150">
        <f t="shared" si="1380"/>
        <v>206492.96751478844</v>
      </c>
    </row>
    <row r="3319" spans="1:34" ht="15.75" x14ac:dyDescent="0.2">
      <c r="A3319" s="127">
        <f t="shared" si="1381"/>
        <v>44779</v>
      </c>
      <c r="B3319" s="165">
        <f t="shared" si="1357"/>
        <v>367354.21910020505</v>
      </c>
      <c r="C3319" s="124"/>
      <c r="D3319" s="128">
        <f t="shared" si="1358"/>
        <v>6455.85</v>
      </c>
      <c r="E3319" s="129">
        <f>VLOOKUP(A3318,[1]Plan1!$AY$80:$BA$314,3)</f>
        <v>6411.95</v>
      </c>
      <c r="F3319" s="130">
        <f t="shared" si="1359"/>
        <v>44758</v>
      </c>
      <c r="G3319" s="131">
        <f t="shared" si="1360"/>
        <v>-6.8000340776196433E-3</v>
      </c>
      <c r="H3319" s="132">
        <f t="shared" si="1361"/>
        <v>44788</v>
      </c>
      <c r="I3319" s="132">
        <f t="shared" si="1362"/>
        <v>44788</v>
      </c>
      <c r="J3319" s="133">
        <f t="shared" si="1363"/>
        <v>21</v>
      </c>
      <c r="K3319" s="133">
        <f t="shared" si="1364"/>
        <v>16</v>
      </c>
      <c r="L3319" s="124">
        <f t="shared" si="1365"/>
        <v>0.99481481000000005</v>
      </c>
      <c r="M3319" s="134">
        <f t="shared" si="1366"/>
        <v>1.00670057</v>
      </c>
      <c r="N3319" s="134">
        <f t="shared" si="1367"/>
        <v>1.7373481136387263</v>
      </c>
      <c r="O3319" s="124">
        <f t="shared" si="1368"/>
        <v>1.72833963</v>
      </c>
      <c r="P3319" s="124"/>
      <c r="Q3319" s="125"/>
      <c r="R3319" s="126"/>
      <c r="S3319" s="124"/>
      <c r="T3319" s="135">
        <f t="shared" si="1382"/>
        <v>7.9699999999999993E-2</v>
      </c>
      <c r="U3319" s="125">
        <f t="shared" si="1369"/>
        <v>1105</v>
      </c>
      <c r="V3319" s="125">
        <v>252</v>
      </c>
      <c r="W3319" s="134">
        <f t="shared" si="1370"/>
        <v>1.3996887</v>
      </c>
      <c r="X3319" s="18"/>
      <c r="Y3319" s="123">
        <f t="shared" si="1371"/>
        <v>67054.222907000003</v>
      </c>
      <c r="Z3319" s="123">
        <f t="shared" si="1372"/>
        <v>55940.34057154521</v>
      </c>
      <c r="AA3319" s="123">
        <f t="shared" si="1373"/>
        <v>1341.0844581400002</v>
      </c>
      <c r="AB3319" s="123">
        <f t="shared" si="1374"/>
        <v>36499.848669043669</v>
      </c>
      <c r="AC3319" s="123">
        <f t="shared" si="1375"/>
        <v>160835.49660572887</v>
      </c>
      <c r="AD3319" s="150">
        <f t="shared" si="1376"/>
        <v>87053.852995000008</v>
      </c>
      <c r="AE3319" s="150">
        <f t="shared" si="1377"/>
        <v>71149.981087251173</v>
      </c>
      <c r="AF3319" s="150">
        <f t="shared" si="1378"/>
        <v>1741.0770599000002</v>
      </c>
      <c r="AG3319" s="150">
        <f t="shared" si="1379"/>
        <v>46573.811352325007</v>
      </c>
      <c r="AH3319" s="150">
        <f t="shared" si="1380"/>
        <v>206518.72249447618</v>
      </c>
    </row>
    <row r="3320" spans="1:34" ht="15.75" x14ac:dyDescent="0.2">
      <c r="A3320" s="127">
        <f t="shared" si="1381"/>
        <v>44780</v>
      </c>
      <c r="B3320" s="165">
        <f t="shared" si="1357"/>
        <v>367405.58845883911</v>
      </c>
      <c r="C3320" s="124"/>
      <c r="D3320" s="128">
        <f t="shared" si="1358"/>
        <v>6455.85</v>
      </c>
      <c r="E3320" s="129">
        <f>VLOOKUP(A3319,[1]Plan1!$AY$80:$BA$314,3)</f>
        <v>6411.95</v>
      </c>
      <c r="F3320" s="130">
        <f t="shared" si="1359"/>
        <v>44758</v>
      </c>
      <c r="G3320" s="131">
        <f t="shared" si="1360"/>
        <v>-6.8000340776196433E-3</v>
      </c>
      <c r="H3320" s="132">
        <f t="shared" si="1361"/>
        <v>44788</v>
      </c>
      <c r="I3320" s="132">
        <f t="shared" si="1362"/>
        <v>44788</v>
      </c>
      <c r="J3320" s="133">
        <f t="shared" si="1363"/>
        <v>21</v>
      </c>
      <c r="K3320" s="133">
        <f t="shared" si="1364"/>
        <v>16</v>
      </c>
      <c r="L3320" s="124">
        <f t="shared" si="1365"/>
        <v>0.99481481000000005</v>
      </c>
      <c r="M3320" s="134">
        <f t="shared" si="1366"/>
        <v>1.00670057</v>
      </c>
      <c r="N3320" s="134">
        <f t="shared" si="1367"/>
        <v>1.7373481136387263</v>
      </c>
      <c r="O3320" s="124">
        <f t="shared" si="1368"/>
        <v>1.72833963</v>
      </c>
      <c r="P3320" s="124"/>
      <c r="Q3320" s="125"/>
      <c r="R3320" s="126"/>
      <c r="S3320" s="124"/>
      <c r="T3320" s="135">
        <f t="shared" si="1382"/>
        <v>7.9699999999999993E-2</v>
      </c>
      <c r="U3320" s="125">
        <f t="shared" si="1369"/>
        <v>1105</v>
      </c>
      <c r="V3320" s="125">
        <v>252</v>
      </c>
      <c r="W3320" s="134">
        <f t="shared" si="1370"/>
        <v>1.3996887</v>
      </c>
      <c r="X3320" s="18"/>
      <c r="Y3320" s="123">
        <f t="shared" si="1371"/>
        <v>67054.222907000003</v>
      </c>
      <c r="Z3320" s="123">
        <f t="shared" si="1372"/>
        <v>55940.34057154521</v>
      </c>
      <c r="AA3320" s="123">
        <f t="shared" si="1373"/>
        <v>1341.0844581400002</v>
      </c>
      <c r="AB3320" s="123">
        <f t="shared" si="1374"/>
        <v>36522.200076679343</v>
      </c>
      <c r="AC3320" s="123">
        <f t="shared" si="1375"/>
        <v>160857.84801336456</v>
      </c>
      <c r="AD3320" s="150">
        <f t="shared" si="1376"/>
        <v>87053.852995000008</v>
      </c>
      <c r="AE3320" s="150">
        <f t="shared" si="1377"/>
        <v>71149.981087251173</v>
      </c>
      <c r="AF3320" s="150">
        <f t="shared" si="1378"/>
        <v>1741.0770599000002</v>
      </c>
      <c r="AG3320" s="150">
        <f t="shared" si="1379"/>
        <v>46602.829303323335</v>
      </c>
      <c r="AH3320" s="150">
        <f t="shared" si="1380"/>
        <v>206547.74044547451</v>
      </c>
    </row>
    <row r="3321" spans="1:34" ht="15.75" x14ac:dyDescent="0.2">
      <c r="A3321" s="127">
        <f t="shared" si="1381"/>
        <v>44781</v>
      </c>
      <c r="B3321" s="165">
        <f t="shared" si="1357"/>
        <v>367456.9578174731</v>
      </c>
      <c r="C3321" s="124"/>
      <c r="D3321" s="128">
        <f t="shared" si="1358"/>
        <v>6455.85</v>
      </c>
      <c r="E3321" s="129">
        <f>VLOOKUP(A3320,[1]Plan1!$AY$80:$BA$314,3)</f>
        <v>6411.95</v>
      </c>
      <c r="F3321" s="130">
        <f t="shared" si="1359"/>
        <v>44758</v>
      </c>
      <c r="G3321" s="131">
        <f t="shared" si="1360"/>
        <v>-6.8000340776196433E-3</v>
      </c>
      <c r="H3321" s="132">
        <f t="shared" si="1361"/>
        <v>44788</v>
      </c>
      <c r="I3321" s="132">
        <f t="shared" si="1362"/>
        <v>44788</v>
      </c>
      <c r="J3321" s="133">
        <f t="shared" si="1363"/>
        <v>21</v>
      </c>
      <c r="K3321" s="133">
        <f t="shared" si="1364"/>
        <v>16</v>
      </c>
      <c r="L3321" s="124">
        <f t="shared" si="1365"/>
        <v>0.99481481000000005</v>
      </c>
      <c r="M3321" s="134">
        <f t="shared" si="1366"/>
        <v>1.00670057</v>
      </c>
      <c r="N3321" s="134">
        <f t="shared" si="1367"/>
        <v>1.7373481136387263</v>
      </c>
      <c r="O3321" s="124">
        <f t="shared" si="1368"/>
        <v>1.72833963</v>
      </c>
      <c r="P3321" s="124"/>
      <c r="Q3321" s="125"/>
      <c r="R3321" s="126"/>
      <c r="S3321" s="124"/>
      <c r="T3321" s="135">
        <f t="shared" si="1382"/>
        <v>7.9699999999999993E-2</v>
      </c>
      <c r="U3321" s="125">
        <f t="shared" si="1369"/>
        <v>1105</v>
      </c>
      <c r="V3321" s="125">
        <v>252</v>
      </c>
      <c r="W3321" s="134">
        <f t="shared" si="1370"/>
        <v>1.3996887</v>
      </c>
      <c r="X3321" s="18"/>
      <c r="Y3321" s="123">
        <f t="shared" si="1371"/>
        <v>67054.222907000003</v>
      </c>
      <c r="Z3321" s="123">
        <f t="shared" si="1372"/>
        <v>55940.34057154521</v>
      </c>
      <c r="AA3321" s="123">
        <f t="shared" si="1373"/>
        <v>1341.0844581400002</v>
      </c>
      <c r="AB3321" s="123">
        <f t="shared" si="1374"/>
        <v>36544.551484315001</v>
      </c>
      <c r="AC3321" s="123">
        <f t="shared" si="1375"/>
        <v>160880.1994210002</v>
      </c>
      <c r="AD3321" s="150">
        <f t="shared" si="1376"/>
        <v>87053.852995000008</v>
      </c>
      <c r="AE3321" s="150">
        <f t="shared" si="1377"/>
        <v>71149.981087251173</v>
      </c>
      <c r="AF3321" s="150">
        <f t="shared" si="1378"/>
        <v>1741.0770599000002</v>
      </c>
      <c r="AG3321" s="150">
        <f t="shared" si="1379"/>
        <v>46631.847254321678</v>
      </c>
      <c r="AH3321" s="150">
        <f t="shared" si="1380"/>
        <v>206576.75839647287</v>
      </c>
    </row>
    <row r="3322" spans="1:34" ht="15.75" x14ac:dyDescent="0.2">
      <c r="A3322" s="127">
        <f t="shared" si="1381"/>
        <v>44782</v>
      </c>
      <c r="B3322" s="165">
        <f t="shared" si="1357"/>
        <v>367502.52865144407</v>
      </c>
      <c r="C3322" s="124"/>
      <c r="D3322" s="128">
        <f t="shared" si="1358"/>
        <v>6455.85</v>
      </c>
      <c r="E3322" s="129">
        <f>VLOOKUP(A3321,[1]Plan1!$AY$80:$BA$314,3)</f>
        <v>6411.95</v>
      </c>
      <c r="F3322" s="130">
        <f t="shared" si="1359"/>
        <v>44758</v>
      </c>
      <c r="G3322" s="131">
        <f t="shared" si="1360"/>
        <v>-6.8000340776196433E-3</v>
      </c>
      <c r="H3322" s="132">
        <f t="shared" si="1361"/>
        <v>44788</v>
      </c>
      <c r="I3322" s="132">
        <f t="shared" si="1362"/>
        <v>44788</v>
      </c>
      <c r="J3322" s="133">
        <f t="shared" si="1363"/>
        <v>21</v>
      </c>
      <c r="K3322" s="133">
        <f t="shared" si="1364"/>
        <v>17</v>
      </c>
      <c r="L3322" s="124">
        <f t="shared" si="1365"/>
        <v>0.99449162999999996</v>
      </c>
      <c r="M3322" s="134">
        <f t="shared" si="1366"/>
        <v>1.00670057</v>
      </c>
      <c r="N3322" s="134">
        <f t="shared" si="1367"/>
        <v>1.7373481136387263</v>
      </c>
      <c r="O3322" s="124">
        <f t="shared" si="1368"/>
        <v>1.72777815</v>
      </c>
      <c r="P3322" s="124"/>
      <c r="Q3322" s="125"/>
      <c r="R3322" s="126"/>
      <c r="S3322" s="124"/>
      <c r="T3322" s="135">
        <f t="shared" si="1382"/>
        <v>7.9699999999999993E-2</v>
      </c>
      <c r="U3322" s="125">
        <f t="shared" si="1369"/>
        <v>1106</v>
      </c>
      <c r="V3322" s="125">
        <v>252</v>
      </c>
      <c r="W3322" s="134">
        <f t="shared" si="1370"/>
        <v>1.4001146879999999</v>
      </c>
      <c r="X3322" s="18"/>
      <c r="Y3322" s="123">
        <f t="shared" si="1371"/>
        <v>67054.222907000003</v>
      </c>
      <c r="Z3322" s="123">
        <f t="shared" si="1372"/>
        <v>55937.80433017281</v>
      </c>
      <c r="AA3322" s="123">
        <f t="shared" si="1373"/>
        <v>1341.0844581400002</v>
      </c>
      <c r="AB3322" s="123">
        <f t="shared" si="1374"/>
        <v>36566.902891950667</v>
      </c>
      <c r="AC3322" s="123">
        <f t="shared" si="1375"/>
        <v>160900.01458726349</v>
      </c>
      <c r="AD3322" s="150">
        <f t="shared" si="1376"/>
        <v>87053.852995000008</v>
      </c>
      <c r="AE3322" s="150">
        <f t="shared" si="1377"/>
        <v>71146.718803960553</v>
      </c>
      <c r="AF3322" s="150">
        <f t="shared" si="1378"/>
        <v>1741.0770599000002</v>
      </c>
      <c r="AG3322" s="150">
        <f t="shared" si="1379"/>
        <v>46660.865205320006</v>
      </c>
      <c r="AH3322" s="150">
        <f t="shared" si="1380"/>
        <v>206602.51406418058</v>
      </c>
    </row>
    <row r="3323" spans="1:34" ht="15.75" x14ac:dyDescent="0.2">
      <c r="A3323" s="127">
        <f t="shared" si="1381"/>
        <v>44783</v>
      </c>
      <c r="B3323" s="165">
        <f t="shared" si="1357"/>
        <v>367548.10233927448</v>
      </c>
      <c r="C3323" s="124"/>
      <c r="D3323" s="128">
        <f t="shared" si="1358"/>
        <v>6455.85</v>
      </c>
      <c r="E3323" s="129">
        <f>VLOOKUP(A3322,[1]Plan1!$AY$80:$BA$314,3)</f>
        <v>6411.95</v>
      </c>
      <c r="F3323" s="130">
        <f t="shared" si="1359"/>
        <v>44758</v>
      </c>
      <c r="G3323" s="131">
        <f t="shared" si="1360"/>
        <v>-6.8000340776196433E-3</v>
      </c>
      <c r="H3323" s="132">
        <f t="shared" si="1361"/>
        <v>44788</v>
      </c>
      <c r="I3323" s="132">
        <f t="shared" si="1362"/>
        <v>44788</v>
      </c>
      <c r="J3323" s="133">
        <f t="shared" si="1363"/>
        <v>21</v>
      </c>
      <c r="K3323" s="133">
        <f t="shared" si="1364"/>
        <v>18</v>
      </c>
      <c r="L3323" s="124">
        <f t="shared" si="1365"/>
        <v>0.99416855999999998</v>
      </c>
      <c r="M3323" s="134">
        <f t="shared" si="1366"/>
        <v>1.00670057</v>
      </c>
      <c r="N3323" s="134">
        <f t="shared" si="1367"/>
        <v>1.7373481136387263</v>
      </c>
      <c r="O3323" s="124">
        <f t="shared" si="1368"/>
        <v>1.7272168699999999</v>
      </c>
      <c r="P3323" s="124"/>
      <c r="Q3323" s="125"/>
      <c r="R3323" s="126"/>
      <c r="S3323" s="124"/>
      <c r="T3323" s="135">
        <f t="shared" si="1382"/>
        <v>7.9699999999999993E-2</v>
      </c>
      <c r="U3323" s="125">
        <f t="shared" si="1369"/>
        <v>1107</v>
      </c>
      <c r="V3323" s="125">
        <v>252</v>
      </c>
      <c r="W3323" s="134">
        <f t="shared" si="1370"/>
        <v>1.4005408050000001</v>
      </c>
      <c r="X3323" s="18"/>
      <c r="Y3323" s="123">
        <f t="shared" si="1371"/>
        <v>67054.222907000003</v>
      </c>
      <c r="Z3323" s="123">
        <f t="shared" si="1372"/>
        <v>55935.269337062105</v>
      </c>
      <c r="AA3323" s="123">
        <f t="shared" si="1373"/>
        <v>1341.0844581400002</v>
      </c>
      <c r="AB3323" s="123">
        <f t="shared" si="1374"/>
        <v>36589.25429958634</v>
      </c>
      <c r="AC3323" s="123">
        <f t="shared" si="1375"/>
        <v>160919.83100178844</v>
      </c>
      <c r="AD3323" s="150">
        <f t="shared" si="1376"/>
        <v>87053.852995000008</v>
      </c>
      <c r="AE3323" s="150">
        <f t="shared" si="1377"/>
        <v>71143.458126267651</v>
      </c>
      <c r="AF3323" s="150">
        <f t="shared" si="1378"/>
        <v>1741.0770599000002</v>
      </c>
      <c r="AG3323" s="150">
        <f t="shared" si="1379"/>
        <v>46689.883156318334</v>
      </c>
      <c r="AH3323" s="150">
        <f t="shared" si="1380"/>
        <v>206628.27133748602</v>
      </c>
    </row>
    <row r="3324" spans="1:34" ht="15.75" x14ac:dyDescent="0.2">
      <c r="A3324" s="127">
        <f t="shared" si="1381"/>
        <v>44784</v>
      </c>
      <c r="B3324" s="165">
        <f t="shared" si="1357"/>
        <v>367593.6744014289</v>
      </c>
      <c r="C3324" s="124"/>
      <c r="D3324" s="128">
        <f t="shared" si="1358"/>
        <v>6455.85</v>
      </c>
      <c r="E3324" s="129">
        <f>VLOOKUP(A3323,[1]Plan1!$AY$80:$BA$314,3)</f>
        <v>6411.95</v>
      </c>
      <c r="F3324" s="130">
        <f t="shared" si="1359"/>
        <v>44758</v>
      </c>
      <c r="G3324" s="131">
        <f t="shared" si="1360"/>
        <v>-6.8000340776196433E-3</v>
      </c>
      <c r="H3324" s="132">
        <f t="shared" si="1361"/>
        <v>44788</v>
      </c>
      <c r="I3324" s="132">
        <f t="shared" si="1362"/>
        <v>44788</v>
      </c>
      <c r="J3324" s="133">
        <f t="shared" si="1363"/>
        <v>21</v>
      </c>
      <c r="K3324" s="133">
        <f t="shared" si="1364"/>
        <v>19</v>
      </c>
      <c r="L3324" s="124">
        <f t="shared" si="1365"/>
        <v>0.99384558999999995</v>
      </c>
      <c r="M3324" s="134">
        <f t="shared" si="1366"/>
        <v>1.00670057</v>
      </c>
      <c r="N3324" s="134">
        <f t="shared" si="1367"/>
        <v>1.7373481136387263</v>
      </c>
      <c r="O3324" s="124">
        <f t="shared" si="1368"/>
        <v>1.7266557600000001</v>
      </c>
      <c r="P3324" s="124"/>
      <c r="Q3324" s="125"/>
      <c r="R3324" s="126"/>
      <c r="S3324" s="124"/>
      <c r="T3324" s="135">
        <f t="shared" si="1382"/>
        <v>7.9699999999999993E-2</v>
      </c>
      <c r="U3324" s="125">
        <f t="shared" si="1369"/>
        <v>1108</v>
      </c>
      <c r="V3324" s="125">
        <v>252</v>
      </c>
      <c r="W3324" s="134">
        <f t="shared" si="1370"/>
        <v>1.400967053</v>
      </c>
      <c r="X3324" s="18"/>
      <c r="Y3324" s="123">
        <f t="shared" si="1371"/>
        <v>67054.222907000003</v>
      </c>
      <c r="Z3324" s="123">
        <f t="shared" si="1372"/>
        <v>55932.733632890122</v>
      </c>
      <c r="AA3324" s="123">
        <f t="shared" si="1373"/>
        <v>1341.0844581400002</v>
      </c>
      <c r="AB3324" s="123">
        <f t="shared" si="1374"/>
        <v>36611.605707222006</v>
      </c>
      <c r="AC3324" s="123">
        <f t="shared" si="1375"/>
        <v>160939.64670525212</v>
      </c>
      <c r="AD3324" s="150">
        <f t="shared" si="1376"/>
        <v>87053.852995000008</v>
      </c>
      <c r="AE3324" s="150">
        <f t="shared" si="1377"/>
        <v>71140.19653396013</v>
      </c>
      <c r="AF3324" s="150">
        <f t="shared" si="1378"/>
        <v>1741.0770599000002</v>
      </c>
      <c r="AG3324" s="150">
        <f t="shared" si="1379"/>
        <v>46718.901107316669</v>
      </c>
      <c r="AH3324" s="150">
        <f t="shared" si="1380"/>
        <v>206654.02769617681</v>
      </c>
    </row>
    <row r="3325" spans="1:34" ht="15.75" x14ac:dyDescent="0.2">
      <c r="A3325" s="127">
        <f t="shared" si="1381"/>
        <v>44785</v>
      </c>
      <c r="B3325" s="165">
        <f t="shared" si="1357"/>
        <v>367639.24443626427</v>
      </c>
      <c r="C3325" s="124"/>
      <c r="D3325" s="128">
        <f t="shared" si="1358"/>
        <v>6455.85</v>
      </c>
      <c r="E3325" s="129">
        <f>VLOOKUP(A3324,[1]Plan1!$AY$80:$BA$314,3)</f>
        <v>6411.95</v>
      </c>
      <c r="F3325" s="130">
        <f t="shared" si="1359"/>
        <v>44758</v>
      </c>
      <c r="G3325" s="131">
        <f t="shared" si="1360"/>
        <v>-6.8000340776196433E-3</v>
      </c>
      <c r="H3325" s="132">
        <f t="shared" si="1361"/>
        <v>44788</v>
      </c>
      <c r="I3325" s="132">
        <f t="shared" si="1362"/>
        <v>44788</v>
      </c>
      <c r="J3325" s="133">
        <f t="shared" si="1363"/>
        <v>21</v>
      </c>
      <c r="K3325" s="133">
        <f t="shared" si="1364"/>
        <v>20</v>
      </c>
      <c r="L3325" s="124">
        <f t="shared" si="1365"/>
        <v>0.99352271999999997</v>
      </c>
      <c r="M3325" s="134">
        <f t="shared" si="1366"/>
        <v>1.00670057</v>
      </c>
      <c r="N3325" s="134">
        <f t="shared" si="1367"/>
        <v>1.7373481136387263</v>
      </c>
      <c r="O3325" s="124">
        <f t="shared" si="1368"/>
        <v>1.7260948199999999</v>
      </c>
      <c r="P3325" s="124"/>
      <c r="Q3325" s="125"/>
      <c r="R3325" s="126"/>
      <c r="S3325" s="124"/>
      <c r="T3325" s="135">
        <f t="shared" si="1382"/>
        <v>7.9699999999999993E-2</v>
      </c>
      <c r="U3325" s="125">
        <f t="shared" si="1369"/>
        <v>1109</v>
      </c>
      <c r="V3325" s="125">
        <v>252</v>
      </c>
      <c r="W3325" s="134">
        <f t="shared" si="1370"/>
        <v>1.4013934299999999</v>
      </c>
      <c r="X3325" s="18"/>
      <c r="Y3325" s="123">
        <f t="shared" si="1371"/>
        <v>67054.222907000003</v>
      </c>
      <c r="Z3325" s="123">
        <f t="shared" si="1372"/>
        <v>55930.197041980355</v>
      </c>
      <c r="AA3325" s="123">
        <f t="shared" si="1373"/>
        <v>1341.0844581400002</v>
      </c>
      <c r="AB3325" s="123">
        <f t="shared" si="1374"/>
        <v>36633.957114857665</v>
      </c>
      <c r="AC3325" s="123">
        <f t="shared" si="1375"/>
        <v>160959.46152197802</v>
      </c>
      <c r="AD3325" s="150">
        <f t="shared" si="1376"/>
        <v>87053.852995000008</v>
      </c>
      <c r="AE3325" s="150">
        <f t="shared" si="1377"/>
        <v>71136.933801071209</v>
      </c>
      <c r="AF3325" s="150">
        <f t="shared" si="1378"/>
        <v>1741.0770599000002</v>
      </c>
      <c r="AG3325" s="150">
        <f t="shared" si="1379"/>
        <v>46747.919058315005</v>
      </c>
      <c r="AH3325" s="150">
        <f t="shared" si="1380"/>
        <v>206679.78291428625</v>
      </c>
    </row>
    <row r="3326" spans="1:34" ht="15.75" x14ac:dyDescent="0.2">
      <c r="A3326" s="127">
        <f t="shared" si="1381"/>
        <v>44786</v>
      </c>
      <c r="B3326" s="165">
        <f t="shared" si="1357"/>
        <v>367684.81590332399</v>
      </c>
      <c r="C3326" s="124"/>
      <c r="D3326" s="128">
        <f t="shared" si="1358"/>
        <v>6455.85</v>
      </c>
      <c r="E3326" s="129">
        <f>VLOOKUP(A3325,[1]Plan1!$AY$80:$BA$314,3)</f>
        <v>6411.95</v>
      </c>
      <c r="F3326" s="130">
        <f t="shared" si="1359"/>
        <v>44758</v>
      </c>
      <c r="G3326" s="131">
        <f t="shared" si="1360"/>
        <v>-6.8000340776196433E-3</v>
      </c>
      <c r="H3326" s="132">
        <f t="shared" si="1361"/>
        <v>44788</v>
      </c>
      <c r="I3326" s="132">
        <f t="shared" si="1362"/>
        <v>44788</v>
      </c>
      <c r="J3326" s="133">
        <f t="shared" si="1363"/>
        <v>21</v>
      </c>
      <c r="K3326" s="133">
        <f t="shared" si="1364"/>
        <v>21</v>
      </c>
      <c r="L3326" s="124">
        <f t="shared" si="1365"/>
        <v>0.99319995999999999</v>
      </c>
      <c r="M3326" s="134">
        <f t="shared" si="1366"/>
        <v>1.00670057</v>
      </c>
      <c r="N3326" s="134">
        <f t="shared" si="1367"/>
        <v>1.7373481136387263</v>
      </c>
      <c r="O3326" s="124">
        <f t="shared" si="1368"/>
        <v>1.7255340699999999</v>
      </c>
      <c r="P3326" s="124"/>
      <c r="Q3326" s="125"/>
      <c r="R3326" s="126"/>
      <c r="S3326" s="124"/>
      <c r="T3326" s="135">
        <f t="shared" si="1382"/>
        <v>7.9699999999999993E-2</v>
      </c>
      <c r="U3326" s="125">
        <f t="shared" si="1369"/>
        <v>1110</v>
      </c>
      <c r="V3326" s="125">
        <v>252</v>
      </c>
      <c r="W3326" s="134">
        <f t="shared" si="1370"/>
        <v>1.401819937</v>
      </c>
      <c r="X3326" s="18"/>
      <c r="Y3326" s="123">
        <f t="shared" si="1371"/>
        <v>67054.222907000003</v>
      </c>
      <c r="Z3326" s="123">
        <f t="shared" si="1372"/>
        <v>55927.661077517332</v>
      </c>
      <c r="AA3326" s="123">
        <f t="shared" si="1373"/>
        <v>1341.0844581400002</v>
      </c>
      <c r="AB3326" s="123">
        <f t="shared" si="1374"/>
        <v>36656.308522493331</v>
      </c>
      <c r="AC3326" s="123">
        <f t="shared" si="1375"/>
        <v>160979.27696515067</v>
      </c>
      <c r="AD3326" s="150">
        <f t="shared" si="1376"/>
        <v>87053.852995000008</v>
      </c>
      <c r="AE3326" s="150">
        <f t="shared" si="1377"/>
        <v>71133.67187395996</v>
      </c>
      <c r="AF3326" s="150">
        <f t="shared" si="1378"/>
        <v>1741.0770599000002</v>
      </c>
      <c r="AG3326" s="150">
        <f t="shared" si="1379"/>
        <v>46776.93700931334</v>
      </c>
      <c r="AH3326" s="150">
        <f t="shared" si="1380"/>
        <v>206705.53893817333</v>
      </c>
    </row>
    <row r="3327" spans="1:34" ht="15.75" x14ac:dyDescent="0.2">
      <c r="A3327" s="127">
        <f t="shared" si="1381"/>
        <v>44787</v>
      </c>
      <c r="B3327" s="165">
        <f t="shared" si="1357"/>
        <v>367736.18526195799</v>
      </c>
      <c r="C3327" s="124"/>
      <c r="D3327" s="128">
        <f t="shared" si="1358"/>
        <v>6455.85</v>
      </c>
      <c r="E3327" s="129">
        <f>VLOOKUP(A3326,[1]Plan1!$AY$80:$BA$314,3)</f>
        <v>6411.95</v>
      </c>
      <c r="F3327" s="130">
        <f t="shared" si="1359"/>
        <v>44758</v>
      </c>
      <c r="G3327" s="131">
        <f t="shared" si="1360"/>
        <v>-6.8000340776196433E-3</v>
      </c>
      <c r="H3327" s="132">
        <f t="shared" si="1361"/>
        <v>44788</v>
      </c>
      <c r="I3327" s="132">
        <f t="shared" si="1362"/>
        <v>44788</v>
      </c>
      <c r="J3327" s="133">
        <f t="shared" si="1363"/>
        <v>21</v>
      </c>
      <c r="K3327" s="133">
        <f t="shared" si="1364"/>
        <v>21</v>
      </c>
      <c r="L3327" s="124">
        <f t="shared" si="1365"/>
        <v>0.99319995999999999</v>
      </c>
      <c r="M3327" s="134">
        <f t="shared" si="1366"/>
        <v>1.00670057</v>
      </c>
      <c r="N3327" s="134">
        <f t="shared" si="1367"/>
        <v>1.7373481136387263</v>
      </c>
      <c r="O3327" s="124">
        <f t="shared" si="1368"/>
        <v>1.7255340699999999</v>
      </c>
      <c r="P3327" s="124"/>
      <c r="Q3327" s="125"/>
      <c r="R3327" s="126"/>
      <c r="S3327" s="124"/>
      <c r="T3327" s="135">
        <f t="shared" si="1382"/>
        <v>7.9699999999999993E-2</v>
      </c>
      <c r="U3327" s="125">
        <f t="shared" si="1369"/>
        <v>1110</v>
      </c>
      <c r="V3327" s="125">
        <v>252</v>
      </c>
      <c r="W3327" s="134">
        <f t="shared" si="1370"/>
        <v>1.401819937</v>
      </c>
      <c r="X3327" s="18"/>
      <c r="Y3327" s="123">
        <f t="shared" si="1371"/>
        <v>67054.222907000003</v>
      </c>
      <c r="Z3327" s="123">
        <f t="shared" si="1372"/>
        <v>55927.661077517332</v>
      </c>
      <c r="AA3327" s="123">
        <f t="shared" si="1373"/>
        <v>1341.0844581400002</v>
      </c>
      <c r="AB3327" s="123">
        <f t="shared" si="1374"/>
        <v>36678.659930129004</v>
      </c>
      <c r="AC3327" s="123">
        <f t="shared" si="1375"/>
        <v>161001.62837278633</v>
      </c>
      <c r="AD3327" s="150">
        <f t="shared" si="1376"/>
        <v>87053.852995000008</v>
      </c>
      <c r="AE3327" s="150">
        <f t="shared" si="1377"/>
        <v>71133.67187395996</v>
      </c>
      <c r="AF3327" s="150">
        <f t="shared" si="1378"/>
        <v>1741.0770599000002</v>
      </c>
      <c r="AG3327" s="150">
        <f t="shared" si="1379"/>
        <v>46805.954960311668</v>
      </c>
      <c r="AH3327" s="150">
        <f t="shared" si="1380"/>
        <v>206734.55688917165</v>
      </c>
    </row>
    <row r="3328" spans="1:34" ht="15.75" x14ac:dyDescent="0.2">
      <c r="A3328" s="127">
        <f t="shared" si="1381"/>
        <v>44788</v>
      </c>
      <c r="B3328" s="165">
        <f t="shared" si="1357"/>
        <v>367787.55462059198</v>
      </c>
      <c r="C3328" s="124"/>
      <c r="D3328" s="128">
        <f t="shared" si="1358"/>
        <v>6455.85</v>
      </c>
      <c r="E3328" s="129">
        <f>VLOOKUP(A3327,[1]Plan1!$AY$80:$BA$314,3)</f>
        <v>6411.95</v>
      </c>
      <c r="F3328" s="130">
        <f t="shared" si="1359"/>
        <v>44758</v>
      </c>
      <c r="G3328" s="131">
        <f t="shared" si="1360"/>
        <v>-6.8000340776196433E-3</v>
      </c>
      <c r="H3328" s="132">
        <f t="shared" si="1361"/>
        <v>44819</v>
      </c>
      <c r="I3328" s="132">
        <f t="shared" si="1362"/>
        <v>44788</v>
      </c>
      <c r="J3328" s="133">
        <f t="shared" si="1363"/>
        <v>21</v>
      </c>
      <c r="K3328" s="133">
        <f t="shared" si="1364"/>
        <v>21</v>
      </c>
      <c r="L3328" s="124">
        <f t="shared" si="1365"/>
        <v>0.99319995999999999</v>
      </c>
      <c r="M3328" s="134">
        <f t="shared" si="1366"/>
        <v>1.00670057</v>
      </c>
      <c r="N3328" s="134">
        <f t="shared" si="1367"/>
        <v>1.7373481136387263</v>
      </c>
      <c r="O3328" s="124">
        <f t="shared" si="1368"/>
        <v>1.7255340699999999</v>
      </c>
      <c r="P3328" s="124"/>
      <c r="Q3328" s="125"/>
      <c r="R3328" s="126"/>
      <c r="S3328" s="124"/>
      <c r="T3328" s="135">
        <f t="shared" si="1382"/>
        <v>7.9699999999999993E-2</v>
      </c>
      <c r="U3328" s="125">
        <f t="shared" si="1369"/>
        <v>1110</v>
      </c>
      <c r="V3328" s="125">
        <v>252</v>
      </c>
      <c r="W3328" s="134">
        <f t="shared" si="1370"/>
        <v>1.401819937</v>
      </c>
      <c r="X3328" s="18"/>
      <c r="Y3328" s="123">
        <f t="shared" si="1371"/>
        <v>67054.222907000003</v>
      </c>
      <c r="Z3328" s="123">
        <f t="shared" si="1372"/>
        <v>55927.661077517332</v>
      </c>
      <c r="AA3328" s="123">
        <f t="shared" si="1373"/>
        <v>1341.0844581400002</v>
      </c>
      <c r="AB3328" s="123">
        <f t="shared" si="1374"/>
        <v>36701.01133776467</v>
      </c>
      <c r="AC3328" s="123">
        <f t="shared" si="1375"/>
        <v>161023.979780422</v>
      </c>
      <c r="AD3328" s="150">
        <f t="shared" si="1376"/>
        <v>87053.852995000008</v>
      </c>
      <c r="AE3328" s="150">
        <f t="shared" si="1377"/>
        <v>71133.67187395996</v>
      </c>
      <c r="AF3328" s="150">
        <f t="shared" si="1378"/>
        <v>1741.0770599000002</v>
      </c>
      <c r="AG3328" s="150">
        <f t="shared" si="1379"/>
        <v>46834.972911310004</v>
      </c>
      <c r="AH3328" s="150">
        <f t="shared" si="1380"/>
        <v>206763.57484016998</v>
      </c>
    </row>
    <row r="3329" spans="1:34" ht="15.75" x14ac:dyDescent="0.2">
      <c r="A3329" s="127">
        <f t="shared" si="1381"/>
        <v>44789</v>
      </c>
      <c r="B3329" s="165">
        <f t="shared" si="1357"/>
        <v>367878.39943382569</v>
      </c>
      <c r="C3329" s="124"/>
      <c r="D3329" s="128">
        <f t="shared" si="1358"/>
        <v>6411.95</v>
      </c>
      <c r="E3329" s="129">
        <f>VLOOKUP(A3328,[1]Plan1!$AY$80:$BA$314,3)</f>
        <v>6388.87</v>
      </c>
      <c r="F3329" s="130">
        <f t="shared" si="1359"/>
        <v>44789</v>
      </c>
      <c r="G3329" s="131">
        <f t="shared" si="1360"/>
        <v>-3.599529004437052E-3</v>
      </c>
      <c r="H3329" s="132">
        <f t="shared" si="1361"/>
        <v>44819</v>
      </c>
      <c r="I3329" s="132">
        <f t="shared" si="1362"/>
        <v>44819</v>
      </c>
      <c r="J3329" s="133">
        <f t="shared" si="1363"/>
        <v>22</v>
      </c>
      <c r="K3329" s="133">
        <f t="shared" si="1364"/>
        <v>1</v>
      </c>
      <c r="L3329" s="124">
        <f t="shared" si="1365"/>
        <v>0.99983610000000001</v>
      </c>
      <c r="M3329" s="134">
        <f t="shared" si="1366"/>
        <v>0.99319995999999999</v>
      </c>
      <c r="N3329" s="134">
        <f t="shared" si="1367"/>
        <v>1.7255340769720584</v>
      </c>
      <c r="O3329" s="124">
        <f t="shared" si="1368"/>
        <v>1.7252512600000001</v>
      </c>
      <c r="P3329" s="124"/>
      <c r="Q3329" s="125"/>
      <c r="R3329" s="126"/>
      <c r="S3329" s="124"/>
      <c r="T3329" s="135">
        <f t="shared" si="1382"/>
        <v>7.9699999999999993E-2</v>
      </c>
      <c r="U3329" s="125">
        <f t="shared" si="1369"/>
        <v>1111</v>
      </c>
      <c r="V3329" s="125">
        <v>252</v>
      </c>
      <c r="W3329" s="134">
        <f t="shared" si="1370"/>
        <v>1.402246573</v>
      </c>
      <c r="X3329" s="18"/>
      <c r="Y3329" s="123">
        <f t="shared" si="1371"/>
        <v>67054.222907000003</v>
      </c>
      <c r="Z3329" s="123">
        <f t="shared" si="1372"/>
        <v>55944.927414554542</v>
      </c>
      <c r="AA3329" s="123">
        <f t="shared" si="1373"/>
        <v>1341.0844581400002</v>
      </c>
      <c r="AB3329" s="123">
        <f t="shared" si="1374"/>
        <v>36723.362745400336</v>
      </c>
      <c r="AC3329" s="123">
        <f t="shared" si="1375"/>
        <v>161063.59752509487</v>
      </c>
      <c r="AD3329" s="150">
        <f t="shared" si="1376"/>
        <v>87053.852995000008</v>
      </c>
      <c r="AE3329" s="150">
        <f t="shared" si="1377"/>
        <v>71155.88099152247</v>
      </c>
      <c r="AF3329" s="150">
        <f t="shared" si="1378"/>
        <v>1741.0770599000002</v>
      </c>
      <c r="AG3329" s="150">
        <f t="shared" si="1379"/>
        <v>46863.990862308339</v>
      </c>
      <c r="AH3329" s="150">
        <f t="shared" si="1380"/>
        <v>206814.80190873082</v>
      </c>
    </row>
    <row r="3330" spans="1:34" ht="15.75" x14ac:dyDescent="0.2">
      <c r="A3330" s="127">
        <f t="shared" si="1381"/>
        <v>44790</v>
      </c>
      <c r="B3330" s="165">
        <f t="shared" si="1357"/>
        <v>367969.2489854244</v>
      </c>
      <c r="C3330" s="124"/>
      <c r="D3330" s="128">
        <f t="shared" si="1358"/>
        <v>6411.95</v>
      </c>
      <c r="E3330" s="129">
        <f>VLOOKUP(A3329,[1]Plan1!$AY$80:$BA$314,3)</f>
        <v>6388.87</v>
      </c>
      <c r="F3330" s="130">
        <f t="shared" si="1359"/>
        <v>44789</v>
      </c>
      <c r="G3330" s="131">
        <f t="shared" si="1360"/>
        <v>-3.599529004437052E-3</v>
      </c>
      <c r="H3330" s="132">
        <f t="shared" si="1361"/>
        <v>44819</v>
      </c>
      <c r="I3330" s="132">
        <f t="shared" si="1362"/>
        <v>44819</v>
      </c>
      <c r="J3330" s="133">
        <f t="shared" si="1363"/>
        <v>22</v>
      </c>
      <c r="K3330" s="133">
        <f t="shared" si="1364"/>
        <v>2</v>
      </c>
      <c r="L3330" s="124">
        <f t="shared" si="1365"/>
        <v>0.99967223000000005</v>
      </c>
      <c r="M3330" s="134">
        <f t="shared" si="1366"/>
        <v>0.99319995999999999</v>
      </c>
      <c r="N3330" s="134">
        <f t="shared" si="1367"/>
        <v>1.7255340769720584</v>
      </c>
      <c r="O3330" s="124">
        <f t="shared" si="1368"/>
        <v>1.72496849</v>
      </c>
      <c r="P3330" s="124"/>
      <c r="Q3330" s="125"/>
      <c r="R3330" s="126"/>
      <c r="S3330" s="124"/>
      <c r="T3330" s="135">
        <f t="shared" si="1382"/>
        <v>7.9699999999999993E-2</v>
      </c>
      <c r="U3330" s="125">
        <f t="shared" si="1369"/>
        <v>1112</v>
      </c>
      <c r="V3330" s="125">
        <v>252</v>
      </c>
      <c r="W3330" s="134">
        <f t="shared" si="1370"/>
        <v>1.40267334</v>
      </c>
      <c r="X3330" s="18"/>
      <c r="Y3330" s="123">
        <f t="shared" si="1371"/>
        <v>67054.222907000003</v>
      </c>
      <c r="Z3330" s="123">
        <f t="shared" si="1372"/>
        <v>55962.195824125403</v>
      </c>
      <c r="AA3330" s="123">
        <f t="shared" si="1373"/>
        <v>1341.0844581400002</v>
      </c>
      <c r="AB3330" s="123">
        <f t="shared" si="1374"/>
        <v>36745.714153035995</v>
      </c>
      <c r="AC3330" s="123">
        <f t="shared" si="1375"/>
        <v>161103.21734230139</v>
      </c>
      <c r="AD3330" s="150">
        <f t="shared" si="1376"/>
        <v>87053.852995000008</v>
      </c>
      <c r="AE3330" s="150">
        <f t="shared" si="1377"/>
        <v>71178.092774916338</v>
      </c>
      <c r="AF3330" s="150">
        <f t="shared" si="1378"/>
        <v>1741.0770599000002</v>
      </c>
      <c r="AG3330" s="150">
        <f t="shared" si="1379"/>
        <v>46893.008813306675</v>
      </c>
      <c r="AH3330" s="150">
        <f t="shared" si="1380"/>
        <v>206866.03164312302</v>
      </c>
    </row>
    <row r="3331" spans="1:34" ht="15.75" x14ac:dyDescent="0.2">
      <c r="A3331" s="127">
        <f t="shared" si="1381"/>
        <v>44791</v>
      </c>
      <c r="B3331" s="165">
        <f t="shared" si="1357"/>
        <v>368060.1061293743</v>
      </c>
      <c r="C3331" s="124"/>
      <c r="D3331" s="128">
        <f t="shared" si="1358"/>
        <v>6411.95</v>
      </c>
      <c r="E3331" s="129">
        <f>VLOOKUP(A3330,[1]Plan1!$AY$80:$BA$314,3)</f>
        <v>6388.87</v>
      </c>
      <c r="F3331" s="130">
        <f t="shared" si="1359"/>
        <v>44789</v>
      </c>
      <c r="G3331" s="131">
        <f t="shared" si="1360"/>
        <v>-3.599529004437052E-3</v>
      </c>
      <c r="H3331" s="132">
        <f t="shared" si="1361"/>
        <v>44819</v>
      </c>
      <c r="I3331" s="132">
        <f t="shared" si="1362"/>
        <v>44819</v>
      </c>
      <c r="J3331" s="133">
        <f t="shared" si="1363"/>
        <v>22</v>
      </c>
      <c r="K3331" s="133">
        <f t="shared" si="1364"/>
        <v>3</v>
      </c>
      <c r="L3331" s="124">
        <f t="shared" si="1365"/>
        <v>0.99950839000000002</v>
      </c>
      <c r="M3331" s="134">
        <f t="shared" si="1366"/>
        <v>0.99319995999999999</v>
      </c>
      <c r="N3331" s="134">
        <f t="shared" si="1367"/>
        <v>1.7255340769720584</v>
      </c>
      <c r="O3331" s="124">
        <f t="shared" si="1368"/>
        <v>1.7246857799999999</v>
      </c>
      <c r="P3331" s="124"/>
      <c r="Q3331" s="125"/>
      <c r="R3331" s="126"/>
      <c r="S3331" s="124"/>
      <c r="T3331" s="135">
        <f t="shared" si="1382"/>
        <v>7.9699999999999993E-2</v>
      </c>
      <c r="U3331" s="125">
        <f t="shared" si="1369"/>
        <v>1113</v>
      </c>
      <c r="V3331" s="125">
        <v>252</v>
      </c>
      <c r="W3331" s="134">
        <f t="shared" si="1370"/>
        <v>1.403100236</v>
      </c>
      <c r="X3331" s="18"/>
      <c r="Y3331" s="123">
        <f t="shared" si="1371"/>
        <v>67054.222907000003</v>
      </c>
      <c r="Z3331" s="123">
        <f t="shared" si="1372"/>
        <v>55979.467554547002</v>
      </c>
      <c r="AA3331" s="123">
        <f t="shared" si="1373"/>
        <v>1341.0844581400002</v>
      </c>
      <c r="AB3331" s="123">
        <f t="shared" si="1374"/>
        <v>36768.065560671668</v>
      </c>
      <c r="AC3331" s="123">
        <f t="shared" si="1375"/>
        <v>161142.84048035866</v>
      </c>
      <c r="AD3331" s="150">
        <f t="shared" si="1376"/>
        <v>87053.852995000008</v>
      </c>
      <c r="AE3331" s="150">
        <f t="shared" si="1377"/>
        <v>71200.308829810587</v>
      </c>
      <c r="AF3331" s="150">
        <f t="shared" si="1378"/>
        <v>1741.0770599000002</v>
      </c>
      <c r="AG3331" s="150">
        <f t="shared" si="1379"/>
        <v>46922.02676430501</v>
      </c>
      <c r="AH3331" s="150">
        <f t="shared" si="1380"/>
        <v>206917.26564901564</v>
      </c>
    </row>
    <row r="3332" spans="1:34" ht="15.75" x14ac:dyDescent="0.2">
      <c r="A3332" s="127">
        <f t="shared" si="1381"/>
        <v>44792</v>
      </c>
      <c r="B3332" s="165">
        <f t="shared" si="1357"/>
        <v>368150.96779943741</v>
      </c>
      <c r="C3332" s="124"/>
      <c r="D3332" s="128">
        <f t="shared" si="1358"/>
        <v>6411.95</v>
      </c>
      <c r="E3332" s="129">
        <f>VLOOKUP(A3331,[1]Plan1!$AY$80:$BA$314,3)</f>
        <v>6388.87</v>
      </c>
      <c r="F3332" s="130">
        <f t="shared" si="1359"/>
        <v>44789</v>
      </c>
      <c r="G3332" s="131">
        <f t="shared" si="1360"/>
        <v>-3.599529004437052E-3</v>
      </c>
      <c r="H3332" s="132">
        <f t="shared" si="1361"/>
        <v>44819</v>
      </c>
      <c r="I3332" s="132">
        <f t="shared" si="1362"/>
        <v>44819</v>
      </c>
      <c r="J3332" s="133">
        <f t="shared" si="1363"/>
        <v>22</v>
      </c>
      <c r="K3332" s="133">
        <f t="shared" si="1364"/>
        <v>4</v>
      </c>
      <c r="L3332" s="124">
        <f t="shared" si="1365"/>
        <v>0.99934456999999999</v>
      </c>
      <c r="M3332" s="134">
        <f t="shared" si="1366"/>
        <v>0.99319995999999999</v>
      </c>
      <c r="N3332" s="134">
        <f t="shared" si="1367"/>
        <v>1.7255340769720584</v>
      </c>
      <c r="O3332" s="124">
        <f t="shared" si="1368"/>
        <v>1.7244031099999999</v>
      </c>
      <c r="P3332" s="124"/>
      <c r="Q3332" s="125"/>
      <c r="R3332" s="126"/>
      <c r="S3332" s="124"/>
      <c r="T3332" s="135">
        <f t="shared" si="1382"/>
        <v>7.9699999999999993E-2</v>
      </c>
      <c r="U3332" s="125">
        <f t="shared" si="1369"/>
        <v>1114</v>
      </c>
      <c r="V3332" s="125">
        <v>252</v>
      </c>
      <c r="W3332" s="134">
        <f t="shared" si="1370"/>
        <v>1.4035272620000001</v>
      </c>
      <c r="X3332" s="18"/>
      <c r="Y3332" s="123">
        <f t="shared" si="1371"/>
        <v>67054.222907000003</v>
      </c>
      <c r="Z3332" s="123">
        <f t="shared" si="1372"/>
        <v>55996.741264664539</v>
      </c>
      <c r="AA3332" s="123">
        <f t="shared" si="1373"/>
        <v>1341.0844581400002</v>
      </c>
      <c r="AB3332" s="123">
        <f t="shared" si="1374"/>
        <v>36790.416968307334</v>
      </c>
      <c r="AC3332" s="123">
        <f t="shared" si="1375"/>
        <v>161182.46559811188</v>
      </c>
      <c r="AD3332" s="150">
        <f t="shared" si="1376"/>
        <v>87053.852995000008</v>
      </c>
      <c r="AE3332" s="150">
        <f t="shared" si="1377"/>
        <v>71222.527431122158</v>
      </c>
      <c r="AF3332" s="150">
        <f t="shared" si="1378"/>
        <v>1741.0770599000002</v>
      </c>
      <c r="AG3332" s="150">
        <f t="shared" si="1379"/>
        <v>46951.044715303338</v>
      </c>
      <c r="AH3332" s="150">
        <f t="shared" si="1380"/>
        <v>206968.50220132552</v>
      </c>
    </row>
    <row r="3333" spans="1:34" ht="15.75" x14ac:dyDescent="0.2">
      <c r="A3333" s="127">
        <f t="shared" si="1381"/>
        <v>44793</v>
      </c>
      <c r="B3333" s="165">
        <f t="shared" si="1357"/>
        <v>368241.83418916608</v>
      </c>
      <c r="C3333" s="124"/>
      <c r="D3333" s="128">
        <f t="shared" si="1358"/>
        <v>6411.95</v>
      </c>
      <c r="E3333" s="129">
        <f>VLOOKUP(A3332,[1]Plan1!$AY$80:$BA$314,3)</f>
        <v>6388.87</v>
      </c>
      <c r="F3333" s="130">
        <f t="shared" si="1359"/>
        <v>44789</v>
      </c>
      <c r="G3333" s="131">
        <f t="shared" si="1360"/>
        <v>-3.599529004437052E-3</v>
      </c>
      <c r="H3333" s="132">
        <f t="shared" si="1361"/>
        <v>44819</v>
      </c>
      <c r="I3333" s="132">
        <f t="shared" si="1362"/>
        <v>44819</v>
      </c>
      <c r="J3333" s="133">
        <f t="shared" si="1363"/>
        <v>22</v>
      </c>
      <c r="K3333" s="133">
        <f t="shared" si="1364"/>
        <v>5</v>
      </c>
      <c r="L3333" s="124">
        <f t="shared" si="1365"/>
        <v>0.99918077999999999</v>
      </c>
      <c r="M3333" s="134">
        <f t="shared" si="1366"/>
        <v>0.99319995999999999</v>
      </c>
      <c r="N3333" s="134">
        <f t="shared" si="1367"/>
        <v>1.7255340769720584</v>
      </c>
      <c r="O3333" s="124">
        <f t="shared" si="1368"/>
        <v>1.7241204800000001</v>
      </c>
      <c r="P3333" s="124"/>
      <c r="Q3333" s="125"/>
      <c r="R3333" s="126"/>
      <c r="S3333" s="124"/>
      <c r="T3333" s="135">
        <f t="shared" si="1382"/>
        <v>7.9699999999999993E-2</v>
      </c>
      <c r="U3333" s="125">
        <f t="shared" si="1369"/>
        <v>1115</v>
      </c>
      <c r="V3333" s="125">
        <v>252</v>
      </c>
      <c r="W3333" s="134">
        <f t="shared" si="1370"/>
        <v>1.403954419</v>
      </c>
      <c r="X3333" s="18"/>
      <c r="Y3333" s="123">
        <f t="shared" si="1371"/>
        <v>67054.222907000003</v>
      </c>
      <c r="Z3333" s="123">
        <f t="shared" si="1372"/>
        <v>56014.017039136677</v>
      </c>
      <c r="AA3333" s="123">
        <f t="shared" si="1373"/>
        <v>1341.0844581400002</v>
      </c>
      <c r="AB3333" s="123">
        <f t="shared" si="1374"/>
        <v>36812.768375943007</v>
      </c>
      <c r="AC3333" s="123">
        <f t="shared" si="1375"/>
        <v>161222.09278021968</v>
      </c>
      <c r="AD3333" s="150">
        <f t="shared" si="1376"/>
        <v>87053.852995000008</v>
      </c>
      <c r="AE3333" s="150">
        <f t="shared" si="1377"/>
        <v>71244.748687744679</v>
      </c>
      <c r="AF3333" s="150">
        <f t="shared" si="1378"/>
        <v>1741.0770599000002</v>
      </c>
      <c r="AG3333" s="150">
        <f t="shared" si="1379"/>
        <v>46980.062666301681</v>
      </c>
      <c r="AH3333" s="150">
        <f t="shared" si="1380"/>
        <v>207019.74140894637</v>
      </c>
    </row>
    <row r="3334" spans="1:34" ht="15.75" x14ac:dyDescent="0.2">
      <c r="A3334" s="127">
        <f t="shared" si="1381"/>
        <v>44794</v>
      </c>
      <c r="B3334" s="165">
        <f t="shared" si="1357"/>
        <v>368293.20354780008</v>
      </c>
      <c r="C3334" s="124"/>
      <c r="D3334" s="128">
        <f t="shared" si="1358"/>
        <v>6411.95</v>
      </c>
      <c r="E3334" s="129">
        <f>VLOOKUP(A3333,[1]Plan1!$AY$80:$BA$314,3)</f>
        <v>6388.87</v>
      </c>
      <c r="F3334" s="130">
        <f t="shared" si="1359"/>
        <v>44789</v>
      </c>
      <c r="G3334" s="131">
        <f t="shared" si="1360"/>
        <v>-3.599529004437052E-3</v>
      </c>
      <c r="H3334" s="132">
        <f t="shared" si="1361"/>
        <v>44819</v>
      </c>
      <c r="I3334" s="132">
        <f t="shared" si="1362"/>
        <v>44819</v>
      </c>
      <c r="J3334" s="133">
        <f t="shared" si="1363"/>
        <v>22</v>
      </c>
      <c r="K3334" s="133">
        <f t="shared" si="1364"/>
        <v>5</v>
      </c>
      <c r="L3334" s="124">
        <f t="shared" si="1365"/>
        <v>0.99918077999999999</v>
      </c>
      <c r="M3334" s="134">
        <f t="shared" si="1366"/>
        <v>0.99319995999999999</v>
      </c>
      <c r="N3334" s="134">
        <f t="shared" si="1367"/>
        <v>1.7255340769720584</v>
      </c>
      <c r="O3334" s="124">
        <f t="shared" si="1368"/>
        <v>1.7241204800000001</v>
      </c>
      <c r="P3334" s="124"/>
      <c r="Q3334" s="125"/>
      <c r="R3334" s="126"/>
      <c r="S3334" s="124"/>
      <c r="T3334" s="135">
        <f t="shared" si="1382"/>
        <v>7.9699999999999993E-2</v>
      </c>
      <c r="U3334" s="125">
        <f t="shared" si="1369"/>
        <v>1115</v>
      </c>
      <c r="V3334" s="125">
        <v>252</v>
      </c>
      <c r="W3334" s="134">
        <f t="shared" si="1370"/>
        <v>1.403954419</v>
      </c>
      <c r="X3334" s="18"/>
      <c r="Y3334" s="123">
        <f t="shared" si="1371"/>
        <v>67054.222907000003</v>
      </c>
      <c r="Z3334" s="123">
        <f t="shared" si="1372"/>
        <v>56014.017039136677</v>
      </c>
      <c r="AA3334" s="123">
        <f t="shared" si="1373"/>
        <v>1341.0844581400002</v>
      </c>
      <c r="AB3334" s="123">
        <f t="shared" si="1374"/>
        <v>36835.119783578666</v>
      </c>
      <c r="AC3334" s="123">
        <f t="shared" si="1375"/>
        <v>161244.44418785535</v>
      </c>
      <c r="AD3334" s="150">
        <f t="shared" si="1376"/>
        <v>87053.852995000008</v>
      </c>
      <c r="AE3334" s="150">
        <f t="shared" si="1377"/>
        <v>71244.748687744679</v>
      </c>
      <c r="AF3334" s="150">
        <f t="shared" si="1378"/>
        <v>1741.0770599000002</v>
      </c>
      <c r="AG3334" s="150">
        <f t="shared" si="1379"/>
        <v>47009.080617300009</v>
      </c>
      <c r="AH3334" s="150">
        <f t="shared" si="1380"/>
        <v>207048.7593599447</v>
      </c>
    </row>
    <row r="3335" spans="1:34" ht="15.75" x14ac:dyDescent="0.2">
      <c r="A3335" s="127">
        <f t="shared" si="1381"/>
        <v>44795</v>
      </c>
      <c r="B3335" s="165">
        <f t="shared" si="1357"/>
        <v>368344.57290643407</v>
      </c>
      <c r="C3335" s="124"/>
      <c r="D3335" s="128">
        <f t="shared" si="1358"/>
        <v>6411.95</v>
      </c>
      <c r="E3335" s="129">
        <f>VLOOKUP(A3334,[1]Plan1!$AY$80:$BA$314,3)</f>
        <v>6388.87</v>
      </c>
      <c r="F3335" s="130">
        <f t="shared" si="1359"/>
        <v>44789</v>
      </c>
      <c r="G3335" s="131">
        <f t="shared" si="1360"/>
        <v>-3.599529004437052E-3</v>
      </c>
      <c r="H3335" s="132">
        <f t="shared" si="1361"/>
        <v>44819</v>
      </c>
      <c r="I3335" s="132">
        <f t="shared" si="1362"/>
        <v>44819</v>
      </c>
      <c r="J3335" s="133">
        <f t="shared" si="1363"/>
        <v>22</v>
      </c>
      <c r="K3335" s="133">
        <f t="shared" si="1364"/>
        <v>5</v>
      </c>
      <c r="L3335" s="124">
        <f t="shared" si="1365"/>
        <v>0.99918077999999999</v>
      </c>
      <c r="M3335" s="134">
        <f t="shared" si="1366"/>
        <v>0.99319995999999999</v>
      </c>
      <c r="N3335" s="134">
        <f t="shared" si="1367"/>
        <v>1.7255340769720584</v>
      </c>
      <c r="O3335" s="124">
        <f t="shared" si="1368"/>
        <v>1.7241204800000001</v>
      </c>
      <c r="P3335" s="124"/>
      <c r="Q3335" s="125"/>
      <c r="R3335" s="126"/>
      <c r="S3335" s="124"/>
      <c r="T3335" s="135">
        <f t="shared" si="1382"/>
        <v>7.9699999999999993E-2</v>
      </c>
      <c r="U3335" s="125">
        <f t="shared" si="1369"/>
        <v>1115</v>
      </c>
      <c r="V3335" s="125">
        <v>252</v>
      </c>
      <c r="W3335" s="134">
        <f t="shared" si="1370"/>
        <v>1.403954419</v>
      </c>
      <c r="X3335" s="18"/>
      <c r="Y3335" s="123">
        <f t="shared" si="1371"/>
        <v>67054.222907000003</v>
      </c>
      <c r="Z3335" s="123">
        <f t="shared" si="1372"/>
        <v>56014.017039136677</v>
      </c>
      <c r="AA3335" s="123">
        <f t="shared" si="1373"/>
        <v>1341.0844581400002</v>
      </c>
      <c r="AB3335" s="123">
        <f t="shared" si="1374"/>
        <v>36857.471191214339</v>
      </c>
      <c r="AC3335" s="123">
        <f t="shared" si="1375"/>
        <v>161266.79559549101</v>
      </c>
      <c r="AD3335" s="150">
        <f t="shared" si="1376"/>
        <v>87053.852995000008</v>
      </c>
      <c r="AE3335" s="150">
        <f t="shared" si="1377"/>
        <v>71244.748687744679</v>
      </c>
      <c r="AF3335" s="150">
        <f t="shared" si="1378"/>
        <v>1741.0770599000002</v>
      </c>
      <c r="AG3335" s="150">
        <f t="shared" si="1379"/>
        <v>47038.098568298337</v>
      </c>
      <c r="AH3335" s="150">
        <f t="shared" si="1380"/>
        <v>207077.77731094303</v>
      </c>
    </row>
    <row r="3336" spans="1:34" ht="15.75" x14ac:dyDescent="0.2">
      <c r="A3336" s="127">
        <f t="shared" si="1381"/>
        <v>44796</v>
      </c>
      <c r="B3336" s="165">
        <f t="shared" si="1357"/>
        <v>368435.44687300251</v>
      </c>
      <c r="C3336" s="124"/>
      <c r="D3336" s="128">
        <f t="shared" si="1358"/>
        <v>6411.95</v>
      </c>
      <c r="E3336" s="129">
        <f>VLOOKUP(A3335,[1]Plan1!$AY$80:$BA$314,3)</f>
        <v>6388.87</v>
      </c>
      <c r="F3336" s="130">
        <f t="shared" si="1359"/>
        <v>44789</v>
      </c>
      <c r="G3336" s="131">
        <f t="shared" si="1360"/>
        <v>-3.599529004437052E-3</v>
      </c>
      <c r="H3336" s="132">
        <f t="shared" si="1361"/>
        <v>44819</v>
      </c>
      <c r="I3336" s="132">
        <f t="shared" si="1362"/>
        <v>44819</v>
      </c>
      <c r="J3336" s="133">
        <f t="shared" si="1363"/>
        <v>22</v>
      </c>
      <c r="K3336" s="133">
        <f t="shared" si="1364"/>
        <v>6</v>
      </c>
      <c r="L3336" s="124">
        <f t="shared" si="1365"/>
        <v>0.99901702000000003</v>
      </c>
      <c r="M3336" s="134">
        <f t="shared" si="1366"/>
        <v>0.99319995999999999</v>
      </c>
      <c r="N3336" s="134">
        <f t="shared" si="1367"/>
        <v>1.7255340769720584</v>
      </c>
      <c r="O3336" s="124">
        <f t="shared" si="1368"/>
        <v>1.7238379100000001</v>
      </c>
      <c r="P3336" s="124"/>
      <c r="Q3336" s="125"/>
      <c r="R3336" s="126"/>
      <c r="S3336" s="124"/>
      <c r="T3336" s="135">
        <f t="shared" si="1382"/>
        <v>7.9699999999999993E-2</v>
      </c>
      <c r="U3336" s="125">
        <f t="shared" si="1369"/>
        <v>1116</v>
      </c>
      <c r="V3336" s="125">
        <v>252</v>
      </c>
      <c r="W3336" s="134">
        <f t="shared" si="1370"/>
        <v>1.404381705</v>
      </c>
      <c r="X3336" s="18"/>
      <c r="Y3336" s="123">
        <f t="shared" si="1371"/>
        <v>67054.222907000003</v>
      </c>
      <c r="Z3336" s="123">
        <f t="shared" si="1372"/>
        <v>56031.296127674999</v>
      </c>
      <c r="AA3336" s="123">
        <f t="shared" si="1373"/>
        <v>1341.0844581400002</v>
      </c>
      <c r="AB3336" s="123">
        <f t="shared" si="1374"/>
        <v>36879.822598850005</v>
      </c>
      <c r="AC3336" s="123">
        <f t="shared" si="1375"/>
        <v>161306.42609166499</v>
      </c>
      <c r="AD3336" s="150">
        <f t="shared" si="1376"/>
        <v>87053.852995000008</v>
      </c>
      <c r="AE3336" s="150">
        <f t="shared" si="1377"/>
        <v>71266.974207140796</v>
      </c>
      <c r="AF3336" s="150">
        <f t="shared" si="1378"/>
        <v>1741.0770599000002</v>
      </c>
      <c r="AG3336" s="150">
        <f t="shared" si="1379"/>
        <v>47067.11651929668</v>
      </c>
      <c r="AH3336" s="150">
        <f t="shared" si="1380"/>
        <v>207129.02078133752</v>
      </c>
    </row>
    <row r="3337" spans="1:34" ht="15.75" x14ac:dyDescent="0.2">
      <c r="A3337" s="127">
        <f t="shared" si="1381"/>
        <v>44797</v>
      </c>
      <c r="B3337" s="165">
        <f t="shared" si="1357"/>
        <v>368526.32371417095</v>
      </c>
      <c r="C3337" s="124"/>
      <c r="D3337" s="128">
        <f t="shared" si="1358"/>
        <v>6411.95</v>
      </c>
      <c r="E3337" s="129">
        <f>VLOOKUP(A3336,[1]Plan1!$AY$80:$BA$314,3)</f>
        <v>6388.87</v>
      </c>
      <c r="F3337" s="130">
        <f t="shared" si="1359"/>
        <v>44789</v>
      </c>
      <c r="G3337" s="131">
        <f t="shared" si="1360"/>
        <v>-3.599529004437052E-3</v>
      </c>
      <c r="H3337" s="132">
        <f t="shared" si="1361"/>
        <v>44819</v>
      </c>
      <c r="I3337" s="132">
        <f t="shared" si="1362"/>
        <v>44819</v>
      </c>
      <c r="J3337" s="133">
        <f t="shared" si="1363"/>
        <v>22</v>
      </c>
      <c r="K3337" s="133">
        <f t="shared" si="1364"/>
        <v>7</v>
      </c>
      <c r="L3337" s="124">
        <f t="shared" si="1365"/>
        <v>0.99885327999999995</v>
      </c>
      <c r="M3337" s="134">
        <f t="shared" si="1366"/>
        <v>0.99319995999999999</v>
      </c>
      <c r="N3337" s="134">
        <f t="shared" si="1367"/>
        <v>1.7255340769720584</v>
      </c>
      <c r="O3337" s="124">
        <f t="shared" si="1368"/>
        <v>1.7235553699999999</v>
      </c>
      <c r="P3337" s="124"/>
      <c r="Q3337" s="125"/>
      <c r="R3337" s="126"/>
      <c r="S3337" s="124"/>
      <c r="T3337" s="135">
        <f t="shared" si="1382"/>
        <v>7.9699999999999993E-2</v>
      </c>
      <c r="U3337" s="125">
        <f t="shared" si="1369"/>
        <v>1117</v>
      </c>
      <c r="V3337" s="125">
        <v>252</v>
      </c>
      <c r="W3337" s="134">
        <f t="shared" si="1370"/>
        <v>1.404809121</v>
      </c>
      <c r="X3337" s="18"/>
      <c r="Y3337" s="123">
        <f t="shared" si="1371"/>
        <v>67054.222907000003</v>
      </c>
      <c r="Z3337" s="123">
        <f t="shared" si="1372"/>
        <v>56048.576473546855</v>
      </c>
      <c r="AA3337" s="123">
        <f t="shared" si="1373"/>
        <v>1341.0844581400002</v>
      </c>
      <c r="AB3337" s="123">
        <f t="shared" si="1374"/>
        <v>36902.174006485671</v>
      </c>
      <c r="AC3337" s="123">
        <f t="shared" si="1375"/>
        <v>161346.05784517253</v>
      </c>
      <c r="AD3337" s="150">
        <f t="shared" si="1376"/>
        <v>87053.852995000008</v>
      </c>
      <c r="AE3337" s="150">
        <f t="shared" si="1377"/>
        <v>71289.20134380339</v>
      </c>
      <c r="AF3337" s="150">
        <f t="shared" si="1378"/>
        <v>1741.0770599000002</v>
      </c>
      <c r="AG3337" s="150">
        <f t="shared" si="1379"/>
        <v>47096.134470295008</v>
      </c>
      <c r="AH3337" s="150">
        <f t="shared" si="1380"/>
        <v>207180.26586899842</v>
      </c>
    </row>
    <row r="3338" spans="1:34" ht="15.75" x14ac:dyDescent="0.2">
      <c r="A3338" s="127">
        <f t="shared" si="1381"/>
        <v>44798</v>
      </c>
      <c r="B3338" s="165">
        <f t="shared" ref="B3338:B3401" si="1383">AC3338+AH3338</f>
        <v>368617.20688878343</v>
      </c>
      <c r="C3338" s="124"/>
      <c r="D3338" s="128">
        <f t="shared" ref="D3338:D3401" si="1384">IF(E3338=E3337,D3337,E3337)</f>
        <v>6411.95</v>
      </c>
      <c r="E3338" s="129">
        <f>VLOOKUP(A3337,[1]Plan1!$AY$80:$BA$314,3)</f>
        <v>6388.87</v>
      </c>
      <c r="F3338" s="130">
        <f t="shared" ref="F3338:F3401" si="1385">IF(D3338=D3337,F3337,A3338)</f>
        <v>44789</v>
      </c>
      <c r="G3338" s="131">
        <f t="shared" ref="G3338:G3401" si="1386">(E3338/D3338)-1</f>
        <v>-3.599529004437052E-3</v>
      </c>
      <c r="H3338" s="132">
        <f t="shared" ref="H3338:H3401" si="1387">IF(DAY(A3338)=15,VLOOKUP(A3338,AO$118:AT$450,4),H3337)</f>
        <v>44819</v>
      </c>
      <c r="I3338" s="132">
        <f t="shared" ref="I3338:I3401" si="1388">IF(A3338&gt;I3337,H3338,I3337)</f>
        <v>44819</v>
      </c>
      <c r="J3338" s="133">
        <f t="shared" ref="J3338:J3401" si="1389">IF(I3338=I3337,J3337,NETWORKDAYS(I3337,I3338,$AK$118:$AK$502)-1)</f>
        <v>22</v>
      </c>
      <c r="K3338" s="133">
        <f t="shared" ref="K3338:K3401" si="1390">(J3338-(NETWORKDAYS(A3338,I3338,AK$118:AK$502)-1))</f>
        <v>8</v>
      </c>
      <c r="L3338" s="124">
        <f t="shared" ref="L3338:L3401" si="1391">TRUNC((E3338/D3338)^TRUNC((K3338/J3338),9),8)</f>
        <v>0.99868957000000003</v>
      </c>
      <c r="M3338" s="134">
        <f t="shared" ref="M3338:M3401" si="1392">IF(I3338&gt;I3337,L3337,M3337)</f>
        <v>0.99319995999999999</v>
      </c>
      <c r="N3338" s="134">
        <f t="shared" ref="N3338:N3401" si="1393">IF(I3338&gt;I3337,N3337*M3338,N3337)</f>
        <v>1.7255340769720584</v>
      </c>
      <c r="O3338" s="124">
        <f t="shared" ref="O3338:O3401" si="1394">TRUNC(TRUNC((L3338*N3338),15),8)</f>
        <v>1.7232728799999999</v>
      </c>
      <c r="P3338" s="124"/>
      <c r="Q3338" s="125"/>
      <c r="R3338" s="126"/>
      <c r="S3338" s="124"/>
      <c r="T3338" s="135">
        <f t="shared" si="1382"/>
        <v>7.9699999999999993E-2</v>
      </c>
      <c r="U3338" s="125">
        <f t="shared" ref="U3338:U3401" si="1395">IF(Q3337&gt;0,1,IF(K3338=K3337,U3337,U3337+1))</f>
        <v>1118</v>
      </c>
      <c r="V3338" s="125">
        <v>252</v>
      </c>
      <c r="W3338" s="134">
        <f t="shared" ref="W3338:W3401" si="1396">ROUND((1+T3338)^TRUNC((U3338/V3338),9),9)</f>
        <v>1.4052366679999999</v>
      </c>
      <c r="X3338" s="18"/>
      <c r="Y3338" s="123">
        <f t="shared" ref="Y3338:Y3401" si="1397">S$1686+X$1686</f>
        <v>67054.222907000003</v>
      </c>
      <c r="Z3338" s="123">
        <f t="shared" ref="Z3338:Z3401" si="1398">(((O3338/O$1686)*W3338*W$1714)-1)*Y3338</f>
        <v>56065.859589630745</v>
      </c>
      <c r="AA3338" s="123">
        <f t="shared" ref="AA3338:AA3401" si="1399">0.02*Y3338</f>
        <v>1341.0844581400002</v>
      </c>
      <c r="AB3338" s="123">
        <f t="shared" ref="AB3338:AB3401" si="1400">0.01*((A3338-A$1686)/30)*Y3338</f>
        <v>36924.525414121337</v>
      </c>
      <c r="AC3338" s="123">
        <f t="shared" ref="AC3338:AC3401" si="1401">SUM(Y3338:AB3338)</f>
        <v>161385.69236889208</v>
      </c>
      <c r="AD3338" s="150">
        <f t="shared" ref="AD3338:AD3401" si="1402">S$1714+X$1714</f>
        <v>87053.852995000008</v>
      </c>
      <c r="AE3338" s="150">
        <f t="shared" ref="AE3338:AE3401" si="1403">(((O3338/O$1714)*W3338)-1)*AD3338</f>
        <v>71311.432043698005</v>
      </c>
      <c r="AF3338" s="150">
        <f t="shared" ref="AF3338:AF3401" si="1404">0.02*AD3338</f>
        <v>1741.0770599000002</v>
      </c>
      <c r="AG3338" s="150">
        <f t="shared" ref="AG3338:AG3401" si="1405">0.01*((A3338-A$1714)/30)*AD3338</f>
        <v>47125.152421293336</v>
      </c>
      <c r="AH3338" s="150">
        <f t="shared" ref="AH3338:AH3401" si="1406">SUM(AD3338:AG3338)</f>
        <v>207231.51451989135</v>
      </c>
    </row>
    <row r="3339" spans="1:34" ht="15.75" x14ac:dyDescent="0.2">
      <c r="A3339" s="127">
        <f t="shared" ref="A3339:A3402" si="1407">(A3338+1)</f>
        <v>44799</v>
      </c>
      <c r="B3339" s="165">
        <f t="shared" si="1383"/>
        <v>368708.09599083231</v>
      </c>
      <c r="C3339" s="124"/>
      <c r="D3339" s="128">
        <f t="shared" si="1384"/>
        <v>6411.95</v>
      </c>
      <c r="E3339" s="129">
        <f>VLOOKUP(A3338,[1]Plan1!$AY$80:$BA$314,3)</f>
        <v>6388.87</v>
      </c>
      <c r="F3339" s="130">
        <f t="shared" si="1385"/>
        <v>44789</v>
      </c>
      <c r="G3339" s="131">
        <f t="shared" si="1386"/>
        <v>-3.599529004437052E-3</v>
      </c>
      <c r="H3339" s="132">
        <f t="shared" si="1387"/>
        <v>44819</v>
      </c>
      <c r="I3339" s="132">
        <f t="shared" si="1388"/>
        <v>44819</v>
      </c>
      <c r="J3339" s="133">
        <f t="shared" si="1389"/>
        <v>22</v>
      </c>
      <c r="K3339" s="133">
        <f t="shared" si="1390"/>
        <v>9</v>
      </c>
      <c r="L3339" s="124">
        <f t="shared" si="1391"/>
        <v>0.99852589000000003</v>
      </c>
      <c r="M3339" s="134">
        <f t="shared" si="1392"/>
        <v>0.99319995999999999</v>
      </c>
      <c r="N3339" s="134">
        <f t="shared" si="1393"/>
        <v>1.7255340769720584</v>
      </c>
      <c r="O3339" s="124">
        <f t="shared" si="1394"/>
        <v>1.72299044</v>
      </c>
      <c r="P3339" s="124"/>
      <c r="Q3339" s="125"/>
      <c r="R3339" s="126"/>
      <c r="S3339" s="124"/>
      <c r="T3339" s="135">
        <f t="shared" ref="T3339:T3402" si="1408">(T3338)</f>
        <v>7.9699999999999993E-2</v>
      </c>
      <c r="U3339" s="125">
        <f t="shared" si="1395"/>
        <v>1119</v>
      </c>
      <c r="V3339" s="125">
        <v>252</v>
      </c>
      <c r="W3339" s="134">
        <f t="shared" si="1396"/>
        <v>1.4056643440000001</v>
      </c>
      <c r="X3339" s="18"/>
      <c r="Y3339" s="123">
        <f t="shared" si="1397"/>
        <v>67054.222907000003</v>
      </c>
      <c r="Z3339" s="123">
        <f t="shared" si="1398"/>
        <v>56083.145298341253</v>
      </c>
      <c r="AA3339" s="123">
        <f t="shared" si="1399"/>
        <v>1341.0844581400002</v>
      </c>
      <c r="AB3339" s="123">
        <f t="shared" si="1400"/>
        <v>36946.876821757003</v>
      </c>
      <c r="AC3339" s="123">
        <f t="shared" si="1401"/>
        <v>161425.32948523824</v>
      </c>
      <c r="AD3339" s="150">
        <f t="shared" si="1402"/>
        <v>87053.852995000008</v>
      </c>
      <c r="AE3339" s="150">
        <f t="shared" si="1403"/>
        <v>71333.66607840237</v>
      </c>
      <c r="AF3339" s="150">
        <f t="shared" si="1404"/>
        <v>1741.0770599000002</v>
      </c>
      <c r="AG3339" s="150">
        <f t="shared" si="1405"/>
        <v>47154.170372291665</v>
      </c>
      <c r="AH3339" s="150">
        <f t="shared" si="1406"/>
        <v>207282.76650559407</v>
      </c>
    </row>
    <row r="3340" spans="1:34" ht="15.75" x14ac:dyDescent="0.2">
      <c r="A3340" s="127">
        <f t="shared" si="1407"/>
        <v>44800</v>
      </c>
      <c r="B3340" s="165">
        <f t="shared" si="1383"/>
        <v>368798.99304999004</v>
      </c>
      <c r="C3340" s="124"/>
      <c r="D3340" s="128">
        <f t="shared" si="1384"/>
        <v>6411.95</v>
      </c>
      <c r="E3340" s="129">
        <f>VLOOKUP(A3339,[1]Plan1!$AY$80:$BA$314,3)</f>
        <v>6388.87</v>
      </c>
      <c r="F3340" s="130">
        <f t="shared" si="1385"/>
        <v>44789</v>
      </c>
      <c r="G3340" s="131">
        <f t="shared" si="1386"/>
        <v>-3.599529004437052E-3</v>
      </c>
      <c r="H3340" s="132">
        <f t="shared" si="1387"/>
        <v>44819</v>
      </c>
      <c r="I3340" s="132">
        <f t="shared" si="1388"/>
        <v>44819</v>
      </c>
      <c r="J3340" s="133">
        <f t="shared" si="1389"/>
        <v>22</v>
      </c>
      <c r="K3340" s="133">
        <f t="shared" si="1390"/>
        <v>10</v>
      </c>
      <c r="L3340" s="124">
        <f t="shared" si="1391"/>
        <v>0.99836223999999996</v>
      </c>
      <c r="M3340" s="134">
        <f t="shared" si="1392"/>
        <v>0.99319995999999999</v>
      </c>
      <c r="N3340" s="134">
        <f t="shared" si="1393"/>
        <v>1.7255340769720584</v>
      </c>
      <c r="O3340" s="124">
        <f t="shared" si="1394"/>
        <v>1.72270806</v>
      </c>
      <c r="P3340" s="124"/>
      <c r="Q3340" s="125"/>
      <c r="R3340" s="126"/>
      <c r="S3340" s="124"/>
      <c r="T3340" s="135">
        <f t="shared" si="1408"/>
        <v>7.9699999999999993E-2</v>
      </c>
      <c r="U3340" s="125">
        <f t="shared" si="1395"/>
        <v>1120</v>
      </c>
      <c r="V3340" s="125">
        <v>252</v>
      </c>
      <c r="W3340" s="134">
        <f t="shared" si="1396"/>
        <v>1.406092151</v>
      </c>
      <c r="X3340" s="18"/>
      <c r="Y3340" s="123">
        <f t="shared" si="1397"/>
        <v>67054.222907000003</v>
      </c>
      <c r="Z3340" s="123">
        <f t="shared" si="1398"/>
        <v>56100.434487445433</v>
      </c>
      <c r="AA3340" s="123">
        <f t="shared" si="1399"/>
        <v>1341.0844581400002</v>
      </c>
      <c r="AB3340" s="123">
        <f t="shared" si="1400"/>
        <v>36969.228229392669</v>
      </c>
      <c r="AC3340" s="123">
        <f t="shared" si="1401"/>
        <v>161464.97008197813</v>
      </c>
      <c r="AD3340" s="150">
        <f t="shared" si="1402"/>
        <v>87053.852995000008</v>
      </c>
      <c r="AE3340" s="150">
        <f t="shared" si="1403"/>
        <v>71355.904589821876</v>
      </c>
      <c r="AF3340" s="150">
        <f t="shared" si="1404"/>
        <v>1741.0770599000002</v>
      </c>
      <c r="AG3340" s="150">
        <f t="shared" si="1405"/>
        <v>47183.188323290007</v>
      </c>
      <c r="AH3340" s="150">
        <f t="shared" si="1406"/>
        <v>207334.02296801191</v>
      </c>
    </row>
    <row r="3341" spans="1:34" ht="15.75" x14ac:dyDescent="0.2">
      <c r="A3341" s="127">
        <f t="shared" si="1407"/>
        <v>44801</v>
      </c>
      <c r="B3341" s="165">
        <f t="shared" si="1383"/>
        <v>368850.36240862403</v>
      </c>
      <c r="C3341" s="124"/>
      <c r="D3341" s="128">
        <f t="shared" si="1384"/>
        <v>6411.95</v>
      </c>
      <c r="E3341" s="129">
        <f>VLOOKUP(A3340,[1]Plan1!$AY$80:$BA$314,3)</f>
        <v>6388.87</v>
      </c>
      <c r="F3341" s="130">
        <f t="shared" si="1385"/>
        <v>44789</v>
      </c>
      <c r="G3341" s="131">
        <f t="shared" si="1386"/>
        <v>-3.599529004437052E-3</v>
      </c>
      <c r="H3341" s="132">
        <f t="shared" si="1387"/>
        <v>44819</v>
      </c>
      <c r="I3341" s="132">
        <f t="shared" si="1388"/>
        <v>44819</v>
      </c>
      <c r="J3341" s="133">
        <f t="shared" si="1389"/>
        <v>22</v>
      </c>
      <c r="K3341" s="133">
        <f t="shared" si="1390"/>
        <v>10</v>
      </c>
      <c r="L3341" s="124">
        <f t="shared" si="1391"/>
        <v>0.99836223999999996</v>
      </c>
      <c r="M3341" s="134">
        <f t="shared" si="1392"/>
        <v>0.99319995999999999</v>
      </c>
      <c r="N3341" s="134">
        <f t="shared" si="1393"/>
        <v>1.7255340769720584</v>
      </c>
      <c r="O3341" s="124">
        <f t="shared" si="1394"/>
        <v>1.72270806</v>
      </c>
      <c r="P3341" s="124"/>
      <c r="Q3341" s="125"/>
      <c r="R3341" s="126"/>
      <c r="S3341" s="124"/>
      <c r="T3341" s="135">
        <f t="shared" si="1408"/>
        <v>7.9699999999999993E-2</v>
      </c>
      <c r="U3341" s="125">
        <f t="shared" si="1395"/>
        <v>1120</v>
      </c>
      <c r="V3341" s="125">
        <v>252</v>
      </c>
      <c r="W3341" s="134">
        <f t="shared" si="1396"/>
        <v>1.406092151</v>
      </c>
      <c r="X3341" s="18"/>
      <c r="Y3341" s="123">
        <f t="shared" si="1397"/>
        <v>67054.222907000003</v>
      </c>
      <c r="Z3341" s="123">
        <f t="shared" si="1398"/>
        <v>56100.434487445433</v>
      </c>
      <c r="AA3341" s="123">
        <f t="shared" si="1399"/>
        <v>1341.0844581400002</v>
      </c>
      <c r="AB3341" s="123">
        <f t="shared" si="1400"/>
        <v>36991.579637028335</v>
      </c>
      <c r="AC3341" s="123">
        <f t="shared" si="1401"/>
        <v>161487.32148961379</v>
      </c>
      <c r="AD3341" s="150">
        <f t="shared" si="1402"/>
        <v>87053.852995000008</v>
      </c>
      <c r="AE3341" s="150">
        <f t="shared" si="1403"/>
        <v>71355.904589821876</v>
      </c>
      <c r="AF3341" s="150">
        <f t="shared" si="1404"/>
        <v>1741.0770599000002</v>
      </c>
      <c r="AG3341" s="150">
        <f t="shared" si="1405"/>
        <v>47212.206274288335</v>
      </c>
      <c r="AH3341" s="150">
        <f t="shared" si="1406"/>
        <v>207363.04091901024</v>
      </c>
    </row>
    <row r="3342" spans="1:34" ht="15.75" x14ac:dyDescent="0.2">
      <c r="A3342" s="127">
        <f t="shared" si="1407"/>
        <v>44802</v>
      </c>
      <c r="B3342" s="165">
        <f t="shared" si="1383"/>
        <v>368901.73176725802</v>
      </c>
      <c r="C3342" s="124"/>
      <c r="D3342" s="128">
        <f t="shared" si="1384"/>
        <v>6411.95</v>
      </c>
      <c r="E3342" s="129">
        <f>VLOOKUP(A3341,[1]Plan1!$AY$80:$BA$314,3)</f>
        <v>6388.87</v>
      </c>
      <c r="F3342" s="130">
        <f t="shared" si="1385"/>
        <v>44789</v>
      </c>
      <c r="G3342" s="131">
        <f t="shared" si="1386"/>
        <v>-3.599529004437052E-3</v>
      </c>
      <c r="H3342" s="132">
        <f t="shared" si="1387"/>
        <v>44819</v>
      </c>
      <c r="I3342" s="132">
        <f t="shared" si="1388"/>
        <v>44819</v>
      </c>
      <c r="J3342" s="133">
        <f t="shared" si="1389"/>
        <v>22</v>
      </c>
      <c r="K3342" s="133">
        <f t="shared" si="1390"/>
        <v>10</v>
      </c>
      <c r="L3342" s="124">
        <f t="shared" si="1391"/>
        <v>0.99836223999999996</v>
      </c>
      <c r="M3342" s="134">
        <f t="shared" si="1392"/>
        <v>0.99319995999999999</v>
      </c>
      <c r="N3342" s="134">
        <f t="shared" si="1393"/>
        <v>1.7255340769720584</v>
      </c>
      <c r="O3342" s="124">
        <f t="shared" si="1394"/>
        <v>1.72270806</v>
      </c>
      <c r="P3342" s="124"/>
      <c r="Q3342" s="125"/>
      <c r="R3342" s="126"/>
      <c r="S3342" s="124"/>
      <c r="T3342" s="135">
        <f t="shared" si="1408"/>
        <v>7.9699999999999993E-2</v>
      </c>
      <c r="U3342" s="125">
        <f t="shared" si="1395"/>
        <v>1120</v>
      </c>
      <c r="V3342" s="125">
        <v>252</v>
      </c>
      <c r="W3342" s="134">
        <f t="shared" si="1396"/>
        <v>1.406092151</v>
      </c>
      <c r="X3342" s="18"/>
      <c r="Y3342" s="123">
        <f t="shared" si="1397"/>
        <v>67054.222907000003</v>
      </c>
      <c r="Z3342" s="123">
        <f t="shared" si="1398"/>
        <v>56100.434487445433</v>
      </c>
      <c r="AA3342" s="123">
        <f t="shared" si="1399"/>
        <v>1341.0844581400002</v>
      </c>
      <c r="AB3342" s="123">
        <f t="shared" si="1400"/>
        <v>37013.931044664008</v>
      </c>
      <c r="AC3342" s="123">
        <f t="shared" si="1401"/>
        <v>161509.67289724946</v>
      </c>
      <c r="AD3342" s="150">
        <f t="shared" si="1402"/>
        <v>87053.852995000008</v>
      </c>
      <c r="AE3342" s="150">
        <f t="shared" si="1403"/>
        <v>71355.904589821876</v>
      </c>
      <c r="AF3342" s="150">
        <f t="shared" si="1404"/>
        <v>1741.0770599000002</v>
      </c>
      <c r="AG3342" s="150">
        <f t="shared" si="1405"/>
        <v>47241.224225286671</v>
      </c>
      <c r="AH3342" s="150">
        <f t="shared" si="1406"/>
        <v>207392.05887000856</v>
      </c>
    </row>
    <row r="3343" spans="1:34" ht="15.75" x14ac:dyDescent="0.2">
      <c r="A3343" s="127">
        <f t="shared" si="1407"/>
        <v>44803</v>
      </c>
      <c r="B3343" s="165">
        <f t="shared" si="1383"/>
        <v>368992.63167458319</v>
      </c>
      <c r="C3343" s="124"/>
      <c r="D3343" s="128">
        <f t="shared" si="1384"/>
        <v>6411.95</v>
      </c>
      <c r="E3343" s="129">
        <f>VLOOKUP(A3342,[1]Plan1!$AY$80:$BA$314,3)</f>
        <v>6388.87</v>
      </c>
      <c r="F3343" s="130">
        <f t="shared" si="1385"/>
        <v>44789</v>
      </c>
      <c r="G3343" s="131">
        <f t="shared" si="1386"/>
        <v>-3.599529004437052E-3</v>
      </c>
      <c r="H3343" s="132">
        <f t="shared" si="1387"/>
        <v>44819</v>
      </c>
      <c r="I3343" s="132">
        <f t="shared" si="1388"/>
        <v>44819</v>
      </c>
      <c r="J3343" s="133">
        <f t="shared" si="1389"/>
        <v>22</v>
      </c>
      <c r="K3343" s="133">
        <f t="shared" si="1390"/>
        <v>11</v>
      </c>
      <c r="L3343" s="124">
        <f t="shared" si="1391"/>
        <v>0.99819860999999999</v>
      </c>
      <c r="M3343" s="134">
        <f t="shared" si="1392"/>
        <v>0.99319995999999999</v>
      </c>
      <c r="N3343" s="134">
        <f t="shared" si="1393"/>
        <v>1.7255340769720584</v>
      </c>
      <c r="O3343" s="124">
        <f t="shared" si="1394"/>
        <v>1.72242571</v>
      </c>
      <c r="P3343" s="124"/>
      <c r="Q3343" s="125"/>
      <c r="R3343" s="126"/>
      <c r="S3343" s="124"/>
      <c r="T3343" s="135">
        <f t="shared" si="1408"/>
        <v>7.9699999999999993E-2</v>
      </c>
      <c r="U3343" s="125">
        <f t="shared" si="1395"/>
        <v>1121</v>
      </c>
      <c r="V3343" s="125">
        <v>252</v>
      </c>
      <c r="W3343" s="134">
        <f t="shared" si="1396"/>
        <v>1.4065200879999999</v>
      </c>
      <c r="X3343" s="18"/>
      <c r="Y3343" s="123">
        <f t="shared" si="1397"/>
        <v>67054.222907000003</v>
      </c>
      <c r="Z3343" s="123">
        <f t="shared" si="1398"/>
        <v>56117.724922321737</v>
      </c>
      <c r="AA3343" s="123">
        <f t="shared" si="1399"/>
        <v>1341.0844581400002</v>
      </c>
      <c r="AB3343" s="123">
        <f t="shared" si="1400"/>
        <v>37036.282452299667</v>
      </c>
      <c r="AC3343" s="123">
        <f t="shared" si="1401"/>
        <v>161549.31473976141</v>
      </c>
      <c r="AD3343" s="150">
        <f t="shared" si="1402"/>
        <v>87053.852995000008</v>
      </c>
      <c r="AE3343" s="150">
        <f t="shared" si="1403"/>
        <v>71378.14470363679</v>
      </c>
      <c r="AF3343" s="150">
        <f t="shared" si="1404"/>
        <v>1741.0770599000002</v>
      </c>
      <c r="AG3343" s="150">
        <f t="shared" si="1405"/>
        <v>47270.242176285006</v>
      </c>
      <c r="AH3343" s="150">
        <f t="shared" si="1406"/>
        <v>207443.31693482181</v>
      </c>
    </row>
    <row r="3344" spans="1:34" ht="15.75" x14ac:dyDescent="0.2">
      <c r="A3344" s="127">
        <f t="shared" si="1407"/>
        <v>44804</v>
      </c>
      <c r="B3344" s="165">
        <f t="shared" si="1383"/>
        <v>369083.53769260109</v>
      </c>
      <c r="C3344" s="124"/>
      <c r="D3344" s="128">
        <f t="shared" si="1384"/>
        <v>6411.95</v>
      </c>
      <c r="E3344" s="129">
        <f>VLOOKUP(A3343,[1]Plan1!$AY$80:$BA$314,3)</f>
        <v>6388.87</v>
      </c>
      <c r="F3344" s="130">
        <f t="shared" si="1385"/>
        <v>44789</v>
      </c>
      <c r="G3344" s="131">
        <f t="shared" si="1386"/>
        <v>-3.599529004437052E-3</v>
      </c>
      <c r="H3344" s="132">
        <f t="shared" si="1387"/>
        <v>44819</v>
      </c>
      <c r="I3344" s="132">
        <f t="shared" si="1388"/>
        <v>44819</v>
      </c>
      <c r="J3344" s="133">
        <f t="shared" si="1389"/>
        <v>22</v>
      </c>
      <c r="K3344" s="133">
        <f t="shared" si="1390"/>
        <v>12</v>
      </c>
      <c r="L3344" s="124">
        <f t="shared" si="1391"/>
        <v>0.99803500999999994</v>
      </c>
      <c r="M3344" s="134">
        <f t="shared" si="1392"/>
        <v>0.99319995999999999</v>
      </c>
      <c r="N3344" s="134">
        <f t="shared" si="1393"/>
        <v>1.7255340769720584</v>
      </c>
      <c r="O3344" s="124">
        <f t="shared" si="1394"/>
        <v>1.7221434099999999</v>
      </c>
      <c r="P3344" s="124"/>
      <c r="Q3344" s="125"/>
      <c r="R3344" s="126"/>
      <c r="S3344" s="124"/>
      <c r="T3344" s="135">
        <f t="shared" si="1408"/>
        <v>7.9699999999999993E-2</v>
      </c>
      <c r="U3344" s="125">
        <f t="shared" si="1395"/>
        <v>1122</v>
      </c>
      <c r="V3344" s="125">
        <v>252</v>
      </c>
      <c r="W3344" s="134">
        <f t="shared" si="1396"/>
        <v>1.406948155</v>
      </c>
      <c r="X3344" s="18"/>
      <c r="Y3344" s="123">
        <f t="shared" si="1397"/>
        <v>67054.222907000003</v>
      </c>
      <c r="Z3344" s="123">
        <f t="shared" si="1398"/>
        <v>56135.018029979903</v>
      </c>
      <c r="AA3344" s="123">
        <f t="shared" si="1399"/>
        <v>1341.0844581400002</v>
      </c>
      <c r="AB3344" s="123">
        <f t="shared" si="1400"/>
        <v>37058.633859935333</v>
      </c>
      <c r="AC3344" s="123">
        <f t="shared" si="1401"/>
        <v>161588.95925505523</v>
      </c>
      <c r="AD3344" s="150">
        <f t="shared" si="1402"/>
        <v>87053.852995000008</v>
      </c>
      <c r="AE3344" s="150">
        <f t="shared" si="1403"/>
        <v>71400.388255362544</v>
      </c>
      <c r="AF3344" s="150">
        <f t="shared" si="1404"/>
        <v>1741.0770599000002</v>
      </c>
      <c r="AG3344" s="150">
        <f t="shared" si="1405"/>
        <v>47299.260127283334</v>
      </c>
      <c r="AH3344" s="150">
        <f t="shared" si="1406"/>
        <v>207494.57843754589</v>
      </c>
    </row>
    <row r="3345" spans="1:34" ht="15.75" x14ac:dyDescent="0.2">
      <c r="A3345" s="127">
        <f t="shared" si="1407"/>
        <v>44805</v>
      </c>
      <c r="B3345" s="165">
        <f t="shared" si="1383"/>
        <v>369174.44818005606</v>
      </c>
      <c r="C3345" s="124"/>
      <c r="D3345" s="128">
        <f t="shared" si="1384"/>
        <v>6411.95</v>
      </c>
      <c r="E3345" s="129">
        <f>VLOOKUP(A3344,[1]Plan1!$AY$80:$BA$314,3)</f>
        <v>6388.87</v>
      </c>
      <c r="F3345" s="130">
        <f t="shared" si="1385"/>
        <v>44789</v>
      </c>
      <c r="G3345" s="131">
        <f t="shared" si="1386"/>
        <v>-3.599529004437052E-3</v>
      </c>
      <c r="H3345" s="132">
        <f t="shared" si="1387"/>
        <v>44819</v>
      </c>
      <c r="I3345" s="132">
        <f t="shared" si="1388"/>
        <v>44819</v>
      </c>
      <c r="J3345" s="133">
        <f t="shared" si="1389"/>
        <v>22</v>
      </c>
      <c r="K3345" s="133">
        <f t="shared" si="1390"/>
        <v>13</v>
      </c>
      <c r="L3345" s="124">
        <f t="shared" si="1391"/>
        <v>0.99787143</v>
      </c>
      <c r="M3345" s="134">
        <f t="shared" si="1392"/>
        <v>0.99319995999999999</v>
      </c>
      <c r="N3345" s="134">
        <f t="shared" si="1393"/>
        <v>1.7255340769720584</v>
      </c>
      <c r="O3345" s="124">
        <f t="shared" si="1394"/>
        <v>1.7218611500000001</v>
      </c>
      <c r="P3345" s="124"/>
      <c r="Q3345" s="125"/>
      <c r="R3345" s="126"/>
      <c r="S3345" s="124"/>
      <c r="T3345" s="135">
        <f t="shared" si="1408"/>
        <v>7.9699999999999993E-2</v>
      </c>
      <c r="U3345" s="125">
        <f t="shared" si="1395"/>
        <v>1123</v>
      </c>
      <c r="V3345" s="125">
        <v>252</v>
      </c>
      <c r="W3345" s="134">
        <f t="shared" si="1396"/>
        <v>1.407376352</v>
      </c>
      <c r="X3345" s="18"/>
      <c r="Y3345" s="123">
        <f t="shared" si="1397"/>
        <v>67054.222907000003</v>
      </c>
      <c r="Z3345" s="123">
        <f t="shared" si="1398"/>
        <v>56152.313092544158</v>
      </c>
      <c r="AA3345" s="123">
        <f t="shared" si="1399"/>
        <v>1341.0844581400002</v>
      </c>
      <c r="AB3345" s="123">
        <f t="shared" si="1400"/>
        <v>37080.985267570999</v>
      </c>
      <c r="AC3345" s="123">
        <f t="shared" si="1401"/>
        <v>161628.60572525515</v>
      </c>
      <c r="AD3345" s="150">
        <f t="shared" si="1402"/>
        <v>87053.852995000008</v>
      </c>
      <c r="AE3345" s="150">
        <f t="shared" si="1403"/>
        <v>71422.634321619247</v>
      </c>
      <c r="AF3345" s="150">
        <f t="shared" si="1404"/>
        <v>1741.0770599000002</v>
      </c>
      <c r="AG3345" s="150">
        <f t="shared" si="1405"/>
        <v>47328.27807828167</v>
      </c>
      <c r="AH3345" s="150">
        <f t="shared" si="1406"/>
        <v>207545.84245480094</v>
      </c>
    </row>
    <row r="3346" spans="1:34" ht="15.75" x14ac:dyDescent="0.2">
      <c r="A3346" s="127">
        <f t="shared" si="1407"/>
        <v>44806</v>
      </c>
      <c r="B3346" s="165">
        <f t="shared" si="1383"/>
        <v>369265.36496665957</v>
      </c>
      <c r="C3346" s="124"/>
      <c r="D3346" s="128">
        <f t="shared" si="1384"/>
        <v>6411.95</v>
      </c>
      <c r="E3346" s="129">
        <f>VLOOKUP(A3345,[1]Plan1!$AY$80:$BA$314,3)</f>
        <v>6388.87</v>
      </c>
      <c r="F3346" s="130">
        <f t="shared" si="1385"/>
        <v>44789</v>
      </c>
      <c r="G3346" s="131">
        <f t="shared" si="1386"/>
        <v>-3.599529004437052E-3</v>
      </c>
      <c r="H3346" s="132">
        <f t="shared" si="1387"/>
        <v>44819</v>
      </c>
      <c r="I3346" s="132">
        <f t="shared" si="1388"/>
        <v>44819</v>
      </c>
      <c r="J3346" s="133">
        <f t="shared" si="1389"/>
        <v>22</v>
      </c>
      <c r="K3346" s="133">
        <f t="shared" si="1390"/>
        <v>14</v>
      </c>
      <c r="L3346" s="124">
        <f t="shared" si="1391"/>
        <v>0.99770787999999999</v>
      </c>
      <c r="M3346" s="134">
        <f t="shared" si="1392"/>
        <v>0.99319995999999999</v>
      </c>
      <c r="N3346" s="134">
        <f t="shared" si="1393"/>
        <v>1.7255340769720584</v>
      </c>
      <c r="O3346" s="124">
        <f t="shared" si="1394"/>
        <v>1.7215789399999999</v>
      </c>
      <c r="P3346" s="124"/>
      <c r="Q3346" s="125"/>
      <c r="R3346" s="126"/>
      <c r="S3346" s="124"/>
      <c r="T3346" s="135">
        <f t="shared" si="1408"/>
        <v>7.9699999999999993E-2</v>
      </c>
      <c r="U3346" s="125">
        <f t="shared" si="1395"/>
        <v>1124</v>
      </c>
      <c r="V3346" s="125">
        <v>252</v>
      </c>
      <c r="W3346" s="134">
        <f t="shared" si="1396"/>
        <v>1.4078046799999999</v>
      </c>
      <c r="X3346" s="18"/>
      <c r="Y3346" s="123">
        <f t="shared" si="1397"/>
        <v>67054.222907000003</v>
      </c>
      <c r="Z3346" s="123">
        <f t="shared" si="1398"/>
        <v>56169.610910319781</v>
      </c>
      <c r="AA3346" s="123">
        <f t="shared" si="1399"/>
        <v>1341.0844581400002</v>
      </c>
      <c r="AB3346" s="123">
        <f t="shared" si="1400"/>
        <v>37103.336675206672</v>
      </c>
      <c r="AC3346" s="123">
        <f t="shared" si="1401"/>
        <v>161668.25495066645</v>
      </c>
      <c r="AD3346" s="150">
        <f t="shared" si="1402"/>
        <v>87053.852995000008</v>
      </c>
      <c r="AE3346" s="150">
        <f t="shared" si="1403"/>
        <v>71444.883931813092</v>
      </c>
      <c r="AF3346" s="150">
        <f t="shared" si="1404"/>
        <v>1741.0770599000002</v>
      </c>
      <c r="AG3346" s="150">
        <f t="shared" si="1405"/>
        <v>47357.296029280005</v>
      </c>
      <c r="AH3346" s="150">
        <f t="shared" si="1406"/>
        <v>207597.11001599309</v>
      </c>
    </row>
    <row r="3347" spans="1:34" ht="15.75" x14ac:dyDescent="0.2">
      <c r="A3347" s="127">
        <f t="shared" si="1407"/>
        <v>44807</v>
      </c>
      <c r="B3347" s="165">
        <f t="shared" si="1383"/>
        <v>369356.28784690605</v>
      </c>
      <c r="C3347" s="124"/>
      <c r="D3347" s="128">
        <f t="shared" si="1384"/>
        <v>6411.95</v>
      </c>
      <c r="E3347" s="129">
        <f>VLOOKUP(A3346,[1]Plan1!$AY$80:$BA$314,3)</f>
        <v>6388.87</v>
      </c>
      <c r="F3347" s="130">
        <f t="shared" si="1385"/>
        <v>44789</v>
      </c>
      <c r="G3347" s="131">
        <f t="shared" si="1386"/>
        <v>-3.599529004437052E-3</v>
      </c>
      <c r="H3347" s="132">
        <f t="shared" si="1387"/>
        <v>44819</v>
      </c>
      <c r="I3347" s="132">
        <f t="shared" si="1388"/>
        <v>44819</v>
      </c>
      <c r="J3347" s="133">
        <f t="shared" si="1389"/>
        <v>22</v>
      </c>
      <c r="K3347" s="133">
        <f t="shared" si="1390"/>
        <v>15</v>
      </c>
      <c r="L3347" s="124">
        <f t="shared" si="1391"/>
        <v>0.99754436000000002</v>
      </c>
      <c r="M3347" s="134">
        <f t="shared" si="1392"/>
        <v>0.99319995999999999</v>
      </c>
      <c r="N3347" s="134">
        <f t="shared" si="1393"/>
        <v>1.7255340769720584</v>
      </c>
      <c r="O3347" s="124">
        <f t="shared" si="1394"/>
        <v>1.7212967800000001</v>
      </c>
      <c r="P3347" s="124"/>
      <c r="Q3347" s="125"/>
      <c r="R3347" s="126"/>
      <c r="S3347" s="124"/>
      <c r="T3347" s="135">
        <f t="shared" si="1408"/>
        <v>7.9699999999999993E-2</v>
      </c>
      <c r="U3347" s="125">
        <f t="shared" si="1395"/>
        <v>1125</v>
      </c>
      <c r="V3347" s="125">
        <v>252</v>
      </c>
      <c r="W3347" s="134">
        <f t="shared" si="1396"/>
        <v>1.4082331379999999</v>
      </c>
      <c r="X3347" s="18"/>
      <c r="Y3347" s="123">
        <f t="shared" si="1397"/>
        <v>67054.222907000003</v>
      </c>
      <c r="Z3347" s="123">
        <f t="shared" si="1398"/>
        <v>56186.911393419832</v>
      </c>
      <c r="AA3347" s="123">
        <f t="shared" si="1399"/>
        <v>1341.0844581400002</v>
      </c>
      <c r="AB3347" s="123">
        <f t="shared" si="1400"/>
        <v>37125.688082842331</v>
      </c>
      <c r="AC3347" s="123">
        <f t="shared" si="1401"/>
        <v>161707.90684140217</v>
      </c>
      <c r="AD3347" s="150">
        <f t="shared" si="1402"/>
        <v>87053.852995000008</v>
      </c>
      <c r="AE3347" s="150">
        <f t="shared" si="1403"/>
        <v>71467.13697032549</v>
      </c>
      <c r="AF3347" s="150">
        <f t="shared" si="1404"/>
        <v>1741.0770599000002</v>
      </c>
      <c r="AG3347" s="150">
        <f t="shared" si="1405"/>
        <v>47386.313980278341</v>
      </c>
      <c r="AH3347" s="150">
        <f t="shared" si="1406"/>
        <v>207648.38100550388</v>
      </c>
    </row>
    <row r="3348" spans="1:34" ht="15.75" x14ac:dyDescent="0.2">
      <c r="A3348" s="127">
        <f t="shared" si="1407"/>
        <v>44808</v>
      </c>
      <c r="B3348" s="165">
        <f t="shared" si="1383"/>
        <v>369407.65720554005</v>
      </c>
      <c r="C3348" s="124"/>
      <c r="D3348" s="128">
        <f t="shared" si="1384"/>
        <v>6411.95</v>
      </c>
      <c r="E3348" s="129">
        <f>VLOOKUP(A3347,[1]Plan1!$AY$80:$BA$314,3)</f>
        <v>6388.87</v>
      </c>
      <c r="F3348" s="130">
        <f t="shared" si="1385"/>
        <v>44789</v>
      </c>
      <c r="G3348" s="131">
        <f t="shared" si="1386"/>
        <v>-3.599529004437052E-3</v>
      </c>
      <c r="H3348" s="132">
        <f t="shared" si="1387"/>
        <v>44819</v>
      </c>
      <c r="I3348" s="132">
        <f t="shared" si="1388"/>
        <v>44819</v>
      </c>
      <c r="J3348" s="133">
        <f t="shared" si="1389"/>
        <v>22</v>
      </c>
      <c r="K3348" s="133">
        <f t="shared" si="1390"/>
        <v>15</v>
      </c>
      <c r="L3348" s="124">
        <f t="shared" si="1391"/>
        <v>0.99754436000000002</v>
      </c>
      <c r="M3348" s="134">
        <f t="shared" si="1392"/>
        <v>0.99319995999999999</v>
      </c>
      <c r="N3348" s="134">
        <f t="shared" si="1393"/>
        <v>1.7255340769720584</v>
      </c>
      <c r="O3348" s="124">
        <f t="shared" si="1394"/>
        <v>1.7212967800000001</v>
      </c>
      <c r="P3348" s="124"/>
      <c r="Q3348" s="125"/>
      <c r="R3348" s="126"/>
      <c r="S3348" s="124"/>
      <c r="T3348" s="135">
        <f t="shared" si="1408"/>
        <v>7.9699999999999993E-2</v>
      </c>
      <c r="U3348" s="125">
        <f t="shared" si="1395"/>
        <v>1125</v>
      </c>
      <c r="V3348" s="125">
        <v>252</v>
      </c>
      <c r="W3348" s="134">
        <f t="shared" si="1396"/>
        <v>1.4082331379999999</v>
      </c>
      <c r="X3348" s="18"/>
      <c r="Y3348" s="123">
        <f t="shared" si="1397"/>
        <v>67054.222907000003</v>
      </c>
      <c r="Z3348" s="123">
        <f t="shared" si="1398"/>
        <v>56186.911393419832</v>
      </c>
      <c r="AA3348" s="123">
        <f t="shared" si="1399"/>
        <v>1341.0844581400002</v>
      </c>
      <c r="AB3348" s="123">
        <f t="shared" si="1400"/>
        <v>37148.039490478004</v>
      </c>
      <c r="AC3348" s="123">
        <f t="shared" si="1401"/>
        <v>161730.25824903784</v>
      </c>
      <c r="AD3348" s="150">
        <f t="shared" si="1402"/>
        <v>87053.852995000008</v>
      </c>
      <c r="AE3348" s="150">
        <f t="shared" si="1403"/>
        <v>71467.13697032549</v>
      </c>
      <c r="AF3348" s="150">
        <f t="shared" si="1404"/>
        <v>1741.0770599000002</v>
      </c>
      <c r="AG3348" s="150">
        <f t="shared" si="1405"/>
        <v>47415.331931276676</v>
      </c>
      <c r="AH3348" s="150">
        <f t="shared" si="1406"/>
        <v>207677.39895650221</v>
      </c>
    </row>
    <row r="3349" spans="1:34" ht="15.75" x14ac:dyDescent="0.2">
      <c r="A3349" s="127">
        <f t="shared" si="1407"/>
        <v>44809</v>
      </c>
      <c r="B3349" s="165">
        <f t="shared" si="1383"/>
        <v>369459.02656417404</v>
      </c>
      <c r="C3349" s="124"/>
      <c r="D3349" s="128">
        <f t="shared" si="1384"/>
        <v>6411.95</v>
      </c>
      <c r="E3349" s="129">
        <f>VLOOKUP(A3348,[1]Plan1!$AY$80:$BA$314,3)</f>
        <v>6388.87</v>
      </c>
      <c r="F3349" s="130">
        <f t="shared" si="1385"/>
        <v>44789</v>
      </c>
      <c r="G3349" s="131">
        <f t="shared" si="1386"/>
        <v>-3.599529004437052E-3</v>
      </c>
      <c r="H3349" s="132">
        <f t="shared" si="1387"/>
        <v>44819</v>
      </c>
      <c r="I3349" s="132">
        <f t="shared" si="1388"/>
        <v>44819</v>
      </c>
      <c r="J3349" s="133">
        <f t="shared" si="1389"/>
        <v>22</v>
      </c>
      <c r="K3349" s="133">
        <f t="shared" si="1390"/>
        <v>15</v>
      </c>
      <c r="L3349" s="124">
        <f t="shared" si="1391"/>
        <v>0.99754436000000002</v>
      </c>
      <c r="M3349" s="134">
        <f t="shared" si="1392"/>
        <v>0.99319995999999999</v>
      </c>
      <c r="N3349" s="134">
        <f t="shared" si="1393"/>
        <v>1.7255340769720584</v>
      </c>
      <c r="O3349" s="124">
        <f t="shared" si="1394"/>
        <v>1.7212967800000001</v>
      </c>
      <c r="P3349" s="124"/>
      <c r="Q3349" s="125"/>
      <c r="R3349" s="126"/>
      <c r="S3349" s="124"/>
      <c r="T3349" s="135">
        <f t="shared" si="1408"/>
        <v>7.9699999999999993E-2</v>
      </c>
      <c r="U3349" s="125">
        <f t="shared" si="1395"/>
        <v>1125</v>
      </c>
      <c r="V3349" s="125">
        <v>252</v>
      </c>
      <c r="W3349" s="134">
        <f t="shared" si="1396"/>
        <v>1.4082331379999999</v>
      </c>
      <c r="X3349" s="18"/>
      <c r="Y3349" s="123">
        <f t="shared" si="1397"/>
        <v>67054.222907000003</v>
      </c>
      <c r="Z3349" s="123">
        <f t="shared" si="1398"/>
        <v>56186.911393419832</v>
      </c>
      <c r="AA3349" s="123">
        <f t="shared" si="1399"/>
        <v>1341.0844581400002</v>
      </c>
      <c r="AB3349" s="123">
        <f t="shared" si="1400"/>
        <v>37170.39089811367</v>
      </c>
      <c r="AC3349" s="123">
        <f t="shared" si="1401"/>
        <v>161752.60965667351</v>
      </c>
      <c r="AD3349" s="150">
        <f t="shared" si="1402"/>
        <v>87053.852995000008</v>
      </c>
      <c r="AE3349" s="150">
        <f t="shared" si="1403"/>
        <v>71467.13697032549</v>
      </c>
      <c r="AF3349" s="150">
        <f t="shared" si="1404"/>
        <v>1741.0770599000002</v>
      </c>
      <c r="AG3349" s="150">
        <f t="shared" si="1405"/>
        <v>47444.349882275012</v>
      </c>
      <c r="AH3349" s="150">
        <f t="shared" si="1406"/>
        <v>207706.41690750053</v>
      </c>
    </row>
    <row r="3350" spans="1:34" ht="15.75" x14ac:dyDescent="0.2">
      <c r="A3350" s="127">
        <f t="shared" si="1407"/>
        <v>44810</v>
      </c>
      <c r="B3350" s="165">
        <f t="shared" si="1383"/>
        <v>369549.95553274266</v>
      </c>
      <c r="C3350" s="124"/>
      <c r="D3350" s="128">
        <f t="shared" si="1384"/>
        <v>6411.95</v>
      </c>
      <c r="E3350" s="129">
        <f>VLOOKUP(A3349,[1]Plan1!$AY$80:$BA$314,3)</f>
        <v>6388.87</v>
      </c>
      <c r="F3350" s="130">
        <f t="shared" si="1385"/>
        <v>44789</v>
      </c>
      <c r="G3350" s="131">
        <f t="shared" si="1386"/>
        <v>-3.599529004437052E-3</v>
      </c>
      <c r="H3350" s="132">
        <f t="shared" si="1387"/>
        <v>44819</v>
      </c>
      <c r="I3350" s="132">
        <f t="shared" si="1388"/>
        <v>44819</v>
      </c>
      <c r="J3350" s="133">
        <f t="shared" si="1389"/>
        <v>22</v>
      </c>
      <c r="K3350" s="133">
        <f t="shared" si="1390"/>
        <v>16</v>
      </c>
      <c r="L3350" s="124">
        <f t="shared" si="1391"/>
        <v>0.99738086999999997</v>
      </c>
      <c r="M3350" s="134">
        <f t="shared" si="1392"/>
        <v>0.99319995999999999</v>
      </c>
      <c r="N3350" s="134">
        <f t="shared" si="1393"/>
        <v>1.7255340769720584</v>
      </c>
      <c r="O3350" s="124">
        <f t="shared" si="1394"/>
        <v>1.72101467</v>
      </c>
      <c r="P3350" s="124"/>
      <c r="Q3350" s="125"/>
      <c r="R3350" s="126"/>
      <c r="S3350" s="124"/>
      <c r="T3350" s="135">
        <f t="shared" si="1408"/>
        <v>7.9699999999999993E-2</v>
      </c>
      <c r="U3350" s="125">
        <f t="shared" si="1395"/>
        <v>1126</v>
      </c>
      <c r="V3350" s="125">
        <v>252</v>
      </c>
      <c r="W3350" s="134">
        <f t="shared" si="1396"/>
        <v>1.4086617260000001</v>
      </c>
      <c r="X3350" s="18"/>
      <c r="Y3350" s="123">
        <f t="shared" si="1397"/>
        <v>67054.222907000003</v>
      </c>
      <c r="Z3350" s="123">
        <f t="shared" si="1398"/>
        <v>56204.21453951703</v>
      </c>
      <c r="AA3350" s="123">
        <f t="shared" si="1399"/>
        <v>1341.0844581400002</v>
      </c>
      <c r="AB3350" s="123">
        <f t="shared" si="1400"/>
        <v>37192.742305749343</v>
      </c>
      <c r="AC3350" s="123">
        <f t="shared" si="1401"/>
        <v>161792.26421040637</v>
      </c>
      <c r="AD3350" s="150">
        <f t="shared" si="1402"/>
        <v>87053.852995000008</v>
      </c>
      <c r="AE3350" s="150">
        <f t="shared" si="1403"/>
        <v>71489.393434162936</v>
      </c>
      <c r="AF3350" s="150">
        <f t="shared" si="1404"/>
        <v>1741.0770599000002</v>
      </c>
      <c r="AG3350" s="150">
        <f t="shared" si="1405"/>
        <v>47473.36783327334</v>
      </c>
      <c r="AH3350" s="150">
        <f t="shared" si="1406"/>
        <v>207757.69132233629</v>
      </c>
    </row>
    <row r="3351" spans="1:34" ht="15.75" x14ac:dyDescent="0.2">
      <c r="A3351" s="127">
        <f t="shared" si="1407"/>
        <v>44811</v>
      </c>
      <c r="B3351" s="165">
        <f t="shared" si="1383"/>
        <v>369640.88914641947</v>
      </c>
      <c r="C3351" s="124"/>
      <c r="D3351" s="128">
        <f t="shared" si="1384"/>
        <v>6411.95</v>
      </c>
      <c r="E3351" s="129">
        <f>VLOOKUP(A3350,[1]Plan1!$AY$80:$BA$314,3)</f>
        <v>6388.87</v>
      </c>
      <c r="F3351" s="130">
        <f t="shared" si="1385"/>
        <v>44789</v>
      </c>
      <c r="G3351" s="131">
        <f t="shared" si="1386"/>
        <v>-3.599529004437052E-3</v>
      </c>
      <c r="H3351" s="132">
        <f t="shared" si="1387"/>
        <v>44819</v>
      </c>
      <c r="I3351" s="132">
        <f t="shared" si="1388"/>
        <v>44819</v>
      </c>
      <c r="J3351" s="133">
        <f t="shared" si="1389"/>
        <v>22</v>
      </c>
      <c r="K3351" s="133">
        <f t="shared" si="1390"/>
        <v>17</v>
      </c>
      <c r="L3351" s="124">
        <f t="shared" si="1391"/>
        <v>0.99721740000000003</v>
      </c>
      <c r="M3351" s="134">
        <f t="shared" si="1392"/>
        <v>0.99319995999999999</v>
      </c>
      <c r="N3351" s="134">
        <f t="shared" si="1393"/>
        <v>1.7255340769720584</v>
      </c>
      <c r="O3351" s="124">
        <f t="shared" si="1394"/>
        <v>1.7207326000000001</v>
      </c>
      <c r="P3351" s="124"/>
      <c r="Q3351" s="125"/>
      <c r="R3351" s="126"/>
      <c r="S3351" s="124"/>
      <c r="T3351" s="135">
        <f t="shared" si="1408"/>
        <v>7.9699999999999993E-2</v>
      </c>
      <c r="U3351" s="125">
        <f t="shared" si="1395"/>
        <v>1127</v>
      </c>
      <c r="V3351" s="125">
        <v>252</v>
      </c>
      <c r="W3351" s="134">
        <f t="shared" si="1396"/>
        <v>1.4090904449999999</v>
      </c>
      <c r="X3351" s="18"/>
      <c r="Y3351" s="123">
        <f t="shared" si="1397"/>
        <v>67054.222907000003</v>
      </c>
      <c r="Z3351" s="123">
        <f t="shared" si="1398"/>
        <v>56221.519717357871</v>
      </c>
      <c r="AA3351" s="123">
        <f t="shared" si="1399"/>
        <v>1341.0844581400002</v>
      </c>
      <c r="AB3351" s="123">
        <f t="shared" si="1400"/>
        <v>37215.093713385002</v>
      </c>
      <c r="AC3351" s="123">
        <f t="shared" si="1401"/>
        <v>161831.92079588288</v>
      </c>
      <c r="AD3351" s="150">
        <f t="shared" si="1402"/>
        <v>87053.852995000008</v>
      </c>
      <c r="AE3351" s="150">
        <f t="shared" si="1403"/>
        <v>71511.652511364926</v>
      </c>
      <c r="AF3351" s="150">
        <f t="shared" si="1404"/>
        <v>1741.0770599000002</v>
      </c>
      <c r="AG3351" s="150">
        <f t="shared" si="1405"/>
        <v>47502.385784271675</v>
      </c>
      <c r="AH3351" s="150">
        <f t="shared" si="1406"/>
        <v>207808.9683505366</v>
      </c>
    </row>
    <row r="3352" spans="1:34" ht="15.75" x14ac:dyDescent="0.2">
      <c r="A3352" s="127">
        <f t="shared" si="1407"/>
        <v>44812</v>
      </c>
      <c r="B3352" s="165">
        <f t="shared" si="1383"/>
        <v>369692.25850505347</v>
      </c>
      <c r="C3352" s="124"/>
      <c r="D3352" s="128">
        <f t="shared" si="1384"/>
        <v>6411.95</v>
      </c>
      <c r="E3352" s="129">
        <f>VLOOKUP(A3351,[1]Plan1!$AY$80:$BA$314,3)</f>
        <v>6388.87</v>
      </c>
      <c r="F3352" s="130">
        <f t="shared" si="1385"/>
        <v>44789</v>
      </c>
      <c r="G3352" s="131">
        <f t="shared" si="1386"/>
        <v>-3.599529004437052E-3</v>
      </c>
      <c r="H3352" s="132">
        <f t="shared" si="1387"/>
        <v>44819</v>
      </c>
      <c r="I3352" s="132">
        <f t="shared" si="1388"/>
        <v>44819</v>
      </c>
      <c r="J3352" s="133">
        <f t="shared" si="1389"/>
        <v>22</v>
      </c>
      <c r="K3352" s="133">
        <f t="shared" si="1390"/>
        <v>17</v>
      </c>
      <c r="L3352" s="124">
        <f t="shared" si="1391"/>
        <v>0.99721740000000003</v>
      </c>
      <c r="M3352" s="134">
        <f t="shared" si="1392"/>
        <v>0.99319995999999999</v>
      </c>
      <c r="N3352" s="134">
        <f t="shared" si="1393"/>
        <v>1.7255340769720584</v>
      </c>
      <c r="O3352" s="124">
        <f t="shared" si="1394"/>
        <v>1.7207326000000001</v>
      </c>
      <c r="P3352" s="124"/>
      <c r="Q3352" s="125"/>
      <c r="R3352" s="126"/>
      <c r="S3352" s="124"/>
      <c r="T3352" s="135">
        <f t="shared" si="1408"/>
        <v>7.9699999999999993E-2</v>
      </c>
      <c r="U3352" s="125">
        <f t="shared" si="1395"/>
        <v>1127</v>
      </c>
      <c r="V3352" s="125">
        <v>252</v>
      </c>
      <c r="W3352" s="134">
        <f t="shared" si="1396"/>
        <v>1.4090904449999999</v>
      </c>
      <c r="X3352" s="18"/>
      <c r="Y3352" s="123">
        <f t="shared" si="1397"/>
        <v>67054.222907000003</v>
      </c>
      <c r="Z3352" s="123">
        <f t="shared" si="1398"/>
        <v>56221.519717357871</v>
      </c>
      <c r="AA3352" s="123">
        <f t="shared" si="1399"/>
        <v>1341.0844581400002</v>
      </c>
      <c r="AB3352" s="123">
        <f t="shared" si="1400"/>
        <v>37237.445121020668</v>
      </c>
      <c r="AC3352" s="123">
        <f t="shared" si="1401"/>
        <v>161854.27220351854</v>
      </c>
      <c r="AD3352" s="150">
        <f t="shared" si="1402"/>
        <v>87053.852995000008</v>
      </c>
      <c r="AE3352" s="150">
        <f t="shared" si="1403"/>
        <v>71511.652511364926</v>
      </c>
      <c r="AF3352" s="150">
        <f t="shared" si="1404"/>
        <v>1741.0770599000002</v>
      </c>
      <c r="AG3352" s="150">
        <f t="shared" si="1405"/>
        <v>47531.403735270011</v>
      </c>
      <c r="AH3352" s="150">
        <f t="shared" si="1406"/>
        <v>207837.98630153493</v>
      </c>
    </row>
    <row r="3353" spans="1:34" ht="15.75" x14ac:dyDescent="0.2">
      <c r="A3353" s="127">
        <f t="shared" si="1407"/>
        <v>44813</v>
      </c>
      <c r="B3353" s="165">
        <f t="shared" si="1383"/>
        <v>369783.19839534594</v>
      </c>
      <c r="C3353" s="124"/>
      <c r="D3353" s="128">
        <f t="shared" si="1384"/>
        <v>6411.95</v>
      </c>
      <c r="E3353" s="129">
        <f>VLOOKUP(A3352,[1]Plan1!$AY$80:$BA$314,3)</f>
        <v>6388.87</v>
      </c>
      <c r="F3353" s="130">
        <f t="shared" si="1385"/>
        <v>44789</v>
      </c>
      <c r="G3353" s="131">
        <f t="shared" si="1386"/>
        <v>-3.599529004437052E-3</v>
      </c>
      <c r="H3353" s="132">
        <f t="shared" si="1387"/>
        <v>44819</v>
      </c>
      <c r="I3353" s="132">
        <f t="shared" si="1388"/>
        <v>44819</v>
      </c>
      <c r="J3353" s="133">
        <f t="shared" si="1389"/>
        <v>22</v>
      </c>
      <c r="K3353" s="133">
        <f t="shared" si="1390"/>
        <v>18</v>
      </c>
      <c r="L3353" s="124">
        <f t="shared" si="1391"/>
        <v>0.99705396000000002</v>
      </c>
      <c r="M3353" s="134">
        <f t="shared" si="1392"/>
        <v>0.99319995999999999</v>
      </c>
      <c r="N3353" s="134">
        <f t="shared" si="1393"/>
        <v>1.7255340769720584</v>
      </c>
      <c r="O3353" s="124">
        <f t="shared" si="1394"/>
        <v>1.7204505800000001</v>
      </c>
      <c r="P3353" s="124"/>
      <c r="Q3353" s="125"/>
      <c r="R3353" s="126"/>
      <c r="S3353" s="124"/>
      <c r="T3353" s="135">
        <f t="shared" si="1408"/>
        <v>7.9699999999999993E-2</v>
      </c>
      <c r="U3353" s="125">
        <f t="shared" si="1395"/>
        <v>1128</v>
      </c>
      <c r="V3353" s="125">
        <v>252</v>
      </c>
      <c r="W3353" s="134">
        <f t="shared" si="1396"/>
        <v>1.4095192949999999</v>
      </c>
      <c r="X3353" s="18"/>
      <c r="Y3353" s="123">
        <f t="shared" si="1397"/>
        <v>67054.222907000003</v>
      </c>
      <c r="Z3353" s="123">
        <f t="shared" si="1398"/>
        <v>56238.827640554293</v>
      </c>
      <c r="AA3353" s="123">
        <f t="shared" si="1399"/>
        <v>1341.0844581400002</v>
      </c>
      <c r="AB3353" s="123">
        <f t="shared" si="1400"/>
        <v>37259.796528656341</v>
      </c>
      <c r="AC3353" s="123">
        <f t="shared" si="1401"/>
        <v>161893.93153435065</v>
      </c>
      <c r="AD3353" s="150">
        <f t="shared" si="1402"/>
        <v>87053.852995000008</v>
      </c>
      <c r="AE3353" s="150">
        <f t="shared" si="1403"/>
        <v>71533.915119826939</v>
      </c>
      <c r="AF3353" s="150">
        <f t="shared" si="1404"/>
        <v>1741.0770599000002</v>
      </c>
      <c r="AG3353" s="150">
        <f t="shared" si="1405"/>
        <v>47560.421686268339</v>
      </c>
      <c r="AH3353" s="150">
        <f t="shared" si="1406"/>
        <v>207889.26686099527</v>
      </c>
    </row>
    <row r="3354" spans="1:34" ht="15.75" x14ac:dyDescent="0.2">
      <c r="A3354" s="127">
        <f t="shared" si="1407"/>
        <v>44814</v>
      </c>
      <c r="B3354" s="165">
        <f t="shared" si="1383"/>
        <v>369874.14415694622</v>
      </c>
      <c r="C3354" s="124"/>
      <c r="D3354" s="128">
        <f t="shared" si="1384"/>
        <v>6411.95</v>
      </c>
      <c r="E3354" s="129">
        <f>VLOOKUP(A3353,[1]Plan1!$AY$80:$BA$314,3)</f>
        <v>6388.87</v>
      </c>
      <c r="F3354" s="130">
        <f t="shared" si="1385"/>
        <v>44789</v>
      </c>
      <c r="G3354" s="131">
        <f t="shared" si="1386"/>
        <v>-3.599529004437052E-3</v>
      </c>
      <c r="H3354" s="132">
        <f t="shared" si="1387"/>
        <v>44819</v>
      </c>
      <c r="I3354" s="132">
        <f t="shared" si="1388"/>
        <v>44819</v>
      </c>
      <c r="J3354" s="133">
        <f t="shared" si="1389"/>
        <v>22</v>
      </c>
      <c r="K3354" s="133">
        <f t="shared" si="1390"/>
        <v>19</v>
      </c>
      <c r="L3354" s="124">
        <f t="shared" si="1391"/>
        <v>0.99689055000000004</v>
      </c>
      <c r="M3354" s="134">
        <f t="shared" si="1392"/>
        <v>0.99319995999999999</v>
      </c>
      <c r="N3354" s="134">
        <f t="shared" si="1393"/>
        <v>1.7255340769720584</v>
      </c>
      <c r="O3354" s="124">
        <f t="shared" si="1394"/>
        <v>1.72016861</v>
      </c>
      <c r="P3354" s="124"/>
      <c r="Q3354" s="125"/>
      <c r="R3354" s="126"/>
      <c r="S3354" s="124"/>
      <c r="T3354" s="135">
        <f t="shared" si="1408"/>
        <v>7.9699999999999993E-2</v>
      </c>
      <c r="U3354" s="125">
        <f t="shared" si="1395"/>
        <v>1129</v>
      </c>
      <c r="V3354" s="125">
        <v>252</v>
      </c>
      <c r="W3354" s="134">
        <f t="shared" si="1396"/>
        <v>1.409948274</v>
      </c>
      <c r="X3354" s="18"/>
      <c r="Y3354" s="123">
        <f t="shared" si="1397"/>
        <v>67054.222907000003</v>
      </c>
      <c r="Z3354" s="123">
        <f t="shared" si="1398"/>
        <v>56256.13813182708</v>
      </c>
      <c r="AA3354" s="123">
        <f t="shared" si="1399"/>
        <v>1341.0844581400002</v>
      </c>
      <c r="AB3354" s="123">
        <f t="shared" si="1400"/>
        <v>37282.147936292007</v>
      </c>
      <c r="AC3354" s="123">
        <f t="shared" si="1401"/>
        <v>161933.59343325908</v>
      </c>
      <c r="AD3354" s="150">
        <f t="shared" si="1402"/>
        <v>87053.852995000008</v>
      </c>
      <c r="AE3354" s="150">
        <f t="shared" si="1403"/>
        <v>71556.181031520478</v>
      </c>
      <c r="AF3354" s="150">
        <f t="shared" si="1404"/>
        <v>1741.0770599000002</v>
      </c>
      <c r="AG3354" s="150">
        <f t="shared" si="1405"/>
        <v>47589.439637266667</v>
      </c>
      <c r="AH3354" s="150">
        <f t="shared" si="1406"/>
        <v>207940.55072368716</v>
      </c>
    </row>
    <row r="3355" spans="1:34" ht="15.75" x14ac:dyDescent="0.2">
      <c r="A3355" s="127">
        <f t="shared" si="1407"/>
        <v>44815</v>
      </c>
      <c r="B3355" s="165">
        <f t="shared" si="1383"/>
        <v>369925.51351558027</v>
      </c>
      <c r="C3355" s="124"/>
      <c r="D3355" s="128">
        <f t="shared" si="1384"/>
        <v>6411.95</v>
      </c>
      <c r="E3355" s="129">
        <f>VLOOKUP(A3354,[1]Plan1!$AY$80:$BA$314,3)</f>
        <v>6388.87</v>
      </c>
      <c r="F3355" s="130">
        <f t="shared" si="1385"/>
        <v>44789</v>
      </c>
      <c r="G3355" s="131">
        <f t="shared" si="1386"/>
        <v>-3.599529004437052E-3</v>
      </c>
      <c r="H3355" s="132">
        <f t="shared" si="1387"/>
        <v>44819</v>
      </c>
      <c r="I3355" s="132">
        <f t="shared" si="1388"/>
        <v>44819</v>
      </c>
      <c r="J3355" s="133">
        <f t="shared" si="1389"/>
        <v>22</v>
      </c>
      <c r="K3355" s="133">
        <f t="shared" si="1390"/>
        <v>19</v>
      </c>
      <c r="L3355" s="124">
        <f t="shared" si="1391"/>
        <v>0.99689055000000004</v>
      </c>
      <c r="M3355" s="134">
        <f t="shared" si="1392"/>
        <v>0.99319995999999999</v>
      </c>
      <c r="N3355" s="134">
        <f t="shared" si="1393"/>
        <v>1.7255340769720584</v>
      </c>
      <c r="O3355" s="124">
        <f t="shared" si="1394"/>
        <v>1.72016861</v>
      </c>
      <c r="P3355" s="124"/>
      <c r="Q3355" s="125"/>
      <c r="R3355" s="126"/>
      <c r="S3355" s="124"/>
      <c r="T3355" s="135">
        <f t="shared" si="1408"/>
        <v>7.9699999999999993E-2</v>
      </c>
      <c r="U3355" s="125">
        <f t="shared" si="1395"/>
        <v>1129</v>
      </c>
      <c r="V3355" s="125">
        <v>252</v>
      </c>
      <c r="W3355" s="134">
        <f t="shared" si="1396"/>
        <v>1.409948274</v>
      </c>
      <c r="X3355" s="18"/>
      <c r="Y3355" s="123">
        <f t="shared" si="1397"/>
        <v>67054.222907000003</v>
      </c>
      <c r="Z3355" s="123">
        <f t="shared" si="1398"/>
        <v>56256.13813182708</v>
      </c>
      <c r="AA3355" s="123">
        <f t="shared" si="1399"/>
        <v>1341.0844581400002</v>
      </c>
      <c r="AB3355" s="123">
        <f t="shared" si="1400"/>
        <v>37304.499343927666</v>
      </c>
      <c r="AC3355" s="123">
        <f t="shared" si="1401"/>
        <v>161955.94484089475</v>
      </c>
      <c r="AD3355" s="150">
        <f t="shared" si="1402"/>
        <v>87053.852995000008</v>
      </c>
      <c r="AE3355" s="150">
        <f t="shared" si="1403"/>
        <v>71556.181031520478</v>
      </c>
      <c r="AF3355" s="150">
        <f t="shared" si="1404"/>
        <v>1741.0770599000002</v>
      </c>
      <c r="AG3355" s="150">
        <f t="shared" si="1405"/>
        <v>47618.45758826501</v>
      </c>
      <c r="AH3355" s="150">
        <f t="shared" si="1406"/>
        <v>207969.56867468552</v>
      </c>
    </row>
    <row r="3356" spans="1:34" ht="15.75" x14ac:dyDescent="0.2">
      <c r="A3356" s="127">
        <f t="shared" si="1407"/>
        <v>44816</v>
      </c>
      <c r="B3356" s="165">
        <f t="shared" si="1383"/>
        <v>369976.88287421427</v>
      </c>
      <c r="C3356" s="124"/>
      <c r="D3356" s="128">
        <f t="shared" si="1384"/>
        <v>6411.95</v>
      </c>
      <c r="E3356" s="129">
        <f>VLOOKUP(A3355,[1]Plan1!$AY$80:$BA$314,3)</f>
        <v>6388.87</v>
      </c>
      <c r="F3356" s="130">
        <f t="shared" si="1385"/>
        <v>44789</v>
      </c>
      <c r="G3356" s="131">
        <f t="shared" si="1386"/>
        <v>-3.599529004437052E-3</v>
      </c>
      <c r="H3356" s="132">
        <f t="shared" si="1387"/>
        <v>44819</v>
      </c>
      <c r="I3356" s="132">
        <f t="shared" si="1388"/>
        <v>44819</v>
      </c>
      <c r="J3356" s="133">
        <f t="shared" si="1389"/>
        <v>22</v>
      </c>
      <c r="K3356" s="133">
        <f t="shared" si="1390"/>
        <v>19</v>
      </c>
      <c r="L3356" s="124">
        <f t="shared" si="1391"/>
        <v>0.99689055000000004</v>
      </c>
      <c r="M3356" s="134">
        <f t="shared" si="1392"/>
        <v>0.99319995999999999</v>
      </c>
      <c r="N3356" s="134">
        <f t="shared" si="1393"/>
        <v>1.7255340769720584</v>
      </c>
      <c r="O3356" s="124">
        <f t="shared" si="1394"/>
        <v>1.72016861</v>
      </c>
      <c r="P3356" s="124"/>
      <c r="Q3356" s="125"/>
      <c r="R3356" s="126"/>
      <c r="S3356" s="124"/>
      <c r="T3356" s="135">
        <f t="shared" si="1408"/>
        <v>7.9699999999999993E-2</v>
      </c>
      <c r="U3356" s="125">
        <f t="shared" si="1395"/>
        <v>1129</v>
      </c>
      <c r="V3356" s="125">
        <v>252</v>
      </c>
      <c r="W3356" s="134">
        <f t="shared" si="1396"/>
        <v>1.409948274</v>
      </c>
      <c r="X3356" s="18"/>
      <c r="Y3356" s="123">
        <f t="shared" si="1397"/>
        <v>67054.222907000003</v>
      </c>
      <c r="Z3356" s="123">
        <f t="shared" si="1398"/>
        <v>56256.13813182708</v>
      </c>
      <c r="AA3356" s="123">
        <f t="shared" si="1399"/>
        <v>1341.0844581400002</v>
      </c>
      <c r="AB3356" s="123">
        <f t="shared" si="1400"/>
        <v>37326.850751563332</v>
      </c>
      <c r="AC3356" s="123">
        <f t="shared" si="1401"/>
        <v>161978.29624853042</v>
      </c>
      <c r="AD3356" s="150">
        <f t="shared" si="1402"/>
        <v>87053.852995000008</v>
      </c>
      <c r="AE3356" s="150">
        <f t="shared" si="1403"/>
        <v>71556.181031520478</v>
      </c>
      <c r="AF3356" s="150">
        <f t="shared" si="1404"/>
        <v>1741.0770599000002</v>
      </c>
      <c r="AG3356" s="150">
        <f t="shared" si="1405"/>
        <v>47647.475539263338</v>
      </c>
      <c r="AH3356" s="150">
        <f t="shared" si="1406"/>
        <v>207998.58662568385</v>
      </c>
    </row>
    <row r="3357" spans="1:34" ht="15.75" x14ac:dyDescent="0.2">
      <c r="A3357" s="127">
        <f t="shared" si="1407"/>
        <v>44817</v>
      </c>
      <c r="B3357" s="165">
        <f t="shared" si="1383"/>
        <v>370067.833462262</v>
      </c>
      <c r="C3357" s="124"/>
      <c r="D3357" s="128">
        <f t="shared" si="1384"/>
        <v>6411.95</v>
      </c>
      <c r="E3357" s="129">
        <f>VLOOKUP(A3356,[1]Plan1!$AY$80:$BA$314,3)</f>
        <v>6388.87</v>
      </c>
      <c r="F3357" s="130">
        <f t="shared" si="1385"/>
        <v>44789</v>
      </c>
      <c r="G3357" s="131">
        <f t="shared" si="1386"/>
        <v>-3.599529004437052E-3</v>
      </c>
      <c r="H3357" s="132">
        <f t="shared" si="1387"/>
        <v>44819</v>
      </c>
      <c r="I3357" s="132">
        <f t="shared" si="1388"/>
        <v>44819</v>
      </c>
      <c r="J3357" s="133">
        <f t="shared" si="1389"/>
        <v>22</v>
      </c>
      <c r="K3357" s="133">
        <f t="shared" si="1390"/>
        <v>20</v>
      </c>
      <c r="L3357" s="124">
        <f t="shared" si="1391"/>
        <v>0.99672715999999995</v>
      </c>
      <c r="M3357" s="134">
        <f t="shared" si="1392"/>
        <v>0.99319995999999999</v>
      </c>
      <c r="N3357" s="134">
        <f t="shared" si="1393"/>
        <v>1.7255340769720584</v>
      </c>
      <c r="O3357" s="124">
        <f t="shared" si="1394"/>
        <v>1.7198866799999999</v>
      </c>
      <c r="P3357" s="124"/>
      <c r="Q3357" s="125"/>
      <c r="R3357" s="126"/>
      <c r="S3357" s="124"/>
      <c r="T3357" s="135">
        <f t="shared" si="1408"/>
        <v>7.9699999999999993E-2</v>
      </c>
      <c r="U3357" s="125">
        <f t="shared" si="1395"/>
        <v>1130</v>
      </c>
      <c r="V3357" s="125">
        <v>252</v>
      </c>
      <c r="W3357" s="134">
        <f t="shared" si="1396"/>
        <v>1.4103773850000001</v>
      </c>
      <c r="X3357" s="18"/>
      <c r="Y3357" s="123">
        <f t="shared" si="1397"/>
        <v>67054.222907000003</v>
      </c>
      <c r="Z3357" s="123">
        <f t="shared" si="1398"/>
        <v>56273.450734160208</v>
      </c>
      <c r="AA3357" s="123">
        <f t="shared" si="1399"/>
        <v>1341.0844581400002</v>
      </c>
      <c r="AB3357" s="123">
        <f t="shared" si="1400"/>
        <v>37349.202159199005</v>
      </c>
      <c r="AC3357" s="123">
        <f t="shared" si="1401"/>
        <v>162017.96025849922</v>
      </c>
      <c r="AD3357" s="150">
        <f t="shared" si="1402"/>
        <v>87053.852995000008</v>
      </c>
      <c r="AE3357" s="150">
        <f t="shared" si="1403"/>
        <v>71578.449658601079</v>
      </c>
      <c r="AF3357" s="150">
        <f t="shared" si="1404"/>
        <v>1741.0770599000002</v>
      </c>
      <c r="AG3357" s="150">
        <f t="shared" si="1405"/>
        <v>47676.493490261666</v>
      </c>
      <c r="AH3357" s="150">
        <f t="shared" si="1406"/>
        <v>208049.87320376278</v>
      </c>
    </row>
    <row r="3358" spans="1:34" ht="15.75" x14ac:dyDescent="0.2">
      <c r="A3358" s="127">
        <f t="shared" si="1407"/>
        <v>44818</v>
      </c>
      <c r="B3358" s="165">
        <f t="shared" si="1383"/>
        <v>370158.7884699945</v>
      </c>
      <c r="C3358" s="124"/>
      <c r="D3358" s="128">
        <f t="shared" si="1384"/>
        <v>6411.95</v>
      </c>
      <c r="E3358" s="129">
        <f>VLOOKUP(A3357,[1]Plan1!$AY$80:$BA$314,3)</f>
        <v>6388.87</v>
      </c>
      <c r="F3358" s="130">
        <f t="shared" si="1385"/>
        <v>44789</v>
      </c>
      <c r="G3358" s="131">
        <f t="shared" si="1386"/>
        <v>-3.599529004437052E-3</v>
      </c>
      <c r="H3358" s="132">
        <f t="shared" si="1387"/>
        <v>44819</v>
      </c>
      <c r="I3358" s="132">
        <f t="shared" si="1388"/>
        <v>44819</v>
      </c>
      <c r="J3358" s="133">
        <f t="shared" si="1389"/>
        <v>22</v>
      </c>
      <c r="K3358" s="133">
        <f t="shared" si="1390"/>
        <v>21</v>
      </c>
      <c r="L3358" s="124">
        <f t="shared" si="1391"/>
        <v>0.9965638</v>
      </c>
      <c r="M3358" s="134">
        <f t="shared" si="1392"/>
        <v>0.99319995999999999</v>
      </c>
      <c r="N3358" s="134">
        <f t="shared" si="1393"/>
        <v>1.7255340769720584</v>
      </c>
      <c r="O3358" s="124">
        <f t="shared" si="1394"/>
        <v>1.71960479</v>
      </c>
      <c r="P3358" s="124"/>
      <c r="Q3358" s="125"/>
      <c r="R3358" s="126"/>
      <c r="S3358" s="124"/>
      <c r="T3358" s="135">
        <f t="shared" si="1408"/>
        <v>7.9699999999999993E-2</v>
      </c>
      <c r="U3358" s="125">
        <f t="shared" si="1395"/>
        <v>1131</v>
      </c>
      <c r="V3358" s="125">
        <v>252</v>
      </c>
      <c r="W3358" s="134">
        <f t="shared" si="1396"/>
        <v>1.4108066260000001</v>
      </c>
      <c r="X3358" s="18"/>
      <c r="Y3358" s="123">
        <f t="shared" si="1397"/>
        <v>67054.222907000003</v>
      </c>
      <c r="Z3358" s="123">
        <f t="shared" si="1398"/>
        <v>56290.76526963809</v>
      </c>
      <c r="AA3358" s="123">
        <f t="shared" si="1399"/>
        <v>1341.0844581400002</v>
      </c>
      <c r="AB3358" s="123">
        <f t="shared" si="1400"/>
        <v>37371.553566834671</v>
      </c>
      <c r="AC3358" s="123">
        <f t="shared" si="1401"/>
        <v>162057.62620161276</v>
      </c>
      <c r="AD3358" s="150">
        <f t="shared" si="1402"/>
        <v>87053.852995000008</v>
      </c>
      <c r="AE3358" s="150">
        <f t="shared" si="1403"/>
        <v>71600.720772221728</v>
      </c>
      <c r="AF3358" s="150">
        <f t="shared" si="1404"/>
        <v>1741.0770599000002</v>
      </c>
      <c r="AG3358" s="150">
        <f t="shared" si="1405"/>
        <v>47705.511441260001</v>
      </c>
      <c r="AH3358" s="150">
        <f t="shared" si="1406"/>
        <v>208101.16226838174</v>
      </c>
    </row>
    <row r="3359" spans="1:34" ht="15.75" x14ac:dyDescent="0.2">
      <c r="A3359" s="127">
        <f t="shared" si="1407"/>
        <v>44819</v>
      </c>
      <c r="B3359" s="165">
        <f t="shared" si="1383"/>
        <v>370249.75137128925</v>
      </c>
      <c r="C3359" s="124"/>
      <c r="D3359" s="128">
        <f t="shared" si="1384"/>
        <v>6411.95</v>
      </c>
      <c r="E3359" s="129">
        <f>VLOOKUP(A3358,[1]Plan1!$AY$80:$BA$314,3)</f>
        <v>6388.87</v>
      </c>
      <c r="F3359" s="130">
        <f t="shared" si="1385"/>
        <v>44789</v>
      </c>
      <c r="G3359" s="131">
        <f t="shared" si="1386"/>
        <v>-3.599529004437052E-3</v>
      </c>
      <c r="H3359" s="132">
        <f t="shared" si="1387"/>
        <v>44851</v>
      </c>
      <c r="I3359" s="132">
        <f t="shared" si="1388"/>
        <v>44819</v>
      </c>
      <c r="J3359" s="133">
        <f t="shared" si="1389"/>
        <v>22</v>
      </c>
      <c r="K3359" s="133">
        <f t="shared" si="1390"/>
        <v>22</v>
      </c>
      <c r="L3359" s="124">
        <f t="shared" si="1391"/>
        <v>0.99640046999999998</v>
      </c>
      <c r="M3359" s="134">
        <f t="shared" si="1392"/>
        <v>0.99319995999999999</v>
      </c>
      <c r="N3359" s="134">
        <f t="shared" si="1393"/>
        <v>1.7255340769720584</v>
      </c>
      <c r="O3359" s="124">
        <f t="shared" si="1394"/>
        <v>1.71932296</v>
      </c>
      <c r="P3359" s="124"/>
      <c r="Q3359" s="125"/>
      <c r="R3359" s="126"/>
      <c r="S3359" s="124"/>
      <c r="T3359" s="135">
        <f t="shared" si="1408"/>
        <v>7.9699999999999993E-2</v>
      </c>
      <c r="U3359" s="125">
        <f t="shared" si="1395"/>
        <v>1132</v>
      </c>
      <c r="V3359" s="125">
        <v>252</v>
      </c>
      <c r="W3359" s="134">
        <f t="shared" si="1396"/>
        <v>1.411235998</v>
      </c>
      <c r="X3359" s="18"/>
      <c r="Y3359" s="123">
        <f t="shared" si="1397"/>
        <v>67054.222907000003</v>
      </c>
      <c r="Z3359" s="123">
        <f t="shared" si="1398"/>
        <v>56308.083257714716</v>
      </c>
      <c r="AA3359" s="123">
        <f t="shared" si="1399"/>
        <v>1341.0844581400002</v>
      </c>
      <c r="AB3359" s="123">
        <f t="shared" si="1400"/>
        <v>37393.904974470337</v>
      </c>
      <c r="AC3359" s="123">
        <f t="shared" si="1401"/>
        <v>162097.29559732505</v>
      </c>
      <c r="AD3359" s="150">
        <f t="shared" si="1402"/>
        <v>87053.852995000008</v>
      </c>
      <c r="AE3359" s="150">
        <f t="shared" si="1403"/>
        <v>71622.99632680582</v>
      </c>
      <c r="AF3359" s="150">
        <f t="shared" si="1404"/>
        <v>1741.0770599000002</v>
      </c>
      <c r="AG3359" s="150">
        <f t="shared" si="1405"/>
        <v>47734.529392258337</v>
      </c>
      <c r="AH3359" s="150">
        <f t="shared" si="1406"/>
        <v>208152.45577396418</v>
      </c>
    </row>
    <row r="3360" spans="1:34" ht="15.75" x14ac:dyDescent="0.2">
      <c r="A3360" s="127">
        <f t="shared" si="1407"/>
        <v>44820</v>
      </c>
      <c r="B3360" s="165">
        <f t="shared" si="1383"/>
        <v>370347.93703267653</v>
      </c>
      <c r="C3360" s="124"/>
      <c r="D3360" s="128">
        <f t="shared" si="1384"/>
        <v>6388.87</v>
      </c>
      <c r="E3360" s="129">
        <f>VLOOKUP(A3359,[1]Plan1!$AY$80:$BA$314,3)</f>
        <v>6370.34</v>
      </c>
      <c r="F3360" s="130">
        <f t="shared" si="1385"/>
        <v>44820</v>
      </c>
      <c r="G3360" s="131">
        <f t="shared" si="1386"/>
        <v>-2.9003564010536831E-3</v>
      </c>
      <c r="H3360" s="132">
        <f t="shared" si="1387"/>
        <v>44851</v>
      </c>
      <c r="I3360" s="132">
        <f t="shared" si="1388"/>
        <v>44851</v>
      </c>
      <c r="J3360" s="133">
        <f t="shared" si="1389"/>
        <v>21</v>
      </c>
      <c r="K3360" s="133">
        <f t="shared" si="1390"/>
        <v>1</v>
      </c>
      <c r="L3360" s="124">
        <f t="shared" si="1391"/>
        <v>0.99986169000000003</v>
      </c>
      <c r="M3360" s="134">
        <f t="shared" si="1392"/>
        <v>0.99640046999999998</v>
      </c>
      <c r="N3360" s="134">
        <f t="shared" si="1393"/>
        <v>1.7193229652959752</v>
      </c>
      <c r="O3360" s="124">
        <f t="shared" si="1394"/>
        <v>1.7190851599999999</v>
      </c>
      <c r="P3360" s="124"/>
      <c r="Q3360" s="125"/>
      <c r="R3360" s="126"/>
      <c r="S3360" s="124"/>
      <c r="T3360" s="135">
        <f t="shared" si="1408"/>
        <v>7.9699999999999993E-2</v>
      </c>
      <c r="U3360" s="125">
        <f t="shared" si="1395"/>
        <v>1133</v>
      </c>
      <c r="V3360" s="125">
        <v>252</v>
      </c>
      <c r="W3360" s="134">
        <f t="shared" si="1396"/>
        <v>1.4116655</v>
      </c>
      <c r="X3360" s="18"/>
      <c r="Y3360" s="123">
        <f t="shared" si="1397"/>
        <v>67054.222907000003</v>
      </c>
      <c r="Z3360" s="123">
        <f t="shared" si="1398"/>
        <v>56328.560439557754</v>
      </c>
      <c r="AA3360" s="123">
        <f t="shared" si="1399"/>
        <v>1341.0844581400002</v>
      </c>
      <c r="AB3360" s="123">
        <f t="shared" si="1400"/>
        <v>37416.256382105996</v>
      </c>
      <c r="AC3360" s="123">
        <f t="shared" si="1401"/>
        <v>162140.12418680376</v>
      </c>
      <c r="AD3360" s="150">
        <f t="shared" si="1402"/>
        <v>87053.852995000008</v>
      </c>
      <c r="AE3360" s="150">
        <f t="shared" si="1403"/>
        <v>71649.33544771609</v>
      </c>
      <c r="AF3360" s="150">
        <f t="shared" si="1404"/>
        <v>1741.0770599000002</v>
      </c>
      <c r="AG3360" s="150">
        <f t="shared" si="1405"/>
        <v>47763.547343256665</v>
      </c>
      <c r="AH3360" s="150">
        <f t="shared" si="1406"/>
        <v>208207.81284587277</v>
      </c>
    </row>
    <row r="3361" spans="1:34" ht="15.75" x14ac:dyDescent="0.2">
      <c r="A3361" s="127">
        <f t="shared" si="1407"/>
        <v>44821</v>
      </c>
      <c r="B3361" s="165">
        <f t="shared" si="1383"/>
        <v>370446.13333024632</v>
      </c>
      <c r="C3361" s="124"/>
      <c r="D3361" s="128">
        <f t="shared" si="1384"/>
        <v>6388.87</v>
      </c>
      <c r="E3361" s="129">
        <f>VLOOKUP(A3360,[1]Plan1!$AY$80:$BA$314,3)</f>
        <v>6370.34</v>
      </c>
      <c r="F3361" s="130">
        <f t="shared" si="1385"/>
        <v>44820</v>
      </c>
      <c r="G3361" s="131">
        <f t="shared" si="1386"/>
        <v>-2.9003564010536831E-3</v>
      </c>
      <c r="H3361" s="132">
        <f t="shared" si="1387"/>
        <v>44851</v>
      </c>
      <c r="I3361" s="132">
        <f t="shared" si="1388"/>
        <v>44851</v>
      </c>
      <c r="J3361" s="133">
        <f t="shared" si="1389"/>
        <v>21</v>
      </c>
      <c r="K3361" s="133">
        <f t="shared" si="1390"/>
        <v>2</v>
      </c>
      <c r="L3361" s="124">
        <f t="shared" si="1391"/>
        <v>0.99972340999999998</v>
      </c>
      <c r="M3361" s="134">
        <f t="shared" si="1392"/>
        <v>0.99640046999999998</v>
      </c>
      <c r="N3361" s="134">
        <f t="shared" si="1393"/>
        <v>1.7193229652959752</v>
      </c>
      <c r="O3361" s="124">
        <f t="shared" si="1394"/>
        <v>1.71884741</v>
      </c>
      <c r="P3361" s="124"/>
      <c r="Q3361" s="125"/>
      <c r="R3361" s="126"/>
      <c r="S3361" s="124"/>
      <c r="T3361" s="135">
        <f t="shared" si="1408"/>
        <v>7.9699999999999993E-2</v>
      </c>
      <c r="U3361" s="125">
        <f t="shared" si="1395"/>
        <v>1134</v>
      </c>
      <c r="V3361" s="125">
        <v>252</v>
      </c>
      <c r="W3361" s="134">
        <f t="shared" si="1396"/>
        <v>1.412095133</v>
      </c>
      <c r="X3361" s="18"/>
      <c r="Y3361" s="123">
        <f t="shared" si="1397"/>
        <v>67054.222907000003</v>
      </c>
      <c r="Z3361" s="123">
        <f t="shared" si="1398"/>
        <v>56349.042273605883</v>
      </c>
      <c r="AA3361" s="123">
        <f t="shared" si="1399"/>
        <v>1341.0844581400002</v>
      </c>
      <c r="AB3361" s="123">
        <f t="shared" si="1400"/>
        <v>37438.607789741669</v>
      </c>
      <c r="AC3361" s="123">
        <f t="shared" si="1401"/>
        <v>162182.95742848754</v>
      </c>
      <c r="AD3361" s="150">
        <f t="shared" si="1402"/>
        <v>87053.852995000008</v>
      </c>
      <c r="AE3361" s="150">
        <f t="shared" si="1403"/>
        <v>71675.680552603721</v>
      </c>
      <c r="AF3361" s="150">
        <f t="shared" si="1404"/>
        <v>1741.0770599000002</v>
      </c>
      <c r="AG3361" s="150">
        <f t="shared" si="1405"/>
        <v>47792.565294255008</v>
      </c>
      <c r="AH3361" s="150">
        <f t="shared" si="1406"/>
        <v>208263.17590175875</v>
      </c>
    </row>
    <row r="3362" spans="1:34" ht="15.75" x14ac:dyDescent="0.2">
      <c r="A3362" s="127">
        <f t="shared" si="1407"/>
        <v>44822</v>
      </c>
      <c r="B3362" s="165">
        <f t="shared" si="1383"/>
        <v>370497.50268888031</v>
      </c>
      <c r="C3362" s="124"/>
      <c r="D3362" s="128">
        <f t="shared" si="1384"/>
        <v>6388.87</v>
      </c>
      <c r="E3362" s="129">
        <f>VLOOKUP(A3361,[1]Plan1!$AY$80:$BA$314,3)</f>
        <v>6370.34</v>
      </c>
      <c r="F3362" s="130">
        <f t="shared" si="1385"/>
        <v>44820</v>
      </c>
      <c r="G3362" s="131">
        <f t="shared" si="1386"/>
        <v>-2.9003564010536831E-3</v>
      </c>
      <c r="H3362" s="132">
        <f t="shared" si="1387"/>
        <v>44851</v>
      </c>
      <c r="I3362" s="132">
        <f t="shared" si="1388"/>
        <v>44851</v>
      </c>
      <c r="J3362" s="133">
        <f t="shared" si="1389"/>
        <v>21</v>
      </c>
      <c r="K3362" s="133">
        <f t="shared" si="1390"/>
        <v>2</v>
      </c>
      <c r="L3362" s="124">
        <f t="shared" si="1391"/>
        <v>0.99972340999999998</v>
      </c>
      <c r="M3362" s="134">
        <f t="shared" si="1392"/>
        <v>0.99640046999999998</v>
      </c>
      <c r="N3362" s="134">
        <f t="shared" si="1393"/>
        <v>1.7193229652959752</v>
      </c>
      <c r="O3362" s="124">
        <f t="shared" si="1394"/>
        <v>1.71884741</v>
      </c>
      <c r="P3362" s="124"/>
      <c r="Q3362" s="125"/>
      <c r="R3362" s="126"/>
      <c r="S3362" s="124"/>
      <c r="T3362" s="135">
        <f t="shared" si="1408"/>
        <v>7.9699999999999993E-2</v>
      </c>
      <c r="U3362" s="125">
        <f t="shared" si="1395"/>
        <v>1134</v>
      </c>
      <c r="V3362" s="125">
        <v>252</v>
      </c>
      <c r="W3362" s="134">
        <f t="shared" si="1396"/>
        <v>1.412095133</v>
      </c>
      <c r="X3362" s="18"/>
      <c r="Y3362" s="123">
        <f t="shared" si="1397"/>
        <v>67054.222907000003</v>
      </c>
      <c r="Z3362" s="123">
        <f t="shared" si="1398"/>
        <v>56349.042273605883</v>
      </c>
      <c r="AA3362" s="123">
        <f t="shared" si="1399"/>
        <v>1341.0844581400002</v>
      </c>
      <c r="AB3362" s="123">
        <f t="shared" si="1400"/>
        <v>37460.959197377335</v>
      </c>
      <c r="AC3362" s="123">
        <f t="shared" si="1401"/>
        <v>162205.30883612321</v>
      </c>
      <c r="AD3362" s="150">
        <f t="shared" si="1402"/>
        <v>87053.852995000008</v>
      </c>
      <c r="AE3362" s="150">
        <f t="shared" si="1403"/>
        <v>71675.680552603721</v>
      </c>
      <c r="AF3362" s="150">
        <f t="shared" si="1404"/>
        <v>1741.0770599000002</v>
      </c>
      <c r="AG3362" s="150">
        <f t="shared" si="1405"/>
        <v>47821.583245253336</v>
      </c>
      <c r="AH3362" s="150">
        <f t="shared" si="1406"/>
        <v>208292.19385275707</v>
      </c>
    </row>
    <row r="3363" spans="1:34" ht="15.75" x14ac:dyDescent="0.2">
      <c r="A3363" s="127">
        <f t="shared" si="1407"/>
        <v>44823</v>
      </c>
      <c r="B3363" s="165">
        <f t="shared" si="1383"/>
        <v>370548.87204751431</v>
      </c>
      <c r="C3363" s="124"/>
      <c r="D3363" s="128">
        <f t="shared" si="1384"/>
        <v>6388.87</v>
      </c>
      <c r="E3363" s="129">
        <f>VLOOKUP(A3362,[1]Plan1!$AY$80:$BA$314,3)</f>
        <v>6370.34</v>
      </c>
      <c r="F3363" s="130">
        <f t="shared" si="1385"/>
        <v>44820</v>
      </c>
      <c r="G3363" s="131">
        <f t="shared" si="1386"/>
        <v>-2.9003564010536831E-3</v>
      </c>
      <c r="H3363" s="132">
        <f t="shared" si="1387"/>
        <v>44851</v>
      </c>
      <c r="I3363" s="132">
        <f t="shared" si="1388"/>
        <v>44851</v>
      </c>
      <c r="J3363" s="133">
        <f t="shared" si="1389"/>
        <v>21</v>
      </c>
      <c r="K3363" s="133">
        <f t="shared" si="1390"/>
        <v>2</v>
      </c>
      <c r="L3363" s="124">
        <f t="shared" si="1391"/>
        <v>0.99972340999999998</v>
      </c>
      <c r="M3363" s="134">
        <f t="shared" si="1392"/>
        <v>0.99640046999999998</v>
      </c>
      <c r="N3363" s="134">
        <f t="shared" si="1393"/>
        <v>1.7193229652959752</v>
      </c>
      <c r="O3363" s="124">
        <f t="shared" si="1394"/>
        <v>1.71884741</v>
      </c>
      <c r="P3363" s="124"/>
      <c r="Q3363" s="125"/>
      <c r="R3363" s="126"/>
      <c r="S3363" s="124"/>
      <c r="T3363" s="135">
        <f t="shared" si="1408"/>
        <v>7.9699999999999993E-2</v>
      </c>
      <c r="U3363" s="125">
        <f t="shared" si="1395"/>
        <v>1134</v>
      </c>
      <c r="V3363" s="125">
        <v>252</v>
      </c>
      <c r="W3363" s="134">
        <f t="shared" si="1396"/>
        <v>1.412095133</v>
      </c>
      <c r="X3363" s="18"/>
      <c r="Y3363" s="123">
        <f t="shared" si="1397"/>
        <v>67054.222907000003</v>
      </c>
      <c r="Z3363" s="123">
        <f t="shared" si="1398"/>
        <v>56349.042273605883</v>
      </c>
      <c r="AA3363" s="123">
        <f t="shared" si="1399"/>
        <v>1341.0844581400002</v>
      </c>
      <c r="AB3363" s="123">
        <f t="shared" si="1400"/>
        <v>37483.310605013008</v>
      </c>
      <c r="AC3363" s="123">
        <f t="shared" si="1401"/>
        <v>162227.6602437589</v>
      </c>
      <c r="AD3363" s="150">
        <f t="shared" si="1402"/>
        <v>87053.852995000008</v>
      </c>
      <c r="AE3363" s="150">
        <f t="shared" si="1403"/>
        <v>71675.680552603721</v>
      </c>
      <c r="AF3363" s="150">
        <f t="shared" si="1404"/>
        <v>1741.0770599000002</v>
      </c>
      <c r="AG3363" s="150">
        <f t="shared" si="1405"/>
        <v>47850.601196251679</v>
      </c>
      <c r="AH3363" s="150">
        <f t="shared" si="1406"/>
        <v>208321.21180375543</v>
      </c>
    </row>
    <row r="3364" spans="1:34" ht="15.75" x14ac:dyDescent="0.2">
      <c r="A3364" s="127">
        <f t="shared" si="1407"/>
        <v>44824</v>
      </c>
      <c r="B3364" s="165">
        <f t="shared" si="1383"/>
        <v>370647.07405217725</v>
      </c>
      <c r="C3364" s="124"/>
      <c r="D3364" s="128">
        <f t="shared" si="1384"/>
        <v>6388.87</v>
      </c>
      <c r="E3364" s="129">
        <f>VLOOKUP(A3363,[1]Plan1!$AY$80:$BA$314,3)</f>
        <v>6370.34</v>
      </c>
      <c r="F3364" s="130">
        <f t="shared" si="1385"/>
        <v>44820</v>
      </c>
      <c r="G3364" s="131">
        <f t="shared" si="1386"/>
        <v>-2.9003564010536831E-3</v>
      </c>
      <c r="H3364" s="132">
        <f t="shared" si="1387"/>
        <v>44851</v>
      </c>
      <c r="I3364" s="132">
        <f t="shared" si="1388"/>
        <v>44851</v>
      </c>
      <c r="J3364" s="133">
        <f t="shared" si="1389"/>
        <v>21</v>
      </c>
      <c r="K3364" s="133">
        <f t="shared" si="1390"/>
        <v>3</v>
      </c>
      <c r="L3364" s="124">
        <f t="shared" si="1391"/>
        <v>0.99958513999999998</v>
      </c>
      <c r="M3364" s="134">
        <f t="shared" si="1392"/>
        <v>0.99640046999999998</v>
      </c>
      <c r="N3364" s="134">
        <f t="shared" si="1393"/>
        <v>1.7193229652959752</v>
      </c>
      <c r="O3364" s="124">
        <f t="shared" si="1394"/>
        <v>1.7186096799999999</v>
      </c>
      <c r="P3364" s="124"/>
      <c r="Q3364" s="125"/>
      <c r="R3364" s="126"/>
      <c r="S3364" s="124"/>
      <c r="T3364" s="135">
        <f t="shared" si="1408"/>
        <v>7.9699999999999993E-2</v>
      </c>
      <c r="U3364" s="125">
        <f t="shared" si="1395"/>
        <v>1135</v>
      </c>
      <c r="V3364" s="125">
        <v>252</v>
      </c>
      <c r="W3364" s="134">
        <f t="shared" si="1396"/>
        <v>1.4125248969999999</v>
      </c>
      <c r="X3364" s="18"/>
      <c r="Y3364" s="123">
        <f t="shared" si="1397"/>
        <v>67054.222907000003</v>
      </c>
      <c r="Z3364" s="123">
        <f t="shared" si="1398"/>
        <v>56369.526603903767</v>
      </c>
      <c r="AA3364" s="123">
        <f t="shared" si="1399"/>
        <v>1341.0844581400002</v>
      </c>
      <c r="AB3364" s="123">
        <f t="shared" si="1400"/>
        <v>37505.662012648667</v>
      </c>
      <c r="AC3364" s="123">
        <f t="shared" si="1401"/>
        <v>162270.49598169245</v>
      </c>
      <c r="AD3364" s="150">
        <f t="shared" si="1402"/>
        <v>87053.852995000008</v>
      </c>
      <c r="AE3364" s="150">
        <f t="shared" si="1403"/>
        <v>71702.028868334761</v>
      </c>
      <c r="AF3364" s="150">
        <f t="shared" si="1404"/>
        <v>1741.0770599000002</v>
      </c>
      <c r="AG3364" s="150">
        <f t="shared" si="1405"/>
        <v>47879.619147250007</v>
      </c>
      <c r="AH3364" s="150">
        <f t="shared" si="1406"/>
        <v>208376.5780704848</v>
      </c>
    </row>
    <row r="3365" spans="1:34" ht="15.75" x14ac:dyDescent="0.2">
      <c r="A3365" s="127">
        <f t="shared" si="1407"/>
        <v>44825</v>
      </c>
      <c r="B3365" s="165">
        <f t="shared" si="1383"/>
        <v>370745.28648354718</v>
      </c>
      <c r="C3365" s="124"/>
      <c r="D3365" s="128">
        <f t="shared" si="1384"/>
        <v>6388.87</v>
      </c>
      <c r="E3365" s="129">
        <f>VLOOKUP(A3364,[1]Plan1!$AY$80:$BA$314,3)</f>
        <v>6370.34</v>
      </c>
      <c r="F3365" s="130">
        <f t="shared" si="1385"/>
        <v>44820</v>
      </c>
      <c r="G3365" s="131">
        <f t="shared" si="1386"/>
        <v>-2.9003564010536831E-3</v>
      </c>
      <c r="H3365" s="132">
        <f t="shared" si="1387"/>
        <v>44851</v>
      </c>
      <c r="I3365" s="132">
        <f t="shared" si="1388"/>
        <v>44851</v>
      </c>
      <c r="J3365" s="133">
        <f t="shared" si="1389"/>
        <v>21</v>
      </c>
      <c r="K3365" s="133">
        <f t="shared" si="1390"/>
        <v>4</v>
      </c>
      <c r="L3365" s="124">
        <f t="shared" si="1391"/>
        <v>0.99944690000000003</v>
      </c>
      <c r="M3365" s="134">
        <f t="shared" si="1392"/>
        <v>0.99640046999999998</v>
      </c>
      <c r="N3365" s="134">
        <f t="shared" si="1393"/>
        <v>1.7193229652959752</v>
      </c>
      <c r="O3365" s="124">
        <f t="shared" si="1394"/>
        <v>1.718372</v>
      </c>
      <c r="P3365" s="124"/>
      <c r="Q3365" s="125"/>
      <c r="R3365" s="126"/>
      <c r="S3365" s="124"/>
      <c r="T3365" s="135">
        <f t="shared" si="1408"/>
        <v>7.9699999999999993E-2</v>
      </c>
      <c r="U3365" s="125">
        <f t="shared" si="1395"/>
        <v>1136</v>
      </c>
      <c r="V3365" s="125">
        <v>252</v>
      </c>
      <c r="W3365" s="134">
        <f t="shared" si="1396"/>
        <v>1.412954791</v>
      </c>
      <c r="X3365" s="18"/>
      <c r="Y3365" s="123">
        <f t="shared" si="1397"/>
        <v>67054.222907000003</v>
      </c>
      <c r="Z3365" s="123">
        <f t="shared" si="1398"/>
        <v>56390.015494783409</v>
      </c>
      <c r="AA3365" s="123">
        <f t="shared" si="1399"/>
        <v>1341.0844581400002</v>
      </c>
      <c r="AB3365" s="123">
        <f t="shared" si="1400"/>
        <v>37528.013420284333</v>
      </c>
      <c r="AC3365" s="123">
        <f t="shared" si="1401"/>
        <v>162313.33628020773</v>
      </c>
      <c r="AD3365" s="150">
        <f t="shared" si="1402"/>
        <v>87053.852995000008</v>
      </c>
      <c r="AE3365" s="150">
        <f t="shared" si="1403"/>
        <v>71728.383050191071</v>
      </c>
      <c r="AF3365" s="150">
        <f t="shared" si="1404"/>
        <v>1741.0770599000002</v>
      </c>
      <c r="AG3365" s="150">
        <f t="shared" si="1405"/>
        <v>47908.637098248342</v>
      </c>
      <c r="AH3365" s="150">
        <f t="shared" si="1406"/>
        <v>208431.95020333942</v>
      </c>
    </row>
    <row r="3366" spans="1:34" ht="15.75" x14ac:dyDescent="0.2">
      <c r="A3366" s="127">
        <f t="shared" si="1407"/>
        <v>44826</v>
      </c>
      <c r="B3366" s="165">
        <f t="shared" si="1383"/>
        <v>370843.50480905559</v>
      </c>
      <c r="C3366" s="124"/>
      <c r="D3366" s="128">
        <f t="shared" si="1384"/>
        <v>6388.87</v>
      </c>
      <c r="E3366" s="129">
        <f>VLOOKUP(A3365,[1]Plan1!$AY$80:$BA$314,3)</f>
        <v>6370.34</v>
      </c>
      <c r="F3366" s="130">
        <f t="shared" si="1385"/>
        <v>44820</v>
      </c>
      <c r="G3366" s="131">
        <f t="shared" si="1386"/>
        <v>-2.9003564010536831E-3</v>
      </c>
      <c r="H3366" s="132">
        <f t="shared" si="1387"/>
        <v>44851</v>
      </c>
      <c r="I3366" s="132">
        <f t="shared" si="1388"/>
        <v>44851</v>
      </c>
      <c r="J3366" s="133">
        <f t="shared" si="1389"/>
        <v>21</v>
      </c>
      <c r="K3366" s="133">
        <f t="shared" si="1390"/>
        <v>5</v>
      </c>
      <c r="L3366" s="124">
        <f t="shared" si="1391"/>
        <v>0.99930867000000001</v>
      </c>
      <c r="M3366" s="134">
        <f t="shared" si="1392"/>
        <v>0.99640046999999998</v>
      </c>
      <c r="N3366" s="134">
        <f t="shared" si="1393"/>
        <v>1.7193229652959752</v>
      </c>
      <c r="O3366" s="124">
        <f t="shared" si="1394"/>
        <v>1.71813434</v>
      </c>
      <c r="P3366" s="124"/>
      <c r="Q3366" s="125"/>
      <c r="R3366" s="126"/>
      <c r="S3366" s="124"/>
      <c r="T3366" s="135">
        <f t="shared" si="1408"/>
        <v>7.9699999999999993E-2</v>
      </c>
      <c r="U3366" s="125">
        <f t="shared" si="1395"/>
        <v>1137</v>
      </c>
      <c r="V3366" s="125">
        <v>252</v>
      </c>
      <c r="W3366" s="134">
        <f t="shared" si="1396"/>
        <v>1.4133848170000001</v>
      </c>
      <c r="X3366" s="18"/>
      <c r="Y3366" s="123">
        <f t="shared" si="1397"/>
        <v>67054.222907000003</v>
      </c>
      <c r="Z3366" s="123">
        <f t="shared" si="1398"/>
        <v>56410.506963725369</v>
      </c>
      <c r="AA3366" s="123">
        <f t="shared" si="1399"/>
        <v>1341.0844581400002</v>
      </c>
      <c r="AB3366" s="123">
        <f t="shared" si="1400"/>
        <v>37550.364827920006</v>
      </c>
      <c r="AC3366" s="123">
        <f t="shared" si="1401"/>
        <v>162356.17915678537</v>
      </c>
      <c r="AD3366" s="150">
        <f t="shared" si="1402"/>
        <v>87053.852995000008</v>
      </c>
      <c r="AE3366" s="150">
        <f t="shared" si="1403"/>
        <v>71754.740548123576</v>
      </c>
      <c r="AF3366" s="150">
        <f t="shared" si="1404"/>
        <v>1741.0770599000002</v>
      </c>
      <c r="AG3366" s="150">
        <f t="shared" si="1405"/>
        <v>47937.655049246678</v>
      </c>
      <c r="AH3366" s="150">
        <f t="shared" si="1406"/>
        <v>208487.32565227026</v>
      </c>
    </row>
    <row r="3367" spans="1:34" ht="15.75" x14ac:dyDescent="0.2">
      <c r="A3367" s="127">
        <f t="shared" si="1407"/>
        <v>44827</v>
      </c>
      <c r="B3367" s="165">
        <f t="shared" si="1383"/>
        <v>370941.73026479455</v>
      </c>
      <c r="C3367" s="124"/>
      <c r="D3367" s="128">
        <f t="shared" si="1384"/>
        <v>6388.87</v>
      </c>
      <c r="E3367" s="129">
        <f>VLOOKUP(A3366,[1]Plan1!$AY$80:$BA$314,3)</f>
        <v>6370.34</v>
      </c>
      <c r="F3367" s="130">
        <f t="shared" si="1385"/>
        <v>44820</v>
      </c>
      <c r="G3367" s="131">
        <f t="shared" si="1386"/>
        <v>-2.9003564010536831E-3</v>
      </c>
      <c r="H3367" s="132">
        <f t="shared" si="1387"/>
        <v>44851</v>
      </c>
      <c r="I3367" s="132">
        <f t="shared" si="1388"/>
        <v>44851</v>
      </c>
      <c r="J3367" s="133">
        <f t="shared" si="1389"/>
        <v>21</v>
      </c>
      <c r="K3367" s="133">
        <f t="shared" si="1390"/>
        <v>6</v>
      </c>
      <c r="L3367" s="124">
        <f t="shared" si="1391"/>
        <v>0.99917045999999998</v>
      </c>
      <c r="M3367" s="134">
        <f t="shared" si="1392"/>
        <v>0.99640046999999998</v>
      </c>
      <c r="N3367" s="134">
        <f t="shared" si="1393"/>
        <v>1.7193229652959752</v>
      </c>
      <c r="O3367" s="124">
        <f t="shared" si="1394"/>
        <v>1.71789671</v>
      </c>
      <c r="P3367" s="124"/>
      <c r="Q3367" s="125"/>
      <c r="R3367" s="126"/>
      <c r="S3367" s="124"/>
      <c r="T3367" s="135">
        <f t="shared" si="1408"/>
        <v>7.9699999999999993E-2</v>
      </c>
      <c r="U3367" s="125">
        <f t="shared" si="1395"/>
        <v>1138</v>
      </c>
      <c r="V3367" s="125">
        <v>252</v>
      </c>
      <c r="W3367" s="134">
        <f t="shared" si="1396"/>
        <v>1.413814973</v>
      </c>
      <c r="X3367" s="18"/>
      <c r="Y3367" s="123">
        <f t="shared" si="1397"/>
        <v>67054.222907000003</v>
      </c>
      <c r="Z3367" s="123">
        <f t="shared" si="1398"/>
        <v>56431.001551389163</v>
      </c>
      <c r="AA3367" s="123">
        <f t="shared" si="1399"/>
        <v>1341.0844581400002</v>
      </c>
      <c r="AB3367" s="123">
        <f t="shared" si="1400"/>
        <v>37572.716235555672</v>
      </c>
      <c r="AC3367" s="123">
        <f t="shared" si="1401"/>
        <v>162399.02515208483</v>
      </c>
      <c r="AD3367" s="150">
        <f t="shared" si="1402"/>
        <v>87053.852995000008</v>
      </c>
      <c r="AE3367" s="150">
        <f t="shared" si="1403"/>
        <v>71781.102057564698</v>
      </c>
      <c r="AF3367" s="150">
        <f t="shared" si="1404"/>
        <v>1741.0770599000002</v>
      </c>
      <c r="AG3367" s="150">
        <f t="shared" si="1405"/>
        <v>47966.673000245006</v>
      </c>
      <c r="AH3367" s="150">
        <f t="shared" si="1406"/>
        <v>208542.70511270972</v>
      </c>
    </row>
    <row r="3368" spans="1:34" ht="15.75" x14ac:dyDescent="0.2">
      <c r="A3368" s="127">
        <f t="shared" si="1407"/>
        <v>44828</v>
      </c>
      <c r="B3368" s="165">
        <f t="shared" si="1383"/>
        <v>371039.96468805685</v>
      </c>
      <c r="C3368" s="124"/>
      <c r="D3368" s="128">
        <f t="shared" si="1384"/>
        <v>6388.87</v>
      </c>
      <c r="E3368" s="129">
        <f>VLOOKUP(A3367,[1]Plan1!$AY$80:$BA$314,3)</f>
        <v>6370.34</v>
      </c>
      <c r="F3368" s="130">
        <f t="shared" si="1385"/>
        <v>44820</v>
      </c>
      <c r="G3368" s="131">
        <f t="shared" si="1386"/>
        <v>-2.9003564010536831E-3</v>
      </c>
      <c r="H3368" s="132">
        <f t="shared" si="1387"/>
        <v>44851</v>
      </c>
      <c r="I3368" s="132">
        <f t="shared" si="1388"/>
        <v>44851</v>
      </c>
      <c r="J3368" s="133">
        <f t="shared" si="1389"/>
        <v>21</v>
      </c>
      <c r="K3368" s="133">
        <f t="shared" si="1390"/>
        <v>7</v>
      </c>
      <c r="L3368" s="124">
        <f t="shared" si="1391"/>
        <v>0.99903227000000006</v>
      </c>
      <c r="M3368" s="134">
        <f t="shared" si="1392"/>
        <v>0.99640046999999998</v>
      </c>
      <c r="N3368" s="134">
        <f t="shared" si="1393"/>
        <v>1.7193229652959752</v>
      </c>
      <c r="O3368" s="124">
        <f t="shared" si="1394"/>
        <v>1.71765912</v>
      </c>
      <c r="P3368" s="124"/>
      <c r="Q3368" s="125"/>
      <c r="R3368" s="126"/>
      <c r="S3368" s="124"/>
      <c r="T3368" s="135">
        <f t="shared" si="1408"/>
        <v>7.9699999999999993E-2</v>
      </c>
      <c r="U3368" s="125">
        <f t="shared" si="1395"/>
        <v>1139</v>
      </c>
      <c r="V3368" s="125">
        <v>252</v>
      </c>
      <c r="W3368" s="134">
        <f t="shared" si="1396"/>
        <v>1.4142452599999999</v>
      </c>
      <c r="X3368" s="18"/>
      <c r="Y3368" s="123">
        <f t="shared" si="1397"/>
        <v>67054.222907000003</v>
      </c>
      <c r="Z3368" s="123">
        <f t="shared" si="1398"/>
        <v>56451.500061396167</v>
      </c>
      <c r="AA3368" s="123">
        <f t="shared" si="1399"/>
        <v>1341.0844581400002</v>
      </c>
      <c r="AB3368" s="123">
        <f t="shared" si="1400"/>
        <v>37595.067643191338</v>
      </c>
      <c r="AC3368" s="123">
        <f t="shared" si="1401"/>
        <v>162441.87506972751</v>
      </c>
      <c r="AD3368" s="150">
        <f t="shared" si="1402"/>
        <v>87053.852995000008</v>
      </c>
      <c r="AE3368" s="150">
        <f t="shared" si="1403"/>
        <v>71807.468612186014</v>
      </c>
      <c r="AF3368" s="150">
        <f t="shared" si="1404"/>
        <v>1741.0770599000002</v>
      </c>
      <c r="AG3368" s="150">
        <f t="shared" si="1405"/>
        <v>47995.690951243341</v>
      </c>
      <c r="AH3368" s="150">
        <f t="shared" si="1406"/>
        <v>208598.08961832937</v>
      </c>
    </row>
    <row r="3369" spans="1:34" ht="15.75" x14ac:dyDescent="0.2">
      <c r="A3369" s="127">
        <f t="shared" si="1407"/>
        <v>44829</v>
      </c>
      <c r="B3369" s="165">
        <f t="shared" si="1383"/>
        <v>371091.33404669084</v>
      </c>
      <c r="C3369" s="124"/>
      <c r="D3369" s="128">
        <f t="shared" si="1384"/>
        <v>6388.87</v>
      </c>
      <c r="E3369" s="129">
        <f>VLOOKUP(A3368,[1]Plan1!$AY$80:$BA$314,3)</f>
        <v>6370.34</v>
      </c>
      <c r="F3369" s="130">
        <f t="shared" si="1385"/>
        <v>44820</v>
      </c>
      <c r="G3369" s="131">
        <f t="shared" si="1386"/>
        <v>-2.9003564010536831E-3</v>
      </c>
      <c r="H3369" s="132">
        <f t="shared" si="1387"/>
        <v>44851</v>
      </c>
      <c r="I3369" s="132">
        <f t="shared" si="1388"/>
        <v>44851</v>
      </c>
      <c r="J3369" s="133">
        <f t="shared" si="1389"/>
        <v>21</v>
      </c>
      <c r="K3369" s="133">
        <f t="shared" si="1390"/>
        <v>7</v>
      </c>
      <c r="L3369" s="124">
        <f t="shared" si="1391"/>
        <v>0.99903227000000006</v>
      </c>
      <c r="M3369" s="134">
        <f t="shared" si="1392"/>
        <v>0.99640046999999998</v>
      </c>
      <c r="N3369" s="134">
        <f t="shared" si="1393"/>
        <v>1.7193229652959752</v>
      </c>
      <c r="O3369" s="124">
        <f t="shared" si="1394"/>
        <v>1.71765912</v>
      </c>
      <c r="P3369" s="124"/>
      <c r="Q3369" s="125"/>
      <c r="R3369" s="126"/>
      <c r="S3369" s="124"/>
      <c r="T3369" s="135">
        <f t="shared" si="1408"/>
        <v>7.9699999999999993E-2</v>
      </c>
      <c r="U3369" s="125">
        <f t="shared" si="1395"/>
        <v>1139</v>
      </c>
      <c r="V3369" s="125">
        <v>252</v>
      </c>
      <c r="W3369" s="134">
        <f t="shared" si="1396"/>
        <v>1.4142452599999999</v>
      </c>
      <c r="X3369" s="18"/>
      <c r="Y3369" s="123">
        <f t="shared" si="1397"/>
        <v>67054.222907000003</v>
      </c>
      <c r="Z3369" s="123">
        <f t="shared" si="1398"/>
        <v>56451.500061396167</v>
      </c>
      <c r="AA3369" s="123">
        <f t="shared" si="1399"/>
        <v>1341.0844581400002</v>
      </c>
      <c r="AB3369" s="123">
        <f t="shared" si="1400"/>
        <v>37617.419050827004</v>
      </c>
      <c r="AC3369" s="123">
        <f t="shared" si="1401"/>
        <v>162464.22647736318</v>
      </c>
      <c r="AD3369" s="150">
        <f t="shared" si="1402"/>
        <v>87053.852995000008</v>
      </c>
      <c r="AE3369" s="150">
        <f t="shared" si="1403"/>
        <v>71807.468612186014</v>
      </c>
      <c r="AF3369" s="150">
        <f t="shared" si="1404"/>
        <v>1741.0770599000002</v>
      </c>
      <c r="AG3369" s="150">
        <f t="shared" si="1405"/>
        <v>48024.708902241669</v>
      </c>
      <c r="AH3369" s="150">
        <f t="shared" si="1406"/>
        <v>208627.10756932769</v>
      </c>
    </row>
    <row r="3370" spans="1:34" ht="15.75" x14ac:dyDescent="0.2">
      <c r="A3370" s="127">
        <f t="shared" si="1407"/>
        <v>44830</v>
      </c>
      <c r="B3370" s="165">
        <f t="shared" si="1383"/>
        <v>371142.70340532489</v>
      </c>
      <c r="C3370" s="124"/>
      <c r="D3370" s="128">
        <f t="shared" si="1384"/>
        <v>6388.87</v>
      </c>
      <c r="E3370" s="129">
        <f>VLOOKUP(A3369,[1]Plan1!$AY$80:$BA$314,3)</f>
        <v>6370.34</v>
      </c>
      <c r="F3370" s="130">
        <f t="shared" si="1385"/>
        <v>44820</v>
      </c>
      <c r="G3370" s="131">
        <f t="shared" si="1386"/>
        <v>-2.9003564010536831E-3</v>
      </c>
      <c r="H3370" s="132">
        <f t="shared" si="1387"/>
        <v>44851</v>
      </c>
      <c r="I3370" s="132">
        <f t="shared" si="1388"/>
        <v>44851</v>
      </c>
      <c r="J3370" s="133">
        <f t="shared" si="1389"/>
        <v>21</v>
      </c>
      <c r="K3370" s="133">
        <f t="shared" si="1390"/>
        <v>7</v>
      </c>
      <c r="L3370" s="124">
        <f t="shared" si="1391"/>
        <v>0.99903227000000006</v>
      </c>
      <c r="M3370" s="134">
        <f t="shared" si="1392"/>
        <v>0.99640046999999998</v>
      </c>
      <c r="N3370" s="134">
        <f t="shared" si="1393"/>
        <v>1.7193229652959752</v>
      </c>
      <c r="O3370" s="124">
        <f t="shared" si="1394"/>
        <v>1.71765912</v>
      </c>
      <c r="P3370" s="124"/>
      <c r="Q3370" s="125"/>
      <c r="R3370" s="126"/>
      <c r="S3370" s="124"/>
      <c r="T3370" s="135">
        <f t="shared" si="1408"/>
        <v>7.9699999999999993E-2</v>
      </c>
      <c r="U3370" s="125">
        <f t="shared" si="1395"/>
        <v>1139</v>
      </c>
      <c r="V3370" s="125">
        <v>252</v>
      </c>
      <c r="W3370" s="134">
        <f t="shared" si="1396"/>
        <v>1.4142452599999999</v>
      </c>
      <c r="X3370" s="18"/>
      <c r="Y3370" s="123">
        <f t="shared" si="1397"/>
        <v>67054.222907000003</v>
      </c>
      <c r="Z3370" s="123">
        <f t="shared" si="1398"/>
        <v>56451.500061396167</v>
      </c>
      <c r="AA3370" s="123">
        <f t="shared" si="1399"/>
        <v>1341.0844581400002</v>
      </c>
      <c r="AB3370" s="123">
        <f t="shared" si="1400"/>
        <v>37639.77045846267</v>
      </c>
      <c r="AC3370" s="123">
        <f t="shared" si="1401"/>
        <v>162486.57788499884</v>
      </c>
      <c r="AD3370" s="150">
        <f t="shared" si="1402"/>
        <v>87053.852995000008</v>
      </c>
      <c r="AE3370" s="150">
        <f t="shared" si="1403"/>
        <v>71807.468612186014</v>
      </c>
      <c r="AF3370" s="150">
        <f t="shared" si="1404"/>
        <v>1741.0770599000002</v>
      </c>
      <c r="AG3370" s="150">
        <f t="shared" si="1405"/>
        <v>48053.726853240012</v>
      </c>
      <c r="AH3370" s="150">
        <f t="shared" si="1406"/>
        <v>208656.12552032605</v>
      </c>
    </row>
    <row r="3371" spans="1:34" ht="15.75" x14ac:dyDescent="0.2">
      <c r="A3371" s="127">
        <f t="shared" si="1407"/>
        <v>44831</v>
      </c>
      <c r="B3371" s="165">
        <f t="shared" si="1383"/>
        <v>371240.94534648396</v>
      </c>
      <c r="C3371" s="124"/>
      <c r="D3371" s="128">
        <f t="shared" si="1384"/>
        <v>6388.87</v>
      </c>
      <c r="E3371" s="129">
        <f>VLOOKUP(A3370,[1]Plan1!$AY$80:$BA$314,3)</f>
        <v>6370.34</v>
      </c>
      <c r="F3371" s="130">
        <f t="shared" si="1385"/>
        <v>44820</v>
      </c>
      <c r="G3371" s="131">
        <f t="shared" si="1386"/>
        <v>-2.9003564010536831E-3</v>
      </c>
      <c r="H3371" s="132">
        <f t="shared" si="1387"/>
        <v>44851</v>
      </c>
      <c r="I3371" s="132">
        <f t="shared" si="1388"/>
        <v>44851</v>
      </c>
      <c r="J3371" s="133">
        <f t="shared" si="1389"/>
        <v>21</v>
      </c>
      <c r="K3371" s="133">
        <f t="shared" si="1390"/>
        <v>8</v>
      </c>
      <c r="L3371" s="124">
        <f t="shared" si="1391"/>
        <v>0.99889410000000001</v>
      </c>
      <c r="M3371" s="134">
        <f t="shared" si="1392"/>
        <v>0.99640046999999998</v>
      </c>
      <c r="N3371" s="134">
        <f t="shared" si="1393"/>
        <v>1.7193229652959752</v>
      </c>
      <c r="O3371" s="124">
        <f t="shared" si="1394"/>
        <v>1.71742156</v>
      </c>
      <c r="P3371" s="124"/>
      <c r="Q3371" s="125"/>
      <c r="R3371" s="126"/>
      <c r="S3371" s="124"/>
      <c r="T3371" s="135">
        <f t="shared" si="1408"/>
        <v>7.9699999999999993E-2</v>
      </c>
      <c r="U3371" s="125">
        <f t="shared" si="1395"/>
        <v>1140</v>
      </c>
      <c r="V3371" s="125">
        <v>252</v>
      </c>
      <c r="W3371" s="134">
        <f t="shared" si="1396"/>
        <v>1.4146756789999999</v>
      </c>
      <c r="X3371" s="18"/>
      <c r="Y3371" s="123">
        <f t="shared" si="1397"/>
        <v>67054.222907000003</v>
      </c>
      <c r="Z3371" s="123">
        <f t="shared" si="1398"/>
        <v>56472.001859688018</v>
      </c>
      <c r="AA3371" s="123">
        <f t="shared" si="1399"/>
        <v>1341.0844581400002</v>
      </c>
      <c r="AB3371" s="123">
        <f t="shared" si="1400"/>
        <v>37662.121866098336</v>
      </c>
      <c r="AC3371" s="123">
        <f t="shared" si="1401"/>
        <v>162529.43109092634</v>
      </c>
      <c r="AD3371" s="150">
        <f t="shared" si="1402"/>
        <v>87053.852995000008</v>
      </c>
      <c r="AE3371" s="150">
        <f t="shared" si="1403"/>
        <v>71833.839396419266</v>
      </c>
      <c r="AF3371" s="150">
        <f t="shared" si="1404"/>
        <v>1741.0770599000002</v>
      </c>
      <c r="AG3371" s="150">
        <f t="shared" si="1405"/>
        <v>48082.74480423834</v>
      </c>
      <c r="AH3371" s="150">
        <f t="shared" si="1406"/>
        <v>208711.51425555762</v>
      </c>
    </row>
    <row r="3372" spans="1:34" ht="15.75" x14ac:dyDescent="0.2">
      <c r="A3372" s="127">
        <f t="shared" si="1407"/>
        <v>44832</v>
      </c>
      <c r="B3372" s="165">
        <f t="shared" si="1383"/>
        <v>371339.1960448068</v>
      </c>
      <c r="C3372" s="124"/>
      <c r="D3372" s="128">
        <f t="shared" si="1384"/>
        <v>6388.87</v>
      </c>
      <c r="E3372" s="129">
        <f>VLOOKUP(A3371,[1]Plan1!$AY$80:$BA$314,3)</f>
        <v>6370.34</v>
      </c>
      <c r="F3372" s="130">
        <f t="shared" si="1385"/>
        <v>44820</v>
      </c>
      <c r="G3372" s="131">
        <f t="shared" si="1386"/>
        <v>-2.9003564010536831E-3</v>
      </c>
      <c r="H3372" s="132">
        <f t="shared" si="1387"/>
        <v>44851</v>
      </c>
      <c r="I3372" s="132">
        <f t="shared" si="1388"/>
        <v>44851</v>
      </c>
      <c r="J3372" s="133">
        <f t="shared" si="1389"/>
        <v>21</v>
      </c>
      <c r="K3372" s="133">
        <f t="shared" si="1390"/>
        <v>9</v>
      </c>
      <c r="L3372" s="124">
        <f t="shared" si="1391"/>
        <v>0.99875594999999995</v>
      </c>
      <c r="M3372" s="134">
        <f t="shared" si="1392"/>
        <v>0.99640046999999998</v>
      </c>
      <c r="N3372" s="134">
        <f t="shared" si="1393"/>
        <v>1.7193229652959752</v>
      </c>
      <c r="O3372" s="124">
        <f t="shared" si="1394"/>
        <v>1.71718404</v>
      </c>
      <c r="P3372" s="124"/>
      <c r="Q3372" s="125"/>
      <c r="R3372" s="126"/>
      <c r="S3372" s="124"/>
      <c r="T3372" s="135">
        <f t="shared" si="1408"/>
        <v>7.9699999999999993E-2</v>
      </c>
      <c r="U3372" s="125">
        <f t="shared" si="1395"/>
        <v>1141</v>
      </c>
      <c r="V3372" s="125">
        <v>252</v>
      </c>
      <c r="W3372" s="134">
        <f t="shared" si="1396"/>
        <v>1.415106228</v>
      </c>
      <c r="X3372" s="18"/>
      <c r="Y3372" s="123">
        <f t="shared" si="1397"/>
        <v>67054.222907000003</v>
      </c>
      <c r="Z3372" s="123">
        <f t="shared" si="1398"/>
        <v>56492.507488312993</v>
      </c>
      <c r="AA3372" s="123">
        <f t="shared" si="1399"/>
        <v>1341.0844581400002</v>
      </c>
      <c r="AB3372" s="123">
        <f t="shared" si="1400"/>
        <v>37684.473273734002</v>
      </c>
      <c r="AC3372" s="123">
        <f t="shared" si="1401"/>
        <v>162572.288127187</v>
      </c>
      <c r="AD3372" s="150">
        <f t="shared" si="1402"/>
        <v>87053.852995000008</v>
      </c>
      <c r="AE3372" s="150">
        <f t="shared" si="1403"/>
        <v>71860.215107483105</v>
      </c>
      <c r="AF3372" s="150">
        <f t="shared" si="1404"/>
        <v>1741.0770599000002</v>
      </c>
      <c r="AG3372" s="150">
        <f t="shared" si="1405"/>
        <v>48111.762755236668</v>
      </c>
      <c r="AH3372" s="150">
        <f t="shared" si="1406"/>
        <v>208766.9079176198</v>
      </c>
    </row>
    <row r="3373" spans="1:34" ht="15.75" x14ac:dyDescent="0.2">
      <c r="A3373" s="127">
        <f t="shared" si="1407"/>
        <v>44833</v>
      </c>
      <c r="B3373" s="165">
        <f t="shared" si="1383"/>
        <v>371437.45404970006</v>
      </c>
      <c r="C3373" s="124"/>
      <c r="D3373" s="128">
        <f t="shared" si="1384"/>
        <v>6388.87</v>
      </c>
      <c r="E3373" s="129">
        <f>VLOOKUP(A3372,[1]Plan1!$AY$80:$BA$314,3)</f>
        <v>6370.34</v>
      </c>
      <c r="F3373" s="130">
        <f t="shared" si="1385"/>
        <v>44820</v>
      </c>
      <c r="G3373" s="131">
        <f t="shared" si="1386"/>
        <v>-2.9003564010536831E-3</v>
      </c>
      <c r="H3373" s="132">
        <f t="shared" si="1387"/>
        <v>44851</v>
      </c>
      <c r="I3373" s="132">
        <f t="shared" si="1388"/>
        <v>44851</v>
      </c>
      <c r="J3373" s="133">
        <f t="shared" si="1389"/>
        <v>21</v>
      </c>
      <c r="K3373" s="133">
        <f t="shared" si="1390"/>
        <v>10</v>
      </c>
      <c r="L3373" s="124">
        <f t="shared" si="1391"/>
        <v>0.99861781999999999</v>
      </c>
      <c r="M3373" s="134">
        <f t="shared" si="1392"/>
        <v>0.99640046999999998</v>
      </c>
      <c r="N3373" s="134">
        <f t="shared" si="1393"/>
        <v>1.7193229652959752</v>
      </c>
      <c r="O3373" s="124">
        <f t="shared" si="1394"/>
        <v>1.7169465500000001</v>
      </c>
      <c r="P3373" s="124"/>
      <c r="Q3373" s="125"/>
      <c r="R3373" s="126"/>
      <c r="S3373" s="124"/>
      <c r="T3373" s="135">
        <f t="shared" si="1408"/>
        <v>7.9699999999999993E-2</v>
      </c>
      <c r="U3373" s="125">
        <f t="shared" si="1395"/>
        <v>1142</v>
      </c>
      <c r="V3373" s="125">
        <v>252</v>
      </c>
      <c r="W3373" s="134">
        <f t="shared" si="1396"/>
        <v>1.415536908</v>
      </c>
      <c r="X3373" s="18"/>
      <c r="Y3373" s="123">
        <f t="shared" si="1397"/>
        <v>67054.222907000003</v>
      </c>
      <c r="Z3373" s="123">
        <f t="shared" si="1398"/>
        <v>56513.01631278987</v>
      </c>
      <c r="AA3373" s="123">
        <f t="shared" si="1399"/>
        <v>1341.0844581400002</v>
      </c>
      <c r="AB3373" s="123">
        <f t="shared" si="1400"/>
        <v>37706.824681369668</v>
      </c>
      <c r="AC3373" s="123">
        <f t="shared" si="1401"/>
        <v>162615.14835929955</v>
      </c>
      <c r="AD3373" s="150">
        <f t="shared" si="1402"/>
        <v>87053.852995000008</v>
      </c>
      <c r="AE3373" s="150">
        <f t="shared" si="1403"/>
        <v>71886.59492926547</v>
      </c>
      <c r="AF3373" s="150">
        <f t="shared" si="1404"/>
        <v>1741.0770599000002</v>
      </c>
      <c r="AG3373" s="150">
        <f t="shared" si="1405"/>
        <v>48140.780706234997</v>
      </c>
      <c r="AH3373" s="150">
        <f t="shared" si="1406"/>
        <v>208822.30569040048</v>
      </c>
    </row>
    <row r="3374" spans="1:34" ht="15.75" x14ac:dyDescent="0.2">
      <c r="A3374" s="127">
        <f t="shared" si="1407"/>
        <v>44834</v>
      </c>
      <c r="B3374" s="165">
        <f t="shared" si="1383"/>
        <v>371535.7193548202</v>
      </c>
      <c r="C3374" s="124"/>
      <c r="D3374" s="128">
        <f t="shared" si="1384"/>
        <v>6388.87</v>
      </c>
      <c r="E3374" s="129">
        <f>VLOOKUP(A3373,[1]Plan1!$AY$80:$BA$314,3)</f>
        <v>6370.34</v>
      </c>
      <c r="F3374" s="130">
        <f t="shared" si="1385"/>
        <v>44820</v>
      </c>
      <c r="G3374" s="131">
        <f t="shared" si="1386"/>
        <v>-2.9003564010536831E-3</v>
      </c>
      <c r="H3374" s="132">
        <f t="shared" si="1387"/>
        <v>44851</v>
      </c>
      <c r="I3374" s="132">
        <f t="shared" si="1388"/>
        <v>44851</v>
      </c>
      <c r="J3374" s="133">
        <f t="shared" si="1389"/>
        <v>21</v>
      </c>
      <c r="K3374" s="133">
        <f t="shared" si="1390"/>
        <v>11</v>
      </c>
      <c r="L3374" s="124">
        <f t="shared" si="1391"/>
        <v>0.99847971000000002</v>
      </c>
      <c r="M3374" s="134">
        <f t="shared" si="1392"/>
        <v>0.99640046999999998</v>
      </c>
      <c r="N3374" s="134">
        <f t="shared" si="1393"/>
        <v>1.7193229652959752</v>
      </c>
      <c r="O3374" s="124">
        <f t="shared" si="1394"/>
        <v>1.7167090899999999</v>
      </c>
      <c r="P3374" s="124"/>
      <c r="Q3374" s="125"/>
      <c r="R3374" s="126"/>
      <c r="S3374" s="124"/>
      <c r="T3374" s="135">
        <f t="shared" si="1408"/>
        <v>7.9699999999999993E-2</v>
      </c>
      <c r="U3374" s="125">
        <f t="shared" si="1395"/>
        <v>1143</v>
      </c>
      <c r="V3374" s="125">
        <v>252</v>
      </c>
      <c r="W3374" s="134">
        <f t="shared" si="1396"/>
        <v>1.415967719</v>
      </c>
      <c r="X3374" s="18"/>
      <c r="Y3374" s="123">
        <f t="shared" si="1397"/>
        <v>67054.222907000003</v>
      </c>
      <c r="Z3374" s="123">
        <f t="shared" si="1398"/>
        <v>56533.528330344081</v>
      </c>
      <c r="AA3374" s="123">
        <f t="shared" si="1399"/>
        <v>1341.0844581400002</v>
      </c>
      <c r="AB3374" s="123">
        <f t="shared" si="1400"/>
        <v>37729.176089005334</v>
      </c>
      <c r="AC3374" s="123">
        <f t="shared" si="1401"/>
        <v>162658.01178448941</v>
      </c>
      <c r="AD3374" s="150">
        <f t="shared" si="1402"/>
        <v>87053.852995000008</v>
      </c>
      <c r="AE3374" s="150">
        <f t="shared" si="1403"/>
        <v>71912.978858197457</v>
      </c>
      <c r="AF3374" s="150">
        <f t="shared" si="1404"/>
        <v>1741.0770599000002</v>
      </c>
      <c r="AG3374" s="150">
        <f t="shared" si="1405"/>
        <v>48169.798657233339</v>
      </c>
      <c r="AH3374" s="150">
        <f t="shared" si="1406"/>
        <v>208877.70757033082</v>
      </c>
    </row>
    <row r="3375" spans="1:34" ht="15.75" x14ac:dyDescent="0.2">
      <c r="A3375" s="127">
        <f t="shared" si="1407"/>
        <v>44835</v>
      </c>
      <c r="B3375" s="165">
        <f t="shared" si="1383"/>
        <v>371633.99379975727</v>
      </c>
      <c r="C3375" s="124"/>
      <c r="D3375" s="128">
        <f t="shared" si="1384"/>
        <v>6388.87</v>
      </c>
      <c r="E3375" s="129">
        <f>VLOOKUP(A3374,[1]Plan1!$AY$80:$BA$314,3)</f>
        <v>6370.34</v>
      </c>
      <c r="F3375" s="130">
        <f t="shared" si="1385"/>
        <v>44820</v>
      </c>
      <c r="G3375" s="131">
        <f t="shared" si="1386"/>
        <v>-2.9003564010536831E-3</v>
      </c>
      <c r="H3375" s="132">
        <f t="shared" si="1387"/>
        <v>44851</v>
      </c>
      <c r="I3375" s="132">
        <f t="shared" si="1388"/>
        <v>44851</v>
      </c>
      <c r="J3375" s="133">
        <f t="shared" si="1389"/>
        <v>21</v>
      </c>
      <c r="K3375" s="133">
        <f t="shared" si="1390"/>
        <v>12</v>
      </c>
      <c r="L3375" s="124">
        <f t="shared" si="1391"/>
        <v>0.99834162000000004</v>
      </c>
      <c r="M3375" s="134">
        <f t="shared" si="1392"/>
        <v>0.99640046999999998</v>
      </c>
      <c r="N3375" s="134">
        <f t="shared" si="1393"/>
        <v>1.7193229652959752</v>
      </c>
      <c r="O3375" s="124">
        <f t="shared" si="1394"/>
        <v>1.71647167</v>
      </c>
      <c r="P3375" s="124"/>
      <c r="Q3375" s="125"/>
      <c r="R3375" s="126"/>
      <c r="S3375" s="124"/>
      <c r="T3375" s="135">
        <f t="shared" si="1408"/>
        <v>7.9699999999999993E-2</v>
      </c>
      <c r="U3375" s="125">
        <f t="shared" si="1395"/>
        <v>1144</v>
      </c>
      <c r="V3375" s="125">
        <v>252</v>
      </c>
      <c r="W3375" s="134">
        <f t="shared" si="1396"/>
        <v>1.416398662</v>
      </c>
      <c r="X3375" s="18"/>
      <c r="Y3375" s="123">
        <f t="shared" si="1397"/>
        <v>67054.222907000003</v>
      </c>
      <c r="Z3375" s="123">
        <f t="shared" si="1398"/>
        <v>56554.044345601673</v>
      </c>
      <c r="AA3375" s="123">
        <f t="shared" si="1399"/>
        <v>1341.0844581400002</v>
      </c>
      <c r="AB3375" s="123">
        <f t="shared" si="1400"/>
        <v>37751.527496641</v>
      </c>
      <c r="AC3375" s="123">
        <f t="shared" si="1401"/>
        <v>162700.87920738268</v>
      </c>
      <c r="AD3375" s="150">
        <f t="shared" si="1402"/>
        <v>87053.852995000008</v>
      </c>
      <c r="AE3375" s="150">
        <f t="shared" si="1403"/>
        <v>71939.367929242901</v>
      </c>
      <c r="AF3375" s="150">
        <f t="shared" si="1404"/>
        <v>1741.0770599000002</v>
      </c>
      <c r="AG3375" s="150">
        <f t="shared" si="1405"/>
        <v>48198.816608231667</v>
      </c>
      <c r="AH3375" s="150">
        <f t="shared" si="1406"/>
        <v>208933.11459237459</v>
      </c>
    </row>
    <row r="3376" spans="1:34" ht="15.75" x14ac:dyDescent="0.2">
      <c r="A3376" s="127">
        <f t="shared" si="1407"/>
        <v>44836</v>
      </c>
      <c r="B3376" s="165">
        <f t="shared" si="1383"/>
        <v>371685.36315839132</v>
      </c>
      <c r="C3376" s="124"/>
      <c r="D3376" s="128">
        <f t="shared" si="1384"/>
        <v>6388.87</v>
      </c>
      <c r="E3376" s="129">
        <f>VLOOKUP(A3375,[1]Plan1!$AY$80:$BA$314,3)</f>
        <v>6370.34</v>
      </c>
      <c r="F3376" s="130">
        <f t="shared" si="1385"/>
        <v>44820</v>
      </c>
      <c r="G3376" s="131">
        <f t="shared" si="1386"/>
        <v>-2.9003564010536831E-3</v>
      </c>
      <c r="H3376" s="132">
        <f t="shared" si="1387"/>
        <v>44851</v>
      </c>
      <c r="I3376" s="132">
        <f t="shared" si="1388"/>
        <v>44851</v>
      </c>
      <c r="J3376" s="133">
        <f t="shared" si="1389"/>
        <v>21</v>
      </c>
      <c r="K3376" s="133">
        <f t="shared" si="1390"/>
        <v>12</v>
      </c>
      <c r="L3376" s="124">
        <f t="shared" si="1391"/>
        <v>0.99834162000000004</v>
      </c>
      <c r="M3376" s="134">
        <f t="shared" si="1392"/>
        <v>0.99640046999999998</v>
      </c>
      <c r="N3376" s="134">
        <f t="shared" si="1393"/>
        <v>1.7193229652959752</v>
      </c>
      <c r="O3376" s="124">
        <f t="shared" si="1394"/>
        <v>1.71647167</v>
      </c>
      <c r="P3376" s="124"/>
      <c r="Q3376" s="125"/>
      <c r="R3376" s="126"/>
      <c r="S3376" s="124"/>
      <c r="T3376" s="135">
        <f t="shared" si="1408"/>
        <v>7.9699999999999993E-2</v>
      </c>
      <c r="U3376" s="125">
        <f t="shared" si="1395"/>
        <v>1144</v>
      </c>
      <c r="V3376" s="125">
        <v>252</v>
      </c>
      <c r="W3376" s="134">
        <f t="shared" si="1396"/>
        <v>1.416398662</v>
      </c>
      <c r="X3376" s="18"/>
      <c r="Y3376" s="123">
        <f t="shared" si="1397"/>
        <v>67054.222907000003</v>
      </c>
      <c r="Z3376" s="123">
        <f t="shared" si="1398"/>
        <v>56554.044345601673</v>
      </c>
      <c r="AA3376" s="123">
        <f t="shared" si="1399"/>
        <v>1341.0844581400002</v>
      </c>
      <c r="AB3376" s="123">
        <f t="shared" si="1400"/>
        <v>37773.878904276673</v>
      </c>
      <c r="AC3376" s="123">
        <f t="shared" si="1401"/>
        <v>162723.23061501834</v>
      </c>
      <c r="AD3376" s="150">
        <f t="shared" si="1402"/>
        <v>87053.852995000008</v>
      </c>
      <c r="AE3376" s="150">
        <f t="shared" si="1403"/>
        <v>71939.367929242901</v>
      </c>
      <c r="AF3376" s="150">
        <f t="shared" si="1404"/>
        <v>1741.0770599000002</v>
      </c>
      <c r="AG3376" s="150">
        <f t="shared" si="1405"/>
        <v>48227.83455923001</v>
      </c>
      <c r="AH3376" s="150">
        <f t="shared" si="1406"/>
        <v>208962.13254337295</v>
      </c>
    </row>
    <row r="3377" spans="1:34" ht="15.75" x14ac:dyDescent="0.2">
      <c r="A3377" s="127">
        <f t="shared" si="1407"/>
        <v>44837</v>
      </c>
      <c r="B3377" s="165">
        <f t="shared" si="1383"/>
        <v>371736.73251702532</v>
      </c>
      <c r="C3377" s="124"/>
      <c r="D3377" s="128">
        <f t="shared" si="1384"/>
        <v>6388.87</v>
      </c>
      <c r="E3377" s="129">
        <f>VLOOKUP(A3376,[1]Plan1!$AY$80:$BA$314,3)</f>
        <v>6370.34</v>
      </c>
      <c r="F3377" s="130">
        <f t="shared" si="1385"/>
        <v>44820</v>
      </c>
      <c r="G3377" s="131">
        <f t="shared" si="1386"/>
        <v>-2.9003564010536831E-3</v>
      </c>
      <c r="H3377" s="132">
        <f t="shared" si="1387"/>
        <v>44851</v>
      </c>
      <c r="I3377" s="132">
        <f t="shared" si="1388"/>
        <v>44851</v>
      </c>
      <c r="J3377" s="133">
        <f t="shared" si="1389"/>
        <v>21</v>
      </c>
      <c r="K3377" s="133">
        <f t="shared" si="1390"/>
        <v>12</v>
      </c>
      <c r="L3377" s="124">
        <f t="shared" si="1391"/>
        <v>0.99834162000000004</v>
      </c>
      <c r="M3377" s="134">
        <f t="shared" si="1392"/>
        <v>0.99640046999999998</v>
      </c>
      <c r="N3377" s="134">
        <f t="shared" si="1393"/>
        <v>1.7193229652959752</v>
      </c>
      <c r="O3377" s="124">
        <f t="shared" si="1394"/>
        <v>1.71647167</v>
      </c>
      <c r="P3377" s="124"/>
      <c r="Q3377" s="125"/>
      <c r="R3377" s="126"/>
      <c r="S3377" s="124"/>
      <c r="T3377" s="135">
        <f t="shared" si="1408"/>
        <v>7.9699999999999993E-2</v>
      </c>
      <c r="U3377" s="125">
        <f t="shared" si="1395"/>
        <v>1144</v>
      </c>
      <c r="V3377" s="125">
        <v>252</v>
      </c>
      <c r="W3377" s="134">
        <f t="shared" si="1396"/>
        <v>1.416398662</v>
      </c>
      <c r="X3377" s="18"/>
      <c r="Y3377" s="123">
        <f t="shared" si="1397"/>
        <v>67054.222907000003</v>
      </c>
      <c r="Z3377" s="123">
        <f t="shared" si="1398"/>
        <v>56554.044345601673</v>
      </c>
      <c r="AA3377" s="123">
        <f t="shared" si="1399"/>
        <v>1341.0844581400002</v>
      </c>
      <c r="AB3377" s="123">
        <f t="shared" si="1400"/>
        <v>37796.230311912332</v>
      </c>
      <c r="AC3377" s="123">
        <f t="shared" si="1401"/>
        <v>162745.58202265401</v>
      </c>
      <c r="AD3377" s="150">
        <f t="shared" si="1402"/>
        <v>87053.852995000008</v>
      </c>
      <c r="AE3377" s="150">
        <f t="shared" si="1403"/>
        <v>71939.367929242901</v>
      </c>
      <c r="AF3377" s="150">
        <f t="shared" si="1404"/>
        <v>1741.0770599000002</v>
      </c>
      <c r="AG3377" s="150">
        <f t="shared" si="1405"/>
        <v>48256.852510228338</v>
      </c>
      <c r="AH3377" s="150">
        <f t="shared" si="1406"/>
        <v>208991.15049437128</v>
      </c>
    </row>
    <row r="3378" spans="1:34" ht="15.75" x14ac:dyDescent="0.2">
      <c r="A3378" s="127">
        <f t="shared" si="1407"/>
        <v>44838</v>
      </c>
      <c r="B3378" s="165">
        <f t="shared" si="1383"/>
        <v>371835.01240405359</v>
      </c>
      <c r="C3378" s="124"/>
      <c r="D3378" s="128">
        <f t="shared" si="1384"/>
        <v>6388.87</v>
      </c>
      <c r="E3378" s="129">
        <f>VLOOKUP(A3377,[1]Plan1!$AY$80:$BA$314,3)</f>
        <v>6370.34</v>
      </c>
      <c r="F3378" s="130">
        <f t="shared" si="1385"/>
        <v>44820</v>
      </c>
      <c r="G3378" s="131">
        <f t="shared" si="1386"/>
        <v>-2.9003564010536831E-3</v>
      </c>
      <c r="H3378" s="132">
        <f t="shared" si="1387"/>
        <v>44851</v>
      </c>
      <c r="I3378" s="132">
        <f t="shared" si="1388"/>
        <v>44851</v>
      </c>
      <c r="J3378" s="133">
        <f t="shared" si="1389"/>
        <v>21</v>
      </c>
      <c r="K3378" s="133">
        <f t="shared" si="1390"/>
        <v>13</v>
      </c>
      <c r="L3378" s="124">
        <f t="shared" si="1391"/>
        <v>0.99820354</v>
      </c>
      <c r="M3378" s="134">
        <f t="shared" si="1392"/>
        <v>0.99640046999999998</v>
      </c>
      <c r="N3378" s="134">
        <f t="shared" si="1393"/>
        <v>1.7193229652959752</v>
      </c>
      <c r="O3378" s="124">
        <f t="shared" si="1394"/>
        <v>1.71623427</v>
      </c>
      <c r="P3378" s="124"/>
      <c r="Q3378" s="125"/>
      <c r="R3378" s="126"/>
      <c r="S3378" s="124"/>
      <c r="T3378" s="135">
        <f t="shared" si="1408"/>
        <v>7.9699999999999993E-2</v>
      </c>
      <c r="U3378" s="125">
        <f t="shared" si="1395"/>
        <v>1145</v>
      </c>
      <c r="V3378" s="125">
        <v>252</v>
      </c>
      <c r="W3378" s="134">
        <f t="shared" si="1396"/>
        <v>1.4168297350000001</v>
      </c>
      <c r="X3378" s="18"/>
      <c r="Y3378" s="123">
        <f t="shared" si="1397"/>
        <v>67054.222907000003</v>
      </c>
      <c r="Z3378" s="123">
        <f t="shared" si="1398"/>
        <v>56574.562741198744</v>
      </c>
      <c r="AA3378" s="123">
        <f t="shared" si="1399"/>
        <v>1341.0844581400002</v>
      </c>
      <c r="AB3378" s="123">
        <f t="shared" si="1400"/>
        <v>37818.581719547998</v>
      </c>
      <c r="AC3378" s="123">
        <f t="shared" si="1401"/>
        <v>162788.45182588673</v>
      </c>
      <c r="AD3378" s="150">
        <f t="shared" si="1402"/>
        <v>87053.852995000008</v>
      </c>
      <c r="AE3378" s="150">
        <f t="shared" si="1403"/>
        <v>71965.760062040208</v>
      </c>
      <c r="AF3378" s="150">
        <f t="shared" si="1404"/>
        <v>1741.0770599000002</v>
      </c>
      <c r="AG3378" s="150">
        <f t="shared" si="1405"/>
        <v>48285.870461226681</v>
      </c>
      <c r="AH3378" s="150">
        <f t="shared" si="1406"/>
        <v>209046.56057816689</v>
      </c>
    </row>
    <row r="3379" spans="1:34" ht="15.75" x14ac:dyDescent="0.2">
      <c r="A3379" s="127">
        <f t="shared" si="1407"/>
        <v>44839</v>
      </c>
      <c r="B3379" s="165">
        <f t="shared" si="1383"/>
        <v>371933.3014191729</v>
      </c>
      <c r="C3379" s="124"/>
      <c r="D3379" s="128">
        <f t="shared" si="1384"/>
        <v>6388.87</v>
      </c>
      <c r="E3379" s="129">
        <f>VLOOKUP(A3378,[1]Plan1!$AY$80:$BA$314,3)</f>
        <v>6370.34</v>
      </c>
      <c r="F3379" s="130">
        <f t="shared" si="1385"/>
        <v>44820</v>
      </c>
      <c r="G3379" s="131">
        <f t="shared" si="1386"/>
        <v>-2.9003564010536831E-3</v>
      </c>
      <c r="H3379" s="132">
        <f t="shared" si="1387"/>
        <v>44851</v>
      </c>
      <c r="I3379" s="132">
        <f t="shared" si="1388"/>
        <v>44851</v>
      </c>
      <c r="J3379" s="133">
        <f t="shared" si="1389"/>
        <v>21</v>
      </c>
      <c r="K3379" s="133">
        <f t="shared" si="1390"/>
        <v>14</v>
      </c>
      <c r="L3379" s="124">
        <f t="shared" si="1391"/>
        <v>0.99806549</v>
      </c>
      <c r="M3379" s="134">
        <f t="shared" si="1392"/>
        <v>0.99640046999999998</v>
      </c>
      <c r="N3379" s="134">
        <f t="shared" si="1393"/>
        <v>1.7193229652959752</v>
      </c>
      <c r="O3379" s="124">
        <f t="shared" si="1394"/>
        <v>1.7159969100000001</v>
      </c>
      <c r="P3379" s="124"/>
      <c r="Q3379" s="125"/>
      <c r="R3379" s="126"/>
      <c r="S3379" s="124"/>
      <c r="T3379" s="135">
        <f t="shared" si="1408"/>
        <v>7.9699999999999993E-2</v>
      </c>
      <c r="U3379" s="125">
        <f t="shared" si="1395"/>
        <v>1146</v>
      </c>
      <c r="V3379" s="125">
        <v>252</v>
      </c>
      <c r="W3379" s="134">
        <f t="shared" si="1396"/>
        <v>1.41726094</v>
      </c>
      <c r="X3379" s="18"/>
      <c r="Y3379" s="123">
        <f t="shared" si="1397"/>
        <v>67054.222907000003</v>
      </c>
      <c r="Z3379" s="123">
        <f t="shared" si="1398"/>
        <v>56595.085129370309</v>
      </c>
      <c r="AA3379" s="123">
        <f t="shared" si="1399"/>
        <v>1341.0844581400002</v>
      </c>
      <c r="AB3379" s="123">
        <f t="shared" si="1400"/>
        <v>37840.933127183671</v>
      </c>
      <c r="AC3379" s="123">
        <f t="shared" si="1401"/>
        <v>162831.32562169398</v>
      </c>
      <c r="AD3379" s="150">
        <f t="shared" si="1402"/>
        <v>87053.852995000008</v>
      </c>
      <c r="AE3379" s="150">
        <f t="shared" si="1403"/>
        <v>71992.157330353875</v>
      </c>
      <c r="AF3379" s="150">
        <f t="shared" si="1404"/>
        <v>1741.0770599000002</v>
      </c>
      <c r="AG3379" s="150">
        <f t="shared" si="1405"/>
        <v>48314.888412225009</v>
      </c>
      <c r="AH3379" s="150">
        <f t="shared" si="1406"/>
        <v>209101.9757974789</v>
      </c>
    </row>
    <row r="3380" spans="1:34" ht="15.75" x14ac:dyDescent="0.2">
      <c r="A3380" s="127">
        <f t="shared" si="1407"/>
        <v>44840</v>
      </c>
      <c r="B3380" s="165">
        <f t="shared" si="1383"/>
        <v>372031.59771012049</v>
      </c>
      <c r="C3380" s="124"/>
      <c r="D3380" s="128">
        <f t="shared" si="1384"/>
        <v>6388.87</v>
      </c>
      <c r="E3380" s="129">
        <f>VLOOKUP(A3379,[1]Plan1!$AY$80:$BA$314,3)</f>
        <v>6370.34</v>
      </c>
      <c r="F3380" s="130">
        <f t="shared" si="1385"/>
        <v>44820</v>
      </c>
      <c r="G3380" s="131">
        <f t="shared" si="1386"/>
        <v>-2.9003564010536831E-3</v>
      </c>
      <c r="H3380" s="132">
        <f t="shared" si="1387"/>
        <v>44851</v>
      </c>
      <c r="I3380" s="132">
        <f t="shared" si="1388"/>
        <v>44851</v>
      </c>
      <c r="J3380" s="133">
        <f t="shared" si="1389"/>
        <v>21</v>
      </c>
      <c r="K3380" s="133">
        <f t="shared" si="1390"/>
        <v>15</v>
      </c>
      <c r="L3380" s="124">
        <f t="shared" si="1391"/>
        <v>0.99792745000000005</v>
      </c>
      <c r="M3380" s="134">
        <f t="shared" si="1392"/>
        <v>0.99640046999999998</v>
      </c>
      <c r="N3380" s="134">
        <f t="shared" si="1393"/>
        <v>1.7193229652959752</v>
      </c>
      <c r="O3380" s="124">
        <f t="shared" si="1394"/>
        <v>1.7157595800000001</v>
      </c>
      <c r="P3380" s="124"/>
      <c r="Q3380" s="125"/>
      <c r="R3380" s="126"/>
      <c r="S3380" s="124"/>
      <c r="T3380" s="135">
        <f t="shared" si="1408"/>
        <v>7.9699999999999993E-2</v>
      </c>
      <c r="U3380" s="125">
        <f t="shared" si="1395"/>
        <v>1147</v>
      </c>
      <c r="V3380" s="125">
        <v>252</v>
      </c>
      <c r="W3380" s="134">
        <f t="shared" si="1396"/>
        <v>1.4176922759999999</v>
      </c>
      <c r="X3380" s="18"/>
      <c r="Y3380" s="123">
        <f t="shared" si="1397"/>
        <v>67054.222907000003</v>
      </c>
      <c r="Z3380" s="123">
        <f t="shared" si="1398"/>
        <v>56615.610699947392</v>
      </c>
      <c r="AA3380" s="123">
        <f t="shared" si="1399"/>
        <v>1341.0844581400002</v>
      </c>
      <c r="AB3380" s="123">
        <f t="shared" si="1400"/>
        <v>37863.284534819337</v>
      </c>
      <c r="AC3380" s="123">
        <f t="shared" si="1401"/>
        <v>162874.20259990671</v>
      </c>
      <c r="AD3380" s="150">
        <f t="shared" si="1402"/>
        <v>87053.852995000008</v>
      </c>
      <c r="AE3380" s="150">
        <f t="shared" si="1403"/>
        <v>72018.558692090402</v>
      </c>
      <c r="AF3380" s="150">
        <f t="shared" si="1404"/>
        <v>1741.0770599000002</v>
      </c>
      <c r="AG3380" s="150">
        <f t="shared" si="1405"/>
        <v>48343.906363223337</v>
      </c>
      <c r="AH3380" s="150">
        <f t="shared" si="1406"/>
        <v>209157.39511021375</v>
      </c>
    </row>
    <row r="3381" spans="1:34" ht="15.75" x14ac:dyDescent="0.2">
      <c r="A3381" s="127">
        <f t="shared" si="1407"/>
        <v>44841</v>
      </c>
      <c r="B3381" s="165">
        <f t="shared" si="1383"/>
        <v>372129.90311839257</v>
      </c>
      <c r="C3381" s="124"/>
      <c r="D3381" s="128">
        <f t="shared" si="1384"/>
        <v>6388.87</v>
      </c>
      <c r="E3381" s="129">
        <f>VLOOKUP(A3380,[1]Plan1!$AY$80:$BA$314,3)</f>
        <v>6370.34</v>
      </c>
      <c r="F3381" s="130">
        <f t="shared" si="1385"/>
        <v>44820</v>
      </c>
      <c r="G3381" s="131">
        <f t="shared" si="1386"/>
        <v>-2.9003564010536831E-3</v>
      </c>
      <c r="H3381" s="132">
        <f t="shared" si="1387"/>
        <v>44851</v>
      </c>
      <c r="I3381" s="132">
        <f t="shared" si="1388"/>
        <v>44851</v>
      </c>
      <c r="J3381" s="133">
        <f t="shared" si="1389"/>
        <v>21</v>
      </c>
      <c r="K3381" s="133">
        <f t="shared" si="1390"/>
        <v>16</v>
      </c>
      <c r="L3381" s="124">
        <f t="shared" si="1391"/>
        <v>0.99778944000000003</v>
      </c>
      <c r="M3381" s="134">
        <f t="shared" si="1392"/>
        <v>0.99640046999999998</v>
      </c>
      <c r="N3381" s="134">
        <f t="shared" si="1393"/>
        <v>1.7193229652959752</v>
      </c>
      <c r="O3381" s="124">
        <f t="shared" si="1394"/>
        <v>1.71552229</v>
      </c>
      <c r="P3381" s="124"/>
      <c r="Q3381" s="125"/>
      <c r="R3381" s="126"/>
      <c r="S3381" s="124"/>
      <c r="T3381" s="135">
        <f t="shared" si="1408"/>
        <v>7.9699999999999993E-2</v>
      </c>
      <c r="U3381" s="125">
        <f t="shared" si="1395"/>
        <v>1148</v>
      </c>
      <c r="V3381" s="125">
        <v>252</v>
      </c>
      <c r="W3381" s="134">
        <f t="shared" si="1396"/>
        <v>1.4181237440000001</v>
      </c>
      <c r="X3381" s="18"/>
      <c r="Y3381" s="123">
        <f t="shared" si="1397"/>
        <v>67054.222907000003</v>
      </c>
      <c r="Z3381" s="123">
        <f t="shared" si="1398"/>
        <v>56636.140258389809</v>
      </c>
      <c r="AA3381" s="123">
        <f t="shared" si="1399"/>
        <v>1341.0844581400002</v>
      </c>
      <c r="AB3381" s="123">
        <f t="shared" si="1400"/>
        <v>37885.635942455003</v>
      </c>
      <c r="AC3381" s="123">
        <f t="shared" si="1401"/>
        <v>162917.08356598479</v>
      </c>
      <c r="AD3381" s="150">
        <f t="shared" si="1402"/>
        <v>87053.852995000008</v>
      </c>
      <c r="AE3381" s="150">
        <f t="shared" si="1403"/>
        <v>72044.96518328604</v>
      </c>
      <c r="AF3381" s="150">
        <f t="shared" si="1404"/>
        <v>1741.0770599000002</v>
      </c>
      <c r="AG3381" s="150">
        <f t="shared" si="1405"/>
        <v>48372.92431422168</v>
      </c>
      <c r="AH3381" s="150">
        <f t="shared" si="1406"/>
        <v>209212.81955240775</v>
      </c>
    </row>
    <row r="3382" spans="1:34" ht="15.75" x14ac:dyDescent="0.2">
      <c r="A3382" s="127">
        <f t="shared" si="1407"/>
        <v>44842</v>
      </c>
      <c r="B3382" s="165">
        <f t="shared" si="1383"/>
        <v>372228.2155914022</v>
      </c>
      <c r="C3382" s="124"/>
      <c r="D3382" s="128">
        <f t="shared" si="1384"/>
        <v>6388.87</v>
      </c>
      <c r="E3382" s="129">
        <f>VLOOKUP(A3381,[1]Plan1!$AY$80:$BA$314,3)</f>
        <v>6370.34</v>
      </c>
      <c r="F3382" s="130">
        <f t="shared" si="1385"/>
        <v>44820</v>
      </c>
      <c r="G3382" s="131">
        <f t="shared" si="1386"/>
        <v>-2.9003564010536831E-3</v>
      </c>
      <c r="H3382" s="132">
        <f t="shared" si="1387"/>
        <v>44851</v>
      </c>
      <c r="I3382" s="132">
        <f t="shared" si="1388"/>
        <v>44851</v>
      </c>
      <c r="J3382" s="133">
        <f t="shared" si="1389"/>
        <v>21</v>
      </c>
      <c r="K3382" s="133">
        <f t="shared" si="1390"/>
        <v>17</v>
      </c>
      <c r="L3382" s="124">
        <f t="shared" si="1391"/>
        <v>0.99765143999999994</v>
      </c>
      <c r="M3382" s="134">
        <f t="shared" si="1392"/>
        <v>0.99640046999999998</v>
      </c>
      <c r="N3382" s="134">
        <f t="shared" si="1393"/>
        <v>1.7193229652959752</v>
      </c>
      <c r="O3382" s="124">
        <f t="shared" si="1394"/>
        <v>1.71528503</v>
      </c>
      <c r="P3382" s="124"/>
      <c r="Q3382" s="125"/>
      <c r="R3382" s="126"/>
      <c r="S3382" s="124"/>
      <c r="T3382" s="135">
        <f t="shared" si="1408"/>
        <v>7.9699999999999993E-2</v>
      </c>
      <c r="U3382" s="125">
        <f t="shared" si="1395"/>
        <v>1149</v>
      </c>
      <c r="V3382" s="125">
        <v>252</v>
      </c>
      <c r="W3382" s="134">
        <f t="shared" si="1396"/>
        <v>1.4185553420000001</v>
      </c>
      <c r="X3382" s="18"/>
      <c r="Y3382" s="123">
        <f t="shared" si="1397"/>
        <v>67054.222907000003</v>
      </c>
      <c r="Z3382" s="123">
        <f t="shared" si="1398"/>
        <v>56656.672906907865</v>
      </c>
      <c r="AA3382" s="123">
        <f t="shared" si="1399"/>
        <v>1341.0844581400002</v>
      </c>
      <c r="AB3382" s="123">
        <f t="shared" si="1400"/>
        <v>37907.987350090669</v>
      </c>
      <c r="AC3382" s="123">
        <f t="shared" si="1401"/>
        <v>162959.96762213856</v>
      </c>
      <c r="AD3382" s="150">
        <f t="shared" si="1402"/>
        <v>87053.852995000008</v>
      </c>
      <c r="AE3382" s="150">
        <f t="shared" si="1403"/>
        <v>72071.375649143607</v>
      </c>
      <c r="AF3382" s="150">
        <f t="shared" si="1404"/>
        <v>1741.0770599000002</v>
      </c>
      <c r="AG3382" s="150">
        <f t="shared" si="1405"/>
        <v>48401.942265220008</v>
      </c>
      <c r="AH3382" s="150">
        <f t="shared" si="1406"/>
        <v>209268.24796926364</v>
      </c>
    </row>
    <row r="3383" spans="1:34" ht="15.75" x14ac:dyDescent="0.2">
      <c r="A3383" s="127">
        <f t="shared" si="1407"/>
        <v>44843</v>
      </c>
      <c r="B3383" s="165">
        <f t="shared" si="1383"/>
        <v>372279.58495003619</v>
      </c>
      <c r="C3383" s="124"/>
      <c r="D3383" s="128">
        <f t="shared" si="1384"/>
        <v>6388.87</v>
      </c>
      <c r="E3383" s="129">
        <f>VLOOKUP(A3382,[1]Plan1!$AY$80:$BA$314,3)</f>
        <v>6370.34</v>
      </c>
      <c r="F3383" s="130">
        <f t="shared" si="1385"/>
        <v>44820</v>
      </c>
      <c r="G3383" s="131">
        <f t="shared" si="1386"/>
        <v>-2.9003564010536831E-3</v>
      </c>
      <c r="H3383" s="132">
        <f t="shared" si="1387"/>
        <v>44851</v>
      </c>
      <c r="I3383" s="132">
        <f t="shared" si="1388"/>
        <v>44851</v>
      </c>
      <c r="J3383" s="133">
        <f t="shared" si="1389"/>
        <v>21</v>
      </c>
      <c r="K3383" s="133">
        <f t="shared" si="1390"/>
        <v>17</v>
      </c>
      <c r="L3383" s="124">
        <f t="shared" si="1391"/>
        <v>0.99765143999999994</v>
      </c>
      <c r="M3383" s="134">
        <f t="shared" si="1392"/>
        <v>0.99640046999999998</v>
      </c>
      <c r="N3383" s="134">
        <f t="shared" si="1393"/>
        <v>1.7193229652959752</v>
      </c>
      <c r="O3383" s="124">
        <f t="shared" si="1394"/>
        <v>1.71528503</v>
      </c>
      <c r="P3383" s="124"/>
      <c r="Q3383" s="125"/>
      <c r="R3383" s="126"/>
      <c r="S3383" s="124"/>
      <c r="T3383" s="135">
        <f t="shared" si="1408"/>
        <v>7.9699999999999993E-2</v>
      </c>
      <c r="U3383" s="125">
        <f t="shared" si="1395"/>
        <v>1149</v>
      </c>
      <c r="V3383" s="125">
        <v>252</v>
      </c>
      <c r="W3383" s="134">
        <f t="shared" si="1396"/>
        <v>1.4185553420000001</v>
      </c>
      <c r="X3383" s="18"/>
      <c r="Y3383" s="123">
        <f t="shared" si="1397"/>
        <v>67054.222907000003</v>
      </c>
      <c r="Z3383" s="123">
        <f t="shared" si="1398"/>
        <v>56656.672906907865</v>
      </c>
      <c r="AA3383" s="123">
        <f t="shared" si="1399"/>
        <v>1341.0844581400002</v>
      </c>
      <c r="AB3383" s="123">
        <f t="shared" si="1400"/>
        <v>37930.338757726342</v>
      </c>
      <c r="AC3383" s="123">
        <f t="shared" si="1401"/>
        <v>162982.31902977423</v>
      </c>
      <c r="AD3383" s="150">
        <f t="shared" si="1402"/>
        <v>87053.852995000008</v>
      </c>
      <c r="AE3383" s="150">
        <f t="shared" si="1403"/>
        <v>72071.375649143607</v>
      </c>
      <c r="AF3383" s="150">
        <f t="shared" si="1404"/>
        <v>1741.0770599000002</v>
      </c>
      <c r="AG3383" s="150">
        <f t="shared" si="1405"/>
        <v>48430.960216218336</v>
      </c>
      <c r="AH3383" s="150">
        <f t="shared" si="1406"/>
        <v>209297.26592026197</v>
      </c>
    </row>
    <row r="3384" spans="1:34" ht="15.75" x14ac:dyDescent="0.2">
      <c r="A3384" s="127">
        <f t="shared" si="1407"/>
        <v>44844</v>
      </c>
      <c r="B3384" s="165">
        <f t="shared" si="1383"/>
        <v>372330.95430867019</v>
      </c>
      <c r="C3384" s="124"/>
      <c r="D3384" s="128">
        <f t="shared" si="1384"/>
        <v>6388.87</v>
      </c>
      <c r="E3384" s="129">
        <f>VLOOKUP(A3383,[1]Plan1!$AY$80:$BA$314,3)</f>
        <v>6370.34</v>
      </c>
      <c r="F3384" s="130">
        <f t="shared" si="1385"/>
        <v>44820</v>
      </c>
      <c r="G3384" s="131">
        <f t="shared" si="1386"/>
        <v>-2.9003564010536831E-3</v>
      </c>
      <c r="H3384" s="132">
        <f t="shared" si="1387"/>
        <v>44851</v>
      </c>
      <c r="I3384" s="132">
        <f t="shared" si="1388"/>
        <v>44851</v>
      </c>
      <c r="J3384" s="133">
        <f t="shared" si="1389"/>
        <v>21</v>
      </c>
      <c r="K3384" s="133">
        <f t="shared" si="1390"/>
        <v>17</v>
      </c>
      <c r="L3384" s="124">
        <f t="shared" si="1391"/>
        <v>0.99765143999999994</v>
      </c>
      <c r="M3384" s="134">
        <f t="shared" si="1392"/>
        <v>0.99640046999999998</v>
      </c>
      <c r="N3384" s="134">
        <f t="shared" si="1393"/>
        <v>1.7193229652959752</v>
      </c>
      <c r="O3384" s="124">
        <f t="shared" si="1394"/>
        <v>1.71528503</v>
      </c>
      <c r="P3384" s="124"/>
      <c r="Q3384" s="125"/>
      <c r="R3384" s="126"/>
      <c r="S3384" s="124"/>
      <c r="T3384" s="135">
        <f t="shared" si="1408"/>
        <v>7.9699999999999993E-2</v>
      </c>
      <c r="U3384" s="125">
        <f t="shared" si="1395"/>
        <v>1149</v>
      </c>
      <c r="V3384" s="125">
        <v>252</v>
      </c>
      <c r="W3384" s="134">
        <f t="shared" si="1396"/>
        <v>1.4185553420000001</v>
      </c>
      <c r="X3384" s="18"/>
      <c r="Y3384" s="123">
        <f t="shared" si="1397"/>
        <v>67054.222907000003</v>
      </c>
      <c r="Z3384" s="123">
        <f t="shared" si="1398"/>
        <v>56656.672906907865</v>
      </c>
      <c r="AA3384" s="123">
        <f t="shared" si="1399"/>
        <v>1341.0844581400002</v>
      </c>
      <c r="AB3384" s="123">
        <f t="shared" si="1400"/>
        <v>37952.690165362008</v>
      </c>
      <c r="AC3384" s="123">
        <f t="shared" si="1401"/>
        <v>163004.67043740989</v>
      </c>
      <c r="AD3384" s="150">
        <f t="shared" si="1402"/>
        <v>87053.852995000008</v>
      </c>
      <c r="AE3384" s="150">
        <f t="shared" si="1403"/>
        <v>72071.375649143607</v>
      </c>
      <c r="AF3384" s="150">
        <f t="shared" si="1404"/>
        <v>1741.0770599000002</v>
      </c>
      <c r="AG3384" s="150">
        <f t="shared" si="1405"/>
        <v>48459.978167216672</v>
      </c>
      <c r="AH3384" s="150">
        <f t="shared" si="1406"/>
        <v>209326.2838712603</v>
      </c>
    </row>
    <row r="3385" spans="1:34" ht="15.75" x14ac:dyDescent="0.2">
      <c r="A3385" s="127">
        <f t="shared" si="1407"/>
        <v>44845</v>
      </c>
      <c r="B3385" s="165">
        <f t="shared" si="1383"/>
        <v>372429.27258947003</v>
      </c>
      <c r="C3385" s="124"/>
      <c r="D3385" s="128">
        <f t="shared" si="1384"/>
        <v>6388.87</v>
      </c>
      <c r="E3385" s="129">
        <f>VLOOKUP(A3384,[1]Plan1!$AY$80:$BA$314,3)</f>
        <v>6370.34</v>
      </c>
      <c r="F3385" s="130">
        <f t="shared" si="1385"/>
        <v>44820</v>
      </c>
      <c r="G3385" s="131">
        <f t="shared" si="1386"/>
        <v>-2.9003564010536831E-3</v>
      </c>
      <c r="H3385" s="132">
        <f t="shared" si="1387"/>
        <v>44851</v>
      </c>
      <c r="I3385" s="132">
        <f t="shared" si="1388"/>
        <v>44851</v>
      </c>
      <c r="J3385" s="133">
        <f t="shared" si="1389"/>
        <v>21</v>
      </c>
      <c r="K3385" s="133">
        <f t="shared" si="1390"/>
        <v>18</v>
      </c>
      <c r="L3385" s="124">
        <f t="shared" si="1391"/>
        <v>0.99751345999999996</v>
      </c>
      <c r="M3385" s="134">
        <f t="shared" si="1392"/>
        <v>0.99640046999999998</v>
      </c>
      <c r="N3385" s="134">
        <f t="shared" si="1393"/>
        <v>1.7193229652959752</v>
      </c>
      <c r="O3385" s="124">
        <f t="shared" si="1394"/>
        <v>1.7150477900000001</v>
      </c>
      <c r="P3385" s="124"/>
      <c r="Q3385" s="125"/>
      <c r="R3385" s="126"/>
      <c r="S3385" s="124"/>
      <c r="T3385" s="135">
        <f t="shared" si="1408"/>
        <v>7.9699999999999993E-2</v>
      </c>
      <c r="U3385" s="125">
        <f t="shared" si="1395"/>
        <v>1150</v>
      </c>
      <c r="V3385" s="125">
        <v>252</v>
      </c>
      <c r="W3385" s="134">
        <f t="shared" si="1396"/>
        <v>1.418987072</v>
      </c>
      <c r="X3385" s="18"/>
      <c r="Y3385" s="123">
        <f t="shared" si="1397"/>
        <v>67054.222907000003</v>
      </c>
      <c r="Z3385" s="123">
        <f t="shared" si="1398"/>
        <v>56677.208095719987</v>
      </c>
      <c r="AA3385" s="123">
        <f t="shared" si="1399"/>
        <v>1341.0844581400002</v>
      </c>
      <c r="AB3385" s="123">
        <f t="shared" si="1400"/>
        <v>37975.041572997667</v>
      </c>
      <c r="AC3385" s="123">
        <f t="shared" si="1401"/>
        <v>163047.55703385768</v>
      </c>
      <c r="AD3385" s="150">
        <f t="shared" si="1402"/>
        <v>87053.852995000008</v>
      </c>
      <c r="AE3385" s="150">
        <f t="shared" si="1403"/>
        <v>72097.789382497314</v>
      </c>
      <c r="AF3385" s="150">
        <f t="shared" si="1404"/>
        <v>1741.0770599000002</v>
      </c>
      <c r="AG3385" s="150">
        <f t="shared" si="1405"/>
        <v>48488.996118215007</v>
      </c>
      <c r="AH3385" s="150">
        <f t="shared" si="1406"/>
        <v>209381.71555561235</v>
      </c>
    </row>
    <row r="3386" spans="1:34" ht="15.75" x14ac:dyDescent="0.2">
      <c r="A3386" s="127">
        <f t="shared" si="1407"/>
        <v>44846</v>
      </c>
      <c r="B3386" s="165">
        <f t="shared" si="1383"/>
        <v>372527.60161991086</v>
      </c>
      <c r="C3386" s="124"/>
      <c r="D3386" s="128">
        <f t="shared" si="1384"/>
        <v>6388.87</v>
      </c>
      <c r="E3386" s="129">
        <f>VLOOKUP(A3385,[1]Plan1!$AY$80:$BA$314,3)</f>
        <v>6370.34</v>
      </c>
      <c r="F3386" s="130">
        <f t="shared" si="1385"/>
        <v>44820</v>
      </c>
      <c r="G3386" s="131">
        <f t="shared" si="1386"/>
        <v>-2.9003564010536831E-3</v>
      </c>
      <c r="H3386" s="132">
        <f t="shared" si="1387"/>
        <v>44851</v>
      </c>
      <c r="I3386" s="132">
        <f t="shared" si="1388"/>
        <v>44851</v>
      </c>
      <c r="J3386" s="133">
        <f t="shared" si="1389"/>
        <v>21</v>
      </c>
      <c r="K3386" s="133">
        <f t="shared" si="1390"/>
        <v>19</v>
      </c>
      <c r="L3386" s="124">
        <f t="shared" si="1391"/>
        <v>0.99737549999999997</v>
      </c>
      <c r="M3386" s="134">
        <f t="shared" si="1392"/>
        <v>0.99640046999999998</v>
      </c>
      <c r="N3386" s="134">
        <f t="shared" si="1393"/>
        <v>1.7193229652959752</v>
      </c>
      <c r="O3386" s="124">
        <f t="shared" si="1394"/>
        <v>1.7148106000000001</v>
      </c>
      <c r="P3386" s="124"/>
      <c r="Q3386" s="125"/>
      <c r="R3386" s="126"/>
      <c r="S3386" s="124"/>
      <c r="T3386" s="135">
        <f t="shared" si="1408"/>
        <v>7.9699999999999993E-2</v>
      </c>
      <c r="U3386" s="125">
        <f t="shared" si="1395"/>
        <v>1151</v>
      </c>
      <c r="V3386" s="125">
        <v>252</v>
      </c>
      <c r="W3386" s="134">
        <f t="shared" si="1396"/>
        <v>1.4194189340000001</v>
      </c>
      <c r="X3386" s="18"/>
      <c r="Y3386" s="123">
        <f t="shared" si="1397"/>
        <v>67054.222907000003</v>
      </c>
      <c r="Z3386" s="123">
        <f t="shared" si="1398"/>
        <v>56697.747986363334</v>
      </c>
      <c r="AA3386" s="123">
        <f t="shared" si="1399"/>
        <v>1341.0844581400002</v>
      </c>
      <c r="AB3386" s="123">
        <f t="shared" si="1400"/>
        <v>37997.392980633333</v>
      </c>
      <c r="AC3386" s="123">
        <f t="shared" si="1401"/>
        <v>163090.44833213667</v>
      </c>
      <c r="AD3386" s="150">
        <f t="shared" si="1402"/>
        <v>87053.852995000008</v>
      </c>
      <c r="AE3386" s="150">
        <f t="shared" si="1403"/>
        <v>72124.209163660853</v>
      </c>
      <c r="AF3386" s="150">
        <f t="shared" si="1404"/>
        <v>1741.0770599000002</v>
      </c>
      <c r="AG3386" s="150">
        <f t="shared" si="1405"/>
        <v>48518.014069213343</v>
      </c>
      <c r="AH3386" s="150">
        <f t="shared" si="1406"/>
        <v>209437.15328777418</v>
      </c>
    </row>
    <row r="3387" spans="1:34" ht="15.75" x14ac:dyDescent="0.2">
      <c r="A3387" s="127">
        <f t="shared" si="1407"/>
        <v>44847</v>
      </c>
      <c r="B3387" s="165">
        <f t="shared" si="1383"/>
        <v>372578.97097854485</v>
      </c>
      <c r="C3387" s="124"/>
      <c r="D3387" s="128">
        <f t="shared" si="1384"/>
        <v>6388.87</v>
      </c>
      <c r="E3387" s="129">
        <f>VLOOKUP(A3386,[1]Plan1!$AY$80:$BA$314,3)</f>
        <v>6370.34</v>
      </c>
      <c r="F3387" s="130">
        <f t="shared" si="1385"/>
        <v>44820</v>
      </c>
      <c r="G3387" s="131">
        <f t="shared" si="1386"/>
        <v>-2.9003564010536831E-3</v>
      </c>
      <c r="H3387" s="132">
        <f t="shared" si="1387"/>
        <v>44851</v>
      </c>
      <c r="I3387" s="132">
        <f t="shared" si="1388"/>
        <v>44851</v>
      </c>
      <c r="J3387" s="133">
        <f t="shared" si="1389"/>
        <v>21</v>
      </c>
      <c r="K3387" s="133">
        <f t="shared" si="1390"/>
        <v>19</v>
      </c>
      <c r="L3387" s="124">
        <f t="shared" si="1391"/>
        <v>0.99737549999999997</v>
      </c>
      <c r="M3387" s="134">
        <f t="shared" si="1392"/>
        <v>0.99640046999999998</v>
      </c>
      <c r="N3387" s="134">
        <f t="shared" si="1393"/>
        <v>1.7193229652959752</v>
      </c>
      <c r="O3387" s="124">
        <f t="shared" si="1394"/>
        <v>1.7148106000000001</v>
      </c>
      <c r="P3387" s="124"/>
      <c r="Q3387" s="125"/>
      <c r="R3387" s="126"/>
      <c r="S3387" s="124"/>
      <c r="T3387" s="135">
        <f t="shared" si="1408"/>
        <v>7.9699999999999993E-2</v>
      </c>
      <c r="U3387" s="125">
        <f t="shared" si="1395"/>
        <v>1151</v>
      </c>
      <c r="V3387" s="125">
        <v>252</v>
      </c>
      <c r="W3387" s="134">
        <f t="shared" si="1396"/>
        <v>1.4194189340000001</v>
      </c>
      <c r="X3387" s="18"/>
      <c r="Y3387" s="123">
        <f t="shared" si="1397"/>
        <v>67054.222907000003</v>
      </c>
      <c r="Z3387" s="123">
        <f t="shared" si="1398"/>
        <v>56697.747986363334</v>
      </c>
      <c r="AA3387" s="123">
        <f t="shared" si="1399"/>
        <v>1341.0844581400002</v>
      </c>
      <c r="AB3387" s="123">
        <f t="shared" si="1400"/>
        <v>38019.744388269006</v>
      </c>
      <c r="AC3387" s="123">
        <f t="shared" si="1401"/>
        <v>163112.79973977234</v>
      </c>
      <c r="AD3387" s="150">
        <f t="shared" si="1402"/>
        <v>87053.852995000008</v>
      </c>
      <c r="AE3387" s="150">
        <f t="shared" si="1403"/>
        <v>72124.209163660853</v>
      </c>
      <c r="AF3387" s="150">
        <f t="shared" si="1404"/>
        <v>1741.0770599000002</v>
      </c>
      <c r="AG3387" s="150">
        <f t="shared" si="1405"/>
        <v>48547.032020211671</v>
      </c>
      <c r="AH3387" s="150">
        <f t="shared" si="1406"/>
        <v>209466.17123877251</v>
      </c>
    </row>
    <row r="3388" spans="1:34" ht="15.75" x14ac:dyDescent="0.2">
      <c r="A3388" s="127">
        <f t="shared" si="1407"/>
        <v>44848</v>
      </c>
      <c r="B3388" s="165">
        <f t="shared" si="1383"/>
        <v>372677.30540537112</v>
      </c>
      <c r="C3388" s="124"/>
      <c r="D3388" s="128">
        <f t="shared" si="1384"/>
        <v>6388.87</v>
      </c>
      <c r="E3388" s="129">
        <f>VLOOKUP(A3387,[1]Plan1!$AY$80:$BA$314,3)</f>
        <v>6370.34</v>
      </c>
      <c r="F3388" s="130">
        <f t="shared" si="1385"/>
        <v>44820</v>
      </c>
      <c r="G3388" s="131">
        <f t="shared" si="1386"/>
        <v>-2.9003564010536831E-3</v>
      </c>
      <c r="H3388" s="132">
        <f t="shared" si="1387"/>
        <v>44851</v>
      </c>
      <c r="I3388" s="132">
        <f t="shared" si="1388"/>
        <v>44851</v>
      </c>
      <c r="J3388" s="133">
        <f t="shared" si="1389"/>
        <v>21</v>
      </c>
      <c r="K3388" s="133">
        <f t="shared" si="1390"/>
        <v>20</v>
      </c>
      <c r="L3388" s="124">
        <f t="shared" si="1391"/>
        <v>0.99723755999999997</v>
      </c>
      <c r="M3388" s="134">
        <f t="shared" si="1392"/>
        <v>0.99640046999999998</v>
      </c>
      <c r="N3388" s="134">
        <f t="shared" si="1393"/>
        <v>1.7193229652959752</v>
      </c>
      <c r="O3388" s="124">
        <f t="shared" si="1394"/>
        <v>1.71457343</v>
      </c>
      <c r="P3388" s="124"/>
      <c r="Q3388" s="125"/>
      <c r="R3388" s="126"/>
      <c r="S3388" s="124"/>
      <c r="T3388" s="135">
        <f t="shared" si="1408"/>
        <v>7.9699999999999993E-2</v>
      </c>
      <c r="U3388" s="125">
        <f t="shared" si="1395"/>
        <v>1152</v>
      </c>
      <c r="V3388" s="125">
        <v>252</v>
      </c>
      <c r="W3388" s="134">
        <f t="shared" si="1396"/>
        <v>1.4198509260000001</v>
      </c>
      <c r="X3388" s="18"/>
      <c r="Y3388" s="123">
        <f t="shared" si="1397"/>
        <v>67054.222907000003</v>
      </c>
      <c r="Z3388" s="123">
        <f t="shared" si="1398"/>
        <v>56718.290237354602</v>
      </c>
      <c r="AA3388" s="123">
        <f t="shared" si="1399"/>
        <v>1341.0844581400002</v>
      </c>
      <c r="AB3388" s="123">
        <f t="shared" si="1400"/>
        <v>38042.095795904672</v>
      </c>
      <c r="AC3388" s="123">
        <f t="shared" si="1401"/>
        <v>163155.69339839928</v>
      </c>
      <c r="AD3388" s="150">
        <f t="shared" si="1402"/>
        <v>87053.852995000008</v>
      </c>
      <c r="AE3388" s="150">
        <f t="shared" si="1403"/>
        <v>72150.631980861814</v>
      </c>
      <c r="AF3388" s="150">
        <f t="shared" si="1404"/>
        <v>1741.0770599000002</v>
      </c>
      <c r="AG3388" s="150">
        <f t="shared" si="1405"/>
        <v>48576.049971209999</v>
      </c>
      <c r="AH3388" s="150">
        <f t="shared" si="1406"/>
        <v>209521.61200697185</v>
      </c>
    </row>
    <row r="3389" spans="1:34" ht="15.75" x14ac:dyDescent="0.2">
      <c r="A3389" s="127">
        <f t="shared" si="1407"/>
        <v>44849</v>
      </c>
      <c r="B3389" s="165">
        <f t="shared" si="1383"/>
        <v>372775.64912051166</v>
      </c>
      <c r="C3389" s="124"/>
      <c r="D3389" s="128">
        <f t="shared" si="1384"/>
        <v>6388.87</v>
      </c>
      <c r="E3389" s="129">
        <f>VLOOKUP(A3388,[1]Plan1!$AY$80:$BA$314,3)</f>
        <v>6370.34</v>
      </c>
      <c r="F3389" s="130">
        <f t="shared" si="1385"/>
        <v>44820</v>
      </c>
      <c r="G3389" s="131">
        <f t="shared" si="1386"/>
        <v>-2.9003564010536831E-3</v>
      </c>
      <c r="H3389" s="132">
        <f t="shared" si="1387"/>
        <v>44881</v>
      </c>
      <c r="I3389" s="132">
        <f t="shared" si="1388"/>
        <v>44851</v>
      </c>
      <c r="J3389" s="133">
        <f t="shared" si="1389"/>
        <v>21</v>
      </c>
      <c r="K3389" s="133">
        <f t="shared" si="1390"/>
        <v>21</v>
      </c>
      <c r="L3389" s="124">
        <f t="shared" si="1391"/>
        <v>0.99709963999999995</v>
      </c>
      <c r="M3389" s="134">
        <f t="shared" si="1392"/>
        <v>0.99640046999999998</v>
      </c>
      <c r="N3389" s="134">
        <f t="shared" si="1393"/>
        <v>1.7193229652959752</v>
      </c>
      <c r="O3389" s="124">
        <f t="shared" si="1394"/>
        <v>1.7143363</v>
      </c>
      <c r="P3389" s="124"/>
      <c r="Q3389" s="125"/>
      <c r="R3389" s="126"/>
      <c r="S3389" s="124"/>
      <c r="T3389" s="135">
        <f t="shared" si="1408"/>
        <v>7.9699999999999993E-2</v>
      </c>
      <c r="U3389" s="125">
        <f t="shared" si="1395"/>
        <v>1153</v>
      </c>
      <c r="V3389" s="125">
        <v>252</v>
      </c>
      <c r="W3389" s="134">
        <f t="shared" si="1396"/>
        <v>1.420283051</v>
      </c>
      <c r="X3389" s="18"/>
      <c r="Y3389" s="123">
        <f t="shared" si="1397"/>
        <v>67054.222907000003</v>
      </c>
      <c r="Z3389" s="123">
        <f t="shared" si="1398"/>
        <v>56738.836551001237</v>
      </c>
      <c r="AA3389" s="123">
        <f t="shared" si="1399"/>
        <v>1341.0844581400002</v>
      </c>
      <c r="AB3389" s="123">
        <f t="shared" si="1400"/>
        <v>38064.447203540331</v>
      </c>
      <c r="AC3389" s="123">
        <f t="shared" si="1401"/>
        <v>163198.59111968157</v>
      </c>
      <c r="AD3389" s="150">
        <f t="shared" si="1402"/>
        <v>87053.852995000008</v>
      </c>
      <c r="AE3389" s="150">
        <f t="shared" si="1403"/>
        <v>72177.06002372173</v>
      </c>
      <c r="AF3389" s="150">
        <f t="shared" si="1404"/>
        <v>1741.0770599000002</v>
      </c>
      <c r="AG3389" s="150">
        <f t="shared" si="1405"/>
        <v>48605.067922208342</v>
      </c>
      <c r="AH3389" s="150">
        <f t="shared" si="1406"/>
        <v>209577.05800083009</v>
      </c>
    </row>
    <row r="3390" spans="1:34" ht="15.75" x14ac:dyDescent="0.2">
      <c r="A3390" s="127">
        <f t="shared" si="1407"/>
        <v>44850</v>
      </c>
      <c r="B3390" s="165">
        <f t="shared" si="1383"/>
        <v>372827.01847914566</v>
      </c>
      <c r="C3390" s="124"/>
      <c r="D3390" s="128">
        <f t="shared" si="1384"/>
        <v>6388.87</v>
      </c>
      <c r="E3390" s="129">
        <f>VLOOKUP(A3389,[1]Plan1!$AY$80:$BA$314,3)</f>
        <v>6370.34</v>
      </c>
      <c r="F3390" s="130">
        <f t="shared" si="1385"/>
        <v>44820</v>
      </c>
      <c r="G3390" s="131">
        <f t="shared" si="1386"/>
        <v>-2.9003564010536831E-3</v>
      </c>
      <c r="H3390" s="132">
        <f t="shared" si="1387"/>
        <v>44881</v>
      </c>
      <c r="I3390" s="132">
        <f t="shared" si="1388"/>
        <v>44851</v>
      </c>
      <c r="J3390" s="133">
        <f t="shared" si="1389"/>
        <v>21</v>
      </c>
      <c r="K3390" s="133">
        <f t="shared" si="1390"/>
        <v>21</v>
      </c>
      <c r="L3390" s="124">
        <f t="shared" si="1391"/>
        <v>0.99709963999999995</v>
      </c>
      <c r="M3390" s="134">
        <f t="shared" si="1392"/>
        <v>0.99640046999999998</v>
      </c>
      <c r="N3390" s="134">
        <f t="shared" si="1393"/>
        <v>1.7193229652959752</v>
      </c>
      <c r="O3390" s="124">
        <f t="shared" si="1394"/>
        <v>1.7143363</v>
      </c>
      <c r="P3390" s="124"/>
      <c r="Q3390" s="125"/>
      <c r="R3390" s="126"/>
      <c r="S3390" s="124"/>
      <c r="T3390" s="135">
        <f t="shared" si="1408"/>
        <v>7.9699999999999993E-2</v>
      </c>
      <c r="U3390" s="125">
        <f t="shared" si="1395"/>
        <v>1153</v>
      </c>
      <c r="V3390" s="125">
        <v>252</v>
      </c>
      <c r="W3390" s="134">
        <f t="shared" si="1396"/>
        <v>1.420283051</v>
      </c>
      <c r="X3390" s="18"/>
      <c r="Y3390" s="123">
        <f t="shared" si="1397"/>
        <v>67054.222907000003</v>
      </c>
      <c r="Z3390" s="123">
        <f t="shared" si="1398"/>
        <v>56738.836551001237</v>
      </c>
      <c r="AA3390" s="123">
        <f t="shared" si="1399"/>
        <v>1341.0844581400002</v>
      </c>
      <c r="AB3390" s="123">
        <f t="shared" si="1400"/>
        <v>38086.798611175996</v>
      </c>
      <c r="AC3390" s="123">
        <f t="shared" si="1401"/>
        <v>163220.94252731724</v>
      </c>
      <c r="AD3390" s="150">
        <f t="shared" si="1402"/>
        <v>87053.852995000008</v>
      </c>
      <c r="AE3390" s="150">
        <f t="shared" si="1403"/>
        <v>72177.06002372173</v>
      </c>
      <c r="AF3390" s="150">
        <f t="shared" si="1404"/>
        <v>1741.0770599000002</v>
      </c>
      <c r="AG3390" s="150">
        <f t="shared" si="1405"/>
        <v>48634.08587320667</v>
      </c>
      <c r="AH3390" s="150">
        <f t="shared" si="1406"/>
        <v>209606.07595182842</v>
      </c>
    </row>
    <row r="3391" spans="1:34" ht="15.75" x14ac:dyDescent="0.2">
      <c r="A3391" s="127">
        <f t="shared" si="1407"/>
        <v>44851</v>
      </c>
      <c r="B3391" s="165">
        <f t="shared" si="1383"/>
        <v>372878.38783777971</v>
      </c>
      <c r="C3391" s="124"/>
      <c r="D3391" s="128">
        <f t="shared" si="1384"/>
        <v>6388.87</v>
      </c>
      <c r="E3391" s="129">
        <f>VLOOKUP(A3390,[1]Plan1!$AY$80:$BA$314,3)</f>
        <v>6370.34</v>
      </c>
      <c r="F3391" s="130">
        <f t="shared" si="1385"/>
        <v>44820</v>
      </c>
      <c r="G3391" s="131">
        <f t="shared" si="1386"/>
        <v>-2.9003564010536831E-3</v>
      </c>
      <c r="H3391" s="132">
        <f t="shared" si="1387"/>
        <v>44881</v>
      </c>
      <c r="I3391" s="132">
        <f t="shared" si="1388"/>
        <v>44851</v>
      </c>
      <c r="J3391" s="133">
        <f t="shared" si="1389"/>
        <v>21</v>
      </c>
      <c r="K3391" s="133">
        <f t="shared" si="1390"/>
        <v>21</v>
      </c>
      <c r="L3391" s="124">
        <f t="shared" si="1391"/>
        <v>0.99709963999999995</v>
      </c>
      <c r="M3391" s="134">
        <f t="shared" si="1392"/>
        <v>0.99640046999999998</v>
      </c>
      <c r="N3391" s="134">
        <f t="shared" si="1393"/>
        <v>1.7193229652959752</v>
      </c>
      <c r="O3391" s="124">
        <f t="shared" si="1394"/>
        <v>1.7143363</v>
      </c>
      <c r="P3391" s="124"/>
      <c r="Q3391" s="125"/>
      <c r="R3391" s="126"/>
      <c r="S3391" s="124"/>
      <c r="T3391" s="135">
        <f t="shared" si="1408"/>
        <v>7.9699999999999993E-2</v>
      </c>
      <c r="U3391" s="125">
        <f t="shared" si="1395"/>
        <v>1153</v>
      </c>
      <c r="V3391" s="125">
        <v>252</v>
      </c>
      <c r="W3391" s="134">
        <f t="shared" si="1396"/>
        <v>1.420283051</v>
      </c>
      <c r="X3391" s="18"/>
      <c r="Y3391" s="123">
        <f t="shared" si="1397"/>
        <v>67054.222907000003</v>
      </c>
      <c r="Z3391" s="123">
        <f t="shared" si="1398"/>
        <v>56738.836551001237</v>
      </c>
      <c r="AA3391" s="123">
        <f t="shared" si="1399"/>
        <v>1341.0844581400002</v>
      </c>
      <c r="AB3391" s="123">
        <f t="shared" si="1400"/>
        <v>38109.15001881167</v>
      </c>
      <c r="AC3391" s="123">
        <f t="shared" si="1401"/>
        <v>163243.2939349529</v>
      </c>
      <c r="AD3391" s="150">
        <f t="shared" si="1402"/>
        <v>87053.852995000008</v>
      </c>
      <c r="AE3391" s="150">
        <f t="shared" si="1403"/>
        <v>72177.06002372173</v>
      </c>
      <c r="AF3391" s="150">
        <f t="shared" si="1404"/>
        <v>1741.0770599000002</v>
      </c>
      <c r="AG3391" s="150">
        <f t="shared" si="1405"/>
        <v>48663.103824205013</v>
      </c>
      <c r="AH3391" s="150">
        <f t="shared" si="1406"/>
        <v>209635.09390282677</v>
      </c>
    </row>
    <row r="3392" spans="1:34" ht="15.75" x14ac:dyDescent="0.2">
      <c r="A3392" s="127">
        <f t="shared" si="1407"/>
        <v>44852</v>
      </c>
      <c r="B3392" s="165">
        <f t="shared" si="1383"/>
        <v>373099.18858933757</v>
      </c>
      <c r="C3392" s="124"/>
      <c r="D3392" s="128">
        <f t="shared" si="1384"/>
        <v>6370.34</v>
      </c>
      <c r="E3392" s="129">
        <f>VLOOKUP(A3391,[1]Plan1!$AY$80:$BA$314,3)</f>
        <v>6407.93</v>
      </c>
      <c r="F3392" s="130">
        <f t="shared" si="1385"/>
        <v>44852</v>
      </c>
      <c r="G3392" s="131">
        <f t="shared" si="1386"/>
        <v>5.9007839455980093E-3</v>
      </c>
      <c r="H3392" s="132">
        <f t="shared" si="1387"/>
        <v>44881</v>
      </c>
      <c r="I3392" s="132">
        <f t="shared" si="1388"/>
        <v>44881</v>
      </c>
      <c r="J3392" s="133">
        <f t="shared" si="1389"/>
        <v>20</v>
      </c>
      <c r="K3392" s="133">
        <f t="shared" si="1390"/>
        <v>1</v>
      </c>
      <c r="L3392" s="124">
        <f t="shared" si="1391"/>
        <v>1.0002942100000001</v>
      </c>
      <c r="M3392" s="134">
        <f t="shared" si="1392"/>
        <v>0.99709963999999995</v>
      </c>
      <c r="N3392" s="134">
        <f t="shared" si="1393"/>
        <v>1.7143363097403492</v>
      </c>
      <c r="O3392" s="124">
        <f t="shared" si="1394"/>
        <v>1.71484068</v>
      </c>
      <c r="P3392" s="124"/>
      <c r="Q3392" s="125"/>
      <c r="R3392" s="126"/>
      <c r="S3392" s="124"/>
      <c r="T3392" s="135">
        <f t="shared" si="1408"/>
        <v>7.9699999999999993E-2</v>
      </c>
      <c r="U3392" s="125">
        <f t="shared" si="1395"/>
        <v>1154</v>
      </c>
      <c r="V3392" s="125">
        <v>252</v>
      </c>
      <c r="W3392" s="134">
        <f t="shared" si="1396"/>
        <v>1.420715306</v>
      </c>
      <c r="X3392" s="18"/>
      <c r="Y3392" s="123">
        <f t="shared" si="1397"/>
        <v>67054.222907000003</v>
      </c>
      <c r="Z3392" s="123">
        <f t="shared" si="1398"/>
        <v>56812.944868804603</v>
      </c>
      <c r="AA3392" s="123">
        <f t="shared" si="1399"/>
        <v>1341.0844581400002</v>
      </c>
      <c r="AB3392" s="123">
        <f t="shared" si="1400"/>
        <v>38131.501426447336</v>
      </c>
      <c r="AC3392" s="123">
        <f t="shared" si="1401"/>
        <v>163339.75366039196</v>
      </c>
      <c r="AD3392" s="150">
        <f t="shared" si="1402"/>
        <v>87053.852995000008</v>
      </c>
      <c r="AE3392" s="150">
        <f t="shared" si="1403"/>
        <v>72272.383098842271</v>
      </c>
      <c r="AF3392" s="150">
        <f t="shared" si="1404"/>
        <v>1741.0770599000002</v>
      </c>
      <c r="AG3392" s="150">
        <f t="shared" si="1405"/>
        <v>48692.121775203341</v>
      </c>
      <c r="AH3392" s="150">
        <f t="shared" si="1406"/>
        <v>209759.43492894561</v>
      </c>
    </row>
    <row r="3393" spans="1:34" ht="15.75" x14ac:dyDescent="0.2">
      <c r="A3393" s="127">
        <f t="shared" si="1407"/>
        <v>44853</v>
      </c>
      <c r="B3393" s="165">
        <f t="shared" si="1383"/>
        <v>373320.09132381837</v>
      </c>
      <c r="C3393" s="124"/>
      <c r="D3393" s="128">
        <f t="shared" si="1384"/>
        <v>6370.34</v>
      </c>
      <c r="E3393" s="129">
        <f>VLOOKUP(A3392,[1]Plan1!$AY$80:$BA$314,3)</f>
        <v>6407.93</v>
      </c>
      <c r="F3393" s="130">
        <f t="shared" si="1385"/>
        <v>44852</v>
      </c>
      <c r="G3393" s="131">
        <f t="shared" si="1386"/>
        <v>5.9007839455980093E-3</v>
      </c>
      <c r="H3393" s="132">
        <f t="shared" si="1387"/>
        <v>44881</v>
      </c>
      <c r="I3393" s="132">
        <f t="shared" si="1388"/>
        <v>44881</v>
      </c>
      <c r="J3393" s="133">
        <f t="shared" si="1389"/>
        <v>20</v>
      </c>
      <c r="K3393" s="133">
        <f t="shared" si="1390"/>
        <v>2</v>
      </c>
      <c r="L3393" s="124">
        <f t="shared" si="1391"/>
        <v>1.00058851</v>
      </c>
      <c r="M3393" s="134">
        <f t="shared" si="1392"/>
        <v>0.99709963999999995</v>
      </c>
      <c r="N3393" s="134">
        <f t="shared" si="1393"/>
        <v>1.7143363097403492</v>
      </c>
      <c r="O3393" s="124">
        <f t="shared" si="1394"/>
        <v>1.71534521</v>
      </c>
      <c r="P3393" s="124"/>
      <c r="Q3393" s="125"/>
      <c r="R3393" s="126"/>
      <c r="S3393" s="124"/>
      <c r="T3393" s="135">
        <f t="shared" si="1408"/>
        <v>7.9699999999999993E-2</v>
      </c>
      <c r="U3393" s="125">
        <f t="shared" si="1395"/>
        <v>1155</v>
      </c>
      <c r="V3393" s="125">
        <v>252</v>
      </c>
      <c r="W3393" s="134">
        <f t="shared" si="1396"/>
        <v>1.4211476940000001</v>
      </c>
      <c r="X3393" s="18"/>
      <c r="Y3393" s="123">
        <f t="shared" si="1397"/>
        <v>67054.222907000003</v>
      </c>
      <c r="Z3393" s="123">
        <f t="shared" si="1398"/>
        <v>56887.097793352506</v>
      </c>
      <c r="AA3393" s="123">
        <f t="shared" si="1399"/>
        <v>1341.0844581400002</v>
      </c>
      <c r="AB3393" s="123">
        <f t="shared" si="1400"/>
        <v>38153.852834083002</v>
      </c>
      <c r="AC3393" s="123">
        <f t="shared" si="1401"/>
        <v>163436.25799257553</v>
      </c>
      <c r="AD3393" s="150">
        <f t="shared" si="1402"/>
        <v>87053.852995000008</v>
      </c>
      <c r="AE3393" s="150">
        <f t="shared" si="1403"/>
        <v>72367.763550141128</v>
      </c>
      <c r="AF3393" s="150">
        <f t="shared" si="1404"/>
        <v>1741.0770599000002</v>
      </c>
      <c r="AG3393" s="150">
        <f t="shared" si="1405"/>
        <v>48721.139726201669</v>
      </c>
      <c r="AH3393" s="150">
        <f t="shared" si="1406"/>
        <v>209883.83333124284</v>
      </c>
    </row>
    <row r="3394" spans="1:34" ht="15.75" x14ac:dyDescent="0.2">
      <c r="A3394" s="127">
        <f t="shared" si="1407"/>
        <v>44854</v>
      </c>
      <c r="B3394" s="165">
        <f t="shared" si="1383"/>
        <v>373541.09568834119</v>
      </c>
      <c r="C3394" s="124"/>
      <c r="D3394" s="128">
        <f t="shared" si="1384"/>
        <v>6370.34</v>
      </c>
      <c r="E3394" s="129">
        <f>VLOOKUP(A3393,[1]Plan1!$AY$80:$BA$314,3)</f>
        <v>6407.93</v>
      </c>
      <c r="F3394" s="130">
        <f t="shared" si="1385"/>
        <v>44852</v>
      </c>
      <c r="G3394" s="131">
        <f t="shared" si="1386"/>
        <v>5.9007839455980093E-3</v>
      </c>
      <c r="H3394" s="132">
        <f t="shared" si="1387"/>
        <v>44881</v>
      </c>
      <c r="I3394" s="132">
        <f t="shared" si="1388"/>
        <v>44881</v>
      </c>
      <c r="J3394" s="133">
        <f t="shared" si="1389"/>
        <v>20</v>
      </c>
      <c r="K3394" s="133">
        <f t="shared" si="1390"/>
        <v>3</v>
      </c>
      <c r="L3394" s="124">
        <f t="shared" si="1391"/>
        <v>1.0008828999999999</v>
      </c>
      <c r="M3394" s="134">
        <f t="shared" si="1392"/>
        <v>0.99709963999999995</v>
      </c>
      <c r="N3394" s="134">
        <f t="shared" si="1393"/>
        <v>1.7143363097403492</v>
      </c>
      <c r="O3394" s="124">
        <f t="shared" si="1394"/>
        <v>1.7158498900000001</v>
      </c>
      <c r="P3394" s="124"/>
      <c r="Q3394" s="125"/>
      <c r="R3394" s="126"/>
      <c r="S3394" s="124"/>
      <c r="T3394" s="135">
        <f t="shared" si="1408"/>
        <v>7.9699999999999993E-2</v>
      </c>
      <c r="U3394" s="125">
        <f t="shared" si="1395"/>
        <v>1156</v>
      </c>
      <c r="V3394" s="125">
        <v>252</v>
      </c>
      <c r="W3394" s="134">
        <f t="shared" si="1396"/>
        <v>1.4215802129999999</v>
      </c>
      <c r="X3394" s="18"/>
      <c r="Y3394" s="123">
        <f t="shared" si="1397"/>
        <v>67054.222907000003</v>
      </c>
      <c r="Z3394" s="123">
        <f t="shared" si="1398"/>
        <v>56961.295170296908</v>
      </c>
      <c r="AA3394" s="123">
        <f t="shared" si="1399"/>
        <v>1341.0844581400002</v>
      </c>
      <c r="AB3394" s="123">
        <f t="shared" si="1400"/>
        <v>38176.204241718668</v>
      </c>
      <c r="AC3394" s="123">
        <f t="shared" si="1401"/>
        <v>163532.80677715558</v>
      </c>
      <c r="AD3394" s="150">
        <f t="shared" si="1402"/>
        <v>87053.852995000008</v>
      </c>
      <c r="AE3394" s="150">
        <f t="shared" si="1403"/>
        <v>72463.201179085547</v>
      </c>
      <c r="AF3394" s="150">
        <f t="shared" si="1404"/>
        <v>1741.0770599000002</v>
      </c>
      <c r="AG3394" s="150">
        <f t="shared" si="1405"/>
        <v>48750.157677200012</v>
      </c>
      <c r="AH3394" s="150">
        <f t="shared" si="1406"/>
        <v>210008.28891118558</v>
      </c>
    </row>
    <row r="3395" spans="1:34" ht="15.75" x14ac:dyDescent="0.2">
      <c r="A3395" s="127">
        <f t="shared" si="1407"/>
        <v>44855</v>
      </c>
      <c r="B3395" s="165">
        <f t="shared" si="1383"/>
        <v>373762.20338152</v>
      </c>
      <c r="C3395" s="124"/>
      <c r="D3395" s="128">
        <f t="shared" si="1384"/>
        <v>6370.34</v>
      </c>
      <c r="E3395" s="129">
        <f>VLOOKUP(A3394,[1]Plan1!$AY$80:$BA$314,3)</f>
        <v>6407.93</v>
      </c>
      <c r="F3395" s="130">
        <f t="shared" si="1385"/>
        <v>44852</v>
      </c>
      <c r="G3395" s="131">
        <f t="shared" si="1386"/>
        <v>5.9007839455980093E-3</v>
      </c>
      <c r="H3395" s="132">
        <f t="shared" si="1387"/>
        <v>44881</v>
      </c>
      <c r="I3395" s="132">
        <f t="shared" si="1388"/>
        <v>44881</v>
      </c>
      <c r="J3395" s="133">
        <f t="shared" si="1389"/>
        <v>20</v>
      </c>
      <c r="K3395" s="133">
        <f t="shared" si="1390"/>
        <v>4</v>
      </c>
      <c r="L3395" s="124">
        <f t="shared" si="1391"/>
        <v>1.0011773799999999</v>
      </c>
      <c r="M3395" s="134">
        <f t="shared" si="1392"/>
        <v>0.99709963999999995</v>
      </c>
      <c r="N3395" s="134">
        <f t="shared" si="1393"/>
        <v>1.7143363097403492</v>
      </c>
      <c r="O3395" s="124">
        <f t="shared" si="1394"/>
        <v>1.7163547299999999</v>
      </c>
      <c r="P3395" s="124"/>
      <c r="Q3395" s="125"/>
      <c r="R3395" s="126"/>
      <c r="S3395" s="124"/>
      <c r="T3395" s="135">
        <f t="shared" si="1408"/>
        <v>7.9699999999999993E-2</v>
      </c>
      <c r="U3395" s="125">
        <f t="shared" si="1395"/>
        <v>1157</v>
      </c>
      <c r="V3395" s="125">
        <v>252</v>
      </c>
      <c r="W3395" s="134">
        <f t="shared" si="1396"/>
        <v>1.422012863</v>
      </c>
      <c r="X3395" s="18"/>
      <c r="Y3395" s="123">
        <f t="shared" si="1397"/>
        <v>67054.222907000003</v>
      </c>
      <c r="Z3395" s="123">
        <f t="shared" si="1398"/>
        <v>57035.537742601759</v>
      </c>
      <c r="AA3395" s="123">
        <f t="shared" si="1399"/>
        <v>1341.0844581400002</v>
      </c>
      <c r="AB3395" s="123">
        <f t="shared" si="1400"/>
        <v>38198.555649354334</v>
      </c>
      <c r="AC3395" s="123">
        <f t="shared" si="1401"/>
        <v>163629.4007570961</v>
      </c>
      <c r="AD3395" s="150">
        <f t="shared" si="1402"/>
        <v>87053.852995000008</v>
      </c>
      <c r="AE3395" s="150">
        <f t="shared" si="1403"/>
        <v>72558.696941325543</v>
      </c>
      <c r="AF3395" s="150">
        <f t="shared" si="1404"/>
        <v>1741.0770599000002</v>
      </c>
      <c r="AG3395" s="150">
        <f t="shared" si="1405"/>
        <v>48779.17562819834</v>
      </c>
      <c r="AH3395" s="150">
        <f t="shared" si="1406"/>
        <v>210132.8026244239</v>
      </c>
    </row>
    <row r="3396" spans="1:34" ht="15.75" x14ac:dyDescent="0.2">
      <c r="A3396" s="127">
        <f t="shared" si="1407"/>
        <v>44856</v>
      </c>
      <c r="B3396" s="165">
        <f t="shared" si="1383"/>
        <v>373983.40968980815</v>
      </c>
      <c r="C3396" s="124"/>
      <c r="D3396" s="128">
        <f t="shared" si="1384"/>
        <v>6370.34</v>
      </c>
      <c r="E3396" s="129">
        <f>VLOOKUP(A3395,[1]Plan1!$AY$80:$BA$314,3)</f>
        <v>6407.93</v>
      </c>
      <c r="F3396" s="130">
        <f t="shared" si="1385"/>
        <v>44852</v>
      </c>
      <c r="G3396" s="131">
        <f t="shared" si="1386"/>
        <v>5.9007839455980093E-3</v>
      </c>
      <c r="H3396" s="132">
        <f t="shared" si="1387"/>
        <v>44881</v>
      </c>
      <c r="I3396" s="132">
        <f t="shared" si="1388"/>
        <v>44881</v>
      </c>
      <c r="J3396" s="133">
        <f t="shared" si="1389"/>
        <v>20</v>
      </c>
      <c r="K3396" s="133">
        <f t="shared" si="1390"/>
        <v>5</v>
      </c>
      <c r="L3396" s="124">
        <f t="shared" si="1391"/>
        <v>1.0014719400000001</v>
      </c>
      <c r="M3396" s="134">
        <f t="shared" si="1392"/>
        <v>0.99709963999999995</v>
      </c>
      <c r="N3396" s="134">
        <f t="shared" si="1393"/>
        <v>1.7143363097403492</v>
      </c>
      <c r="O3396" s="124">
        <f t="shared" si="1394"/>
        <v>1.7168597000000001</v>
      </c>
      <c r="P3396" s="124"/>
      <c r="Q3396" s="125"/>
      <c r="R3396" s="126"/>
      <c r="S3396" s="124"/>
      <c r="T3396" s="135">
        <f t="shared" si="1408"/>
        <v>7.9699999999999993E-2</v>
      </c>
      <c r="U3396" s="125">
        <f t="shared" si="1395"/>
        <v>1158</v>
      </c>
      <c r="V3396" s="125">
        <v>252</v>
      </c>
      <c r="W3396" s="134">
        <f t="shared" si="1396"/>
        <v>1.422445645</v>
      </c>
      <c r="X3396" s="18"/>
      <c r="Y3396" s="123">
        <f t="shared" si="1397"/>
        <v>67054.222907000003</v>
      </c>
      <c r="Z3396" s="123">
        <f t="shared" si="1398"/>
        <v>57109.823448588875</v>
      </c>
      <c r="AA3396" s="123">
        <f t="shared" si="1399"/>
        <v>1341.0844581400002</v>
      </c>
      <c r="AB3396" s="123">
        <f t="shared" si="1400"/>
        <v>38220.907056990007</v>
      </c>
      <c r="AC3396" s="123">
        <f t="shared" si="1401"/>
        <v>163726.03787071889</v>
      </c>
      <c r="AD3396" s="150">
        <f t="shared" si="1402"/>
        <v>87053.852995000008</v>
      </c>
      <c r="AE3396" s="150">
        <f t="shared" si="1403"/>
        <v>72654.248184992612</v>
      </c>
      <c r="AF3396" s="150">
        <f t="shared" si="1404"/>
        <v>1741.0770599000002</v>
      </c>
      <c r="AG3396" s="150">
        <f t="shared" si="1405"/>
        <v>48808.193579196683</v>
      </c>
      <c r="AH3396" s="150">
        <f t="shared" si="1406"/>
        <v>210257.37181908928</v>
      </c>
    </row>
    <row r="3397" spans="1:34" ht="15.75" x14ac:dyDescent="0.2">
      <c r="A3397" s="127">
        <f t="shared" si="1407"/>
        <v>44857</v>
      </c>
      <c r="B3397" s="165">
        <f t="shared" si="1383"/>
        <v>374034.77904844214</v>
      </c>
      <c r="C3397" s="124"/>
      <c r="D3397" s="128">
        <f t="shared" si="1384"/>
        <v>6370.34</v>
      </c>
      <c r="E3397" s="129">
        <f>VLOOKUP(A3396,[1]Plan1!$AY$80:$BA$314,3)</f>
        <v>6407.93</v>
      </c>
      <c r="F3397" s="130">
        <f t="shared" si="1385"/>
        <v>44852</v>
      </c>
      <c r="G3397" s="131">
        <f t="shared" si="1386"/>
        <v>5.9007839455980093E-3</v>
      </c>
      <c r="H3397" s="132">
        <f t="shared" si="1387"/>
        <v>44881</v>
      </c>
      <c r="I3397" s="132">
        <f t="shared" si="1388"/>
        <v>44881</v>
      </c>
      <c r="J3397" s="133">
        <f t="shared" si="1389"/>
        <v>20</v>
      </c>
      <c r="K3397" s="133">
        <f t="shared" si="1390"/>
        <v>5</v>
      </c>
      <c r="L3397" s="124">
        <f t="shared" si="1391"/>
        <v>1.0014719400000001</v>
      </c>
      <c r="M3397" s="134">
        <f t="shared" si="1392"/>
        <v>0.99709963999999995</v>
      </c>
      <c r="N3397" s="134">
        <f t="shared" si="1393"/>
        <v>1.7143363097403492</v>
      </c>
      <c r="O3397" s="124">
        <f t="shared" si="1394"/>
        <v>1.7168597000000001</v>
      </c>
      <c r="P3397" s="124"/>
      <c r="Q3397" s="125"/>
      <c r="R3397" s="126"/>
      <c r="S3397" s="124"/>
      <c r="T3397" s="135">
        <f t="shared" si="1408"/>
        <v>7.9699999999999993E-2</v>
      </c>
      <c r="U3397" s="125">
        <f t="shared" si="1395"/>
        <v>1158</v>
      </c>
      <c r="V3397" s="125">
        <v>252</v>
      </c>
      <c r="W3397" s="134">
        <f t="shared" si="1396"/>
        <v>1.422445645</v>
      </c>
      <c r="X3397" s="18"/>
      <c r="Y3397" s="123">
        <f t="shared" si="1397"/>
        <v>67054.222907000003</v>
      </c>
      <c r="Z3397" s="123">
        <f t="shared" si="1398"/>
        <v>57109.823448588875</v>
      </c>
      <c r="AA3397" s="123">
        <f t="shared" si="1399"/>
        <v>1341.0844581400002</v>
      </c>
      <c r="AB3397" s="123">
        <f t="shared" si="1400"/>
        <v>38243.258464625673</v>
      </c>
      <c r="AC3397" s="123">
        <f t="shared" si="1401"/>
        <v>163748.38927835456</v>
      </c>
      <c r="AD3397" s="150">
        <f t="shared" si="1402"/>
        <v>87053.852995000008</v>
      </c>
      <c r="AE3397" s="150">
        <f t="shared" si="1403"/>
        <v>72654.248184992612</v>
      </c>
      <c r="AF3397" s="150">
        <f t="shared" si="1404"/>
        <v>1741.0770599000002</v>
      </c>
      <c r="AG3397" s="150">
        <f t="shared" si="1405"/>
        <v>48837.211530195011</v>
      </c>
      <c r="AH3397" s="150">
        <f t="shared" si="1406"/>
        <v>210286.38977008761</v>
      </c>
    </row>
    <row r="3398" spans="1:34" ht="15.75" x14ac:dyDescent="0.2">
      <c r="A3398" s="127">
        <f t="shared" si="1407"/>
        <v>44858</v>
      </c>
      <c r="B3398" s="165">
        <f t="shared" si="1383"/>
        <v>374086.14840707614</v>
      </c>
      <c r="C3398" s="124"/>
      <c r="D3398" s="128">
        <f t="shared" si="1384"/>
        <v>6370.34</v>
      </c>
      <c r="E3398" s="129">
        <f>VLOOKUP(A3397,[1]Plan1!$AY$80:$BA$314,3)</f>
        <v>6407.93</v>
      </c>
      <c r="F3398" s="130">
        <f t="shared" si="1385"/>
        <v>44852</v>
      </c>
      <c r="G3398" s="131">
        <f t="shared" si="1386"/>
        <v>5.9007839455980093E-3</v>
      </c>
      <c r="H3398" s="132">
        <f t="shared" si="1387"/>
        <v>44881</v>
      </c>
      <c r="I3398" s="132">
        <f t="shared" si="1388"/>
        <v>44881</v>
      </c>
      <c r="J3398" s="133">
        <f t="shared" si="1389"/>
        <v>20</v>
      </c>
      <c r="K3398" s="133">
        <f t="shared" si="1390"/>
        <v>5</v>
      </c>
      <c r="L3398" s="124">
        <f t="shared" si="1391"/>
        <v>1.0014719400000001</v>
      </c>
      <c r="M3398" s="134">
        <f t="shared" si="1392"/>
        <v>0.99709963999999995</v>
      </c>
      <c r="N3398" s="134">
        <f t="shared" si="1393"/>
        <v>1.7143363097403492</v>
      </c>
      <c r="O3398" s="124">
        <f t="shared" si="1394"/>
        <v>1.7168597000000001</v>
      </c>
      <c r="P3398" s="124"/>
      <c r="Q3398" s="125"/>
      <c r="R3398" s="126"/>
      <c r="S3398" s="124"/>
      <c r="T3398" s="135">
        <f t="shared" si="1408"/>
        <v>7.9699999999999993E-2</v>
      </c>
      <c r="U3398" s="125">
        <f t="shared" si="1395"/>
        <v>1158</v>
      </c>
      <c r="V3398" s="125">
        <v>252</v>
      </c>
      <c r="W3398" s="134">
        <f t="shared" si="1396"/>
        <v>1.422445645</v>
      </c>
      <c r="X3398" s="18"/>
      <c r="Y3398" s="123">
        <f t="shared" si="1397"/>
        <v>67054.222907000003</v>
      </c>
      <c r="Z3398" s="123">
        <f t="shared" si="1398"/>
        <v>57109.823448588875</v>
      </c>
      <c r="AA3398" s="123">
        <f t="shared" si="1399"/>
        <v>1341.0844581400002</v>
      </c>
      <c r="AB3398" s="123">
        <f t="shared" si="1400"/>
        <v>38265.609872261339</v>
      </c>
      <c r="AC3398" s="123">
        <f t="shared" si="1401"/>
        <v>163770.74068599023</v>
      </c>
      <c r="AD3398" s="150">
        <f t="shared" si="1402"/>
        <v>87053.852995000008</v>
      </c>
      <c r="AE3398" s="150">
        <f t="shared" si="1403"/>
        <v>72654.248184992612</v>
      </c>
      <c r="AF3398" s="150">
        <f t="shared" si="1404"/>
        <v>1741.0770599000002</v>
      </c>
      <c r="AG3398" s="150">
        <f t="shared" si="1405"/>
        <v>48866.229481193339</v>
      </c>
      <c r="AH3398" s="150">
        <f t="shared" si="1406"/>
        <v>210315.40772108594</v>
      </c>
    </row>
    <row r="3399" spans="1:34" ht="15.75" x14ac:dyDescent="0.2">
      <c r="A3399" s="127">
        <f t="shared" si="1407"/>
        <v>44859</v>
      </c>
      <c r="B3399" s="165">
        <f t="shared" si="1383"/>
        <v>374307.45833516144</v>
      </c>
      <c r="C3399" s="124"/>
      <c r="D3399" s="128">
        <f t="shared" si="1384"/>
        <v>6370.34</v>
      </c>
      <c r="E3399" s="129">
        <f>VLOOKUP(A3398,[1]Plan1!$AY$80:$BA$314,3)</f>
        <v>6407.93</v>
      </c>
      <c r="F3399" s="130">
        <f t="shared" si="1385"/>
        <v>44852</v>
      </c>
      <c r="G3399" s="131">
        <f t="shared" si="1386"/>
        <v>5.9007839455980093E-3</v>
      </c>
      <c r="H3399" s="132">
        <f t="shared" si="1387"/>
        <v>44881</v>
      </c>
      <c r="I3399" s="132">
        <f t="shared" si="1388"/>
        <v>44881</v>
      </c>
      <c r="J3399" s="133">
        <f t="shared" si="1389"/>
        <v>20</v>
      </c>
      <c r="K3399" s="133">
        <f t="shared" si="1390"/>
        <v>6</v>
      </c>
      <c r="L3399" s="124">
        <f t="shared" si="1391"/>
        <v>1.0017665899999999</v>
      </c>
      <c r="M3399" s="134">
        <f t="shared" si="1392"/>
        <v>0.99709963999999995</v>
      </c>
      <c r="N3399" s="134">
        <f t="shared" si="1393"/>
        <v>1.7143363097403492</v>
      </c>
      <c r="O3399" s="124">
        <f t="shared" si="1394"/>
        <v>1.71736483</v>
      </c>
      <c r="P3399" s="124"/>
      <c r="Q3399" s="125"/>
      <c r="R3399" s="126"/>
      <c r="S3399" s="124"/>
      <c r="T3399" s="135">
        <f t="shared" si="1408"/>
        <v>7.9699999999999993E-2</v>
      </c>
      <c r="U3399" s="125">
        <f t="shared" si="1395"/>
        <v>1159</v>
      </c>
      <c r="V3399" s="125">
        <v>252</v>
      </c>
      <c r="W3399" s="134">
        <f t="shared" si="1396"/>
        <v>1.4228785589999999</v>
      </c>
      <c r="X3399" s="18"/>
      <c r="Y3399" s="123">
        <f t="shared" si="1397"/>
        <v>67054.222907000003</v>
      </c>
      <c r="Z3399" s="123">
        <f t="shared" si="1398"/>
        <v>57184.154477279859</v>
      </c>
      <c r="AA3399" s="123">
        <f t="shared" si="1399"/>
        <v>1341.0844581400002</v>
      </c>
      <c r="AB3399" s="123">
        <f t="shared" si="1400"/>
        <v>38287.961279897005</v>
      </c>
      <c r="AC3399" s="123">
        <f t="shared" si="1401"/>
        <v>163867.42312231686</v>
      </c>
      <c r="AD3399" s="150">
        <f t="shared" si="1402"/>
        <v>87053.852995000008</v>
      </c>
      <c r="AE3399" s="150">
        <f t="shared" si="1403"/>
        <v>72749.85772575291</v>
      </c>
      <c r="AF3399" s="150">
        <f t="shared" si="1404"/>
        <v>1741.0770599000002</v>
      </c>
      <c r="AG3399" s="150">
        <f t="shared" si="1405"/>
        <v>48895.247432191667</v>
      </c>
      <c r="AH3399" s="150">
        <f t="shared" si="1406"/>
        <v>210440.03521284461</v>
      </c>
    </row>
    <row r="3400" spans="1:34" ht="15.75" x14ac:dyDescent="0.2">
      <c r="A3400" s="127">
        <f t="shared" si="1407"/>
        <v>44860</v>
      </c>
      <c r="B3400" s="165">
        <f t="shared" si="1383"/>
        <v>374528.86862156028</v>
      </c>
      <c r="C3400" s="124"/>
      <c r="D3400" s="128">
        <f t="shared" si="1384"/>
        <v>6370.34</v>
      </c>
      <c r="E3400" s="129">
        <f>VLOOKUP(A3399,[1]Plan1!$AY$80:$BA$314,3)</f>
        <v>6407.93</v>
      </c>
      <c r="F3400" s="130">
        <f t="shared" si="1385"/>
        <v>44852</v>
      </c>
      <c r="G3400" s="131">
        <f t="shared" si="1386"/>
        <v>5.9007839455980093E-3</v>
      </c>
      <c r="H3400" s="132">
        <f t="shared" si="1387"/>
        <v>44881</v>
      </c>
      <c r="I3400" s="132">
        <f t="shared" si="1388"/>
        <v>44881</v>
      </c>
      <c r="J3400" s="133">
        <f t="shared" si="1389"/>
        <v>20</v>
      </c>
      <c r="K3400" s="133">
        <f t="shared" si="1390"/>
        <v>7</v>
      </c>
      <c r="L3400" s="124">
        <f t="shared" si="1391"/>
        <v>1.0020613199999999</v>
      </c>
      <c r="M3400" s="134">
        <f t="shared" si="1392"/>
        <v>0.99709963999999995</v>
      </c>
      <c r="N3400" s="134">
        <f t="shared" si="1393"/>
        <v>1.7143363097403492</v>
      </c>
      <c r="O3400" s="124">
        <f t="shared" si="1394"/>
        <v>1.7178701000000001</v>
      </c>
      <c r="P3400" s="124"/>
      <c r="Q3400" s="125"/>
      <c r="R3400" s="126"/>
      <c r="S3400" s="124"/>
      <c r="T3400" s="135">
        <f t="shared" si="1408"/>
        <v>7.9699999999999993E-2</v>
      </c>
      <c r="U3400" s="125">
        <f t="shared" si="1395"/>
        <v>1160</v>
      </c>
      <c r="V3400" s="125">
        <v>252</v>
      </c>
      <c r="W3400" s="134">
        <f t="shared" si="1396"/>
        <v>1.4233116050000001</v>
      </c>
      <c r="X3400" s="18"/>
      <c r="Y3400" s="123">
        <f t="shared" si="1397"/>
        <v>67054.222907000003</v>
      </c>
      <c r="Z3400" s="123">
        <f t="shared" si="1398"/>
        <v>57258.529402120563</v>
      </c>
      <c r="AA3400" s="123">
        <f t="shared" si="1399"/>
        <v>1341.0844581400002</v>
      </c>
      <c r="AB3400" s="123">
        <f t="shared" si="1400"/>
        <v>38310.312687532671</v>
      </c>
      <c r="AC3400" s="123">
        <f t="shared" si="1401"/>
        <v>163964.14945479325</v>
      </c>
      <c r="AD3400" s="150">
        <f t="shared" si="1402"/>
        <v>87053.852995000008</v>
      </c>
      <c r="AE3400" s="150">
        <f t="shared" si="1403"/>
        <v>72845.523728676955</v>
      </c>
      <c r="AF3400" s="150">
        <f t="shared" si="1404"/>
        <v>1741.0770599000002</v>
      </c>
      <c r="AG3400" s="150">
        <f t="shared" si="1405"/>
        <v>48924.26538319001</v>
      </c>
      <c r="AH3400" s="150">
        <f t="shared" si="1406"/>
        <v>210564.719166767</v>
      </c>
    </row>
    <row r="3401" spans="1:34" ht="15.75" x14ac:dyDescent="0.2">
      <c r="A3401" s="127">
        <f t="shared" si="1407"/>
        <v>44861</v>
      </c>
      <c r="B3401" s="165">
        <f t="shared" si="1383"/>
        <v>374750.38096561999</v>
      </c>
      <c r="C3401" s="124"/>
      <c r="D3401" s="128">
        <f t="shared" si="1384"/>
        <v>6370.34</v>
      </c>
      <c r="E3401" s="129">
        <f>VLOOKUP(A3400,[1]Plan1!$AY$80:$BA$314,3)</f>
        <v>6407.93</v>
      </c>
      <c r="F3401" s="130">
        <f t="shared" si="1385"/>
        <v>44852</v>
      </c>
      <c r="G3401" s="131">
        <f t="shared" si="1386"/>
        <v>5.9007839455980093E-3</v>
      </c>
      <c r="H3401" s="132">
        <f t="shared" si="1387"/>
        <v>44881</v>
      </c>
      <c r="I3401" s="132">
        <f t="shared" si="1388"/>
        <v>44881</v>
      </c>
      <c r="J3401" s="133">
        <f t="shared" si="1389"/>
        <v>20</v>
      </c>
      <c r="K3401" s="133">
        <f t="shared" si="1390"/>
        <v>8</v>
      </c>
      <c r="L3401" s="124">
        <f t="shared" si="1391"/>
        <v>1.0023561400000001</v>
      </c>
      <c r="M3401" s="134">
        <f t="shared" si="1392"/>
        <v>0.99709963999999995</v>
      </c>
      <c r="N3401" s="134">
        <f t="shared" si="1393"/>
        <v>1.7143363097403492</v>
      </c>
      <c r="O3401" s="124">
        <f t="shared" si="1394"/>
        <v>1.7183755199999999</v>
      </c>
      <c r="P3401" s="124"/>
      <c r="Q3401" s="125"/>
      <c r="R3401" s="126"/>
      <c r="S3401" s="124"/>
      <c r="T3401" s="135">
        <f t="shared" si="1408"/>
        <v>7.9699999999999993E-2</v>
      </c>
      <c r="U3401" s="125">
        <f t="shared" si="1395"/>
        <v>1161</v>
      </c>
      <c r="V3401" s="125">
        <v>252</v>
      </c>
      <c r="W3401" s="134">
        <f t="shared" si="1396"/>
        <v>1.4237447830000001</v>
      </c>
      <c r="X3401" s="18"/>
      <c r="Y3401" s="123">
        <f t="shared" si="1397"/>
        <v>67054.222907000003</v>
      </c>
      <c r="Z3401" s="123">
        <f t="shared" si="1398"/>
        <v>57332.948966395845</v>
      </c>
      <c r="AA3401" s="123">
        <f t="shared" si="1399"/>
        <v>1341.0844581400002</v>
      </c>
      <c r="AB3401" s="123">
        <f t="shared" si="1400"/>
        <v>38332.664095168337</v>
      </c>
      <c r="AC3401" s="123">
        <f t="shared" si="1401"/>
        <v>164060.92042670419</v>
      </c>
      <c r="AD3401" s="150">
        <f t="shared" si="1402"/>
        <v>87053.852995000008</v>
      </c>
      <c r="AE3401" s="150">
        <f t="shared" si="1403"/>
        <v>72941.247149827439</v>
      </c>
      <c r="AF3401" s="150">
        <f t="shared" si="1404"/>
        <v>1741.0770599000002</v>
      </c>
      <c r="AG3401" s="150">
        <f t="shared" si="1405"/>
        <v>48953.283334188338</v>
      </c>
      <c r="AH3401" s="150">
        <f t="shared" si="1406"/>
        <v>210689.4605389158</v>
      </c>
    </row>
    <row r="3402" spans="1:34" ht="15.75" x14ac:dyDescent="0.2">
      <c r="A3402" s="127">
        <f t="shared" si="1407"/>
        <v>44862</v>
      </c>
      <c r="B3402" s="165">
        <f t="shared" ref="B3402:B3426" si="1409">AC3402+AH3402</f>
        <v>374971.99686891504</v>
      </c>
      <c r="C3402" s="124"/>
      <c r="D3402" s="128">
        <f t="shared" ref="D3402:D3426" si="1410">IF(E3402=E3401,D3401,E3401)</f>
        <v>6370.34</v>
      </c>
      <c r="E3402" s="129">
        <f>VLOOKUP(A3401,[1]Plan1!$AY$80:$BA$314,3)</f>
        <v>6407.93</v>
      </c>
      <c r="F3402" s="130">
        <f t="shared" ref="F3402:F3426" si="1411">IF(D3402=D3401,F3401,A3402)</f>
        <v>44852</v>
      </c>
      <c r="G3402" s="131">
        <f t="shared" ref="G3402:G3426" si="1412">(E3402/D3402)-1</f>
        <v>5.9007839455980093E-3</v>
      </c>
      <c r="H3402" s="132">
        <f t="shared" ref="H3402:H3426" si="1413">IF(DAY(A3402)=15,VLOOKUP(A3402,AO$118:AT$450,4),H3401)</f>
        <v>44881</v>
      </c>
      <c r="I3402" s="132">
        <f t="shared" ref="I3402:I3426" si="1414">IF(A3402&gt;I3401,H3402,I3401)</f>
        <v>44881</v>
      </c>
      <c r="J3402" s="133">
        <f t="shared" ref="J3402:J3426" si="1415">IF(I3402=I3401,J3401,NETWORKDAYS(I3401,I3402,$AK$118:$AK$502)-1)</f>
        <v>20</v>
      </c>
      <c r="K3402" s="133">
        <f t="shared" ref="K3402:K3426" si="1416">(J3402-(NETWORKDAYS(A3402,I3402,AK$118:AK$502)-1))</f>
        <v>9</v>
      </c>
      <c r="L3402" s="124">
        <f t="shared" ref="L3402:L3426" si="1417">TRUNC((E3402/D3402)^TRUNC((K3402/J3402),9),8)</f>
        <v>1.0026510500000001</v>
      </c>
      <c r="M3402" s="134">
        <f t="shared" ref="M3402:M3426" si="1418">IF(I3402&gt;I3401,L3401,M3401)</f>
        <v>0.99709963999999995</v>
      </c>
      <c r="N3402" s="134">
        <f t="shared" ref="N3402:N3426" si="1419">IF(I3402&gt;I3401,N3401*M3402,N3401)</f>
        <v>1.7143363097403492</v>
      </c>
      <c r="O3402" s="124">
        <f t="shared" ref="O3402:O3426" si="1420">TRUNC(TRUNC((L3402*N3402),15),8)</f>
        <v>1.7188810999999999</v>
      </c>
      <c r="P3402" s="124"/>
      <c r="Q3402" s="125"/>
      <c r="R3402" s="126"/>
      <c r="S3402" s="124"/>
      <c r="T3402" s="135">
        <f t="shared" si="1408"/>
        <v>7.9699999999999993E-2</v>
      </c>
      <c r="U3402" s="125">
        <f t="shared" ref="U3402:U3426" si="1421">IF(Q3401&gt;0,1,IF(K3402=K3401,U3401,U3401+1))</f>
        <v>1162</v>
      </c>
      <c r="V3402" s="125">
        <v>252</v>
      </c>
      <c r="W3402" s="134">
        <f t="shared" ref="W3402:W3426" si="1422">ROUND((1+T3402)^TRUNC((U3402/V3402),9),9)</f>
        <v>1.424178092</v>
      </c>
      <c r="X3402" s="18"/>
      <c r="Y3402" s="123">
        <f t="shared" ref="Y3402:Y3426" si="1423">S$1686+X$1686</f>
        <v>67054.222907000003</v>
      </c>
      <c r="Z3402" s="123">
        <f t="shared" ref="Z3402:Z3426" si="1424">(((O3402/O$1686)*W3402*W$1714)-1)*Y3402</f>
        <v>57407.413826885633</v>
      </c>
      <c r="AA3402" s="123">
        <f t="shared" ref="AA3402:AA3426" si="1425">0.02*Y3402</f>
        <v>1341.0844581400002</v>
      </c>
      <c r="AB3402" s="123">
        <f t="shared" ref="AB3402:AB3426" si="1426">0.01*((A3402-A$1686)/30)*Y3402</f>
        <v>38355.015502804003</v>
      </c>
      <c r="AC3402" s="123">
        <f t="shared" ref="AC3402:AC3426" si="1427">SUM(Y3402:AB3402)</f>
        <v>164157.73669482965</v>
      </c>
      <c r="AD3402" s="150">
        <f t="shared" ref="AD3402:AD3426" si="1428">S$1714+X$1714</f>
        <v>87053.852995000008</v>
      </c>
      <c r="AE3402" s="150">
        <f t="shared" ref="AE3402:AE3426" si="1429">(((O3402/O$1714)*W3402)-1)*AD3402</f>
        <v>73037.028833998716</v>
      </c>
      <c r="AF3402" s="150">
        <f t="shared" ref="AF3402:AF3426" si="1430">0.02*AD3402</f>
        <v>1741.0770599000002</v>
      </c>
      <c r="AG3402" s="150">
        <f t="shared" ref="AG3402:AG3426" si="1431">0.01*((A3402-A$1714)/30)*AD3402</f>
        <v>48982.301285186673</v>
      </c>
      <c r="AH3402" s="150">
        <f t="shared" ref="AH3402:AH3426" si="1432">SUM(AD3402:AG3402)</f>
        <v>210814.26017408542</v>
      </c>
    </row>
    <row r="3403" spans="1:34" ht="15.75" x14ac:dyDescent="0.2">
      <c r="A3403" s="127">
        <f t="shared" ref="A3403:A3466" si="1433">(A3402+1)</f>
        <v>44863</v>
      </c>
      <c r="B3403" s="165">
        <f t="shared" si="1409"/>
        <v>375193.71492262179</v>
      </c>
      <c r="C3403" s="124"/>
      <c r="D3403" s="128">
        <f t="shared" si="1410"/>
        <v>6370.34</v>
      </c>
      <c r="E3403" s="129">
        <f>VLOOKUP(A3402,[1]Plan1!$AY$80:$BA$314,3)</f>
        <v>6407.93</v>
      </c>
      <c r="F3403" s="130">
        <f t="shared" si="1411"/>
        <v>44852</v>
      </c>
      <c r="G3403" s="131">
        <f t="shared" si="1412"/>
        <v>5.9007839455980093E-3</v>
      </c>
      <c r="H3403" s="132">
        <f t="shared" si="1413"/>
        <v>44881</v>
      </c>
      <c r="I3403" s="132">
        <f t="shared" si="1414"/>
        <v>44881</v>
      </c>
      <c r="J3403" s="133">
        <f t="shared" si="1415"/>
        <v>20</v>
      </c>
      <c r="K3403" s="133">
        <f t="shared" si="1416"/>
        <v>10</v>
      </c>
      <c r="L3403" s="124">
        <f t="shared" si="1417"/>
        <v>1.00294605</v>
      </c>
      <c r="M3403" s="134">
        <f t="shared" si="1418"/>
        <v>0.99709963999999995</v>
      </c>
      <c r="N3403" s="134">
        <f t="shared" si="1419"/>
        <v>1.7143363097403492</v>
      </c>
      <c r="O3403" s="124">
        <f t="shared" si="1420"/>
        <v>1.7193868299999999</v>
      </c>
      <c r="P3403" s="124"/>
      <c r="Q3403" s="125"/>
      <c r="R3403" s="126"/>
      <c r="S3403" s="124"/>
      <c r="T3403" s="135">
        <f t="shared" ref="T3403:T3466" si="1434">(T3402)</f>
        <v>7.9699999999999993E-2</v>
      </c>
      <c r="U3403" s="125">
        <f t="shared" si="1421"/>
        <v>1163</v>
      </c>
      <c r="V3403" s="125">
        <v>252</v>
      </c>
      <c r="W3403" s="134">
        <f t="shared" si="1422"/>
        <v>1.424611533</v>
      </c>
      <c r="X3403" s="18"/>
      <c r="Y3403" s="123">
        <f t="shared" si="1423"/>
        <v>67054.222907000003</v>
      </c>
      <c r="Z3403" s="123">
        <f t="shared" si="1424"/>
        <v>57481.9233673786</v>
      </c>
      <c r="AA3403" s="123">
        <f t="shared" si="1425"/>
        <v>1341.0844581400002</v>
      </c>
      <c r="AB3403" s="123">
        <f t="shared" si="1426"/>
        <v>38377.366910439669</v>
      </c>
      <c r="AC3403" s="123">
        <f t="shared" si="1427"/>
        <v>164254.59764295828</v>
      </c>
      <c r="AD3403" s="150">
        <f t="shared" si="1428"/>
        <v>87053.852995000008</v>
      </c>
      <c r="AE3403" s="150">
        <f t="shared" si="1429"/>
        <v>73132.867988578495</v>
      </c>
      <c r="AF3403" s="150">
        <f t="shared" si="1430"/>
        <v>1741.0770599000002</v>
      </c>
      <c r="AG3403" s="150">
        <f t="shared" si="1431"/>
        <v>49011.319236185002</v>
      </c>
      <c r="AH3403" s="150">
        <f t="shared" si="1432"/>
        <v>210939.11727966351</v>
      </c>
    </row>
    <row r="3404" spans="1:34" ht="15.75" x14ac:dyDescent="0.2">
      <c r="A3404" s="127">
        <f t="shared" si="1433"/>
        <v>44864</v>
      </c>
      <c r="B3404" s="165">
        <f t="shared" si="1409"/>
        <v>375245.08428125578</v>
      </c>
      <c r="C3404" s="124"/>
      <c r="D3404" s="128">
        <f t="shared" si="1410"/>
        <v>6370.34</v>
      </c>
      <c r="E3404" s="129">
        <f>VLOOKUP(A3403,[1]Plan1!$AY$80:$BA$314,3)</f>
        <v>6407.93</v>
      </c>
      <c r="F3404" s="130">
        <f t="shared" si="1411"/>
        <v>44852</v>
      </c>
      <c r="G3404" s="131">
        <f t="shared" si="1412"/>
        <v>5.9007839455980093E-3</v>
      </c>
      <c r="H3404" s="132">
        <f t="shared" si="1413"/>
        <v>44881</v>
      </c>
      <c r="I3404" s="132">
        <f t="shared" si="1414"/>
        <v>44881</v>
      </c>
      <c r="J3404" s="133">
        <f t="shared" si="1415"/>
        <v>20</v>
      </c>
      <c r="K3404" s="133">
        <f t="shared" si="1416"/>
        <v>10</v>
      </c>
      <c r="L3404" s="124">
        <f t="shared" si="1417"/>
        <v>1.00294605</v>
      </c>
      <c r="M3404" s="134">
        <f t="shared" si="1418"/>
        <v>0.99709963999999995</v>
      </c>
      <c r="N3404" s="134">
        <f t="shared" si="1419"/>
        <v>1.7143363097403492</v>
      </c>
      <c r="O3404" s="124">
        <f t="shared" si="1420"/>
        <v>1.7193868299999999</v>
      </c>
      <c r="P3404" s="124"/>
      <c r="Q3404" s="125"/>
      <c r="R3404" s="126"/>
      <c r="S3404" s="124"/>
      <c r="T3404" s="135">
        <f t="shared" si="1434"/>
        <v>7.9699999999999993E-2</v>
      </c>
      <c r="U3404" s="125">
        <f t="shared" si="1421"/>
        <v>1163</v>
      </c>
      <c r="V3404" s="125">
        <v>252</v>
      </c>
      <c r="W3404" s="134">
        <f t="shared" si="1422"/>
        <v>1.424611533</v>
      </c>
      <c r="X3404" s="18"/>
      <c r="Y3404" s="123">
        <f t="shared" si="1423"/>
        <v>67054.222907000003</v>
      </c>
      <c r="Z3404" s="123">
        <f t="shared" si="1424"/>
        <v>57481.9233673786</v>
      </c>
      <c r="AA3404" s="123">
        <f t="shared" si="1425"/>
        <v>1341.0844581400002</v>
      </c>
      <c r="AB3404" s="123">
        <f t="shared" si="1426"/>
        <v>38399.718318075335</v>
      </c>
      <c r="AC3404" s="123">
        <f t="shared" si="1427"/>
        <v>164276.94905059395</v>
      </c>
      <c r="AD3404" s="150">
        <f t="shared" si="1428"/>
        <v>87053.852995000008</v>
      </c>
      <c r="AE3404" s="150">
        <f t="shared" si="1429"/>
        <v>73132.867988578495</v>
      </c>
      <c r="AF3404" s="150">
        <f t="shared" si="1430"/>
        <v>1741.0770599000002</v>
      </c>
      <c r="AG3404" s="150">
        <f t="shared" si="1431"/>
        <v>49040.337187183337</v>
      </c>
      <c r="AH3404" s="150">
        <f t="shared" si="1432"/>
        <v>210968.13523066184</v>
      </c>
    </row>
    <row r="3405" spans="1:34" ht="15.75" x14ac:dyDescent="0.2">
      <c r="A3405" s="127">
        <f t="shared" si="1433"/>
        <v>44865</v>
      </c>
      <c r="B3405" s="165">
        <f t="shared" si="1409"/>
        <v>375296.45363988983</v>
      </c>
      <c r="C3405" s="124"/>
      <c r="D3405" s="128">
        <f t="shared" si="1410"/>
        <v>6370.34</v>
      </c>
      <c r="E3405" s="129">
        <f>VLOOKUP(A3404,[1]Plan1!$AY$80:$BA$314,3)</f>
        <v>6407.93</v>
      </c>
      <c r="F3405" s="130">
        <f t="shared" si="1411"/>
        <v>44852</v>
      </c>
      <c r="G3405" s="131">
        <f t="shared" si="1412"/>
        <v>5.9007839455980093E-3</v>
      </c>
      <c r="H3405" s="132">
        <f t="shared" si="1413"/>
        <v>44881</v>
      </c>
      <c r="I3405" s="132">
        <f t="shared" si="1414"/>
        <v>44881</v>
      </c>
      <c r="J3405" s="133">
        <f t="shared" si="1415"/>
        <v>20</v>
      </c>
      <c r="K3405" s="133">
        <f t="shared" si="1416"/>
        <v>10</v>
      </c>
      <c r="L3405" s="124">
        <f t="shared" si="1417"/>
        <v>1.00294605</v>
      </c>
      <c r="M3405" s="134">
        <f t="shared" si="1418"/>
        <v>0.99709963999999995</v>
      </c>
      <c r="N3405" s="134">
        <f t="shared" si="1419"/>
        <v>1.7143363097403492</v>
      </c>
      <c r="O3405" s="124">
        <f t="shared" si="1420"/>
        <v>1.7193868299999999</v>
      </c>
      <c r="P3405" s="124"/>
      <c r="Q3405" s="125"/>
      <c r="R3405" s="126"/>
      <c r="S3405" s="124"/>
      <c r="T3405" s="135">
        <f t="shared" si="1434"/>
        <v>7.9699999999999993E-2</v>
      </c>
      <c r="U3405" s="125">
        <f t="shared" si="1421"/>
        <v>1163</v>
      </c>
      <c r="V3405" s="125">
        <v>252</v>
      </c>
      <c r="W3405" s="134">
        <f t="shared" si="1422"/>
        <v>1.424611533</v>
      </c>
      <c r="X3405" s="18"/>
      <c r="Y3405" s="123">
        <f t="shared" si="1423"/>
        <v>67054.222907000003</v>
      </c>
      <c r="Z3405" s="123">
        <f t="shared" si="1424"/>
        <v>57481.9233673786</v>
      </c>
      <c r="AA3405" s="123">
        <f t="shared" si="1425"/>
        <v>1341.0844581400002</v>
      </c>
      <c r="AB3405" s="123">
        <f t="shared" si="1426"/>
        <v>38422.069725711001</v>
      </c>
      <c r="AC3405" s="123">
        <f t="shared" si="1427"/>
        <v>164299.30045822961</v>
      </c>
      <c r="AD3405" s="150">
        <f t="shared" si="1428"/>
        <v>87053.852995000008</v>
      </c>
      <c r="AE3405" s="150">
        <f t="shared" si="1429"/>
        <v>73132.867988578495</v>
      </c>
      <c r="AF3405" s="150">
        <f t="shared" si="1430"/>
        <v>1741.0770599000002</v>
      </c>
      <c r="AG3405" s="150">
        <f t="shared" si="1431"/>
        <v>49069.355138181672</v>
      </c>
      <c r="AH3405" s="150">
        <f t="shared" si="1432"/>
        <v>210997.15318166019</v>
      </c>
    </row>
    <row r="3406" spans="1:34" ht="15.75" x14ac:dyDescent="0.2">
      <c r="A3406" s="127">
        <f t="shared" si="1433"/>
        <v>44866</v>
      </c>
      <c r="B3406" s="165">
        <f t="shared" si="1409"/>
        <v>375518.27057703998</v>
      </c>
      <c r="C3406" s="124"/>
      <c r="D3406" s="128">
        <f t="shared" si="1410"/>
        <v>6370.34</v>
      </c>
      <c r="E3406" s="129">
        <f>VLOOKUP(A3405,[1]Plan1!$AY$80:$BA$314,3)</f>
        <v>6407.93</v>
      </c>
      <c r="F3406" s="130">
        <f t="shared" si="1411"/>
        <v>44852</v>
      </c>
      <c r="G3406" s="131">
        <f t="shared" si="1412"/>
        <v>5.9007839455980093E-3</v>
      </c>
      <c r="H3406" s="132">
        <f t="shared" si="1413"/>
        <v>44881</v>
      </c>
      <c r="I3406" s="132">
        <f t="shared" si="1414"/>
        <v>44881</v>
      </c>
      <c r="J3406" s="133">
        <f t="shared" si="1415"/>
        <v>20</v>
      </c>
      <c r="K3406" s="133">
        <f t="shared" si="1416"/>
        <v>11</v>
      </c>
      <c r="L3406" s="124">
        <f t="shared" si="1417"/>
        <v>1.0032411299999999</v>
      </c>
      <c r="M3406" s="134">
        <f t="shared" si="1418"/>
        <v>0.99709963999999995</v>
      </c>
      <c r="N3406" s="134">
        <f t="shared" si="1419"/>
        <v>1.7143363097403492</v>
      </c>
      <c r="O3406" s="124">
        <f t="shared" si="1420"/>
        <v>1.71989269</v>
      </c>
      <c r="P3406" s="124"/>
      <c r="Q3406" s="125"/>
      <c r="R3406" s="126"/>
      <c r="S3406" s="124"/>
      <c r="T3406" s="135">
        <f t="shared" si="1434"/>
        <v>7.9699999999999993E-2</v>
      </c>
      <c r="U3406" s="125">
        <f t="shared" si="1421"/>
        <v>1164</v>
      </c>
      <c r="V3406" s="125">
        <v>252</v>
      </c>
      <c r="W3406" s="134">
        <f t="shared" si="1422"/>
        <v>1.425045106</v>
      </c>
      <c r="X3406" s="18"/>
      <c r="Y3406" s="123">
        <f t="shared" si="1423"/>
        <v>67054.222907000003</v>
      </c>
      <c r="Z3406" s="123">
        <f t="shared" si="1424"/>
        <v>57556.476158921585</v>
      </c>
      <c r="AA3406" s="123">
        <f t="shared" si="1425"/>
        <v>1341.0844581400002</v>
      </c>
      <c r="AB3406" s="123">
        <f t="shared" si="1426"/>
        <v>38444.421133346674</v>
      </c>
      <c r="AC3406" s="123">
        <f t="shared" si="1427"/>
        <v>164396.20465740826</v>
      </c>
      <c r="AD3406" s="150">
        <f t="shared" si="1428"/>
        <v>87053.852995000008</v>
      </c>
      <c r="AE3406" s="150">
        <f t="shared" si="1429"/>
        <v>73228.762775551688</v>
      </c>
      <c r="AF3406" s="150">
        <f t="shared" si="1430"/>
        <v>1741.0770599000002</v>
      </c>
      <c r="AG3406" s="150">
        <f t="shared" si="1431"/>
        <v>49098.373089180001</v>
      </c>
      <c r="AH3406" s="150">
        <f t="shared" si="1432"/>
        <v>211122.06591963171</v>
      </c>
    </row>
    <row r="3407" spans="1:34" ht="15.75" x14ac:dyDescent="0.2">
      <c r="A3407" s="127">
        <f t="shared" si="1433"/>
        <v>44867</v>
      </c>
      <c r="B3407" s="165">
        <f t="shared" si="1409"/>
        <v>375740.19141146576</v>
      </c>
      <c r="C3407" s="124"/>
      <c r="D3407" s="128">
        <f t="shared" si="1410"/>
        <v>6370.34</v>
      </c>
      <c r="E3407" s="129">
        <f>VLOOKUP(A3406,[1]Plan1!$AY$80:$BA$314,3)</f>
        <v>6407.93</v>
      </c>
      <c r="F3407" s="130">
        <f t="shared" si="1411"/>
        <v>44852</v>
      </c>
      <c r="G3407" s="131">
        <f t="shared" si="1412"/>
        <v>5.9007839455980093E-3</v>
      </c>
      <c r="H3407" s="132">
        <f t="shared" si="1413"/>
        <v>44881</v>
      </c>
      <c r="I3407" s="132">
        <f t="shared" si="1414"/>
        <v>44881</v>
      </c>
      <c r="J3407" s="133">
        <f t="shared" si="1415"/>
        <v>20</v>
      </c>
      <c r="K3407" s="133">
        <f t="shared" si="1416"/>
        <v>12</v>
      </c>
      <c r="L3407" s="124">
        <f t="shared" si="1417"/>
        <v>1.0035362999999999</v>
      </c>
      <c r="M3407" s="134">
        <f t="shared" si="1418"/>
        <v>0.99709963999999995</v>
      </c>
      <c r="N3407" s="134">
        <f t="shared" si="1419"/>
        <v>1.7143363097403492</v>
      </c>
      <c r="O3407" s="124">
        <f t="shared" si="1420"/>
        <v>1.72039871</v>
      </c>
      <c r="P3407" s="124"/>
      <c r="Q3407" s="125"/>
      <c r="R3407" s="126"/>
      <c r="S3407" s="124"/>
      <c r="T3407" s="135">
        <f t="shared" si="1434"/>
        <v>7.9699999999999993E-2</v>
      </c>
      <c r="U3407" s="125">
        <f t="shared" si="1421"/>
        <v>1165</v>
      </c>
      <c r="V3407" s="125">
        <v>252</v>
      </c>
      <c r="W3407" s="134">
        <f t="shared" si="1422"/>
        <v>1.4254788110000001</v>
      </c>
      <c r="X3407" s="18"/>
      <c r="Y3407" s="123">
        <f t="shared" si="1423"/>
        <v>67054.222907000003</v>
      </c>
      <c r="Z3407" s="123">
        <f t="shared" si="1424"/>
        <v>57631.074394535986</v>
      </c>
      <c r="AA3407" s="123">
        <f t="shared" si="1425"/>
        <v>1341.0844581400002</v>
      </c>
      <c r="AB3407" s="123">
        <f t="shared" si="1426"/>
        <v>38466.772540982332</v>
      </c>
      <c r="AC3407" s="123">
        <f t="shared" si="1427"/>
        <v>164493.15430065832</v>
      </c>
      <c r="AD3407" s="150">
        <f t="shared" si="1428"/>
        <v>87053.852995000008</v>
      </c>
      <c r="AE3407" s="150">
        <f t="shared" si="1429"/>
        <v>73324.716015729064</v>
      </c>
      <c r="AF3407" s="150">
        <f t="shared" si="1430"/>
        <v>1741.0770599000002</v>
      </c>
      <c r="AG3407" s="150">
        <f t="shared" si="1431"/>
        <v>49127.391040178343</v>
      </c>
      <c r="AH3407" s="150">
        <f t="shared" si="1432"/>
        <v>211247.03711080743</v>
      </c>
    </row>
    <row r="3408" spans="1:34" ht="15.75" x14ac:dyDescent="0.2">
      <c r="A3408" s="127">
        <f t="shared" si="1433"/>
        <v>44868</v>
      </c>
      <c r="B3408" s="165">
        <f t="shared" si="1409"/>
        <v>375791.56077009975</v>
      </c>
      <c r="C3408" s="124"/>
      <c r="D3408" s="128">
        <f t="shared" si="1410"/>
        <v>6370.34</v>
      </c>
      <c r="E3408" s="129">
        <f>VLOOKUP(A3407,[1]Plan1!$AY$80:$BA$314,3)</f>
        <v>6407.93</v>
      </c>
      <c r="F3408" s="130">
        <f t="shared" si="1411"/>
        <v>44852</v>
      </c>
      <c r="G3408" s="131">
        <f t="shared" si="1412"/>
        <v>5.9007839455980093E-3</v>
      </c>
      <c r="H3408" s="132">
        <f t="shared" si="1413"/>
        <v>44881</v>
      </c>
      <c r="I3408" s="132">
        <f t="shared" si="1414"/>
        <v>44881</v>
      </c>
      <c r="J3408" s="133">
        <f t="shared" si="1415"/>
        <v>20</v>
      </c>
      <c r="K3408" s="133">
        <f t="shared" si="1416"/>
        <v>12</v>
      </c>
      <c r="L3408" s="124">
        <f t="shared" si="1417"/>
        <v>1.0035362999999999</v>
      </c>
      <c r="M3408" s="134">
        <f t="shared" si="1418"/>
        <v>0.99709963999999995</v>
      </c>
      <c r="N3408" s="134">
        <f t="shared" si="1419"/>
        <v>1.7143363097403492</v>
      </c>
      <c r="O3408" s="124">
        <f t="shared" si="1420"/>
        <v>1.72039871</v>
      </c>
      <c r="P3408" s="124"/>
      <c r="Q3408" s="125"/>
      <c r="R3408" s="126"/>
      <c r="S3408" s="124"/>
      <c r="T3408" s="135">
        <f t="shared" si="1434"/>
        <v>7.9699999999999993E-2</v>
      </c>
      <c r="U3408" s="125">
        <f t="shared" si="1421"/>
        <v>1165</v>
      </c>
      <c r="V3408" s="125">
        <v>252</v>
      </c>
      <c r="W3408" s="134">
        <f t="shared" si="1422"/>
        <v>1.4254788110000001</v>
      </c>
      <c r="X3408" s="18"/>
      <c r="Y3408" s="123">
        <f t="shared" si="1423"/>
        <v>67054.222907000003</v>
      </c>
      <c r="Z3408" s="123">
        <f t="shared" si="1424"/>
        <v>57631.074394535986</v>
      </c>
      <c r="AA3408" s="123">
        <f t="shared" si="1425"/>
        <v>1341.0844581400002</v>
      </c>
      <c r="AB3408" s="123">
        <f t="shared" si="1426"/>
        <v>38489.123948617998</v>
      </c>
      <c r="AC3408" s="123">
        <f t="shared" si="1427"/>
        <v>164515.50570829399</v>
      </c>
      <c r="AD3408" s="150">
        <f t="shared" si="1428"/>
        <v>87053.852995000008</v>
      </c>
      <c r="AE3408" s="150">
        <f t="shared" si="1429"/>
        <v>73324.716015729064</v>
      </c>
      <c r="AF3408" s="150">
        <f t="shared" si="1430"/>
        <v>1741.0770599000002</v>
      </c>
      <c r="AG3408" s="150">
        <f t="shared" si="1431"/>
        <v>49156.408991176671</v>
      </c>
      <c r="AH3408" s="150">
        <f t="shared" si="1432"/>
        <v>211276.05506180576</v>
      </c>
    </row>
    <row r="3409" spans="1:34" ht="15.75" x14ac:dyDescent="0.2">
      <c r="A3409" s="127">
        <f t="shared" si="1433"/>
        <v>44869</v>
      </c>
      <c r="B3409" s="165">
        <f t="shared" si="1409"/>
        <v>376013.58223435556</v>
      </c>
      <c r="C3409" s="124"/>
      <c r="D3409" s="128">
        <f t="shared" si="1410"/>
        <v>6370.34</v>
      </c>
      <c r="E3409" s="129">
        <f>VLOOKUP(A3408,[1]Plan1!$AY$80:$BA$314,3)</f>
        <v>6407.93</v>
      </c>
      <c r="F3409" s="130">
        <f t="shared" si="1411"/>
        <v>44852</v>
      </c>
      <c r="G3409" s="131">
        <f t="shared" si="1412"/>
        <v>5.9007839455980093E-3</v>
      </c>
      <c r="H3409" s="132">
        <f t="shared" si="1413"/>
        <v>44881</v>
      </c>
      <c r="I3409" s="132">
        <f t="shared" si="1414"/>
        <v>44881</v>
      </c>
      <c r="J3409" s="133">
        <f t="shared" si="1415"/>
        <v>20</v>
      </c>
      <c r="K3409" s="133">
        <f t="shared" si="1416"/>
        <v>13</v>
      </c>
      <c r="L3409" s="124">
        <f t="shared" si="1417"/>
        <v>1.0038315499999999</v>
      </c>
      <c r="M3409" s="134">
        <f t="shared" si="1418"/>
        <v>0.99709963999999995</v>
      </c>
      <c r="N3409" s="134">
        <f t="shared" si="1419"/>
        <v>1.7143363097403492</v>
      </c>
      <c r="O3409" s="124">
        <f t="shared" si="1420"/>
        <v>1.72090487</v>
      </c>
      <c r="P3409" s="124"/>
      <c r="Q3409" s="125"/>
      <c r="R3409" s="126"/>
      <c r="S3409" s="124"/>
      <c r="T3409" s="135">
        <f t="shared" si="1434"/>
        <v>7.9699999999999993E-2</v>
      </c>
      <c r="U3409" s="125">
        <f t="shared" si="1421"/>
        <v>1166</v>
      </c>
      <c r="V3409" s="125">
        <v>252</v>
      </c>
      <c r="W3409" s="134">
        <f t="shared" si="1422"/>
        <v>1.4259126479999999</v>
      </c>
      <c r="X3409" s="18"/>
      <c r="Y3409" s="123">
        <f t="shared" si="1423"/>
        <v>67054.222907000003</v>
      </c>
      <c r="Z3409" s="123">
        <f t="shared" si="1424"/>
        <v>57705.716645059882</v>
      </c>
      <c r="AA3409" s="123">
        <f t="shared" si="1425"/>
        <v>1341.0844581400002</v>
      </c>
      <c r="AB3409" s="123">
        <f t="shared" si="1426"/>
        <v>38511.475356253672</v>
      </c>
      <c r="AC3409" s="123">
        <f t="shared" si="1427"/>
        <v>164612.49936645356</v>
      </c>
      <c r="AD3409" s="150">
        <f t="shared" si="1428"/>
        <v>87053.852995000008</v>
      </c>
      <c r="AE3409" s="150">
        <f t="shared" si="1429"/>
        <v>73420.725870826995</v>
      </c>
      <c r="AF3409" s="150">
        <f t="shared" si="1430"/>
        <v>1741.0770599000002</v>
      </c>
      <c r="AG3409" s="150">
        <f t="shared" si="1431"/>
        <v>49185.426942175007</v>
      </c>
      <c r="AH3409" s="150">
        <f t="shared" si="1432"/>
        <v>211401.08286790201</v>
      </c>
    </row>
    <row r="3410" spans="1:34" ht="15.75" x14ac:dyDescent="0.2">
      <c r="A3410" s="127">
        <f t="shared" si="1433"/>
        <v>44870</v>
      </c>
      <c r="B3410" s="165">
        <f t="shared" si="1409"/>
        <v>376235.70954693382</v>
      </c>
      <c r="C3410" s="124"/>
      <c r="D3410" s="128">
        <f t="shared" si="1410"/>
        <v>6370.34</v>
      </c>
      <c r="E3410" s="129">
        <f>VLOOKUP(A3409,[1]Plan1!$AY$80:$BA$314,3)</f>
        <v>6407.93</v>
      </c>
      <c r="F3410" s="130">
        <f t="shared" si="1411"/>
        <v>44852</v>
      </c>
      <c r="G3410" s="131">
        <f t="shared" si="1412"/>
        <v>5.9007839455980093E-3</v>
      </c>
      <c r="H3410" s="132">
        <f t="shared" si="1413"/>
        <v>44881</v>
      </c>
      <c r="I3410" s="132">
        <f t="shared" si="1414"/>
        <v>44881</v>
      </c>
      <c r="J3410" s="133">
        <f t="shared" si="1415"/>
        <v>20</v>
      </c>
      <c r="K3410" s="133">
        <f t="shared" si="1416"/>
        <v>14</v>
      </c>
      <c r="L3410" s="124">
        <f t="shared" si="1417"/>
        <v>1.0041268999999999</v>
      </c>
      <c r="M3410" s="134">
        <f t="shared" si="1418"/>
        <v>0.99709963999999995</v>
      </c>
      <c r="N3410" s="134">
        <f t="shared" si="1419"/>
        <v>1.7143363097403492</v>
      </c>
      <c r="O3410" s="124">
        <f t="shared" si="1420"/>
        <v>1.7214111999999999</v>
      </c>
      <c r="P3410" s="124"/>
      <c r="Q3410" s="125"/>
      <c r="R3410" s="126"/>
      <c r="S3410" s="124"/>
      <c r="T3410" s="135">
        <f t="shared" si="1434"/>
        <v>7.9699999999999993E-2</v>
      </c>
      <c r="U3410" s="125">
        <f t="shared" si="1421"/>
        <v>1167</v>
      </c>
      <c r="V3410" s="125">
        <v>252</v>
      </c>
      <c r="W3410" s="134">
        <f t="shared" si="1422"/>
        <v>1.426346618</v>
      </c>
      <c r="X3410" s="18"/>
      <c r="Y3410" s="123">
        <f t="shared" si="1423"/>
        <v>67054.222907000003</v>
      </c>
      <c r="Z3410" s="123">
        <f t="shared" si="1424"/>
        <v>57780.40519303186</v>
      </c>
      <c r="AA3410" s="123">
        <f t="shared" si="1425"/>
        <v>1341.0844581400002</v>
      </c>
      <c r="AB3410" s="123">
        <f t="shared" si="1426"/>
        <v>38533.826763889338</v>
      </c>
      <c r="AC3410" s="123">
        <f t="shared" si="1427"/>
        <v>164709.5393220612</v>
      </c>
      <c r="AD3410" s="150">
        <f t="shared" si="1428"/>
        <v>87053.852995000008</v>
      </c>
      <c r="AE3410" s="150">
        <f t="shared" si="1429"/>
        <v>73516.795276799268</v>
      </c>
      <c r="AF3410" s="150">
        <f t="shared" si="1430"/>
        <v>1741.0770599000002</v>
      </c>
      <c r="AG3410" s="150">
        <f t="shared" si="1431"/>
        <v>49214.444893173342</v>
      </c>
      <c r="AH3410" s="150">
        <f t="shared" si="1432"/>
        <v>211526.17022487262</v>
      </c>
    </row>
    <row r="3411" spans="1:34" ht="15.75" x14ac:dyDescent="0.2">
      <c r="A3411" s="127">
        <f t="shared" si="1433"/>
        <v>44871</v>
      </c>
      <c r="B3411" s="165">
        <f t="shared" si="1409"/>
        <v>376287.07890556782</v>
      </c>
      <c r="C3411" s="124"/>
      <c r="D3411" s="128">
        <f t="shared" si="1410"/>
        <v>6370.34</v>
      </c>
      <c r="E3411" s="129">
        <f>VLOOKUP(A3410,[1]Plan1!$AY$80:$BA$314,3)</f>
        <v>6407.93</v>
      </c>
      <c r="F3411" s="130">
        <f t="shared" si="1411"/>
        <v>44852</v>
      </c>
      <c r="G3411" s="131">
        <f t="shared" si="1412"/>
        <v>5.9007839455980093E-3</v>
      </c>
      <c r="H3411" s="132">
        <f t="shared" si="1413"/>
        <v>44881</v>
      </c>
      <c r="I3411" s="132">
        <f t="shared" si="1414"/>
        <v>44881</v>
      </c>
      <c r="J3411" s="133">
        <f t="shared" si="1415"/>
        <v>20</v>
      </c>
      <c r="K3411" s="133">
        <f t="shared" si="1416"/>
        <v>14</v>
      </c>
      <c r="L3411" s="124">
        <f t="shared" si="1417"/>
        <v>1.0041268999999999</v>
      </c>
      <c r="M3411" s="134">
        <f t="shared" si="1418"/>
        <v>0.99709963999999995</v>
      </c>
      <c r="N3411" s="134">
        <f t="shared" si="1419"/>
        <v>1.7143363097403492</v>
      </c>
      <c r="O3411" s="124">
        <f t="shared" si="1420"/>
        <v>1.7214111999999999</v>
      </c>
      <c r="P3411" s="124"/>
      <c r="Q3411" s="125"/>
      <c r="R3411" s="126"/>
      <c r="S3411" s="124"/>
      <c r="T3411" s="135">
        <f t="shared" si="1434"/>
        <v>7.9699999999999993E-2</v>
      </c>
      <c r="U3411" s="125">
        <f t="shared" si="1421"/>
        <v>1167</v>
      </c>
      <c r="V3411" s="125">
        <v>252</v>
      </c>
      <c r="W3411" s="134">
        <f t="shared" si="1422"/>
        <v>1.426346618</v>
      </c>
      <c r="X3411" s="18"/>
      <c r="Y3411" s="123">
        <f t="shared" si="1423"/>
        <v>67054.222907000003</v>
      </c>
      <c r="Z3411" s="123">
        <f t="shared" si="1424"/>
        <v>57780.40519303186</v>
      </c>
      <c r="AA3411" s="123">
        <f t="shared" si="1425"/>
        <v>1341.0844581400002</v>
      </c>
      <c r="AB3411" s="123">
        <f t="shared" si="1426"/>
        <v>38556.178171525004</v>
      </c>
      <c r="AC3411" s="123">
        <f t="shared" si="1427"/>
        <v>164731.89072969687</v>
      </c>
      <c r="AD3411" s="150">
        <f t="shared" si="1428"/>
        <v>87053.852995000008</v>
      </c>
      <c r="AE3411" s="150">
        <f t="shared" si="1429"/>
        <v>73516.795276799268</v>
      </c>
      <c r="AF3411" s="150">
        <f t="shared" si="1430"/>
        <v>1741.0770599000002</v>
      </c>
      <c r="AG3411" s="150">
        <f t="shared" si="1431"/>
        <v>49243.462844171678</v>
      </c>
      <c r="AH3411" s="150">
        <f t="shared" si="1432"/>
        <v>211555.18817587095</v>
      </c>
    </row>
    <row r="3412" spans="1:34" ht="15.75" x14ac:dyDescent="0.2">
      <c r="A3412" s="127">
        <f t="shared" si="1433"/>
        <v>44872</v>
      </c>
      <c r="B3412" s="165">
        <f t="shared" si="1409"/>
        <v>376338.44826420181</v>
      </c>
      <c r="C3412" s="124"/>
      <c r="D3412" s="128">
        <f t="shared" si="1410"/>
        <v>6370.34</v>
      </c>
      <c r="E3412" s="129">
        <f>VLOOKUP(A3411,[1]Plan1!$AY$80:$BA$314,3)</f>
        <v>6407.93</v>
      </c>
      <c r="F3412" s="130">
        <f t="shared" si="1411"/>
        <v>44852</v>
      </c>
      <c r="G3412" s="131">
        <f t="shared" si="1412"/>
        <v>5.9007839455980093E-3</v>
      </c>
      <c r="H3412" s="132">
        <f t="shared" si="1413"/>
        <v>44881</v>
      </c>
      <c r="I3412" s="132">
        <f t="shared" si="1414"/>
        <v>44881</v>
      </c>
      <c r="J3412" s="133">
        <f t="shared" si="1415"/>
        <v>20</v>
      </c>
      <c r="K3412" s="133">
        <f t="shared" si="1416"/>
        <v>14</v>
      </c>
      <c r="L3412" s="124">
        <f t="shared" si="1417"/>
        <v>1.0041268999999999</v>
      </c>
      <c r="M3412" s="134">
        <f t="shared" si="1418"/>
        <v>0.99709963999999995</v>
      </c>
      <c r="N3412" s="134">
        <f t="shared" si="1419"/>
        <v>1.7143363097403492</v>
      </c>
      <c r="O3412" s="124">
        <f t="shared" si="1420"/>
        <v>1.7214111999999999</v>
      </c>
      <c r="P3412" s="124"/>
      <c r="Q3412" s="125"/>
      <c r="R3412" s="126"/>
      <c r="S3412" s="124"/>
      <c r="T3412" s="135">
        <f t="shared" si="1434"/>
        <v>7.9699999999999993E-2</v>
      </c>
      <c r="U3412" s="125">
        <f t="shared" si="1421"/>
        <v>1167</v>
      </c>
      <c r="V3412" s="125">
        <v>252</v>
      </c>
      <c r="W3412" s="134">
        <f t="shared" si="1422"/>
        <v>1.426346618</v>
      </c>
      <c r="X3412" s="18"/>
      <c r="Y3412" s="123">
        <f t="shared" si="1423"/>
        <v>67054.222907000003</v>
      </c>
      <c r="Z3412" s="123">
        <f t="shared" si="1424"/>
        <v>57780.40519303186</v>
      </c>
      <c r="AA3412" s="123">
        <f t="shared" si="1425"/>
        <v>1341.0844581400002</v>
      </c>
      <c r="AB3412" s="123">
        <f t="shared" si="1426"/>
        <v>38578.52957916067</v>
      </c>
      <c r="AC3412" s="123">
        <f t="shared" si="1427"/>
        <v>164754.24213733253</v>
      </c>
      <c r="AD3412" s="150">
        <f t="shared" si="1428"/>
        <v>87053.852995000008</v>
      </c>
      <c r="AE3412" s="150">
        <f t="shared" si="1429"/>
        <v>73516.795276799268</v>
      </c>
      <c r="AF3412" s="150">
        <f t="shared" si="1430"/>
        <v>1741.0770599000002</v>
      </c>
      <c r="AG3412" s="150">
        <f t="shared" si="1431"/>
        <v>49272.480795170013</v>
      </c>
      <c r="AH3412" s="150">
        <f t="shared" si="1432"/>
        <v>211584.20612686928</v>
      </c>
    </row>
    <row r="3413" spans="1:34" ht="15.75" x14ac:dyDescent="0.2">
      <c r="A3413" s="127">
        <f t="shared" si="1433"/>
        <v>44873</v>
      </c>
      <c r="B3413" s="165">
        <f t="shared" si="1409"/>
        <v>376560.67609857221</v>
      </c>
      <c r="C3413" s="124"/>
      <c r="D3413" s="128">
        <f t="shared" si="1410"/>
        <v>6370.34</v>
      </c>
      <c r="E3413" s="129">
        <f>VLOOKUP(A3412,[1]Plan1!$AY$80:$BA$314,3)</f>
        <v>6407.93</v>
      </c>
      <c r="F3413" s="130">
        <f t="shared" si="1411"/>
        <v>44852</v>
      </c>
      <c r="G3413" s="131">
        <f t="shared" si="1412"/>
        <v>5.9007839455980093E-3</v>
      </c>
      <c r="H3413" s="132">
        <f t="shared" si="1413"/>
        <v>44881</v>
      </c>
      <c r="I3413" s="132">
        <f t="shared" si="1414"/>
        <v>44881</v>
      </c>
      <c r="J3413" s="133">
        <f t="shared" si="1415"/>
        <v>20</v>
      </c>
      <c r="K3413" s="133">
        <f t="shared" si="1416"/>
        <v>15</v>
      </c>
      <c r="L3413" s="124">
        <f t="shared" si="1417"/>
        <v>1.0044223299999999</v>
      </c>
      <c r="M3413" s="134">
        <f t="shared" si="1418"/>
        <v>0.99709963999999995</v>
      </c>
      <c r="N3413" s="134">
        <f t="shared" si="1419"/>
        <v>1.7143363097403492</v>
      </c>
      <c r="O3413" s="124">
        <f t="shared" si="1420"/>
        <v>1.7219176700000001</v>
      </c>
      <c r="P3413" s="124"/>
      <c r="Q3413" s="125"/>
      <c r="R3413" s="126"/>
      <c r="S3413" s="124"/>
      <c r="T3413" s="135">
        <f t="shared" si="1434"/>
        <v>7.9699999999999993E-2</v>
      </c>
      <c r="U3413" s="125">
        <f t="shared" si="1421"/>
        <v>1168</v>
      </c>
      <c r="V3413" s="125">
        <v>252</v>
      </c>
      <c r="W3413" s="134">
        <f t="shared" si="1422"/>
        <v>1.4267807189999999</v>
      </c>
      <c r="X3413" s="18"/>
      <c r="Y3413" s="123">
        <f t="shared" si="1423"/>
        <v>67054.222907000003</v>
      </c>
      <c r="Z3413" s="123">
        <f t="shared" si="1424"/>
        <v>57855.137708658178</v>
      </c>
      <c r="AA3413" s="123">
        <f t="shared" si="1425"/>
        <v>1341.0844581400002</v>
      </c>
      <c r="AB3413" s="123">
        <f t="shared" si="1426"/>
        <v>38600.880986796335</v>
      </c>
      <c r="AC3413" s="123">
        <f t="shared" si="1427"/>
        <v>164851.32606059453</v>
      </c>
      <c r="AD3413" s="150">
        <f t="shared" si="1428"/>
        <v>87053.852995000008</v>
      </c>
      <c r="AE3413" s="150">
        <f t="shared" si="1429"/>
        <v>73612.921236909344</v>
      </c>
      <c r="AF3413" s="150">
        <f t="shared" si="1430"/>
        <v>1741.0770599000002</v>
      </c>
      <c r="AG3413" s="150">
        <f t="shared" si="1431"/>
        <v>49301.498746168341</v>
      </c>
      <c r="AH3413" s="150">
        <f t="shared" si="1432"/>
        <v>211709.35003797771</v>
      </c>
    </row>
    <row r="3414" spans="1:34" ht="15.75" x14ac:dyDescent="0.2">
      <c r="A3414" s="127">
        <f t="shared" si="1433"/>
        <v>44874</v>
      </c>
      <c r="B3414" s="165">
        <f t="shared" si="1409"/>
        <v>376783.00304029521</v>
      </c>
      <c r="C3414" s="124"/>
      <c r="D3414" s="128">
        <f t="shared" si="1410"/>
        <v>6370.34</v>
      </c>
      <c r="E3414" s="129">
        <f>VLOOKUP(A3413,[1]Plan1!$AY$80:$BA$314,3)</f>
        <v>6407.93</v>
      </c>
      <c r="F3414" s="130">
        <f t="shared" si="1411"/>
        <v>44852</v>
      </c>
      <c r="G3414" s="131">
        <f t="shared" si="1412"/>
        <v>5.9007839455980093E-3</v>
      </c>
      <c r="H3414" s="132">
        <f t="shared" si="1413"/>
        <v>44881</v>
      </c>
      <c r="I3414" s="132">
        <f t="shared" si="1414"/>
        <v>44881</v>
      </c>
      <c r="J3414" s="133">
        <f t="shared" si="1415"/>
        <v>20</v>
      </c>
      <c r="K3414" s="133">
        <f t="shared" si="1416"/>
        <v>16</v>
      </c>
      <c r="L3414" s="124">
        <f t="shared" si="1417"/>
        <v>1.0047178400000001</v>
      </c>
      <c r="M3414" s="134">
        <f t="shared" si="1418"/>
        <v>0.99709963999999995</v>
      </c>
      <c r="N3414" s="134">
        <f t="shared" si="1419"/>
        <v>1.7143363097403492</v>
      </c>
      <c r="O3414" s="124">
        <f t="shared" si="1420"/>
        <v>1.7224242700000001</v>
      </c>
      <c r="P3414" s="124"/>
      <c r="Q3414" s="125"/>
      <c r="R3414" s="126"/>
      <c r="S3414" s="124"/>
      <c r="T3414" s="135">
        <f t="shared" si="1434"/>
        <v>7.9699999999999993E-2</v>
      </c>
      <c r="U3414" s="125">
        <f t="shared" si="1421"/>
        <v>1169</v>
      </c>
      <c r="V3414" s="125">
        <v>252</v>
      </c>
      <c r="W3414" s="134">
        <f t="shared" si="1422"/>
        <v>1.4272149519999999</v>
      </c>
      <c r="X3414" s="18"/>
      <c r="Y3414" s="123">
        <f t="shared" si="1423"/>
        <v>67054.222907000003</v>
      </c>
      <c r="Z3414" s="123">
        <f t="shared" si="1424"/>
        <v>57929.913573271107</v>
      </c>
      <c r="AA3414" s="123">
        <f t="shared" si="1425"/>
        <v>1341.0844581400002</v>
      </c>
      <c r="AB3414" s="123">
        <f t="shared" si="1426"/>
        <v>38623.232394432009</v>
      </c>
      <c r="AC3414" s="123">
        <f t="shared" si="1427"/>
        <v>164948.45333284314</v>
      </c>
      <c r="AD3414" s="150">
        <f t="shared" si="1428"/>
        <v>87053.852995000008</v>
      </c>
      <c r="AE3414" s="150">
        <f t="shared" si="1429"/>
        <v>73709.102955385431</v>
      </c>
      <c r="AF3414" s="150">
        <f t="shared" si="1430"/>
        <v>1741.0770599000002</v>
      </c>
      <c r="AG3414" s="150">
        <f t="shared" si="1431"/>
        <v>49330.516697166669</v>
      </c>
      <c r="AH3414" s="150">
        <f t="shared" si="1432"/>
        <v>211834.5497074521</v>
      </c>
    </row>
    <row r="3415" spans="1:34" ht="15.75" x14ac:dyDescent="0.2">
      <c r="A3415" s="127">
        <f t="shared" si="1433"/>
        <v>44875</v>
      </c>
      <c r="B3415" s="165">
        <f t="shared" si="1409"/>
        <v>377005.43597059505</v>
      </c>
      <c r="C3415" s="124"/>
      <c r="D3415" s="128">
        <f t="shared" si="1410"/>
        <v>6370.34</v>
      </c>
      <c r="E3415" s="129">
        <f>VLOOKUP(A3414,[1]Plan1!$AY$80:$BA$314,3)</f>
        <v>6407.93</v>
      </c>
      <c r="F3415" s="130">
        <f t="shared" si="1411"/>
        <v>44852</v>
      </c>
      <c r="G3415" s="131">
        <f t="shared" si="1412"/>
        <v>5.9007839455980093E-3</v>
      </c>
      <c r="H3415" s="132">
        <f t="shared" si="1413"/>
        <v>44881</v>
      </c>
      <c r="I3415" s="132">
        <f t="shared" si="1414"/>
        <v>44881</v>
      </c>
      <c r="J3415" s="133">
        <f t="shared" si="1415"/>
        <v>20</v>
      </c>
      <c r="K3415" s="133">
        <f t="shared" si="1416"/>
        <v>17</v>
      </c>
      <c r="L3415" s="124">
        <f t="shared" si="1417"/>
        <v>1.0050134500000001</v>
      </c>
      <c r="M3415" s="134">
        <f t="shared" si="1418"/>
        <v>0.99709963999999995</v>
      </c>
      <c r="N3415" s="134">
        <f t="shared" si="1419"/>
        <v>1.7143363097403492</v>
      </c>
      <c r="O3415" s="124">
        <f t="shared" si="1420"/>
        <v>1.72293104</v>
      </c>
      <c r="P3415" s="124"/>
      <c r="Q3415" s="125"/>
      <c r="R3415" s="126"/>
      <c r="S3415" s="124"/>
      <c r="T3415" s="135">
        <f t="shared" si="1434"/>
        <v>7.9699999999999993E-2</v>
      </c>
      <c r="U3415" s="125">
        <f t="shared" si="1421"/>
        <v>1170</v>
      </c>
      <c r="V3415" s="125">
        <v>252</v>
      </c>
      <c r="W3415" s="134">
        <f t="shared" si="1422"/>
        <v>1.4276493180000001</v>
      </c>
      <c r="X3415" s="18"/>
      <c r="Y3415" s="123">
        <f t="shared" si="1423"/>
        <v>67054.222907000003</v>
      </c>
      <c r="Z3415" s="123">
        <f t="shared" si="1424"/>
        <v>58004.735796678593</v>
      </c>
      <c r="AA3415" s="123">
        <f t="shared" si="1425"/>
        <v>1341.0844581400002</v>
      </c>
      <c r="AB3415" s="123">
        <f t="shared" si="1426"/>
        <v>38645.583802067667</v>
      </c>
      <c r="AC3415" s="123">
        <f t="shared" si="1427"/>
        <v>165045.62696388626</v>
      </c>
      <c r="AD3415" s="150">
        <f t="shared" si="1428"/>
        <v>87053.852995000008</v>
      </c>
      <c r="AE3415" s="150">
        <f t="shared" si="1429"/>
        <v>73805.344303643767</v>
      </c>
      <c r="AF3415" s="150">
        <f t="shared" si="1430"/>
        <v>1741.0770599000002</v>
      </c>
      <c r="AG3415" s="150">
        <f t="shared" si="1431"/>
        <v>49359.534648165012</v>
      </c>
      <c r="AH3415" s="150">
        <f t="shared" si="1432"/>
        <v>211959.80900670879</v>
      </c>
    </row>
    <row r="3416" spans="1:34" ht="15.75" x14ac:dyDescent="0.2">
      <c r="A3416" s="127">
        <f t="shared" si="1433"/>
        <v>44876</v>
      </c>
      <c r="B3416" s="165">
        <f t="shared" si="1409"/>
        <v>377227.97121807944</v>
      </c>
      <c r="C3416" s="124"/>
      <c r="D3416" s="128">
        <f t="shared" si="1410"/>
        <v>6370.34</v>
      </c>
      <c r="E3416" s="129">
        <f>VLOOKUP(A3415,[1]Plan1!$AY$80:$BA$314,3)</f>
        <v>6407.93</v>
      </c>
      <c r="F3416" s="130">
        <f t="shared" si="1411"/>
        <v>44852</v>
      </c>
      <c r="G3416" s="131">
        <f t="shared" si="1412"/>
        <v>5.9007839455980093E-3</v>
      </c>
      <c r="H3416" s="132">
        <f t="shared" si="1413"/>
        <v>44881</v>
      </c>
      <c r="I3416" s="132">
        <f t="shared" si="1414"/>
        <v>44881</v>
      </c>
      <c r="J3416" s="133">
        <f t="shared" si="1415"/>
        <v>20</v>
      </c>
      <c r="K3416" s="133">
        <f t="shared" si="1416"/>
        <v>18</v>
      </c>
      <c r="L3416" s="124">
        <f t="shared" si="1417"/>
        <v>1.00530914</v>
      </c>
      <c r="M3416" s="134">
        <f t="shared" si="1418"/>
        <v>0.99709963999999995</v>
      </c>
      <c r="N3416" s="134">
        <f t="shared" si="1419"/>
        <v>1.7143363097403492</v>
      </c>
      <c r="O3416" s="124">
        <f t="shared" si="1420"/>
        <v>1.72343796</v>
      </c>
      <c r="P3416" s="124"/>
      <c r="Q3416" s="125"/>
      <c r="R3416" s="126"/>
      <c r="S3416" s="124"/>
      <c r="T3416" s="135">
        <f t="shared" si="1434"/>
        <v>7.9699999999999993E-2</v>
      </c>
      <c r="U3416" s="125">
        <f t="shared" si="1421"/>
        <v>1171</v>
      </c>
      <c r="V3416" s="125">
        <v>252</v>
      </c>
      <c r="W3416" s="134">
        <f t="shared" si="1422"/>
        <v>1.4280838149999999</v>
      </c>
      <c r="X3416" s="18"/>
      <c r="Y3416" s="123">
        <f t="shared" si="1423"/>
        <v>67054.222907000003</v>
      </c>
      <c r="Z3416" s="123">
        <f t="shared" si="1424"/>
        <v>58079.602773034727</v>
      </c>
      <c r="AA3416" s="123">
        <f t="shared" si="1425"/>
        <v>1341.0844581400002</v>
      </c>
      <c r="AB3416" s="123">
        <f t="shared" si="1426"/>
        <v>38667.935209703333</v>
      </c>
      <c r="AC3416" s="123">
        <f t="shared" si="1427"/>
        <v>165142.84534787806</v>
      </c>
      <c r="AD3416" s="150">
        <f t="shared" si="1428"/>
        <v>87053.852995000008</v>
      </c>
      <c r="AE3416" s="150">
        <f t="shared" si="1429"/>
        <v>73901.643216138036</v>
      </c>
      <c r="AF3416" s="150">
        <f t="shared" si="1430"/>
        <v>1741.0770599000002</v>
      </c>
      <c r="AG3416" s="150">
        <f t="shared" si="1431"/>
        <v>49388.55259916334</v>
      </c>
      <c r="AH3416" s="150">
        <f t="shared" si="1432"/>
        <v>212085.12587020139</v>
      </c>
    </row>
    <row r="3417" spans="1:34" ht="15.75" x14ac:dyDescent="0.2">
      <c r="A3417" s="127">
        <f t="shared" si="1433"/>
        <v>44877</v>
      </c>
      <c r="B3417" s="165">
        <f t="shared" si="1409"/>
        <v>377450.60590841854</v>
      </c>
      <c r="C3417" s="124"/>
      <c r="D3417" s="128">
        <f t="shared" si="1410"/>
        <v>6370.34</v>
      </c>
      <c r="E3417" s="129">
        <f>VLOOKUP(A3416,[1]Plan1!$AY$80:$BA$314,3)</f>
        <v>6407.93</v>
      </c>
      <c r="F3417" s="130">
        <f t="shared" si="1411"/>
        <v>44852</v>
      </c>
      <c r="G3417" s="131">
        <f t="shared" si="1412"/>
        <v>5.9007839455980093E-3</v>
      </c>
      <c r="H3417" s="132">
        <f t="shared" si="1413"/>
        <v>44881</v>
      </c>
      <c r="I3417" s="132">
        <f t="shared" si="1414"/>
        <v>44881</v>
      </c>
      <c r="J3417" s="133">
        <f t="shared" si="1415"/>
        <v>20</v>
      </c>
      <c r="K3417" s="133">
        <f t="shared" si="1416"/>
        <v>19</v>
      </c>
      <c r="L3417" s="124">
        <f t="shared" si="1417"/>
        <v>1.00560491</v>
      </c>
      <c r="M3417" s="134">
        <f t="shared" si="1418"/>
        <v>0.99709963999999995</v>
      </c>
      <c r="N3417" s="134">
        <f t="shared" si="1419"/>
        <v>1.7143363097403492</v>
      </c>
      <c r="O3417" s="124">
        <f t="shared" si="1420"/>
        <v>1.72394501</v>
      </c>
      <c r="P3417" s="124"/>
      <c r="Q3417" s="125"/>
      <c r="R3417" s="126"/>
      <c r="S3417" s="124"/>
      <c r="T3417" s="135">
        <f t="shared" si="1434"/>
        <v>7.9699999999999993E-2</v>
      </c>
      <c r="U3417" s="125">
        <f t="shared" si="1421"/>
        <v>1172</v>
      </c>
      <c r="V3417" s="125">
        <v>252</v>
      </c>
      <c r="W3417" s="134">
        <f t="shared" si="1422"/>
        <v>1.4285184449999999</v>
      </c>
      <c r="X3417" s="18"/>
      <c r="Y3417" s="123">
        <f t="shared" si="1423"/>
        <v>67054.222907000003</v>
      </c>
      <c r="Z3417" s="123">
        <f t="shared" si="1424"/>
        <v>58154.513245124173</v>
      </c>
      <c r="AA3417" s="123">
        <f t="shared" si="1425"/>
        <v>1341.0844581400002</v>
      </c>
      <c r="AB3417" s="123">
        <f t="shared" si="1426"/>
        <v>38690.286617339007</v>
      </c>
      <c r="AC3417" s="123">
        <f t="shared" si="1427"/>
        <v>165240.10722760321</v>
      </c>
      <c r="AD3417" s="150">
        <f t="shared" si="1428"/>
        <v>87053.852995000008</v>
      </c>
      <c r="AE3417" s="150">
        <f t="shared" si="1429"/>
        <v>73997.998075753625</v>
      </c>
      <c r="AF3417" s="150">
        <f t="shared" si="1430"/>
        <v>1741.0770599000002</v>
      </c>
      <c r="AG3417" s="150">
        <f t="shared" si="1431"/>
        <v>49417.570550161669</v>
      </c>
      <c r="AH3417" s="150">
        <f t="shared" si="1432"/>
        <v>212210.49868081533</v>
      </c>
    </row>
    <row r="3418" spans="1:34" ht="15.75" x14ac:dyDescent="0.2">
      <c r="A3418" s="127">
        <f t="shared" si="1433"/>
        <v>44878</v>
      </c>
      <c r="B3418" s="165">
        <f t="shared" si="1409"/>
        <v>377501.97526705253</v>
      </c>
      <c r="C3418" s="124"/>
      <c r="D3418" s="128">
        <f t="shared" si="1410"/>
        <v>6370.34</v>
      </c>
      <c r="E3418" s="129">
        <f>VLOOKUP(A3417,[1]Plan1!$AY$80:$BA$314,3)</f>
        <v>6407.93</v>
      </c>
      <c r="F3418" s="130">
        <f t="shared" si="1411"/>
        <v>44852</v>
      </c>
      <c r="G3418" s="131">
        <f t="shared" si="1412"/>
        <v>5.9007839455980093E-3</v>
      </c>
      <c r="H3418" s="132">
        <f t="shared" si="1413"/>
        <v>44881</v>
      </c>
      <c r="I3418" s="132">
        <f t="shared" si="1414"/>
        <v>44881</v>
      </c>
      <c r="J3418" s="133">
        <f t="shared" si="1415"/>
        <v>20</v>
      </c>
      <c r="K3418" s="133">
        <f t="shared" si="1416"/>
        <v>19</v>
      </c>
      <c r="L3418" s="124">
        <f t="shared" si="1417"/>
        <v>1.00560491</v>
      </c>
      <c r="M3418" s="134">
        <f t="shared" si="1418"/>
        <v>0.99709963999999995</v>
      </c>
      <c r="N3418" s="134">
        <f t="shared" si="1419"/>
        <v>1.7143363097403492</v>
      </c>
      <c r="O3418" s="124">
        <f t="shared" si="1420"/>
        <v>1.72394501</v>
      </c>
      <c r="P3418" s="124"/>
      <c r="Q3418" s="125"/>
      <c r="R3418" s="126"/>
      <c r="S3418" s="124"/>
      <c r="T3418" s="135">
        <f t="shared" si="1434"/>
        <v>7.9699999999999993E-2</v>
      </c>
      <c r="U3418" s="125">
        <f t="shared" si="1421"/>
        <v>1172</v>
      </c>
      <c r="V3418" s="125">
        <v>252</v>
      </c>
      <c r="W3418" s="134">
        <f t="shared" si="1422"/>
        <v>1.4285184449999999</v>
      </c>
      <c r="X3418" s="18"/>
      <c r="Y3418" s="123">
        <f t="shared" si="1423"/>
        <v>67054.222907000003</v>
      </c>
      <c r="Z3418" s="123">
        <f t="shared" si="1424"/>
        <v>58154.513245124173</v>
      </c>
      <c r="AA3418" s="123">
        <f t="shared" si="1425"/>
        <v>1341.0844581400002</v>
      </c>
      <c r="AB3418" s="123">
        <f t="shared" si="1426"/>
        <v>38712.638024974673</v>
      </c>
      <c r="AC3418" s="123">
        <f t="shared" si="1427"/>
        <v>165262.45863523887</v>
      </c>
      <c r="AD3418" s="150">
        <f t="shared" si="1428"/>
        <v>87053.852995000008</v>
      </c>
      <c r="AE3418" s="150">
        <f t="shared" si="1429"/>
        <v>73997.998075753625</v>
      </c>
      <c r="AF3418" s="150">
        <f t="shared" si="1430"/>
        <v>1741.0770599000002</v>
      </c>
      <c r="AG3418" s="150">
        <f t="shared" si="1431"/>
        <v>49446.588501160004</v>
      </c>
      <c r="AH3418" s="150">
        <f t="shared" si="1432"/>
        <v>212239.51663181366</v>
      </c>
    </row>
    <row r="3419" spans="1:34" ht="15.75" x14ac:dyDescent="0.2">
      <c r="A3419" s="127">
        <f t="shared" si="1433"/>
        <v>44879</v>
      </c>
      <c r="B3419" s="165">
        <f t="shared" si="1409"/>
        <v>377553.34462568653</v>
      </c>
      <c r="C3419" s="124"/>
      <c r="D3419" s="128">
        <f t="shared" si="1410"/>
        <v>6370.34</v>
      </c>
      <c r="E3419" s="129">
        <f>VLOOKUP(A3418,[1]Plan1!$AY$80:$BA$314,3)</f>
        <v>6407.93</v>
      </c>
      <c r="F3419" s="130">
        <f t="shared" si="1411"/>
        <v>44852</v>
      </c>
      <c r="G3419" s="131">
        <f t="shared" si="1412"/>
        <v>5.9007839455980093E-3</v>
      </c>
      <c r="H3419" s="132">
        <f t="shared" si="1413"/>
        <v>44881</v>
      </c>
      <c r="I3419" s="132">
        <f t="shared" si="1414"/>
        <v>44881</v>
      </c>
      <c r="J3419" s="133">
        <f t="shared" si="1415"/>
        <v>20</v>
      </c>
      <c r="K3419" s="133">
        <f t="shared" si="1416"/>
        <v>19</v>
      </c>
      <c r="L3419" s="124">
        <f t="shared" si="1417"/>
        <v>1.00560491</v>
      </c>
      <c r="M3419" s="134">
        <f t="shared" si="1418"/>
        <v>0.99709963999999995</v>
      </c>
      <c r="N3419" s="134">
        <f t="shared" si="1419"/>
        <v>1.7143363097403492</v>
      </c>
      <c r="O3419" s="124">
        <f t="shared" si="1420"/>
        <v>1.72394501</v>
      </c>
      <c r="P3419" s="124"/>
      <c r="Q3419" s="125"/>
      <c r="R3419" s="126"/>
      <c r="S3419" s="124"/>
      <c r="T3419" s="135">
        <f t="shared" si="1434"/>
        <v>7.9699999999999993E-2</v>
      </c>
      <c r="U3419" s="125">
        <f t="shared" si="1421"/>
        <v>1172</v>
      </c>
      <c r="V3419" s="125">
        <v>252</v>
      </c>
      <c r="W3419" s="134">
        <f t="shared" si="1422"/>
        <v>1.4285184449999999</v>
      </c>
      <c r="X3419" s="18"/>
      <c r="Y3419" s="123">
        <f t="shared" si="1423"/>
        <v>67054.222907000003</v>
      </c>
      <c r="Z3419" s="123">
        <f t="shared" si="1424"/>
        <v>58154.513245124173</v>
      </c>
      <c r="AA3419" s="123">
        <f t="shared" si="1425"/>
        <v>1341.0844581400002</v>
      </c>
      <c r="AB3419" s="123">
        <f t="shared" si="1426"/>
        <v>38734.989432610331</v>
      </c>
      <c r="AC3419" s="123">
        <f t="shared" si="1427"/>
        <v>165284.81004287451</v>
      </c>
      <c r="AD3419" s="150">
        <f t="shared" si="1428"/>
        <v>87053.852995000008</v>
      </c>
      <c r="AE3419" s="150">
        <f t="shared" si="1429"/>
        <v>73997.998075753625</v>
      </c>
      <c r="AF3419" s="150">
        <f t="shared" si="1430"/>
        <v>1741.0770599000002</v>
      </c>
      <c r="AG3419" s="150">
        <f t="shared" si="1431"/>
        <v>49475.606452158339</v>
      </c>
      <c r="AH3419" s="150">
        <f t="shared" si="1432"/>
        <v>212268.53458281199</v>
      </c>
    </row>
    <row r="3420" spans="1:34" ht="15.75" x14ac:dyDescent="0.2">
      <c r="A3420" s="127">
        <f t="shared" si="1433"/>
        <v>44880</v>
      </c>
      <c r="B3420" s="165">
        <f t="shared" si="1409"/>
        <v>377776.08524566144</v>
      </c>
      <c r="C3420" s="124"/>
      <c r="D3420" s="128">
        <f t="shared" si="1410"/>
        <v>6370.34</v>
      </c>
      <c r="E3420" s="129">
        <f>VLOOKUP(A3419,[1]Plan1!$AY$80:$BA$314,3)</f>
        <v>6407.93</v>
      </c>
      <c r="F3420" s="130">
        <f t="shared" si="1411"/>
        <v>44852</v>
      </c>
      <c r="G3420" s="131">
        <f t="shared" si="1412"/>
        <v>5.9007839455980093E-3</v>
      </c>
      <c r="H3420" s="132">
        <f t="shared" si="1413"/>
        <v>44910</v>
      </c>
      <c r="I3420" s="132">
        <f t="shared" si="1414"/>
        <v>44881</v>
      </c>
      <c r="J3420" s="133">
        <f t="shared" si="1415"/>
        <v>20</v>
      </c>
      <c r="K3420" s="133">
        <f t="shared" si="1416"/>
        <v>20</v>
      </c>
      <c r="L3420" s="124">
        <f t="shared" si="1417"/>
        <v>1.0059007799999999</v>
      </c>
      <c r="M3420" s="134">
        <f t="shared" si="1418"/>
        <v>0.99709963999999995</v>
      </c>
      <c r="N3420" s="134">
        <f t="shared" si="1419"/>
        <v>1.7143363097403492</v>
      </c>
      <c r="O3420" s="124">
        <f t="shared" si="1420"/>
        <v>1.72445223</v>
      </c>
      <c r="P3420" s="124"/>
      <c r="Q3420" s="125"/>
      <c r="R3420" s="126"/>
      <c r="S3420" s="124"/>
      <c r="T3420" s="135">
        <f t="shared" si="1434"/>
        <v>7.9699999999999993E-2</v>
      </c>
      <c r="U3420" s="125">
        <f t="shared" si="1421"/>
        <v>1173</v>
      </c>
      <c r="V3420" s="125">
        <v>252</v>
      </c>
      <c r="W3420" s="134">
        <f t="shared" si="1422"/>
        <v>1.4289532069999999</v>
      </c>
      <c r="X3420" s="18"/>
      <c r="Y3420" s="123">
        <f t="shared" si="1423"/>
        <v>67054.222907000003</v>
      </c>
      <c r="Z3420" s="123">
        <f t="shared" si="1424"/>
        <v>58229.470050227726</v>
      </c>
      <c r="AA3420" s="123">
        <f t="shared" si="1425"/>
        <v>1341.0844581400002</v>
      </c>
      <c r="AB3420" s="123">
        <f t="shared" si="1426"/>
        <v>38757.340840245997</v>
      </c>
      <c r="AC3420" s="123">
        <f t="shared" si="1427"/>
        <v>165382.11825561372</v>
      </c>
      <c r="AD3420" s="150">
        <f t="shared" si="1428"/>
        <v>87053.852995000008</v>
      </c>
      <c r="AE3420" s="150">
        <f t="shared" si="1429"/>
        <v>74094.412531991024</v>
      </c>
      <c r="AF3420" s="150">
        <f t="shared" si="1430"/>
        <v>1741.0770599000002</v>
      </c>
      <c r="AG3420" s="150">
        <f t="shared" si="1431"/>
        <v>49504.624403156668</v>
      </c>
      <c r="AH3420" s="150">
        <f t="shared" si="1432"/>
        <v>212393.96699004772</v>
      </c>
    </row>
    <row r="3421" spans="1:34" ht="15.75" x14ac:dyDescent="0.2">
      <c r="A3421" s="127">
        <f t="shared" si="1433"/>
        <v>44881</v>
      </c>
      <c r="B3421" s="165">
        <f t="shared" si="1409"/>
        <v>377827.45460429543</v>
      </c>
      <c r="C3421" s="124"/>
      <c r="D3421" s="128">
        <f t="shared" si="1410"/>
        <v>6370.34</v>
      </c>
      <c r="E3421" s="129">
        <f>VLOOKUP(A3420,[1]Plan1!$AY$80:$BA$314,3)</f>
        <v>6407.93</v>
      </c>
      <c r="F3421" s="130">
        <f t="shared" si="1411"/>
        <v>44852</v>
      </c>
      <c r="G3421" s="131">
        <f t="shared" si="1412"/>
        <v>5.9007839455980093E-3</v>
      </c>
      <c r="H3421" s="132">
        <f t="shared" si="1413"/>
        <v>44910</v>
      </c>
      <c r="I3421" s="132">
        <f t="shared" si="1414"/>
        <v>44881</v>
      </c>
      <c r="J3421" s="133">
        <f t="shared" si="1415"/>
        <v>20</v>
      </c>
      <c r="K3421" s="133">
        <f t="shared" si="1416"/>
        <v>20</v>
      </c>
      <c r="L3421" s="124">
        <f t="shared" si="1417"/>
        <v>1.0059007799999999</v>
      </c>
      <c r="M3421" s="134">
        <f t="shared" si="1418"/>
        <v>0.99709963999999995</v>
      </c>
      <c r="N3421" s="134">
        <f t="shared" si="1419"/>
        <v>1.7143363097403492</v>
      </c>
      <c r="O3421" s="124">
        <f t="shared" si="1420"/>
        <v>1.72445223</v>
      </c>
      <c r="P3421" s="124"/>
      <c r="Q3421" s="125"/>
      <c r="R3421" s="126"/>
      <c r="S3421" s="124"/>
      <c r="T3421" s="135">
        <f t="shared" si="1434"/>
        <v>7.9699999999999993E-2</v>
      </c>
      <c r="U3421" s="125">
        <f t="shared" si="1421"/>
        <v>1173</v>
      </c>
      <c r="V3421" s="125">
        <v>252</v>
      </c>
      <c r="W3421" s="134">
        <f t="shared" si="1422"/>
        <v>1.4289532069999999</v>
      </c>
      <c r="X3421" s="18"/>
      <c r="Y3421" s="123">
        <f t="shared" si="1423"/>
        <v>67054.222907000003</v>
      </c>
      <c r="Z3421" s="123">
        <f t="shared" si="1424"/>
        <v>58229.470050227726</v>
      </c>
      <c r="AA3421" s="123">
        <f t="shared" si="1425"/>
        <v>1341.0844581400002</v>
      </c>
      <c r="AB3421" s="123">
        <f t="shared" si="1426"/>
        <v>38779.69224788167</v>
      </c>
      <c r="AC3421" s="123">
        <f t="shared" si="1427"/>
        <v>165404.46966324939</v>
      </c>
      <c r="AD3421" s="150">
        <f t="shared" si="1428"/>
        <v>87053.852995000008</v>
      </c>
      <c r="AE3421" s="150">
        <f t="shared" si="1429"/>
        <v>74094.412531991024</v>
      </c>
      <c r="AF3421" s="150">
        <f t="shared" si="1430"/>
        <v>1741.0770599000002</v>
      </c>
      <c r="AG3421" s="150">
        <f t="shared" si="1431"/>
        <v>49533.642354155003</v>
      </c>
      <c r="AH3421" s="150">
        <f t="shared" si="1432"/>
        <v>212422.98494104604</v>
      </c>
    </row>
    <row r="3422" spans="1:34" ht="15.75" x14ac:dyDescent="0.2">
      <c r="A3422" s="127">
        <f t="shared" si="1433"/>
        <v>44882</v>
      </c>
      <c r="B3422" s="165">
        <f t="shared" si="1409"/>
        <v>378021.81983189943</v>
      </c>
      <c r="C3422" s="124"/>
      <c r="D3422" s="128">
        <f t="shared" si="1410"/>
        <v>6407.93</v>
      </c>
      <c r="E3422" s="129">
        <f>VLOOKUP(A3421,[1]Plan1!$AY$80:$BA$314,3)</f>
        <v>6434.2</v>
      </c>
      <c r="F3422" s="130">
        <f t="shared" si="1411"/>
        <v>44882</v>
      </c>
      <c r="G3422" s="131">
        <f t="shared" si="1412"/>
        <v>4.0996078296735572E-3</v>
      </c>
      <c r="H3422" s="132">
        <f t="shared" si="1413"/>
        <v>44910</v>
      </c>
      <c r="I3422" s="132">
        <f t="shared" si="1414"/>
        <v>44910</v>
      </c>
      <c r="J3422" s="133">
        <f t="shared" si="1415"/>
        <v>21</v>
      </c>
      <c r="K3422" s="133">
        <f t="shared" si="1416"/>
        <v>1</v>
      </c>
      <c r="L3422" s="124">
        <f t="shared" si="1417"/>
        <v>1.0001948300000001</v>
      </c>
      <c r="M3422" s="134">
        <f t="shared" si="1418"/>
        <v>1.0059007799999999</v>
      </c>
      <c r="N3422" s="134">
        <f t="shared" si="1419"/>
        <v>1.7244522311501387</v>
      </c>
      <c r="O3422" s="124">
        <f t="shared" si="1420"/>
        <v>1.7247882000000001</v>
      </c>
      <c r="P3422" s="124"/>
      <c r="Q3422" s="125"/>
      <c r="R3422" s="126"/>
      <c r="S3422" s="124"/>
      <c r="T3422" s="135">
        <f t="shared" si="1434"/>
        <v>7.9699999999999993E-2</v>
      </c>
      <c r="U3422" s="125">
        <f t="shared" si="1421"/>
        <v>1174</v>
      </c>
      <c r="V3422" s="125">
        <v>252</v>
      </c>
      <c r="W3422" s="134">
        <f t="shared" si="1422"/>
        <v>1.4293881020000001</v>
      </c>
      <c r="X3422" s="18"/>
      <c r="Y3422" s="123">
        <f t="shared" si="1423"/>
        <v>67054.222907000003</v>
      </c>
      <c r="Z3422" s="123">
        <f t="shared" si="1424"/>
        <v>58292.015621737941</v>
      </c>
      <c r="AA3422" s="123">
        <f t="shared" si="1425"/>
        <v>1341.0844581400002</v>
      </c>
      <c r="AB3422" s="123">
        <f t="shared" si="1426"/>
        <v>38802.043655517336</v>
      </c>
      <c r="AC3422" s="123">
        <f t="shared" si="1427"/>
        <v>165489.36664239527</v>
      </c>
      <c r="AD3422" s="150">
        <f t="shared" si="1428"/>
        <v>87053.852995000008</v>
      </c>
      <c r="AE3422" s="150">
        <f t="shared" si="1429"/>
        <v>74174.862829450794</v>
      </c>
      <c r="AF3422" s="150">
        <f t="shared" si="1430"/>
        <v>1741.0770599000002</v>
      </c>
      <c r="AG3422" s="150">
        <f t="shared" si="1431"/>
        <v>49562.660305153338</v>
      </c>
      <c r="AH3422" s="150">
        <f t="shared" si="1432"/>
        <v>212532.45318950416</v>
      </c>
    </row>
    <row r="3423" spans="1:34" ht="15.75" x14ac:dyDescent="0.2">
      <c r="A3423" s="127">
        <f t="shared" si="1433"/>
        <v>44883</v>
      </c>
      <c r="B3423" s="165">
        <f t="shared" si="1409"/>
        <v>378216.26045496226</v>
      </c>
      <c r="C3423" s="124"/>
      <c r="D3423" s="128">
        <f t="shared" si="1410"/>
        <v>6407.93</v>
      </c>
      <c r="E3423" s="129">
        <f>VLOOKUP(A3422,[1]Plan1!$AY$80:$BA$314,3)</f>
        <v>6434.2</v>
      </c>
      <c r="F3423" s="130">
        <f t="shared" si="1411"/>
        <v>44882</v>
      </c>
      <c r="G3423" s="131">
        <f t="shared" si="1412"/>
        <v>4.0996078296735572E-3</v>
      </c>
      <c r="H3423" s="132">
        <f t="shared" si="1413"/>
        <v>44910</v>
      </c>
      <c r="I3423" s="132">
        <f t="shared" si="1414"/>
        <v>44910</v>
      </c>
      <c r="J3423" s="133">
        <f t="shared" si="1415"/>
        <v>21</v>
      </c>
      <c r="K3423" s="133">
        <f t="shared" si="1416"/>
        <v>2</v>
      </c>
      <c r="L3423" s="124">
        <f t="shared" si="1417"/>
        <v>1.0003897100000001</v>
      </c>
      <c r="M3423" s="134">
        <f t="shared" si="1418"/>
        <v>1.0059007799999999</v>
      </c>
      <c r="N3423" s="134">
        <f t="shared" si="1419"/>
        <v>1.7244522311501387</v>
      </c>
      <c r="O3423" s="124">
        <f t="shared" si="1420"/>
        <v>1.7251242600000001</v>
      </c>
      <c r="P3423" s="124"/>
      <c r="Q3423" s="125"/>
      <c r="R3423" s="126"/>
      <c r="S3423" s="124"/>
      <c r="T3423" s="135">
        <f t="shared" si="1434"/>
        <v>7.9699999999999993E-2</v>
      </c>
      <c r="U3423" s="125">
        <f t="shared" si="1421"/>
        <v>1175</v>
      </c>
      <c r="V3423" s="125">
        <v>252</v>
      </c>
      <c r="W3423" s="134">
        <f t="shared" si="1422"/>
        <v>1.4298231290000001</v>
      </c>
      <c r="X3423" s="18"/>
      <c r="Y3423" s="123">
        <f t="shared" si="1423"/>
        <v>67054.222907000003</v>
      </c>
      <c r="Z3423" s="123">
        <f t="shared" si="1424"/>
        <v>58354.594170788681</v>
      </c>
      <c r="AA3423" s="123">
        <f t="shared" si="1425"/>
        <v>1341.0844581400002</v>
      </c>
      <c r="AB3423" s="123">
        <f t="shared" si="1426"/>
        <v>38824.395063153002</v>
      </c>
      <c r="AC3423" s="123">
        <f t="shared" si="1427"/>
        <v>165574.29659908169</v>
      </c>
      <c r="AD3423" s="150">
        <f t="shared" si="1428"/>
        <v>87053.852995000008</v>
      </c>
      <c r="AE3423" s="150">
        <f t="shared" si="1429"/>
        <v>74255.355544828853</v>
      </c>
      <c r="AF3423" s="150">
        <f t="shared" si="1430"/>
        <v>1741.0770599000002</v>
      </c>
      <c r="AG3423" s="150">
        <f t="shared" si="1431"/>
        <v>49591.678256151674</v>
      </c>
      <c r="AH3423" s="150">
        <f t="shared" si="1432"/>
        <v>212641.96385588055</v>
      </c>
    </row>
    <row r="3424" spans="1:34" ht="15.75" x14ac:dyDescent="0.2">
      <c r="A3424" s="127">
        <f t="shared" si="1433"/>
        <v>44884</v>
      </c>
      <c r="B3424" s="165">
        <f t="shared" si="1409"/>
        <v>378410.77317756711</v>
      </c>
      <c r="C3424" s="124"/>
      <c r="D3424" s="128">
        <f t="shared" si="1410"/>
        <v>6407.93</v>
      </c>
      <c r="E3424" s="129">
        <f>VLOOKUP(A3423,[1]Plan1!$AY$80:$BA$314,3)</f>
        <v>6434.2</v>
      </c>
      <c r="F3424" s="130">
        <f t="shared" si="1411"/>
        <v>44882</v>
      </c>
      <c r="G3424" s="131">
        <f t="shared" si="1412"/>
        <v>4.0996078296735572E-3</v>
      </c>
      <c r="H3424" s="132">
        <f t="shared" si="1413"/>
        <v>44910</v>
      </c>
      <c r="I3424" s="132">
        <f t="shared" si="1414"/>
        <v>44910</v>
      </c>
      <c r="J3424" s="133">
        <f t="shared" si="1415"/>
        <v>21</v>
      </c>
      <c r="K3424" s="133">
        <f t="shared" si="1416"/>
        <v>3</v>
      </c>
      <c r="L3424" s="124">
        <f t="shared" si="1417"/>
        <v>1.0005846300000001</v>
      </c>
      <c r="M3424" s="134">
        <f t="shared" si="1418"/>
        <v>1.0059007799999999</v>
      </c>
      <c r="N3424" s="134">
        <f t="shared" si="1419"/>
        <v>1.7244522311501387</v>
      </c>
      <c r="O3424" s="124">
        <f t="shared" si="1420"/>
        <v>1.7254603900000001</v>
      </c>
      <c r="P3424" s="124"/>
      <c r="Q3424" s="125"/>
      <c r="R3424" s="126"/>
      <c r="S3424" s="124"/>
      <c r="T3424" s="135">
        <f t="shared" si="1434"/>
        <v>7.9699999999999993E-2</v>
      </c>
      <c r="U3424" s="125">
        <f t="shared" si="1421"/>
        <v>1176</v>
      </c>
      <c r="V3424" s="125">
        <v>252</v>
      </c>
      <c r="W3424" s="134">
        <f t="shared" si="1422"/>
        <v>1.4302582880000001</v>
      </c>
      <c r="X3424" s="18"/>
      <c r="Y3424" s="123">
        <f t="shared" si="1423"/>
        <v>67054.222907000003</v>
      </c>
      <c r="Z3424" s="123">
        <f t="shared" si="1424"/>
        <v>58417.204255764867</v>
      </c>
      <c r="AA3424" s="123">
        <f t="shared" si="1425"/>
        <v>1341.0844581400002</v>
      </c>
      <c r="AB3424" s="123">
        <f t="shared" si="1426"/>
        <v>38846.746470788668</v>
      </c>
      <c r="AC3424" s="123">
        <f t="shared" si="1427"/>
        <v>165659.25809169354</v>
      </c>
      <c r="AD3424" s="150">
        <f t="shared" si="1428"/>
        <v>87053.852995000008</v>
      </c>
      <c r="AE3424" s="150">
        <f t="shared" si="1429"/>
        <v>74335.888823823567</v>
      </c>
      <c r="AF3424" s="150">
        <f t="shared" si="1430"/>
        <v>1741.0770599000002</v>
      </c>
      <c r="AG3424" s="150">
        <f t="shared" si="1431"/>
        <v>49620.696207150009</v>
      </c>
      <c r="AH3424" s="150">
        <f t="shared" si="1432"/>
        <v>212751.51508587357</v>
      </c>
    </row>
    <row r="3425" spans="1:34" ht="15.75" x14ac:dyDescent="0.2">
      <c r="A3425" s="127">
        <f t="shared" si="1433"/>
        <v>44885</v>
      </c>
      <c r="B3425" s="165">
        <f t="shared" si="1409"/>
        <v>378462.14253620111</v>
      </c>
      <c r="C3425" s="124"/>
      <c r="D3425" s="128">
        <f t="shared" si="1410"/>
        <v>6407.93</v>
      </c>
      <c r="E3425" s="129">
        <f>VLOOKUP(A3424,[1]Plan1!$AY$80:$BA$314,3)</f>
        <v>6434.2</v>
      </c>
      <c r="F3425" s="130">
        <f t="shared" si="1411"/>
        <v>44882</v>
      </c>
      <c r="G3425" s="131">
        <f t="shared" si="1412"/>
        <v>4.0996078296735572E-3</v>
      </c>
      <c r="H3425" s="132">
        <f t="shared" si="1413"/>
        <v>44910</v>
      </c>
      <c r="I3425" s="132">
        <f t="shared" si="1414"/>
        <v>44910</v>
      </c>
      <c r="J3425" s="133">
        <f t="shared" si="1415"/>
        <v>21</v>
      </c>
      <c r="K3425" s="133">
        <f t="shared" si="1416"/>
        <v>3</v>
      </c>
      <c r="L3425" s="124">
        <f t="shared" si="1417"/>
        <v>1.0005846300000001</v>
      </c>
      <c r="M3425" s="134">
        <f t="shared" si="1418"/>
        <v>1.0059007799999999</v>
      </c>
      <c r="N3425" s="134">
        <f t="shared" si="1419"/>
        <v>1.7244522311501387</v>
      </c>
      <c r="O3425" s="124">
        <f t="shared" si="1420"/>
        <v>1.7254603900000001</v>
      </c>
      <c r="P3425" s="124"/>
      <c r="Q3425" s="125"/>
      <c r="R3425" s="126"/>
      <c r="S3425" s="124"/>
      <c r="T3425" s="135">
        <f t="shared" si="1434"/>
        <v>7.9699999999999993E-2</v>
      </c>
      <c r="U3425" s="125">
        <f t="shared" si="1421"/>
        <v>1176</v>
      </c>
      <c r="V3425" s="125">
        <v>252</v>
      </c>
      <c r="W3425" s="134">
        <f t="shared" si="1422"/>
        <v>1.4302582880000001</v>
      </c>
      <c r="X3425" s="18"/>
      <c r="Y3425" s="123">
        <f t="shared" si="1423"/>
        <v>67054.222907000003</v>
      </c>
      <c r="Z3425" s="123">
        <f t="shared" si="1424"/>
        <v>58417.204255764867</v>
      </c>
      <c r="AA3425" s="123">
        <f t="shared" si="1425"/>
        <v>1341.0844581400002</v>
      </c>
      <c r="AB3425" s="123">
        <f t="shared" si="1426"/>
        <v>38869.097878424334</v>
      </c>
      <c r="AC3425" s="123">
        <f t="shared" si="1427"/>
        <v>165681.60949932921</v>
      </c>
      <c r="AD3425" s="150">
        <f t="shared" si="1428"/>
        <v>87053.852995000008</v>
      </c>
      <c r="AE3425" s="150">
        <f t="shared" si="1429"/>
        <v>74335.888823823567</v>
      </c>
      <c r="AF3425" s="150">
        <f t="shared" si="1430"/>
        <v>1741.0770599000002</v>
      </c>
      <c r="AG3425" s="150">
        <f t="shared" si="1431"/>
        <v>49649.714158148337</v>
      </c>
      <c r="AH3425" s="150">
        <f t="shared" si="1432"/>
        <v>212780.5330368719</v>
      </c>
    </row>
    <row r="3426" spans="1:34" ht="15.75" x14ac:dyDescent="0.2">
      <c r="A3426" s="127">
        <f t="shared" si="1433"/>
        <v>44886</v>
      </c>
      <c r="B3426" s="165">
        <f t="shared" si="1409"/>
        <v>378513.51189483516</v>
      </c>
      <c r="C3426" s="124"/>
      <c r="D3426" s="128">
        <f t="shared" si="1410"/>
        <v>6407.93</v>
      </c>
      <c r="E3426" s="129">
        <f>VLOOKUP(A3425,[1]Plan1!$AY$80:$BA$314,3)</f>
        <v>6434.2</v>
      </c>
      <c r="F3426" s="130">
        <f t="shared" si="1411"/>
        <v>44882</v>
      </c>
      <c r="G3426" s="131">
        <f t="shared" si="1412"/>
        <v>4.0996078296735572E-3</v>
      </c>
      <c r="H3426" s="132">
        <f t="shared" si="1413"/>
        <v>44910</v>
      </c>
      <c r="I3426" s="132">
        <f t="shared" si="1414"/>
        <v>44910</v>
      </c>
      <c r="J3426" s="133">
        <f t="shared" si="1415"/>
        <v>21</v>
      </c>
      <c r="K3426" s="133">
        <f t="shared" si="1416"/>
        <v>3</v>
      </c>
      <c r="L3426" s="124">
        <f t="shared" si="1417"/>
        <v>1.0005846300000001</v>
      </c>
      <c r="M3426" s="134">
        <f t="shared" si="1418"/>
        <v>1.0059007799999999</v>
      </c>
      <c r="N3426" s="134">
        <f t="shared" si="1419"/>
        <v>1.7244522311501387</v>
      </c>
      <c r="O3426" s="124">
        <f t="shared" si="1420"/>
        <v>1.7254603900000001</v>
      </c>
      <c r="P3426" s="124"/>
      <c r="Q3426" s="125"/>
      <c r="R3426" s="126"/>
      <c r="S3426" s="124"/>
      <c r="T3426" s="135">
        <f t="shared" si="1434"/>
        <v>7.9699999999999993E-2</v>
      </c>
      <c r="U3426" s="125">
        <f t="shared" si="1421"/>
        <v>1176</v>
      </c>
      <c r="V3426" s="125">
        <v>252</v>
      </c>
      <c r="W3426" s="134">
        <f t="shared" si="1422"/>
        <v>1.4302582880000001</v>
      </c>
      <c r="X3426" s="18"/>
      <c r="Y3426" s="123">
        <f t="shared" si="1423"/>
        <v>67054.222907000003</v>
      </c>
      <c r="Z3426" s="123">
        <f t="shared" si="1424"/>
        <v>58417.204255764867</v>
      </c>
      <c r="AA3426" s="123">
        <f t="shared" si="1425"/>
        <v>1341.0844581400002</v>
      </c>
      <c r="AB3426" s="123">
        <f t="shared" si="1426"/>
        <v>38891.44928606</v>
      </c>
      <c r="AC3426" s="123">
        <f t="shared" si="1427"/>
        <v>165703.96090696487</v>
      </c>
      <c r="AD3426" s="150">
        <f t="shared" si="1428"/>
        <v>87053.852995000008</v>
      </c>
      <c r="AE3426" s="150">
        <f t="shared" si="1429"/>
        <v>74335.888823823567</v>
      </c>
      <c r="AF3426" s="150">
        <f t="shared" si="1430"/>
        <v>1741.0770599000002</v>
      </c>
      <c r="AG3426" s="150">
        <f t="shared" si="1431"/>
        <v>49678.73210914668</v>
      </c>
      <c r="AH3426" s="150">
        <f t="shared" si="1432"/>
        <v>212809.55098787026</v>
      </c>
    </row>
    <row r="3427" spans="1:34" ht="15.75" x14ac:dyDescent="0.2">
      <c r="A3427" s="127">
        <f t="shared" si="1433"/>
        <v>44887</v>
      </c>
      <c r="B3427" s="165">
        <f t="shared" ref="B3427:B3490" si="1435">AC3427+AH3427</f>
        <v>378708.09361763054</v>
      </c>
      <c r="C3427" s="124"/>
      <c r="D3427" s="128">
        <f t="shared" ref="D3427:D3490" si="1436">IF(E3427=E3426,D3426,E3426)</f>
        <v>6407.93</v>
      </c>
      <c r="E3427" s="129">
        <f>VLOOKUP(A3426,[1]Plan1!$AY$80:$BA$314,3)</f>
        <v>6434.2</v>
      </c>
      <c r="F3427" s="130">
        <f t="shared" ref="F3427:F3490" si="1437">IF(D3427=D3426,F3426,A3427)</f>
        <v>44882</v>
      </c>
      <c r="G3427" s="131">
        <f t="shared" ref="G3427:G3490" si="1438">(E3427/D3427)-1</f>
        <v>4.0996078296735572E-3</v>
      </c>
      <c r="H3427" s="132">
        <f t="shared" ref="H3427:H3490" si="1439">IF(DAY(A3427)=15,VLOOKUP(A3427,AO$118:AT$450,4),H3426)</f>
        <v>44910</v>
      </c>
      <c r="I3427" s="132">
        <f t="shared" ref="I3427:I3490" si="1440">IF(A3427&gt;I3426,H3427,I3426)</f>
        <v>44910</v>
      </c>
      <c r="J3427" s="133">
        <f t="shared" ref="J3427:J3490" si="1441">IF(I3427=I3426,J3426,NETWORKDAYS(I3426,I3427,$AK$118:$AK$502)-1)</f>
        <v>21</v>
      </c>
      <c r="K3427" s="133">
        <f t="shared" ref="K3427:K3490" si="1442">(J3427-(NETWORKDAYS(A3427,I3427,AK$118:AK$502)-1))</f>
        <v>4</v>
      </c>
      <c r="L3427" s="124">
        <f t="shared" ref="L3427:L3490" si="1443">TRUNC((E3427/D3427)^TRUNC((K3427/J3427),9),8)</f>
        <v>1.0007795799999999</v>
      </c>
      <c r="M3427" s="134">
        <f t="shared" ref="M3427:M3490" si="1444">IF(I3427&gt;I3426,L3426,M3426)</f>
        <v>1.0059007799999999</v>
      </c>
      <c r="N3427" s="134">
        <f t="shared" ref="N3427:N3490" si="1445">IF(I3427&gt;I3426,N3426*M3427,N3426)</f>
        <v>1.7244522311501387</v>
      </c>
      <c r="O3427" s="124">
        <f t="shared" ref="O3427:O3490" si="1446">TRUNC(TRUNC((L3427*N3427),15),8)</f>
        <v>1.72579657</v>
      </c>
      <c r="P3427" s="124"/>
      <c r="Q3427" s="125"/>
      <c r="R3427" s="126"/>
      <c r="S3427" s="124"/>
      <c r="T3427" s="135">
        <f t="shared" si="1434"/>
        <v>7.9699999999999993E-2</v>
      </c>
      <c r="U3427" s="125">
        <f t="shared" ref="U3427:U3490" si="1447">IF(Q3426&gt;0,1,IF(K3427=K3426,U3426,U3426+1))</f>
        <v>1177</v>
      </c>
      <c r="V3427" s="125">
        <v>252</v>
      </c>
      <c r="W3427" s="134">
        <f t="shared" ref="W3427:W3490" si="1448">ROUND((1+T3427)^TRUNC((U3427/V3427),9),9)</f>
        <v>1.43069358</v>
      </c>
      <c r="X3427" s="18"/>
      <c r="Y3427" s="123">
        <f t="shared" ref="Y3427:Y3490" si="1449">S$1686+X$1686</f>
        <v>67054.222907000003</v>
      </c>
      <c r="Z3427" s="123">
        <f t="shared" ref="Z3427:Z3490" si="1450">(((O3427/O$1686)*W3427*W$1714)-1)*Y3427</f>
        <v>58479.844521027946</v>
      </c>
      <c r="AA3427" s="123">
        <f t="shared" ref="AA3427:AA3490" si="1451">0.02*Y3427</f>
        <v>1341.0844581400002</v>
      </c>
      <c r="AB3427" s="123">
        <f t="shared" ref="AB3427:AB3490" si="1452">0.01*((A3427-A$1686)/30)*Y3427</f>
        <v>38913.800693695674</v>
      </c>
      <c r="AC3427" s="123">
        <f t="shared" ref="AC3427:AC3490" si="1453">SUM(Y3427:AB3427)</f>
        <v>165788.95257986363</v>
      </c>
      <c r="AD3427" s="150">
        <f t="shared" ref="AD3427:AD3490" si="1454">S$1714+X$1714</f>
        <v>87053.852995000008</v>
      </c>
      <c r="AE3427" s="150">
        <f t="shared" ref="AE3427:AE3490" si="1455">(((O3427/O$1714)*W3427)-1)*AD3427</f>
        <v>74416.46092272189</v>
      </c>
      <c r="AF3427" s="150">
        <f t="shared" ref="AF3427:AF3490" si="1456">0.02*AD3427</f>
        <v>1741.0770599000002</v>
      </c>
      <c r="AG3427" s="150">
        <f t="shared" ref="AG3427:AG3490" si="1457">0.01*((A3427-A$1714)/30)*AD3427</f>
        <v>49707.750060145008</v>
      </c>
      <c r="AH3427" s="150">
        <f t="shared" ref="AH3427:AH3490" si="1458">SUM(AD3427:AG3427)</f>
        <v>212919.14103776694</v>
      </c>
    </row>
    <row r="3428" spans="1:34" ht="15.75" x14ac:dyDescent="0.2">
      <c r="A3428" s="127">
        <f t="shared" si="1433"/>
        <v>44888</v>
      </c>
      <c r="B3428" s="165">
        <f t="shared" si="1435"/>
        <v>378902.74915374897</v>
      </c>
      <c r="C3428" s="124"/>
      <c r="D3428" s="128">
        <f t="shared" si="1436"/>
        <v>6407.93</v>
      </c>
      <c r="E3428" s="129">
        <f>VLOOKUP(A3427,[1]Plan1!$AY$80:$BA$314,3)</f>
        <v>6434.2</v>
      </c>
      <c r="F3428" s="130">
        <f t="shared" si="1437"/>
        <v>44882</v>
      </c>
      <c r="G3428" s="131">
        <f t="shared" si="1438"/>
        <v>4.0996078296735572E-3</v>
      </c>
      <c r="H3428" s="132">
        <f t="shared" si="1439"/>
        <v>44910</v>
      </c>
      <c r="I3428" s="132">
        <f t="shared" si="1440"/>
        <v>44910</v>
      </c>
      <c r="J3428" s="133">
        <f t="shared" si="1441"/>
        <v>21</v>
      </c>
      <c r="K3428" s="133">
        <f t="shared" si="1442"/>
        <v>5</v>
      </c>
      <c r="L3428" s="124">
        <f t="shared" si="1443"/>
        <v>1.0009745699999999</v>
      </c>
      <c r="M3428" s="134">
        <f t="shared" si="1444"/>
        <v>1.0059007799999999</v>
      </c>
      <c r="N3428" s="134">
        <f t="shared" si="1445"/>
        <v>1.7244522311501387</v>
      </c>
      <c r="O3428" s="124">
        <f t="shared" si="1446"/>
        <v>1.7261328300000001</v>
      </c>
      <c r="P3428" s="124"/>
      <c r="Q3428" s="125"/>
      <c r="R3428" s="126"/>
      <c r="S3428" s="124"/>
      <c r="T3428" s="135">
        <f t="shared" si="1434"/>
        <v>7.9699999999999993E-2</v>
      </c>
      <c r="U3428" s="125">
        <f t="shared" si="1447"/>
        <v>1178</v>
      </c>
      <c r="V3428" s="125">
        <v>252</v>
      </c>
      <c r="W3428" s="134">
        <f t="shared" si="1448"/>
        <v>1.431129004</v>
      </c>
      <c r="X3428" s="18"/>
      <c r="Y3428" s="123">
        <f t="shared" si="1449"/>
        <v>67054.222907000003</v>
      </c>
      <c r="Z3428" s="123">
        <f t="shared" si="1450"/>
        <v>58542.517071814451</v>
      </c>
      <c r="AA3428" s="123">
        <f t="shared" si="1451"/>
        <v>1341.0844581400002</v>
      </c>
      <c r="AB3428" s="123">
        <f t="shared" si="1452"/>
        <v>38936.152101331332</v>
      </c>
      <c r="AC3428" s="123">
        <f t="shared" si="1453"/>
        <v>165873.97653828579</v>
      </c>
      <c r="AD3428" s="150">
        <f t="shared" si="1454"/>
        <v>87053.852995000008</v>
      </c>
      <c r="AE3428" s="150">
        <f t="shared" si="1455"/>
        <v>74497.074549419835</v>
      </c>
      <c r="AF3428" s="150">
        <f t="shared" si="1456"/>
        <v>1741.0770599000002</v>
      </c>
      <c r="AG3428" s="150">
        <f t="shared" si="1457"/>
        <v>49736.768011143344</v>
      </c>
      <c r="AH3428" s="150">
        <f t="shared" si="1458"/>
        <v>213028.77261546318</v>
      </c>
    </row>
    <row r="3429" spans="1:34" ht="15.75" x14ac:dyDescent="0.2">
      <c r="A3429" s="127">
        <f t="shared" si="1433"/>
        <v>44889</v>
      </c>
      <c r="B3429" s="165">
        <f t="shared" si="1435"/>
        <v>379097.47520274</v>
      </c>
      <c r="C3429" s="124"/>
      <c r="D3429" s="128">
        <f t="shared" si="1436"/>
        <v>6407.93</v>
      </c>
      <c r="E3429" s="129">
        <f>VLOOKUP(A3428,[1]Plan1!$AY$80:$BA$314,3)</f>
        <v>6434.2</v>
      </c>
      <c r="F3429" s="130">
        <f t="shared" si="1437"/>
        <v>44882</v>
      </c>
      <c r="G3429" s="131">
        <f t="shared" si="1438"/>
        <v>4.0996078296735572E-3</v>
      </c>
      <c r="H3429" s="132">
        <f t="shared" si="1439"/>
        <v>44910</v>
      </c>
      <c r="I3429" s="132">
        <f t="shared" si="1440"/>
        <v>44910</v>
      </c>
      <c r="J3429" s="133">
        <f t="shared" si="1441"/>
        <v>21</v>
      </c>
      <c r="K3429" s="133">
        <f t="shared" si="1442"/>
        <v>6</v>
      </c>
      <c r="L3429" s="124">
        <f t="shared" si="1443"/>
        <v>1.0011696000000001</v>
      </c>
      <c r="M3429" s="134">
        <f t="shared" si="1444"/>
        <v>1.0059007799999999</v>
      </c>
      <c r="N3429" s="134">
        <f t="shared" si="1445"/>
        <v>1.7244522311501387</v>
      </c>
      <c r="O3429" s="124">
        <f t="shared" si="1446"/>
        <v>1.72646915</v>
      </c>
      <c r="P3429" s="124"/>
      <c r="Q3429" s="125"/>
      <c r="R3429" s="126"/>
      <c r="S3429" s="124"/>
      <c r="T3429" s="135">
        <f t="shared" si="1434"/>
        <v>7.9699999999999993E-2</v>
      </c>
      <c r="U3429" s="125">
        <f t="shared" si="1447"/>
        <v>1179</v>
      </c>
      <c r="V3429" s="125">
        <v>252</v>
      </c>
      <c r="W3429" s="134">
        <f t="shared" si="1448"/>
        <v>1.43156456</v>
      </c>
      <c r="X3429" s="18"/>
      <c r="Y3429" s="123">
        <f t="shared" si="1449"/>
        <v>67054.222907000003</v>
      </c>
      <c r="Z3429" s="123">
        <f t="shared" si="1450"/>
        <v>58605.220464526254</v>
      </c>
      <c r="AA3429" s="123">
        <f t="shared" si="1451"/>
        <v>1341.0844581400002</v>
      </c>
      <c r="AB3429" s="123">
        <f t="shared" si="1452"/>
        <v>38958.503508967005</v>
      </c>
      <c r="AC3429" s="123">
        <f t="shared" si="1453"/>
        <v>165959.03133863327</v>
      </c>
      <c r="AD3429" s="150">
        <f t="shared" si="1454"/>
        <v>87053.852995000008</v>
      </c>
      <c r="AE3429" s="150">
        <f t="shared" si="1455"/>
        <v>74577.72784706502</v>
      </c>
      <c r="AF3429" s="150">
        <f t="shared" si="1456"/>
        <v>1741.0770599000002</v>
      </c>
      <c r="AG3429" s="150">
        <f t="shared" si="1457"/>
        <v>49765.785962141672</v>
      </c>
      <c r="AH3429" s="150">
        <f t="shared" si="1458"/>
        <v>213138.44386410672</v>
      </c>
    </row>
    <row r="3430" spans="1:34" ht="15.75" x14ac:dyDescent="0.2">
      <c r="A3430" s="127">
        <f t="shared" si="1433"/>
        <v>44890</v>
      </c>
      <c r="B3430" s="165">
        <f t="shared" si="1435"/>
        <v>379292.27219064243</v>
      </c>
      <c r="C3430" s="124"/>
      <c r="D3430" s="128">
        <f t="shared" si="1436"/>
        <v>6407.93</v>
      </c>
      <c r="E3430" s="129">
        <f>VLOOKUP(A3429,[1]Plan1!$AY$80:$BA$314,3)</f>
        <v>6434.2</v>
      </c>
      <c r="F3430" s="130">
        <f t="shared" si="1437"/>
        <v>44882</v>
      </c>
      <c r="G3430" s="131">
        <f t="shared" si="1438"/>
        <v>4.0996078296735572E-3</v>
      </c>
      <c r="H3430" s="132">
        <f t="shared" si="1439"/>
        <v>44910</v>
      </c>
      <c r="I3430" s="132">
        <f t="shared" si="1440"/>
        <v>44910</v>
      </c>
      <c r="J3430" s="133">
        <f t="shared" si="1441"/>
        <v>21</v>
      </c>
      <c r="K3430" s="133">
        <f t="shared" si="1442"/>
        <v>7</v>
      </c>
      <c r="L3430" s="124">
        <f t="shared" si="1443"/>
        <v>1.0013646700000001</v>
      </c>
      <c r="M3430" s="134">
        <f t="shared" si="1444"/>
        <v>1.0059007799999999</v>
      </c>
      <c r="N3430" s="134">
        <f t="shared" si="1445"/>
        <v>1.7244522311501387</v>
      </c>
      <c r="O3430" s="124">
        <f t="shared" si="1446"/>
        <v>1.72680553</v>
      </c>
      <c r="P3430" s="124"/>
      <c r="Q3430" s="125"/>
      <c r="R3430" s="126"/>
      <c r="S3430" s="124"/>
      <c r="T3430" s="135">
        <f t="shared" si="1434"/>
        <v>7.9699999999999993E-2</v>
      </c>
      <c r="U3430" s="125">
        <f t="shared" si="1447"/>
        <v>1180</v>
      </c>
      <c r="V3430" s="125">
        <v>252</v>
      </c>
      <c r="W3430" s="134">
        <f t="shared" si="1448"/>
        <v>1.43200025</v>
      </c>
      <c r="X3430" s="18"/>
      <c r="Y3430" s="123">
        <f t="shared" si="1449"/>
        <v>67054.222907000003</v>
      </c>
      <c r="Z3430" s="123">
        <f t="shared" si="1450"/>
        <v>58667.954885510349</v>
      </c>
      <c r="AA3430" s="123">
        <f t="shared" si="1451"/>
        <v>1341.0844581400002</v>
      </c>
      <c r="AB3430" s="123">
        <f t="shared" si="1452"/>
        <v>38980.854916602671</v>
      </c>
      <c r="AC3430" s="123">
        <f t="shared" si="1453"/>
        <v>166044.11716725302</v>
      </c>
      <c r="AD3430" s="150">
        <f t="shared" si="1454"/>
        <v>87053.852995000008</v>
      </c>
      <c r="AE3430" s="150">
        <f t="shared" si="1455"/>
        <v>74658.421055349347</v>
      </c>
      <c r="AF3430" s="150">
        <f t="shared" si="1456"/>
        <v>1741.0770599000002</v>
      </c>
      <c r="AG3430" s="150">
        <f t="shared" si="1457"/>
        <v>49794.803913140007</v>
      </c>
      <c r="AH3430" s="150">
        <f t="shared" si="1458"/>
        <v>213248.15502338938</v>
      </c>
    </row>
    <row r="3431" spans="1:34" ht="15.75" x14ac:dyDescent="0.2">
      <c r="A3431" s="127">
        <f t="shared" si="1433"/>
        <v>44891</v>
      </c>
      <c r="B3431" s="165">
        <f t="shared" si="1435"/>
        <v>379487.14140581875</v>
      </c>
      <c r="C3431" s="124"/>
      <c r="D3431" s="128">
        <f t="shared" si="1436"/>
        <v>6407.93</v>
      </c>
      <c r="E3431" s="129">
        <f>VLOOKUP(A3430,[1]Plan1!$AY$80:$BA$314,3)</f>
        <v>6434.2</v>
      </c>
      <c r="F3431" s="130">
        <f t="shared" si="1437"/>
        <v>44882</v>
      </c>
      <c r="G3431" s="131">
        <f t="shared" si="1438"/>
        <v>4.0996078296735572E-3</v>
      </c>
      <c r="H3431" s="132">
        <f t="shared" si="1439"/>
        <v>44910</v>
      </c>
      <c r="I3431" s="132">
        <f t="shared" si="1440"/>
        <v>44910</v>
      </c>
      <c r="J3431" s="133">
        <f t="shared" si="1441"/>
        <v>21</v>
      </c>
      <c r="K3431" s="133">
        <f t="shared" si="1442"/>
        <v>8</v>
      </c>
      <c r="L3431" s="124">
        <f t="shared" si="1443"/>
        <v>1.0015597700000001</v>
      </c>
      <c r="M3431" s="134">
        <f t="shared" si="1444"/>
        <v>1.0059007799999999</v>
      </c>
      <c r="N3431" s="134">
        <f t="shared" si="1445"/>
        <v>1.7244522311501387</v>
      </c>
      <c r="O3431" s="124">
        <f t="shared" si="1446"/>
        <v>1.7271419800000001</v>
      </c>
      <c r="P3431" s="124"/>
      <c r="Q3431" s="125"/>
      <c r="R3431" s="126"/>
      <c r="S3431" s="124"/>
      <c r="T3431" s="135">
        <f t="shared" si="1434"/>
        <v>7.9699999999999993E-2</v>
      </c>
      <c r="U3431" s="125">
        <f t="shared" si="1447"/>
        <v>1181</v>
      </c>
      <c r="V3431" s="125">
        <v>252</v>
      </c>
      <c r="W3431" s="134">
        <f t="shared" si="1448"/>
        <v>1.432436072</v>
      </c>
      <c r="X3431" s="18"/>
      <c r="Y3431" s="123">
        <f t="shared" si="1449"/>
        <v>67054.222907000003</v>
      </c>
      <c r="Z3431" s="123">
        <f t="shared" si="1450"/>
        <v>58730.720898289081</v>
      </c>
      <c r="AA3431" s="123">
        <f t="shared" si="1451"/>
        <v>1341.0844581400002</v>
      </c>
      <c r="AB3431" s="123">
        <f t="shared" si="1452"/>
        <v>39003.206324238337</v>
      </c>
      <c r="AC3431" s="123">
        <f t="shared" si="1453"/>
        <v>166129.23458766742</v>
      </c>
      <c r="AD3431" s="150">
        <f t="shared" si="1454"/>
        <v>87053.852995000008</v>
      </c>
      <c r="AE3431" s="150">
        <f t="shared" si="1455"/>
        <v>74739.154899112968</v>
      </c>
      <c r="AF3431" s="150">
        <f t="shared" si="1456"/>
        <v>1741.0770599000002</v>
      </c>
      <c r="AG3431" s="150">
        <f t="shared" si="1457"/>
        <v>49823.821864138343</v>
      </c>
      <c r="AH3431" s="150">
        <f t="shared" si="1458"/>
        <v>213357.9068181513</v>
      </c>
    </row>
    <row r="3432" spans="1:34" ht="15.75" x14ac:dyDescent="0.2">
      <c r="A3432" s="127">
        <f t="shared" si="1433"/>
        <v>44892</v>
      </c>
      <c r="B3432" s="165">
        <f t="shared" si="1435"/>
        <v>379538.51076445275</v>
      </c>
      <c r="C3432" s="124"/>
      <c r="D3432" s="128">
        <f t="shared" si="1436"/>
        <v>6407.93</v>
      </c>
      <c r="E3432" s="129">
        <f>VLOOKUP(A3431,[1]Plan1!$AY$80:$BA$314,3)</f>
        <v>6434.2</v>
      </c>
      <c r="F3432" s="130">
        <f t="shared" si="1437"/>
        <v>44882</v>
      </c>
      <c r="G3432" s="131">
        <f t="shared" si="1438"/>
        <v>4.0996078296735572E-3</v>
      </c>
      <c r="H3432" s="132">
        <f t="shared" si="1439"/>
        <v>44910</v>
      </c>
      <c r="I3432" s="132">
        <f t="shared" si="1440"/>
        <v>44910</v>
      </c>
      <c r="J3432" s="133">
        <f t="shared" si="1441"/>
        <v>21</v>
      </c>
      <c r="K3432" s="133">
        <f t="shared" si="1442"/>
        <v>8</v>
      </c>
      <c r="L3432" s="124">
        <f t="shared" si="1443"/>
        <v>1.0015597700000001</v>
      </c>
      <c r="M3432" s="134">
        <f t="shared" si="1444"/>
        <v>1.0059007799999999</v>
      </c>
      <c r="N3432" s="134">
        <f t="shared" si="1445"/>
        <v>1.7244522311501387</v>
      </c>
      <c r="O3432" s="124">
        <f t="shared" si="1446"/>
        <v>1.7271419800000001</v>
      </c>
      <c r="P3432" s="124"/>
      <c r="Q3432" s="125"/>
      <c r="R3432" s="126"/>
      <c r="S3432" s="124"/>
      <c r="T3432" s="135">
        <f t="shared" si="1434"/>
        <v>7.9699999999999993E-2</v>
      </c>
      <c r="U3432" s="125">
        <f t="shared" si="1447"/>
        <v>1181</v>
      </c>
      <c r="V3432" s="125">
        <v>252</v>
      </c>
      <c r="W3432" s="134">
        <f t="shared" si="1448"/>
        <v>1.432436072</v>
      </c>
      <c r="X3432" s="18"/>
      <c r="Y3432" s="123">
        <f t="shared" si="1449"/>
        <v>67054.222907000003</v>
      </c>
      <c r="Z3432" s="123">
        <f t="shared" si="1450"/>
        <v>58730.720898289081</v>
      </c>
      <c r="AA3432" s="123">
        <f t="shared" si="1451"/>
        <v>1341.0844581400002</v>
      </c>
      <c r="AB3432" s="123">
        <f t="shared" si="1452"/>
        <v>39025.557731874003</v>
      </c>
      <c r="AC3432" s="123">
        <f t="shared" si="1453"/>
        <v>166151.58599530309</v>
      </c>
      <c r="AD3432" s="150">
        <f t="shared" si="1454"/>
        <v>87053.852995000008</v>
      </c>
      <c r="AE3432" s="150">
        <f t="shared" si="1455"/>
        <v>74739.154899112968</v>
      </c>
      <c r="AF3432" s="150">
        <f t="shared" si="1456"/>
        <v>1741.0770599000002</v>
      </c>
      <c r="AG3432" s="150">
        <f t="shared" si="1457"/>
        <v>49852.839815136671</v>
      </c>
      <c r="AH3432" s="150">
        <f t="shared" si="1458"/>
        <v>213386.92476914963</v>
      </c>
    </row>
    <row r="3433" spans="1:34" ht="15.75" x14ac:dyDescent="0.2">
      <c r="A3433" s="127">
        <f t="shared" si="1433"/>
        <v>44893</v>
      </c>
      <c r="B3433" s="165">
        <f t="shared" si="1435"/>
        <v>379589.88012308674</v>
      </c>
      <c r="C3433" s="124"/>
      <c r="D3433" s="128">
        <f t="shared" si="1436"/>
        <v>6407.93</v>
      </c>
      <c r="E3433" s="129">
        <f>VLOOKUP(A3432,[1]Plan1!$AY$80:$BA$314,3)</f>
        <v>6434.2</v>
      </c>
      <c r="F3433" s="130">
        <f t="shared" si="1437"/>
        <v>44882</v>
      </c>
      <c r="G3433" s="131">
        <f t="shared" si="1438"/>
        <v>4.0996078296735572E-3</v>
      </c>
      <c r="H3433" s="132">
        <f t="shared" si="1439"/>
        <v>44910</v>
      </c>
      <c r="I3433" s="132">
        <f t="shared" si="1440"/>
        <v>44910</v>
      </c>
      <c r="J3433" s="133">
        <f t="shared" si="1441"/>
        <v>21</v>
      </c>
      <c r="K3433" s="133">
        <f t="shared" si="1442"/>
        <v>8</v>
      </c>
      <c r="L3433" s="124">
        <f t="shared" si="1443"/>
        <v>1.0015597700000001</v>
      </c>
      <c r="M3433" s="134">
        <f t="shared" si="1444"/>
        <v>1.0059007799999999</v>
      </c>
      <c r="N3433" s="134">
        <f t="shared" si="1445"/>
        <v>1.7244522311501387</v>
      </c>
      <c r="O3433" s="124">
        <f t="shared" si="1446"/>
        <v>1.7271419800000001</v>
      </c>
      <c r="P3433" s="124"/>
      <c r="Q3433" s="125"/>
      <c r="R3433" s="126"/>
      <c r="S3433" s="124"/>
      <c r="T3433" s="135">
        <f t="shared" si="1434"/>
        <v>7.9699999999999993E-2</v>
      </c>
      <c r="U3433" s="125">
        <f t="shared" si="1447"/>
        <v>1181</v>
      </c>
      <c r="V3433" s="125">
        <v>252</v>
      </c>
      <c r="W3433" s="134">
        <f t="shared" si="1448"/>
        <v>1.432436072</v>
      </c>
      <c r="X3433" s="18"/>
      <c r="Y3433" s="123">
        <f t="shared" si="1449"/>
        <v>67054.222907000003</v>
      </c>
      <c r="Z3433" s="123">
        <f t="shared" si="1450"/>
        <v>58730.720898289081</v>
      </c>
      <c r="AA3433" s="123">
        <f t="shared" si="1451"/>
        <v>1341.0844581400002</v>
      </c>
      <c r="AB3433" s="123">
        <f t="shared" si="1452"/>
        <v>39047.909139509669</v>
      </c>
      <c r="AC3433" s="123">
        <f t="shared" si="1453"/>
        <v>166173.93740293875</v>
      </c>
      <c r="AD3433" s="150">
        <f t="shared" si="1454"/>
        <v>87053.852995000008</v>
      </c>
      <c r="AE3433" s="150">
        <f t="shared" si="1455"/>
        <v>74739.154899112968</v>
      </c>
      <c r="AF3433" s="150">
        <f t="shared" si="1456"/>
        <v>1741.0770599000002</v>
      </c>
      <c r="AG3433" s="150">
        <f t="shared" si="1457"/>
        <v>49881.857766134999</v>
      </c>
      <c r="AH3433" s="150">
        <f t="shared" si="1458"/>
        <v>213415.94272014796</v>
      </c>
    </row>
    <row r="3434" spans="1:34" ht="15.75" x14ac:dyDescent="0.2">
      <c r="A3434" s="127">
        <f t="shared" si="1433"/>
        <v>44894</v>
      </c>
      <c r="B3434" s="165">
        <f t="shared" si="1435"/>
        <v>379784.82159166253</v>
      </c>
      <c r="C3434" s="124"/>
      <c r="D3434" s="128">
        <f t="shared" si="1436"/>
        <v>6407.93</v>
      </c>
      <c r="E3434" s="129">
        <f>VLOOKUP(A3433,[1]Plan1!$AY$80:$BA$314,3)</f>
        <v>6434.2</v>
      </c>
      <c r="F3434" s="130">
        <f t="shared" si="1437"/>
        <v>44882</v>
      </c>
      <c r="G3434" s="131">
        <f t="shared" si="1438"/>
        <v>4.0996078296735572E-3</v>
      </c>
      <c r="H3434" s="132">
        <f t="shared" si="1439"/>
        <v>44910</v>
      </c>
      <c r="I3434" s="132">
        <f t="shared" si="1440"/>
        <v>44910</v>
      </c>
      <c r="J3434" s="133">
        <f t="shared" si="1441"/>
        <v>21</v>
      </c>
      <c r="K3434" s="133">
        <f t="shared" si="1442"/>
        <v>9</v>
      </c>
      <c r="L3434" s="124">
        <f t="shared" si="1443"/>
        <v>1.00175492</v>
      </c>
      <c r="M3434" s="134">
        <f t="shared" si="1444"/>
        <v>1.0059007799999999</v>
      </c>
      <c r="N3434" s="134">
        <f t="shared" si="1445"/>
        <v>1.7244522311501387</v>
      </c>
      <c r="O3434" s="124">
        <f t="shared" si="1446"/>
        <v>1.7274784999999999</v>
      </c>
      <c r="P3434" s="124"/>
      <c r="Q3434" s="125"/>
      <c r="R3434" s="126"/>
      <c r="S3434" s="124"/>
      <c r="T3434" s="135">
        <f t="shared" si="1434"/>
        <v>7.9699999999999993E-2</v>
      </c>
      <c r="U3434" s="125">
        <f t="shared" si="1447"/>
        <v>1182</v>
      </c>
      <c r="V3434" s="125">
        <v>252</v>
      </c>
      <c r="W3434" s="134">
        <f t="shared" si="1448"/>
        <v>1.4328720260000001</v>
      </c>
      <c r="X3434" s="18"/>
      <c r="Y3434" s="123">
        <f t="shared" si="1449"/>
        <v>67054.222907000003</v>
      </c>
      <c r="Z3434" s="123">
        <f t="shared" si="1450"/>
        <v>58793.518514289586</v>
      </c>
      <c r="AA3434" s="123">
        <f t="shared" si="1451"/>
        <v>1341.0844581400002</v>
      </c>
      <c r="AB3434" s="123">
        <f t="shared" si="1452"/>
        <v>39070.260547145335</v>
      </c>
      <c r="AC3434" s="123">
        <f t="shared" si="1453"/>
        <v>166259.08642657494</v>
      </c>
      <c r="AD3434" s="150">
        <f t="shared" si="1454"/>
        <v>87053.852995000008</v>
      </c>
      <c r="AE3434" s="150">
        <f t="shared" si="1455"/>
        <v>74819.929393054234</v>
      </c>
      <c r="AF3434" s="150">
        <f t="shared" si="1456"/>
        <v>1741.0770599000002</v>
      </c>
      <c r="AG3434" s="150">
        <f t="shared" si="1457"/>
        <v>49910.875717133342</v>
      </c>
      <c r="AH3434" s="150">
        <f t="shared" si="1458"/>
        <v>213525.73516508759</v>
      </c>
    </row>
    <row r="3435" spans="1:34" ht="15.75" x14ac:dyDescent="0.2">
      <c r="A3435" s="127">
        <f t="shared" si="1433"/>
        <v>44895</v>
      </c>
      <c r="B3435" s="165">
        <f t="shared" si="1435"/>
        <v>379979.83387454471</v>
      </c>
      <c r="C3435" s="124"/>
      <c r="D3435" s="128">
        <f t="shared" si="1436"/>
        <v>6407.93</v>
      </c>
      <c r="E3435" s="129">
        <f>VLOOKUP(A3434,[1]Plan1!$AY$80:$BA$314,3)</f>
        <v>6434.2</v>
      </c>
      <c r="F3435" s="130">
        <f t="shared" si="1437"/>
        <v>44882</v>
      </c>
      <c r="G3435" s="131">
        <f t="shared" si="1438"/>
        <v>4.0996078296735572E-3</v>
      </c>
      <c r="H3435" s="132">
        <f t="shared" si="1439"/>
        <v>44910</v>
      </c>
      <c r="I3435" s="132">
        <f t="shared" si="1440"/>
        <v>44910</v>
      </c>
      <c r="J3435" s="133">
        <f t="shared" si="1441"/>
        <v>21</v>
      </c>
      <c r="K3435" s="133">
        <f t="shared" si="1442"/>
        <v>10</v>
      </c>
      <c r="L3435" s="124">
        <f t="shared" si="1443"/>
        <v>1.0019501</v>
      </c>
      <c r="M3435" s="134">
        <f t="shared" si="1444"/>
        <v>1.0059007799999999</v>
      </c>
      <c r="N3435" s="134">
        <f t="shared" si="1445"/>
        <v>1.7244522311501387</v>
      </c>
      <c r="O3435" s="124">
        <f t="shared" si="1446"/>
        <v>1.7278150800000001</v>
      </c>
      <c r="P3435" s="124"/>
      <c r="Q3435" s="125"/>
      <c r="R3435" s="126"/>
      <c r="S3435" s="124"/>
      <c r="T3435" s="135">
        <f t="shared" si="1434"/>
        <v>7.9699999999999993E-2</v>
      </c>
      <c r="U3435" s="125">
        <f t="shared" si="1447"/>
        <v>1183</v>
      </c>
      <c r="V3435" s="125">
        <v>252</v>
      </c>
      <c r="W3435" s="134">
        <f t="shared" si="1448"/>
        <v>1.4333081130000001</v>
      </c>
      <c r="X3435" s="18"/>
      <c r="Y3435" s="123">
        <f t="shared" si="1449"/>
        <v>67054.222907000003</v>
      </c>
      <c r="Z3435" s="123">
        <f t="shared" si="1450"/>
        <v>58856.347104060871</v>
      </c>
      <c r="AA3435" s="123">
        <f t="shared" si="1451"/>
        <v>1341.0844581400002</v>
      </c>
      <c r="AB3435" s="123">
        <f t="shared" si="1452"/>
        <v>39092.611954781001</v>
      </c>
      <c r="AC3435" s="123">
        <f t="shared" si="1453"/>
        <v>166344.26642398187</v>
      </c>
      <c r="AD3435" s="150">
        <f t="shared" si="1454"/>
        <v>87053.852995000008</v>
      </c>
      <c r="AE3435" s="150">
        <f t="shared" si="1455"/>
        <v>74900.743727531139</v>
      </c>
      <c r="AF3435" s="150">
        <f t="shared" si="1456"/>
        <v>1741.0770599000002</v>
      </c>
      <c r="AG3435" s="150">
        <f t="shared" si="1457"/>
        <v>49939.89366813167</v>
      </c>
      <c r="AH3435" s="150">
        <f t="shared" si="1458"/>
        <v>213635.56745056281</v>
      </c>
    </row>
    <row r="3436" spans="1:34" ht="15.75" x14ac:dyDescent="0.2">
      <c r="A3436" s="127">
        <f t="shared" si="1433"/>
        <v>44896</v>
      </c>
      <c r="B3436" s="165">
        <f t="shared" si="1435"/>
        <v>380174.91866303975</v>
      </c>
      <c r="C3436" s="124"/>
      <c r="D3436" s="128">
        <f t="shared" si="1436"/>
        <v>6407.93</v>
      </c>
      <c r="E3436" s="129">
        <f>VLOOKUP(A3435,[1]Plan1!$AY$80:$BA$314,3)</f>
        <v>6434.2</v>
      </c>
      <c r="F3436" s="130">
        <f t="shared" si="1437"/>
        <v>44882</v>
      </c>
      <c r="G3436" s="131">
        <f t="shared" si="1438"/>
        <v>4.0996078296735572E-3</v>
      </c>
      <c r="H3436" s="132">
        <f t="shared" si="1439"/>
        <v>44910</v>
      </c>
      <c r="I3436" s="132">
        <f t="shared" si="1440"/>
        <v>44910</v>
      </c>
      <c r="J3436" s="133">
        <f t="shared" si="1441"/>
        <v>21</v>
      </c>
      <c r="K3436" s="133">
        <f t="shared" si="1442"/>
        <v>11</v>
      </c>
      <c r="L3436" s="124">
        <f t="shared" si="1443"/>
        <v>1.0021453199999999</v>
      </c>
      <c r="M3436" s="134">
        <f t="shared" si="1444"/>
        <v>1.0059007799999999</v>
      </c>
      <c r="N3436" s="134">
        <f t="shared" si="1445"/>
        <v>1.7244522311501387</v>
      </c>
      <c r="O3436" s="124">
        <f t="shared" si="1446"/>
        <v>1.72815173</v>
      </c>
      <c r="P3436" s="124"/>
      <c r="Q3436" s="125"/>
      <c r="R3436" s="126"/>
      <c r="S3436" s="124"/>
      <c r="T3436" s="135">
        <f t="shared" si="1434"/>
        <v>7.9699999999999993E-2</v>
      </c>
      <c r="U3436" s="125">
        <f t="shared" si="1447"/>
        <v>1184</v>
      </c>
      <c r="V3436" s="125">
        <v>252</v>
      </c>
      <c r="W3436" s="134">
        <f t="shared" si="1448"/>
        <v>1.4337443329999999</v>
      </c>
      <c r="X3436" s="18"/>
      <c r="Y3436" s="123">
        <f t="shared" si="1449"/>
        <v>67054.222907000003</v>
      </c>
      <c r="Z3436" s="123">
        <f t="shared" si="1450"/>
        <v>58919.207407370639</v>
      </c>
      <c r="AA3436" s="123">
        <f t="shared" si="1451"/>
        <v>1341.0844581400002</v>
      </c>
      <c r="AB3436" s="123">
        <f t="shared" si="1452"/>
        <v>39114.963362416674</v>
      </c>
      <c r="AC3436" s="123">
        <f t="shared" si="1453"/>
        <v>166429.47813492731</v>
      </c>
      <c r="AD3436" s="150">
        <f t="shared" si="1454"/>
        <v>87053.852995000008</v>
      </c>
      <c r="AE3436" s="150">
        <f t="shared" si="1455"/>
        <v>74981.598854082404</v>
      </c>
      <c r="AF3436" s="150">
        <f t="shared" si="1456"/>
        <v>1741.0770599000002</v>
      </c>
      <c r="AG3436" s="150">
        <f t="shared" si="1457"/>
        <v>49968.911619129998</v>
      </c>
      <c r="AH3436" s="150">
        <f t="shared" si="1458"/>
        <v>213745.44052811243</v>
      </c>
    </row>
    <row r="3437" spans="1:34" ht="15.75" x14ac:dyDescent="0.2">
      <c r="A3437" s="127">
        <f t="shared" si="1433"/>
        <v>44897</v>
      </c>
      <c r="B3437" s="165">
        <f t="shared" si="1435"/>
        <v>380370.07264925155</v>
      </c>
      <c r="C3437" s="124"/>
      <c r="D3437" s="128">
        <f t="shared" si="1436"/>
        <v>6407.93</v>
      </c>
      <c r="E3437" s="129">
        <f>VLOOKUP(A3436,[1]Plan1!$AY$80:$BA$314,3)</f>
        <v>6434.2</v>
      </c>
      <c r="F3437" s="130">
        <f t="shared" si="1437"/>
        <v>44882</v>
      </c>
      <c r="G3437" s="131">
        <f t="shared" si="1438"/>
        <v>4.0996078296735572E-3</v>
      </c>
      <c r="H3437" s="132">
        <f t="shared" si="1439"/>
        <v>44910</v>
      </c>
      <c r="I3437" s="132">
        <f t="shared" si="1440"/>
        <v>44910</v>
      </c>
      <c r="J3437" s="133">
        <f t="shared" si="1441"/>
        <v>21</v>
      </c>
      <c r="K3437" s="133">
        <f t="shared" si="1442"/>
        <v>12</v>
      </c>
      <c r="L3437" s="124">
        <f t="shared" si="1443"/>
        <v>1.0023405700000001</v>
      </c>
      <c r="M3437" s="134">
        <f t="shared" si="1444"/>
        <v>1.0059007799999999</v>
      </c>
      <c r="N3437" s="134">
        <f t="shared" si="1445"/>
        <v>1.7244522311501387</v>
      </c>
      <c r="O3437" s="124">
        <f t="shared" si="1446"/>
        <v>1.7284884300000001</v>
      </c>
      <c r="P3437" s="124"/>
      <c r="Q3437" s="125"/>
      <c r="R3437" s="126"/>
      <c r="S3437" s="124"/>
      <c r="T3437" s="135">
        <f t="shared" si="1434"/>
        <v>7.9699999999999993E-2</v>
      </c>
      <c r="U3437" s="125">
        <f t="shared" si="1447"/>
        <v>1185</v>
      </c>
      <c r="V3437" s="125">
        <v>252</v>
      </c>
      <c r="W3437" s="134">
        <f t="shared" si="1448"/>
        <v>1.4341806859999999</v>
      </c>
      <c r="X3437" s="18"/>
      <c r="Y3437" s="123">
        <f t="shared" si="1449"/>
        <v>67054.222907000003</v>
      </c>
      <c r="Z3437" s="123">
        <f t="shared" si="1450"/>
        <v>58982.097977364145</v>
      </c>
      <c r="AA3437" s="123">
        <f t="shared" si="1451"/>
        <v>1341.0844581400002</v>
      </c>
      <c r="AB3437" s="123">
        <f t="shared" si="1452"/>
        <v>39137.314770052333</v>
      </c>
      <c r="AC3437" s="123">
        <f t="shared" si="1453"/>
        <v>166514.72011255648</v>
      </c>
      <c r="AD3437" s="150">
        <f t="shared" si="1454"/>
        <v>87053.852995000008</v>
      </c>
      <c r="AE3437" s="150">
        <f t="shared" si="1455"/>
        <v>75062.492911666719</v>
      </c>
      <c r="AF3437" s="150">
        <f t="shared" si="1456"/>
        <v>1741.0770599000002</v>
      </c>
      <c r="AG3437" s="150">
        <f t="shared" si="1457"/>
        <v>49997.929570128341</v>
      </c>
      <c r="AH3437" s="150">
        <f t="shared" si="1458"/>
        <v>213855.35253669508</v>
      </c>
    </row>
    <row r="3438" spans="1:34" ht="15.75" x14ac:dyDescent="0.2">
      <c r="A3438" s="127">
        <f t="shared" si="1433"/>
        <v>44898</v>
      </c>
      <c r="B3438" s="165">
        <f t="shared" si="1435"/>
        <v>380565.30065820611</v>
      </c>
      <c r="C3438" s="124"/>
      <c r="D3438" s="128">
        <f t="shared" si="1436"/>
        <v>6407.93</v>
      </c>
      <c r="E3438" s="129">
        <f>VLOOKUP(A3437,[1]Plan1!$AY$80:$BA$314,3)</f>
        <v>6434.2</v>
      </c>
      <c r="F3438" s="130">
        <f t="shared" si="1437"/>
        <v>44882</v>
      </c>
      <c r="G3438" s="131">
        <f t="shared" si="1438"/>
        <v>4.0996078296735572E-3</v>
      </c>
      <c r="H3438" s="132">
        <f t="shared" si="1439"/>
        <v>44910</v>
      </c>
      <c r="I3438" s="132">
        <f t="shared" si="1440"/>
        <v>44910</v>
      </c>
      <c r="J3438" s="133">
        <f t="shared" si="1441"/>
        <v>21</v>
      </c>
      <c r="K3438" s="133">
        <f t="shared" si="1442"/>
        <v>13</v>
      </c>
      <c r="L3438" s="124">
        <f t="shared" si="1443"/>
        <v>1.00253587</v>
      </c>
      <c r="M3438" s="134">
        <f t="shared" si="1444"/>
        <v>1.0059007799999999</v>
      </c>
      <c r="N3438" s="134">
        <f t="shared" si="1445"/>
        <v>1.7244522311501387</v>
      </c>
      <c r="O3438" s="124">
        <f t="shared" si="1446"/>
        <v>1.7288252099999999</v>
      </c>
      <c r="P3438" s="124"/>
      <c r="Q3438" s="125"/>
      <c r="R3438" s="126"/>
      <c r="S3438" s="124"/>
      <c r="T3438" s="135">
        <f t="shared" si="1434"/>
        <v>7.9699999999999993E-2</v>
      </c>
      <c r="U3438" s="125">
        <f t="shared" si="1447"/>
        <v>1186</v>
      </c>
      <c r="V3438" s="125">
        <v>252</v>
      </c>
      <c r="W3438" s="134">
        <f t="shared" si="1448"/>
        <v>1.434617171</v>
      </c>
      <c r="X3438" s="18"/>
      <c r="Y3438" s="123">
        <f t="shared" si="1449"/>
        <v>67054.222907000003</v>
      </c>
      <c r="Z3438" s="123">
        <f t="shared" si="1450"/>
        <v>59045.020924480006</v>
      </c>
      <c r="AA3438" s="123">
        <f t="shared" si="1451"/>
        <v>1341.0844581400002</v>
      </c>
      <c r="AB3438" s="123">
        <f t="shared" si="1452"/>
        <v>39159.666177687999</v>
      </c>
      <c r="AC3438" s="123">
        <f t="shared" si="1453"/>
        <v>166599.99446730802</v>
      </c>
      <c r="AD3438" s="150">
        <f t="shared" si="1454"/>
        <v>87053.852995000008</v>
      </c>
      <c r="AE3438" s="150">
        <f t="shared" si="1455"/>
        <v>75143.428614871387</v>
      </c>
      <c r="AF3438" s="150">
        <f t="shared" si="1456"/>
        <v>1741.0770599000002</v>
      </c>
      <c r="AG3438" s="150">
        <f t="shared" si="1457"/>
        <v>50026.947521126669</v>
      </c>
      <c r="AH3438" s="150">
        <f t="shared" si="1458"/>
        <v>213965.30619089806</v>
      </c>
    </row>
    <row r="3439" spans="1:34" ht="15.75" x14ac:dyDescent="0.2">
      <c r="A3439" s="127">
        <f t="shared" si="1433"/>
        <v>44899</v>
      </c>
      <c r="B3439" s="165">
        <f t="shared" si="1435"/>
        <v>380616.6700168401</v>
      </c>
      <c r="C3439" s="124"/>
      <c r="D3439" s="128">
        <f t="shared" si="1436"/>
        <v>6407.93</v>
      </c>
      <c r="E3439" s="129">
        <f>VLOOKUP(A3438,[1]Plan1!$AY$80:$BA$314,3)</f>
        <v>6434.2</v>
      </c>
      <c r="F3439" s="130">
        <f t="shared" si="1437"/>
        <v>44882</v>
      </c>
      <c r="G3439" s="131">
        <f t="shared" si="1438"/>
        <v>4.0996078296735572E-3</v>
      </c>
      <c r="H3439" s="132">
        <f t="shared" si="1439"/>
        <v>44910</v>
      </c>
      <c r="I3439" s="132">
        <f t="shared" si="1440"/>
        <v>44910</v>
      </c>
      <c r="J3439" s="133">
        <f t="shared" si="1441"/>
        <v>21</v>
      </c>
      <c r="K3439" s="133">
        <f t="shared" si="1442"/>
        <v>13</v>
      </c>
      <c r="L3439" s="124">
        <f t="shared" si="1443"/>
        <v>1.00253587</v>
      </c>
      <c r="M3439" s="134">
        <f t="shared" si="1444"/>
        <v>1.0059007799999999</v>
      </c>
      <c r="N3439" s="134">
        <f t="shared" si="1445"/>
        <v>1.7244522311501387</v>
      </c>
      <c r="O3439" s="124">
        <f t="shared" si="1446"/>
        <v>1.7288252099999999</v>
      </c>
      <c r="P3439" s="124"/>
      <c r="Q3439" s="125"/>
      <c r="R3439" s="126"/>
      <c r="S3439" s="124"/>
      <c r="T3439" s="135">
        <f t="shared" si="1434"/>
        <v>7.9699999999999993E-2</v>
      </c>
      <c r="U3439" s="125">
        <f t="shared" si="1447"/>
        <v>1186</v>
      </c>
      <c r="V3439" s="125">
        <v>252</v>
      </c>
      <c r="W3439" s="134">
        <f t="shared" si="1448"/>
        <v>1.434617171</v>
      </c>
      <c r="X3439" s="18"/>
      <c r="Y3439" s="123">
        <f t="shared" si="1449"/>
        <v>67054.222907000003</v>
      </c>
      <c r="Z3439" s="123">
        <f t="shared" si="1450"/>
        <v>59045.020924480006</v>
      </c>
      <c r="AA3439" s="123">
        <f t="shared" si="1451"/>
        <v>1341.0844581400002</v>
      </c>
      <c r="AB3439" s="123">
        <f t="shared" si="1452"/>
        <v>39182.017585323665</v>
      </c>
      <c r="AC3439" s="123">
        <f t="shared" si="1453"/>
        <v>166622.34587494368</v>
      </c>
      <c r="AD3439" s="150">
        <f t="shared" si="1454"/>
        <v>87053.852995000008</v>
      </c>
      <c r="AE3439" s="150">
        <f t="shared" si="1455"/>
        <v>75143.428614871387</v>
      </c>
      <c r="AF3439" s="150">
        <f t="shared" si="1456"/>
        <v>1741.0770599000002</v>
      </c>
      <c r="AG3439" s="150">
        <f t="shared" si="1457"/>
        <v>50055.965472125012</v>
      </c>
      <c r="AH3439" s="150">
        <f t="shared" si="1458"/>
        <v>213994.32414189642</v>
      </c>
    </row>
    <row r="3440" spans="1:34" ht="15.75" x14ac:dyDescent="0.2">
      <c r="A3440" s="127">
        <f t="shared" si="1433"/>
        <v>44900</v>
      </c>
      <c r="B3440" s="165">
        <f t="shared" si="1435"/>
        <v>380668.03937547409</v>
      </c>
      <c r="C3440" s="124"/>
      <c r="D3440" s="128">
        <f t="shared" si="1436"/>
        <v>6407.93</v>
      </c>
      <c r="E3440" s="129">
        <f>VLOOKUP(A3439,[1]Plan1!$AY$80:$BA$314,3)</f>
        <v>6434.2</v>
      </c>
      <c r="F3440" s="130">
        <f t="shared" si="1437"/>
        <v>44882</v>
      </c>
      <c r="G3440" s="131">
        <f t="shared" si="1438"/>
        <v>4.0996078296735572E-3</v>
      </c>
      <c r="H3440" s="132">
        <f t="shared" si="1439"/>
        <v>44910</v>
      </c>
      <c r="I3440" s="132">
        <f t="shared" si="1440"/>
        <v>44910</v>
      </c>
      <c r="J3440" s="133">
        <f t="shared" si="1441"/>
        <v>21</v>
      </c>
      <c r="K3440" s="133">
        <f t="shared" si="1442"/>
        <v>13</v>
      </c>
      <c r="L3440" s="124">
        <f t="shared" si="1443"/>
        <v>1.00253587</v>
      </c>
      <c r="M3440" s="134">
        <f t="shared" si="1444"/>
        <v>1.0059007799999999</v>
      </c>
      <c r="N3440" s="134">
        <f t="shared" si="1445"/>
        <v>1.7244522311501387</v>
      </c>
      <c r="O3440" s="124">
        <f t="shared" si="1446"/>
        <v>1.7288252099999999</v>
      </c>
      <c r="P3440" s="124"/>
      <c r="Q3440" s="125"/>
      <c r="R3440" s="126"/>
      <c r="S3440" s="124"/>
      <c r="T3440" s="135">
        <f t="shared" si="1434"/>
        <v>7.9699999999999993E-2</v>
      </c>
      <c r="U3440" s="125">
        <f t="shared" si="1447"/>
        <v>1186</v>
      </c>
      <c r="V3440" s="125">
        <v>252</v>
      </c>
      <c r="W3440" s="134">
        <f t="shared" si="1448"/>
        <v>1.434617171</v>
      </c>
      <c r="X3440" s="18"/>
      <c r="Y3440" s="123">
        <f t="shared" si="1449"/>
        <v>67054.222907000003</v>
      </c>
      <c r="Z3440" s="123">
        <f t="shared" si="1450"/>
        <v>59045.020924480006</v>
      </c>
      <c r="AA3440" s="123">
        <f t="shared" si="1451"/>
        <v>1341.0844581400002</v>
      </c>
      <c r="AB3440" s="123">
        <f t="shared" si="1452"/>
        <v>39204.368992959338</v>
      </c>
      <c r="AC3440" s="123">
        <f t="shared" si="1453"/>
        <v>166644.69728257935</v>
      </c>
      <c r="AD3440" s="150">
        <f t="shared" si="1454"/>
        <v>87053.852995000008</v>
      </c>
      <c r="AE3440" s="150">
        <f t="shared" si="1455"/>
        <v>75143.428614871387</v>
      </c>
      <c r="AF3440" s="150">
        <f t="shared" si="1456"/>
        <v>1741.0770599000002</v>
      </c>
      <c r="AG3440" s="150">
        <f t="shared" si="1457"/>
        <v>50084.98342312334</v>
      </c>
      <c r="AH3440" s="150">
        <f t="shared" si="1458"/>
        <v>214023.34209289475</v>
      </c>
    </row>
    <row r="3441" spans="1:34" ht="15.75" x14ac:dyDescent="0.2">
      <c r="A3441" s="127">
        <f t="shared" si="1433"/>
        <v>44901</v>
      </c>
      <c r="B3441" s="165">
        <f t="shared" si="1435"/>
        <v>380863.33850065526</v>
      </c>
      <c r="C3441" s="124"/>
      <c r="D3441" s="128">
        <f t="shared" si="1436"/>
        <v>6407.93</v>
      </c>
      <c r="E3441" s="129">
        <f>VLOOKUP(A3440,[1]Plan1!$AY$80:$BA$314,3)</f>
        <v>6434.2</v>
      </c>
      <c r="F3441" s="130">
        <f t="shared" si="1437"/>
        <v>44882</v>
      </c>
      <c r="G3441" s="131">
        <f t="shared" si="1438"/>
        <v>4.0996078296735572E-3</v>
      </c>
      <c r="H3441" s="132">
        <f t="shared" si="1439"/>
        <v>44910</v>
      </c>
      <c r="I3441" s="132">
        <f t="shared" si="1440"/>
        <v>44910</v>
      </c>
      <c r="J3441" s="133">
        <f t="shared" si="1441"/>
        <v>21</v>
      </c>
      <c r="K3441" s="133">
        <f t="shared" si="1442"/>
        <v>14</v>
      </c>
      <c r="L3441" s="124">
        <f t="shared" si="1443"/>
        <v>1.0027311999999999</v>
      </c>
      <c r="M3441" s="134">
        <f t="shared" si="1444"/>
        <v>1.0059007799999999</v>
      </c>
      <c r="N3441" s="134">
        <f t="shared" si="1445"/>
        <v>1.7244522311501387</v>
      </c>
      <c r="O3441" s="124">
        <f t="shared" si="1446"/>
        <v>1.72916205</v>
      </c>
      <c r="P3441" s="124"/>
      <c r="Q3441" s="125"/>
      <c r="R3441" s="126"/>
      <c r="S3441" s="124"/>
      <c r="T3441" s="135">
        <f t="shared" si="1434"/>
        <v>7.9699999999999993E-2</v>
      </c>
      <c r="U3441" s="125">
        <f t="shared" si="1447"/>
        <v>1187</v>
      </c>
      <c r="V3441" s="125">
        <v>252</v>
      </c>
      <c r="W3441" s="134">
        <f t="shared" si="1448"/>
        <v>1.43505379</v>
      </c>
      <c r="X3441" s="18"/>
      <c r="Y3441" s="123">
        <f t="shared" si="1449"/>
        <v>67054.222907000003</v>
      </c>
      <c r="Z3441" s="123">
        <f t="shared" si="1450"/>
        <v>59107.974977424841</v>
      </c>
      <c r="AA3441" s="123">
        <f t="shared" si="1451"/>
        <v>1341.0844581400002</v>
      </c>
      <c r="AB3441" s="123">
        <f t="shared" si="1452"/>
        <v>39226.720400594997</v>
      </c>
      <c r="AC3441" s="123">
        <f t="shared" si="1453"/>
        <v>166730.00274315986</v>
      </c>
      <c r="AD3441" s="150">
        <f t="shared" si="1454"/>
        <v>87053.852995000008</v>
      </c>
      <c r="AE3441" s="150">
        <f t="shared" si="1455"/>
        <v>75224.404328473756</v>
      </c>
      <c r="AF3441" s="150">
        <f t="shared" si="1456"/>
        <v>1741.0770599000002</v>
      </c>
      <c r="AG3441" s="150">
        <f t="shared" si="1457"/>
        <v>50114.001374121668</v>
      </c>
      <c r="AH3441" s="150">
        <f t="shared" si="1458"/>
        <v>214133.33575749543</v>
      </c>
    </row>
    <row r="3442" spans="1:34" ht="15.75" x14ac:dyDescent="0.2">
      <c r="A3442" s="127">
        <f t="shared" si="1433"/>
        <v>44902</v>
      </c>
      <c r="B3442" s="165">
        <f t="shared" si="1435"/>
        <v>381058.71003346902</v>
      </c>
      <c r="C3442" s="124"/>
      <c r="D3442" s="128">
        <f t="shared" si="1436"/>
        <v>6407.93</v>
      </c>
      <c r="E3442" s="129">
        <f>VLOOKUP(A3441,[1]Plan1!$AY$80:$BA$314,3)</f>
        <v>6434.2</v>
      </c>
      <c r="F3442" s="130">
        <f t="shared" si="1437"/>
        <v>44882</v>
      </c>
      <c r="G3442" s="131">
        <f t="shared" si="1438"/>
        <v>4.0996078296735572E-3</v>
      </c>
      <c r="H3442" s="132">
        <f t="shared" si="1439"/>
        <v>44910</v>
      </c>
      <c r="I3442" s="132">
        <f t="shared" si="1440"/>
        <v>44910</v>
      </c>
      <c r="J3442" s="133">
        <f t="shared" si="1441"/>
        <v>21</v>
      </c>
      <c r="K3442" s="133">
        <f t="shared" si="1442"/>
        <v>15</v>
      </c>
      <c r="L3442" s="124">
        <f t="shared" si="1443"/>
        <v>1.0029265700000001</v>
      </c>
      <c r="M3442" s="134">
        <f t="shared" si="1444"/>
        <v>1.0059007799999999</v>
      </c>
      <c r="N3442" s="134">
        <f t="shared" si="1445"/>
        <v>1.7244522311501387</v>
      </c>
      <c r="O3442" s="124">
        <f t="shared" si="1446"/>
        <v>1.7294989599999999</v>
      </c>
      <c r="P3442" s="124"/>
      <c r="Q3442" s="125"/>
      <c r="R3442" s="126"/>
      <c r="S3442" s="124"/>
      <c r="T3442" s="135">
        <f t="shared" si="1434"/>
        <v>7.9699999999999993E-2</v>
      </c>
      <c r="U3442" s="125">
        <f t="shared" si="1447"/>
        <v>1188</v>
      </c>
      <c r="V3442" s="125">
        <v>252</v>
      </c>
      <c r="W3442" s="134">
        <f t="shared" si="1448"/>
        <v>1.4354905410000001</v>
      </c>
      <c r="X3442" s="18"/>
      <c r="Y3442" s="123">
        <f t="shared" si="1449"/>
        <v>67054.222907000003</v>
      </c>
      <c r="Z3442" s="123">
        <f t="shared" si="1450"/>
        <v>59170.960701052114</v>
      </c>
      <c r="AA3442" s="123">
        <f t="shared" si="1451"/>
        <v>1341.0844581400002</v>
      </c>
      <c r="AB3442" s="123">
        <f t="shared" si="1452"/>
        <v>39249.07180823067</v>
      </c>
      <c r="AC3442" s="123">
        <f t="shared" si="1453"/>
        <v>166815.33987442279</v>
      </c>
      <c r="AD3442" s="150">
        <f t="shared" si="1454"/>
        <v>87053.852995000008</v>
      </c>
      <c r="AE3442" s="150">
        <f t="shared" si="1455"/>
        <v>75305.42077902623</v>
      </c>
      <c r="AF3442" s="150">
        <f t="shared" si="1456"/>
        <v>1741.0770599000002</v>
      </c>
      <c r="AG3442" s="150">
        <f t="shared" si="1457"/>
        <v>50143.019325120011</v>
      </c>
      <c r="AH3442" s="150">
        <f t="shared" si="1458"/>
        <v>214243.37015904626</v>
      </c>
    </row>
    <row r="3443" spans="1:34" ht="15.75" x14ac:dyDescent="0.2">
      <c r="A3443" s="127">
        <f t="shared" si="1433"/>
        <v>44903</v>
      </c>
      <c r="B3443" s="165">
        <f t="shared" si="1435"/>
        <v>381254.15253205004</v>
      </c>
      <c r="C3443" s="124"/>
      <c r="D3443" s="128">
        <f t="shared" si="1436"/>
        <v>6407.93</v>
      </c>
      <c r="E3443" s="129">
        <f>VLOOKUP(A3442,[1]Plan1!$AY$80:$BA$314,3)</f>
        <v>6434.2</v>
      </c>
      <c r="F3443" s="130">
        <f t="shared" si="1437"/>
        <v>44882</v>
      </c>
      <c r="G3443" s="131">
        <f t="shared" si="1438"/>
        <v>4.0996078296735572E-3</v>
      </c>
      <c r="H3443" s="132">
        <f t="shared" si="1439"/>
        <v>44910</v>
      </c>
      <c r="I3443" s="132">
        <f t="shared" si="1440"/>
        <v>44910</v>
      </c>
      <c r="J3443" s="133">
        <f t="shared" si="1441"/>
        <v>21</v>
      </c>
      <c r="K3443" s="133">
        <f t="shared" si="1442"/>
        <v>16</v>
      </c>
      <c r="L3443" s="124">
        <f t="shared" si="1443"/>
        <v>1.00312198</v>
      </c>
      <c r="M3443" s="134">
        <f t="shared" si="1444"/>
        <v>1.0059007799999999</v>
      </c>
      <c r="N3443" s="134">
        <f t="shared" si="1445"/>
        <v>1.7244522311501387</v>
      </c>
      <c r="O3443" s="124">
        <f t="shared" si="1446"/>
        <v>1.7298359299999999</v>
      </c>
      <c r="P3443" s="124"/>
      <c r="Q3443" s="125"/>
      <c r="R3443" s="126"/>
      <c r="S3443" s="124"/>
      <c r="T3443" s="135">
        <f t="shared" si="1434"/>
        <v>7.9699999999999993E-2</v>
      </c>
      <c r="U3443" s="125">
        <f t="shared" si="1447"/>
        <v>1189</v>
      </c>
      <c r="V3443" s="125">
        <v>252</v>
      </c>
      <c r="W3443" s="134">
        <f t="shared" si="1448"/>
        <v>1.435927425</v>
      </c>
      <c r="X3443" s="18"/>
      <c r="Y3443" s="123">
        <f t="shared" si="1449"/>
        <v>67054.222907000003</v>
      </c>
      <c r="Z3443" s="123">
        <f t="shared" si="1450"/>
        <v>59233.977464698262</v>
      </c>
      <c r="AA3443" s="123">
        <f t="shared" si="1451"/>
        <v>1341.0844581400002</v>
      </c>
      <c r="AB3443" s="123">
        <f t="shared" si="1452"/>
        <v>39271.423215866336</v>
      </c>
      <c r="AC3443" s="123">
        <f t="shared" si="1453"/>
        <v>166900.70804570461</v>
      </c>
      <c r="AD3443" s="150">
        <f t="shared" si="1454"/>
        <v>87053.852995000008</v>
      </c>
      <c r="AE3443" s="150">
        <f t="shared" si="1455"/>
        <v>75386.477155327055</v>
      </c>
      <c r="AF3443" s="150">
        <f t="shared" si="1456"/>
        <v>1741.0770599000002</v>
      </c>
      <c r="AG3443" s="150">
        <f t="shared" si="1457"/>
        <v>50172.037276118339</v>
      </c>
      <c r="AH3443" s="150">
        <f t="shared" si="1458"/>
        <v>214353.4444863454</v>
      </c>
    </row>
    <row r="3444" spans="1:34" ht="15.75" x14ac:dyDescent="0.2">
      <c r="A3444" s="127">
        <f t="shared" si="1433"/>
        <v>44904</v>
      </c>
      <c r="B3444" s="165">
        <f t="shared" si="1435"/>
        <v>381449.66936040227</v>
      </c>
      <c r="C3444" s="124"/>
      <c r="D3444" s="128">
        <f t="shared" si="1436"/>
        <v>6407.93</v>
      </c>
      <c r="E3444" s="129">
        <f>VLOOKUP(A3443,[1]Plan1!$AY$80:$BA$314,3)</f>
        <v>6434.2</v>
      </c>
      <c r="F3444" s="130">
        <f t="shared" si="1437"/>
        <v>44882</v>
      </c>
      <c r="G3444" s="131">
        <f t="shared" si="1438"/>
        <v>4.0996078296735572E-3</v>
      </c>
      <c r="H3444" s="132">
        <f t="shared" si="1439"/>
        <v>44910</v>
      </c>
      <c r="I3444" s="132">
        <f t="shared" si="1440"/>
        <v>44910</v>
      </c>
      <c r="J3444" s="133">
        <f t="shared" si="1441"/>
        <v>21</v>
      </c>
      <c r="K3444" s="133">
        <f t="shared" si="1442"/>
        <v>17</v>
      </c>
      <c r="L3444" s="124">
        <f t="shared" si="1443"/>
        <v>1.0033174300000001</v>
      </c>
      <c r="M3444" s="134">
        <f t="shared" si="1444"/>
        <v>1.0059007799999999</v>
      </c>
      <c r="N3444" s="134">
        <f t="shared" si="1445"/>
        <v>1.7244522311501387</v>
      </c>
      <c r="O3444" s="124">
        <f t="shared" si="1446"/>
        <v>1.7301729800000001</v>
      </c>
      <c r="P3444" s="124"/>
      <c r="Q3444" s="125"/>
      <c r="R3444" s="126"/>
      <c r="S3444" s="124"/>
      <c r="T3444" s="135">
        <f t="shared" si="1434"/>
        <v>7.9699999999999993E-2</v>
      </c>
      <c r="U3444" s="125">
        <f t="shared" si="1447"/>
        <v>1190</v>
      </c>
      <c r="V3444" s="125">
        <v>252</v>
      </c>
      <c r="W3444" s="134">
        <f t="shared" si="1448"/>
        <v>1.4363644419999999</v>
      </c>
      <c r="X3444" s="18"/>
      <c r="Y3444" s="123">
        <f t="shared" si="1449"/>
        <v>67054.222907000003</v>
      </c>
      <c r="Z3444" s="123">
        <f t="shared" si="1450"/>
        <v>59297.026739759298</v>
      </c>
      <c r="AA3444" s="123">
        <f t="shared" si="1451"/>
        <v>1341.0844581400002</v>
      </c>
      <c r="AB3444" s="123">
        <f t="shared" si="1452"/>
        <v>39293.774623502009</v>
      </c>
      <c r="AC3444" s="123">
        <f t="shared" si="1453"/>
        <v>166986.1087284013</v>
      </c>
      <c r="AD3444" s="150">
        <f t="shared" si="1454"/>
        <v>87053.852995000008</v>
      </c>
      <c r="AE3444" s="150">
        <f t="shared" si="1455"/>
        <v>75467.575349984312</v>
      </c>
      <c r="AF3444" s="150">
        <f t="shared" si="1456"/>
        <v>1741.0770599000002</v>
      </c>
      <c r="AG3444" s="150">
        <f t="shared" si="1457"/>
        <v>50201.055227116674</v>
      </c>
      <c r="AH3444" s="150">
        <f t="shared" si="1458"/>
        <v>214463.560632001</v>
      </c>
    </row>
    <row r="3445" spans="1:34" ht="15.75" x14ac:dyDescent="0.2">
      <c r="A3445" s="127">
        <f t="shared" si="1433"/>
        <v>44905</v>
      </c>
      <c r="B3445" s="165">
        <f t="shared" si="1435"/>
        <v>381645.2572060987</v>
      </c>
      <c r="C3445" s="124"/>
      <c r="D3445" s="128">
        <f t="shared" si="1436"/>
        <v>6407.93</v>
      </c>
      <c r="E3445" s="129">
        <f>VLOOKUP(A3444,[1]Plan1!$AY$80:$BA$314,3)</f>
        <v>6434.2</v>
      </c>
      <c r="F3445" s="130">
        <f t="shared" si="1437"/>
        <v>44882</v>
      </c>
      <c r="G3445" s="131">
        <f t="shared" si="1438"/>
        <v>4.0996078296735572E-3</v>
      </c>
      <c r="H3445" s="132">
        <f t="shared" si="1439"/>
        <v>44910</v>
      </c>
      <c r="I3445" s="132">
        <f t="shared" si="1440"/>
        <v>44910</v>
      </c>
      <c r="J3445" s="133">
        <f t="shared" si="1441"/>
        <v>21</v>
      </c>
      <c r="K3445" s="133">
        <f t="shared" si="1442"/>
        <v>18</v>
      </c>
      <c r="L3445" s="124">
        <f t="shared" si="1443"/>
        <v>1.0035129199999999</v>
      </c>
      <c r="M3445" s="134">
        <f t="shared" si="1444"/>
        <v>1.0059007799999999</v>
      </c>
      <c r="N3445" s="134">
        <f t="shared" si="1445"/>
        <v>1.7244522311501387</v>
      </c>
      <c r="O3445" s="124">
        <f t="shared" si="1446"/>
        <v>1.7305100899999999</v>
      </c>
      <c r="P3445" s="124"/>
      <c r="Q3445" s="125"/>
      <c r="R3445" s="126"/>
      <c r="S3445" s="124"/>
      <c r="T3445" s="135">
        <f t="shared" si="1434"/>
        <v>7.9699999999999993E-2</v>
      </c>
      <c r="U3445" s="125">
        <f t="shared" si="1447"/>
        <v>1191</v>
      </c>
      <c r="V3445" s="125">
        <v>252</v>
      </c>
      <c r="W3445" s="134">
        <f t="shared" si="1448"/>
        <v>1.4368015919999999</v>
      </c>
      <c r="X3445" s="18"/>
      <c r="Y3445" s="123">
        <f t="shared" si="1449"/>
        <v>67054.222907000003</v>
      </c>
      <c r="Z3445" s="123">
        <f t="shared" si="1450"/>
        <v>59360.107077398636</v>
      </c>
      <c r="AA3445" s="123">
        <f t="shared" si="1451"/>
        <v>1341.0844581400002</v>
      </c>
      <c r="AB3445" s="123">
        <f t="shared" si="1452"/>
        <v>39316.126031137668</v>
      </c>
      <c r="AC3445" s="123">
        <f t="shared" si="1453"/>
        <v>167071.54047367632</v>
      </c>
      <c r="AD3445" s="150">
        <f t="shared" si="1454"/>
        <v>87053.852995000008</v>
      </c>
      <c r="AE3445" s="150">
        <f t="shared" si="1455"/>
        <v>75548.713499407357</v>
      </c>
      <c r="AF3445" s="150">
        <f t="shared" si="1456"/>
        <v>1741.0770599000002</v>
      </c>
      <c r="AG3445" s="150">
        <f t="shared" si="1457"/>
        <v>50230.07317811501</v>
      </c>
      <c r="AH3445" s="150">
        <f t="shared" si="1458"/>
        <v>214573.71673242238</v>
      </c>
    </row>
    <row r="3446" spans="1:34" ht="15.75" x14ac:dyDescent="0.2">
      <c r="A3446" s="127">
        <f t="shared" si="1433"/>
        <v>44906</v>
      </c>
      <c r="B3446" s="165">
        <f t="shared" si="1435"/>
        <v>381696.62656473269</v>
      </c>
      <c r="C3446" s="124"/>
      <c r="D3446" s="128">
        <f t="shared" si="1436"/>
        <v>6407.93</v>
      </c>
      <c r="E3446" s="129">
        <f>VLOOKUP(A3445,[1]Plan1!$AY$80:$BA$314,3)</f>
        <v>6434.2</v>
      </c>
      <c r="F3446" s="130">
        <f t="shared" si="1437"/>
        <v>44882</v>
      </c>
      <c r="G3446" s="131">
        <f t="shared" si="1438"/>
        <v>4.0996078296735572E-3</v>
      </c>
      <c r="H3446" s="132">
        <f t="shared" si="1439"/>
        <v>44910</v>
      </c>
      <c r="I3446" s="132">
        <f t="shared" si="1440"/>
        <v>44910</v>
      </c>
      <c r="J3446" s="133">
        <f t="shared" si="1441"/>
        <v>21</v>
      </c>
      <c r="K3446" s="133">
        <f t="shared" si="1442"/>
        <v>18</v>
      </c>
      <c r="L3446" s="124">
        <f t="shared" si="1443"/>
        <v>1.0035129199999999</v>
      </c>
      <c r="M3446" s="134">
        <f t="shared" si="1444"/>
        <v>1.0059007799999999</v>
      </c>
      <c r="N3446" s="134">
        <f t="shared" si="1445"/>
        <v>1.7244522311501387</v>
      </c>
      <c r="O3446" s="124">
        <f t="shared" si="1446"/>
        <v>1.7305100899999999</v>
      </c>
      <c r="P3446" s="124"/>
      <c r="Q3446" s="125"/>
      <c r="R3446" s="126"/>
      <c r="S3446" s="124"/>
      <c r="T3446" s="135">
        <f t="shared" si="1434"/>
        <v>7.9699999999999993E-2</v>
      </c>
      <c r="U3446" s="125">
        <f t="shared" si="1447"/>
        <v>1191</v>
      </c>
      <c r="V3446" s="125">
        <v>252</v>
      </c>
      <c r="W3446" s="134">
        <f t="shared" si="1448"/>
        <v>1.4368015919999999</v>
      </c>
      <c r="X3446" s="18"/>
      <c r="Y3446" s="123">
        <f t="shared" si="1449"/>
        <v>67054.222907000003</v>
      </c>
      <c r="Z3446" s="123">
        <f t="shared" si="1450"/>
        <v>59360.107077398636</v>
      </c>
      <c r="AA3446" s="123">
        <f t="shared" si="1451"/>
        <v>1341.0844581400002</v>
      </c>
      <c r="AB3446" s="123">
        <f t="shared" si="1452"/>
        <v>39338.477438773334</v>
      </c>
      <c r="AC3446" s="123">
        <f t="shared" si="1453"/>
        <v>167093.89188131198</v>
      </c>
      <c r="AD3446" s="150">
        <f t="shared" si="1454"/>
        <v>87053.852995000008</v>
      </c>
      <c r="AE3446" s="150">
        <f t="shared" si="1455"/>
        <v>75548.713499407357</v>
      </c>
      <c r="AF3446" s="150">
        <f t="shared" si="1456"/>
        <v>1741.0770599000002</v>
      </c>
      <c r="AG3446" s="150">
        <f t="shared" si="1457"/>
        <v>50259.091129113338</v>
      </c>
      <c r="AH3446" s="150">
        <f t="shared" si="1458"/>
        <v>214602.73468342071</v>
      </c>
    </row>
    <row r="3447" spans="1:34" ht="15.75" x14ac:dyDescent="0.2">
      <c r="A3447" s="127">
        <f t="shared" si="1433"/>
        <v>44907</v>
      </c>
      <c r="B3447" s="165">
        <f t="shared" si="1435"/>
        <v>381747.99592336669</v>
      </c>
      <c r="C3447" s="124"/>
      <c r="D3447" s="128">
        <f t="shared" si="1436"/>
        <v>6407.93</v>
      </c>
      <c r="E3447" s="129">
        <f>VLOOKUP(A3446,[1]Plan1!$AY$80:$BA$314,3)</f>
        <v>6434.2</v>
      </c>
      <c r="F3447" s="130">
        <f t="shared" si="1437"/>
        <v>44882</v>
      </c>
      <c r="G3447" s="131">
        <f t="shared" si="1438"/>
        <v>4.0996078296735572E-3</v>
      </c>
      <c r="H3447" s="132">
        <f t="shared" si="1439"/>
        <v>44910</v>
      </c>
      <c r="I3447" s="132">
        <f t="shared" si="1440"/>
        <v>44910</v>
      </c>
      <c r="J3447" s="133">
        <f t="shared" si="1441"/>
        <v>21</v>
      </c>
      <c r="K3447" s="133">
        <f t="shared" si="1442"/>
        <v>18</v>
      </c>
      <c r="L3447" s="124">
        <f t="shared" si="1443"/>
        <v>1.0035129199999999</v>
      </c>
      <c r="M3447" s="134">
        <f t="shared" si="1444"/>
        <v>1.0059007799999999</v>
      </c>
      <c r="N3447" s="134">
        <f t="shared" si="1445"/>
        <v>1.7244522311501387</v>
      </c>
      <c r="O3447" s="124">
        <f t="shared" si="1446"/>
        <v>1.7305100899999999</v>
      </c>
      <c r="P3447" s="124"/>
      <c r="Q3447" s="125"/>
      <c r="R3447" s="126"/>
      <c r="S3447" s="124"/>
      <c r="T3447" s="135">
        <f t="shared" si="1434"/>
        <v>7.9699999999999993E-2</v>
      </c>
      <c r="U3447" s="125">
        <f t="shared" si="1447"/>
        <v>1191</v>
      </c>
      <c r="V3447" s="125">
        <v>252</v>
      </c>
      <c r="W3447" s="134">
        <f t="shared" si="1448"/>
        <v>1.4368015919999999</v>
      </c>
      <c r="X3447" s="18"/>
      <c r="Y3447" s="123">
        <f t="shared" si="1449"/>
        <v>67054.222907000003</v>
      </c>
      <c r="Z3447" s="123">
        <f t="shared" si="1450"/>
        <v>59360.107077398636</v>
      </c>
      <c r="AA3447" s="123">
        <f t="shared" si="1451"/>
        <v>1341.0844581400002</v>
      </c>
      <c r="AB3447" s="123">
        <f t="shared" si="1452"/>
        <v>39360.828846409007</v>
      </c>
      <c r="AC3447" s="123">
        <f t="shared" si="1453"/>
        <v>167116.24328894765</v>
      </c>
      <c r="AD3447" s="150">
        <f t="shared" si="1454"/>
        <v>87053.852995000008</v>
      </c>
      <c r="AE3447" s="150">
        <f t="shared" si="1455"/>
        <v>75548.713499407357</v>
      </c>
      <c r="AF3447" s="150">
        <f t="shared" si="1456"/>
        <v>1741.0770599000002</v>
      </c>
      <c r="AG3447" s="150">
        <f t="shared" si="1457"/>
        <v>50288.109080111673</v>
      </c>
      <c r="AH3447" s="150">
        <f t="shared" si="1458"/>
        <v>214631.75263441904</v>
      </c>
    </row>
    <row r="3448" spans="1:34" ht="15.75" x14ac:dyDescent="0.2">
      <c r="A3448" s="127">
        <f t="shared" si="1433"/>
        <v>44908</v>
      </c>
      <c r="B3448" s="165">
        <f t="shared" si="1435"/>
        <v>381943.65314055502</v>
      </c>
      <c r="C3448" s="124"/>
      <c r="D3448" s="128">
        <f t="shared" si="1436"/>
        <v>6407.93</v>
      </c>
      <c r="E3448" s="129">
        <f>VLOOKUP(A3447,[1]Plan1!$AY$80:$BA$314,3)</f>
        <v>6434.2</v>
      </c>
      <c r="F3448" s="130">
        <f t="shared" si="1437"/>
        <v>44882</v>
      </c>
      <c r="G3448" s="131">
        <f t="shared" si="1438"/>
        <v>4.0996078296735572E-3</v>
      </c>
      <c r="H3448" s="132">
        <f t="shared" si="1439"/>
        <v>44910</v>
      </c>
      <c r="I3448" s="132">
        <f t="shared" si="1440"/>
        <v>44910</v>
      </c>
      <c r="J3448" s="133">
        <f t="shared" si="1441"/>
        <v>21</v>
      </c>
      <c r="K3448" s="133">
        <f t="shared" si="1442"/>
        <v>19</v>
      </c>
      <c r="L3448" s="124">
        <f t="shared" si="1443"/>
        <v>1.00370844</v>
      </c>
      <c r="M3448" s="134">
        <f t="shared" si="1444"/>
        <v>1.0059007799999999</v>
      </c>
      <c r="N3448" s="134">
        <f t="shared" si="1445"/>
        <v>1.7244522311501387</v>
      </c>
      <c r="O3448" s="124">
        <f t="shared" si="1446"/>
        <v>1.7308472500000001</v>
      </c>
      <c r="P3448" s="124"/>
      <c r="Q3448" s="125"/>
      <c r="R3448" s="126"/>
      <c r="S3448" s="124"/>
      <c r="T3448" s="135">
        <f t="shared" si="1434"/>
        <v>7.9699999999999993E-2</v>
      </c>
      <c r="U3448" s="125">
        <f t="shared" si="1447"/>
        <v>1192</v>
      </c>
      <c r="V3448" s="125">
        <v>252</v>
      </c>
      <c r="W3448" s="134">
        <f t="shared" si="1448"/>
        <v>1.437238875</v>
      </c>
      <c r="X3448" s="18"/>
      <c r="Y3448" s="123">
        <f t="shared" si="1449"/>
        <v>67054.222907000003</v>
      </c>
      <c r="Z3448" s="123">
        <f t="shared" si="1450"/>
        <v>59423.217757729988</v>
      </c>
      <c r="AA3448" s="123">
        <f t="shared" si="1451"/>
        <v>1341.0844581400002</v>
      </c>
      <c r="AB3448" s="123">
        <f t="shared" si="1452"/>
        <v>39383.180254044673</v>
      </c>
      <c r="AC3448" s="123">
        <f t="shared" si="1453"/>
        <v>167201.70537691467</v>
      </c>
      <c r="AD3448" s="150">
        <f t="shared" si="1454"/>
        <v>87053.852995000008</v>
      </c>
      <c r="AE3448" s="150">
        <f t="shared" si="1455"/>
        <v>75629.890677630363</v>
      </c>
      <c r="AF3448" s="150">
        <f t="shared" si="1456"/>
        <v>1741.0770599000002</v>
      </c>
      <c r="AG3448" s="150">
        <f t="shared" si="1457"/>
        <v>50317.127031110002</v>
      </c>
      <c r="AH3448" s="150">
        <f t="shared" si="1458"/>
        <v>214741.94776364038</v>
      </c>
    </row>
    <row r="3449" spans="1:34" ht="15.75" x14ac:dyDescent="0.2">
      <c r="A3449" s="127">
        <f t="shared" si="1433"/>
        <v>44909</v>
      </c>
      <c r="B3449" s="165">
        <f t="shared" si="1435"/>
        <v>382139.38476592349</v>
      </c>
      <c r="C3449" s="124"/>
      <c r="D3449" s="128">
        <f t="shared" si="1436"/>
        <v>6407.93</v>
      </c>
      <c r="E3449" s="129">
        <f>VLOOKUP(A3448,[1]Plan1!$AY$80:$BA$314,3)</f>
        <v>6434.2</v>
      </c>
      <c r="F3449" s="130">
        <f t="shared" si="1437"/>
        <v>44882</v>
      </c>
      <c r="G3449" s="131">
        <f t="shared" si="1438"/>
        <v>4.0996078296735572E-3</v>
      </c>
      <c r="H3449" s="132">
        <f t="shared" si="1439"/>
        <v>44910</v>
      </c>
      <c r="I3449" s="132">
        <f t="shared" si="1440"/>
        <v>44910</v>
      </c>
      <c r="J3449" s="133">
        <f t="shared" si="1441"/>
        <v>21</v>
      </c>
      <c r="K3449" s="133">
        <f t="shared" si="1442"/>
        <v>20</v>
      </c>
      <c r="L3449" s="124">
        <f t="shared" si="1443"/>
        <v>1.0039039999999999</v>
      </c>
      <c r="M3449" s="134">
        <f t="shared" si="1444"/>
        <v>1.0059007799999999</v>
      </c>
      <c r="N3449" s="134">
        <f t="shared" si="1445"/>
        <v>1.7244522311501387</v>
      </c>
      <c r="O3449" s="124">
        <f t="shared" si="1446"/>
        <v>1.73118449</v>
      </c>
      <c r="P3449" s="124"/>
      <c r="Q3449" s="125"/>
      <c r="R3449" s="126"/>
      <c r="S3449" s="124"/>
      <c r="T3449" s="135">
        <f t="shared" si="1434"/>
        <v>7.9699999999999993E-2</v>
      </c>
      <c r="U3449" s="125">
        <f t="shared" si="1447"/>
        <v>1193</v>
      </c>
      <c r="V3449" s="125">
        <v>252</v>
      </c>
      <c r="W3449" s="134">
        <f t="shared" si="1448"/>
        <v>1.4376762910000001</v>
      </c>
      <c r="X3449" s="18"/>
      <c r="Y3449" s="123">
        <f t="shared" si="1449"/>
        <v>67054.222907000003</v>
      </c>
      <c r="Z3449" s="123">
        <f t="shared" si="1450"/>
        <v>59486.360983771818</v>
      </c>
      <c r="AA3449" s="123">
        <f t="shared" si="1451"/>
        <v>1341.0844581400002</v>
      </c>
      <c r="AB3449" s="123">
        <f t="shared" si="1452"/>
        <v>39405.531661680332</v>
      </c>
      <c r="AC3449" s="123">
        <f t="shared" si="1453"/>
        <v>167287.20001059215</v>
      </c>
      <c r="AD3449" s="150">
        <f t="shared" si="1454"/>
        <v>87053.852995000008</v>
      </c>
      <c r="AE3449" s="150">
        <f t="shared" si="1455"/>
        <v>75711.109718323001</v>
      </c>
      <c r="AF3449" s="150">
        <f t="shared" si="1456"/>
        <v>1741.0770599000002</v>
      </c>
      <c r="AG3449" s="150">
        <f t="shared" si="1457"/>
        <v>50346.144982108344</v>
      </c>
      <c r="AH3449" s="150">
        <f t="shared" si="1458"/>
        <v>214852.18475533137</v>
      </c>
    </row>
    <row r="3450" spans="1:34" ht="15.75" x14ac:dyDescent="0.2">
      <c r="A3450" s="127">
        <f t="shared" si="1433"/>
        <v>44910</v>
      </c>
      <c r="B3450" s="165">
        <f t="shared" si="1435"/>
        <v>382335.18768528488</v>
      </c>
      <c r="C3450" s="124"/>
      <c r="D3450" s="128">
        <f t="shared" si="1436"/>
        <v>6407.93</v>
      </c>
      <c r="E3450" s="129">
        <f>VLOOKUP(A3449,[1]Plan1!$AY$80:$BA$314,3)</f>
        <v>6434.2</v>
      </c>
      <c r="F3450" s="130">
        <f t="shared" si="1437"/>
        <v>44882</v>
      </c>
      <c r="G3450" s="131">
        <f t="shared" si="1438"/>
        <v>4.0996078296735572E-3</v>
      </c>
      <c r="H3450" s="132">
        <f t="shared" si="1439"/>
        <v>44942</v>
      </c>
      <c r="I3450" s="132">
        <f t="shared" si="1440"/>
        <v>44910</v>
      </c>
      <c r="J3450" s="133">
        <f t="shared" si="1441"/>
        <v>21</v>
      </c>
      <c r="K3450" s="133">
        <f t="shared" si="1442"/>
        <v>21</v>
      </c>
      <c r="L3450" s="124">
        <f t="shared" si="1443"/>
        <v>1.0040996</v>
      </c>
      <c r="M3450" s="134">
        <f t="shared" si="1444"/>
        <v>1.0059007799999999</v>
      </c>
      <c r="N3450" s="134">
        <f t="shared" si="1445"/>
        <v>1.7244522311501387</v>
      </c>
      <c r="O3450" s="124">
        <f t="shared" si="1446"/>
        <v>1.7315217899999999</v>
      </c>
      <c r="P3450" s="124"/>
      <c r="Q3450" s="125"/>
      <c r="R3450" s="126"/>
      <c r="S3450" s="124"/>
      <c r="T3450" s="135">
        <f t="shared" si="1434"/>
        <v>7.9699999999999993E-2</v>
      </c>
      <c r="U3450" s="125">
        <f t="shared" si="1447"/>
        <v>1194</v>
      </c>
      <c r="V3450" s="125">
        <v>252</v>
      </c>
      <c r="W3450" s="134">
        <f t="shared" si="1448"/>
        <v>1.4381138410000001</v>
      </c>
      <c r="X3450" s="18"/>
      <c r="Y3450" s="123">
        <f t="shared" si="1449"/>
        <v>67054.222907000003</v>
      </c>
      <c r="Z3450" s="123">
        <f t="shared" si="1450"/>
        <v>59549.535393396502</v>
      </c>
      <c r="AA3450" s="123">
        <f t="shared" si="1451"/>
        <v>1341.0844581400002</v>
      </c>
      <c r="AB3450" s="123">
        <f t="shared" si="1452"/>
        <v>39427.883069315998</v>
      </c>
      <c r="AC3450" s="123">
        <f t="shared" si="1453"/>
        <v>167372.7258278525</v>
      </c>
      <c r="AD3450" s="150">
        <f t="shared" si="1454"/>
        <v>87053.852995000008</v>
      </c>
      <c r="AE3450" s="150">
        <f t="shared" si="1455"/>
        <v>75792.368869425671</v>
      </c>
      <c r="AF3450" s="150">
        <f t="shared" si="1456"/>
        <v>1741.0770599000002</v>
      </c>
      <c r="AG3450" s="150">
        <f t="shared" si="1457"/>
        <v>50375.162933106672</v>
      </c>
      <c r="AH3450" s="150">
        <f t="shared" si="1458"/>
        <v>214962.46185743238</v>
      </c>
    </row>
    <row r="3451" spans="1:34" ht="15.75" x14ac:dyDescent="0.2">
      <c r="A3451" s="127">
        <f t="shared" si="1433"/>
        <v>44911</v>
      </c>
      <c r="B3451" s="165">
        <f t="shared" si="1435"/>
        <v>382556.00178087805</v>
      </c>
      <c r="C3451" s="124"/>
      <c r="D3451" s="128">
        <f t="shared" si="1436"/>
        <v>6434.2</v>
      </c>
      <c r="E3451" s="129">
        <f>VLOOKUP(A3450,[1]Plan1!$AY$80:$BA$314,3)</f>
        <v>6474.09</v>
      </c>
      <c r="F3451" s="130">
        <f t="shared" si="1437"/>
        <v>44911</v>
      </c>
      <c r="G3451" s="131">
        <f t="shared" si="1438"/>
        <v>6.199682944266538E-3</v>
      </c>
      <c r="H3451" s="132">
        <f t="shared" si="1439"/>
        <v>44942</v>
      </c>
      <c r="I3451" s="132">
        <f t="shared" si="1440"/>
        <v>44942</v>
      </c>
      <c r="J3451" s="133">
        <f t="shared" si="1441"/>
        <v>22</v>
      </c>
      <c r="K3451" s="133">
        <f t="shared" si="1442"/>
        <v>1</v>
      </c>
      <c r="L3451" s="124">
        <f t="shared" si="1443"/>
        <v>1.0002809699999999</v>
      </c>
      <c r="M3451" s="134">
        <f t="shared" si="1444"/>
        <v>1.0040996</v>
      </c>
      <c r="N3451" s="134">
        <f t="shared" si="1445"/>
        <v>1.7315217955169617</v>
      </c>
      <c r="O3451" s="124">
        <f t="shared" si="1446"/>
        <v>1.7320082999999999</v>
      </c>
      <c r="P3451" s="124"/>
      <c r="Q3451" s="125"/>
      <c r="R3451" s="126"/>
      <c r="S3451" s="124"/>
      <c r="T3451" s="135">
        <f t="shared" si="1434"/>
        <v>7.9699999999999993E-2</v>
      </c>
      <c r="U3451" s="125">
        <f t="shared" si="1447"/>
        <v>1195</v>
      </c>
      <c r="V3451" s="125">
        <v>252</v>
      </c>
      <c r="W3451" s="134">
        <f t="shared" si="1448"/>
        <v>1.4385515230000001</v>
      </c>
      <c r="X3451" s="18"/>
      <c r="Y3451" s="123">
        <f t="shared" si="1449"/>
        <v>67054.222907000003</v>
      </c>
      <c r="Z3451" s="123">
        <f t="shared" si="1450"/>
        <v>59623.649547804256</v>
      </c>
      <c r="AA3451" s="123">
        <f t="shared" si="1451"/>
        <v>1341.0844581400002</v>
      </c>
      <c r="AB3451" s="123">
        <f t="shared" si="1452"/>
        <v>39450.234476951671</v>
      </c>
      <c r="AC3451" s="123">
        <f t="shared" si="1453"/>
        <v>167469.19138989592</v>
      </c>
      <c r="AD3451" s="150">
        <f t="shared" si="1454"/>
        <v>87053.852995000008</v>
      </c>
      <c r="AE3451" s="150">
        <f t="shared" si="1455"/>
        <v>75887.699451977111</v>
      </c>
      <c r="AF3451" s="150">
        <f t="shared" si="1456"/>
        <v>1741.0770599000002</v>
      </c>
      <c r="AG3451" s="150">
        <f t="shared" si="1457"/>
        <v>50404.180884105001</v>
      </c>
      <c r="AH3451" s="150">
        <f t="shared" si="1458"/>
        <v>215086.81039098214</v>
      </c>
    </row>
    <row r="3452" spans="1:34" ht="15.75" x14ac:dyDescent="0.2">
      <c r="A3452" s="127">
        <f t="shared" si="1433"/>
        <v>44912</v>
      </c>
      <c r="B3452" s="165">
        <f t="shared" si="1435"/>
        <v>382776.91410971287</v>
      </c>
      <c r="C3452" s="124"/>
      <c r="D3452" s="128">
        <f t="shared" si="1436"/>
        <v>6434.2</v>
      </c>
      <c r="E3452" s="129">
        <f>VLOOKUP(A3451,[1]Plan1!$AY$80:$BA$314,3)</f>
        <v>6474.09</v>
      </c>
      <c r="F3452" s="130">
        <f t="shared" si="1437"/>
        <v>44911</v>
      </c>
      <c r="G3452" s="131">
        <f t="shared" si="1438"/>
        <v>6.199682944266538E-3</v>
      </c>
      <c r="H3452" s="132">
        <f t="shared" si="1439"/>
        <v>44942</v>
      </c>
      <c r="I3452" s="132">
        <f t="shared" si="1440"/>
        <v>44942</v>
      </c>
      <c r="J3452" s="133">
        <f t="shared" si="1441"/>
        <v>22</v>
      </c>
      <c r="K3452" s="133">
        <f t="shared" si="1442"/>
        <v>2</v>
      </c>
      <c r="L3452" s="124">
        <f t="shared" si="1443"/>
        <v>1.0005620200000001</v>
      </c>
      <c r="M3452" s="134">
        <f t="shared" si="1444"/>
        <v>1.0040996</v>
      </c>
      <c r="N3452" s="134">
        <f t="shared" si="1445"/>
        <v>1.7315217955169617</v>
      </c>
      <c r="O3452" s="124">
        <f t="shared" si="1446"/>
        <v>1.73249494</v>
      </c>
      <c r="P3452" s="124"/>
      <c r="Q3452" s="125"/>
      <c r="R3452" s="126"/>
      <c r="S3452" s="124"/>
      <c r="T3452" s="135">
        <f t="shared" si="1434"/>
        <v>7.9699999999999993E-2</v>
      </c>
      <c r="U3452" s="125">
        <f t="shared" si="1447"/>
        <v>1196</v>
      </c>
      <c r="V3452" s="125">
        <v>252</v>
      </c>
      <c r="W3452" s="134">
        <f t="shared" si="1448"/>
        <v>1.4389893389999999</v>
      </c>
      <c r="X3452" s="18"/>
      <c r="Y3452" s="123">
        <f t="shared" si="1449"/>
        <v>67054.222907000003</v>
      </c>
      <c r="Z3452" s="123">
        <f t="shared" si="1450"/>
        <v>59697.80666886751</v>
      </c>
      <c r="AA3452" s="123">
        <f t="shared" si="1451"/>
        <v>1341.0844581400002</v>
      </c>
      <c r="AB3452" s="123">
        <f t="shared" si="1452"/>
        <v>39472.585884587337</v>
      </c>
      <c r="AC3452" s="123">
        <f t="shared" si="1453"/>
        <v>167565.69991859485</v>
      </c>
      <c r="AD3452" s="150">
        <f t="shared" si="1454"/>
        <v>87053.852995000008</v>
      </c>
      <c r="AE3452" s="150">
        <f t="shared" si="1455"/>
        <v>75983.085301114683</v>
      </c>
      <c r="AF3452" s="150">
        <f t="shared" si="1456"/>
        <v>1741.0770599000002</v>
      </c>
      <c r="AG3452" s="150">
        <f t="shared" si="1457"/>
        <v>50433.198835103343</v>
      </c>
      <c r="AH3452" s="150">
        <f t="shared" si="1458"/>
        <v>215211.21419111802</v>
      </c>
    </row>
    <row r="3453" spans="1:34" ht="15.75" x14ac:dyDescent="0.2">
      <c r="A3453" s="127">
        <f t="shared" si="1433"/>
        <v>44913</v>
      </c>
      <c r="B3453" s="165">
        <f t="shared" si="1435"/>
        <v>382828.28346834687</v>
      </c>
      <c r="C3453" s="124"/>
      <c r="D3453" s="128">
        <f t="shared" si="1436"/>
        <v>6434.2</v>
      </c>
      <c r="E3453" s="129">
        <f>VLOOKUP(A3452,[1]Plan1!$AY$80:$BA$314,3)</f>
        <v>6474.09</v>
      </c>
      <c r="F3453" s="130">
        <f t="shared" si="1437"/>
        <v>44911</v>
      </c>
      <c r="G3453" s="131">
        <f t="shared" si="1438"/>
        <v>6.199682944266538E-3</v>
      </c>
      <c r="H3453" s="132">
        <f t="shared" si="1439"/>
        <v>44942</v>
      </c>
      <c r="I3453" s="132">
        <f t="shared" si="1440"/>
        <v>44942</v>
      </c>
      <c r="J3453" s="133">
        <f t="shared" si="1441"/>
        <v>22</v>
      </c>
      <c r="K3453" s="133">
        <f t="shared" si="1442"/>
        <v>2</v>
      </c>
      <c r="L3453" s="124">
        <f t="shared" si="1443"/>
        <v>1.0005620200000001</v>
      </c>
      <c r="M3453" s="134">
        <f t="shared" si="1444"/>
        <v>1.0040996</v>
      </c>
      <c r="N3453" s="134">
        <f t="shared" si="1445"/>
        <v>1.7315217955169617</v>
      </c>
      <c r="O3453" s="124">
        <f t="shared" si="1446"/>
        <v>1.73249494</v>
      </c>
      <c r="P3453" s="124"/>
      <c r="Q3453" s="125"/>
      <c r="R3453" s="126"/>
      <c r="S3453" s="124"/>
      <c r="T3453" s="135">
        <f t="shared" si="1434"/>
        <v>7.9699999999999993E-2</v>
      </c>
      <c r="U3453" s="125">
        <f t="shared" si="1447"/>
        <v>1196</v>
      </c>
      <c r="V3453" s="125">
        <v>252</v>
      </c>
      <c r="W3453" s="134">
        <f t="shared" si="1448"/>
        <v>1.4389893389999999</v>
      </c>
      <c r="X3453" s="18"/>
      <c r="Y3453" s="123">
        <f t="shared" si="1449"/>
        <v>67054.222907000003</v>
      </c>
      <c r="Z3453" s="123">
        <f t="shared" si="1450"/>
        <v>59697.80666886751</v>
      </c>
      <c r="AA3453" s="123">
        <f t="shared" si="1451"/>
        <v>1341.0844581400002</v>
      </c>
      <c r="AB3453" s="123">
        <f t="shared" si="1452"/>
        <v>39494.937292223003</v>
      </c>
      <c r="AC3453" s="123">
        <f t="shared" si="1453"/>
        <v>167588.05132623052</v>
      </c>
      <c r="AD3453" s="150">
        <f t="shared" si="1454"/>
        <v>87053.852995000008</v>
      </c>
      <c r="AE3453" s="150">
        <f t="shared" si="1455"/>
        <v>75983.085301114683</v>
      </c>
      <c r="AF3453" s="150">
        <f t="shared" si="1456"/>
        <v>1741.0770599000002</v>
      </c>
      <c r="AG3453" s="150">
        <f t="shared" si="1457"/>
        <v>50462.216786101671</v>
      </c>
      <c r="AH3453" s="150">
        <f t="shared" si="1458"/>
        <v>215240.23214211635</v>
      </c>
    </row>
    <row r="3454" spans="1:34" ht="15.75" x14ac:dyDescent="0.2">
      <c r="A3454" s="127">
        <f t="shared" si="1433"/>
        <v>44914</v>
      </c>
      <c r="B3454" s="165">
        <f t="shared" si="1435"/>
        <v>382879.65282698086</v>
      </c>
      <c r="C3454" s="124"/>
      <c r="D3454" s="128">
        <f t="shared" si="1436"/>
        <v>6434.2</v>
      </c>
      <c r="E3454" s="129">
        <f>VLOOKUP(A3453,[1]Plan1!$AY$80:$BA$314,3)</f>
        <v>6474.09</v>
      </c>
      <c r="F3454" s="130">
        <f t="shared" si="1437"/>
        <v>44911</v>
      </c>
      <c r="G3454" s="131">
        <f t="shared" si="1438"/>
        <v>6.199682944266538E-3</v>
      </c>
      <c r="H3454" s="132">
        <f t="shared" si="1439"/>
        <v>44942</v>
      </c>
      <c r="I3454" s="132">
        <f t="shared" si="1440"/>
        <v>44942</v>
      </c>
      <c r="J3454" s="133">
        <f t="shared" si="1441"/>
        <v>22</v>
      </c>
      <c r="K3454" s="133">
        <f t="shared" si="1442"/>
        <v>2</v>
      </c>
      <c r="L3454" s="124">
        <f t="shared" si="1443"/>
        <v>1.0005620200000001</v>
      </c>
      <c r="M3454" s="134">
        <f t="shared" si="1444"/>
        <v>1.0040996</v>
      </c>
      <c r="N3454" s="134">
        <f t="shared" si="1445"/>
        <v>1.7315217955169617</v>
      </c>
      <c r="O3454" s="124">
        <f t="shared" si="1446"/>
        <v>1.73249494</v>
      </c>
      <c r="P3454" s="124"/>
      <c r="Q3454" s="125"/>
      <c r="R3454" s="126"/>
      <c r="S3454" s="124"/>
      <c r="T3454" s="135">
        <f t="shared" si="1434"/>
        <v>7.9699999999999993E-2</v>
      </c>
      <c r="U3454" s="125">
        <f t="shared" si="1447"/>
        <v>1196</v>
      </c>
      <c r="V3454" s="125">
        <v>252</v>
      </c>
      <c r="W3454" s="134">
        <f t="shared" si="1448"/>
        <v>1.4389893389999999</v>
      </c>
      <c r="X3454" s="18"/>
      <c r="Y3454" s="123">
        <f t="shared" si="1449"/>
        <v>67054.222907000003</v>
      </c>
      <c r="Z3454" s="123">
        <f t="shared" si="1450"/>
        <v>59697.80666886751</v>
      </c>
      <c r="AA3454" s="123">
        <f t="shared" si="1451"/>
        <v>1341.0844581400002</v>
      </c>
      <c r="AB3454" s="123">
        <f t="shared" si="1452"/>
        <v>39517.288699858662</v>
      </c>
      <c r="AC3454" s="123">
        <f t="shared" si="1453"/>
        <v>167610.40273386618</v>
      </c>
      <c r="AD3454" s="150">
        <f t="shared" si="1454"/>
        <v>87053.852995000008</v>
      </c>
      <c r="AE3454" s="150">
        <f t="shared" si="1455"/>
        <v>75983.085301114683</v>
      </c>
      <c r="AF3454" s="150">
        <f t="shared" si="1456"/>
        <v>1741.0770599000002</v>
      </c>
      <c r="AG3454" s="150">
        <f t="shared" si="1457"/>
        <v>50491.2347371</v>
      </c>
      <c r="AH3454" s="150">
        <f t="shared" si="1458"/>
        <v>215269.25009311468</v>
      </c>
    </row>
    <row r="3455" spans="1:34" ht="15.75" x14ac:dyDescent="0.2">
      <c r="A3455" s="127">
        <f t="shared" si="1433"/>
        <v>44915</v>
      </c>
      <c r="B3455" s="165">
        <f t="shared" si="1435"/>
        <v>383100.66490338196</v>
      </c>
      <c r="C3455" s="124"/>
      <c r="D3455" s="128">
        <f t="shared" si="1436"/>
        <v>6434.2</v>
      </c>
      <c r="E3455" s="129">
        <f>VLOOKUP(A3454,[1]Plan1!$AY$80:$BA$314,3)</f>
        <v>6474.09</v>
      </c>
      <c r="F3455" s="130">
        <f t="shared" si="1437"/>
        <v>44911</v>
      </c>
      <c r="G3455" s="131">
        <f t="shared" si="1438"/>
        <v>6.199682944266538E-3</v>
      </c>
      <c r="H3455" s="132">
        <f t="shared" si="1439"/>
        <v>44942</v>
      </c>
      <c r="I3455" s="132">
        <f t="shared" si="1440"/>
        <v>44942</v>
      </c>
      <c r="J3455" s="133">
        <f t="shared" si="1441"/>
        <v>22</v>
      </c>
      <c r="K3455" s="133">
        <f t="shared" si="1442"/>
        <v>3</v>
      </c>
      <c r="L3455" s="124">
        <f t="shared" si="1443"/>
        <v>1.0008431499999999</v>
      </c>
      <c r="M3455" s="134">
        <f t="shared" si="1444"/>
        <v>1.0040996</v>
      </c>
      <c r="N3455" s="134">
        <f t="shared" si="1445"/>
        <v>1.7315217955169617</v>
      </c>
      <c r="O3455" s="124">
        <f t="shared" si="1446"/>
        <v>1.7329817199999999</v>
      </c>
      <c r="P3455" s="124"/>
      <c r="Q3455" s="125"/>
      <c r="R3455" s="126"/>
      <c r="S3455" s="124"/>
      <c r="T3455" s="135">
        <f t="shared" si="1434"/>
        <v>7.9699999999999993E-2</v>
      </c>
      <c r="U3455" s="125">
        <f t="shared" si="1447"/>
        <v>1197</v>
      </c>
      <c r="V3455" s="125">
        <v>252</v>
      </c>
      <c r="W3455" s="134">
        <f t="shared" si="1448"/>
        <v>1.4394272880000001</v>
      </c>
      <c r="X3455" s="18"/>
      <c r="Y3455" s="123">
        <f t="shared" si="1449"/>
        <v>67054.222907000003</v>
      </c>
      <c r="Z3455" s="123">
        <f t="shared" si="1450"/>
        <v>59772.007418943125</v>
      </c>
      <c r="AA3455" s="123">
        <f t="shared" si="1451"/>
        <v>1341.0844581400002</v>
      </c>
      <c r="AB3455" s="123">
        <f t="shared" si="1452"/>
        <v>39539.640107494335</v>
      </c>
      <c r="AC3455" s="123">
        <f t="shared" si="1453"/>
        <v>167706.95489157745</v>
      </c>
      <c r="AD3455" s="150">
        <f t="shared" si="1454"/>
        <v>87053.852995000008</v>
      </c>
      <c r="AE3455" s="150">
        <f t="shared" si="1455"/>
        <v>76078.527268806138</v>
      </c>
      <c r="AF3455" s="150">
        <f t="shared" si="1456"/>
        <v>1741.0770599000002</v>
      </c>
      <c r="AG3455" s="150">
        <f t="shared" si="1457"/>
        <v>50520.252688098342</v>
      </c>
      <c r="AH3455" s="150">
        <f t="shared" si="1458"/>
        <v>215393.71001180451</v>
      </c>
    </row>
    <row r="3456" spans="1:34" ht="15.75" x14ac:dyDescent="0.2">
      <c r="A3456" s="127">
        <f t="shared" si="1433"/>
        <v>44916</v>
      </c>
      <c r="B3456" s="165">
        <f t="shared" si="1435"/>
        <v>383321.77677130676</v>
      </c>
      <c r="C3456" s="124"/>
      <c r="D3456" s="128">
        <f t="shared" si="1436"/>
        <v>6434.2</v>
      </c>
      <c r="E3456" s="129">
        <f>VLOOKUP(A3455,[1]Plan1!$AY$80:$BA$314,3)</f>
        <v>6474.09</v>
      </c>
      <c r="F3456" s="130">
        <f t="shared" si="1437"/>
        <v>44911</v>
      </c>
      <c r="G3456" s="131">
        <f t="shared" si="1438"/>
        <v>6.199682944266538E-3</v>
      </c>
      <c r="H3456" s="132">
        <f t="shared" si="1439"/>
        <v>44942</v>
      </c>
      <c r="I3456" s="132">
        <f t="shared" si="1440"/>
        <v>44942</v>
      </c>
      <c r="J3456" s="133">
        <f t="shared" si="1441"/>
        <v>22</v>
      </c>
      <c r="K3456" s="133">
        <f t="shared" si="1442"/>
        <v>4</v>
      </c>
      <c r="L3456" s="124">
        <f t="shared" si="1443"/>
        <v>1.0011243599999999</v>
      </c>
      <c r="M3456" s="134">
        <f t="shared" si="1444"/>
        <v>1.0040996</v>
      </c>
      <c r="N3456" s="134">
        <f t="shared" si="1445"/>
        <v>1.7315217955169617</v>
      </c>
      <c r="O3456" s="124">
        <f t="shared" si="1446"/>
        <v>1.7334686399999999</v>
      </c>
      <c r="P3456" s="124"/>
      <c r="Q3456" s="125"/>
      <c r="R3456" s="126"/>
      <c r="S3456" s="124"/>
      <c r="T3456" s="135">
        <f t="shared" si="1434"/>
        <v>7.9699999999999993E-2</v>
      </c>
      <c r="U3456" s="125">
        <f t="shared" si="1447"/>
        <v>1198</v>
      </c>
      <c r="V3456" s="125">
        <v>252</v>
      </c>
      <c r="W3456" s="134">
        <f t="shared" si="1448"/>
        <v>1.4398653699999999</v>
      </c>
      <c r="X3456" s="18"/>
      <c r="Y3456" s="123">
        <f t="shared" si="1449"/>
        <v>67054.222907000003</v>
      </c>
      <c r="Z3456" s="123">
        <f t="shared" si="1450"/>
        <v>59846.251817257886</v>
      </c>
      <c r="AA3456" s="123">
        <f t="shared" si="1451"/>
        <v>1341.0844581400002</v>
      </c>
      <c r="AB3456" s="123">
        <f t="shared" si="1452"/>
        <v>39561.991515130001</v>
      </c>
      <c r="AC3456" s="123">
        <f t="shared" si="1453"/>
        <v>167803.55069752788</v>
      </c>
      <c r="AD3456" s="150">
        <f t="shared" si="1454"/>
        <v>87053.852995000008</v>
      </c>
      <c r="AE3456" s="150">
        <f t="shared" si="1455"/>
        <v>76174.025379782179</v>
      </c>
      <c r="AF3456" s="150">
        <f t="shared" si="1456"/>
        <v>1741.0770599000002</v>
      </c>
      <c r="AG3456" s="150">
        <f t="shared" si="1457"/>
        <v>50549.27063909667</v>
      </c>
      <c r="AH3456" s="150">
        <f t="shared" si="1458"/>
        <v>215518.22607377887</v>
      </c>
    </row>
    <row r="3457" spans="1:34" ht="15.75" x14ac:dyDescent="0.2">
      <c r="A3457" s="127">
        <f t="shared" si="1433"/>
        <v>44917</v>
      </c>
      <c r="B3457" s="165">
        <f t="shared" si="1435"/>
        <v>383542.98847472586</v>
      </c>
      <c r="C3457" s="124"/>
      <c r="D3457" s="128">
        <f t="shared" si="1436"/>
        <v>6434.2</v>
      </c>
      <c r="E3457" s="129">
        <f>VLOOKUP(A3456,[1]Plan1!$AY$80:$BA$314,3)</f>
        <v>6474.09</v>
      </c>
      <c r="F3457" s="130">
        <f t="shared" si="1437"/>
        <v>44911</v>
      </c>
      <c r="G3457" s="131">
        <f t="shared" si="1438"/>
        <v>6.199682944266538E-3</v>
      </c>
      <c r="H3457" s="132">
        <f t="shared" si="1439"/>
        <v>44942</v>
      </c>
      <c r="I3457" s="132">
        <f t="shared" si="1440"/>
        <v>44942</v>
      </c>
      <c r="J3457" s="133">
        <f t="shared" si="1441"/>
        <v>22</v>
      </c>
      <c r="K3457" s="133">
        <f t="shared" si="1442"/>
        <v>5</v>
      </c>
      <c r="L3457" s="124">
        <f t="shared" si="1443"/>
        <v>1.0014056499999999</v>
      </c>
      <c r="M3457" s="134">
        <f t="shared" si="1444"/>
        <v>1.0040996</v>
      </c>
      <c r="N3457" s="134">
        <f t="shared" si="1445"/>
        <v>1.7315217955169617</v>
      </c>
      <c r="O3457" s="124">
        <f t="shared" si="1446"/>
        <v>1.7339557000000001</v>
      </c>
      <c r="P3457" s="124"/>
      <c r="Q3457" s="125"/>
      <c r="R3457" s="126"/>
      <c r="S3457" s="124"/>
      <c r="T3457" s="135">
        <f t="shared" si="1434"/>
        <v>7.9699999999999993E-2</v>
      </c>
      <c r="U3457" s="125">
        <f t="shared" si="1447"/>
        <v>1199</v>
      </c>
      <c r="V3457" s="125">
        <v>252</v>
      </c>
      <c r="W3457" s="134">
        <f t="shared" si="1448"/>
        <v>1.4403035850000001</v>
      </c>
      <c r="X3457" s="18"/>
      <c r="Y3457" s="123">
        <f t="shared" si="1449"/>
        <v>67054.222907000003</v>
      </c>
      <c r="Z3457" s="123">
        <f t="shared" si="1450"/>
        <v>59920.539883044235</v>
      </c>
      <c r="AA3457" s="123">
        <f t="shared" si="1451"/>
        <v>1341.0844581400002</v>
      </c>
      <c r="AB3457" s="123">
        <f t="shared" si="1452"/>
        <v>39584.342922765674</v>
      </c>
      <c r="AC3457" s="123">
        <f t="shared" si="1453"/>
        <v>167900.19017094991</v>
      </c>
      <c r="AD3457" s="150">
        <f t="shared" si="1454"/>
        <v>87053.852995000008</v>
      </c>
      <c r="AE3457" s="150">
        <f t="shared" si="1455"/>
        <v>76269.579658780902</v>
      </c>
      <c r="AF3457" s="150">
        <f t="shared" si="1456"/>
        <v>1741.0770599000002</v>
      </c>
      <c r="AG3457" s="150">
        <f t="shared" si="1457"/>
        <v>50578.288590095013</v>
      </c>
      <c r="AH3457" s="150">
        <f t="shared" si="1458"/>
        <v>215642.79830377593</v>
      </c>
    </row>
    <row r="3458" spans="1:34" ht="15.75" x14ac:dyDescent="0.2">
      <c r="A3458" s="127">
        <f t="shared" si="1433"/>
        <v>44918</v>
      </c>
      <c r="B3458" s="165">
        <f t="shared" si="1435"/>
        <v>383764.3002592324</v>
      </c>
      <c r="C3458" s="124"/>
      <c r="D3458" s="128">
        <f t="shared" si="1436"/>
        <v>6434.2</v>
      </c>
      <c r="E3458" s="129">
        <f>VLOOKUP(A3457,[1]Plan1!$AY$80:$BA$314,3)</f>
        <v>6474.09</v>
      </c>
      <c r="F3458" s="130">
        <f t="shared" si="1437"/>
        <v>44911</v>
      </c>
      <c r="G3458" s="131">
        <f t="shared" si="1438"/>
        <v>6.199682944266538E-3</v>
      </c>
      <c r="H3458" s="132">
        <f t="shared" si="1439"/>
        <v>44942</v>
      </c>
      <c r="I3458" s="132">
        <f t="shared" si="1440"/>
        <v>44942</v>
      </c>
      <c r="J3458" s="133">
        <f t="shared" si="1441"/>
        <v>22</v>
      </c>
      <c r="K3458" s="133">
        <f t="shared" si="1442"/>
        <v>6</v>
      </c>
      <c r="L3458" s="124">
        <f t="shared" si="1443"/>
        <v>1.0016870200000001</v>
      </c>
      <c r="M3458" s="134">
        <f t="shared" si="1444"/>
        <v>1.0040996</v>
      </c>
      <c r="N3458" s="134">
        <f t="shared" si="1445"/>
        <v>1.7315217955169617</v>
      </c>
      <c r="O3458" s="124">
        <f t="shared" si="1446"/>
        <v>1.7344428999999999</v>
      </c>
      <c r="P3458" s="124"/>
      <c r="Q3458" s="125"/>
      <c r="R3458" s="126"/>
      <c r="S3458" s="124"/>
      <c r="T3458" s="135">
        <f t="shared" si="1434"/>
        <v>7.9699999999999993E-2</v>
      </c>
      <c r="U3458" s="125">
        <f t="shared" si="1447"/>
        <v>1200</v>
      </c>
      <c r="V3458" s="125">
        <v>252</v>
      </c>
      <c r="W3458" s="134">
        <f t="shared" si="1448"/>
        <v>1.4407419340000001</v>
      </c>
      <c r="X3458" s="18"/>
      <c r="Y3458" s="123">
        <f t="shared" si="1449"/>
        <v>67054.222907000003</v>
      </c>
      <c r="Z3458" s="123">
        <f t="shared" si="1450"/>
        <v>59994.871723723227</v>
      </c>
      <c r="AA3458" s="123">
        <f t="shared" si="1451"/>
        <v>1341.0844581400002</v>
      </c>
      <c r="AB3458" s="123">
        <f t="shared" si="1452"/>
        <v>39606.694330401333</v>
      </c>
      <c r="AC3458" s="123">
        <f t="shared" si="1453"/>
        <v>167996.87341926456</v>
      </c>
      <c r="AD3458" s="150">
        <f t="shared" si="1454"/>
        <v>87053.852995000008</v>
      </c>
      <c r="AE3458" s="150">
        <f t="shared" si="1455"/>
        <v>76365.190243974459</v>
      </c>
      <c r="AF3458" s="150">
        <f t="shared" si="1456"/>
        <v>1741.0770599000002</v>
      </c>
      <c r="AG3458" s="150">
        <f t="shared" si="1457"/>
        <v>50607.306541093341</v>
      </c>
      <c r="AH3458" s="150">
        <f t="shared" si="1458"/>
        <v>215767.42683996781</v>
      </c>
    </row>
    <row r="3459" spans="1:34" ht="15.75" x14ac:dyDescent="0.2">
      <c r="A3459" s="127">
        <f t="shared" si="1433"/>
        <v>44919</v>
      </c>
      <c r="B3459" s="165">
        <f t="shared" si="1435"/>
        <v>383985.71216899296</v>
      </c>
      <c r="C3459" s="124"/>
      <c r="D3459" s="128">
        <f t="shared" si="1436"/>
        <v>6434.2</v>
      </c>
      <c r="E3459" s="129">
        <f>VLOOKUP(A3458,[1]Plan1!$AY$80:$BA$314,3)</f>
        <v>6474.09</v>
      </c>
      <c r="F3459" s="130">
        <f t="shared" si="1437"/>
        <v>44911</v>
      </c>
      <c r="G3459" s="131">
        <f t="shared" si="1438"/>
        <v>6.199682944266538E-3</v>
      </c>
      <c r="H3459" s="132">
        <f t="shared" si="1439"/>
        <v>44942</v>
      </c>
      <c r="I3459" s="132">
        <f t="shared" si="1440"/>
        <v>44942</v>
      </c>
      <c r="J3459" s="133">
        <f t="shared" si="1441"/>
        <v>22</v>
      </c>
      <c r="K3459" s="133">
        <f t="shared" si="1442"/>
        <v>7</v>
      </c>
      <c r="L3459" s="124">
        <f t="shared" si="1443"/>
        <v>1.00196847</v>
      </c>
      <c r="M3459" s="134">
        <f t="shared" si="1444"/>
        <v>1.0040996</v>
      </c>
      <c r="N3459" s="134">
        <f t="shared" si="1445"/>
        <v>1.7315217955169617</v>
      </c>
      <c r="O3459" s="124">
        <f t="shared" si="1446"/>
        <v>1.73493024</v>
      </c>
      <c r="P3459" s="124"/>
      <c r="Q3459" s="125"/>
      <c r="R3459" s="126"/>
      <c r="S3459" s="124"/>
      <c r="T3459" s="135">
        <f t="shared" si="1434"/>
        <v>7.9699999999999993E-2</v>
      </c>
      <c r="U3459" s="125">
        <f t="shared" si="1447"/>
        <v>1201</v>
      </c>
      <c r="V3459" s="125">
        <v>252</v>
      </c>
      <c r="W3459" s="134">
        <f t="shared" si="1448"/>
        <v>1.441180417</v>
      </c>
      <c r="X3459" s="18"/>
      <c r="Y3459" s="123">
        <f t="shared" si="1449"/>
        <v>67054.222907000003</v>
      </c>
      <c r="Z3459" s="123">
        <f t="shared" si="1450"/>
        <v>60069.247358613095</v>
      </c>
      <c r="AA3459" s="123">
        <f t="shared" si="1451"/>
        <v>1341.0844581400002</v>
      </c>
      <c r="AB3459" s="123">
        <f t="shared" si="1452"/>
        <v>39629.045738037006</v>
      </c>
      <c r="AC3459" s="123">
        <f t="shared" si="1453"/>
        <v>168093.60046179011</v>
      </c>
      <c r="AD3459" s="150">
        <f t="shared" si="1454"/>
        <v>87053.852995000008</v>
      </c>
      <c r="AE3459" s="150">
        <f t="shared" si="1455"/>
        <v>76460.857160211177</v>
      </c>
      <c r="AF3459" s="150">
        <f t="shared" si="1456"/>
        <v>1741.0770599000002</v>
      </c>
      <c r="AG3459" s="150">
        <f t="shared" si="1457"/>
        <v>50636.32449209167</v>
      </c>
      <c r="AH3459" s="150">
        <f t="shared" si="1458"/>
        <v>215892.11170720286</v>
      </c>
    </row>
    <row r="3460" spans="1:34" ht="15.75" x14ac:dyDescent="0.2">
      <c r="A3460" s="127">
        <f t="shared" si="1433"/>
        <v>44920</v>
      </c>
      <c r="B3460" s="165">
        <f t="shared" si="1435"/>
        <v>384037.08152762696</v>
      </c>
      <c r="C3460" s="124"/>
      <c r="D3460" s="128">
        <f t="shared" si="1436"/>
        <v>6434.2</v>
      </c>
      <c r="E3460" s="129">
        <f>VLOOKUP(A3459,[1]Plan1!$AY$80:$BA$314,3)</f>
        <v>6474.09</v>
      </c>
      <c r="F3460" s="130">
        <f t="shared" si="1437"/>
        <v>44911</v>
      </c>
      <c r="G3460" s="131">
        <f t="shared" si="1438"/>
        <v>6.199682944266538E-3</v>
      </c>
      <c r="H3460" s="132">
        <f t="shared" si="1439"/>
        <v>44942</v>
      </c>
      <c r="I3460" s="132">
        <f t="shared" si="1440"/>
        <v>44942</v>
      </c>
      <c r="J3460" s="133">
        <f t="shared" si="1441"/>
        <v>22</v>
      </c>
      <c r="K3460" s="133">
        <f t="shared" si="1442"/>
        <v>7</v>
      </c>
      <c r="L3460" s="124">
        <f t="shared" si="1443"/>
        <v>1.00196847</v>
      </c>
      <c r="M3460" s="134">
        <f t="shared" si="1444"/>
        <v>1.0040996</v>
      </c>
      <c r="N3460" s="134">
        <f t="shared" si="1445"/>
        <v>1.7315217955169617</v>
      </c>
      <c r="O3460" s="124">
        <f t="shared" si="1446"/>
        <v>1.73493024</v>
      </c>
      <c r="P3460" s="124"/>
      <c r="Q3460" s="125"/>
      <c r="R3460" s="126"/>
      <c r="S3460" s="124"/>
      <c r="T3460" s="135">
        <f t="shared" si="1434"/>
        <v>7.9699999999999993E-2</v>
      </c>
      <c r="U3460" s="125">
        <f t="shared" si="1447"/>
        <v>1201</v>
      </c>
      <c r="V3460" s="125">
        <v>252</v>
      </c>
      <c r="W3460" s="134">
        <f t="shared" si="1448"/>
        <v>1.441180417</v>
      </c>
      <c r="X3460" s="18"/>
      <c r="Y3460" s="123">
        <f t="shared" si="1449"/>
        <v>67054.222907000003</v>
      </c>
      <c r="Z3460" s="123">
        <f t="shared" si="1450"/>
        <v>60069.247358613095</v>
      </c>
      <c r="AA3460" s="123">
        <f t="shared" si="1451"/>
        <v>1341.0844581400002</v>
      </c>
      <c r="AB3460" s="123">
        <f t="shared" si="1452"/>
        <v>39651.397145672672</v>
      </c>
      <c r="AC3460" s="123">
        <f t="shared" si="1453"/>
        <v>168115.95186942577</v>
      </c>
      <c r="AD3460" s="150">
        <f t="shared" si="1454"/>
        <v>87053.852995000008</v>
      </c>
      <c r="AE3460" s="150">
        <f t="shared" si="1455"/>
        <v>76460.857160211177</v>
      </c>
      <c r="AF3460" s="150">
        <f t="shared" si="1456"/>
        <v>1741.0770599000002</v>
      </c>
      <c r="AG3460" s="150">
        <f t="shared" si="1457"/>
        <v>50665.342443090012</v>
      </c>
      <c r="AH3460" s="150">
        <f t="shared" si="1458"/>
        <v>215921.12965820121</v>
      </c>
    </row>
    <row r="3461" spans="1:34" ht="15.75" x14ac:dyDescent="0.2">
      <c r="A3461" s="127">
        <f t="shared" si="1433"/>
        <v>44921</v>
      </c>
      <c r="B3461" s="165">
        <f t="shared" si="1435"/>
        <v>384088.45088626095</v>
      </c>
      <c r="C3461" s="124"/>
      <c r="D3461" s="128">
        <f t="shared" si="1436"/>
        <v>6434.2</v>
      </c>
      <c r="E3461" s="129">
        <f>VLOOKUP(A3460,[1]Plan1!$AY$80:$BA$314,3)</f>
        <v>6474.09</v>
      </c>
      <c r="F3461" s="130">
        <f t="shared" si="1437"/>
        <v>44911</v>
      </c>
      <c r="G3461" s="131">
        <f t="shared" si="1438"/>
        <v>6.199682944266538E-3</v>
      </c>
      <c r="H3461" s="132">
        <f t="shared" si="1439"/>
        <v>44942</v>
      </c>
      <c r="I3461" s="132">
        <f t="shared" si="1440"/>
        <v>44942</v>
      </c>
      <c r="J3461" s="133">
        <f t="shared" si="1441"/>
        <v>22</v>
      </c>
      <c r="K3461" s="133">
        <f t="shared" si="1442"/>
        <v>7</v>
      </c>
      <c r="L3461" s="124">
        <f t="shared" si="1443"/>
        <v>1.00196847</v>
      </c>
      <c r="M3461" s="134">
        <f t="shared" si="1444"/>
        <v>1.0040996</v>
      </c>
      <c r="N3461" s="134">
        <f t="shared" si="1445"/>
        <v>1.7315217955169617</v>
      </c>
      <c r="O3461" s="124">
        <f t="shared" si="1446"/>
        <v>1.73493024</v>
      </c>
      <c r="P3461" s="124"/>
      <c r="Q3461" s="125"/>
      <c r="R3461" s="126"/>
      <c r="S3461" s="124"/>
      <c r="T3461" s="135">
        <f t="shared" si="1434"/>
        <v>7.9699999999999993E-2</v>
      </c>
      <c r="U3461" s="125">
        <f t="shared" si="1447"/>
        <v>1201</v>
      </c>
      <c r="V3461" s="125">
        <v>252</v>
      </c>
      <c r="W3461" s="134">
        <f t="shared" si="1448"/>
        <v>1.441180417</v>
      </c>
      <c r="X3461" s="18"/>
      <c r="Y3461" s="123">
        <f t="shared" si="1449"/>
        <v>67054.222907000003</v>
      </c>
      <c r="Z3461" s="123">
        <f t="shared" si="1450"/>
        <v>60069.247358613095</v>
      </c>
      <c r="AA3461" s="123">
        <f t="shared" si="1451"/>
        <v>1341.0844581400002</v>
      </c>
      <c r="AB3461" s="123">
        <f t="shared" si="1452"/>
        <v>39673.748553308338</v>
      </c>
      <c r="AC3461" s="123">
        <f t="shared" si="1453"/>
        <v>168138.30327706144</v>
      </c>
      <c r="AD3461" s="150">
        <f t="shared" si="1454"/>
        <v>87053.852995000008</v>
      </c>
      <c r="AE3461" s="150">
        <f t="shared" si="1455"/>
        <v>76460.857160211177</v>
      </c>
      <c r="AF3461" s="150">
        <f t="shared" si="1456"/>
        <v>1741.0770599000002</v>
      </c>
      <c r="AG3461" s="150">
        <f t="shared" si="1457"/>
        <v>50694.36039408834</v>
      </c>
      <c r="AH3461" s="150">
        <f t="shared" si="1458"/>
        <v>215950.14760919954</v>
      </c>
    </row>
    <row r="3462" spans="1:34" ht="15.75" x14ac:dyDescent="0.2">
      <c r="A3462" s="127">
        <f t="shared" si="1433"/>
        <v>44922</v>
      </c>
      <c r="B3462" s="165">
        <f t="shared" si="1435"/>
        <v>384309.95941228117</v>
      </c>
      <c r="C3462" s="124"/>
      <c r="D3462" s="128">
        <f t="shared" si="1436"/>
        <v>6434.2</v>
      </c>
      <c r="E3462" s="129">
        <f>VLOOKUP(A3461,[1]Plan1!$AY$80:$BA$314,3)</f>
        <v>6474.09</v>
      </c>
      <c r="F3462" s="130">
        <f t="shared" si="1437"/>
        <v>44911</v>
      </c>
      <c r="G3462" s="131">
        <f t="shared" si="1438"/>
        <v>6.199682944266538E-3</v>
      </c>
      <c r="H3462" s="132">
        <f t="shared" si="1439"/>
        <v>44942</v>
      </c>
      <c r="I3462" s="132">
        <f t="shared" si="1440"/>
        <v>44942</v>
      </c>
      <c r="J3462" s="133">
        <f t="shared" si="1441"/>
        <v>22</v>
      </c>
      <c r="K3462" s="133">
        <f t="shared" si="1442"/>
        <v>8</v>
      </c>
      <c r="L3462" s="124">
        <f t="shared" si="1443"/>
        <v>1.0022499899999999</v>
      </c>
      <c r="M3462" s="134">
        <f t="shared" si="1444"/>
        <v>1.0040996</v>
      </c>
      <c r="N3462" s="134">
        <f t="shared" si="1445"/>
        <v>1.7315217955169617</v>
      </c>
      <c r="O3462" s="124">
        <f t="shared" si="1446"/>
        <v>1.7354177</v>
      </c>
      <c r="P3462" s="124"/>
      <c r="Q3462" s="125"/>
      <c r="R3462" s="126"/>
      <c r="S3462" s="124"/>
      <c r="T3462" s="135">
        <f t="shared" si="1434"/>
        <v>7.9699999999999993E-2</v>
      </c>
      <c r="U3462" s="125">
        <f t="shared" si="1447"/>
        <v>1202</v>
      </c>
      <c r="V3462" s="125">
        <v>252</v>
      </c>
      <c r="W3462" s="134">
        <f t="shared" si="1448"/>
        <v>1.441619033</v>
      </c>
      <c r="X3462" s="18"/>
      <c r="Y3462" s="123">
        <f t="shared" si="1449"/>
        <v>67054.222907000003</v>
      </c>
      <c r="Z3462" s="123">
        <f t="shared" si="1450"/>
        <v>60143.665252899758</v>
      </c>
      <c r="AA3462" s="123">
        <f t="shared" si="1451"/>
        <v>1341.0844581400002</v>
      </c>
      <c r="AB3462" s="123">
        <f t="shared" si="1452"/>
        <v>39696.099960944004</v>
      </c>
      <c r="AC3462" s="123">
        <f t="shared" si="1453"/>
        <v>168235.07257898379</v>
      </c>
      <c r="AD3462" s="150">
        <f t="shared" si="1454"/>
        <v>87053.852995000008</v>
      </c>
      <c r="AE3462" s="150">
        <f t="shared" si="1455"/>
        <v>76556.578433310657</v>
      </c>
      <c r="AF3462" s="150">
        <f t="shared" si="1456"/>
        <v>1741.0770599000002</v>
      </c>
      <c r="AG3462" s="150">
        <f t="shared" si="1457"/>
        <v>50723.378345086669</v>
      </c>
      <c r="AH3462" s="150">
        <f t="shared" si="1458"/>
        <v>216074.88683329735</v>
      </c>
    </row>
    <row r="3463" spans="1:34" ht="15.75" x14ac:dyDescent="0.2">
      <c r="A3463" s="127">
        <f t="shared" si="1433"/>
        <v>44923</v>
      </c>
      <c r="B3463" s="165">
        <f t="shared" si="1435"/>
        <v>384531.56962422887</v>
      </c>
      <c r="C3463" s="124"/>
      <c r="D3463" s="128">
        <f t="shared" si="1436"/>
        <v>6434.2</v>
      </c>
      <c r="E3463" s="129">
        <f>VLOOKUP(A3462,[1]Plan1!$AY$80:$BA$314,3)</f>
        <v>6474.09</v>
      </c>
      <c r="F3463" s="130">
        <f t="shared" si="1437"/>
        <v>44911</v>
      </c>
      <c r="G3463" s="131">
        <f t="shared" si="1438"/>
        <v>6.199682944266538E-3</v>
      </c>
      <c r="H3463" s="132">
        <f t="shared" si="1439"/>
        <v>44942</v>
      </c>
      <c r="I3463" s="132">
        <f t="shared" si="1440"/>
        <v>44942</v>
      </c>
      <c r="J3463" s="133">
        <f t="shared" si="1441"/>
        <v>22</v>
      </c>
      <c r="K3463" s="133">
        <f t="shared" si="1442"/>
        <v>9</v>
      </c>
      <c r="L3463" s="124">
        <f t="shared" si="1443"/>
        <v>1.0025316</v>
      </c>
      <c r="M3463" s="134">
        <f t="shared" si="1444"/>
        <v>1.0040996</v>
      </c>
      <c r="N3463" s="134">
        <f t="shared" si="1445"/>
        <v>1.7315217955169617</v>
      </c>
      <c r="O3463" s="124">
        <f t="shared" si="1446"/>
        <v>1.7359053099999999</v>
      </c>
      <c r="P3463" s="124"/>
      <c r="Q3463" s="125"/>
      <c r="R3463" s="126"/>
      <c r="S3463" s="124"/>
      <c r="T3463" s="135">
        <f t="shared" si="1434"/>
        <v>7.9699999999999993E-2</v>
      </c>
      <c r="U3463" s="125">
        <f t="shared" si="1447"/>
        <v>1203</v>
      </c>
      <c r="V3463" s="125">
        <v>252</v>
      </c>
      <c r="W3463" s="134">
        <f t="shared" si="1448"/>
        <v>1.442057782</v>
      </c>
      <c r="X3463" s="18"/>
      <c r="Y3463" s="123">
        <f t="shared" si="1449"/>
        <v>67054.222907000003</v>
      </c>
      <c r="Z3463" s="123">
        <f t="shared" si="1450"/>
        <v>60218.127624026929</v>
      </c>
      <c r="AA3463" s="123">
        <f t="shared" si="1451"/>
        <v>1341.0844581400002</v>
      </c>
      <c r="AB3463" s="123">
        <f t="shared" si="1452"/>
        <v>39718.45136857967</v>
      </c>
      <c r="AC3463" s="123">
        <f t="shared" si="1453"/>
        <v>168331.88635774661</v>
      </c>
      <c r="AD3463" s="150">
        <f t="shared" si="1454"/>
        <v>87053.852995000008</v>
      </c>
      <c r="AE3463" s="150">
        <f t="shared" si="1455"/>
        <v>76652.356915497207</v>
      </c>
      <c r="AF3463" s="150">
        <f t="shared" si="1456"/>
        <v>1741.0770599000002</v>
      </c>
      <c r="AG3463" s="150">
        <f t="shared" si="1457"/>
        <v>50752.396296085004</v>
      </c>
      <c r="AH3463" s="150">
        <f t="shared" si="1458"/>
        <v>216199.68326648223</v>
      </c>
    </row>
    <row r="3464" spans="1:34" ht="15.75" x14ac:dyDescent="0.2">
      <c r="A3464" s="127">
        <f t="shared" si="1433"/>
        <v>44924</v>
      </c>
      <c r="B3464" s="165">
        <f t="shared" si="1435"/>
        <v>384753.27841601521</v>
      </c>
      <c r="C3464" s="124"/>
      <c r="D3464" s="128">
        <f t="shared" si="1436"/>
        <v>6434.2</v>
      </c>
      <c r="E3464" s="129">
        <f>VLOOKUP(A3463,[1]Plan1!$AY$80:$BA$314,3)</f>
        <v>6474.09</v>
      </c>
      <c r="F3464" s="130">
        <f t="shared" si="1437"/>
        <v>44911</v>
      </c>
      <c r="G3464" s="131">
        <f t="shared" si="1438"/>
        <v>6.199682944266538E-3</v>
      </c>
      <c r="H3464" s="132">
        <f t="shared" si="1439"/>
        <v>44942</v>
      </c>
      <c r="I3464" s="132">
        <f t="shared" si="1440"/>
        <v>44942</v>
      </c>
      <c r="J3464" s="133">
        <f t="shared" si="1441"/>
        <v>22</v>
      </c>
      <c r="K3464" s="133">
        <f t="shared" si="1442"/>
        <v>10</v>
      </c>
      <c r="L3464" s="124">
        <f t="shared" si="1443"/>
        <v>1.00281328</v>
      </c>
      <c r="M3464" s="134">
        <f t="shared" si="1444"/>
        <v>1.0040996</v>
      </c>
      <c r="N3464" s="134">
        <f t="shared" si="1445"/>
        <v>1.7315217955169617</v>
      </c>
      <c r="O3464" s="124">
        <f t="shared" si="1446"/>
        <v>1.73639305</v>
      </c>
      <c r="P3464" s="124"/>
      <c r="Q3464" s="125"/>
      <c r="R3464" s="126"/>
      <c r="S3464" s="124"/>
      <c r="T3464" s="135">
        <f t="shared" si="1434"/>
        <v>7.9699999999999993E-2</v>
      </c>
      <c r="U3464" s="125">
        <f t="shared" si="1447"/>
        <v>1204</v>
      </c>
      <c r="V3464" s="125">
        <v>252</v>
      </c>
      <c r="W3464" s="134">
        <f t="shared" si="1448"/>
        <v>1.442496665</v>
      </c>
      <c r="X3464" s="18"/>
      <c r="Y3464" s="123">
        <f t="shared" si="1449"/>
        <v>67054.222907000003</v>
      </c>
      <c r="Z3464" s="123">
        <f t="shared" si="1450"/>
        <v>60292.633113409145</v>
      </c>
      <c r="AA3464" s="123">
        <f t="shared" si="1451"/>
        <v>1341.0844581400002</v>
      </c>
      <c r="AB3464" s="123">
        <f t="shared" si="1452"/>
        <v>39740.802776215336</v>
      </c>
      <c r="AC3464" s="123">
        <f t="shared" si="1453"/>
        <v>168428.74325476447</v>
      </c>
      <c r="AD3464" s="150">
        <f t="shared" si="1454"/>
        <v>87053.852995000008</v>
      </c>
      <c r="AE3464" s="150">
        <f t="shared" si="1455"/>
        <v>76748.190859267401</v>
      </c>
      <c r="AF3464" s="150">
        <f t="shared" si="1456"/>
        <v>1741.0770599000002</v>
      </c>
      <c r="AG3464" s="150">
        <f t="shared" si="1457"/>
        <v>50781.414247083339</v>
      </c>
      <c r="AH3464" s="150">
        <f t="shared" si="1458"/>
        <v>216324.53516125074</v>
      </c>
    </row>
    <row r="3465" spans="1:34" ht="15.75" x14ac:dyDescent="0.2">
      <c r="A3465" s="127">
        <f t="shared" si="1433"/>
        <v>44925</v>
      </c>
      <c r="B3465" s="165">
        <f t="shared" si="1435"/>
        <v>384975.08898294537</v>
      </c>
      <c r="C3465" s="124"/>
      <c r="D3465" s="128">
        <f t="shared" si="1436"/>
        <v>6434.2</v>
      </c>
      <c r="E3465" s="129">
        <f>VLOOKUP(A3464,[1]Plan1!$AY$80:$BA$314,3)</f>
        <v>6474.09</v>
      </c>
      <c r="F3465" s="130">
        <f t="shared" si="1437"/>
        <v>44911</v>
      </c>
      <c r="G3465" s="131">
        <f t="shared" si="1438"/>
        <v>6.199682944266538E-3</v>
      </c>
      <c r="H3465" s="132">
        <f t="shared" si="1439"/>
        <v>44942</v>
      </c>
      <c r="I3465" s="132">
        <f t="shared" si="1440"/>
        <v>44942</v>
      </c>
      <c r="J3465" s="133">
        <f t="shared" si="1441"/>
        <v>22</v>
      </c>
      <c r="K3465" s="133">
        <f t="shared" si="1442"/>
        <v>11</v>
      </c>
      <c r="L3465" s="124">
        <f t="shared" si="1443"/>
        <v>1.00309505</v>
      </c>
      <c r="M3465" s="134">
        <f t="shared" si="1444"/>
        <v>1.0040996</v>
      </c>
      <c r="N3465" s="134">
        <f t="shared" si="1445"/>
        <v>1.7315217955169617</v>
      </c>
      <c r="O3465" s="124">
        <f t="shared" si="1446"/>
        <v>1.73688094</v>
      </c>
      <c r="P3465" s="124"/>
      <c r="Q3465" s="125"/>
      <c r="R3465" s="126"/>
      <c r="S3465" s="124"/>
      <c r="T3465" s="135">
        <f t="shared" si="1434"/>
        <v>7.9699999999999993E-2</v>
      </c>
      <c r="U3465" s="125">
        <f t="shared" si="1447"/>
        <v>1205</v>
      </c>
      <c r="V3465" s="125">
        <v>252</v>
      </c>
      <c r="W3465" s="134">
        <f t="shared" si="1448"/>
        <v>1.442935681</v>
      </c>
      <c r="X3465" s="18"/>
      <c r="Y3465" s="123">
        <f t="shared" si="1449"/>
        <v>67054.222907000003</v>
      </c>
      <c r="Z3465" s="123">
        <f t="shared" si="1450"/>
        <v>60367.183118654488</v>
      </c>
      <c r="AA3465" s="123">
        <f t="shared" si="1451"/>
        <v>1341.0844581400002</v>
      </c>
      <c r="AB3465" s="123">
        <f t="shared" si="1452"/>
        <v>39763.154183851002</v>
      </c>
      <c r="AC3465" s="123">
        <f t="shared" si="1453"/>
        <v>168525.64466764551</v>
      </c>
      <c r="AD3465" s="150">
        <f t="shared" si="1454"/>
        <v>87053.852995000008</v>
      </c>
      <c r="AE3465" s="150">
        <f t="shared" si="1455"/>
        <v>76844.082062318193</v>
      </c>
      <c r="AF3465" s="150">
        <f t="shared" si="1456"/>
        <v>1741.0770599000002</v>
      </c>
      <c r="AG3465" s="150">
        <f t="shared" si="1457"/>
        <v>50810.432198081675</v>
      </c>
      <c r="AH3465" s="150">
        <f t="shared" si="1458"/>
        <v>216449.44431529986</v>
      </c>
    </row>
    <row r="3466" spans="1:34" ht="15.75" x14ac:dyDescent="0.2">
      <c r="A3466" s="127">
        <f t="shared" si="1433"/>
        <v>44926</v>
      </c>
      <c r="B3466" s="165">
        <f t="shared" si="1435"/>
        <v>385196.99653926288</v>
      </c>
      <c r="C3466" s="124"/>
      <c r="D3466" s="128">
        <f t="shared" si="1436"/>
        <v>6434.2</v>
      </c>
      <c r="E3466" s="129">
        <f>VLOOKUP(A3465,[1]Plan1!$AY$80:$BA$314,3)</f>
        <v>6474.09</v>
      </c>
      <c r="F3466" s="130">
        <f t="shared" si="1437"/>
        <v>44911</v>
      </c>
      <c r="G3466" s="131">
        <f t="shared" si="1438"/>
        <v>6.199682944266538E-3</v>
      </c>
      <c r="H3466" s="132">
        <f t="shared" si="1439"/>
        <v>44942</v>
      </c>
      <c r="I3466" s="132">
        <f t="shared" si="1440"/>
        <v>44942</v>
      </c>
      <c r="J3466" s="133">
        <f t="shared" si="1441"/>
        <v>22</v>
      </c>
      <c r="K3466" s="133">
        <f t="shared" si="1442"/>
        <v>12</v>
      </c>
      <c r="L3466" s="124">
        <f t="shared" si="1443"/>
        <v>1.00337689</v>
      </c>
      <c r="M3466" s="134">
        <f t="shared" si="1444"/>
        <v>1.0040996</v>
      </c>
      <c r="N3466" s="134">
        <f t="shared" si="1445"/>
        <v>1.7315217955169617</v>
      </c>
      <c r="O3466" s="124">
        <f t="shared" si="1446"/>
        <v>1.73736895</v>
      </c>
      <c r="P3466" s="124"/>
      <c r="Q3466" s="125"/>
      <c r="R3466" s="126"/>
      <c r="S3466" s="124"/>
      <c r="T3466" s="135">
        <f t="shared" si="1434"/>
        <v>7.9699999999999993E-2</v>
      </c>
      <c r="U3466" s="125">
        <f t="shared" si="1447"/>
        <v>1206</v>
      </c>
      <c r="V3466" s="125">
        <v>252</v>
      </c>
      <c r="W3466" s="134">
        <f t="shared" si="1448"/>
        <v>1.4433748310000001</v>
      </c>
      <c r="X3466" s="18"/>
      <c r="Y3466" s="123">
        <f t="shared" si="1449"/>
        <v>67054.222907000003</v>
      </c>
      <c r="Z3466" s="123">
        <f t="shared" si="1450"/>
        <v>60441.775546500612</v>
      </c>
      <c r="AA3466" s="123">
        <f t="shared" si="1451"/>
        <v>1341.0844581400002</v>
      </c>
      <c r="AB3466" s="123">
        <f t="shared" si="1452"/>
        <v>39785.505591486668</v>
      </c>
      <c r="AC3466" s="123">
        <f t="shared" si="1453"/>
        <v>168622.58850312728</v>
      </c>
      <c r="AD3466" s="150">
        <f t="shared" si="1454"/>
        <v>87053.852995000008</v>
      </c>
      <c r="AE3466" s="150">
        <f t="shared" si="1455"/>
        <v>76940.027832155596</v>
      </c>
      <c r="AF3466" s="150">
        <f t="shared" si="1456"/>
        <v>1741.0770599000002</v>
      </c>
      <c r="AG3466" s="150">
        <f t="shared" si="1457"/>
        <v>50839.450149080003</v>
      </c>
      <c r="AH3466" s="150">
        <f t="shared" si="1458"/>
        <v>216574.4080361356</v>
      </c>
    </row>
    <row r="3467" spans="1:34" ht="15.75" x14ac:dyDescent="0.2">
      <c r="A3467" s="127">
        <f t="shared" ref="A3467:A3530" si="1459">(A3466+1)</f>
        <v>44927</v>
      </c>
      <c r="B3467" s="165">
        <f t="shared" si="1435"/>
        <v>385248.36589789687</v>
      </c>
      <c r="C3467" s="124"/>
      <c r="D3467" s="128">
        <f t="shared" si="1436"/>
        <v>6434.2</v>
      </c>
      <c r="E3467" s="129">
        <f>VLOOKUP(A3466,[1]Plan1!$AY$80:$BA$314,3)</f>
        <v>6474.09</v>
      </c>
      <c r="F3467" s="130">
        <f t="shared" si="1437"/>
        <v>44911</v>
      </c>
      <c r="G3467" s="131">
        <f t="shared" si="1438"/>
        <v>6.199682944266538E-3</v>
      </c>
      <c r="H3467" s="132">
        <f t="shared" si="1439"/>
        <v>44942</v>
      </c>
      <c r="I3467" s="132">
        <f t="shared" si="1440"/>
        <v>44942</v>
      </c>
      <c r="J3467" s="133">
        <f t="shared" si="1441"/>
        <v>22</v>
      </c>
      <c r="K3467" s="133">
        <f t="shared" si="1442"/>
        <v>12</v>
      </c>
      <c r="L3467" s="124">
        <f t="shared" si="1443"/>
        <v>1.00337689</v>
      </c>
      <c r="M3467" s="134">
        <f t="shared" si="1444"/>
        <v>1.0040996</v>
      </c>
      <c r="N3467" s="134">
        <f t="shared" si="1445"/>
        <v>1.7315217955169617</v>
      </c>
      <c r="O3467" s="124">
        <f t="shared" si="1446"/>
        <v>1.73736895</v>
      </c>
      <c r="P3467" s="124"/>
      <c r="Q3467" s="125"/>
      <c r="R3467" s="126"/>
      <c r="S3467" s="124"/>
      <c r="T3467" s="135">
        <f t="shared" ref="T3467:T3530" si="1460">(T3466)</f>
        <v>7.9699999999999993E-2</v>
      </c>
      <c r="U3467" s="125">
        <f t="shared" si="1447"/>
        <v>1206</v>
      </c>
      <c r="V3467" s="125">
        <v>252</v>
      </c>
      <c r="W3467" s="134">
        <f t="shared" si="1448"/>
        <v>1.4433748310000001</v>
      </c>
      <c r="X3467" s="18"/>
      <c r="Y3467" s="123">
        <f t="shared" si="1449"/>
        <v>67054.222907000003</v>
      </c>
      <c r="Z3467" s="123">
        <f t="shared" si="1450"/>
        <v>60441.775546500612</v>
      </c>
      <c r="AA3467" s="123">
        <f t="shared" si="1451"/>
        <v>1341.0844581400002</v>
      </c>
      <c r="AB3467" s="123">
        <f t="shared" si="1452"/>
        <v>39807.856999122334</v>
      </c>
      <c r="AC3467" s="123">
        <f t="shared" si="1453"/>
        <v>168644.93991076294</v>
      </c>
      <c r="AD3467" s="150">
        <f t="shared" si="1454"/>
        <v>87053.852995000008</v>
      </c>
      <c r="AE3467" s="150">
        <f t="shared" si="1455"/>
        <v>76940.027832155596</v>
      </c>
      <c r="AF3467" s="150">
        <f t="shared" si="1456"/>
        <v>1741.0770599000002</v>
      </c>
      <c r="AG3467" s="150">
        <f t="shared" si="1457"/>
        <v>50868.468100078331</v>
      </c>
      <c r="AH3467" s="150">
        <f t="shared" si="1458"/>
        <v>216603.42598713393</v>
      </c>
    </row>
    <row r="3468" spans="1:34" ht="15.75" x14ac:dyDescent="0.2">
      <c r="A3468" s="127">
        <f t="shared" si="1459"/>
        <v>44928</v>
      </c>
      <c r="B3468" s="165">
        <f t="shared" si="1435"/>
        <v>385299.73525653093</v>
      </c>
      <c r="C3468" s="124"/>
      <c r="D3468" s="128">
        <f t="shared" si="1436"/>
        <v>6434.2</v>
      </c>
      <c r="E3468" s="129">
        <f>VLOOKUP(A3467,[1]Plan1!$AY$80:$BA$314,3)</f>
        <v>6474.09</v>
      </c>
      <c r="F3468" s="130">
        <f t="shared" si="1437"/>
        <v>44911</v>
      </c>
      <c r="G3468" s="131">
        <f t="shared" si="1438"/>
        <v>6.199682944266538E-3</v>
      </c>
      <c r="H3468" s="132">
        <f t="shared" si="1439"/>
        <v>44942</v>
      </c>
      <c r="I3468" s="132">
        <f t="shared" si="1440"/>
        <v>44942</v>
      </c>
      <c r="J3468" s="133">
        <f t="shared" si="1441"/>
        <v>22</v>
      </c>
      <c r="K3468" s="133">
        <f t="shared" si="1442"/>
        <v>12</v>
      </c>
      <c r="L3468" s="124">
        <f t="shared" si="1443"/>
        <v>1.00337689</v>
      </c>
      <c r="M3468" s="134">
        <f t="shared" si="1444"/>
        <v>1.0040996</v>
      </c>
      <c r="N3468" s="134">
        <f t="shared" si="1445"/>
        <v>1.7315217955169617</v>
      </c>
      <c r="O3468" s="124">
        <f t="shared" si="1446"/>
        <v>1.73736895</v>
      </c>
      <c r="P3468" s="124"/>
      <c r="Q3468" s="125"/>
      <c r="R3468" s="126"/>
      <c r="S3468" s="124"/>
      <c r="T3468" s="135">
        <f t="shared" si="1460"/>
        <v>7.9699999999999993E-2</v>
      </c>
      <c r="U3468" s="125">
        <f t="shared" si="1447"/>
        <v>1206</v>
      </c>
      <c r="V3468" s="125">
        <v>252</v>
      </c>
      <c r="W3468" s="134">
        <f t="shared" si="1448"/>
        <v>1.4433748310000001</v>
      </c>
      <c r="X3468" s="18"/>
      <c r="Y3468" s="123">
        <f t="shared" si="1449"/>
        <v>67054.222907000003</v>
      </c>
      <c r="Z3468" s="123">
        <f t="shared" si="1450"/>
        <v>60441.775546500612</v>
      </c>
      <c r="AA3468" s="123">
        <f t="shared" si="1451"/>
        <v>1341.0844581400002</v>
      </c>
      <c r="AB3468" s="123">
        <f t="shared" si="1452"/>
        <v>39830.208406758</v>
      </c>
      <c r="AC3468" s="123">
        <f t="shared" si="1453"/>
        <v>168667.29131839861</v>
      </c>
      <c r="AD3468" s="150">
        <f t="shared" si="1454"/>
        <v>87053.852995000008</v>
      </c>
      <c r="AE3468" s="150">
        <f t="shared" si="1455"/>
        <v>76940.027832155596</v>
      </c>
      <c r="AF3468" s="150">
        <f t="shared" si="1456"/>
        <v>1741.0770599000002</v>
      </c>
      <c r="AG3468" s="150">
        <f t="shared" si="1457"/>
        <v>50897.486051076674</v>
      </c>
      <c r="AH3468" s="150">
        <f t="shared" si="1458"/>
        <v>216632.44393813229</v>
      </c>
    </row>
    <row r="3469" spans="1:34" ht="15.75" x14ac:dyDescent="0.2">
      <c r="A3469" s="127">
        <f t="shared" si="1459"/>
        <v>44929</v>
      </c>
      <c r="B3469" s="165">
        <f t="shared" si="1435"/>
        <v>385521.74319996987</v>
      </c>
      <c r="C3469" s="124"/>
      <c r="D3469" s="128">
        <f t="shared" si="1436"/>
        <v>6434.2</v>
      </c>
      <c r="E3469" s="129">
        <f>VLOOKUP(A3468,[1]Plan1!$AY$80:$BA$314,3)</f>
        <v>6474.09</v>
      </c>
      <c r="F3469" s="130">
        <f t="shared" si="1437"/>
        <v>44911</v>
      </c>
      <c r="G3469" s="131">
        <f t="shared" si="1438"/>
        <v>6.199682944266538E-3</v>
      </c>
      <c r="H3469" s="132">
        <f t="shared" si="1439"/>
        <v>44942</v>
      </c>
      <c r="I3469" s="132">
        <f t="shared" si="1440"/>
        <v>44942</v>
      </c>
      <c r="J3469" s="133">
        <f t="shared" si="1441"/>
        <v>22</v>
      </c>
      <c r="K3469" s="133">
        <f t="shared" si="1442"/>
        <v>13</v>
      </c>
      <c r="L3469" s="124">
        <f t="shared" si="1443"/>
        <v>1.0036588099999999</v>
      </c>
      <c r="M3469" s="134">
        <f t="shared" si="1444"/>
        <v>1.0040996</v>
      </c>
      <c r="N3469" s="134">
        <f t="shared" si="1445"/>
        <v>1.7315217955169617</v>
      </c>
      <c r="O3469" s="124">
        <f t="shared" si="1446"/>
        <v>1.7378571</v>
      </c>
      <c r="P3469" s="124"/>
      <c r="Q3469" s="125"/>
      <c r="R3469" s="126"/>
      <c r="S3469" s="124"/>
      <c r="T3469" s="135">
        <f t="shared" si="1460"/>
        <v>7.9699999999999993E-2</v>
      </c>
      <c r="U3469" s="125">
        <f t="shared" si="1447"/>
        <v>1207</v>
      </c>
      <c r="V3469" s="125">
        <v>252</v>
      </c>
      <c r="W3469" s="134">
        <f t="shared" si="1448"/>
        <v>1.4438141149999999</v>
      </c>
      <c r="X3469" s="18"/>
      <c r="Y3469" s="123">
        <f t="shared" si="1449"/>
        <v>67054.222907000003</v>
      </c>
      <c r="Z3469" s="123">
        <f t="shared" si="1450"/>
        <v>60516.411883096916</v>
      </c>
      <c r="AA3469" s="123">
        <f t="shared" si="1451"/>
        <v>1341.0844581400002</v>
      </c>
      <c r="AB3469" s="123">
        <f t="shared" si="1452"/>
        <v>39852.559814393666</v>
      </c>
      <c r="AC3469" s="123">
        <f t="shared" si="1453"/>
        <v>168764.27906263061</v>
      </c>
      <c r="AD3469" s="150">
        <f t="shared" si="1454"/>
        <v>87053.852995000008</v>
      </c>
      <c r="AE3469" s="150">
        <f t="shared" si="1455"/>
        <v>77036.03008036426</v>
      </c>
      <c r="AF3469" s="150">
        <f t="shared" si="1456"/>
        <v>1741.0770599000002</v>
      </c>
      <c r="AG3469" s="150">
        <f t="shared" si="1457"/>
        <v>50926.504002075002</v>
      </c>
      <c r="AH3469" s="150">
        <f t="shared" si="1458"/>
        <v>216757.4641373393</v>
      </c>
    </row>
    <row r="3470" spans="1:34" ht="15.75" x14ac:dyDescent="0.2">
      <c r="A3470" s="127">
        <f t="shared" si="1459"/>
        <v>44930</v>
      </c>
      <c r="B3470" s="165">
        <f t="shared" si="1435"/>
        <v>385743.851372723</v>
      </c>
      <c r="C3470" s="124"/>
      <c r="D3470" s="128">
        <f t="shared" si="1436"/>
        <v>6434.2</v>
      </c>
      <c r="E3470" s="129">
        <f>VLOOKUP(A3469,[1]Plan1!$AY$80:$BA$314,3)</f>
        <v>6474.09</v>
      </c>
      <c r="F3470" s="130">
        <f t="shared" si="1437"/>
        <v>44911</v>
      </c>
      <c r="G3470" s="131">
        <f t="shared" si="1438"/>
        <v>6.199682944266538E-3</v>
      </c>
      <c r="H3470" s="132">
        <f t="shared" si="1439"/>
        <v>44942</v>
      </c>
      <c r="I3470" s="132">
        <f t="shared" si="1440"/>
        <v>44942</v>
      </c>
      <c r="J3470" s="133">
        <f t="shared" si="1441"/>
        <v>22</v>
      </c>
      <c r="K3470" s="133">
        <f t="shared" si="1442"/>
        <v>14</v>
      </c>
      <c r="L3470" s="124">
        <f t="shared" si="1443"/>
        <v>1.00394081</v>
      </c>
      <c r="M3470" s="134">
        <f t="shared" si="1444"/>
        <v>1.0040996</v>
      </c>
      <c r="N3470" s="134">
        <f t="shared" si="1445"/>
        <v>1.7315217955169617</v>
      </c>
      <c r="O3470" s="124">
        <f t="shared" si="1446"/>
        <v>1.7383453900000001</v>
      </c>
      <c r="P3470" s="124"/>
      <c r="Q3470" s="125"/>
      <c r="R3470" s="126"/>
      <c r="S3470" s="124"/>
      <c r="T3470" s="135">
        <f t="shared" si="1460"/>
        <v>7.9699999999999993E-2</v>
      </c>
      <c r="U3470" s="125">
        <f t="shared" si="1447"/>
        <v>1208</v>
      </c>
      <c r="V3470" s="125">
        <v>252</v>
      </c>
      <c r="W3470" s="134">
        <f t="shared" si="1448"/>
        <v>1.4442535320000001</v>
      </c>
      <c r="X3470" s="18"/>
      <c r="Y3470" s="123">
        <f t="shared" si="1449"/>
        <v>67054.222907000003</v>
      </c>
      <c r="Z3470" s="123">
        <f t="shared" si="1450"/>
        <v>60591.09205941933</v>
      </c>
      <c r="AA3470" s="123">
        <f t="shared" si="1451"/>
        <v>1341.0844581400002</v>
      </c>
      <c r="AB3470" s="123">
        <f t="shared" si="1452"/>
        <v>39874.911222029339</v>
      </c>
      <c r="AC3470" s="123">
        <f t="shared" si="1453"/>
        <v>168861.31064658868</v>
      </c>
      <c r="AD3470" s="150">
        <f t="shared" si="1454"/>
        <v>87053.852995000008</v>
      </c>
      <c r="AE3470" s="150">
        <f t="shared" si="1455"/>
        <v>77132.088718160958</v>
      </c>
      <c r="AF3470" s="150">
        <f t="shared" si="1456"/>
        <v>1741.0770599000002</v>
      </c>
      <c r="AG3470" s="150">
        <f t="shared" si="1457"/>
        <v>50955.521953073345</v>
      </c>
      <c r="AH3470" s="150">
        <f t="shared" si="1458"/>
        <v>216882.54072613432</v>
      </c>
    </row>
    <row r="3471" spans="1:34" ht="15.75" x14ac:dyDescent="0.2">
      <c r="A3471" s="127">
        <f t="shared" si="1459"/>
        <v>44931</v>
      </c>
      <c r="B3471" s="165">
        <f t="shared" si="1435"/>
        <v>385966.0600210097</v>
      </c>
      <c r="C3471" s="124"/>
      <c r="D3471" s="128">
        <f t="shared" si="1436"/>
        <v>6434.2</v>
      </c>
      <c r="E3471" s="129">
        <f>VLOOKUP(A3470,[1]Plan1!$AY$80:$BA$314,3)</f>
        <v>6474.09</v>
      </c>
      <c r="F3471" s="130">
        <f t="shared" si="1437"/>
        <v>44911</v>
      </c>
      <c r="G3471" s="131">
        <f t="shared" si="1438"/>
        <v>6.199682944266538E-3</v>
      </c>
      <c r="H3471" s="132">
        <f t="shared" si="1439"/>
        <v>44942</v>
      </c>
      <c r="I3471" s="132">
        <f t="shared" si="1440"/>
        <v>44942</v>
      </c>
      <c r="J3471" s="133">
        <f t="shared" si="1441"/>
        <v>22</v>
      </c>
      <c r="K3471" s="133">
        <f t="shared" si="1442"/>
        <v>15</v>
      </c>
      <c r="L3471" s="124">
        <f t="shared" si="1443"/>
        <v>1.0042228900000001</v>
      </c>
      <c r="M3471" s="134">
        <f t="shared" si="1444"/>
        <v>1.0040996</v>
      </c>
      <c r="N3471" s="134">
        <f t="shared" si="1445"/>
        <v>1.7315217955169617</v>
      </c>
      <c r="O3471" s="124">
        <f t="shared" si="1446"/>
        <v>1.73883382</v>
      </c>
      <c r="P3471" s="124"/>
      <c r="Q3471" s="125"/>
      <c r="R3471" s="126"/>
      <c r="S3471" s="124"/>
      <c r="T3471" s="135">
        <f t="shared" si="1460"/>
        <v>7.9699999999999993E-2</v>
      </c>
      <c r="U3471" s="125">
        <f t="shared" si="1447"/>
        <v>1209</v>
      </c>
      <c r="V3471" s="125">
        <v>252</v>
      </c>
      <c r="W3471" s="134">
        <f t="shared" si="1448"/>
        <v>1.444693083</v>
      </c>
      <c r="X3471" s="18"/>
      <c r="Y3471" s="123">
        <f t="shared" si="1449"/>
        <v>67054.222907000003</v>
      </c>
      <c r="Z3471" s="123">
        <f t="shared" si="1450"/>
        <v>60665.81618316289</v>
      </c>
      <c r="AA3471" s="123">
        <f t="shared" si="1451"/>
        <v>1341.0844581400002</v>
      </c>
      <c r="AB3471" s="123">
        <f t="shared" si="1452"/>
        <v>39897.262629664998</v>
      </c>
      <c r="AC3471" s="123">
        <f t="shared" si="1453"/>
        <v>168958.38617796788</v>
      </c>
      <c r="AD3471" s="150">
        <f t="shared" si="1454"/>
        <v>87053.852995000008</v>
      </c>
      <c r="AE3471" s="150">
        <f t="shared" si="1455"/>
        <v>77228.203884070128</v>
      </c>
      <c r="AF3471" s="150">
        <f t="shared" si="1456"/>
        <v>1741.0770599000002</v>
      </c>
      <c r="AG3471" s="150">
        <f t="shared" si="1457"/>
        <v>50984.539904071673</v>
      </c>
      <c r="AH3471" s="150">
        <f t="shared" si="1458"/>
        <v>217007.67384304182</v>
      </c>
    </row>
    <row r="3472" spans="1:34" ht="15.75" x14ac:dyDescent="0.2">
      <c r="A3472" s="127">
        <f t="shared" si="1459"/>
        <v>44932</v>
      </c>
      <c r="B3472" s="165">
        <f t="shared" si="1435"/>
        <v>386188.36750930315</v>
      </c>
      <c r="C3472" s="124"/>
      <c r="D3472" s="128">
        <f t="shared" si="1436"/>
        <v>6434.2</v>
      </c>
      <c r="E3472" s="129">
        <f>VLOOKUP(A3471,[1]Plan1!$AY$80:$BA$314,3)</f>
        <v>6474.09</v>
      </c>
      <c r="F3472" s="130">
        <f t="shared" si="1437"/>
        <v>44911</v>
      </c>
      <c r="G3472" s="131">
        <f t="shared" si="1438"/>
        <v>6.199682944266538E-3</v>
      </c>
      <c r="H3472" s="132">
        <f t="shared" si="1439"/>
        <v>44942</v>
      </c>
      <c r="I3472" s="132">
        <f t="shared" si="1440"/>
        <v>44942</v>
      </c>
      <c r="J3472" s="133">
        <f t="shared" si="1441"/>
        <v>22</v>
      </c>
      <c r="K3472" s="133">
        <f t="shared" si="1442"/>
        <v>16</v>
      </c>
      <c r="L3472" s="124">
        <f t="shared" si="1443"/>
        <v>1.0045050499999999</v>
      </c>
      <c r="M3472" s="134">
        <f t="shared" si="1444"/>
        <v>1.0040996</v>
      </c>
      <c r="N3472" s="134">
        <f t="shared" si="1445"/>
        <v>1.7315217955169617</v>
      </c>
      <c r="O3472" s="124">
        <f t="shared" si="1446"/>
        <v>1.7393223799999999</v>
      </c>
      <c r="P3472" s="124"/>
      <c r="Q3472" s="125"/>
      <c r="R3472" s="126"/>
      <c r="S3472" s="124"/>
      <c r="T3472" s="135">
        <f t="shared" si="1460"/>
        <v>7.9699999999999993E-2</v>
      </c>
      <c r="U3472" s="125">
        <f t="shared" si="1447"/>
        <v>1210</v>
      </c>
      <c r="V3472" s="125">
        <v>252</v>
      </c>
      <c r="W3472" s="134">
        <f t="shared" si="1448"/>
        <v>1.4451327679999999</v>
      </c>
      <c r="X3472" s="18"/>
      <c r="Y3472" s="123">
        <f t="shared" si="1449"/>
        <v>67054.222907000003</v>
      </c>
      <c r="Z3472" s="123">
        <f t="shared" si="1450"/>
        <v>60740.583538957479</v>
      </c>
      <c r="AA3472" s="123">
        <f t="shared" si="1451"/>
        <v>1341.0844581400002</v>
      </c>
      <c r="AB3472" s="123">
        <f t="shared" si="1452"/>
        <v>39919.614037300671</v>
      </c>
      <c r="AC3472" s="123">
        <f t="shared" si="1453"/>
        <v>169055.50494139816</v>
      </c>
      <c r="AD3472" s="150">
        <f t="shared" si="1454"/>
        <v>87053.852995000008</v>
      </c>
      <c r="AE3472" s="150">
        <f t="shared" si="1455"/>
        <v>77324.374657934954</v>
      </c>
      <c r="AF3472" s="150">
        <f t="shared" si="1456"/>
        <v>1741.0770599000002</v>
      </c>
      <c r="AG3472" s="150">
        <f t="shared" si="1457"/>
        <v>51013.557855070008</v>
      </c>
      <c r="AH3472" s="150">
        <f t="shared" si="1458"/>
        <v>217132.86256790499</v>
      </c>
    </row>
    <row r="3473" spans="1:34" ht="15.75" x14ac:dyDescent="0.2">
      <c r="A3473" s="127">
        <f t="shared" si="1459"/>
        <v>44933</v>
      </c>
      <c r="B3473" s="165">
        <f t="shared" si="1435"/>
        <v>386410.77724100661</v>
      </c>
      <c r="C3473" s="124"/>
      <c r="D3473" s="128">
        <f t="shared" si="1436"/>
        <v>6434.2</v>
      </c>
      <c r="E3473" s="129">
        <f>VLOOKUP(A3472,[1]Plan1!$AY$80:$BA$314,3)</f>
        <v>6474.09</v>
      </c>
      <c r="F3473" s="130">
        <f t="shared" si="1437"/>
        <v>44911</v>
      </c>
      <c r="G3473" s="131">
        <f t="shared" si="1438"/>
        <v>6.199682944266538E-3</v>
      </c>
      <c r="H3473" s="132">
        <f t="shared" si="1439"/>
        <v>44942</v>
      </c>
      <c r="I3473" s="132">
        <f t="shared" si="1440"/>
        <v>44942</v>
      </c>
      <c r="J3473" s="133">
        <f t="shared" si="1441"/>
        <v>22</v>
      </c>
      <c r="K3473" s="133">
        <f t="shared" si="1442"/>
        <v>17</v>
      </c>
      <c r="L3473" s="124">
        <f t="shared" si="1443"/>
        <v>1.0047872900000001</v>
      </c>
      <c r="M3473" s="134">
        <f t="shared" si="1444"/>
        <v>1.0040996</v>
      </c>
      <c r="N3473" s="134">
        <f t="shared" si="1445"/>
        <v>1.7315217955169617</v>
      </c>
      <c r="O3473" s="124">
        <f t="shared" si="1446"/>
        <v>1.7398110899999999</v>
      </c>
      <c r="P3473" s="124"/>
      <c r="Q3473" s="125"/>
      <c r="R3473" s="126"/>
      <c r="S3473" s="124"/>
      <c r="T3473" s="135">
        <f t="shared" si="1460"/>
        <v>7.9699999999999993E-2</v>
      </c>
      <c r="U3473" s="125">
        <f t="shared" si="1447"/>
        <v>1211</v>
      </c>
      <c r="V3473" s="125">
        <v>252</v>
      </c>
      <c r="W3473" s="134">
        <f t="shared" si="1448"/>
        <v>1.445572587</v>
      </c>
      <c r="X3473" s="18"/>
      <c r="Y3473" s="123">
        <f t="shared" si="1449"/>
        <v>67054.222907000003</v>
      </c>
      <c r="Z3473" s="123">
        <f t="shared" si="1450"/>
        <v>60815.395615432208</v>
      </c>
      <c r="AA3473" s="123">
        <f t="shared" si="1451"/>
        <v>1341.0844581400002</v>
      </c>
      <c r="AB3473" s="123">
        <f t="shared" si="1452"/>
        <v>39941.965444936337</v>
      </c>
      <c r="AC3473" s="123">
        <f t="shared" si="1453"/>
        <v>169152.66842550854</v>
      </c>
      <c r="AD3473" s="150">
        <f t="shared" si="1454"/>
        <v>87053.852995000008</v>
      </c>
      <c r="AE3473" s="150">
        <f t="shared" si="1455"/>
        <v>77420.602954529691</v>
      </c>
      <c r="AF3473" s="150">
        <f t="shared" si="1456"/>
        <v>1741.0770599000002</v>
      </c>
      <c r="AG3473" s="150">
        <f t="shared" si="1457"/>
        <v>51042.575806068344</v>
      </c>
      <c r="AH3473" s="150">
        <f t="shared" si="1458"/>
        <v>217258.10881549807</v>
      </c>
    </row>
    <row r="3474" spans="1:34" ht="15.75" x14ac:dyDescent="0.2">
      <c r="A3474" s="127">
        <f t="shared" si="1459"/>
        <v>44934</v>
      </c>
      <c r="B3474" s="165">
        <f t="shared" si="1435"/>
        <v>386462.1465996406</v>
      </c>
      <c r="C3474" s="124"/>
      <c r="D3474" s="128">
        <f t="shared" si="1436"/>
        <v>6434.2</v>
      </c>
      <c r="E3474" s="129">
        <f>VLOOKUP(A3473,[1]Plan1!$AY$80:$BA$314,3)</f>
        <v>6474.09</v>
      </c>
      <c r="F3474" s="130">
        <f t="shared" si="1437"/>
        <v>44911</v>
      </c>
      <c r="G3474" s="131">
        <f t="shared" si="1438"/>
        <v>6.199682944266538E-3</v>
      </c>
      <c r="H3474" s="132">
        <f t="shared" si="1439"/>
        <v>44942</v>
      </c>
      <c r="I3474" s="132">
        <f t="shared" si="1440"/>
        <v>44942</v>
      </c>
      <c r="J3474" s="133">
        <f t="shared" si="1441"/>
        <v>22</v>
      </c>
      <c r="K3474" s="133">
        <f t="shared" si="1442"/>
        <v>17</v>
      </c>
      <c r="L3474" s="124">
        <f t="shared" si="1443"/>
        <v>1.0047872900000001</v>
      </c>
      <c r="M3474" s="134">
        <f t="shared" si="1444"/>
        <v>1.0040996</v>
      </c>
      <c r="N3474" s="134">
        <f t="shared" si="1445"/>
        <v>1.7315217955169617</v>
      </c>
      <c r="O3474" s="124">
        <f t="shared" si="1446"/>
        <v>1.7398110899999999</v>
      </c>
      <c r="P3474" s="124"/>
      <c r="Q3474" s="125"/>
      <c r="R3474" s="126"/>
      <c r="S3474" s="124"/>
      <c r="T3474" s="135">
        <f t="shared" si="1460"/>
        <v>7.9699999999999993E-2</v>
      </c>
      <c r="U3474" s="125">
        <f t="shared" si="1447"/>
        <v>1211</v>
      </c>
      <c r="V3474" s="125">
        <v>252</v>
      </c>
      <c r="W3474" s="134">
        <f t="shared" si="1448"/>
        <v>1.445572587</v>
      </c>
      <c r="X3474" s="18"/>
      <c r="Y3474" s="123">
        <f t="shared" si="1449"/>
        <v>67054.222907000003</v>
      </c>
      <c r="Z3474" s="123">
        <f t="shared" si="1450"/>
        <v>60815.395615432208</v>
      </c>
      <c r="AA3474" s="123">
        <f t="shared" si="1451"/>
        <v>1341.0844581400002</v>
      </c>
      <c r="AB3474" s="123">
        <f t="shared" si="1452"/>
        <v>39964.316852572003</v>
      </c>
      <c r="AC3474" s="123">
        <f t="shared" si="1453"/>
        <v>169175.01983314421</v>
      </c>
      <c r="AD3474" s="150">
        <f t="shared" si="1454"/>
        <v>87053.852995000008</v>
      </c>
      <c r="AE3474" s="150">
        <f t="shared" si="1455"/>
        <v>77420.602954529691</v>
      </c>
      <c r="AF3474" s="150">
        <f t="shared" si="1456"/>
        <v>1741.0770599000002</v>
      </c>
      <c r="AG3474" s="150">
        <f t="shared" si="1457"/>
        <v>51071.593757066672</v>
      </c>
      <c r="AH3474" s="150">
        <f t="shared" si="1458"/>
        <v>217287.1267664964</v>
      </c>
    </row>
    <row r="3475" spans="1:34" ht="15.75" x14ac:dyDescent="0.2">
      <c r="A3475" s="127">
        <f t="shared" si="1459"/>
        <v>44935</v>
      </c>
      <c r="B3475" s="165">
        <f t="shared" si="1435"/>
        <v>386513.5159582746</v>
      </c>
      <c r="C3475" s="124"/>
      <c r="D3475" s="128">
        <f t="shared" si="1436"/>
        <v>6434.2</v>
      </c>
      <c r="E3475" s="129">
        <f>VLOOKUP(A3474,[1]Plan1!$AY$80:$BA$314,3)</f>
        <v>6474.09</v>
      </c>
      <c r="F3475" s="130">
        <f t="shared" si="1437"/>
        <v>44911</v>
      </c>
      <c r="G3475" s="131">
        <f t="shared" si="1438"/>
        <v>6.199682944266538E-3</v>
      </c>
      <c r="H3475" s="132">
        <f t="shared" si="1439"/>
        <v>44942</v>
      </c>
      <c r="I3475" s="132">
        <f t="shared" si="1440"/>
        <v>44942</v>
      </c>
      <c r="J3475" s="133">
        <f t="shared" si="1441"/>
        <v>22</v>
      </c>
      <c r="K3475" s="133">
        <f t="shared" si="1442"/>
        <v>17</v>
      </c>
      <c r="L3475" s="124">
        <f t="shared" si="1443"/>
        <v>1.0047872900000001</v>
      </c>
      <c r="M3475" s="134">
        <f t="shared" si="1444"/>
        <v>1.0040996</v>
      </c>
      <c r="N3475" s="134">
        <f t="shared" si="1445"/>
        <v>1.7315217955169617</v>
      </c>
      <c r="O3475" s="124">
        <f t="shared" si="1446"/>
        <v>1.7398110899999999</v>
      </c>
      <c r="P3475" s="124"/>
      <c r="Q3475" s="125"/>
      <c r="R3475" s="126"/>
      <c r="S3475" s="124"/>
      <c r="T3475" s="135">
        <f t="shared" si="1460"/>
        <v>7.9699999999999993E-2</v>
      </c>
      <c r="U3475" s="125">
        <f t="shared" si="1447"/>
        <v>1211</v>
      </c>
      <c r="V3475" s="125">
        <v>252</v>
      </c>
      <c r="W3475" s="134">
        <f t="shared" si="1448"/>
        <v>1.445572587</v>
      </c>
      <c r="X3475" s="18"/>
      <c r="Y3475" s="123">
        <f t="shared" si="1449"/>
        <v>67054.222907000003</v>
      </c>
      <c r="Z3475" s="123">
        <f t="shared" si="1450"/>
        <v>60815.395615432208</v>
      </c>
      <c r="AA3475" s="123">
        <f t="shared" si="1451"/>
        <v>1341.0844581400002</v>
      </c>
      <c r="AB3475" s="123">
        <f t="shared" si="1452"/>
        <v>39986.668260207669</v>
      </c>
      <c r="AC3475" s="123">
        <f t="shared" si="1453"/>
        <v>169197.37124077987</v>
      </c>
      <c r="AD3475" s="150">
        <f t="shared" si="1454"/>
        <v>87053.852995000008</v>
      </c>
      <c r="AE3475" s="150">
        <f t="shared" si="1455"/>
        <v>77420.602954529691</v>
      </c>
      <c r="AF3475" s="150">
        <f t="shared" si="1456"/>
        <v>1741.0770599000002</v>
      </c>
      <c r="AG3475" s="150">
        <f t="shared" si="1457"/>
        <v>51100.611708065015</v>
      </c>
      <c r="AH3475" s="150">
        <f t="shared" si="1458"/>
        <v>217316.14471749472</v>
      </c>
    </row>
    <row r="3476" spans="1:34" ht="15.75" x14ac:dyDescent="0.2">
      <c r="A3476" s="127">
        <f t="shared" si="1459"/>
        <v>44936</v>
      </c>
      <c r="B3476" s="165">
        <f t="shared" si="1435"/>
        <v>386736.0244152752</v>
      </c>
      <c r="C3476" s="124"/>
      <c r="D3476" s="128">
        <f t="shared" si="1436"/>
        <v>6434.2</v>
      </c>
      <c r="E3476" s="129">
        <f>VLOOKUP(A3475,[1]Plan1!$AY$80:$BA$314,3)</f>
        <v>6474.09</v>
      </c>
      <c r="F3476" s="130">
        <f t="shared" si="1437"/>
        <v>44911</v>
      </c>
      <c r="G3476" s="131">
        <f t="shared" si="1438"/>
        <v>6.199682944266538E-3</v>
      </c>
      <c r="H3476" s="132">
        <f t="shared" si="1439"/>
        <v>44942</v>
      </c>
      <c r="I3476" s="132">
        <f t="shared" si="1440"/>
        <v>44942</v>
      </c>
      <c r="J3476" s="133">
        <f t="shared" si="1441"/>
        <v>22</v>
      </c>
      <c r="K3476" s="133">
        <f t="shared" si="1442"/>
        <v>18</v>
      </c>
      <c r="L3476" s="124">
        <f t="shared" si="1443"/>
        <v>1.0050696100000001</v>
      </c>
      <c r="M3476" s="134">
        <f t="shared" si="1444"/>
        <v>1.0040996</v>
      </c>
      <c r="N3476" s="134">
        <f t="shared" si="1445"/>
        <v>1.7315217955169617</v>
      </c>
      <c r="O3476" s="124">
        <f t="shared" si="1446"/>
        <v>1.7402999299999999</v>
      </c>
      <c r="P3476" s="124"/>
      <c r="Q3476" s="125"/>
      <c r="R3476" s="126"/>
      <c r="S3476" s="124"/>
      <c r="T3476" s="135">
        <f t="shared" si="1460"/>
        <v>7.9699999999999993E-2</v>
      </c>
      <c r="U3476" s="125">
        <f t="shared" si="1447"/>
        <v>1212</v>
      </c>
      <c r="V3476" s="125">
        <v>252</v>
      </c>
      <c r="W3476" s="134">
        <f t="shared" si="1448"/>
        <v>1.446012539</v>
      </c>
      <c r="X3476" s="18"/>
      <c r="Y3476" s="123">
        <f t="shared" si="1449"/>
        <v>67054.222907000003</v>
      </c>
      <c r="Z3476" s="123">
        <f t="shared" si="1450"/>
        <v>60890.250873784695</v>
      </c>
      <c r="AA3476" s="123">
        <f t="shared" si="1451"/>
        <v>1341.0844581400002</v>
      </c>
      <c r="AB3476" s="123">
        <f t="shared" si="1452"/>
        <v>40009.019667843335</v>
      </c>
      <c r="AC3476" s="123">
        <f t="shared" si="1453"/>
        <v>169294.57790676804</v>
      </c>
      <c r="AD3476" s="150">
        <f t="shared" si="1454"/>
        <v>87053.852995000008</v>
      </c>
      <c r="AE3476" s="150">
        <f t="shared" si="1455"/>
        <v>77516.886794543854</v>
      </c>
      <c r="AF3476" s="150">
        <f t="shared" si="1456"/>
        <v>1741.0770599000002</v>
      </c>
      <c r="AG3476" s="150">
        <f t="shared" si="1457"/>
        <v>51129.629659063343</v>
      </c>
      <c r="AH3476" s="150">
        <f t="shared" si="1458"/>
        <v>217441.44650850719</v>
      </c>
    </row>
    <row r="3477" spans="1:34" ht="15.75" x14ac:dyDescent="0.2">
      <c r="A3477" s="127">
        <f t="shared" si="1459"/>
        <v>44937</v>
      </c>
      <c r="B3477" s="165">
        <f t="shared" si="1435"/>
        <v>386958.6337262289</v>
      </c>
      <c r="C3477" s="124"/>
      <c r="D3477" s="128">
        <f t="shared" si="1436"/>
        <v>6434.2</v>
      </c>
      <c r="E3477" s="129">
        <f>VLOOKUP(A3476,[1]Plan1!$AY$80:$BA$314,3)</f>
        <v>6474.09</v>
      </c>
      <c r="F3477" s="130">
        <f t="shared" si="1437"/>
        <v>44911</v>
      </c>
      <c r="G3477" s="131">
        <f t="shared" si="1438"/>
        <v>6.199682944266538E-3</v>
      </c>
      <c r="H3477" s="132">
        <f t="shared" si="1439"/>
        <v>44942</v>
      </c>
      <c r="I3477" s="132">
        <f t="shared" si="1440"/>
        <v>44942</v>
      </c>
      <c r="J3477" s="133">
        <f t="shared" si="1441"/>
        <v>22</v>
      </c>
      <c r="K3477" s="133">
        <f t="shared" si="1442"/>
        <v>19</v>
      </c>
      <c r="L3477" s="124">
        <f t="shared" si="1443"/>
        <v>1.00535201</v>
      </c>
      <c r="M3477" s="134">
        <f t="shared" si="1444"/>
        <v>1.0040996</v>
      </c>
      <c r="N3477" s="134">
        <f t="shared" si="1445"/>
        <v>1.7315217955169617</v>
      </c>
      <c r="O3477" s="124">
        <f t="shared" si="1446"/>
        <v>1.74078891</v>
      </c>
      <c r="P3477" s="124"/>
      <c r="Q3477" s="125"/>
      <c r="R3477" s="126"/>
      <c r="S3477" s="124"/>
      <c r="T3477" s="135">
        <f t="shared" si="1460"/>
        <v>7.9699999999999993E-2</v>
      </c>
      <c r="U3477" s="125">
        <f t="shared" si="1447"/>
        <v>1213</v>
      </c>
      <c r="V3477" s="125">
        <v>252</v>
      </c>
      <c r="W3477" s="134">
        <f t="shared" si="1448"/>
        <v>1.4464526259999999</v>
      </c>
      <c r="X3477" s="18"/>
      <c r="Y3477" s="123">
        <f t="shared" si="1449"/>
        <v>67054.222907000003</v>
      </c>
      <c r="Z3477" s="123">
        <f t="shared" si="1450"/>
        <v>60965.150245076751</v>
      </c>
      <c r="AA3477" s="123">
        <f t="shared" si="1451"/>
        <v>1341.0844581400002</v>
      </c>
      <c r="AB3477" s="123">
        <f t="shared" si="1452"/>
        <v>40031.371075479008</v>
      </c>
      <c r="AC3477" s="123">
        <f t="shared" si="1453"/>
        <v>169391.82868569577</v>
      </c>
      <c r="AD3477" s="150">
        <f t="shared" si="1454"/>
        <v>87053.852995000008</v>
      </c>
      <c r="AE3477" s="150">
        <f t="shared" si="1455"/>
        <v>77613.227375571441</v>
      </c>
      <c r="AF3477" s="150">
        <f t="shared" si="1456"/>
        <v>1741.0770599000002</v>
      </c>
      <c r="AG3477" s="150">
        <f t="shared" si="1457"/>
        <v>51158.647610061671</v>
      </c>
      <c r="AH3477" s="150">
        <f t="shared" si="1458"/>
        <v>217566.80504053313</v>
      </c>
    </row>
    <row r="3478" spans="1:34" ht="15.75" x14ac:dyDescent="0.2">
      <c r="A3478" s="127">
        <f t="shared" si="1459"/>
        <v>44938</v>
      </c>
      <c r="B3478" s="165">
        <f t="shared" si="1435"/>
        <v>387181.34353083116</v>
      </c>
      <c r="C3478" s="124"/>
      <c r="D3478" s="128">
        <f t="shared" si="1436"/>
        <v>6434.2</v>
      </c>
      <c r="E3478" s="129">
        <f>VLOOKUP(A3477,[1]Plan1!$AY$80:$BA$314,3)</f>
        <v>6474.09</v>
      </c>
      <c r="F3478" s="130">
        <f t="shared" si="1437"/>
        <v>44911</v>
      </c>
      <c r="G3478" s="131">
        <f t="shared" si="1438"/>
        <v>6.199682944266538E-3</v>
      </c>
      <c r="H3478" s="132">
        <f t="shared" si="1439"/>
        <v>44942</v>
      </c>
      <c r="I3478" s="132">
        <f t="shared" si="1440"/>
        <v>44942</v>
      </c>
      <c r="J3478" s="133">
        <f t="shared" si="1441"/>
        <v>22</v>
      </c>
      <c r="K3478" s="133">
        <f t="shared" si="1442"/>
        <v>20</v>
      </c>
      <c r="L3478" s="124">
        <f t="shared" si="1443"/>
        <v>1.00563449</v>
      </c>
      <c r="M3478" s="134">
        <f t="shared" si="1444"/>
        <v>1.0040996</v>
      </c>
      <c r="N3478" s="134">
        <f t="shared" si="1445"/>
        <v>1.7315217955169617</v>
      </c>
      <c r="O3478" s="124">
        <f t="shared" si="1446"/>
        <v>1.7412780299999999</v>
      </c>
      <c r="P3478" s="124"/>
      <c r="Q3478" s="125"/>
      <c r="R3478" s="126"/>
      <c r="S3478" s="124"/>
      <c r="T3478" s="135">
        <f t="shared" si="1460"/>
        <v>7.9699999999999993E-2</v>
      </c>
      <c r="U3478" s="125">
        <f t="shared" si="1447"/>
        <v>1214</v>
      </c>
      <c r="V3478" s="125">
        <v>252</v>
      </c>
      <c r="W3478" s="134">
        <f t="shared" si="1448"/>
        <v>1.4468928459999999</v>
      </c>
      <c r="X3478" s="18"/>
      <c r="Y3478" s="123">
        <f t="shared" si="1449"/>
        <v>67054.222907000003</v>
      </c>
      <c r="Z3478" s="123">
        <f t="shared" si="1450"/>
        <v>61040.093571713369</v>
      </c>
      <c r="AA3478" s="123">
        <f t="shared" si="1451"/>
        <v>1341.0844581400002</v>
      </c>
      <c r="AB3478" s="123">
        <f t="shared" si="1452"/>
        <v>40053.722483114674</v>
      </c>
      <c r="AC3478" s="123">
        <f t="shared" si="1453"/>
        <v>169489.12341996806</v>
      </c>
      <c r="AD3478" s="150">
        <f t="shared" si="1454"/>
        <v>87053.852995000008</v>
      </c>
      <c r="AE3478" s="150">
        <f t="shared" si="1455"/>
        <v>77709.62449490311</v>
      </c>
      <c r="AF3478" s="150">
        <f t="shared" si="1456"/>
        <v>1741.0770599000002</v>
      </c>
      <c r="AG3478" s="150">
        <f t="shared" si="1457"/>
        <v>51187.665561059999</v>
      </c>
      <c r="AH3478" s="150">
        <f t="shared" si="1458"/>
        <v>217692.2201108631</v>
      </c>
    </row>
    <row r="3479" spans="1:34" ht="15.75" x14ac:dyDescent="0.2">
      <c r="A3479" s="127">
        <f t="shared" si="1459"/>
        <v>44939</v>
      </c>
      <c r="B3479" s="165">
        <f t="shared" si="1435"/>
        <v>387404.15071098576</v>
      </c>
      <c r="C3479" s="124"/>
      <c r="D3479" s="128">
        <f t="shared" si="1436"/>
        <v>6434.2</v>
      </c>
      <c r="E3479" s="129">
        <f>VLOOKUP(A3478,[1]Plan1!$AY$80:$BA$314,3)</f>
        <v>6474.09</v>
      </c>
      <c r="F3479" s="130">
        <f t="shared" si="1437"/>
        <v>44911</v>
      </c>
      <c r="G3479" s="131">
        <f t="shared" si="1438"/>
        <v>6.199682944266538E-3</v>
      </c>
      <c r="H3479" s="132">
        <f t="shared" si="1439"/>
        <v>44942</v>
      </c>
      <c r="I3479" s="132">
        <f t="shared" si="1440"/>
        <v>44942</v>
      </c>
      <c r="J3479" s="133">
        <f t="shared" si="1441"/>
        <v>22</v>
      </c>
      <c r="K3479" s="133">
        <f t="shared" si="1442"/>
        <v>21</v>
      </c>
      <c r="L3479" s="124">
        <f t="shared" si="1443"/>
        <v>1.0059170399999999</v>
      </c>
      <c r="M3479" s="134">
        <f t="shared" si="1444"/>
        <v>1.0040996</v>
      </c>
      <c r="N3479" s="134">
        <f t="shared" si="1445"/>
        <v>1.7315217955169617</v>
      </c>
      <c r="O3479" s="124">
        <f t="shared" si="1446"/>
        <v>1.74176727</v>
      </c>
      <c r="P3479" s="124"/>
      <c r="Q3479" s="125"/>
      <c r="R3479" s="126"/>
      <c r="S3479" s="124"/>
      <c r="T3479" s="135">
        <f t="shared" si="1460"/>
        <v>7.9699999999999993E-2</v>
      </c>
      <c r="U3479" s="125">
        <f t="shared" si="1447"/>
        <v>1215</v>
      </c>
      <c r="V3479" s="125">
        <v>252</v>
      </c>
      <c r="W3479" s="134">
        <f t="shared" si="1448"/>
        <v>1.4473332000000001</v>
      </c>
      <c r="X3479" s="18"/>
      <c r="Y3479" s="123">
        <f t="shared" si="1449"/>
        <v>67054.222907000003</v>
      </c>
      <c r="Z3479" s="123">
        <f t="shared" si="1450"/>
        <v>61115.079489857089</v>
      </c>
      <c r="AA3479" s="123">
        <f t="shared" si="1451"/>
        <v>1341.0844581400002</v>
      </c>
      <c r="AB3479" s="123">
        <f t="shared" si="1452"/>
        <v>40076.073890750333</v>
      </c>
      <c r="AC3479" s="123">
        <f t="shared" si="1453"/>
        <v>169586.46074574743</v>
      </c>
      <c r="AD3479" s="150">
        <f t="shared" si="1454"/>
        <v>87053.852995000008</v>
      </c>
      <c r="AE3479" s="150">
        <f t="shared" si="1455"/>
        <v>77806.076398279969</v>
      </c>
      <c r="AF3479" s="150">
        <f t="shared" si="1456"/>
        <v>1741.0770599000002</v>
      </c>
      <c r="AG3479" s="150">
        <f t="shared" si="1457"/>
        <v>51216.683512058342</v>
      </c>
      <c r="AH3479" s="150">
        <f t="shared" si="1458"/>
        <v>217817.68996523833</v>
      </c>
    </row>
    <row r="3480" spans="1:34" ht="15.75" x14ac:dyDescent="0.2">
      <c r="A3480" s="127">
        <f t="shared" si="1459"/>
        <v>44940</v>
      </c>
      <c r="B3480" s="165">
        <f t="shared" si="1435"/>
        <v>387627.0622420166</v>
      </c>
      <c r="C3480" s="124"/>
      <c r="D3480" s="128">
        <f t="shared" si="1436"/>
        <v>6434.2</v>
      </c>
      <c r="E3480" s="129">
        <f>VLOOKUP(A3479,[1]Plan1!$AY$80:$BA$314,3)</f>
        <v>6474.09</v>
      </c>
      <c r="F3480" s="130">
        <f t="shared" si="1437"/>
        <v>44911</v>
      </c>
      <c r="G3480" s="131">
        <f t="shared" si="1438"/>
        <v>6.199682944266538E-3</v>
      </c>
      <c r="H3480" s="132">
        <f t="shared" si="1439"/>
        <v>44942</v>
      </c>
      <c r="I3480" s="132">
        <f t="shared" si="1440"/>
        <v>44942</v>
      </c>
      <c r="J3480" s="133">
        <f t="shared" si="1441"/>
        <v>22</v>
      </c>
      <c r="K3480" s="133">
        <f t="shared" si="1442"/>
        <v>22</v>
      </c>
      <c r="L3480" s="124">
        <f t="shared" si="1443"/>
        <v>1.0061996799999999</v>
      </c>
      <c r="M3480" s="134">
        <f t="shared" si="1444"/>
        <v>1.0040996</v>
      </c>
      <c r="N3480" s="134">
        <f t="shared" si="1445"/>
        <v>1.7315217955169617</v>
      </c>
      <c r="O3480" s="124">
        <f t="shared" si="1446"/>
        <v>1.74225667</v>
      </c>
      <c r="P3480" s="124"/>
      <c r="Q3480" s="125"/>
      <c r="R3480" s="126"/>
      <c r="S3480" s="124"/>
      <c r="T3480" s="135">
        <f t="shared" si="1460"/>
        <v>7.9699999999999993E-2</v>
      </c>
      <c r="U3480" s="125">
        <f t="shared" si="1447"/>
        <v>1216</v>
      </c>
      <c r="V3480" s="125">
        <v>252</v>
      </c>
      <c r="W3480" s="134">
        <f t="shared" si="1448"/>
        <v>1.4477736889999999</v>
      </c>
      <c r="X3480" s="18"/>
      <c r="Y3480" s="123">
        <f t="shared" si="1449"/>
        <v>67054.222907000003</v>
      </c>
      <c r="Z3480" s="123">
        <f t="shared" si="1450"/>
        <v>61190.111050474537</v>
      </c>
      <c r="AA3480" s="123">
        <f t="shared" si="1451"/>
        <v>1341.0844581400002</v>
      </c>
      <c r="AB3480" s="123">
        <f t="shared" si="1452"/>
        <v>40098.425298385999</v>
      </c>
      <c r="AC3480" s="123">
        <f t="shared" si="1453"/>
        <v>169683.84371400054</v>
      </c>
      <c r="AD3480" s="150">
        <f t="shared" si="1454"/>
        <v>87053.852995000008</v>
      </c>
      <c r="AE3480" s="150">
        <f t="shared" si="1455"/>
        <v>77902.587010059375</v>
      </c>
      <c r="AF3480" s="150">
        <f t="shared" si="1456"/>
        <v>1741.0770599000002</v>
      </c>
      <c r="AG3480" s="150">
        <f t="shared" si="1457"/>
        <v>51245.70146305667</v>
      </c>
      <c r="AH3480" s="150">
        <f t="shared" si="1458"/>
        <v>217943.21852801606</v>
      </c>
    </row>
    <row r="3481" spans="1:34" ht="15.75" x14ac:dyDescent="0.2">
      <c r="A3481" s="127">
        <f t="shared" si="1459"/>
        <v>44941</v>
      </c>
      <c r="B3481" s="165">
        <f t="shared" si="1435"/>
        <v>387678.4316006506</v>
      </c>
      <c r="C3481" s="124"/>
      <c r="D3481" s="128">
        <f t="shared" si="1436"/>
        <v>6434.2</v>
      </c>
      <c r="E3481" s="129">
        <f>VLOOKUP(A3480,[1]Plan1!$AY$80:$BA$314,3)</f>
        <v>6474.09</v>
      </c>
      <c r="F3481" s="130">
        <f t="shared" si="1437"/>
        <v>44911</v>
      </c>
      <c r="G3481" s="131">
        <f t="shared" si="1438"/>
        <v>6.199682944266538E-3</v>
      </c>
      <c r="H3481" s="132">
        <f t="shared" si="1439"/>
        <v>44972</v>
      </c>
      <c r="I3481" s="132">
        <f t="shared" si="1440"/>
        <v>44942</v>
      </c>
      <c r="J3481" s="133">
        <f t="shared" si="1441"/>
        <v>22</v>
      </c>
      <c r="K3481" s="133">
        <f t="shared" si="1442"/>
        <v>22</v>
      </c>
      <c r="L3481" s="124">
        <f t="shared" si="1443"/>
        <v>1.0061996799999999</v>
      </c>
      <c r="M3481" s="134">
        <f t="shared" si="1444"/>
        <v>1.0040996</v>
      </c>
      <c r="N3481" s="134">
        <f t="shared" si="1445"/>
        <v>1.7315217955169617</v>
      </c>
      <c r="O3481" s="124">
        <f t="shared" si="1446"/>
        <v>1.74225667</v>
      </c>
      <c r="P3481" s="124"/>
      <c r="Q3481" s="125"/>
      <c r="R3481" s="126"/>
      <c r="S3481" s="124"/>
      <c r="T3481" s="135">
        <f t="shared" si="1460"/>
        <v>7.9699999999999993E-2</v>
      </c>
      <c r="U3481" s="125">
        <f t="shared" si="1447"/>
        <v>1216</v>
      </c>
      <c r="V3481" s="125">
        <v>252</v>
      </c>
      <c r="W3481" s="134">
        <f t="shared" si="1448"/>
        <v>1.4477736889999999</v>
      </c>
      <c r="X3481" s="18"/>
      <c r="Y3481" s="123">
        <f t="shared" si="1449"/>
        <v>67054.222907000003</v>
      </c>
      <c r="Z3481" s="123">
        <f t="shared" si="1450"/>
        <v>61190.111050474537</v>
      </c>
      <c r="AA3481" s="123">
        <f t="shared" si="1451"/>
        <v>1341.0844581400002</v>
      </c>
      <c r="AB3481" s="123">
        <f t="shared" si="1452"/>
        <v>40120.776706021672</v>
      </c>
      <c r="AC3481" s="123">
        <f t="shared" si="1453"/>
        <v>169706.19512163621</v>
      </c>
      <c r="AD3481" s="150">
        <f t="shared" si="1454"/>
        <v>87053.852995000008</v>
      </c>
      <c r="AE3481" s="150">
        <f t="shared" si="1455"/>
        <v>77902.587010059375</v>
      </c>
      <c r="AF3481" s="150">
        <f t="shared" si="1456"/>
        <v>1741.0770599000002</v>
      </c>
      <c r="AG3481" s="150">
        <f t="shared" si="1457"/>
        <v>51274.719414055005</v>
      </c>
      <c r="AH3481" s="150">
        <f t="shared" si="1458"/>
        <v>217972.23647901439</v>
      </c>
    </row>
    <row r="3482" spans="1:34" ht="15.75" x14ac:dyDescent="0.2">
      <c r="A3482" s="127">
        <f t="shared" si="1459"/>
        <v>44942</v>
      </c>
      <c r="B3482" s="165">
        <f t="shared" si="1435"/>
        <v>387729.80095928459</v>
      </c>
      <c r="C3482" s="124"/>
      <c r="D3482" s="128">
        <f t="shared" si="1436"/>
        <v>6434.2</v>
      </c>
      <c r="E3482" s="129">
        <f>VLOOKUP(A3481,[1]Plan1!$AY$80:$BA$314,3)</f>
        <v>6474.09</v>
      </c>
      <c r="F3482" s="130">
        <f t="shared" si="1437"/>
        <v>44911</v>
      </c>
      <c r="G3482" s="131">
        <f t="shared" si="1438"/>
        <v>6.199682944266538E-3</v>
      </c>
      <c r="H3482" s="132">
        <f t="shared" si="1439"/>
        <v>44972</v>
      </c>
      <c r="I3482" s="132">
        <f t="shared" si="1440"/>
        <v>44942</v>
      </c>
      <c r="J3482" s="133">
        <f t="shared" si="1441"/>
        <v>22</v>
      </c>
      <c r="K3482" s="133">
        <f t="shared" si="1442"/>
        <v>22</v>
      </c>
      <c r="L3482" s="124">
        <f t="shared" si="1443"/>
        <v>1.0061996799999999</v>
      </c>
      <c r="M3482" s="134">
        <f t="shared" si="1444"/>
        <v>1.0040996</v>
      </c>
      <c r="N3482" s="134">
        <f t="shared" si="1445"/>
        <v>1.7315217955169617</v>
      </c>
      <c r="O3482" s="124">
        <f t="shared" si="1446"/>
        <v>1.74225667</v>
      </c>
      <c r="P3482" s="124"/>
      <c r="Q3482" s="125"/>
      <c r="R3482" s="126"/>
      <c r="S3482" s="124"/>
      <c r="T3482" s="135">
        <f t="shared" si="1460"/>
        <v>7.9699999999999993E-2</v>
      </c>
      <c r="U3482" s="125">
        <f t="shared" si="1447"/>
        <v>1216</v>
      </c>
      <c r="V3482" s="125">
        <v>252</v>
      </c>
      <c r="W3482" s="134">
        <f t="shared" si="1448"/>
        <v>1.4477736889999999</v>
      </c>
      <c r="X3482" s="18"/>
      <c r="Y3482" s="123">
        <f t="shared" si="1449"/>
        <v>67054.222907000003</v>
      </c>
      <c r="Z3482" s="123">
        <f t="shared" si="1450"/>
        <v>61190.111050474537</v>
      </c>
      <c r="AA3482" s="123">
        <f t="shared" si="1451"/>
        <v>1341.0844581400002</v>
      </c>
      <c r="AB3482" s="123">
        <f t="shared" si="1452"/>
        <v>40143.128113657338</v>
      </c>
      <c r="AC3482" s="123">
        <f t="shared" si="1453"/>
        <v>169728.54652927187</v>
      </c>
      <c r="AD3482" s="150">
        <f t="shared" si="1454"/>
        <v>87053.852995000008</v>
      </c>
      <c r="AE3482" s="150">
        <f t="shared" si="1455"/>
        <v>77902.587010059375</v>
      </c>
      <c r="AF3482" s="150">
        <f t="shared" si="1456"/>
        <v>1741.0770599000002</v>
      </c>
      <c r="AG3482" s="150">
        <f t="shared" si="1457"/>
        <v>51303.737365053334</v>
      </c>
      <c r="AH3482" s="150">
        <f t="shared" si="1458"/>
        <v>218001.25443001272</v>
      </c>
    </row>
    <row r="3483" spans="1:34" ht="15.75" x14ac:dyDescent="0.2">
      <c r="A3483" s="127">
        <f t="shared" si="1459"/>
        <v>44943</v>
      </c>
      <c r="B3483" s="165">
        <f t="shared" si="1435"/>
        <v>387940.87618770328</v>
      </c>
      <c r="C3483" s="124"/>
      <c r="D3483" s="128">
        <f t="shared" si="1436"/>
        <v>6474.09</v>
      </c>
      <c r="E3483" s="129">
        <f>VLOOKUP(A3482,[1]Plan1!$AY$80:$BA$314,3)</f>
        <v>6508.4</v>
      </c>
      <c r="F3483" s="130">
        <f t="shared" si="1437"/>
        <v>44943</v>
      </c>
      <c r="G3483" s="131">
        <f t="shared" si="1438"/>
        <v>5.2995865055938118E-3</v>
      </c>
      <c r="H3483" s="132">
        <f t="shared" si="1439"/>
        <v>44972</v>
      </c>
      <c r="I3483" s="132">
        <f t="shared" si="1440"/>
        <v>44972</v>
      </c>
      <c r="J3483" s="133">
        <f t="shared" si="1441"/>
        <v>22</v>
      </c>
      <c r="K3483" s="133">
        <f t="shared" si="1442"/>
        <v>1</v>
      </c>
      <c r="L3483" s="124">
        <f t="shared" si="1443"/>
        <v>1.0002402800000001</v>
      </c>
      <c r="M3483" s="134">
        <f t="shared" si="1444"/>
        <v>1.0061996799999999</v>
      </c>
      <c r="N3483" s="134">
        <f t="shared" si="1445"/>
        <v>1.7422566765621923</v>
      </c>
      <c r="O3483" s="124">
        <f t="shared" si="1446"/>
        <v>1.7426752999999999</v>
      </c>
      <c r="P3483" s="124"/>
      <c r="Q3483" s="125"/>
      <c r="R3483" s="126"/>
      <c r="S3483" s="124"/>
      <c r="T3483" s="135">
        <f t="shared" si="1460"/>
        <v>7.9699999999999993E-2</v>
      </c>
      <c r="U3483" s="125">
        <f t="shared" si="1447"/>
        <v>1217</v>
      </c>
      <c r="V3483" s="125">
        <v>252</v>
      </c>
      <c r="W3483" s="134">
        <f t="shared" si="1448"/>
        <v>1.4482143110000001</v>
      </c>
      <c r="X3483" s="18"/>
      <c r="Y3483" s="123">
        <f t="shared" si="1449"/>
        <v>67054.222907000003</v>
      </c>
      <c r="Z3483" s="123">
        <f t="shared" si="1450"/>
        <v>61259.965480334431</v>
      </c>
      <c r="AA3483" s="123">
        <f t="shared" si="1451"/>
        <v>1341.0844581400002</v>
      </c>
      <c r="AB3483" s="123">
        <f t="shared" si="1452"/>
        <v>40165.479521292997</v>
      </c>
      <c r="AC3483" s="123">
        <f t="shared" si="1453"/>
        <v>169820.75236676744</v>
      </c>
      <c r="AD3483" s="150">
        <f t="shared" si="1454"/>
        <v>87053.852995000008</v>
      </c>
      <c r="AE3483" s="150">
        <f t="shared" si="1455"/>
        <v>77992.438449984169</v>
      </c>
      <c r="AF3483" s="150">
        <f t="shared" si="1456"/>
        <v>1741.0770599000002</v>
      </c>
      <c r="AG3483" s="150">
        <f t="shared" si="1457"/>
        <v>51332.755316051669</v>
      </c>
      <c r="AH3483" s="150">
        <f t="shared" si="1458"/>
        <v>218120.12382093584</v>
      </c>
    </row>
    <row r="3484" spans="1:34" ht="15.75" x14ac:dyDescent="0.2">
      <c r="A3484" s="127">
        <f t="shared" si="1459"/>
        <v>44944</v>
      </c>
      <c r="B3484" s="165">
        <f t="shared" si="1435"/>
        <v>388152.03849065315</v>
      </c>
      <c r="C3484" s="124"/>
      <c r="D3484" s="128">
        <f t="shared" si="1436"/>
        <v>6474.09</v>
      </c>
      <c r="E3484" s="129">
        <f>VLOOKUP(A3483,[1]Plan1!$AY$80:$BA$314,3)</f>
        <v>6508.4</v>
      </c>
      <c r="F3484" s="130">
        <f t="shared" si="1437"/>
        <v>44943</v>
      </c>
      <c r="G3484" s="131">
        <f t="shared" si="1438"/>
        <v>5.2995865055938118E-3</v>
      </c>
      <c r="H3484" s="132">
        <f t="shared" si="1439"/>
        <v>44972</v>
      </c>
      <c r="I3484" s="132">
        <f t="shared" si="1440"/>
        <v>44972</v>
      </c>
      <c r="J3484" s="133">
        <f t="shared" si="1441"/>
        <v>22</v>
      </c>
      <c r="K3484" s="133">
        <f t="shared" si="1442"/>
        <v>2</v>
      </c>
      <c r="L3484" s="124">
        <f t="shared" si="1443"/>
        <v>1.00048062</v>
      </c>
      <c r="M3484" s="134">
        <f t="shared" si="1444"/>
        <v>1.0061996799999999</v>
      </c>
      <c r="N3484" s="134">
        <f t="shared" si="1445"/>
        <v>1.7422566765621923</v>
      </c>
      <c r="O3484" s="124">
        <f t="shared" si="1446"/>
        <v>1.74309403</v>
      </c>
      <c r="P3484" s="124"/>
      <c r="Q3484" s="125"/>
      <c r="R3484" s="126"/>
      <c r="S3484" s="124"/>
      <c r="T3484" s="135">
        <f t="shared" si="1460"/>
        <v>7.9699999999999993E-2</v>
      </c>
      <c r="U3484" s="125">
        <f t="shared" si="1447"/>
        <v>1218</v>
      </c>
      <c r="V3484" s="125">
        <v>252</v>
      </c>
      <c r="W3484" s="134">
        <f t="shared" si="1448"/>
        <v>1.4486550680000001</v>
      </c>
      <c r="X3484" s="18"/>
      <c r="Y3484" s="123">
        <f t="shared" si="1449"/>
        <v>67054.222907000003</v>
      </c>
      <c r="Z3484" s="123">
        <f t="shared" si="1450"/>
        <v>61329.857996094011</v>
      </c>
      <c r="AA3484" s="123">
        <f t="shared" si="1451"/>
        <v>1341.0844581400002</v>
      </c>
      <c r="AB3484" s="123">
        <f t="shared" si="1452"/>
        <v>40187.830928928663</v>
      </c>
      <c r="AC3484" s="123">
        <f t="shared" si="1453"/>
        <v>169912.99629016267</v>
      </c>
      <c r="AD3484" s="150">
        <f t="shared" si="1454"/>
        <v>87053.852995000008</v>
      </c>
      <c r="AE3484" s="150">
        <f t="shared" si="1455"/>
        <v>78082.338878540482</v>
      </c>
      <c r="AF3484" s="150">
        <f t="shared" si="1456"/>
        <v>1741.0770599000002</v>
      </c>
      <c r="AG3484" s="150">
        <f t="shared" si="1457"/>
        <v>51361.773267050005</v>
      </c>
      <c r="AH3484" s="150">
        <f t="shared" si="1458"/>
        <v>218239.04220049051</v>
      </c>
    </row>
    <row r="3485" spans="1:34" ht="15.75" x14ac:dyDescent="0.2">
      <c r="A3485" s="127">
        <f t="shared" si="1459"/>
        <v>44945</v>
      </c>
      <c r="B3485" s="165">
        <f t="shared" si="1435"/>
        <v>388363.28918230417</v>
      </c>
      <c r="C3485" s="124"/>
      <c r="D3485" s="128">
        <f t="shared" si="1436"/>
        <v>6474.09</v>
      </c>
      <c r="E3485" s="129">
        <f>VLOOKUP(A3484,[1]Plan1!$AY$80:$BA$314,3)</f>
        <v>6508.4</v>
      </c>
      <c r="F3485" s="130">
        <f t="shared" si="1437"/>
        <v>44943</v>
      </c>
      <c r="G3485" s="131">
        <f t="shared" si="1438"/>
        <v>5.2995865055938118E-3</v>
      </c>
      <c r="H3485" s="132">
        <f t="shared" si="1439"/>
        <v>44972</v>
      </c>
      <c r="I3485" s="132">
        <f t="shared" si="1440"/>
        <v>44972</v>
      </c>
      <c r="J3485" s="133">
        <f t="shared" si="1441"/>
        <v>22</v>
      </c>
      <c r="K3485" s="133">
        <f t="shared" si="1442"/>
        <v>3</v>
      </c>
      <c r="L3485" s="124">
        <f t="shared" si="1443"/>
        <v>1.0007210200000001</v>
      </c>
      <c r="M3485" s="134">
        <f t="shared" si="1444"/>
        <v>1.0061996799999999</v>
      </c>
      <c r="N3485" s="134">
        <f t="shared" si="1445"/>
        <v>1.7422566765621923</v>
      </c>
      <c r="O3485" s="124">
        <f t="shared" si="1446"/>
        <v>1.74351287</v>
      </c>
      <c r="P3485" s="124"/>
      <c r="Q3485" s="125"/>
      <c r="R3485" s="126"/>
      <c r="S3485" s="124"/>
      <c r="T3485" s="135">
        <f t="shared" si="1460"/>
        <v>7.9699999999999993E-2</v>
      </c>
      <c r="U3485" s="125">
        <f t="shared" si="1447"/>
        <v>1219</v>
      </c>
      <c r="V3485" s="125">
        <v>252</v>
      </c>
      <c r="W3485" s="134">
        <f t="shared" si="1448"/>
        <v>1.449095958</v>
      </c>
      <c r="X3485" s="18"/>
      <c r="Y3485" s="123">
        <f t="shared" si="1449"/>
        <v>67054.222907000003</v>
      </c>
      <c r="Z3485" s="123">
        <f t="shared" si="1450"/>
        <v>61399.789172563622</v>
      </c>
      <c r="AA3485" s="123">
        <f t="shared" si="1451"/>
        <v>1341.0844581400002</v>
      </c>
      <c r="AB3485" s="123">
        <f t="shared" si="1452"/>
        <v>40210.182336564336</v>
      </c>
      <c r="AC3485" s="123">
        <f t="shared" si="1453"/>
        <v>170005.27887426797</v>
      </c>
      <c r="AD3485" s="150">
        <f t="shared" si="1454"/>
        <v>87053.852995000008</v>
      </c>
      <c r="AE3485" s="150">
        <f t="shared" si="1455"/>
        <v>78172.289035087888</v>
      </c>
      <c r="AF3485" s="150">
        <f t="shared" si="1456"/>
        <v>1741.0770599000002</v>
      </c>
      <c r="AG3485" s="150">
        <f t="shared" si="1457"/>
        <v>51390.79121804834</v>
      </c>
      <c r="AH3485" s="150">
        <f t="shared" si="1458"/>
        <v>218358.01030803623</v>
      </c>
    </row>
    <row r="3486" spans="1:34" ht="15.75" x14ac:dyDescent="0.2">
      <c r="A3486" s="127">
        <f t="shared" si="1459"/>
        <v>44946</v>
      </c>
      <c r="B3486" s="165">
        <f t="shared" si="1435"/>
        <v>388574.62533456221</v>
      </c>
      <c r="C3486" s="124"/>
      <c r="D3486" s="128">
        <f t="shared" si="1436"/>
        <v>6474.09</v>
      </c>
      <c r="E3486" s="129">
        <f>VLOOKUP(A3485,[1]Plan1!$AY$80:$BA$314,3)</f>
        <v>6508.4</v>
      </c>
      <c r="F3486" s="130">
        <f t="shared" si="1437"/>
        <v>44943</v>
      </c>
      <c r="G3486" s="131">
        <f t="shared" si="1438"/>
        <v>5.2995865055938118E-3</v>
      </c>
      <c r="H3486" s="132">
        <f t="shared" si="1439"/>
        <v>44972</v>
      </c>
      <c r="I3486" s="132">
        <f t="shared" si="1440"/>
        <v>44972</v>
      </c>
      <c r="J3486" s="133">
        <f t="shared" si="1441"/>
        <v>22</v>
      </c>
      <c r="K3486" s="133">
        <f t="shared" si="1442"/>
        <v>4</v>
      </c>
      <c r="L3486" s="124">
        <f t="shared" si="1443"/>
        <v>1.00096147</v>
      </c>
      <c r="M3486" s="134">
        <f t="shared" si="1444"/>
        <v>1.0061996799999999</v>
      </c>
      <c r="N3486" s="134">
        <f t="shared" si="1445"/>
        <v>1.7422566765621923</v>
      </c>
      <c r="O3486" s="124">
        <f t="shared" si="1446"/>
        <v>1.7439317999999999</v>
      </c>
      <c r="P3486" s="124"/>
      <c r="Q3486" s="125"/>
      <c r="R3486" s="126"/>
      <c r="S3486" s="124"/>
      <c r="T3486" s="135">
        <f t="shared" si="1460"/>
        <v>7.9699999999999993E-2</v>
      </c>
      <c r="U3486" s="125">
        <f t="shared" si="1447"/>
        <v>1220</v>
      </c>
      <c r="V3486" s="125">
        <v>252</v>
      </c>
      <c r="W3486" s="134">
        <f t="shared" si="1448"/>
        <v>1.449536983</v>
      </c>
      <c r="X3486" s="18"/>
      <c r="Y3486" s="123">
        <f t="shared" si="1449"/>
        <v>67054.222907000003</v>
      </c>
      <c r="Z3486" s="123">
        <f t="shared" si="1450"/>
        <v>61469.757729011719</v>
      </c>
      <c r="AA3486" s="123">
        <f t="shared" si="1451"/>
        <v>1341.0844581400002</v>
      </c>
      <c r="AB3486" s="123">
        <f t="shared" si="1452"/>
        <v>40232.533744200002</v>
      </c>
      <c r="AC3486" s="123">
        <f t="shared" si="1453"/>
        <v>170097.59883835173</v>
      </c>
      <c r="AD3486" s="150">
        <f t="shared" si="1454"/>
        <v>87053.852995000008</v>
      </c>
      <c r="AE3486" s="150">
        <f t="shared" si="1455"/>
        <v>78262.287272263799</v>
      </c>
      <c r="AF3486" s="150">
        <f t="shared" si="1456"/>
        <v>1741.0770599000002</v>
      </c>
      <c r="AG3486" s="150">
        <f t="shared" si="1457"/>
        <v>51419.809169046675</v>
      </c>
      <c r="AH3486" s="150">
        <f t="shared" si="1458"/>
        <v>218477.02649621048</v>
      </c>
    </row>
    <row r="3487" spans="1:34" ht="15.75" x14ac:dyDescent="0.2">
      <c r="A3487" s="127">
        <f t="shared" si="1459"/>
        <v>44947</v>
      </c>
      <c r="B3487" s="165">
        <f t="shared" si="1435"/>
        <v>388786.05183455406</v>
      </c>
      <c r="C3487" s="124"/>
      <c r="D3487" s="128">
        <f t="shared" si="1436"/>
        <v>6474.09</v>
      </c>
      <c r="E3487" s="129">
        <f>VLOOKUP(A3486,[1]Plan1!$AY$80:$BA$314,3)</f>
        <v>6508.4</v>
      </c>
      <c r="F3487" s="130">
        <f t="shared" si="1437"/>
        <v>44943</v>
      </c>
      <c r="G3487" s="131">
        <f t="shared" si="1438"/>
        <v>5.2995865055938118E-3</v>
      </c>
      <c r="H3487" s="132">
        <f t="shared" si="1439"/>
        <v>44972</v>
      </c>
      <c r="I3487" s="132">
        <f t="shared" si="1440"/>
        <v>44972</v>
      </c>
      <c r="J3487" s="133">
        <f t="shared" si="1441"/>
        <v>22</v>
      </c>
      <c r="K3487" s="133">
        <f t="shared" si="1442"/>
        <v>5</v>
      </c>
      <c r="L3487" s="124">
        <f t="shared" si="1443"/>
        <v>1.00120199</v>
      </c>
      <c r="M3487" s="134">
        <f t="shared" si="1444"/>
        <v>1.0061996799999999</v>
      </c>
      <c r="N3487" s="134">
        <f t="shared" si="1445"/>
        <v>1.7422566765621923</v>
      </c>
      <c r="O3487" s="124">
        <f t="shared" si="1446"/>
        <v>1.74435085</v>
      </c>
      <c r="P3487" s="124"/>
      <c r="Q3487" s="125"/>
      <c r="R3487" s="126"/>
      <c r="S3487" s="124"/>
      <c r="T3487" s="135">
        <f t="shared" si="1460"/>
        <v>7.9699999999999993E-2</v>
      </c>
      <c r="U3487" s="125">
        <f t="shared" si="1447"/>
        <v>1221</v>
      </c>
      <c r="V3487" s="125">
        <v>252</v>
      </c>
      <c r="W3487" s="134">
        <f t="shared" si="1448"/>
        <v>1.449978142</v>
      </c>
      <c r="X3487" s="18"/>
      <c r="Y3487" s="123">
        <f t="shared" si="1449"/>
        <v>67054.222907000003</v>
      </c>
      <c r="Z3487" s="123">
        <f t="shared" si="1450"/>
        <v>61539.765803039503</v>
      </c>
      <c r="AA3487" s="123">
        <f t="shared" si="1451"/>
        <v>1341.0844581400002</v>
      </c>
      <c r="AB3487" s="123">
        <f t="shared" si="1452"/>
        <v>40254.885151835668</v>
      </c>
      <c r="AC3487" s="123">
        <f t="shared" si="1453"/>
        <v>170189.95832001517</v>
      </c>
      <c r="AD3487" s="150">
        <f t="shared" si="1454"/>
        <v>87053.852995000008</v>
      </c>
      <c r="AE3487" s="150">
        <f t="shared" si="1455"/>
        <v>78352.33633959385</v>
      </c>
      <c r="AF3487" s="150">
        <f t="shared" si="1456"/>
        <v>1741.0770599000002</v>
      </c>
      <c r="AG3487" s="150">
        <f t="shared" si="1457"/>
        <v>51448.827120045011</v>
      </c>
      <c r="AH3487" s="150">
        <f t="shared" si="1458"/>
        <v>218596.09351453889</v>
      </c>
    </row>
    <row r="3488" spans="1:34" ht="15.75" x14ac:dyDescent="0.2">
      <c r="A3488" s="127">
        <f t="shared" si="1459"/>
        <v>44948</v>
      </c>
      <c r="B3488" s="165">
        <f t="shared" si="1435"/>
        <v>388837.42119318806</v>
      </c>
      <c r="C3488" s="124"/>
      <c r="D3488" s="128">
        <f t="shared" si="1436"/>
        <v>6474.09</v>
      </c>
      <c r="E3488" s="129">
        <f>VLOOKUP(A3487,[1]Plan1!$AY$80:$BA$314,3)</f>
        <v>6508.4</v>
      </c>
      <c r="F3488" s="130">
        <f t="shared" si="1437"/>
        <v>44943</v>
      </c>
      <c r="G3488" s="131">
        <f t="shared" si="1438"/>
        <v>5.2995865055938118E-3</v>
      </c>
      <c r="H3488" s="132">
        <f t="shared" si="1439"/>
        <v>44972</v>
      </c>
      <c r="I3488" s="132">
        <f t="shared" si="1440"/>
        <v>44972</v>
      </c>
      <c r="J3488" s="133">
        <f t="shared" si="1441"/>
        <v>22</v>
      </c>
      <c r="K3488" s="133">
        <f t="shared" si="1442"/>
        <v>5</v>
      </c>
      <c r="L3488" s="124">
        <f t="shared" si="1443"/>
        <v>1.00120199</v>
      </c>
      <c r="M3488" s="134">
        <f t="shared" si="1444"/>
        <v>1.0061996799999999</v>
      </c>
      <c r="N3488" s="134">
        <f t="shared" si="1445"/>
        <v>1.7422566765621923</v>
      </c>
      <c r="O3488" s="124">
        <f t="shared" si="1446"/>
        <v>1.74435085</v>
      </c>
      <c r="P3488" s="124"/>
      <c r="Q3488" s="125"/>
      <c r="R3488" s="126"/>
      <c r="S3488" s="124"/>
      <c r="T3488" s="135">
        <f t="shared" si="1460"/>
        <v>7.9699999999999993E-2</v>
      </c>
      <c r="U3488" s="125">
        <f t="shared" si="1447"/>
        <v>1221</v>
      </c>
      <c r="V3488" s="125">
        <v>252</v>
      </c>
      <c r="W3488" s="134">
        <f t="shared" si="1448"/>
        <v>1.449978142</v>
      </c>
      <c r="X3488" s="18"/>
      <c r="Y3488" s="123">
        <f t="shared" si="1449"/>
        <v>67054.222907000003</v>
      </c>
      <c r="Z3488" s="123">
        <f t="shared" si="1450"/>
        <v>61539.765803039503</v>
      </c>
      <c r="AA3488" s="123">
        <f t="shared" si="1451"/>
        <v>1341.0844581400002</v>
      </c>
      <c r="AB3488" s="123">
        <f t="shared" si="1452"/>
        <v>40277.236559471334</v>
      </c>
      <c r="AC3488" s="123">
        <f t="shared" si="1453"/>
        <v>170212.30972765083</v>
      </c>
      <c r="AD3488" s="150">
        <f t="shared" si="1454"/>
        <v>87053.852995000008</v>
      </c>
      <c r="AE3488" s="150">
        <f t="shared" si="1455"/>
        <v>78352.33633959385</v>
      </c>
      <c r="AF3488" s="150">
        <f t="shared" si="1456"/>
        <v>1741.0770599000002</v>
      </c>
      <c r="AG3488" s="150">
        <f t="shared" si="1457"/>
        <v>51477.845071043339</v>
      </c>
      <c r="AH3488" s="150">
        <f t="shared" si="1458"/>
        <v>218625.11146553722</v>
      </c>
    </row>
    <row r="3489" spans="1:34" ht="15.75" x14ac:dyDescent="0.2">
      <c r="A3489" s="127">
        <f t="shared" si="1459"/>
        <v>44949</v>
      </c>
      <c r="B3489" s="165">
        <f t="shared" si="1435"/>
        <v>388888.79055182205</v>
      </c>
      <c r="C3489" s="124"/>
      <c r="D3489" s="128">
        <f t="shared" si="1436"/>
        <v>6474.09</v>
      </c>
      <c r="E3489" s="129">
        <f>VLOOKUP(A3488,[1]Plan1!$AY$80:$BA$314,3)</f>
        <v>6508.4</v>
      </c>
      <c r="F3489" s="130">
        <f t="shared" si="1437"/>
        <v>44943</v>
      </c>
      <c r="G3489" s="131">
        <f t="shared" si="1438"/>
        <v>5.2995865055938118E-3</v>
      </c>
      <c r="H3489" s="132">
        <f t="shared" si="1439"/>
        <v>44972</v>
      </c>
      <c r="I3489" s="132">
        <f t="shared" si="1440"/>
        <v>44972</v>
      </c>
      <c r="J3489" s="133">
        <f t="shared" si="1441"/>
        <v>22</v>
      </c>
      <c r="K3489" s="133">
        <f t="shared" si="1442"/>
        <v>5</v>
      </c>
      <c r="L3489" s="124">
        <f t="shared" si="1443"/>
        <v>1.00120199</v>
      </c>
      <c r="M3489" s="134">
        <f t="shared" si="1444"/>
        <v>1.0061996799999999</v>
      </c>
      <c r="N3489" s="134">
        <f t="shared" si="1445"/>
        <v>1.7422566765621923</v>
      </c>
      <c r="O3489" s="124">
        <f t="shared" si="1446"/>
        <v>1.74435085</v>
      </c>
      <c r="P3489" s="124"/>
      <c r="Q3489" s="125"/>
      <c r="R3489" s="126"/>
      <c r="S3489" s="124"/>
      <c r="T3489" s="135">
        <f t="shared" si="1460"/>
        <v>7.9699999999999993E-2</v>
      </c>
      <c r="U3489" s="125">
        <f t="shared" si="1447"/>
        <v>1221</v>
      </c>
      <c r="V3489" s="125">
        <v>252</v>
      </c>
      <c r="W3489" s="134">
        <f t="shared" si="1448"/>
        <v>1.449978142</v>
      </c>
      <c r="X3489" s="18"/>
      <c r="Y3489" s="123">
        <f t="shared" si="1449"/>
        <v>67054.222907000003</v>
      </c>
      <c r="Z3489" s="123">
        <f t="shared" si="1450"/>
        <v>61539.765803039503</v>
      </c>
      <c r="AA3489" s="123">
        <f t="shared" si="1451"/>
        <v>1341.0844581400002</v>
      </c>
      <c r="AB3489" s="123">
        <f t="shared" si="1452"/>
        <v>40299.587967107</v>
      </c>
      <c r="AC3489" s="123">
        <f t="shared" si="1453"/>
        <v>170234.6611352865</v>
      </c>
      <c r="AD3489" s="150">
        <f t="shared" si="1454"/>
        <v>87053.852995000008</v>
      </c>
      <c r="AE3489" s="150">
        <f t="shared" si="1455"/>
        <v>78352.33633959385</v>
      </c>
      <c r="AF3489" s="150">
        <f t="shared" si="1456"/>
        <v>1741.0770599000002</v>
      </c>
      <c r="AG3489" s="150">
        <f t="shared" si="1457"/>
        <v>51506.863022041674</v>
      </c>
      <c r="AH3489" s="150">
        <f t="shared" si="1458"/>
        <v>218654.12941653555</v>
      </c>
    </row>
    <row r="3490" spans="1:34" ht="15.75" x14ac:dyDescent="0.2">
      <c r="A3490" s="127">
        <f t="shared" si="1459"/>
        <v>44950</v>
      </c>
      <c r="B3490" s="165">
        <f t="shared" si="1435"/>
        <v>389100.30069377099</v>
      </c>
      <c r="C3490" s="124"/>
      <c r="D3490" s="128">
        <f t="shared" si="1436"/>
        <v>6474.09</v>
      </c>
      <c r="E3490" s="129">
        <f>VLOOKUP(A3489,[1]Plan1!$AY$80:$BA$314,3)</f>
        <v>6508.4</v>
      </c>
      <c r="F3490" s="130">
        <f t="shared" si="1437"/>
        <v>44943</v>
      </c>
      <c r="G3490" s="131">
        <f t="shared" si="1438"/>
        <v>5.2995865055938118E-3</v>
      </c>
      <c r="H3490" s="132">
        <f t="shared" si="1439"/>
        <v>44972</v>
      </c>
      <c r="I3490" s="132">
        <f t="shared" si="1440"/>
        <v>44972</v>
      </c>
      <c r="J3490" s="133">
        <f t="shared" si="1441"/>
        <v>22</v>
      </c>
      <c r="K3490" s="133">
        <f t="shared" si="1442"/>
        <v>6</v>
      </c>
      <c r="L3490" s="124">
        <f t="shared" si="1443"/>
        <v>1.0014425600000001</v>
      </c>
      <c r="M3490" s="134">
        <f t="shared" si="1444"/>
        <v>1.0061996799999999</v>
      </c>
      <c r="N3490" s="134">
        <f t="shared" si="1445"/>
        <v>1.7422566765621923</v>
      </c>
      <c r="O3490" s="124">
        <f t="shared" si="1446"/>
        <v>1.7447699800000001</v>
      </c>
      <c r="P3490" s="124"/>
      <c r="Q3490" s="125"/>
      <c r="R3490" s="126"/>
      <c r="S3490" s="124"/>
      <c r="T3490" s="135">
        <f t="shared" si="1460"/>
        <v>7.9699999999999993E-2</v>
      </c>
      <c r="U3490" s="125">
        <f t="shared" si="1447"/>
        <v>1222</v>
      </c>
      <c r="V3490" s="125">
        <v>252</v>
      </c>
      <c r="W3490" s="134">
        <f t="shared" si="1448"/>
        <v>1.4504194349999999</v>
      </c>
      <c r="X3490" s="18"/>
      <c r="Y3490" s="123">
        <f t="shared" si="1449"/>
        <v>67054.222907000003</v>
      </c>
      <c r="Z3490" s="123">
        <f t="shared" si="1450"/>
        <v>61609.810461578782</v>
      </c>
      <c r="AA3490" s="123">
        <f t="shared" si="1451"/>
        <v>1341.0844581400002</v>
      </c>
      <c r="AB3490" s="123">
        <f t="shared" si="1452"/>
        <v>40321.939374742673</v>
      </c>
      <c r="AC3490" s="123">
        <f t="shared" si="1453"/>
        <v>170327.05720146146</v>
      </c>
      <c r="AD3490" s="150">
        <f t="shared" si="1454"/>
        <v>87053.852995000008</v>
      </c>
      <c r="AE3490" s="150">
        <f t="shared" si="1455"/>
        <v>78442.432464369544</v>
      </c>
      <c r="AF3490" s="150">
        <f t="shared" si="1456"/>
        <v>1741.0770599000002</v>
      </c>
      <c r="AG3490" s="150">
        <f t="shared" si="1457"/>
        <v>51535.88097304001</v>
      </c>
      <c r="AH3490" s="150">
        <f t="shared" si="1458"/>
        <v>218773.24349230956</v>
      </c>
    </row>
    <row r="3491" spans="1:34" ht="15.75" x14ac:dyDescent="0.2">
      <c r="A3491" s="127">
        <f t="shared" si="1459"/>
        <v>44951</v>
      </c>
      <c r="B3491" s="165">
        <f t="shared" ref="B3491:B3536" si="1461">AC3491+AH3491</f>
        <v>389311.89977183595</v>
      </c>
      <c r="C3491" s="124"/>
      <c r="D3491" s="128">
        <f t="shared" ref="D3491:D3536" si="1462">IF(E3491=E3490,D3490,E3490)</f>
        <v>6474.09</v>
      </c>
      <c r="E3491" s="129">
        <f>VLOOKUP(A3490,[1]Plan1!$AY$80:$BA$314,3)</f>
        <v>6508.4</v>
      </c>
      <c r="F3491" s="130">
        <f t="shared" ref="F3491:F3536" si="1463">IF(D3491=D3490,F3490,A3491)</f>
        <v>44943</v>
      </c>
      <c r="G3491" s="131">
        <f t="shared" ref="G3491:G3536" si="1464">(E3491/D3491)-1</f>
        <v>5.2995865055938118E-3</v>
      </c>
      <c r="H3491" s="132">
        <f t="shared" ref="H3491:H3536" si="1465">IF(DAY(A3491)=15,VLOOKUP(A3491,AO$118:AT$450,4),H3490)</f>
        <v>44972</v>
      </c>
      <c r="I3491" s="132">
        <f t="shared" ref="I3491:I3536" si="1466">IF(A3491&gt;I3490,H3491,I3490)</f>
        <v>44972</v>
      </c>
      <c r="J3491" s="133">
        <f t="shared" ref="J3491:J3536" si="1467">IF(I3491=I3490,J3490,NETWORKDAYS(I3490,I3491,$AK$118:$AK$502)-1)</f>
        <v>22</v>
      </c>
      <c r="K3491" s="133">
        <f t="shared" ref="K3491:K3536" si="1468">(J3491-(NETWORKDAYS(A3491,I3491,AK$118:AK$502)-1))</f>
        <v>7</v>
      </c>
      <c r="L3491" s="124">
        <f t="shared" ref="L3491:L3536" si="1469">TRUNC((E3491/D3491)^TRUNC((K3491/J3491),9),8)</f>
        <v>1.0016831900000001</v>
      </c>
      <c r="M3491" s="134">
        <f t="shared" ref="M3491:M3536" si="1470">IF(I3491&gt;I3490,L3490,M3490)</f>
        <v>1.0061996799999999</v>
      </c>
      <c r="N3491" s="134">
        <f t="shared" ref="N3491:N3536" si="1471">IF(I3491&gt;I3490,N3490*M3491,N3490)</f>
        <v>1.7422566765621923</v>
      </c>
      <c r="O3491" s="124">
        <f t="shared" ref="O3491:O3536" si="1472">TRUNC(TRUNC((L3491*N3491),15),8)</f>
        <v>1.7451892200000001</v>
      </c>
      <c r="P3491" s="124"/>
      <c r="Q3491" s="125"/>
      <c r="R3491" s="126"/>
      <c r="S3491" s="124"/>
      <c r="T3491" s="135">
        <f t="shared" si="1460"/>
        <v>7.9699999999999993E-2</v>
      </c>
      <c r="U3491" s="125">
        <f t="shared" ref="U3491:U3536" si="1473">IF(Q3490&gt;0,1,IF(K3491=K3490,U3490,U3490+1))</f>
        <v>1223</v>
      </c>
      <c r="V3491" s="125">
        <v>252</v>
      </c>
      <c r="W3491" s="134">
        <f t="shared" ref="W3491:W3536" si="1474">ROUND((1+T3491)^TRUNC((U3491/V3491),9),9)</f>
        <v>1.4508608629999999</v>
      </c>
      <c r="X3491" s="18"/>
      <c r="Y3491" s="123">
        <f t="shared" ref="Y3491:Y3536" si="1475">S$1686+X$1686</f>
        <v>67054.222907000003</v>
      </c>
      <c r="Z3491" s="123">
        <f t="shared" ref="Z3491:Z3536" si="1476">(((O3491/O$1686)*W3491*W$1714)-1)*Y3491</f>
        <v>61679.89402026419</v>
      </c>
      <c r="AA3491" s="123">
        <f t="shared" ref="AA3491:AA3536" si="1477">0.02*Y3491</f>
        <v>1341.0844581400002</v>
      </c>
      <c r="AB3491" s="123">
        <f t="shared" ref="AB3491:AB3536" si="1478">0.01*((A3491-A$1686)/30)*Y3491</f>
        <v>40344.290782378339</v>
      </c>
      <c r="AC3491" s="123">
        <f t="shared" ref="AC3491:AC3536" si="1479">SUM(Y3491:AB3491)</f>
        <v>170419.49216778253</v>
      </c>
      <c r="AD3491" s="150">
        <f t="shared" ref="AD3491:AD3536" si="1480">S$1714+X$1714</f>
        <v>87053.852995000008</v>
      </c>
      <c r="AE3491" s="150">
        <f t="shared" ref="AE3491:AE3536" si="1481">(((O3491/O$1714)*W3491)-1)*AD3491</f>
        <v>78532.578625115071</v>
      </c>
      <c r="AF3491" s="150">
        <f t="shared" ref="AF3491:AF3536" si="1482">0.02*AD3491</f>
        <v>1741.0770599000002</v>
      </c>
      <c r="AG3491" s="150">
        <f t="shared" ref="AG3491:AG3536" si="1483">0.01*((A3491-A$1714)/30)*AD3491</f>
        <v>51564.898924038345</v>
      </c>
      <c r="AH3491" s="150">
        <f t="shared" ref="AH3491:AH3536" si="1484">SUM(AD3491:AG3491)</f>
        <v>218892.40760405341</v>
      </c>
    </row>
    <row r="3492" spans="1:34" ht="15.75" x14ac:dyDescent="0.2">
      <c r="A3492" s="127">
        <f t="shared" si="1459"/>
        <v>44952</v>
      </c>
      <c r="B3492" s="165">
        <f t="shared" si="1461"/>
        <v>389523.58593279688</v>
      </c>
      <c r="C3492" s="124"/>
      <c r="D3492" s="128">
        <f t="shared" si="1462"/>
        <v>6474.09</v>
      </c>
      <c r="E3492" s="129">
        <f>VLOOKUP(A3491,[1]Plan1!$AY$80:$BA$314,3)</f>
        <v>6508.4</v>
      </c>
      <c r="F3492" s="130">
        <f t="shared" si="1463"/>
        <v>44943</v>
      </c>
      <c r="G3492" s="131">
        <f t="shared" si="1464"/>
        <v>5.2995865055938118E-3</v>
      </c>
      <c r="H3492" s="132">
        <f t="shared" si="1465"/>
        <v>44972</v>
      </c>
      <c r="I3492" s="132">
        <f t="shared" si="1466"/>
        <v>44972</v>
      </c>
      <c r="J3492" s="133">
        <f t="shared" si="1467"/>
        <v>22</v>
      </c>
      <c r="K3492" s="133">
        <f t="shared" si="1468"/>
        <v>8</v>
      </c>
      <c r="L3492" s="124">
        <f t="shared" si="1469"/>
        <v>1.0019238800000001</v>
      </c>
      <c r="M3492" s="134">
        <f t="shared" si="1470"/>
        <v>1.0061996799999999</v>
      </c>
      <c r="N3492" s="134">
        <f t="shared" si="1471"/>
        <v>1.7422566765621923</v>
      </c>
      <c r="O3492" s="124">
        <f t="shared" si="1472"/>
        <v>1.74560856</v>
      </c>
      <c r="P3492" s="124"/>
      <c r="Q3492" s="125"/>
      <c r="R3492" s="126"/>
      <c r="S3492" s="124"/>
      <c r="T3492" s="135">
        <f t="shared" si="1460"/>
        <v>7.9699999999999993E-2</v>
      </c>
      <c r="U3492" s="125">
        <f t="shared" si="1473"/>
        <v>1224</v>
      </c>
      <c r="V3492" s="125">
        <v>252</v>
      </c>
      <c r="W3492" s="134">
        <f t="shared" si="1474"/>
        <v>1.451302425</v>
      </c>
      <c r="X3492" s="18"/>
      <c r="Y3492" s="123">
        <f t="shared" si="1475"/>
        <v>67054.222907000003</v>
      </c>
      <c r="Z3492" s="123">
        <f t="shared" si="1476"/>
        <v>61750.015668508007</v>
      </c>
      <c r="AA3492" s="123">
        <f t="shared" si="1477"/>
        <v>1341.0844581400002</v>
      </c>
      <c r="AB3492" s="123">
        <f t="shared" si="1478"/>
        <v>40366.642190014005</v>
      </c>
      <c r="AC3492" s="123">
        <f t="shared" si="1479"/>
        <v>170511.965223662</v>
      </c>
      <c r="AD3492" s="150">
        <f t="shared" si="1480"/>
        <v>87053.852995000008</v>
      </c>
      <c r="AE3492" s="150">
        <f t="shared" si="1481"/>
        <v>78622.773779198193</v>
      </c>
      <c r="AF3492" s="150">
        <f t="shared" si="1482"/>
        <v>1741.0770599000002</v>
      </c>
      <c r="AG3492" s="150">
        <f t="shared" si="1483"/>
        <v>51593.916875036673</v>
      </c>
      <c r="AH3492" s="150">
        <f t="shared" si="1484"/>
        <v>219011.62070913488</v>
      </c>
    </row>
    <row r="3493" spans="1:34" ht="15.75" x14ac:dyDescent="0.2">
      <c r="A3493" s="127">
        <f t="shared" si="1459"/>
        <v>44953</v>
      </c>
      <c r="B3493" s="165">
        <f t="shared" si="1461"/>
        <v>389735.35921164684</v>
      </c>
      <c r="C3493" s="124"/>
      <c r="D3493" s="128">
        <f t="shared" si="1462"/>
        <v>6474.09</v>
      </c>
      <c r="E3493" s="129">
        <f>VLOOKUP(A3492,[1]Plan1!$AY$80:$BA$314,3)</f>
        <v>6508.4</v>
      </c>
      <c r="F3493" s="130">
        <f t="shared" si="1463"/>
        <v>44943</v>
      </c>
      <c r="G3493" s="131">
        <f t="shared" si="1464"/>
        <v>5.2995865055938118E-3</v>
      </c>
      <c r="H3493" s="132">
        <f t="shared" si="1465"/>
        <v>44972</v>
      </c>
      <c r="I3493" s="132">
        <f t="shared" si="1466"/>
        <v>44972</v>
      </c>
      <c r="J3493" s="133">
        <f t="shared" si="1467"/>
        <v>22</v>
      </c>
      <c r="K3493" s="133">
        <f t="shared" si="1468"/>
        <v>9</v>
      </c>
      <c r="L3493" s="124">
        <f t="shared" si="1469"/>
        <v>1.0021646200000001</v>
      </c>
      <c r="M3493" s="134">
        <f t="shared" si="1470"/>
        <v>1.0061996799999999</v>
      </c>
      <c r="N3493" s="134">
        <f t="shared" si="1471"/>
        <v>1.7422566765621923</v>
      </c>
      <c r="O3493" s="124">
        <f t="shared" si="1472"/>
        <v>1.7460279999999999</v>
      </c>
      <c r="P3493" s="124"/>
      <c r="Q3493" s="125"/>
      <c r="R3493" s="126"/>
      <c r="S3493" s="124"/>
      <c r="T3493" s="135">
        <f t="shared" si="1460"/>
        <v>7.9699999999999993E-2</v>
      </c>
      <c r="U3493" s="125">
        <f t="shared" si="1473"/>
        <v>1225</v>
      </c>
      <c r="V3493" s="125">
        <v>252</v>
      </c>
      <c r="W3493" s="134">
        <f t="shared" si="1474"/>
        <v>1.4517441209999999</v>
      </c>
      <c r="X3493" s="18"/>
      <c r="Y3493" s="123">
        <f t="shared" si="1475"/>
        <v>67054.222907000003</v>
      </c>
      <c r="Z3493" s="123">
        <f t="shared" si="1476"/>
        <v>61820.175421615924</v>
      </c>
      <c r="AA3493" s="123">
        <f t="shared" si="1477"/>
        <v>1341.0844581400002</v>
      </c>
      <c r="AB3493" s="123">
        <f t="shared" si="1478"/>
        <v>40388.993597649671</v>
      </c>
      <c r="AC3493" s="123">
        <f t="shared" si="1479"/>
        <v>170604.4763844056</v>
      </c>
      <c r="AD3493" s="150">
        <f t="shared" si="1480"/>
        <v>87053.852995000008</v>
      </c>
      <c r="AE3493" s="150">
        <f t="shared" si="1481"/>
        <v>78713.017946306252</v>
      </c>
      <c r="AF3493" s="150">
        <f t="shared" si="1482"/>
        <v>1741.0770599000002</v>
      </c>
      <c r="AG3493" s="150">
        <f t="shared" si="1483"/>
        <v>51622.934826035002</v>
      </c>
      <c r="AH3493" s="150">
        <f t="shared" si="1484"/>
        <v>219130.88282724126</v>
      </c>
    </row>
    <row r="3494" spans="1:34" ht="15.75" x14ac:dyDescent="0.2">
      <c r="A3494" s="127">
        <f t="shared" si="1459"/>
        <v>44954</v>
      </c>
      <c r="B3494" s="165">
        <f t="shared" si="1461"/>
        <v>389947.22153440199</v>
      </c>
      <c r="C3494" s="124"/>
      <c r="D3494" s="128">
        <f t="shared" si="1462"/>
        <v>6474.09</v>
      </c>
      <c r="E3494" s="129">
        <f>VLOOKUP(A3493,[1]Plan1!$AY$80:$BA$314,3)</f>
        <v>6508.4</v>
      </c>
      <c r="F3494" s="130">
        <f t="shared" si="1463"/>
        <v>44943</v>
      </c>
      <c r="G3494" s="131">
        <f t="shared" si="1464"/>
        <v>5.2995865055938118E-3</v>
      </c>
      <c r="H3494" s="132">
        <f t="shared" si="1465"/>
        <v>44972</v>
      </c>
      <c r="I3494" s="132">
        <f t="shared" si="1466"/>
        <v>44972</v>
      </c>
      <c r="J3494" s="133">
        <f t="shared" si="1467"/>
        <v>22</v>
      </c>
      <c r="K3494" s="133">
        <f t="shared" si="1468"/>
        <v>10</v>
      </c>
      <c r="L3494" s="124">
        <f t="shared" si="1469"/>
        <v>1.00240543</v>
      </c>
      <c r="M3494" s="134">
        <f t="shared" si="1470"/>
        <v>1.0061996799999999</v>
      </c>
      <c r="N3494" s="134">
        <f t="shared" si="1471"/>
        <v>1.7422566765621923</v>
      </c>
      <c r="O3494" s="124">
        <f t="shared" si="1472"/>
        <v>1.7464475500000001</v>
      </c>
      <c r="P3494" s="124"/>
      <c r="Q3494" s="125"/>
      <c r="R3494" s="126"/>
      <c r="S3494" s="124"/>
      <c r="T3494" s="135">
        <f t="shared" si="1460"/>
        <v>7.9699999999999993E-2</v>
      </c>
      <c r="U3494" s="125">
        <f t="shared" si="1473"/>
        <v>1226</v>
      </c>
      <c r="V3494" s="125">
        <v>252</v>
      </c>
      <c r="W3494" s="134">
        <f t="shared" si="1474"/>
        <v>1.452185952</v>
      </c>
      <c r="X3494" s="18"/>
      <c r="Y3494" s="123">
        <f t="shared" si="1475"/>
        <v>67054.222907000003</v>
      </c>
      <c r="Z3494" s="123">
        <f t="shared" si="1476"/>
        <v>61890.374122016357</v>
      </c>
      <c r="AA3494" s="123">
        <f t="shared" si="1477"/>
        <v>1341.0844581400002</v>
      </c>
      <c r="AB3494" s="123">
        <f t="shared" si="1478"/>
        <v>40411.345005285337</v>
      </c>
      <c r="AC3494" s="123">
        <f t="shared" si="1479"/>
        <v>170697.02649244168</v>
      </c>
      <c r="AD3494" s="150">
        <f t="shared" si="1480"/>
        <v>87053.852995000008</v>
      </c>
      <c r="AE3494" s="150">
        <f t="shared" si="1481"/>
        <v>78803.312210026896</v>
      </c>
      <c r="AF3494" s="150">
        <f t="shared" si="1482"/>
        <v>1741.0770599000002</v>
      </c>
      <c r="AG3494" s="150">
        <f t="shared" si="1483"/>
        <v>51651.952777033344</v>
      </c>
      <c r="AH3494" s="150">
        <f t="shared" si="1484"/>
        <v>219250.19504196028</v>
      </c>
    </row>
    <row r="3495" spans="1:34" ht="15.75" x14ac:dyDescent="0.2">
      <c r="A3495" s="127">
        <f t="shared" si="1459"/>
        <v>44955</v>
      </c>
      <c r="B3495" s="165">
        <f t="shared" si="1461"/>
        <v>389998.59089303599</v>
      </c>
      <c r="C3495" s="124"/>
      <c r="D3495" s="128">
        <f t="shared" si="1462"/>
        <v>6474.09</v>
      </c>
      <c r="E3495" s="129">
        <f>VLOOKUP(A3494,[1]Plan1!$AY$80:$BA$314,3)</f>
        <v>6508.4</v>
      </c>
      <c r="F3495" s="130">
        <f t="shared" si="1463"/>
        <v>44943</v>
      </c>
      <c r="G3495" s="131">
        <f t="shared" si="1464"/>
        <v>5.2995865055938118E-3</v>
      </c>
      <c r="H3495" s="132">
        <f t="shared" si="1465"/>
        <v>44972</v>
      </c>
      <c r="I3495" s="132">
        <f t="shared" si="1466"/>
        <v>44972</v>
      </c>
      <c r="J3495" s="133">
        <f t="shared" si="1467"/>
        <v>22</v>
      </c>
      <c r="K3495" s="133">
        <f t="shared" si="1468"/>
        <v>10</v>
      </c>
      <c r="L3495" s="124">
        <f t="shared" si="1469"/>
        <v>1.00240543</v>
      </c>
      <c r="M3495" s="134">
        <f t="shared" si="1470"/>
        <v>1.0061996799999999</v>
      </c>
      <c r="N3495" s="134">
        <f t="shared" si="1471"/>
        <v>1.7422566765621923</v>
      </c>
      <c r="O3495" s="124">
        <f t="shared" si="1472"/>
        <v>1.7464475500000001</v>
      </c>
      <c r="P3495" s="124"/>
      <c r="Q3495" s="125"/>
      <c r="R3495" s="126"/>
      <c r="S3495" s="124"/>
      <c r="T3495" s="135">
        <f t="shared" si="1460"/>
        <v>7.9699999999999993E-2</v>
      </c>
      <c r="U3495" s="125">
        <f t="shared" si="1473"/>
        <v>1226</v>
      </c>
      <c r="V3495" s="125">
        <v>252</v>
      </c>
      <c r="W3495" s="134">
        <f t="shared" si="1474"/>
        <v>1.452185952</v>
      </c>
      <c r="X3495" s="18"/>
      <c r="Y3495" s="123">
        <f t="shared" si="1475"/>
        <v>67054.222907000003</v>
      </c>
      <c r="Z3495" s="123">
        <f t="shared" si="1476"/>
        <v>61890.374122016357</v>
      </c>
      <c r="AA3495" s="123">
        <f t="shared" si="1477"/>
        <v>1341.0844581400002</v>
      </c>
      <c r="AB3495" s="123">
        <f t="shared" si="1478"/>
        <v>40433.696412921003</v>
      </c>
      <c r="AC3495" s="123">
        <f t="shared" si="1479"/>
        <v>170719.37790007735</v>
      </c>
      <c r="AD3495" s="150">
        <f t="shared" si="1480"/>
        <v>87053.852995000008</v>
      </c>
      <c r="AE3495" s="150">
        <f t="shared" si="1481"/>
        <v>78803.312210026896</v>
      </c>
      <c r="AF3495" s="150">
        <f t="shared" si="1482"/>
        <v>1741.0770599000002</v>
      </c>
      <c r="AG3495" s="150">
        <f t="shared" si="1483"/>
        <v>51680.970728031672</v>
      </c>
      <c r="AH3495" s="150">
        <f t="shared" si="1484"/>
        <v>219279.21299295861</v>
      </c>
    </row>
    <row r="3496" spans="1:34" ht="15.75" x14ac:dyDescent="0.2">
      <c r="A3496" s="127">
        <f t="shared" si="1459"/>
        <v>44956</v>
      </c>
      <c r="B3496" s="165">
        <f t="shared" si="1461"/>
        <v>390049.96025166998</v>
      </c>
      <c r="C3496" s="124"/>
      <c r="D3496" s="128">
        <f t="shared" si="1462"/>
        <v>6474.09</v>
      </c>
      <c r="E3496" s="129">
        <f>VLOOKUP(A3495,[1]Plan1!$AY$80:$BA$314,3)</f>
        <v>6508.4</v>
      </c>
      <c r="F3496" s="130">
        <f t="shared" si="1463"/>
        <v>44943</v>
      </c>
      <c r="G3496" s="131">
        <f t="shared" si="1464"/>
        <v>5.2995865055938118E-3</v>
      </c>
      <c r="H3496" s="132">
        <f t="shared" si="1465"/>
        <v>44972</v>
      </c>
      <c r="I3496" s="132">
        <f t="shared" si="1466"/>
        <v>44972</v>
      </c>
      <c r="J3496" s="133">
        <f t="shared" si="1467"/>
        <v>22</v>
      </c>
      <c r="K3496" s="133">
        <f t="shared" si="1468"/>
        <v>10</v>
      </c>
      <c r="L3496" s="124">
        <f t="shared" si="1469"/>
        <v>1.00240543</v>
      </c>
      <c r="M3496" s="134">
        <f t="shared" si="1470"/>
        <v>1.0061996799999999</v>
      </c>
      <c r="N3496" s="134">
        <f t="shared" si="1471"/>
        <v>1.7422566765621923</v>
      </c>
      <c r="O3496" s="124">
        <f t="shared" si="1472"/>
        <v>1.7464475500000001</v>
      </c>
      <c r="P3496" s="124"/>
      <c r="Q3496" s="125"/>
      <c r="R3496" s="126"/>
      <c r="S3496" s="124"/>
      <c r="T3496" s="135">
        <f t="shared" si="1460"/>
        <v>7.9699999999999993E-2</v>
      </c>
      <c r="U3496" s="125">
        <f t="shared" si="1473"/>
        <v>1226</v>
      </c>
      <c r="V3496" s="125">
        <v>252</v>
      </c>
      <c r="W3496" s="134">
        <f t="shared" si="1474"/>
        <v>1.452185952</v>
      </c>
      <c r="X3496" s="18"/>
      <c r="Y3496" s="123">
        <f t="shared" si="1475"/>
        <v>67054.222907000003</v>
      </c>
      <c r="Z3496" s="123">
        <f t="shared" si="1476"/>
        <v>61890.374122016357</v>
      </c>
      <c r="AA3496" s="123">
        <f t="shared" si="1477"/>
        <v>1341.0844581400002</v>
      </c>
      <c r="AB3496" s="123">
        <f t="shared" si="1478"/>
        <v>40456.047820556669</v>
      </c>
      <c r="AC3496" s="123">
        <f t="shared" si="1479"/>
        <v>170741.72930771302</v>
      </c>
      <c r="AD3496" s="150">
        <f t="shared" si="1480"/>
        <v>87053.852995000008</v>
      </c>
      <c r="AE3496" s="150">
        <f t="shared" si="1481"/>
        <v>78803.312210026896</v>
      </c>
      <c r="AF3496" s="150">
        <f t="shared" si="1482"/>
        <v>1741.0770599000002</v>
      </c>
      <c r="AG3496" s="150">
        <f t="shared" si="1483"/>
        <v>51709.988679030001</v>
      </c>
      <c r="AH3496" s="150">
        <f t="shared" si="1484"/>
        <v>219308.23094395694</v>
      </c>
    </row>
    <row r="3497" spans="1:34" ht="15.75" x14ac:dyDescent="0.2">
      <c r="A3497" s="127">
        <f t="shared" si="1459"/>
        <v>44957</v>
      </c>
      <c r="B3497" s="165">
        <f t="shared" si="1461"/>
        <v>390261.90807493124</v>
      </c>
      <c r="C3497" s="124"/>
      <c r="D3497" s="128">
        <f t="shared" si="1462"/>
        <v>6474.09</v>
      </c>
      <c r="E3497" s="129">
        <f>VLOOKUP(A3496,[1]Plan1!$AY$80:$BA$314,3)</f>
        <v>6508.4</v>
      </c>
      <c r="F3497" s="130">
        <f t="shared" si="1463"/>
        <v>44943</v>
      </c>
      <c r="G3497" s="131">
        <f t="shared" si="1464"/>
        <v>5.2995865055938118E-3</v>
      </c>
      <c r="H3497" s="132">
        <f t="shared" si="1465"/>
        <v>44972</v>
      </c>
      <c r="I3497" s="132">
        <f t="shared" si="1466"/>
        <v>44972</v>
      </c>
      <c r="J3497" s="133">
        <f t="shared" si="1467"/>
        <v>22</v>
      </c>
      <c r="K3497" s="133">
        <f t="shared" si="1468"/>
        <v>11</v>
      </c>
      <c r="L3497" s="124">
        <f t="shared" si="1469"/>
        <v>1.0026462899999999</v>
      </c>
      <c r="M3497" s="134">
        <f t="shared" si="1470"/>
        <v>1.0061996799999999</v>
      </c>
      <c r="N3497" s="134">
        <f t="shared" si="1471"/>
        <v>1.7422566765621923</v>
      </c>
      <c r="O3497" s="124">
        <f t="shared" si="1472"/>
        <v>1.7468671899999999</v>
      </c>
      <c r="P3497" s="124"/>
      <c r="Q3497" s="125"/>
      <c r="R3497" s="126"/>
      <c r="S3497" s="124"/>
      <c r="T3497" s="135">
        <f t="shared" si="1460"/>
        <v>7.9699999999999993E-2</v>
      </c>
      <c r="U3497" s="125">
        <f t="shared" si="1473"/>
        <v>1227</v>
      </c>
      <c r="V3497" s="125">
        <v>252</v>
      </c>
      <c r="W3497" s="134">
        <f t="shared" si="1474"/>
        <v>1.452627917</v>
      </c>
      <c r="X3497" s="18"/>
      <c r="Y3497" s="123">
        <f t="shared" si="1475"/>
        <v>67054.222907000003</v>
      </c>
      <c r="Z3497" s="123">
        <f t="shared" si="1476"/>
        <v>61960.610219846945</v>
      </c>
      <c r="AA3497" s="123">
        <f t="shared" si="1477"/>
        <v>1341.0844581400002</v>
      </c>
      <c r="AB3497" s="123">
        <f t="shared" si="1478"/>
        <v>40478.399228192335</v>
      </c>
      <c r="AC3497" s="123">
        <f t="shared" si="1479"/>
        <v>170834.31681317929</v>
      </c>
      <c r="AD3497" s="150">
        <f t="shared" si="1480"/>
        <v>87053.852995000008</v>
      </c>
      <c r="AE3497" s="150">
        <f t="shared" si="1481"/>
        <v>78893.654576823581</v>
      </c>
      <c r="AF3497" s="150">
        <f t="shared" si="1482"/>
        <v>1741.0770599000002</v>
      </c>
      <c r="AG3497" s="150">
        <f t="shared" si="1483"/>
        <v>51739.006630028336</v>
      </c>
      <c r="AH3497" s="150">
        <f t="shared" si="1484"/>
        <v>219427.59126175195</v>
      </c>
    </row>
    <row r="3498" spans="1:34" ht="15.75" x14ac:dyDescent="0.2">
      <c r="A3498" s="127">
        <f t="shared" si="1459"/>
        <v>44958</v>
      </c>
      <c r="B3498" s="165">
        <f t="shared" si="1461"/>
        <v>390473.94332431746</v>
      </c>
      <c r="C3498" s="124"/>
      <c r="D3498" s="128">
        <f t="shared" si="1462"/>
        <v>6474.09</v>
      </c>
      <c r="E3498" s="129">
        <f>VLOOKUP(A3497,[1]Plan1!$AY$80:$BA$314,3)</f>
        <v>6508.4</v>
      </c>
      <c r="F3498" s="130">
        <f t="shared" si="1463"/>
        <v>44943</v>
      </c>
      <c r="G3498" s="131">
        <f t="shared" si="1464"/>
        <v>5.2995865055938118E-3</v>
      </c>
      <c r="H3498" s="132">
        <f t="shared" si="1465"/>
        <v>44972</v>
      </c>
      <c r="I3498" s="132">
        <f t="shared" si="1466"/>
        <v>44972</v>
      </c>
      <c r="J3498" s="133">
        <f t="shared" si="1467"/>
        <v>22</v>
      </c>
      <c r="K3498" s="133">
        <f t="shared" si="1468"/>
        <v>12</v>
      </c>
      <c r="L3498" s="124">
        <f t="shared" si="1469"/>
        <v>1.0028872099999999</v>
      </c>
      <c r="M3498" s="134">
        <f t="shared" si="1470"/>
        <v>1.0061996799999999</v>
      </c>
      <c r="N3498" s="134">
        <f t="shared" si="1471"/>
        <v>1.7422566765621923</v>
      </c>
      <c r="O3498" s="124">
        <f t="shared" si="1472"/>
        <v>1.74728693</v>
      </c>
      <c r="P3498" s="124"/>
      <c r="Q3498" s="125"/>
      <c r="R3498" s="126"/>
      <c r="S3498" s="124"/>
      <c r="T3498" s="135">
        <f t="shared" si="1460"/>
        <v>7.9699999999999993E-2</v>
      </c>
      <c r="U3498" s="125">
        <f t="shared" si="1473"/>
        <v>1228</v>
      </c>
      <c r="V3498" s="125">
        <v>252</v>
      </c>
      <c r="W3498" s="134">
        <f t="shared" si="1474"/>
        <v>1.4530700169999999</v>
      </c>
      <c r="X3498" s="18"/>
      <c r="Y3498" s="123">
        <f t="shared" si="1475"/>
        <v>67054.222907000003</v>
      </c>
      <c r="Z3498" s="123">
        <f t="shared" si="1476"/>
        <v>62030.884557362297</v>
      </c>
      <c r="AA3498" s="123">
        <f t="shared" si="1477"/>
        <v>1341.0844581400002</v>
      </c>
      <c r="AB3498" s="123">
        <f t="shared" si="1478"/>
        <v>40500.750635828001</v>
      </c>
      <c r="AC3498" s="123">
        <f t="shared" si="1479"/>
        <v>170926.94255833031</v>
      </c>
      <c r="AD3498" s="150">
        <f t="shared" si="1480"/>
        <v>87053.852995000008</v>
      </c>
      <c r="AE3498" s="150">
        <f t="shared" si="1481"/>
        <v>78984.046130060466</v>
      </c>
      <c r="AF3498" s="150">
        <f t="shared" si="1482"/>
        <v>1741.0770599000002</v>
      </c>
      <c r="AG3498" s="150">
        <f t="shared" si="1483"/>
        <v>51768.024581026672</v>
      </c>
      <c r="AH3498" s="150">
        <f t="shared" si="1484"/>
        <v>219547.00076598715</v>
      </c>
    </row>
    <row r="3499" spans="1:34" ht="15.75" x14ac:dyDescent="0.2">
      <c r="A3499" s="127">
        <f t="shared" si="1459"/>
        <v>44959</v>
      </c>
      <c r="B3499" s="165">
        <f t="shared" si="1461"/>
        <v>390686.06414230389</v>
      </c>
      <c r="C3499" s="124"/>
      <c r="D3499" s="128">
        <f t="shared" si="1462"/>
        <v>6474.09</v>
      </c>
      <c r="E3499" s="129">
        <f>VLOOKUP(A3498,[1]Plan1!$AY$80:$BA$314,3)</f>
        <v>6508.4</v>
      </c>
      <c r="F3499" s="130">
        <f t="shared" si="1463"/>
        <v>44943</v>
      </c>
      <c r="G3499" s="131">
        <f t="shared" si="1464"/>
        <v>5.2995865055938118E-3</v>
      </c>
      <c r="H3499" s="132">
        <f t="shared" si="1465"/>
        <v>44972</v>
      </c>
      <c r="I3499" s="132">
        <f t="shared" si="1466"/>
        <v>44972</v>
      </c>
      <c r="J3499" s="133">
        <f t="shared" si="1467"/>
        <v>22</v>
      </c>
      <c r="K3499" s="133">
        <f t="shared" si="1468"/>
        <v>13</v>
      </c>
      <c r="L3499" s="124">
        <f t="shared" si="1469"/>
        <v>1.00312818</v>
      </c>
      <c r="M3499" s="134">
        <f t="shared" si="1470"/>
        <v>1.0061996799999999</v>
      </c>
      <c r="N3499" s="134">
        <f t="shared" si="1471"/>
        <v>1.7422566765621923</v>
      </c>
      <c r="O3499" s="124">
        <f t="shared" si="1472"/>
        <v>1.74770676</v>
      </c>
      <c r="P3499" s="124"/>
      <c r="Q3499" s="125"/>
      <c r="R3499" s="126"/>
      <c r="S3499" s="124"/>
      <c r="T3499" s="135">
        <f t="shared" si="1460"/>
        <v>7.9699999999999993E-2</v>
      </c>
      <c r="U3499" s="125">
        <f t="shared" si="1473"/>
        <v>1229</v>
      </c>
      <c r="V3499" s="125">
        <v>252</v>
      </c>
      <c r="W3499" s="134">
        <f t="shared" si="1474"/>
        <v>1.453512251</v>
      </c>
      <c r="X3499" s="18"/>
      <c r="Y3499" s="123">
        <f t="shared" si="1475"/>
        <v>67054.222907000003</v>
      </c>
      <c r="Z3499" s="123">
        <f t="shared" si="1476"/>
        <v>62101.19632209171</v>
      </c>
      <c r="AA3499" s="123">
        <f t="shared" si="1477"/>
        <v>1341.0844581400002</v>
      </c>
      <c r="AB3499" s="123">
        <f t="shared" si="1478"/>
        <v>40523.102043463667</v>
      </c>
      <c r="AC3499" s="123">
        <f t="shared" si="1479"/>
        <v>171019.60573069539</v>
      </c>
      <c r="AD3499" s="150">
        <f t="shared" si="1480"/>
        <v>87053.852995000008</v>
      </c>
      <c r="AE3499" s="150">
        <f t="shared" si="1481"/>
        <v>79074.485824683448</v>
      </c>
      <c r="AF3499" s="150">
        <f t="shared" si="1482"/>
        <v>1741.0770599000002</v>
      </c>
      <c r="AG3499" s="150">
        <f t="shared" si="1483"/>
        <v>51797.042532025</v>
      </c>
      <c r="AH3499" s="150">
        <f t="shared" si="1484"/>
        <v>219666.45841160847</v>
      </c>
    </row>
    <row r="3500" spans="1:34" ht="15.75" x14ac:dyDescent="0.2">
      <c r="A3500" s="127">
        <f t="shared" si="1459"/>
        <v>44960</v>
      </c>
      <c r="B3500" s="165">
        <f t="shared" si="1461"/>
        <v>390898.27752584417</v>
      </c>
      <c r="C3500" s="124"/>
      <c r="D3500" s="128">
        <f t="shared" si="1462"/>
        <v>6474.09</v>
      </c>
      <c r="E3500" s="129">
        <f>VLOOKUP(A3499,[1]Plan1!$AY$80:$BA$314,3)</f>
        <v>6508.4</v>
      </c>
      <c r="F3500" s="130">
        <f t="shared" si="1463"/>
        <v>44943</v>
      </c>
      <c r="G3500" s="131">
        <f t="shared" si="1464"/>
        <v>5.2995865055938118E-3</v>
      </c>
      <c r="H3500" s="132">
        <f t="shared" si="1465"/>
        <v>44972</v>
      </c>
      <c r="I3500" s="132">
        <f t="shared" si="1466"/>
        <v>44972</v>
      </c>
      <c r="J3500" s="133">
        <f t="shared" si="1467"/>
        <v>22</v>
      </c>
      <c r="K3500" s="133">
        <f t="shared" si="1468"/>
        <v>14</v>
      </c>
      <c r="L3500" s="124">
        <f t="shared" si="1469"/>
        <v>1.00336922</v>
      </c>
      <c r="M3500" s="134">
        <f t="shared" si="1470"/>
        <v>1.0061996799999999</v>
      </c>
      <c r="N3500" s="134">
        <f t="shared" si="1471"/>
        <v>1.7422566765621923</v>
      </c>
      <c r="O3500" s="124">
        <f t="shared" si="1472"/>
        <v>1.7481267199999999</v>
      </c>
      <c r="P3500" s="124"/>
      <c r="Q3500" s="125"/>
      <c r="R3500" s="126"/>
      <c r="S3500" s="124"/>
      <c r="T3500" s="135">
        <f t="shared" si="1460"/>
        <v>7.9699999999999993E-2</v>
      </c>
      <c r="U3500" s="125">
        <f t="shared" si="1473"/>
        <v>1230</v>
      </c>
      <c r="V3500" s="125">
        <v>252</v>
      </c>
      <c r="W3500" s="134">
        <f t="shared" si="1474"/>
        <v>1.45395462</v>
      </c>
      <c r="X3500" s="18"/>
      <c r="Y3500" s="123">
        <f t="shared" si="1475"/>
        <v>67054.222907000003</v>
      </c>
      <c r="Z3500" s="123">
        <f t="shared" si="1476"/>
        <v>62171.548574462598</v>
      </c>
      <c r="AA3500" s="123">
        <f t="shared" si="1477"/>
        <v>1341.0844581400002</v>
      </c>
      <c r="AB3500" s="123">
        <f t="shared" si="1478"/>
        <v>40545.45345109934</v>
      </c>
      <c r="AC3500" s="123">
        <f t="shared" si="1479"/>
        <v>171112.30939070194</v>
      </c>
      <c r="AD3500" s="150">
        <f t="shared" si="1480"/>
        <v>87053.852995000008</v>
      </c>
      <c r="AE3500" s="150">
        <f t="shared" si="1481"/>
        <v>79164.977597218851</v>
      </c>
      <c r="AF3500" s="150">
        <f t="shared" si="1482"/>
        <v>1741.0770599000002</v>
      </c>
      <c r="AG3500" s="150">
        <f t="shared" si="1483"/>
        <v>51826.060483023342</v>
      </c>
      <c r="AH3500" s="150">
        <f t="shared" si="1484"/>
        <v>219785.9681351422</v>
      </c>
    </row>
    <row r="3501" spans="1:34" ht="15.75" x14ac:dyDescent="0.2">
      <c r="A3501" s="127">
        <f t="shared" si="1459"/>
        <v>44961</v>
      </c>
      <c r="B3501" s="165">
        <f t="shared" si="1461"/>
        <v>391110.5750618712</v>
      </c>
      <c r="C3501" s="124"/>
      <c r="D3501" s="128">
        <f t="shared" si="1462"/>
        <v>6474.09</v>
      </c>
      <c r="E3501" s="129">
        <f>VLOOKUP(A3500,[1]Plan1!$AY$80:$BA$314,3)</f>
        <v>6508.4</v>
      </c>
      <c r="F3501" s="130">
        <f t="shared" si="1463"/>
        <v>44943</v>
      </c>
      <c r="G3501" s="131">
        <f t="shared" si="1464"/>
        <v>5.2995865055938118E-3</v>
      </c>
      <c r="H3501" s="132">
        <f t="shared" si="1465"/>
        <v>44972</v>
      </c>
      <c r="I3501" s="132">
        <f t="shared" si="1466"/>
        <v>44972</v>
      </c>
      <c r="J3501" s="133">
        <f t="shared" si="1467"/>
        <v>22</v>
      </c>
      <c r="K3501" s="133">
        <f t="shared" si="1468"/>
        <v>15</v>
      </c>
      <c r="L3501" s="124">
        <f t="shared" si="1469"/>
        <v>1.00361031</v>
      </c>
      <c r="M3501" s="134">
        <f t="shared" si="1470"/>
        <v>1.0061996799999999</v>
      </c>
      <c r="N3501" s="134">
        <f t="shared" si="1471"/>
        <v>1.7422566765621923</v>
      </c>
      <c r="O3501" s="124">
        <f t="shared" si="1472"/>
        <v>1.74854676</v>
      </c>
      <c r="P3501" s="124"/>
      <c r="Q3501" s="125"/>
      <c r="R3501" s="126"/>
      <c r="S3501" s="124"/>
      <c r="T3501" s="135">
        <f t="shared" si="1460"/>
        <v>7.9699999999999993E-2</v>
      </c>
      <c r="U3501" s="125">
        <f t="shared" si="1473"/>
        <v>1231</v>
      </c>
      <c r="V3501" s="125">
        <v>252</v>
      </c>
      <c r="W3501" s="134">
        <f t="shared" si="1474"/>
        <v>1.454397124</v>
      </c>
      <c r="X3501" s="18"/>
      <c r="Y3501" s="123">
        <f t="shared" si="1475"/>
        <v>67054.222907000003</v>
      </c>
      <c r="Z3501" s="123">
        <f t="shared" si="1476"/>
        <v>62241.937634647671</v>
      </c>
      <c r="AA3501" s="123">
        <f t="shared" si="1477"/>
        <v>1341.0844581400002</v>
      </c>
      <c r="AB3501" s="123">
        <f t="shared" si="1478"/>
        <v>40567.804858734999</v>
      </c>
      <c r="AC3501" s="123">
        <f t="shared" si="1479"/>
        <v>171205.04985852266</v>
      </c>
      <c r="AD3501" s="150">
        <f t="shared" si="1480"/>
        <v>87053.852995000008</v>
      </c>
      <c r="AE3501" s="150">
        <f t="shared" si="1481"/>
        <v>79255.516714426805</v>
      </c>
      <c r="AF3501" s="150">
        <f t="shared" si="1482"/>
        <v>1741.0770599000002</v>
      </c>
      <c r="AG3501" s="150">
        <f t="shared" si="1483"/>
        <v>51855.078434021671</v>
      </c>
      <c r="AH3501" s="150">
        <f t="shared" si="1484"/>
        <v>219905.52520334852</v>
      </c>
    </row>
    <row r="3502" spans="1:34" ht="15.75" x14ac:dyDescent="0.2">
      <c r="A3502" s="127">
        <f t="shared" si="1459"/>
        <v>44962</v>
      </c>
      <c r="B3502" s="165">
        <f t="shared" si="1461"/>
        <v>391161.9444205052</v>
      </c>
      <c r="C3502" s="124"/>
      <c r="D3502" s="128">
        <f t="shared" si="1462"/>
        <v>6474.09</v>
      </c>
      <c r="E3502" s="129">
        <f>VLOOKUP(A3501,[1]Plan1!$AY$80:$BA$314,3)</f>
        <v>6508.4</v>
      </c>
      <c r="F3502" s="130">
        <f t="shared" si="1463"/>
        <v>44943</v>
      </c>
      <c r="G3502" s="131">
        <f t="shared" si="1464"/>
        <v>5.2995865055938118E-3</v>
      </c>
      <c r="H3502" s="132">
        <f t="shared" si="1465"/>
        <v>44972</v>
      </c>
      <c r="I3502" s="132">
        <f t="shared" si="1466"/>
        <v>44972</v>
      </c>
      <c r="J3502" s="133">
        <f t="shared" si="1467"/>
        <v>22</v>
      </c>
      <c r="K3502" s="133">
        <f t="shared" si="1468"/>
        <v>15</v>
      </c>
      <c r="L3502" s="124">
        <f t="shared" si="1469"/>
        <v>1.00361031</v>
      </c>
      <c r="M3502" s="134">
        <f t="shared" si="1470"/>
        <v>1.0061996799999999</v>
      </c>
      <c r="N3502" s="134">
        <f t="shared" si="1471"/>
        <v>1.7422566765621923</v>
      </c>
      <c r="O3502" s="124">
        <f t="shared" si="1472"/>
        <v>1.74854676</v>
      </c>
      <c r="P3502" s="124"/>
      <c r="Q3502" s="125"/>
      <c r="R3502" s="126"/>
      <c r="S3502" s="124"/>
      <c r="T3502" s="135">
        <f t="shared" si="1460"/>
        <v>7.9699999999999993E-2</v>
      </c>
      <c r="U3502" s="125">
        <f t="shared" si="1473"/>
        <v>1231</v>
      </c>
      <c r="V3502" s="125">
        <v>252</v>
      </c>
      <c r="W3502" s="134">
        <f t="shared" si="1474"/>
        <v>1.454397124</v>
      </c>
      <c r="X3502" s="18"/>
      <c r="Y3502" s="123">
        <f t="shared" si="1475"/>
        <v>67054.222907000003</v>
      </c>
      <c r="Z3502" s="123">
        <f t="shared" si="1476"/>
        <v>62241.937634647671</v>
      </c>
      <c r="AA3502" s="123">
        <f t="shared" si="1477"/>
        <v>1341.0844581400002</v>
      </c>
      <c r="AB3502" s="123">
        <f t="shared" si="1478"/>
        <v>40590.156266370665</v>
      </c>
      <c r="AC3502" s="123">
        <f t="shared" si="1479"/>
        <v>171227.40126615833</v>
      </c>
      <c r="AD3502" s="150">
        <f t="shared" si="1480"/>
        <v>87053.852995000008</v>
      </c>
      <c r="AE3502" s="150">
        <f t="shared" si="1481"/>
        <v>79255.516714426805</v>
      </c>
      <c r="AF3502" s="150">
        <f t="shared" si="1482"/>
        <v>1741.0770599000002</v>
      </c>
      <c r="AG3502" s="150">
        <f t="shared" si="1483"/>
        <v>51884.096385020006</v>
      </c>
      <c r="AH3502" s="150">
        <f t="shared" si="1484"/>
        <v>219934.54315434684</v>
      </c>
    </row>
    <row r="3503" spans="1:34" ht="15.75" x14ac:dyDescent="0.2">
      <c r="A3503" s="127">
        <f t="shared" si="1459"/>
        <v>44963</v>
      </c>
      <c r="B3503" s="165">
        <f t="shared" si="1461"/>
        <v>391213.31377913919</v>
      </c>
      <c r="C3503" s="124"/>
      <c r="D3503" s="128">
        <f t="shared" si="1462"/>
        <v>6474.09</v>
      </c>
      <c r="E3503" s="129">
        <f>VLOOKUP(A3502,[1]Plan1!$AY$80:$BA$314,3)</f>
        <v>6508.4</v>
      </c>
      <c r="F3503" s="130">
        <f t="shared" si="1463"/>
        <v>44943</v>
      </c>
      <c r="G3503" s="131">
        <f t="shared" si="1464"/>
        <v>5.2995865055938118E-3</v>
      </c>
      <c r="H3503" s="132">
        <f t="shared" si="1465"/>
        <v>44972</v>
      </c>
      <c r="I3503" s="132">
        <f t="shared" si="1466"/>
        <v>44972</v>
      </c>
      <c r="J3503" s="133">
        <f t="shared" si="1467"/>
        <v>22</v>
      </c>
      <c r="K3503" s="133">
        <f t="shared" si="1468"/>
        <v>15</v>
      </c>
      <c r="L3503" s="124">
        <f t="shared" si="1469"/>
        <v>1.00361031</v>
      </c>
      <c r="M3503" s="134">
        <f t="shared" si="1470"/>
        <v>1.0061996799999999</v>
      </c>
      <c r="N3503" s="134">
        <f t="shared" si="1471"/>
        <v>1.7422566765621923</v>
      </c>
      <c r="O3503" s="124">
        <f t="shared" si="1472"/>
        <v>1.74854676</v>
      </c>
      <c r="P3503" s="124"/>
      <c r="Q3503" s="125"/>
      <c r="R3503" s="126"/>
      <c r="S3503" s="124"/>
      <c r="T3503" s="135">
        <f t="shared" si="1460"/>
        <v>7.9699999999999993E-2</v>
      </c>
      <c r="U3503" s="125">
        <f t="shared" si="1473"/>
        <v>1231</v>
      </c>
      <c r="V3503" s="125">
        <v>252</v>
      </c>
      <c r="W3503" s="134">
        <f t="shared" si="1474"/>
        <v>1.454397124</v>
      </c>
      <c r="X3503" s="18"/>
      <c r="Y3503" s="123">
        <f t="shared" si="1475"/>
        <v>67054.222907000003</v>
      </c>
      <c r="Z3503" s="123">
        <f t="shared" si="1476"/>
        <v>62241.937634647671</v>
      </c>
      <c r="AA3503" s="123">
        <f t="shared" si="1477"/>
        <v>1341.0844581400002</v>
      </c>
      <c r="AB3503" s="123">
        <f t="shared" si="1478"/>
        <v>40612.507674006338</v>
      </c>
      <c r="AC3503" s="123">
        <f t="shared" si="1479"/>
        <v>171249.75267379399</v>
      </c>
      <c r="AD3503" s="150">
        <f t="shared" si="1480"/>
        <v>87053.852995000008</v>
      </c>
      <c r="AE3503" s="150">
        <f t="shared" si="1481"/>
        <v>79255.516714426805</v>
      </c>
      <c r="AF3503" s="150">
        <f t="shared" si="1482"/>
        <v>1741.0770599000002</v>
      </c>
      <c r="AG3503" s="150">
        <f t="shared" si="1483"/>
        <v>51913.114336018341</v>
      </c>
      <c r="AH3503" s="150">
        <f t="shared" si="1484"/>
        <v>219963.56110534517</v>
      </c>
    </row>
    <row r="3504" spans="1:34" ht="15.75" x14ac:dyDescent="0.2">
      <c r="A3504" s="127">
        <f t="shared" si="1459"/>
        <v>44964</v>
      </c>
      <c r="B3504" s="165">
        <f t="shared" si="1461"/>
        <v>391425.69867865904</v>
      </c>
      <c r="C3504" s="124"/>
      <c r="D3504" s="128">
        <f t="shared" si="1462"/>
        <v>6474.09</v>
      </c>
      <c r="E3504" s="129">
        <f>VLOOKUP(A3503,[1]Plan1!$AY$80:$BA$314,3)</f>
        <v>6508.4</v>
      </c>
      <c r="F3504" s="130">
        <f t="shared" si="1463"/>
        <v>44943</v>
      </c>
      <c r="G3504" s="131">
        <f t="shared" si="1464"/>
        <v>5.2995865055938118E-3</v>
      </c>
      <c r="H3504" s="132">
        <f t="shared" si="1465"/>
        <v>44972</v>
      </c>
      <c r="I3504" s="132">
        <f t="shared" si="1466"/>
        <v>44972</v>
      </c>
      <c r="J3504" s="133">
        <f t="shared" si="1467"/>
        <v>22</v>
      </c>
      <c r="K3504" s="133">
        <f t="shared" si="1468"/>
        <v>16</v>
      </c>
      <c r="L3504" s="124">
        <f t="shared" si="1469"/>
        <v>1.0038514599999999</v>
      </c>
      <c r="M3504" s="134">
        <f t="shared" si="1470"/>
        <v>1.0061996799999999</v>
      </c>
      <c r="N3504" s="134">
        <f t="shared" si="1471"/>
        <v>1.7422566765621923</v>
      </c>
      <c r="O3504" s="124">
        <f t="shared" si="1472"/>
        <v>1.7489669000000001</v>
      </c>
      <c r="P3504" s="124"/>
      <c r="Q3504" s="125"/>
      <c r="R3504" s="126"/>
      <c r="S3504" s="124"/>
      <c r="T3504" s="135">
        <f t="shared" si="1460"/>
        <v>7.9699999999999993E-2</v>
      </c>
      <c r="U3504" s="125">
        <f t="shared" si="1473"/>
        <v>1232</v>
      </c>
      <c r="V3504" s="125">
        <v>252</v>
      </c>
      <c r="W3504" s="134">
        <f t="shared" si="1474"/>
        <v>1.454839762</v>
      </c>
      <c r="X3504" s="18"/>
      <c r="Y3504" s="123">
        <f t="shared" si="1475"/>
        <v>67054.222907000003</v>
      </c>
      <c r="Z3504" s="123">
        <f t="shared" si="1476"/>
        <v>62312.364907122552</v>
      </c>
      <c r="AA3504" s="123">
        <f t="shared" si="1477"/>
        <v>1341.0844581400002</v>
      </c>
      <c r="AB3504" s="123">
        <f t="shared" si="1478"/>
        <v>40634.859081642004</v>
      </c>
      <c r="AC3504" s="123">
        <f t="shared" si="1479"/>
        <v>171342.53135390457</v>
      </c>
      <c r="AD3504" s="150">
        <f t="shared" si="1480"/>
        <v>87053.852995000008</v>
      </c>
      <c r="AE3504" s="150">
        <f t="shared" si="1481"/>
        <v>79346.104982837773</v>
      </c>
      <c r="AF3504" s="150">
        <f t="shared" si="1482"/>
        <v>1741.0770599000002</v>
      </c>
      <c r="AG3504" s="150">
        <f t="shared" si="1483"/>
        <v>51942.13228701667</v>
      </c>
      <c r="AH3504" s="150">
        <f t="shared" si="1484"/>
        <v>220083.16732475444</v>
      </c>
    </row>
    <row r="3505" spans="1:34" ht="15.75" x14ac:dyDescent="0.2">
      <c r="A3505" s="127">
        <f t="shared" si="1459"/>
        <v>44965</v>
      </c>
      <c r="B3505" s="165">
        <f t="shared" si="1461"/>
        <v>391638.17287169438</v>
      </c>
      <c r="C3505" s="124"/>
      <c r="D3505" s="128">
        <f t="shared" si="1462"/>
        <v>6474.09</v>
      </c>
      <c r="E3505" s="129">
        <f>VLOOKUP(A3504,[1]Plan1!$AY$80:$BA$314,3)</f>
        <v>6508.4</v>
      </c>
      <c r="F3505" s="130">
        <f t="shared" si="1463"/>
        <v>44943</v>
      </c>
      <c r="G3505" s="131">
        <f t="shared" si="1464"/>
        <v>5.2995865055938118E-3</v>
      </c>
      <c r="H3505" s="132">
        <f t="shared" si="1465"/>
        <v>44972</v>
      </c>
      <c r="I3505" s="132">
        <f t="shared" si="1466"/>
        <v>44972</v>
      </c>
      <c r="J3505" s="133">
        <f t="shared" si="1467"/>
        <v>22</v>
      </c>
      <c r="K3505" s="133">
        <f t="shared" si="1468"/>
        <v>17</v>
      </c>
      <c r="L3505" s="124">
        <f t="shared" si="1469"/>
        <v>1.0040926699999999</v>
      </c>
      <c r="M3505" s="134">
        <f t="shared" si="1470"/>
        <v>1.0061996799999999</v>
      </c>
      <c r="N3505" s="134">
        <f t="shared" si="1471"/>
        <v>1.7422566765621923</v>
      </c>
      <c r="O3505" s="124">
        <f t="shared" si="1472"/>
        <v>1.74938715</v>
      </c>
      <c r="P3505" s="124"/>
      <c r="Q3505" s="125"/>
      <c r="R3505" s="126"/>
      <c r="S3505" s="124"/>
      <c r="T3505" s="135">
        <f t="shared" si="1460"/>
        <v>7.9699999999999993E-2</v>
      </c>
      <c r="U3505" s="125">
        <f t="shared" si="1473"/>
        <v>1233</v>
      </c>
      <c r="V3505" s="125">
        <v>252</v>
      </c>
      <c r="W3505" s="134">
        <f t="shared" si="1474"/>
        <v>1.455282535</v>
      </c>
      <c r="X3505" s="18"/>
      <c r="Y3505" s="123">
        <f t="shared" si="1475"/>
        <v>67054.222907000003</v>
      </c>
      <c r="Z3505" s="123">
        <f t="shared" si="1476"/>
        <v>62382.831236068108</v>
      </c>
      <c r="AA3505" s="123">
        <f t="shared" si="1477"/>
        <v>1341.0844581400002</v>
      </c>
      <c r="AB3505" s="123">
        <f t="shared" si="1478"/>
        <v>40657.21048927767</v>
      </c>
      <c r="AC3505" s="123">
        <f t="shared" si="1479"/>
        <v>171435.34909048578</v>
      </c>
      <c r="AD3505" s="150">
        <f t="shared" si="1480"/>
        <v>87053.852995000008</v>
      </c>
      <c r="AE3505" s="150">
        <f t="shared" si="1481"/>
        <v>79436.743488293578</v>
      </c>
      <c r="AF3505" s="150">
        <f t="shared" si="1482"/>
        <v>1741.0770599000002</v>
      </c>
      <c r="AG3505" s="150">
        <f t="shared" si="1483"/>
        <v>51971.150238015012</v>
      </c>
      <c r="AH3505" s="150">
        <f t="shared" si="1484"/>
        <v>220202.8237812086</v>
      </c>
    </row>
    <row r="3506" spans="1:34" ht="15.75" x14ac:dyDescent="0.2">
      <c r="A3506" s="127">
        <f t="shared" si="1459"/>
        <v>44966</v>
      </c>
      <c r="B3506" s="165">
        <f t="shared" si="1461"/>
        <v>391850.73639501364</v>
      </c>
      <c r="C3506" s="124"/>
      <c r="D3506" s="128">
        <f t="shared" si="1462"/>
        <v>6474.09</v>
      </c>
      <c r="E3506" s="129">
        <f>VLOOKUP(A3505,[1]Plan1!$AY$80:$BA$314,3)</f>
        <v>6508.4</v>
      </c>
      <c r="F3506" s="130">
        <f t="shared" si="1463"/>
        <v>44943</v>
      </c>
      <c r="G3506" s="131">
        <f t="shared" si="1464"/>
        <v>5.2995865055938118E-3</v>
      </c>
      <c r="H3506" s="132">
        <f t="shared" si="1465"/>
        <v>44972</v>
      </c>
      <c r="I3506" s="132">
        <f t="shared" si="1466"/>
        <v>44972</v>
      </c>
      <c r="J3506" s="133">
        <f t="shared" si="1467"/>
        <v>22</v>
      </c>
      <c r="K3506" s="133">
        <f t="shared" si="1468"/>
        <v>18</v>
      </c>
      <c r="L3506" s="124">
        <f t="shared" si="1469"/>
        <v>1.00433394</v>
      </c>
      <c r="M3506" s="134">
        <f t="shared" si="1470"/>
        <v>1.0061996799999999</v>
      </c>
      <c r="N3506" s="134">
        <f t="shared" si="1471"/>
        <v>1.7422566765621923</v>
      </c>
      <c r="O3506" s="124">
        <f t="shared" si="1472"/>
        <v>1.7498075099999999</v>
      </c>
      <c r="P3506" s="124"/>
      <c r="Q3506" s="125"/>
      <c r="R3506" s="126"/>
      <c r="S3506" s="124"/>
      <c r="T3506" s="135">
        <f t="shared" si="1460"/>
        <v>7.9699999999999993E-2</v>
      </c>
      <c r="U3506" s="125">
        <f t="shared" si="1473"/>
        <v>1234</v>
      </c>
      <c r="V3506" s="125">
        <v>252</v>
      </c>
      <c r="W3506" s="134">
        <f t="shared" si="1474"/>
        <v>1.455725443</v>
      </c>
      <c r="X3506" s="18"/>
      <c r="Y3506" s="123">
        <f t="shared" si="1475"/>
        <v>67054.222907000003</v>
      </c>
      <c r="Z3506" s="123">
        <f t="shared" si="1476"/>
        <v>62453.336637566557</v>
      </c>
      <c r="AA3506" s="123">
        <f t="shared" si="1477"/>
        <v>1341.0844581400002</v>
      </c>
      <c r="AB3506" s="123">
        <f t="shared" si="1478"/>
        <v>40679.561896913336</v>
      </c>
      <c r="AC3506" s="123">
        <f t="shared" si="1479"/>
        <v>171528.2058996199</v>
      </c>
      <c r="AD3506" s="150">
        <f t="shared" si="1480"/>
        <v>87053.852995000008</v>
      </c>
      <c r="AE3506" s="150">
        <f t="shared" si="1481"/>
        <v>79527.432251480335</v>
      </c>
      <c r="AF3506" s="150">
        <f t="shared" si="1482"/>
        <v>1741.0770599000002</v>
      </c>
      <c r="AG3506" s="150">
        <f t="shared" si="1483"/>
        <v>52000.16818901334</v>
      </c>
      <c r="AH3506" s="150">
        <f t="shared" si="1484"/>
        <v>220322.5304953937</v>
      </c>
    </row>
    <row r="3507" spans="1:34" ht="15.75" x14ac:dyDescent="0.2">
      <c r="A3507" s="127">
        <f t="shared" si="1459"/>
        <v>44967</v>
      </c>
      <c r="B3507" s="165">
        <f t="shared" si="1461"/>
        <v>392063.38400403841</v>
      </c>
      <c r="C3507" s="124"/>
      <c r="D3507" s="128">
        <f t="shared" si="1462"/>
        <v>6474.09</v>
      </c>
      <c r="E3507" s="129">
        <f>VLOOKUP(A3506,[1]Plan1!$AY$80:$BA$314,3)</f>
        <v>6508.4</v>
      </c>
      <c r="F3507" s="130">
        <f t="shared" si="1463"/>
        <v>44943</v>
      </c>
      <c r="G3507" s="131">
        <f t="shared" si="1464"/>
        <v>5.2995865055938118E-3</v>
      </c>
      <c r="H3507" s="132">
        <f t="shared" si="1465"/>
        <v>44972</v>
      </c>
      <c r="I3507" s="132">
        <f t="shared" si="1466"/>
        <v>44972</v>
      </c>
      <c r="J3507" s="133">
        <f t="shared" si="1467"/>
        <v>22</v>
      </c>
      <c r="K3507" s="133">
        <f t="shared" si="1468"/>
        <v>19</v>
      </c>
      <c r="L3507" s="124">
        <f t="shared" si="1469"/>
        <v>1.00457526</v>
      </c>
      <c r="M3507" s="134">
        <f t="shared" si="1470"/>
        <v>1.0061996799999999</v>
      </c>
      <c r="N3507" s="134">
        <f t="shared" si="1471"/>
        <v>1.7422566765621923</v>
      </c>
      <c r="O3507" s="124">
        <f t="shared" si="1472"/>
        <v>1.75022795</v>
      </c>
      <c r="P3507" s="124"/>
      <c r="Q3507" s="125"/>
      <c r="R3507" s="126"/>
      <c r="S3507" s="124"/>
      <c r="T3507" s="135">
        <f t="shared" si="1460"/>
        <v>7.9699999999999993E-2</v>
      </c>
      <c r="U3507" s="125">
        <f t="shared" si="1473"/>
        <v>1235</v>
      </c>
      <c r="V3507" s="125">
        <v>252</v>
      </c>
      <c r="W3507" s="134">
        <f t="shared" si="1474"/>
        <v>1.4561684850000001</v>
      </c>
      <c r="X3507" s="18"/>
      <c r="Y3507" s="123">
        <f t="shared" si="1475"/>
        <v>67054.222907000003</v>
      </c>
      <c r="Z3507" s="123">
        <f t="shared" si="1476"/>
        <v>62523.878817669523</v>
      </c>
      <c r="AA3507" s="123">
        <f t="shared" si="1477"/>
        <v>1341.0844581400002</v>
      </c>
      <c r="AB3507" s="123">
        <f t="shared" si="1478"/>
        <v>40701.913304549009</v>
      </c>
      <c r="AC3507" s="123">
        <f t="shared" si="1479"/>
        <v>171621.09948735853</v>
      </c>
      <c r="AD3507" s="150">
        <f t="shared" si="1480"/>
        <v>87053.852995000008</v>
      </c>
      <c r="AE3507" s="150">
        <f t="shared" si="1481"/>
        <v>79618.168321768157</v>
      </c>
      <c r="AF3507" s="150">
        <f t="shared" si="1482"/>
        <v>1741.0770599000002</v>
      </c>
      <c r="AG3507" s="150">
        <f t="shared" si="1483"/>
        <v>52029.186140011676</v>
      </c>
      <c r="AH3507" s="150">
        <f t="shared" si="1484"/>
        <v>220442.28451667985</v>
      </c>
    </row>
    <row r="3508" spans="1:34" ht="15.75" x14ac:dyDescent="0.2">
      <c r="A3508" s="127">
        <f t="shared" si="1459"/>
        <v>44968</v>
      </c>
      <c r="B3508" s="165">
        <f t="shared" si="1461"/>
        <v>392276.11952406727</v>
      </c>
      <c r="C3508" s="124"/>
      <c r="D3508" s="128">
        <f t="shared" si="1462"/>
        <v>6474.09</v>
      </c>
      <c r="E3508" s="129">
        <f>VLOOKUP(A3507,[1]Plan1!$AY$80:$BA$314,3)</f>
        <v>6508.4</v>
      </c>
      <c r="F3508" s="130">
        <f t="shared" si="1463"/>
        <v>44943</v>
      </c>
      <c r="G3508" s="131">
        <f t="shared" si="1464"/>
        <v>5.2995865055938118E-3</v>
      </c>
      <c r="H3508" s="132">
        <f t="shared" si="1465"/>
        <v>44972</v>
      </c>
      <c r="I3508" s="132">
        <f t="shared" si="1466"/>
        <v>44972</v>
      </c>
      <c r="J3508" s="133">
        <f t="shared" si="1467"/>
        <v>22</v>
      </c>
      <c r="K3508" s="133">
        <f t="shared" si="1468"/>
        <v>20</v>
      </c>
      <c r="L3508" s="124">
        <f t="shared" si="1469"/>
        <v>1.00481664</v>
      </c>
      <c r="M3508" s="134">
        <f t="shared" si="1470"/>
        <v>1.0061996799999999</v>
      </c>
      <c r="N3508" s="134">
        <f t="shared" si="1471"/>
        <v>1.7422566765621923</v>
      </c>
      <c r="O3508" s="124">
        <f t="shared" si="1472"/>
        <v>1.7506484899999999</v>
      </c>
      <c r="P3508" s="124"/>
      <c r="Q3508" s="125"/>
      <c r="R3508" s="126"/>
      <c r="S3508" s="124"/>
      <c r="T3508" s="135">
        <f t="shared" si="1460"/>
        <v>7.9699999999999993E-2</v>
      </c>
      <c r="U3508" s="125">
        <f t="shared" si="1473"/>
        <v>1236</v>
      </c>
      <c r="V3508" s="125">
        <v>252</v>
      </c>
      <c r="W3508" s="134">
        <f t="shared" si="1474"/>
        <v>1.4566116629999999</v>
      </c>
      <c r="X3508" s="18"/>
      <c r="Y3508" s="123">
        <f t="shared" si="1475"/>
        <v>67054.222907000003</v>
      </c>
      <c r="Z3508" s="123">
        <f t="shared" si="1476"/>
        <v>62594.459449540613</v>
      </c>
      <c r="AA3508" s="123">
        <f t="shared" si="1477"/>
        <v>1341.0844581400002</v>
      </c>
      <c r="AB3508" s="123">
        <f t="shared" si="1478"/>
        <v>40724.264712184675</v>
      </c>
      <c r="AC3508" s="123">
        <f t="shared" si="1479"/>
        <v>171714.03152686529</v>
      </c>
      <c r="AD3508" s="150">
        <f t="shared" si="1480"/>
        <v>87053.852995000008</v>
      </c>
      <c r="AE3508" s="150">
        <f t="shared" si="1481"/>
        <v>79708.953851291997</v>
      </c>
      <c r="AF3508" s="150">
        <f t="shared" si="1482"/>
        <v>1741.0770599000002</v>
      </c>
      <c r="AG3508" s="150">
        <f t="shared" si="1483"/>
        <v>52058.204091010004</v>
      </c>
      <c r="AH3508" s="150">
        <f t="shared" si="1484"/>
        <v>220562.087997202</v>
      </c>
    </row>
    <row r="3509" spans="1:34" ht="15.75" x14ac:dyDescent="0.2">
      <c r="A3509" s="127">
        <f t="shared" si="1459"/>
        <v>44969</v>
      </c>
      <c r="B3509" s="165">
        <f t="shared" si="1461"/>
        <v>392327.48888270126</v>
      </c>
      <c r="C3509" s="124"/>
      <c r="D3509" s="128">
        <f t="shared" si="1462"/>
        <v>6474.09</v>
      </c>
      <c r="E3509" s="129">
        <f>VLOOKUP(A3508,[1]Plan1!$AY$80:$BA$314,3)</f>
        <v>6508.4</v>
      </c>
      <c r="F3509" s="130">
        <f t="shared" si="1463"/>
        <v>44943</v>
      </c>
      <c r="G3509" s="131">
        <f t="shared" si="1464"/>
        <v>5.2995865055938118E-3</v>
      </c>
      <c r="H3509" s="132">
        <f t="shared" si="1465"/>
        <v>44972</v>
      </c>
      <c r="I3509" s="132">
        <f t="shared" si="1466"/>
        <v>44972</v>
      </c>
      <c r="J3509" s="133">
        <f t="shared" si="1467"/>
        <v>22</v>
      </c>
      <c r="K3509" s="133">
        <f t="shared" si="1468"/>
        <v>20</v>
      </c>
      <c r="L3509" s="124">
        <f t="shared" si="1469"/>
        <v>1.00481664</v>
      </c>
      <c r="M3509" s="134">
        <f t="shared" si="1470"/>
        <v>1.0061996799999999</v>
      </c>
      <c r="N3509" s="134">
        <f t="shared" si="1471"/>
        <v>1.7422566765621923</v>
      </c>
      <c r="O3509" s="124">
        <f t="shared" si="1472"/>
        <v>1.7506484899999999</v>
      </c>
      <c r="P3509" s="124"/>
      <c r="Q3509" s="125"/>
      <c r="R3509" s="126"/>
      <c r="S3509" s="124"/>
      <c r="T3509" s="135">
        <f t="shared" si="1460"/>
        <v>7.9699999999999993E-2</v>
      </c>
      <c r="U3509" s="125">
        <f t="shared" si="1473"/>
        <v>1236</v>
      </c>
      <c r="V3509" s="125">
        <v>252</v>
      </c>
      <c r="W3509" s="134">
        <f t="shared" si="1474"/>
        <v>1.4566116629999999</v>
      </c>
      <c r="X3509" s="18"/>
      <c r="Y3509" s="123">
        <f t="shared" si="1475"/>
        <v>67054.222907000003</v>
      </c>
      <c r="Z3509" s="123">
        <f t="shared" si="1476"/>
        <v>62594.459449540613</v>
      </c>
      <c r="AA3509" s="123">
        <f t="shared" si="1477"/>
        <v>1341.0844581400002</v>
      </c>
      <c r="AB3509" s="123">
        <f t="shared" si="1478"/>
        <v>40746.616119820334</v>
      </c>
      <c r="AC3509" s="123">
        <f t="shared" si="1479"/>
        <v>171736.38293450093</v>
      </c>
      <c r="AD3509" s="150">
        <f t="shared" si="1480"/>
        <v>87053.852995000008</v>
      </c>
      <c r="AE3509" s="150">
        <f t="shared" si="1481"/>
        <v>79708.953851291997</v>
      </c>
      <c r="AF3509" s="150">
        <f t="shared" si="1482"/>
        <v>1741.0770599000002</v>
      </c>
      <c r="AG3509" s="150">
        <f t="shared" si="1483"/>
        <v>52087.222042008339</v>
      </c>
      <c r="AH3509" s="150">
        <f t="shared" si="1484"/>
        <v>220591.10594820033</v>
      </c>
    </row>
    <row r="3510" spans="1:34" ht="15.75" x14ac:dyDescent="0.2">
      <c r="A3510" s="127">
        <f t="shared" si="1459"/>
        <v>44970</v>
      </c>
      <c r="B3510" s="165">
        <f t="shared" si="1461"/>
        <v>392378.85824133526</v>
      </c>
      <c r="C3510" s="124"/>
      <c r="D3510" s="128">
        <f t="shared" si="1462"/>
        <v>6474.09</v>
      </c>
      <c r="E3510" s="129">
        <f>VLOOKUP(A3509,[1]Plan1!$AY$80:$BA$314,3)</f>
        <v>6508.4</v>
      </c>
      <c r="F3510" s="130">
        <f t="shared" si="1463"/>
        <v>44943</v>
      </c>
      <c r="G3510" s="131">
        <f t="shared" si="1464"/>
        <v>5.2995865055938118E-3</v>
      </c>
      <c r="H3510" s="132">
        <f t="shared" si="1465"/>
        <v>44972</v>
      </c>
      <c r="I3510" s="132">
        <f t="shared" si="1466"/>
        <v>44972</v>
      </c>
      <c r="J3510" s="133">
        <f t="shared" si="1467"/>
        <v>22</v>
      </c>
      <c r="K3510" s="133">
        <f t="shared" si="1468"/>
        <v>20</v>
      </c>
      <c r="L3510" s="124">
        <f t="shared" si="1469"/>
        <v>1.00481664</v>
      </c>
      <c r="M3510" s="134">
        <f t="shared" si="1470"/>
        <v>1.0061996799999999</v>
      </c>
      <c r="N3510" s="134">
        <f t="shared" si="1471"/>
        <v>1.7422566765621923</v>
      </c>
      <c r="O3510" s="124">
        <f t="shared" si="1472"/>
        <v>1.7506484899999999</v>
      </c>
      <c r="P3510" s="124"/>
      <c r="Q3510" s="125"/>
      <c r="R3510" s="126"/>
      <c r="S3510" s="124"/>
      <c r="T3510" s="135">
        <f t="shared" si="1460"/>
        <v>7.9699999999999993E-2</v>
      </c>
      <c r="U3510" s="125">
        <f t="shared" si="1473"/>
        <v>1236</v>
      </c>
      <c r="V3510" s="125">
        <v>252</v>
      </c>
      <c r="W3510" s="134">
        <f t="shared" si="1474"/>
        <v>1.4566116629999999</v>
      </c>
      <c r="X3510" s="18"/>
      <c r="Y3510" s="123">
        <f t="shared" si="1475"/>
        <v>67054.222907000003</v>
      </c>
      <c r="Z3510" s="123">
        <f t="shared" si="1476"/>
        <v>62594.459449540613</v>
      </c>
      <c r="AA3510" s="123">
        <f t="shared" si="1477"/>
        <v>1341.0844581400002</v>
      </c>
      <c r="AB3510" s="123">
        <f t="shared" si="1478"/>
        <v>40768.967527456</v>
      </c>
      <c r="AC3510" s="123">
        <f t="shared" si="1479"/>
        <v>171758.73434213659</v>
      </c>
      <c r="AD3510" s="150">
        <f t="shared" si="1480"/>
        <v>87053.852995000008</v>
      </c>
      <c r="AE3510" s="150">
        <f t="shared" si="1481"/>
        <v>79708.953851291997</v>
      </c>
      <c r="AF3510" s="150">
        <f t="shared" si="1482"/>
        <v>1741.0770599000002</v>
      </c>
      <c r="AG3510" s="150">
        <f t="shared" si="1483"/>
        <v>52116.239993006675</v>
      </c>
      <c r="AH3510" s="150">
        <f t="shared" si="1484"/>
        <v>220620.12389919866</v>
      </c>
    </row>
    <row r="3511" spans="1:34" ht="15.75" x14ac:dyDescent="0.2">
      <c r="A3511" s="127">
        <f t="shared" si="1459"/>
        <v>44971</v>
      </c>
      <c r="B3511" s="165">
        <f t="shared" si="1461"/>
        <v>392591.68468801747</v>
      </c>
      <c r="C3511" s="124"/>
      <c r="D3511" s="128">
        <f t="shared" si="1462"/>
        <v>6474.09</v>
      </c>
      <c r="E3511" s="129">
        <f>VLOOKUP(A3510,[1]Plan1!$AY$80:$BA$314,3)</f>
        <v>6508.4</v>
      </c>
      <c r="F3511" s="130">
        <f t="shared" si="1463"/>
        <v>44943</v>
      </c>
      <c r="G3511" s="131">
        <f t="shared" si="1464"/>
        <v>5.2995865055938118E-3</v>
      </c>
      <c r="H3511" s="132">
        <f t="shared" si="1465"/>
        <v>44972</v>
      </c>
      <c r="I3511" s="132">
        <f t="shared" si="1466"/>
        <v>44972</v>
      </c>
      <c r="J3511" s="133">
        <f t="shared" si="1467"/>
        <v>22</v>
      </c>
      <c r="K3511" s="133">
        <f t="shared" si="1468"/>
        <v>21</v>
      </c>
      <c r="L3511" s="124">
        <f t="shared" si="1469"/>
        <v>1.00505808</v>
      </c>
      <c r="M3511" s="134">
        <f t="shared" si="1470"/>
        <v>1.0061996799999999</v>
      </c>
      <c r="N3511" s="134">
        <f t="shared" si="1471"/>
        <v>1.7422566765621923</v>
      </c>
      <c r="O3511" s="124">
        <f t="shared" si="1472"/>
        <v>1.75106915</v>
      </c>
      <c r="P3511" s="124"/>
      <c r="Q3511" s="125"/>
      <c r="R3511" s="126"/>
      <c r="S3511" s="124"/>
      <c r="T3511" s="135">
        <f t="shared" si="1460"/>
        <v>7.9699999999999993E-2</v>
      </c>
      <c r="U3511" s="125">
        <f t="shared" si="1473"/>
        <v>1237</v>
      </c>
      <c r="V3511" s="125">
        <v>252</v>
      </c>
      <c r="W3511" s="134">
        <f t="shared" si="1474"/>
        <v>1.4570549749999999</v>
      </c>
      <c r="X3511" s="18"/>
      <c r="Y3511" s="123">
        <f t="shared" si="1475"/>
        <v>67054.222907000003</v>
      </c>
      <c r="Z3511" s="123">
        <f t="shared" si="1476"/>
        <v>62665.079852207404</v>
      </c>
      <c r="AA3511" s="123">
        <f t="shared" si="1477"/>
        <v>1341.0844581400002</v>
      </c>
      <c r="AB3511" s="123">
        <f t="shared" si="1478"/>
        <v>40791.318935091673</v>
      </c>
      <c r="AC3511" s="123">
        <f t="shared" si="1479"/>
        <v>171851.70615243909</v>
      </c>
      <c r="AD3511" s="150">
        <f t="shared" si="1480"/>
        <v>87053.852995000008</v>
      </c>
      <c r="AE3511" s="150">
        <f t="shared" si="1481"/>
        <v>79799.790536673419</v>
      </c>
      <c r="AF3511" s="150">
        <f t="shared" si="1482"/>
        <v>1741.0770599000002</v>
      </c>
      <c r="AG3511" s="150">
        <f t="shared" si="1483"/>
        <v>52145.257944005003</v>
      </c>
      <c r="AH3511" s="150">
        <f t="shared" si="1484"/>
        <v>220739.97853557841</v>
      </c>
    </row>
    <row r="3512" spans="1:34" ht="15.75" x14ac:dyDescent="0.2">
      <c r="A3512" s="127">
        <f t="shared" si="1459"/>
        <v>44972</v>
      </c>
      <c r="B3512" s="165">
        <f t="shared" si="1461"/>
        <v>392804.59722060221</v>
      </c>
      <c r="C3512" s="124"/>
      <c r="D3512" s="128">
        <f t="shared" si="1462"/>
        <v>6474.09</v>
      </c>
      <c r="E3512" s="129">
        <f>VLOOKUP(A3511,[1]Plan1!$AY$80:$BA$314,3)</f>
        <v>6508.4</v>
      </c>
      <c r="F3512" s="130">
        <f t="shared" si="1463"/>
        <v>44943</v>
      </c>
      <c r="G3512" s="131">
        <f t="shared" si="1464"/>
        <v>5.2995865055938118E-3</v>
      </c>
      <c r="H3512" s="132">
        <f t="shared" si="1465"/>
        <v>45000</v>
      </c>
      <c r="I3512" s="132">
        <f t="shared" si="1466"/>
        <v>44972</v>
      </c>
      <c r="J3512" s="133">
        <f t="shared" si="1467"/>
        <v>22</v>
      </c>
      <c r="K3512" s="133">
        <f t="shared" si="1468"/>
        <v>22</v>
      </c>
      <c r="L3512" s="124">
        <f t="shared" si="1469"/>
        <v>1.00529958</v>
      </c>
      <c r="M3512" s="134">
        <f t="shared" si="1470"/>
        <v>1.0061996799999999</v>
      </c>
      <c r="N3512" s="134">
        <f t="shared" si="1471"/>
        <v>1.7422566765621923</v>
      </c>
      <c r="O3512" s="124">
        <f t="shared" si="1472"/>
        <v>1.7514898999999999</v>
      </c>
      <c r="P3512" s="124"/>
      <c r="Q3512" s="125"/>
      <c r="R3512" s="126"/>
      <c r="S3512" s="124"/>
      <c r="T3512" s="135">
        <f t="shared" si="1460"/>
        <v>7.9699999999999993E-2</v>
      </c>
      <c r="U3512" s="125">
        <f t="shared" si="1473"/>
        <v>1238</v>
      </c>
      <c r="V3512" s="125">
        <v>252</v>
      </c>
      <c r="W3512" s="134">
        <f t="shared" si="1474"/>
        <v>1.457498422</v>
      </c>
      <c r="X3512" s="18"/>
      <c r="Y3512" s="123">
        <f t="shared" si="1475"/>
        <v>67054.222907000003</v>
      </c>
      <c r="Z3512" s="123">
        <f t="shared" si="1476"/>
        <v>62735.737908353403</v>
      </c>
      <c r="AA3512" s="123">
        <f t="shared" si="1477"/>
        <v>1341.0844581400002</v>
      </c>
      <c r="AB3512" s="123">
        <f t="shared" si="1478"/>
        <v>40813.670342727339</v>
      </c>
      <c r="AC3512" s="123">
        <f t="shared" si="1479"/>
        <v>171944.71561622072</v>
      </c>
      <c r="AD3512" s="150">
        <f t="shared" si="1480"/>
        <v>87053.852995000008</v>
      </c>
      <c r="AE3512" s="150">
        <f t="shared" si="1481"/>
        <v>79890.675654478138</v>
      </c>
      <c r="AF3512" s="150">
        <f t="shared" si="1482"/>
        <v>1741.0770599000002</v>
      </c>
      <c r="AG3512" s="150">
        <f t="shared" si="1483"/>
        <v>52174.275895003331</v>
      </c>
      <c r="AH3512" s="150">
        <f t="shared" si="1484"/>
        <v>220859.88160438149</v>
      </c>
    </row>
    <row r="3513" spans="1:34" ht="15.75" x14ac:dyDescent="0.2">
      <c r="A3513" s="127">
        <f t="shared" si="1459"/>
        <v>44973</v>
      </c>
      <c r="B3513" s="165">
        <f t="shared" si="1461"/>
        <v>393084.24668548454</v>
      </c>
      <c r="C3513" s="124"/>
      <c r="D3513" s="128">
        <f t="shared" si="1462"/>
        <v>6508.4</v>
      </c>
      <c r="E3513" s="129">
        <f>VLOOKUP(A3512,[1]Plan1!$AY$80:$BA$314,3)</f>
        <v>6563.07</v>
      </c>
      <c r="F3513" s="130">
        <f t="shared" si="1463"/>
        <v>44973</v>
      </c>
      <c r="G3513" s="131">
        <f t="shared" si="1464"/>
        <v>8.3999139573474046E-3</v>
      </c>
      <c r="H3513" s="132">
        <f t="shared" si="1465"/>
        <v>45000</v>
      </c>
      <c r="I3513" s="132">
        <f t="shared" si="1466"/>
        <v>45000</v>
      </c>
      <c r="J3513" s="133">
        <f t="shared" si="1467"/>
        <v>18</v>
      </c>
      <c r="K3513" s="133">
        <f t="shared" si="1468"/>
        <v>1</v>
      </c>
      <c r="L3513" s="124">
        <f t="shared" si="1469"/>
        <v>1.0004648199999999</v>
      </c>
      <c r="M3513" s="134">
        <f t="shared" si="1470"/>
        <v>1.00529958</v>
      </c>
      <c r="N3513" s="134">
        <f t="shared" si="1471"/>
        <v>1.7514899052001678</v>
      </c>
      <c r="O3513" s="124">
        <f t="shared" si="1472"/>
        <v>1.7523040299999999</v>
      </c>
      <c r="P3513" s="124"/>
      <c r="Q3513" s="125"/>
      <c r="R3513" s="126"/>
      <c r="S3513" s="124"/>
      <c r="T3513" s="135">
        <f t="shared" si="1460"/>
        <v>7.9699999999999993E-2</v>
      </c>
      <c r="U3513" s="125">
        <f t="shared" si="1473"/>
        <v>1239</v>
      </c>
      <c r="V3513" s="125">
        <v>252</v>
      </c>
      <c r="W3513" s="134">
        <f t="shared" si="1474"/>
        <v>1.457942004</v>
      </c>
      <c r="X3513" s="18"/>
      <c r="Y3513" s="123">
        <f t="shared" si="1475"/>
        <v>67054.222907000003</v>
      </c>
      <c r="Z3513" s="123">
        <f t="shared" si="1476"/>
        <v>62835.586315251865</v>
      </c>
      <c r="AA3513" s="123">
        <f t="shared" si="1477"/>
        <v>1341.0844581400002</v>
      </c>
      <c r="AB3513" s="123">
        <f t="shared" si="1478"/>
        <v>40836.021750362997</v>
      </c>
      <c r="AC3513" s="123">
        <f t="shared" si="1479"/>
        <v>172066.91543075486</v>
      </c>
      <c r="AD3513" s="150">
        <f t="shared" si="1480"/>
        <v>87053.852995000008</v>
      </c>
      <c r="AE3513" s="150">
        <f t="shared" si="1481"/>
        <v>80019.107353827989</v>
      </c>
      <c r="AF3513" s="150">
        <f t="shared" si="1482"/>
        <v>1741.0770599000002</v>
      </c>
      <c r="AG3513" s="150">
        <f t="shared" si="1483"/>
        <v>52203.293846001674</v>
      </c>
      <c r="AH3513" s="150">
        <f t="shared" si="1484"/>
        <v>221017.33125472968</v>
      </c>
    </row>
    <row r="3514" spans="1:34" ht="15.75" x14ac:dyDescent="0.2">
      <c r="A3514" s="127">
        <f t="shared" si="1459"/>
        <v>44974</v>
      </c>
      <c r="B3514" s="165">
        <f t="shared" si="1461"/>
        <v>393364.06864417403</v>
      </c>
      <c r="C3514" s="124"/>
      <c r="D3514" s="128">
        <f t="shared" si="1462"/>
        <v>6508.4</v>
      </c>
      <c r="E3514" s="129">
        <f>VLOOKUP(A3513,[1]Plan1!$AY$80:$BA$314,3)</f>
        <v>6563.07</v>
      </c>
      <c r="F3514" s="130">
        <f t="shared" si="1463"/>
        <v>44973</v>
      </c>
      <c r="G3514" s="131">
        <f t="shared" si="1464"/>
        <v>8.3999139573474046E-3</v>
      </c>
      <c r="H3514" s="132">
        <f t="shared" si="1465"/>
        <v>45000</v>
      </c>
      <c r="I3514" s="132">
        <f t="shared" si="1466"/>
        <v>45000</v>
      </c>
      <c r="J3514" s="133">
        <f t="shared" si="1467"/>
        <v>18</v>
      </c>
      <c r="K3514" s="133">
        <f t="shared" si="1468"/>
        <v>2</v>
      </c>
      <c r="L3514" s="124">
        <f t="shared" si="1469"/>
        <v>1.0009298499999999</v>
      </c>
      <c r="M3514" s="134">
        <f t="shared" si="1470"/>
        <v>1.00529958</v>
      </c>
      <c r="N3514" s="134">
        <f t="shared" si="1471"/>
        <v>1.7514899052001678</v>
      </c>
      <c r="O3514" s="124">
        <f t="shared" si="1472"/>
        <v>1.7531185199999999</v>
      </c>
      <c r="P3514" s="124"/>
      <c r="Q3514" s="125"/>
      <c r="R3514" s="126"/>
      <c r="S3514" s="124"/>
      <c r="T3514" s="135">
        <f t="shared" si="1460"/>
        <v>7.9699999999999993E-2</v>
      </c>
      <c r="U3514" s="125">
        <f t="shared" si="1473"/>
        <v>1240</v>
      </c>
      <c r="V3514" s="125">
        <v>252</v>
      </c>
      <c r="W3514" s="134">
        <f t="shared" si="1474"/>
        <v>1.458385721</v>
      </c>
      <c r="X3514" s="18"/>
      <c r="Y3514" s="123">
        <f t="shared" si="1475"/>
        <v>67054.222907000003</v>
      </c>
      <c r="Z3514" s="123">
        <f t="shared" si="1476"/>
        <v>62935.510169950518</v>
      </c>
      <c r="AA3514" s="123">
        <f t="shared" si="1477"/>
        <v>1341.0844581400002</v>
      </c>
      <c r="AB3514" s="123">
        <f t="shared" si="1478"/>
        <v>40858.373157998663</v>
      </c>
      <c r="AC3514" s="123">
        <f t="shared" si="1479"/>
        <v>172189.19069308919</v>
      </c>
      <c r="AD3514" s="150">
        <f t="shared" si="1480"/>
        <v>87053.852995000008</v>
      </c>
      <c r="AE3514" s="150">
        <f t="shared" si="1481"/>
        <v>80147.636099184791</v>
      </c>
      <c r="AF3514" s="150">
        <f t="shared" si="1482"/>
        <v>1741.0770599000002</v>
      </c>
      <c r="AG3514" s="150">
        <f t="shared" si="1483"/>
        <v>52232.311797000002</v>
      </c>
      <c r="AH3514" s="150">
        <f t="shared" si="1484"/>
        <v>221174.87795108481</v>
      </c>
    </row>
    <row r="3515" spans="1:34" ht="15.75" x14ac:dyDescent="0.2">
      <c r="A3515" s="127">
        <f t="shared" si="1459"/>
        <v>44975</v>
      </c>
      <c r="B3515" s="165">
        <f t="shared" si="1461"/>
        <v>393644.07166937075</v>
      </c>
      <c r="C3515" s="124"/>
      <c r="D3515" s="128">
        <f t="shared" si="1462"/>
        <v>6508.4</v>
      </c>
      <c r="E3515" s="129">
        <f>VLOOKUP(A3514,[1]Plan1!$AY$80:$BA$314,3)</f>
        <v>6563.07</v>
      </c>
      <c r="F3515" s="130">
        <f t="shared" si="1463"/>
        <v>44973</v>
      </c>
      <c r="G3515" s="131">
        <f t="shared" si="1464"/>
        <v>8.3999139573474046E-3</v>
      </c>
      <c r="H3515" s="132">
        <f t="shared" si="1465"/>
        <v>45000</v>
      </c>
      <c r="I3515" s="132">
        <f t="shared" si="1466"/>
        <v>45000</v>
      </c>
      <c r="J3515" s="133">
        <f t="shared" si="1467"/>
        <v>18</v>
      </c>
      <c r="K3515" s="133">
        <f t="shared" si="1468"/>
        <v>3</v>
      </c>
      <c r="L3515" s="124">
        <f t="shared" si="1469"/>
        <v>1.00139511</v>
      </c>
      <c r="M3515" s="134">
        <f t="shared" si="1470"/>
        <v>1.00529958</v>
      </c>
      <c r="N3515" s="134">
        <f t="shared" si="1471"/>
        <v>1.7514899052001678</v>
      </c>
      <c r="O3515" s="124">
        <f t="shared" si="1472"/>
        <v>1.7539334200000001</v>
      </c>
      <c r="P3515" s="124"/>
      <c r="Q3515" s="125"/>
      <c r="R3515" s="126"/>
      <c r="S3515" s="124"/>
      <c r="T3515" s="135">
        <f t="shared" si="1460"/>
        <v>7.9699999999999993E-2</v>
      </c>
      <c r="U3515" s="125">
        <f t="shared" si="1473"/>
        <v>1241</v>
      </c>
      <c r="V3515" s="125">
        <v>252</v>
      </c>
      <c r="W3515" s="134">
        <f t="shared" si="1474"/>
        <v>1.458829573</v>
      </c>
      <c r="X3515" s="18"/>
      <c r="Y3515" s="123">
        <f t="shared" si="1475"/>
        <v>67054.222907000003</v>
      </c>
      <c r="Z3515" s="123">
        <f t="shared" si="1476"/>
        <v>63035.513222099129</v>
      </c>
      <c r="AA3515" s="123">
        <f t="shared" si="1477"/>
        <v>1341.0844581400002</v>
      </c>
      <c r="AB3515" s="123">
        <f t="shared" si="1478"/>
        <v>40880.724565634337</v>
      </c>
      <c r="AC3515" s="123">
        <f t="shared" si="1479"/>
        <v>172311.54515287344</v>
      </c>
      <c r="AD3515" s="150">
        <f t="shared" si="1480"/>
        <v>87053.852995000008</v>
      </c>
      <c r="AE3515" s="150">
        <f t="shared" si="1481"/>
        <v>80276.266713598918</v>
      </c>
      <c r="AF3515" s="150">
        <f t="shared" si="1482"/>
        <v>1741.0770599000002</v>
      </c>
      <c r="AG3515" s="150">
        <f t="shared" si="1483"/>
        <v>52261.32974799833</v>
      </c>
      <c r="AH3515" s="150">
        <f t="shared" si="1484"/>
        <v>221332.52651649728</v>
      </c>
    </row>
    <row r="3516" spans="1:34" ht="15.75" x14ac:dyDescent="0.2">
      <c r="A3516" s="127">
        <f t="shared" si="1459"/>
        <v>44976</v>
      </c>
      <c r="B3516" s="165">
        <f t="shared" si="1461"/>
        <v>393695.44102800475</v>
      </c>
      <c r="C3516" s="124"/>
      <c r="D3516" s="128">
        <f t="shared" si="1462"/>
        <v>6508.4</v>
      </c>
      <c r="E3516" s="129">
        <f>VLOOKUP(A3515,[1]Plan1!$AY$80:$BA$314,3)</f>
        <v>6563.07</v>
      </c>
      <c r="F3516" s="130">
        <f t="shared" si="1463"/>
        <v>44973</v>
      </c>
      <c r="G3516" s="131">
        <f t="shared" si="1464"/>
        <v>8.3999139573474046E-3</v>
      </c>
      <c r="H3516" s="132">
        <f t="shared" si="1465"/>
        <v>45000</v>
      </c>
      <c r="I3516" s="132">
        <f t="shared" si="1466"/>
        <v>45000</v>
      </c>
      <c r="J3516" s="133">
        <f t="shared" si="1467"/>
        <v>18</v>
      </c>
      <c r="K3516" s="133">
        <f t="shared" si="1468"/>
        <v>3</v>
      </c>
      <c r="L3516" s="124">
        <f t="shared" si="1469"/>
        <v>1.00139511</v>
      </c>
      <c r="M3516" s="134">
        <f t="shared" si="1470"/>
        <v>1.00529958</v>
      </c>
      <c r="N3516" s="134">
        <f t="shared" si="1471"/>
        <v>1.7514899052001678</v>
      </c>
      <c r="O3516" s="124">
        <f t="shared" si="1472"/>
        <v>1.7539334200000001</v>
      </c>
      <c r="P3516" s="124"/>
      <c r="Q3516" s="125"/>
      <c r="R3516" s="126"/>
      <c r="S3516" s="124"/>
      <c r="T3516" s="135">
        <f t="shared" si="1460"/>
        <v>7.9699999999999993E-2</v>
      </c>
      <c r="U3516" s="125">
        <f t="shared" si="1473"/>
        <v>1241</v>
      </c>
      <c r="V3516" s="125">
        <v>252</v>
      </c>
      <c r="W3516" s="134">
        <f t="shared" si="1474"/>
        <v>1.458829573</v>
      </c>
      <c r="X3516" s="18"/>
      <c r="Y3516" s="123">
        <f t="shared" si="1475"/>
        <v>67054.222907000003</v>
      </c>
      <c r="Z3516" s="123">
        <f t="shared" si="1476"/>
        <v>63035.513222099129</v>
      </c>
      <c r="AA3516" s="123">
        <f t="shared" si="1477"/>
        <v>1341.0844581400002</v>
      </c>
      <c r="AB3516" s="123">
        <f t="shared" si="1478"/>
        <v>40903.075973270003</v>
      </c>
      <c r="AC3516" s="123">
        <f t="shared" si="1479"/>
        <v>172333.89656050911</v>
      </c>
      <c r="AD3516" s="150">
        <f t="shared" si="1480"/>
        <v>87053.852995000008</v>
      </c>
      <c r="AE3516" s="150">
        <f t="shared" si="1481"/>
        <v>80276.266713598918</v>
      </c>
      <c r="AF3516" s="150">
        <f t="shared" si="1482"/>
        <v>1741.0770599000002</v>
      </c>
      <c r="AG3516" s="150">
        <f t="shared" si="1483"/>
        <v>52290.347698996673</v>
      </c>
      <c r="AH3516" s="150">
        <f t="shared" si="1484"/>
        <v>221361.54446749564</v>
      </c>
    </row>
    <row r="3517" spans="1:34" ht="15.75" x14ac:dyDescent="0.2">
      <c r="A3517" s="127">
        <f t="shared" si="1459"/>
        <v>44977</v>
      </c>
      <c r="B3517" s="165">
        <f t="shared" si="1461"/>
        <v>393746.81038663874</v>
      </c>
      <c r="C3517" s="124"/>
      <c r="D3517" s="128">
        <f t="shared" si="1462"/>
        <v>6508.4</v>
      </c>
      <c r="E3517" s="129">
        <f>VLOOKUP(A3516,[1]Plan1!$AY$80:$BA$314,3)</f>
        <v>6563.07</v>
      </c>
      <c r="F3517" s="130">
        <f t="shared" si="1463"/>
        <v>44973</v>
      </c>
      <c r="G3517" s="131">
        <f t="shared" si="1464"/>
        <v>8.3999139573474046E-3</v>
      </c>
      <c r="H3517" s="132">
        <f t="shared" si="1465"/>
        <v>45000</v>
      </c>
      <c r="I3517" s="132">
        <f t="shared" si="1466"/>
        <v>45000</v>
      </c>
      <c r="J3517" s="133">
        <f t="shared" si="1467"/>
        <v>18</v>
      </c>
      <c r="K3517" s="133">
        <f t="shared" si="1468"/>
        <v>3</v>
      </c>
      <c r="L3517" s="124">
        <f t="shared" si="1469"/>
        <v>1.00139511</v>
      </c>
      <c r="M3517" s="134">
        <f t="shared" si="1470"/>
        <v>1.00529958</v>
      </c>
      <c r="N3517" s="134">
        <f t="shared" si="1471"/>
        <v>1.7514899052001678</v>
      </c>
      <c r="O3517" s="124">
        <f t="shared" si="1472"/>
        <v>1.7539334200000001</v>
      </c>
      <c r="P3517" s="124"/>
      <c r="Q3517" s="125"/>
      <c r="R3517" s="126"/>
      <c r="S3517" s="124"/>
      <c r="T3517" s="135">
        <f t="shared" si="1460"/>
        <v>7.9699999999999993E-2</v>
      </c>
      <c r="U3517" s="125">
        <f t="shared" si="1473"/>
        <v>1241</v>
      </c>
      <c r="V3517" s="125">
        <v>252</v>
      </c>
      <c r="W3517" s="134">
        <f t="shared" si="1474"/>
        <v>1.458829573</v>
      </c>
      <c r="X3517" s="18"/>
      <c r="Y3517" s="123">
        <f t="shared" si="1475"/>
        <v>67054.222907000003</v>
      </c>
      <c r="Z3517" s="123">
        <f t="shared" si="1476"/>
        <v>63035.513222099129</v>
      </c>
      <c r="AA3517" s="123">
        <f t="shared" si="1477"/>
        <v>1341.0844581400002</v>
      </c>
      <c r="AB3517" s="123">
        <f t="shared" si="1478"/>
        <v>40925.427380905669</v>
      </c>
      <c r="AC3517" s="123">
        <f t="shared" si="1479"/>
        <v>172356.24796814477</v>
      </c>
      <c r="AD3517" s="150">
        <f t="shared" si="1480"/>
        <v>87053.852995000008</v>
      </c>
      <c r="AE3517" s="150">
        <f t="shared" si="1481"/>
        <v>80276.266713598918</v>
      </c>
      <c r="AF3517" s="150">
        <f t="shared" si="1482"/>
        <v>1741.0770599000002</v>
      </c>
      <c r="AG3517" s="150">
        <f t="shared" si="1483"/>
        <v>52319.365649995001</v>
      </c>
      <c r="AH3517" s="150">
        <f t="shared" si="1484"/>
        <v>221390.56241849397</v>
      </c>
    </row>
    <row r="3518" spans="1:34" ht="15.75" x14ac:dyDescent="0.2">
      <c r="A3518" s="127">
        <f t="shared" si="1459"/>
        <v>44978</v>
      </c>
      <c r="B3518" s="165">
        <f t="shared" si="1461"/>
        <v>393798.17974527273</v>
      </c>
      <c r="C3518" s="124"/>
      <c r="D3518" s="128">
        <f t="shared" si="1462"/>
        <v>6508.4</v>
      </c>
      <c r="E3518" s="129">
        <f>VLOOKUP(A3517,[1]Plan1!$AY$80:$BA$314,3)</f>
        <v>6563.07</v>
      </c>
      <c r="F3518" s="130">
        <f t="shared" si="1463"/>
        <v>44973</v>
      </c>
      <c r="G3518" s="131">
        <f t="shared" si="1464"/>
        <v>8.3999139573474046E-3</v>
      </c>
      <c r="H3518" s="132">
        <f t="shared" si="1465"/>
        <v>45000</v>
      </c>
      <c r="I3518" s="132">
        <f t="shared" si="1466"/>
        <v>45000</v>
      </c>
      <c r="J3518" s="133">
        <f t="shared" si="1467"/>
        <v>18</v>
      </c>
      <c r="K3518" s="133">
        <f t="shared" si="1468"/>
        <v>3</v>
      </c>
      <c r="L3518" s="124">
        <f t="shared" si="1469"/>
        <v>1.00139511</v>
      </c>
      <c r="M3518" s="134">
        <f t="shared" si="1470"/>
        <v>1.00529958</v>
      </c>
      <c r="N3518" s="134">
        <f t="shared" si="1471"/>
        <v>1.7514899052001678</v>
      </c>
      <c r="O3518" s="124">
        <f t="shared" si="1472"/>
        <v>1.7539334200000001</v>
      </c>
      <c r="P3518" s="124"/>
      <c r="Q3518" s="125"/>
      <c r="R3518" s="126"/>
      <c r="S3518" s="124"/>
      <c r="T3518" s="135">
        <f t="shared" si="1460"/>
        <v>7.9699999999999993E-2</v>
      </c>
      <c r="U3518" s="125">
        <f t="shared" si="1473"/>
        <v>1241</v>
      </c>
      <c r="V3518" s="125">
        <v>252</v>
      </c>
      <c r="W3518" s="134">
        <f t="shared" si="1474"/>
        <v>1.458829573</v>
      </c>
      <c r="X3518" s="18"/>
      <c r="Y3518" s="123">
        <f t="shared" si="1475"/>
        <v>67054.222907000003</v>
      </c>
      <c r="Z3518" s="123">
        <f t="shared" si="1476"/>
        <v>63035.513222099129</v>
      </c>
      <c r="AA3518" s="123">
        <f t="shared" si="1477"/>
        <v>1341.0844581400002</v>
      </c>
      <c r="AB3518" s="123">
        <f t="shared" si="1478"/>
        <v>40947.778788541335</v>
      </c>
      <c r="AC3518" s="123">
        <f t="shared" si="1479"/>
        <v>172378.59937578044</v>
      </c>
      <c r="AD3518" s="150">
        <f t="shared" si="1480"/>
        <v>87053.852995000008</v>
      </c>
      <c r="AE3518" s="150">
        <f t="shared" si="1481"/>
        <v>80276.266713598918</v>
      </c>
      <c r="AF3518" s="150">
        <f t="shared" si="1482"/>
        <v>1741.0770599000002</v>
      </c>
      <c r="AG3518" s="150">
        <f t="shared" si="1483"/>
        <v>52348.383600993344</v>
      </c>
      <c r="AH3518" s="150">
        <f t="shared" si="1484"/>
        <v>221419.58036949229</v>
      </c>
    </row>
    <row r="3519" spans="1:34" ht="15.75" x14ac:dyDescent="0.2">
      <c r="A3519" s="127">
        <f t="shared" si="1459"/>
        <v>44979</v>
      </c>
      <c r="B3519" s="165">
        <f t="shared" si="1461"/>
        <v>393849.54910390673</v>
      </c>
      <c r="C3519" s="124"/>
      <c r="D3519" s="128">
        <f t="shared" si="1462"/>
        <v>6508.4</v>
      </c>
      <c r="E3519" s="129">
        <f>VLOOKUP(A3518,[1]Plan1!$AY$80:$BA$314,3)</f>
        <v>6563.07</v>
      </c>
      <c r="F3519" s="130">
        <f t="shared" si="1463"/>
        <v>44973</v>
      </c>
      <c r="G3519" s="131">
        <f t="shared" si="1464"/>
        <v>8.3999139573474046E-3</v>
      </c>
      <c r="H3519" s="132">
        <f t="shared" si="1465"/>
        <v>45000</v>
      </c>
      <c r="I3519" s="132">
        <f t="shared" si="1466"/>
        <v>45000</v>
      </c>
      <c r="J3519" s="133">
        <f t="shared" si="1467"/>
        <v>18</v>
      </c>
      <c r="K3519" s="133">
        <f t="shared" si="1468"/>
        <v>3</v>
      </c>
      <c r="L3519" s="124">
        <f t="shared" si="1469"/>
        <v>1.00139511</v>
      </c>
      <c r="M3519" s="134">
        <f t="shared" si="1470"/>
        <v>1.00529958</v>
      </c>
      <c r="N3519" s="134">
        <f t="shared" si="1471"/>
        <v>1.7514899052001678</v>
      </c>
      <c r="O3519" s="124">
        <f t="shared" si="1472"/>
        <v>1.7539334200000001</v>
      </c>
      <c r="P3519" s="124"/>
      <c r="Q3519" s="125"/>
      <c r="R3519" s="126"/>
      <c r="S3519" s="124"/>
      <c r="T3519" s="135">
        <f t="shared" si="1460"/>
        <v>7.9699999999999993E-2</v>
      </c>
      <c r="U3519" s="125">
        <f t="shared" si="1473"/>
        <v>1241</v>
      </c>
      <c r="V3519" s="125">
        <v>252</v>
      </c>
      <c r="W3519" s="134">
        <f t="shared" si="1474"/>
        <v>1.458829573</v>
      </c>
      <c r="X3519" s="18"/>
      <c r="Y3519" s="123">
        <f t="shared" si="1475"/>
        <v>67054.222907000003</v>
      </c>
      <c r="Z3519" s="123">
        <f t="shared" si="1476"/>
        <v>63035.513222099129</v>
      </c>
      <c r="AA3519" s="123">
        <f t="shared" si="1477"/>
        <v>1341.0844581400002</v>
      </c>
      <c r="AB3519" s="123">
        <f t="shared" si="1478"/>
        <v>40970.130196177</v>
      </c>
      <c r="AC3519" s="123">
        <f t="shared" si="1479"/>
        <v>172400.9507834161</v>
      </c>
      <c r="AD3519" s="150">
        <f t="shared" si="1480"/>
        <v>87053.852995000008</v>
      </c>
      <c r="AE3519" s="150">
        <f t="shared" si="1481"/>
        <v>80276.266713598918</v>
      </c>
      <c r="AF3519" s="150">
        <f t="shared" si="1482"/>
        <v>1741.0770599000002</v>
      </c>
      <c r="AG3519" s="150">
        <f t="shared" si="1483"/>
        <v>52377.401551991672</v>
      </c>
      <c r="AH3519" s="150">
        <f t="shared" si="1484"/>
        <v>221448.59832049062</v>
      </c>
    </row>
    <row r="3520" spans="1:34" ht="15.75" x14ac:dyDescent="0.2">
      <c r="A3520" s="127">
        <f t="shared" si="1459"/>
        <v>44980</v>
      </c>
      <c r="B3520" s="165">
        <f t="shared" si="1461"/>
        <v>394129.72671641666</v>
      </c>
      <c r="C3520" s="124"/>
      <c r="D3520" s="128">
        <f t="shared" si="1462"/>
        <v>6508.4</v>
      </c>
      <c r="E3520" s="129">
        <f>VLOOKUP(A3519,[1]Plan1!$AY$80:$BA$314,3)</f>
        <v>6563.07</v>
      </c>
      <c r="F3520" s="130">
        <f t="shared" si="1463"/>
        <v>44973</v>
      </c>
      <c r="G3520" s="131">
        <f t="shared" si="1464"/>
        <v>8.3999139573474046E-3</v>
      </c>
      <c r="H3520" s="132">
        <f t="shared" si="1465"/>
        <v>45000</v>
      </c>
      <c r="I3520" s="132">
        <f t="shared" si="1466"/>
        <v>45000</v>
      </c>
      <c r="J3520" s="133">
        <f t="shared" si="1467"/>
        <v>18</v>
      </c>
      <c r="K3520" s="133">
        <f t="shared" si="1468"/>
        <v>4</v>
      </c>
      <c r="L3520" s="124">
        <f t="shared" si="1469"/>
        <v>1.00186058</v>
      </c>
      <c r="M3520" s="134">
        <f t="shared" si="1470"/>
        <v>1.00529958</v>
      </c>
      <c r="N3520" s="134">
        <f t="shared" si="1471"/>
        <v>1.7514899052001678</v>
      </c>
      <c r="O3520" s="124">
        <f t="shared" si="1472"/>
        <v>1.75474869</v>
      </c>
      <c r="P3520" s="124"/>
      <c r="Q3520" s="125"/>
      <c r="R3520" s="126"/>
      <c r="S3520" s="124"/>
      <c r="T3520" s="135">
        <f t="shared" si="1460"/>
        <v>7.9699999999999993E-2</v>
      </c>
      <c r="U3520" s="125">
        <f t="shared" si="1473"/>
        <v>1242</v>
      </c>
      <c r="V3520" s="125">
        <v>252</v>
      </c>
      <c r="W3520" s="134">
        <f t="shared" si="1474"/>
        <v>1.4592735610000001</v>
      </c>
      <c r="X3520" s="18"/>
      <c r="Y3520" s="123">
        <f t="shared" si="1475"/>
        <v>67054.222907000003</v>
      </c>
      <c r="Z3520" s="123">
        <f t="shared" si="1476"/>
        <v>63135.592637735455</v>
      </c>
      <c r="AA3520" s="123">
        <f t="shared" si="1477"/>
        <v>1341.0844581400002</v>
      </c>
      <c r="AB3520" s="123">
        <f t="shared" si="1478"/>
        <v>40992.481603812674</v>
      </c>
      <c r="AC3520" s="123">
        <f t="shared" si="1479"/>
        <v>172523.38160668814</v>
      </c>
      <c r="AD3520" s="150">
        <f t="shared" si="1480"/>
        <v>87053.852995000008</v>
      </c>
      <c r="AE3520" s="150">
        <f t="shared" si="1481"/>
        <v>80404.995551838467</v>
      </c>
      <c r="AF3520" s="150">
        <f t="shared" si="1482"/>
        <v>1741.0770599000002</v>
      </c>
      <c r="AG3520" s="150">
        <f t="shared" si="1483"/>
        <v>52406.419502990015</v>
      </c>
      <c r="AH3520" s="150">
        <f t="shared" si="1484"/>
        <v>221606.34510972851</v>
      </c>
    </row>
    <row r="3521" spans="1:34" ht="15.75" x14ac:dyDescent="0.2">
      <c r="A3521" s="127">
        <f t="shared" si="1459"/>
        <v>44981</v>
      </c>
      <c r="B3521" s="165">
        <f t="shared" si="1461"/>
        <v>394410.07690729661</v>
      </c>
      <c r="C3521" s="124"/>
      <c r="D3521" s="128">
        <f t="shared" si="1462"/>
        <v>6508.4</v>
      </c>
      <c r="E3521" s="129">
        <f>VLOOKUP(A3520,[1]Plan1!$AY$80:$BA$314,3)</f>
        <v>6563.07</v>
      </c>
      <c r="F3521" s="130">
        <f t="shared" si="1463"/>
        <v>44973</v>
      </c>
      <c r="G3521" s="131">
        <f t="shared" si="1464"/>
        <v>8.3999139573474046E-3</v>
      </c>
      <c r="H3521" s="132">
        <f t="shared" si="1465"/>
        <v>45000</v>
      </c>
      <c r="I3521" s="132">
        <f t="shared" si="1466"/>
        <v>45000</v>
      </c>
      <c r="J3521" s="133">
        <f t="shared" si="1467"/>
        <v>18</v>
      </c>
      <c r="K3521" s="133">
        <f t="shared" si="1468"/>
        <v>5</v>
      </c>
      <c r="L3521" s="124">
        <f t="shared" si="1469"/>
        <v>1.00232626</v>
      </c>
      <c r="M3521" s="134">
        <f t="shared" si="1470"/>
        <v>1.00529958</v>
      </c>
      <c r="N3521" s="134">
        <f t="shared" si="1471"/>
        <v>1.7514899052001678</v>
      </c>
      <c r="O3521" s="124">
        <f t="shared" si="1472"/>
        <v>1.75556432</v>
      </c>
      <c r="P3521" s="124"/>
      <c r="Q3521" s="125"/>
      <c r="R3521" s="126"/>
      <c r="S3521" s="124"/>
      <c r="T3521" s="135">
        <f t="shared" si="1460"/>
        <v>7.9699999999999993E-2</v>
      </c>
      <c r="U3521" s="125">
        <f t="shared" si="1473"/>
        <v>1243</v>
      </c>
      <c r="V3521" s="125">
        <v>252</v>
      </c>
      <c r="W3521" s="134">
        <f t="shared" si="1474"/>
        <v>1.459717683</v>
      </c>
      <c r="X3521" s="18"/>
      <c r="Y3521" s="123">
        <f t="shared" si="1475"/>
        <v>67054.222907000003</v>
      </c>
      <c r="Z3521" s="123">
        <f t="shared" si="1476"/>
        <v>63235.747538159303</v>
      </c>
      <c r="AA3521" s="123">
        <f t="shared" si="1477"/>
        <v>1341.0844581400002</v>
      </c>
      <c r="AB3521" s="123">
        <f t="shared" si="1478"/>
        <v>41014.83301144834</v>
      </c>
      <c r="AC3521" s="123">
        <f t="shared" si="1479"/>
        <v>172645.88791474764</v>
      </c>
      <c r="AD3521" s="150">
        <f t="shared" si="1480"/>
        <v>87053.852995000008</v>
      </c>
      <c r="AE3521" s="150">
        <f t="shared" si="1481"/>
        <v>80533.821483660606</v>
      </c>
      <c r="AF3521" s="150">
        <f t="shared" si="1482"/>
        <v>1741.0770599000002</v>
      </c>
      <c r="AG3521" s="150">
        <f t="shared" si="1483"/>
        <v>52435.437453988343</v>
      </c>
      <c r="AH3521" s="150">
        <f t="shared" si="1484"/>
        <v>221764.18899254897</v>
      </c>
    </row>
    <row r="3522" spans="1:34" ht="15.75" x14ac:dyDescent="0.2">
      <c r="A3522" s="127">
        <f t="shared" si="1459"/>
        <v>44982</v>
      </c>
      <c r="B3522" s="165">
        <f t="shared" si="1461"/>
        <v>394690.60506641201</v>
      </c>
      <c r="C3522" s="124"/>
      <c r="D3522" s="128">
        <f t="shared" si="1462"/>
        <v>6508.4</v>
      </c>
      <c r="E3522" s="129">
        <f>VLOOKUP(A3521,[1]Plan1!$AY$80:$BA$314,3)</f>
        <v>6563.07</v>
      </c>
      <c r="F3522" s="130">
        <f t="shared" si="1463"/>
        <v>44973</v>
      </c>
      <c r="G3522" s="131">
        <f t="shared" si="1464"/>
        <v>8.3999139573474046E-3</v>
      </c>
      <c r="H3522" s="132">
        <f t="shared" si="1465"/>
        <v>45000</v>
      </c>
      <c r="I3522" s="132">
        <f t="shared" si="1466"/>
        <v>45000</v>
      </c>
      <c r="J3522" s="133">
        <f t="shared" si="1467"/>
        <v>18</v>
      </c>
      <c r="K3522" s="133">
        <f t="shared" si="1468"/>
        <v>6</v>
      </c>
      <c r="L3522" s="124">
        <f t="shared" si="1469"/>
        <v>1.00279216</v>
      </c>
      <c r="M3522" s="134">
        <f t="shared" si="1470"/>
        <v>1.00529958</v>
      </c>
      <c r="N3522" s="134">
        <f t="shared" si="1471"/>
        <v>1.7514899052001678</v>
      </c>
      <c r="O3522" s="124">
        <f t="shared" si="1472"/>
        <v>1.75638034</v>
      </c>
      <c r="P3522" s="124"/>
      <c r="Q3522" s="125"/>
      <c r="R3522" s="126"/>
      <c r="S3522" s="124"/>
      <c r="T3522" s="135">
        <f t="shared" si="1460"/>
        <v>7.9699999999999993E-2</v>
      </c>
      <c r="U3522" s="125">
        <f t="shared" si="1473"/>
        <v>1244</v>
      </c>
      <c r="V3522" s="125">
        <v>252</v>
      </c>
      <c r="W3522" s="134">
        <f t="shared" si="1474"/>
        <v>1.4601619400000001</v>
      </c>
      <c r="X3522" s="18"/>
      <c r="Y3522" s="123">
        <f t="shared" si="1475"/>
        <v>67054.222907000003</v>
      </c>
      <c r="Z3522" s="123">
        <f t="shared" si="1476"/>
        <v>63335.980280866817</v>
      </c>
      <c r="AA3522" s="123">
        <f t="shared" si="1477"/>
        <v>1341.0844581400002</v>
      </c>
      <c r="AB3522" s="123">
        <f t="shared" si="1478"/>
        <v>41037.184419083998</v>
      </c>
      <c r="AC3522" s="123">
        <f t="shared" si="1479"/>
        <v>172768.47206509081</v>
      </c>
      <c r="AD3522" s="150">
        <f t="shared" si="1480"/>
        <v>87053.852995000008</v>
      </c>
      <c r="AE3522" s="150">
        <f t="shared" si="1481"/>
        <v>80662.747541434466</v>
      </c>
      <c r="AF3522" s="150">
        <f t="shared" si="1482"/>
        <v>1741.0770599000002</v>
      </c>
      <c r="AG3522" s="150">
        <f t="shared" si="1483"/>
        <v>52464.455404986671</v>
      </c>
      <c r="AH3522" s="150">
        <f t="shared" si="1484"/>
        <v>221922.13300132117</v>
      </c>
    </row>
    <row r="3523" spans="1:34" ht="15.75" x14ac:dyDescent="0.2">
      <c r="A3523" s="127">
        <f t="shared" si="1459"/>
        <v>44983</v>
      </c>
      <c r="B3523" s="165">
        <f t="shared" si="1461"/>
        <v>394741.97442504601</v>
      </c>
      <c r="C3523" s="124"/>
      <c r="D3523" s="128">
        <f t="shared" si="1462"/>
        <v>6508.4</v>
      </c>
      <c r="E3523" s="129">
        <f>VLOOKUP(A3522,[1]Plan1!$AY$80:$BA$314,3)</f>
        <v>6563.07</v>
      </c>
      <c r="F3523" s="130">
        <f t="shared" si="1463"/>
        <v>44973</v>
      </c>
      <c r="G3523" s="131">
        <f t="shared" si="1464"/>
        <v>8.3999139573474046E-3</v>
      </c>
      <c r="H3523" s="132">
        <f t="shared" si="1465"/>
        <v>45000</v>
      </c>
      <c r="I3523" s="132">
        <f t="shared" si="1466"/>
        <v>45000</v>
      </c>
      <c r="J3523" s="133">
        <f t="shared" si="1467"/>
        <v>18</v>
      </c>
      <c r="K3523" s="133">
        <f t="shared" si="1468"/>
        <v>6</v>
      </c>
      <c r="L3523" s="124">
        <f t="shared" si="1469"/>
        <v>1.00279216</v>
      </c>
      <c r="M3523" s="134">
        <f t="shared" si="1470"/>
        <v>1.00529958</v>
      </c>
      <c r="N3523" s="134">
        <f t="shared" si="1471"/>
        <v>1.7514899052001678</v>
      </c>
      <c r="O3523" s="124">
        <f t="shared" si="1472"/>
        <v>1.75638034</v>
      </c>
      <c r="P3523" s="124"/>
      <c r="Q3523" s="125"/>
      <c r="R3523" s="126"/>
      <c r="S3523" s="124"/>
      <c r="T3523" s="135">
        <f t="shared" si="1460"/>
        <v>7.9699999999999993E-2</v>
      </c>
      <c r="U3523" s="125">
        <f t="shared" si="1473"/>
        <v>1244</v>
      </c>
      <c r="V3523" s="125">
        <v>252</v>
      </c>
      <c r="W3523" s="134">
        <f t="shared" si="1474"/>
        <v>1.4601619400000001</v>
      </c>
      <c r="X3523" s="18"/>
      <c r="Y3523" s="123">
        <f t="shared" si="1475"/>
        <v>67054.222907000003</v>
      </c>
      <c r="Z3523" s="123">
        <f t="shared" si="1476"/>
        <v>63335.980280866817</v>
      </c>
      <c r="AA3523" s="123">
        <f t="shared" si="1477"/>
        <v>1341.0844581400002</v>
      </c>
      <c r="AB3523" s="123">
        <f t="shared" si="1478"/>
        <v>41059.535826719672</v>
      </c>
      <c r="AC3523" s="123">
        <f t="shared" si="1479"/>
        <v>172790.82347272651</v>
      </c>
      <c r="AD3523" s="150">
        <f t="shared" si="1480"/>
        <v>87053.852995000008</v>
      </c>
      <c r="AE3523" s="150">
        <f t="shared" si="1481"/>
        <v>80662.747541434466</v>
      </c>
      <c r="AF3523" s="150">
        <f t="shared" si="1482"/>
        <v>1741.0770599000002</v>
      </c>
      <c r="AG3523" s="150">
        <f t="shared" si="1483"/>
        <v>52493.473355985006</v>
      </c>
      <c r="AH3523" s="150">
        <f t="shared" si="1484"/>
        <v>221951.1509523195</v>
      </c>
    </row>
    <row r="3524" spans="1:34" ht="15.75" x14ac:dyDescent="0.2">
      <c r="A3524" s="127">
        <f t="shared" si="1459"/>
        <v>44984</v>
      </c>
      <c r="B3524" s="165">
        <f t="shared" si="1461"/>
        <v>394793.34378368</v>
      </c>
      <c r="C3524" s="124"/>
      <c r="D3524" s="128">
        <f t="shared" si="1462"/>
        <v>6508.4</v>
      </c>
      <c r="E3524" s="129">
        <f>VLOOKUP(A3523,[1]Plan1!$AY$80:$BA$314,3)</f>
        <v>6563.07</v>
      </c>
      <c r="F3524" s="130">
        <f t="shared" si="1463"/>
        <v>44973</v>
      </c>
      <c r="G3524" s="131">
        <f t="shared" si="1464"/>
        <v>8.3999139573474046E-3</v>
      </c>
      <c r="H3524" s="132">
        <f t="shared" si="1465"/>
        <v>45000</v>
      </c>
      <c r="I3524" s="132">
        <f t="shared" si="1466"/>
        <v>45000</v>
      </c>
      <c r="J3524" s="133">
        <f t="shared" si="1467"/>
        <v>18</v>
      </c>
      <c r="K3524" s="133">
        <f t="shared" si="1468"/>
        <v>6</v>
      </c>
      <c r="L3524" s="124">
        <f t="shared" si="1469"/>
        <v>1.00279216</v>
      </c>
      <c r="M3524" s="134">
        <f t="shared" si="1470"/>
        <v>1.00529958</v>
      </c>
      <c r="N3524" s="134">
        <f t="shared" si="1471"/>
        <v>1.7514899052001678</v>
      </c>
      <c r="O3524" s="124">
        <f t="shared" si="1472"/>
        <v>1.75638034</v>
      </c>
      <c r="P3524" s="124"/>
      <c r="Q3524" s="125"/>
      <c r="R3524" s="126"/>
      <c r="S3524" s="124"/>
      <c r="T3524" s="135">
        <f t="shared" si="1460"/>
        <v>7.9699999999999993E-2</v>
      </c>
      <c r="U3524" s="125">
        <f t="shared" si="1473"/>
        <v>1244</v>
      </c>
      <c r="V3524" s="125">
        <v>252</v>
      </c>
      <c r="W3524" s="134">
        <f t="shared" si="1474"/>
        <v>1.4601619400000001</v>
      </c>
      <c r="X3524" s="18"/>
      <c r="Y3524" s="123">
        <f t="shared" si="1475"/>
        <v>67054.222907000003</v>
      </c>
      <c r="Z3524" s="123">
        <f t="shared" si="1476"/>
        <v>63335.980280866817</v>
      </c>
      <c r="AA3524" s="123">
        <f t="shared" si="1477"/>
        <v>1341.0844581400002</v>
      </c>
      <c r="AB3524" s="123">
        <f t="shared" si="1478"/>
        <v>41081.887234355338</v>
      </c>
      <c r="AC3524" s="123">
        <f t="shared" si="1479"/>
        <v>172813.17488036217</v>
      </c>
      <c r="AD3524" s="150">
        <f t="shared" si="1480"/>
        <v>87053.852995000008</v>
      </c>
      <c r="AE3524" s="150">
        <f t="shared" si="1481"/>
        <v>80662.747541434466</v>
      </c>
      <c r="AF3524" s="150">
        <f t="shared" si="1482"/>
        <v>1741.0770599000002</v>
      </c>
      <c r="AG3524" s="150">
        <f t="shared" si="1483"/>
        <v>52522.491306983342</v>
      </c>
      <c r="AH3524" s="150">
        <f t="shared" si="1484"/>
        <v>221980.16890331783</v>
      </c>
    </row>
    <row r="3525" spans="1:34" ht="15.75" x14ac:dyDescent="0.2">
      <c r="A3525" s="127">
        <f t="shared" si="1459"/>
        <v>44985</v>
      </c>
      <c r="B3525" s="165">
        <f t="shared" si="1461"/>
        <v>395074.04851632426</v>
      </c>
      <c r="C3525" s="124"/>
      <c r="D3525" s="128">
        <f t="shared" si="1462"/>
        <v>6508.4</v>
      </c>
      <c r="E3525" s="129">
        <f>VLOOKUP(A3524,[1]Plan1!$AY$80:$BA$314,3)</f>
        <v>6563.07</v>
      </c>
      <c r="F3525" s="130">
        <f t="shared" si="1463"/>
        <v>44973</v>
      </c>
      <c r="G3525" s="131">
        <f t="shared" si="1464"/>
        <v>8.3999139573474046E-3</v>
      </c>
      <c r="H3525" s="132">
        <f t="shared" si="1465"/>
        <v>45000</v>
      </c>
      <c r="I3525" s="132">
        <f t="shared" si="1466"/>
        <v>45000</v>
      </c>
      <c r="J3525" s="133">
        <f t="shared" si="1467"/>
        <v>18</v>
      </c>
      <c r="K3525" s="133">
        <f t="shared" si="1468"/>
        <v>7</v>
      </c>
      <c r="L3525" s="124">
        <f t="shared" si="1469"/>
        <v>1.0032582800000001</v>
      </c>
      <c r="M3525" s="134">
        <f t="shared" si="1470"/>
        <v>1.00529958</v>
      </c>
      <c r="N3525" s="134">
        <f t="shared" si="1471"/>
        <v>1.7514899052001678</v>
      </c>
      <c r="O3525" s="124">
        <f t="shared" si="1472"/>
        <v>1.7571967399999999</v>
      </c>
      <c r="P3525" s="124"/>
      <c r="Q3525" s="125"/>
      <c r="R3525" s="126"/>
      <c r="S3525" s="124"/>
      <c r="T3525" s="135">
        <f t="shared" si="1460"/>
        <v>7.9699999999999993E-2</v>
      </c>
      <c r="U3525" s="125">
        <f t="shared" si="1473"/>
        <v>1245</v>
      </c>
      <c r="V3525" s="125">
        <v>252</v>
      </c>
      <c r="W3525" s="134">
        <f t="shared" si="1474"/>
        <v>1.4606063330000001</v>
      </c>
      <c r="X3525" s="18"/>
      <c r="Y3525" s="123">
        <f t="shared" si="1475"/>
        <v>67054.222907000003</v>
      </c>
      <c r="Z3525" s="123">
        <f t="shared" si="1476"/>
        <v>63436.29025582139</v>
      </c>
      <c r="AA3525" s="123">
        <f t="shared" si="1477"/>
        <v>1341.0844581400002</v>
      </c>
      <c r="AB3525" s="123">
        <f t="shared" si="1478"/>
        <v>41104.238641991004</v>
      </c>
      <c r="AC3525" s="123">
        <f t="shared" si="1479"/>
        <v>172935.83626295236</v>
      </c>
      <c r="AD3525" s="150">
        <f t="shared" si="1480"/>
        <v>87053.852995000008</v>
      </c>
      <c r="AE3525" s="150">
        <f t="shared" si="1481"/>
        <v>80791.772940490235</v>
      </c>
      <c r="AF3525" s="150">
        <f t="shared" si="1482"/>
        <v>1741.0770599000002</v>
      </c>
      <c r="AG3525" s="150">
        <f t="shared" si="1483"/>
        <v>52551.50925798167</v>
      </c>
      <c r="AH3525" s="150">
        <f t="shared" si="1484"/>
        <v>222138.21225337192</v>
      </c>
    </row>
    <row r="3526" spans="1:34" ht="15.75" x14ac:dyDescent="0.2">
      <c r="A3526" s="127">
        <f t="shared" si="1459"/>
        <v>44986</v>
      </c>
      <c r="B3526" s="165">
        <f t="shared" si="1461"/>
        <v>395354.93141406617</v>
      </c>
      <c r="C3526" s="124"/>
      <c r="D3526" s="128">
        <f t="shared" si="1462"/>
        <v>6508.4</v>
      </c>
      <c r="E3526" s="129">
        <f>VLOOKUP(A3525,[1]Plan1!$AY$80:$BA$314,3)</f>
        <v>6563.07</v>
      </c>
      <c r="F3526" s="130">
        <f t="shared" si="1463"/>
        <v>44973</v>
      </c>
      <c r="G3526" s="131">
        <f t="shared" si="1464"/>
        <v>8.3999139573474046E-3</v>
      </c>
      <c r="H3526" s="132">
        <f t="shared" si="1465"/>
        <v>45000</v>
      </c>
      <c r="I3526" s="132">
        <f t="shared" si="1466"/>
        <v>45000</v>
      </c>
      <c r="J3526" s="133">
        <f t="shared" si="1467"/>
        <v>18</v>
      </c>
      <c r="K3526" s="133">
        <f t="shared" si="1468"/>
        <v>8</v>
      </c>
      <c r="L3526" s="124">
        <f t="shared" si="1469"/>
        <v>1.0037246200000001</v>
      </c>
      <c r="M3526" s="134">
        <f t="shared" si="1470"/>
        <v>1.00529958</v>
      </c>
      <c r="N3526" s="134">
        <f t="shared" si="1471"/>
        <v>1.7514899052001678</v>
      </c>
      <c r="O3526" s="124">
        <f t="shared" si="1472"/>
        <v>1.7580135299999999</v>
      </c>
      <c r="P3526" s="124"/>
      <c r="Q3526" s="125"/>
      <c r="R3526" s="126"/>
      <c r="S3526" s="124"/>
      <c r="T3526" s="135">
        <f t="shared" si="1460"/>
        <v>7.9699999999999993E-2</v>
      </c>
      <c r="U3526" s="125">
        <f t="shared" si="1473"/>
        <v>1246</v>
      </c>
      <c r="V3526" s="125">
        <v>252</v>
      </c>
      <c r="W3526" s="134">
        <f t="shared" si="1474"/>
        <v>1.4610508609999999</v>
      </c>
      <c r="X3526" s="18"/>
      <c r="Y3526" s="123">
        <f t="shared" si="1475"/>
        <v>67054.222907000003</v>
      </c>
      <c r="Z3526" s="123">
        <f t="shared" si="1476"/>
        <v>63536.678159165982</v>
      </c>
      <c r="AA3526" s="123">
        <f t="shared" si="1477"/>
        <v>1341.0844581400002</v>
      </c>
      <c r="AB3526" s="123">
        <f t="shared" si="1478"/>
        <v>41126.590049626669</v>
      </c>
      <c r="AC3526" s="123">
        <f t="shared" si="1479"/>
        <v>173058.57557393267</v>
      </c>
      <c r="AD3526" s="150">
        <f t="shared" si="1480"/>
        <v>87053.852995000008</v>
      </c>
      <c r="AE3526" s="150">
        <f t="shared" si="1481"/>
        <v>80920.898576253487</v>
      </c>
      <c r="AF3526" s="150">
        <f t="shared" si="1482"/>
        <v>1741.0770599000002</v>
      </c>
      <c r="AG3526" s="150">
        <f t="shared" si="1483"/>
        <v>52580.527208980006</v>
      </c>
      <c r="AH3526" s="150">
        <f t="shared" si="1484"/>
        <v>222296.3558401335</v>
      </c>
    </row>
    <row r="3527" spans="1:34" ht="15.75" x14ac:dyDescent="0.2">
      <c r="A3527" s="127">
        <f t="shared" si="1459"/>
        <v>44987</v>
      </c>
      <c r="B3527" s="165">
        <f t="shared" si="1461"/>
        <v>395635.98917815427</v>
      </c>
      <c r="C3527" s="124"/>
      <c r="D3527" s="128">
        <f t="shared" si="1462"/>
        <v>6508.4</v>
      </c>
      <c r="E3527" s="129">
        <f>VLOOKUP(A3526,[1]Plan1!$AY$80:$BA$314,3)</f>
        <v>6563.07</v>
      </c>
      <c r="F3527" s="130">
        <f t="shared" si="1463"/>
        <v>44973</v>
      </c>
      <c r="G3527" s="131">
        <f t="shared" si="1464"/>
        <v>8.3999139573474046E-3</v>
      </c>
      <c r="H3527" s="132">
        <f t="shared" si="1465"/>
        <v>45000</v>
      </c>
      <c r="I3527" s="132">
        <f t="shared" si="1466"/>
        <v>45000</v>
      </c>
      <c r="J3527" s="133">
        <f t="shared" si="1467"/>
        <v>18</v>
      </c>
      <c r="K3527" s="133">
        <f t="shared" si="1468"/>
        <v>9</v>
      </c>
      <c r="L3527" s="124">
        <f t="shared" si="1469"/>
        <v>1.0041911699999999</v>
      </c>
      <c r="M3527" s="134">
        <f t="shared" si="1470"/>
        <v>1.00529958</v>
      </c>
      <c r="N3527" s="134">
        <f t="shared" si="1471"/>
        <v>1.7514899052001678</v>
      </c>
      <c r="O3527" s="124">
        <f t="shared" si="1472"/>
        <v>1.7588306899999999</v>
      </c>
      <c r="P3527" s="124"/>
      <c r="Q3527" s="125"/>
      <c r="R3527" s="126"/>
      <c r="S3527" s="124"/>
      <c r="T3527" s="135">
        <f t="shared" si="1460"/>
        <v>7.9699999999999993E-2</v>
      </c>
      <c r="U3527" s="125">
        <f t="shared" si="1473"/>
        <v>1247</v>
      </c>
      <c r="V3527" s="125">
        <v>252</v>
      </c>
      <c r="W3527" s="134">
        <f t="shared" si="1474"/>
        <v>1.461495524</v>
      </c>
      <c r="X3527" s="18"/>
      <c r="Y3527" s="123">
        <f t="shared" si="1475"/>
        <v>67054.222907000003</v>
      </c>
      <c r="Z3527" s="123">
        <f t="shared" si="1476"/>
        <v>63637.142548045704</v>
      </c>
      <c r="AA3527" s="123">
        <f t="shared" si="1477"/>
        <v>1341.0844581400002</v>
      </c>
      <c r="AB3527" s="123">
        <f t="shared" si="1478"/>
        <v>41148.941457262335</v>
      </c>
      <c r="AC3527" s="123">
        <f t="shared" si="1479"/>
        <v>173181.39137044805</v>
      </c>
      <c r="AD3527" s="150">
        <f t="shared" si="1480"/>
        <v>87053.852995000008</v>
      </c>
      <c r="AE3527" s="150">
        <f t="shared" si="1481"/>
        <v>81050.122592827844</v>
      </c>
      <c r="AF3527" s="150">
        <f t="shared" si="1482"/>
        <v>1741.0770599000002</v>
      </c>
      <c r="AG3527" s="150">
        <f t="shared" si="1483"/>
        <v>52609.545159978334</v>
      </c>
      <c r="AH3527" s="150">
        <f t="shared" si="1484"/>
        <v>222454.59780770619</v>
      </c>
    </row>
    <row r="3528" spans="1:34" ht="15.75" x14ac:dyDescent="0.2">
      <c r="A3528" s="127">
        <f t="shared" si="1459"/>
        <v>44988</v>
      </c>
      <c r="B3528" s="165">
        <f t="shared" si="1461"/>
        <v>395917.22550766362</v>
      </c>
      <c r="C3528" s="124"/>
      <c r="D3528" s="128">
        <f t="shared" si="1462"/>
        <v>6508.4</v>
      </c>
      <c r="E3528" s="129">
        <f>VLOOKUP(A3527,[1]Plan1!$AY$80:$BA$314,3)</f>
        <v>6563.07</v>
      </c>
      <c r="F3528" s="130">
        <f t="shared" si="1463"/>
        <v>44973</v>
      </c>
      <c r="G3528" s="131">
        <f t="shared" si="1464"/>
        <v>8.3999139573474046E-3</v>
      </c>
      <c r="H3528" s="132">
        <f t="shared" si="1465"/>
        <v>45000</v>
      </c>
      <c r="I3528" s="132">
        <f t="shared" si="1466"/>
        <v>45000</v>
      </c>
      <c r="J3528" s="133">
        <f t="shared" si="1467"/>
        <v>18</v>
      </c>
      <c r="K3528" s="133">
        <f t="shared" si="1468"/>
        <v>10</v>
      </c>
      <c r="L3528" s="124">
        <f t="shared" si="1469"/>
        <v>1.00465794</v>
      </c>
      <c r="M3528" s="134">
        <f t="shared" si="1470"/>
        <v>1.00529958</v>
      </c>
      <c r="N3528" s="134">
        <f t="shared" si="1471"/>
        <v>1.7514899052001678</v>
      </c>
      <c r="O3528" s="124">
        <f t="shared" si="1472"/>
        <v>1.75964824</v>
      </c>
      <c r="P3528" s="124"/>
      <c r="Q3528" s="125"/>
      <c r="R3528" s="126"/>
      <c r="S3528" s="124"/>
      <c r="T3528" s="135">
        <f t="shared" si="1460"/>
        <v>7.9699999999999993E-2</v>
      </c>
      <c r="U3528" s="125">
        <f t="shared" si="1473"/>
        <v>1248</v>
      </c>
      <c r="V3528" s="125">
        <v>252</v>
      </c>
      <c r="W3528" s="134">
        <f t="shared" si="1474"/>
        <v>1.4619403230000001</v>
      </c>
      <c r="X3528" s="18"/>
      <c r="Y3528" s="123">
        <f t="shared" si="1475"/>
        <v>67054.222907000003</v>
      </c>
      <c r="Z3528" s="123">
        <f t="shared" si="1476"/>
        <v>63737.685040414777</v>
      </c>
      <c r="AA3528" s="123">
        <f t="shared" si="1477"/>
        <v>1341.0844581400002</v>
      </c>
      <c r="AB3528" s="123">
        <f t="shared" si="1478"/>
        <v>41171.292864898001</v>
      </c>
      <c r="AC3528" s="123">
        <f t="shared" si="1479"/>
        <v>173304.28527045279</v>
      </c>
      <c r="AD3528" s="150">
        <f t="shared" si="1480"/>
        <v>87053.852995000008</v>
      </c>
      <c r="AE3528" s="150">
        <f t="shared" si="1481"/>
        <v>81179.447071334143</v>
      </c>
      <c r="AF3528" s="150">
        <f t="shared" si="1482"/>
        <v>1741.0770599000002</v>
      </c>
      <c r="AG3528" s="150">
        <f t="shared" si="1483"/>
        <v>52638.563110976676</v>
      </c>
      <c r="AH3528" s="150">
        <f t="shared" si="1484"/>
        <v>222612.94023721083</v>
      </c>
    </row>
    <row r="3529" spans="1:34" ht="15.75" x14ac:dyDescent="0.2">
      <c r="A3529" s="127">
        <f t="shared" si="1459"/>
        <v>44989</v>
      </c>
      <c r="B3529" s="165">
        <f t="shared" si="1461"/>
        <v>396198.63519763341</v>
      </c>
      <c r="C3529" s="124"/>
      <c r="D3529" s="128">
        <f t="shared" si="1462"/>
        <v>6508.4</v>
      </c>
      <c r="E3529" s="129">
        <f>VLOOKUP(A3528,[1]Plan1!$AY$80:$BA$314,3)</f>
        <v>6563.07</v>
      </c>
      <c r="F3529" s="130">
        <f t="shared" si="1463"/>
        <v>44973</v>
      </c>
      <c r="G3529" s="131">
        <f t="shared" si="1464"/>
        <v>8.3999139573474046E-3</v>
      </c>
      <c r="H3529" s="132">
        <f t="shared" si="1465"/>
        <v>45000</v>
      </c>
      <c r="I3529" s="132">
        <f t="shared" si="1466"/>
        <v>45000</v>
      </c>
      <c r="J3529" s="133">
        <f t="shared" si="1467"/>
        <v>18</v>
      </c>
      <c r="K3529" s="133">
        <f t="shared" si="1468"/>
        <v>11</v>
      </c>
      <c r="L3529" s="124">
        <f t="shared" si="1469"/>
        <v>1.0051249200000001</v>
      </c>
      <c r="M3529" s="134">
        <f t="shared" si="1470"/>
        <v>1.00529958</v>
      </c>
      <c r="N3529" s="134">
        <f t="shared" si="1471"/>
        <v>1.7514899052001678</v>
      </c>
      <c r="O3529" s="124">
        <f t="shared" si="1472"/>
        <v>1.7604661500000001</v>
      </c>
      <c r="P3529" s="124"/>
      <c r="Q3529" s="125"/>
      <c r="R3529" s="126"/>
      <c r="S3529" s="124"/>
      <c r="T3529" s="135">
        <f t="shared" si="1460"/>
        <v>7.9699999999999993E-2</v>
      </c>
      <c r="U3529" s="125">
        <f t="shared" si="1473"/>
        <v>1249</v>
      </c>
      <c r="V3529" s="125">
        <v>252</v>
      </c>
      <c r="W3529" s="134">
        <f t="shared" si="1474"/>
        <v>1.462385257</v>
      </c>
      <c r="X3529" s="18"/>
      <c r="Y3529" s="123">
        <f t="shared" si="1475"/>
        <v>67054.222907000003</v>
      </c>
      <c r="Z3529" s="123">
        <f t="shared" si="1476"/>
        <v>63838.303359653226</v>
      </c>
      <c r="AA3529" s="123">
        <f t="shared" si="1477"/>
        <v>1341.0844581400002</v>
      </c>
      <c r="AB3529" s="123">
        <f t="shared" si="1478"/>
        <v>41193.644272533667</v>
      </c>
      <c r="AC3529" s="123">
        <f t="shared" si="1479"/>
        <v>173427.25499732688</v>
      </c>
      <c r="AD3529" s="150">
        <f t="shared" si="1480"/>
        <v>87053.852995000008</v>
      </c>
      <c r="AE3529" s="150">
        <f t="shared" si="1481"/>
        <v>81308.86908343152</v>
      </c>
      <c r="AF3529" s="150">
        <f t="shared" si="1482"/>
        <v>1741.0770599000002</v>
      </c>
      <c r="AG3529" s="150">
        <f t="shared" si="1483"/>
        <v>52667.581061975005</v>
      </c>
      <c r="AH3529" s="150">
        <f t="shared" si="1484"/>
        <v>222771.38020030654</v>
      </c>
    </row>
    <row r="3530" spans="1:34" ht="15.75" x14ac:dyDescent="0.2">
      <c r="A3530" s="127">
        <f t="shared" si="1459"/>
        <v>44990</v>
      </c>
      <c r="B3530" s="165">
        <f t="shared" si="1461"/>
        <v>396250.00455626741</v>
      </c>
      <c r="C3530" s="124"/>
      <c r="D3530" s="128">
        <f t="shared" si="1462"/>
        <v>6508.4</v>
      </c>
      <c r="E3530" s="129">
        <f>VLOOKUP(A3529,[1]Plan1!$AY$80:$BA$314,3)</f>
        <v>6563.07</v>
      </c>
      <c r="F3530" s="130">
        <f t="shared" si="1463"/>
        <v>44973</v>
      </c>
      <c r="G3530" s="131">
        <f t="shared" si="1464"/>
        <v>8.3999139573474046E-3</v>
      </c>
      <c r="H3530" s="132">
        <f t="shared" si="1465"/>
        <v>45000</v>
      </c>
      <c r="I3530" s="132">
        <f t="shared" si="1466"/>
        <v>45000</v>
      </c>
      <c r="J3530" s="133">
        <f t="shared" si="1467"/>
        <v>18</v>
      </c>
      <c r="K3530" s="133">
        <f t="shared" si="1468"/>
        <v>11</v>
      </c>
      <c r="L3530" s="124">
        <f t="shared" si="1469"/>
        <v>1.0051249200000001</v>
      </c>
      <c r="M3530" s="134">
        <f t="shared" si="1470"/>
        <v>1.00529958</v>
      </c>
      <c r="N3530" s="134">
        <f t="shared" si="1471"/>
        <v>1.7514899052001678</v>
      </c>
      <c r="O3530" s="124">
        <f t="shared" si="1472"/>
        <v>1.7604661500000001</v>
      </c>
      <c r="P3530" s="124"/>
      <c r="Q3530" s="125"/>
      <c r="R3530" s="126"/>
      <c r="S3530" s="124"/>
      <c r="T3530" s="135">
        <f t="shared" si="1460"/>
        <v>7.9699999999999993E-2</v>
      </c>
      <c r="U3530" s="125">
        <f t="shared" si="1473"/>
        <v>1249</v>
      </c>
      <c r="V3530" s="125">
        <v>252</v>
      </c>
      <c r="W3530" s="134">
        <f t="shared" si="1474"/>
        <v>1.462385257</v>
      </c>
      <c r="X3530" s="18"/>
      <c r="Y3530" s="123">
        <f t="shared" si="1475"/>
        <v>67054.222907000003</v>
      </c>
      <c r="Z3530" s="123">
        <f t="shared" si="1476"/>
        <v>63838.303359653226</v>
      </c>
      <c r="AA3530" s="123">
        <f t="shared" si="1477"/>
        <v>1341.0844581400002</v>
      </c>
      <c r="AB3530" s="123">
        <f t="shared" si="1478"/>
        <v>41215.995680169341</v>
      </c>
      <c r="AC3530" s="123">
        <f t="shared" si="1479"/>
        <v>173449.60640496257</v>
      </c>
      <c r="AD3530" s="150">
        <f t="shared" si="1480"/>
        <v>87053.852995000008</v>
      </c>
      <c r="AE3530" s="150">
        <f t="shared" si="1481"/>
        <v>81308.86908343152</v>
      </c>
      <c r="AF3530" s="150">
        <f t="shared" si="1482"/>
        <v>1741.0770599000002</v>
      </c>
      <c r="AG3530" s="150">
        <f t="shared" si="1483"/>
        <v>52696.599012973333</v>
      </c>
      <c r="AH3530" s="150">
        <f t="shared" si="1484"/>
        <v>222800.39815130486</v>
      </c>
    </row>
    <row r="3531" spans="1:34" ht="15.75" x14ac:dyDescent="0.2">
      <c r="A3531" s="127">
        <f t="shared" ref="A3531:A3594" si="1485">(A3530+1)</f>
        <v>44991</v>
      </c>
      <c r="B3531" s="165">
        <f t="shared" si="1461"/>
        <v>396301.3739149014</v>
      </c>
      <c r="C3531" s="124"/>
      <c r="D3531" s="128">
        <f t="shared" si="1462"/>
        <v>6508.4</v>
      </c>
      <c r="E3531" s="129">
        <f>VLOOKUP(A3530,[1]Plan1!$AY$80:$BA$314,3)</f>
        <v>6563.07</v>
      </c>
      <c r="F3531" s="130">
        <f t="shared" si="1463"/>
        <v>44973</v>
      </c>
      <c r="G3531" s="131">
        <f t="shared" si="1464"/>
        <v>8.3999139573474046E-3</v>
      </c>
      <c r="H3531" s="132">
        <f t="shared" si="1465"/>
        <v>45000</v>
      </c>
      <c r="I3531" s="132">
        <f t="shared" si="1466"/>
        <v>45000</v>
      </c>
      <c r="J3531" s="133">
        <f t="shared" si="1467"/>
        <v>18</v>
      </c>
      <c r="K3531" s="133">
        <f t="shared" si="1468"/>
        <v>11</v>
      </c>
      <c r="L3531" s="124">
        <f t="shared" si="1469"/>
        <v>1.0051249200000001</v>
      </c>
      <c r="M3531" s="134">
        <f t="shared" si="1470"/>
        <v>1.00529958</v>
      </c>
      <c r="N3531" s="134">
        <f t="shared" si="1471"/>
        <v>1.7514899052001678</v>
      </c>
      <c r="O3531" s="124">
        <f t="shared" si="1472"/>
        <v>1.7604661500000001</v>
      </c>
      <c r="P3531" s="124"/>
      <c r="Q3531" s="125"/>
      <c r="R3531" s="126"/>
      <c r="S3531" s="124"/>
      <c r="T3531" s="135">
        <f t="shared" ref="T3531:T3594" si="1486">(T3530)</f>
        <v>7.9699999999999993E-2</v>
      </c>
      <c r="U3531" s="125">
        <f t="shared" si="1473"/>
        <v>1249</v>
      </c>
      <c r="V3531" s="125">
        <v>252</v>
      </c>
      <c r="W3531" s="134">
        <f t="shared" si="1474"/>
        <v>1.462385257</v>
      </c>
      <c r="X3531" s="18"/>
      <c r="Y3531" s="123">
        <f t="shared" si="1475"/>
        <v>67054.222907000003</v>
      </c>
      <c r="Z3531" s="123">
        <f t="shared" si="1476"/>
        <v>63838.303359653226</v>
      </c>
      <c r="AA3531" s="123">
        <f t="shared" si="1477"/>
        <v>1341.0844581400002</v>
      </c>
      <c r="AB3531" s="123">
        <f t="shared" si="1478"/>
        <v>41238.347087804999</v>
      </c>
      <c r="AC3531" s="123">
        <f t="shared" si="1479"/>
        <v>173471.95781259821</v>
      </c>
      <c r="AD3531" s="150">
        <f t="shared" si="1480"/>
        <v>87053.852995000008</v>
      </c>
      <c r="AE3531" s="150">
        <f t="shared" si="1481"/>
        <v>81308.86908343152</v>
      </c>
      <c r="AF3531" s="150">
        <f t="shared" si="1482"/>
        <v>1741.0770599000002</v>
      </c>
      <c r="AG3531" s="150">
        <f t="shared" si="1483"/>
        <v>52725.616963971675</v>
      </c>
      <c r="AH3531" s="150">
        <f t="shared" si="1484"/>
        <v>222829.41610230319</v>
      </c>
    </row>
    <row r="3532" spans="1:34" ht="15.75" x14ac:dyDescent="0.2">
      <c r="A3532" s="127">
        <f t="shared" si="1485"/>
        <v>44992</v>
      </c>
      <c r="B3532" s="165">
        <f t="shared" si="1461"/>
        <v>396582.96386121679</v>
      </c>
      <c r="C3532" s="124"/>
      <c r="D3532" s="128">
        <f t="shared" si="1462"/>
        <v>6508.4</v>
      </c>
      <c r="E3532" s="129">
        <f>VLOOKUP(A3531,[1]Plan1!$AY$80:$BA$314,3)</f>
        <v>6563.07</v>
      </c>
      <c r="F3532" s="130">
        <f t="shared" si="1463"/>
        <v>44973</v>
      </c>
      <c r="G3532" s="131">
        <f t="shared" si="1464"/>
        <v>8.3999139573474046E-3</v>
      </c>
      <c r="H3532" s="132">
        <f t="shared" si="1465"/>
        <v>45000</v>
      </c>
      <c r="I3532" s="132">
        <f t="shared" si="1466"/>
        <v>45000</v>
      </c>
      <c r="J3532" s="133">
        <f t="shared" si="1467"/>
        <v>18</v>
      </c>
      <c r="K3532" s="133">
        <f t="shared" si="1468"/>
        <v>12</v>
      </c>
      <c r="L3532" s="124">
        <f t="shared" si="1469"/>
        <v>1.0055921299999999</v>
      </c>
      <c r="M3532" s="134">
        <f t="shared" si="1470"/>
        <v>1.00529958</v>
      </c>
      <c r="N3532" s="134">
        <f t="shared" si="1471"/>
        <v>1.7514899052001678</v>
      </c>
      <c r="O3532" s="124">
        <f t="shared" si="1472"/>
        <v>1.7612844599999999</v>
      </c>
      <c r="P3532" s="124"/>
      <c r="Q3532" s="125"/>
      <c r="R3532" s="126"/>
      <c r="S3532" s="124"/>
      <c r="T3532" s="135">
        <f t="shared" si="1486"/>
        <v>7.9699999999999993E-2</v>
      </c>
      <c r="U3532" s="125">
        <f t="shared" si="1473"/>
        <v>1250</v>
      </c>
      <c r="V3532" s="125">
        <v>252</v>
      </c>
      <c r="W3532" s="134">
        <f t="shared" si="1474"/>
        <v>1.462830326</v>
      </c>
      <c r="X3532" s="18"/>
      <c r="Y3532" s="123">
        <f t="shared" si="1475"/>
        <v>67054.222907000003</v>
      </c>
      <c r="Z3532" s="123">
        <f t="shared" si="1476"/>
        <v>63939.000521981536</v>
      </c>
      <c r="AA3532" s="123">
        <f t="shared" si="1477"/>
        <v>1341.0844581400002</v>
      </c>
      <c r="AB3532" s="123">
        <f t="shared" si="1478"/>
        <v>41260.698495440665</v>
      </c>
      <c r="AC3532" s="123">
        <f t="shared" si="1479"/>
        <v>173595.00638256222</v>
      </c>
      <c r="AD3532" s="150">
        <f t="shared" si="1480"/>
        <v>87053.852995000008</v>
      </c>
      <c r="AE3532" s="150">
        <f t="shared" si="1481"/>
        <v>81438.392508784542</v>
      </c>
      <c r="AF3532" s="150">
        <f t="shared" si="1482"/>
        <v>1741.0770599000002</v>
      </c>
      <c r="AG3532" s="150">
        <f t="shared" si="1483"/>
        <v>52754.634914970004</v>
      </c>
      <c r="AH3532" s="150">
        <f t="shared" si="1484"/>
        <v>222987.95747865457</v>
      </c>
    </row>
    <row r="3533" spans="1:34" ht="15.75" x14ac:dyDescent="0.2">
      <c r="A3533" s="127">
        <f t="shared" si="1485"/>
        <v>44993</v>
      </c>
      <c r="B3533" s="165">
        <f t="shared" si="1461"/>
        <v>396864.72926661209</v>
      </c>
      <c r="C3533" s="124"/>
      <c r="D3533" s="128">
        <f t="shared" si="1462"/>
        <v>6508.4</v>
      </c>
      <c r="E3533" s="129">
        <f>VLOOKUP(A3532,[1]Plan1!$AY$80:$BA$314,3)</f>
        <v>6563.07</v>
      </c>
      <c r="F3533" s="130">
        <f t="shared" si="1463"/>
        <v>44973</v>
      </c>
      <c r="G3533" s="131">
        <f t="shared" si="1464"/>
        <v>8.3999139573474046E-3</v>
      </c>
      <c r="H3533" s="132">
        <f t="shared" si="1465"/>
        <v>45000</v>
      </c>
      <c r="I3533" s="132">
        <f t="shared" si="1466"/>
        <v>45000</v>
      </c>
      <c r="J3533" s="133">
        <f t="shared" si="1467"/>
        <v>18</v>
      </c>
      <c r="K3533" s="133">
        <f t="shared" si="1468"/>
        <v>13</v>
      </c>
      <c r="L3533" s="124">
        <f t="shared" si="1469"/>
        <v>1.00605955</v>
      </c>
      <c r="M3533" s="134">
        <f t="shared" si="1470"/>
        <v>1.00529958</v>
      </c>
      <c r="N3533" s="134">
        <f t="shared" si="1471"/>
        <v>1.7514899052001678</v>
      </c>
      <c r="O3533" s="124">
        <f t="shared" si="1472"/>
        <v>1.76210314</v>
      </c>
      <c r="P3533" s="124"/>
      <c r="Q3533" s="125"/>
      <c r="R3533" s="126"/>
      <c r="S3533" s="124"/>
      <c r="T3533" s="135">
        <f t="shared" si="1486"/>
        <v>7.9699999999999993E-2</v>
      </c>
      <c r="U3533" s="125">
        <f t="shared" si="1473"/>
        <v>1251</v>
      </c>
      <c r="V3533" s="125">
        <v>252</v>
      </c>
      <c r="W3533" s="134">
        <f t="shared" si="1474"/>
        <v>1.4632755310000001</v>
      </c>
      <c r="X3533" s="18"/>
      <c r="Y3533" s="123">
        <f t="shared" si="1475"/>
        <v>67054.222907000003</v>
      </c>
      <c r="Z3533" s="123">
        <f t="shared" si="1476"/>
        <v>64039.774429103338</v>
      </c>
      <c r="AA3533" s="123">
        <f t="shared" si="1477"/>
        <v>1341.0844581400002</v>
      </c>
      <c r="AB3533" s="123">
        <f t="shared" si="1478"/>
        <v>41283.049903076339</v>
      </c>
      <c r="AC3533" s="123">
        <f t="shared" si="1479"/>
        <v>173718.13169731968</v>
      </c>
      <c r="AD3533" s="150">
        <f t="shared" si="1480"/>
        <v>87053.852995000008</v>
      </c>
      <c r="AE3533" s="150">
        <f t="shared" si="1481"/>
        <v>81568.014648424069</v>
      </c>
      <c r="AF3533" s="150">
        <f t="shared" si="1482"/>
        <v>1741.0770599000002</v>
      </c>
      <c r="AG3533" s="150">
        <f t="shared" si="1483"/>
        <v>52783.652865968346</v>
      </c>
      <c r="AH3533" s="150">
        <f t="shared" si="1484"/>
        <v>223146.59756929244</v>
      </c>
    </row>
    <row r="3534" spans="1:34" ht="15.75" x14ac:dyDescent="0.2">
      <c r="A3534" s="127">
        <f t="shared" si="1485"/>
        <v>44994</v>
      </c>
      <c r="B3534" s="165">
        <f t="shared" si="1461"/>
        <v>397146.67002243595</v>
      </c>
      <c r="C3534" s="124"/>
      <c r="D3534" s="128">
        <f t="shared" si="1462"/>
        <v>6508.4</v>
      </c>
      <c r="E3534" s="129">
        <f>VLOOKUP(A3533,[1]Plan1!$AY$80:$BA$314,3)</f>
        <v>6563.07</v>
      </c>
      <c r="F3534" s="130">
        <f t="shared" si="1463"/>
        <v>44973</v>
      </c>
      <c r="G3534" s="131">
        <f t="shared" si="1464"/>
        <v>8.3999139573474046E-3</v>
      </c>
      <c r="H3534" s="132">
        <f t="shared" si="1465"/>
        <v>45000</v>
      </c>
      <c r="I3534" s="132">
        <f t="shared" si="1466"/>
        <v>45000</v>
      </c>
      <c r="J3534" s="133">
        <f t="shared" si="1467"/>
        <v>18</v>
      </c>
      <c r="K3534" s="133">
        <f t="shared" si="1468"/>
        <v>14</v>
      </c>
      <c r="L3534" s="124">
        <f t="shared" si="1469"/>
        <v>1.00652718</v>
      </c>
      <c r="M3534" s="134">
        <f t="shared" si="1470"/>
        <v>1.00529958</v>
      </c>
      <c r="N3534" s="134">
        <f t="shared" si="1471"/>
        <v>1.7514899052001678</v>
      </c>
      <c r="O3534" s="124">
        <f t="shared" si="1472"/>
        <v>1.7629221900000001</v>
      </c>
      <c r="P3534" s="124"/>
      <c r="Q3534" s="125"/>
      <c r="R3534" s="126"/>
      <c r="S3534" s="124"/>
      <c r="T3534" s="135">
        <f t="shared" si="1486"/>
        <v>7.9699999999999993E-2</v>
      </c>
      <c r="U3534" s="125">
        <f t="shared" si="1473"/>
        <v>1252</v>
      </c>
      <c r="V3534" s="125">
        <v>252</v>
      </c>
      <c r="W3534" s="134">
        <f t="shared" si="1474"/>
        <v>1.463720871</v>
      </c>
      <c r="X3534" s="18"/>
      <c r="Y3534" s="123">
        <f t="shared" si="1475"/>
        <v>67054.222907000003</v>
      </c>
      <c r="Z3534" s="123">
        <f t="shared" si="1476"/>
        <v>64140.625033495126</v>
      </c>
      <c r="AA3534" s="123">
        <f t="shared" si="1477"/>
        <v>1341.0844581400002</v>
      </c>
      <c r="AB3534" s="123">
        <f t="shared" si="1478"/>
        <v>41305.401310712004</v>
      </c>
      <c r="AC3534" s="123">
        <f t="shared" si="1479"/>
        <v>173841.33370934712</v>
      </c>
      <c r="AD3534" s="150">
        <f t="shared" si="1480"/>
        <v>87053.852995000008</v>
      </c>
      <c r="AE3534" s="150">
        <f t="shared" si="1481"/>
        <v>81697.735441222176</v>
      </c>
      <c r="AF3534" s="150">
        <f t="shared" si="1482"/>
        <v>1741.0770599000002</v>
      </c>
      <c r="AG3534" s="150">
        <f t="shared" si="1483"/>
        <v>52812.670816966674</v>
      </c>
      <c r="AH3534" s="150">
        <f t="shared" si="1484"/>
        <v>223305.33631308886</v>
      </c>
    </row>
    <row r="3535" spans="1:34" ht="15.75" x14ac:dyDescent="0.2">
      <c r="A3535" s="127">
        <f t="shared" si="1485"/>
        <v>44995</v>
      </c>
      <c r="B3535" s="165">
        <f t="shared" si="1461"/>
        <v>397428.79153552465</v>
      </c>
      <c r="C3535" s="124"/>
      <c r="D3535" s="128">
        <f t="shared" si="1462"/>
        <v>6508.4</v>
      </c>
      <c r="E3535" s="129">
        <f>VLOOKUP(A3534,[1]Plan1!$AY$80:$BA$314,3)</f>
        <v>6563.07</v>
      </c>
      <c r="F3535" s="130">
        <f t="shared" si="1463"/>
        <v>44973</v>
      </c>
      <c r="G3535" s="131">
        <f t="shared" si="1464"/>
        <v>8.3999139573474046E-3</v>
      </c>
      <c r="H3535" s="132">
        <f t="shared" si="1465"/>
        <v>45000</v>
      </c>
      <c r="I3535" s="132">
        <f t="shared" si="1466"/>
        <v>45000</v>
      </c>
      <c r="J3535" s="133">
        <f t="shared" si="1467"/>
        <v>18</v>
      </c>
      <c r="K3535" s="133">
        <f t="shared" si="1468"/>
        <v>15</v>
      </c>
      <c r="L3535" s="124">
        <f t="shared" si="1469"/>
        <v>1.0069950400000001</v>
      </c>
      <c r="M3535" s="134">
        <f t="shared" si="1470"/>
        <v>1.00529958</v>
      </c>
      <c r="N3535" s="134">
        <f t="shared" si="1471"/>
        <v>1.7514899052001678</v>
      </c>
      <c r="O3535" s="124">
        <f t="shared" si="1472"/>
        <v>1.7637416400000001</v>
      </c>
      <c r="P3535" s="124"/>
      <c r="Q3535" s="125"/>
      <c r="R3535" s="126"/>
      <c r="S3535" s="124"/>
      <c r="T3535" s="135">
        <f t="shared" si="1486"/>
        <v>7.9699999999999993E-2</v>
      </c>
      <c r="U3535" s="125">
        <f t="shared" si="1473"/>
        <v>1253</v>
      </c>
      <c r="V3535" s="125">
        <v>252</v>
      </c>
      <c r="W3535" s="134">
        <f t="shared" si="1474"/>
        <v>1.4641663469999999</v>
      </c>
      <c r="X3535" s="18"/>
      <c r="Y3535" s="123">
        <f t="shared" si="1475"/>
        <v>67054.222907000003</v>
      </c>
      <c r="Z3535" s="123">
        <f t="shared" si="1476"/>
        <v>64241.554700075991</v>
      </c>
      <c r="AA3535" s="123">
        <f t="shared" si="1477"/>
        <v>1341.0844581400002</v>
      </c>
      <c r="AB3535" s="123">
        <f t="shared" si="1478"/>
        <v>41327.752718347663</v>
      </c>
      <c r="AC3535" s="123">
        <f t="shared" si="1479"/>
        <v>173964.61478356365</v>
      </c>
      <c r="AD3535" s="150">
        <f t="shared" si="1480"/>
        <v>87053.852995000008</v>
      </c>
      <c r="AE3535" s="150">
        <f t="shared" si="1481"/>
        <v>81827.557929095987</v>
      </c>
      <c r="AF3535" s="150">
        <f t="shared" si="1482"/>
        <v>1741.0770599000002</v>
      </c>
      <c r="AG3535" s="150">
        <f t="shared" si="1483"/>
        <v>52841.68876796501</v>
      </c>
      <c r="AH3535" s="150">
        <f t="shared" si="1484"/>
        <v>223464.17675196103</v>
      </c>
    </row>
    <row r="3536" spans="1:34" ht="15.75" x14ac:dyDescent="0.2">
      <c r="A3536" s="127">
        <f t="shared" si="1485"/>
        <v>44996</v>
      </c>
      <c r="B3536" s="165">
        <f t="shared" si="1461"/>
        <v>397711.08879952319</v>
      </c>
      <c r="C3536" s="124"/>
      <c r="D3536" s="128">
        <f t="shared" si="1462"/>
        <v>6508.4</v>
      </c>
      <c r="E3536" s="129">
        <f>VLOOKUP(A3535,[1]Plan1!$AY$80:$BA$314,3)</f>
        <v>6563.07</v>
      </c>
      <c r="F3536" s="130">
        <f t="shared" si="1463"/>
        <v>44973</v>
      </c>
      <c r="G3536" s="131">
        <f t="shared" si="1464"/>
        <v>8.3999139573474046E-3</v>
      </c>
      <c r="H3536" s="132">
        <f t="shared" si="1465"/>
        <v>45000</v>
      </c>
      <c r="I3536" s="132">
        <f t="shared" si="1466"/>
        <v>45000</v>
      </c>
      <c r="J3536" s="133">
        <f t="shared" si="1467"/>
        <v>18</v>
      </c>
      <c r="K3536" s="133">
        <f t="shared" si="1468"/>
        <v>16</v>
      </c>
      <c r="L3536" s="124">
        <f t="shared" si="1469"/>
        <v>1.00746311</v>
      </c>
      <c r="M3536" s="134">
        <f t="shared" si="1470"/>
        <v>1.00529958</v>
      </c>
      <c r="N3536" s="134">
        <f t="shared" si="1471"/>
        <v>1.7514899052001678</v>
      </c>
      <c r="O3536" s="124">
        <f t="shared" si="1472"/>
        <v>1.7645614599999999</v>
      </c>
      <c r="P3536" s="124"/>
      <c r="Q3536" s="125"/>
      <c r="R3536" s="126"/>
      <c r="S3536" s="124"/>
      <c r="T3536" s="135">
        <f t="shared" si="1486"/>
        <v>7.9699999999999993E-2</v>
      </c>
      <c r="U3536" s="125">
        <f t="shared" si="1473"/>
        <v>1254</v>
      </c>
      <c r="V3536" s="125">
        <v>252</v>
      </c>
      <c r="W3536" s="134">
        <f t="shared" si="1474"/>
        <v>1.464611959</v>
      </c>
      <c r="X3536" s="18"/>
      <c r="Y3536" s="123">
        <f t="shared" si="1475"/>
        <v>67054.222907000003</v>
      </c>
      <c r="Z3536" s="123">
        <f t="shared" si="1476"/>
        <v>64342.561239095063</v>
      </c>
      <c r="AA3536" s="123">
        <f t="shared" si="1477"/>
        <v>1341.0844581400002</v>
      </c>
      <c r="AB3536" s="123">
        <f t="shared" si="1478"/>
        <v>41350.104125983336</v>
      </c>
      <c r="AC3536" s="123">
        <f t="shared" si="1479"/>
        <v>174087.9727302184</v>
      </c>
      <c r="AD3536" s="150">
        <f t="shared" si="1480"/>
        <v>87053.852995000008</v>
      </c>
      <c r="AE3536" s="150">
        <f t="shared" si="1481"/>
        <v>81957.47929544143</v>
      </c>
      <c r="AF3536" s="150">
        <f t="shared" si="1482"/>
        <v>1741.0770599000002</v>
      </c>
      <c r="AG3536" s="150">
        <f t="shared" si="1483"/>
        <v>52870.706718963345</v>
      </c>
      <c r="AH3536" s="150">
        <f t="shared" si="1484"/>
        <v>223623.11606930479</v>
      </c>
    </row>
    <row r="3537" spans="1:34" ht="15.75" x14ac:dyDescent="0.2">
      <c r="A3537" s="127">
        <f t="shared" si="1485"/>
        <v>44997</v>
      </c>
      <c r="B3537" s="165">
        <f t="shared" ref="B3537:B3600" si="1487">AC3537+AH3537</f>
        <v>397762.45815815718</v>
      </c>
      <c r="C3537" s="124"/>
      <c r="D3537" s="128">
        <f t="shared" ref="D3537:D3600" si="1488">IF(E3537=E3536,D3536,E3536)</f>
        <v>6508.4</v>
      </c>
      <c r="E3537" s="129">
        <f>VLOOKUP(A3536,[1]Plan1!$AY$80:$BA$314,3)</f>
        <v>6563.07</v>
      </c>
      <c r="F3537" s="130">
        <f t="shared" ref="F3537:F3600" si="1489">IF(D3537=D3536,F3536,A3537)</f>
        <v>44973</v>
      </c>
      <c r="G3537" s="131">
        <f t="shared" ref="G3537:G3600" si="1490">(E3537/D3537)-1</f>
        <v>8.3999139573474046E-3</v>
      </c>
      <c r="H3537" s="132">
        <f t="shared" ref="H3537:H3600" si="1491">IF(DAY(A3537)=15,VLOOKUP(A3537,AO$118:AT$450,4),H3536)</f>
        <v>45000</v>
      </c>
      <c r="I3537" s="132">
        <f t="shared" ref="I3537:I3600" si="1492">IF(A3537&gt;I3536,H3537,I3536)</f>
        <v>45000</v>
      </c>
      <c r="J3537" s="133">
        <f t="shared" ref="J3537:J3600" si="1493">IF(I3537=I3536,J3536,NETWORKDAYS(I3536,I3537,$AK$118:$AK$502)-1)</f>
        <v>18</v>
      </c>
      <c r="K3537" s="133">
        <f t="shared" ref="K3537:K3600" si="1494">(J3537-(NETWORKDAYS(A3537,I3537,AK$118:AK$502)-1))</f>
        <v>16</v>
      </c>
      <c r="L3537" s="124">
        <f t="shared" ref="L3537:L3600" si="1495">TRUNC((E3537/D3537)^TRUNC((K3537/J3537),9),8)</f>
        <v>1.00746311</v>
      </c>
      <c r="M3537" s="134">
        <f t="shared" ref="M3537:M3600" si="1496">IF(I3537&gt;I3536,L3536,M3536)</f>
        <v>1.00529958</v>
      </c>
      <c r="N3537" s="134">
        <f t="shared" ref="N3537:N3600" si="1497">IF(I3537&gt;I3536,N3536*M3537,N3536)</f>
        <v>1.7514899052001678</v>
      </c>
      <c r="O3537" s="124">
        <f t="shared" ref="O3537:O3600" si="1498">TRUNC(TRUNC((L3537*N3537),15),8)</f>
        <v>1.7645614599999999</v>
      </c>
      <c r="P3537" s="124"/>
      <c r="Q3537" s="125"/>
      <c r="R3537" s="126"/>
      <c r="S3537" s="124"/>
      <c r="T3537" s="135">
        <f t="shared" si="1486"/>
        <v>7.9699999999999993E-2</v>
      </c>
      <c r="U3537" s="125">
        <f t="shared" ref="U3537:U3600" si="1499">IF(Q3536&gt;0,1,IF(K3537=K3536,U3536,U3536+1))</f>
        <v>1254</v>
      </c>
      <c r="V3537" s="125">
        <v>252</v>
      </c>
      <c r="W3537" s="134">
        <f t="shared" ref="W3537:W3600" si="1500">ROUND((1+T3537)^TRUNC((U3537/V3537),9),9)</f>
        <v>1.464611959</v>
      </c>
      <c r="X3537" s="18"/>
      <c r="Y3537" s="123">
        <f t="shared" ref="Y3537:Y3600" si="1501">S$1686+X$1686</f>
        <v>67054.222907000003</v>
      </c>
      <c r="Z3537" s="123">
        <f t="shared" ref="Z3537:Z3600" si="1502">(((O3537/O$1686)*W3537*W$1714)-1)*Y3537</f>
        <v>64342.561239095063</v>
      </c>
      <c r="AA3537" s="123">
        <f t="shared" ref="AA3537:AA3600" si="1503">0.02*Y3537</f>
        <v>1341.0844581400002</v>
      </c>
      <c r="AB3537" s="123">
        <f t="shared" ref="AB3537:AB3600" si="1504">0.01*((A3537-A$1686)/30)*Y3537</f>
        <v>41372.455533619002</v>
      </c>
      <c r="AC3537" s="123">
        <f t="shared" ref="AC3537:AC3600" si="1505">SUM(Y3537:AB3537)</f>
        <v>174110.32413785407</v>
      </c>
      <c r="AD3537" s="150">
        <f t="shared" ref="AD3537:AD3600" si="1506">S$1714+X$1714</f>
        <v>87053.852995000008</v>
      </c>
      <c r="AE3537" s="150">
        <f t="shared" ref="AE3537:AE3600" si="1507">(((O3537/O$1714)*W3537)-1)*AD3537</f>
        <v>81957.47929544143</v>
      </c>
      <c r="AF3537" s="150">
        <f t="shared" ref="AF3537:AF3600" si="1508">0.02*AD3537</f>
        <v>1741.0770599000002</v>
      </c>
      <c r="AG3537" s="150">
        <f t="shared" ref="AG3537:AG3600" si="1509">0.01*((A3537-A$1714)/30)*AD3537</f>
        <v>52899.724669961673</v>
      </c>
      <c r="AH3537" s="150">
        <f t="shared" ref="AH3537:AH3600" si="1510">SUM(AD3537:AG3537)</f>
        <v>223652.13402030311</v>
      </c>
    </row>
    <row r="3538" spans="1:34" ht="15.75" x14ac:dyDescent="0.2">
      <c r="A3538" s="127">
        <f t="shared" si="1485"/>
        <v>44998</v>
      </c>
      <c r="B3538" s="165">
        <f t="shared" si="1487"/>
        <v>397813.82751679118</v>
      </c>
      <c r="C3538" s="124"/>
      <c r="D3538" s="128">
        <f t="shared" si="1488"/>
        <v>6508.4</v>
      </c>
      <c r="E3538" s="129">
        <f>VLOOKUP(A3537,[1]Plan1!$AY$80:$BA$314,3)</f>
        <v>6563.07</v>
      </c>
      <c r="F3538" s="130">
        <f t="shared" si="1489"/>
        <v>44973</v>
      </c>
      <c r="G3538" s="131">
        <f t="shared" si="1490"/>
        <v>8.3999139573474046E-3</v>
      </c>
      <c r="H3538" s="132">
        <f t="shared" si="1491"/>
        <v>45000</v>
      </c>
      <c r="I3538" s="132">
        <f t="shared" si="1492"/>
        <v>45000</v>
      </c>
      <c r="J3538" s="133">
        <f t="shared" si="1493"/>
        <v>18</v>
      </c>
      <c r="K3538" s="133">
        <f t="shared" si="1494"/>
        <v>16</v>
      </c>
      <c r="L3538" s="124">
        <f t="shared" si="1495"/>
        <v>1.00746311</v>
      </c>
      <c r="M3538" s="134">
        <f t="shared" si="1496"/>
        <v>1.00529958</v>
      </c>
      <c r="N3538" s="134">
        <f t="shared" si="1497"/>
        <v>1.7514899052001678</v>
      </c>
      <c r="O3538" s="124">
        <f t="shared" si="1498"/>
        <v>1.7645614599999999</v>
      </c>
      <c r="P3538" s="124"/>
      <c r="Q3538" s="125"/>
      <c r="R3538" s="126"/>
      <c r="S3538" s="124"/>
      <c r="T3538" s="135">
        <f t="shared" si="1486"/>
        <v>7.9699999999999993E-2</v>
      </c>
      <c r="U3538" s="125">
        <f t="shared" si="1499"/>
        <v>1254</v>
      </c>
      <c r="V3538" s="125">
        <v>252</v>
      </c>
      <c r="W3538" s="134">
        <f t="shared" si="1500"/>
        <v>1.464611959</v>
      </c>
      <c r="X3538" s="18"/>
      <c r="Y3538" s="123">
        <f t="shared" si="1501"/>
        <v>67054.222907000003</v>
      </c>
      <c r="Z3538" s="123">
        <f t="shared" si="1502"/>
        <v>64342.561239095063</v>
      </c>
      <c r="AA3538" s="123">
        <f t="shared" si="1503"/>
        <v>1341.0844581400002</v>
      </c>
      <c r="AB3538" s="123">
        <f t="shared" si="1504"/>
        <v>41394.806941254676</v>
      </c>
      <c r="AC3538" s="123">
        <f t="shared" si="1505"/>
        <v>174132.67554548974</v>
      </c>
      <c r="AD3538" s="150">
        <f t="shared" si="1506"/>
        <v>87053.852995000008</v>
      </c>
      <c r="AE3538" s="150">
        <f t="shared" si="1507"/>
        <v>81957.47929544143</v>
      </c>
      <c r="AF3538" s="150">
        <f t="shared" si="1508"/>
        <v>1741.0770599000002</v>
      </c>
      <c r="AG3538" s="150">
        <f t="shared" si="1509"/>
        <v>52928.742620960002</v>
      </c>
      <c r="AH3538" s="150">
        <f t="shared" si="1510"/>
        <v>223681.15197130144</v>
      </c>
    </row>
    <row r="3539" spans="1:34" ht="15.75" x14ac:dyDescent="0.2">
      <c r="A3539" s="127">
        <f t="shared" si="1485"/>
        <v>44999</v>
      </c>
      <c r="B3539" s="165">
        <f t="shared" si="1487"/>
        <v>398096.30382880918</v>
      </c>
      <c r="C3539" s="124"/>
      <c r="D3539" s="128">
        <f t="shared" si="1488"/>
        <v>6508.4</v>
      </c>
      <c r="E3539" s="129">
        <f>VLOOKUP(A3538,[1]Plan1!$AY$80:$BA$314,3)</f>
        <v>6563.07</v>
      </c>
      <c r="F3539" s="130">
        <f t="shared" si="1489"/>
        <v>44973</v>
      </c>
      <c r="G3539" s="131">
        <f t="shared" si="1490"/>
        <v>8.3999139573474046E-3</v>
      </c>
      <c r="H3539" s="132">
        <f t="shared" si="1491"/>
        <v>45000</v>
      </c>
      <c r="I3539" s="132">
        <f t="shared" si="1492"/>
        <v>45000</v>
      </c>
      <c r="J3539" s="133">
        <f t="shared" si="1493"/>
        <v>18</v>
      </c>
      <c r="K3539" s="133">
        <f t="shared" si="1494"/>
        <v>17</v>
      </c>
      <c r="L3539" s="124">
        <f t="shared" si="1495"/>
        <v>1.0079313999999999</v>
      </c>
      <c r="M3539" s="134">
        <f t="shared" si="1496"/>
        <v>1.00529958</v>
      </c>
      <c r="N3539" s="134">
        <f t="shared" si="1497"/>
        <v>1.7514899052001678</v>
      </c>
      <c r="O3539" s="124">
        <f t="shared" si="1498"/>
        <v>1.76538167</v>
      </c>
      <c r="P3539" s="124"/>
      <c r="Q3539" s="125"/>
      <c r="R3539" s="126"/>
      <c r="S3539" s="124"/>
      <c r="T3539" s="135">
        <f t="shared" si="1486"/>
        <v>7.9699999999999993E-2</v>
      </c>
      <c r="U3539" s="125">
        <f t="shared" si="1499"/>
        <v>1255</v>
      </c>
      <c r="V3539" s="125">
        <v>252</v>
      </c>
      <c r="W3539" s="134">
        <f t="shared" si="1500"/>
        <v>1.4650577060000001</v>
      </c>
      <c r="X3539" s="18"/>
      <c r="Y3539" s="123">
        <f t="shared" si="1501"/>
        <v>67054.222907000003</v>
      </c>
      <c r="Z3539" s="123">
        <f t="shared" si="1502"/>
        <v>64443.646092689123</v>
      </c>
      <c r="AA3539" s="123">
        <f t="shared" si="1503"/>
        <v>1341.0844581400002</v>
      </c>
      <c r="AB3539" s="123">
        <f t="shared" si="1504"/>
        <v>41417.158348890334</v>
      </c>
      <c r="AC3539" s="123">
        <f t="shared" si="1505"/>
        <v>174256.11180671945</v>
      </c>
      <c r="AD3539" s="150">
        <f t="shared" si="1506"/>
        <v>87053.852995000008</v>
      </c>
      <c r="AE3539" s="150">
        <f t="shared" si="1507"/>
        <v>82087.501395231331</v>
      </c>
      <c r="AF3539" s="150">
        <f t="shared" si="1508"/>
        <v>1741.0770599000002</v>
      </c>
      <c r="AG3539" s="150">
        <f t="shared" si="1509"/>
        <v>52957.760571958344</v>
      </c>
      <c r="AH3539" s="150">
        <f t="shared" si="1510"/>
        <v>223840.1920220897</v>
      </c>
    </row>
    <row r="3540" spans="1:34" ht="15.75" x14ac:dyDescent="0.2">
      <c r="A3540" s="127">
        <f t="shared" si="1485"/>
        <v>45000</v>
      </c>
      <c r="B3540" s="165">
        <f t="shared" si="1487"/>
        <v>398378.9575845924</v>
      </c>
      <c r="C3540" s="124"/>
      <c r="D3540" s="128">
        <f t="shared" si="1488"/>
        <v>6508.4</v>
      </c>
      <c r="E3540" s="129">
        <f>VLOOKUP(A3539,[1]Plan1!$AY$80:$BA$314,3)</f>
        <v>6563.07</v>
      </c>
      <c r="F3540" s="130">
        <f t="shared" si="1489"/>
        <v>44973</v>
      </c>
      <c r="G3540" s="131">
        <f t="shared" si="1490"/>
        <v>8.3999139573474046E-3</v>
      </c>
      <c r="H3540" s="132">
        <f t="shared" si="1491"/>
        <v>45033</v>
      </c>
      <c r="I3540" s="132">
        <f t="shared" si="1492"/>
        <v>45000</v>
      </c>
      <c r="J3540" s="133">
        <f t="shared" si="1493"/>
        <v>18</v>
      </c>
      <c r="K3540" s="133">
        <f t="shared" si="1494"/>
        <v>18</v>
      </c>
      <c r="L3540" s="124">
        <f t="shared" si="1495"/>
        <v>1.0083999100000001</v>
      </c>
      <c r="M3540" s="134">
        <f t="shared" si="1496"/>
        <v>1.00529958</v>
      </c>
      <c r="N3540" s="134">
        <f t="shared" si="1497"/>
        <v>1.7514899052001678</v>
      </c>
      <c r="O3540" s="124">
        <f t="shared" si="1498"/>
        <v>1.76620226</v>
      </c>
      <c r="P3540" s="124"/>
      <c r="Q3540" s="125"/>
      <c r="R3540" s="126"/>
      <c r="S3540" s="124"/>
      <c r="T3540" s="135">
        <f t="shared" si="1486"/>
        <v>7.9699999999999993E-2</v>
      </c>
      <c r="U3540" s="125">
        <f t="shared" si="1499"/>
        <v>1256</v>
      </c>
      <c r="V3540" s="125">
        <v>252</v>
      </c>
      <c r="W3540" s="134">
        <f t="shared" si="1500"/>
        <v>1.465503588</v>
      </c>
      <c r="X3540" s="18"/>
      <c r="Y3540" s="123">
        <f t="shared" si="1501"/>
        <v>67054.222907000003</v>
      </c>
      <c r="Z3540" s="123">
        <f t="shared" si="1502"/>
        <v>64544.808559166624</v>
      </c>
      <c r="AA3540" s="123">
        <f t="shared" si="1503"/>
        <v>1341.0844581400002</v>
      </c>
      <c r="AB3540" s="123">
        <f t="shared" si="1504"/>
        <v>41439.509756526</v>
      </c>
      <c r="AC3540" s="123">
        <f t="shared" si="1505"/>
        <v>174379.62568083263</v>
      </c>
      <c r="AD3540" s="150">
        <f t="shared" si="1506"/>
        <v>87053.852995000008</v>
      </c>
      <c r="AE3540" s="150">
        <f t="shared" si="1507"/>
        <v>82217.623325903071</v>
      </c>
      <c r="AF3540" s="150">
        <f t="shared" si="1508"/>
        <v>1741.0770599000002</v>
      </c>
      <c r="AG3540" s="150">
        <f t="shared" si="1509"/>
        <v>52986.778522956673</v>
      </c>
      <c r="AH3540" s="150">
        <f t="shared" si="1510"/>
        <v>223999.33190375977</v>
      </c>
    </row>
    <row r="3541" spans="1:34" ht="15.75" x14ac:dyDescent="0.2">
      <c r="A3541" s="127">
        <f t="shared" si="1485"/>
        <v>45001</v>
      </c>
      <c r="B3541" s="165">
        <f t="shared" si="1487"/>
        <v>398618.70007124438</v>
      </c>
      <c r="C3541" s="124"/>
      <c r="D3541" s="128">
        <f t="shared" si="1488"/>
        <v>6563.07</v>
      </c>
      <c r="E3541" s="129">
        <f>VLOOKUP(A3540,[1]Plan1!$AY$80:$BA$314,3)</f>
        <v>6609.67</v>
      </c>
      <c r="F3541" s="130">
        <f t="shared" si="1489"/>
        <v>45001</v>
      </c>
      <c r="G3541" s="131">
        <f t="shared" si="1490"/>
        <v>7.1003356660832573E-3</v>
      </c>
      <c r="H3541" s="132">
        <f t="shared" si="1491"/>
        <v>45033</v>
      </c>
      <c r="I3541" s="132">
        <f t="shared" si="1492"/>
        <v>45033</v>
      </c>
      <c r="J3541" s="133">
        <f t="shared" si="1493"/>
        <v>22</v>
      </c>
      <c r="K3541" s="133">
        <f t="shared" si="1494"/>
        <v>1</v>
      </c>
      <c r="L3541" s="124">
        <f t="shared" si="1495"/>
        <v>1.0003216500000001</v>
      </c>
      <c r="M3541" s="134">
        <f t="shared" si="1496"/>
        <v>1.0083999100000001</v>
      </c>
      <c r="N3541" s="134">
        <f t="shared" si="1497"/>
        <v>1.7662022627697578</v>
      </c>
      <c r="O3541" s="124">
        <f t="shared" si="1498"/>
        <v>1.76677036</v>
      </c>
      <c r="P3541" s="124"/>
      <c r="Q3541" s="125"/>
      <c r="R3541" s="126"/>
      <c r="S3541" s="124"/>
      <c r="T3541" s="135">
        <f t="shared" si="1486"/>
        <v>7.9699999999999993E-2</v>
      </c>
      <c r="U3541" s="125">
        <f t="shared" si="1499"/>
        <v>1257</v>
      </c>
      <c r="V3541" s="125">
        <v>252</v>
      </c>
      <c r="W3541" s="134">
        <f t="shared" si="1500"/>
        <v>1.465949607</v>
      </c>
      <c r="X3541" s="18"/>
      <c r="Y3541" s="123">
        <f t="shared" si="1501"/>
        <v>67054.222907000003</v>
      </c>
      <c r="Z3541" s="123">
        <f t="shared" si="1502"/>
        <v>64627.201883071139</v>
      </c>
      <c r="AA3541" s="123">
        <f t="shared" si="1503"/>
        <v>1341.0844581400002</v>
      </c>
      <c r="AB3541" s="123">
        <f t="shared" si="1504"/>
        <v>41461.861164161674</v>
      </c>
      <c r="AC3541" s="123">
        <f t="shared" si="1505"/>
        <v>174484.37041237281</v>
      </c>
      <c r="AD3541" s="150">
        <f t="shared" si="1506"/>
        <v>87053.852995000008</v>
      </c>
      <c r="AE3541" s="150">
        <f t="shared" si="1507"/>
        <v>82323.603130016549</v>
      </c>
      <c r="AF3541" s="150">
        <f t="shared" si="1508"/>
        <v>1741.0770599000002</v>
      </c>
      <c r="AG3541" s="150">
        <f t="shared" si="1509"/>
        <v>53015.796473955001</v>
      </c>
      <c r="AH3541" s="150">
        <f t="shared" si="1510"/>
        <v>224134.32965887157</v>
      </c>
    </row>
    <row r="3542" spans="1:34" ht="15.75" x14ac:dyDescent="0.2">
      <c r="A3542" s="127">
        <f t="shared" si="1485"/>
        <v>45002</v>
      </c>
      <c r="B3542" s="165">
        <f t="shared" si="1487"/>
        <v>398858.5615835744</v>
      </c>
      <c r="C3542" s="124"/>
      <c r="D3542" s="128">
        <f t="shared" si="1488"/>
        <v>6563.07</v>
      </c>
      <c r="E3542" s="129">
        <f>VLOOKUP(A3541,[1]Plan1!$AY$80:$BA$314,3)</f>
        <v>6609.67</v>
      </c>
      <c r="F3542" s="130">
        <f t="shared" si="1489"/>
        <v>45001</v>
      </c>
      <c r="G3542" s="131">
        <f t="shared" si="1490"/>
        <v>7.1003356660832573E-3</v>
      </c>
      <c r="H3542" s="132">
        <f t="shared" si="1491"/>
        <v>45033</v>
      </c>
      <c r="I3542" s="132">
        <f t="shared" si="1492"/>
        <v>45033</v>
      </c>
      <c r="J3542" s="133">
        <f t="shared" si="1493"/>
        <v>22</v>
      </c>
      <c r="K3542" s="133">
        <f t="shared" si="1494"/>
        <v>2</v>
      </c>
      <c r="L3542" s="124">
        <f t="shared" si="1495"/>
        <v>1.0006434099999999</v>
      </c>
      <c r="M3542" s="134">
        <f t="shared" si="1496"/>
        <v>1.0083999100000001</v>
      </c>
      <c r="N3542" s="134">
        <f t="shared" si="1497"/>
        <v>1.7662022627697578</v>
      </c>
      <c r="O3542" s="124">
        <f t="shared" si="1498"/>
        <v>1.7673386499999999</v>
      </c>
      <c r="P3542" s="124"/>
      <c r="Q3542" s="125"/>
      <c r="R3542" s="126"/>
      <c r="S3542" s="124"/>
      <c r="T3542" s="135">
        <f t="shared" si="1486"/>
        <v>7.9699999999999993E-2</v>
      </c>
      <c r="U3542" s="125">
        <f t="shared" si="1499"/>
        <v>1258</v>
      </c>
      <c r="V3542" s="125">
        <v>252</v>
      </c>
      <c r="W3542" s="134">
        <f t="shared" si="1500"/>
        <v>1.466395761</v>
      </c>
      <c r="X3542" s="18"/>
      <c r="Y3542" s="123">
        <f t="shared" si="1501"/>
        <v>67054.222907000003</v>
      </c>
      <c r="Z3542" s="123">
        <f t="shared" si="1502"/>
        <v>64709.647268123379</v>
      </c>
      <c r="AA3542" s="123">
        <f t="shared" si="1503"/>
        <v>1341.0844581400002</v>
      </c>
      <c r="AB3542" s="123">
        <f t="shared" si="1504"/>
        <v>41484.212571797339</v>
      </c>
      <c r="AC3542" s="123">
        <f t="shared" si="1505"/>
        <v>174589.16720506072</v>
      </c>
      <c r="AD3542" s="150">
        <f t="shared" si="1506"/>
        <v>87053.852995000008</v>
      </c>
      <c r="AE3542" s="150">
        <f t="shared" si="1507"/>
        <v>82429.649898660311</v>
      </c>
      <c r="AF3542" s="150">
        <f t="shared" si="1508"/>
        <v>1741.0770599000002</v>
      </c>
      <c r="AG3542" s="150">
        <f t="shared" si="1509"/>
        <v>53044.814424953336</v>
      </c>
      <c r="AH3542" s="150">
        <f t="shared" si="1510"/>
        <v>224269.39437851368</v>
      </c>
    </row>
    <row r="3543" spans="1:34" ht="15.75" x14ac:dyDescent="0.2">
      <c r="A3543" s="127">
        <f t="shared" si="1485"/>
        <v>45003</v>
      </c>
      <c r="B3543" s="165">
        <f t="shared" si="1487"/>
        <v>399098.54067835194</v>
      </c>
      <c r="C3543" s="124"/>
      <c r="D3543" s="128">
        <f t="shared" si="1488"/>
        <v>6563.07</v>
      </c>
      <c r="E3543" s="129">
        <f>VLOOKUP(A3542,[1]Plan1!$AY$80:$BA$314,3)</f>
        <v>6609.67</v>
      </c>
      <c r="F3543" s="130">
        <f t="shared" si="1489"/>
        <v>45001</v>
      </c>
      <c r="G3543" s="131">
        <f t="shared" si="1490"/>
        <v>7.1003356660832573E-3</v>
      </c>
      <c r="H3543" s="132">
        <f t="shared" si="1491"/>
        <v>45033</v>
      </c>
      <c r="I3543" s="132">
        <f t="shared" si="1492"/>
        <v>45033</v>
      </c>
      <c r="J3543" s="133">
        <f t="shared" si="1493"/>
        <v>22</v>
      </c>
      <c r="K3543" s="133">
        <f t="shared" si="1494"/>
        <v>3</v>
      </c>
      <c r="L3543" s="124">
        <f t="shared" si="1495"/>
        <v>1.00096527</v>
      </c>
      <c r="M3543" s="134">
        <f t="shared" si="1496"/>
        <v>1.0083999100000001</v>
      </c>
      <c r="N3543" s="134">
        <f t="shared" si="1497"/>
        <v>1.7662022627697578</v>
      </c>
      <c r="O3543" s="124">
        <f t="shared" si="1498"/>
        <v>1.7679071200000001</v>
      </c>
      <c r="P3543" s="124"/>
      <c r="Q3543" s="125"/>
      <c r="R3543" s="126"/>
      <c r="S3543" s="124"/>
      <c r="T3543" s="135">
        <f t="shared" si="1486"/>
        <v>7.9699999999999993E-2</v>
      </c>
      <c r="U3543" s="125">
        <f t="shared" si="1499"/>
        <v>1259</v>
      </c>
      <c r="V3543" s="125">
        <v>252</v>
      </c>
      <c r="W3543" s="134">
        <f t="shared" si="1500"/>
        <v>1.466842051</v>
      </c>
      <c r="X3543" s="18"/>
      <c r="Y3543" s="123">
        <f t="shared" si="1501"/>
        <v>67054.222907000003</v>
      </c>
      <c r="Z3543" s="123">
        <f t="shared" si="1502"/>
        <v>64792.144083062616</v>
      </c>
      <c r="AA3543" s="123">
        <f t="shared" si="1503"/>
        <v>1341.0844581400002</v>
      </c>
      <c r="AB3543" s="123">
        <f t="shared" si="1504"/>
        <v>41506.563979432998</v>
      </c>
      <c r="AC3543" s="123">
        <f t="shared" si="1505"/>
        <v>174694.0154276356</v>
      </c>
      <c r="AD3543" s="150">
        <f t="shared" si="1506"/>
        <v>87053.852995000008</v>
      </c>
      <c r="AE3543" s="150">
        <f t="shared" si="1507"/>
        <v>82535.762819864656</v>
      </c>
      <c r="AF3543" s="150">
        <f t="shared" si="1508"/>
        <v>1741.0770599000002</v>
      </c>
      <c r="AG3543" s="150">
        <f t="shared" si="1509"/>
        <v>53073.832375951672</v>
      </c>
      <c r="AH3543" s="150">
        <f t="shared" si="1510"/>
        <v>224404.52525071634</v>
      </c>
    </row>
    <row r="3544" spans="1:34" ht="15.75" x14ac:dyDescent="0.2">
      <c r="A3544" s="127">
        <f t="shared" si="1485"/>
        <v>45004</v>
      </c>
      <c r="B3544" s="165">
        <f t="shared" si="1487"/>
        <v>399149.910036986</v>
      </c>
      <c r="C3544" s="124"/>
      <c r="D3544" s="128">
        <f t="shared" si="1488"/>
        <v>6563.07</v>
      </c>
      <c r="E3544" s="129">
        <f>VLOOKUP(A3543,[1]Plan1!$AY$80:$BA$314,3)</f>
        <v>6609.67</v>
      </c>
      <c r="F3544" s="130">
        <f t="shared" si="1489"/>
        <v>45001</v>
      </c>
      <c r="G3544" s="131">
        <f t="shared" si="1490"/>
        <v>7.1003356660832573E-3</v>
      </c>
      <c r="H3544" s="132">
        <f t="shared" si="1491"/>
        <v>45033</v>
      </c>
      <c r="I3544" s="132">
        <f t="shared" si="1492"/>
        <v>45033</v>
      </c>
      <c r="J3544" s="133">
        <f t="shared" si="1493"/>
        <v>22</v>
      </c>
      <c r="K3544" s="133">
        <f t="shared" si="1494"/>
        <v>3</v>
      </c>
      <c r="L3544" s="124">
        <f t="shared" si="1495"/>
        <v>1.00096527</v>
      </c>
      <c r="M3544" s="134">
        <f t="shared" si="1496"/>
        <v>1.0083999100000001</v>
      </c>
      <c r="N3544" s="134">
        <f t="shared" si="1497"/>
        <v>1.7662022627697578</v>
      </c>
      <c r="O3544" s="124">
        <f t="shared" si="1498"/>
        <v>1.7679071200000001</v>
      </c>
      <c r="P3544" s="124"/>
      <c r="Q3544" s="125"/>
      <c r="R3544" s="126"/>
      <c r="S3544" s="124"/>
      <c r="T3544" s="135">
        <f t="shared" si="1486"/>
        <v>7.9699999999999993E-2</v>
      </c>
      <c r="U3544" s="125">
        <f t="shared" si="1499"/>
        <v>1259</v>
      </c>
      <c r="V3544" s="125">
        <v>252</v>
      </c>
      <c r="W3544" s="134">
        <f t="shared" si="1500"/>
        <v>1.466842051</v>
      </c>
      <c r="X3544" s="18"/>
      <c r="Y3544" s="123">
        <f t="shared" si="1501"/>
        <v>67054.222907000003</v>
      </c>
      <c r="Z3544" s="123">
        <f t="shared" si="1502"/>
        <v>64792.144083062616</v>
      </c>
      <c r="AA3544" s="123">
        <f t="shared" si="1503"/>
        <v>1341.0844581400002</v>
      </c>
      <c r="AB3544" s="123">
        <f t="shared" si="1504"/>
        <v>41528.915387068664</v>
      </c>
      <c r="AC3544" s="123">
        <f t="shared" si="1505"/>
        <v>174716.36683527127</v>
      </c>
      <c r="AD3544" s="150">
        <f t="shared" si="1506"/>
        <v>87053.852995000008</v>
      </c>
      <c r="AE3544" s="150">
        <f t="shared" si="1507"/>
        <v>82535.762819864656</v>
      </c>
      <c r="AF3544" s="150">
        <f t="shared" si="1508"/>
        <v>1741.0770599000002</v>
      </c>
      <c r="AG3544" s="150">
        <f t="shared" si="1509"/>
        <v>53102.850326950007</v>
      </c>
      <c r="AH3544" s="150">
        <f t="shared" si="1510"/>
        <v>224433.5432017147</v>
      </c>
    </row>
    <row r="3545" spans="1:34" ht="15.75" x14ac:dyDescent="0.2">
      <c r="A3545" s="127">
        <f t="shared" si="1485"/>
        <v>45005</v>
      </c>
      <c r="B3545" s="165">
        <f t="shared" si="1487"/>
        <v>399201.27939561999</v>
      </c>
      <c r="C3545" s="124"/>
      <c r="D3545" s="128">
        <f t="shared" si="1488"/>
        <v>6563.07</v>
      </c>
      <c r="E3545" s="129">
        <f>VLOOKUP(A3544,[1]Plan1!$AY$80:$BA$314,3)</f>
        <v>6609.67</v>
      </c>
      <c r="F3545" s="130">
        <f t="shared" si="1489"/>
        <v>45001</v>
      </c>
      <c r="G3545" s="131">
        <f t="shared" si="1490"/>
        <v>7.1003356660832573E-3</v>
      </c>
      <c r="H3545" s="132">
        <f t="shared" si="1491"/>
        <v>45033</v>
      </c>
      <c r="I3545" s="132">
        <f t="shared" si="1492"/>
        <v>45033</v>
      </c>
      <c r="J3545" s="133">
        <f t="shared" si="1493"/>
        <v>22</v>
      </c>
      <c r="K3545" s="133">
        <f t="shared" si="1494"/>
        <v>3</v>
      </c>
      <c r="L3545" s="124">
        <f t="shared" si="1495"/>
        <v>1.00096527</v>
      </c>
      <c r="M3545" s="134">
        <f t="shared" si="1496"/>
        <v>1.0083999100000001</v>
      </c>
      <c r="N3545" s="134">
        <f t="shared" si="1497"/>
        <v>1.7662022627697578</v>
      </c>
      <c r="O3545" s="124">
        <f t="shared" si="1498"/>
        <v>1.7679071200000001</v>
      </c>
      <c r="P3545" s="124"/>
      <c r="Q3545" s="125"/>
      <c r="R3545" s="126"/>
      <c r="S3545" s="124"/>
      <c r="T3545" s="135">
        <f t="shared" si="1486"/>
        <v>7.9699999999999993E-2</v>
      </c>
      <c r="U3545" s="125">
        <f t="shared" si="1499"/>
        <v>1259</v>
      </c>
      <c r="V3545" s="125">
        <v>252</v>
      </c>
      <c r="W3545" s="134">
        <f t="shared" si="1500"/>
        <v>1.466842051</v>
      </c>
      <c r="X3545" s="18"/>
      <c r="Y3545" s="123">
        <f t="shared" si="1501"/>
        <v>67054.222907000003</v>
      </c>
      <c r="Z3545" s="123">
        <f t="shared" si="1502"/>
        <v>64792.144083062616</v>
      </c>
      <c r="AA3545" s="123">
        <f t="shared" si="1503"/>
        <v>1341.0844581400002</v>
      </c>
      <c r="AB3545" s="123">
        <f t="shared" si="1504"/>
        <v>41551.266794704337</v>
      </c>
      <c r="AC3545" s="123">
        <f t="shared" si="1505"/>
        <v>174738.71824290694</v>
      </c>
      <c r="AD3545" s="150">
        <f t="shared" si="1506"/>
        <v>87053.852995000008</v>
      </c>
      <c r="AE3545" s="150">
        <f t="shared" si="1507"/>
        <v>82535.762819864656</v>
      </c>
      <c r="AF3545" s="150">
        <f t="shared" si="1508"/>
        <v>1741.0770599000002</v>
      </c>
      <c r="AG3545" s="150">
        <f t="shared" si="1509"/>
        <v>53131.868277948335</v>
      </c>
      <c r="AH3545" s="150">
        <f t="shared" si="1510"/>
        <v>224462.56115271302</v>
      </c>
    </row>
    <row r="3546" spans="1:34" ht="15.75" x14ac:dyDescent="0.2">
      <c r="A3546" s="127">
        <f t="shared" si="1485"/>
        <v>45006</v>
      </c>
      <c r="B3546" s="165">
        <f t="shared" si="1487"/>
        <v>399441.37612781842</v>
      </c>
      <c r="C3546" s="124"/>
      <c r="D3546" s="128">
        <f t="shared" si="1488"/>
        <v>6563.07</v>
      </c>
      <c r="E3546" s="129">
        <f>VLOOKUP(A3545,[1]Plan1!$AY$80:$BA$314,3)</f>
        <v>6609.67</v>
      </c>
      <c r="F3546" s="130">
        <f t="shared" si="1489"/>
        <v>45001</v>
      </c>
      <c r="G3546" s="131">
        <f t="shared" si="1490"/>
        <v>7.1003356660832573E-3</v>
      </c>
      <c r="H3546" s="132">
        <f t="shared" si="1491"/>
        <v>45033</v>
      </c>
      <c r="I3546" s="132">
        <f t="shared" si="1492"/>
        <v>45033</v>
      </c>
      <c r="J3546" s="133">
        <f t="shared" si="1493"/>
        <v>22</v>
      </c>
      <c r="K3546" s="133">
        <f t="shared" si="1494"/>
        <v>4</v>
      </c>
      <c r="L3546" s="124">
        <f t="shared" si="1495"/>
        <v>1.00128723</v>
      </c>
      <c r="M3546" s="134">
        <f t="shared" si="1496"/>
        <v>1.0083999100000001</v>
      </c>
      <c r="N3546" s="134">
        <f t="shared" si="1497"/>
        <v>1.7662022627697578</v>
      </c>
      <c r="O3546" s="124">
        <f t="shared" si="1498"/>
        <v>1.76847577</v>
      </c>
      <c r="P3546" s="124"/>
      <c r="Q3546" s="125"/>
      <c r="R3546" s="126"/>
      <c r="S3546" s="124"/>
      <c r="T3546" s="135">
        <f t="shared" si="1486"/>
        <v>7.9699999999999993E-2</v>
      </c>
      <c r="U3546" s="125">
        <f t="shared" si="1499"/>
        <v>1260</v>
      </c>
      <c r="V3546" s="125">
        <v>252</v>
      </c>
      <c r="W3546" s="134">
        <f t="shared" si="1500"/>
        <v>1.4672884770000001</v>
      </c>
      <c r="X3546" s="18"/>
      <c r="Y3546" s="123">
        <f t="shared" si="1501"/>
        <v>67054.222907000003</v>
      </c>
      <c r="Z3546" s="123">
        <f t="shared" si="1502"/>
        <v>64874.692351933867</v>
      </c>
      <c r="AA3546" s="123">
        <f t="shared" si="1503"/>
        <v>1341.0844581400002</v>
      </c>
      <c r="AB3546" s="123">
        <f t="shared" si="1504"/>
        <v>41573.618202340003</v>
      </c>
      <c r="AC3546" s="123">
        <f t="shared" si="1505"/>
        <v>174843.61791941387</v>
      </c>
      <c r="AD3546" s="150">
        <f t="shared" si="1506"/>
        <v>87053.852995000008</v>
      </c>
      <c r="AE3546" s="150">
        <f t="shared" si="1507"/>
        <v>82641.941924557847</v>
      </c>
      <c r="AF3546" s="150">
        <f t="shared" si="1508"/>
        <v>1741.0770599000002</v>
      </c>
      <c r="AG3546" s="150">
        <f t="shared" si="1509"/>
        <v>53160.886228946671</v>
      </c>
      <c r="AH3546" s="150">
        <f t="shared" si="1510"/>
        <v>224597.75820840456</v>
      </c>
    </row>
    <row r="3547" spans="1:34" ht="15.75" x14ac:dyDescent="0.2">
      <c r="A3547" s="127">
        <f t="shared" si="1485"/>
        <v>45007</v>
      </c>
      <c r="B3547" s="165">
        <f t="shared" si="1487"/>
        <v>399681.59205287788</v>
      </c>
      <c r="C3547" s="124"/>
      <c r="D3547" s="128">
        <f t="shared" si="1488"/>
        <v>6563.07</v>
      </c>
      <c r="E3547" s="129">
        <f>VLOOKUP(A3546,[1]Plan1!$AY$80:$BA$314,3)</f>
        <v>6609.67</v>
      </c>
      <c r="F3547" s="130">
        <f t="shared" si="1489"/>
        <v>45001</v>
      </c>
      <c r="G3547" s="131">
        <f t="shared" si="1490"/>
        <v>7.1003356660832573E-3</v>
      </c>
      <c r="H3547" s="132">
        <f t="shared" si="1491"/>
        <v>45033</v>
      </c>
      <c r="I3547" s="132">
        <f t="shared" si="1492"/>
        <v>45033</v>
      </c>
      <c r="J3547" s="133">
        <f t="shared" si="1493"/>
        <v>22</v>
      </c>
      <c r="K3547" s="133">
        <f t="shared" si="1494"/>
        <v>5</v>
      </c>
      <c r="L3547" s="124">
        <f t="shared" si="1495"/>
        <v>1.0016092999999999</v>
      </c>
      <c r="M3547" s="134">
        <f t="shared" si="1496"/>
        <v>1.0083999100000001</v>
      </c>
      <c r="N3547" s="134">
        <f t="shared" si="1497"/>
        <v>1.7662022627697578</v>
      </c>
      <c r="O3547" s="124">
        <f t="shared" si="1498"/>
        <v>1.7690446099999999</v>
      </c>
      <c r="P3547" s="124"/>
      <c r="Q3547" s="125"/>
      <c r="R3547" s="126"/>
      <c r="S3547" s="124"/>
      <c r="T3547" s="135">
        <f t="shared" si="1486"/>
        <v>7.9699999999999993E-2</v>
      </c>
      <c r="U3547" s="125">
        <f t="shared" si="1499"/>
        <v>1261</v>
      </c>
      <c r="V3547" s="125">
        <v>252</v>
      </c>
      <c r="W3547" s="134">
        <f t="shared" si="1500"/>
        <v>1.467735038</v>
      </c>
      <c r="X3547" s="18"/>
      <c r="Y3547" s="123">
        <f t="shared" si="1501"/>
        <v>67054.222907000003</v>
      </c>
      <c r="Z3547" s="123">
        <f t="shared" si="1502"/>
        <v>64957.292755077731</v>
      </c>
      <c r="AA3547" s="123">
        <f t="shared" si="1503"/>
        <v>1341.0844581400002</v>
      </c>
      <c r="AB3547" s="123">
        <f t="shared" si="1504"/>
        <v>41595.969609975669</v>
      </c>
      <c r="AC3547" s="123">
        <f t="shared" si="1505"/>
        <v>174948.56973019338</v>
      </c>
      <c r="AD3547" s="150">
        <f t="shared" si="1506"/>
        <v>87053.852995000008</v>
      </c>
      <c r="AE3547" s="150">
        <f t="shared" si="1507"/>
        <v>82748.188087839502</v>
      </c>
      <c r="AF3547" s="150">
        <f t="shared" si="1508"/>
        <v>1741.0770599000002</v>
      </c>
      <c r="AG3547" s="150">
        <f t="shared" si="1509"/>
        <v>53189.904179945006</v>
      </c>
      <c r="AH3547" s="150">
        <f t="shared" si="1510"/>
        <v>224733.02232268453</v>
      </c>
    </row>
    <row r="3548" spans="1:34" ht="15.75" x14ac:dyDescent="0.2">
      <c r="A3548" s="127">
        <f t="shared" si="1485"/>
        <v>45008</v>
      </c>
      <c r="B3548" s="165">
        <f t="shared" si="1487"/>
        <v>399921.92422535911</v>
      </c>
      <c r="C3548" s="124"/>
      <c r="D3548" s="128">
        <f t="shared" si="1488"/>
        <v>6563.07</v>
      </c>
      <c r="E3548" s="129">
        <f>VLOOKUP(A3547,[1]Plan1!$AY$80:$BA$314,3)</f>
        <v>6609.67</v>
      </c>
      <c r="F3548" s="130">
        <f t="shared" si="1489"/>
        <v>45001</v>
      </c>
      <c r="G3548" s="131">
        <f t="shared" si="1490"/>
        <v>7.1003356660832573E-3</v>
      </c>
      <c r="H3548" s="132">
        <f t="shared" si="1491"/>
        <v>45033</v>
      </c>
      <c r="I3548" s="132">
        <f t="shared" si="1492"/>
        <v>45033</v>
      </c>
      <c r="J3548" s="133">
        <f t="shared" si="1493"/>
        <v>22</v>
      </c>
      <c r="K3548" s="133">
        <f t="shared" si="1494"/>
        <v>6</v>
      </c>
      <c r="L3548" s="124">
        <f t="shared" si="1495"/>
        <v>1.0019314699999999</v>
      </c>
      <c r="M3548" s="134">
        <f t="shared" si="1496"/>
        <v>1.0083999100000001</v>
      </c>
      <c r="N3548" s="134">
        <f t="shared" si="1497"/>
        <v>1.7662022627697578</v>
      </c>
      <c r="O3548" s="124">
        <f t="shared" si="1498"/>
        <v>1.7696136200000001</v>
      </c>
      <c r="P3548" s="124"/>
      <c r="Q3548" s="125"/>
      <c r="R3548" s="126"/>
      <c r="S3548" s="124"/>
      <c r="T3548" s="135">
        <f t="shared" si="1486"/>
        <v>7.9699999999999993E-2</v>
      </c>
      <c r="U3548" s="125">
        <f t="shared" si="1499"/>
        <v>1262</v>
      </c>
      <c r="V3548" s="125">
        <v>252</v>
      </c>
      <c r="W3548" s="134">
        <f t="shared" si="1500"/>
        <v>1.468181736</v>
      </c>
      <c r="X3548" s="18"/>
      <c r="Y3548" s="123">
        <f t="shared" si="1501"/>
        <v>67054.222907000003</v>
      </c>
      <c r="Z3548" s="123">
        <f t="shared" si="1502"/>
        <v>65039.944004175908</v>
      </c>
      <c r="AA3548" s="123">
        <f t="shared" si="1503"/>
        <v>1341.0844581400002</v>
      </c>
      <c r="AB3548" s="123">
        <f t="shared" si="1504"/>
        <v>41618.321017611335</v>
      </c>
      <c r="AC3548" s="123">
        <f t="shared" si="1505"/>
        <v>175053.57238692723</v>
      </c>
      <c r="AD3548" s="150">
        <f t="shared" si="1506"/>
        <v>87053.852995000008</v>
      </c>
      <c r="AE3548" s="150">
        <f t="shared" si="1507"/>
        <v>82854.499652588493</v>
      </c>
      <c r="AF3548" s="150">
        <f t="shared" si="1508"/>
        <v>1741.0770599000002</v>
      </c>
      <c r="AG3548" s="150">
        <f t="shared" si="1509"/>
        <v>53218.922130943341</v>
      </c>
      <c r="AH3548" s="150">
        <f t="shared" si="1510"/>
        <v>224868.35183843184</v>
      </c>
    </row>
    <row r="3549" spans="1:34" ht="15.75" x14ac:dyDescent="0.2">
      <c r="A3549" s="127">
        <f t="shared" si="1485"/>
        <v>45009</v>
      </c>
      <c r="B3549" s="165">
        <f t="shared" si="1487"/>
        <v>400162.3791158814</v>
      </c>
      <c r="C3549" s="124"/>
      <c r="D3549" s="128">
        <f t="shared" si="1488"/>
        <v>6563.07</v>
      </c>
      <c r="E3549" s="129">
        <f>VLOOKUP(A3548,[1]Plan1!$AY$80:$BA$314,3)</f>
        <v>6609.67</v>
      </c>
      <c r="F3549" s="130">
        <f t="shared" si="1489"/>
        <v>45001</v>
      </c>
      <c r="G3549" s="131">
        <f t="shared" si="1490"/>
        <v>7.1003356660832573E-3</v>
      </c>
      <c r="H3549" s="132">
        <f t="shared" si="1491"/>
        <v>45033</v>
      </c>
      <c r="I3549" s="132">
        <f t="shared" si="1492"/>
        <v>45033</v>
      </c>
      <c r="J3549" s="133">
        <f t="shared" si="1493"/>
        <v>22</v>
      </c>
      <c r="K3549" s="133">
        <f t="shared" si="1494"/>
        <v>7</v>
      </c>
      <c r="L3549" s="124">
        <f t="shared" si="1495"/>
        <v>1.0022537499999999</v>
      </c>
      <c r="M3549" s="134">
        <f t="shared" si="1496"/>
        <v>1.0083999100000001</v>
      </c>
      <c r="N3549" s="134">
        <f t="shared" si="1497"/>
        <v>1.7662022627697578</v>
      </c>
      <c r="O3549" s="124">
        <f t="shared" si="1498"/>
        <v>1.7701828399999999</v>
      </c>
      <c r="P3549" s="124"/>
      <c r="Q3549" s="125"/>
      <c r="R3549" s="126"/>
      <c r="S3549" s="124"/>
      <c r="T3549" s="135">
        <f t="shared" si="1486"/>
        <v>7.9699999999999993E-2</v>
      </c>
      <c r="U3549" s="125">
        <f t="shared" si="1499"/>
        <v>1263</v>
      </c>
      <c r="V3549" s="125">
        <v>252</v>
      </c>
      <c r="W3549" s="134">
        <f t="shared" si="1500"/>
        <v>1.4686285690000001</v>
      </c>
      <c r="X3549" s="18"/>
      <c r="Y3549" s="123">
        <f t="shared" si="1501"/>
        <v>67054.222907000003</v>
      </c>
      <c r="Z3549" s="123">
        <f t="shared" si="1502"/>
        <v>65122.648929440234</v>
      </c>
      <c r="AA3549" s="123">
        <f t="shared" si="1503"/>
        <v>1341.0844581400002</v>
      </c>
      <c r="AB3549" s="123">
        <f t="shared" si="1504"/>
        <v>41640.672425247001</v>
      </c>
      <c r="AC3549" s="123">
        <f t="shared" si="1505"/>
        <v>175158.62871982722</v>
      </c>
      <c r="AD3549" s="150">
        <f t="shared" si="1506"/>
        <v>87053.852995000008</v>
      </c>
      <c r="AE3549" s="150">
        <f t="shared" si="1507"/>
        <v>82960.880259212485</v>
      </c>
      <c r="AF3549" s="150">
        <f t="shared" si="1508"/>
        <v>1741.0770599000002</v>
      </c>
      <c r="AG3549" s="150">
        <f t="shared" si="1509"/>
        <v>53247.940081941677</v>
      </c>
      <c r="AH3549" s="150">
        <f t="shared" si="1510"/>
        <v>225003.75039605418</v>
      </c>
    </row>
    <row r="3550" spans="1:34" ht="15.75" x14ac:dyDescent="0.2">
      <c r="A3550" s="127">
        <f t="shared" si="1485"/>
        <v>45010</v>
      </c>
      <c r="B3550" s="165">
        <f t="shared" si="1487"/>
        <v>400402.94694978278</v>
      </c>
      <c r="C3550" s="124"/>
      <c r="D3550" s="128">
        <f t="shared" si="1488"/>
        <v>6563.07</v>
      </c>
      <c r="E3550" s="129">
        <f>VLOOKUP(A3549,[1]Plan1!$AY$80:$BA$314,3)</f>
        <v>6609.67</v>
      </c>
      <c r="F3550" s="130">
        <f t="shared" si="1489"/>
        <v>45001</v>
      </c>
      <c r="G3550" s="131">
        <f t="shared" si="1490"/>
        <v>7.1003356660832573E-3</v>
      </c>
      <c r="H3550" s="132">
        <f t="shared" si="1491"/>
        <v>45033</v>
      </c>
      <c r="I3550" s="132">
        <f t="shared" si="1492"/>
        <v>45033</v>
      </c>
      <c r="J3550" s="133">
        <f t="shared" si="1493"/>
        <v>22</v>
      </c>
      <c r="K3550" s="133">
        <f t="shared" si="1494"/>
        <v>8</v>
      </c>
      <c r="L3550" s="124">
        <f t="shared" si="1495"/>
        <v>1.0025761200000001</v>
      </c>
      <c r="M3550" s="134">
        <f t="shared" si="1496"/>
        <v>1.0083999100000001</v>
      </c>
      <c r="N3550" s="134">
        <f t="shared" si="1497"/>
        <v>1.7662022627697578</v>
      </c>
      <c r="O3550" s="124">
        <f t="shared" si="1498"/>
        <v>1.7707522099999999</v>
      </c>
      <c r="P3550" s="124"/>
      <c r="Q3550" s="125"/>
      <c r="R3550" s="126"/>
      <c r="S3550" s="124"/>
      <c r="T3550" s="135">
        <f t="shared" si="1486"/>
        <v>7.9699999999999993E-2</v>
      </c>
      <c r="U3550" s="125">
        <f t="shared" si="1499"/>
        <v>1264</v>
      </c>
      <c r="V3550" s="125">
        <v>252</v>
      </c>
      <c r="W3550" s="134">
        <f t="shared" si="1500"/>
        <v>1.4690755390000001</v>
      </c>
      <c r="X3550" s="18"/>
      <c r="Y3550" s="123">
        <f t="shared" si="1501"/>
        <v>67054.222907000003</v>
      </c>
      <c r="Z3550" s="123">
        <f t="shared" si="1502"/>
        <v>65205.403255489633</v>
      </c>
      <c r="AA3550" s="123">
        <f t="shared" si="1503"/>
        <v>1341.0844581400002</v>
      </c>
      <c r="AB3550" s="123">
        <f t="shared" si="1504"/>
        <v>41663.023832882667</v>
      </c>
      <c r="AC3550" s="123">
        <f t="shared" si="1505"/>
        <v>175263.7344535123</v>
      </c>
      <c r="AD3550" s="150">
        <f t="shared" si="1506"/>
        <v>87053.852995000008</v>
      </c>
      <c r="AE3550" s="150">
        <f t="shared" si="1507"/>
        <v>83067.324408430432</v>
      </c>
      <c r="AF3550" s="150">
        <f t="shared" si="1508"/>
        <v>1741.0770599000002</v>
      </c>
      <c r="AG3550" s="150">
        <f t="shared" si="1509"/>
        <v>53276.958032940005</v>
      </c>
      <c r="AH3550" s="150">
        <f t="shared" si="1510"/>
        <v>225139.21249627048</v>
      </c>
    </row>
    <row r="3551" spans="1:34" ht="15.75" x14ac:dyDescent="0.2">
      <c r="A3551" s="127">
        <f t="shared" si="1485"/>
        <v>45011</v>
      </c>
      <c r="B3551" s="165">
        <f t="shared" si="1487"/>
        <v>400454.31630841678</v>
      </c>
      <c r="C3551" s="124"/>
      <c r="D3551" s="128">
        <f t="shared" si="1488"/>
        <v>6563.07</v>
      </c>
      <c r="E3551" s="129">
        <f>VLOOKUP(A3550,[1]Plan1!$AY$80:$BA$314,3)</f>
        <v>6609.67</v>
      </c>
      <c r="F3551" s="130">
        <f t="shared" si="1489"/>
        <v>45001</v>
      </c>
      <c r="G3551" s="131">
        <f t="shared" si="1490"/>
        <v>7.1003356660832573E-3</v>
      </c>
      <c r="H3551" s="132">
        <f t="shared" si="1491"/>
        <v>45033</v>
      </c>
      <c r="I3551" s="132">
        <f t="shared" si="1492"/>
        <v>45033</v>
      </c>
      <c r="J3551" s="133">
        <f t="shared" si="1493"/>
        <v>22</v>
      </c>
      <c r="K3551" s="133">
        <f t="shared" si="1494"/>
        <v>8</v>
      </c>
      <c r="L3551" s="124">
        <f t="shared" si="1495"/>
        <v>1.0025761200000001</v>
      </c>
      <c r="M3551" s="134">
        <f t="shared" si="1496"/>
        <v>1.0083999100000001</v>
      </c>
      <c r="N3551" s="134">
        <f t="shared" si="1497"/>
        <v>1.7662022627697578</v>
      </c>
      <c r="O3551" s="124">
        <f t="shared" si="1498"/>
        <v>1.7707522099999999</v>
      </c>
      <c r="P3551" s="124"/>
      <c r="Q3551" s="125"/>
      <c r="R3551" s="126"/>
      <c r="S3551" s="124"/>
      <c r="T3551" s="135">
        <f t="shared" si="1486"/>
        <v>7.9699999999999993E-2</v>
      </c>
      <c r="U3551" s="125">
        <f t="shared" si="1499"/>
        <v>1264</v>
      </c>
      <c r="V3551" s="125">
        <v>252</v>
      </c>
      <c r="W3551" s="134">
        <f t="shared" si="1500"/>
        <v>1.4690755390000001</v>
      </c>
      <c r="X3551" s="18"/>
      <c r="Y3551" s="123">
        <f t="shared" si="1501"/>
        <v>67054.222907000003</v>
      </c>
      <c r="Z3551" s="123">
        <f t="shared" si="1502"/>
        <v>65205.403255489633</v>
      </c>
      <c r="AA3551" s="123">
        <f t="shared" si="1503"/>
        <v>1341.0844581400002</v>
      </c>
      <c r="AB3551" s="123">
        <f t="shared" si="1504"/>
        <v>41685.37524051834</v>
      </c>
      <c r="AC3551" s="123">
        <f t="shared" si="1505"/>
        <v>175286.08586114796</v>
      </c>
      <c r="AD3551" s="150">
        <f t="shared" si="1506"/>
        <v>87053.852995000008</v>
      </c>
      <c r="AE3551" s="150">
        <f t="shared" si="1507"/>
        <v>83067.324408430432</v>
      </c>
      <c r="AF3551" s="150">
        <f t="shared" si="1508"/>
        <v>1741.0770599000002</v>
      </c>
      <c r="AG3551" s="150">
        <f t="shared" si="1509"/>
        <v>53305.975983938341</v>
      </c>
      <c r="AH3551" s="150">
        <f t="shared" si="1510"/>
        <v>225168.23044726881</v>
      </c>
    </row>
    <row r="3552" spans="1:34" ht="15.75" x14ac:dyDescent="0.2">
      <c r="A3552" s="127">
        <f t="shared" si="1485"/>
        <v>45012</v>
      </c>
      <c r="B3552" s="165">
        <f t="shared" si="1487"/>
        <v>400505.68566705077</v>
      </c>
      <c r="C3552" s="124"/>
      <c r="D3552" s="128">
        <f t="shared" si="1488"/>
        <v>6563.07</v>
      </c>
      <c r="E3552" s="129">
        <f>VLOOKUP(A3551,[1]Plan1!$AY$80:$BA$314,3)</f>
        <v>6609.67</v>
      </c>
      <c r="F3552" s="130">
        <f t="shared" si="1489"/>
        <v>45001</v>
      </c>
      <c r="G3552" s="131">
        <f t="shared" si="1490"/>
        <v>7.1003356660832573E-3</v>
      </c>
      <c r="H3552" s="132">
        <f t="shared" si="1491"/>
        <v>45033</v>
      </c>
      <c r="I3552" s="132">
        <f t="shared" si="1492"/>
        <v>45033</v>
      </c>
      <c r="J3552" s="133">
        <f t="shared" si="1493"/>
        <v>22</v>
      </c>
      <c r="K3552" s="133">
        <f t="shared" si="1494"/>
        <v>8</v>
      </c>
      <c r="L3552" s="124">
        <f t="shared" si="1495"/>
        <v>1.0025761200000001</v>
      </c>
      <c r="M3552" s="134">
        <f t="shared" si="1496"/>
        <v>1.0083999100000001</v>
      </c>
      <c r="N3552" s="134">
        <f t="shared" si="1497"/>
        <v>1.7662022627697578</v>
      </c>
      <c r="O3552" s="124">
        <f t="shared" si="1498"/>
        <v>1.7707522099999999</v>
      </c>
      <c r="P3552" s="124"/>
      <c r="Q3552" s="125"/>
      <c r="R3552" s="126"/>
      <c r="S3552" s="124"/>
      <c r="T3552" s="135">
        <f t="shared" si="1486"/>
        <v>7.9699999999999993E-2</v>
      </c>
      <c r="U3552" s="125">
        <f t="shared" si="1499"/>
        <v>1264</v>
      </c>
      <c r="V3552" s="125">
        <v>252</v>
      </c>
      <c r="W3552" s="134">
        <f t="shared" si="1500"/>
        <v>1.4690755390000001</v>
      </c>
      <c r="X3552" s="18"/>
      <c r="Y3552" s="123">
        <f t="shared" si="1501"/>
        <v>67054.222907000003</v>
      </c>
      <c r="Z3552" s="123">
        <f t="shared" si="1502"/>
        <v>65205.403255489633</v>
      </c>
      <c r="AA3552" s="123">
        <f t="shared" si="1503"/>
        <v>1341.0844581400002</v>
      </c>
      <c r="AB3552" s="123">
        <f t="shared" si="1504"/>
        <v>41707.726648153999</v>
      </c>
      <c r="AC3552" s="123">
        <f t="shared" si="1505"/>
        <v>175308.43726878363</v>
      </c>
      <c r="AD3552" s="150">
        <f t="shared" si="1506"/>
        <v>87053.852995000008</v>
      </c>
      <c r="AE3552" s="150">
        <f t="shared" si="1507"/>
        <v>83067.324408430432</v>
      </c>
      <c r="AF3552" s="150">
        <f t="shared" si="1508"/>
        <v>1741.0770599000002</v>
      </c>
      <c r="AG3552" s="150">
        <f t="shared" si="1509"/>
        <v>53334.993934936676</v>
      </c>
      <c r="AH3552" s="150">
        <f t="shared" si="1510"/>
        <v>225197.24839826714</v>
      </c>
    </row>
    <row r="3553" spans="1:34" ht="15.75" x14ac:dyDescent="0.2">
      <c r="A3553" s="127">
        <f t="shared" si="1485"/>
        <v>45013</v>
      </c>
      <c r="B3553" s="165">
        <f t="shared" si="1487"/>
        <v>400746.37633207929</v>
      </c>
      <c r="C3553" s="124"/>
      <c r="D3553" s="128">
        <f t="shared" si="1488"/>
        <v>6563.07</v>
      </c>
      <c r="E3553" s="129">
        <f>VLOOKUP(A3552,[1]Plan1!$AY$80:$BA$314,3)</f>
        <v>6609.67</v>
      </c>
      <c r="F3553" s="130">
        <f t="shared" si="1489"/>
        <v>45001</v>
      </c>
      <c r="G3553" s="131">
        <f t="shared" si="1490"/>
        <v>7.1003356660832573E-3</v>
      </c>
      <c r="H3553" s="132">
        <f t="shared" si="1491"/>
        <v>45033</v>
      </c>
      <c r="I3553" s="132">
        <f t="shared" si="1492"/>
        <v>45033</v>
      </c>
      <c r="J3553" s="133">
        <f t="shared" si="1493"/>
        <v>22</v>
      </c>
      <c r="K3553" s="133">
        <f t="shared" si="1494"/>
        <v>9</v>
      </c>
      <c r="L3553" s="124">
        <f t="shared" si="1495"/>
        <v>1.0028986099999999</v>
      </c>
      <c r="M3553" s="134">
        <f t="shared" si="1496"/>
        <v>1.0083999100000001</v>
      </c>
      <c r="N3553" s="134">
        <f t="shared" si="1497"/>
        <v>1.7662022627697578</v>
      </c>
      <c r="O3553" s="124">
        <f t="shared" si="1498"/>
        <v>1.77132179</v>
      </c>
      <c r="P3553" s="124"/>
      <c r="Q3553" s="125"/>
      <c r="R3553" s="126"/>
      <c r="S3553" s="124"/>
      <c r="T3553" s="135">
        <f t="shared" si="1486"/>
        <v>7.9699999999999993E-2</v>
      </c>
      <c r="U3553" s="125">
        <f t="shared" si="1499"/>
        <v>1265</v>
      </c>
      <c r="V3553" s="125">
        <v>252</v>
      </c>
      <c r="W3553" s="134">
        <f t="shared" si="1500"/>
        <v>1.469522644</v>
      </c>
      <c r="X3553" s="18"/>
      <c r="Y3553" s="123">
        <f t="shared" si="1501"/>
        <v>67054.222907000003</v>
      </c>
      <c r="Z3553" s="123">
        <f t="shared" si="1502"/>
        <v>65288.211307168334</v>
      </c>
      <c r="AA3553" s="123">
        <f t="shared" si="1503"/>
        <v>1341.0844581400002</v>
      </c>
      <c r="AB3553" s="123">
        <f t="shared" si="1504"/>
        <v>41730.078055789672</v>
      </c>
      <c r="AC3553" s="123">
        <f t="shared" si="1505"/>
        <v>175413.596728098</v>
      </c>
      <c r="AD3553" s="150">
        <f t="shared" si="1506"/>
        <v>87053.852995000008</v>
      </c>
      <c r="AE3553" s="150">
        <f t="shared" si="1507"/>
        <v>83173.837663146274</v>
      </c>
      <c r="AF3553" s="150">
        <f t="shared" si="1508"/>
        <v>1741.0770599000002</v>
      </c>
      <c r="AG3553" s="150">
        <f t="shared" si="1509"/>
        <v>53364.011885935004</v>
      </c>
      <c r="AH3553" s="150">
        <f t="shared" si="1510"/>
        <v>225332.7796039813</v>
      </c>
    </row>
    <row r="3554" spans="1:34" ht="15.75" x14ac:dyDescent="0.2">
      <c r="A3554" s="127">
        <f t="shared" si="1485"/>
        <v>45014</v>
      </c>
      <c r="B3554" s="165">
        <f t="shared" si="1487"/>
        <v>400987.18175631703</v>
      </c>
      <c r="C3554" s="124"/>
      <c r="D3554" s="128">
        <f t="shared" si="1488"/>
        <v>6563.07</v>
      </c>
      <c r="E3554" s="129">
        <f>VLOOKUP(A3553,[1]Plan1!$AY$80:$BA$314,3)</f>
        <v>6609.67</v>
      </c>
      <c r="F3554" s="130">
        <f t="shared" si="1489"/>
        <v>45001</v>
      </c>
      <c r="G3554" s="131">
        <f t="shared" si="1490"/>
        <v>7.1003356660832573E-3</v>
      </c>
      <c r="H3554" s="132">
        <f t="shared" si="1491"/>
        <v>45033</v>
      </c>
      <c r="I3554" s="132">
        <f t="shared" si="1492"/>
        <v>45033</v>
      </c>
      <c r="J3554" s="133">
        <f t="shared" si="1493"/>
        <v>22</v>
      </c>
      <c r="K3554" s="133">
        <f t="shared" si="1494"/>
        <v>10</v>
      </c>
      <c r="L3554" s="124">
        <f t="shared" si="1495"/>
        <v>1.0032211900000001</v>
      </c>
      <c r="M3554" s="134">
        <f t="shared" si="1496"/>
        <v>1.0083999100000001</v>
      </c>
      <c r="N3554" s="134">
        <f t="shared" si="1497"/>
        <v>1.7662022627697578</v>
      </c>
      <c r="O3554" s="124">
        <f t="shared" si="1498"/>
        <v>1.77189153</v>
      </c>
      <c r="P3554" s="124"/>
      <c r="Q3554" s="125"/>
      <c r="R3554" s="126"/>
      <c r="S3554" s="124"/>
      <c r="T3554" s="135">
        <f t="shared" si="1486"/>
        <v>7.9699999999999993E-2</v>
      </c>
      <c r="U3554" s="125">
        <f t="shared" si="1499"/>
        <v>1266</v>
      </c>
      <c r="V3554" s="125">
        <v>252</v>
      </c>
      <c r="W3554" s="134">
        <f t="shared" si="1500"/>
        <v>1.4699698859999999</v>
      </c>
      <c r="X3554" s="18"/>
      <c r="Y3554" s="123">
        <f t="shared" si="1501"/>
        <v>67054.222907000003</v>
      </c>
      <c r="Z3554" s="123">
        <f t="shared" si="1502"/>
        <v>65371.069553865818</v>
      </c>
      <c r="AA3554" s="123">
        <f t="shared" si="1503"/>
        <v>1341.0844581400002</v>
      </c>
      <c r="AB3554" s="123">
        <f t="shared" si="1504"/>
        <v>41752.429463425338</v>
      </c>
      <c r="AC3554" s="123">
        <f t="shared" si="1505"/>
        <v>175518.80638243112</v>
      </c>
      <c r="AD3554" s="150">
        <f t="shared" si="1506"/>
        <v>87053.852995000008</v>
      </c>
      <c r="AE3554" s="150">
        <f t="shared" si="1507"/>
        <v>83280.415482052558</v>
      </c>
      <c r="AF3554" s="150">
        <f t="shared" si="1508"/>
        <v>1741.0770599000002</v>
      </c>
      <c r="AG3554" s="150">
        <f t="shared" si="1509"/>
        <v>53393.029836933347</v>
      </c>
      <c r="AH3554" s="150">
        <f t="shared" si="1510"/>
        <v>225468.37537388591</v>
      </c>
    </row>
    <row r="3555" spans="1:34" ht="15.75" x14ac:dyDescent="0.2">
      <c r="A3555" s="127">
        <f t="shared" si="1485"/>
        <v>45015</v>
      </c>
      <c r="B3555" s="165">
        <f t="shared" si="1487"/>
        <v>401228.10862270754</v>
      </c>
      <c r="C3555" s="124"/>
      <c r="D3555" s="128">
        <f t="shared" si="1488"/>
        <v>6563.07</v>
      </c>
      <c r="E3555" s="129">
        <f>VLOOKUP(A3554,[1]Plan1!$AY$80:$BA$314,3)</f>
        <v>6609.67</v>
      </c>
      <c r="F3555" s="130">
        <f t="shared" si="1489"/>
        <v>45001</v>
      </c>
      <c r="G3555" s="131">
        <f t="shared" si="1490"/>
        <v>7.1003356660832573E-3</v>
      </c>
      <c r="H3555" s="132">
        <f t="shared" si="1491"/>
        <v>45033</v>
      </c>
      <c r="I3555" s="132">
        <f t="shared" si="1492"/>
        <v>45033</v>
      </c>
      <c r="J3555" s="133">
        <f t="shared" si="1493"/>
        <v>22</v>
      </c>
      <c r="K3555" s="133">
        <f t="shared" si="1494"/>
        <v>11</v>
      </c>
      <c r="L3555" s="124">
        <f t="shared" si="1495"/>
        <v>1.0035438800000001</v>
      </c>
      <c r="M3555" s="134">
        <f t="shared" si="1496"/>
        <v>1.0083999100000001</v>
      </c>
      <c r="N3555" s="134">
        <f t="shared" si="1497"/>
        <v>1.7662022627697578</v>
      </c>
      <c r="O3555" s="124">
        <f t="shared" si="1498"/>
        <v>1.7724614700000001</v>
      </c>
      <c r="P3555" s="124"/>
      <c r="Q3555" s="125"/>
      <c r="R3555" s="126"/>
      <c r="S3555" s="124"/>
      <c r="T3555" s="135">
        <f t="shared" si="1486"/>
        <v>7.9699999999999993E-2</v>
      </c>
      <c r="U3555" s="125">
        <f t="shared" si="1499"/>
        <v>1267</v>
      </c>
      <c r="V3555" s="125">
        <v>252</v>
      </c>
      <c r="W3555" s="134">
        <f t="shared" si="1500"/>
        <v>1.4704172639999999</v>
      </c>
      <c r="X3555" s="18"/>
      <c r="Y3555" s="123">
        <f t="shared" si="1501"/>
        <v>67054.222907000003</v>
      </c>
      <c r="Z3555" s="123">
        <f t="shared" si="1502"/>
        <v>65453.980918663161</v>
      </c>
      <c r="AA3555" s="123">
        <f t="shared" si="1503"/>
        <v>1341.0844581400002</v>
      </c>
      <c r="AB3555" s="123">
        <f t="shared" si="1504"/>
        <v>41774.780871061004</v>
      </c>
      <c r="AC3555" s="123">
        <f t="shared" si="1505"/>
        <v>175624.06915486415</v>
      </c>
      <c r="AD3555" s="150">
        <f t="shared" si="1506"/>
        <v>87053.852995000008</v>
      </c>
      <c r="AE3555" s="150">
        <f t="shared" si="1507"/>
        <v>83387.061625011731</v>
      </c>
      <c r="AF3555" s="150">
        <f t="shared" si="1508"/>
        <v>1741.0770599000002</v>
      </c>
      <c r="AG3555" s="150">
        <f t="shared" si="1509"/>
        <v>53422.047787931675</v>
      </c>
      <c r="AH3555" s="150">
        <f t="shared" si="1510"/>
        <v>225604.03946784342</v>
      </c>
    </row>
    <row r="3556" spans="1:34" ht="15.75" x14ac:dyDescent="0.2">
      <c r="A3556" s="127">
        <f t="shared" si="1485"/>
        <v>45016</v>
      </c>
      <c r="B3556" s="165">
        <f t="shared" si="1487"/>
        <v>401469.15527976188</v>
      </c>
      <c r="C3556" s="124"/>
      <c r="D3556" s="128">
        <f t="shared" si="1488"/>
        <v>6563.07</v>
      </c>
      <c r="E3556" s="129">
        <f>VLOOKUP(A3555,[1]Plan1!$AY$80:$BA$314,3)</f>
        <v>6609.67</v>
      </c>
      <c r="F3556" s="130">
        <f t="shared" si="1489"/>
        <v>45001</v>
      </c>
      <c r="G3556" s="131">
        <f t="shared" si="1490"/>
        <v>7.1003356660832573E-3</v>
      </c>
      <c r="H3556" s="132">
        <f t="shared" si="1491"/>
        <v>45033</v>
      </c>
      <c r="I3556" s="132">
        <f t="shared" si="1492"/>
        <v>45033</v>
      </c>
      <c r="J3556" s="133">
        <f t="shared" si="1493"/>
        <v>22</v>
      </c>
      <c r="K3556" s="133">
        <f t="shared" si="1494"/>
        <v>12</v>
      </c>
      <c r="L3556" s="124">
        <f t="shared" si="1495"/>
        <v>1.00386668</v>
      </c>
      <c r="M3556" s="134">
        <f t="shared" si="1496"/>
        <v>1.0083999100000001</v>
      </c>
      <c r="N3556" s="134">
        <f t="shared" si="1497"/>
        <v>1.7662022627697578</v>
      </c>
      <c r="O3556" s="124">
        <f t="shared" si="1498"/>
        <v>1.7730315999999999</v>
      </c>
      <c r="P3556" s="124"/>
      <c r="Q3556" s="125"/>
      <c r="R3556" s="126"/>
      <c r="S3556" s="124"/>
      <c r="T3556" s="135">
        <f t="shared" si="1486"/>
        <v>7.9699999999999993E-2</v>
      </c>
      <c r="U3556" s="125">
        <f t="shared" si="1499"/>
        <v>1268</v>
      </c>
      <c r="V3556" s="125">
        <v>252</v>
      </c>
      <c r="W3556" s="134">
        <f t="shared" si="1500"/>
        <v>1.4708647779999999</v>
      </c>
      <c r="X3556" s="18"/>
      <c r="Y3556" s="123">
        <f t="shared" si="1501"/>
        <v>67054.222907000003</v>
      </c>
      <c r="Z3556" s="123">
        <f t="shared" si="1502"/>
        <v>65536.944679208624</v>
      </c>
      <c r="AA3556" s="123">
        <f t="shared" si="1503"/>
        <v>1341.0844581400002</v>
      </c>
      <c r="AB3556" s="123">
        <f t="shared" si="1504"/>
        <v>41797.13227869667</v>
      </c>
      <c r="AC3556" s="123">
        <f t="shared" si="1505"/>
        <v>175729.38432304526</v>
      </c>
      <c r="AD3556" s="150">
        <f t="shared" si="1506"/>
        <v>87053.852995000008</v>
      </c>
      <c r="AE3556" s="150">
        <f t="shared" si="1507"/>
        <v>83493.77516288661</v>
      </c>
      <c r="AF3556" s="150">
        <f t="shared" si="1508"/>
        <v>1741.0770599000002</v>
      </c>
      <c r="AG3556" s="150">
        <f t="shared" si="1509"/>
        <v>53451.065738930003</v>
      </c>
      <c r="AH3556" s="150">
        <f t="shared" si="1510"/>
        <v>225739.77095671662</v>
      </c>
    </row>
    <row r="3557" spans="1:34" ht="15.75" x14ac:dyDescent="0.2">
      <c r="A3557" s="127">
        <f t="shared" si="1485"/>
        <v>45017</v>
      </c>
      <c r="B3557" s="165">
        <f t="shared" si="1487"/>
        <v>401710.31665344792</v>
      </c>
      <c r="C3557" s="124"/>
      <c r="D3557" s="128">
        <f t="shared" si="1488"/>
        <v>6563.07</v>
      </c>
      <c r="E3557" s="129">
        <f>VLOOKUP(A3556,[1]Plan1!$AY$80:$BA$314,3)</f>
        <v>6609.67</v>
      </c>
      <c r="F3557" s="130">
        <f t="shared" si="1489"/>
        <v>45001</v>
      </c>
      <c r="G3557" s="131">
        <f t="shared" si="1490"/>
        <v>7.1003356660832573E-3</v>
      </c>
      <c r="H3557" s="132">
        <f t="shared" si="1491"/>
        <v>45033</v>
      </c>
      <c r="I3557" s="132">
        <f t="shared" si="1492"/>
        <v>45033</v>
      </c>
      <c r="J3557" s="133">
        <f t="shared" si="1493"/>
        <v>22</v>
      </c>
      <c r="K3557" s="133">
        <f t="shared" si="1494"/>
        <v>13</v>
      </c>
      <c r="L3557" s="124">
        <f t="shared" si="1495"/>
        <v>1.0041895700000001</v>
      </c>
      <c r="M3557" s="134">
        <f t="shared" si="1496"/>
        <v>1.0083999100000001</v>
      </c>
      <c r="N3557" s="134">
        <f t="shared" si="1497"/>
        <v>1.7662022627697578</v>
      </c>
      <c r="O3557" s="124">
        <f t="shared" si="1498"/>
        <v>1.7736018899999999</v>
      </c>
      <c r="P3557" s="124"/>
      <c r="Q3557" s="125"/>
      <c r="R3557" s="126"/>
      <c r="S3557" s="124"/>
      <c r="T3557" s="135">
        <f t="shared" si="1486"/>
        <v>7.9699999999999993E-2</v>
      </c>
      <c r="U3557" s="125">
        <f t="shared" si="1499"/>
        <v>1269</v>
      </c>
      <c r="V3557" s="125">
        <v>252</v>
      </c>
      <c r="W3557" s="134">
        <f t="shared" si="1500"/>
        <v>1.4713124280000001</v>
      </c>
      <c r="X3557" s="18"/>
      <c r="Y3557" s="123">
        <f t="shared" si="1501"/>
        <v>67054.222907000003</v>
      </c>
      <c r="Z3557" s="123">
        <f t="shared" si="1502"/>
        <v>65619.958616149641</v>
      </c>
      <c r="AA3557" s="123">
        <f t="shared" si="1503"/>
        <v>1341.0844581400002</v>
      </c>
      <c r="AB3557" s="123">
        <f t="shared" si="1504"/>
        <v>41819.483686332336</v>
      </c>
      <c r="AC3557" s="123">
        <f t="shared" si="1505"/>
        <v>175834.74966762197</v>
      </c>
      <c r="AD3557" s="150">
        <f t="shared" si="1506"/>
        <v>87053.852995000008</v>
      </c>
      <c r="AE3557" s="150">
        <f t="shared" si="1507"/>
        <v>83600.553240997586</v>
      </c>
      <c r="AF3557" s="150">
        <f t="shared" si="1508"/>
        <v>1741.0770599000002</v>
      </c>
      <c r="AG3557" s="150">
        <f t="shared" si="1509"/>
        <v>53480.083689928331</v>
      </c>
      <c r="AH3557" s="150">
        <f t="shared" si="1510"/>
        <v>225875.56698582595</v>
      </c>
    </row>
    <row r="3558" spans="1:34" ht="15.75" x14ac:dyDescent="0.2">
      <c r="A3558" s="127">
        <f t="shared" si="1485"/>
        <v>45018</v>
      </c>
      <c r="B3558" s="165">
        <f t="shared" si="1487"/>
        <v>401761.68601208192</v>
      </c>
      <c r="C3558" s="124"/>
      <c r="D3558" s="128">
        <f t="shared" si="1488"/>
        <v>6563.07</v>
      </c>
      <c r="E3558" s="129">
        <f>VLOOKUP(A3557,[1]Plan1!$AY$80:$BA$314,3)</f>
        <v>6609.67</v>
      </c>
      <c r="F3558" s="130">
        <f t="shared" si="1489"/>
        <v>45001</v>
      </c>
      <c r="G3558" s="131">
        <f t="shared" si="1490"/>
        <v>7.1003356660832573E-3</v>
      </c>
      <c r="H3558" s="132">
        <f t="shared" si="1491"/>
        <v>45033</v>
      </c>
      <c r="I3558" s="132">
        <f t="shared" si="1492"/>
        <v>45033</v>
      </c>
      <c r="J3558" s="133">
        <f t="shared" si="1493"/>
        <v>22</v>
      </c>
      <c r="K3558" s="133">
        <f t="shared" si="1494"/>
        <v>13</v>
      </c>
      <c r="L3558" s="124">
        <f t="shared" si="1495"/>
        <v>1.0041895700000001</v>
      </c>
      <c r="M3558" s="134">
        <f t="shared" si="1496"/>
        <v>1.0083999100000001</v>
      </c>
      <c r="N3558" s="134">
        <f t="shared" si="1497"/>
        <v>1.7662022627697578</v>
      </c>
      <c r="O3558" s="124">
        <f t="shared" si="1498"/>
        <v>1.7736018899999999</v>
      </c>
      <c r="P3558" s="124"/>
      <c r="Q3558" s="125"/>
      <c r="R3558" s="126"/>
      <c r="S3558" s="124"/>
      <c r="T3558" s="135">
        <f t="shared" si="1486"/>
        <v>7.9699999999999993E-2</v>
      </c>
      <c r="U3558" s="125">
        <f t="shared" si="1499"/>
        <v>1269</v>
      </c>
      <c r="V3558" s="125">
        <v>252</v>
      </c>
      <c r="W3558" s="134">
        <f t="shared" si="1500"/>
        <v>1.4713124280000001</v>
      </c>
      <c r="X3558" s="18"/>
      <c r="Y3558" s="123">
        <f t="shared" si="1501"/>
        <v>67054.222907000003</v>
      </c>
      <c r="Z3558" s="123">
        <f t="shared" si="1502"/>
        <v>65619.958616149641</v>
      </c>
      <c r="AA3558" s="123">
        <f t="shared" si="1503"/>
        <v>1341.0844581400002</v>
      </c>
      <c r="AB3558" s="123">
        <f t="shared" si="1504"/>
        <v>41841.835093968002</v>
      </c>
      <c r="AC3558" s="123">
        <f t="shared" si="1505"/>
        <v>175857.10107525764</v>
      </c>
      <c r="AD3558" s="150">
        <f t="shared" si="1506"/>
        <v>87053.852995000008</v>
      </c>
      <c r="AE3558" s="150">
        <f t="shared" si="1507"/>
        <v>83600.553240997586</v>
      </c>
      <c r="AF3558" s="150">
        <f t="shared" si="1508"/>
        <v>1741.0770599000002</v>
      </c>
      <c r="AG3558" s="150">
        <f t="shared" si="1509"/>
        <v>53509.101640926674</v>
      </c>
      <c r="AH3558" s="150">
        <f t="shared" si="1510"/>
        <v>225904.58493682428</v>
      </c>
    </row>
    <row r="3559" spans="1:34" ht="15.75" x14ac:dyDescent="0.2">
      <c r="A3559" s="127">
        <f t="shared" si="1485"/>
        <v>45019</v>
      </c>
      <c r="B3559" s="165">
        <f t="shared" si="1487"/>
        <v>401813.05537071591</v>
      </c>
      <c r="C3559" s="124"/>
      <c r="D3559" s="128">
        <f t="shared" si="1488"/>
        <v>6563.07</v>
      </c>
      <c r="E3559" s="129">
        <f>VLOOKUP(A3558,[1]Plan1!$AY$80:$BA$314,3)</f>
        <v>6609.67</v>
      </c>
      <c r="F3559" s="130">
        <f t="shared" si="1489"/>
        <v>45001</v>
      </c>
      <c r="G3559" s="131">
        <f t="shared" si="1490"/>
        <v>7.1003356660832573E-3</v>
      </c>
      <c r="H3559" s="132">
        <f t="shared" si="1491"/>
        <v>45033</v>
      </c>
      <c r="I3559" s="132">
        <f t="shared" si="1492"/>
        <v>45033</v>
      </c>
      <c r="J3559" s="133">
        <f t="shared" si="1493"/>
        <v>22</v>
      </c>
      <c r="K3559" s="133">
        <f t="shared" si="1494"/>
        <v>13</v>
      </c>
      <c r="L3559" s="124">
        <f t="shared" si="1495"/>
        <v>1.0041895700000001</v>
      </c>
      <c r="M3559" s="134">
        <f t="shared" si="1496"/>
        <v>1.0083999100000001</v>
      </c>
      <c r="N3559" s="134">
        <f t="shared" si="1497"/>
        <v>1.7662022627697578</v>
      </c>
      <c r="O3559" s="124">
        <f t="shared" si="1498"/>
        <v>1.7736018899999999</v>
      </c>
      <c r="P3559" s="124"/>
      <c r="Q3559" s="125"/>
      <c r="R3559" s="126"/>
      <c r="S3559" s="124"/>
      <c r="T3559" s="135">
        <f t="shared" si="1486"/>
        <v>7.9699999999999993E-2</v>
      </c>
      <c r="U3559" s="125">
        <f t="shared" si="1499"/>
        <v>1269</v>
      </c>
      <c r="V3559" s="125">
        <v>252</v>
      </c>
      <c r="W3559" s="134">
        <f t="shared" si="1500"/>
        <v>1.4713124280000001</v>
      </c>
      <c r="X3559" s="18"/>
      <c r="Y3559" s="123">
        <f t="shared" si="1501"/>
        <v>67054.222907000003</v>
      </c>
      <c r="Z3559" s="123">
        <f t="shared" si="1502"/>
        <v>65619.958616149641</v>
      </c>
      <c r="AA3559" s="123">
        <f t="shared" si="1503"/>
        <v>1341.0844581400002</v>
      </c>
      <c r="AB3559" s="123">
        <f t="shared" si="1504"/>
        <v>41864.186501603668</v>
      </c>
      <c r="AC3559" s="123">
        <f t="shared" si="1505"/>
        <v>175879.45248289331</v>
      </c>
      <c r="AD3559" s="150">
        <f t="shared" si="1506"/>
        <v>87053.852995000008</v>
      </c>
      <c r="AE3559" s="150">
        <f t="shared" si="1507"/>
        <v>83600.553240997586</v>
      </c>
      <c r="AF3559" s="150">
        <f t="shared" si="1508"/>
        <v>1741.0770599000002</v>
      </c>
      <c r="AG3559" s="150">
        <f t="shared" si="1509"/>
        <v>53538.119591925002</v>
      </c>
      <c r="AH3559" s="150">
        <f t="shared" si="1510"/>
        <v>225933.60288782261</v>
      </c>
    </row>
    <row r="3560" spans="1:34" ht="15.75" x14ac:dyDescent="0.2">
      <c r="A3560" s="127">
        <f t="shared" si="1485"/>
        <v>45020</v>
      </c>
      <c r="B3560" s="165">
        <f t="shared" si="1487"/>
        <v>402054.34006686148</v>
      </c>
      <c r="C3560" s="124"/>
      <c r="D3560" s="128">
        <f t="shared" si="1488"/>
        <v>6563.07</v>
      </c>
      <c r="E3560" s="129">
        <f>VLOOKUP(A3559,[1]Plan1!$AY$80:$BA$314,3)</f>
        <v>6609.67</v>
      </c>
      <c r="F3560" s="130">
        <f t="shared" si="1489"/>
        <v>45001</v>
      </c>
      <c r="G3560" s="131">
        <f t="shared" si="1490"/>
        <v>7.1003356660832573E-3</v>
      </c>
      <c r="H3560" s="132">
        <f t="shared" si="1491"/>
        <v>45033</v>
      </c>
      <c r="I3560" s="132">
        <f t="shared" si="1492"/>
        <v>45033</v>
      </c>
      <c r="J3560" s="133">
        <f t="shared" si="1493"/>
        <v>22</v>
      </c>
      <c r="K3560" s="133">
        <f t="shared" si="1494"/>
        <v>14</v>
      </c>
      <c r="L3560" s="124">
        <f t="shared" si="1495"/>
        <v>1.0045125800000001</v>
      </c>
      <c r="M3560" s="134">
        <f t="shared" si="1496"/>
        <v>1.0083999100000001</v>
      </c>
      <c r="N3560" s="134">
        <f t="shared" si="1497"/>
        <v>1.7662022627697578</v>
      </c>
      <c r="O3560" s="124">
        <f t="shared" si="1498"/>
        <v>1.7741723899999999</v>
      </c>
      <c r="P3560" s="124"/>
      <c r="Q3560" s="125"/>
      <c r="R3560" s="126"/>
      <c r="S3560" s="124"/>
      <c r="T3560" s="135">
        <f t="shared" si="1486"/>
        <v>7.9699999999999993E-2</v>
      </c>
      <c r="U3560" s="125">
        <f t="shared" si="1499"/>
        <v>1270</v>
      </c>
      <c r="V3560" s="125">
        <v>252</v>
      </c>
      <c r="W3560" s="134">
        <f t="shared" si="1500"/>
        <v>1.4717602139999999</v>
      </c>
      <c r="X3560" s="18"/>
      <c r="Y3560" s="123">
        <f t="shared" si="1501"/>
        <v>67054.222907000003</v>
      </c>
      <c r="Z3560" s="123">
        <f t="shared" si="1502"/>
        <v>65703.026493625992</v>
      </c>
      <c r="AA3560" s="123">
        <f t="shared" si="1503"/>
        <v>1341.0844581400002</v>
      </c>
      <c r="AB3560" s="123">
        <f t="shared" si="1504"/>
        <v>41886.537909239334</v>
      </c>
      <c r="AC3560" s="123">
        <f t="shared" si="1505"/>
        <v>175984.87176800531</v>
      </c>
      <c r="AD3560" s="150">
        <f t="shared" si="1506"/>
        <v>87053.852995000008</v>
      </c>
      <c r="AE3560" s="150">
        <f t="shared" si="1507"/>
        <v>83707.40070103285</v>
      </c>
      <c r="AF3560" s="150">
        <f t="shared" si="1508"/>
        <v>1741.0770599000002</v>
      </c>
      <c r="AG3560" s="150">
        <f t="shared" si="1509"/>
        <v>53567.137542923338</v>
      </c>
      <c r="AH3560" s="150">
        <f t="shared" si="1510"/>
        <v>226069.4682988562</v>
      </c>
    </row>
    <row r="3561" spans="1:34" ht="15.75" x14ac:dyDescent="0.2">
      <c r="A3561" s="127">
        <f t="shared" si="1485"/>
        <v>45021</v>
      </c>
      <c r="B3561" s="165">
        <f t="shared" si="1487"/>
        <v>402295.73979520088</v>
      </c>
      <c r="C3561" s="124"/>
      <c r="D3561" s="128">
        <f t="shared" si="1488"/>
        <v>6563.07</v>
      </c>
      <c r="E3561" s="129">
        <f>VLOOKUP(A3560,[1]Plan1!$AY$80:$BA$314,3)</f>
        <v>6609.67</v>
      </c>
      <c r="F3561" s="130">
        <f t="shared" si="1489"/>
        <v>45001</v>
      </c>
      <c r="G3561" s="131">
        <f t="shared" si="1490"/>
        <v>7.1003356660832573E-3</v>
      </c>
      <c r="H3561" s="132">
        <f t="shared" si="1491"/>
        <v>45033</v>
      </c>
      <c r="I3561" s="132">
        <f t="shared" si="1492"/>
        <v>45033</v>
      </c>
      <c r="J3561" s="133">
        <f t="shared" si="1493"/>
        <v>22</v>
      </c>
      <c r="K3561" s="133">
        <f t="shared" si="1494"/>
        <v>15</v>
      </c>
      <c r="L3561" s="124">
        <f t="shared" si="1495"/>
        <v>1.00483568</v>
      </c>
      <c r="M3561" s="134">
        <f t="shared" si="1496"/>
        <v>1.0083999100000001</v>
      </c>
      <c r="N3561" s="134">
        <f t="shared" si="1497"/>
        <v>1.7662022627697578</v>
      </c>
      <c r="O3561" s="124">
        <f t="shared" si="1498"/>
        <v>1.7747430500000001</v>
      </c>
      <c r="P3561" s="124"/>
      <c r="Q3561" s="125"/>
      <c r="R3561" s="126"/>
      <c r="S3561" s="124"/>
      <c r="T3561" s="135">
        <f t="shared" si="1486"/>
        <v>7.9699999999999993E-2</v>
      </c>
      <c r="U3561" s="125">
        <f t="shared" si="1499"/>
        <v>1271</v>
      </c>
      <c r="V3561" s="125">
        <v>252</v>
      </c>
      <c r="W3561" s="134">
        <f t="shared" si="1500"/>
        <v>1.472208137</v>
      </c>
      <c r="X3561" s="18"/>
      <c r="Y3561" s="123">
        <f t="shared" si="1501"/>
        <v>67054.222907000003</v>
      </c>
      <c r="Z3561" s="123">
        <f t="shared" si="1502"/>
        <v>65786.144685522959</v>
      </c>
      <c r="AA3561" s="123">
        <f t="shared" si="1503"/>
        <v>1341.0844581400002</v>
      </c>
      <c r="AB3561" s="123">
        <f t="shared" si="1504"/>
        <v>41908.889316875</v>
      </c>
      <c r="AC3561" s="123">
        <f t="shared" si="1505"/>
        <v>176090.34136753794</v>
      </c>
      <c r="AD3561" s="150">
        <f t="shared" si="1506"/>
        <v>87053.852995000008</v>
      </c>
      <c r="AE3561" s="150">
        <f t="shared" si="1507"/>
        <v>83814.312878841229</v>
      </c>
      <c r="AF3561" s="150">
        <f t="shared" si="1508"/>
        <v>1741.0770599000002</v>
      </c>
      <c r="AG3561" s="150">
        <f t="shared" si="1509"/>
        <v>53596.155493921673</v>
      </c>
      <c r="AH3561" s="150">
        <f t="shared" si="1510"/>
        <v>226205.39842766291</v>
      </c>
    </row>
    <row r="3562" spans="1:34" ht="15.75" x14ac:dyDescent="0.2">
      <c r="A3562" s="127">
        <f t="shared" si="1485"/>
        <v>45022</v>
      </c>
      <c r="B3562" s="165">
        <f t="shared" si="1487"/>
        <v>402537.25933067419</v>
      </c>
      <c r="C3562" s="124"/>
      <c r="D3562" s="128">
        <f t="shared" si="1488"/>
        <v>6563.07</v>
      </c>
      <c r="E3562" s="129">
        <f>VLOOKUP(A3561,[1]Plan1!$AY$80:$BA$314,3)</f>
        <v>6609.67</v>
      </c>
      <c r="F3562" s="130">
        <f t="shared" si="1489"/>
        <v>45001</v>
      </c>
      <c r="G3562" s="131">
        <f t="shared" si="1490"/>
        <v>7.1003356660832573E-3</v>
      </c>
      <c r="H3562" s="132">
        <f t="shared" si="1491"/>
        <v>45033</v>
      </c>
      <c r="I3562" s="132">
        <f t="shared" si="1492"/>
        <v>45033</v>
      </c>
      <c r="J3562" s="133">
        <f t="shared" si="1493"/>
        <v>22</v>
      </c>
      <c r="K3562" s="133">
        <f t="shared" si="1494"/>
        <v>16</v>
      </c>
      <c r="L3562" s="124">
        <f t="shared" si="1495"/>
        <v>1.0051588899999999</v>
      </c>
      <c r="M3562" s="134">
        <f t="shared" si="1496"/>
        <v>1.0083999100000001</v>
      </c>
      <c r="N3562" s="134">
        <f t="shared" si="1497"/>
        <v>1.7662022627697578</v>
      </c>
      <c r="O3562" s="124">
        <f t="shared" si="1498"/>
        <v>1.7753139</v>
      </c>
      <c r="P3562" s="124"/>
      <c r="Q3562" s="125"/>
      <c r="R3562" s="126"/>
      <c r="S3562" s="124"/>
      <c r="T3562" s="135">
        <f t="shared" si="1486"/>
        <v>7.9699999999999993E-2</v>
      </c>
      <c r="U3562" s="125">
        <f t="shared" si="1499"/>
        <v>1272</v>
      </c>
      <c r="V3562" s="125">
        <v>252</v>
      </c>
      <c r="W3562" s="134">
        <f t="shared" si="1500"/>
        <v>1.4726561949999999</v>
      </c>
      <c r="X3562" s="18"/>
      <c r="Y3562" s="123">
        <f t="shared" si="1501"/>
        <v>67054.222907000003</v>
      </c>
      <c r="Z3562" s="123">
        <f t="shared" si="1502"/>
        <v>65869.315280371971</v>
      </c>
      <c r="AA3562" s="123">
        <f t="shared" si="1503"/>
        <v>1341.0844581400002</v>
      </c>
      <c r="AB3562" s="123">
        <f t="shared" si="1504"/>
        <v>41931.240724510666</v>
      </c>
      <c r="AC3562" s="123">
        <f t="shared" si="1505"/>
        <v>176195.86337002262</v>
      </c>
      <c r="AD3562" s="150">
        <f t="shared" si="1506"/>
        <v>87053.852995000008</v>
      </c>
      <c r="AE3562" s="150">
        <f t="shared" si="1507"/>
        <v>83921.292460831566</v>
      </c>
      <c r="AF3562" s="150">
        <f t="shared" si="1508"/>
        <v>1741.0770599000002</v>
      </c>
      <c r="AG3562" s="150">
        <f t="shared" si="1509"/>
        <v>53625.173444920001</v>
      </c>
      <c r="AH3562" s="150">
        <f t="shared" si="1510"/>
        <v>226341.39596065157</v>
      </c>
    </row>
    <row r="3563" spans="1:34" ht="15.75" x14ac:dyDescent="0.2">
      <c r="A3563" s="127">
        <f t="shared" si="1485"/>
        <v>45023</v>
      </c>
      <c r="B3563" s="165">
        <f t="shared" si="1487"/>
        <v>402778.89763680042</v>
      </c>
      <c r="C3563" s="124"/>
      <c r="D3563" s="128">
        <f t="shared" si="1488"/>
        <v>6563.07</v>
      </c>
      <c r="E3563" s="129">
        <f>VLOOKUP(A3562,[1]Plan1!$AY$80:$BA$314,3)</f>
        <v>6609.67</v>
      </c>
      <c r="F3563" s="130">
        <f t="shared" si="1489"/>
        <v>45001</v>
      </c>
      <c r="G3563" s="131">
        <f t="shared" si="1490"/>
        <v>7.1003356660832573E-3</v>
      </c>
      <c r="H3563" s="132">
        <f t="shared" si="1491"/>
        <v>45033</v>
      </c>
      <c r="I3563" s="132">
        <f t="shared" si="1492"/>
        <v>45033</v>
      </c>
      <c r="J3563" s="133">
        <f t="shared" si="1493"/>
        <v>22</v>
      </c>
      <c r="K3563" s="133">
        <f t="shared" si="1494"/>
        <v>17</v>
      </c>
      <c r="L3563" s="124">
        <f t="shared" si="1495"/>
        <v>1.0054822000000001</v>
      </c>
      <c r="M3563" s="134">
        <f t="shared" si="1496"/>
        <v>1.0083999100000001</v>
      </c>
      <c r="N3563" s="134">
        <f t="shared" si="1497"/>
        <v>1.7662022627697578</v>
      </c>
      <c r="O3563" s="124">
        <f t="shared" si="1498"/>
        <v>1.7758849299999999</v>
      </c>
      <c r="P3563" s="124"/>
      <c r="Q3563" s="125"/>
      <c r="R3563" s="126"/>
      <c r="S3563" s="124"/>
      <c r="T3563" s="135">
        <f t="shared" si="1486"/>
        <v>7.9699999999999993E-2</v>
      </c>
      <c r="U3563" s="125">
        <f t="shared" si="1499"/>
        <v>1273</v>
      </c>
      <c r="V3563" s="125">
        <v>252</v>
      </c>
      <c r="W3563" s="134">
        <f t="shared" si="1500"/>
        <v>1.4731043909999999</v>
      </c>
      <c r="X3563" s="18"/>
      <c r="Y3563" s="123">
        <f t="shared" si="1501"/>
        <v>67054.222907000003</v>
      </c>
      <c r="Z3563" s="123">
        <f t="shared" si="1502"/>
        <v>65952.537824822182</v>
      </c>
      <c r="AA3563" s="123">
        <f t="shared" si="1503"/>
        <v>1341.0844581400002</v>
      </c>
      <c r="AB3563" s="123">
        <f t="shared" si="1504"/>
        <v>41953.592132146339</v>
      </c>
      <c r="AC3563" s="123">
        <f t="shared" si="1505"/>
        <v>176301.43732210848</v>
      </c>
      <c r="AD3563" s="150">
        <f t="shared" si="1506"/>
        <v>87053.852995000008</v>
      </c>
      <c r="AE3563" s="150">
        <f t="shared" si="1507"/>
        <v>84028.338863873592</v>
      </c>
      <c r="AF3563" s="150">
        <f t="shared" si="1508"/>
        <v>1741.0770599000002</v>
      </c>
      <c r="AG3563" s="150">
        <f t="shared" si="1509"/>
        <v>53654.191395918337</v>
      </c>
      <c r="AH3563" s="150">
        <f t="shared" si="1510"/>
        <v>226477.46031469194</v>
      </c>
    </row>
    <row r="3564" spans="1:34" ht="15.75" x14ac:dyDescent="0.2">
      <c r="A3564" s="127">
        <f t="shared" si="1485"/>
        <v>45024</v>
      </c>
      <c r="B3564" s="165">
        <f t="shared" si="1487"/>
        <v>402830.26699543442</v>
      </c>
      <c r="C3564" s="124"/>
      <c r="D3564" s="128">
        <f t="shared" si="1488"/>
        <v>6563.07</v>
      </c>
      <c r="E3564" s="129">
        <f>VLOOKUP(A3563,[1]Plan1!$AY$80:$BA$314,3)</f>
        <v>6609.67</v>
      </c>
      <c r="F3564" s="130">
        <f t="shared" si="1489"/>
        <v>45001</v>
      </c>
      <c r="G3564" s="131">
        <f t="shared" si="1490"/>
        <v>7.1003356660832573E-3</v>
      </c>
      <c r="H3564" s="132">
        <f t="shared" si="1491"/>
        <v>45033</v>
      </c>
      <c r="I3564" s="132">
        <f t="shared" si="1492"/>
        <v>45033</v>
      </c>
      <c r="J3564" s="133">
        <f t="shared" si="1493"/>
        <v>22</v>
      </c>
      <c r="K3564" s="133">
        <f t="shared" si="1494"/>
        <v>17</v>
      </c>
      <c r="L3564" s="124">
        <f t="shared" si="1495"/>
        <v>1.0054822000000001</v>
      </c>
      <c r="M3564" s="134">
        <f t="shared" si="1496"/>
        <v>1.0083999100000001</v>
      </c>
      <c r="N3564" s="134">
        <f t="shared" si="1497"/>
        <v>1.7662022627697578</v>
      </c>
      <c r="O3564" s="124">
        <f t="shared" si="1498"/>
        <v>1.7758849299999999</v>
      </c>
      <c r="P3564" s="124"/>
      <c r="Q3564" s="125"/>
      <c r="R3564" s="126"/>
      <c r="S3564" s="124"/>
      <c r="T3564" s="135">
        <f t="shared" si="1486"/>
        <v>7.9699999999999993E-2</v>
      </c>
      <c r="U3564" s="125">
        <f t="shared" si="1499"/>
        <v>1273</v>
      </c>
      <c r="V3564" s="125">
        <v>252</v>
      </c>
      <c r="W3564" s="134">
        <f t="shared" si="1500"/>
        <v>1.4731043909999999</v>
      </c>
      <c r="X3564" s="18"/>
      <c r="Y3564" s="123">
        <f t="shared" si="1501"/>
        <v>67054.222907000003</v>
      </c>
      <c r="Z3564" s="123">
        <f t="shared" si="1502"/>
        <v>65952.537824822182</v>
      </c>
      <c r="AA3564" s="123">
        <f t="shared" si="1503"/>
        <v>1341.0844581400002</v>
      </c>
      <c r="AB3564" s="123">
        <f t="shared" si="1504"/>
        <v>41975.943539782005</v>
      </c>
      <c r="AC3564" s="123">
        <f t="shared" si="1505"/>
        <v>176323.78872974415</v>
      </c>
      <c r="AD3564" s="150">
        <f t="shared" si="1506"/>
        <v>87053.852995000008</v>
      </c>
      <c r="AE3564" s="150">
        <f t="shared" si="1507"/>
        <v>84028.338863873592</v>
      </c>
      <c r="AF3564" s="150">
        <f t="shared" si="1508"/>
        <v>1741.0770599000002</v>
      </c>
      <c r="AG3564" s="150">
        <f t="shared" si="1509"/>
        <v>53683.209346916672</v>
      </c>
      <c r="AH3564" s="150">
        <f t="shared" si="1510"/>
        <v>226506.47826569027</v>
      </c>
    </row>
    <row r="3565" spans="1:34" ht="15.75" x14ac:dyDescent="0.2">
      <c r="A3565" s="127">
        <f t="shared" si="1485"/>
        <v>45025</v>
      </c>
      <c r="B3565" s="165">
        <f t="shared" si="1487"/>
        <v>402881.63635406841</v>
      </c>
      <c r="C3565" s="124"/>
      <c r="D3565" s="128">
        <f t="shared" si="1488"/>
        <v>6563.07</v>
      </c>
      <c r="E3565" s="129">
        <f>VLOOKUP(A3564,[1]Plan1!$AY$80:$BA$314,3)</f>
        <v>6609.67</v>
      </c>
      <c r="F3565" s="130">
        <f t="shared" si="1489"/>
        <v>45001</v>
      </c>
      <c r="G3565" s="131">
        <f t="shared" si="1490"/>
        <v>7.1003356660832573E-3</v>
      </c>
      <c r="H3565" s="132">
        <f t="shared" si="1491"/>
        <v>45033</v>
      </c>
      <c r="I3565" s="132">
        <f t="shared" si="1492"/>
        <v>45033</v>
      </c>
      <c r="J3565" s="133">
        <f t="shared" si="1493"/>
        <v>22</v>
      </c>
      <c r="K3565" s="133">
        <f t="shared" si="1494"/>
        <v>17</v>
      </c>
      <c r="L3565" s="124">
        <f t="shared" si="1495"/>
        <v>1.0054822000000001</v>
      </c>
      <c r="M3565" s="134">
        <f t="shared" si="1496"/>
        <v>1.0083999100000001</v>
      </c>
      <c r="N3565" s="134">
        <f t="shared" si="1497"/>
        <v>1.7662022627697578</v>
      </c>
      <c r="O3565" s="124">
        <f t="shared" si="1498"/>
        <v>1.7758849299999999</v>
      </c>
      <c r="P3565" s="124"/>
      <c r="Q3565" s="125"/>
      <c r="R3565" s="126"/>
      <c r="S3565" s="124"/>
      <c r="T3565" s="135">
        <f t="shared" si="1486"/>
        <v>7.9699999999999993E-2</v>
      </c>
      <c r="U3565" s="125">
        <f t="shared" si="1499"/>
        <v>1273</v>
      </c>
      <c r="V3565" s="125">
        <v>252</v>
      </c>
      <c r="W3565" s="134">
        <f t="shared" si="1500"/>
        <v>1.4731043909999999</v>
      </c>
      <c r="X3565" s="18"/>
      <c r="Y3565" s="123">
        <f t="shared" si="1501"/>
        <v>67054.222907000003</v>
      </c>
      <c r="Z3565" s="123">
        <f t="shared" si="1502"/>
        <v>65952.537824822182</v>
      </c>
      <c r="AA3565" s="123">
        <f t="shared" si="1503"/>
        <v>1341.0844581400002</v>
      </c>
      <c r="AB3565" s="123">
        <f t="shared" si="1504"/>
        <v>41998.294947417664</v>
      </c>
      <c r="AC3565" s="123">
        <f t="shared" si="1505"/>
        <v>176346.14013737981</v>
      </c>
      <c r="AD3565" s="150">
        <f t="shared" si="1506"/>
        <v>87053.852995000008</v>
      </c>
      <c r="AE3565" s="150">
        <f t="shared" si="1507"/>
        <v>84028.338863873592</v>
      </c>
      <c r="AF3565" s="150">
        <f t="shared" si="1508"/>
        <v>1741.0770599000002</v>
      </c>
      <c r="AG3565" s="150">
        <f t="shared" si="1509"/>
        <v>53712.227297915008</v>
      </c>
      <c r="AH3565" s="150">
        <f t="shared" si="1510"/>
        <v>226535.4962166886</v>
      </c>
    </row>
    <row r="3566" spans="1:34" ht="15.75" x14ac:dyDescent="0.2">
      <c r="A3566" s="127">
        <f t="shared" si="1485"/>
        <v>45026</v>
      </c>
      <c r="B3566" s="165">
        <f t="shared" si="1487"/>
        <v>402933.0057127024</v>
      </c>
      <c r="C3566" s="124"/>
      <c r="D3566" s="128">
        <f t="shared" si="1488"/>
        <v>6563.07</v>
      </c>
      <c r="E3566" s="129">
        <f>VLOOKUP(A3565,[1]Plan1!$AY$80:$BA$314,3)</f>
        <v>6609.67</v>
      </c>
      <c r="F3566" s="130">
        <f t="shared" si="1489"/>
        <v>45001</v>
      </c>
      <c r="G3566" s="131">
        <f t="shared" si="1490"/>
        <v>7.1003356660832573E-3</v>
      </c>
      <c r="H3566" s="132">
        <f t="shared" si="1491"/>
        <v>45033</v>
      </c>
      <c r="I3566" s="132">
        <f t="shared" si="1492"/>
        <v>45033</v>
      </c>
      <c r="J3566" s="133">
        <f t="shared" si="1493"/>
        <v>22</v>
      </c>
      <c r="K3566" s="133">
        <f t="shared" si="1494"/>
        <v>17</v>
      </c>
      <c r="L3566" s="124">
        <f t="shared" si="1495"/>
        <v>1.0054822000000001</v>
      </c>
      <c r="M3566" s="134">
        <f t="shared" si="1496"/>
        <v>1.0083999100000001</v>
      </c>
      <c r="N3566" s="134">
        <f t="shared" si="1497"/>
        <v>1.7662022627697578</v>
      </c>
      <c r="O3566" s="124">
        <f t="shared" si="1498"/>
        <v>1.7758849299999999</v>
      </c>
      <c r="P3566" s="124"/>
      <c r="Q3566" s="125"/>
      <c r="R3566" s="126"/>
      <c r="S3566" s="124"/>
      <c r="T3566" s="135">
        <f t="shared" si="1486"/>
        <v>7.9699999999999993E-2</v>
      </c>
      <c r="U3566" s="125">
        <f t="shared" si="1499"/>
        <v>1273</v>
      </c>
      <c r="V3566" s="125">
        <v>252</v>
      </c>
      <c r="W3566" s="134">
        <f t="shared" si="1500"/>
        <v>1.4731043909999999</v>
      </c>
      <c r="X3566" s="18"/>
      <c r="Y3566" s="123">
        <f t="shared" si="1501"/>
        <v>67054.222907000003</v>
      </c>
      <c r="Z3566" s="123">
        <f t="shared" si="1502"/>
        <v>65952.537824822182</v>
      </c>
      <c r="AA3566" s="123">
        <f t="shared" si="1503"/>
        <v>1341.0844581400002</v>
      </c>
      <c r="AB3566" s="123">
        <f t="shared" si="1504"/>
        <v>42020.646355053337</v>
      </c>
      <c r="AC3566" s="123">
        <f t="shared" si="1505"/>
        <v>176368.49154501548</v>
      </c>
      <c r="AD3566" s="150">
        <f t="shared" si="1506"/>
        <v>87053.852995000008</v>
      </c>
      <c r="AE3566" s="150">
        <f t="shared" si="1507"/>
        <v>84028.338863873592</v>
      </c>
      <c r="AF3566" s="150">
        <f t="shared" si="1508"/>
        <v>1741.0770599000002</v>
      </c>
      <c r="AG3566" s="150">
        <f t="shared" si="1509"/>
        <v>53741.245248913343</v>
      </c>
      <c r="AH3566" s="150">
        <f t="shared" si="1510"/>
        <v>226564.51416768692</v>
      </c>
    </row>
    <row r="3567" spans="1:34" ht="15.75" x14ac:dyDescent="0.2">
      <c r="A3567" s="127">
        <f t="shared" si="1485"/>
        <v>45027</v>
      </c>
      <c r="B3567" s="165">
        <f t="shared" si="1487"/>
        <v>403174.76565130241</v>
      </c>
      <c r="C3567" s="124"/>
      <c r="D3567" s="128">
        <f t="shared" si="1488"/>
        <v>6563.07</v>
      </c>
      <c r="E3567" s="129">
        <f>VLOOKUP(A3566,[1]Plan1!$AY$80:$BA$314,3)</f>
        <v>6609.67</v>
      </c>
      <c r="F3567" s="130">
        <f t="shared" si="1489"/>
        <v>45001</v>
      </c>
      <c r="G3567" s="131">
        <f t="shared" si="1490"/>
        <v>7.1003356660832573E-3</v>
      </c>
      <c r="H3567" s="132">
        <f t="shared" si="1491"/>
        <v>45033</v>
      </c>
      <c r="I3567" s="132">
        <f t="shared" si="1492"/>
        <v>45033</v>
      </c>
      <c r="J3567" s="133">
        <f t="shared" si="1493"/>
        <v>22</v>
      </c>
      <c r="K3567" s="133">
        <f t="shared" si="1494"/>
        <v>18</v>
      </c>
      <c r="L3567" s="124">
        <f t="shared" si="1495"/>
        <v>1.0058056200000001</v>
      </c>
      <c r="M3567" s="134">
        <f t="shared" si="1496"/>
        <v>1.0083999100000001</v>
      </c>
      <c r="N3567" s="134">
        <f t="shared" si="1497"/>
        <v>1.7662022627697578</v>
      </c>
      <c r="O3567" s="124">
        <f t="shared" si="1498"/>
        <v>1.77645616</v>
      </c>
      <c r="P3567" s="124"/>
      <c r="Q3567" s="125"/>
      <c r="R3567" s="126"/>
      <c r="S3567" s="124"/>
      <c r="T3567" s="135">
        <f t="shared" si="1486"/>
        <v>7.9699999999999993E-2</v>
      </c>
      <c r="U3567" s="125">
        <f t="shared" si="1499"/>
        <v>1274</v>
      </c>
      <c r="V3567" s="125">
        <v>252</v>
      </c>
      <c r="W3567" s="134">
        <f t="shared" si="1500"/>
        <v>1.473552722</v>
      </c>
      <c r="X3567" s="18"/>
      <c r="Y3567" s="123">
        <f t="shared" si="1501"/>
        <v>67054.222907000003</v>
      </c>
      <c r="Z3567" s="123">
        <f t="shared" si="1502"/>
        <v>66035.813570617538</v>
      </c>
      <c r="AA3567" s="123">
        <f t="shared" si="1503"/>
        <v>1341.0844581400002</v>
      </c>
      <c r="AB3567" s="123">
        <f t="shared" si="1504"/>
        <v>42042.997762689003</v>
      </c>
      <c r="AC3567" s="123">
        <f t="shared" si="1505"/>
        <v>176474.11869844655</v>
      </c>
      <c r="AD3567" s="150">
        <f t="shared" si="1506"/>
        <v>87053.852995000008</v>
      </c>
      <c r="AE3567" s="150">
        <f t="shared" si="1507"/>
        <v>84135.453698044163</v>
      </c>
      <c r="AF3567" s="150">
        <f t="shared" si="1508"/>
        <v>1741.0770599000002</v>
      </c>
      <c r="AG3567" s="150">
        <f t="shared" si="1509"/>
        <v>53770.263199911671</v>
      </c>
      <c r="AH3567" s="150">
        <f t="shared" si="1510"/>
        <v>226700.64695285587</v>
      </c>
    </row>
    <row r="3568" spans="1:34" ht="15.75" x14ac:dyDescent="0.2">
      <c r="A3568" s="127">
        <f t="shared" si="1485"/>
        <v>45028</v>
      </c>
      <c r="B3568" s="165">
        <f t="shared" si="1487"/>
        <v>403416.64276011835</v>
      </c>
      <c r="C3568" s="124"/>
      <c r="D3568" s="128">
        <f t="shared" si="1488"/>
        <v>6563.07</v>
      </c>
      <c r="E3568" s="129">
        <f>VLOOKUP(A3567,[1]Plan1!$AY$80:$BA$314,3)</f>
        <v>6609.67</v>
      </c>
      <c r="F3568" s="130">
        <f t="shared" si="1489"/>
        <v>45001</v>
      </c>
      <c r="G3568" s="131">
        <f t="shared" si="1490"/>
        <v>7.1003356660832573E-3</v>
      </c>
      <c r="H3568" s="132">
        <f t="shared" si="1491"/>
        <v>45033</v>
      </c>
      <c r="I3568" s="132">
        <f t="shared" si="1492"/>
        <v>45033</v>
      </c>
      <c r="J3568" s="133">
        <f t="shared" si="1493"/>
        <v>22</v>
      </c>
      <c r="K3568" s="133">
        <f t="shared" si="1494"/>
        <v>19</v>
      </c>
      <c r="L3568" s="124">
        <f t="shared" si="1495"/>
        <v>1.0061291400000001</v>
      </c>
      <c r="M3568" s="134">
        <f t="shared" si="1496"/>
        <v>1.0083999100000001</v>
      </c>
      <c r="N3568" s="134">
        <f t="shared" si="1497"/>
        <v>1.7662022627697578</v>
      </c>
      <c r="O3568" s="124">
        <f t="shared" si="1498"/>
        <v>1.7770275600000001</v>
      </c>
      <c r="P3568" s="124"/>
      <c r="Q3568" s="125"/>
      <c r="R3568" s="126"/>
      <c r="S3568" s="124"/>
      <c r="T3568" s="135">
        <f t="shared" si="1486"/>
        <v>7.9699999999999993E-2</v>
      </c>
      <c r="U3568" s="125">
        <f t="shared" si="1499"/>
        <v>1275</v>
      </c>
      <c r="V3568" s="125">
        <v>252</v>
      </c>
      <c r="W3568" s="134">
        <f t="shared" si="1500"/>
        <v>1.4740011909999999</v>
      </c>
      <c r="X3568" s="18"/>
      <c r="Y3568" s="123">
        <f t="shared" si="1501"/>
        <v>67054.222907000003</v>
      </c>
      <c r="Z3568" s="123">
        <f t="shared" si="1502"/>
        <v>66119.140565992202</v>
      </c>
      <c r="AA3568" s="123">
        <f t="shared" si="1503"/>
        <v>1341.0844581400002</v>
      </c>
      <c r="AB3568" s="123">
        <f t="shared" si="1504"/>
        <v>42065.349170324676</v>
      </c>
      <c r="AC3568" s="123">
        <f t="shared" si="1505"/>
        <v>176579.79710145688</v>
      </c>
      <c r="AD3568" s="150">
        <f t="shared" si="1506"/>
        <v>87053.852995000008</v>
      </c>
      <c r="AE3568" s="150">
        <f t="shared" si="1507"/>
        <v>84242.634452851446</v>
      </c>
      <c r="AF3568" s="150">
        <f t="shared" si="1508"/>
        <v>1741.0770599000002</v>
      </c>
      <c r="AG3568" s="150">
        <f t="shared" si="1509"/>
        <v>53799.281150910007</v>
      </c>
      <c r="AH3568" s="150">
        <f t="shared" si="1510"/>
        <v>226836.84565866148</v>
      </c>
    </row>
    <row r="3569" spans="1:34" ht="15.75" x14ac:dyDescent="0.2">
      <c r="A3569" s="127">
        <f t="shared" si="1485"/>
        <v>45029</v>
      </c>
      <c r="B3569" s="165">
        <f t="shared" si="1487"/>
        <v>403658.63990112906</v>
      </c>
      <c r="C3569" s="124"/>
      <c r="D3569" s="128">
        <f t="shared" si="1488"/>
        <v>6563.07</v>
      </c>
      <c r="E3569" s="129">
        <f>VLOOKUP(A3568,[1]Plan1!$AY$80:$BA$314,3)</f>
        <v>6609.67</v>
      </c>
      <c r="F3569" s="130">
        <f t="shared" si="1489"/>
        <v>45001</v>
      </c>
      <c r="G3569" s="131">
        <f t="shared" si="1490"/>
        <v>7.1003356660832573E-3</v>
      </c>
      <c r="H3569" s="132">
        <f t="shared" si="1491"/>
        <v>45033</v>
      </c>
      <c r="I3569" s="132">
        <f t="shared" si="1492"/>
        <v>45033</v>
      </c>
      <c r="J3569" s="133">
        <f t="shared" si="1493"/>
        <v>22</v>
      </c>
      <c r="K3569" s="133">
        <f t="shared" si="1494"/>
        <v>20</v>
      </c>
      <c r="L3569" s="124">
        <f t="shared" si="1495"/>
        <v>1.0064527700000001</v>
      </c>
      <c r="M3569" s="134">
        <f t="shared" si="1496"/>
        <v>1.0083999100000001</v>
      </c>
      <c r="N3569" s="134">
        <f t="shared" si="1497"/>
        <v>1.7662022627697578</v>
      </c>
      <c r="O3569" s="124">
        <f t="shared" si="1498"/>
        <v>1.7775991499999999</v>
      </c>
      <c r="P3569" s="124"/>
      <c r="Q3569" s="125"/>
      <c r="R3569" s="126"/>
      <c r="S3569" s="124"/>
      <c r="T3569" s="135">
        <f t="shared" si="1486"/>
        <v>7.9699999999999993E-2</v>
      </c>
      <c r="U3569" s="125">
        <f t="shared" si="1499"/>
        <v>1276</v>
      </c>
      <c r="V3569" s="125">
        <v>252</v>
      </c>
      <c r="W3569" s="134">
        <f t="shared" si="1500"/>
        <v>1.474449795</v>
      </c>
      <c r="X3569" s="18"/>
      <c r="Y3569" s="123">
        <f t="shared" si="1501"/>
        <v>67054.222907000003</v>
      </c>
      <c r="Z3569" s="123">
        <f t="shared" si="1502"/>
        <v>66202.520062759198</v>
      </c>
      <c r="AA3569" s="123">
        <f t="shared" si="1503"/>
        <v>1341.0844581400002</v>
      </c>
      <c r="AB3569" s="123">
        <f t="shared" si="1504"/>
        <v>42087.700577960335</v>
      </c>
      <c r="AC3569" s="123">
        <f t="shared" si="1505"/>
        <v>176685.52800585952</v>
      </c>
      <c r="AD3569" s="150">
        <f t="shared" si="1506"/>
        <v>87053.852995000008</v>
      </c>
      <c r="AE3569" s="150">
        <f t="shared" si="1507"/>
        <v>84349.882738461136</v>
      </c>
      <c r="AF3569" s="150">
        <f t="shared" si="1508"/>
        <v>1741.0770599000002</v>
      </c>
      <c r="AG3569" s="150">
        <f t="shared" si="1509"/>
        <v>53828.299101908342</v>
      </c>
      <c r="AH3569" s="150">
        <f t="shared" si="1510"/>
        <v>226973.11189526951</v>
      </c>
    </row>
    <row r="3570" spans="1:34" ht="15.75" x14ac:dyDescent="0.2">
      <c r="A3570" s="127">
        <f t="shared" si="1485"/>
        <v>45030</v>
      </c>
      <c r="B3570" s="165">
        <f t="shared" si="1487"/>
        <v>403900.75754435209</v>
      </c>
      <c r="C3570" s="124"/>
      <c r="D3570" s="128">
        <f t="shared" si="1488"/>
        <v>6563.07</v>
      </c>
      <c r="E3570" s="129">
        <f>VLOOKUP(A3569,[1]Plan1!$AY$80:$BA$314,3)</f>
        <v>6609.67</v>
      </c>
      <c r="F3570" s="130">
        <f t="shared" si="1489"/>
        <v>45001</v>
      </c>
      <c r="G3570" s="131">
        <f t="shared" si="1490"/>
        <v>7.1003356660832573E-3</v>
      </c>
      <c r="H3570" s="132">
        <f t="shared" si="1491"/>
        <v>45033</v>
      </c>
      <c r="I3570" s="132">
        <f t="shared" si="1492"/>
        <v>45033</v>
      </c>
      <c r="J3570" s="133">
        <f t="shared" si="1493"/>
        <v>22</v>
      </c>
      <c r="K3570" s="133">
        <f t="shared" si="1494"/>
        <v>21</v>
      </c>
      <c r="L3570" s="124">
        <f t="shared" si="1495"/>
        <v>1.0067765</v>
      </c>
      <c r="M3570" s="134">
        <f t="shared" si="1496"/>
        <v>1.0083999100000001</v>
      </c>
      <c r="N3570" s="134">
        <f t="shared" si="1497"/>
        <v>1.7662022627697578</v>
      </c>
      <c r="O3570" s="124">
        <f t="shared" si="1498"/>
        <v>1.7781709299999999</v>
      </c>
      <c r="P3570" s="124"/>
      <c r="Q3570" s="125"/>
      <c r="R3570" s="126"/>
      <c r="S3570" s="124"/>
      <c r="T3570" s="135">
        <f t="shared" si="1486"/>
        <v>7.9699999999999993E-2</v>
      </c>
      <c r="U3570" s="125">
        <f t="shared" si="1499"/>
        <v>1277</v>
      </c>
      <c r="V3570" s="125">
        <v>252</v>
      </c>
      <c r="W3570" s="134">
        <f t="shared" si="1500"/>
        <v>1.474898536</v>
      </c>
      <c r="X3570" s="18"/>
      <c r="Y3570" s="123">
        <f t="shared" si="1501"/>
        <v>67054.222907000003</v>
      </c>
      <c r="Z3570" s="123">
        <f t="shared" si="1502"/>
        <v>66285.95226650151</v>
      </c>
      <c r="AA3570" s="123">
        <f t="shared" si="1503"/>
        <v>1341.0844581400002</v>
      </c>
      <c r="AB3570" s="123">
        <f t="shared" si="1504"/>
        <v>42110.051985596001</v>
      </c>
      <c r="AC3570" s="123">
        <f t="shared" si="1505"/>
        <v>176791.31161723752</v>
      </c>
      <c r="AD3570" s="150">
        <f t="shared" si="1506"/>
        <v>87053.852995000008</v>
      </c>
      <c r="AE3570" s="150">
        <f t="shared" si="1507"/>
        <v>84457.198819307843</v>
      </c>
      <c r="AF3570" s="150">
        <f t="shared" si="1508"/>
        <v>1741.0770599000002</v>
      </c>
      <c r="AG3570" s="150">
        <f t="shared" si="1509"/>
        <v>53857.317052906677</v>
      </c>
      <c r="AH3570" s="150">
        <f t="shared" si="1510"/>
        <v>227109.44592711455</v>
      </c>
    </row>
    <row r="3571" spans="1:34" ht="15.75" x14ac:dyDescent="0.2">
      <c r="A3571" s="127">
        <f t="shared" si="1485"/>
        <v>45031</v>
      </c>
      <c r="B3571" s="165">
        <f t="shared" si="1487"/>
        <v>404142.99231697415</v>
      </c>
      <c r="C3571" s="124"/>
      <c r="D3571" s="128">
        <f t="shared" si="1488"/>
        <v>6563.07</v>
      </c>
      <c r="E3571" s="129">
        <f>VLOOKUP(A3570,[1]Plan1!$AY$80:$BA$314,3)</f>
        <v>6609.67</v>
      </c>
      <c r="F3571" s="130">
        <f t="shared" si="1489"/>
        <v>45001</v>
      </c>
      <c r="G3571" s="131">
        <f t="shared" si="1490"/>
        <v>7.1003356660832573E-3</v>
      </c>
      <c r="H3571" s="132">
        <f t="shared" si="1491"/>
        <v>45061</v>
      </c>
      <c r="I3571" s="132">
        <f t="shared" si="1492"/>
        <v>45033</v>
      </c>
      <c r="J3571" s="133">
        <f t="shared" si="1493"/>
        <v>22</v>
      </c>
      <c r="K3571" s="133">
        <f t="shared" si="1494"/>
        <v>22</v>
      </c>
      <c r="L3571" s="124">
        <f t="shared" si="1495"/>
        <v>1.0071003300000001</v>
      </c>
      <c r="M3571" s="134">
        <f t="shared" si="1496"/>
        <v>1.0083999100000001</v>
      </c>
      <c r="N3571" s="134">
        <f t="shared" si="1497"/>
        <v>1.7662022627697578</v>
      </c>
      <c r="O3571" s="124">
        <f t="shared" si="1498"/>
        <v>1.77874288</v>
      </c>
      <c r="P3571" s="124"/>
      <c r="Q3571" s="125"/>
      <c r="R3571" s="126"/>
      <c r="S3571" s="124"/>
      <c r="T3571" s="135">
        <f t="shared" si="1486"/>
        <v>7.9699999999999993E-2</v>
      </c>
      <c r="U3571" s="125">
        <f t="shared" si="1499"/>
        <v>1278</v>
      </c>
      <c r="V3571" s="125">
        <v>252</v>
      </c>
      <c r="W3571" s="134">
        <f t="shared" si="1500"/>
        <v>1.475347414</v>
      </c>
      <c r="X3571" s="18"/>
      <c r="Y3571" s="123">
        <f t="shared" si="1501"/>
        <v>67054.222907000003</v>
      </c>
      <c r="Z3571" s="123">
        <f t="shared" si="1502"/>
        <v>66369.435701970055</v>
      </c>
      <c r="AA3571" s="123">
        <f t="shared" si="1503"/>
        <v>1341.0844581400002</v>
      </c>
      <c r="AB3571" s="123">
        <f t="shared" si="1504"/>
        <v>42132.403393231674</v>
      </c>
      <c r="AC3571" s="123">
        <f t="shared" si="1505"/>
        <v>176897.14646034173</v>
      </c>
      <c r="AD3571" s="150">
        <f t="shared" si="1506"/>
        <v>87053.852995000008</v>
      </c>
      <c r="AE3571" s="150">
        <f t="shared" si="1507"/>
        <v>84564.58079782741</v>
      </c>
      <c r="AF3571" s="150">
        <f t="shared" si="1508"/>
        <v>1741.0770599000002</v>
      </c>
      <c r="AG3571" s="150">
        <f t="shared" si="1509"/>
        <v>53886.335003905006</v>
      </c>
      <c r="AH3571" s="150">
        <f t="shared" si="1510"/>
        <v>227245.84585663243</v>
      </c>
    </row>
    <row r="3572" spans="1:34" ht="15.75" x14ac:dyDescent="0.2">
      <c r="A3572" s="127">
        <f t="shared" si="1485"/>
        <v>45032</v>
      </c>
      <c r="B3572" s="165">
        <f t="shared" si="1487"/>
        <v>404194.36167560815</v>
      </c>
      <c r="C3572" s="124"/>
      <c r="D3572" s="128">
        <f t="shared" si="1488"/>
        <v>6563.07</v>
      </c>
      <c r="E3572" s="129">
        <f>VLOOKUP(A3571,[1]Plan1!$AY$80:$BA$314,3)</f>
        <v>6609.67</v>
      </c>
      <c r="F3572" s="130">
        <f t="shared" si="1489"/>
        <v>45001</v>
      </c>
      <c r="G3572" s="131">
        <f t="shared" si="1490"/>
        <v>7.1003356660832573E-3</v>
      </c>
      <c r="H3572" s="132">
        <f t="shared" si="1491"/>
        <v>45061</v>
      </c>
      <c r="I3572" s="132">
        <f t="shared" si="1492"/>
        <v>45033</v>
      </c>
      <c r="J3572" s="133">
        <f t="shared" si="1493"/>
        <v>22</v>
      </c>
      <c r="K3572" s="133">
        <f t="shared" si="1494"/>
        <v>22</v>
      </c>
      <c r="L3572" s="124">
        <f t="shared" si="1495"/>
        <v>1.0071003300000001</v>
      </c>
      <c r="M3572" s="134">
        <f t="shared" si="1496"/>
        <v>1.0083999100000001</v>
      </c>
      <c r="N3572" s="134">
        <f t="shared" si="1497"/>
        <v>1.7662022627697578</v>
      </c>
      <c r="O3572" s="124">
        <f t="shared" si="1498"/>
        <v>1.77874288</v>
      </c>
      <c r="P3572" s="124"/>
      <c r="Q3572" s="125"/>
      <c r="R3572" s="126"/>
      <c r="S3572" s="124"/>
      <c r="T3572" s="135">
        <f t="shared" si="1486"/>
        <v>7.9699999999999993E-2</v>
      </c>
      <c r="U3572" s="125">
        <f t="shared" si="1499"/>
        <v>1278</v>
      </c>
      <c r="V3572" s="125">
        <v>252</v>
      </c>
      <c r="W3572" s="134">
        <f t="shared" si="1500"/>
        <v>1.475347414</v>
      </c>
      <c r="X3572" s="18"/>
      <c r="Y3572" s="123">
        <f t="shared" si="1501"/>
        <v>67054.222907000003</v>
      </c>
      <c r="Z3572" s="123">
        <f t="shared" si="1502"/>
        <v>66369.435701970055</v>
      </c>
      <c r="AA3572" s="123">
        <f t="shared" si="1503"/>
        <v>1341.0844581400002</v>
      </c>
      <c r="AB3572" s="123">
        <f t="shared" si="1504"/>
        <v>42154.75480086734</v>
      </c>
      <c r="AC3572" s="123">
        <f t="shared" si="1505"/>
        <v>176919.49786797739</v>
      </c>
      <c r="AD3572" s="150">
        <f t="shared" si="1506"/>
        <v>87053.852995000008</v>
      </c>
      <c r="AE3572" s="150">
        <f t="shared" si="1507"/>
        <v>84564.58079782741</v>
      </c>
      <c r="AF3572" s="150">
        <f t="shared" si="1508"/>
        <v>1741.0770599000002</v>
      </c>
      <c r="AG3572" s="150">
        <f t="shared" si="1509"/>
        <v>53915.352954903334</v>
      </c>
      <c r="AH3572" s="150">
        <f t="shared" si="1510"/>
        <v>227274.86380763075</v>
      </c>
    </row>
    <row r="3573" spans="1:34" ht="15.75" x14ac:dyDescent="0.2">
      <c r="A3573" s="127">
        <f t="shared" si="1485"/>
        <v>45033</v>
      </c>
      <c r="B3573" s="165">
        <f t="shared" si="1487"/>
        <v>404245.73103424214</v>
      </c>
      <c r="C3573" s="124"/>
      <c r="D3573" s="128">
        <f t="shared" si="1488"/>
        <v>6563.07</v>
      </c>
      <c r="E3573" s="129">
        <f>VLOOKUP(A3572,[1]Plan1!$AY$80:$BA$314,3)</f>
        <v>6609.67</v>
      </c>
      <c r="F3573" s="130">
        <f t="shared" si="1489"/>
        <v>45001</v>
      </c>
      <c r="G3573" s="131">
        <f t="shared" si="1490"/>
        <v>7.1003356660832573E-3</v>
      </c>
      <c r="H3573" s="132">
        <f t="shared" si="1491"/>
        <v>45061</v>
      </c>
      <c r="I3573" s="132">
        <f t="shared" si="1492"/>
        <v>45033</v>
      </c>
      <c r="J3573" s="133">
        <f t="shared" si="1493"/>
        <v>22</v>
      </c>
      <c r="K3573" s="133">
        <f t="shared" si="1494"/>
        <v>22</v>
      </c>
      <c r="L3573" s="124">
        <f t="shared" si="1495"/>
        <v>1.0071003300000001</v>
      </c>
      <c r="M3573" s="134">
        <f t="shared" si="1496"/>
        <v>1.0083999100000001</v>
      </c>
      <c r="N3573" s="134">
        <f t="shared" si="1497"/>
        <v>1.7662022627697578</v>
      </c>
      <c r="O3573" s="124">
        <f t="shared" si="1498"/>
        <v>1.77874288</v>
      </c>
      <c r="P3573" s="124"/>
      <c r="Q3573" s="125"/>
      <c r="R3573" s="126"/>
      <c r="S3573" s="124"/>
      <c r="T3573" s="135">
        <f t="shared" si="1486"/>
        <v>7.9699999999999993E-2</v>
      </c>
      <c r="U3573" s="125">
        <f t="shared" si="1499"/>
        <v>1278</v>
      </c>
      <c r="V3573" s="125">
        <v>252</v>
      </c>
      <c r="W3573" s="134">
        <f t="shared" si="1500"/>
        <v>1.475347414</v>
      </c>
      <c r="X3573" s="18"/>
      <c r="Y3573" s="123">
        <f t="shared" si="1501"/>
        <v>67054.222907000003</v>
      </c>
      <c r="Z3573" s="123">
        <f t="shared" si="1502"/>
        <v>66369.435701970055</v>
      </c>
      <c r="AA3573" s="123">
        <f t="shared" si="1503"/>
        <v>1341.0844581400002</v>
      </c>
      <c r="AB3573" s="123">
        <f t="shared" si="1504"/>
        <v>42177.106208502999</v>
      </c>
      <c r="AC3573" s="123">
        <f t="shared" si="1505"/>
        <v>176941.84927561303</v>
      </c>
      <c r="AD3573" s="150">
        <f t="shared" si="1506"/>
        <v>87053.852995000008</v>
      </c>
      <c r="AE3573" s="150">
        <f t="shared" si="1507"/>
        <v>84564.58079782741</v>
      </c>
      <c r="AF3573" s="150">
        <f t="shared" si="1508"/>
        <v>1741.0770599000002</v>
      </c>
      <c r="AG3573" s="150">
        <f t="shared" si="1509"/>
        <v>53944.370905901676</v>
      </c>
      <c r="AH3573" s="150">
        <f t="shared" si="1510"/>
        <v>227303.88175862911</v>
      </c>
    </row>
    <row r="3574" spans="1:34" ht="15.75" x14ac:dyDescent="0.2">
      <c r="A3574" s="127">
        <f t="shared" si="1485"/>
        <v>45034</v>
      </c>
      <c r="B3574" s="165">
        <f t="shared" si="1487"/>
        <v>404493.04901898257</v>
      </c>
      <c r="C3574" s="124"/>
      <c r="D3574" s="128">
        <f t="shared" si="1488"/>
        <v>6609.67</v>
      </c>
      <c r="E3574" s="129">
        <f>VLOOKUP(A3573,[1]Plan1!$AY$80:$BA$314,3)</f>
        <v>6649.99</v>
      </c>
      <c r="F3574" s="130">
        <f t="shared" si="1489"/>
        <v>45034</v>
      </c>
      <c r="G3574" s="131">
        <f t="shared" si="1490"/>
        <v>6.1001532602988906E-3</v>
      </c>
      <c r="H3574" s="132">
        <f t="shared" si="1491"/>
        <v>45061</v>
      </c>
      <c r="I3574" s="132">
        <f t="shared" si="1492"/>
        <v>45061</v>
      </c>
      <c r="J3574" s="133">
        <f t="shared" si="1493"/>
        <v>18</v>
      </c>
      <c r="K3574" s="133">
        <f t="shared" si="1494"/>
        <v>1</v>
      </c>
      <c r="L3574" s="124">
        <f t="shared" si="1495"/>
        <v>1.00033792</v>
      </c>
      <c r="M3574" s="134">
        <f t="shared" si="1496"/>
        <v>1.0071003300000001</v>
      </c>
      <c r="N3574" s="134">
        <f t="shared" si="1497"/>
        <v>1.77874288168217</v>
      </c>
      <c r="O3574" s="124">
        <f t="shared" si="1498"/>
        <v>1.7793439499999999</v>
      </c>
      <c r="P3574" s="124"/>
      <c r="Q3574" s="125"/>
      <c r="R3574" s="126"/>
      <c r="S3574" s="124"/>
      <c r="T3574" s="135">
        <f t="shared" si="1486"/>
        <v>7.9699999999999993E-2</v>
      </c>
      <c r="U3574" s="125">
        <f t="shared" si="1499"/>
        <v>1279</v>
      </c>
      <c r="V3574" s="125">
        <v>252</v>
      </c>
      <c r="W3574" s="134">
        <f t="shared" si="1500"/>
        <v>1.475796428</v>
      </c>
      <c r="X3574" s="18"/>
      <c r="Y3574" s="123">
        <f t="shared" si="1501"/>
        <v>67054.222907000003</v>
      </c>
      <c r="Z3574" s="123">
        <f t="shared" si="1502"/>
        <v>66455.142505213691</v>
      </c>
      <c r="AA3574" s="123">
        <f t="shared" si="1503"/>
        <v>1341.0844581400002</v>
      </c>
      <c r="AB3574" s="123">
        <f t="shared" si="1504"/>
        <v>42199.457616138665</v>
      </c>
      <c r="AC3574" s="123">
        <f t="shared" si="1505"/>
        <v>177049.90748649236</v>
      </c>
      <c r="AD3574" s="150">
        <f t="shared" si="1506"/>
        <v>87053.852995000008</v>
      </c>
      <c r="AE3574" s="150">
        <f t="shared" si="1507"/>
        <v>84674.822620690145</v>
      </c>
      <c r="AF3574" s="150">
        <f t="shared" si="1508"/>
        <v>1741.0770599000002</v>
      </c>
      <c r="AG3574" s="150">
        <f t="shared" si="1509"/>
        <v>53973.388856900005</v>
      </c>
      <c r="AH3574" s="150">
        <f t="shared" si="1510"/>
        <v>227443.14153249018</v>
      </c>
    </row>
    <row r="3575" spans="1:34" ht="15.75" x14ac:dyDescent="0.2">
      <c r="A3575" s="127">
        <f t="shared" si="1485"/>
        <v>45035</v>
      </c>
      <c r="B3575" s="165">
        <f t="shared" si="1487"/>
        <v>404740.49584364507</v>
      </c>
      <c r="C3575" s="124"/>
      <c r="D3575" s="128">
        <f t="shared" si="1488"/>
        <v>6609.67</v>
      </c>
      <c r="E3575" s="129">
        <f>VLOOKUP(A3574,[1]Plan1!$AY$80:$BA$314,3)</f>
        <v>6649.99</v>
      </c>
      <c r="F3575" s="130">
        <f t="shared" si="1489"/>
        <v>45034</v>
      </c>
      <c r="G3575" s="131">
        <f t="shared" si="1490"/>
        <v>6.1001532602988906E-3</v>
      </c>
      <c r="H3575" s="132">
        <f t="shared" si="1491"/>
        <v>45061</v>
      </c>
      <c r="I3575" s="132">
        <f t="shared" si="1492"/>
        <v>45061</v>
      </c>
      <c r="J3575" s="133">
        <f t="shared" si="1493"/>
        <v>18</v>
      </c>
      <c r="K3575" s="133">
        <f t="shared" si="1494"/>
        <v>2</v>
      </c>
      <c r="L3575" s="124">
        <f t="shared" si="1495"/>
        <v>1.0006759599999999</v>
      </c>
      <c r="M3575" s="134">
        <f t="shared" si="1496"/>
        <v>1.0071003300000001</v>
      </c>
      <c r="N3575" s="134">
        <f t="shared" si="1497"/>
        <v>1.77874288168217</v>
      </c>
      <c r="O3575" s="124">
        <f t="shared" si="1498"/>
        <v>1.77994524</v>
      </c>
      <c r="P3575" s="124"/>
      <c r="Q3575" s="125"/>
      <c r="R3575" s="126"/>
      <c r="S3575" s="124"/>
      <c r="T3575" s="135">
        <f t="shared" si="1486"/>
        <v>7.9699999999999993E-2</v>
      </c>
      <c r="U3575" s="125">
        <f t="shared" si="1499"/>
        <v>1280</v>
      </c>
      <c r="V3575" s="125">
        <v>252</v>
      </c>
      <c r="W3575" s="134">
        <f t="shared" si="1500"/>
        <v>1.476245579</v>
      </c>
      <c r="X3575" s="18"/>
      <c r="Y3575" s="123">
        <f t="shared" si="1501"/>
        <v>67054.222907000003</v>
      </c>
      <c r="Z3575" s="123">
        <f t="shared" si="1502"/>
        <v>66540.905662299061</v>
      </c>
      <c r="AA3575" s="123">
        <f t="shared" si="1503"/>
        <v>1341.0844581400002</v>
      </c>
      <c r="AB3575" s="123">
        <f t="shared" si="1504"/>
        <v>42221.809023774338</v>
      </c>
      <c r="AC3575" s="123">
        <f t="shared" si="1505"/>
        <v>177158.0220512134</v>
      </c>
      <c r="AD3575" s="150">
        <f t="shared" si="1506"/>
        <v>87053.852995000008</v>
      </c>
      <c r="AE3575" s="150">
        <f t="shared" si="1507"/>
        <v>84785.136929633329</v>
      </c>
      <c r="AF3575" s="150">
        <f t="shared" si="1508"/>
        <v>1741.0770599000002</v>
      </c>
      <c r="AG3575" s="150">
        <f t="shared" si="1509"/>
        <v>54002.406807898333</v>
      </c>
      <c r="AH3575" s="150">
        <f t="shared" si="1510"/>
        <v>227582.4737924317</v>
      </c>
    </row>
    <row r="3576" spans="1:34" ht="15.75" x14ac:dyDescent="0.2">
      <c r="A3576" s="127">
        <f t="shared" si="1485"/>
        <v>45036</v>
      </c>
      <c r="B3576" s="165">
        <f t="shared" si="1487"/>
        <v>404988.06642192276</v>
      </c>
      <c r="C3576" s="124"/>
      <c r="D3576" s="128">
        <f t="shared" si="1488"/>
        <v>6609.67</v>
      </c>
      <c r="E3576" s="129">
        <f>VLOOKUP(A3575,[1]Plan1!$AY$80:$BA$314,3)</f>
        <v>6649.99</v>
      </c>
      <c r="F3576" s="130">
        <f t="shared" si="1489"/>
        <v>45034</v>
      </c>
      <c r="G3576" s="131">
        <f t="shared" si="1490"/>
        <v>6.1001532602988906E-3</v>
      </c>
      <c r="H3576" s="132">
        <f t="shared" si="1491"/>
        <v>45061</v>
      </c>
      <c r="I3576" s="132">
        <f t="shared" si="1492"/>
        <v>45061</v>
      </c>
      <c r="J3576" s="133">
        <f t="shared" si="1493"/>
        <v>18</v>
      </c>
      <c r="K3576" s="133">
        <f t="shared" si="1494"/>
        <v>3</v>
      </c>
      <c r="L3576" s="124">
        <f t="shared" si="1495"/>
        <v>1.0010141100000001</v>
      </c>
      <c r="M3576" s="134">
        <f t="shared" si="1496"/>
        <v>1.0071003300000001</v>
      </c>
      <c r="N3576" s="134">
        <f t="shared" si="1497"/>
        <v>1.77874288168217</v>
      </c>
      <c r="O3576" s="124">
        <f t="shared" si="1498"/>
        <v>1.78054672</v>
      </c>
      <c r="P3576" s="124"/>
      <c r="Q3576" s="125"/>
      <c r="R3576" s="126"/>
      <c r="S3576" s="124"/>
      <c r="T3576" s="135">
        <f t="shared" si="1486"/>
        <v>7.9699999999999993E-2</v>
      </c>
      <c r="U3576" s="125">
        <f t="shared" si="1499"/>
        <v>1281</v>
      </c>
      <c r="V3576" s="125">
        <v>252</v>
      </c>
      <c r="W3576" s="134">
        <f t="shared" si="1500"/>
        <v>1.476694867</v>
      </c>
      <c r="X3576" s="18"/>
      <c r="Y3576" s="123">
        <f t="shared" si="1501"/>
        <v>67054.222907000003</v>
      </c>
      <c r="Z3576" s="123">
        <f t="shared" si="1502"/>
        <v>66626.722948504641</v>
      </c>
      <c r="AA3576" s="123">
        <f t="shared" si="1503"/>
        <v>1341.0844581400002</v>
      </c>
      <c r="AB3576" s="123">
        <f t="shared" si="1504"/>
        <v>42244.160431410004</v>
      </c>
      <c r="AC3576" s="123">
        <f t="shared" si="1505"/>
        <v>177266.19074505466</v>
      </c>
      <c r="AD3576" s="150">
        <f t="shared" si="1506"/>
        <v>87053.852995000008</v>
      </c>
      <c r="AE3576" s="150">
        <f t="shared" si="1507"/>
        <v>84895.520863071375</v>
      </c>
      <c r="AF3576" s="150">
        <f t="shared" si="1508"/>
        <v>1741.0770599000002</v>
      </c>
      <c r="AG3576" s="150">
        <f t="shared" si="1509"/>
        <v>54031.424758896675</v>
      </c>
      <c r="AH3576" s="150">
        <f t="shared" si="1510"/>
        <v>227721.87567686808</v>
      </c>
    </row>
    <row r="3577" spans="1:34" ht="15.75" x14ac:dyDescent="0.2">
      <c r="A3577" s="127">
        <f t="shared" si="1485"/>
        <v>45037</v>
      </c>
      <c r="B3577" s="165">
        <f t="shared" si="1487"/>
        <v>405235.76424635766</v>
      </c>
      <c r="C3577" s="124"/>
      <c r="D3577" s="128">
        <f t="shared" si="1488"/>
        <v>6609.67</v>
      </c>
      <c r="E3577" s="129">
        <f>VLOOKUP(A3576,[1]Plan1!$AY$80:$BA$314,3)</f>
        <v>6649.99</v>
      </c>
      <c r="F3577" s="130">
        <f t="shared" si="1489"/>
        <v>45034</v>
      </c>
      <c r="G3577" s="131">
        <f t="shared" si="1490"/>
        <v>6.1001532602988906E-3</v>
      </c>
      <c r="H3577" s="132">
        <f t="shared" si="1491"/>
        <v>45061</v>
      </c>
      <c r="I3577" s="132">
        <f t="shared" si="1492"/>
        <v>45061</v>
      </c>
      <c r="J3577" s="133">
        <f t="shared" si="1493"/>
        <v>18</v>
      </c>
      <c r="K3577" s="133">
        <f t="shared" si="1494"/>
        <v>4</v>
      </c>
      <c r="L3577" s="124">
        <f t="shared" si="1495"/>
        <v>1.0013523799999999</v>
      </c>
      <c r="M3577" s="134">
        <f t="shared" si="1496"/>
        <v>1.0071003300000001</v>
      </c>
      <c r="N3577" s="134">
        <f t="shared" si="1497"/>
        <v>1.77874288168217</v>
      </c>
      <c r="O3577" s="124">
        <f t="shared" si="1498"/>
        <v>1.7811484099999999</v>
      </c>
      <c r="P3577" s="124"/>
      <c r="Q3577" s="125"/>
      <c r="R3577" s="126"/>
      <c r="S3577" s="124"/>
      <c r="T3577" s="135">
        <f t="shared" si="1486"/>
        <v>7.9699999999999993E-2</v>
      </c>
      <c r="U3577" s="125">
        <f t="shared" si="1499"/>
        <v>1282</v>
      </c>
      <c r="V3577" s="125">
        <v>252</v>
      </c>
      <c r="W3577" s="134">
        <f t="shared" si="1500"/>
        <v>1.477144292</v>
      </c>
      <c r="X3577" s="18"/>
      <c r="Y3577" s="123">
        <f t="shared" si="1501"/>
        <v>67054.222907000003</v>
      </c>
      <c r="Z3577" s="123">
        <f t="shared" si="1502"/>
        <v>66712.595891448378</v>
      </c>
      <c r="AA3577" s="123">
        <f t="shared" si="1503"/>
        <v>1341.0844581400002</v>
      </c>
      <c r="AB3577" s="123">
        <f t="shared" si="1504"/>
        <v>42266.511839045663</v>
      </c>
      <c r="AC3577" s="123">
        <f t="shared" si="1505"/>
        <v>177374.415095634</v>
      </c>
      <c r="AD3577" s="150">
        <f t="shared" si="1506"/>
        <v>87053.852995000008</v>
      </c>
      <c r="AE3577" s="150">
        <f t="shared" si="1507"/>
        <v>85005.976385928647</v>
      </c>
      <c r="AF3577" s="150">
        <f t="shared" si="1508"/>
        <v>1741.0770599000002</v>
      </c>
      <c r="AG3577" s="150">
        <f t="shared" si="1509"/>
        <v>54060.442709895004</v>
      </c>
      <c r="AH3577" s="150">
        <f t="shared" si="1510"/>
        <v>227861.34915072366</v>
      </c>
    </row>
    <row r="3578" spans="1:34" ht="15.75" x14ac:dyDescent="0.2">
      <c r="A3578" s="127">
        <f t="shared" si="1485"/>
        <v>45038</v>
      </c>
      <c r="B3578" s="165">
        <f t="shared" si="1487"/>
        <v>405287.13360499172</v>
      </c>
      <c r="C3578" s="124"/>
      <c r="D3578" s="128">
        <f t="shared" si="1488"/>
        <v>6609.67</v>
      </c>
      <c r="E3578" s="129">
        <f>VLOOKUP(A3577,[1]Plan1!$AY$80:$BA$314,3)</f>
        <v>6649.99</v>
      </c>
      <c r="F3578" s="130">
        <f t="shared" si="1489"/>
        <v>45034</v>
      </c>
      <c r="G3578" s="131">
        <f t="shared" si="1490"/>
        <v>6.1001532602988906E-3</v>
      </c>
      <c r="H3578" s="132">
        <f t="shared" si="1491"/>
        <v>45061</v>
      </c>
      <c r="I3578" s="132">
        <f t="shared" si="1492"/>
        <v>45061</v>
      </c>
      <c r="J3578" s="133">
        <f t="shared" si="1493"/>
        <v>18</v>
      </c>
      <c r="K3578" s="133">
        <f t="shared" si="1494"/>
        <v>4</v>
      </c>
      <c r="L3578" s="124">
        <f t="shared" si="1495"/>
        <v>1.0013523799999999</v>
      </c>
      <c r="M3578" s="134">
        <f t="shared" si="1496"/>
        <v>1.0071003300000001</v>
      </c>
      <c r="N3578" s="134">
        <f t="shared" si="1497"/>
        <v>1.77874288168217</v>
      </c>
      <c r="O3578" s="124">
        <f t="shared" si="1498"/>
        <v>1.7811484099999999</v>
      </c>
      <c r="P3578" s="124"/>
      <c r="Q3578" s="125"/>
      <c r="R3578" s="126"/>
      <c r="S3578" s="124"/>
      <c r="T3578" s="135">
        <f t="shared" si="1486"/>
        <v>7.9699999999999993E-2</v>
      </c>
      <c r="U3578" s="125">
        <f t="shared" si="1499"/>
        <v>1282</v>
      </c>
      <c r="V3578" s="125">
        <v>252</v>
      </c>
      <c r="W3578" s="134">
        <f t="shared" si="1500"/>
        <v>1.477144292</v>
      </c>
      <c r="X3578" s="18"/>
      <c r="Y3578" s="123">
        <f t="shared" si="1501"/>
        <v>67054.222907000003</v>
      </c>
      <c r="Z3578" s="123">
        <f t="shared" si="1502"/>
        <v>66712.595891448378</v>
      </c>
      <c r="AA3578" s="123">
        <f t="shared" si="1503"/>
        <v>1341.0844581400002</v>
      </c>
      <c r="AB3578" s="123">
        <f t="shared" si="1504"/>
        <v>42288.863246681336</v>
      </c>
      <c r="AC3578" s="123">
        <f t="shared" si="1505"/>
        <v>177396.7665032697</v>
      </c>
      <c r="AD3578" s="150">
        <f t="shared" si="1506"/>
        <v>87053.852995000008</v>
      </c>
      <c r="AE3578" s="150">
        <f t="shared" si="1507"/>
        <v>85005.976385928647</v>
      </c>
      <c r="AF3578" s="150">
        <f t="shared" si="1508"/>
        <v>1741.0770599000002</v>
      </c>
      <c r="AG3578" s="150">
        <f t="shared" si="1509"/>
        <v>54089.460660893332</v>
      </c>
      <c r="AH3578" s="150">
        <f t="shared" si="1510"/>
        <v>227890.36710172199</v>
      </c>
    </row>
    <row r="3579" spans="1:34" ht="15.75" x14ac:dyDescent="0.2">
      <c r="A3579" s="127">
        <f t="shared" si="1485"/>
        <v>45039</v>
      </c>
      <c r="B3579" s="165">
        <f t="shared" si="1487"/>
        <v>405338.50296362571</v>
      </c>
      <c r="C3579" s="124"/>
      <c r="D3579" s="128">
        <f t="shared" si="1488"/>
        <v>6609.67</v>
      </c>
      <c r="E3579" s="129">
        <f>VLOOKUP(A3578,[1]Plan1!$AY$80:$BA$314,3)</f>
        <v>6649.99</v>
      </c>
      <c r="F3579" s="130">
        <f t="shared" si="1489"/>
        <v>45034</v>
      </c>
      <c r="G3579" s="131">
        <f t="shared" si="1490"/>
        <v>6.1001532602988906E-3</v>
      </c>
      <c r="H3579" s="132">
        <f t="shared" si="1491"/>
        <v>45061</v>
      </c>
      <c r="I3579" s="132">
        <f t="shared" si="1492"/>
        <v>45061</v>
      </c>
      <c r="J3579" s="133">
        <f t="shared" si="1493"/>
        <v>18</v>
      </c>
      <c r="K3579" s="133">
        <f t="shared" si="1494"/>
        <v>4</v>
      </c>
      <c r="L3579" s="124">
        <f t="shared" si="1495"/>
        <v>1.0013523799999999</v>
      </c>
      <c r="M3579" s="134">
        <f t="shared" si="1496"/>
        <v>1.0071003300000001</v>
      </c>
      <c r="N3579" s="134">
        <f t="shared" si="1497"/>
        <v>1.77874288168217</v>
      </c>
      <c r="O3579" s="124">
        <f t="shared" si="1498"/>
        <v>1.7811484099999999</v>
      </c>
      <c r="P3579" s="124"/>
      <c r="Q3579" s="125"/>
      <c r="R3579" s="126"/>
      <c r="S3579" s="124"/>
      <c r="T3579" s="135">
        <f t="shared" si="1486"/>
        <v>7.9699999999999993E-2</v>
      </c>
      <c r="U3579" s="125">
        <f t="shared" si="1499"/>
        <v>1282</v>
      </c>
      <c r="V3579" s="125">
        <v>252</v>
      </c>
      <c r="W3579" s="134">
        <f t="shared" si="1500"/>
        <v>1.477144292</v>
      </c>
      <c r="X3579" s="18"/>
      <c r="Y3579" s="123">
        <f t="shared" si="1501"/>
        <v>67054.222907000003</v>
      </c>
      <c r="Z3579" s="123">
        <f t="shared" si="1502"/>
        <v>66712.595891448378</v>
      </c>
      <c r="AA3579" s="123">
        <f t="shared" si="1503"/>
        <v>1341.0844581400002</v>
      </c>
      <c r="AB3579" s="123">
        <f t="shared" si="1504"/>
        <v>42311.214654317002</v>
      </c>
      <c r="AC3579" s="123">
        <f t="shared" si="1505"/>
        <v>177419.11791090536</v>
      </c>
      <c r="AD3579" s="150">
        <f t="shared" si="1506"/>
        <v>87053.852995000008</v>
      </c>
      <c r="AE3579" s="150">
        <f t="shared" si="1507"/>
        <v>85005.976385928647</v>
      </c>
      <c r="AF3579" s="150">
        <f t="shared" si="1508"/>
        <v>1741.0770599000002</v>
      </c>
      <c r="AG3579" s="150">
        <f t="shared" si="1509"/>
        <v>54118.478611891675</v>
      </c>
      <c r="AH3579" s="150">
        <f t="shared" si="1510"/>
        <v>227919.38505272035</v>
      </c>
    </row>
    <row r="3580" spans="1:34" ht="15.75" x14ac:dyDescent="0.2">
      <c r="A3580" s="127">
        <f t="shared" si="1485"/>
        <v>45040</v>
      </c>
      <c r="B3580" s="165">
        <f t="shared" si="1487"/>
        <v>405389.8723222597</v>
      </c>
      <c r="C3580" s="124"/>
      <c r="D3580" s="128">
        <f t="shared" si="1488"/>
        <v>6609.67</v>
      </c>
      <c r="E3580" s="129">
        <f>VLOOKUP(A3579,[1]Plan1!$AY$80:$BA$314,3)</f>
        <v>6649.99</v>
      </c>
      <c r="F3580" s="130">
        <f t="shared" si="1489"/>
        <v>45034</v>
      </c>
      <c r="G3580" s="131">
        <f t="shared" si="1490"/>
        <v>6.1001532602988906E-3</v>
      </c>
      <c r="H3580" s="132">
        <f t="shared" si="1491"/>
        <v>45061</v>
      </c>
      <c r="I3580" s="132">
        <f t="shared" si="1492"/>
        <v>45061</v>
      </c>
      <c r="J3580" s="133">
        <f t="shared" si="1493"/>
        <v>18</v>
      </c>
      <c r="K3580" s="133">
        <f t="shared" si="1494"/>
        <v>4</v>
      </c>
      <c r="L3580" s="124">
        <f t="shared" si="1495"/>
        <v>1.0013523799999999</v>
      </c>
      <c r="M3580" s="134">
        <f t="shared" si="1496"/>
        <v>1.0071003300000001</v>
      </c>
      <c r="N3580" s="134">
        <f t="shared" si="1497"/>
        <v>1.77874288168217</v>
      </c>
      <c r="O3580" s="124">
        <f t="shared" si="1498"/>
        <v>1.7811484099999999</v>
      </c>
      <c r="P3580" s="124"/>
      <c r="Q3580" s="125"/>
      <c r="R3580" s="126"/>
      <c r="S3580" s="124"/>
      <c r="T3580" s="135">
        <f t="shared" si="1486"/>
        <v>7.9699999999999993E-2</v>
      </c>
      <c r="U3580" s="125">
        <f t="shared" si="1499"/>
        <v>1282</v>
      </c>
      <c r="V3580" s="125">
        <v>252</v>
      </c>
      <c r="W3580" s="134">
        <f t="shared" si="1500"/>
        <v>1.477144292</v>
      </c>
      <c r="X3580" s="18"/>
      <c r="Y3580" s="123">
        <f t="shared" si="1501"/>
        <v>67054.222907000003</v>
      </c>
      <c r="Z3580" s="123">
        <f t="shared" si="1502"/>
        <v>66712.595891448378</v>
      </c>
      <c r="AA3580" s="123">
        <f t="shared" si="1503"/>
        <v>1341.0844581400002</v>
      </c>
      <c r="AB3580" s="123">
        <f t="shared" si="1504"/>
        <v>42333.566061952668</v>
      </c>
      <c r="AC3580" s="123">
        <f t="shared" si="1505"/>
        <v>177441.46931854103</v>
      </c>
      <c r="AD3580" s="150">
        <f t="shared" si="1506"/>
        <v>87053.852995000008</v>
      </c>
      <c r="AE3580" s="150">
        <f t="shared" si="1507"/>
        <v>85005.976385928647</v>
      </c>
      <c r="AF3580" s="150">
        <f t="shared" si="1508"/>
        <v>1741.0770599000002</v>
      </c>
      <c r="AG3580" s="150">
        <f t="shared" si="1509"/>
        <v>54147.496562890003</v>
      </c>
      <c r="AH3580" s="150">
        <f t="shared" si="1510"/>
        <v>227948.40300371867</v>
      </c>
    </row>
    <row r="3581" spans="1:34" ht="15.75" x14ac:dyDescent="0.2">
      <c r="A3581" s="127">
        <f t="shared" si="1485"/>
        <v>45041</v>
      </c>
      <c r="B3581" s="165">
        <f t="shared" si="1487"/>
        <v>405637.695529858</v>
      </c>
      <c r="C3581" s="124"/>
      <c r="D3581" s="128">
        <f t="shared" si="1488"/>
        <v>6609.67</v>
      </c>
      <c r="E3581" s="129">
        <f>VLOOKUP(A3580,[1]Plan1!$AY$80:$BA$314,3)</f>
        <v>6649.99</v>
      </c>
      <c r="F3581" s="130">
        <f t="shared" si="1489"/>
        <v>45034</v>
      </c>
      <c r="G3581" s="131">
        <f t="shared" si="1490"/>
        <v>6.1001532602988906E-3</v>
      </c>
      <c r="H3581" s="132">
        <f t="shared" si="1491"/>
        <v>45061</v>
      </c>
      <c r="I3581" s="132">
        <f t="shared" si="1492"/>
        <v>45061</v>
      </c>
      <c r="J3581" s="133">
        <f t="shared" si="1493"/>
        <v>18</v>
      </c>
      <c r="K3581" s="133">
        <f t="shared" si="1494"/>
        <v>5</v>
      </c>
      <c r="L3581" s="124">
        <f t="shared" si="1495"/>
        <v>1.00169076</v>
      </c>
      <c r="M3581" s="134">
        <f t="shared" si="1496"/>
        <v>1.0071003300000001</v>
      </c>
      <c r="N3581" s="134">
        <f t="shared" si="1497"/>
        <v>1.77874288168217</v>
      </c>
      <c r="O3581" s="124">
        <f t="shared" si="1498"/>
        <v>1.7817502999999999</v>
      </c>
      <c r="P3581" s="124"/>
      <c r="Q3581" s="125"/>
      <c r="R3581" s="126"/>
      <c r="S3581" s="124"/>
      <c r="T3581" s="135">
        <f t="shared" si="1486"/>
        <v>7.9699999999999993E-2</v>
      </c>
      <c r="U3581" s="125">
        <f t="shared" si="1499"/>
        <v>1283</v>
      </c>
      <c r="V3581" s="125">
        <v>252</v>
      </c>
      <c r="W3581" s="134">
        <f t="shared" si="1500"/>
        <v>1.4775938529999999</v>
      </c>
      <c r="X3581" s="18"/>
      <c r="Y3581" s="123">
        <f t="shared" si="1501"/>
        <v>67054.222907000003</v>
      </c>
      <c r="Z3581" s="123">
        <f t="shared" si="1502"/>
        <v>66798.523676267345</v>
      </c>
      <c r="AA3581" s="123">
        <f t="shared" si="1503"/>
        <v>1341.0844581400002</v>
      </c>
      <c r="AB3581" s="123">
        <f t="shared" si="1504"/>
        <v>42355.917469588341</v>
      </c>
      <c r="AC3581" s="123">
        <f t="shared" si="1505"/>
        <v>177549.74851099568</v>
      </c>
      <c r="AD3581" s="150">
        <f t="shared" si="1506"/>
        <v>87053.852995000008</v>
      </c>
      <c r="AE3581" s="150">
        <f t="shared" si="1507"/>
        <v>85116.502450073982</v>
      </c>
      <c r="AF3581" s="150">
        <f t="shared" si="1508"/>
        <v>1741.0770599000002</v>
      </c>
      <c r="AG3581" s="150">
        <f t="shared" si="1509"/>
        <v>54176.514513888345</v>
      </c>
      <c r="AH3581" s="150">
        <f t="shared" si="1510"/>
        <v>228087.94701886232</v>
      </c>
    </row>
    <row r="3582" spans="1:34" ht="15.75" x14ac:dyDescent="0.2">
      <c r="A3582" s="127">
        <f t="shared" si="1485"/>
        <v>45042</v>
      </c>
      <c r="B3582" s="165">
        <f t="shared" si="1487"/>
        <v>405885.64782382711</v>
      </c>
      <c r="C3582" s="124"/>
      <c r="D3582" s="128">
        <f t="shared" si="1488"/>
        <v>6609.67</v>
      </c>
      <c r="E3582" s="129">
        <f>VLOOKUP(A3581,[1]Plan1!$AY$80:$BA$314,3)</f>
        <v>6649.99</v>
      </c>
      <c r="F3582" s="130">
        <f t="shared" si="1489"/>
        <v>45034</v>
      </c>
      <c r="G3582" s="131">
        <f t="shared" si="1490"/>
        <v>6.1001532602988906E-3</v>
      </c>
      <c r="H3582" s="132">
        <f t="shared" si="1491"/>
        <v>45061</v>
      </c>
      <c r="I3582" s="132">
        <f t="shared" si="1492"/>
        <v>45061</v>
      </c>
      <c r="J3582" s="133">
        <f t="shared" si="1493"/>
        <v>18</v>
      </c>
      <c r="K3582" s="133">
        <f t="shared" si="1494"/>
        <v>6</v>
      </c>
      <c r="L3582" s="124">
        <f t="shared" si="1495"/>
        <v>1.00202926</v>
      </c>
      <c r="M3582" s="134">
        <f t="shared" si="1496"/>
        <v>1.0071003300000001</v>
      </c>
      <c r="N3582" s="134">
        <f t="shared" si="1497"/>
        <v>1.77874288168217</v>
      </c>
      <c r="O3582" s="124">
        <f t="shared" si="1498"/>
        <v>1.7823524100000001</v>
      </c>
      <c r="P3582" s="124"/>
      <c r="Q3582" s="125"/>
      <c r="R3582" s="126"/>
      <c r="S3582" s="124"/>
      <c r="T3582" s="135">
        <f t="shared" si="1486"/>
        <v>7.9699999999999993E-2</v>
      </c>
      <c r="U3582" s="125">
        <f t="shared" si="1499"/>
        <v>1284</v>
      </c>
      <c r="V3582" s="125">
        <v>252</v>
      </c>
      <c r="W3582" s="134">
        <f t="shared" si="1500"/>
        <v>1.4780435510000001</v>
      </c>
      <c r="X3582" s="18"/>
      <c r="Y3582" s="123">
        <f t="shared" si="1501"/>
        <v>67054.222907000003</v>
      </c>
      <c r="Z3582" s="123">
        <f t="shared" si="1502"/>
        <v>66884.507922723264</v>
      </c>
      <c r="AA3582" s="123">
        <f t="shared" si="1503"/>
        <v>1341.0844581400002</v>
      </c>
      <c r="AB3582" s="123">
        <f t="shared" si="1504"/>
        <v>42378.268877224</v>
      </c>
      <c r="AC3582" s="123">
        <f t="shared" si="1505"/>
        <v>177658.08416508726</v>
      </c>
      <c r="AD3582" s="150">
        <f t="shared" si="1506"/>
        <v>87053.852995000008</v>
      </c>
      <c r="AE3582" s="150">
        <f t="shared" si="1507"/>
        <v>85227.101138953207</v>
      </c>
      <c r="AF3582" s="150">
        <f t="shared" si="1508"/>
        <v>1741.0770599000002</v>
      </c>
      <c r="AG3582" s="150">
        <f t="shared" si="1509"/>
        <v>54205.532464886674</v>
      </c>
      <c r="AH3582" s="150">
        <f t="shared" si="1510"/>
        <v>228227.56365873988</v>
      </c>
    </row>
    <row r="3583" spans="1:34" ht="15.75" x14ac:dyDescent="0.2">
      <c r="A3583" s="127">
        <f t="shared" si="1485"/>
        <v>45043</v>
      </c>
      <c r="B3583" s="165">
        <f t="shared" si="1487"/>
        <v>406133.72411166929</v>
      </c>
      <c r="C3583" s="124"/>
      <c r="D3583" s="128">
        <f t="shared" si="1488"/>
        <v>6609.67</v>
      </c>
      <c r="E3583" s="129">
        <f>VLOOKUP(A3582,[1]Plan1!$AY$80:$BA$314,3)</f>
        <v>6649.99</v>
      </c>
      <c r="F3583" s="130">
        <f t="shared" si="1489"/>
        <v>45034</v>
      </c>
      <c r="G3583" s="131">
        <f t="shared" si="1490"/>
        <v>6.1001532602988906E-3</v>
      </c>
      <c r="H3583" s="132">
        <f t="shared" si="1491"/>
        <v>45061</v>
      </c>
      <c r="I3583" s="132">
        <f t="shared" si="1492"/>
        <v>45061</v>
      </c>
      <c r="J3583" s="133">
        <f t="shared" si="1493"/>
        <v>18</v>
      </c>
      <c r="K3583" s="133">
        <f t="shared" si="1494"/>
        <v>7</v>
      </c>
      <c r="L3583" s="124">
        <f t="shared" si="1495"/>
        <v>1.00236787</v>
      </c>
      <c r="M3583" s="134">
        <f t="shared" si="1496"/>
        <v>1.0071003300000001</v>
      </c>
      <c r="N3583" s="134">
        <f t="shared" si="1497"/>
        <v>1.77874288168217</v>
      </c>
      <c r="O3583" s="124">
        <f t="shared" si="1498"/>
        <v>1.7829547100000001</v>
      </c>
      <c r="P3583" s="124"/>
      <c r="Q3583" s="125"/>
      <c r="R3583" s="126"/>
      <c r="S3583" s="124"/>
      <c r="T3583" s="135">
        <f t="shared" si="1486"/>
        <v>7.9699999999999993E-2</v>
      </c>
      <c r="U3583" s="125">
        <f t="shared" si="1499"/>
        <v>1285</v>
      </c>
      <c r="V3583" s="125">
        <v>252</v>
      </c>
      <c r="W3583" s="134">
        <f t="shared" si="1500"/>
        <v>1.478493386</v>
      </c>
      <c r="X3583" s="18"/>
      <c r="Y3583" s="123">
        <f t="shared" si="1501"/>
        <v>67054.222907000003</v>
      </c>
      <c r="Z3583" s="123">
        <f t="shared" si="1502"/>
        <v>66970.546403386848</v>
      </c>
      <c r="AA3583" s="123">
        <f t="shared" si="1503"/>
        <v>1341.0844581400002</v>
      </c>
      <c r="AB3583" s="123">
        <f t="shared" si="1504"/>
        <v>42400.620284859666</v>
      </c>
      <c r="AC3583" s="123">
        <f t="shared" si="1505"/>
        <v>177766.47405338651</v>
      </c>
      <c r="AD3583" s="150">
        <f t="shared" si="1506"/>
        <v>87053.852995000008</v>
      </c>
      <c r="AE3583" s="150">
        <f t="shared" si="1507"/>
        <v>85337.76958749778</v>
      </c>
      <c r="AF3583" s="150">
        <f t="shared" si="1508"/>
        <v>1741.0770599000002</v>
      </c>
      <c r="AG3583" s="150">
        <f t="shared" si="1509"/>
        <v>54234.550415885002</v>
      </c>
      <c r="AH3583" s="150">
        <f t="shared" si="1510"/>
        <v>228367.25005828278</v>
      </c>
    </row>
    <row r="3584" spans="1:34" ht="15.75" x14ac:dyDescent="0.2">
      <c r="A3584" s="127">
        <f t="shared" si="1485"/>
        <v>45044</v>
      </c>
      <c r="B3584" s="165">
        <f t="shared" si="1487"/>
        <v>406381.92424464424</v>
      </c>
      <c r="C3584" s="124"/>
      <c r="D3584" s="128">
        <f t="shared" si="1488"/>
        <v>6609.67</v>
      </c>
      <c r="E3584" s="129">
        <f>VLOOKUP(A3583,[1]Plan1!$AY$80:$BA$314,3)</f>
        <v>6649.99</v>
      </c>
      <c r="F3584" s="130">
        <f t="shared" si="1489"/>
        <v>45034</v>
      </c>
      <c r="G3584" s="131">
        <f t="shared" si="1490"/>
        <v>6.1001532602988906E-3</v>
      </c>
      <c r="H3584" s="132">
        <f t="shared" si="1491"/>
        <v>45061</v>
      </c>
      <c r="I3584" s="132">
        <f t="shared" si="1492"/>
        <v>45061</v>
      </c>
      <c r="J3584" s="133">
        <f t="shared" si="1493"/>
        <v>18</v>
      </c>
      <c r="K3584" s="133">
        <f t="shared" si="1494"/>
        <v>8</v>
      </c>
      <c r="L3584" s="124">
        <f t="shared" si="1495"/>
        <v>1.0027065900000001</v>
      </c>
      <c r="M3584" s="134">
        <f t="shared" si="1496"/>
        <v>1.0071003300000001</v>
      </c>
      <c r="N3584" s="134">
        <f t="shared" si="1497"/>
        <v>1.77874288168217</v>
      </c>
      <c r="O3584" s="124">
        <f t="shared" si="1498"/>
        <v>1.7835572</v>
      </c>
      <c r="P3584" s="124"/>
      <c r="Q3584" s="125"/>
      <c r="R3584" s="126"/>
      <c r="S3584" s="124"/>
      <c r="T3584" s="135">
        <f t="shared" si="1486"/>
        <v>7.9699999999999993E-2</v>
      </c>
      <c r="U3584" s="125">
        <f t="shared" si="1499"/>
        <v>1286</v>
      </c>
      <c r="V3584" s="125">
        <v>252</v>
      </c>
      <c r="W3584" s="134">
        <f t="shared" si="1500"/>
        <v>1.4789433569999999</v>
      </c>
      <c r="X3584" s="18"/>
      <c r="Y3584" s="123">
        <f t="shared" si="1501"/>
        <v>67054.222907000003</v>
      </c>
      <c r="Z3584" s="123">
        <f t="shared" si="1502"/>
        <v>67056.639053199964</v>
      </c>
      <c r="AA3584" s="123">
        <f t="shared" si="1503"/>
        <v>1341.0844581400002</v>
      </c>
      <c r="AB3584" s="123">
        <f t="shared" si="1504"/>
        <v>42422.971692495339</v>
      </c>
      <c r="AC3584" s="123">
        <f t="shared" si="1505"/>
        <v>177874.91811083528</v>
      </c>
      <c r="AD3584" s="150">
        <f t="shared" si="1506"/>
        <v>87053.852995000008</v>
      </c>
      <c r="AE3584" s="150">
        <f t="shared" si="1507"/>
        <v>85448.507712025617</v>
      </c>
      <c r="AF3584" s="150">
        <f t="shared" si="1508"/>
        <v>1741.0770599000002</v>
      </c>
      <c r="AG3584" s="150">
        <f t="shared" si="1509"/>
        <v>54263.568366883344</v>
      </c>
      <c r="AH3584" s="150">
        <f t="shared" si="1510"/>
        <v>228507.00613380899</v>
      </c>
    </row>
    <row r="3585" spans="1:34" ht="15.75" x14ac:dyDescent="0.2">
      <c r="A3585" s="127">
        <f t="shared" si="1485"/>
        <v>45045</v>
      </c>
      <c r="B3585" s="165">
        <f t="shared" si="1487"/>
        <v>406630.25385481899</v>
      </c>
      <c r="C3585" s="124"/>
      <c r="D3585" s="128">
        <f t="shared" si="1488"/>
        <v>6609.67</v>
      </c>
      <c r="E3585" s="129">
        <f>VLOOKUP(A3584,[1]Plan1!$AY$80:$BA$314,3)</f>
        <v>6649.99</v>
      </c>
      <c r="F3585" s="130">
        <f t="shared" si="1489"/>
        <v>45034</v>
      </c>
      <c r="G3585" s="131">
        <f t="shared" si="1490"/>
        <v>6.1001532602988906E-3</v>
      </c>
      <c r="H3585" s="132">
        <f t="shared" si="1491"/>
        <v>45061</v>
      </c>
      <c r="I3585" s="132">
        <f t="shared" si="1492"/>
        <v>45061</v>
      </c>
      <c r="J3585" s="133">
        <f t="shared" si="1493"/>
        <v>18</v>
      </c>
      <c r="K3585" s="133">
        <f t="shared" si="1494"/>
        <v>9</v>
      </c>
      <c r="L3585" s="124">
        <f t="shared" si="1495"/>
        <v>1.00304543</v>
      </c>
      <c r="M3585" s="134">
        <f t="shared" si="1496"/>
        <v>1.0071003300000001</v>
      </c>
      <c r="N3585" s="134">
        <f t="shared" si="1497"/>
        <v>1.77874288168217</v>
      </c>
      <c r="O3585" s="124">
        <f t="shared" si="1498"/>
        <v>1.7841599100000001</v>
      </c>
      <c r="P3585" s="124"/>
      <c r="Q3585" s="125"/>
      <c r="R3585" s="126"/>
      <c r="S3585" s="124"/>
      <c r="T3585" s="135">
        <f t="shared" si="1486"/>
        <v>7.9699999999999993E-2</v>
      </c>
      <c r="U3585" s="125">
        <f t="shared" si="1499"/>
        <v>1287</v>
      </c>
      <c r="V3585" s="125">
        <v>252</v>
      </c>
      <c r="W3585" s="134">
        <f t="shared" si="1500"/>
        <v>1.4793934660000001</v>
      </c>
      <c r="X3585" s="18"/>
      <c r="Y3585" s="123">
        <f t="shared" si="1501"/>
        <v>67054.222907000003</v>
      </c>
      <c r="Z3585" s="123">
        <f t="shared" si="1502"/>
        <v>67142.788335596328</v>
      </c>
      <c r="AA3585" s="123">
        <f t="shared" si="1503"/>
        <v>1341.0844581400002</v>
      </c>
      <c r="AB3585" s="123">
        <f t="shared" si="1504"/>
        <v>42445.323100131005</v>
      </c>
      <c r="AC3585" s="123">
        <f t="shared" si="1505"/>
        <v>177983.41880086731</v>
      </c>
      <c r="AD3585" s="150">
        <f t="shared" si="1506"/>
        <v>87053.852995000008</v>
      </c>
      <c r="AE3585" s="150">
        <f t="shared" si="1507"/>
        <v>85559.318681169942</v>
      </c>
      <c r="AF3585" s="150">
        <f t="shared" si="1508"/>
        <v>1741.0770599000002</v>
      </c>
      <c r="AG3585" s="150">
        <f t="shared" si="1509"/>
        <v>54292.586317881673</v>
      </c>
      <c r="AH3585" s="150">
        <f t="shared" si="1510"/>
        <v>228646.83505395165</v>
      </c>
    </row>
    <row r="3586" spans="1:34" ht="15.75" x14ac:dyDescent="0.2">
      <c r="A3586" s="127">
        <f t="shared" si="1485"/>
        <v>45046</v>
      </c>
      <c r="B3586" s="165">
        <f t="shared" si="1487"/>
        <v>406681.62321345299</v>
      </c>
      <c r="C3586" s="124"/>
      <c r="D3586" s="128">
        <f t="shared" si="1488"/>
        <v>6609.67</v>
      </c>
      <c r="E3586" s="129">
        <f>VLOOKUP(A3585,[1]Plan1!$AY$80:$BA$314,3)</f>
        <v>6649.99</v>
      </c>
      <c r="F3586" s="130">
        <f t="shared" si="1489"/>
        <v>45034</v>
      </c>
      <c r="G3586" s="131">
        <f t="shared" si="1490"/>
        <v>6.1001532602988906E-3</v>
      </c>
      <c r="H3586" s="132">
        <f t="shared" si="1491"/>
        <v>45061</v>
      </c>
      <c r="I3586" s="132">
        <f t="shared" si="1492"/>
        <v>45061</v>
      </c>
      <c r="J3586" s="133">
        <f t="shared" si="1493"/>
        <v>18</v>
      </c>
      <c r="K3586" s="133">
        <f t="shared" si="1494"/>
        <v>9</v>
      </c>
      <c r="L3586" s="124">
        <f t="shared" si="1495"/>
        <v>1.00304543</v>
      </c>
      <c r="M3586" s="134">
        <f t="shared" si="1496"/>
        <v>1.0071003300000001</v>
      </c>
      <c r="N3586" s="134">
        <f t="shared" si="1497"/>
        <v>1.77874288168217</v>
      </c>
      <c r="O3586" s="124">
        <f t="shared" si="1498"/>
        <v>1.7841599100000001</v>
      </c>
      <c r="P3586" s="124"/>
      <c r="Q3586" s="125"/>
      <c r="R3586" s="126"/>
      <c r="S3586" s="124"/>
      <c r="T3586" s="135">
        <f t="shared" si="1486"/>
        <v>7.9699999999999993E-2</v>
      </c>
      <c r="U3586" s="125">
        <f t="shared" si="1499"/>
        <v>1287</v>
      </c>
      <c r="V3586" s="125">
        <v>252</v>
      </c>
      <c r="W3586" s="134">
        <f t="shared" si="1500"/>
        <v>1.4793934660000001</v>
      </c>
      <c r="X3586" s="18"/>
      <c r="Y3586" s="123">
        <f t="shared" si="1501"/>
        <v>67054.222907000003</v>
      </c>
      <c r="Z3586" s="123">
        <f t="shared" si="1502"/>
        <v>67142.788335596328</v>
      </c>
      <c r="AA3586" s="123">
        <f t="shared" si="1503"/>
        <v>1341.0844581400002</v>
      </c>
      <c r="AB3586" s="123">
        <f t="shared" si="1504"/>
        <v>42467.674507766671</v>
      </c>
      <c r="AC3586" s="123">
        <f t="shared" si="1505"/>
        <v>178005.77020850297</v>
      </c>
      <c r="AD3586" s="150">
        <f t="shared" si="1506"/>
        <v>87053.852995000008</v>
      </c>
      <c r="AE3586" s="150">
        <f t="shared" si="1507"/>
        <v>85559.318681169942</v>
      </c>
      <c r="AF3586" s="150">
        <f t="shared" si="1508"/>
        <v>1741.0770599000002</v>
      </c>
      <c r="AG3586" s="150">
        <f t="shared" si="1509"/>
        <v>54321.604268880008</v>
      </c>
      <c r="AH3586" s="150">
        <f t="shared" si="1510"/>
        <v>228675.85300494998</v>
      </c>
    </row>
    <row r="3587" spans="1:34" ht="15.75" x14ac:dyDescent="0.2">
      <c r="A3587" s="127">
        <f t="shared" si="1485"/>
        <v>45047</v>
      </c>
      <c r="B3587" s="165">
        <f t="shared" si="1487"/>
        <v>406732.99257208698</v>
      </c>
      <c r="C3587" s="124"/>
      <c r="D3587" s="128">
        <f t="shared" si="1488"/>
        <v>6609.67</v>
      </c>
      <c r="E3587" s="129">
        <f>VLOOKUP(A3586,[1]Plan1!$AY$80:$BA$314,3)</f>
        <v>6649.99</v>
      </c>
      <c r="F3587" s="130">
        <f t="shared" si="1489"/>
        <v>45034</v>
      </c>
      <c r="G3587" s="131">
        <f t="shared" si="1490"/>
        <v>6.1001532602988906E-3</v>
      </c>
      <c r="H3587" s="132">
        <f t="shared" si="1491"/>
        <v>45061</v>
      </c>
      <c r="I3587" s="132">
        <f t="shared" si="1492"/>
        <v>45061</v>
      </c>
      <c r="J3587" s="133">
        <f t="shared" si="1493"/>
        <v>18</v>
      </c>
      <c r="K3587" s="133">
        <f t="shared" si="1494"/>
        <v>9</v>
      </c>
      <c r="L3587" s="124">
        <f t="shared" si="1495"/>
        <v>1.00304543</v>
      </c>
      <c r="M3587" s="134">
        <f t="shared" si="1496"/>
        <v>1.0071003300000001</v>
      </c>
      <c r="N3587" s="134">
        <f t="shared" si="1497"/>
        <v>1.77874288168217</v>
      </c>
      <c r="O3587" s="124">
        <f t="shared" si="1498"/>
        <v>1.7841599100000001</v>
      </c>
      <c r="P3587" s="124"/>
      <c r="Q3587" s="125"/>
      <c r="R3587" s="126"/>
      <c r="S3587" s="124"/>
      <c r="T3587" s="135">
        <f t="shared" si="1486"/>
        <v>7.9699999999999993E-2</v>
      </c>
      <c r="U3587" s="125">
        <f t="shared" si="1499"/>
        <v>1287</v>
      </c>
      <c r="V3587" s="125">
        <v>252</v>
      </c>
      <c r="W3587" s="134">
        <f t="shared" si="1500"/>
        <v>1.4793934660000001</v>
      </c>
      <c r="X3587" s="18"/>
      <c r="Y3587" s="123">
        <f t="shared" si="1501"/>
        <v>67054.222907000003</v>
      </c>
      <c r="Z3587" s="123">
        <f t="shared" si="1502"/>
        <v>67142.788335596328</v>
      </c>
      <c r="AA3587" s="123">
        <f t="shared" si="1503"/>
        <v>1341.0844581400002</v>
      </c>
      <c r="AB3587" s="123">
        <f t="shared" si="1504"/>
        <v>42490.025915402337</v>
      </c>
      <c r="AC3587" s="123">
        <f t="shared" si="1505"/>
        <v>178028.12161613864</v>
      </c>
      <c r="AD3587" s="150">
        <f t="shared" si="1506"/>
        <v>87053.852995000008</v>
      </c>
      <c r="AE3587" s="150">
        <f t="shared" si="1507"/>
        <v>85559.318681169942</v>
      </c>
      <c r="AF3587" s="150">
        <f t="shared" si="1508"/>
        <v>1741.0770599000002</v>
      </c>
      <c r="AG3587" s="150">
        <f t="shared" si="1509"/>
        <v>54350.622219878336</v>
      </c>
      <c r="AH3587" s="150">
        <f t="shared" si="1510"/>
        <v>228704.87095594831</v>
      </c>
    </row>
    <row r="3588" spans="1:34" ht="15.75" x14ac:dyDescent="0.2">
      <c r="A3588" s="127">
        <f t="shared" si="1485"/>
        <v>45048</v>
      </c>
      <c r="B3588" s="165">
        <f t="shared" si="1487"/>
        <v>406784.36193072097</v>
      </c>
      <c r="C3588" s="124"/>
      <c r="D3588" s="128">
        <f t="shared" si="1488"/>
        <v>6609.67</v>
      </c>
      <c r="E3588" s="129">
        <f>VLOOKUP(A3587,[1]Plan1!$AY$80:$BA$314,3)</f>
        <v>6649.99</v>
      </c>
      <c r="F3588" s="130">
        <f t="shared" si="1489"/>
        <v>45034</v>
      </c>
      <c r="G3588" s="131">
        <f t="shared" si="1490"/>
        <v>6.1001532602988906E-3</v>
      </c>
      <c r="H3588" s="132">
        <f t="shared" si="1491"/>
        <v>45061</v>
      </c>
      <c r="I3588" s="132">
        <f t="shared" si="1492"/>
        <v>45061</v>
      </c>
      <c r="J3588" s="133">
        <f t="shared" si="1493"/>
        <v>18</v>
      </c>
      <c r="K3588" s="133">
        <f t="shared" si="1494"/>
        <v>9</v>
      </c>
      <c r="L3588" s="124">
        <f t="shared" si="1495"/>
        <v>1.00304543</v>
      </c>
      <c r="M3588" s="134">
        <f t="shared" si="1496"/>
        <v>1.0071003300000001</v>
      </c>
      <c r="N3588" s="134">
        <f t="shared" si="1497"/>
        <v>1.77874288168217</v>
      </c>
      <c r="O3588" s="124">
        <f t="shared" si="1498"/>
        <v>1.7841599100000001</v>
      </c>
      <c r="P3588" s="124"/>
      <c r="Q3588" s="125"/>
      <c r="R3588" s="126"/>
      <c r="S3588" s="124"/>
      <c r="T3588" s="135">
        <f t="shared" si="1486"/>
        <v>7.9699999999999993E-2</v>
      </c>
      <c r="U3588" s="125">
        <f t="shared" si="1499"/>
        <v>1287</v>
      </c>
      <c r="V3588" s="125">
        <v>252</v>
      </c>
      <c r="W3588" s="134">
        <f t="shared" si="1500"/>
        <v>1.4793934660000001</v>
      </c>
      <c r="X3588" s="18"/>
      <c r="Y3588" s="123">
        <f t="shared" si="1501"/>
        <v>67054.222907000003</v>
      </c>
      <c r="Z3588" s="123">
        <f t="shared" si="1502"/>
        <v>67142.788335596328</v>
      </c>
      <c r="AA3588" s="123">
        <f t="shared" si="1503"/>
        <v>1341.0844581400002</v>
      </c>
      <c r="AB3588" s="123">
        <f t="shared" si="1504"/>
        <v>42512.377323038003</v>
      </c>
      <c r="AC3588" s="123">
        <f t="shared" si="1505"/>
        <v>178050.47302377431</v>
      </c>
      <c r="AD3588" s="150">
        <f t="shared" si="1506"/>
        <v>87053.852995000008</v>
      </c>
      <c r="AE3588" s="150">
        <f t="shared" si="1507"/>
        <v>85559.318681169942</v>
      </c>
      <c r="AF3588" s="150">
        <f t="shared" si="1508"/>
        <v>1741.0770599000002</v>
      </c>
      <c r="AG3588" s="150">
        <f t="shared" si="1509"/>
        <v>54379.640170876672</v>
      </c>
      <c r="AH3588" s="150">
        <f t="shared" si="1510"/>
        <v>228733.88890694664</v>
      </c>
    </row>
    <row r="3589" spans="1:34" ht="15.75" x14ac:dyDescent="0.2">
      <c r="A3589" s="127">
        <f t="shared" si="1485"/>
        <v>45049</v>
      </c>
      <c r="B3589" s="165">
        <f t="shared" si="1487"/>
        <v>407032.82087417156</v>
      </c>
      <c r="C3589" s="124"/>
      <c r="D3589" s="128">
        <f t="shared" si="1488"/>
        <v>6609.67</v>
      </c>
      <c r="E3589" s="129">
        <f>VLOOKUP(A3588,[1]Plan1!$AY$80:$BA$314,3)</f>
        <v>6649.99</v>
      </c>
      <c r="F3589" s="130">
        <f t="shared" si="1489"/>
        <v>45034</v>
      </c>
      <c r="G3589" s="131">
        <f t="shared" si="1490"/>
        <v>6.1001532602988906E-3</v>
      </c>
      <c r="H3589" s="132">
        <f t="shared" si="1491"/>
        <v>45061</v>
      </c>
      <c r="I3589" s="132">
        <f t="shared" si="1492"/>
        <v>45061</v>
      </c>
      <c r="J3589" s="133">
        <f t="shared" si="1493"/>
        <v>18</v>
      </c>
      <c r="K3589" s="133">
        <f t="shared" si="1494"/>
        <v>10</v>
      </c>
      <c r="L3589" s="124">
        <f t="shared" si="1495"/>
        <v>1.0033843899999999</v>
      </c>
      <c r="M3589" s="134">
        <f t="shared" si="1496"/>
        <v>1.0071003300000001</v>
      </c>
      <c r="N3589" s="134">
        <f t="shared" si="1497"/>
        <v>1.77874288168217</v>
      </c>
      <c r="O3589" s="124">
        <f t="shared" si="1498"/>
        <v>1.78476284</v>
      </c>
      <c r="P3589" s="124"/>
      <c r="Q3589" s="125"/>
      <c r="R3589" s="126"/>
      <c r="S3589" s="124"/>
      <c r="T3589" s="135">
        <f t="shared" si="1486"/>
        <v>7.9699999999999993E-2</v>
      </c>
      <c r="U3589" s="125">
        <f t="shared" si="1499"/>
        <v>1288</v>
      </c>
      <c r="V3589" s="125">
        <v>252</v>
      </c>
      <c r="W3589" s="134">
        <f t="shared" si="1500"/>
        <v>1.4798437120000001</v>
      </c>
      <c r="X3589" s="18"/>
      <c r="Y3589" s="123">
        <f t="shared" si="1501"/>
        <v>67054.222907000003</v>
      </c>
      <c r="Z3589" s="123">
        <f t="shared" si="1502"/>
        <v>67228.994187624485</v>
      </c>
      <c r="AA3589" s="123">
        <f t="shared" si="1503"/>
        <v>1341.0844581400002</v>
      </c>
      <c r="AB3589" s="123">
        <f t="shared" si="1504"/>
        <v>42534.728730673669</v>
      </c>
      <c r="AC3589" s="123">
        <f t="shared" si="1505"/>
        <v>178159.03028343813</v>
      </c>
      <c r="AD3589" s="150">
        <f t="shared" si="1506"/>
        <v>87053.852995000008</v>
      </c>
      <c r="AE3589" s="150">
        <f t="shared" si="1507"/>
        <v>85670.202413958381</v>
      </c>
      <c r="AF3589" s="150">
        <f t="shared" si="1508"/>
        <v>1741.0770599000002</v>
      </c>
      <c r="AG3589" s="150">
        <f t="shared" si="1509"/>
        <v>54408.658121875007</v>
      </c>
      <c r="AH3589" s="150">
        <f t="shared" si="1510"/>
        <v>228873.79059073341</v>
      </c>
    </row>
    <row r="3590" spans="1:34" ht="15.75" x14ac:dyDescent="0.2">
      <c r="A3590" s="127">
        <f t="shared" si="1485"/>
        <v>45050</v>
      </c>
      <c r="B3590" s="165">
        <f t="shared" si="1487"/>
        <v>407281.4023315215</v>
      </c>
      <c r="C3590" s="124"/>
      <c r="D3590" s="128">
        <f t="shared" si="1488"/>
        <v>6609.67</v>
      </c>
      <c r="E3590" s="129">
        <f>VLOOKUP(A3589,[1]Plan1!$AY$80:$BA$314,3)</f>
        <v>6649.99</v>
      </c>
      <c r="F3590" s="130">
        <f t="shared" si="1489"/>
        <v>45034</v>
      </c>
      <c r="G3590" s="131">
        <f t="shared" si="1490"/>
        <v>6.1001532602988906E-3</v>
      </c>
      <c r="H3590" s="132">
        <f t="shared" si="1491"/>
        <v>45061</v>
      </c>
      <c r="I3590" s="132">
        <f t="shared" si="1492"/>
        <v>45061</v>
      </c>
      <c r="J3590" s="133">
        <f t="shared" si="1493"/>
        <v>18</v>
      </c>
      <c r="K3590" s="133">
        <f t="shared" si="1494"/>
        <v>11</v>
      </c>
      <c r="L3590" s="124">
        <f t="shared" si="1495"/>
        <v>1.00372346</v>
      </c>
      <c r="M3590" s="134">
        <f t="shared" si="1496"/>
        <v>1.0071003300000001</v>
      </c>
      <c r="N3590" s="134">
        <f t="shared" si="1497"/>
        <v>1.77874288168217</v>
      </c>
      <c r="O3590" s="124">
        <f t="shared" si="1498"/>
        <v>1.7853659500000001</v>
      </c>
      <c r="P3590" s="124"/>
      <c r="Q3590" s="125"/>
      <c r="R3590" s="126"/>
      <c r="S3590" s="124"/>
      <c r="T3590" s="135">
        <f t="shared" si="1486"/>
        <v>7.9699999999999993E-2</v>
      </c>
      <c r="U3590" s="125">
        <f t="shared" si="1499"/>
        <v>1289</v>
      </c>
      <c r="V3590" s="125">
        <v>252</v>
      </c>
      <c r="W3590" s="134">
        <f t="shared" si="1500"/>
        <v>1.4802940950000001</v>
      </c>
      <c r="X3590" s="18"/>
      <c r="Y3590" s="123">
        <f t="shared" si="1501"/>
        <v>67054.222907000003</v>
      </c>
      <c r="Z3590" s="123">
        <f t="shared" si="1502"/>
        <v>67315.253626528371</v>
      </c>
      <c r="AA3590" s="123">
        <f t="shared" si="1503"/>
        <v>1341.0844581400002</v>
      </c>
      <c r="AB3590" s="123">
        <f t="shared" si="1504"/>
        <v>42557.080138309335</v>
      </c>
      <c r="AC3590" s="123">
        <f t="shared" si="1505"/>
        <v>178267.64112997768</v>
      </c>
      <c r="AD3590" s="150">
        <f t="shared" si="1506"/>
        <v>87053.852995000008</v>
      </c>
      <c r="AE3590" s="150">
        <f t="shared" si="1507"/>
        <v>85781.155073770511</v>
      </c>
      <c r="AF3590" s="150">
        <f t="shared" si="1508"/>
        <v>1741.0770599000002</v>
      </c>
      <c r="AG3590" s="150">
        <f t="shared" si="1509"/>
        <v>54437.676072873335</v>
      </c>
      <c r="AH3590" s="150">
        <f t="shared" si="1510"/>
        <v>229013.76120154385</v>
      </c>
    </row>
    <row r="3591" spans="1:34" ht="15.75" x14ac:dyDescent="0.2">
      <c r="A3591" s="127">
        <f t="shared" si="1485"/>
        <v>45051</v>
      </c>
      <c r="B3591" s="165">
        <f t="shared" si="1487"/>
        <v>407530.11152346747</v>
      </c>
      <c r="C3591" s="124"/>
      <c r="D3591" s="128">
        <f t="shared" si="1488"/>
        <v>6609.67</v>
      </c>
      <c r="E3591" s="129">
        <f>VLOOKUP(A3590,[1]Plan1!$AY$80:$BA$314,3)</f>
        <v>6649.99</v>
      </c>
      <c r="F3591" s="130">
        <f t="shared" si="1489"/>
        <v>45034</v>
      </c>
      <c r="G3591" s="131">
        <f t="shared" si="1490"/>
        <v>6.1001532602988906E-3</v>
      </c>
      <c r="H3591" s="132">
        <f t="shared" si="1491"/>
        <v>45061</v>
      </c>
      <c r="I3591" s="132">
        <f t="shared" si="1492"/>
        <v>45061</v>
      </c>
      <c r="J3591" s="133">
        <f t="shared" si="1493"/>
        <v>18</v>
      </c>
      <c r="K3591" s="133">
        <f t="shared" si="1494"/>
        <v>12</v>
      </c>
      <c r="L3591" s="124">
        <f t="shared" si="1495"/>
        <v>1.0040626399999999</v>
      </c>
      <c r="M3591" s="134">
        <f t="shared" si="1496"/>
        <v>1.0071003300000001</v>
      </c>
      <c r="N3591" s="134">
        <f t="shared" si="1497"/>
        <v>1.77874288168217</v>
      </c>
      <c r="O3591" s="124">
        <f t="shared" si="1498"/>
        <v>1.7859692700000001</v>
      </c>
      <c r="P3591" s="124"/>
      <c r="Q3591" s="125"/>
      <c r="R3591" s="126"/>
      <c r="S3591" s="124"/>
      <c r="T3591" s="135">
        <f t="shared" si="1486"/>
        <v>7.9699999999999993E-2</v>
      </c>
      <c r="U3591" s="125">
        <f t="shared" si="1499"/>
        <v>1290</v>
      </c>
      <c r="V3591" s="125">
        <v>252</v>
      </c>
      <c r="W3591" s="134">
        <f t="shared" si="1500"/>
        <v>1.4807446150000001</v>
      </c>
      <c r="X3591" s="18"/>
      <c r="Y3591" s="123">
        <f t="shared" si="1501"/>
        <v>67054.222907000003</v>
      </c>
      <c r="Z3591" s="123">
        <f t="shared" si="1502"/>
        <v>67401.568935810603</v>
      </c>
      <c r="AA3591" s="123">
        <f t="shared" si="1503"/>
        <v>1341.0844581400002</v>
      </c>
      <c r="AB3591" s="123">
        <f t="shared" si="1504"/>
        <v>42579.431545945001</v>
      </c>
      <c r="AC3591" s="123">
        <f t="shared" si="1505"/>
        <v>178376.30784689559</v>
      </c>
      <c r="AD3591" s="150">
        <f t="shared" si="1506"/>
        <v>87053.852995000008</v>
      </c>
      <c r="AE3591" s="150">
        <f t="shared" si="1507"/>
        <v>85892.179597800161</v>
      </c>
      <c r="AF3591" s="150">
        <f t="shared" si="1508"/>
        <v>1741.0770599000002</v>
      </c>
      <c r="AG3591" s="150">
        <f t="shared" si="1509"/>
        <v>54466.694023871678</v>
      </c>
      <c r="AH3591" s="150">
        <f t="shared" si="1510"/>
        <v>229153.80367657184</v>
      </c>
    </row>
    <row r="3592" spans="1:34" ht="15.75" x14ac:dyDescent="0.2">
      <c r="A3592" s="127">
        <f t="shared" si="1485"/>
        <v>45052</v>
      </c>
      <c r="B3592" s="165">
        <f t="shared" si="1487"/>
        <v>407778.94830415474</v>
      </c>
      <c r="C3592" s="124"/>
      <c r="D3592" s="128">
        <f t="shared" si="1488"/>
        <v>6609.67</v>
      </c>
      <c r="E3592" s="129">
        <f>VLOOKUP(A3591,[1]Plan1!$AY$80:$BA$314,3)</f>
        <v>6649.99</v>
      </c>
      <c r="F3592" s="130">
        <f t="shared" si="1489"/>
        <v>45034</v>
      </c>
      <c r="G3592" s="131">
        <f t="shared" si="1490"/>
        <v>6.1001532602988906E-3</v>
      </c>
      <c r="H3592" s="132">
        <f t="shared" si="1491"/>
        <v>45061</v>
      </c>
      <c r="I3592" s="132">
        <f t="shared" si="1492"/>
        <v>45061</v>
      </c>
      <c r="J3592" s="133">
        <f t="shared" si="1493"/>
        <v>18</v>
      </c>
      <c r="K3592" s="133">
        <f t="shared" si="1494"/>
        <v>13</v>
      </c>
      <c r="L3592" s="124">
        <f t="shared" si="1495"/>
        <v>1.0044019399999999</v>
      </c>
      <c r="M3592" s="134">
        <f t="shared" si="1496"/>
        <v>1.0071003300000001</v>
      </c>
      <c r="N3592" s="134">
        <f t="shared" si="1497"/>
        <v>1.77874288168217</v>
      </c>
      <c r="O3592" s="124">
        <f t="shared" si="1498"/>
        <v>1.7865728000000001</v>
      </c>
      <c r="P3592" s="124"/>
      <c r="Q3592" s="125"/>
      <c r="R3592" s="126"/>
      <c r="S3592" s="124"/>
      <c r="T3592" s="135">
        <f t="shared" si="1486"/>
        <v>7.9699999999999993E-2</v>
      </c>
      <c r="U3592" s="125">
        <f t="shared" si="1499"/>
        <v>1291</v>
      </c>
      <c r="V3592" s="125">
        <v>252</v>
      </c>
      <c r="W3592" s="134">
        <f t="shared" si="1500"/>
        <v>1.481195271</v>
      </c>
      <c r="X3592" s="18"/>
      <c r="Y3592" s="123">
        <f t="shared" si="1501"/>
        <v>67054.222907000003</v>
      </c>
      <c r="Z3592" s="123">
        <f t="shared" si="1502"/>
        <v>67487.94005167525</v>
      </c>
      <c r="AA3592" s="123">
        <f t="shared" si="1503"/>
        <v>1341.0844581400002</v>
      </c>
      <c r="AB3592" s="123">
        <f t="shared" si="1504"/>
        <v>42601.782953580667</v>
      </c>
      <c r="AC3592" s="123">
        <f t="shared" si="1505"/>
        <v>178485.03037039589</v>
      </c>
      <c r="AD3592" s="150">
        <f t="shared" si="1506"/>
        <v>87053.852995000008</v>
      </c>
      <c r="AE3592" s="150">
        <f t="shared" si="1507"/>
        <v>86003.275903988833</v>
      </c>
      <c r="AF3592" s="150">
        <f t="shared" si="1508"/>
        <v>1741.0770599000002</v>
      </c>
      <c r="AG3592" s="150">
        <f t="shared" si="1509"/>
        <v>54495.711974870006</v>
      </c>
      <c r="AH3592" s="150">
        <f t="shared" si="1510"/>
        <v>229293.91793375884</v>
      </c>
    </row>
    <row r="3593" spans="1:34" ht="15.75" x14ac:dyDescent="0.2">
      <c r="A3593" s="127">
        <f t="shared" si="1485"/>
        <v>45053</v>
      </c>
      <c r="B3593" s="165">
        <f t="shared" si="1487"/>
        <v>407830.31766278873</v>
      </c>
      <c r="C3593" s="124"/>
      <c r="D3593" s="128">
        <f t="shared" si="1488"/>
        <v>6609.67</v>
      </c>
      <c r="E3593" s="129">
        <f>VLOOKUP(A3592,[1]Plan1!$AY$80:$BA$314,3)</f>
        <v>6649.99</v>
      </c>
      <c r="F3593" s="130">
        <f t="shared" si="1489"/>
        <v>45034</v>
      </c>
      <c r="G3593" s="131">
        <f t="shared" si="1490"/>
        <v>6.1001532602988906E-3</v>
      </c>
      <c r="H3593" s="132">
        <f t="shared" si="1491"/>
        <v>45061</v>
      </c>
      <c r="I3593" s="132">
        <f t="shared" si="1492"/>
        <v>45061</v>
      </c>
      <c r="J3593" s="133">
        <f t="shared" si="1493"/>
        <v>18</v>
      </c>
      <c r="K3593" s="133">
        <f t="shared" si="1494"/>
        <v>13</v>
      </c>
      <c r="L3593" s="124">
        <f t="shared" si="1495"/>
        <v>1.0044019399999999</v>
      </c>
      <c r="M3593" s="134">
        <f t="shared" si="1496"/>
        <v>1.0071003300000001</v>
      </c>
      <c r="N3593" s="134">
        <f t="shared" si="1497"/>
        <v>1.77874288168217</v>
      </c>
      <c r="O3593" s="124">
        <f t="shared" si="1498"/>
        <v>1.7865728000000001</v>
      </c>
      <c r="P3593" s="124"/>
      <c r="Q3593" s="125"/>
      <c r="R3593" s="126"/>
      <c r="S3593" s="124"/>
      <c r="T3593" s="135">
        <f t="shared" si="1486"/>
        <v>7.9699999999999993E-2</v>
      </c>
      <c r="U3593" s="125">
        <f t="shared" si="1499"/>
        <v>1291</v>
      </c>
      <c r="V3593" s="125">
        <v>252</v>
      </c>
      <c r="W3593" s="134">
        <f t="shared" si="1500"/>
        <v>1.481195271</v>
      </c>
      <c r="X3593" s="18"/>
      <c r="Y3593" s="123">
        <f t="shared" si="1501"/>
        <v>67054.222907000003</v>
      </c>
      <c r="Z3593" s="123">
        <f t="shared" si="1502"/>
        <v>67487.94005167525</v>
      </c>
      <c r="AA3593" s="123">
        <f t="shared" si="1503"/>
        <v>1341.0844581400002</v>
      </c>
      <c r="AB3593" s="123">
        <f t="shared" si="1504"/>
        <v>42624.13436121634</v>
      </c>
      <c r="AC3593" s="123">
        <f t="shared" si="1505"/>
        <v>178507.38177803156</v>
      </c>
      <c r="AD3593" s="150">
        <f t="shared" si="1506"/>
        <v>87053.852995000008</v>
      </c>
      <c r="AE3593" s="150">
        <f t="shared" si="1507"/>
        <v>86003.275903988833</v>
      </c>
      <c r="AF3593" s="150">
        <f t="shared" si="1508"/>
        <v>1741.0770599000002</v>
      </c>
      <c r="AG3593" s="150">
        <f t="shared" si="1509"/>
        <v>54524.729925868334</v>
      </c>
      <c r="AH3593" s="150">
        <f t="shared" si="1510"/>
        <v>229322.93588475717</v>
      </c>
    </row>
    <row r="3594" spans="1:34" ht="15.75" x14ac:dyDescent="0.2">
      <c r="A3594" s="127">
        <f t="shared" si="1485"/>
        <v>45054</v>
      </c>
      <c r="B3594" s="165">
        <f t="shared" si="1487"/>
        <v>407881.68702142278</v>
      </c>
      <c r="C3594" s="124"/>
      <c r="D3594" s="128">
        <f t="shared" si="1488"/>
        <v>6609.67</v>
      </c>
      <c r="E3594" s="129">
        <f>VLOOKUP(A3593,[1]Plan1!$AY$80:$BA$314,3)</f>
        <v>6649.99</v>
      </c>
      <c r="F3594" s="130">
        <f t="shared" si="1489"/>
        <v>45034</v>
      </c>
      <c r="G3594" s="131">
        <f t="shared" si="1490"/>
        <v>6.1001532602988906E-3</v>
      </c>
      <c r="H3594" s="132">
        <f t="shared" si="1491"/>
        <v>45061</v>
      </c>
      <c r="I3594" s="132">
        <f t="shared" si="1492"/>
        <v>45061</v>
      </c>
      <c r="J3594" s="133">
        <f t="shared" si="1493"/>
        <v>18</v>
      </c>
      <c r="K3594" s="133">
        <f t="shared" si="1494"/>
        <v>13</v>
      </c>
      <c r="L3594" s="124">
        <f t="shared" si="1495"/>
        <v>1.0044019399999999</v>
      </c>
      <c r="M3594" s="134">
        <f t="shared" si="1496"/>
        <v>1.0071003300000001</v>
      </c>
      <c r="N3594" s="134">
        <f t="shared" si="1497"/>
        <v>1.77874288168217</v>
      </c>
      <c r="O3594" s="124">
        <f t="shared" si="1498"/>
        <v>1.7865728000000001</v>
      </c>
      <c r="P3594" s="124"/>
      <c r="Q3594" s="125"/>
      <c r="R3594" s="126"/>
      <c r="S3594" s="124"/>
      <c r="T3594" s="135">
        <f t="shared" si="1486"/>
        <v>7.9699999999999993E-2</v>
      </c>
      <c r="U3594" s="125">
        <f t="shared" si="1499"/>
        <v>1291</v>
      </c>
      <c r="V3594" s="125">
        <v>252</v>
      </c>
      <c r="W3594" s="134">
        <f t="shared" si="1500"/>
        <v>1.481195271</v>
      </c>
      <c r="X3594" s="18"/>
      <c r="Y3594" s="123">
        <f t="shared" si="1501"/>
        <v>67054.222907000003</v>
      </c>
      <c r="Z3594" s="123">
        <f t="shared" si="1502"/>
        <v>67487.94005167525</v>
      </c>
      <c r="AA3594" s="123">
        <f t="shared" si="1503"/>
        <v>1341.0844581400002</v>
      </c>
      <c r="AB3594" s="123">
        <f t="shared" si="1504"/>
        <v>42646.485768852006</v>
      </c>
      <c r="AC3594" s="123">
        <f t="shared" si="1505"/>
        <v>178529.73318566722</v>
      </c>
      <c r="AD3594" s="150">
        <f t="shared" si="1506"/>
        <v>87053.852995000008</v>
      </c>
      <c r="AE3594" s="150">
        <f t="shared" si="1507"/>
        <v>86003.275903988833</v>
      </c>
      <c r="AF3594" s="150">
        <f t="shared" si="1508"/>
        <v>1741.0770599000002</v>
      </c>
      <c r="AG3594" s="150">
        <f t="shared" si="1509"/>
        <v>54553.747876866677</v>
      </c>
      <c r="AH3594" s="150">
        <f t="shared" si="1510"/>
        <v>229351.95383575553</v>
      </c>
    </row>
    <row r="3595" spans="1:34" ht="15.75" x14ac:dyDescent="0.2">
      <c r="A3595" s="127">
        <f t="shared" ref="A3595:A3658" si="1511">(A3594+1)</f>
        <v>45055</v>
      </c>
      <c r="B3595" s="165">
        <f t="shared" si="1487"/>
        <v>408130.64842345112</v>
      </c>
      <c r="C3595" s="124"/>
      <c r="D3595" s="128">
        <f t="shared" si="1488"/>
        <v>6609.67</v>
      </c>
      <c r="E3595" s="129">
        <f>VLOOKUP(A3594,[1]Plan1!$AY$80:$BA$314,3)</f>
        <v>6649.99</v>
      </c>
      <c r="F3595" s="130">
        <f t="shared" si="1489"/>
        <v>45034</v>
      </c>
      <c r="G3595" s="131">
        <f t="shared" si="1490"/>
        <v>6.1001532602988906E-3</v>
      </c>
      <c r="H3595" s="132">
        <f t="shared" si="1491"/>
        <v>45061</v>
      </c>
      <c r="I3595" s="132">
        <f t="shared" si="1492"/>
        <v>45061</v>
      </c>
      <c r="J3595" s="133">
        <f t="shared" si="1493"/>
        <v>18</v>
      </c>
      <c r="K3595" s="133">
        <f t="shared" si="1494"/>
        <v>14</v>
      </c>
      <c r="L3595" s="124">
        <f t="shared" si="1495"/>
        <v>1.00474135</v>
      </c>
      <c r="M3595" s="134">
        <f t="shared" si="1496"/>
        <v>1.0071003300000001</v>
      </c>
      <c r="N3595" s="134">
        <f t="shared" si="1497"/>
        <v>1.77874288168217</v>
      </c>
      <c r="O3595" s="124">
        <f t="shared" si="1498"/>
        <v>1.78717652</v>
      </c>
      <c r="P3595" s="124"/>
      <c r="Q3595" s="125"/>
      <c r="R3595" s="126"/>
      <c r="S3595" s="124"/>
      <c r="T3595" s="135">
        <f t="shared" ref="T3595:T3658" si="1512">(T3594)</f>
        <v>7.9699999999999993E-2</v>
      </c>
      <c r="U3595" s="125">
        <f t="shared" si="1499"/>
        <v>1292</v>
      </c>
      <c r="V3595" s="125">
        <v>252</v>
      </c>
      <c r="W3595" s="134">
        <f t="shared" si="1500"/>
        <v>1.4816460650000001</v>
      </c>
      <c r="X3595" s="18"/>
      <c r="Y3595" s="123">
        <f t="shared" si="1501"/>
        <v>67054.222907000003</v>
      </c>
      <c r="Z3595" s="123">
        <f t="shared" si="1502"/>
        <v>67574.365676198489</v>
      </c>
      <c r="AA3595" s="123">
        <f t="shared" si="1503"/>
        <v>1341.0844581400002</v>
      </c>
      <c r="AB3595" s="123">
        <f t="shared" si="1504"/>
        <v>42668.837176487665</v>
      </c>
      <c r="AC3595" s="123">
        <f t="shared" si="1505"/>
        <v>178638.51021782614</v>
      </c>
      <c r="AD3595" s="150">
        <f t="shared" si="1506"/>
        <v>87053.852995000008</v>
      </c>
      <c r="AE3595" s="150">
        <f t="shared" si="1507"/>
        <v>86114.442322859933</v>
      </c>
      <c r="AF3595" s="150">
        <f t="shared" si="1508"/>
        <v>1741.0770599000002</v>
      </c>
      <c r="AG3595" s="150">
        <f t="shared" si="1509"/>
        <v>54582.765827865005</v>
      </c>
      <c r="AH3595" s="150">
        <f t="shared" si="1510"/>
        <v>229492.13820562494</v>
      </c>
    </row>
    <row r="3596" spans="1:34" ht="15.75" x14ac:dyDescent="0.2">
      <c r="A3596" s="127">
        <f t="shared" si="1511"/>
        <v>45056</v>
      </c>
      <c r="B3596" s="165">
        <f t="shared" si="1487"/>
        <v>408379.7396740705</v>
      </c>
      <c r="C3596" s="124"/>
      <c r="D3596" s="128">
        <f t="shared" si="1488"/>
        <v>6609.67</v>
      </c>
      <c r="E3596" s="129">
        <f>VLOOKUP(A3595,[1]Plan1!$AY$80:$BA$314,3)</f>
        <v>6649.99</v>
      </c>
      <c r="F3596" s="130">
        <f t="shared" si="1489"/>
        <v>45034</v>
      </c>
      <c r="G3596" s="131">
        <f t="shared" si="1490"/>
        <v>6.1001532602988906E-3</v>
      </c>
      <c r="H3596" s="132">
        <f t="shared" si="1491"/>
        <v>45061</v>
      </c>
      <c r="I3596" s="132">
        <f t="shared" si="1492"/>
        <v>45061</v>
      </c>
      <c r="J3596" s="133">
        <f t="shared" si="1493"/>
        <v>18</v>
      </c>
      <c r="K3596" s="133">
        <f t="shared" si="1494"/>
        <v>15</v>
      </c>
      <c r="L3596" s="124">
        <f t="shared" si="1495"/>
        <v>1.00508088</v>
      </c>
      <c r="M3596" s="134">
        <f t="shared" si="1496"/>
        <v>1.0071003300000001</v>
      </c>
      <c r="N3596" s="134">
        <f t="shared" si="1497"/>
        <v>1.77874288168217</v>
      </c>
      <c r="O3596" s="124">
        <f t="shared" si="1498"/>
        <v>1.78778046</v>
      </c>
      <c r="P3596" s="124"/>
      <c r="Q3596" s="125"/>
      <c r="R3596" s="126"/>
      <c r="S3596" s="124"/>
      <c r="T3596" s="135">
        <f t="shared" si="1512"/>
        <v>7.9699999999999993E-2</v>
      </c>
      <c r="U3596" s="125">
        <f t="shared" si="1499"/>
        <v>1293</v>
      </c>
      <c r="V3596" s="125">
        <v>252</v>
      </c>
      <c r="W3596" s="134">
        <f t="shared" si="1500"/>
        <v>1.482096997</v>
      </c>
      <c r="X3596" s="18"/>
      <c r="Y3596" s="123">
        <f t="shared" si="1501"/>
        <v>67054.222907000003</v>
      </c>
      <c r="Z3596" s="123">
        <f t="shared" si="1502"/>
        <v>67660.848095749374</v>
      </c>
      <c r="AA3596" s="123">
        <f t="shared" si="1503"/>
        <v>1341.0844581400002</v>
      </c>
      <c r="AB3596" s="123">
        <f t="shared" si="1504"/>
        <v>42691.188584123331</v>
      </c>
      <c r="AC3596" s="123">
        <f t="shared" si="1505"/>
        <v>178747.34404501269</v>
      </c>
      <c r="AD3596" s="150">
        <f t="shared" si="1506"/>
        <v>87053.852995000008</v>
      </c>
      <c r="AE3596" s="150">
        <f t="shared" si="1507"/>
        <v>86225.68179529444</v>
      </c>
      <c r="AF3596" s="150">
        <f t="shared" si="1508"/>
        <v>1741.0770599000002</v>
      </c>
      <c r="AG3596" s="150">
        <f t="shared" si="1509"/>
        <v>54611.783778863348</v>
      </c>
      <c r="AH3596" s="150">
        <f t="shared" si="1510"/>
        <v>229632.39562905781</v>
      </c>
    </row>
    <row r="3597" spans="1:34" ht="15.75" x14ac:dyDescent="0.2">
      <c r="A3597" s="127">
        <f t="shared" si="1511"/>
        <v>45057</v>
      </c>
      <c r="B3597" s="165">
        <f t="shared" si="1487"/>
        <v>408628.9552512762</v>
      </c>
      <c r="C3597" s="124"/>
      <c r="D3597" s="128">
        <f t="shared" si="1488"/>
        <v>6609.67</v>
      </c>
      <c r="E3597" s="129">
        <f>VLOOKUP(A3596,[1]Plan1!$AY$80:$BA$314,3)</f>
        <v>6649.99</v>
      </c>
      <c r="F3597" s="130">
        <f t="shared" si="1489"/>
        <v>45034</v>
      </c>
      <c r="G3597" s="131">
        <f t="shared" si="1490"/>
        <v>6.1001532602988906E-3</v>
      </c>
      <c r="H3597" s="132">
        <f t="shared" si="1491"/>
        <v>45061</v>
      </c>
      <c r="I3597" s="132">
        <f t="shared" si="1492"/>
        <v>45061</v>
      </c>
      <c r="J3597" s="133">
        <f t="shared" si="1493"/>
        <v>18</v>
      </c>
      <c r="K3597" s="133">
        <f t="shared" si="1494"/>
        <v>16</v>
      </c>
      <c r="L3597" s="124">
        <f t="shared" si="1495"/>
        <v>1.0054205199999999</v>
      </c>
      <c r="M3597" s="134">
        <f t="shared" si="1496"/>
        <v>1.0071003300000001</v>
      </c>
      <c r="N3597" s="134">
        <f t="shared" si="1497"/>
        <v>1.77874288168217</v>
      </c>
      <c r="O3597" s="124">
        <f t="shared" si="1498"/>
        <v>1.7883845899999999</v>
      </c>
      <c r="P3597" s="124"/>
      <c r="Q3597" s="125"/>
      <c r="R3597" s="126"/>
      <c r="S3597" s="124"/>
      <c r="T3597" s="135">
        <f t="shared" si="1512"/>
        <v>7.9699999999999993E-2</v>
      </c>
      <c r="U3597" s="125">
        <f t="shared" si="1499"/>
        <v>1294</v>
      </c>
      <c r="V3597" s="125">
        <v>252</v>
      </c>
      <c r="W3597" s="134">
        <f t="shared" si="1500"/>
        <v>1.482548065</v>
      </c>
      <c r="X3597" s="18"/>
      <c r="Y3597" s="123">
        <f t="shared" si="1501"/>
        <v>67054.222907000003</v>
      </c>
      <c r="Z3597" s="123">
        <f t="shared" si="1502"/>
        <v>67747.384895034847</v>
      </c>
      <c r="AA3597" s="123">
        <f t="shared" si="1503"/>
        <v>1341.0844581400002</v>
      </c>
      <c r="AB3597" s="123">
        <f t="shared" si="1504"/>
        <v>42713.539991759004</v>
      </c>
      <c r="AC3597" s="123">
        <f t="shared" si="1505"/>
        <v>178856.23225193383</v>
      </c>
      <c r="AD3597" s="150">
        <f t="shared" si="1506"/>
        <v>87053.852995000008</v>
      </c>
      <c r="AE3597" s="150">
        <f t="shared" si="1507"/>
        <v>86336.991214580688</v>
      </c>
      <c r="AF3597" s="150">
        <f t="shared" si="1508"/>
        <v>1741.0770599000002</v>
      </c>
      <c r="AG3597" s="150">
        <f t="shared" si="1509"/>
        <v>54640.801729861676</v>
      </c>
      <c r="AH3597" s="150">
        <f t="shared" si="1510"/>
        <v>229772.72299934237</v>
      </c>
    </row>
    <row r="3598" spans="1:34" ht="15.75" x14ac:dyDescent="0.2">
      <c r="A3598" s="127">
        <f t="shared" si="1511"/>
        <v>45058</v>
      </c>
      <c r="B3598" s="165">
        <f t="shared" si="1487"/>
        <v>408878.29907715687</v>
      </c>
      <c r="C3598" s="124"/>
      <c r="D3598" s="128">
        <f t="shared" si="1488"/>
        <v>6609.67</v>
      </c>
      <c r="E3598" s="129">
        <f>VLOOKUP(A3597,[1]Plan1!$AY$80:$BA$314,3)</f>
        <v>6649.99</v>
      </c>
      <c r="F3598" s="130">
        <f t="shared" si="1489"/>
        <v>45034</v>
      </c>
      <c r="G3598" s="131">
        <f t="shared" si="1490"/>
        <v>6.1001532602988906E-3</v>
      </c>
      <c r="H3598" s="132">
        <f t="shared" si="1491"/>
        <v>45061</v>
      </c>
      <c r="I3598" s="132">
        <f t="shared" si="1492"/>
        <v>45061</v>
      </c>
      <c r="J3598" s="133">
        <f t="shared" si="1493"/>
        <v>18</v>
      </c>
      <c r="K3598" s="133">
        <f t="shared" si="1494"/>
        <v>17</v>
      </c>
      <c r="L3598" s="124">
        <f t="shared" si="1495"/>
        <v>1.0057602800000001</v>
      </c>
      <c r="M3598" s="134">
        <f t="shared" si="1496"/>
        <v>1.0071003300000001</v>
      </c>
      <c r="N3598" s="134">
        <f t="shared" si="1497"/>
        <v>1.77874288168217</v>
      </c>
      <c r="O3598" s="124">
        <f t="shared" si="1498"/>
        <v>1.7889889299999999</v>
      </c>
      <c r="P3598" s="124"/>
      <c r="Q3598" s="125"/>
      <c r="R3598" s="126"/>
      <c r="S3598" s="124"/>
      <c r="T3598" s="135">
        <f t="shared" si="1512"/>
        <v>7.9699999999999993E-2</v>
      </c>
      <c r="U3598" s="125">
        <f t="shared" si="1499"/>
        <v>1295</v>
      </c>
      <c r="V3598" s="125">
        <v>252</v>
      </c>
      <c r="W3598" s="134">
        <f t="shared" si="1500"/>
        <v>1.482999271</v>
      </c>
      <c r="X3598" s="18"/>
      <c r="Y3598" s="123">
        <f t="shared" si="1501"/>
        <v>67054.222907000003</v>
      </c>
      <c r="Z3598" s="123">
        <f t="shared" si="1502"/>
        <v>67833.977789553872</v>
      </c>
      <c r="AA3598" s="123">
        <f t="shared" si="1503"/>
        <v>1341.0844581400002</v>
      </c>
      <c r="AB3598" s="123">
        <f t="shared" si="1504"/>
        <v>42735.89139939467</v>
      </c>
      <c r="AC3598" s="123">
        <f t="shared" si="1505"/>
        <v>178965.17655408851</v>
      </c>
      <c r="AD3598" s="150">
        <f t="shared" si="1506"/>
        <v>87053.852995000008</v>
      </c>
      <c r="AE3598" s="150">
        <f t="shared" si="1507"/>
        <v>86448.372787308341</v>
      </c>
      <c r="AF3598" s="150">
        <f t="shared" si="1508"/>
        <v>1741.0770599000002</v>
      </c>
      <c r="AG3598" s="150">
        <f t="shared" si="1509"/>
        <v>54669.819680860004</v>
      </c>
      <c r="AH3598" s="150">
        <f t="shared" si="1510"/>
        <v>229913.12252306836</v>
      </c>
    </row>
    <row r="3599" spans="1:34" ht="15.75" x14ac:dyDescent="0.2">
      <c r="A3599" s="127">
        <f t="shared" si="1511"/>
        <v>45059</v>
      </c>
      <c r="B3599" s="165">
        <f t="shared" si="1487"/>
        <v>409127.77100581658</v>
      </c>
      <c r="C3599" s="124"/>
      <c r="D3599" s="128">
        <f t="shared" si="1488"/>
        <v>6609.67</v>
      </c>
      <c r="E3599" s="129">
        <f>VLOOKUP(A3598,[1]Plan1!$AY$80:$BA$314,3)</f>
        <v>6649.99</v>
      </c>
      <c r="F3599" s="130">
        <f t="shared" si="1489"/>
        <v>45034</v>
      </c>
      <c r="G3599" s="131">
        <f t="shared" si="1490"/>
        <v>6.1001532602988906E-3</v>
      </c>
      <c r="H3599" s="132">
        <f t="shared" si="1491"/>
        <v>45061</v>
      </c>
      <c r="I3599" s="132">
        <f t="shared" si="1492"/>
        <v>45061</v>
      </c>
      <c r="J3599" s="133">
        <f t="shared" si="1493"/>
        <v>18</v>
      </c>
      <c r="K3599" s="133">
        <f t="shared" si="1494"/>
        <v>18</v>
      </c>
      <c r="L3599" s="124">
        <f t="shared" si="1495"/>
        <v>1.00610015</v>
      </c>
      <c r="M3599" s="134">
        <f t="shared" si="1496"/>
        <v>1.0071003300000001</v>
      </c>
      <c r="N3599" s="134">
        <f t="shared" si="1497"/>
        <v>1.77874288168217</v>
      </c>
      <c r="O3599" s="124">
        <f t="shared" si="1498"/>
        <v>1.78959348</v>
      </c>
      <c r="P3599" s="124"/>
      <c r="Q3599" s="125"/>
      <c r="R3599" s="126"/>
      <c r="S3599" s="124"/>
      <c r="T3599" s="135">
        <f t="shared" si="1512"/>
        <v>7.9699999999999993E-2</v>
      </c>
      <c r="U3599" s="125">
        <f t="shared" si="1499"/>
        <v>1296</v>
      </c>
      <c r="V3599" s="125">
        <v>252</v>
      </c>
      <c r="W3599" s="134">
        <f t="shared" si="1500"/>
        <v>1.4834506139999999</v>
      </c>
      <c r="X3599" s="18"/>
      <c r="Y3599" s="123">
        <f t="shared" si="1501"/>
        <v>67054.222907000003</v>
      </c>
      <c r="Z3599" s="123">
        <f t="shared" si="1502"/>
        <v>67920.626715492413</v>
      </c>
      <c r="AA3599" s="123">
        <f t="shared" si="1503"/>
        <v>1341.0844581400002</v>
      </c>
      <c r="AB3599" s="123">
        <f t="shared" si="1504"/>
        <v>42758.242807030336</v>
      </c>
      <c r="AC3599" s="123">
        <f t="shared" si="1505"/>
        <v>179074.17688766273</v>
      </c>
      <c r="AD3599" s="150">
        <f t="shared" si="1506"/>
        <v>87053.852995000008</v>
      </c>
      <c r="AE3599" s="150">
        <f t="shared" si="1507"/>
        <v>86559.826431395471</v>
      </c>
      <c r="AF3599" s="150">
        <f t="shared" si="1508"/>
        <v>1741.0770599000002</v>
      </c>
      <c r="AG3599" s="150">
        <f t="shared" si="1509"/>
        <v>54698.837631858347</v>
      </c>
      <c r="AH3599" s="150">
        <f t="shared" si="1510"/>
        <v>230053.59411815385</v>
      </c>
    </row>
    <row r="3600" spans="1:34" ht="15.75" x14ac:dyDescent="0.2">
      <c r="A3600" s="127">
        <f t="shared" si="1511"/>
        <v>45060</v>
      </c>
      <c r="B3600" s="165">
        <f t="shared" si="1487"/>
        <v>409179.14036445058</v>
      </c>
      <c r="C3600" s="124"/>
      <c r="D3600" s="128">
        <f t="shared" si="1488"/>
        <v>6609.67</v>
      </c>
      <c r="E3600" s="129">
        <f>VLOOKUP(A3599,[1]Plan1!$AY$80:$BA$314,3)</f>
        <v>6649.99</v>
      </c>
      <c r="F3600" s="130">
        <f t="shared" si="1489"/>
        <v>45034</v>
      </c>
      <c r="G3600" s="131">
        <f t="shared" si="1490"/>
        <v>6.1001532602988906E-3</v>
      </c>
      <c r="H3600" s="132">
        <f t="shared" si="1491"/>
        <v>45061</v>
      </c>
      <c r="I3600" s="132">
        <f t="shared" si="1492"/>
        <v>45061</v>
      </c>
      <c r="J3600" s="133">
        <f t="shared" si="1493"/>
        <v>18</v>
      </c>
      <c r="K3600" s="133">
        <f t="shared" si="1494"/>
        <v>18</v>
      </c>
      <c r="L3600" s="124">
        <f t="shared" si="1495"/>
        <v>1.00610015</v>
      </c>
      <c r="M3600" s="134">
        <f t="shared" si="1496"/>
        <v>1.0071003300000001</v>
      </c>
      <c r="N3600" s="134">
        <f t="shared" si="1497"/>
        <v>1.77874288168217</v>
      </c>
      <c r="O3600" s="124">
        <f t="shared" si="1498"/>
        <v>1.78959348</v>
      </c>
      <c r="P3600" s="124"/>
      <c r="Q3600" s="125"/>
      <c r="R3600" s="126"/>
      <c r="S3600" s="124"/>
      <c r="T3600" s="135">
        <f t="shared" si="1512"/>
        <v>7.9699999999999993E-2</v>
      </c>
      <c r="U3600" s="125">
        <f t="shared" si="1499"/>
        <v>1296</v>
      </c>
      <c r="V3600" s="125">
        <v>252</v>
      </c>
      <c r="W3600" s="134">
        <f t="shared" si="1500"/>
        <v>1.4834506139999999</v>
      </c>
      <c r="X3600" s="18"/>
      <c r="Y3600" s="123">
        <f t="shared" si="1501"/>
        <v>67054.222907000003</v>
      </c>
      <c r="Z3600" s="123">
        <f t="shared" si="1502"/>
        <v>67920.626715492413</v>
      </c>
      <c r="AA3600" s="123">
        <f t="shared" si="1503"/>
        <v>1341.0844581400002</v>
      </c>
      <c r="AB3600" s="123">
        <f t="shared" si="1504"/>
        <v>42780.594214666002</v>
      </c>
      <c r="AC3600" s="123">
        <f t="shared" si="1505"/>
        <v>179096.5282952984</v>
      </c>
      <c r="AD3600" s="150">
        <f t="shared" si="1506"/>
        <v>87053.852995000008</v>
      </c>
      <c r="AE3600" s="150">
        <f t="shared" si="1507"/>
        <v>86559.826431395471</v>
      </c>
      <c r="AF3600" s="150">
        <f t="shared" si="1508"/>
        <v>1741.0770599000002</v>
      </c>
      <c r="AG3600" s="150">
        <f t="shared" si="1509"/>
        <v>54727.855582856675</v>
      </c>
      <c r="AH3600" s="150">
        <f t="shared" si="1510"/>
        <v>230082.61206915218</v>
      </c>
    </row>
    <row r="3601" spans="1:34" ht="15.75" x14ac:dyDescent="0.2">
      <c r="A3601" s="127">
        <f t="shared" si="1511"/>
        <v>45061</v>
      </c>
      <c r="B3601" s="165">
        <f t="shared" ref="B3601:B3632" si="1513">AC3601+AH3601</f>
        <v>409230.50972308457</v>
      </c>
      <c r="C3601" s="124"/>
      <c r="D3601" s="128">
        <f t="shared" ref="D3601:D3632" si="1514">IF(E3601=E3600,D3600,E3600)</f>
        <v>6609.67</v>
      </c>
      <c r="E3601" s="129">
        <f>VLOOKUP(A3600,[1]Plan1!$AY$80:$BA$314,3)</f>
        <v>6649.99</v>
      </c>
      <c r="F3601" s="130">
        <f t="shared" ref="F3601:F3632" si="1515">IF(D3601=D3600,F3600,A3601)</f>
        <v>45034</v>
      </c>
      <c r="G3601" s="131">
        <f t="shared" ref="G3601:G3632" si="1516">(E3601/D3601)-1</f>
        <v>6.1001532602988906E-3</v>
      </c>
      <c r="H3601" s="132">
        <f t="shared" ref="H3601:H3632" si="1517">IF(DAY(A3601)=15,VLOOKUP(A3601,AO$118:AT$450,4),H3600)</f>
        <v>45092</v>
      </c>
      <c r="I3601" s="132">
        <f t="shared" ref="I3601:I3632" si="1518">IF(A3601&gt;I3600,H3601,I3600)</f>
        <v>45061</v>
      </c>
      <c r="J3601" s="133">
        <f t="shared" ref="J3601:J3632" si="1519">IF(I3601=I3600,J3600,NETWORKDAYS(I3600,I3601,$AK$118:$AK$502)-1)</f>
        <v>18</v>
      </c>
      <c r="K3601" s="133">
        <f t="shared" ref="K3601:K3632" si="1520">(J3601-(NETWORKDAYS(A3601,I3601,AK$118:AK$502)-1))</f>
        <v>18</v>
      </c>
      <c r="L3601" s="124">
        <f t="shared" ref="L3601:L3632" si="1521">TRUNC((E3601/D3601)^TRUNC((K3601/J3601),9),8)</f>
        <v>1.00610015</v>
      </c>
      <c r="M3601" s="134">
        <f t="shared" ref="M3601:M3632" si="1522">IF(I3601&gt;I3600,L3600,M3600)</f>
        <v>1.0071003300000001</v>
      </c>
      <c r="N3601" s="134">
        <f t="shared" ref="N3601:N3632" si="1523">IF(I3601&gt;I3600,N3600*M3601,N3600)</f>
        <v>1.77874288168217</v>
      </c>
      <c r="O3601" s="124">
        <f t="shared" ref="O3601:O3632" si="1524">TRUNC(TRUNC((L3601*N3601),15),8)</f>
        <v>1.78959348</v>
      </c>
      <c r="P3601" s="124"/>
      <c r="Q3601" s="125"/>
      <c r="R3601" s="126"/>
      <c r="S3601" s="124"/>
      <c r="T3601" s="135">
        <f t="shared" si="1512"/>
        <v>7.9699999999999993E-2</v>
      </c>
      <c r="U3601" s="125">
        <f t="shared" ref="U3601:U3632" si="1525">IF(Q3600&gt;0,1,IF(K3601=K3600,U3600,U3600+1))</f>
        <v>1296</v>
      </c>
      <c r="V3601" s="125">
        <v>252</v>
      </c>
      <c r="W3601" s="134">
        <f t="shared" ref="W3601:W3632" si="1526">ROUND((1+T3601)^TRUNC((U3601/V3601),9),9)</f>
        <v>1.4834506139999999</v>
      </c>
      <c r="X3601" s="18"/>
      <c r="Y3601" s="123">
        <f t="shared" ref="Y3601:Y3632" si="1527">S$1686+X$1686</f>
        <v>67054.222907000003</v>
      </c>
      <c r="Z3601" s="123">
        <f t="shared" ref="Z3601:Z3632" si="1528">(((O3601/O$1686)*W3601*W$1714)-1)*Y3601</f>
        <v>67920.626715492413</v>
      </c>
      <c r="AA3601" s="123">
        <f t="shared" ref="AA3601:AA3632" si="1529">0.02*Y3601</f>
        <v>1341.0844581400002</v>
      </c>
      <c r="AB3601" s="123">
        <f t="shared" ref="AB3601:AB3632" si="1530">0.01*((A3601-A$1686)/30)*Y3601</f>
        <v>42802.945622301675</v>
      </c>
      <c r="AC3601" s="123">
        <f t="shared" ref="AC3601:AC3632" si="1531">SUM(Y3601:AB3601)</f>
        <v>179118.87970293406</v>
      </c>
      <c r="AD3601" s="150">
        <f t="shared" ref="AD3601:AD3632" si="1532">S$1714+X$1714</f>
        <v>87053.852995000008</v>
      </c>
      <c r="AE3601" s="150">
        <f t="shared" ref="AE3601:AE3632" si="1533">(((O3601/O$1714)*W3601)-1)*AD3601</f>
        <v>86559.826431395471</v>
      </c>
      <c r="AF3601" s="150">
        <f t="shared" ref="AF3601:AF3632" si="1534">0.02*AD3601</f>
        <v>1741.0770599000002</v>
      </c>
      <c r="AG3601" s="150">
        <f t="shared" ref="AG3601:AG3632" si="1535">0.01*((A3601-A$1714)/30)*AD3601</f>
        <v>54756.873533855003</v>
      </c>
      <c r="AH3601" s="150">
        <f t="shared" ref="AH3601:AH3632" si="1536">SUM(AD3601:AG3601)</f>
        <v>230111.63002015051</v>
      </c>
    </row>
    <row r="3602" spans="1:34" ht="15.75" x14ac:dyDescent="0.2">
      <c r="A3602" s="127">
        <f t="shared" si="1511"/>
        <v>45062</v>
      </c>
      <c r="B3602" s="165">
        <f t="shared" si="1513"/>
        <v>409408.01888768165</v>
      </c>
      <c r="C3602" s="124"/>
      <c r="D3602" s="128">
        <f t="shared" si="1514"/>
        <v>6649.99</v>
      </c>
      <c r="E3602" s="129">
        <f>VLOOKUP(A3601,[1]Plan1!$AY$80:$BA$314,3)</f>
        <v>6665.28</v>
      </c>
      <c r="F3602" s="130">
        <f t="shared" si="1515"/>
        <v>45062</v>
      </c>
      <c r="G3602" s="131">
        <f t="shared" si="1516"/>
        <v>2.2992515778219591E-3</v>
      </c>
      <c r="H3602" s="132">
        <f t="shared" si="1517"/>
        <v>45092</v>
      </c>
      <c r="I3602" s="132">
        <f t="shared" si="1518"/>
        <v>45092</v>
      </c>
      <c r="J3602" s="133">
        <f t="shared" si="1519"/>
        <v>22</v>
      </c>
      <c r="K3602" s="133">
        <f t="shared" si="1520"/>
        <v>1</v>
      </c>
      <c r="L3602" s="124">
        <f t="shared" si="1521"/>
        <v>1.00010439</v>
      </c>
      <c r="M3602" s="134">
        <f t="shared" si="1522"/>
        <v>1.00610015</v>
      </c>
      <c r="N3602" s="134">
        <f t="shared" si="1523"/>
        <v>1.7895934800718634</v>
      </c>
      <c r="O3602" s="124">
        <f t="shared" si="1524"/>
        <v>1.7897802899999999</v>
      </c>
      <c r="P3602" s="124"/>
      <c r="Q3602" s="125"/>
      <c r="R3602" s="126"/>
      <c r="S3602" s="124"/>
      <c r="T3602" s="135">
        <f t="shared" si="1512"/>
        <v>7.9699999999999993E-2</v>
      </c>
      <c r="U3602" s="125">
        <f t="shared" si="1525"/>
        <v>1297</v>
      </c>
      <c r="V3602" s="125">
        <v>252</v>
      </c>
      <c r="W3602" s="134">
        <f t="shared" si="1526"/>
        <v>1.4839020949999999</v>
      </c>
      <c r="X3602" s="18"/>
      <c r="Y3602" s="123">
        <f t="shared" si="1527"/>
        <v>67054.222907000003</v>
      </c>
      <c r="Z3602" s="123">
        <f t="shared" si="1528"/>
        <v>67975.799541889268</v>
      </c>
      <c r="AA3602" s="123">
        <f t="shared" si="1529"/>
        <v>1341.0844581400002</v>
      </c>
      <c r="AB3602" s="123">
        <f t="shared" si="1530"/>
        <v>42825.297029937341</v>
      </c>
      <c r="AC3602" s="123">
        <f t="shared" si="1531"/>
        <v>179196.40393696661</v>
      </c>
      <c r="AD3602" s="150">
        <f t="shared" si="1532"/>
        <v>87053.852995000008</v>
      </c>
      <c r="AE3602" s="150">
        <f t="shared" si="1533"/>
        <v>86630.793410961676</v>
      </c>
      <c r="AF3602" s="150">
        <f t="shared" si="1534"/>
        <v>1741.0770599000002</v>
      </c>
      <c r="AG3602" s="150">
        <f t="shared" si="1535"/>
        <v>54785.891484853339</v>
      </c>
      <c r="AH3602" s="150">
        <f t="shared" si="1536"/>
        <v>230211.61495071504</v>
      </c>
    </row>
    <row r="3603" spans="1:34" ht="15.75" x14ac:dyDescent="0.2">
      <c r="A3603" s="127">
        <f t="shared" si="1511"/>
        <v>45063</v>
      </c>
      <c r="B3603" s="165">
        <f t="shared" si="1513"/>
        <v>409585.58306615654</v>
      </c>
      <c r="C3603" s="124"/>
      <c r="D3603" s="128">
        <f t="shared" si="1514"/>
        <v>6649.99</v>
      </c>
      <c r="E3603" s="129">
        <f>VLOOKUP(A3602,[1]Plan1!$AY$80:$BA$314,3)</f>
        <v>6665.28</v>
      </c>
      <c r="F3603" s="130">
        <f t="shared" si="1515"/>
        <v>45062</v>
      </c>
      <c r="G3603" s="131">
        <f t="shared" si="1516"/>
        <v>2.2992515778219591E-3</v>
      </c>
      <c r="H3603" s="132">
        <f t="shared" si="1517"/>
        <v>45092</v>
      </c>
      <c r="I3603" s="132">
        <f t="shared" si="1518"/>
        <v>45092</v>
      </c>
      <c r="J3603" s="133">
        <f t="shared" si="1519"/>
        <v>22</v>
      </c>
      <c r="K3603" s="133">
        <f t="shared" si="1520"/>
        <v>2</v>
      </c>
      <c r="L3603" s="124">
        <f t="shared" si="1521"/>
        <v>1.0002088</v>
      </c>
      <c r="M3603" s="134">
        <f t="shared" si="1522"/>
        <v>1.00610015</v>
      </c>
      <c r="N3603" s="134">
        <f t="shared" si="1523"/>
        <v>1.7895934800718634</v>
      </c>
      <c r="O3603" s="124">
        <f t="shared" si="1524"/>
        <v>1.7899671399999999</v>
      </c>
      <c r="P3603" s="124"/>
      <c r="Q3603" s="125"/>
      <c r="R3603" s="126"/>
      <c r="S3603" s="124"/>
      <c r="T3603" s="135">
        <f t="shared" si="1512"/>
        <v>7.9699999999999993E-2</v>
      </c>
      <c r="U3603" s="125">
        <f t="shared" si="1525"/>
        <v>1298</v>
      </c>
      <c r="V3603" s="125">
        <v>252</v>
      </c>
      <c r="W3603" s="134">
        <f t="shared" si="1526"/>
        <v>1.484353713</v>
      </c>
      <c r="X3603" s="18"/>
      <c r="Y3603" s="123">
        <f t="shared" si="1527"/>
        <v>67054.222907000003</v>
      </c>
      <c r="Z3603" s="123">
        <f t="shared" si="1528"/>
        <v>68030.996431040214</v>
      </c>
      <c r="AA3603" s="123">
        <f t="shared" si="1529"/>
        <v>1341.0844581400002</v>
      </c>
      <c r="AB3603" s="123">
        <f t="shared" si="1530"/>
        <v>42847.648437573</v>
      </c>
      <c r="AC3603" s="123">
        <f t="shared" si="1531"/>
        <v>179273.9522337532</v>
      </c>
      <c r="AD3603" s="150">
        <f t="shared" si="1532"/>
        <v>87053.852995000008</v>
      </c>
      <c r="AE3603" s="150">
        <f t="shared" si="1533"/>
        <v>86701.791341651653</v>
      </c>
      <c r="AF3603" s="150">
        <f t="shared" si="1534"/>
        <v>1741.0770599000002</v>
      </c>
      <c r="AG3603" s="150">
        <f t="shared" si="1535"/>
        <v>54814.909435851674</v>
      </c>
      <c r="AH3603" s="150">
        <f t="shared" si="1536"/>
        <v>230311.63083240335</v>
      </c>
    </row>
    <row r="3604" spans="1:34" ht="15.75" x14ac:dyDescent="0.2">
      <c r="A3604" s="127">
        <f t="shared" si="1511"/>
        <v>45064</v>
      </c>
      <c r="B3604" s="165">
        <f t="shared" si="1513"/>
        <v>409763.19882188592</v>
      </c>
      <c r="C3604" s="124"/>
      <c r="D3604" s="128">
        <f t="shared" si="1514"/>
        <v>6649.99</v>
      </c>
      <c r="E3604" s="129">
        <f>VLOOKUP(A3603,[1]Plan1!$AY$80:$BA$314,3)</f>
        <v>6665.28</v>
      </c>
      <c r="F3604" s="130">
        <f t="shared" si="1515"/>
        <v>45062</v>
      </c>
      <c r="G3604" s="131">
        <f t="shared" si="1516"/>
        <v>2.2992515778219591E-3</v>
      </c>
      <c r="H3604" s="132">
        <f t="shared" si="1517"/>
        <v>45092</v>
      </c>
      <c r="I3604" s="132">
        <f t="shared" si="1518"/>
        <v>45092</v>
      </c>
      <c r="J3604" s="133">
        <f t="shared" si="1519"/>
        <v>22</v>
      </c>
      <c r="K3604" s="133">
        <f t="shared" si="1520"/>
        <v>3</v>
      </c>
      <c r="L3604" s="124">
        <f t="shared" si="1521"/>
        <v>1.00031322</v>
      </c>
      <c r="M3604" s="134">
        <f t="shared" si="1522"/>
        <v>1.00610015</v>
      </c>
      <c r="N3604" s="134">
        <f t="shared" si="1523"/>
        <v>1.7895934800718634</v>
      </c>
      <c r="O3604" s="124">
        <f t="shared" si="1524"/>
        <v>1.79015401</v>
      </c>
      <c r="P3604" s="124"/>
      <c r="Q3604" s="125"/>
      <c r="R3604" s="126"/>
      <c r="S3604" s="124"/>
      <c r="T3604" s="135">
        <f t="shared" si="1512"/>
        <v>7.9699999999999993E-2</v>
      </c>
      <c r="U3604" s="125">
        <f t="shared" si="1525"/>
        <v>1299</v>
      </c>
      <c r="V3604" s="125">
        <v>252</v>
      </c>
      <c r="W3604" s="134">
        <f t="shared" si="1526"/>
        <v>1.484805468</v>
      </c>
      <c r="X3604" s="18"/>
      <c r="Y3604" s="123">
        <f t="shared" si="1527"/>
        <v>67054.222907000003</v>
      </c>
      <c r="Z3604" s="123">
        <f t="shared" si="1528"/>
        <v>68086.215879785945</v>
      </c>
      <c r="AA3604" s="123">
        <f t="shared" si="1529"/>
        <v>1341.0844581400002</v>
      </c>
      <c r="AB3604" s="123">
        <f t="shared" si="1530"/>
        <v>42869.999845208666</v>
      </c>
      <c r="AC3604" s="123">
        <f t="shared" si="1531"/>
        <v>179351.52309013458</v>
      </c>
      <c r="AD3604" s="150">
        <f t="shared" si="1532"/>
        <v>87053.852995000008</v>
      </c>
      <c r="AE3604" s="150">
        <f t="shared" si="1533"/>
        <v>86772.818290001334</v>
      </c>
      <c r="AF3604" s="150">
        <f t="shared" si="1534"/>
        <v>1741.0770599000002</v>
      </c>
      <c r="AG3604" s="150">
        <f t="shared" si="1535"/>
        <v>54843.927386850002</v>
      </c>
      <c r="AH3604" s="150">
        <f t="shared" si="1536"/>
        <v>230411.67573175134</v>
      </c>
    </row>
    <row r="3605" spans="1:34" ht="15.75" x14ac:dyDescent="0.2">
      <c r="A3605" s="127">
        <f t="shared" si="1511"/>
        <v>45065</v>
      </c>
      <c r="B3605" s="165">
        <f t="shared" si="1513"/>
        <v>409940.86637505575</v>
      </c>
      <c r="C3605" s="124"/>
      <c r="D3605" s="128">
        <f t="shared" si="1514"/>
        <v>6649.99</v>
      </c>
      <c r="E3605" s="129">
        <f>VLOOKUP(A3604,[1]Plan1!$AY$80:$BA$314,3)</f>
        <v>6665.28</v>
      </c>
      <c r="F3605" s="130">
        <f t="shared" si="1515"/>
        <v>45062</v>
      </c>
      <c r="G3605" s="131">
        <f t="shared" si="1516"/>
        <v>2.2992515778219591E-3</v>
      </c>
      <c r="H3605" s="132">
        <f t="shared" si="1517"/>
        <v>45092</v>
      </c>
      <c r="I3605" s="132">
        <f t="shared" si="1518"/>
        <v>45092</v>
      </c>
      <c r="J3605" s="133">
        <f t="shared" si="1519"/>
        <v>22</v>
      </c>
      <c r="K3605" s="133">
        <f t="shared" si="1520"/>
        <v>4</v>
      </c>
      <c r="L3605" s="124">
        <f t="shared" si="1521"/>
        <v>1.0004176499999999</v>
      </c>
      <c r="M3605" s="134">
        <f t="shared" si="1522"/>
        <v>1.00610015</v>
      </c>
      <c r="N3605" s="134">
        <f t="shared" si="1523"/>
        <v>1.7895934800718634</v>
      </c>
      <c r="O3605" s="124">
        <f t="shared" si="1524"/>
        <v>1.7903408999999999</v>
      </c>
      <c r="P3605" s="124"/>
      <c r="Q3605" s="125"/>
      <c r="R3605" s="126"/>
      <c r="S3605" s="124"/>
      <c r="T3605" s="135">
        <f t="shared" si="1512"/>
        <v>7.9699999999999993E-2</v>
      </c>
      <c r="U3605" s="125">
        <f t="shared" si="1525"/>
        <v>1300</v>
      </c>
      <c r="V3605" s="125">
        <v>252</v>
      </c>
      <c r="W3605" s="134">
        <f t="shared" si="1526"/>
        <v>1.4852573609999999</v>
      </c>
      <c r="X3605" s="18"/>
      <c r="Y3605" s="123">
        <f t="shared" si="1527"/>
        <v>67054.222907000003</v>
      </c>
      <c r="Z3605" s="123">
        <f t="shared" si="1528"/>
        <v>68141.457984434513</v>
      </c>
      <c r="AA3605" s="123">
        <f t="shared" si="1529"/>
        <v>1341.0844581400002</v>
      </c>
      <c r="AB3605" s="123">
        <f t="shared" si="1530"/>
        <v>42892.351252844339</v>
      </c>
      <c r="AC3605" s="123">
        <f t="shared" si="1531"/>
        <v>179429.11660241883</v>
      </c>
      <c r="AD3605" s="150">
        <f t="shared" si="1532"/>
        <v>87053.852995000008</v>
      </c>
      <c r="AE3605" s="150">
        <f t="shared" si="1533"/>
        <v>86843.87437988857</v>
      </c>
      <c r="AF3605" s="150">
        <f t="shared" si="1534"/>
        <v>1741.0770599000002</v>
      </c>
      <c r="AG3605" s="150">
        <f t="shared" si="1535"/>
        <v>54872.945337848338</v>
      </c>
      <c r="AH3605" s="150">
        <f t="shared" si="1536"/>
        <v>230511.74977263692</v>
      </c>
    </row>
    <row r="3606" spans="1:34" ht="15.75" x14ac:dyDescent="0.2">
      <c r="A3606" s="127">
        <f t="shared" si="1511"/>
        <v>45066</v>
      </c>
      <c r="B3606" s="165">
        <f t="shared" si="1513"/>
        <v>410118.58380270668</v>
      </c>
      <c r="C3606" s="124"/>
      <c r="D3606" s="128">
        <f t="shared" si="1514"/>
        <v>6649.99</v>
      </c>
      <c r="E3606" s="129">
        <f>VLOOKUP(A3605,[1]Plan1!$AY$80:$BA$314,3)</f>
        <v>6665.28</v>
      </c>
      <c r="F3606" s="130">
        <f t="shared" si="1515"/>
        <v>45062</v>
      </c>
      <c r="G3606" s="131">
        <f t="shared" si="1516"/>
        <v>2.2992515778219591E-3</v>
      </c>
      <c r="H3606" s="132">
        <f t="shared" si="1517"/>
        <v>45092</v>
      </c>
      <c r="I3606" s="132">
        <f t="shared" si="1518"/>
        <v>45092</v>
      </c>
      <c r="J3606" s="133">
        <f t="shared" si="1519"/>
        <v>22</v>
      </c>
      <c r="K3606" s="133">
        <f t="shared" si="1520"/>
        <v>5</v>
      </c>
      <c r="L3606" s="124">
        <f t="shared" si="1521"/>
        <v>1.00052209</v>
      </c>
      <c r="M3606" s="134">
        <f t="shared" si="1522"/>
        <v>1.00610015</v>
      </c>
      <c r="N3606" s="134">
        <f t="shared" si="1523"/>
        <v>1.7895934800718634</v>
      </c>
      <c r="O3606" s="124">
        <f t="shared" si="1524"/>
        <v>1.7905278</v>
      </c>
      <c r="P3606" s="124"/>
      <c r="Q3606" s="125"/>
      <c r="R3606" s="126"/>
      <c r="S3606" s="124"/>
      <c r="T3606" s="135">
        <f t="shared" si="1512"/>
        <v>7.9699999999999993E-2</v>
      </c>
      <c r="U3606" s="125">
        <f t="shared" si="1525"/>
        <v>1301</v>
      </c>
      <c r="V3606" s="125">
        <v>252</v>
      </c>
      <c r="W3606" s="134">
        <f t="shared" si="1526"/>
        <v>1.4857093910000001</v>
      </c>
      <c r="X3606" s="18"/>
      <c r="Y3606" s="123">
        <f t="shared" si="1527"/>
        <v>67054.222907000003</v>
      </c>
      <c r="Z3606" s="123">
        <f t="shared" si="1528"/>
        <v>68196.721903894548</v>
      </c>
      <c r="AA3606" s="123">
        <f t="shared" si="1529"/>
        <v>1341.0844581400002</v>
      </c>
      <c r="AB3606" s="123">
        <f t="shared" si="1530"/>
        <v>42914.702660480005</v>
      </c>
      <c r="AC3606" s="123">
        <f t="shared" si="1531"/>
        <v>179506.73192951456</v>
      </c>
      <c r="AD3606" s="150">
        <f t="shared" si="1532"/>
        <v>87053.852995000008</v>
      </c>
      <c r="AE3606" s="150">
        <f t="shared" si="1533"/>
        <v>86914.95852944543</v>
      </c>
      <c r="AF3606" s="150">
        <f t="shared" si="1534"/>
        <v>1741.0770599000002</v>
      </c>
      <c r="AG3606" s="150">
        <f t="shared" si="1535"/>
        <v>54901.963288846673</v>
      </c>
      <c r="AH3606" s="150">
        <f t="shared" si="1536"/>
        <v>230611.85187319212</v>
      </c>
    </row>
    <row r="3607" spans="1:34" ht="15.75" x14ac:dyDescent="0.2">
      <c r="A3607" s="127">
        <f t="shared" si="1511"/>
        <v>45067</v>
      </c>
      <c r="B3607" s="165">
        <f t="shared" si="1513"/>
        <v>410169.95316134067</v>
      </c>
      <c r="C3607" s="124"/>
      <c r="D3607" s="128">
        <f t="shared" si="1514"/>
        <v>6649.99</v>
      </c>
      <c r="E3607" s="129">
        <f>VLOOKUP(A3606,[1]Plan1!$AY$80:$BA$314,3)</f>
        <v>6665.28</v>
      </c>
      <c r="F3607" s="130">
        <f t="shared" si="1515"/>
        <v>45062</v>
      </c>
      <c r="G3607" s="131">
        <f t="shared" si="1516"/>
        <v>2.2992515778219591E-3</v>
      </c>
      <c r="H3607" s="132">
        <f t="shared" si="1517"/>
        <v>45092</v>
      </c>
      <c r="I3607" s="132">
        <f t="shared" si="1518"/>
        <v>45092</v>
      </c>
      <c r="J3607" s="133">
        <f t="shared" si="1519"/>
        <v>22</v>
      </c>
      <c r="K3607" s="133">
        <f t="shared" si="1520"/>
        <v>5</v>
      </c>
      <c r="L3607" s="124">
        <f t="shared" si="1521"/>
        <v>1.00052209</v>
      </c>
      <c r="M3607" s="134">
        <f t="shared" si="1522"/>
        <v>1.00610015</v>
      </c>
      <c r="N3607" s="134">
        <f t="shared" si="1523"/>
        <v>1.7895934800718634</v>
      </c>
      <c r="O3607" s="124">
        <f t="shared" si="1524"/>
        <v>1.7905278</v>
      </c>
      <c r="P3607" s="124"/>
      <c r="Q3607" s="125"/>
      <c r="R3607" s="126"/>
      <c r="S3607" s="124"/>
      <c r="T3607" s="135">
        <f t="shared" si="1512"/>
        <v>7.9699999999999993E-2</v>
      </c>
      <c r="U3607" s="125">
        <f t="shared" si="1525"/>
        <v>1301</v>
      </c>
      <c r="V3607" s="125">
        <v>252</v>
      </c>
      <c r="W3607" s="134">
        <f t="shared" si="1526"/>
        <v>1.4857093910000001</v>
      </c>
      <c r="X3607" s="18"/>
      <c r="Y3607" s="123">
        <f t="shared" si="1527"/>
        <v>67054.222907000003</v>
      </c>
      <c r="Z3607" s="123">
        <f t="shared" si="1528"/>
        <v>68196.721903894548</v>
      </c>
      <c r="AA3607" s="123">
        <f t="shared" si="1529"/>
        <v>1341.0844581400002</v>
      </c>
      <c r="AB3607" s="123">
        <f t="shared" si="1530"/>
        <v>42937.054068115664</v>
      </c>
      <c r="AC3607" s="123">
        <f t="shared" si="1531"/>
        <v>179529.08333715019</v>
      </c>
      <c r="AD3607" s="150">
        <f t="shared" si="1532"/>
        <v>87053.852995000008</v>
      </c>
      <c r="AE3607" s="150">
        <f t="shared" si="1533"/>
        <v>86914.95852944543</v>
      </c>
      <c r="AF3607" s="150">
        <f t="shared" si="1534"/>
        <v>1741.0770599000002</v>
      </c>
      <c r="AG3607" s="150">
        <f t="shared" si="1535"/>
        <v>54930.981239845009</v>
      </c>
      <c r="AH3607" s="150">
        <f t="shared" si="1536"/>
        <v>230640.86982419045</v>
      </c>
    </row>
    <row r="3608" spans="1:34" ht="15.75" x14ac:dyDescent="0.2">
      <c r="A3608" s="127">
        <f t="shared" si="1511"/>
        <v>45068</v>
      </c>
      <c r="B3608" s="165">
        <f t="shared" si="1513"/>
        <v>410221.32251997467</v>
      </c>
      <c r="C3608" s="124"/>
      <c r="D3608" s="128">
        <f t="shared" si="1514"/>
        <v>6649.99</v>
      </c>
      <c r="E3608" s="129">
        <f>VLOOKUP(A3607,[1]Plan1!$AY$80:$BA$314,3)</f>
        <v>6665.28</v>
      </c>
      <c r="F3608" s="130">
        <f t="shared" si="1515"/>
        <v>45062</v>
      </c>
      <c r="G3608" s="131">
        <f t="shared" si="1516"/>
        <v>2.2992515778219591E-3</v>
      </c>
      <c r="H3608" s="132">
        <f t="shared" si="1517"/>
        <v>45092</v>
      </c>
      <c r="I3608" s="132">
        <f t="shared" si="1518"/>
        <v>45092</v>
      </c>
      <c r="J3608" s="133">
        <f t="shared" si="1519"/>
        <v>22</v>
      </c>
      <c r="K3608" s="133">
        <f t="shared" si="1520"/>
        <v>5</v>
      </c>
      <c r="L3608" s="124">
        <f t="shared" si="1521"/>
        <v>1.00052209</v>
      </c>
      <c r="M3608" s="134">
        <f t="shared" si="1522"/>
        <v>1.00610015</v>
      </c>
      <c r="N3608" s="134">
        <f t="shared" si="1523"/>
        <v>1.7895934800718634</v>
      </c>
      <c r="O3608" s="124">
        <f t="shared" si="1524"/>
        <v>1.7905278</v>
      </c>
      <c r="P3608" s="124"/>
      <c r="Q3608" s="125"/>
      <c r="R3608" s="126"/>
      <c r="S3608" s="124"/>
      <c r="T3608" s="135">
        <f t="shared" si="1512"/>
        <v>7.9699999999999993E-2</v>
      </c>
      <c r="U3608" s="125">
        <f t="shared" si="1525"/>
        <v>1301</v>
      </c>
      <c r="V3608" s="125">
        <v>252</v>
      </c>
      <c r="W3608" s="134">
        <f t="shared" si="1526"/>
        <v>1.4857093910000001</v>
      </c>
      <c r="X3608" s="18"/>
      <c r="Y3608" s="123">
        <f t="shared" si="1527"/>
        <v>67054.222907000003</v>
      </c>
      <c r="Z3608" s="123">
        <f t="shared" si="1528"/>
        <v>68196.721903894548</v>
      </c>
      <c r="AA3608" s="123">
        <f t="shared" si="1529"/>
        <v>1341.0844581400002</v>
      </c>
      <c r="AB3608" s="123">
        <f t="shared" si="1530"/>
        <v>42959.40547575133</v>
      </c>
      <c r="AC3608" s="123">
        <f t="shared" si="1531"/>
        <v>179551.43474478586</v>
      </c>
      <c r="AD3608" s="150">
        <f t="shared" si="1532"/>
        <v>87053.852995000008</v>
      </c>
      <c r="AE3608" s="150">
        <f t="shared" si="1533"/>
        <v>86914.95852944543</v>
      </c>
      <c r="AF3608" s="150">
        <f t="shared" si="1534"/>
        <v>1741.0770599000002</v>
      </c>
      <c r="AG3608" s="150">
        <f t="shared" si="1535"/>
        <v>54959.999190843337</v>
      </c>
      <c r="AH3608" s="150">
        <f t="shared" si="1536"/>
        <v>230669.88777518878</v>
      </c>
    </row>
    <row r="3609" spans="1:34" ht="15.75" x14ac:dyDescent="0.2">
      <c r="A3609" s="127">
        <f t="shared" si="1511"/>
        <v>45069</v>
      </c>
      <c r="B3609" s="165">
        <f t="shared" si="1513"/>
        <v>410399.09349576477</v>
      </c>
      <c r="C3609" s="124"/>
      <c r="D3609" s="128">
        <f t="shared" si="1514"/>
        <v>6649.99</v>
      </c>
      <c r="E3609" s="129">
        <f>VLOOKUP(A3608,[1]Plan1!$AY$80:$BA$314,3)</f>
        <v>6665.28</v>
      </c>
      <c r="F3609" s="130">
        <f t="shared" si="1515"/>
        <v>45062</v>
      </c>
      <c r="G3609" s="131">
        <f t="shared" si="1516"/>
        <v>2.2992515778219591E-3</v>
      </c>
      <c r="H3609" s="132">
        <f t="shared" si="1517"/>
        <v>45092</v>
      </c>
      <c r="I3609" s="132">
        <f t="shared" si="1518"/>
        <v>45092</v>
      </c>
      <c r="J3609" s="133">
        <f t="shared" si="1519"/>
        <v>22</v>
      </c>
      <c r="K3609" s="133">
        <f t="shared" si="1520"/>
        <v>6</v>
      </c>
      <c r="L3609" s="124">
        <f t="shared" si="1521"/>
        <v>1.0006265400000001</v>
      </c>
      <c r="M3609" s="134">
        <f t="shared" si="1522"/>
        <v>1.00610015</v>
      </c>
      <c r="N3609" s="134">
        <f t="shared" si="1523"/>
        <v>1.7895934800718634</v>
      </c>
      <c r="O3609" s="124">
        <f t="shared" si="1524"/>
        <v>1.7907147299999999</v>
      </c>
      <c r="P3609" s="124"/>
      <c r="Q3609" s="125"/>
      <c r="R3609" s="126"/>
      <c r="S3609" s="124"/>
      <c r="T3609" s="135">
        <f t="shared" si="1512"/>
        <v>7.9699999999999993E-2</v>
      </c>
      <c r="U3609" s="125">
        <f t="shared" si="1525"/>
        <v>1302</v>
      </c>
      <c r="V3609" s="125">
        <v>252</v>
      </c>
      <c r="W3609" s="134">
        <f t="shared" si="1526"/>
        <v>1.4861615589999999</v>
      </c>
      <c r="X3609" s="18"/>
      <c r="Y3609" s="123">
        <f t="shared" si="1527"/>
        <v>67054.222907000003</v>
      </c>
      <c r="Z3609" s="123">
        <f t="shared" si="1528"/>
        <v>68252.009245003021</v>
      </c>
      <c r="AA3609" s="123">
        <f t="shared" si="1529"/>
        <v>1341.0844581400002</v>
      </c>
      <c r="AB3609" s="123">
        <f t="shared" si="1530"/>
        <v>42981.756883386995</v>
      </c>
      <c r="AC3609" s="123">
        <f t="shared" si="1531"/>
        <v>179629.07349353001</v>
      </c>
      <c r="AD3609" s="150">
        <f t="shared" si="1532"/>
        <v>87053.852995000008</v>
      </c>
      <c r="AE3609" s="150">
        <f t="shared" si="1533"/>
        <v>86986.072805493095</v>
      </c>
      <c r="AF3609" s="150">
        <f t="shared" si="1534"/>
        <v>1741.0770599000002</v>
      </c>
      <c r="AG3609" s="150">
        <f t="shared" si="1535"/>
        <v>54989.017141841672</v>
      </c>
      <c r="AH3609" s="150">
        <f t="shared" si="1536"/>
        <v>230770.02000223479</v>
      </c>
    </row>
    <row r="3610" spans="1:34" ht="15.75" x14ac:dyDescent="0.2">
      <c r="A3610" s="127">
        <f t="shared" si="1511"/>
        <v>45070</v>
      </c>
      <c r="B3610" s="165">
        <f t="shared" si="1513"/>
        <v>410576.91457736702</v>
      </c>
      <c r="C3610" s="124"/>
      <c r="D3610" s="128">
        <f t="shared" si="1514"/>
        <v>6649.99</v>
      </c>
      <c r="E3610" s="129">
        <f>VLOOKUP(A3609,[1]Plan1!$AY$80:$BA$314,3)</f>
        <v>6665.28</v>
      </c>
      <c r="F3610" s="130">
        <f t="shared" si="1515"/>
        <v>45062</v>
      </c>
      <c r="G3610" s="131">
        <f t="shared" si="1516"/>
        <v>2.2992515778219591E-3</v>
      </c>
      <c r="H3610" s="132">
        <f t="shared" si="1517"/>
        <v>45092</v>
      </c>
      <c r="I3610" s="132">
        <f t="shared" si="1518"/>
        <v>45092</v>
      </c>
      <c r="J3610" s="133">
        <f t="shared" si="1519"/>
        <v>22</v>
      </c>
      <c r="K3610" s="133">
        <f t="shared" si="1520"/>
        <v>7</v>
      </c>
      <c r="L3610" s="124">
        <f t="shared" si="1521"/>
        <v>1.000731</v>
      </c>
      <c r="M3610" s="134">
        <f t="shared" si="1522"/>
        <v>1.00610015</v>
      </c>
      <c r="N3610" s="134">
        <f t="shared" si="1523"/>
        <v>1.7895934800718634</v>
      </c>
      <c r="O3610" s="124">
        <f t="shared" si="1524"/>
        <v>1.79090167</v>
      </c>
      <c r="P3610" s="124"/>
      <c r="Q3610" s="125"/>
      <c r="R3610" s="126"/>
      <c r="S3610" s="124"/>
      <c r="T3610" s="135">
        <f t="shared" si="1512"/>
        <v>7.9699999999999993E-2</v>
      </c>
      <c r="U3610" s="125">
        <f t="shared" si="1525"/>
        <v>1303</v>
      </c>
      <c r="V3610" s="125">
        <v>252</v>
      </c>
      <c r="W3610" s="134">
        <f t="shared" si="1526"/>
        <v>1.486613865</v>
      </c>
      <c r="X3610" s="18"/>
      <c r="Y3610" s="123">
        <f t="shared" si="1527"/>
        <v>67054.222907000003</v>
      </c>
      <c r="Z3610" s="123">
        <f t="shared" si="1528"/>
        <v>68307.318502105831</v>
      </c>
      <c r="AA3610" s="123">
        <f t="shared" si="1529"/>
        <v>1341.0844581400002</v>
      </c>
      <c r="AB3610" s="123">
        <f t="shared" si="1530"/>
        <v>43004.108291022676</v>
      </c>
      <c r="AC3610" s="123">
        <f t="shared" si="1531"/>
        <v>179706.73415826849</v>
      </c>
      <c r="AD3610" s="150">
        <f t="shared" si="1532"/>
        <v>87053.852995000008</v>
      </c>
      <c r="AE3610" s="150">
        <f t="shared" si="1533"/>
        <v>87057.215271358509</v>
      </c>
      <c r="AF3610" s="150">
        <f t="shared" si="1534"/>
        <v>1741.0770599000002</v>
      </c>
      <c r="AG3610" s="150">
        <f t="shared" si="1535"/>
        <v>55018.035092840008</v>
      </c>
      <c r="AH3610" s="150">
        <f t="shared" si="1536"/>
        <v>230870.18041909853</v>
      </c>
    </row>
    <row r="3611" spans="1:34" ht="15.75" x14ac:dyDescent="0.2">
      <c r="A3611" s="127">
        <f t="shared" si="1511"/>
        <v>45071</v>
      </c>
      <c r="B3611" s="165">
        <f t="shared" si="1513"/>
        <v>410754.78902426519</v>
      </c>
      <c r="C3611" s="124"/>
      <c r="D3611" s="128">
        <f t="shared" si="1514"/>
        <v>6649.99</v>
      </c>
      <c r="E3611" s="129">
        <f>VLOOKUP(A3610,[1]Plan1!$AY$80:$BA$314,3)</f>
        <v>6665.28</v>
      </c>
      <c r="F3611" s="130">
        <f t="shared" si="1515"/>
        <v>45062</v>
      </c>
      <c r="G3611" s="131">
        <f t="shared" si="1516"/>
        <v>2.2992515778219591E-3</v>
      </c>
      <c r="H3611" s="132">
        <f t="shared" si="1517"/>
        <v>45092</v>
      </c>
      <c r="I3611" s="132">
        <f t="shared" si="1518"/>
        <v>45092</v>
      </c>
      <c r="J3611" s="133">
        <f t="shared" si="1519"/>
        <v>22</v>
      </c>
      <c r="K3611" s="133">
        <f t="shared" si="1520"/>
        <v>8</v>
      </c>
      <c r="L3611" s="124">
        <f t="shared" si="1521"/>
        <v>1.0008354800000001</v>
      </c>
      <c r="M3611" s="134">
        <f t="shared" si="1522"/>
        <v>1.00610015</v>
      </c>
      <c r="N3611" s="134">
        <f t="shared" si="1523"/>
        <v>1.7895934800718634</v>
      </c>
      <c r="O3611" s="124">
        <f t="shared" si="1524"/>
        <v>1.7910886399999999</v>
      </c>
      <c r="P3611" s="124"/>
      <c r="Q3611" s="125"/>
      <c r="R3611" s="126"/>
      <c r="S3611" s="124"/>
      <c r="T3611" s="135">
        <f t="shared" si="1512"/>
        <v>7.9699999999999993E-2</v>
      </c>
      <c r="U3611" s="125">
        <f t="shared" si="1525"/>
        <v>1304</v>
      </c>
      <c r="V3611" s="125">
        <v>252</v>
      </c>
      <c r="W3611" s="134">
        <f t="shared" si="1526"/>
        <v>1.4870663079999999</v>
      </c>
      <c r="X3611" s="18"/>
      <c r="Y3611" s="123">
        <f t="shared" si="1527"/>
        <v>67054.222907000003</v>
      </c>
      <c r="Z3611" s="123">
        <f t="shared" si="1528"/>
        <v>68362.651100882475</v>
      </c>
      <c r="AA3611" s="123">
        <f t="shared" si="1529"/>
        <v>1341.0844581400002</v>
      </c>
      <c r="AB3611" s="123">
        <f t="shared" si="1530"/>
        <v>43026.459698658342</v>
      </c>
      <c r="AC3611" s="123">
        <f t="shared" si="1531"/>
        <v>179784.41816468083</v>
      </c>
      <c r="AD3611" s="150">
        <f t="shared" si="1532"/>
        <v>87053.852995000008</v>
      </c>
      <c r="AE3611" s="150">
        <f t="shared" si="1533"/>
        <v>87128.387760846032</v>
      </c>
      <c r="AF3611" s="150">
        <f t="shared" si="1534"/>
        <v>1741.0770599000002</v>
      </c>
      <c r="AG3611" s="150">
        <f t="shared" si="1535"/>
        <v>55047.053043838336</v>
      </c>
      <c r="AH3611" s="150">
        <f t="shared" si="1536"/>
        <v>230970.37085958436</v>
      </c>
    </row>
    <row r="3612" spans="1:34" ht="15.75" x14ac:dyDescent="0.2">
      <c r="A3612" s="127">
        <f t="shared" si="1511"/>
        <v>45072</v>
      </c>
      <c r="B3612" s="165">
        <f t="shared" si="1513"/>
        <v>410932.71360018384</v>
      </c>
      <c r="C3612" s="124"/>
      <c r="D3612" s="128">
        <f t="shared" si="1514"/>
        <v>6649.99</v>
      </c>
      <c r="E3612" s="129">
        <f>VLOOKUP(A3611,[1]Plan1!$AY$80:$BA$314,3)</f>
        <v>6665.28</v>
      </c>
      <c r="F3612" s="130">
        <f t="shared" si="1515"/>
        <v>45062</v>
      </c>
      <c r="G3612" s="131">
        <f t="shared" si="1516"/>
        <v>2.2992515778219591E-3</v>
      </c>
      <c r="H3612" s="132">
        <f t="shared" si="1517"/>
        <v>45092</v>
      </c>
      <c r="I3612" s="132">
        <f t="shared" si="1518"/>
        <v>45092</v>
      </c>
      <c r="J3612" s="133">
        <f t="shared" si="1519"/>
        <v>22</v>
      </c>
      <c r="K3612" s="133">
        <f t="shared" si="1520"/>
        <v>9</v>
      </c>
      <c r="L3612" s="124">
        <f t="shared" si="1521"/>
        <v>1.00093996</v>
      </c>
      <c r="M3612" s="134">
        <f t="shared" si="1522"/>
        <v>1.00610015</v>
      </c>
      <c r="N3612" s="134">
        <f t="shared" si="1523"/>
        <v>1.7895934800718634</v>
      </c>
      <c r="O3612" s="124">
        <f t="shared" si="1524"/>
        <v>1.79127562</v>
      </c>
      <c r="P3612" s="124"/>
      <c r="Q3612" s="125"/>
      <c r="R3612" s="126"/>
      <c r="S3612" s="124"/>
      <c r="T3612" s="135">
        <f t="shared" si="1512"/>
        <v>7.9699999999999993E-2</v>
      </c>
      <c r="U3612" s="125">
        <f t="shared" si="1525"/>
        <v>1305</v>
      </c>
      <c r="V3612" s="125">
        <v>252</v>
      </c>
      <c r="W3612" s="134">
        <f t="shared" si="1526"/>
        <v>1.487518889</v>
      </c>
      <c r="X3612" s="18"/>
      <c r="Y3612" s="123">
        <f t="shared" si="1527"/>
        <v>67054.222907000003</v>
      </c>
      <c r="Z3612" s="123">
        <f t="shared" si="1528"/>
        <v>68418.005625804639</v>
      </c>
      <c r="AA3612" s="123">
        <f t="shared" si="1529"/>
        <v>1341.0844581400002</v>
      </c>
      <c r="AB3612" s="123">
        <f t="shared" si="1530"/>
        <v>43048.811106294001</v>
      </c>
      <c r="AC3612" s="123">
        <f t="shared" si="1531"/>
        <v>179862.12409723864</v>
      </c>
      <c r="AD3612" s="150">
        <f t="shared" si="1532"/>
        <v>87053.852995000008</v>
      </c>
      <c r="AE3612" s="150">
        <f t="shared" si="1533"/>
        <v>87199.588453208518</v>
      </c>
      <c r="AF3612" s="150">
        <f t="shared" si="1534"/>
        <v>1741.0770599000002</v>
      </c>
      <c r="AG3612" s="150">
        <f t="shared" si="1535"/>
        <v>55076.070994836678</v>
      </c>
      <c r="AH3612" s="150">
        <f t="shared" si="1536"/>
        <v>231070.58950294522</v>
      </c>
    </row>
    <row r="3613" spans="1:34" ht="15.75" x14ac:dyDescent="0.2">
      <c r="A3613" s="127">
        <f t="shared" si="1511"/>
        <v>45073</v>
      </c>
      <c r="B3613" s="165">
        <f t="shared" si="1513"/>
        <v>411110.69004530425</v>
      </c>
      <c r="C3613" s="124"/>
      <c r="D3613" s="128">
        <f t="shared" si="1514"/>
        <v>6649.99</v>
      </c>
      <c r="E3613" s="129">
        <f>VLOOKUP(A3612,[1]Plan1!$AY$80:$BA$314,3)</f>
        <v>6665.28</v>
      </c>
      <c r="F3613" s="130">
        <f t="shared" si="1515"/>
        <v>45062</v>
      </c>
      <c r="G3613" s="131">
        <f t="shared" si="1516"/>
        <v>2.2992515778219591E-3</v>
      </c>
      <c r="H3613" s="132">
        <f t="shared" si="1517"/>
        <v>45092</v>
      </c>
      <c r="I3613" s="132">
        <f t="shared" si="1518"/>
        <v>45092</v>
      </c>
      <c r="J3613" s="133">
        <f t="shared" si="1519"/>
        <v>22</v>
      </c>
      <c r="K3613" s="133">
        <f t="shared" si="1520"/>
        <v>10</v>
      </c>
      <c r="L3613" s="124">
        <f t="shared" si="1521"/>
        <v>1.00104445</v>
      </c>
      <c r="M3613" s="134">
        <f t="shared" si="1522"/>
        <v>1.00610015</v>
      </c>
      <c r="N3613" s="134">
        <f t="shared" si="1523"/>
        <v>1.7895934800718634</v>
      </c>
      <c r="O3613" s="124">
        <f t="shared" si="1524"/>
        <v>1.7914626199999999</v>
      </c>
      <c r="P3613" s="124"/>
      <c r="Q3613" s="125"/>
      <c r="R3613" s="126"/>
      <c r="S3613" s="124"/>
      <c r="T3613" s="135">
        <f t="shared" si="1512"/>
        <v>7.9699999999999993E-2</v>
      </c>
      <c r="U3613" s="125">
        <f t="shared" si="1525"/>
        <v>1306</v>
      </c>
      <c r="V3613" s="125">
        <v>252</v>
      </c>
      <c r="W3613" s="134">
        <f t="shared" si="1526"/>
        <v>1.4879716080000001</v>
      </c>
      <c r="X3613" s="18"/>
      <c r="Y3613" s="123">
        <f t="shared" si="1527"/>
        <v>67054.222907000003</v>
      </c>
      <c r="Z3613" s="123">
        <f t="shared" si="1528"/>
        <v>68473.382838017671</v>
      </c>
      <c r="AA3613" s="123">
        <f t="shared" si="1529"/>
        <v>1341.0844581400002</v>
      </c>
      <c r="AB3613" s="123">
        <f t="shared" si="1530"/>
        <v>43071.162513929667</v>
      </c>
      <c r="AC3613" s="123">
        <f t="shared" si="1531"/>
        <v>179939.85271708731</v>
      </c>
      <c r="AD3613" s="150">
        <f t="shared" si="1532"/>
        <v>87053.852995000008</v>
      </c>
      <c r="AE3613" s="150">
        <f t="shared" si="1533"/>
        <v>87270.818327481873</v>
      </c>
      <c r="AF3613" s="150">
        <f t="shared" si="1534"/>
        <v>1741.0770599000002</v>
      </c>
      <c r="AG3613" s="150">
        <f t="shared" si="1535"/>
        <v>55105.088945835007</v>
      </c>
      <c r="AH3613" s="150">
        <f t="shared" si="1536"/>
        <v>231170.83732821691</v>
      </c>
    </row>
    <row r="3614" spans="1:34" ht="15.75" x14ac:dyDescent="0.2">
      <c r="A3614" s="127">
        <f t="shared" si="1511"/>
        <v>45074</v>
      </c>
      <c r="B3614" s="165">
        <f t="shared" si="1513"/>
        <v>411162.05940393824</v>
      </c>
      <c r="C3614" s="124"/>
      <c r="D3614" s="128">
        <f t="shared" si="1514"/>
        <v>6649.99</v>
      </c>
      <c r="E3614" s="129">
        <f>VLOOKUP(A3613,[1]Plan1!$AY$80:$BA$314,3)</f>
        <v>6665.28</v>
      </c>
      <c r="F3614" s="130">
        <f t="shared" si="1515"/>
        <v>45062</v>
      </c>
      <c r="G3614" s="131">
        <f t="shared" si="1516"/>
        <v>2.2992515778219591E-3</v>
      </c>
      <c r="H3614" s="132">
        <f t="shared" si="1517"/>
        <v>45092</v>
      </c>
      <c r="I3614" s="132">
        <f t="shared" si="1518"/>
        <v>45092</v>
      </c>
      <c r="J3614" s="133">
        <f t="shared" si="1519"/>
        <v>22</v>
      </c>
      <c r="K3614" s="133">
        <f t="shared" si="1520"/>
        <v>10</v>
      </c>
      <c r="L3614" s="124">
        <f t="shared" si="1521"/>
        <v>1.00104445</v>
      </c>
      <c r="M3614" s="134">
        <f t="shared" si="1522"/>
        <v>1.00610015</v>
      </c>
      <c r="N3614" s="134">
        <f t="shared" si="1523"/>
        <v>1.7895934800718634</v>
      </c>
      <c r="O3614" s="124">
        <f t="shared" si="1524"/>
        <v>1.7914626199999999</v>
      </c>
      <c r="P3614" s="124"/>
      <c r="Q3614" s="125"/>
      <c r="R3614" s="126"/>
      <c r="S3614" s="124"/>
      <c r="T3614" s="135">
        <f t="shared" si="1512"/>
        <v>7.9699999999999993E-2</v>
      </c>
      <c r="U3614" s="125">
        <f t="shared" si="1525"/>
        <v>1306</v>
      </c>
      <c r="V3614" s="125">
        <v>252</v>
      </c>
      <c r="W3614" s="134">
        <f t="shared" si="1526"/>
        <v>1.4879716080000001</v>
      </c>
      <c r="X3614" s="18"/>
      <c r="Y3614" s="123">
        <f t="shared" si="1527"/>
        <v>67054.222907000003</v>
      </c>
      <c r="Z3614" s="123">
        <f t="shared" si="1528"/>
        <v>68473.382838017671</v>
      </c>
      <c r="AA3614" s="123">
        <f t="shared" si="1529"/>
        <v>1341.0844581400002</v>
      </c>
      <c r="AB3614" s="123">
        <f t="shared" si="1530"/>
        <v>43093.51392156534</v>
      </c>
      <c r="AC3614" s="123">
        <f t="shared" si="1531"/>
        <v>179962.20412472301</v>
      </c>
      <c r="AD3614" s="150">
        <f t="shared" si="1532"/>
        <v>87053.852995000008</v>
      </c>
      <c r="AE3614" s="150">
        <f t="shared" si="1533"/>
        <v>87270.818327481873</v>
      </c>
      <c r="AF3614" s="150">
        <f t="shared" si="1534"/>
        <v>1741.0770599000002</v>
      </c>
      <c r="AG3614" s="150">
        <f t="shared" si="1535"/>
        <v>55134.106896833349</v>
      </c>
      <c r="AH3614" s="150">
        <f t="shared" si="1536"/>
        <v>231199.85527921523</v>
      </c>
    </row>
    <row r="3615" spans="1:34" ht="15.75" x14ac:dyDescent="0.2">
      <c r="A3615" s="127">
        <f t="shared" si="1511"/>
        <v>45075</v>
      </c>
      <c r="B3615" s="165">
        <f t="shared" si="1513"/>
        <v>411213.42876257224</v>
      </c>
      <c r="C3615" s="124"/>
      <c r="D3615" s="128">
        <f t="shared" si="1514"/>
        <v>6649.99</v>
      </c>
      <c r="E3615" s="129">
        <f>VLOOKUP(A3614,[1]Plan1!$AY$80:$BA$314,3)</f>
        <v>6665.28</v>
      </c>
      <c r="F3615" s="130">
        <f t="shared" si="1515"/>
        <v>45062</v>
      </c>
      <c r="G3615" s="131">
        <f t="shared" si="1516"/>
        <v>2.2992515778219591E-3</v>
      </c>
      <c r="H3615" s="132">
        <f t="shared" si="1517"/>
        <v>45092</v>
      </c>
      <c r="I3615" s="132">
        <f t="shared" si="1518"/>
        <v>45092</v>
      </c>
      <c r="J3615" s="133">
        <f t="shared" si="1519"/>
        <v>22</v>
      </c>
      <c r="K3615" s="133">
        <f t="shared" si="1520"/>
        <v>10</v>
      </c>
      <c r="L3615" s="124">
        <f t="shared" si="1521"/>
        <v>1.00104445</v>
      </c>
      <c r="M3615" s="134">
        <f t="shared" si="1522"/>
        <v>1.00610015</v>
      </c>
      <c r="N3615" s="134">
        <f t="shared" si="1523"/>
        <v>1.7895934800718634</v>
      </c>
      <c r="O3615" s="124">
        <f t="shared" si="1524"/>
        <v>1.7914626199999999</v>
      </c>
      <c r="P3615" s="124"/>
      <c r="Q3615" s="125"/>
      <c r="R3615" s="126"/>
      <c r="S3615" s="124"/>
      <c r="T3615" s="135">
        <f t="shared" si="1512"/>
        <v>7.9699999999999993E-2</v>
      </c>
      <c r="U3615" s="125">
        <f t="shared" si="1525"/>
        <v>1306</v>
      </c>
      <c r="V3615" s="125">
        <v>252</v>
      </c>
      <c r="W3615" s="134">
        <f t="shared" si="1526"/>
        <v>1.4879716080000001</v>
      </c>
      <c r="X3615" s="18"/>
      <c r="Y3615" s="123">
        <f t="shared" si="1527"/>
        <v>67054.222907000003</v>
      </c>
      <c r="Z3615" s="123">
        <f t="shared" si="1528"/>
        <v>68473.382838017671</v>
      </c>
      <c r="AA3615" s="123">
        <f t="shared" si="1529"/>
        <v>1341.0844581400002</v>
      </c>
      <c r="AB3615" s="123">
        <f t="shared" si="1530"/>
        <v>43115.865329201006</v>
      </c>
      <c r="AC3615" s="123">
        <f t="shared" si="1531"/>
        <v>179984.55553235867</v>
      </c>
      <c r="AD3615" s="150">
        <f t="shared" si="1532"/>
        <v>87053.852995000008</v>
      </c>
      <c r="AE3615" s="150">
        <f t="shared" si="1533"/>
        <v>87270.818327481873</v>
      </c>
      <c r="AF3615" s="150">
        <f t="shared" si="1534"/>
        <v>1741.0770599000002</v>
      </c>
      <c r="AG3615" s="150">
        <f t="shared" si="1535"/>
        <v>55163.124847831677</v>
      </c>
      <c r="AH3615" s="150">
        <f t="shared" si="1536"/>
        <v>231228.87323021356</v>
      </c>
    </row>
    <row r="3616" spans="1:34" ht="15.75" x14ac:dyDescent="0.2">
      <c r="A3616" s="127">
        <f t="shared" si="1511"/>
        <v>45076</v>
      </c>
      <c r="B3616" s="165">
        <f t="shared" si="1513"/>
        <v>411391.45861092245</v>
      </c>
      <c r="C3616" s="124"/>
      <c r="D3616" s="128">
        <f t="shared" si="1514"/>
        <v>6649.99</v>
      </c>
      <c r="E3616" s="129">
        <f>VLOOKUP(A3615,[1]Plan1!$AY$80:$BA$314,3)</f>
        <v>6665.28</v>
      </c>
      <c r="F3616" s="130">
        <f t="shared" si="1515"/>
        <v>45062</v>
      </c>
      <c r="G3616" s="131">
        <f t="shared" si="1516"/>
        <v>2.2992515778219591E-3</v>
      </c>
      <c r="H3616" s="132">
        <f t="shared" si="1517"/>
        <v>45092</v>
      </c>
      <c r="I3616" s="132">
        <f t="shared" si="1518"/>
        <v>45092</v>
      </c>
      <c r="J3616" s="133">
        <f t="shared" si="1519"/>
        <v>22</v>
      </c>
      <c r="K3616" s="133">
        <f t="shared" si="1520"/>
        <v>11</v>
      </c>
      <c r="L3616" s="124">
        <f t="shared" si="1521"/>
        <v>1.0011489600000001</v>
      </c>
      <c r="M3616" s="134">
        <f t="shared" si="1522"/>
        <v>1.00610015</v>
      </c>
      <c r="N3616" s="134">
        <f t="shared" si="1523"/>
        <v>1.7895934800718634</v>
      </c>
      <c r="O3616" s="124">
        <f t="shared" si="1524"/>
        <v>1.7916496500000001</v>
      </c>
      <c r="P3616" s="124"/>
      <c r="Q3616" s="125"/>
      <c r="R3616" s="126"/>
      <c r="S3616" s="124"/>
      <c r="T3616" s="135">
        <f t="shared" si="1512"/>
        <v>7.9699999999999993E-2</v>
      </c>
      <c r="U3616" s="125">
        <f t="shared" si="1525"/>
        <v>1307</v>
      </c>
      <c r="V3616" s="125">
        <v>252</v>
      </c>
      <c r="W3616" s="134">
        <f t="shared" si="1526"/>
        <v>1.4884244639999999</v>
      </c>
      <c r="X3616" s="18"/>
      <c r="Y3616" s="123">
        <f t="shared" si="1527"/>
        <v>67054.222907000003</v>
      </c>
      <c r="Z3616" s="123">
        <f t="shared" si="1528"/>
        <v>68528.783408496573</v>
      </c>
      <c r="AA3616" s="123">
        <f t="shared" si="1529"/>
        <v>1341.0844581400002</v>
      </c>
      <c r="AB3616" s="123">
        <f t="shared" si="1530"/>
        <v>43138.216736836664</v>
      </c>
      <c r="AC3616" s="123">
        <f t="shared" si="1531"/>
        <v>180062.30751047324</v>
      </c>
      <c r="AD3616" s="150">
        <f t="shared" si="1532"/>
        <v>87053.852995000008</v>
      </c>
      <c r="AE3616" s="150">
        <f t="shared" si="1533"/>
        <v>87342.078246719175</v>
      </c>
      <c r="AF3616" s="150">
        <f t="shared" si="1534"/>
        <v>1741.0770599000002</v>
      </c>
      <c r="AG3616" s="150">
        <f t="shared" si="1535"/>
        <v>55192.142798830006</v>
      </c>
      <c r="AH3616" s="150">
        <f t="shared" si="1536"/>
        <v>231329.15110044918</v>
      </c>
    </row>
    <row r="3617" spans="1:34" ht="15.75" x14ac:dyDescent="0.2">
      <c r="A3617" s="127">
        <f t="shared" si="1511"/>
        <v>45077</v>
      </c>
      <c r="B3617" s="165">
        <f t="shared" si="1513"/>
        <v>411569.53862314078</v>
      </c>
      <c r="C3617" s="124"/>
      <c r="D3617" s="128">
        <f t="shared" si="1514"/>
        <v>6649.99</v>
      </c>
      <c r="E3617" s="129">
        <f>VLOOKUP(A3616,[1]Plan1!$AY$80:$BA$314,3)</f>
        <v>6665.28</v>
      </c>
      <c r="F3617" s="130">
        <f t="shared" si="1515"/>
        <v>45062</v>
      </c>
      <c r="G3617" s="131">
        <f t="shared" si="1516"/>
        <v>2.2992515778219591E-3</v>
      </c>
      <c r="H3617" s="132">
        <f t="shared" si="1517"/>
        <v>45092</v>
      </c>
      <c r="I3617" s="132">
        <f t="shared" si="1518"/>
        <v>45092</v>
      </c>
      <c r="J3617" s="133">
        <f t="shared" si="1519"/>
        <v>22</v>
      </c>
      <c r="K3617" s="133">
        <f t="shared" si="1520"/>
        <v>12</v>
      </c>
      <c r="L3617" s="124">
        <f t="shared" si="1521"/>
        <v>1.0012534799999999</v>
      </c>
      <c r="M3617" s="134">
        <f t="shared" si="1522"/>
        <v>1.00610015</v>
      </c>
      <c r="N3617" s="134">
        <f t="shared" si="1523"/>
        <v>1.7895934800718634</v>
      </c>
      <c r="O3617" s="124">
        <f t="shared" si="1524"/>
        <v>1.79183669</v>
      </c>
      <c r="P3617" s="124"/>
      <c r="Q3617" s="125"/>
      <c r="R3617" s="126"/>
      <c r="S3617" s="124"/>
      <c r="T3617" s="135">
        <f t="shared" si="1512"/>
        <v>7.9699999999999993E-2</v>
      </c>
      <c r="U3617" s="125">
        <f t="shared" si="1525"/>
        <v>1308</v>
      </c>
      <c r="V3617" s="125">
        <v>252</v>
      </c>
      <c r="W3617" s="134">
        <f t="shared" si="1526"/>
        <v>1.4888774579999999</v>
      </c>
      <c r="X3617" s="18"/>
      <c r="Y3617" s="123">
        <f t="shared" si="1527"/>
        <v>67054.222907000003</v>
      </c>
      <c r="Z3617" s="123">
        <f t="shared" si="1528"/>
        <v>68584.205920363165</v>
      </c>
      <c r="AA3617" s="123">
        <f t="shared" si="1529"/>
        <v>1341.0844581400002</v>
      </c>
      <c r="AB3617" s="123">
        <f t="shared" si="1530"/>
        <v>43160.56814447233</v>
      </c>
      <c r="AC3617" s="123">
        <f t="shared" si="1531"/>
        <v>180140.08142997551</v>
      </c>
      <c r="AD3617" s="150">
        <f t="shared" si="1532"/>
        <v>87053.852995000008</v>
      </c>
      <c r="AE3617" s="150">
        <f t="shared" si="1533"/>
        <v>87413.366388436887</v>
      </c>
      <c r="AF3617" s="150">
        <f t="shared" si="1534"/>
        <v>1741.0770599000002</v>
      </c>
      <c r="AG3617" s="150">
        <f t="shared" si="1535"/>
        <v>55221.160749828334</v>
      </c>
      <c r="AH3617" s="150">
        <f t="shared" si="1536"/>
        <v>231429.45719316523</v>
      </c>
    </row>
    <row r="3618" spans="1:34" ht="15.75" x14ac:dyDescent="0.2">
      <c r="A3618" s="127">
        <f t="shared" si="1511"/>
        <v>45078</v>
      </c>
      <c r="B3618" s="165">
        <f t="shared" si="1513"/>
        <v>411747.6722721773</v>
      </c>
      <c r="C3618" s="124"/>
      <c r="D3618" s="128">
        <f t="shared" si="1514"/>
        <v>6649.99</v>
      </c>
      <c r="E3618" s="129">
        <f>VLOOKUP(A3617,[1]Plan1!$AY$80:$BA$314,3)</f>
        <v>6665.28</v>
      </c>
      <c r="F3618" s="130">
        <f t="shared" si="1515"/>
        <v>45062</v>
      </c>
      <c r="G3618" s="131">
        <f t="shared" si="1516"/>
        <v>2.2992515778219591E-3</v>
      </c>
      <c r="H3618" s="132">
        <f t="shared" si="1517"/>
        <v>45092</v>
      </c>
      <c r="I3618" s="132">
        <f t="shared" si="1518"/>
        <v>45092</v>
      </c>
      <c r="J3618" s="133">
        <f t="shared" si="1519"/>
        <v>22</v>
      </c>
      <c r="K3618" s="133">
        <f t="shared" si="1520"/>
        <v>13</v>
      </c>
      <c r="L3618" s="124">
        <f t="shared" si="1521"/>
        <v>1.0013580099999999</v>
      </c>
      <c r="M3618" s="134">
        <f t="shared" si="1522"/>
        <v>1.00610015</v>
      </c>
      <c r="N3618" s="134">
        <f t="shared" si="1523"/>
        <v>1.7895934800718634</v>
      </c>
      <c r="O3618" s="124">
        <f t="shared" si="1524"/>
        <v>1.79202376</v>
      </c>
      <c r="P3618" s="124"/>
      <c r="Q3618" s="125"/>
      <c r="R3618" s="126"/>
      <c r="S3618" s="124"/>
      <c r="T3618" s="135">
        <f t="shared" si="1512"/>
        <v>7.9699999999999993E-2</v>
      </c>
      <c r="U3618" s="125">
        <f t="shared" si="1525"/>
        <v>1309</v>
      </c>
      <c r="V3618" s="125">
        <v>252</v>
      </c>
      <c r="W3618" s="134">
        <f t="shared" si="1526"/>
        <v>1.48933059</v>
      </c>
      <c r="X3618" s="18"/>
      <c r="Y3618" s="123">
        <f t="shared" si="1527"/>
        <v>67054.222907000003</v>
      </c>
      <c r="Z3618" s="123">
        <f t="shared" si="1528"/>
        <v>68639.651892665905</v>
      </c>
      <c r="AA3618" s="123">
        <f t="shared" si="1529"/>
        <v>1341.0844581400002</v>
      </c>
      <c r="AB3618" s="123">
        <f t="shared" si="1530"/>
        <v>43182.919552108004</v>
      </c>
      <c r="AC3618" s="123">
        <f t="shared" si="1531"/>
        <v>180217.87880991391</v>
      </c>
      <c r="AD3618" s="150">
        <f t="shared" si="1532"/>
        <v>87053.852995000008</v>
      </c>
      <c r="AE3618" s="150">
        <f t="shared" si="1533"/>
        <v>87484.684706536675</v>
      </c>
      <c r="AF3618" s="150">
        <f t="shared" si="1534"/>
        <v>1741.0770599000002</v>
      </c>
      <c r="AG3618" s="150">
        <f t="shared" si="1535"/>
        <v>55250.178700826677</v>
      </c>
      <c r="AH3618" s="150">
        <f t="shared" si="1536"/>
        <v>231529.79346226336</v>
      </c>
    </row>
    <row r="3619" spans="1:34" ht="15.75" x14ac:dyDescent="0.2">
      <c r="A3619" s="127">
        <f t="shared" si="1511"/>
        <v>45079</v>
      </c>
      <c r="B3619" s="165">
        <f t="shared" si="1513"/>
        <v>411925.85458496481</v>
      </c>
      <c r="C3619" s="124"/>
      <c r="D3619" s="128">
        <f t="shared" si="1514"/>
        <v>6649.99</v>
      </c>
      <c r="E3619" s="129">
        <f>VLOOKUP(A3618,[1]Plan1!$AY$80:$BA$314,3)</f>
        <v>6665.28</v>
      </c>
      <c r="F3619" s="130">
        <f t="shared" si="1515"/>
        <v>45062</v>
      </c>
      <c r="G3619" s="131">
        <f t="shared" si="1516"/>
        <v>2.2992515778219591E-3</v>
      </c>
      <c r="H3619" s="132">
        <f t="shared" si="1517"/>
        <v>45092</v>
      </c>
      <c r="I3619" s="132">
        <f t="shared" si="1518"/>
        <v>45092</v>
      </c>
      <c r="J3619" s="133">
        <f t="shared" si="1519"/>
        <v>22</v>
      </c>
      <c r="K3619" s="133">
        <f t="shared" si="1520"/>
        <v>14</v>
      </c>
      <c r="L3619" s="124">
        <f t="shared" si="1521"/>
        <v>1.0014625399999999</v>
      </c>
      <c r="M3619" s="134">
        <f t="shared" si="1522"/>
        <v>1.00610015</v>
      </c>
      <c r="N3619" s="134">
        <f t="shared" si="1523"/>
        <v>1.7895934800718634</v>
      </c>
      <c r="O3619" s="124">
        <f t="shared" si="1524"/>
        <v>1.7922108299999999</v>
      </c>
      <c r="P3619" s="124"/>
      <c r="Q3619" s="125"/>
      <c r="R3619" s="126"/>
      <c r="S3619" s="124"/>
      <c r="T3619" s="135">
        <f t="shared" si="1512"/>
        <v>7.9699999999999993E-2</v>
      </c>
      <c r="U3619" s="125">
        <f t="shared" si="1525"/>
        <v>1310</v>
      </c>
      <c r="V3619" s="125">
        <v>252</v>
      </c>
      <c r="W3619" s="134">
        <f t="shared" si="1526"/>
        <v>1.489783861</v>
      </c>
      <c r="X3619" s="18"/>
      <c r="Y3619" s="123">
        <f t="shared" si="1527"/>
        <v>67054.222907000003</v>
      </c>
      <c r="Z3619" s="123">
        <f t="shared" si="1528"/>
        <v>68695.119150213737</v>
      </c>
      <c r="AA3619" s="123">
        <f t="shared" si="1529"/>
        <v>1341.0844581400002</v>
      </c>
      <c r="AB3619" s="123">
        <f t="shared" si="1530"/>
        <v>43205.270959743677</v>
      </c>
      <c r="AC3619" s="123">
        <f t="shared" si="1531"/>
        <v>180295.6974750974</v>
      </c>
      <c r="AD3619" s="150">
        <f t="shared" si="1532"/>
        <v>87053.852995000008</v>
      </c>
      <c r="AE3619" s="150">
        <f t="shared" si="1533"/>
        <v>87556.030403142402</v>
      </c>
      <c r="AF3619" s="150">
        <f t="shared" si="1534"/>
        <v>1741.0770599000002</v>
      </c>
      <c r="AG3619" s="150">
        <f t="shared" si="1535"/>
        <v>55279.196651825005</v>
      </c>
      <c r="AH3619" s="150">
        <f t="shared" si="1536"/>
        <v>231630.15710986743</v>
      </c>
    </row>
    <row r="3620" spans="1:34" ht="15.75" x14ac:dyDescent="0.2">
      <c r="A3620" s="127">
        <f t="shared" si="1511"/>
        <v>45080</v>
      </c>
      <c r="B3620" s="165">
        <f t="shared" si="1513"/>
        <v>412104.09035059367</v>
      </c>
      <c r="C3620" s="124"/>
      <c r="D3620" s="128">
        <f t="shared" si="1514"/>
        <v>6649.99</v>
      </c>
      <c r="E3620" s="129">
        <f>VLOOKUP(A3619,[1]Plan1!$AY$80:$BA$314,3)</f>
        <v>6665.28</v>
      </c>
      <c r="F3620" s="130">
        <f t="shared" si="1515"/>
        <v>45062</v>
      </c>
      <c r="G3620" s="131">
        <f t="shared" si="1516"/>
        <v>2.2992515778219591E-3</v>
      </c>
      <c r="H3620" s="132">
        <f t="shared" si="1517"/>
        <v>45092</v>
      </c>
      <c r="I3620" s="132">
        <f t="shared" si="1518"/>
        <v>45092</v>
      </c>
      <c r="J3620" s="133">
        <f t="shared" si="1519"/>
        <v>22</v>
      </c>
      <c r="K3620" s="133">
        <f t="shared" si="1520"/>
        <v>15</v>
      </c>
      <c r="L3620" s="124">
        <f t="shared" si="1521"/>
        <v>1.00156709</v>
      </c>
      <c r="M3620" s="134">
        <f t="shared" si="1522"/>
        <v>1.00610015</v>
      </c>
      <c r="N3620" s="134">
        <f t="shared" si="1523"/>
        <v>1.7895934800718634</v>
      </c>
      <c r="O3620" s="124">
        <f t="shared" si="1524"/>
        <v>1.7923979299999999</v>
      </c>
      <c r="P3620" s="124"/>
      <c r="Q3620" s="125"/>
      <c r="R3620" s="126"/>
      <c r="S3620" s="124"/>
      <c r="T3620" s="135">
        <f t="shared" si="1512"/>
        <v>7.9699999999999993E-2</v>
      </c>
      <c r="U3620" s="125">
        <f t="shared" si="1525"/>
        <v>1311</v>
      </c>
      <c r="V3620" s="125">
        <v>252</v>
      </c>
      <c r="W3620" s="134">
        <f t="shared" si="1526"/>
        <v>1.4902372690000001</v>
      </c>
      <c r="X3620" s="18"/>
      <c r="Y3620" s="123">
        <f t="shared" si="1527"/>
        <v>67054.222907000003</v>
      </c>
      <c r="Z3620" s="123">
        <f t="shared" si="1528"/>
        <v>68750.60978772724</v>
      </c>
      <c r="AA3620" s="123">
        <f t="shared" si="1529"/>
        <v>1341.0844581400002</v>
      </c>
      <c r="AB3620" s="123">
        <f t="shared" si="1530"/>
        <v>43227.622367379336</v>
      </c>
      <c r="AC3620" s="123">
        <f t="shared" si="1531"/>
        <v>180373.53952024656</v>
      </c>
      <c r="AD3620" s="150">
        <f t="shared" si="1532"/>
        <v>87053.852995000008</v>
      </c>
      <c r="AE3620" s="150">
        <f t="shared" si="1533"/>
        <v>87627.406172623756</v>
      </c>
      <c r="AF3620" s="150">
        <f t="shared" si="1534"/>
        <v>1741.0770599000002</v>
      </c>
      <c r="AG3620" s="150">
        <f t="shared" si="1535"/>
        <v>55308.214602823333</v>
      </c>
      <c r="AH3620" s="150">
        <f t="shared" si="1536"/>
        <v>231730.55083034711</v>
      </c>
    </row>
    <row r="3621" spans="1:34" ht="15.75" x14ac:dyDescent="0.2">
      <c r="A3621" s="127">
        <f t="shared" si="1511"/>
        <v>45081</v>
      </c>
      <c r="B3621" s="165">
        <f t="shared" si="1513"/>
        <v>412155.45970922767</v>
      </c>
      <c r="C3621" s="124"/>
      <c r="D3621" s="128">
        <f t="shared" si="1514"/>
        <v>6649.99</v>
      </c>
      <c r="E3621" s="129">
        <f>VLOOKUP(A3620,[1]Plan1!$AY$80:$BA$314,3)</f>
        <v>6665.28</v>
      </c>
      <c r="F3621" s="130">
        <f t="shared" si="1515"/>
        <v>45062</v>
      </c>
      <c r="G3621" s="131">
        <f t="shared" si="1516"/>
        <v>2.2992515778219591E-3</v>
      </c>
      <c r="H3621" s="132">
        <f t="shared" si="1517"/>
        <v>45092</v>
      </c>
      <c r="I3621" s="132">
        <f t="shared" si="1518"/>
        <v>45092</v>
      </c>
      <c r="J3621" s="133">
        <f t="shared" si="1519"/>
        <v>22</v>
      </c>
      <c r="K3621" s="133">
        <f t="shared" si="1520"/>
        <v>15</v>
      </c>
      <c r="L3621" s="124">
        <f t="shared" si="1521"/>
        <v>1.00156709</v>
      </c>
      <c r="M3621" s="134">
        <f t="shared" si="1522"/>
        <v>1.00610015</v>
      </c>
      <c r="N3621" s="134">
        <f t="shared" si="1523"/>
        <v>1.7895934800718634</v>
      </c>
      <c r="O3621" s="124">
        <f t="shared" si="1524"/>
        <v>1.7923979299999999</v>
      </c>
      <c r="P3621" s="124"/>
      <c r="Q3621" s="125"/>
      <c r="R3621" s="126"/>
      <c r="S3621" s="124"/>
      <c r="T3621" s="135">
        <f t="shared" si="1512"/>
        <v>7.9699999999999993E-2</v>
      </c>
      <c r="U3621" s="125">
        <f t="shared" si="1525"/>
        <v>1311</v>
      </c>
      <c r="V3621" s="125">
        <v>252</v>
      </c>
      <c r="W3621" s="134">
        <f t="shared" si="1526"/>
        <v>1.4902372690000001</v>
      </c>
      <c r="X3621" s="18"/>
      <c r="Y3621" s="123">
        <f t="shared" si="1527"/>
        <v>67054.222907000003</v>
      </c>
      <c r="Z3621" s="123">
        <f t="shared" si="1528"/>
        <v>68750.60978772724</v>
      </c>
      <c r="AA3621" s="123">
        <f t="shared" si="1529"/>
        <v>1341.0844581400002</v>
      </c>
      <c r="AB3621" s="123">
        <f t="shared" si="1530"/>
        <v>43249.973775015002</v>
      </c>
      <c r="AC3621" s="123">
        <f t="shared" si="1531"/>
        <v>180395.89092788222</v>
      </c>
      <c r="AD3621" s="150">
        <f t="shared" si="1532"/>
        <v>87053.852995000008</v>
      </c>
      <c r="AE3621" s="150">
        <f t="shared" si="1533"/>
        <v>87627.406172623756</v>
      </c>
      <c r="AF3621" s="150">
        <f t="shared" si="1534"/>
        <v>1741.0770599000002</v>
      </c>
      <c r="AG3621" s="150">
        <f t="shared" si="1535"/>
        <v>55337.232553821676</v>
      </c>
      <c r="AH3621" s="150">
        <f t="shared" si="1536"/>
        <v>231759.56878134544</v>
      </c>
    </row>
    <row r="3622" spans="1:34" ht="15.75" x14ac:dyDescent="0.2">
      <c r="A3622" s="127">
        <f t="shared" si="1511"/>
        <v>45082</v>
      </c>
      <c r="B3622" s="165">
        <f t="shared" si="1513"/>
        <v>412206.82906786166</v>
      </c>
      <c r="C3622" s="124"/>
      <c r="D3622" s="128">
        <f t="shared" si="1514"/>
        <v>6649.99</v>
      </c>
      <c r="E3622" s="129">
        <f>VLOOKUP(A3621,[1]Plan1!$AY$80:$BA$314,3)</f>
        <v>6665.28</v>
      </c>
      <c r="F3622" s="130">
        <f t="shared" si="1515"/>
        <v>45062</v>
      </c>
      <c r="G3622" s="131">
        <f t="shared" si="1516"/>
        <v>2.2992515778219591E-3</v>
      </c>
      <c r="H3622" s="132">
        <f t="shared" si="1517"/>
        <v>45092</v>
      </c>
      <c r="I3622" s="132">
        <f t="shared" si="1518"/>
        <v>45092</v>
      </c>
      <c r="J3622" s="133">
        <f t="shared" si="1519"/>
        <v>22</v>
      </c>
      <c r="K3622" s="133">
        <f t="shared" si="1520"/>
        <v>15</v>
      </c>
      <c r="L3622" s="124">
        <f t="shared" si="1521"/>
        <v>1.00156709</v>
      </c>
      <c r="M3622" s="134">
        <f t="shared" si="1522"/>
        <v>1.00610015</v>
      </c>
      <c r="N3622" s="134">
        <f t="shared" si="1523"/>
        <v>1.7895934800718634</v>
      </c>
      <c r="O3622" s="124">
        <f t="shared" si="1524"/>
        <v>1.7923979299999999</v>
      </c>
      <c r="P3622" s="124"/>
      <c r="Q3622" s="125"/>
      <c r="R3622" s="126"/>
      <c r="S3622" s="124"/>
      <c r="T3622" s="135">
        <f t="shared" si="1512"/>
        <v>7.9699999999999993E-2</v>
      </c>
      <c r="U3622" s="125">
        <f t="shared" si="1525"/>
        <v>1311</v>
      </c>
      <c r="V3622" s="125">
        <v>252</v>
      </c>
      <c r="W3622" s="134">
        <f t="shared" si="1526"/>
        <v>1.4902372690000001</v>
      </c>
      <c r="X3622" s="18"/>
      <c r="Y3622" s="123">
        <f t="shared" si="1527"/>
        <v>67054.222907000003</v>
      </c>
      <c r="Z3622" s="123">
        <f t="shared" si="1528"/>
        <v>68750.60978772724</v>
      </c>
      <c r="AA3622" s="123">
        <f t="shared" si="1529"/>
        <v>1341.0844581400002</v>
      </c>
      <c r="AB3622" s="123">
        <f t="shared" si="1530"/>
        <v>43272.325182650668</v>
      </c>
      <c r="AC3622" s="123">
        <f t="shared" si="1531"/>
        <v>180418.24233551789</v>
      </c>
      <c r="AD3622" s="150">
        <f t="shared" si="1532"/>
        <v>87053.852995000008</v>
      </c>
      <c r="AE3622" s="150">
        <f t="shared" si="1533"/>
        <v>87627.406172623756</v>
      </c>
      <c r="AF3622" s="150">
        <f t="shared" si="1534"/>
        <v>1741.0770599000002</v>
      </c>
      <c r="AG3622" s="150">
        <f t="shared" si="1535"/>
        <v>55366.250504820004</v>
      </c>
      <c r="AH3622" s="150">
        <f t="shared" si="1536"/>
        <v>231788.58673234377</v>
      </c>
    </row>
    <row r="3623" spans="1:34" ht="15.75" x14ac:dyDescent="0.2">
      <c r="A3623" s="127">
        <f t="shared" si="1511"/>
        <v>45083</v>
      </c>
      <c r="B3623" s="165">
        <f t="shared" si="1513"/>
        <v>412385.11656724778</v>
      </c>
      <c r="C3623" s="124"/>
      <c r="D3623" s="128">
        <f t="shared" si="1514"/>
        <v>6649.99</v>
      </c>
      <c r="E3623" s="129">
        <f>VLOOKUP(A3622,[1]Plan1!$AY$80:$BA$314,3)</f>
        <v>6665.28</v>
      </c>
      <c r="F3623" s="130">
        <f t="shared" si="1515"/>
        <v>45062</v>
      </c>
      <c r="G3623" s="131">
        <f t="shared" si="1516"/>
        <v>2.2992515778219591E-3</v>
      </c>
      <c r="H3623" s="132">
        <f t="shared" si="1517"/>
        <v>45092</v>
      </c>
      <c r="I3623" s="132">
        <f t="shared" si="1518"/>
        <v>45092</v>
      </c>
      <c r="J3623" s="133">
        <f t="shared" si="1519"/>
        <v>22</v>
      </c>
      <c r="K3623" s="133">
        <f t="shared" si="1520"/>
        <v>16</v>
      </c>
      <c r="L3623" s="124">
        <f t="shared" si="1521"/>
        <v>1.00167165</v>
      </c>
      <c r="M3623" s="134">
        <f t="shared" si="1522"/>
        <v>1.00610015</v>
      </c>
      <c r="N3623" s="134">
        <f t="shared" si="1523"/>
        <v>1.7895934800718634</v>
      </c>
      <c r="O3623" s="124">
        <f t="shared" si="1524"/>
        <v>1.79258505</v>
      </c>
      <c r="P3623" s="124"/>
      <c r="Q3623" s="125"/>
      <c r="R3623" s="126"/>
      <c r="S3623" s="124"/>
      <c r="T3623" s="135">
        <f t="shared" si="1512"/>
        <v>7.9699999999999993E-2</v>
      </c>
      <c r="U3623" s="125">
        <f t="shared" si="1525"/>
        <v>1312</v>
      </c>
      <c r="V3623" s="125">
        <v>252</v>
      </c>
      <c r="W3623" s="134">
        <f t="shared" si="1526"/>
        <v>1.4906908139999999</v>
      </c>
      <c r="X3623" s="18"/>
      <c r="Y3623" s="123">
        <f t="shared" si="1527"/>
        <v>67054.222907000003</v>
      </c>
      <c r="Z3623" s="123">
        <f t="shared" si="1528"/>
        <v>68806.123053288917</v>
      </c>
      <c r="AA3623" s="123">
        <f t="shared" si="1529"/>
        <v>1341.0844581400002</v>
      </c>
      <c r="AB3623" s="123">
        <f t="shared" si="1530"/>
        <v>43294.676590286334</v>
      </c>
      <c r="AC3623" s="123">
        <f t="shared" si="1531"/>
        <v>180496.10700871525</v>
      </c>
      <c r="AD3623" s="150">
        <f t="shared" si="1532"/>
        <v>87053.852995000008</v>
      </c>
      <c r="AE3623" s="150">
        <f t="shared" si="1533"/>
        <v>87698.811047814161</v>
      </c>
      <c r="AF3623" s="150">
        <f t="shared" si="1534"/>
        <v>1741.0770599000002</v>
      </c>
      <c r="AG3623" s="150">
        <f t="shared" si="1535"/>
        <v>55395.268455818339</v>
      </c>
      <c r="AH3623" s="150">
        <f t="shared" si="1536"/>
        <v>231889.0095585325</v>
      </c>
    </row>
    <row r="3624" spans="1:34" ht="15.75" x14ac:dyDescent="0.2">
      <c r="A3624" s="127">
        <f t="shared" si="1511"/>
        <v>45084</v>
      </c>
      <c r="B3624" s="165">
        <f t="shared" si="1513"/>
        <v>412563.45817095775</v>
      </c>
      <c r="C3624" s="124"/>
      <c r="D3624" s="128">
        <f t="shared" si="1514"/>
        <v>6649.99</v>
      </c>
      <c r="E3624" s="129">
        <f>VLOOKUP(A3623,[1]Plan1!$AY$80:$BA$314,3)</f>
        <v>6665.28</v>
      </c>
      <c r="F3624" s="130">
        <f t="shared" si="1515"/>
        <v>45062</v>
      </c>
      <c r="G3624" s="131">
        <f t="shared" si="1516"/>
        <v>2.2992515778219591E-3</v>
      </c>
      <c r="H3624" s="132">
        <f t="shared" si="1517"/>
        <v>45092</v>
      </c>
      <c r="I3624" s="132">
        <f t="shared" si="1518"/>
        <v>45092</v>
      </c>
      <c r="J3624" s="133">
        <f t="shared" si="1519"/>
        <v>22</v>
      </c>
      <c r="K3624" s="133">
        <f t="shared" si="1520"/>
        <v>17</v>
      </c>
      <c r="L3624" s="124">
        <f t="shared" si="1521"/>
        <v>1.0017762299999999</v>
      </c>
      <c r="M3624" s="134">
        <f t="shared" si="1522"/>
        <v>1.00610015</v>
      </c>
      <c r="N3624" s="134">
        <f t="shared" si="1523"/>
        <v>1.7895934800718634</v>
      </c>
      <c r="O3624" s="124">
        <f t="shared" si="1524"/>
        <v>1.7927721999999999</v>
      </c>
      <c r="P3624" s="124"/>
      <c r="Q3624" s="125"/>
      <c r="R3624" s="126"/>
      <c r="S3624" s="124"/>
      <c r="T3624" s="135">
        <f t="shared" si="1512"/>
        <v>7.9699999999999993E-2</v>
      </c>
      <c r="U3624" s="125">
        <f t="shared" si="1525"/>
        <v>1313</v>
      </c>
      <c r="V3624" s="125">
        <v>252</v>
      </c>
      <c r="W3624" s="134">
        <f t="shared" si="1526"/>
        <v>1.491144499</v>
      </c>
      <c r="X3624" s="18"/>
      <c r="Y3624" s="123">
        <f t="shared" si="1527"/>
        <v>67054.222907000003</v>
      </c>
      <c r="Z3624" s="123">
        <f t="shared" si="1528"/>
        <v>68861.659983771024</v>
      </c>
      <c r="AA3624" s="123">
        <f t="shared" si="1529"/>
        <v>1341.0844581400002</v>
      </c>
      <c r="AB3624" s="123">
        <f t="shared" si="1530"/>
        <v>43317.027997921992</v>
      </c>
      <c r="AC3624" s="123">
        <f t="shared" si="1531"/>
        <v>180573.99534683302</v>
      </c>
      <c r="AD3624" s="150">
        <f t="shared" si="1532"/>
        <v>87053.852995000008</v>
      </c>
      <c r="AE3624" s="150">
        <f t="shared" si="1533"/>
        <v>87770.246362408041</v>
      </c>
      <c r="AF3624" s="150">
        <f t="shared" si="1534"/>
        <v>1741.0770599000002</v>
      </c>
      <c r="AG3624" s="150">
        <f t="shared" si="1535"/>
        <v>55424.286406816667</v>
      </c>
      <c r="AH3624" s="150">
        <f t="shared" si="1536"/>
        <v>231989.46282412473</v>
      </c>
    </row>
    <row r="3625" spans="1:34" ht="15.75" x14ac:dyDescent="0.2">
      <c r="A3625" s="127">
        <f t="shared" si="1511"/>
        <v>45085</v>
      </c>
      <c r="B3625" s="165">
        <f t="shared" si="1513"/>
        <v>412741.84979999717</v>
      </c>
      <c r="C3625" s="124"/>
      <c r="D3625" s="128">
        <f t="shared" si="1514"/>
        <v>6649.99</v>
      </c>
      <c r="E3625" s="129">
        <f>VLOOKUP(A3624,[1]Plan1!$AY$80:$BA$314,3)</f>
        <v>6665.28</v>
      </c>
      <c r="F3625" s="130">
        <f t="shared" si="1515"/>
        <v>45062</v>
      </c>
      <c r="G3625" s="131">
        <f t="shared" si="1516"/>
        <v>2.2992515778219591E-3</v>
      </c>
      <c r="H3625" s="132">
        <f t="shared" si="1517"/>
        <v>45092</v>
      </c>
      <c r="I3625" s="132">
        <f t="shared" si="1518"/>
        <v>45092</v>
      </c>
      <c r="J3625" s="133">
        <f t="shared" si="1519"/>
        <v>22</v>
      </c>
      <c r="K3625" s="133">
        <f t="shared" si="1520"/>
        <v>18</v>
      </c>
      <c r="L3625" s="124">
        <f t="shared" si="1521"/>
        <v>1.0018808100000001</v>
      </c>
      <c r="M3625" s="134">
        <f t="shared" si="1522"/>
        <v>1.00610015</v>
      </c>
      <c r="N3625" s="134">
        <f t="shared" si="1523"/>
        <v>1.7895934800718634</v>
      </c>
      <c r="O3625" s="124">
        <f t="shared" si="1524"/>
        <v>1.79295936</v>
      </c>
      <c r="P3625" s="124"/>
      <c r="Q3625" s="125"/>
      <c r="R3625" s="126"/>
      <c r="S3625" s="124"/>
      <c r="T3625" s="135">
        <f t="shared" si="1512"/>
        <v>7.9699999999999993E-2</v>
      </c>
      <c r="U3625" s="125">
        <f t="shared" si="1525"/>
        <v>1314</v>
      </c>
      <c r="V3625" s="125">
        <v>252</v>
      </c>
      <c r="W3625" s="134">
        <f t="shared" si="1526"/>
        <v>1.4915983209999999</v>
      </c>
      <c r="X3625" s="18"/>
      <c r="Y3625" s="123">
        <f t="shared" si="1527"/>
        <v>67054.222907000003</v>
      </c>
      <c r="Z3625" s="123">
        <f t="shared" si="1528"/>
        <v>68917.218795044784</v>
      </c>
      <c r="AA3625" s="123">
        <f t="shared" si="1529"/>
        <v>1341.0844581400002</v>
      </c>
      <c r="AB3625" s="123">
        <f t="shared" si="1530"/>
        <v>43339.379405557673</v>
      </c>
      <c r="AC3625" s="123">
        <f t="shared" si="1531"/>
        <v>180651.90556574246</v>
      </c>
      <c r="AD3625" s="150">
        <f t="shared" si="1532"/>
        <v>87053.852995000008</v>
      </c>
      <c r="AE3625" s="150">
        <f t="shared" si="1533"/>
        <v>87841.709821539684</v>
      </c>
      <c r="AF3625" s="150">
        <f t="shared" si="1534"/>
        <v>1741.0770599000002</v>
      </c>
      <c r="AG3625" s="150">
        <f t="shared" si="1535"/>
        <v>55453.304357815003</v>
      </c>
      <c r="AH3625" s="150">
        <f t="shared" si="1536"/>
        <v>232089.94423425471</v>
      </c>
    </row>
    <row r="3626" spans="1:34" ht="15.75" x14ac:dyDescent="0.2">
      <c r="A3626" s="127">
        <f t="shared" si="1511"/>
        <v>45086</v>
      </c>
      <c r="B3626" s="165">
        <f t="shared" si="1513"/>
        <v>412793.21915863117</v>
      </c>
      <c r="C3626" s="124"/>
      <c r="D3626" s="128">
        <f t="shared" si="1514"/>
        <v>6649.99</v>
      </c>
      <c r="E3626" s="129">
        <f>VLOOKUP(A3625,[1]Plan1!$AY$80:$BA$314,3)</f>
        <v>6665.28</v>
      </c>
      <c r="F3626" s="130">
        <f t="shared" si="1515"/>
        <v>45062</v>
      </c>
      <c r="G3626" s="131">
        <f t="shared" si="1516"/>
        <v>2.2992515778219591E-3</v>
      </c>
      <c r="H3626" s="132">
        <f t="shared" si="1517"/>
        <v>45092</v>
      </c>
      <c r="I3626" s="132">
        <f t="shared" si="1518"/>
        <v>45092</v>
      </c>
      <c r="J3626" s="133">
        <f t="shared" si="1519"/>
        <v>22</v>
      </c>
      <c r="K3626" s="133">
        <f t="shared" si="1520"/>
        <v>18</v>
      </c>
      <c r="L3626" s="124">
        <f t="shared" si="1521"/>
        <v>1.0018808100000001</v>
      </c>
      <c r="M3626" s="134">
        <f t="shared" si="1522"/>
        <v>1.00610015</v>
      </c>
      <c r="N3626" s="134">
        <f t="shared" si="1523"/>
        <v>1.7895934800718634</v>
      </c>
      <c r="O3626" s="124">
        <f t="shared" si="1524"/>
        <v>1.79295936</v>
      </c>
      <c r="P3626" s="124"/>
      <c r="Q3626" s="125"/>
      <c r="R3626" s="126"/>
      <c r="S3626" s="124"/>
      <c r="T3626" s="135">
        <f t="shared" si="1512"/>
        <v>7.9699999999999993E-2</v>
      </c>
      <c r="U3626" s="125">
        <f t="shared" si="1525"/>
        <v>1314</v>
      </c>
      <c r="V3626" s="125">
        <v>252</v>
      </c>
      <c r="W3626" s="134">
        <f t="shared" si="1526"/>
        <v>1.4915983209999999</v>
      </c>
      <c r="X3626" s="18"/>
      <c r="Y3626" s="123">
        <f t="shared" si="1527"/>
        <v>67054.222907000003</v>
      </c>
      <c r="Z3626" s="123">
        <f t="shared" si="1528"/>
        <v>68917.218795044784</v>
      </c>
      <c r="AA3626" s="123">
        <f t="shared" si="1529"/>
        <v>1341.0844581400002</v>
      </c>
      <c r="AB3626" s="123">
        <f t="shared" si="1530"/>
        <v>43361.730813193339</v>
      </c>
      <c r="AC3626" s="123">
        <f t="shared" si="1531"/>
        <v>180674.25697337813</v>
      </c>
      <c r="AD3626" s="150">
        <f t="shared" si="1532"/>
        <v>87053.852995000008</v>
      </c>
      <c r="AE3626" s="150">
        <f t="shared" si="1533"/>
        <v>87841.709821539684</v>
      </c>
      <c r="AF3626" s="150">
        <f t="shared" si="1534"/>
        <v>1741.0770599000002</v>
      </c>
      <c r="AG3626" s="150">
        <f t="shared" si="1535"/>
        <v>55482.322308813338</v>
      </c>
      <c r="AH3626" s="150">
        <f t="shared" si="1536"/>
        <v>232118.96218525304</v>
      </c>
    </row>
    <row r="3627" spans="1:34" ht="15.75" x14ac:dyDescent="0.2">
      <c r="A3627" s="127">
        <f t="shared" si="1511"/>
        <v>45087</v>
      </c>
      <c r="B3627" s="165">
        <f t="shared" si="1513"/>
        <v>412971.66103195783</v>
      </c>
      <c r="C3627" s="124"/>
      <c r="D3627" s="128">
        <f t="shared" si="1514"/>
        <v>6649.99</v>
      </c>
      <c r="E3627" s="129">
        <f>VLOOKUP(A3626,[1]Plan1!$AY$80:$BA$314,3)</f>
        <v>6665.28</v>
      </c>
      <c r="F3627" s="130">
        <f t="shared" si="1515"/>
        <v>45062</v>
      </c>
      <c r="G3627" s="131">
        <f t="shared" si="1516"/>
        <v>2.2992515778219591E-3</v>
      </c>
      <c r="H3627" s="132">
        <f t="shared" si="1517"/>
        <v>45092</v>
      </c>
      <c r="I3627" s="132">
        <f t="shared" si="1518"/>
        <v>45092</v>
      </c>
      <c r="J3627" s="133">
        <f t="shared" si="1519"/>
        <v>22</v>
      </c>
      <c r="K3627" s="133">
        <f t="shared" si="1520"/>
        <v>19</v>
      </c>
      <c r="L3627" s="124">
        <f t="shared" si="1521"/>
        <v>1.0019853999999999</v>
      </c>
      <c r="M3627" s="134">
        <f t="shared" si="1522"/>
        <v>1.00610015</v>
      </c>
      <c r="N3627" s="134">
        <f t="shared" si="1523"/>
        <v>1.7895934800718634</v>
      </c>
      <c r="O3627" s="124">
        <f t="shared" si="1524"/>
        <v>1.79314653</v>
      </c>
      <c r="P3627" s="124"/>
      <c r="Q3627" s="125"/>
      <c r="R3627" s="126"/>
      <c r="S3627" s="124"/>
      <c r="T3627" s="135">
        <f t="shared" si="1512"/>
        <v>7.9699999999999993E-2</v>
      </c>
      <c r="U3627" s="125">
        <f t="shared" si="1525"/>
        <v>1315</v>
      </c>
      <c r="V3627" s="125">
        <v>252</v>
      </c>
      <c r="W3627" s="134">
        <f t="shared" si="1526"/>
        <v>1.4920522810000001</v>
      </c>
      <c r="X3627" s="18"/>
      <c r="Y3627" s="123">
        <f t="shared" si="1527"/>
        <v>67054.222907000003</v>
      </c>
      <c r="Z3627" s="123">
        <f t="shared" si="1528"/>
        <v>68972.79958288114</v>
      </c>
      <c r="AA3627" s="123">
        <f t="shared" si="1529"/>
        <v>1341.0844581400002</v>
      </c>
      <c r="AB3627" s="123">
        <f t="shared" si="1530"/>
        <v>43384.082220829005</v>
      </c>
      <c r="AC3627" s="123">
        <f t="shared" si="1531"/>
        <v>180752.18916885013</v>
      </c>
      <c r="AD3627" s="150">
        <f t="shared" si="1532"/>
        <v>87053.852995000008</v>
      </c>
      <c r="AE3627" s="150">
        <f t="shared" si="1533"/>
        <v>87913.201548396042</v>
      </c>
      <c r="AF3627" s="150">
        <f t="shared" si="1534"/>
        <v>1741.0770599000002</v>
      </c>
      <c r="AG3627" s="150">
        <f t="shared" si="1535"/>
        <v>55511.340259811674</v>
      </c>
      <c r="AH3627" s="150">
        <f t="shared" si="1536"/>
        <v>232219.47186310773</v>
      </c>
    </row>
    <row r="3628" spans="1:34" ht="15.75" x14ac:dyDescent="0.2">
      <c r="A3628" s="127">
        <f t="shared" si="1511"/>
        <v>45088</v>
      </c>
      <c r="B3628" s="165">
        <f t="shared" si="1513"/>
        <v>413023.03039059188</v>
      </c>
      <c r="C3628" s="124"/>
      <c r="D3628" s="128">
        <f t="shared" si="1514"/>
        <v>6649.99</v>
      </c>
      <c r="E3628" s="129">
        <f>VLOOKUP(A3627,[1]Plan1!$AY$80:$BA$314,3)</f>
        <v>6665.28</v>
      </c>
      <c r="F3628" s="130">
        <f t="shared" si="1515"/>
        <v>45062</v>
      </c>
      <c r="G3628" s="131">
        <f t="shared" si="1516"/>
        <v>2.2992515778219591E-3</v>
      </c>
      <c r="H3628" s="132">
        <f t="shared" si="1517"/>
        <v>45092</v>
      </c>
      <c r="I3628" s="132">
        <f t="shared" si="1518"/>
        <v>45092</v>
      </c>
      <c r="J3628" s="133">
        <f t="shared" si="1519"/>
        <v>22</v>
      </c>
      <c r="K3628" s="133">
        <f t="shared" si="1520"/>
        <v>19</v>
      </c>
      <c r="L3628" s="124">
        <f t="shared" si="1521"/>
        <v>1.0019853999999999</v>
      </c>
      <c r="M3628" s="134">
        <f t="shared" si="1522"/>
        <v>1.00610015</v>
      </c>
      <c r="N3628" s="134">
        <f t="shared" si="1523"/>
        <v>1.7895934800718634</v>
      </c>
      <c r="O3628" s="124">
        <f t="shared" si="1524"/>
        <v>1.79314653</v>
      </c>
      <c r="P3628" s="124"/>
      <c r="Q3628" s="125"/>
      <c r="R3628" s="126"/>
      <c r="S3628" s="124"/>
      <c r="T3628" s="135">
        <f t="shared" si="1512"/>
        <v>7.9699999999999993E-2</v>
      </c>
      <c r="U3628" s="125">
        <f t="shared" si="1525"/>
        <v>1315</v>
      </c>
      <c r="V3628" s="125">
        <v>252</v>
      </c>
      <c r="W3628" s="134">
        <f t="shared" si="1526"/>
        <v>1.4920522810000001</v>
      </c>
      <c r="X3628" s="18"/>
      <c r="Y3628" s="123">
        <f t="shared" si="1527"/>
        <v>67054.222907000003</v>
      </c>
      <c r="Z3628" s="123">
        <f t="shared" si="1528"/>
        <v>68972.79958288114</v>
      </c>
      <c r="AA3628" s="123">
        <f t="shared" si="1529"/>
        <v>1341.0844581400002</v>
      </c>
      <c r="AB3628" s="123">
        <f t="shared" si="1530"/>
        <v>43406.433628464671</v>
      </c>
      <c r="AC3628" s="123">
        <f t="shared" si="1531"/>
        <v>180774.5405764858</v>
      </c>
      <c r="AD3628" s="150">
        <f t="shared" si="1532"/>
        <v>87053.852995000008</v>
      </c>
      <c r="AE3628" s="150">
        <f t="shared" si="1533"/>
        <v>87913.201548396042</v>
      </c>
      <c r="AF3628" s="150">
        <f t="shared" si="1534"/>
        <v>1741.0770599000002</v>
      </c>
      <c r="AG3628" s="150">
        <f t="shared" si="1535"/>
        <v>55540.358210810009</v>
      </c>
      <c r="AH3628" s="150">
        <f t="shared" si="1536"/>
        <v>232248.48981410608</v>
      </c>
    </row>
    <row r="3629" spans="1:34" ht="15.75" x14ac:dyDescent="0.2">
      <c r="A3629" s="127">
        <f t="shared" si="1511"/>
        <v>45089</v>
      </c>
      <c r="B3629" s="165">
        <f t="shared" si="1513"/>
        <v>413074.39974922588</v>
      </c>
      <c r="C3629" s="124"/>
      <c r="D3629" s="128">
        <f t="shared" si="1514"/>
        <v>6649.99</v>
      </c>
      <c r="E3629" s="129">
        <f>VLOOKUP(A3628,[1]Plan1!$AY$80:$BA$314,3)</f>
        <v>6665.28</v>
      </c>
      <c r="F3629" s="130">
        <f t="shared" si="1515"/>
        <v>45062</v>
      </c>
      <c r="G3629" s="131">
        <f t="shared" si="1516"/>
        <v>2.2992515778219591E-3</v>
      </c>
      <c r="H3629" s="132">
        <f t="shared" si="1517"/>
        <v>45092</v>
      </c>
      <c r="I3629" s="132">
        <f t="shared" si="1518"/>
        <v>45092</v>
      </c>
      <c r="J3629" s="133">
        <f t="shared" si="1519"/>
        <v>22</v>
      </c>
      <c r="K3629" s="133">
        <f t="shared" si="1520"/>
        <v>19</v>
      </c>
      <c r="L3629" s="124">
        <f t="shared" si="1521"/>
        <v>1.0019853999999999</v>
      </c>
      <c r="M3629" s="134">
        <f t="shared" si="1522"/>
        <v>1.00610015</v>
      </c>
      <c r="N3629" s="134">
        <f t="shared" si="1523"/>
        <v>1.7895934800718634</v>
      </c>
      <c r="O3629" s="124">
        <f t="shared" si="1524"/>
        <v>1.79314653</v>
      </c>
      <c r="P3629" s="124"/>
      <c r="Q3629" s="125"/>
      <c r="R3629" s="126"/>
      <c r="S3629" s="124"/>
      <c r="T3629" s="135">
        <f t="shared" si="1512"/>
        <v>7.9699999999999993E-2</v>
      </c>
      <c r="U3629" s="125">
        <f t="shared" si="1525"/>
        <v>1315</v>
      </c>
      <c r="V3629" s="125">
        <v>252</v>
      </c>
      <c r="W3629" s="134">
        <f t="shared" si="1526"/>
        <v>1.4920522810000001</v>
      </c>
      <c r="X3629" s="18"/>
      <c r="Y3629" s="123">
        <f t="shared" si="1527"/>
        <v>67054.222907000003</v>
      </c>
      <c r="Z3629" s="123">
        <f t="shared" si="1528"/>
        <v>68972.79958288114</v>
      </c>
      <c r="AA3629" s="123">
        <f t="shared" si="1529"/>
        <v>1341.0844581400002</v>
      </c>
      <c r="AB3629" s="123">
        <f t="shared" si="1530"/>
        <v>43428.785036100337</v>
      </c>
      <c r="AC3629" s="123">
        <f t="shared" si="1531"/>
        <v>180796.89198412147</v>
      </c>
      <c r="AD3629" s="150">
        <f t="shared" si="1532"/>
        <v>87053.852995000008</v>
      </c>
      <c r="AE3629" s="150">
        <f t="shared" si="1533"/>
        <v>87913.201548396042</v>
      </c>
      <c r="AF3629" s="150">
        <f t="shared" si="1534"/>
        <v>1741.0770599000002</v>
      </c>
      <c r="AG3629" s="150">
        <f t="shared" si="1535"/>
        <v>55569.376161808344</v>
      </c>
      <c r="AH3629" s="150">
        <f t="shared" si="1536"/>
        <v>232277.50776510441</v>
      </c>
    </row>
    <row r="3630" spans="1:34" ht="15.75" x14ac:dyDescent="0.2">
      <c r="A3630" s="127">
        <f t="shared" si="1511"/>
        <v>45090</v>
      </c>
      <c r="B3630" s="165">
        <f t="shared" si="1513"/>
        <v>413252.8970820586</v>
      </c>
      <c r="C3630" s="124"/>
      <c r="D3630" s="128">
        <f t="shared" si="1514"/>
        <v>6649.99</v>
      </c>
      <c r="E3630" s="129">
        <f>VLOOKUP(A3629,[1]Plan1!$AY$80:$BA$314,3)</f>
        <v>6665.28</v>
      </c>
      <c r="F3630" s="130">
        <f t="shared" si="1515"/>
        <v>45062</v>
      </c>
      <c r="G3630" s="131">
        <f t="shared" si="1516"/>
        <v>2.2992515778219591E-3</v>
      </c>
      <c r="H3630" s="132">
        <f t="shared" si="1517"/>
        <v>45092</v>
      </c>
      <c r="I3630" s="132">
        <f t="shared" si="1518"/>
        <v>45092</v>
      </c>
      <c r="J3630" s="133">
        <f t="shared" si="1519"/>
        <v>22</v>
      </c>
      <c r="K3630" s="133">
        <f t="shared" si="1520"/>
        <v>20</v>
      </c>
      <c r="L3630" s="124">
        <f t="shared" si="1521"/>
        <v>1.0020900100000001</v>
      </c>
      <c r="M3630" s="134">
        <f t="shared" si="1522"/>
        <v>1.00610015</v>
      </c>
      <c r="N3630" s="134">
        <f t="shared" si="1523"/>
        <v>1.7895934800718634</v>
      </c>
      <c r="O3630" s="124">
        <f t="shared" si="1524"/>
        <v>1.79333374</v>
      </c>
      <c r="P3630" s="124"/>
      <c r="Q3630" s="125"/>
      <c r="R3630" s="126"/>
      <c r="S3630" s="124"/>
      <c r="T3630" s="135">
        <f t="shared" si="1512"/>
        <v>7.9699999999999993E-2</v>
      </c>
      <c r="U3630" s="125">
        <f t="shared" si="1525"/>
        <v>1316</v>
      </c>
      <c r="V3630" s="125">
        <v>252</v>
      </c>
      <c r="W3630" s="134">
        <f t="shared" si="1526"/>
        <v>1.4925063789999999</v>
      </c>
      <c r="X3630" s="18"/>
      <c r="Y3630" s="123">
        <f t="shared" si="1527"/>
        <v>67054.222907000003</v>
      </c>
      <c r="Z3630" s="123">
        <f t="shared" si="1528"/>
        <v>69028.404628386765</v>
      </c>
      <c r="AA3630" s="123">
        <f t="shared" si="1529"/>
        <v>1341.0844581400002</v>
      </c>
      <c r="AB3630" s="123">
        <f t="shared" si="1530"/>
        <v>43451.136443736003</v>
      </c>
      <c r="AC3630" s="123">
        <f t="shared" si="1531"/>
        <v>180874.84843726276</v>
      </c>
      <c r="AD3630" s="150">
        <f t="shared" si="1532"/>
        <v>87053.852995000008</v>
      </c>
      <c r="AE3630" s="150">
        <f t="shared" si="1533"/>
        <v>87984.724477089112</v>
      </c>
      <c r="AF3630" s="150">
        <f t="shared" si="1534"/>
        <v>1741.0770599000002</v>
      </c>
      <c r="AG3630" s="150">
        <f t="shared" si="1535"/>
        <v>55598.39411280668</v>
      </c>
      <c r="AH3630" s="150">
        <f t="shared" si="1536"/>
        <v>232378.04864479581</v>
      </c>
    </row>
    <row r="3631" spans="1:34" ht="15.75" x14ac:dyDescent="0.2">
      <c r="A3631" s="127">
        <f t="shared" si="1511"/>
        <v>45091</v>
      </c>
      <c r="B3631" s="165">
        <f t="shared" si="1513"/>
        <v>413431.44315660099</v>
      </c>
      <c r="C3631" s="124"/>
      <c r="D3631" s="128">
        <f t="shared" si="1514"/>
        <v>6649.99</v>
      </c>
      <c r="E3631" s="129">
        <f>VLOOKUP(A3630,[1]Plan1!$AY$80:$BA$314,3)</f>
        <v>6665.28</v>
      </c>
      <c r="F3631" s="130">
        <f t="shared" si="1515"/>
        <v>45062</v>
      </c>
      <c r="G3631" s="131">
        <f t="shared" si="1516"/>
        <v>2.2992515778219591E-3</v>
      </c>
      <c r="H3631" s="132">
        <f t="shared" si="1517"/>
        <v>45092</v>
      </c>
      <c r="I3631" s="132">
        <f t="shared" si="1518"/>
        <v>45092</v>
      </c>
      <c r="J3631" s="133">
        <f t="shared" si="1519"/>
        <v>22</v>
      </c>
      <c r="K3631" s="133">
        <f t="shared" si="1520"/>
        <v>21</v>
      </c>
      <c r="L3631" s="124">
        <f t="shared" si="1521"/>
        <v>1.00219462</v>
      </c>
      <c r="M3631" s="134">
        <f t="shared" si="1522"/>
        <v>1.00610015</v>
      </c>
      <c r="N3631" s="134">
        <f t="shared" si="1523"/>
        <v>1.7895934800718634</v>
      </c>
      <c r="O3631" s="124">
        <f t="shared" si="1524"/>
        <v>1.79352095</v>
      </c>
      <c r="P3631" s="124"/>
      <c r="Q3631" s="125"/>
      <c r="R3631" s="126"/>
      <c r="S3631" s="124"/>
      <c r="T3631" s="135">
        <f t="shared" si="1512"/>
        <v>7.9699999999999993E-2</v>
      </c>
      <c r="U3631" s="125">
        <f t="shared" si="1525"/>
        <v>1317</v>
      </c>
      <c r="V3631" s="125">
        <v>252</v>
      </c>
      <c r="W3631" s="134">
        <f t="shared" si="1526"/>
        <v>1.492960616</v>
      </c>
      <c r="X3631" s="18"/>
      <c r="Y3631" s="123">
        <f t="shared" si="1527"/>
        <v>67054.222907000003</v>
      </c>
      <c r="Z3631" s="123">
        <f t="shared" si="1528"/>
        <v>69084.0309932362</v>
      </c>
      <c r="AA3631" s="123">
        <f t="shared" si="1529"/>
        <v>1341.0844581400002</v>
      </c>
      <c r="AB3631" s="123">
        <f t="shared" si="1530"/>
        <v>43473.487851371669</v>
      </c>
      <c r="AC3631" s="123">
        <f t="shared" si="1531"/>
        <v>180952.82620974787</v>
      </c>
      <c r="AD3631" s="150">
        <f t="shared" si="1532"/>
        <v>87053.852995000008</v>
      </c>
      <c r="AE3631" s="150">
        <f t="shared" si="1533"/>
        <v>88056.274828148089</v>
      </c>
      <c r="AF3631" s="150">
        <f t="shared" si="1534"/>
        <v>1741.0770599000002</v>
      </c>
      <c r="AG3631" s="150">
        <f t="shared" si="1535"/>
        <v>55627.412063805008</v>
      </c>
      <c r="AH3631" s="150">
        <f t="shared" si="1536"/>
        <v>232478.61694685312</v>
      </c>
    </row>
    <row r="3632" spans="1:34" ht="15.75" x14ac:dyDescent="0.2">
      <c r="A3632" s="127">
        <f t="shared" si="1511"/>
        <v>45092</v>
      </c>
      <c r="B3632" s="165">
        <f t="shared" si="1513"/>
        <v>413610.04471715796</v>
      </c>
      <c r="C3632" s="124"/>
      <c r="D3632" s="128">
        <f t="shared" si="1514"/>
        <v>6649.99</v>
      </c>
      <c r="E3632" s="129">
        <f>VLOOKUP(A3631,[1]Plan1!$AY$80:$BA$314,3)</f>
        <v>6665.28</v>
      </c>
      <c r="F3632" s="130">
        <f t="shared" si="1515"/>
        <v>45062</v>
      </c>
      <c r="G3632" s="131">
        <f t="shared" si="1516"/>
        <v>2.2992515778219591E-3</v>
      </c>
      <c r="H3632" s="132">
        <f t="shared" si="1517"/>
        <v>45124</v>
      </c>
      <c r="I3632" s="132">
        <f t="shared" si="1518"/>
        <v>45092</v>
      </c>
      <c r="J3632" s="133">
        <f t="shared" si="1519"/>
        <v>22</v>
      </c>
      <c r="K3632" s="133">
        <f t="shared" si="1520"/>
        <v>22</v>
      </c>
      <c r="L3632" s="124">
        <f t="shared" si="1521"/>
        <v>1.0022992500000001</v>
      </c>
      <c r="M3632" s="134">
        <f t="shared" si="1522"/>
        <v>1.00610015</v>
      </c>
      <c r="N3632" s="134">
        <f t="shared" si="1523"/>
        <v>1.7895934800718634</v>
      </c>
      <c r="O3632" s="124">
        <f t="shared" si="1524"/>
        <v>1.7937082</v>
      </c>
      <c r="P3632" s="124"/>
      <c r="Q3632" s="125"/>
      <c r="R3632" s="126"/>
      <c r="S3632" s="124"/>
      <c r="T3632" s="135">
        <f t="shared" si="1512"/>
        <v>7.9699999999999993E-2</v>
      </c>
      <c r="U3632" s="125">
        <f t="shared" si="1525"/>
        <v>1318</v>
      </c>
      <c r="V3632" s="125">
        <v>252</v>
      </c>
      <c r="W3632" s="134">
        <f t="shared" si="1526"/>
        <v>1.4934149910000001</v>
      </c>
      <c r="X3632" s="18"/>
      <c r="Y3632" s="123">
        <f t="shared" si="1527"/>
        <v>67054.222907000003</v>
      </c>
      <c r="Z3632" s="123">
        <f t="shared" si="1528"/>
        <v>69139.681627349608</v>
      </c>
      <c r="AA3632" s="123">
        <f t="shared" si="1529"/>
        <v>1341.0844581400002</v>
      </c>
      <c r="AB3632" s="123">
        <f t="shared" si="1530"/>
        <v>43495.839259007334</v>
      </c>
      <c r="AC3632" s="123">
        <f t="shared" si="1531"/>
        <v>181030.82825149695</v>
      </c>
      <c r="AD3632" s="150">
        <f t="shared" si="1532"/>
        <v>87053.852995000008</v>
      </c>
      <c r="AE3632" s="150">
        <f t="shared" si="1533"/>
        <v>88127.856395957642</v>
      </c>
      <c r="AF3632" s="150">
        <f t="shared" si="1534"/>
        <v>1741.0770599000002</v>
      </c>
      <c r="AG3632" s="150">
        <f t="shared" si="1535"/>
        <v>55656.430014803336</v>
      </c>
      <c r="AH3632" s="150">
        <f t="shared" si="1536"/>
        <v>232579.21646566101</v>
      </c>
    </row>
    <row r="3633" spans="1:34" ht="15.75" x14ac:dyDescent="0.2">
      <c r="A3633" s="127">
        <f t="shared" si="1511"/>
        <v>45093</v>
      </c>
      <c r="B3633" s="165">
        <f t="shared" ref="B3633:B3664" si="1537">AC3633+AH3633</f>
        <v>413744.85093704949</v>
      </c>
      <c r="C3633" s="124"/>
      <c r="D3633" s="128">
        <f t="shared" ref="D3633:D3664" si="1538">IF(E3633=E3632,D3632,E3632)</f>
        <v>6665.28</v>
      </c>
      <c r="E3633" s="129">
        <f>VLOOKUP(A3632,[1]Plan1!$AY$80:$BA$314,3)</f>
        <v>6659.95</v>
      </c>
      <c r="F3633" s="130">
        <f t="shared" ref="F3633:F3664" si="1539">IF(D3633=D3632,F3632,A3633)</f>
        <v>45093</v>
      </c>
      <c r="G3633" s="131">
        <f t="shared" ref="G3633:G3664" si="1540">(E3633/D3633)-1</f>
        <v>-7.9966633059680436E-4</v>
      </c>
      <c r="H3633" s="132">
        <f t="shared" ref="H3633:H3664" si="1541">IF(DAY(A3633)=15,VLOOKUP(A3633,AO$118:AT$450,4),H3632)</f>
        <v>45124</v>
      </c>
      <c r="I3633" s="132">
        <f t="shared" ref="I3633:I3664" si="1542">IF(A3633&gt;I3632,H3633,I3632)</f>
        <v>45124</v>
      </c>
      <c r="J3633" s="133">
        <f t="shared" ref="J3633:J3664" si="1543">IF(I3633=I3632,J3632,NETWORKDAYS(I3632,I3633,$AK$118:$AK$502)-1)</f>
        <v>22</v>
      </c>
      <c r="K3633" s="133">
        <f t="shared" ref="K3633:K3664" si="1544">(J3633-(NETWORKDAYS(A3633,I3633,AK$118:AK$502)-1))</f>
        <v>1</v>
      </c>
      <c r="L3633" s="124">
        <f t="shared" ref="L3633:L3664" si="1545">TRUNC((E3633/D3633)^TRUNC((K3633/J3633),9),8)</f>
        <v>0.99996362999999999</v>
      </c>
      <c r="M3633" s="134">
        <f t="shared" ref="M3633:M3664" si="1546">IF(I3633&gt;I3632,L3632,M3632)</f>
        <v>1.0022992500000001</v>
      </c>
      <c r="N3633" s="134">
        <f t="shared" ref="N3633:N3664" si="1547">IF(I3633&gt;I3632,N3632*M3633,N3632)</f>
        <v>1.7937082028809188</v>
      </c>
      <c r="O3633" s="124">
        <f t="shared" ref="O3633:O3664" si="1548">TRUNC(TRUNC((L3633*N3633),15),8)</f>
        <v>1.7936429599999999</v>
      </c>
      <c r="P3633" s="124"/>
      <c r="Q3633" s="125"/>
      <c r="R3633" s="126"/>
      <c r="S3633" s="124"/>
      <c r="T3633" s="135">
        <f t="shared" si="1512"/>
        <v>7.9699999999999993E-2</v>
      </c>
      <c r="U3633" s="125">
        <f t="shared" ref="U3633:U3664" si="1549">IF(Q3632&gt;0,1,IF(K3633=K3632,U3632,U3632+1))</f>
        <v>1319</v>
      </c>
      <c r="V3633" s="125">
        <v>252</v>
      </c>
      <c r="W3633" s="134">
        <f t="shared" ref="W3633:W3664" si="1550">ROUND((1+T3633)^TRUNC((U3633/V3633),9),9)</f>
        <v>1.4938695040000001</v>
      </c>
      <c r="X3633" s="18"/>
      <c r="Y3633" s="123">
        <f t="shared" ref="Y3633:Y3664" si="1551">S$1686+X$1686</f>
        <v>67054.222907000003</v>
      </c>
      <c r="Z3633" s="123">
        <f t="shared" ref="Z3633:Z3664" si="1552">(((O3633/O$1686)*W3633*W$1714)-1)*Y3633</f>
        <v>69176.176431080385</v>
      </c>
      <c r="AA3633" s="123">
        <f t="shared" ref="AA3633:AA3664" si="1553">0.02*Y3633</f>
        <v>1341.0844581400002</v>
      </c>
      <c r="AB3633" s="123">
        <f t="shared" ref="AB3633:AB3664" si="1554">0.01*((A3633-A$1686)/30)*Y3633</f>
        <v>43518.190666643</v>
      </c>
      <c r="AC3633" s="123">
        <f t="shared" ref="AC3633:AC3664" si="1555">SUM(Y3633:AB3633)</f>
        <v>181089.67446286336</v>
      </c>
      <c r="AD3633" s="150">
        <f t="shared" ref="AD3633:AD3664" si="1556">S$1714+X$1714</f>
        <v>87053.852995000008</v>
      </c>
      <c r="AE3633" s="150">
        <f t="shared" ref="AE3633:AE3664" si="1557">(((O3633/O$1714)*W3633)-1)*AD3633</f>
        <v>88174.798453484429</v>
      </c>
      <c r="AF3633" s="150">
        <f t="shared" ref="AF3633:AF3664" si="1558">0.02*AD3633</f>
        <v>1741.0770599000002</v>
      </c>
      <c r="AG3633" s="150">
        <f t="shared" ref="AG3633:AG3664" si="1559">0.01*((A3633-A$1714)/30)*AD3633</f>
        <v>55685.447965801679</v>
      </c>
      <c r="AH3633" s="150">
        <f t="shared" ref="AH3633:AH3664" si="1560">SUM(AD3633:AG3633)</f>
        <v>232655.17647418613</v>
      </c>
    </row>
    <row r="3634" spans="1:34" ht="15.75" x14ac:dyDescent="0.2">
      <c r="A3634" s="127">
        <f t="shared" si="1511"/>
        <v>45094</v>
      </c>
      <c r="B3634" s="165">
        <f t="shared" si="1537"/>
        <v>413879.68250815192</v>
      </c>
      <c r="C3634" s="124"/>
      <c r="D3634" s="128">
        <f t="shared" si="1538"/>
        <v>6665.28</v>
      </c>
      <c r="E3634" s="129">
        <f>VLOOKUP(A3633,[1]Plan1!$AY$80:$BA$314,3)</f>
        <v>6659.95</v>
      </c>
      <c r="F3634" s="130">
        <f t="shared" si="1539"/>
        <v>45093</v>
      </c>
      <c r="G3634" s="131">
        <f t="shared" si="1540"/>
        <v>-7.9966633059680436E-4</v>
      </c>
      <c r="H3634" s="132">
        <f t="shared" si="1541"/>
        <v>45124</v>
      </c>
      <c r="I3634" s="132">
        <f t="shared" si="1542"/>
        <v>45124</v>
      </c>
      <c r="J3634" s="133">
        <f t="shared" si="1543"/>
        <v>22</v>
      </c>
      <c r="K3634" s="133">
        <f t="shared" si="1544"/>
        <v>2</v>
      </c>
      <c r="L3634" s="124">
        <f t="shared" si="1545"/>
        <v>0.99992727000000003</v>
      </c>
      <c r="M3634" s="134">
        <f t="shared" si="1546"/>
        <v>1.0022992500000001</v>
      </c>
      <c r="N3634" s="134">
        <f t="shared" si="1547"/>
        <v>1.7937082028809188</v>
      </c>
      <c r="O3634" s="124">
        <f t="shared" si="1548"/>
        <v>1.7935777399999999</v>
      </c>
      <c r="P3634" s="124"/>
      <c r="Q3634" s="125"/>
      <c r="R3634" s="126"/>
      <c r="S3634" s="124"/>
      <c r="T3634" s="135">
        <f t="shared" si="1512"/>
        <v>7.9699999999999993E-2</v>
      </c>
      <c r="U3634" s="125">
        <f t="shared" si="1549"/>
        <v>1320</v>
      </c>
      <c r="V3634" s="125">
        <v>252</v>
      </c>
      <c r="W3634" s="134">
        <f t="shared" si="1550"/>
        <v>1.4943241549999999</v>
      </c>
      <c r="X3634" s="18"/>
      <c r="Y3634" s="123">
        <f t="shared" si="1551"/>
        <v>67054.222907000003</v>
      </c>
      <c r="Z3634" s="123">
        <f t="shared" si="1552"/>
        <v>69212.682323285146</v>
      </c>
      <c r="AA3634" s="123">
        <f t="shared" si="1553"/>
        <v>1341.0844581400002</v>
      </c>
      <c r="AB3634" s="123">
        <f t="shared" si="1554"/>
        <v>43540.542074278674</v>
      </c>
      <c r="AC3634" s="123">
        <f t="shared" si="1555"/>
        <v>181148.53176270379</v>
      </c>
      <c r="AD3634" s="150">
        <f t="shared" si="1556"/>
        <v>87053.852995000008</v>
      </c>
      <c r="AE3634" s="150">
        <f t="shared" si="1557"/>
        <v>88221.754773748093</v>
      </c>
      <c r="AF3634" s="150">
        <f t="shared" si="1558"/>
        <v>1741.0770599000002</v>
      </c>
      <c r="AG3634" s="150">
        <f t="shared" si="1559"/>
        <v>55714.465916800007</v>
      </c>
      <c r="AH3634" s="150">
        <f t="shared" si="1560"/>
        <v>232731.15074544813</v>
      </c>
    </row>
    <row r="3635" spans="1:34" ht="15.75" x14ac:dyDescent="0.2">
      <c r="A3635" s="127">
        <f t="shared" si="1511"/>
        <v>45095</v>
      </c>
      <c r="B3635" s="165">
        <f t="shared" si="1537"/>
        <v>413931.05186678591</v>
      </c>
      <c r="C3635" s="124"/>
      <c r="D3635" s="128">
        <f t="shared" si="1538"/>
        <v>6665.28</v>
      </c>
      <c r="E3635" s="129">
        <f>VLOOKUP(A3634,[1]Plan1!$AY$80:$BA$314,3)</f>
        <v>6659.95</v>
      </c>
      <c r="F3635" s="130">
        <f t="shared" si="1539"/>
        <v>45093</v>
      </c>
      <c r="G3635" s="131">
        <f t="shared" si="1540"/>
        <v>-7.9966633059680436E-4</v>
      </c>
      <c r="H3635" s="132">
        <f t="shared" si="1541"/>
        <v>45124</v>
      </c>
      <c r="I3635" s="132">
        <f t="shared" si="1542"/>
        <v>45124</v>
      </c>
      <c r="J3635" s="133">
        <f t="shared" si="1543"/>
        <v>22</v>
      </c>
      <c r="K3635" s="133">
        <f t="shared" si="1544"/>
        <v>2</v>
      </c>
      <c r="L3635" s="124">
        <f t="shared" si="1545"/>
        <v>0.99992727000000003</v>
      </c>
      <c r="M3635" s="134">
        <f t="shared" si="1546"/>
        <v>1.0022992500000001</v>
      </c>
      <c r="N3635" s="134">
        <f t="shared" si="1547"/>
        <v>1.7937082028809188</v>
      </c>
      <c r="O3635" s="124">
        <f t="shared" si="1548"/>
        <v>1.7935777399999999</v>
      </c>
      <c r="P3635" s="124"/>
      <c r="Q3635" s="125"/>
      <c r="R3635" s="126"/>
      <c r="S3635" s="124"/>
      <c r="T3635" s="135">
        <f t="shared" si="1512"/>
        <v>7.9699999999999993E-2</v>
      </c>
      <c r="U3635" s="125">
        <f t="shared" si="1549"/>
        <v>1320</v>
      </c>
      <c r="V3635" s="125">
        <v>252</v>
      </c>
      <c r="W3635" s="134">
        <f t="shared" si="1550"/>
        <v>1.4943241549999999</v>
      </c>
      <c r="X3635" s="18"/>
      <c r="Y3635" s="123">
        <f t="shared" si="1551"/>
        <v>67054.222907000003</v>
      </c>
      <c r="Z3635" s="123">
        <f t="shared" si="1552"/>
        <v>69212.682323285146</v>
      </c>
      <c r="AA3635" s="123">
        <f t="shared" si="1553"/>
        <v>1341.0844581400002</v>
      </c>
      <c r="AB3635" s="123">
        <f t="shared" si="1554"/>
        <v>43562.89348191434</v>
      </c>
      <c r="AC3635" s="123">
        <f t="shared" si="1555"/>
        <v>181170.88317033945</v>
      </c>
      <c r="AD3635" s="150">
        <f t="shared" si="1556"/>
        <v>87053.852995000008</v>
      </c>
      <c r="AE3635" s="150">
        <f t="shared" si="1557"/>
        <v>88221.754773748093</v>
      </c>
      <c r="AF3635" s="150">
        <f t="shared" si="1558"/>
        <v>1741.0770599000002</v>
      </c>
      <c r="AG3635" s="150">
        <f t="shared" si="1559"/>
        <v>55743.483867798335</v>
      </c>
      <c r="AH3635" s="150">
        <f t="shared" si="1560"/>
        <v>232760.16869644646</v>
      </c>
    </row>
    <row r="3636" spans="1:34" ht="15.75" x14ac:dyDescent="0.2">
      <c r="A3636" s="127">
        <f t="shared" si="1511"/>
        <v>45096</v>
      </c>
      <c r="B3636" s="165">
        <f t="shared" si="1537"/>
        <v>413982.42122541991</v>
      </c>
      <c r="C3636" s="124"/>
      <c r="D3636" s="128">
        <f t="shared" si="1538"/>
        <v>6665.28</v>
      </c>
      <c r="E3636" s="129">
        <f>VLOOKUP(A3635,[1]Plan1!$AY$80:$BA$314,3)</f>
        <v>6659.95</v>
      </c>
      <c r="F3636" s="130">
        <f t="shared" si="1539"/>
        <v>45093</v>
      </c>
      <c r="G3636" s="131">
        <f t="shared" si="1540"/>
        <v>-7.9966633059680436E-4</v>
      </c>
      <c r="H3636" s="132">
        <f t="shared" si="1541"/>
        <v>45124</v>
      </c>
      <c r="I3636" s="132">
        <f t="shared" si="1542"/>
        <v>45124</v>
      </c>
      <c r="J3636" s="133">
        <f t="shared" si="1543"/>
        <v>22</v>
      </c>
      <c r="K3636" s="133">
        <f t="shared" si="1544"/>
        <v>2</v>
      </c>
      <c r="L3636" s="124">
        <f t="shared" si="1545"/>
        <v>0.99992727000000003</v>
      </c>
      <c r="M3636" s="134">
        <f t="shared" si="1546"/>
        <v>1.0022992500000001</v>
      </c>
      <c r="N3636" s="134">
        <f t="shared" si="1547"/>
        <v>1.7937082028809188</v>
      </c>
      <c r="O3636" s="124">
        <f t="shared" si="1548"/>
        <v>1.7935777399999999</v>
      </c>
      <c r="P3636" s="124"/>
      <c r="Q3636" s="125"/>
      <c r="R3636" s="126"/>
      <c r="S3636" s="124"/>
      <c r="T3636" s="135">
        <f t="shared" si="1512"/>
        <v>7.9699999999999993E-2</v>
      </c>
      <c r="U3636" s="125">
        <f t="shared" si="1549"/>
        <v>1320</v>
      </c>
      <c r="V3636" s="125">
        <v>252</v>
      </c>
      <c r="W3636" s="134">
        <f t="shared" si="1550"/>
        <v>1.4943241549999999</v>
      </c>
      <c r="X3636" s="18"/>
      <c r="Y3636" s="123">
        <f t="shared" si="1551"/>
        <v>67054.222907000003</v>
      </c>
      <c r="Z3636" s="123">
        <f t="shared" si="1552"/>
        <v>69212.682323285146</v>
      </c>
      <c r="AA3636" s="123">
        <f t="shared" si="1553"/>
        <v>1341.0844581400002</v>
      </c>
      <c r="AB3636" s="123">
        <f t="shared" si="1554"/>
        <v>43585.244889550006</v>
      </c>
      <c r="AC3636" s="123">
        <f t="shared" si="1555"/>
        <v>181193.23457797512</v>
      </c>
      <c r="AD3636" s="150">
        <f t="shared" si="1556"/>
        <v>87053.852995000008</v>
      </c>
      <c r="AE3636" s="150">
        <f t="shared" si="1557"/>
        <v>88221.754773748093</v>
      </c>
      <c r="AF3636" s="150">
        <f t="shared" si="1558"/>
        <v>1741.0770599000002</v>
      </c>
      <c r="AG3636" s="150">
        <f t="shared" si="1559"/>
        <v>55772.501818796663</v>
      </c>
      <c r="AH3636" s="150">
        <f t="shared" si="1560"/>
        <v>232789.18664744479</v>
      </c>
    </row>
    <row r="3637" spans="1:34" ht="15.75" x14ac:dyDescent="0.2">
      <c r="A3637" s="127">
        <f t="shared" si="1511"/>
        <v>45097</v>
      </c>
      <c r="B3637" s="165">
        <f t="shared" si="1537"/>
        <v>414117.2748812061</v>
      </c>
      <c r="C3637" s="124"/>
      <c r="D3637" s="128">
        <f t="shared" si="1538"/>
        <v>6665.28</v>
      </c>
      <c r="E3637" s="129">
        <f>VLOOKUP(A3636,[1]Plan1!$AY$80:$BA$314,3)</f>
        <v>6659.95</v>
      </c>
      <c r="F3637" s="130">
        <f t="shared" si="1539"/>
        <v>45093</v>
      </c>
      <c r="G3637" s="131">
        <f t="shared" si="1540"/>
        <v>-7.9966633059680436E-4</v>
      </c>
      <c r="H3637" s="132">
        <f t="shared" si="1541"/>
        <v>45124</v>
      </c>
      <c r="I3637" s="132">
        <f t="shared" si="1542"/>
        <v>45124</v>
      </c>
      <c r="J3637" s="133">
        <f t="shared" si="1543"/>
        <v>22</v>
      </c>
      <c r="K3637" s="133">
        <f t="shared" si="1544"/>
        <v>3</v>
      </c>
      <c r="L3637" s="124">
        <f t="shared" si="1545"/>
        <v>0.99989090999999997</v>
      </c>
      <c r="M3637" s="134">
        <f t="shared" si="1546"/>
        <v>1.0022992500000001</v>
      </c>
      <c r="N3637" s="134">
        <f t="shared" si="1547"/>
        <v>1.7937082028809188</v>
      </c>
      <c r="O3637" s="124">
        <f t="shared" si="1548"/>
        <v>1.7935125199999999</v>
      </c>
      <c r="P3637" s="124"/>
      <c r="Q3637" s="125"/>
      <c r="R3637" s="126"/>
      <c r="S3637" s="124"/>
      <c r="T3637" s="135">
        <f t="shared" si="1512"/>
        <v>7.9699999999999993E-2</v>
      </c>
      <c r="U3637" s="125">
        <f t="shared" si="1549"/>
        <v>1321</v>
      </c>
      <c r="V3637" s="125">
        <v>252</v>
      </c>
      <c r="W3637" s="134">
        <f t="shared" si="1550"/>
        <v>1.494778945</v>
      </c>
      <c r="X3637" s="18"/>
      <c r="Y3637" s="123">
        <f t="shared" si="1551"/>
        <v>67054.222907000003</v>
      </c>
      <c r="Z3637" s="123">
        <f t="shared" si="1552"/>
        <v>69249.19787520371</v>
      </c>
      <c r="AA3637" s="123">
        <f t="shared" si="1553"/>
        <v>1341.0844581400002</v>
      </c>
      <c r="AB3637" s="123">
        <f t="shared" si="1554"/>
        <v>43607.596297185664</v>
      </c>
      <c r="AC3637" s="123">
        <f t="shared" si="1555"/>
        <v>181252.10153752938</v>
      </c>
      <c r="AD3637" s="150">
        <f t="shared" si="1556"/>
        <v>87053.852995000008</v>
      </c>
      <c r="AE3637" s="150">
        <f t="shared" si="1557"/>
        <v>88268.723518981729</v>
      </c>
      <c r="AF3637" s="150">
        <f t="shared" si="1558"/>
        <v>1741.0770599000002</v>
      </c>
      <c r="AG3637" s="150">
        <f t="shared" si="1559"/>
        <v>55801.519769794999</v>
      </c>
      <c r="AH3637" s="150">
        <f t="shared" si="1560"/>
        <v>232865.17334367675</v>
      </c>
    </row>
    <row r="3638" spans="1:34" ht="15.75" x14ac:dyDescent="0.2">
      <c r="A3638" s="127">
        <f t="shared" si="1511"/>
        <v>45098</v>
      </c>
      <c r="B3638" s="165">
        <f t="shared" si="1537"/>
        <v>414252.15041004622</v>
      </c>
      <c r="C3638" s="124"/>
      <c r="D3638" s="128">
        <f t="shared" si="1538"/>
        <v>6665.28</v>
      </c>
      <c r="E3638" s="129">
        <f>VLOOKUP(A3637,[1]Plan1!$AY$80:$BA$314,3)</f>
        <v>6659.95</v>
      </c>
      <c r="F3638" s="130">
        <f t="shared" si="1539"/>
        <v>45093</v>
      </c>
      <c r="G3638" s="131">
        <f t="shared" si="1540"/>
        <v>-7.9966633059680436E-4</v>
      </c>
      <c r="H3638" s="132">
        <f t="shared" si="1541"/>
        <v>45124</v>
      </c>
      <c r="I3638" s="132">
        <f t="shared" si="1542"/>
        <v>45124</v>
      </c>
      <c r="J3638" s="133">
        <f t="shared" si="1543"/>
        <v>22</v>
      </c>
      <c r="K3638" s="133">
        <f t="shared" si="1544"/>
        <v>4</v>
      </c>
      <c r="L3638" s="124">
        <f t="shared" si="1545"/>
        <v>0.99985455000000001</v>
      </c>
      <c r="M3638" s="134">
        <f t="shared" si="1546"/>
        <v>1.0022992500000001</v>
      </c>
      <c r="N3638" s="134">
        <f t="shared" si="1547"/>
        <v>1.7937082028809188</v>
      </c>
      <c r="O3638" s="124">
        <f t="shared" si="1548"/>
        <v>1.7934473</v>
      </c>
      <c r="P3638" s="124"/>
      <c r="Q3638" s="125"/>
      <c r="R3638" s="126"/>
      <c r="S3638" s="124"/>
      <c r="T3638" s="135">
        <f t="shared" si="1512"/>
        <v>7.9699999999999993E-2</v>
      </c>
      <c r="U3638" s="125">
        <f t="shared" si="1549"/>
        <v>1322</v>
      </c>
      <c r="V3638" s="125">
        <v>252</v>
      </c>
      <c r="W3638" s="134">
        <f t="shared" si="1550"/>
        <v>1.4952338730000001</v>
      </c>
      <c r="X3638" s="18"/>
      <c r="Y3638" s="123">
        <f t="shared" si="1551"/>
        <v>67054.222907000003</v>
      </c>
      <c r="Z3638" s="123">
        <f t="shared" si="1552"/>
        <v>69285.722994270371</v>
      </c>
      <c r="AA3638" s="123">
        <f t="shared" si="1553"/>
        <v>1341.0844581400002</v>
      </c>
      <c r="AB3638" s="123">
        <f t="shared" si="1554"/>
        <v>43629.94770482133</v>
      </c>
      <c r="AC3638" s="123">
        <f t="shared" si="1555"/>
        <v>181310.97806423169</v>
      </c>
      <c r="AD3638" s="150">
        <f t="shared" si="1556"/>
        <v>87053.852995000008</v>
      </c>
      <c r="AE3638" s="150">
        <f t="shared" si="1557"/>
        <v>88315.704570121146</v>
      </c>
      <c r="AF3638" s="150">
        <f t="shared" si="1558"/>
        <v>1741.0770599000002</v>
      </c>
      <c r="AG3638" s="150">
        <f t="shared" si="1559"/>
        <v>55830.537720793349</v>
      </c>
      <c r="AH3638" s="150">
        <f t="shared" si="1560"/>
        <v>232941.17234581453</v>
      </c>
    </row>
    <row r="3639" spans="1:34" ht="15.75" x14ac:dyDescent="0.2">
      <c r="A3639" s="127">
        <f t="shared" si="1511"/>
        <v>45099</v>
      </c>
      <c r="B3639" s="165">
        <f t="shared" si="1537"/>
        <v>414387.0514944137</v>
      </c>
      <c r="C3639" s="124"/>
      <c r="D3639" s="128">
        <f t="shared" si="1538"/>
        <v>6665.28</v>
      </c>
      <c r="E3639" s="129">
        <f>VLOOKUP(A3638,[1]Plan1!$AY$80:$BA$314,3)</f>
        <v>6659.95</v>
      </c>
      <c r="F3639" s="130">
        <f t="shared" si="1539"/>
        <v>45093</v>
      </c>
      <c r="G3639" s="131">
        <f t="shared" si="1540"/>
        <v>-7.9966633059680436E-4</v>
      </c>
      <c r="H3639" s="132">
        <f t="shared" si="1541"/>
        <v>45124</v>
      </c>
      <c r="I3639" s="132">
        <f t="shared" si="1542"/>
        <v>45124</v>
      </c>
      <c r="J3639" s="133">
        <f t="shared" si="1543"/>
        <v>22</v>
      </c>
      <c r="K3639" s="133">
        <f t="shared" si="1544"/>
        <v>5</v>
      </c>
      <c r="L3639" s="124">
        <f t="shared" si="1545"/>
        <v>0.99981819999999999</v>
      </c>
      <c r="M3639" s="134">
        <f t="shared" si="1546"/>
        <v>1.0022992500000001</v>
      </c>
      <c r="N3639" s="134">
        <f t="shared" si="1547"/>
        <v>1.7937082028809188</v>
      </c>
      <c r="O3639" s="124">
        <f t="shared" si="1548"/>
        <v>1.7933821000000001</v>
      </c>
      <c r="P3639" s="124"/>
      <c r="Q3639" s="125"/>
      <c r="R3639" s="126"/>
      <c r="S3639" s="124"/>
      <c r="T3639" s="135">
        <f t="shared" si="1512"/>
        <v>7.9699999999999993E-2</v>
      </c>
      <c r="U3639" s="125">
        <f t="shared" si="1549"/>
        <v>1323</v>
      </c>
      <c r="V3639" s="125">
        <v>252</v>
      </c>
      <c r="W3639" s="134">
        <f t="shared" si="1550"/>
        <v>1.49568894</v>
      </c>
      <c r="X3639" s="18"/>
      <c r="Y3639" s="123">
        <f t="shared" si="1551"/>
        <v>67054.222907000003</v>
      </c>
      <c r="Z3639" s="123">
        <f t="shared" si="1552"/>
        <v>69322.259291177877</v>
      </c>
      <c r="AA3639" s="123">
        <f t="shared" si="1553"/>
        <v>1341.0844581400002</v>
      </c>
      <c r="AB3639" s="123">
        <f t="shared" si="1554"/>
        <v>43652.299112456996</v>
      </c>
      <c r="AC3639" s="123">
        <f t="shared" si="1555"/>
        <v>181369.86576877488</v>
      </c>
      <c r="AD3639" s="150">
        <f t="shared" si="1556"/>
        <v>87053.852995000008</v>
      </c>
      <c r="AE3639" s="150">
        <f t="shared" si="1557"/>
        <v>88362.699998947137</v>
      </c>
      <c r="AF3639" s="150">
        <f t="shared" si="1558"/>
        <v>1741.0770599000002</v>
      </c>
      <c r="AG3639" s="150">
        <f t="shared" si="1559"/>
        <v>55859.555671791677</v>
      </c>
      <c r="AH3639" s="150">
        <f t="shared" si="1560"/>
        <v>233017.18572563882</v>
      </c>
    </row>
    <row r="3640" spans="1:34" ht="15.75" x14ac:dyDescent="0.2">
      <c r="A3640" s="127">
        <f t="shared" si="1511"/>
        <v>45100</v>
      </c>
      <c r="B3640" s="165">
        <f t="shared" si="1537"/>
        <v>414521.97096944973</v>
      </c>
      <c r="C3640" s="124"/>
      <c r="D3640" s="128">
        <f t="shared" si="1538"/>
        <v>6665.28</v>
      </c>
      <c r="E3640" s="129">
        <f>VLOOKUP(A3639,[1]Plan1!$AY$80:$BA$314,3)</f>
        <v>6659.95</v>
      </c>
      <c r="F3640" s="130">
        <f t="shared" si="1539"/>
        <v>45093</v>
      </c>
      <c r="G3640" s="131">
        <f t="shared" si="1540"/>
        <v>-7.9966633059680436E-4</v>
      </c>
      <c r="H3640" s="132">
        <f t="shared" si="1541"/>
        <v>45124</v>
      </c>
      <c r="I3640" s="132">
        <f t="shared" si="1542"/>
        <v>45124</v>
      </c>
      <c r="J3640" s="133">
        <f t="shared" si="1543"/>
        <v>22</v>
      </c>
      <c r="K3640" s="133">
        <f t="shared" si="1544"/>
        <v>6</v>
      </c>
      <c r="L3640" s="124">
        <f t="shared" si="1545"/>
        <v>0.99978184000000003</v>
      </c>
      <c r="M3640" s="134">
        <f t="shared" si="1546"/>
        <v>1.0022992500000001</v>
      </c>
      <c r="N3640" s="134">
        <f t="shared" si="1547"/>
        <v>1.7937082028809188</v>
      </c>
      <c r="O3640" s="124">
        <f t="shared" si="1548"/>
        <v>1.7933168799999999</v>
      </c>
      <c r="P3640" s="124"/>
      <c r="Q3640" s="125"/>
      <c r="R3640" s="126"/>
      <c r="S3640" s="124"/>
      <c r="T3640" s="135">
        <f t="shared" si="1512"/>
        <v>7.9699999999999993E-2</v>
      </c>
      <c r="U3640" s="125">
        <f t="shared" si="1549"/>
        <v>1324</v>
      </c>
      <c r="V3640" s="125">
        <v>252</v>
      </c>
      <c r="W3640" s="134">
        <f t="shared" si="1550"/>
        <v>1.4961441449999999</v>
      </c>
      <c r="X3640" s="18"/>
      <c r="Y3640" s="123">
        <f t="shared" si="1551"/>
        <v>67054.222907000003</v>
      </c>
      <c r="Z3640" s="123">
        <f t="shared" si="1552"/>
        <v>69358.80363205816</v>
      </c>
      <c r="AA3640" s="123">
        <f t="shared" si="1553"/>
        <v>1341.0844581400002</v>
      </c>
      <c r="AB3640" s="123">
        <f t="shared" si="1554"/>
        <v>43674.650520092677</v>
      </c>
      <c r="AC3640" s="123">
        <f t="shared" si="1555"/>
        <v>181428.76151729084</v>
      </c>
      <c r="AD3640" s="150">
        <f t="shared" si="1556"/>
        <v>87053.852995000008</v>
      </c>
      <c r="AE3640" s="150">
        <f t="shared" si="1557"/>
        <v>88409.705774468835</v>
      </c>
      <c r="AF3640" s="150">
        <f t="shared" si="1558"/>
        <v>1741.0770599000002</v>
      </c>
      <c r="AG3640" s="150">
        <f t="shared" si="1559"/>
        <v>55888.573622790005</v>
      </c>
      <c r="AH3640" s="150">
        <f t="shared" si="1560"/>
        <v>233093.20945215889</v>
      </c>
    </row>
    <row r="3641" spans="1:34" ht="15.75" x14ac:dyDescent="0.2">
      <c r="A3641" s="127">
        <f t="shared" si="1511"/>
        <v>45101</v>
      </c>
      <c r="B3641" s="165">
        <f t="shared" si="1537"/>
        <v>414656.91599582293</v>
      </c>
      <c r="C3641" s="124"/>
      <c r="D3641" s="128">
        <f t="shared" si="1538"/>
        <v>6665.28</v>
      </c>
      <c r="E3641" s="129">
        <f>VLOOKUP(A3640,[1]Plan1!$AY$80:$BA$314,3)</f>
        <v>6659.95</v>
      </c>
      <c r="F3641" s="130">
        <f t="shared" si="1539"/>
        <v>45093</v>
      </c>
      <c r="G3641" s="131">
        <f t="shared" si="1540"/>
        <v>-7.9966633059680436E-4</v>
      </c>
      <c r="H3641" s="132">
        <f t="shared" si="1541"/>
        <v>45124</v>
      </c>
      <c r="I3641" s="132">
        <f t="shared" si="1542"/>
        <v>45124</v>
      </c>
      <c r="J3641" s="133">
        <f t="shared" si="1543"/>
        <v>22</v>
      </c>
      <c r="K3641" s="133">
        <f t="shared" si="1544"/>
        <v>7</v>
      </c>
      <c r="L3641" s="124">
        <f t="shared" si="1545"/>
        <v>0.99974549000000001</v>
      </c>
      <c r="M3641" s="134">
        <f t="shared" si="1546"/>
        <v>1.0022992500000001</v>
      </c>
      <c r="N3641" s="134">
        <f t="shared" si="1547"/>
        <v>1.7937082028809188</v>
      </c>
      <c r="O3641" s="124">
        <f t="shared" si="1548"/>
        <v>1.79325168</v>
      </c>
      <c r="P3641" s="124"/>
      <c r="Q3641" s="125"/>
      <c r="R3641" s="126"/>
      <c r="S3641" s="124"/>
      <c r="T3641" s="135">
        <f t="shared" si="1512"/>
        <v>7.9699999999999993E-2</v>
      </c>
      <c r="U3641" s="125">
        <f t="shared" si="1549"/>
        <v>1325</v>
      </c>
      <c r="V3641" s="125">
        <v>252</v>
      </c>
      <c r="W3641" s="134">
        <f t="shared" si="1550"/>
        <v>1.4965994890000001</v>
      </c>
      <c r="X3641" s="18"/>
      <c r="Y3641" s="123">
        <f t="shared" si="1551"/>
        <v>67054.222907000003</v>
      </c>
      <c r="Z3641" s="123">
        <f t="shared" si="1552"/>
        <v>69395.359148946518</v>
      </c>
      <c r="AA3641" s="123">
        <f t="shared" si="1553"/>
        <v>1341.0844581400002</v>
      </c>
      <c r="AB3641" s="123">
        <f t="shared" si="1554"/>
        <v>43697.001927728343</v>
      </c>
      <c r="AC3641" s="123">
        <f t="shared" si="1555"/>
        <v>181487.66844181484</v>
      </c>
      <c r="AD3641" s="150">
        <f t="shared" si="1556"/>
        <v>87053.852995000008</v>
      </c>
      <c r="AE3641" s="150">
        <f t="shared" si="1557"/>
        <v>88456.725925319726</v>
      </c>
      <c r="AF3641" s="150">
        <f t="shared" si="1558"/>
        <v>1741.0770599000002</v>
      </c>
      <c r="AG3641" s="150">
        <f t="shared" si="1559"/>
        <v>55917.591573788333</v>
      </c>
      <c r="AH3641" s="150">
        <f t="shared" si="1560"/>
        <v>233169.24755400809</v>
      </c>
    </row>
    <row r="3642" spans="1:34" ht="15.75" x14ac:dyDescent="0.2">
      <c r="A3642" s="127">
        <f t="shared" si="1511"/>
        <v>45102</v>
      </c>
      <c r="B3642" s="165">
        <f t="shared" si="1537"/>
        <v>414708.28535445692</v>
      </c>
      <c r="C3642" s="124"/>
      <c r="D3642" s="128">
        <f t="shared" si="1538"/>
        <v>6665.28</v>
      </c>
      <c r="E3642" s="129">
        <f>VLOOKUP(A3641,[1]Plan1!$AY$80:$BA$314,3)</f>
        <v>6659.95</v>
      </c>
      <c r="F3642" s="130">
        <f t="shared" si="1539"/>
        <v>45093</v>
      </c>
      <c r="G3642" s="131">
        <f t="shared" si="1540"/>
        <v>-7.9966633059680436E-4</v>
      </c>
      <c r="H3642" s="132">
        <f t="shared" si="1541"/>
        <v>45124</v>
      </c>
      <c r="I3642" s="132">
        <f t="shared" si="1542"/>
        <v>45124</v>
      </c>
      <c r="J3642" s="133">
        <f t="shared" si="1543"/>
        <v>22</v>
      </c>
      <c r="K3642" s="133">
        <f t="shared" si="1544"/>
        <v>7</v>
      </c>
      <c r="L3642" s="124">
        <f t="shared" si="1545"/>
        <v>0.99974549000000001</v>
      </c>
      <c r="M3642" s="134">
        <f t="shared" si="1546"/>
        <v>1.0022992500000001</v>
      </c>
      <c r="N3642" s="134">
        <f t="shared" si="1547"/>
        <v>1.7937082028809188</v>
      </c>
      <c r="O3642" s="124">
        <f t="shared" si="1548"/>
        <v>1.79325168</v>
      </c>
      <c r="P3642" s="124"/>
      <c r="Q3642" s="125"/>
      <c r="R3642" s="126"/>
      <c r="S3642" s="124"/>
      <c r="T3642" s="135">
        <f t="shared" si="1512"/>
        <v>7.9699999999999993E-2</v>
      </c>
      <c r="U3642" s="125">
        <f t="shared" si="1549"/>
        <v>1325</v>
      </c>
      <c r="V3642" s="125">
        <v>252</v>
      </c>
      <c r="W3642" s="134">
        <f t="shared" si="1550"/>
        <v>1.4965994890000001</v>
      </c>
      <c r="X3642" s="18"/>
      <c r="Y3642" s="123">
        <f t="shared" si="1551"/>
        <v>67054.222907000003</v>
      </c>
      <c r="Z3642" s="123">
        <f t="shared" si="1552"/>
        <v>69395.359148946518</v>
      </c>
      <c r="AA3642" s="123">
        <f t="shared" si="1553"/>
        <v>1341.0844581400002</v>
      </c>
      <c r="AB3642" s="123">
        <f t="shared" si="1554"/>
        <v>43719.353335364001</v>
      </c>
      <c r="AC3642" s="123">
        <f t="shared" si="1555"/>
        <v>181510.0198494505</v>
      </c>
      <c r="AD3642" s="150">
        <f t="shared" si="1556"/>
        <v>87053.852995000008</v>
      </c>
      <c r="AE3642" s="150">
        <f t="shared" si="1557"/>
        <v>88456.725925319726</v>
      </c>
      <c r="AF3642" s="150">
        <f t="shared" si="1558"/>
        <v>1741.0770599000002</v>
      </c>
      <c r="AG3642" s="150">
        <f t="shared" si="1559"/>
        <v>55946.609524786676</v>
      </c>
      <c r="AH3642" s="150">
        <f t="shared" si="1560"/>
        <v>233198.26550500642</v>
      </c>
    </row>
    <row r="3643" spans="1:34" ht="15.75" x14ac:dyDescent="0.2">
      <c r="A3643" s="127">
        <f t="shared" si="1511"/>
        <v>45103</v>
      </c>
      <c r="B3643" s="165">
        <f t="shared" si="1537"/>
        <v>414759.65471309092</v>
      </c>
      <c r="C3643" s="124"/>
      <c r="D3643" s="128">
        <f t="shared" si="1538"/>
        <v>6665.28</v>
      </c>
      <c r="E3643" s="129">
        <f>VLOOKUP(A3642,[1]Plan1!$AY$80:$BA$314,3)</f>
        <v>6659.95</v>
      </c>
      <c r="F3643" s="130">
        <f t="shared" si="1539"/>
        <v>45093</v>
      </c>
      <c r="G3643" s="131">
        <f t="shared" si="1540"/>
        <v>-7.9966633059680436E-4</v>
      </c>
      <c r="H3643" s="132">
        <f t="shared" si="1541"/>
        <v>45124</v>
      </c>
      <c r="I3643" s="132">
        <f t="shared" si="1542"/>
        <v>45124</v>
      </c>
      <c r="J3643" s="133">
        <f t="shared" si="1543"/>
        <v>22</v>
      </c>
      <c r="K3643" s="133">
        <f t="shared" si="1544"/>
        <v>7</v>
      </c>
      <c r="L3643" s="124">
        <f t="shared" si="1545"/>
        <v>0.99974549000000001</v>
      </c>
      <c r="M3643" s="134">
        <f t="shared" si="1546"/>
        <v>1.0022992500000001</v>
      </c>
      <c r="N3643" s="134">
        <f t="shared" si="1547"/>
        <v>1.7937082028809188</v>
      </c>
      <c r="O3643" s="124">
        <f t="shared" si="1548"/>
        <v>1.79325168</v>
      </c>
      <c r="P3643" s="124"/>
      <c r="Q3643" s="125"/>
      <c r="R3643" s="126"/>
      <c r="S3643" s="124"/>
      <c r="T3643" s="135">
        <f t="shared" si="1512"/>
        <v>7.9699999999999993E-2</v>
      </c>
      <c r="U3643" s="125">
        <f t="shared" si="1549"/>
        <v>1325</v>
      </c>
      <c r="V3643" s="125">
        <v>252</v>
      </c>
      <c r="W3643" s="134">
        <f t="shared" si="1550"/>
        <v>1.4965994890000001</v>
      </c>
      <c r="X3643" s="18"/>
      <c r="Y3643" s="123">
        <f t="shared" si="1551"/>
        <v>67054.222907000003</v>
      </c>
      <c r="Z3643" s="123">
        <f t="shared" si="1552"/>
        <v>69395.359148946518</v>
      </c>
      <c r="AA3643" s="123">
        <f t="shared" si="1553"/>
        <v>1341.0844581400002</v>
      </c>
      <c r="AB3643" s="123">
        <f t="shared" si="1554"/>
        <v>43741.704742999667</v>
      </c>
      <c r="AC3643" s="123">
        <f t="shared" si="1555"/>
        <v>181532.37125708617</v>
      </c>
      <c r="AD3643" s="150">
        <f t="shared" si="1556"/>
        <v>87053.852995000008</v>
      </c>
      <c r="AE3643" s="150">
        <f t="shared" si="1557"/>
        <v>88456.725925319726</v>
      </c>
      <c r="AF3643" s="150">
        <f t="shared" si="1558"/>
        <v>1741.0770599000002</v>
      </c>
      <c r="AG3643" s="150">
        <f t="shared" si="1559"/>
        <v>55975.627475785004</v>
      </c>
      <c r="AH3643" s="150">
        <f t="shared" si="1560"/>
        <v>233227.28345600475</v>
      </c>
    </row>
    <row r="3644" spans="1:34" ht="15.75" x14ac:dyDescent="0.2">
      <c r="A3644" s="127">
        <f t="shared" si="1511"/>
        <v>45104</v>
      </c>
      <c r="B3644" s="165">
        <f t="shared" si="1537"/>
        <v>414894.61812172446</v>
      </c>
      <c r="C3644" s="124"/>
      <c r="D3644" s="128">
        <f t="shared" si="1538"/>
        <v>6665.28</v>
      </c>
      <c r="E3644" s="129">
        <f>VLOOKUP(A3643,[1]Plan1!$AY$80:$BA$314,3)</f>
        <v>6659.95</v>
      </c>
      <c r="F3644" s="130">
        <f t="shared" si="1539"/>
        <v>45093</v>
      </c>
      <c r="G3644" s="131">
        <f t="shared" si="1540"/>
        <v>-7.9966633059680436E-4</v>
      </c>
      <c r="H3644" s="132">
        <f t="shared" si="1541"/>
        <v>45124</v>
      </c>
      <c r="I3644" s="132">
        <f t="shared" si="1542"/>
        <v>45124</v>
      </c>
      <c r="J3644" s="133">
        <f t="shared" si="1543"/>
        <v>22</v>
      </c>
      <c r="K3644" s="133">
        <f t="shared" si="1544"/>
        <v>8</v>
      </c>
      <c r="L3644" s="124">
        <f t="shared" si="1545"/>
        <v>0.99970912999999995</v>
      </c>
      <c r="M3644" s="134">
        <f t="shared" si="1546"/>
        <v>1.0022992500000001</v>
      </c>
      <c r="N3644" s="134">
        <f t="shared" si="1547"/>
        <v>1.7937082028809188</v>
      </c>
      <c r="O3644" s="124">
        <f t="shared" si="1548"/>
        <v>1.79318646</v>
      </c>
      <c r="P3644" s="124"/>
      <c r="Q3644" s="125"/>
      <c r="R3644" s="126"/>
      <c r="S3644" s="124"/>
      <c r="T3644" s="135">
        <f t="shared" si="1512"/>
        <v>7.9699999999999993E-2</v>
      </c>
      <c r="U3644" s="125">
        <f t="shared" si="1549"/>
        <v>1326</v>
      </c>
      <c r="V3644" s="125">
        <v>252</v>
      </c>
      <c r="W3644" s="134">
        <f t="shared" si="1550"/>
        <v>1.4970549710000001</v>
      </c>
      <c r="X3644" s="18"/>
      <c r="Y3644" s="123">
        <f t="shared" si="1551"/>
        <v>67054.222907000003</v>
      </c>
      <c r="Z3644" s="123">
        <f t="shared" si="1552"/>
        <v>69431.922706129946</v>
      </c>
      <c r="AA3644" s="123">
        <f t="shared" si="1553"/>
        <v>1341.0844581400002</v>
      </c>
      <c r="AB3644" s="123">
        <f t="shared" si="1554"/>
        <v>43764.056150635333</v>
      </c>
      <c r="AC3644" s="123">
        <f t="shared" si="1555"/>
        <v>181591.28622190526</v>
      </c>
      <c r="AD3644" s="150">
        <f t="shared" si="1556"/>
        <v>87053.852995000008</v>
      </c>
      <c r="AE3644" s="150">
        <f t="shared" si="1557"/>
        <v>88503.756418135876</v>
      </c>
      <c r="AF3644" s="150">
        <f t="shared" si="1558"/>
        <v>1741.0770599000002</v>
      </c>
      <c r="AG3644" s="150">
        <f t="shared" si="1559"/>
        <v>56004.64542678334</v>
      </c>
      <c r="AH3644" s="150">
        <f t="shared" si="1560"/>
        <v>233303.33189981923</v>
      </c>
    </row>
    <row r="3645" spans="1:34" ht="15.75" x14ac:dyDescent="0.2">
      <c r="A3645" s="127">
        <f t="shared" si="1511"/>
        <v>45105</v>
      </c>
      <c r="B3645" s="165">
        <f t="shared" si="1537"/>
        <v>415029.60707750614</v>
      </c>
      <c r="C3645" s="124"/>
      <c r="D3645" s="128">
        <f t="shared" si="1538"/>
        <v>6665.28</v>
      </c>
      <c r="E3645" s="129">
        <f>VLOOKUP(A3644,[1]Plan1!$AY$80:$BA$314,3)</f>
        <v>6659.95</v>
      </c>
      <c r="F3645" s="130">
        <f t="shared" si="1539"/>
        <v>45093</v>
      </c>
      <c r="G3645" s="131">
        <f t="shared" si="1540"/>
        <v>-7.9966633059680436E-4</v>
      </c>
      <c r="H3645" s="132">
        <f t="shared" si="1541"/>
        <v>45124</v>
      </c>
      <c r="I3645" s="132">
        <f t="shared" si="1542"/>
        <v>45124</v>
      </c>
      <c r="J3645" s="133">
        <f t="shared" si="1543"/>
        <v>22</v>
      </c>
      <c r="K3645" s="133">
        <f t="shared" si="1544"/>
        <v>9</v>
      </c>
      <c r="L3645" s="124">
        <f t="shared" si="1545"/>
        <v>0.99967278000000004</v>
      </c>
      <c r="M3645" s="134">
        <f t="shared" si="1546"/>
        <v>1.0022992500000001</v>
      </c>
      <c r="N3645" s="134">
        <f t="shared" si="1547"/>
        <v>1.7937082028809188</v>
      </c>
      <c r="O3645" s="124">
        <f t="shared" si="1548"/>
        <v>1.7931212599999999</v>
      </c>
      <c r="P3645" s="124"/>
      <c r="Q3645" s="125"/>
      <c r="R3645" s="126"/>
      <c r="S3645" s="124"/>
      <c r="T3645" s="135">
        <f t="shared" si="1512"/>
        <v>7.9699999999999993E-2</v>
      </c>
      <c r="U3645" s="125">
        <f t="shared" si="1549"/>
        <v>1327</v>
      </c>
      <c r="V3645" s="125">
        <v>252</v>
      </c>
      <c r="W3645" s="134">
        <f t="shared" si="1550"/>
        <v>1.497510592</v>
      </c>
      <c r="X3645" s="18"/>
      <c r="Y3645" s="123">
        <f t="shared" si="1551"/>
        <v>67054.222907000003</v>
      </c>
      <c r="Z3645" s="123">
        <f t="shared" si="1552"/>
        <v>69468.49743748919</v>
      </c>
      <c r="AA3645" s="123">
        <f t="shared" si="1553"/>
        <v>1341.0844581400002</v>
      </c>
      <c r="AB3645" s="123">
        <f t="shared" si="1554"/>
        <v>43786.407558271007</v>
      </c>
      <c r="AC3645" s="123">
        <f t="shared" si="1555"/>
        <v>181650.21236090019</v>
      </c>
      <c r="AD3645" s="150">
        <f t="shared" si="1556"/>
        <v>87053.852995000008</v>
      </c>
      <c r="AE3645" s="150">
        <f t="shared" si="1557"/>
        <v>88550.801283924302</v>
      </c>
      <c r="AF3645" s="150">
        <f t="shared" si="1558"/>
        <v>1741.0770599000002</v>
      </c>
      <c r="AG3645" s="150">
        <f t="shared" si="1559"/>
        <v>56033.663377781668</v>
      </c>
      <c r="AH3645" s="150">
        <f t="shared" si="1560"/>
        <v>233379.39471660598</v>
      </c>
    </row>
    <row r="3646" spans="1:34" ht="15.75" x14ac:dyDescent="0.2">
      <c r="A3646" s="127">
        <f t="shared" si="1511"/>
        <v>45106</v>
      </c>
      <c r="B3646" s="165">
        <f t="shared" si="1537"/>
        <v>415164.61788958439</v>
      </c>
      <c r="C3646" s="124"/>
      <c r="D3646" s="128">
        <f t="shared" si="1538"/>
        <v>6665.28</v>
      </c>
      <c r="E3646" s="129">
        <f>VLOOKUP(A3645,[1]Plan1!$AY$80:$BA$314,3)</f>
        <v>6659.95</v>
      </c>
      <c r="F3646" s="130">
        <f t="shared" si="1539"/>
        <v>45093</v>
      </c>
      <c r="G3646" s="131">
        <f t="shared" si="1540"/>
        <v>-7.9966633059680436E-4</v>
      </c>
      <c r="H3646" s="132">
        <f t="shared" si="1541"/>
        <v>45124</v>
      </c>
      <c r="I3646" s="132">
        <f t="shared" si="1542"/>
        <v>45124</v>
      </c>
      <c r="J3646" s="133">
        <f t="shared" si="1543"/>
        <v>22</v>
      </c>
      <c r="K3646" s="133">
        <f t="shared" si="1544"/>
        <v>10</v>
      </c>
      <c r="L3646" s="124">
        <f t="shared" si="1545"/>
        <v>0.99963643000000002</v>
      </c>
      <c r="M3646" s="134">
        <f t="shared" si="1546"/>
        <v>1.0022992500000001</v>
      </c>
      <c r="N3646" s="134">
        <f t="shared" si="1547"/>
        <v>1.7937082028809188</v>
      </c>
      <c r="O3646" s="124">
        <f t="shared" si="1548"/>
        <v>1.7930560600000001</v>
      </c>
      <c r="P3646" s="124"/>
      <c r="Q3646" s="125"/>
      <c r="R3646" s="126"/>
      <c r="S3646" s="124"/>
      <c r="T3646" s="135">
        <f t="shared" si="1512"/>
        <v>7.9699999999999993E-2</v>
      </c>
      <c r="U3646" s="125">
        <f t="shared" si="1549"/>
        <v>1328</v>
      </c>
      <c r="V3646" s="125">
        <v>252</v>
      </c>
      <c r="W3646" s="134">
        <f t="shared" si="1550"/>
        <v>1.4979663510000001</v>
      </c>
      <c r="X3646" s="18"/>
      <c r="Y3646" s="123">
        <f t="shared" si="1551"/>
        <v>67054.222907000003</v>
      </c>
      <c r="Z3646" s="123">
        <f t="shared" si="1552"/>
        <v>69505.081728666933</v>
      </c>
      <c r="AA3646" s="123">
        <f t="shared" si="1553"/>
        <v>1341.0844581400002</v>
      </c>
      <c r="AB3646" s="123">
        <f t="shared" si="1554"/>
        <v>43808.758965906665</v>
      </c>
      <c r="AC3646" s="123">
        <f t="shared" si="1555"/>
        <v>181709.1480597136</v>
      </c>
      <c r="AD3646" s="150">
        <f t="shared" si="1556"/>
        <v>87053.852995000008</v>
      </c>
      <c r="AE3646" s="150">
        <f t="shared" si="1557"/>
        <v>88597.858446190789</v>
      </c>
      <c r="AF3646" s="150">
        <f t="shared" si="1558"/>
        <v>1741.0770599000002</v>
      </c>
      <c r="AG3646" s="150">
        <f t="shared" si="1559"/>
        <v>56062.681328780003</v>
      </c>
      <c r="AH3646" s="150">
        <f t="shared" si="1560"/>
        <v>233455.4698298708</v>
      </c>
    </row>
    <row r="3647" spans="1:34" ht="15.75" x14ac:dyDescent="0.2">
      <c r="A3647" s="127">
        <f t="shared" si="1511"/>
        <v>45107</v>
      </c>
      <c r="B3647" s="165">
        <f t="shared" si="1537"/>
        <v>415299.65097165282</v>
      </c>
      <c r="C3647" s="124"/>
      <c r="D3647" s="128">
        <f t="shared" si="1538"/>
        <v>6665.28</v>
      </c>
      <c r="E3647" s="129">
        <f>VLOOKUP(A3646,[1]Plan1!$AY$80:$BA$314,3)</f>
        <v>6659.95</v>
      </c>
      <c r="F3647" s="130">
        <f t="shared" si="1539"/>
        <v>45093</v>
      </c>
      <c r="G3647" s="131">
        <f t="shared" si="1540"/>
        <v>-7.9966633059680436E-4</v>
      </c>
      <c r="H3647" s="132">
        <f t="shared" si="1541"/>
        <v>45124</v>
      </c>
      <c r="I3647" s="132">
        <f t="shared" si="1542"/>
        <v>45124</v>
      </c>
      <c r="J3647" s="133">
        <f t="shared" si="1543"/>
        <v>22</v>
      </c>
      <c r="K3647" s="133">
        <f t="shared" si="1544"/>
        <v>11</v>
      </c>
      <c r="L3647" s="124">
        <f t="shared" si="1545"/>
        <v>0.99960008</v>
      </c>
      <c r="M3647" s="134">
        <f t="shared" si="1546"/>
        <v>1.0022992500000001</v>
      </c>
      <c r="N3647" s="134">
        <f t="shared" si="1547"/>
        <v>1.7937082028809188</v>
      </c>
      <c r="O3647" s="124">
        <f t="shared" si="1548"/>
        <v>1.79299086</v>
      </c>
      <c r="P3647" s="124"/>
      <c r="Q3647" s="125"/>
      <c r="R3647" s="126"/>
      <c r="S3647" s="124"/>
      <c r="T3647" s="135">
        <f t="shared" si="1512"/>
        <v>7.9699999999999993E-2</v>
      </c>
      <c r="U3647" s="125">
        <f t="shared" si="1549"/>
        <v>1329</v>
      </c>
      <c r="V3647" s="125">
        <v>252</v>
      </c>
      <c r="W3647" s="134">
        <f t="shared" si="1550"/>
        <v>1.49842225</v>
      </c>
      <c r="X3647" s="18"/>
      <c r="Y3647" s="123">
        <f t="shared" si="1551"/>
        <v>67054.222907000003</v>
      </c>
      <c r="Z3647" s="123">
        <f t="shared" si="1552"/>
        <v>69541.675760610451</v>
      </c>
      <c r="AA3647" s="123">
        <f t="shared" si="1553"/>
        <v>1341.0844581400002</v>
      </c>
      <c r="AB3647" s="123">
        <f t="shared" si="1554"/>
        <v>43831.110373542331</v>
      </c>
      <c r="AC3647" s="123">
        <f t="shared" si="1555"/>
        <v>181768.09349929277</v>
      </c>
      <c r="AD3647" s="150">
        <f t="shared" si="1556"/>
        <v>87053.852995000008</v>
      </c>
      <c r="AE3647" s="150">
        <f t="shared" si="1557"/>
        <v>88644.928137681665</v>
      </c>
      <c r="AF3647" s="150">
        <f t="shared" si="1558"/>
        <v>1741.0770599000002</v>
      </c>
      <c r="AG3647" s="150">
        <f t="shared" si="1559"/>
        <v>56091.699279778346</v>
      </c>
      <c r="AH3647" s="150">
        <f t="shared" si="1560"/>
        <v>233531.55747236003</v>
      </c>
    </row>
    <row r="3648" spans="1:34" ht="15.75" x14ac:dyDescent="0.2">
      <c r="A3648" s="127">
        <f t="shared" si="1511"/>
        <v>45108</v>
      </c>
      <c r="B3648" s="165">
        <f t="shared" si="1537"/>
        <v>415434.70590371219</v>
      </c>
      <c r="C3648" s="124"/>
      <c r="D3648" s="128">
        <f t="shared" si="1538"/>
        <v>6665.28</v>
      </c>
      <c r="E3648" s="129">
        <f>VLOOKUP(A3647,[1]Plan1!$AY$80:$BA$314,3)</f>
        <v>6659.95</v>
      </c>
      <c r="F3648" s="130">
        <f t="shared" si="1539"/>
        <v>45093</v>
      </c>
      <c r="G3648" s="131">
        <f t="shared" si="1540"/>
        <v>-7.9966633059680436E-4</v>
      </c>
      <c r="H3648" s="132">
        <f t="shared" si="1541"/>
        <v>45124</v>
      </c>
      <c r="I3648" s="132">
        <f t="shared" si="1542"/>
        <v>45124</v>
      </c>
      <c r="J3648" s="133">
        <f t="shared" si="1543"/>
        <v>22</v>
      </c>
      <c r="K3648" s="133">
        <f t="shared" si="1544"/>
        <v>12</v>
      </c>
      <c r="L3648" s="124">
        <f t="shared" si="1545"/>
        <v>0.99956372999999998</v>
      </c>
      <c r="M3648" s="134">
        <f t="shared" si="1546"/>
        <v>1.0022992500000001</v>
      </c>
      <c r="N3648" s="134">
        <f t="shared" si="1547"/>
        <v>1.7937082028809188</v>
      </c>
      <c r="O3648" s="124">
        <f t="shared" si="1548"/>
        <v>1.7929256600000001</v>
      </c>
      <c r="P3648" s="124"/>
      <c r="Q3648" s="125"/>
      <c r="R3648" s="126"/>
      <c r="S3648" s="124"/>
      <c r="T3648" s="135">
        <f t="shared" si="1512"/>
        <v>7.9699999999999993E-2</v>
      </c>
      <c r="U3648" s="125">
        <f t="shared" si="1549"/>
        <v>1330</v>
      </c>
      <c r="V3648" s="125">
        <v>252</v>
      </c>
      <c r="W3648" s="134">
        <f t="shared" si="1550"/>
        <v>1.4988782869999999</v>
      </c>
      <c r="X3648" s="18"/>
      <c r="Y3648" s="123">
        <f t="shared" si="1551"/>
        <v>67054.222907000003</v>
      </c>
      <c r="Z3648" s="123">
        <f t="shared" si="1552"/>
        <v>69578.279349614488</v>
      </c>
      <c r="AA3648" s="123">
        <f t="shared" si="1553"/>
        <v>1341.0844581400002</v>
      </c>
      <c r="AB3648" s="123">
        <f t="shared" si="1554"/>
        <v>43853.461781178004</v>
      </c>
      <c r="AC3648" s="123">
        <f t="shared" si="1555"/>
        <v>181827.04849593248</v>
      </c>
      <c r="AD3648" s="150">
        <f t="shared" si="1556"/>
        <v>87053.852995000008</v>
      </c>
      <c r="AE3648" s="150">
        <f t="shared" si="1557"/>
        <v>88692.010122103005</v>
      </c>
      <c r="AF3648" s="150">
        <f t="shared" si="1558"/>
        <v>1741.0770599000002</v>
      </c>
      <c r="AG3648" s="150">
        <f t="shared" si="1559"/>
        <v>56120.717230776674</v>
      </c>
      <c r="AH3648" s="150">
        <f t="shared" si="1560"/>
        <v>233607.65740777968</v>
      </c>
    </row>
    <row r="3649" spans="1:34" ht="15.75" x14ac:dyDescent="0.2">
      <c r="A3649" s="127">
        <f t="shared" si="1511"/>
        <v>45109</v>
      </c>
      <c r="B3649" s="165">
        <f t="shared" si="1537"/>
        <v>415486.07526234619</v>
      </c>
      <c r="C3649" s="124"/>
      <c r="D3649" s="128">
        <f t="shared" si="1538"/>
        <v>6665.28</v>
      </c>
      <c r="E3649" s="129">
        <f>VLOOKUP(A3648,[1]Plan1!$AY$80:$BA$314,3)</f>
        <v>6659.95</v>
      </c>
      <c r="F3649" s="130">
        <f t="shared" si="1539"/>
        <v>45093</v>
      </c>
      <c r="G3649" s="131">
        <f t="shared" si="1540"/>
        <v>-7.9966633059680436E-4</v>
      </c>
      <c r="H3649" s="132">
        <f t="shared" si="1541"/>
        <v>45124</v>
      </c>
      <c r="I3649" s="132">
        <f t="shared" si="1542"/>
        <v>45124</v>
      </c>
      <c r="J3649" s="133">
        <f t="shared" si="1543"/>
        <v>22</v>
      </c>
      <c r="K3649" s="133">
        <f t="shared" si="1544"/>
        <v>12</v>
      </c>
      <c r="L3649" s="124">
        <f t="shared" si="1545"/>
        <v>0.99956372999999998</v>
      </c>
      <c r="M3649" s="134">
        <f t="shared" si="1546"/>
        <v>1.0022992500000001</v>
      </c>
      <c r="N3649" s="134">
        <f t="shared" si="1547"/>
        <v>1.7937082028809188</v>
      </c>
      <c r="O3649" s="124">
        <f t="shared" si="1548"/>
        <v>1.7929256600000001</v>
      </c>
      <c r="P3649" s="124"/>
      <c r="Q3649" s="125"/>
      <c r="R3649" s="126"/>
      <c r="S3649" s="124"/>
      <c r="T3649" s="135">
        <f t="shared" si="1512"/>
        <v>7.9699999999999993E-2</v>
      </c>
      <c r="U3649" s="125">
        <f t="shared" si="1549"/>
        <v>1330</v>
      </c>
      <c r="V3649" s="125">
        <v>252</v>
      </c>
      <c r="W3649" s="134">
        <f t="shared" si="1550"/>
        <v>1.4988782869999999</v>
      </c>
      <c r="X3649" s="18"/>
      <c r="Y3649" s="123">
        <f t="shared" si="1551"/>
        <v>67054.222907000003</v>
      </c>
      <c r="Z3649" s="123">
        <f t="shared" si="1552"/>
        <v>69578.279349614488</v>
      </c>
      <c r="AA3649" s="123">
        <f t="shared" si="1553"/>
        <v>1341.0844581400002</v>
      </c>
      <c r="AB3649" s="123">
        <f t="shared" si="1554"/>
        <v>43875.813188813678</v>
      </c>
      <c r="AC3649" s="123">
        <f t="shared" si="1555"/>
        <v>181849.39990356818</v>
      </c>
      <c r="AD3649" s="150">
        <f t="shared" si="1556"/>
        <v>87053.852995000008</v>
      </c>
      <c r="AE3649" s="150">
        <f t="shared" si="1557"/>
        <v>88692.010122103005</v>
      </c>
      <c r="AF3649" s="150">
        <f t="shared" si="1558"/>
        <v>1741.0770599000002</v>
      </c>
      <c r="AG3649" s="150">
        <f t="shared" si="1559"/>
        <v>56149.73518177501</v>
      </c>
      <c r="AH3649" s="150">
        <f t="shared" si="1560"/>
        <v>233636.67535877801</v>
      </c>
    </row>
    <row r="3650" spans="1:34" ht="15.75" x14ac:dyDescent="0.2">
      <c r="A3650" s="127">
        <f t="shared" si="1511"/>
        <v>45110</v>
      </c>
      <c r="B3650" s="165">
        <f t="shared" si="1537"/>
        <v>415537.44462098018</v>
      </c>
      <c r="C3650" s="124"/>
      <c r="D3650" s="128">
        <f t="shared" si="1538"/>
        <v>6665.28</v>
      </c>
      <c r="E3650" s="129">
        <f>VLOOKUP(A3649,[1]Plan1!$AY$80:$BA$314,3)</f>
        <v>6659.95</v>
      </c>
      <c r="F3650" s="130">
        <f t="shared" si="1539"/>
        <v>45093</v>
      </c>
      <c r="G3650" s="131">
        <f t="shared" si="1540"/>
        <v>-7.9966633059680436E-4</v>
      </c>
      <c r="H3650" s="132">
        <f t="shared" si="1541"/>
        <v>45124</v>
      </c>
      <c r="I3650" s="132">
        <f t="shared" si="1542"/>
        <v>45124</v>
      </c>
      <c r="J3650" s="133">
        <f t="shared" si="1543"/>
        <v>22</v>
      </c>
      <c r="K3650" s="133">
        <f t="shared" si="1544"/>
        <v>12</v>
      </c>
      <c r="L3650" s="124">
        <f t="shared" si="1545"/>
        <v>0.99956372999999998</v>
      </c>
      <c r="M3650" s="134">
        <f t="shared" si="1546"/>
        <v>1.0022992500000001</v>
      </c>
      <c r="N3650" s="134">
        <f t="shared" si="1547"/>
        <v>1.7937082028809188</v>
      </c>
      <c r="O3650" s="124">
        <f t="shared" si="1548"/>
        <v>1.7929256600000001</v>
      </c>
      <c r="P3650" s="124"/>
      <c r="Q3650" s="125"/>
      <c r="R3650" s="126"/>
      <c r="S3650" s="124"/>
      <c r="T3650" s="135">
        <f t="shared" si="1512"/>
        <v>7.9699999999999993E-2</v>
      </c>
      <c r="U3650" s="125">
        <f t="shared" si="1549"/>
        <v>1330</v>
      </c>
      <c r="V3650" s="125">
        <v>252</v>
      </c>
      <c r="W3650" s="134">
        <f t="shared" si="1550"/>
        <v>1.4988782869999999</v>
      </c>
      <c r="X3650" s="18"/>
      <c r="Y3650" s="123">
        <f t="shared" si="1551"/>
        <v>67054.222907000003</v>
      </c>
      <c r="Z3650" s="123">
        <f t="shared" si="1552"/>
        <v>69578.279349614488</v>
      </c>
      <c r="AA3650" s="123">
        <f t="shared" si="1553"/>
        <v>1341.0844581400002</v>
      </c>
      <c r="AB3650" s="123">
        <f t="shared" si="1554"/>
        <v>43898.164596449336</v>
      </c>
      <c r="AC3650" s="123">
        <f t="shared" si="1555"/>
        <v>181871.75131120381</v>
      </c>
      <c r="AD3650" s="150">
        <f t="shared" si="1556"/>
        <v>87053.852995000008</v>
      </c>
      <c r="AE3650" s="150">
        <f t="shared" si="1557"/>
        <v>88692.010122103005</v>
      </c>
      <c r="AF3650" s="150">
        <f t="shared" si="1558"/>
        <v>1741.0770599000002</v>
      </c>
      <c r="AG3650" s="150">
        <f t="shared" si="1559"/>
        <v>56178.753132773338</v>
      </c>
      <c r="AH3650" s="150">
        <f t="shared" si="1560"/>
        <v>233665.69330977634</v>
      </c>
    </row>
    <row r="3651" spans="1:34" ht="15.75" x14ac:dyDescent="0.2">
      <c r="A3651" s="127">
        <f t="shared" si="1511"/>
        <v>45111</v>
      </c>
      <c r="B3651" s="165">
        <f t="shared" si="1537"/>
        <v>415672.52335110656</v>
      </c>
      <c r="C3651" s="124"/>
      <c r="D3651" s="128">
        <f t="shared" si="1538"/>
        <v>6665.28</v>
      </c>
      <c r="E3651" s="129">
        <f>VLOOKUP(A3650,[1]Plan1!$AY$80:$BA$314,3)</f>
        <v>6659.95</v>
      </c>
      <c r="F3651" s="130">
        <f t="shared" si="1539"/>
        <v>45093</v>
      </c>
      <c r="G3651" s="131">
        <f t="shared" si="1540"/>
        <v>-7.9966633059680436E-4</v>
      </c>
      <c r="H3651" s="132">
        <f t="shared" si="1541"/>
        <v>45124</v>
      </c>
      <c r="I3651" s="132">
        <f t="shared" si="1542"/>
        <v>45124</v>
      </c>
      <c r="J3651" s="133">
        <f t="shared" si="1543"/>
        <v>22</v>
      </c>
      <c r="K3651" s="133">
        <f t="shared" si="1544"/>
        <v>13</v>
      </c>
      <c r="L3651" s="124">
        <f t="shared" si="1545"/>
        <v>0.99952739000000002</v>
      </c>
      <c r="M3651" s="134">
        <f t="shared" si="1546"/>
        <v>1.0022992500000001</v>
      </c>
      <c r="N3651" s="134">
        <f t="shared" si="1547"/>
        <v>1.7937082028809188</v>
      </c>
      <c r="O3651" s="124">
        <f t="shared" si="1548"/>
        <v>1.7928604699999999</v>
      </c>
      <c r="P3651" s="124"/>
      <c r="Q3651" s="125"/>
      <c r="R3651" s="126"/>
      <c r="S3651" s="124"/>
      <c r="T3651" s="135">
        <f t="shared" si="1512"/>
        <v>7.9699999999999993E-2</v>
      </c>
      <c r="U3651" s="125">
        <f t="shared" si="1549"/>
        <v>1331</v>
      </c>
      <c r="V3651" s="125">
        <v>252</v>
      </c>
      <c r="W3651" s="134">
        <f t="shared" si="1550"/>
        <v>1.4993344630000001</v>
      </c>
      <c r="X3651" s="18"/>
      <c r="Y3651" s="123">
        <f t="shared" si="1551"/>
        <v>67054.222907000003</v>
      </c>
      <c r="Z3651" s="123">
        <f t="shared" si="1552"/>
        <v>69614.893347756268</v>
      </c>
      <c r="AA3651" s="123">
        <f t="shared" si="1553"/>
        <v>1341.0844581400002</v>
      </c>
      <c r="AB3651" s="123">
        <f t="shared" si="1554"/>
        <v>43920.516004085002</v>
      </c>
      <c r="AC3651" s="123">
        <f t="shared" si="1555"/>
        <v>181930.71671698126</v>
      </c>
      <c r="AD3651" s="150">
        <f t="shared" si="1556"/>
        <v>87053.852995000008</v>
      </c>
      <c r="AE3651" s="150">
        <f t="shared" si="1557"/>
        <v>88739.105495453579</v>
      </c>
      <c r="AF3651" s="150">
        <f t="shared" si="1558"/>
        <v>1741.0770599000002</v>
      </c>
      <c r="AG3651" s="150">
        <f t="shared" si="1559"/>
        <v>56207.771083771666</v>
      </c>
      <c r="AH3651" s="150">
        <f t="shared" si="1560"/>
        <v>233741.80663412527</v>
      </c>
    </row>
    <row r="3652" spans="1:34" ht="15.75" x14ac:dyDescent="0.2">
      <c r="A3652" s="127">
        <f t="shared" si="1511"/>
        <v>45112</v>
      </c>
      <c r="B3652" s="165">
        <f t="shared" si="1537"/>
        <v>415807.62218265072</v>
      </c>
      <c r="C3652" s="124"/>
      <c r="D3652" s="128">
        <f t="shared" si="1538"/>
        <v>6665.28</v>
      </c>
      <c r="E3652" s="129">
        <f>VLOOKUP(A3651,[1]Plan1!$AY$80:$BA$314,3)</f>
        <v>6659.95</v>
      </c>
      <c r="F3652" s="130">
        <f t="shared" si="1539"/>
        <v>45093</v>
      </c>
      <c r="G3652" s="131">
        <f t="shared" si="1540"/>
        <v>-7.9966633059680436E-4</v>
      </c>
      <c r="H3652" s="132">
        <f t="shared" si="1541"/>
        <v>45124</v>
      </c>
      <c r="I3652" s="132">
        <f t="shared" si="1542"/>
        <v>45124</v>
      </c>
      <c r="J3652" s="133">
        <f t="shared" si="1543"/>
        <v>22</v>
      </c>
      <c r="K3652" s="133">
        <f t="shared" si="1544"/>
        <v>14</v>
      </c>
      <c r="L3652" s="124">
        <f t="shared" si="1545"/>
        <v>0.99949104</v>
      </c>
      <c r="M3652" s="134">
        <f t="shared" si="1546"/>
        <v>1.0022992500000001</v>
      </c>
      <c r="N3652" s="134">
        <f t="shared" si="1547"/>
        <v>1.7937082028809188</v>
      </c>
      <c r="O3652" s="124">
        <f t="shared" si="1548"/>
        <v>1.7927952700000001</v>
      </c>
      <c r="P3652" s="124"/>
      <c r="Q3652" s="125"/>
      <c r="R3652" s="126"/>
      <c r="S3652" s="124"/>
      <c r="T3652" s="135">
        <f t="shared" si="1512"/>
        <v>7.9699999999999993E-2</v>
      </c>
      <c r="U3652" s="125">
        <f t="shared" si="1549"/>
        <v>1332</v>
      </c>
      <c r="V3652" s="125">
        <v>252</v>
      </c>
      <c r="W3652" s="134">
        <f t="shared" si="1550"/>
        <v>1.4997907770000001</v>
      </c>
      <c r="X3652" s="18"/>
      <c r="Y3652" s="123">
        <f t="shared" si="1551"/>
        <v>67054.222907000003</v>
      </c>
      <c r="Z3652" s="123">
        <f t="shared" si="1552"/>
        <v>69651.516138142746</v>
      </c>
      <c r="AA3652" s="123">
        <f t="shared" si="1553"/>
        <v>1341.0844581400002</v>
      </c>
      <c r="AB3652" s="123">
        <f t="shared" si="1554"/>
        <v>43942.867411720668</v>
      </c>
      <c r="AC3652" s="123">
        <f t="shared" si="1555"/>
        <v>181989.69091500342</v>
      </c>
      <c r="AD3652" s="150">
        <f t="shared" si="1556"/>
        <v>87053.852995000008</v>
      </c>
      <c r="AE3652" s="150">
        <f t="shared" si="1557"/>
        <v>88786.212177977344</v>
      </c>
      <c r="AF3652" s="150">
        <f t="shared" si="1558"/>
        <v>1741.0770599000002</v>
      </c>
      <c r="AG3652" s="150">
        <f t="shared" si="1559"/>
        <v>56236.789034769994</v>
      </c>
      <c r="AH3652" s="150">
        <f t="shared" si="1560"/>
        <v>233817.93126764733</v>
      </c>
    </row>
    <row r="3653" spans="1:34" ht="15.75" x14ac:dyDescent="0.2">
      <c r="A3653" s="127">
        <f t="shared" si="1511"/>
        <v>45113</v>
      </c>
      <c r="B3653" s="165">
        <f t="shared" si="1537"/>
        <v>415942.74675927707</v>
      </c>
      <c r="C3653" s="124"/>
      <c r="D3653" s="128">
        <f t="shared" si="1538"/>
        <v>6665.28</v>
      </c>
      <c r="E3653" s="129">
        <f>VLOOKUP(A3652,[1]Plan1!$AY$80:$BA$314,3)</f>
        <v>6659.95</v>
      </c>
      <c r="F3653" s="130">
        <f t="shared" si="1539"/>
        <v>45093</v>
      </c>
      <c r="G3653" s="131">
        <f t="shared" si="1540"/>
        <v>-7.9966633059680436E-4</v>
      </c>
      <c r="H3653" s="132">
        <f t="shared" si="1541"/>
        <v>45124</v>
      </c>
      <c r="I3653" s="132">
        <f t="shared" si="1542"/>
        <v>45124</v>
      </c>
      <c r="J3653" s="133">
        <f t="shared" si="1543"/>
        <v>22</v>
      </c>
      <c r="K3653" s="133">
        <f t="shared" si="1544"/>
        <v>15</v>
      </c>
      <c r="L3653" s="124">
        <f t="shared" si="1545"/>
        <v>0.99945470000000003</v>
      </c>
      <c r="M3653" s="134">
        <f t="shared" si="1546"/>
        <v>1.0022992500000001</v>
      </c>
      <c r="N3653" s="134">
        <f t="shared" si="1547"/>
        <v>1.7937082028809188</v>
      </c>
      <c r="O3653" s="124">
        <f t="shared" si="1548"/>
        <v>1.7927300900000001</v>
      </c>
      <c r="P3653" s="124"/>
      <c r="Q3653" s="125"/>
      <c r="R3653" s="126"/>
      <c r="S3653" s="124"/>
      <c r="T3653" s="135">
        <f t="shared" si="1512"/>
        <v>7.9699999999999993E-2</v>
      </c>
      <c r="U3653" s="125">
        <f t="shared" si="1549"/>
        <v>1333</v>
      </c>
      <c r="V3653" s="125">
        <v>252</v>
      </c>
      <c r="W3653" s="134">
        <f t="shared" si="1550"/>
        <v>1.5002472309999999</v>
      </c>
      <c r="X3653" s="18"/>
      <c r="Y3653" s="123">
        <f t="shared" si="1551"/>
        <v>67054.222907000003</v>
      </c>
      <c r="Z3653" s="123">
        <f t="shared" si="1552"/>
        <v>69688.150189280175</v>
      </c>
      <c r="AA3653" s="123">
        <f t="shared" si="1553"/>
        <v>1341.0844581400002</v>
      </c>
      <c r="AB3653" s="123">
        <f t="shared" si="1554"/>
        <v>43965.218819356334</v>
      </c>
      <c r="AC3653" s="123">
        <f t="shared" si="1555"/>
        <v>182048.67637377651</v>
      </c>
      <c r="AD3653" s="150">
        <f t="shared" si="1556"/>
        <v>87053.852995000008</v>
      </c>
      <c r="AE3653" s="150">
        <f t="shared" si="1557"/>
        <v>88833.333344832165</v>
      </c>
      <c r="AF3653" s="150">
        <f t="shared" si="1558"/>
        <v>1741.0770599000002</v>
      </c>
      <c r="AG3653" s="150">
        <f t="shared" si="1559"/>
        <v>56265.806985768344</v>
      </c>
      <c r="AH3653" s="150">
        <f t="shared" si="1560"/>
        <v>233894.07038550053</v>
      </c>
    </row>
    <row r="3654" spans="1:34" ht="15.75" x14ac:dyDescent="0.2">
      <c r="A3654" s="127">
        <f t="shared" si="1511"/>
        <v>45114</v>
      </c>
      <c r="B3654" s="165">
        <f t="shared" si="1537"/>
        <v>416077.89317542146</v>
      </c>
      <c r="C3654" s="124"/>
      <c r="D3654" s="128">
        <f t="shared" si="1538"/>
        <v>6665.28</v>
      </c>
      <c r="E3654" s="129">
        <f>VLOOKUP(A3653,[1]Plan1!$AY$80:$BA$314,3)</f>
        <v>6659.95</v>
      </c>
      <c r="F3654" s="130">
        <f t="shared" si="1539"/>
        <v>45093</v>
      </c>
      <c r="G3654" s="131">
        <f t="shared" si="1540"/>
        <v>-7.9966633059680436E-4</v>
      </c>
      <c r="H3654" s="132">
        <f t="shared" si="1541"/>
        <v>45124</v>
      </c>
      <c r="I3654" s="132">
        <f t="shared" si="1542"/>
        <v>45124</v>
      </c>
      <c r="J3654" s="133">
        <f t="shared" si="1543"/>
        <v>22</v>
      </c>
      <c r="K3654" s="133">
        <f t="shared" si="1544"/>
        <v>16</v>
      </c>
      <c r="L3654" s="124">
        <f t="shared" si="1545"/>
        <v>0.99941835999999995</v>
      </c>
      <c r="M3654" s="134">
        <f t="shared" si="1546"/>
        <v>1.0022992500000001</v>
      </c>
      <c r="N3654" s="134">
        <f t="shared" si="1547"/>
        <v>1.7937082028809188</v>
      </c>
      <c r="O3654" s="124">
        <f t="shared" si="1548"/>
        <v>1.7926649100000001</v>
      </c>
      <c r="P3654" s="124"/>
      <c r="Q3654" s="125"/>
      <c r="R3654" s="126"/>
      <c r="S3654" s="124"/>
      <c r="T3654" s="135">
        <f t="shared" si="1512"/>
        <v>7.9699999999999993E-2</v>
      </c>
      <c r="U3654" s="125">
        <f t="shared" si="1549"/>
        <v>1334</v>
      </c>
      <c r="V3654" s="125">
        <v>252</v>
      </c>
      <c r="W3654" s="134">
        <f t="shared" si="1550"/>
        <v>1.500703823</v>
      </c>
      <c r="X3654" s="18"/>
      <c r="Y3654" s="123">
        <f t="shared" si="1551"/>
        <v>67054.222907000003</v>
      </c>
      <c r="Z3654" s="123">
        <f t="shared" si="1552"/>
        <v>69724.793792897399</v>
      </c>
      <c r="AA3654" s="123">
        <f t="shared" si="1553"/>
        <v>1341.0844581400002</v>
      </c>
      <c r="AB3654" s="123">
        <f t="shared" si="1554"/>
        <v>43987.570226991993</v>
      </c>
      <c r="AC3654" s="123">
        <f t="shared" si="1555"/>
        <v>182107.67138502939</v>
      </c>
      <c r="AD3654" s="150">
        <f t="shared" si="1556"/>
        <v>87053.852995000008</v>
      </c>
      <c r="AE3654" s="150">
        <f t="shared" si="1557"/>
        <v>88880.466798725363</v>
      </c>
      <c r="AF3654" s="150">
        <f t="shared" si="1558"/>
        <v>1741.0770599000002</v>
      </c>
      <c r="AG3654" s="150">
        <f t="shared" si="1559"/>
        <v>56294.824936766679</v>
      </c>
      <c r="AH3654" s="150">
        <f t="shared" si="1560"/>
        <v>233970.22179039207</v>
      </c>
    </row>
    <row r="3655" spans="1:34" ht="15.75" x14ac:dyDescent="0.2">
      <c r="A3655" s="127">
        <f t="shared" si="1511"/>
        <v>45115</v>
      </c>
      <c r="B3655" s="165">
        <f t="shared" si="1537"/>
        <v>416213.05660988047</v>
      </c>
      <c r="C3655" s="124"/>
      <c r="D3655" s="128">
        <f t="shared" si="1538"/>
        <v>6665.28</v>
      </c>
      <c r="E3655" s="129">
        <f>VLOOKUP(A3654,[1]Plan1!$AY$80:$BA$314,3)</f>
        <v>6659.95</v>
      </c>
      <c r="F3655" s="130">
        <f t="shared" si="1539"/>
        <v>45093</v>
      </c>
      <c r="G3655" s="131">
        <f t="shared" si="1540"/>
        <v>-7.9966633059680436E-4</v>
      </c>
      <c r="H3655" s="132">
        <f t="shared" si="1541"/>
        <v>45124</v>
      </c>
      <c r="I3655" s="132">
        <f t="shared" si="1542"/>
        <v>45124</v>
      </c>
      <c r="J3655" s="133">
        <f t="shared" si="1543"/>
        <v>22</v>
      </c>
      <c r="K3655" s="133">
        <f t="shared" si="1544"/>
        <v>17</v>
      </c>
      <c r="L3655" s="124">
        <f t="shared" si="1545"/>
        <v>0.99938201000000004</v>
      </c>
      <c r="M3655" s="134">
        <f t="shared" si="1546"/>
        <v>1.0022992500000001</v>
      </c>
      <c r="N3655" s="134">
        <f t="shared" si="1547"/>
        <v>1.7937082028809188</v>
      </c>
      <c r="O3655" s="124">
        <f t="shared" si="1548"/>
        <v>1.7925997</v>
      </c>
      <c r="P3655" s="124"/>
      <c r="Q3655" s="125"/>
      <c r="R3655" s="126"/>
      <c r="S3655" s="124"/>
      <c r="T3655" s="135">
        <f t="shared" si="1512"/>
        <v>7.9699999999999993E-2</v>
      </c>
      <c r="U3655" s="125">
        <f t="shared" si="1549"/>
        <v>1335</v>
      </c>
      <c r="V3655" s="125">
        <v>252</v>
      </c>
      <c r="W3655" s="134">
        <f t="shared" si="1550"/>
        <v>1.501160555</v>
      </c>
      <c r="X3655" s="18"/>
      <c r="Y3655" s="123">
        <f t="shared" si="1551"/>
        <v>67054.222907000003</v>
      </c>
      <c r="Z3655" s="123">
        <f t="shared" si="1552"/>
        <v>69761.444840227618</v>
      </c>
      <c r="AA3655" s="123">
        <f t="shared" si="1553"/>
        <v>1341.0844581400002</v>
      </c>
      <c r="AB3655" s="123">
        <f t="shared" si="1554"/>
        <v>44009.921634627673</v>
      </c>
      <c r="AC3655" s="123">
        <f t="shared" si="1555"/>
        <v>182166.67383999529</v>
      </c>
      <c r="AD3655" s="150">
        <f t="shared" si="1556"/>
        <v>87053.852995000008</v>
      </c>
      <c r="AE3655" s="150">
        <f t="shared" si="1557"/>
        <v>88927.609827220163</v>
      </c>
      <c r="AF3655" s="150">
        <f t="shared" si="1558"/>
        <v>1741.0770599000002</v>
      </c>
      <c r="AG3655" s="150">
        <f t="shared" si="1559"/>
        <v>56323.842887765008</v>
      </c>
      <c r="AH3655" s="150">
        <f t="shared" si="1560"/>
        <v>234046.38276988518</v>
      </c>
    </row>
    <row r="3656" spans="1:34" ht="15.75" x14ac:dyDescent="0.2">
      <c r="A3656" s="127">
        <f t="shared" si="1511"/>
        <v>45116</v>
      </c>
      <c r="B3656" s="165">
        <f t="shared" si="1537"/>
        <v>416264.42596851446</v>
      </c>
      <c r="C3656" s="124"/>
      <c r="D3656" s="128">
        <f t="shared" si="1538"/>
        <v>6665.28</v>
      </c>
      <c r="E3656" s="129">
        <f>VLOOKUP(A3655,[1]Plan1!$AY$80:$BA$314,3)</f>
        <v>6659.95</v>
      </c>
      <c r="F3656" s="130">
        <f t="shared" si="1539"/>
        <v>45093</v>
      </c>
      <c r="G3656" s="131">
        <f t="shared" si="1540"/>
        <v>-7.9966633059680436E-4</v>
      </c>
      <c r="H3656" s="132">
        <f t="shared" si="1541"/>
        <v>45124</v>
      </c>
      <c r="I3656" s="132">
        <f t="shared" si="1542"/>
        <v>45124</v>
      </c>
      <c r="J3656" s="133">
        <f t="shared" si="1543"/>
        <v>22</v>
      </c>
      <c r="K3656" s="133">
        <f t="shared" si="1544"/>
        <v>17</v>
      </c>
      <c r="L3656" s="124">
        <f t="shared" si="1545"/>
        <v>0.99938201000000004</v>
      </c>
      <c r="M3656" s="134">
        <f t="shared" si="1546"/>
        <v>1.0022992500000001</v>
      </c>
      <c r="N3656" s="134">
        <f t="shared" si="1547"/>
        <v>1.7937082028809188</v>
      </c>
      <c r="O3656" s="124">
        <f t="shared" si="1548"/>
        <v>1.7925997</v>
      </c>
      <c r="P3656" s="124"/>
      <c r="Q3656" s="125"/>
      <c r="R3656" s="126"/>
      <c r="S3656" s="124"/>
      <c r="T3656" s="135">
        <f t="shared" si="1512"/>
        <v>7.9699999999999993E-2</v>
      </c>
      <c r="U3656" s="125">
        <f t="shared" si="1549"/>
        <v>1335</v>
      </c>
      <c r="V3656" s="125">
        <v>252</v>
      </c>
      <c r="W3656" s="134">
        <f t="shared" si="1550"/>
        <v>1.501160555</v>
      </c>
      <c r="X3656" s="18"/>
      <c r="Y3656" s="123">
        <f t="shared" si="1551"/>
        <v>67054.222907000003</v>
      </c>
      <c r="Z3656" s="123">
        <f t="shared" si="1552"/>
        <v>69761.444840227618</v>
      </c>
      <c r="AA3656" s="123">
        <f t="shared" si="1553"/>
        <v>1341.0844581400002</v>
      </c>
      <c r="AB3656" s="123">
        <f t="shared" si="1554"/>
        <v>44032.273042263339</v>
      </c>
      <c r="AC3656" s="123">
        <f t="shared" si="1555"/>
        <v>182189.02524763095</v>
      </c>
      <c r="AD3656" s="150">
        <f t="shared" si="1556"/>
        <v>87053.852995000008</v>
      </c>
      <c r="AE3656" s="150">
        <f t="shared" si="1557"/>
        <v>88927.609827220163</v>
      </c>
      <c r="AF3656" s="150">
        <f t="shared" si="1558"/>
        <v>1741.0770599000002</v>
      </c>
      <c r="AG3656" s="150">
        <f t="shared" si="1559"/>
        <v>56352.860838763336</v>
      </c>
      <c r="AH3656" s="150">
        <f t="shared" si="1560"/>
        <v>234075.40072088351</v>
      </c>
    </row>
    <row r="3657" spans="1:34" ht="15.75" x14ac:dyDescent="0.2">
      <c r="A3657" s="127">
        <f t="shared" si="1511"/>
        <v>45117</v>
      </c>
      <c r="B3657" s="165">
        <f t="shared" si="1537"/>
        <v>416315.79532714852</v>
      </c>
      <c r="C3657" s="124"/>
      <c r="D3657" s="128">
        <f t="shared" si="1538"/>
        <v>6665.28</v>
      </c>
      <c r="E3657" s="129">
        <f>VLOOKUP(A3656,[1]Plan1!$AY$80:$BA$314,3)</f>
        <v>6659.95</v>
      </c>
      <c r="F3657" s="130">
        <f t="shared" si="1539"/>
        <v>45093</v>
      </c>
      <c r="G3657" s="131">
        <f t="shared" si="1540"/>
        <v>-7.9966633059680436E-4</v>
      </c>
      <c r="H3657" s="132">
        <f t="shared" si="1541"/>
        <v>45124</v>
      </c>
      <c r="I3657" s="132">
        <f t="shared" si="1542"/>
        <v>45124</v>
      </c>
      <c r="J3657" s="133">
        <f t="shared" si="1543"/>
        <v>22</v>
      </c>
      <c r="K3657" s="133">
        <f t="shared" si="1544"/>
        <v>17</v>
      </c>
      <c r="L3657" s="124">
        <f t="shared" si="1545"/>
        <v>0.99938201000000004</v>
      </c>
      <c r="M3657" s="134">
        <f t="shared" si="1546"/>
        <v>1.0022992500000001</v>
      </c>
      <c r="N3657" s="134">
        <f t="shared" si="1547"/>
        <v>1.7937082028809188</v>
      </c>
      <c r="O3657" s="124">
        <f t="shared" si="1548"/>
        <v>1.7925997</v>
      </c>
      <c r="P3657" s="124"/>
      <c r="Q3657" s="125"/>
      <c r="R3657" s="126"/>
      <c r="S3657" s="124"/>
      <c r="T3657" s="135">
        <f t="shared" si="1512"/>
        <v>7.9699999999999993E-2</v>
      </c>
      <c r="U3657" s="125">
        <f t="shared" si="1549"/>
        <v>1335</v>
      </c>
      <c r="V3657" s="125">
        <v>252</v>
      </c>
      <c r="W3657" s="134">
        <f t="shared" si="1550"/>
        <v>1.501160555</v>
      </c>
      <c r="X3657" s="18"/>
      <c r="Y3657" s="123">
        <f t="shared" si="1551"/>
        <v>67054.222907000003</v>
      </c>
      <c r="Z3657" s="123">
        <f t="shared" si="1552"/>
        <v>69761.444840227618</v>
      </c>
      <c r="AA3657" s="123">
        <f t="shared" si="1553"/>
        <v>1341.0844581400002</v>
      </c>
      <c r="AB3657" s="123">
        <f t="shared" si="1554"/>
        <v>44054.624449899005</v>
      </c>
      <c r="AC3657" s="123">
        <f t="shared" si="1555"/>
        <v>182211.37665526662</v>
      </c>
      <c r="AD3657" s="150">
        <f t="shared" si="1556"/>
        <v>87053.852995000008</v>
      </c>
      <c r="AE3657" s="150">
        <f t="shared" si="1557"/>
        <v>88927.609827220163</v>
      </c>
      <c r="AF3657" s="150">
        <f t="shared" si="1558"/>
        <v>1741.0770599000002</v>
      </c>
      <c r="AG3657" s="150">
        <f t="shared" si="1559"/>
        <v>56381.878789761678</v>
      </c>
      <c r="AH3657" s="150">
        <f t="shared" si="1560"/>
        <v>234104.41867188187</v>
      </c>
    </row>
    <row r="3658" spans="1:34" ht="15.75" x14ac:dyDescent="0.2">
      <c r="A3658" s="127">
        <f t="shared" si="1511"/>
        <v>45118</v>
      </c>
      <c r="B3658" s="165">
        <f t="shared" si="1537"/>
        <v>416450.98582803609</v>
      </c>
      <c r="C3658" s="124"/>
      <c r="D3658" s="128">
        <f t="shared" si="1538"/>
        <v>6665.28</v>
      </c>
      <c r="E3658" s="129">
        <f>VLOOKUP(A3657,[1]Plan1!$AY$80:$BA$314,3)</f>
        <v>6659.95</v>
      </c>
      <c r="F3658" s="130">
        <f t="shared" si="1539"/>
        <v>45093</v>
      </c>
      <c r="G3658" s="131">
        <f t="shared" si="1540"/>
        <v>-7.9966633059680436E-4</v>
      </c>
      <c r="H3658" s="132">
        <f t="shared" si="1541"/>
        <v>45124</v>
      </c>
      <c r="I3658" s="132">
        <f t="shared" si="1542"/>
        <v>45124</v>
      </c>
      <c r="J3658" s="133">
        <f t="shared" si="1543"/>
        <v>22</v>
      </c>
      <c r="K3658" s="133">
        <f t="shared" si="1544"/>
        <v>18</v>
      </c>
      <c r="L3658" s="124">
        <f t="shared" si="1545"/>
        <v>0.99934566999999996</v>
      </c>
      <c r="M3658" s="134">
        <f t="shared" si="1546"/>
        <v>1.0022992500000001</v>
      </c>
      <c r="N3658" s="134">
        <f t="shared" si="1547"/>
        <v>1.7937082028809188</v>
      </c>
      <c r="O3658" s="124">
        <f t="shared" si="1548"/>
        <v>1.79253452</v>
      </c>
      <c r="P3658" s="124"/>
      <c r="Q3658" s="125"/>
      <c r="R3658" s="126"/>
      <c r="S3658" s="124"/>
      <c r="T3658" s="135">
        <f t="shared" si="1512"/>
        <v>7.9699999999999993E-2</v>
      </c>
      <c r="U3658" s="125">
        <f t="shared" si="1549"/>
        <v>1336</v>
      </c>
      <c r="V3658" s="125">
        <v>252</v>
      </c>
      <c r="W3658" s="134">
        <f t="shared" si="1550"/>
        <v>1.5016174250000001</v>
      </c>
      <c r="X3658" s="18"/>
      <c r="Y3658" s="123">
        <f t="shared" si="1551"/>
        <v>67054.222907000003</v>
      </c>
      <c r="Z3658" s="123">
        <f t="shared" si="1552"/>
        <v>69798.107726258226</v>
      </c>
      <c r="AA3658" s="123">
        <f t="shared" si="1553"/>
        <v>1341.0844581400002</v>
      </c>
      <c r="AB3658" s="123">
        <f t="shared" si="1554"/>
        <v>44076.975857534671</v>
      </c>
      <c r="AC3658" s="123">
        <f t="shared" si="1555"/>
        <v>182270.39094893288</v>
      </c>
      <c r="AD3658" s="150">
        <f t="shared" si="1556"/>
        <v>87053.852995000008</v>
      </c>
      <c r="AE3658" s="150">
        <f t="shared" si="1557"/>
        <v>88974.768083443167</v>
      </c>
      <c r="AF3658" s="150">
        <f t="shared" si="1558"/>
        <v>1741.0770599000002</v>
      </c>
      <c r="AG3658" s="150">
        <f t="shared" si="1559"/>
        <v>56410.896740760007</v>
      </c>
      <c r="AH3658" s="150">
        <f t="shared" si="1560"/>
        <v>234180.59487910321</v>
      </c>
    </row>
    <row r="3659" spans="1:34" ht="15.75" x14ac:dyDescent="0.2">
      <c r="A3659" s="127">
        <f t="shared" ref="A3659:A3722" si="1561">(A3658+1)</f>
        <v>45119</v>
      </c>
      <c r="B3659" s="165">
        <f t="shared" si="1537"/>
        <v>416586.20206770714</v>
      </c>
      <c r="C3659" s="124"/>
      <c r="D3659" s="128">
        <f t="shared" si="1538"/>
        <v>6665.28</v>
      </c>
      <c r="E3659" s="129">
        <f>VLOOKUP(A3658,[1]Plan1!$AY$80:$BA$314,3)</f>
        <v>6659.95</v>
      </c>
      <c r="F3659" s="130">
        <f t="shared" si="1539"/>
        <v>45093</v>
      </c>
      <c r="G3659" s="131">
        <f t="shared" si="1540"/>
        <v>-7.9966633059680436E-4</v>
      </c>
      <c r="H3659" s="132">
        <f t="shared" si="1541"/>
        <v>45124</v>
      </c>
      <c r="I3659" s="132">
        <f t="shared" si="1542"/>
        <v>45124</v>
      </c>
      <c r="J3659" s="133">
        <f t="shared" si="1543"/>
        <v>22</v>
      </c>
      <c r="K3659" s="133">
        <f t="shared" si="1544"/>
        <v>19</v>
      </c>
      <c r="L3659" s="124">
        <f t="shared" si="1545"/>
        <v>0.99930934000000005</v>
      </c>
      <c r="M3659" s="134">
        <f t="shared" si="1546"/>
        <v>1.0022992500000001</v>
      </c>
      <c r="N3659" s="134">
        <f t="shared" si="1547"/>
        <v>1.7937082028809188</v>
      </c>
      <c r="O3659" s="124">
        <f t="shared" si="1548"/>
        <v>1.7924693599999999</v>
      </c>
      <c r="P3659" s="124"/>
      <c r="Q3659" s="125"/>
      <c r="R3659" s="126"/>
      <c r="S3659" s="124"/>
      <c r="T3659" s="135">
        <f t="shared" ref="T3659:T3722" si="1562">(T3658)</f>
        <v>7.9699999999999993E-2</v>
      </c>
      <c r="U3659" s="125">
        <f t="shared" si="1549"/>
        <v>1337</v>
      </c>
      <c r="V3659" s="125">
        <v>252</v>
      </c>
      <c r="W3659" s="134">
        <f t="shared" si="1550"/>
        <v>1.5020744349999999</v>
      </c>
      <c r="X3659" s="18"/>
      <c r="Y3659" s="123">
        <f t="shared" si="1551"/>
        <v>67054.222907000003</v>
      </c>
      <c r="Z3659" s="123">
        <f t="shared" si="1552"/>
        <v>69834.781870284773</v>
      </c>
      <c r="AA3659" s="123">
        <f t="shared" si="1553"/>
        <v>1341.0844581400002</v>
      </c>
      <c r="AB3659" s="123">
        <f t="shared" si="1554"/>
        <v>44099.32726517033</v>
      </c>
      <c r="AC3659" s="123">
        <f t="shared" si="1555"/>
        <v>182329.41650059511</v>
      </c>
      <c r="AD3659" s="150">
        <f t="shared" si="1556"/>
        <v>87053.852995000008</v>
      </c>
      <c r="AE3659" s="150">
        <f t="shared" si="1557"/>
        <v>89021.940820453674</v>
      </c>
      <c r="AF3659" s="150">
        <f t="shared" si="1558"/>
        <v>1741.0770599000002</v>
      </c>
      <c r="AG3659" s="150">
        <f t="shared" si="1559"/>
        <v>56439.914691758335</v>
      </c>
      <c r="AH3659" s="150">
        <f t="shared" si="1560"/>
        <v>234256.78556711203</v>
      </c>
    </row>
    <row r="3660" spans="1:34" ht="15.75" x14ac:dyDescent="0.2">
      <c r="A3660" s="127">
        <f t="shared" si="1561"/>
        <v>45120</v>
      </c>
      <c r="B3660" s="165">
        <f t="shared" si="1537"/>
        <v>416721.43489682599</v>
      </c>
      <c r="C3660" s="124"/>
      <c r="D3660" s="128">
        <f t="shared" si="1538"/>
        <v>6665.28</v>
      </c>
      <c r="E3660" s="129">
        <f>VLOOKUP(A3659,[1]Plan1!$AY$80:$BA$314,3)</f>
        <v>6659.95</v>
      </c>
      <c r="F3660" s="130">
        <f t="shared" si="1539"/>
        <v>45093</v>
      </c>
      <c r="G3660" s="131">
        <f t="shared" si="1540"/>
        <v>-7.9966633059680436E-4</v>
      </c>
      <c r="H3660" s="132">
        <f t="shared" si="1541"/>
        <v>45124</v>
      </c>
      <c r="I3660" s="132">
        <f t="shared" si="1542"/>
        <v>45124</v>
      </c>
      <c r="J3660" s="133">
        <f t="shared" si="1543"/>
        <v>22</v>
      </c>
      <c r="K3660" s="133">
        <f t="shared" si="1544"/>
        <v>20</v>
      </c>
      <c r="L3660" s="124">
        <f t="shared" si="1545"/>
        <v>0.99927299999999997</v>
      </c>
      <c r="M3660" s="134">
        <f t="shared" si="1546"/>
        <v>1.0022992500000001</v>
      </c>
      <c r="N3660" s="134">
        <f t="shared" si="1547"/>
        <v>1.7937082028809188</v>
      </c>
      <c r="O3660" s="124">
        <f t="shared" si="1548"/>
        <v>1.79240417</v>
      </c>
      <c r="P3660" s="124"/>
      <c r="Q3660" s="125"/>
      <c r="R3660" s="126"/>
      <c r="S3660" s="124"/>
      <c r="T3660" s="135">
        <f t="shared" si="1562"/>
        <v>7.9699999999999993E-2</v>
      </c>
      <c r="U3660" s="125">
        <f t="shared" si="1549"/>
        <v>1338</v>
      </c>
      <c r="V3660" s="125">
        <v>252</v>
      </c>
      <c r="W3660" s="134">
        <f t="shared" si="1550"/>
        <v>1.5025315829999999</v>
      </c>
      <c r="X3660" s="18"/>
      <c r="Y3660" s="123">
        <f t="shared" si="1551"/>
        <v>67054.222907000003</v>
      </c>
      <c r="Z3660" s="123">
        <f t="shared" si="1552"/>
        <v>69871.463270440508</v>
      </c>
      <c r="AA3660" s="123">
        <f t="shared" si="1553"/>
        <v>1341.0844581400002</v>
      </c>
      <c r="AB3660" s="123">
        <f t="shared" si="1554"/>
        <v>44121.678672806003</v>
      </c>
      <c r="AC3660" s="123">
        <f t="shared" si="1555"/>
        <v>182388.44930838651</v>
      </c>
      <c r="AD3660" s="150">
        <f t="shared" si="1556"/>
        <v>87053.852995000008</v>
      </c>
      <c r="AE3660" s="150">
        <f t="shared" si="1557"/>
        <v>89069.122890782775</v>
      </c>
      <c r="AF3660" s="150">
        <f t="shared" si="1558"/>
        <v>1741.0770599000002</v>
      </c>
      <c r="AG3660" s="150">
        <f t="shared" si="1559"/>
        <v>56468.93264275667</v>
      </c>
      <c r="AH3660" s="150">
        <f t="shared" si="1560"/>
        <v>234332.98558843948</v>
      </c>
    </row>
    <row r="3661" spans="1:34" ht="15.75" x14ac:dyDescent="0.2">
      <c r="A3661" s="127">
        <f t="shared" si="1561"/>
        <v>45121</v>
      </c>
      <c r="B3661" s="165">
        <f t="shared" si="1537"/>
        <v>416856.69171239645</v>
      </c>
      <c r="C3661" s="124"/>
      <c r="D3661" s="128">
        <f t="shared" si="1538"/>
        <v>6665.28</v>
      </c>
      <c r="E3661" s="129">
        <f>VLOOKUP(A3660,[1]Plan1!$AY$80:$BA$314,3)</f>
        <v>6659.95</v>
      </c>
      <c r="F3661" s="130">
        <f t="shared" si="1539"/>
        <v>45093</v>
      </c>
      <c r="G3661" s="131">
        <f t="shared" si="1540"/>
        <v>-7.9966633059680436E-4</v>
      </c>
      <c r="H3661" s="132">
        <f t="shared" si="1541"/>
        <v>45124</v>
      </c>
      <c r="I3661" s="132">
        <f t="shared" si="1542"/>
        <v>45124</v>
      </c>
      <c r="J3661" s="133">
        <f t="shared" si="1543"/>
        <v>22</v>
      </c>
      <c r="K3661" s="133">
        <f t="shared" si="1544"/>
        <v>21</v>
      </c>
      <c r="L3661" s="124">
        <f t="shared" si="1545"/>
        <v>0.99923666</v>
      </c>
      <c r="M3661" s="134">
        <f t="shared" si="1546"/>
        <v>1.0022992500000001</v>
      </c>
      <c r="N3661" s="134">
        <f t="shared" si="1547"/>
        <v>1.7937082028809188</v>
      </c>
      <c r="O3661" s="124">
        <f t="shared" si="1548"/>
        <v>1.79233899</v>
      </c>
      <c r="P3661" s="124"/>
      <c r="Q3661" s="125"/>
      <c r="R3661" s="126"/>
      <c r="S3661" s="124"/>
      <c r="T3661" s="135">
        <f t="shared" si="1562"/>
        <v>7.9699999999999993E-2</v>
      </c>
      <c r="U3661" s="125">
        <f t="shared" si="1549"/>
        <v>1339</v>
      </c>
      <c r="V3661" s="125">
        <v>252</v>
      </c>
      <c r="W3661" s="134">
        <f t="shared" si="1550"/>
        <v>1.5029888709999999</v>
      </c>
      <c r="X3661" s="18"/>
      <c r="Y3661" s="123">
        <f t="shared" si="1551"/>
        <v>67054.222907000003</v>
      </c>
      <c r="Z3661" s="123">
        <f t="shared" si="1552"/>
        <v>69908.155162132418</v>
      </c>
      <c r="AA3661" s="123">
        <f t="shared" si="1553"/>
        <v>1341.0844581400002</v>
      </c>
      <c r="AB3661" s="123">
        <f t="shared" si="1554"/>
        <v>44144.030080441669</v>
      </c>
      <c r="AC3661" s="123">
        <f t="shared" si="1555"/>
        <v>182447.49260771408</v>
      </c>
      <c r="AD3661" s="150">
        <f t="shared" si="1556"/>
        <v>87053.852995000008</v>
      </c>
      <c r="AE3661" s="150">
        <f t="shared" si="1557"/>
        <v>89116.318456027395</v>
      </c>
      <c r="AF3661" s="150">
        <f t="shared" si="1558"/>
        <v>1741.0770599000002</v>
      </c>
      <c r="AG3661" s="150">
        <f t="shared" si="1559"/>
        <v>56497.950593755006</v>
      </c>
      <c r="AH3661" s="150">
        <f t="shared" si="1560"/>
        <v>234409.1991046824</v>
      </c>
    </row>
    <row r="3662" spans="1:34" ht="15.75" x14ac:dyDescent="0.2">
      <c r="A3662" s="127">
        <f t="shared" si="1561"/>
        <v>45122</v>
      </c>
      <c r="B3662" s="165">
        <f t="shared" si="1537"/>
        <v>416991.97230449907</v>
      </c>
      <c r="C3662" s="124"/>
      <c r="D3662" s="128">
        <f t="shared" si="1538"/>
        <v>6665.28</v>
      </c>
      <c r="E3662" s="129">
        <f>VLOOKUP(A3661,[1]Plan1!$AY$80:$BA$314,3)</f>
        <v>6659.95</v>
      </c>
      <c r="F3662" s="130">
        <f t="shared" si="1539"/>
        <v>45093</v>
      </c>
      <c r="G3662" s="131">
        <f t="shared" si="1540"/>
        <v>-7.9966633059680436E-4</v>
      </c>
      <c r="H3662" s="132">
        <f t="shared" si="1541"/>
        <v>45153</v>
      </c>
      <c r="I3662" s="132">
        <f t="shared" si="1542"/>
        <v>45124</v>
      </c>
      <c r="J3662" s="133">
        <f t="shared" si="1543"/>
        <v>22</v>
      </c>
      <c r="K3662" s="133">
        <f t="shared" si="1544"/>
        <v>22</v>
      </c>
      <c r="L3662" s="124">
        <f t="shared" si="1545"/>
        <v>0.99920032999999997</v>
      </c>
      <c r="M3662" s="134">
        <f t="shared" si="1546"/>
        <v>1.0022992500000001</v>
      </c>
      <c r="N3662" s="134">
        <f t="shared" si="1547"/>
        <v>1.7937082028809188</v>
      </c>
      <c r="O3662" s="124">
        <f t="shared" si="1548"/>
        <v>1.7922738199999999</v>
      </c>
      <c r="P3662" s="124"/>
      <c r="Q3662" s="125"/>
      <c r="R3662" s="126"/>
      <c r="S3662" s="124"/>
      <c r="T3662" s="135">
        <f t="shared" si="1562"/>
        <v>7.9699999999999993E-2</v>
      </c>
      <c r="U3662" s="125">
        <f t="shared" si="1549"/>
        <v>1340</v>
      </c>
      <c r="V3662" s="125">
        <v>252</v>
      </c>
      <c r="W3662" s="134">
        <f t="shared" si="1550"/>
        <v>1.5034462980000001</v>
      </c>
      <c r="X3662" s="18"/>
      <c r="Y3662" s="123">
        <f t="shared" si="1551"/>
        <v>67054.222907000003</v>
      </c>
      <c r="Z3662" s="123">
        <f t="shared" si="1552"/>
        <v>69944.857453542791</v>
      </c>
      <c r="AA3662" s="123">
        <f t="shared" si="1553"/>
        <v>1341.0844581400002</v>
      </c>
      <c r="AB3662" s="123">
        <f t="shared" si="1554"/>
        <v>44166.381488077335</v>
      </c>
      <c r="AC3662" s="123">
        <f t="shared" si="1555"/>
        <v>182506.54630676014</v>
      </c>
      <c r="AD3662" s="150">
        <f t="shared" si="1556"/>
        <v>87053.852995000008</v>
      </c>
      <c r="AE3662" s="150">
        <f t="shared" si="1557"/>
        <v>89163.527398085556</v>
      </c>
      <c r="AF3662" s="150">
        <f t="shared" si="1558"/>
        <v>1741.0770599000002</v>
      </c>
      <c r="AG3662" s="150">
        <f t="shared" si="1559"/>
        <v>56526.968544753348</v>
      </c>
      <c r="AH3662" s="150">
        <f t="shared" si="1560"/>
        <v>234485.42599773893</v>
      </c>
    </row>
    <row r="3663" spans="1:34" ht="15.75" x14ac:dyDescent="0.2">
      <c r="A3663" s="127">
        <f t="shared" si="1561"/>
        <v>45123</v>
      </c>
      <c r="B3663" s="165">
        <f t="shared" si="1537"/>
        <v>417043.34166313306</v>
      </c>
      <c r="C3663" s="124"/>
      <c r="D3663" s="128">
        <f t="shared" si="1538"/>
        <v>6665.28</v>
      </c>
      <c r="E3663" s="129">
        <f>VLOOKUP(A3662,[1]Plan1!$AY$80:$BA$314,3)</f>
        <v>6659.95</v>
      </c>
      <c r="F3663" s="130">
        <f t="shared" si="1539"/>
        <v>45093</v>
      </c>
      <c r="G3663" s="131">
        <f t="shared" si="1540"/>
        <v>-7.9966633059680436E-4</v>
      </c>
      <c r="H3663" s="132">
        <f t="shared" si="1541"/>
        <v>45153</v>
      </c>
      <c r="I3663" s="132">
        <f t="shared" si="1542"/>
        <v>45124</v>
      </c>
      <c r="J3663" s="133">
        <f t="shared" si="1543"/>
        <v>22</v>
      </c>
      <c r="K3663" s="133">
        <f t="shared" si="1544"/>
        <v>22</v>
      </c>
      <c r="L3663" s="124">
        <f t="shared" si="1545"/>
        <v>0.99920032999999997</v>
      </c>
      <c r="M3663" s="134">
        <f t="shared" si="1546"/>
        <v>1.0022992500000001</v>
      </c>
      <c r="N3663" s="134">
        <f t="shared" si="1547"/>
        <v>1.7937082028809188</v>
      </c>
      <c r="O3663" s="124">
        <f t="shared" si="1548"/>
        <v>1.7922738199999999</v>
      </c>
      <c r="P3663" s="124"/>
      <c r="Q3663" s="125"/>
      <c r="R3663" s="126"/>
      <c r="S3663" s="124"/>
      <c r="T3663" s="135">
        <f t="shared" si="1562"/>
        <v>7.9699999999999993E-2</v>
      </c>
      <c r="U3663" s="125">
        <f t="shared" si="1549"/>
        <v>1340</v>
      </c>
      <c r="V3663" s="125">
        <v>252</v>
      </c>
      <c r="W3663" s="134">
        <f t="shared" si="1550"/>
        <v>1.5034462980000001</v>
      </c>
      <c r="X3663" s="18"/>
      <c r="Y3663" s="123">
        <f t="shared" si="1551"/>
        <v>67054.222907000003</v>
      </c>
      <c r="Z3663" s="123">
        <f t="shared" si="1552"/>
        <v>69944.857453542791</v>
      </c>
      <c r="AA3663" s="123">
        <f t="shared" si="1553"/>
        <v>1341.0844581400002</v>
      </c>
      <c r="AB3663" s="123">
        <f t="shared" si="1554"/>
        <v>44188.732895713001</v>
      </c>
      <c r="AC3663" s="123">
        <f t="shared" si="1555"/>
        <v>182528.8977143958</v>
      </c>
      <c r="AD3663" s="150">
        <f t="shared" si="1556"/>
        <v>87053.852995000008</v>
      </c>
      <c r="AE3663" s="150">
        <f t="shared" si="1557"/>
        <v>89163.527398085556</v>
      </c>
      <c r="AF3663" s="150">
        <f t="shared" si="1558"/>
        <v>1741.0770599000002</v>
      </c>
      <c r="AG3663" s="150">
        <f t="shared" si="1559"/>
        <v>56555.986495751677</v>
      </c>
      <c r="AH3663" s="150">
        <f t="shared" si="1560"/>
        <v>234514.44394873726</v>
      </c>
    </row>
    <row r="3664" spans="1:34" ht="15.75" x14ac:dyDescent="0.2">
      <c r="A3664" s="127">
        <f t="shared" si="1561"/>
        <v>45124</v>
      </c>
      <c r="B3664" s="165">
        <f t="shared" si="1537"/>
        <v>417094.71102176706</v>
      </c>
      <c r="C3664" s="124"/>
      <c r="D3664" s="128">
        <f t="shared" si="1538"/>
        <v>6665.28</v>
      </c>
      <c r="E3664" s="129">
        <f>VLOOKUP(A3663,[1]Plan1!$AY$80:$BA$314,3)</f>
        <v>6659.95</v>
      </c>
      <c r="F3664" s="130">
        <f t="shared" si="1539"/>
        <v>45093</v>
      </c>
      <c r="G3664" s="131">
        <f t="shared" si="1540"/>
        <v>-7.9966633059680436E-4</v>
      </c>
      <c r="H3664" s="132">
        <f t="shared" si="1541"/>
        <v>45153</v>
      </c>
      <c r="I3664" s="132">
        <f t="shared" si="1542"/>
        <v>45124</v>
      </c>
      <c r="J3664" s="133">
        <f t="shared" si="1543"/>
        <v>22</v>
      </c>
      <c r="K3664" s="133">
        <f t="shared" si="1544"/>
        <v>22</v>
      </c>
      <c r="L3664" s="124">
        <f t="shared" si="1545"/>
        <v>0.99920032999999997</v>
      </c>
      <c r="M3664" s="134">
        <f t="shared" si="1546"/>
        <v>1.0022992500000001</v>
      </c>
      <c r="N3664" s="134">
        <f t="shared" si="1547"/>
        <v>1.7937082028809188</v>
      </c>
      <c r="O3664" s="124">
        <f t="shared" si="1548"/>
        <v>1.7922738199999999</v>
      </c>
      <c r="P3664" s="124"/>
      <c r="Q3664" s="125"/>
      <c r="R3664" s="126"/>
      <c r="S3664" s="124"/>
      <c r="T3664" s="135">
        <f t="shared" si="1562"/>
        <v>7.9699999999999993E-2</v>
      </c>
      <c r="U3664" s="125">
        <f t="shared" si="1549"/>
        <v>1340</v>
      </c>
      <c r="V3664" s="125">
        <v>252</v>
      </c>
      <c r="W3664" s="134">
        <f t="shared" si="1550"/>
        <v>1.5034462980000001</v>
      </c>
      <c r="X3664" s="18"/>
      <c r="Y3664" s="123">
        <f t="shared" si="1551"/>
        <v>67054.222907000003</v>
      </c>
      <c r="Z3664" s="123">
        <f t="shared" si="1552"/>
        <v>69944.857453542791</v>
      </c>
      <c r="AA3664" s="123">
        <f t="shared" si="1553"/>
        <v>1341.0844581400002</v>
      </c>
      <c r="AB3664" s="123">
        <f t="shared" si="1554"/>
        <v>44211.084303348674</v>
      </c>
      <c r="AC3664" s="123">
        <f t="shared" si="1555"/>
        <v>182551.24912203147</v>
      </c>
      <c r="AD3664" s="150">
        <f t="shared" si="1556"/>
        <v>87053.852995000008</v>
      </c>
      <c r="AE3664" s="150">
        <f t="shared" si="1557"/>
        <v>89163.527398085556</v>
      </c>
      <c r="AF3664" s="150">
        <f t="shared" si="1558"/>
        <v>1741.0770599000002</v>
      </c>
      <c r="AG3664" s="150">
        <f t="shared" si="1559"/>
        <v>56585.004446750005</v>
      </c>
      <c r="AH3664" s="150">
        <f t="shared" si="1560"/>
        <v>234543.46189973559</v>
      </c>
    </row>
    <row r="3665" spans="1:34" ht="15.75" x14ac:dyDescent="0.2">
      <c r="A3665" s="127">
        <f t="shared" si="1561"/>
        <v>45125</v>
      </c>
      <c r="B3665" s="165">
        <f t="shared" ref="B3665:B3728" si="1563">AC3665+AH3665</f>
        <v>417259.29297880444</v>
      </c>
      <c r="C3665" s="124"/>
      <c r="D3665" s="128">
        <f t="shared" ref="D3665:D3728" si="1564">IF(E3665=E3664,D3664,E3664)</f>
        <v>6659.95</v>
      </c>
      <c r="E3665" s="129">
        <f>VLOOKUP(A3664,[1]Plan1!$AY$80:$BA$314,3)</f>
        <v>6667.94</v>
      </c>
      <c r="F3665" s="130">
        <f t="shared" ref="F3665:F3728" si="1565">IF(D3665=D3664,F3664,A3665)</f>
        <v>45125</v>
      </c>
      <c r="G3665" s="131">
        <f t="shared" ref="G3665:G3728" si="1566">(E3665/D3665)-1</f>
        <v>1.1997087065218626E-3</v>
      </c>
      <c r="H3665" s="132">
        <f t="shared" ref="H3665:H3728" si="1567">IF(DAY(A3665)=15,VLOOKUP(A3665,AO$118:AT$450,4),H3664)</f>
        <v>45153</v>
      </c>
      <c r="I3665" s="132">
        <f t="shared" ref="I3665:I3728" si="1568">IF(A3665&gt;I3664,H3665,I3664)</f>
        <v>45153</v>
      </c>
      <c r="J3665" s="133">
        <f t="shared" ref="J3665:J3728" si="1569">IF(I3665=I3664,J3664,NETWORKDAYS(I3664,I3665,$AK$118:$AK$502)-1)</f>
        <v>21</v>
      </c>
      <c r="K3665" s="133">
        <f t="shared" ref="K3665:K3728" si="1570">(J3665-(NETWORKDAYS(A3665,I3665,AK$118:AK$502)-1))</f>
        <v>1</v>
      </c>
      <c r="L3665" s="124">
        <f t="shared" ref="L3665:L3728" si="1571">TRUNC((E3665/D3665)^TRUNC((K3665/J3665),9),8)</f>
        <v>1.0000570900000001</v>
      </c>
      <c r="M3665" s="134">
        <f t="shared" ref="M3665:M3728" si="1572">IF(I3665&gt;I3664,L3664,M3664)</f>
        <v>0.99920032999999997</v>
      </c>
      <c r="N3665" s="134">
        <f t="shared" ref="N3665:N3728" si="1573">IF(I3665&gt;I3664,N3664*M3665,N3664)</f>
        <v>1.792273828242321</v>
      </c>
      <c r="O3665" s="124">
        <f t="shared" ref="O3665:O3728" si="1574">TRUNC(TRUNC((L3665*N3665),15),8)</f>
        <v>1.79237614</v>
      </c>
      <c r="P3665" s="124"/>
      <c r="Q3665" s="125"/>
      <c r="R3665" s="126"/>
      <c r="S3665" s="124"/>
      <c r="T3665" s="135">
        <f t="shared" si="1562"/>
        <v>7.9699999999999993E-2</v>
      </c>
      <c r="U3665" s="125">
        <f t="shared" ref="U3665:U3728" si="1575">IF(Q3664&gt;0,1,IF(K3665=K3664,U3664,U3664+1))</f>
        <v>1341</v>
      </c>
      <c r="V3665" s="125">
        <v>252</v>
      </c>
      <c r="W3665" s="134">
        <f t="shared" ref="W3665:W3728" si="1576">ROUND((1+T3665)^TRUNC((U3665/V3665),9),9)</f>
        <v>1.503903864</v>
      </c>
      <c r="X3665" s="18"/>
      <c r="Y3665" s="123">
        <f t="shared" ref="Y3665:Y3728" si="1577">S$1686+X$1686</f>
        <v>67054.222907000003</v>
      </c>
      <c r="Z3665" s="123">
        <f t="shared" ref="Z3665:Z3728" si="1578">(((O3665/O$1686)*W3665*W$1714)-1)*Y3665</f>
        <v>69994.375993625828</v>
      </c>
      <c r="AA3665" s="123">
        <f t="shared" ref="AA3665:AA3728" si="1579">0.02*Y3665</f>
        <v>1341.0844581400002</v>
      </c>
      <c r="AB3665" s="123">
        <f t="shared" ref="AB3665:AB3728" si="1580">0.01*((A3665-A$1686)/30)*Y3665</f>
        <v>44233.43571098434</v>
      </c>
      <c r="AC3665" s="123">
        <f t="shared" ref="AC3665:AC3728" si="1581">SUM(Y3665:AB3665)</f>
        <v>182623.11906975016</v>
      </c>
      <c r="AD3665" s="150">
        <f t="shared" ref="AD3665:AD3728" si="1582">S$1714+X$1714</f>
        <v>87053.852995000008</v>
      </c>
      <c r="AE3665" s="150">
        <f t="shared" ref="AE3665:AE3728" si="1583">(((O3665/O$1714)*W3665)-1)*AD3665</f>
        <v>89227.22145640591</v>
      </c>
      <c r="AF3665" s="150">
        <f t="shared" ref="AF3665:AF3728" si="1584">0.02*AD3665</f>
        <v>1741.0770599000002</v>
      </c>
      <c r="AG3665" s="150">
        <f t="shared" ref="AG3665:AG3728" si="1585">0.01*((A3665-A$1714)/30)*AD3665</f>
        <v>56614.02239774834</v>
      </c>
      <c r="AH3665" s="150">
        <f t="shared" ref="AH3665:AH3728" si="1586">SUM(AD3665:AG3665)</f>
        <v>234636.17390905425</v>
      </c>
    </row>
    <row r="3666" spans="1:34" ht="15.75" x14ac:dyDescent="0.2">
      <c r="A3666" s="127">
        <f t="shared" si="1561"/>
        <v>45126</v>
      </c>
      <c r="B3666" s="165">
        <f t="shared" si="1563"/>
        <v>417423.9182788558</v>
      </c>
      <c r="C3666" s="124"/>
      <c r="D3666" s="128">
        <f t="shared" si="1564"/>
        <v>6659.95</v>
      </c>
      <c r="E3666" s="129">
        <f>VLOOKUP(A3665,[1]Plan1!$AY$80:$BA$314,3)</f>
        <v>6667.94</v>
      </c>
      <c r="F3666" s="130">
        <f t="shared" si="1565"/>
        <v>45125</v>
      </c>
      <c r="G3666" s="131">
        <f t="shared" si="1566"/>
        <v>1.1997087065218626E-3</v>
      </c>
      <c r="H3666" s="132">
        <f t="shared" si="1567"/>
        <v>45153</v>
      </c>
      <c r="I3666" s="132">
        <f t="shared" si="1568"/>
        <v>45153</v>
      </c>
      <c r="J3666" s="133">
        <f t="shared" si="1569"/>
        <v>21</v>
      </c>
      <c r="K3666" s="133">
        <f t="shared" si="1570"/>
        <v>2</v>
      </c>
      <c r="L3666" s="124">
        <f t="shared" si="1571"/>
        <v>1.0001141899999999</v>
      </c>
      <c r="M3666" s="134">
        <f t="shared" si="1572"/>
        <v>0.99920032999999997</v>
      </c>
      <c r="N3666" s="134">
        <f t="shared" si="1573"/>
        <v>1.792273828242321</v>
      </c>
      <c r="O3666" s="124">
        <f t="shared" si="1574"/>
        <v>1.79247848</v>
      </c>
      <c r="P3666" s="124"/>
      <c r="Q3666" s="125"/>
      <c r="R3666" s="126"/>
      <c r="S3666" s="124"/>
      <c r="T3666" s="135">
        <f t="shared" si="1562"/>
        <v>7.9699999999999993E-2</v>
      </c>
      <c r="U3666" s="125">
        <f t="shared" si="1575"/>
        <v>1342</v>
      </c>
      <c r="V3666" s="125">
        <v>252</v>
      </c>
      <c r="W3666" s="134">
        <f t="shared" si="1576"/>
        <v>1.5043615690000001</v>
      </c>
      <c r="X3666" s="18"/>
      <c r="Y3666" s="123">
        <f t="shared" si="1577"/>
        <v>67054.222907000003</v>
      </c>
      <c r="Z3666" s="123">
        <f t="shared" si="1578"/>
        <v>70043.913491694155</v>
      </c>
      <c r="AA3666" s="123">
        <f t="shared" si="1579"/>
        <v>1341.0844581400002</v>
      </c>
      <c r="AB3666" s="123">
        <f t="shared" si="1580"/>
        <v>44255.787118620006</v>
      </c>
      <c r="AC3666" s="123">
        <f t="shared" si="1581"/>
        <v>182695.00797545415</v>
      </c>
      <c r="AD3666" s="150">
        <f t="shared" si="1582"/>
        <v>87053.852995000008</v>
      </c>
      <c r="AE3666" s="150">
        <f t="shared" si="1583"/>
        <v>89290.939899754958</v>
      </c>
      <c r="AF3666" s="150">
        <f t="shared" si="1584"/>
        <v>1741.0770599000002</v>
      </c>
      <c r="AG3666" s="150">
        <f t="shared" si="1585"/>
        <v>56643.040348746668</v>
      </c>
      <c r="AH3666" s="150">
        <f t="shared" si="1586"/>
        <v>234728.91030340164</v>
      </c>
    </row>
    <row r="3667" spans="1:34" ht="15.75" x14ac:dyDescent="0.2">
      <c r="A3667" s="127">
        <f t="shared" si="1561"/>
        <v>45127</v>
      </c>
      <c r="B3667" s="165">
        <f t="shared" si="1563"/>
        <v>417588.5836400644</v>
      </c>
      <c r="C3667" s="124"/>
      <c r="D3667" s="128">
        <f t="shared" si="1564"/>
        <v>6659.95</v>
      </c>
      <c r="E3667" s="129">
        <f>VLOOKUP(A3666,[1]Plan1!$AY$80:$BA$314,3)</f>
        <v>6667.94</v>
      </c>
      <c r="F3667" s="130">
        <f t="shared" si="1565"/>
        <v>45125</v>
      </c>
      <c r="G3667" s="131">
        <f t="shared" si="1566"/>
        <v>1.1997087065218626E-3</v>
      </c>
      <c r="H3667" s="132">
        <f t="shared" si="1567"/>
        <v>45153</v>
      </c>
      <c r="I3667" s="132">
        <f t="shared" si="1568"/>
        <v>45153</v>
      </c>
      <c r="J3667" s="133">
        <f t="shared" si="1569"/>
        <v>21</v>
      </c>
      <c r="K3667" s="133">
        <f t="shared" si="1570"/>
        <v>3</v>
      </c>
      <c r="L3667" s="124">
        <f t="shared" si="1571"/>
        <v>1.0001712899999999</v>
      </c>
      <c r="M3667" s="134">
        <f t="shared" si="1572"/>
        <v>0.99920032999999997</v>
      </c>
      <c r="N3667" s="134">
        <f t="shared" si="1573"/>
        <v>1.792273828242321</v>
      </c>
      <c r="O3667" s="124">
        <f t="shared" si="1574"/>
        <v>1.79258082</v>
      </c>
      <c r="P3667" s="124"/>
      <c r="Q3667" s="125"/>
      <c r="R3667" s="126"/>
      <c r="S3667" s="124"/>
      <c r="T3667" s="135">
        <f t="shared" si="1562"/>
        <v>7.9699999999999993E-2</v>
      </c>
      <c r="U3667" s="125">
        <f t="shared" si="1575"/>
        <v>1343</v>
      </c>
      <c r="V3667" s="125">
        <v>252</v>
      </c>
      <c r="W3667" s="134">
        <f t="shared" si="1576"/>
        <v>1.504819414</v>
      </c>
      <c r="X3667" s="18"/>
      <c r="Y3667" s="123">
        <f t="shared" si="1577"/>
        <v>67054.222907000003</v>
      </c>
      <c r="Z3667" s="123">
        <f t="shared" si="1578"/>
        <v>70093.468512282459</v>
      </c>
      <c r="AA3667" s="123">
        <f t="shared" si="1579"/>
        <v>1341.0844581400002</v>
      </c>
      <c r="AB3667" s="123">
        <f t="shared" si="1580"/>
        <v>44278.138526255665</v>
      </c>
      <c r="AC3667" s="123">
        <f t="shared" si="1581"/>
        <v>182766.91440367812</v>
      </c>
      <c r="AD3667" s="150">
        <f t="shared" si="1582"/>
        <v>87053.852995000008</v>
      </c>
      <c r="AE3667" s="150">
        <f t="shared" si="1583"/>
        <v>89354.680881741268</v>
      </c>
      <c r="AF3667" s="150">
        <f t="shared" si="1584"/>
        <v>1741.0770599000002</v>
      </c>
      <c r="AG3667" s="150">
        <f t="shared" si="1585"/>
        <v>56672.058299744996</v>
      </c>
      <c r="AH3667" s="150">
        <f t="shared" si="1586"/>
        <v>234821.66923638628</v>
      </c>
    </row>
    <row r="3668" spans="1:34" ht="15.75" x14ac:dyDescent="0.2">
      <c r="A3668" s="127">
        <f t="shared" si="1561"/>
        <v>45128</v>
      </c>
      <c r="B3668" s="165">
        <f t="shared" si="1563"/>
        <v>417753.29235848889</v>
      </c>
      <c r="C3668" s="124"/>
      <c r="D3668" s="128">
        <f t="shared" si="1564"/>
        <v>6659.95</v>
      </c>
      <c r="E3668" s="129">
        <f>VLOOKUP(A3667,[1]Plan1!$AY$80:$BA$314,3)</f>
        <v>6667.94</v>
      </c>
      <c r="F3668" s="130">
        <f t="shared" si="1565"/>
        <v>45125</v>
      </c>
      <c r="G3668" s="131">
        <f t="shared" si="1566"/>
        <v>1.1997087065218626E-3</v>
      </c>
      <c r="H3668" s="132">
        <f t="shared" si="1567"/>
        <v>45153</v>
      </c>
      <c r="I3668" s="132">
        <f t="shared" si="1568"/>
        <v>45153</v>
      </c>
      <c r="J3668" s="133">
        <f t="shared" si="1569"/>
        <v>21</v>
      </c>
      <c r="K3668" s="133">
        <f t="shared" si="1570"/>
        <v>4</v>
      </c>
      <c r="L3668" s="124">
        <f t="shared" si="1571"/>
        <v>1.0002283999999999</v>
      </c>
      <c r="M3668" s="134">
        <f t="shared" si="1572"/>
        <v>0.99920032999999997</v>
      </c>
      <c r="N3668" s="134">
        <f t="shared" si="1573"/>
        <v>1.792273828242321</v>
      </c>
      <c r="O3668" s="124">
        <f t="shared" si="1574"/>
        <v>1.79268318</v>
      </c>
      <c r="P3668" s="124"/>
      <c r="Q3668" s="125"/>
      <c r="R3668" s="126"/>
      <c r="S3668" s="124"/>
      <c r="T3668" s="135">
        <f t="shared" si="1562"/>
        <v>7.9699999999999993E-2</v>
      </c>
      <c r="U3668" s="125">
        <f t="shared" si="1575"/>
        <v>1344</v>
      </c>
      <c r="V3668" s="125">
        <v>252</v>
      </c>
      <c r="W3668" s="134">
        <f t="shared" si="1576"/>
        <v>1.505277398</v>
      </c>
      <c r="X3668" s="18"/>
      <c r="Y3668" s="123">
        <f t="shared" si="1577"/>
        <v>67054.222907000003</v>
      </c>
      <c r="Z3668" s="123">
        <f t="shared" si="1578"/>
        <v>70143.042497067887</v>
      </c>
      <c r="AA3668" s="123">
        <f t="shared" si="1579"/>
        <v>1341.0844581400002</v>
      </c>
      <c r="AB3668" s="123">
        <f t="shared" si="1580"/>
        <v>44300.489933891331</v>
      </c>
      <c r="AC3668" s="123">
        <f t="shared" si="1581"/>
        <v>182838.8397960992</v>
      </c>
      <c r="AD3668" s="150">
        <f t="shared" si="1582"/>
        <v>87053.852995000008</v>
      </c>
      <c r="AE3668" s="150">
        <f t="shared" si="1583"/>
        <v>89418.446256746334</v>
      </c>
      <c r="AF3668" s="150">
        <f t="shared" si="1584"/>
        <v>1741.0770599000002</v>
      </c>
      <c r="AG3668" s="150">
        <f t="shared" si="1585"/>
        <v>56701.076250743346</v>
      </c>
      <c r="AH3668" s="150">
        <f t="shared" si="1586"/>
        <v>234914.45256238969</v>
      </c>
    </row>
    <row r="3669" spans="1:34" ht="15.75" x14ac:dyDescent="0.2">
      <c r="A3669" s="127">
        <f t="shared" si="1561"/>
        <v>45129</v>
      </c>
      <c r="B3669" s="165">
        <f t="shared" si="1563"/>
        <v>417918.04094177764</v>
      </c>
      <c r="C3669" s="124"/>
      <c r="D3669" s="128">
        <f t="shared" si="1564"/>
        <v>6659.95</v>
      </c>
      <c r="E3669" s="129">
        <f>VLOOKUP(A3668,[1]Plan1!$AY$80:$BA$314,3)</f>
        <v>6667.94</v>
      </c>
      <c r="F3669" s="130">
        <f t="shared" si="1565"/>
        <v>45125</v>
      </c>
      <c r="G3669" s="131">
        <f t="shared" si="1566"/>
        <v>1.1997087065218626E-3</v>
      </c>
      <c r="H3669" s="132">
        <f t="shared" si="1567"/>
        <v>45153</v>
      </c>
      <c r="I3669" s="132">
        <f t="shared" si="1568"/>
        <v>45153</v>
      </c>
      <c r="J3669" s="133">
        <f t="shared" si="1569"/>
        <v>21</v>
      </c>
      <c r="K3669" s="133">
        <f t="shared" si="1570"/>
        <v>5</v>
      </c>
      <c r="L3669" s="124">
        <f t="shared" si="1571"/>
        <v>1.0002855100000001</v>
      </c>
      <c r="M3669" s="134">
        <f t="shared" si="1572"/>
        <v>0.99920032999999997</v>
      </c>
      <c r="N3669" s="134">
        <f t="shared" si="1573"/>
        <v>1.792273828242321</v>
      </c>
      <c r="O3669" s="124">
        <f t="shared" si="1574"/>
        <v>1.7927855399999999</v>
      </c>
      <c r="P3669" s="124"/>
      <c r="Q3669" s="125"/>
      <c r="R3669" s="126"/>
      <c r="S3669" s="124"/>
      <c r="T3669" s="135">
        <f t="shared" si="1562"/>
        <v>7.9699999999999993E-2</v>
      </c>
      <c r="U3669" s="125">
        <f t="shared" si="1575"/>
        <v>1345</v>
      </c>
      <c r="V3669" s="125">
        <v>252</v>
      </c>
      <c r="W3669" s="134">
        <f t="shared" si="1576"/>
        <v>1.5057355210000001</v>
      </c>
      <c r="X3669" s="18"/>
      <c r="Y3669" s="123">
        <f t="shared" si="1577"/>
        <v>67054.222907000003</v>
      </c>
      <c r="Z3669" s="123">
        <f t="shared" si="1578"/>
        <v>70192.633918515916</v>
      </c>
      <c r="AA3669" s="123">
        <f t="shared" si="1579"/>
        <v>1341.0844581400002</v>
      </c>
      <c r="AB3669" s="123">
        <f t="shared" si="1580"/>
        <v>44322.841341526997</v>
      </c>
      <c r="AC3669" s="123">
        <f t="shared" si="1581"/>
        <v>182910.78262518291</v>
      </c>
      <c r="AD3669" s="150">
        <f t="shared" si="1582"/>
        <v>87053.852995000008</v>
      </c>
      <c r="AE3669" s="150">
        <f t="shared" si="1583"/>
        <v>89482.234059953029</v>
      </c>
      <c r="AF3669" s="150">
        <f t="shared" si="1584"/>
        <v>1741.0770599000002</v>
      </c>
      <c r="AG3669" s="150">
        <f t="shared" si="1585"/>
        <v>56730.094201741675</v>
      </c>
      <c r="AH3669" s="150">
        <f t="shared" si="1586"/>
        <v>235007.25831659473</v>
      </c>
    </row>
    <row r="3670" spans="1:34" ht="15.75" x14ac:dyDescent="0.2">
      <c r="A3670" s="127">
        <f t="shared" si="1561"/>
        <v>45130</v>
      </c>
      <c r="B3670" s="165">
        <f t="shared" si="1563"/>
        <v>417969.41030041163</v>
      </c>
      <c r="C3670" s="124"/>
      <c r="D3670" s="128">
        <f t="shared" si="1564"/>
        <v>6659.95</v>
      </c>
      <c r="E3670" s="129">
        <f>VLOOKUP(A3669,[1]Plan1!$AY$80:$BA$314,3)</f>
        <v>6667.94</v>
      </c>
      <c r="F3670" s="130">
        <f t="shared" si="1565"/>
        <v>45125</v>
      </c>
      <c r="G3670" s="131">
        <f t="shared" si="1566"/>
        <v>1.1997087065218626E-3</v>
      </c>
      <c r="H3670" s="132">
        <f t="shared" si="1567"/>
        <v>45153</v>
      </c>
      <c r="I3670" s="132">
        <f t="shared" si="1568"/>
        <v>45153</v>
      </c>
      <c r="J3670" s="133">
        <f t="shared" si="1569"/>
        <v>21</v>
      </c>
      <c r="K3670" s="133">
        <f t="shared" si="1570"/>
        <v>5</v>
      </c>
      <c r="L3670" s="124">
        <f t="shared" si="1571"/>
        <v>1.0002855100000001</v>
      </c>
      <c r="M3670" s="134">
        <f t="shared" si="1572"/>
        <v>0.99920032999999997</v>
      </c>
      <c r="N3670" s="134">
        <f t="shared" si="1573"/>
        <v>1.792273828242321</v>
      </c>
      <c r="O3670" s="124">
        <f t="shared" si="1574"/>
        <v>1.7927855399999999</v>
      </c>
      <c r="P3670" s="124"/>
      <c r="Q3670" s="125"/>
      <c r="R3670" s="126"/>
      <c r="S3670" s="124"/>
      <c r="T3670" s="135">
        <f t="shared" si="1562"/>
        <v>7.9699999999999993E-2</v>
      </c>
      <c r="U3670" s="125">
        <f t="shared" si="1575"/>
        <v>1345</v>
      </c>
      <c r="V3670" s="125">
        <v>252</v>
      </c>
      <c r="W3670" s="134">
        <f t="shared" si="1576"/>
        <v>1.5057355210000001</v>
      </c>
      <c r="X3670" s="18"/>
      <c r="Y3670" s="123">
        <f t="shared" si="1577"/>
        <v>67054.222907000003</v>
      </c>
      <c r="Z3670" s="123">
        <f t="shared" si="1578"/>
        <v>70192.633918515916</v>
      </c>
      <c r="AA3670" s="123">
        <f t="shared" si="1579"/>
        <v>1341.0844581400002</v>
      </c>
      <c r="AB3670" s="123">
        <f t="shared" si="1580"/>
        <v>44345.192749162678</v>
      </c>
      <c r="AC3670" s="123">
        <f t="shared" si="1581"/>
        <v>182933.13403281858</v>
      </c>
      <c r="AD3670" s="150">
        <f t="shared" si="1582"/>
        <v>87053.852995000008</v>
      </c>
      <c r="AE3670" s="150">
        <f t="shared" si="1583"/>
        <v>89482.234059953029</v>
      </c>
      <c r="AF3670" s="150">
        <f t="shared" si="1584"/>
        <v>1741.0770599000002</v>
      </c>
      <c r="AG3670" s="150">
        <f t="shared" si="1585"/>
        <v>56759.11215274001</v>
      </c>
      <c r="AH3670" s="150">
        <f t="shared" si="1586"/>
        <v>235036.27626759306</v>
      </c>
    </row>
    <row r="3671" spans="1:34" ht="15.75" x14ac:dyDescent="0.2">
      <c r="A3671" s="127">
        <f t="shared" si="1561"/>
        <v>45131</v>
      </c>
      <c r="B3671" s="165">
        <f t="shared" si="1563"/>
        <v>418020.77965904563</v>
      </c>
      <c r="C3671" s="124"/>
      <c r="D3671" s="128">
        <f t="shared" si="1564"/>
        <v>6659.95</v>
      </c>
      <c r="E3671" s="129">
        <f>VLOOKUP(A3670,[1]Plan1!$AY$80:$BA$314,3)</f>
        <v>6667.94</v>
      </c>
      <c r="F3671" s="130">
        <f t="shared" si="1565"/>
        <v>45125</v>
      </c>
      <c r="G3671" s="131">
        <f t="shared" si="1566"/>
        <v>1.1997087065218626E-3</v>
      </c>
      <c r="H3671" s="132">
        <f t="shared" si="1567"/>
        <v>45153</v>
      </c>
      <c r="I3671" s="132">
        <f t="shared" si="1568"/>
        <v>45153</v>
      </c>
      <c r="J3671" s="133">
        <f t="shared" si="1569"/>
        <v>21</v>
      </c>
      <c r="K3671" s="133">
        <f t="shared" si="1570"/>
        <v>5</v>
      </c>
      <c r="L3671" s="124">
        <f t="shared" si="1571"/>
        <v>1.0002855100000001</v>
      </c>
      <c r="M3671" s="134">
        <f t="shared" si="1572"/>
        <v>0.99920032999999997</v>
      </c>
      <c r="N3671" s="134">
        <f t="shared" si="1573"/>
        <v>1.792273828242321</v>
      </c>
      <c r="O3671" s="124">
        <f t="shared" si="1574"/>
        <v>1.7927855399999999</v>
      </c>
      <c r="P3671" s="124"/>
      <c r="Q3671" s="125"/>
      <c r="R3671" s="126"/>
      <c r="S3671" s="124"/>
      <c r="T3671" s="135">
        <f t="shared" si="1562"/>
        <v>7.9699999999999993E-2</v>
      </c>
      <c r="U3671" s="125">
        <f t="shared" si="1575"/>
        <v>1345</v>
      </c>
      <c r="V3671" s="125">
        <v>252</v>
      </c>
      <c r="W3671" s="134">
        <f t="shared" si="1576"/>
        <v>1.5057355210000001</v>
      </c>
      <c r="X3671" s="18"/>
      <c r="Y3671" s="123">
        <f t="shared" si="1577"/>
        <v>67054.222907000003</v>
      </c>
      <c r="Z3671" s="123">
        <f t="shared" si="1578"/>
        <v>70192.633918515916</v>
      </c>
      <c r="AA3671" s="123">
        <f t="shared" si="1579"/>
        <v>1341.0844581400002</v>
      </c>
      <c r="AB3671" s="123">
        <f t="shared" si="1580"/>
        <v>44367.544156798343</v>
      </c>
      <c r="AC3671" s="123">
        <f t="shared" si="1581"/>
        <v>182955.48544045424</v>
      </c>
      <c r="AD3671" s="150">
        <f t="shared" si="1582"/>
        <v>87053.852995000008</v>
      </c>
      <c r="AE3671" s="150">
        <f t="shared" si="1583"/>
        <v>89482.234059953029</v>
      </c>
      <c r="AF3671" s="150">
        <f t="shared" si="1584"/>
        <v>1741.0770599000002</v>
      </c>
      <c r="AG3671" s="150">
        <f t="shared" si="1585"/>
        <v>56788.130103738338</v>
      </c>
      <c r="AH3671" s="150">
        <f t="shared" si="1586"/>
        <v>235065.29421859139</v>
      </c>
    </row>
    <row r="3672" spans="1:34" ht="15.75" x14ac:dyDescent="0.2">
      <c r="A3672" s="127">
        <f t="shared" si="1561"/>
        <v>45132</v>
      </c>
      <c r="B3672" s="165">
        <f t="shared" si="1563"/>
        <v>418185.56656977761</v>
      </c>
      <c r="C3672" s="124"/>
      <c r="D3672" s="128">
        <f t="shared" si="1564"/>
        <v>6659.95</v>
      </c>
      <c r="E3672" s="129">
        <f>VLOOKUP(A3671,[1]Plan1!$AY$80:$BA$314,3)</f>
        <v>6667.94</v>
      </c>
      <c r="F3672" s="130">
        <f t="shared" si="1565"/>
        <v>45125</v>
      </c>
      <c r="G3672" s="131">
        <f t="shared" si="1566"/>
        <v>1.1997087065218626E-3</v>
      </c>
      <c r="H3672" s="132">
        <f t="shared" si="1567"/>
        <v>45153</v>
      </c>
      <c r="I3672" s="132">
        <f t="shared" si="1568"/>
        <v>45153</v>
      </c>
      <c r="J3672" s="133">
        <f t="shared" si="1569"/>
        <v>21</v>
      </c>
      <c r="K3672" s="133">
        <f t="shared" si="1570"/>
        <v>6</v>
      </c>
      <c r="L3672" s="124">
        <f t="shared" si="1571"/>
        <v>1.0003426200000001</v>
      </c>
      <c r="M3672" s="134">
        <f t="shared" si="1572"/>
        <v>0.99920032999999997</v>
      </c>
      <c r="N3672" s="134">
        <f t="shared" si="1573"/>
        <v>1.792273828242321</v>
      </c>
      <c r="O3672" s="124">
        <f t="shared" si="1574"/>
        <v>1.79288789</v>
      </c>
      <c r="P3672" s="124"/>
      <c r="Q3672" s="125"/>
      <c r="R3672" s="126"/>
      <c r="S3672" s="124"/>
      <c r="T3672" s="135">
        <f t="shared" si="1562"/>
        <v>7.9699999999999993E-2</v>
      </c>
      <c r="U3672" s="125">
        <f t="shared" si="1575"/>
        <v>1346</v>
      </c>
      <c r="V3672" s="125">
        <v>252</v>
      </c>
      <c r="W3672" s="134">
        <f t="shared" si="1576"/>
        <v>1.5061937839999999</v>
      </c>
      <c r="X3672" s="18"/>
      <c r="Y3672" s="123">
        <f t="shared" si="1577"/>
        <v>67054.222907000003</v>
      </c>
      <c r="Z3672" s="123">
        <f t="shared" si="1578"/>
        <v>70242.242104167395</v>
      </c>
      <c r="AA3672" s="123">
        <f t="shared" si="1579"/>
        <v>1341.0844581400002</v>
      </c>
      <c r="AB3672" s="123">
        <f t="shared" si="1580"/>
        <v>44389.895564434002</v>
      </c>
      <c r="AC3672" s="123">
        <f t="shared" si="1581"/>
        <v>183027.44503374139</v>
      </c>
      <c r="AD3672" s="150">
        <f t="shared" si="1582"/>
        <v>87053.852995000008</v>
      </c>
      <c r="AE3672" s="150">
        <f t="shared" si="1583"/>
        <v>89546.043426399527</v>
      </c>
      <c r="AF3672" s="150">
        <f t="shared" si="1584"/>
        <v>1741.0770599000002</v>
      </c>
      <c r="AG3672" s="150">
        <f t="shared" si="1585"/>
        <v>56817.148054736666</v>
      </c>
      <c r="AH3672" s="150">
        <f t="shared" si="1586"/>
        <v>235158.12153603623</v>
      </c>
    </row>
    <row r="3673" spans="1:34" ht="15.75" x14ac:dyDescent="0.2">
      <c r="A3673" s="127">
        <f t="shared" si="1561"/>
        <v>45133</v>
      </c>
      <c r="B3673" s="165">
        <f t="shared" si="1563"/>
        <v>418350.39860821259</v>
      </c>
      <c r="C3673" s="124"/>
      <c r="D3673" s="128">
        <f t="shared" si="1564"/>
        <v>6659.95</v>
      </c>
      <c r="E3673" s="129">
        <f>VLOOKUP(A3672,[1]Plan1!$AY$80:$BA$314,3)</f>
        <v>6667.94</v>
      </c>
      <c r="F3673" s="130">
        <f t="shared" si="1565"/>
        <v>45125</v>
      </c>
      <c r="G3673" s="131">
        <f t="shared" si="1566"/>
        <v>1.1997087065218626E-3</v>
      </c>
      <c r="H3673" s="132">
        <f t="shared" si="1567"/>
        <v>45153</v>
      </c>
      <c r="I3673" s="132">
        <f t="shared" si="1568"/>
        <v>45153</v>
      </c>
      <c r="J3673" s="133">
        <f t="shared" si="1569"/>
        <v>21</v>
      </c>
      <c r="K3673" s="133">
        <f t="shared" si="1570"/>
        <v>7</v>
      </c>
      <c r="L3673" s="124">
        <f t="shared" si="1571"/>
        <v>1.00039974</v>
      </c>
      <c r="M3673" s="134">
        <f t="shared" si="1572"/>
        <v>0.99920032999999997</v>
      </c>
      <c r="N3673" s="134">
        <f t="shared" si="1573"/>
        <v>1.792273828242321</v>
      </c>
      <c r="O3673" s="124">
        <f t="shared" si="1574"/>
        <v>1.79299027</v>
      </c>
      <c r="P3673" s="124"/>
      <c r="Q3673" s="125"/>
      <c r="R3673" s="126"/>
      <c r="S3673" s="124"/>
      <c r="T3673" s="135">
        <f t="shared" si="1562"/>
        <v>7.9699999999999993E-2</v>
      </c>
      <c r="U3673" s="125">
        <f t="shared" si="1575"/>
        <v>1347</v>
      </c>
      <c r="V3673" s="125">
        <v>252</v>
      </c>
      <c r="W3673" s="134">
        <f t="shared" si="1576"/>
        <v>1.5066521859999999</v>
      </c>
      <c r="X3673" s="18"/>
      <c r="Y3673" s="123">
        <f t="shared" si="1577"/>
        <v>67054.222907000003</v>
      </c>
      <c r="Z3673" s="123">
        <f t="shared" si="1578"/>
        <v>70291.870028416917</v>
      </c>
      <c r="AA3673" s="123">
        <f t="shared" si="1579"/>
        <v>1341.0844581400002</v>
      </c>
      <c r="AB3673" s="123">
        <f t="shared" si="1580"/>
        <v>44412.246972069668</v>
      </c>
      <c r="AC3673" s="123">
        <f t="shared" si="1581"/>
        <v>183099.42436562656</v>
      </c>
      <c r="AD3673" s="150">
        <f t="shared" si="1582"/>
        <v>87053.852995000008</v>
      </c>
      <c r="AE3673" s="150">
        <f t="shared" si="1583"/>
        <v>89609.878181951004</v>
      </c>
      <c r="AF3673" s="150">
        <f t="shared" si="1584"/>
        <v>1741.0770599000002</v>
      </c>
      <c r="AG3673" s="150">
        <f t="shared" si="1585"/>
        <v>56846.166005735009</v>
      </c>
      <c r="AH3673" s="150">
        <f t="shared" si="1586"/>
        <v>235250.97424258606</v>
      </c>
    </row>
    <row r="3674" spans="1:34" ht="15.75" x14ac:dyDescent="0.2">
      <c r="A3674" s="127">
        <f t="shared" si="1561"/>
        <v>45134</v>
      </c>
      <c r="B3674" s="165">
        <f t="shared" si="1563"/>
        <v>418515.26898512756</v>
      </c>
      <c r="C3674" s="124"/>
      <c r="D3674" s="128">
        <f t="shared" si="1564"/>
        <v>6659.95</v>
      </c>
      <c r="E3674" s="129">
        <f>VLOOKUP(A3673,[1]Plan1!$AY$80:$BA$314,3)</f>
        <v>6667.94</v>
      </c>
      <c r="F3674" s="130">
        <f t="shared" si="1565"/>
        <v>45125</v>
      </c>
      <c r="G3674" s="131">
        <f t="shared" si="1566"/>
        <v>1.1997087065218626E-3</v>
      </c>
      <c r="H3674" s="132">
        <f t="shared" si="1567"/>
        <v>45153</v>
      </c>
      <c r="I3674" s="132">
        <f t="shared" si="1568"/>
        <v>45153</v>
      </c>
      <c r="J3674" s="133">
        <f t="shared" si="1569"/>
        <v>21</v>
      </c>
      <c r="K3674" s="133">
        <f t="shared" si="1570"/>
        <v>8</v>
      </c>
      <c r="L3674" s="124">
        <f t="shared" si="1571"/>
        <v>1.0004568599999999</v>
      </c>
      <c r="M3674" s="134">
        <f t="shared" si="1572"/>
        <v>0.99920032999999997</v>
      </c>
      <c r="N3674" s="134">
        <f t="shared" si="1573"/>
        <v>1.792273828242321</v>
      </c>
      <c r="O3674" s="124">
        <f t="shared" si="1574"/>
        <v>1.79309264</v>
      </c>
      <c r="P3674" s="124"/>
      <c r="Q3674" s="125"/>
      <c r="R3674" s="126"/>
      <c r="S3674" s="124"/>
      <c r="T3674" s="135">
        <f t="shared" si="1562"/>
        <v>7.9699999999999993E-2</v>
      </c>
      <c r="U3674" s="125">
        <f t="shared" si="1575"/>
        <v>1348</v>
      </c>
      <c r="V3674" s="125">
        <v>252</v>
      </c>
      <c r="W3674" s="134">
        <f t="shared" si="1576"/>
        <v>1.507110728</v>
      </c>
      <c r="X3674" s="18"/>
      <c r="Y3674" s="123">
        <f t="shared" si="1577"/>
        <v>67054.222907000003</v>
      </c>
      <c r="Z3674" s="123">
        <f t="shared" si="1578"/>
        <v>70341.514721697284</v>
      </c>
      <c r="AA3674" s="123">
        <f t="shared" si="1579"/>
        <v>1341.0844581400002</v>
      </c>
      <c r="AB3674" s="123">
        <f t="shared" si="1580"/>
        <v>44434.598379705334</v>
      </c>
      <c r="AC3674" s="123">
        <f t="shared" si="1581"/>
        <v>183171.42046654262</v>
      </c>
      <c r="AD3674" s="150">
        <f t="shared" si="1582"/>
        <v>87053.852995000008</v>
      </c>
      <c r="AE3674" s="150">
        <f t="shared" si="1583"/>
        <v>89673.734506951601</v>
      </c>
      <c r="AF3674" s="150">
        <f t="shared" si="1584"/>
        <v>1741.0770599000002</v>
      </c>
      <c r="AG3674" s="150">
        <f t="shared" si="1585"/>
        <v>56875.183956733337</v>
      </c>
      <c r="AH3674" s="150">
        <f t="shared" si="1586"/>
        <v>235343.84851858497</v>
      </c>
    </row>
    <row r="3675" spans="1:34" ht="15.75" x14ac:dyDescent="0.2">
      <c r="A3675" s="127">
        <f t="shared" si="1561"/>
        <v>45135</v>
      </c>
      <c r="B3675" s="165">
        <f t="shared" si="1563"/>
        <v>418680.18100025249</v>
      </c>
      <c r="C3675" s="124"/>
      <c r="D3675" s="128">
        <f t="shared" si="1564"/>
        <v>6659.95</v>
      </c>
      <c r="E3675" s="129">
        <f>VLOOKUP(A3674,[1]Plan1!$AY$80:$BA$314,3)</f>
        <v>6667.94</v>
      </c>
      <c r="F3675" s="130">
        <f t="shared" si="1565"/>
        <v>45125</v>
      </c>
      <c r="G3675" s="131">
        <f t="shared" si="1566"/>
        <v>1.1997087065218626E-3</v>
      </c>
      <c r="H3675" s="132">
        <f t="shared" si="1567"/>
        <v>45153</v>
      </c>
      <c r="I3675" s="132">
        <f t="shared" si="1568"/>
        <v>45153</v>
      </c>
      <c r="J3675" s="133">
        <f t="shared" si="1569"/>
        <v>21</v>
      </c>
      <c r="K3675" s="133">
        <f t="shared" si="1570"/>
        <v>9</v>
      </c>
      <c r="L3675" s="124">
        <f t="shared" si="1571"/>
        <v>1.00051398</v>
      </c>
      <c r="M3675" s="134">
        <f t="shared" si="1572"/>
        <v>0.99920032999999997</v>
      </c>
      <c r="N3675" s="134">
        <f t="shared" si="1573"/>
        <v>1.792273828242321</v>
      </c>
      <c r="O3675" s="124">
        <f t="shared" si="1574"/>
        <v>1.79319502</v>
      </c>
      <c r="P3675" s="124"/>
      <c r="Q3675" s="125"/>
      <c r="R3675" s="126"/>
      <c r="S3675" s="124"/>
      <c r="T3675" s="135">
        <f t="shared" si="1562"/>
        <v>7.9699999999999993E-2</v>
      </c>
      <c r="U3675" s="125">
        <f t="shared" si="1575"/>
        <v>1349</v>
      </c>
      <c r="V3675" s="125">
        <v>252</v>
      </c>
      <c r="W3675" s="134">
        <f t="shared" si="1576"/>
        <v>1.507569409</v>
      </c>
      <c r="X3675" s="18"/>
      <c r="Y3675" s="123">
        <f t="shared" si="1577"/>
        <v>67054.222907000003</v>
      </c>
      <c r="Z3675" s="123">
        <f t="shared" si="1578"/>
        <v>70391.177627291472</v>
      </c>
      <c r="AA3675" s="123">
        <f t="shared" si="1579"/>
        <v>1341.0844581400002</v>
      </c>
      <c r="AB3675" s="123">
        <f t="shared" si="1580"/>
        <v>44456.949787341007</v>
      </c>
      <c r="AC3675" s="123">
        <f t="shared" si="1581"/>
        <v>183243.43477977245</v>
      </c>
      <c r="AD3675" s="150">
        <f t="shared" si="1582"/>
        <v>87053.852995000008</v>
      </c>
      <c r="AE3675" s="150">
        <f t="shared" si="1583"/>
        <v>89737.61425784837</v>
      </c>
      <c r="AF3675" s="150">
        <f t="shared" si="1584"/>
        <v>1741.0770599000002</v>
      </c>
      <c r="AG3675" s="150">
        <f t="shared" si="1585"/>
        <v>56904.201907731665</v>
      </c>
      <c r="AH3675" s="150">
        <f t="shared" si="1586"/>
        <v>235436.74622048007</v>
      </c>
    </row>
    <row r="3676" spans="1:34" ht="15.75" x14ac:dyDescent="0.2">
      <c r="A3676" s="127">
        <f t="shared" si="1561"/>
        <v>45136</v>
      </c>
      <c r="B3676" s="165">
        <f t="shared" si="1563"/>
        <v>418845.13486860087</v>
      </c>
      <c r="C3676" s="124"/>
      <c r="D3676" s="128">
        <f t="shared" si="1564"/>
        <v>6659.95</v>
      </c>
      <c r="E3676" s="129">
        <f>VLOOKUP(A3675,[1]Plan1!$AY$80:$BA$314,3)</f>
        <v>6667.94</v>
      </c>
      <c r="F3676" s="130">
        <f t="shared" si="1565"/>
        <v>45125</v>
      </c>
      <c r="G3676" s="131">
        <f t="shared" si="1566"/>
        <v>1.1997087065218626E-3</v>
      </c>
      <c r="H3676" s="132">
        <f t="shared" si="1567"/>
        <v>45153</v>
      </c>
      <c r="I3676" s="132">
        <f t="shared" si="1568"/>
        <v>45153</v>
      </c>
      <c r="J3676" s="133">
        <f t="shared" si="1569"/>
        <v>21</v>
      </c>
      <c r="K3676" s="133">
        <f t="shared" si="1570"/>
        <v>10</v>
      </c>
      <c r="L3676" s="124">
        <f t="shared" si="1571"/>
        <v>1.0005711100000001</v>
      </c>
      <c r="M3676" s="134">
        <f t="shared" si="1572"/>
        <v>0.99920032999999997</v>
      </c>
      <c r="N3676" s="134">
        <f t="shared" si="1573"/>
        <v>1.792273828242321</v>
      </c>
      <c r="O3676" s="124">
        <f t="shared" si="1574"/>
        <v>1.7932974100000001</v>
      </c>
      <c r="P3676" s="124"/>
      <c r="Q3676" s="125"/>
      <c r="R3676" s="126"/>
      <c r="S3676" s="124"/>
      <c r="T3676" s="135">
        <f t="shared" si="1562"/>
        <v>7.9699999999999993E-2</v>
      </c>
      <c r="U3676" s="125">
        <f t="shared" si="1575"/>
        <v>1350</v>
      </c>
      <c r="V3676" s="125">
        <v>252</v>
      </c>
      <c r="W3676" s="134">
        <f t="shared" si="1576"/>
        <v>1.5080282300000001</v>
      </c>
      <c r="X3676" s="18"/>
      <c r="Y3676" s="123">
        <f t="shared" si="1577"/>
        <v>67054.222907000003</v>
      </c>
      <c r="Z3676" s="123">
        <f t="shared" si="1578"/>
        <v>70440.858839245106</v>
      </c>
      <c r="AA3676" s="123">
        <f t="shared" si="1579"/>
        <v>1341.0844581400002</v>
      </c>
      <c r="AB3676" s="123">
        <f t="shared" si="1580"/>
        <v>44479.301194976666</v>
      </c>
      <c r="AC3676" s="123">
        <f t="shared" si="1581"/>
        <v>183315.46739936175</v>
      </c>
      <c r="AD3676" s="150">
        <f t="shared" si="1582"/>
        <v>87053.852995000008</v>
      </c>
      <c r="AE3676" s="150">
        <f t="shared" si="1583"/>
        <v>89801.517555609069</v>
      </c>
      <c r="AF3676" s="150">
        <f t="shared" si="1584"/>
        <v>1741.0770599000002</v>
      </c>
      <c r="AG3676" s="150">
        <f t="shared" si="1585"/>
        <v>56933.219858730008</v>
      </c>
      <c r="AH3676" s="150">
        <f t="shared" si="1586"/>
        <v>235529.6674692391</v>
      </c>
    </row>
    <row r="3677" spans="1:34" ht="15.75" x14ac:dyDescent="0.2">
      <c r="A3677" s="127">
        <f t="shared" si="1561"/>
        <v>45137</v>
      </c>
      <c r="B3677" s="165">
        <f t="shared" si="1563"/>
        <v>418896.50422723487</v>
      </c>
      <c r="C3677" s="124"/>
      <c r="D3677" s="128">
        <f t="shared" si="1564"/>
        <v>6659.95</v>
      </c>
      <c r="E3677" s="129">
        <f>VLOOKUP(A3676,[1]Plan1!$AY$80:$BA$314,3)</f>
        <v>6667.94</v>
      </c>
      <c r="F3677" s="130">
        <f t="shared" si="1565"/>
        <v>45125</v>
      </c>
      <c r="G3677" s="131">
        <f t="shared" si="1566"/>
        <v>1.1997087065218626E-3</v>
      </c>
      <c r="H3677" s="132">
        <f t="shared" si="1567"/>
        <v>45153</v>
      </c>
      <c r="I3677" s="132">
        <f t="shared" si="1568"/>
        <v>45153</v>
      </c>
      <c r="J3677" s="133">
        <f t="shared" si="1569"/>
        <v>21</v>
      </c>
      <c r="K3677" s="133">
        <f t="shared" si="1570"/>
        <v>10</v>
      </c>
      <c r="L3677" s="124">
        <f t="shared" si="1571"/>
        <v>1.0005711100000001</v>
      </c>
      <c r="M3677" s="134">
        <f t="shared" si="1572"/>
        <v>0.99920032999999997</v>
      </c>
      <c r="N3677" s="134">
        <f t="shared" si="1573"/>
        <v>1.792273828242321</v>
      </c>
      <c r="O3677" s="124">
        <f t="shared" si="1574"/>
        <v>1.7932974100000001</v>
      </c>
      <c r="P3677" s="124"/>
      <c r="Q3677" s="125"/>
      <c r="R3677" s="126"/>
      <c r="S3677" s="124"/>
      <c r="T3677" s="135">
        <f t="shared" si="1562"/>
        <v>7.9699999999999993E-2</v>
      </c>
      <c r="U3677" s="125">
        <f t="shared" si="1575"/>
        <v>1350</v>
      </c>
      <c r="V3677" s="125">
        <v>252</v>
      </c>
      <c r="W3677" s="134">
        <f t="shared" si="1576"/>
        <v>1.5080282300000001</v>
      </c>
      <c r="X3677" s="18"/>
      <c r="Y3677" s="123">
        <f t="shared" si="1577"/>
        <v>67054.222907000003</v>
      </c>
      <c r="Z3677" s="123">
        <f t="shared" si="1578"/>
        <v>70440.858839245106</v>
      </c>
      <c r="AA3677" s="123">
        <f t="shared" si="1579"/>
        <v>1341.0844581400002</v>
      </c>
      <c r="AB3677" s="123">
        <f t="shared" si="1580"/>
        <v>44501.652602612332</v>
      </c>
      <c r="AC3677" s="123">
        <f t="shared" si="1581"/>
        <v>183337.81880699741</v>
      </c>
      <c r="AD3677" s="150">
        <f t="shared" si="1582"/>
        <v>87053.852995000008</v>
      </c>
      <c r="AE3677" s="150">
        <f t="shared" si="1583"/>
        <v>89801.517555609069</v>
      </c>
      <c r="AF3677" s="150">
        <f t="shared" si="1584"/>
        <v>1741.0770599000002</v>
      </c>
      <c r="AG3677" s="150">
        <f t="shared" si="1585"/>
        <v>56962.237809728351</v>
      </c>
      <c r="AH3677" s="150">
        <f t="shared" si="1586"/>
        <v>235558.68542023742</v>
      </c>
    </row>
    <row r="3678" spans="1:34" ht="15.75" x14ac:dyDescent="0.2">
      <c r="A3678" s="127">
        <f t="shared" si="1561"/>
        <v>45138</v>
      </c>
      <c r="B3678" s="165">
        <f t="shared" si="1563"/>
        <v>418947.87358586886</v>
      </c>
      <c r="C3678" s="124"/>
      <c r="D3678" s="128">
        <f t="shared" si="1564"/>
        <v>6659.95</v>
      </c>
      <c r="E3678" s="129">
        <f>VLOOKUP(A3677,[1]Plan1!$AY$80:$BA$314,3)</f>
        <v>6667.94</v>
      </c>
      <c r="F3678" s="130">
        <f t="shared" si="1565"/>
        <v>45125</v>
      </c>
      <c r="G3678" s="131">
        <f t="shared" si="1566"/>
        <v>1.1997087065218626E-3</v>
      </c>
      <c r="H3678" s="132">
        <f t="shared" si="1567"/>
        <v>45153</v>
      </c>
      <c r="I3678" s="132">
        <f t="shared" si="1568"/>
        <v>45153</v>
      </c>
      <c r="J3678" s="133">
        <f t="shared" si="1569"/>
        <v>21</v>
      </c>
      <c r="K3678" s="133">
        <f t="shared" si="1570"/>
        <v>10</v>
      </c>
      <c r="L3678" s="124">
        <f t="shared" si="1571"/>
        <v>1.0005711100000001</v>
      </c>
      <c r="M3678" s="134">
        <f t="shared" si="1572"/>
        <v>0.99920032999999997</v>
      </c>
      <c r="N3678" s="134">
        <f t="shared" si="1573"/>
        <v>1.792273828242321</v>
      </c>
      <c r="O3678" s="124">
        <f t="shared" si="1574"/>
        <v>1.7932974100000001</v>
      </c>
      <c r="P3678" s="124"/>
      <c r="Q3678" s="125"/>
      <c r="R3678" s="126"/>
      <c r="S3678" s="124"/>
      <c r="T3678" s="135">
        <f t="shared" si="1562"/>
        <v>7.9699999999999993E-2</v>
      </c>
      <c r="U3678" s="125">
        <f t="shared" si="1575"/>
        <v>1350</v>
      </c>
      <c r="V3678" s="125">
        <v>252</v>
      </c>
      <c r="W3678" s="134">
        <f t="shared" si="1576"/>
        <v>1.5080282300000001</v>
      </c>
      <c r="X3678" s="18"/>
      <c r="Y3678" s="123">
        <f t="shared" si="1577"/>
        <v>67054.222907000003</v>
      </c>
      <c r="Z3678" s="123">
        <f t="shared" si="1578"/>
        <v>70440.858839245106</v>
      </c>
      <c r="AA3678" s="123">
        <f t="shared" si="1579"/>
        <v>1341.0844581400002</v>
      </c>
      <c r="AB3678" s="123">
        <f t="shared" si="1580"/>
        <v>44524.004010248005</v>
      </c>
      <c r="AC3678" s="123">
        <f t="shared" si="1581"/>
        <v>183360.17021463308</v>
      </c>
      <c r="AD3678" s="150">
        <f t="shared" si="1582"/>
        <v>87053.852995000008</v>
      </c>
      <c r="AE3678" s="150">
        <f t="shared" si="1583"/>
        <v>89801.517555609069</v>
      </c>
      <c r="AF3678" s="150">
        <f t="shared" si="1584"/>
        <v>1741.0770599000002</v>
      </c>
      <c r="AG3678" s="150">
        <f t="shared" si="1585"/>
        <v>56991.255760726679</v>
      </c>
      <c r="AH3678" s="150">
        <f t="shared" si="1586"/>
        <v>235587.70337123575</v>
      </c>
    </row>
    <row r="3679" spans="1:34" ht="15.75" x14ac:dyDescent="0.2">
      <c r="A3679" s="127">
        <f t="shared" si="1561"/>
        <v>45139</v>
      </c>
      <c r="B3679" s="165">
        <f t="shared" si="1563"/>
        <v>419112.86405368254</v>
      </c>
      <c r="C3679" s="124"/>
      <c r="D3679" s="128">
        <f t="shared" si="1564"/>
        <v>6659.95</v>
      </c>
      <c r="E3679" s="129">
        <f>VLOOKUP(A3678,[1]Plan1!$AY$80:$BA$314,3)</f>
        <v>6667.94</v>
      </c>
      <c r="F3679" s="130">
        <f t="shared" si="1565"/>
        <v>45125</v>
      </c>
      <c r="G3679" s="131">
        <f t="shared" si="1566"/>
        <v>1.1997087065218626E-3</v>
      </c>
      <c r="H3679" s="132">
        <f t="shared" si="1567"/>
        <v>45153</v>
      </c>
      <c r="I3679" s="132">
        <f t="shared" si="1568"/>
        <v>45153</v>
      </c>
      <c r="J3679" s="133">
        <f t="shared" si="1569"/>
        <v>21</v>
      </c>
      <c r="K3679" s="133">
        <f t="shared" si="1570"/>
        <v>11</v>
      </c>
      <c r="L3679" s="124">
        <f t="shared" si="1571"/>
        <v>1.00062823</v>
      </c>
      <c r="M3679" s="134">
        <f t="shared" si="1572"/>
        <v>0.99920032999999997</v>
      </c>
      <c r="N3679" s="134">
        <f t="shared" si="1573"/>
        <v>1.792273828242321</v>
      </c>
      <c r="O3679" s="124">
        <f t="shared" si="1574"/>
        <v>1.7933997800000001</v>
      </c>
      <c r="P3679" s="124"/>
      <c r="Q3679" s="125"/>
      <c r="R3679" s="126"/>
      <c r="S3679" s="124"/>
      <c r="T3679" s="135">
        <f t="shared" si="1562"/>
        <v>7.9699999999999993E-2</v>
      </c>
      <c r="U3679" s="125">
        <f t="shared" si="1575"/>
        <v>1351</v>
      </c>
      <c r="V3679" s="125">
        <v>252</v>
      </c>
      <c r="W3679" s="134">
        <f t="shared" si="1576"/>
        <v>1.5084871909999999</v>
      </c>
      <c r="X3679" s="18"/>
      <c r="Y3679" s="123">
        <f t="shared" si="1577"/>
        <v>67054.222907000003</v>
      </c>
      <c r="Z3679" s="123">
        <f t="shared" si="1578"/>
        <v>70490.556059594615</v>
      </c>
      <c r="AA3679" s="123">
        <f t="shared" si="1579"/>
        <v>1341.0844581400002</v>
      </c>
      <c r="AB3679" s="123">
        <f t="shared" si="1580"/>
        <v>44546.355417883671</v>
      </c>
      <c r="AC3679" s="123">
        <f t="shared" si="1581"/>
        <v>183432.21884261825</v>
      </c>
      <c r="AD3679" s="150">
        <f t="shared" si="1582"/>
        <v>87053.852995000008</v>
      </c>
      <c r="AE3679" s="150">
        <f t="shared" si="1583"/>
        <v>89865.441444439261</v>
      </c>
      <c r="AF3679" s="150">
        <f t="shared" si="1584"/>
        <v>1741.0770599000002</v>
      </c>
      <c r="AG3679" s="150">
        <f t="shared" si="1585"/>
        <v>57020.273711725007</v>
      </c>
      <c r="AH3679" s="150">
        <f t="shared" si="1586"/>
        <v>235680.64521106426</v>
      </c>
    </row>
    <row r="3680" spans="1:34" ht="15.75" x14ac:dyDescent="0.2">
      <c r="A3680" s="127">
        <f t="shared" si="1561"/>
        <v>45140</v>
      </c>
      <c r="B3680" s="165">
        <f t="shared" si="1563"/>
        <v>419277.90143819846</v>
      </c>
      <c r="C3680" s="124"/>
      <c r="D3680" s="128">
        <f t="shared" si="1564"/>
        <v>6659.95</v>
      </c>
      <c r="E3680" s="129">
        <f>VLOOKUP(A3679,[1]Plan1!$AY$80:$BA$314,3)</f>
        <v>6667.94</v>
      </c>
      <c r="F3680" s="130">
        <f t="shared" si="1565"/>
        <v>45125</v>
      </c>
      <c r="G3680" s="131">
        <f t="shared" si="1566"/>
        <v>1.1997087065218626E-3</v>
      </c>
      <c r="H3680" s="132">
        <f t="shared" si="1567"/>
        <v>45153</v>
      </c>
      <c r="I3680" s="132">
        <f t="shared" si="1568"/>
        <v>45153</v>
      </c>
      <c r="J3680" s="133">
        <f t="shared" si="1569"/>
        <v>21</v>
      </c>
      <c r="K3680" s="133">
        <f t="shared" si="1570"/>
        <v>12</v>
      </c>
      <c r="L3680" s="124">
        <f t="shared" si="1571"/>
        <v>1.00068537</v>
      </c>
      <c r="M3680" s="134">
        <f t="shared" si="1572"/>
        <v>0.99920032999999997</v>
      </c>
      <c r="N3680" s="134">
        <f t="shared" si="1573"/>
        <v>1.792273828242321</v>
      </c>
      <c r="O3680" s="124">
        <f t="shared" si="1574"/>
        <v>1.7935021900000001</v>
      </c>
      <c r="P3680" s="124"/>
      <c r="Q3680" s="125"/>
      <c r="R3680" s="126"/>
      <c r="S3680" s="124"/>
      <c r="T3680" s="135">
        <f t="shared" si="1562"/>
        <v>7.9699999999999993E-2</v>
      </c>
      <c r="U3680" s="125">
        <f t="shared" si="1575"/>
        <v>1352</v>
      </c>
      <c r="V3680" s="125">
        <v>252</v>
      </c>
      <c r="W3680" s="134">
        <f t="shared" si="1576"/>
        <v>1.508946291</v>
      </c>
      <c r="X3680" s="18"/>
      <c r="Y3680" s="123">
        <f t="shared" si="1577"/>
        <v>67054.222907000003</v>
      </c>
      <c r="Z3680" s="123">
        <f t="shared" si="1578"/>
        <v>70540.273801040094</v>
      </c>
      <c r="AA3680" s="123">
        <f t="shared" si="1579"/>
        <v>1341.0844581400002</v>
      </c>
      <c r="AB3680" s="123">
        <f t="shared" si="1580"/>
        <v>44568.706825519337</v>
      </c>
      <c r="AC3680" s="123">
        <f t="shared" si="1581"/>
        <v>183504.28799169941</v>
      </c>
      <c r="AD3680" s="150">
        <f t="shared" si="1582"/>
        <v>87053.852995000008</v>
      </c>
      <c r="AE3680" s="150">
        <f t="shared" si="1583"/>
        <v>89929.391728875693</v>
      </c>
      <c r="AF3680" s="150">
        <f t="shared" si="1584"/>
        <v>1741.0770599000002</v>
      </c>
      <c r="AG3680" s="150">
        <f t="shared" si="1585"/>
        <v>57049.291662723335</v>
      </c>
      <c r="AH3680" s="150">
        <f t="shared" si="1586"/>
        <v>235773.61344649905</v>
      </c>
    </row>
    <row r="3681" spans="1:34" ht="15.75" x14ac:dyDescent="0.2">
      <c r="A3681" s="127">
        <f t="shared" si="1561"/>
        <v>45141</v>
      </c>
      <c r="B3681" s="165">
        <f t="shared" si="1563"/>
        <v>419442.9771866732</v>
      </c>
      <c r="C3681" s="124"/>
      <c r="D3681" s="128">
        <f t="shared" si="1564"/>
        <v>6659.95</v>
      </c>
      <c r="E3681" s="129">
        <f>VLOOKUP(A3680,[1]Plan1!$AY$80:$BA$314,3)</f>
        <v>6667.94</v>
      </c>
      <c r="F3681" s="130">
        <f t="shared" si="1565"/>
        <v>45125</v>
      </c>
      <c r="G3681" s="131">
        <f t="shared" si="1566"/>
        <v>1.1997087065218626E-3</v>
      </c>
      <c r="H3681" s="132">
        <f t="shared" si="1567"/>
        <v>45153</v>
      </c>
      <c r="I3681" s="132">
        <f t="shared" si="1568"/>
        <v>45153</v>
      </c>
      <c r="J3681" s="133">
        <f t="shared" si="1569"/>
        <v>21</v>
      </c>
      <c r="K3681" s="133">
        <f t="shared" si="1570"/>
        <v>13</v>
      </c>
      <c r="L3681" s="124">
        <f t="shared" si="1571"/>
        <v>1.0007425000000001</v>
      </c>
      <c r="M3681" s="134">
        <f t="shared" si="1572"/>
        <v>0.99920032999999997</v>
      </c>
      <c r="N3681" s="134">
        <f t="shared" si="1573"/>
        <v>1.792273828242321</v>
      </c>
      <c r="O3681" s="124">
        <f t="shared" si="1574"/>
        <v>1.7936045899999999</v>
      </c>
      <c r="P3681" s="124"/>
      <c r="Q3681" s="125"/>
      <c r="R3681" s="126"/>
      <c r="S3681" s="124"/>
      <c r="T3681" s="135">
        <f t="shared" si="1562"/>
        <v>7.9699999999999993E-2</v>
      </c>
      <c r="U3681" s="125">
        <f t="shared" si="1575"/>
        <v>1353</v>
      </c>
      <c r="V3681" s="125">
        <v>252</v>
      </c>
      <c r="W3681" s="134">
        <f t="shared" si="1576"/>
        <v>1.5094055310000001</v>
      </c>
      <c r="X3681" s="18"/>
      <c r="Y3681" s="123">
        <f t="shared" si="1577"/>
        <v>67054.222907000003</v>
      </c>
      <c r="Z3681" s="123">
        <f t="shared" si="1578"/>
        <v>70590.008322660738</v>
      </c>
      <c r="AA3681" s="123">
        <f t="shared" si="1579"/>
        <v>1341.0844581400002</v>
      </c>
      <c r="AB3681" s="123">
        <f t="shared" si="1580"/>
        <v>44591.058233155003</v>
      </c>
      <c r="AC3681" s="123">
        <f t="shared" si="1581"/>
        <v>183576.37392095572</v>
      </c>
      <c r="AD3681" s="150">
        <f t="shared" si="1582"/>
        <v>87053.852995000008</v>
      </c>
      <c r="AE3681" s="150">
        <f t="shared" si="1583"/>
        <v>89993.363597095769</v>
      </c>
      <c r="AF3681" s="150">
        <f t="shared" si="1584"/>
        <v>1741.0770599000002</v>
      </c>
      <c r="AG3681" s="150">
        <f t="shared" si="1585"/>
        <v>57078.309613721671</v>
      </c>
      <c r="AH3681" s="150">
        <f t="shared" si="1586"/>
        <v>235866.60326571748</v>
      </c>
    </row>
    <row r="3682" spans="1:34" ht="15.75" x14ac:dyDescent="0.2">
      <c r="A3682" s="127">
        <f t="shared" si="1561"/>
        <v>45142</v>
      </c>
      <c r="B3682" s="165">
        <f t="shared" si="1563"/>
        <v>419608.0948126117</v>
      </c>
      <c r="C3682" s="124"/>
      <c r="D3682" s="128">
        <f t="shared" si="1564"/>
        <v>6659.95</v>
      </c>
      <c r="E3682" s="129">
        <f>VLOOKUP(A3681,[1]Plan1!$AY$80:$BA$314,3)</f>
        <v>6667.94</v>
      </c>
      <c r="F3682" s="130">
        <f t="shared" si="1565"/>
        <v>45125</v>
      </c>
      <c r="G3682" s="131">
        <f t="shared" si="1566"/>
        <v>1.1997087065218626E-3</v>
      </c>
      <c r="H3682" s="132">
        <f t="shared" si="1567"/>
        <v>45153</v>
      </c>
      <c r="I3682" s="132">
        <f t="shared" si="1568"/>
        <v>45153</v>
      </c>
      <c r="J3682" s="133">
        <f t="shared" si="1569"/>
        <v>21</v>
      </c>
      <c r="K3682" s="133">
        <f t="shared" si="1570"/>
        <v>14</v>
      </c>
      <c r="L3682" s="124">
        <f t="shared" si="1571"/>
        <v>1.0007996400000001</v>
      </c>
      <c r="M3682" s="134">
        <f t="shared" si="1572"/>
        <v>0.99920032999999997</v>
      </c>
      <c r="N3682" s="134">
        <f t="shared" si="1573"/>
        <v>1.792273828242321</v>
      </c>
      <c r="O3682" s="124">
        <f t="shared" si="1574"/>
        <v>1.7937069999999999</v>
      </c>
      <c r="P3682" s="124"/>
      <c r="Q3682" s="125"/>
      <c r="R3682" s="126"/>
      <c r="S3682" s="124"/>
      <c r="T3682" s="135">
        <f t="shared" si="1562"/>
        <v>7.9699999999999993E-2</v>
      </c>
      <c r="U3682" s="125">
        <f t="shared" si="1575"/>
        <v>1354</v>
      </c>
      <c r="V3682" s="125">
        <v>252</v>
      </c>
      <c r="W3682" s="134">
        <f t="shared" si="1576"/>
        <v>1.509864911</v>
      </c>
      <c r="X3682" s="18"/>
      <c r="Y3682" s="123">
        <f t="shared" si="1577"/>
        <v>67054.222907000003</v>
      </c>
      <c r="Z3682" s="123">
        <f t="shared" si="1578"/>
        <v>70639.76116124347</v>
      </c>
      <c r="AA3682" s="123">
        <f t="shared" si="1579"/>
        <v>1341.0844581400002</v>
      </c>
      <c r="AB3682" s="123">
        <f t="shared" si="1580"/>
        <v>44613.409640790669</v>
      </c>
      <c r="AC3682" s="123">
        <f t="shared" si="1581"/>
        <v>183648.47816717412</v>
      </c>
      <c r="AD3682" s="150">
        <f t="shared" si="1582"/>
        <v>87053.852995000008</v>
      </c>
      <c r="AE3682" s="150">
        <f t="shared" si="1583"/>
        <v>90057.359025817568</v>
      </c>
      <c r="AF3682" s="150">
        <f t="shared" si="1584"/>
        <v>1741.0770599000002</v>
      </c>
      <c r="AG3682" s="150">
        <f t="shared" si="1585"/>
        <v>57107.327564719999</v>
      </c>
      <c r="AH3682" s="150">
        <f t="shared" si="1586"/>
        <v>235959.61664543758</v>
      </c>
    </row>
    <row r="3683" spans="1:34" ht="15.75" x14ac:dyDescent="0.2">
      <c r="A3683" s="127">
        <f t="shared" si="1561"/>
        <v>45143</v>
      </c>
      <c r="B3683" s="165">
        <f t="shared" si="1563"/>
        <v>419773.25235851703</v>
      </c>
      <c r="C3683" s="124"/>
      <c r="D3683" s="128">
        <f t="shared" si="1564"/>
        <v>6659.95</v>
      </c>
      <c r="E3683" s="129">
        <f>VLOOKUP(A3682,[1]Plan1!$AY$80:$BA$314,3)</f>
        <v>6667.94</v>
      </c>
      <c r="F3683" s="130">
        <f t="shared" si="1565"/>
        <v>45125</v>
      </c>
      <c r="G3683" s="131">
        <f t="shared" si="1566"/>
        <v>1.1997087065218626E-3</v>
      </c>
      <c r="H3683" s="132">
        <f t="shared" si="1567"/>
        <v>45153</v>
      </c>
      <c r="I3683" s="132">
        <f t="shared" si="1568"/>
        <v>45153</v>
      </c>
      <c r="J3683" s="133">
        <f t="shared" si="1569"/>
        <v>21</v>
      </c>
      <c r="K3683" s="133">
        <f t="shared" si="1570"/>
        <v>15</v>
      </c>
      <c r="L3683" s="124">
        <f t="shared" si="1571"/>
        <v>1.0008567799999999</v>
      </c>
      <c r="M3683" s="134">
        <f t="shared" si="1572"/>
        <v>0.99920032999999997</v>
      </c>
      <c r="N3683" s="134">
        <f t="shared" si="1573"/>
        <v>1.792273828242321</v>
      </c>
      <c r="O3683" s="124">
        <f t="shared" si="1574"/>
        <v>1.7938094099999999</v>
      </c>
      <c r="P3683" s="124"/>
      <c r="Q3683" s="125"/>
      <c r="R3683" s="126"/>
      <c r="S3683" s="124"/>
      <c r="T3683" s="135">
        <f t="shared" si="1562"/>
        <v>7.9699999999999993E-2</v>
      </c>
      <c r="U3683" s="125">
        <f t="shared" si="1575"/>
        <v>1355</v>
      </c>
      <c r="V3683" s="125">
        <v>252</v>
      </c>
      <c r="W3683" s="134">
        <f t="shared" si="1576"/>
        <v>1.5103244300000001</v>
      </c>
      <c r="X3683" s="18"/>
      <c r="Y3683" s="123">
        <f t="shared" si="1577"/>
        <v>67054.222907000003</v>
      </c>
      <c r="Z3683" s="123">
        <f t="shared" si="1578"/>
        <v>70689.531460590297</v>
      </c>
      <c r="AA3683" s="123">
        <f t="shared" si="1579"/>
        <v>1341.0844581400002</v>
      </c>
      <c r="AB3683" s="123">
        <f t="shared" si="1580"/>
        <v>44635.761048426335</v>
      </c>
      <c r="AC3683" s="123">
        <f t="shared" si="1581"/>
        <v>183720.59987415661</v>
      </c>
      <c r="AD3683" s="150">
        <f t="shared" si="1582"/>
        <v>87053.852995000008</v>
      </c>
      <c r="AE3683" s="150">
        <f t="shared" si="1583"/>
        <v>90121.376913742075</v>
      </c>
      <c r="AF3683" s="150">
        <f t="shared" si="1584"/>
        <v>1741.0770599000002</v>
      </c>
      <c r="AG3683" s="150">
        <f t="shared" si="1585"/>
        <v>57136.345515718349</v>
      </c>
      <c r="AH3683" s="150">
        <f t="shared" si="1586"/>
        <v>236052.65248436044</v>
      </c>
    </row>
    <row r="3684" spans="1:34" ht="15.75" x14ac:dyDescent="0.2">
      <c r="A3684" s="127">
        <f t="shared" si="1561"/>
        <v>45144</v>
      </c>
      <c r="B3684" s="165">
        <f t="shared" si="1563"/>
        <v>419824.62171715102</v>
      </c>
      <c r="C3684" s="124"/>
      <c r="D3684" s="128">
        <f t="shared" si="1564"/>
        <v>6659.95</v>
      </c>
      <c r="E3684" s="129">
        <f>VLOOKUP(A3683,[1]Plan1!$AY$80:$BA$314,3)</f>
        <v>6667.94</v>
      </c>
      <c r="F3684" s="130">
        <f t="shared" si="1565"/>
        <v>45125</v>
      </c>
      <c r="G3684" s="131">
        <f t="shared" si="1566"/>
        <v>1.1997087065218626E-3</v>
      </c>
      <c r="H3684" s="132">
        <f t="shared" si="1567"/>
        <v>45153</v>
      </c>
      <c r="I3684" s="132">
        <f t="shared" si="1568"/>
        <v>45153</v>
      </c>
      <c r="J3684" s="133">
        <f t="shared" si="1569"/>
        <v>21</v>
      </c>
      <c r="K3684" s="133">
        <f t="shared" si="1570"/>
        <v>15</v>
      </c>
      <c r="L3684" s="124">
        <f t="shared" si="1571"/>
        <v>1.0008567799999999</v>
      </c>
      <c r="M3684" s="134">
        <f t="shared" si="1572"/>
        <v>0.99920032999999997</v>
      </c>
      <c r="N3684" s="134">
        <f t="shared" si="1573"/>
        <v>1.792273828242321</v>
      </c>
      <c r="O3684" s="124">
        <f t="shared" si="1574"/>
        <v>1.7938094099999999</v>
      </c>
      <c r="P3684" s="124"/>
      <c r="Q3684" s="125"/>
      <c r="R3684" s="126"/>
      <c r="S3684" s="124"/>
      <c r="T3684" s="135">
        <f t="shared" si="1562"/>
        <v>7.9699999999999993E-2</v>
      </c>
      <c r="U3684" s="125">
        <f t="shared" si="1575"/>
        <v>1355</v>
      </c>
      <c r="V3684" s="125">
        <v>252</v>
      </c>
      <c r="W3684" s="134">
        <f t="shared" si="1576"/>
        <v>1.5103244300000001</v>
      </c>
      <c r="X3684" s="18"/>
      <c r="Y3684" s="123">
        <f t="shared" si="1577"/>
        <v>67054.222907000003</v>
      </c>
      <c r="Z3684" s="123">
        <f t="shared" si="1578"/>
        <v>70689.531460590297</v>
      </c>
      <c r="AA3684" s="123">
        <f t="shared" si="1579"/>
        <v>1341.0844581400002</v>
      </c>
      <c r="AB3684" s="123">
        <f t="shared" si="1580"/>
        <v>44658.112456061994</v>
      </c>
      <c r="AC3684" s="123">
        <f t="shared" si="1581"/>
        <v>183742.95128179228</v>
      </c>
      <c r="AD3684" s="150">
        <f t="shared" si="1582"/>
        <v>87053.852995000008</v>
      </c>
      <c r="AE3684" s="150">
        <f t="shared" si="1583"/>
        <v>90121.376913742075</v>
      </c>
      <c r="AF3684" s="150">
        <f t="shared" si="1584"/>
        <v>1741.0770599000002</v>
      </c>
      <c r="AG3684" s="150">
        <f t="shared" si="1585"/>
        <v>57165.363466716677</v>
      </c>
      <c r="AH3684" s="150">
        <f t="shared" si="1586"/>
        <v>236081.67043535877</v>
      </c>
    </row>
    <row r="3685" spans="1:34" ht="15.75" x14ac:dyDescent="0.2">
      <c r="A3685" s="127">
        <f t="shared" si="1561"/>
        <v>45145</v>
      </c>
      <c r="B3685" s="165">
        <f t="shared" si="1563"/>
        <v>419875.99107578507</v>
      </c>
      <c r="C3685" s="124"/>
      <c r="D3685" s="128">
        <f t="shared" si="1564"/>
        <v>6659.95</v>
      </c>
      <c r="E3685" s="129">
        <f>VLOOKUP(A3684,[1]Plan1!$AY$80:$BA$314,3)</f>
        <v>6667.94</v>
      </c>
      <c r="F3685" s="130">
        <f t="shared" si="1565"/>
        <v>45125</v>
      </c>
      <c r="G3685" s="131">
        <f t="shared" si="1566"/>
        <v>1.1997087065218626E-3</v>
      </c>
      <c r="H3685" s="132">
        <f t="shared" si="1567"/>
        <v>45153</v>
      </c>
      <c r="I3685" s="132">
        <f t="shared" si="1568"/>
        <v>45153</v>
      </c>
      <c r="J3685" s="133">
        <f t="shared" si="1569"/>
        <v>21</v>
      </c>
      <c r="K3685" s="133">
        <f t="shared" si="1570"/>
        <v>15</v>
      </c>
      <c r="L3685" s="124">
        <f t="shared" si="1571"/>
        <v>1.0008567799999999</v>
      </c>
      <c r="M3685" s="134">
        <f t="shared" si="1572"/>
        <v>0.99920032999999997</v>
      </c>
      <c r="N3685" s="134">
        <f t="shared" si="1573"/>
        <v>1.792273828242321</v>
      </c>
      <c r="O3685" s="124">
        <f t="shared" si="1574"/>
        <v>1.7938094099999999</v>
      </c>
      <c r="P3685" s="124"/>
      <c r="Q3685" s="125"/>
      <c r="R3685" s="126"/>
      <c r="S3685" s="124"/>
      <c r="T3685" s="135">
        <f t="shared" si="1562"/>
        <v>7.9699999999999993E-2</v>
      </c>
      <c r="U3685" s="125">
        <f t="shared" si="1575"/>
        <v>1355</v>
      </c>
      <c r="V3685" s="125">
        <v>252</v>
      </c>
      <c r="W3685" s="134">
        <f t="shared" si="1576"/>
        <v>1.5103244300000001</v>
      </c>
      <c r="X3685" s="18"/>
      <c r="Y3685" s="123">
        <f t="shared" si="1577"/>
        <v>67054.222907000003</v>
      </c>
      <c r="Z3685" s="123">
        <f t="shared" si="1578"/>
        <v>70689.531460590297</v>
      </c>
      <c r="AA3685" s="123">
        <f t="shared" si="1579"/>
        <v>1341.0844581400002</v>
      </c>
      <c r="AB3685" s="123">
        <f t="shared" si="1580"/>
        <v>44680.463863697674</v>
      </c>
      <c r="AC3685" s="123">
        <f t="shared" si="1581"/>
        <v>183765.30268942798</v>
      </c>
      <c r="AD3685" s="150">
        <f t="shared" si="1582"/>
        <v>87053.852995000008</v>
      </c>
      <c r="AE3685" s="150">
        <f t="shared" si="1583"/>
        <v>90121.376913742075</v>
      </c>
      <c r="AF3685" s="150">
        <f t="shared" si="1584"/>
        <v>1741.0770599000002</v>
      </c>
      <c r="AG3685" s="150">
        <f t="shared" si="1585"/>
        <v>57194.381417715005</v>
      </c>
      <c r="AH3685" s="150">
        <f t="shared" si="1586"/>
        <v>236110.6883863571</v>
      </c>
    </row>
    <row r="3686" spans="1:34" ht="15.75" x14ac:dyDescent="0.2">
      <c r="A3686" s="127">
        <f t="shared" si="1561"/>
        <v>45146</v>
      </c>
      <c r="B3686" s="165">
        <f t="shared" si="1563"/>
        <v>420041.19247591094</v>
      </c>
      <c r="C3686" s="124"/>
      <c r="D3686" s="128">
        <f t="shared" si="1564"/>
        <v>6659.95</v>
      </c>
      <c r="E3686" s="129">
        <f>VLOOKUP(A3685,[1]Plan1!$AY$80:$BA$314,3)</f>
        <v>6667.94</v>
      </c>
      <c r="F3686" s="130">
        <f t="shared" si="1565"/>
        <v>45125</v>
      </c>
      <c r="G3686" s="131">
        <f t="shared" si="1566"/>
        <v>1.1997087065218626E-3</v>
      </c>
      <c r="H3686" s="132">
        <f t="shared" si="1567"/>
        <v>45153</v>
      </c>
      <c r="I3686" s="132">
        <f t="shared" si="1568"/>
        <v>45153</v>
      </c>
      <c r="J3686" s="133">
        <f t="shared" si="1569"/>
        <v>21</v>
      </c>
      <c r="K3686" s="133">
        <f t="shared" si="1570"/>
        <v>16</v>
      </c>
      <c r="L3686" s="124">
        <f t="shared" si="1571"/>
        <v>1.0009139300000001</v>
      </c>
      <c r="M3686" s="134">
        <f t="shared" si="1572"/>
        <v>0.99920032999999997</v>
      </c>
      <c r="N3686" s="134">
        <f t="shared" si="1573"/>
        <v>1.792273828242321</v>
      </c>
      <c r="O3686" s="124">
        <f t="shared" si="1574"/>
        <v>1.79391184</v>
      </c>
      <c r="P3686" s="124"/>
      <c r="Q3686" s="125"/>
      <c r="R3686" s="126"/>
      <c r="S3686" s="124"/>
      <c r="T3686" s="135">
        <f t="shared" si="1562"/>
        <v>7.9699999999999993E-2</v>
      </c>
      <c r="U3686" s="125">
        <f t="shared" si="1575"/>
        <v>1356</v>
      </c>
      <c r="V3686" s="125">
        <v>252</v>
      </c>
      <c r="W3686" s="134">
        <f t="shared" si="1576"/>
        <v>1.51078409</v>
      </c>
      <c r="X3686" s="18"/>
      <c r="Y3686" s="123">
        <f t="shared" si="1577"/>
        <v>67054.222907000003</v>
      </c>
      <c r="Z3686" s="123">
        <f t="shared" si="1578"/>
        <v>70739.320941521233</v>
      </c>
      <c r="AA3686" s="123">
        <f t="shared" si="1579"/>
        <v>1341.0844581400002</v>
      </c>
      <c r="AB3686" s="123">
        <f t="shared" si="1580"/>
        <v>44702.81527133334</v>
      </c>
      <c r="AC3686" s="123">
        <f t="shared" si="1581"/>
        <v>183837.44357799459</v>
      </c>
      <c r="AD3686" s="150">
        <f t="shared" si="1582"/>
        <v>87053.852995000008</v>
      </c>
      <c r="AE3686" s="150">
        <f t="shared" si="1583"/>
        <v>90185.41947430298</v>
      </c>
      <c r="AF3686" s="150">
        <f t="shared" si="1584"/>
        <v>1741.0770599000002</v>
      </c>
      <c r="AG3686" s="150">
        <f t="shared" si="1585"/>
        <v>57223.399368713341</v>
      </c>
      <c r="AH3686" s="150">
        <f t="shared" si="1586"/>
        <v>236203.74889791635</v>
      </c>
    </row>
    <row r="3687" spans="1:34" ht="15.75" x14ac:dyDescent="0.2">
      <c r="A3687" s="127">
        <f t="shared" si="1561"/>
        <v>45147</v>
      </c>
      <c r="B3687" s="165">
        <f t="shared" si="1563"/>
        <v>420206.43205146049</v>
      </c>
      <c r="C3687" s="124"/>
      <c r="D3687" s="128">
        <f t="shared" si="1564"/>
        <v>6659.95</v>
      </c>
      <c r="E3687" s="129">
        <f>VLOOKUP(A3686,[1]Plan1!$AY$80:$BA$314,3)</f>
        <v>6667.94</v>
      </c>
      <c r="F3687" s="130">
        <f t="shared" si="1565"/>
        <v>45125</v>
      </c>
      <c r="G3687" s="131">
        <f t="shared" si="1566"/>
        <v>1.1997087065218626E-3</v>
      </c>
      <c r="H3687" s="132">
        <f t="shared" si="1567"/>
        <v>45153</v>
      </c>
      <c r="I3687" s="132">
        <f t="shared" si="1568"/>
        <v>45153</v>
      </c>
      <c r="J3687" s="133">
        <f t="shared" si="1569"/>
        <v>21</v>
      </c>
      <c r="K3687" s="133">
        <f t="shared" si="1570"/>
        <v>17</v>
      </c>
      <c r="L3687" s="124">
        <f t="shared" si="1571"/>
        <v>1.00097108</v>
      </c>
      <c r="M3687" s="134">
        <f t="shared" si="1572"/>
        <v>0.99920032999999997</v>
      </c>
      <c r="N3687" s="134">
        <f t="shared" si="1573"/>
        <v>1.792273828242321</v>
      </c>
      <c r="O3687" s="124">
        <f t="shared" si="1574"/>
        <v>1.79401426</v>
      </c>
      <c r="P3687" s="124"/>
      <c r="Q3687" s="125"/>
      <c r="R3687" s="126"/>
      <c r="S3687" s="124"/>
      <c r="T3687" s="135">
        <f t="shared" si="1562"/>
        <v>7.9699999999999993E-2</v>
      </c>
      <c r="U3687" s="125">
        <f t="shared" si="1575"/>
        <v>1357</v>
      </c>
      <c r="V3687" s="125">
        <v>252</v>
      </c>
      <c r="W3687" s="134">
        <f t="shared" si="1576"/>
        <v>1.511243889</v>
      </c>
      <c r="X3687" s="18"/>
      <c r="Y3687" s="123">
        <f t="shared" si="1577"/>
        <v>67054.222907000003</v>
      </c>
      <c r="Z3687" s="123">
        <f t="shared" si="1578"/>
        <v>70789.127120163161</v>
      </c>
      <c r="AA3687" s="123">
        <f t="shared" si="1579"/>
        <v>1341.0844581400002</v>
      </c>
      <c r="AB3687" s="123">
        <f t="shared" si="1580"/>
        <v>44725.166678969006</v>
      </c>
      <c r="AC3687" s="123">
        <f t="shared" si="1581"/>
        <v>183909.60116427217</v>
      </c>
      <c r="AD3687" s="150">
        <f t="shared" si="1582"/>
        <v>87053.852995000008</v>
      </c>
      <c r="AE3687" s="150">
        <f t="shared" si="1583"/>
        <v>90249.483512576626</v>
      </c>
      <c r="AF3687" s="150">
        <f t="shared" si="1584"/>
        <v>1741.0770599000002</v>
      </c>
      <c r="AG3687" s="150">
        <f t="shared" si="1585"/>
        <v>57252.417319711669</v>
      </c>
      <c r="AH3687" s="150">
        <f t="shared" si="1586"/>
        <v>236296.83088718832</v>
      </c>
    </row>
    <row r="3688" spans="1:34" ht="15.75" x14ac:dyDescent="0.2">
      <c r="A3688" s="127">
        <f t="shared" si="1561"/>
        <v>45148</v>
      </c>
      <c r="B3688" s="165">
        <f t="shared" si="1563"/>
        <v>420371.71352872375</v>
      </c>
      <c r="C3688" s="124"/>
      <c r="D3688" s="128">
        <f t="shared" si="1564"/>
        <v>6659.95</v>
      </c>
      <c r="E3688" s="129">
        <f>VLOOKUP(A3687,[1]Plan1!$AY$80:$BA$314,3)</f>
        <v>6667.94</v>
      </c>
      <c r="F3688" s="130">
        <f t="shared" si="1565"/>
        <v>45125</v>
      </c>
      <c r="G3688" s="131">
        <f t="shared" si="1566"/>
        <v>1.1997087065218626E-3</v>
      </c>
      <c r="H3688" s="132">
        <f t="shared" si="1567"/>
        <v>45153</v>
      </c>
      <c r="I3688" s="132">
        <f t="shared" si="1568"/>
        <v>45153</v>
      </c>
      <c r="J3688" s="133">
        <f t="shared" si="1569"/>
        <v>21</v>
      </c>
      <c r="K3688" s="133">
        <f t="shared" si="1570"/>
        <v>18</v>
      </c>
      <c r="L3688" s="124">
        <f t="shared" si="1571"/>
        <v>1.00102823</v>
      </c>
      <c r="M3688" s="134">
        <f t="shared" si="1572"/>
        <v>0.99920032999999997</v>
      </c>
      <c r="N3688" s="134">
        <f t="shared" si="1573"/>
        <v>1.792273828242321</v>
      </c>
      <c r="O3688" s="124">
        <f t="shared" si="1574"/>
        <v>1.7941166900000001</v>
      </c>
      <c r="P3688" s="124"/>
      <c r="Q3688" s="125"/>
      <c r="R3688" s="126"/>
      <c r="S3688" s="124"/>
      <c r="T3688" s="135">
        <f t="shared" si="1562"/>
        <v>7.9699999999999993E-2</v>
      </c>
      <c r="U3688" s="125">
        <f t="shared" si="1575"/>
        <v>1358</v>
      </c>
      <c r="V3688" s="125">
        <v>252</v>
      </c>
      <c r="W3688" s="134">
        <f t="shared" si="1576"/>
        <v>1.5117038279999999</v>
      </c>
      <c r="X3688" s="18"/>
      <c r="Y3688" s="123">
        <f t="shared" si="1577"/>
        <v>67054.222907000003</v>
      </c>
      <c r="Z3688" s="123">
        <f t="shared" si="1578"/>
        <v>70838.951626373935</v>
      </c>
      <c r="AA3688" s="123">
        <f t="shared" si="1579"/>
        <v>1341.0844581400002</v>
      </c>
      <c r="AB3688" s="123">
        <f t="shared" si="1580"/>
        <v>44747.518086604672</v>
      </c>
      <c r="AC3688" s="123">
        <f t="shared" si="1581"/>
        <v>183981.77707811858</v>
      </c>
      <c r="AD3688" s="150">
        <f t="shared" si="1582"/>
        <v>87053.852995000008</v>
      </c>
      <c r="AE3688" s="150">
        <f t="shared" si="1583"/>
        <v>90313.571124995127</v>
      </c>
      <c r="AF3688" s="150">
        <f t="shared" si="1584"/>
        <v>1741.0770599000002</v>
      </c>
      <c r="AG3688" s="150">
        <f t="shared" si="1585"/>
        <v>57281.435270710012</v>
      </c>
      <c r="AH3688" s="150">
        <f t="shared" si="1586"/>
        <v>236389.93645060516</v>
      </c>
    </row>
    <row r="3689" spans="1:34" ht="15.75" x14ac:dyDescent="0.2">
      <c r="A3689" s="127">
        <f t="shared" si="1561"/>
        <v>45149</v>
      </c>
      <c r="B3689" s="165">
        <f t="shared" si="1563"/>
        <v>420537.03536513774</v>
      </c>
      <c r="C3689" s="124"/>
      <c r="D3689" s="128">
        <f t="shared" si="1564"/>
        <v>6659.95</v>
      </c>
      <c r="E3689" s="129">
        <f>VLOOKUP(A3688,[1]Plan1!$AY$80:$BA$314,3)</f>
        <v>6667.94</v>
      </c>
      <c r="F3689" s="130">
        <f t="shared" si="1565"/>
        <v>45125</v>
      </c>
      <c r="G3689" s="131">
        <f t="shared" si="1566"/>
        <v>1.1997087065218626E-3</v>
      </c>
      <c r="H3689" s="132">
        <f t="shared" si="1567"/>
        <v>45153</v>
      </c>
      <c r="I3689" s="132">
        <f t="shared" si="1568"/>
        <v>45153</v>
      </c>
      <c r="J3689" s="133">
        <f t="shared" si="1569"/>
        <v>21</v>
      </c>
      <c r="K3689" s="133">
        <f t="shared" si="1570"/>
        <v>19</v>
      </c>
      <c r="L3689" s="124">
        <f t="shared" si="1571"/>
        <v>1.0010853799999999</v>
      </c>
      <c r="M3689" s="134">
        <f t="shared" si="1572"/>
        <v>0.99920032999999997</v>
      </c>
      <c r="N3689" s="134">
        <f t="shared" si="1573"/>
        <v>1.792273828242321</v>
      </c>
      <c r="O3689" s="124">
        <f t="shared" si="1574"/>
        <v>1.7942191199999999</v>
      </c>
      <c r="P3689" s="124"/>
      <c r="Q3689" s="125"/>
      <c r="R3689" s="126"/>
      <c r="S3689" s="124"/>
      <c r="T3689" s="135">
        <f t="shared" si="1562"/>
        <v>7.9699999999999993E-2</v>
      </c>
      <c r="U3689" s="125">
        <f t="shared" si="1575"/>
        <v>1359</v>
      </c>
      <c r="V3689" s="125">
        <v>252</v>
      </c>
      <c r="W3689" s="134">
        <f t="shared" si="1576"/>
        <v>1.512163908</v>
      </c>
      <c r="X3689" s="18"/>
      <c r="Y3689" s="123">
        <f t="shared" si="1577"/>
        <v>67054.222907000003</v>
      </c>
      <c r="Z3689" s="123">
        <f t="shared" si="1578"/>
        <v>70888.793785445348</v>
      </c>
      <c r="AA3689" s="123">
        <f t="shared" si="1579"/>
        <v>1341.0844581400002</v>
      </c>
      <c r="AB3689" s="123">
        <f t="shared" si="1580"/>
        <v>44769.869494240331</v>
      </c>
      <c r="AC3689" s="123">
        <f t="shared" si="1581"/>
        <v>184053.97064482566</v>
      </c>
      <c r="AD3689" s="150">
        <f t="shared" si="1582"/>
        <v>87053.852995000008</v>
      </c>
      <c r="AE3689" s="150">
        <f t="shared" si="1583"/>
        <v>90377.681443703739</v>
      </c>
      <c r="AF3689" s="150">
        <f t="shared" si="1584"/>
        <v>1741.0770599000002</v>
      </c>
      <c r="AG3689" s="150">
        <f t="shared" si="1585"/>
        <v>57310.45322170834</v>
      </c>
      <c r="AH3689" s="150">
        <f t="shared" si="1586"/>
        <v>236483.06472031208</v>
      </c>
    </row>
    <row r="3690" spans="1:34" ht="15.75" x14ac:dyDescent="0.2">
      <c r="A3690" s="127">
        <f t="shared" si="1561"/>
        <v>45150</v>
      </c>
      <c r="B3690" s="165">
        <f t="shared" si="1563"/>
        <v>420702.40066512011</v>
      </c>
      <c r="C3690" s="124"/>
      <c r="D3690" s="128">
        <f t="shared" si="1564"/>
        <v>6659.95</v>
      </c>
      <c r="E3690" s="129">
        <f>VLOOKUP(A3689,[1]Plan1!$AY$80:$BA$314,3)</f>
        <v>6667.94</v>
      </c>
      <c r="F3690" s="130">
        <f t="shared" si="1565"/>
        <v>45125</v>
      </c>
      <c r="G3690" s="131">
        <f t="shared" si="1566"/>
        <v>1.1997087065218626E-3</v>
      </c>
      <c r="H3690" s="132">
        <f t="shared" si="1567"/>
        <v>45153</v>
      </c>
      <c r="I3690" s="132">
        <f t="shared" si="1568"/>
        <v>45153</v>
      </c>
      <c r="J3690" s="133">
        <f t="shared" si="1569"/>
        <v>21</v>
      </c>
      <c r="K3690" s="133">
        <f t="shared" si="1570"/>
        <v>20</v>
      </c>
      <c r="L3690" s="124">
        <f t="shared" si="1571"/>
        <v>1.00114254</v>
      </c>
      <c r="M3690" s="134">
        <f t="shared" si="1572"/>
        <v>0.99920032999999997</v>
      </c>
      <c r="N3690" s="134">
        <f t="shared" si="1573"/>
        <v>1.792273828242321</v>
      </c>
      <c r="O3690" s="124">
        <f t="shared" si="1574"/>
        <v>1.7943215699999999</v>
      </c>
      <c r="P3690" s="124"/>
      <c r="Q3690" s="125"/>
      <c r="R3690" s="126"/>
      <c r="S3690" s="124"/>
      <c r="T3690" s="135">
        <f t="shared" si="1562"/>
        <v>7.9699999999999993E-2</v>
      </c>
      <c r="U3690" s="125">
        <f t="shared" si="1575"/>
        <v>1360</v>
      </c>
      <c r="V3690" s="125">
        <v>252</v>
      </c>
      <c r="W3690" s="134">
        <f t="shared" si="1576"/>
        <v>1.512624127</v>
      </c>
      <c r="X3690" s="18"/>
      <c r="Y3690" s="123">
        <f t="shared" si="1577"/>
        <v>67054.222907000003</v>
      </c>
      <c r="Z3690" s="123">
        <f t="shared" si="1578"/>
        <v>70938.654955231832</v>
      </c>
      <c r="AA3690" s="123">
        <f t="shared" si="1579"/>
        <v>1341.0844581400002</v>
      </c>
      <c r="AB3690" s="123">
        <f t="shared" si="1580"/>
        <v>44792.220901876004</v>
      </c>
      <c r="AC3690" s="123">
        <f t="shared" si="1581"/>
        <v>184126.18322224781</v>
      </c>
      <c r="AD3690" s="150">
        <f t="shared" si="1582"/>
        <v>87053.852995000008</v>
      </c>
      <c r="AE3690" s="150">
        <f t="shared" si="1583"/>
        <v>90441.8162152656</v>
      </c>
      <c r="AF3690" s="150">
        <f t="shared" si="1584"/>
        <v>1741.0770599000002</v>
      </c>
      <c r="AG3690" s="150">
        <f t="shared" si="1585"/>
        <v>57339.471172706668</v>
      </c>
      <c r="AH3690" s="150">
        <f t="shared" si="1586"/>
        <v>236576.21744287229</v>
      </c>
    </row>
    <row r="3691" spans="1:34" ht="15.75" x14ac:dyDescent="0.2">
      <c r="A3691" s="127">
        <f t="shared" si="1561"/>
        <v>45151</v>
      </c>
      <c r="B3691" s="165">
        <f t="shared" si="1563"/>
        <v>420753.7700237541</v>
      </c>
      <c r="C3691" s="124"/>
      <c r="D3691" s="128">
        <f t="shared" si="1564"/>
        <v>6659.95</v>
      </c>
      <c r="E3691" s="129">
        <f>VLOOKUP(A3690,[1]Plan1!$AY$80:$BA$314,3)</f>
        <v>6667.94</v>
      </c>
      <c r="F3691" s="130">
        <f t="shared" si="1565"/>
        <v>45125</v>
      </c>
      <c r="G3691" s="131">
        <f t="shared" si="1566"/>
        <v>1.1997087065218626E-3</v>
      </c>
      <c r="H3691" s="132">
        <f t="shared" si="1567"/>
        <v>45153</v>
      </c>
      <c r="I3691" s="132">
        <f t="shared" si="1568"/>
        <v>45153</v>
      </c>
      <c r="J3691" s="133">
        <f t="shared" si="1569"/>
        <v>21</v>
      </c>
      <c r="K3691" s="133">
        <f t="shared" si="1570"/>
        <v>20</v>
      </c>
      <c r="L3691" s="124">
        <f t="shared" si="1571"/>
        <v>1.00114254</v>
      </c>
      <c r="M3691" s="134">
        <f t="shared" si="1572"/>
        <v>0.99920032999999997</v>
      </c>
      <c r="N3691" s="134">
        <f t="shared" si="1573"/>
        <v>1.792273828242321</v>
      </c>
      <c r="O3691" s="124">
        <f t="shared" si="1574"/>
        <v>1.7943215699999999</v>
      </c>
      <c r="P3691" s="124"/>
      <c r="Q3691" s="125"/>
      <c r="R3691" s="126"/>
      <c r="S3691" s="124"/>
      <c r="T3691" s="135">
        <f t="shared" si="1562"/>
        <v>7.9699999999999993E-2</v>
      </c>
      <c r="U3691" s="125">
        <f t="shared" si="1575"/>
        <v>1360</v>
      </c>
      <c r="V3691" s="125">
        <v>252</v>
      </c>
      <c r="W3691" s="134">
        <f t="shared" si="1576"/>
        <v>1.512624127</v>
      </c>
      <c r="X3691" s="18"/>
      <c r="Y3691" s="123">
        <f t="shared" si="1577"/>
        <v>67054.222907000003</v>
      </c>
      <c r="Z3691" s="123">
        <f t="shared" si="1578"/>
        <v>70938.654955231832</v>
      </c>
      <c r="AA3691" s="123">
        <f t="shared" si="1579"/>
        <v>1341.0844581400002</v>
      </c>
      <c r="AB3691" s="123">
        <f t="shared" si="1580"/>
        <v>44814.57230951167</v>
      </c>
      <c r="AC3691" s="123">
        <f t="shared" si="1581"/>
        <v>184148.53462988348</v>
      </c>
      <c r="AD3691" s="150">
        <f t="shared" si="1582"/>
        <v>87053.852995000008</v>
      </c>
      <c r="AE3691" s="150">
        <f t="shared" si="1583"/>
        <v>90441.8162152656</v>
      </c>
      <c r="AF3691" s="150">
        <f t="shared" si="1584"/>
        <v>1741.0770599000002</v>
      </c>
      <c r="AG3691" s="150">
        <f t="shared" si="1585"/>
        <v>57368.489123705011</v>
      </c>
      <c r="AH3691" s="150">
        <f t="shared" si="1586"/>
        <v>236605.23539387065</v>
      </c>
    </row>
    <row r="3692" spans="1:34" ht="15.75" x14ac:dyDescent="0.2">
      <c r="A3692" s="127">
        <f t="shared" si="1561"/>
        <v>45152</v>
      </c>
      <c r="B3692" s="165">
        <f t="shared" si="1563"/>
        <v>420805.13938238809</v>
      </c>
      <c r="C3692" s="124"/>
      <c r="D3692" s="128">
        <f t="shared" si="1564"/>
        <v>6659.95</v>
      </c>
      <c r="E3692" s="129">
        <f>VLOOKUP(A3691,[1]Plan1!$AY$80:$BA$314,3)</f>
        <v>6667.94</v>
      </c>
      <c r="F3692" s="130">
        <f t="shared" si="1565"/>
        <v>45125</v>
      </c>
      <c r="G3692" s="131">
        <f t="shared" si="1566"/>
        <v>1.1997087065218626E-3</v>
      </c>
      <c r="H3692" s="132">
        <f t="shared" si="1567"/>
        <v>45153</v>
      </c>
      <c r="I3692" s="132">
        <f t="shared" si="1568"/>
        <v>45153</v>
      </c>
      <c r="J3692" s="133">
        <f t="shared" si="1569"/>
        <v>21</v>
      </c>
      <c r="K3692" s="133">
        <f t="shared" si="1570"/>
        <v>20</v>
      </c>
      <c r="L3692" s="124">
        <f t="shared" si="1571"/>
        <v>1.00114254</v>
      </c>
      <c r="M3692" s="134">
        <f t="shared" si="1572"/>
        <v>0.99920032999999997</v>
      </c>
      <c r="N3692" s="134">
        <f t="shared" si="1573"/>
        <v>1.792273828242321</v>
      </c>
      <c r="O3692" s="124">
        <f t="shared" si="1574"/>
        <v>1.7943215699999999</v>
      </c>
      <c r="P3692" s="124"/>
      <c r="Q3692" s="125"/>
      <c r="R3692" s="126"/>
      <c r="S3692" s="124"/>
      <c r="T3692" s="135">
        <f t="shared" si="1562"/>
        <v>7.9699999999999993E-2</v>
      </c>
      <c r="U3692" s="125">
        <f t="shared" si="1575"/>
        <v>1360</v>
      </c>
      <c r="V3692" s="125">
        <v>252</v>
      </c>
      <c r="W3692" s="134">
        <f t="shared" si="1576"/>
        <v>1.512624127</v>
      </c>
      <c r="X3692" s="18"/>
      <c r="Y3692" s="123">
        <f t="shared" si="1577"/>
        <v>67054.222907000003</v>
      </c>
      <c r="Z3692" s="123">
        <f t="shared" si="1578"/>
        <v>70938.654955231832</v>
      </c>
      <c r="AA3692" s="123">
        <f t="shared" si="1579"/>
        <v>1341.0844581400002</v>
      </c>
      <c r="AB3692" s="123">
        <f t="shared" si="1580"/>
        <v>44836.923717147336</v>
      </c>
      <c r="AC3692" s="123">
        <f t="shared" si="1581"/>
        <v>184170.88603751914</v>
      </c>
      <c r="AD3692" s="150">
        <f t="shared" si="1582"/>
        <v>87053.852995000008</v>
      </c>
      <c r="AE3692" s="150">
        <f t="shared" si="1583"/>
        <v>90441.8162152656</v>
      </c>
      <c r="AF3692" s="150">
        <f t="shared" si="1584"/>
        <v>1741.0770599000002</v>
      </c>
      <c r="AG3692" s="150">
        <f t="shared" si="1585"/>
        <v>57397.507074703346</v>
      </c>
      <c r="AH3692" s="150">
        <f t="shared" si="1586"/>
        <v>236634.25334486898</v>
      </c>
    </row>
    <row r="3693" spans="1:34" ht="15.75" x14ac:dyDescent="0.2">
      <c r="A3693" s="127">
        <f t="shared" si="1561"/>
        <v>45153</v>
      </c>
      <c r="B3693" s="165">
        <f t="shared" si="1563"/>
        <v>420970.54308630864</v>
      </c>
      <c r="C3693" s="124"/>
      <c r="D3693" s="128">
        <f t="shared" si="1564"/>
        <v>6659.95</v>
      </c>
      <c r="E3693" s="129">
        <f>VLOOKUP(A3692,[1]Plan1!$AY$80:$BA$314,3)</f>
        <v>6667.94</v>
      </c>
      <c r="F3693" s="130">
        <f t="shared" si="1565"/>
        <v>45125</v>
      </c>
      <c r="G3693" s="131">
        <f t="shared" si="1566"/>
        <v>1.1997087065218626E-3</v>
      </c>
      <c r="H3693" s="132">
        <f t="shared" si="1567"/>
        <v>45184</v>
      </c>
      <c r="I3693" s="132">
        <f t="shared" si="1568"/>
        <v>45153</v>
      </c>
      <c r="J3693" s="133">
        <f t="shared" si="1569"/>
        <v>21</v>
      </c>
      <c r="K3693" s="133">
        <f t="shared" si="1570"/>
        <v>21</v>
      </c>
      <c r="L3693" s="124">
        <f t="shared" si="1571"/>
        <v>1.0011996999999999</v>
      </c>
      <c r="M3693" s="134">
        <f t="shared" si="1572"/>
        <v>0.99920032999999997</v>
      </c>
      <c r="N3693" s="134">
        <f t="shared" si="1573"/>
        <v>1.792273828242321</v>
      </c>
      <c r="O3693" s="124">
        <f t="shared" si="1574"/>
        <v>1.79442401</v>
      </c>
      <c r="P3693" s="124"/>
      <c r="Q3693" s="125"/>
      <c r="R3693" s="126"/>
      <c r="S3693" s="124"/>
      <c r="T3693" s="135">
        <f t="shared" si="1562"/>
        <v>7.9699999999999993E-2</v>
      </c>
      <c r="U3693" s="125">
        <f t="shared" si="1575"/>
        <v>1361</v>
      </c>
      <c r="V3693" s="125">
        <v>252</v>
      </c>
      <c r="W3693" s="134">
        <f t="shared" si="1576"/>
        <v>1.5130844859999999</v>
      </c>
      <c r="X3693" s="18"/>
      <c r="Y3693" s="123">
        <f t="shared" si="1577"/>
        <v>67054.222907000003</v>
      </c>
      <c r="Z3693" s="123">
        <f t="shared" si="1578"/>
        <v>70988.532922680228</v>
      </c>
      <c r="AA3693" s="123">
        <f t="shared" si="1579"/>
        <v>1341.0844581400002</v>
      </c>
      <c r="AB3693" s="123">
        <f t="shared" si="1580"/>
        <v>44859.275124783002</v>
      </c>
      <c r="AC3693" s="123">
        <f t="shared" si="1581"/>
        <v>184243.11541260325</v>
      </c>
      <c r="AD3693" s="150">
        <f t="shared" si="1582"/>
        <v>87053.852995000008</v>
      </c>
      <c r="AE3693" s="150">
        <f t="shared" si="1583"/>
        <v>90505.97259310371</v>
      </c>
      <c r="AF3693" s="150">
        <f t="shared" si="1584"/>
        <v>1741.0770599000002</v>
      </c>
      <c r="AG3693" s="150">
        <f t="shared" si="1585"/>
        <v>57426.525025701681</v>
      </c>
      <c r="AH3693" s="150">
        <f t="shared" si="1586"/>
        <v>236727.42767370542</v>
      </c>
    </row>
    <row r="3694" spans="1:34" ht="15.75" x14ac:dyDescent="0.2">
      <c r="A3694" s="127">
        <f t="shared" si="1561"/>
        <v>45154</v>
      </c>
      <c r="B3694" s="165">
        <f t="shared" si="1563"/>
        <v>421150.93972225086</v>
      </c>
      <c r="C3694" s="124"/>
      <c r="D3694" s="128">
        <f t="shared" si="1564"/>
        <v>6667.94</v>
      </c>
      <c r="E3694" s="129">
        <f>VLOOKUP(A3693,[1]Plan1!$AY$80:$BA$314,3)</f>
        <v>6683.28</v>
      </c>
      <c r="F3694" s="130">
        <f t="shared" si="1565"/>
        <v>45154</v>
      </c>
      <c r="G3694" s="131">
        <f t="shared" si="1566"/>
        <v>2.3005605929267148E-3</v>
      </c>
      <c r="H3694" s="132">
        <f t="shared" si="1567"/>
        <v>45184</v>
      </c>
      <c r="I3694" s="132">
        <f t="shared" si="1568"/>
        <v>45184</v>
      </c>
      <c r="J3694" s="133">
        <f t="shared" si="1569"/>
        <v>22</v>
      </c>
      <c r="K3694" s="133">
        <f t="shared" si="1570"/>
        <v>1</v>
      </c>
      <c r="L3694" s="124">
        <f t="shared" si="1571"/>
        <v>1.00010445</v>
      </c>
      <c r="M3694" s="134">
        <f t="shared" si="1572"/>
        <v>1.0011996999999999</v>
      </c>
      <c r="N3694" s="134">
        <f t="shared" si="1573"/>
        <v>1.794424019154063</v>
      </c>
      <c r="O3694" s="124">
        <f t="shared" si="1574"/>
        <v>1.7946114399999999</v>
      </c>
      <c r="P3694" s="124"/>
      <c r="Q3694" s="125"/>
      <c r="R3694" s="126"/>
      <c r="S3694" s="124"/>
      <c r="T3694" s="135">
        <f t="shared" si="1562"/>
        <v>7.9699999999999993E-2</v>
      </c>
      <c r="U3694" s="125">
        <f t="shared" si="1575"/>
        <v>1362</v>
      </c>
      <c r="V3694" s="125">
        <v>252</v>
      </c>
      <c r="W3694" s="134">
        <f t="shared" si="1576"/>
        <v>1.5135449860000001</v>
      </c>
      <c r="X3694" s="18"/>
      <c r="Y3694" s="123">
        <f t="shared" si="1577"/>
        <v>67054.222907000003</v>
      </c>
      <c r="Z3694" s="123">
        <f t="shared" si="1578"/>
        <v>71044.968712453585</v>
      </c>
      <c r="AA3694" s="123">
        <f t="shared" si="1579"/>
        <v>1341.0844581400002</v>
      </c>
      <c r="AB3694" s="123">
        <f t="shared" si="1580"/>
        <v>44881.626532418668</v>
      </c>
      <c r="AC3694" s="123">
        <f t="shared" si="1581"/>
        <v>184321.90261001227</v>
      </c>
      <c r="AD3694" s="150">
        <f t="shared" si="1582"/>
        <v>87053.852995000008</v>
      </c>
      <c r="AE3694" s="150">
        <f t="shared" si="1583"/>
        <v>90578.564080638564</v>
      </c>
      <c r="AF3694" s="150">
        <f t="shared" si="1584"/>
        <v>1741.0770599000002</v>
      </c>
      <c r="AG3694" s="150">
        <f t="shared" si="1585"/>
        <v>57455.54297670001</v>
      </c>
      <c r="AH3694" s="150">
        <f t="shared" si="1586"/>
        <v>236829.03711223858</v>
      </c>
    </row>
    <row r="3695" spans="1:34" ht="15.75" x14ac:dyDescent="0.2">
      <c r="A3695" s="127">
        <f t="shared" si="1561"/>
        <v>45155</v>
      </c>
      <c r="B3695" s="165">
        <f t="shared" si="1563"/>
        <v>421331.39246219932</v>
      </c>
      <c r="C3695" s="124"/>
      <c r="D3695" s="128">
        <f t="shared" si="1564"/>
        <v>6667.94</v>
      </c>
      <c r="E3695" s="129">
        <f>VLOOKUP(A3694,[1]Plan1!$AY$80:$BA$314,3)</f>
        <v>6683.28</v>
      </c>
      <c r="F3695" s="130">
        <f t="shared" si="1565"/>
        <v>45154</v>
      </c>
      <c r="G3695" s="131">
        <f t="shared" si="1566"/>
        <v>2.3005605929267148E-3</v>
      </c>
      <c r="H3695" s="132">
        <f t="shared" si="1567"/>
        <v>45184</v>
      </c>
      <c r="I3695" s="132">
        <f t="shared" si="1568"/>
        <v>45184</v>
      </c>
      <c r="J3695" s="133">
        <f t="shared" si="1569"/>
        <v>22</v>
      </c>
      <c r="K3695" s="133">
        <f t="shared" si="1570"/>
        <v>2</v>
      </c>
      <c r="L3695" s="124">
        <f t="shared" si="1571"/>
        <v>1.0002089199999999</v>
      </c>
      <c r="M3695" s="134">
        <f t="shared" si="1572"/>
        <v>1.0011996999999999</v>
      </c>
      <c r="N3695" s="134">
        <f t="shared" si="1573"/>
        <v>1.794424019154063</v>
      </c>
      <c r="O3695" s="124">
        <f t="shared" si="1574"/>
        <v>1.7947989099999999</v>
      </c>
      <c r="P3695" s="124"/>
      <c r="Q3695" s="125"/>
      <c r="R3695" s="126"/>
      <c r="S3695" s="124"/>
      <c r="T3695" s="135">
        <f t="shared" si="1562"/>
        <v>7.9699999999999993E-2</v>
      </c>
      <c r="U3695" s="125">
        <f t="shared" si="1575"/>
        <v>1363</v>
      </c>
      <c r="V3695" s="125">
        <v>252</v>
      </c>
      <c r="W3695" s="134">
        <f t="shared" si="1576"/>
        <v>1.514005625</v>
      </c>
      <c r="X3695" s="18"/>
      <c r="Y3695" s="123">
        <f t="shared" si="1577"/>
        <v>67054.222907000003</v>
      </c>
      <c r="Z3695" s="123">
        <f t="shared" si="1578"/>
        <v>71101.429041796917</v>
      </c>
      <c r="AA3695" s="123">
        <f t="shared" si="1579"/>
        <v>1341.0844581400002</v>
      </c>
      <c r="AB3695" s="123">
        <f t="shared" si="1580"/>
        <v>44903.977940054341</v>
      </c>
      <c r="AC3695" s="123">
        <f t="shared" si="1581"/>
        <v>184400.71434699127</v>
      </c>
      <c r="AD3695" s="150">
        <f t="shared" si="1582"/>
        <v>87053.852995000008</v>
      </c>
      <c r="AE3695" s="150">
        <f t="shared" si="1583"/>
        <v>90651.187132609659</v>
      </c>
      <c r="AF3695" s="150">
        <f t="shared" si="1584"/>
        <v>1741.0770599000002</v>
      </c>
      <c r="AG3695" s="150">
        <f t="shared" si="1585"/>
        <v>57484.560927698338</v>
      </c>
      <c r="AH3695" s="150">
        <f t="shared" si="1586"/>
        <v>236930.67811520802</v>
      </c>
    </row>
    <row r="3696" spans="1:34" ht="15.75" x14ac:dyDescent="0.2">
      <c r="A3696" s="127">
        <f t="shared" si="1561"/>
        <v>45156</v>
      </c>
      <c r="B3696" s="165">
        <f t="shared" si="1563"/>
        <v>421511.89645775431</v>
      </c>
      <c r="C3696" s="124"/>
      <c r="D3696" s="128">
        <f t="shared" si="1564"/>
        <v>6667.94</v>
      </c>
      <c r="E3696" s="129">
        <f>VLOOKUP(A3695,[1]Plan1!$AY$80:$BA$314,3)</f>
        <v>6683.28</v>
      </c>
      <c r="F3696" s="130">
        <f t="shared" si="1565"/>
        <v>45154</v>
      </c>
      <c r="G3696" s="131">
        <f t="shared" si="1566"/>
        <v>2.3005605929267148E-3</v>
      </c>
      <c r="H3696" s="132">
        <f t="shared" si="1567"/>
        <v>45184</v>
      </c>
      <c r="I3696" s="132">
        <f t="shared" si="1568"/>
        <v>45184</v>
      </c>
      <c r="J3696" s="133">
        <f t="shared" si="1569"/>
        <v>22</v>
      </c>
      <c r="K3696" s="133">
        <f t="shared" si="1570"/>
        <v>3</v>
      </c>
      <c r="L3696" s="124">
        <f t="shared" si="1571"/>
        <v>1.0003134</v>
      </c>
      <c r="M3696" s="134">
        <f t="shared" si="1572"/>
        <v>1.0011996999999999</v>
      </c>
      <c r="N3696" s="134">
        <f t="shared" si="1573"/>
        <v>1.794424019154063</v>
      </c>
      <c r="O3696" s="124">
        <f t="shared" si="1574"/>
        <v>1.79498639</v>
      </c>
      <c r="P3696" s="124"/>
      <c r="Q3696" s="125"/>
      <c r="R3696" s="126"/>
      <c r="S3696" s="124"/>
      <c r="T3696" s="135">
        <f t="shared" si="1562"/>
        <v>7.9699999999999993E-2</v>
      </c>
      <c r="U3696" s="125">
        <f t="shared" si="1575"/>
        <v>1364</v>
      </c>
      <c r="V3696" s="125">
        <v>252</v>
      </c>
      <c r="W3696" s="134">
        <f t="shared" si="1576"/>
        <v>1.5144664050000001</v>
      </c>
      <c r="X3696" s="18"/>
      <c r="Y3696" s="123">
        <f t="shared" si="1577"/>
        <v>67054.222907000003</v>
      </c>
      <c r="Z3696" s="123">
        <f t="shared" si="1578"/>
        <v>71157.911790048078</v>
      </c>
      <c r="AA3696" s="123">
        <f t="shared" si="1579"/>
        <v>1341.0844581400002</v>
      </c>
      <c r="AB3696" s="123">
        <f t="shared" si="1580"/>
        <v>44926.329347690007</v>
      </c>
      <c r="AC3696" s="123">
        <f t="shared" si="1581"/>
        <v>184479.54850287808</v>
      </c>
      <c r="AD3696" s="150">
        <f t="shared" si="1582"/>
        <v>87053.852995000008</v>
      </c>
      <c r="AE3696" s="150">
        <f t="shared" si="1583"/>
        <v>90723.83902127952</v>
      </c>
      <c r="AF3696" s="150">
        <f t="shared" si="1584"/>
        <v>1741.0770599000002</v>
      </c>
      <c r="AG3696" s="150">
        <f t="shared" si="1585"/>
        <v>57513.578878696666</v>
      </c>
      <c r="AH3696" s="150">
        <f t="shared" si="1586"/>
        <v>237032.3479548762</v>
      </c>
    </row>
    <row r="3697" spans="1:34" ht="15.75" x14ac:dyDescent="0.2">
      <c r="A3697" s="127">
        <f t="shared" si="1561"/>
        <v>45157</v>
      </c>
      <c r="B3697" s="165">
        <f t="shared" si="1563"/>
        <v>421692.45327200968</v>
      </c>
      <c r="C3697" s="124"/>
      <c r="D3697" s="128">
        <f t="shared" si="1564"/>
        <v>6667.94</v>
      </c>
      <c r="E3697" s="129">
        <f>VLOOKUP(A3696,[1]Plan1!$AY$80:$BA$314,3)</f>
        <v>6683.28</v>
      </c>
      <c r="F3697" s="130">
        <f t="shared" si="1565"/>
        <v>45154</v>
      </c>
      <c r="G3697" s="131">
        <f t="shared" si="1566"/>
        <v>2.3005605929267148E-3</v>
      </c>
      <c r="H3697" s="132">
        <f t="shared" si="1567"/>
        <v>45184</v>
      </c>
      <c r="I3697" s="132">
        <f t="shared" si="1568"/>
        <v>45184</v>
      </c>
      <c r="J3697" s="133">
        <f t="shared" si="1569"/>
        <v>22</v>
      </c>
      <c r="K3697" s="133">
        <f t="shared" si="1570"/>
        <v>4</v>
      </c>
      <c r="L3697" s="124">
        <f t="shared" si="1571"/>
        <v>1.00041789</v>
      </c>
      <c r="M3697" s="134">
        <f t="shared" si="1572"/>
        <v>1.0011996999999999</v>
      </c>
      <c r="N3697" s="134">
        <f t="shared" si="1573"/>
        <v>1.794424019154063</v>
      </c>
      <c r="O3697" s="124">
        <f t="shared" si="1574"/>
        <v>1.79517389</v>
      </c>
      <c r="P3697" s="124"/>
      <c r="Q3697" s="125"/>
      <c r="R3697" s="126"/>
      <c r="S3697" s="124"/>
      <c r="T3697" s="135">
        <f t="shared" si="1562"/>
        <v>7.9699999999999993E-2</v>
      </c>
      <c r="U3697" s="125">
        <f t="shared" si="1575"/>
        <v>1365</v>
      </c>
      <c r="V3697" s="125">
        <v>252</v>
      </c>
      <c r="W3697" s="134">
        <f t="shared" si="1576"/>
        <v>1.5149273249999999</v>
      </c>
      <c r="X3697" s="18"/>
      <c r="Y3697" s="123">
        <f t="shared" si="1577"/>
        <v>67054.222907000003</v>
      </c>
      <c r="Z3697" s="123">
        <f t="shared" si="1578"/>
        <v>71214.417640895364</v>
      </c>
      <c r="AA3697" s="123">
        <f t="shared" si="1579"/>
        <v>1341.0844581400002</v>
      </c>
      <c r="AB3697" s="123">
        <f t="shared" si="1580"/>
        <v>44948.680755325666</v>
      </c>
      <c r="AC3697" s="123">
        <f t="shared" si="1581"/>
        <v>184558.40576136101</v>
      </c>
      <c r="AD3697" s="150">
        <f t="shared" si="1582"/>
        <v>87053.852995000008</v>
      </c>
      <c r="AE3697" s="150">
        <f t="shared" si="1583"/>
        <v>90796.520626053651</v>
      </c>
      <c r="AF3697" s="150">
        <f t="shared" si="1584"/>
        <v>1741.0770599000002</v>
      </c>
      <c r="AG3697" s="150">
        <f t="shared" si="1585"/>
        <v>57542.596829695001</v>
      </c>
      <c r="AH3697" s="150">
        <f t="shared" si="1586"/>
        <v>237134.04751064867</v>
      </c>
    </row>
    <row r="3698" spans="1:34" ht="15.75" x14ac:dyDescent="0.2">
      <c r="A3698" s="127">
        <f t="shared" si="1561"/>
        <v>45158</v>
      </c>
      <c r="B3698" s="165">
        <f t="shared" si="1563"/>
        <v>421743.82263064367</v>
      </c>
      <c r="C3698" s="124"/>
      <c r="D3698" s="128">
        <f t="shared" si="1564"/>
        <v>6667.94</v>
      </c>
      <c r="E3698" s="129">
        <f>VLOOKUP(A3697,[1]Plan1!$AY$80:$BA$314,3)</f>
        <v>6683.28</v>
      </c>
      <c r="F3698" s="130">
        <f t="shared" si="1565"/>
        <v>45154</v>
      </c>
      <c r="G3698" s="131">
        <f t="shared" si="1566"/>
        <v>2.3005605929267148E-3</v>
      </c>
      <c r="H3698" s="132">
        <f t="shared" si="1567"/>
        <v>45184</v>
      </c>
      <c r="I3698" s="132">
        <f t="shared" si="1568"/>
        <v>45184</v>
      </c>
      <c r="J3698" s="133">
        <f t="shared" si="1569"/>
        <v>22</v>
      </c>
      <c r="K3698" s="133">
        <f t="shared" si="1570"/>
        <v>4</v>
      </c>
      <c r="L3698" s="124">
        <f t="shared" si="1571"/>
        <v>1.00041789</v>
      </c>
      <c r="M3698" s="134">
        <f t="shared" si="1572"/>
        <v>1.0011996999999999</v>
      </c>
      <c r="N3698" s="134">
        <f t="shared" si="1573"/>
        <v>1.794424019154063</v>
      </c>
      <c r="O3698" s="124">
        <f t="shared" si="1574"/>
        <v>1.79517389</v>
      </c>
      <c r="P3698" s="124"/>
      <c r="Q3698" s="125"/>
      <c r="R3698" s="126"/>
      <c r="S3698" s="124"/>
      <c r="T3698" s="135">
        <f t="shared" si="1562"/>
        <v>7.9699999999999993E-2</v>
      </c>
      <c r="U3698" s="125">
        <f t="shared" si="1575"/>
        <v>1365</v>
      </c>
      <c r="V3698" s="125">
        <v>252</v>
      </c>
      <c r="W3698" s="134">
        <f t="shared" si="1576"/>
        <v>1.5149273249999999</v>
      </c>
      <c r="X3698" s="18"/>
      <c r="Y3698" s="123">
        <f t="shared" si="1577"/>
        <v>67054.222907000003</v>
      </c>
      <c r="Z3698" s="123">
        <f t="shared" si="1578"/>
        <v>71214.417640895364</v>
      </c>
      <c r="AA3698" s="123">
        <f t="shared" si="1579"/>
        <v>1341.0844581400002</v>
      </c>
      <c r="AB3698" s="123">
        <f t="shared" si="1580"/>
        <v>44971.032162961332</v>
      </c>
      <c r="AC3698" s="123">
        <f t="shared" si="1581"/>
        <v>184580.75716899667</v>
      </c>
      <c r="AD3698" s="150">
        <f t="shared" si="1582"/>
        <v>87053.852995000008</v>
      </c>
      <c r="AE3698" s="150">
        <f t="shared" si="1583"/>
        <v>90796.520626053651</v>
      </c>
      <c r="AF3698" s="150">
        <f t="shared" si="1584"/>
        <v>1741.0770599000002</v>
      </c>
      <c r="AG3698" s="150">
        <f t="shared" si="1585"/>
        <v>57571.614780693351</v>
      </c>
      <c r="AH3698" s="150">
        <f t="shared" si="1586"/>
        <v>237163.065461647</v>
      </c>
    </row>
    <row r="3699" spans="1:34" ht="15.75" x14ac:dyDescent="0.2">
      <c r="A3699" s="127">
        <f t="shared" si="1561"/>
        <v>45159</v>
      </c>
      <c r="B3699" s="165">
        <f t="shared" si="1563"/>
        <v>421795.19198927766</v>
      </c>
      <c r="C3699" s="124"/>
      <c r="D3699" s="128">
        <f t="shared" si="1564"/>
        <v>6667.94</v>
      </c>
      <c r="E3699" s="129">
        <f>VLOOKUP(A3698,[1]Plan1!$AY$80:$BA$314,3)</f>
        <v>6683.28</v>
      </c>
      <c r="F3699" s="130">
        <f t="shared" si="1565"/>
        <v>45154</v>
      </c>
      <c r="G3699" s="131">
        <f t="shared" si="1566"/>
        <v>2.3005605929267148E-3</v>
      </c>
      <c r="H3699" s="132">
        <f t="shared" si="1567"/>
        <v>45184</v>
      </c>
      <c r="I3699" s="132">
        <f t="shared" si="1568"/>
        <v>45184</v>
      </c>
      <c r="J3699" s="133">
        <f t="shared" si="1569"/>
        <v>22</v>
      </c>
      <c r="K3699" s="133">
        <f t="shared" si="1570"/>
        <v>4</v>
      </c>
      <c r="L3699" s="124">
        <f t="shared" si="1571"/>
        <v>1.00041789</v>
      </c>
      <c r="M3699" s="134">
        <f t="shared" si="1572"/>
        <v>1.0011996999999999</v>
      </c>
      <c r="N3699" s="134">
        <f t="shared" si="1573"/>
        <v>1.794424019154063</v>
      </c>
      <c r="O3699" s="124">
        <f t="shared" si="1574"/>
        <v>1.79517389</v>
      </c>
      <c r="P3699" s="124"/>
      <c r="Q3699" s="125"/>
      <c r="R3699" s="126"/>
      <c r="S3699" s="124"/>
      <c r="T3699" s="135">
        <f t="shared" si="1562"/>
        <v>7.9699999999999993E-2</v>
      </c>
      <c r="U3699" s="125">
        <f t="shared" si="1575"/>
        <v>1365</v>
      </c>
      <c r="V3699" s="125">
        <v>252</v>
      </c>
      <c r="W3699" s="134">
        <f t="shared" si="1576"/>
        <v>1.5149273249999999</v>
      </c>
      <c r="X3699" s="18"/>
      <c r="Y3699" s="123">
        <f t="shared" si="1577"/>
        <v>67054.222907000003</v>
      </c>
      <c r="Z3699" s="123">
        <f t="shared" si="1578"/>
        <v>71214.417640895364</v>
      </c>
      <c r="AA3699" s="123">
        <f t="shared" si="1579"/>
        <v>1341.0844581400002</v>
      </c>
      <c r="AB3699" s="123">
        <f t="shared" si="1580"/>
        <v>44993.383570596998</v>
      </c>
      <c r="AC3699" s="123">
        <f t="shared" si="1581"/>
        <v>184603.10857663234</v>
      </c>
      <c r="AD3699" s="150">
        <f t="shared" si="1582"/>
        <v>87053.852995000008</v>
      </c>
      <c r="AE3699" s="150">
        <f t="shared" si="1583"/>
        <v>90796.520626053651</v>
      </c>
      <c r="AF3699" s="150">
        <f t="shared" si="1584"/>
        <v>1741.0770599000002</v>
      </c>
      <c r="AG3699" s="150">
        <f t="shared" si="1585"/>
        <v>57600.63273169168</v>
      </c>
      <c r="AH3699" s="150">
        <f t="shared" si="1586"/>
        <v>237192.08341264533</v>
      </c>
    </row>
    <row r="3700" spans="1:34" ht="15.75" x14ac:dyDescent="0.2">
      <c r="A3700" s="127">
        <f t="shared" si="1561"/>
        <v>45160</v>
      </c>
      <c r="B3700" s="165">
        <f t="shared" si="1563"/>
        <v>421975.79987312789</v>
      </c>
      <c r="C3700" s="124"/>
      <c r="D3700" s="128">
        <f t="shared" si="1564"/>
        <v>6667.94</v>
      </c>
      <c r="E3700" s="129">
        <f>VLOOKUP(A3699,[1]Plan1!$AY$80:$BA$314,3)</f>
        <v>6683.28</v>
      </c>
      <c r="F3700" s="130">
        <f t="shared" si="1565"/>
        <v>45154</v>
      </c>
      <c r="G3700" s="131">
        <f t="shared" si="1566"/>
        <v>2.3005605929267148E-3</v>
      </c>
      <c r="H3700" s="132">
        <f t="shared" si="1567"/>
        <v>45184</v>
      </c>
      <c r="I3700" s="132">
        <f t="shared" si="1568"/>
        <v>45184</v>
      </c>
      <c r="J3700" s="133">
        <f t="shared" si="1569"/>
        <v>22</v>
      </c>
      <c r="K3700" s="133">
        <f t="shared" si="1570"/>
        <v>5</v>
      </c>
      <c r="L3700" s="124">
        <f t="shared" si="1571"/>
        <v>1.00052239</v>
      </c>
      <c r="M3700" s="134">
        <f t="shared" si="1572"/>
        <v>1.0011996999999999</v>
      </c>
      <c r="N3700" s="134">
        <f t="shared" si="1573"/>
        <v>1.794424019154063</v>
      </c>
      <c r="O3700" s="124">
        <f t="shared" si="1574"/>
        <v>1.7953614</v>
      </c>
      <c r="P3700" s="124"/>
      <c r="Q3700" s="125"/>
      <c r="R3700" s="126"/>
      <c r="S3700" s="124"/>
      <c r="T3700" s="135">
        <f t="shared" si="1562"/>
        <v>7.9699999999999993E-2</v>
      </c>
      <c r="U3700" s="125">
        <f t="shared" si="1575"/>
        <v>1366</v>
      </c>
      <c r="V3700" s="125">
        <v>252</v>
      </c>
      <c r="W3700" s="134">
        <f t="shared" si="1576"/>
        <v>1.5153883850000001</v>
      </c>
      <c r="X3700" s="18"/>
      <c r="Y3700" s="123">
        <f t="shared" si="1577"/>
        <v>67054.222907000003</v>
      </c>
      <c r="Z3700" s="123">
        <f t="shared" si="1578"/>
        <v>71270.945829289965</v>
      </c>
      <c r="AA3700" s="123">
        <f t="shared" si="1579"/>
        <v>1341.0844581400002</v>
      </c>
      <c r="AB3700" s="123">
        <f t="shared" si="1580"/>
        <v>45015.734978232678</v>
      </c>
      <c r="AC3700" s="123">
        <f t="shared" si="1581"/>
        <v>184681.98817266262</v>
      </c>
      <c r="AD3700" s="150">
        <f t="shared" si="1582"/>
        <v>87053.852995000008</v>
      </c>
      <c r="AE3700" s="150">
        <f t="shared" si="1583"/>
        <v>90869.23096287527</v>
      </c>
      <c r="AF3700" s="150">
        <f t="shared" si="1584"/>
        <v>1741.0770599000002</v>
      </c>
      <c r="AG3700" s="150">
        <f t="shared" si="1585"/>
        <v>57629.650682690008</v>
      </c>
      <c r="AH3700" s="150">
        <f t="shared" si="1586"/>
        <v>237293.81170046527</v>
      </c>
    </row>
    <row r="3701" spans="1:34" ht="15.75" x14ac:dyDescent="0.2">
      <c r="A3701" s="127">
        <f t="shared" si="1561"/>
        <v>45161</v>
      </c>
      <c r="B3701" s="165">
        <f t="shared" si="1563"/>
        <v>422156.46257006831</v>
      </c>
      <c r="C3701" s="124"/>
      <c r="D3701" s="128">
        <f t="shared" si="1564"/>
        <v>6667.94</v>
      </c>
      <c r="E3701" s="129">
        <f>VLOOKUP(A3700,[1]Plan1!$AY$80:$BA$314,3)</f>
        <v>6683.28</v>
      </c>
      <c r="F3701" s="130">
        <f t="shared" si="1565"/>
        <v>45154</v>
      </c>
      <c r="G3701" s="131">
        <f t="shared" si="1566"/>
        <v>2.3005605929267148E-3</v>
      </c>
      <c r="H3701" s="132">
        <f t="shared" si="1567"/>
        <v>45184</v>
      </c>
      <c r="I3701" s="132">
        <f t="shared" si="1568"/>
        <v>45184</v>
      </c>
      <c r="J3701" s="133">
        <f t="shared" si="1569"/>
        <v>22</v>
      </c>
      <c r="K3701" s="133">
        <f t="shared" si="1570"/>
        <v>6</v>
      </c>
      <c r="L3701" s="124">
        <f t="shared" si="1571"/>
        <v>1.0006269000000001</v>
      </c>
      <c r="M3701" s="134">
        <f t="shared" si="1572"/>
        <v>1.0011996999999999</v>
      </c>
      <c r="N3701" s="134">
        <f t="shared" si="1573"/>
        <v>1.794424019154063</v>
      </c>
      <c r="O3701" s="124">
        <f t="shared" si="1574"/>
        <v>1.79554894</v>
      </c>
      <c r="P3701" s="124"/>
      <c r="Q3701" s="125"/>
      <c r="R3701" s="126"/>
      <c r="S3701" s="124"/>
      <c r="T3701" s="135">
        <f t="shared" si="1562"/>
        <v>7.9699999999999993E-2</v>
      </c>
      <c r="U3701" s="125">
        <f t="shared" si="1575"/>
        <v>1367</v>
      </c>
      <c r="V3701" s="125">
        <v>252</v>
      </c>
      <c r="W3701" s="134">
        <f t="shared" si="1576"/>
        <v>1.5158495860000001</v>
      </c>
      <c r="X3701" s="18"/>
      <c r="Y3701" s="123">
        <f t="shared" si="1577"/>
        <v>67054.222907000003</v>
      </c>
      <c r="Z3701" s="123">
        <f t="shared" si="1578"/>
        <v>71327.497992615317</v>
      </c>
      <c r="AA3701" s="123">
        <f t="shared" si="1579"/>
        <v>1341.0844581400002</v>
      </c>
      <c r="AB3701" s="123">
        <f t="shared" si="1580"/>
        <v>45038.086385868344</v>
      </c>
      <c r="AC3701" s="123">
        <f t="shared" si="1581"/>
        <v>184760.89174362365</v>
      </c>
      <c r="AD3701" s="150">
        <f t="shared" si="1582"/>
        <v>87053.852995000008</v>
      </c>
      <c r="AE3701" s="150">
        <f t="shared" si="1583"/>
        <v>90941.972137856341</v>
      </c>
      <c r="AF3701" s="150">
        <f t="shared" si="1584"/>
        <v>1741.0770599000002</v>
      </c>
      <c r="AG3701" s="150">
        <f t="shared" si="1585"/>
        <v>57658.668633688336</v>
      </c>
      <c r="AH3701" s="150">
        <f t="shared" si="1586"/>
        <v>237395.57082644469</v>
      </c>
    </row>
    <row r="3702" spans="1:34" ht="15.75" x14ac:dyDescent="0.2">
      <c r="A3702" s="127">
        <f t="shared" si="1561"/>
        <v>45162</v>
      </c>
      <c r="B3702" s="165">
        <f t="shared" si="1563"/>
        <v>422337.17636031745</v>
      </c>
      <c r="C3702" s="124"/>
      <c r="D3702" s="128">
        <f t="shared" si="1564"/>
        <v>6667.94</v>
      </c>
      <c r="E3702" s="129">
        <f>VLOOKUP(A3701,[1]Plan1!$AY$80:$BA$314,3)</f>
        <v>6683.28</v>
      </c>
      <c r="F3702" s="130">
        <f t="shared" si="1565"/>
        <v>45154</v>
      </c>
      <c r="G3702" s="131">
        <f t="shared" si="1566"/>
        <v>2.3005605929267148E-3</v>
      </c>
      <c r="H3702" s="132">
        <f t="shared" si="1567"/>
        <v>45184</v>
      </c>
      <c r="I3702" s="132">
        <f t="shared" si="1568"/>
        <v>45184</v>
      </c>
      <c r="J3702" s="133">
        <f t="shared" si="1569"/>
        <v>22</v>
      </c>
      <c r="K3702" s="133">
        <f t="shared" si="1570"/>
        <v>7</v>
      </c>
      <c r="L3702" s="124">
        <f t="shared" si="1571"/>
        <v>1.0007314199999999</v>
      </c>
      <c r="M3702" s="134">
        <f t="shared" si="1572"/>
        <v>1.0011996999999999</v>
      </c>
      <c r="N3702" s="134">
        <f t="shared" si="1573"/>
        <v>1.794424019154063</v>
      </c>
      <c r="O3702" s="124">
        <f t="shared" si="1574"/>
        <v>1.7957364899999999</v>
      </c>
      <c r="P3702" s="124"/>
      <c r="Q3702" s="125"/>
      <c r="R3702" s="126"/>
      <c r="S3702" s="124"/>
      <c r="T3702" s="135">
        <f t="shared" si="1562"/>
        <v>7.9699999999999993E-2</v>
      </c>
      <c r="U3702" s="125">
        <f t="shared" si="1575"/>
        <v>1368</v>
      </c>
      <c r="V3702" s="125">
        <v>252</v>
      </c>
      <c r="W3702" s="134">
        <f t="shared" si="1576"/>
        <v>1.5163109269999999</v>
      </c>
      <c r="X3702" s="18"/>
      <c r="Y3702" s="123">
        <f t="shared" si="1577"/>
        <v>67054.222907000003</v>
      </c>
      <c r="Z3702" s="123">
        <f t="shared" si="1578"/>
        <v>71384.072503860312</v>
      </c>
      <c r="AA3702" s="123">
        <f t="shared" si="1579"/>
        <v>1341.0844581400002</v>
      </c>
      <c r="AB3702" s="123">
        <f t="shared" si="1580"/>
        <v>45060.437793504003</v>
      </c>
      <c r="AC3702" s="123">
        <f t="shared" si="1581"/>
        <v>184839.81766250433</v>
      </c>
      <c r="AD3702" s="150">
        <f t="shared" si="1582"/>
        <v>87053.852995000008</v>
      </c>
      <c r="AE3702" s="150">
        <f t="shared" si="1583"/>
        <v>91014.742058226417</v>
      </c>
      <c r="AF3702" s="150">
        <f t="shared" si="1584"/>
        <v>1741.0770599000002</v>
      </c>
      <c r="AG3702" s="150">
        <f t="shared" si="1585"/>
        <v>57687.686584686671</v>
      </c>
      <c r="AH3702" s="150">
        <f t="shared" si="1586"/>
        <v>237497.35869781312</v>
      </c>
    </row>
    <row r="3703" spans="1:34" ht="15.75" x14ac:dyDescent="0.2">
      <c r="A3703" s="127">
        <f t="shared" si="1561"/>
        <v>45163</v>
      </c>
      <c r="B3703" s="165">
        <f t="shared" si="1563"/>
        <v>422517.94301772304</v>
      </c>
      <c r="C3703" s="124"/>
      <c r="D3703" s="128">
        <f t="shared" si="1564"/>
        <v>6667.94</v>
      </c>
      <c r="E3703" s="129">
        <f>VLOOKUP(A3702,[1]Plan1!$AY$80:$BA$314,3)</f>
        <v>6683.28</v>
      </c>
      <c r="F3703" s="130">
        <f t="shared" si="1565"/>
        <v>45154</v>
      </c>
      <c r="G3703" s="131">
        <f t="shared" si="1566"/>
        <v>2.3005605929267148E-3</v>
      </c>
      <c r="H3703" s="132">
        <f t="shared" si="1567"/>
        <v>45184</v>
      </c>
      <c r="I3703" s="132">
        <f t="shared" si="1568"/>
        <v>45184</v>
      </c>
      <c r="J3703" s="133">
        <f t="shared" si="1569"/>
        <v>22</v>
      </c>
      <c r="K3703" s="133">
        <f t="shared" si="1570"/>
        <v>8</v>
      </c>
      <c r="L3703" s="124">
        <f t="shared" si="1571"/>
        <v>1.0008359499999999</v>
      </c>
      <c r="M3703" s="134">
        <f t="shared" si="1572"/>
        <v>1.0011996999999999</v>
      </c>
      <c r="N3703" s="134">
        <f t="shared" si="1573"/>
        <v>1.794424019154063</v>
      </c>
      <c r="O3703" s="124">
        <f t="shared" si="1574"/>
        <v>1.7959240599999999</v>
      </c>
      <c r="P3703" s="124"/>
      <c r="Q3703" s="125"/>
      <c r="R3703" s="126"/>
      <c r="S3703" s="124"/>
      <c r="T3703" s="135">
        <f t="shared" si="1562"/>
        <v>7.9699999999999993E-2</v>
      </c>
      <c r="U3703" s="125">
        <f t="shared" si="1575"/>
        <v>1369</v>
      </c>
      <c r="V3703" s="125">
        <v>252</v>
      </c>
      <c r="W3703" s="134">
        <f t="shared" si="1576"/>
        <v>1.516772408</v>
      </c>
      <c r="X3703" s="18"/>
      <c r="Y3703" s="123">
        <f t="shared" si="1577"/>
        <v>67054.222907000003</v>
      </c>
      <c r="Z3703" s="123">
        <f t="shared" si="1578"/>
        <v>71440.670138895803</v>
      </c>
      <c r="AA3703" s="123">
        <f t="shared" si="1579"/>
        <v>1341.0844581400002</v>
      </c>
      <c r="AB3703" s="123">
        <f t="shared" si="1580"/>
        <v>45082.789201139669</v>
      </c>
      <c r="AC3703" s="123">
        <f t="shared" si="1581"/>
        <v>184918.76670517545</v>
      </c>
      <c r="AD3703" s="150">
        <f t="shared" si="1582"/>
        <v>87053.852995000008</v>
      </c>
      <c r="AE3703" s="150">
        <f t="shared" si="1583"/>
        <v>91087.541721962509</v>
      </c>
      <c r="AF3703" s="150">
        <f t="shared" si="1584"/>
        <v>1741.0770599000002</v>
      </c>
      <c r="AG3703" s="150">
        <f t="shared" si="1585"/>
        <v>57716.704535685007</v>
      </c>
      <c r="AH3703" s="150">
        <f t="shared" si="1586"/>
        <v>237599.17631254756</v>
      </c>
    </row>
    <row r="3704" spans="1:34" ht="15.75" x14ac:dyDescent="0.2">
      <c r="A3704" s="127">
        <f t="shared" si="1561"/>
        <v>45164</v>
      </c>
      <c r="B3704" s="165">
        <f t="shared" si="1563"/>
        <v>422698.76276343933</v>
      </c>
      <c r="C3704" s="124"/>
      <c r="D3704" s="128">
        <f t="shared" si="1564"/>
        <v>6667.94</v>
      </c>
      <c r="E3704" s="129">
        <f>VLOOKUP(A3703,[1]Plan1!$AY$80:$BA$314,3)</f>
        <v>6683.28</v>
      </c>
      <c r="F3704" s="130">
        <f t="shared" si="1565"/>
        <v>45154</v>
      </c>
      <c r="G3704" s="131">
        <f t="shared" si="1566"/>
        <v>2.3005605929267148E-3</v>
      </c>
      <c r="H3704" s="132">
        <f t="shared" si="1567"/>
        <v>45184</v>
      </c>
      <c r="I3704" s="132">
        <f t="shared" si="1568"/>
        <v>45184</v>
      </c>
      <c r="J3704" s="133">
        <f t="shared" si="1569"/>
        <v>22</v>
      </c>
      <c r="K3704" s="133">
        <f t="shared" si="1570"/>
        <v>9</v>
      </c>
      <c r="L3704" s="124">
        <f t="shared" si="1571"/>
        <v>1.0009404900000001</v>
      </c>
      <c r="M3704" s="134">
        <f t="shared" si="1572"/>
        <v>1.0011996999999999</v>
      </c>
      <c r="N3704" s="134">
        <f t="shared" si="1573"/>
        <v>1.794424019154063</v>
      </c>
      <c r="O3704" s="124">
        <f t="shared" si="1574"/>
        <v>1.7961116500000001</v>
      </c>
      <c r="P3704" s="124"/>
      <c r="Q3704" s="125"/>
      <c r="R3704" s="126"/>
      <c r="S3704" s="124"/>
      <c r="T3704" s="135">
        <f t="shared" si="1562"/>
        <v>7.9699999999999993E-2</v>
      </c>
      <c r="U3704" s="125">
        <f t="shared" si="1575"/>
        <v>1370</v>
      </c>
      <c r="V3704" s="125">
        <v>252</v>
      </c>
      <c r="W3704" s="134">
        <f t="shared" si="1576"/>
        <v>1.51723403</v>
      </c>
      <c r="X3704" s="18"/>
      <c r="Y3704" s="123">
        <f t="shared" si="1577"/>
        <v>67054.222907000003</v>
      </c>
      <c r="Z3704" s="123">
        <f t="shared" si="1578"/>
        <v>71497.290994453389</v>
      </c>
      <c r="AA3704" s="123">
        <f t="shared" si="1579"/>
        <v>1341.0844581400002</v>
      </c>
      <c r="AB3704" s="123">
        <f t="shared" si="1580"/>
        <v>45105.140608775335</v>
      </c>
      <c r="AC3704" s="123">
        <f t="shared" si="1581"/>
        <v>184997.73896836874</v>
      </c>
      <c r="AD3704" s="150">
        <f t="shared" si="1582"/>
        <v>87053.852995000008</v>
      </c>
      <c r="AE3704" s="150">
        <f t="shared" si="1583"/>
        <v>91160.371253487217</v>
      </c>
      <c r="AF3704" s="150">
        <f t="shared" si="1584"/>
        <v>1741.0770599000002</v>
      </c>
      <c r="AG3704" s="150">
        <f t="shared" si="1585"/>
        <v>57745.722486683342</v>
      </c>
      <c r="AH3704" s="150">
        <f t="shared" si="1586"/>
        <v>237701.02379507056</v>
      </c>
    </row>
    <row r="3705" spans="1:34" ht="15.75" x14ac:dyDescent="0.2">
      <c r="A3705" s="127">
        <f t="shared" si="1561"/>
        <v>45165</v>
      </c>
      <c r="B3705" s="165">
        <f t="shared" si="1563"/>
        <v>422750.13212207332</v>
      </c>
      <c r="C3705" s="124"/>
      <c r="D3705" s="128">
        <f t="shared" si="1564"/>
        <v>6667.94</v>
      </c>
      <c r="E3705" s="129">
        <f>VLOOKUP(A3704,[1]Plan1!$AY$80:$BA$314,3)</f>
        <v>6683.28</v>
      </c>
      <c r="F3705" s="130">
        <f t="shared" si="1565"/>
        <v>45154</v>
      </c>
      <c r="G3705" s="131">
        <f t="shared" si="1566"/>
        <v>2.3005605929267148E-3</v>
      </c>
      <c r="H3705" s="132">
        <f t="shared" si="1567"/>
        <v>45184</v>
      </c>
      <c r="I3705" s="132">
        <f t="shared" si="1568"/>
        <v>45184</v>
      </c>
      <c r="J3705" s="133">
        <f t="shared" si="1569"/>
        <v>22</v>
      </c>
      <c r="K3705" s="133">
        <f t="shared" si="1570"/>
        <v>9</v>
      </c>
      <c r="L3705" s="124">
        <f t="shared" si="1571"/>
        <v>1.0009404900000001</v>
      </c>
      <c r="M3705" s="134">
        <f t="shared" si="1572"/>
        <v>1.0011996999999999</v>
      </c>
      <c r="N3705" s="134">
        <f t="shared" si="1573"/>
        <v>1.794424019154063</v>
      </c>
      <c r="O3705" s="124">
        <f t="shared" si="1574"/>
        <v>1.7961116500000001</v>
      </c>
      <c r="P3705" s="124"/>
      <c r="Q3705" s="125"/>
      <c r="R3705" s="126"/>
      <c r="S3705" s="124"/>
      <c r="T3705" s="135">
        <f t="shared" si="1562"/>
        <v>7.9699999999999993E-2</v>
      </c>
      <c r="U3705" s="125">
        <f t="shared" si="1575"/>
        <v>1370</v>
      </c>
      <c r="V3705" s="125">
        <v>252</v>
      </c>
      <c r="W3705" s="134">
        <f t="shared" si="1576"/>
        <v>1.51723403</v>
      </c>
      <c r="X3705" s="18"/>
      <c r="Y3705" s="123">
        <f t="shared" si="1577"/>
        <v>67054.222907000003</v>
      </c>
      <c r="Z3705" s="123">
        <f t="shared" si="1578"/>
        <v>71497.290994453389</v>
      </c>
      <c r="AA3705" s="123">
        <f t="shared" si="1579"/>
        <v>1341.0844581400002</v>
      </c>
      <c r="AB3705" s="123">
        <f t="shared" si="1580"/>
        <v>45127.492016411001</v>
      </c>
      <c r="AC3705" s="123">
        <f t="shared" si="1581"/>
        <v>185020.0903760044</v>
      </c>
      <c r="AD3705" s="150">
        <f t="shared" si="1582"/>
        <v>87053.852995000008</v>
      </c>
      <c r="AE3705" s="150">
        <f t="shared" si="1583"/>
        <v>91160.371253487217</v>
      </c>
      <c r="AF3705" s="150">
        <f t="shared" si="1584"/>
        <v>1741.0770599000002</v>
      </c>
      <c r="AG3705" s="150">
        <f t="shared" si="1585"/>
        <v>57774.74043768167</v>
      </c>
      <c r="AH3705" s="150">
        <f t="shared" si="1586"/>
        <v>237730.04174606889</v>
      </c>
    </row>
    <row r="3706" spans="1:34" ht="15.75" x14ac:dyDescent="0.2">
      <c r="A3706" s="127">
        <f t="shared" si="1561"/>
        <v>45166</v>
      </c>
      <c r="B3706" s="165">
        <f t="shared" si="1563"/>
        <v>422801.50148070732</v>
      </c>
      <c r="C3706" s="124"/>
      <c r="D3706" s="128">
        <f t="shared" si="1564"/>
        <v>6667.94</v>
      </c>
      <c r="E3706" s="129">
        <f>VLOOKUP(A3705,[1]Plan1!$AY$80:$BA$314,3)</f>
        <v>6683.28</v>
      </c>
      <c r="F3706" s="130">
        <f t="shared" si="1565"/>
        <v>45154</v>
      </c>
      <c r="G3706" s="131">
        <f t="shared" si="1566"/>
        <v>2.3005605929267148E-3</v>
      </c>
      <c r="H3706" s="132">
        <f t="shared" si="1567"/>
        <v>45184</v>
      </c>
      <c r="I3706" s="132">
        <f t="shared" si="1568"/>
        <v>45184</v>
      </c>
      <c r="J3706" s="133">
        <f t="shared" si="1569"/>
        <v>22</v>
      </c>
      <c r="K3706" s="133">
        <f t="shared" si="1570"/>
        <v>9</v>
      </c>
      <c r="L3706" s="124">
        <f t="shared" si="1571"/>
        <v>1.0009404900000001</v>
      </c>
      <c r="M3706" s="134">
        <f t="shared" si="1572"/>
        <v>1.0011996999999999</v>
      </c>
      <c r="N3706" s="134">
        <f t="shared" si="1573"/>
        <v>1.794424019154063</v>
      </c>
      <c r="O3706" s="124">
        <f t="shared" si="1574"/>
        <v>1.7961116500000001</v>
      </c>
      <c r="P3706" s="124"/>
      <c r="Q3706" s="125"/>
      <c r="R3706" s="126"/>
      <c r="S3706" s="124"/>
      <c r="T3706" s="135">
        <f t="shared" si="1562"/>
        <v>7.9699999999999993E-2</v>
      </c>
      <c r="U3706" s="125">
        <f t="shared" si="1575"/>
        <v>1370</v>
      </c>
      <c r="V3706" s="125">
        <v>252</v>
      </c>
      <c r="W3706" s="134">
        <f t="shared" si="1576"/>
        <v>1.51723403</v>
      </c>
      <c r="X3706" s="18"/>
      <c r="Y3706" s="123">
        <f t="shared" si="1577"/>
        <v>67054.222907000003</v>
      </c>
      <c r="Z3706" s="123">
        <f t="shared" si="1578"/>
        <v>71497.290994453389</v>
      </c>
      <c r="AA3706" s="123">
        <f t="shared" si="1579"/>
        <v>1341.0844581400002</v>
      </c>
      <c r="AB3706" s="123">
        <f t="shared" si="1580"/>
        <v>45149.843424046667</v>
      </c>
      <c r="AC3706" s="123">
        <f t="shared" si="1581"/>
        <v>185042.44178364007</v>
      </c>
      <c r="AD3706" s="150">
        <f t="shared" si="1582"/>
        <v>87053.852995000008</v>
      </c>
      <c r="AE3706" s="150">
        <f t="shared" si="1583"/>
        <v>91160.371253487217</v>
      </c>
      <c r="AF3706" s="150">
        <f t="shared" si="1584"/>
        <v>1741.0770599000002</v>
      </c>
      <c r="AG3706" s="150">
        <f t="shared" si="1585"/>
        <v>57803.758388680006</v>
      </c>
      <c r="AH3706" s="150">
        <f t="shared" si="1586"/>
        <v>237759.05969706722</v>
      </c>
    </row>
    <row r="3707" spans="1:34" ht="15.75" x14ac:dyDescent="0.2">
      <c r="A3707" s="127">
        <f t="shared" si="1561"/>
        <v>45167</v>
      </c>
      <c r="B3707" s="165">
        <f t="shared" si="1563"/>
        <v>422982.37764668959</v>
      </c>
      <c r="C3707" s="124"/>
      <c r="D3707" s="128">
        <f t="shared" si="1564"/>
        <v>6667.94</v>
      </c>
      <c r="E3707" s="129">
        <f>VLOOKUP(A3706,[1]Plan1!$AY$80:$BA$314,3)</f>
        <v>6683.28</v>
      </c>
      <c r="F3707" s="130">
        <f t="shared" si="1565"/>
        <v>45154</v>
      </c>
      <c r="G3707" s="131">
        <f t="shared" si="1566"/>
        <v>2.3005605929267148E-3</v>
      </c>
      <c r="H3707" s="132">
        <f t="shared" si="1567"/>
        <v>45184</v>
      </c>
      <c r="I3707" s="132">
        <f t="shared" si="1568"/>
        <v>45184</v>
      </c>
      <c r="J3707" s="133">
        <f t="shared" si="1569"/>
        <v>22</v>
      </c>
      <c r="K3707" s="133">
        <f t="shared" si="1570"/>
        <v>10</v>
      </c>
      <c r="L3707" s="124">
        <f t="shared" si="1571"/>
        <v>1.0010450500000001</v>
      </c>
      <c r="M3707" s="134">
        <f t="shared" si="1572"/>
        <v>1.0011996999999999</v>
      </c>
      <c r="N3707" s="134">
        <f t="shared" si="1573"/>
        <v>1.794424019154063</v>
      </c>
      <c r="O3707" s="124">
        <f t="shared" si="1574"/>
        <v>1.7962992799999999</v>
      </c>
      <c r="P3707" s="124"/>
      <c r="Q3707" s="125"/>
      <c r="R3707" s="126"/>
      <c r="S3707" s="124"/>
      <c r="T3707" s="135">
        <f t="shared" si="1562"/>
        <v>7.9699999999999993E-2</v>
      </c>
      <c r="U3707" s="125">
        <f t="shared" si="1575"/>
        <v>1371</v>
      </c>
      <c r="V3707" s="125">
        <v>252</v>
      </c>
      <c r="W3707" s="134">
        <f t="shared" si="1576"/>
        <v>1.517695792</v>
      </c>
      <c r="X3707" s="18"/>
      <c r="Y3707" s="123">
        <f t="shared" si="1577"/>
        <v>67054.222907000003</v>
      </c>
      <c r="Z3707" s="123">
        <f t="shared" si="1578"/>
        <v>71553.936527911166</v>
      </c>
      <c r="AA3707" s="123">
        <f t="shared" si="1579"/>
        <v>1341.0844581400002</v>
      </c>
      <c r="AB3707" s="123">
        <f t="shared" si="1580"/>
        <v>45172.194831682333</v>
      </c>
      <c r="AC3707" s="123">
        <f t="shared" si="1581"/>
        <v>185121.43872473348</v>
      </c>
      <c r="AD3707" s="150">
        <f t="shared" si="1582"/>
        <v>87053.852995000008</v>
      </c>
      <c r="AE3707" s="150">
        <f t="shared" si="1583"/>
        <v>91233.232527377724</v>
      </c>
      <c r="AF3707" s="150">
        <f t="shared" si="1584"/>
        <v>1741.0770599000002</v>
      </c>
      <c r="AG3707" s="150">
        <f t="shared" si="1585"/>
        <v>57832.776339678341</v>
      </c>
      <c r="AH3707" s="150">
        <f t="shared" si="1586"/>
        <v>237860.93892195611</v>
      </c>
    </row>
    <row r="3708" spans="1:34" ht="15.75" x14ac:dyDescent="0.2">
      <c r="A3708" s="127">
        <f t="shared" si="1561"/>
        <v>45168</v>
      </c>
      <c r="B3708" s="165">
        <f t="shared" si="1563"/>
        <v>423163.30163389561</v>
      </c>
      <c r="C3708" s="124"/>
      <c r="D3708" s="128">
        <f t="shared" si="1564"/>
        <v>6667.94</v>
      </c>
      <c r="E3708" s="129">
        <f>VLOOKUP(A3707,[1]Plan1!$AY$80:$BA$314,3)</f>
        <v>6683.28</v>
      </c>
      <c r="F3708" s="130">
        <f t="shared" si="1565"/>
        <v>45154</v>
      </c>
      <c r="G3708" s="131">
        <f t="shared" si="1566"/>
        <v>2.3005605929267148E-3</v>
      </c>
      <c r="H3708" s="132">
        <f t="shared" si="1567"/>
        <v>45184</v>
      </c>
      <c r="I3708" s="132">
        <f t="shared" si="1568"/>
        <v>45184</v>
      </c>
      <c r="J3708" s="133">
        <f t="shared" si="1569"/>
        <v>22</v>
      </c>
      <c r="K3708" s="133">
        <f t="shared" si="1570"/>
        <v>11</v>
      </c>
      <c r="L3708" s="124">
        <f t="shared" si="1571"/>
        <v>1.0011496099999999</v>
      </c>
      <c r="M3708" s="134">
        <f t="shared" si="1572"/>
        <v>1.0011996999999999</v>
      </c>
      <c r="N3708" s="134">
        <f t="shared" si="1573"/>
        <v>1.794424019154063</v>
      </c>
      <c r="O3708" s="124">
        <f t="shared" si="1574"/>
        <v>1.7964869000000001</v>
      </c>
      <c r="P3708" s="124"/>
      <c r="Q3708" s="125"/>
      <c r="R3708" s="126"/>
      <c r="S3708" s="124"/>
      <c r="T3708" s="135">
        <f t="shared" si="1562"/>
        <v>7.9699999999999993E-2</v>
      </c>
      <c r="U3708" s="125">
        <f t="shared" si="1575"/>
        <v>1372</v>
      </c>
      <c r="V3708" s="125">
        <v>252</v>
      </c>
      <c r="W3708" s="134">
        <f t="shared" si="1576"/>
        <v>1.518157695</v>
      </c>
      <c r="X3708" s="18"/>
      <c r="Y3708" s="123">
        <f t="shared" si="1577"/>
        <v>67054.222907000003</v>
      </c>
      <c r="Z3708" s="123">
        <f t="shared" si="1578"/>
        <v>71610.602978097464</v>
      </c>
      <c r="AA3708" s="123">
        <f t="shared" si="1579"/>
        <v>1341.0844581400002</v>
      </c>
      <c r="AB3708" s="123">
        <f t="shared" si="1580"/>
        <v>45194.546239318006</v>
      </c>
      <c r="AC3708" s="123">
        <f t="shared" si="1581"/>
        <v>185200.45658255546</v>
      </c>
      <c r="AD3708" s="150">
        <f t="shared" si="1582"/>
        <v>87053.852995000008</v>
      </c>
      <c r="AE3708" s="150">
        <f t="shared" si="1583"/>
        <v>91306.120705763489</v>
      </c>
      <c r="AF3708" s="150">
        <f t="shared" si="1584"/>
        <v>1741.0770599000002</v>
      </c>
      <c r="AG3708" s="150">
        <f t="shared" si="1585"/>
        <v>57861.794290676677</v>
      </c>
      <c r="AH3708" s="150">
        <f t="shared" si="1586"/>
        <v>237962.84505134018</v>
      </c>
    </row>
    <row r="3709" spans="1:34" ht="15.75" x14ac:dyDescent="0.2">
      <c r="A3709" s="127">
        <f t="shared" si="1561"/>
        <v>45169</v>
      </c>
      <c r="B3709" s="165">
        <f t="shared" si="1563"/>
        <v>423344.28227609058</v>
      </c>
      <c r="C3709" s="124"/>
      <c r="D3709" s="128">
        <f t="shared" si="1564"/>
        <v>6667.94</v>
      </c>
      <c r="E3709" s="129">
        <f>VLOOKUP(A3708,[1]Plan1!$AY$80:$BA$314,3)</f>
        <v>6683.28</v>
      </c>
      <c r="F3709" s="130">
        <f t="shared" si="1565"/>
        <v>45154</v>
      </c>
      <c r="G3709" s="131">
        <f t="shared" si="1566"/>
        <v>2.3005605929267148E-3</v>
      </c>
      <c r="H3709" s="132">
        <f t="shared" si="1567"/>
        <v>45184</v>
      </c>
      <c r="I3709" s="132">
        <f t="shared" si="1568"/>
        <v>45184</v>
      </c>
      <c r="J3709" s="133">
        <f t="shared" si="1569"/>
        <v>22</v>
      </c>
      <c r="K3709" s="133">
        <f t="shared" si="1570"/>
        <v>12</v>
      </c>
      <c r="L3709" s="124">
        <f t="shared" si="1571"/>
        <v>1.00125419</v>
      </c>
      <c r="M3709" s="134">
        <f t="shared" si="1572"/>
        <v>1.0011996999999999</v>
      </c>
      <c r="N3709" s="134">
        <f t="shared" si="1573"/>
        <v>1.794424019154063</v>
      </c>
      <c r="O3709" s="124">
        <f t="shared" si="1574"/>
        <v>1.79667456</v>
      </c>
      <c r="P3709" s="124"/>
      <c r="Q3709" s="125"/>
      <c r="R3709" s="126"/>
      <c r="S3709" s="124"/>
      <c r="T3709" s="135">
        <f t="shared" si="1562"/>
        <v>7.9699999999999993E-2</v>
      </c>
      <c r="U3709" s="125">
        <f t="shared" si="1575"/>
        <v>1373</v>
      </c>
      <c r="V3709" s="125">
        <v>252</v>
      </c>
      <c r="W3709" s="134">
        <f t="shared" si="1576"/>
        <v>1.518619739</v>
      </c>
      <c r="X3709" s="18"/>
      <c r="Y3709" s="123">
        <f t="shared" si="1577"/>
        <v>67054.222907000003</v>
      </c>
      <c r="Z3709" s="123">
        <f t="shared" si="1578"/>
        <v>71667.294208850391</v>
      </c>
      <c r="AA3709" s="123">
        <f t="shared" si="1579"/>
        <v>1341.0844581400002</v>
      </c>
      <c r="AB3709" s="123">
        <f t="shared" si="1580"/>
        <v>45216.897646953672</v>
      </c>
      <c r="AC3709" s="123">
        <f t="shared" si="1581"/>
        <v>185279.49922094407</v>
      </c>
      <c r="AD3709" s="150">
        <f t="shared" si="1582"/>
        <v>87053.852995000008</v>
      </c>
      <c r="AE3709" s="150">
        <f t="shared" si="1583"/>
        <v>91379.0407585715</v>
      </c>
      <c r="AF3709" s="150">
        <f t="shared" si="1584"/>
        <v>1741.0770599000002</v>
      </c>
      <c r="AG3709" s="150">
        <f t="shared" si="1585"/>
        <v>57890.812241675012</v>
      </c>
      <c r="AH3709" s="150">
        <f t="shared" si="1586"/>
        <v>238064.78305514652</v>
      </c>
    </row>
    <row r="3710" spans="1:34" ht="15.75" x14ac:dyDescent="0.2">
      <c r="A3710" s="127">
        <f t="shared" si="1561"/>
        <v>45170</v>
      </c>
      <c r="B3710" s="165">
        <f t="shared" si="1563"/>
        <v>423525.31584854599</v>
      </c>
      <c r="C3710" s="124"/>
      <c r="D3710" s="128">
        <f t="shared" si="1564"/>
        <v>6667.94</v>
      </c>
      <c r="E3710" s="129">
        <f>VLOOKUP(A3709,[1]Plan1!$AY$80:$BA$314,3)</f>
        <v>6683.28</v>
      </c>
      <c r="F3710" s="130">
        <f t="shared" si="1565"/>
        <v>45154</v>
      </c>
      <c r="G3710" s="131">
        <f t="shared" si="1566"/>
        <v>2.3005605929267148E-3</v>
      </c>
      <c r="H3710" s="132">
        <f t="shared" si="1567"/>
        <v>45184</v>
      </c>
      <c r="I3710" s="132">
        <f t="shared" si="1568"/>
        <v>45184</v>
      </c>
      <c r="J3710" s="133">
        <f t="shared" si="1569"/>
        <v>22</v>
      </c>
      <c r="K3710" s="133">
        <f t="shared" si="1570"/>
        <v>13</v>
      </c>
      <c r="L3710" s="124">
        <f t="shared" si="1571"/>
        <v>1.0013587799999999</v>
      </c>
      <c r="M3710" s="134">
        <f t="shared" si="1572"/>
        <v>1.0011996999999999</v>
      </c>
      <c r="N3710" s="134">
        <f t="shared" si="1573"/>
        <v>1.794424019154063</v>
      </c>
      <c r="O3710" s="124">
        <f t="shared" si="1574"/>
        <v>1.7968622400000001</v>
      </c>
      <c r="P3710" s="124"/>
      <c r="Q3710" s="125"/>
      <c r="R3710" s="126"/>
      <c r="S3710" s="124"/>
      <c r="T3710" s="135">
        <f t="shared" si="1562"/>
        <v>7.9699999999999993E-2</v>
      </c>
      <c r="U3710" s="125">
        <f t="shared" si="1575"/>
        <v>1374</v>
      </c>
      <c r="V3710" s="125">
        <v>252</v>
      </c>
      <c r="W3710" s="134">
        <f t="shared" si="1576"/>
        <v>1.5190819229999999</v>
      </c>
      <c r="X3710" s="18"/>
      <c r="Y3710" s="123">
        <f t="shared" si="1577"/>
        <v>67054.222907000003</v>
      </c>
      <c r="Z3710" s="123">
        <f t="shared" si="1578"/>
        <v>71724.008590995145</v>
      </c>
      <c r="AA3710" s="123">
        <f t="shared" si="1579"/>
        <v>1341.0844581400002</v>
      </c>
      <c r="AB3710" s="123">
        <f t="shared" si="1580"/>
        <v>45239.249054589338</v>
      </c>
      <c r="AC3710" s="123">
        <f t="shared" si="1581"/>
        <v>185358.56501072447</v>
      </c>
      <c r="AD3710" s="150">
        <f t="shared" si="1582"/>
        <v>87053.852995000008</v>
      </c>
      <c r="AE3710" s="150">
        <f t="shared" si="1583"/>
        <v>91451.990590248126</v>
      </c>
      <c r="AF3710" s="150">
        <f t="shared" si="1584"/>
        <v>1741.0770599000002</v>
      </c>
      <c r="AG3710" s="150">
        <f t="shared" si="1585"/>
        <v>57919.83019267334</v>
      </c>
      <c r="AH3710" s="150">
        <f t="shared" si="1586"/>
        <v>238166.75083782148</v>
      </c>
    </row>
    <row r="3711" spans="1:34" ht="15.75" x14ac:dyDescent="0.2">
      <c r="A3711" s="127">
        <f t="shared" si="1561"/>
        <v>45171</v>
      </c>
      <c r="B3711" s="165">
        <f t="shared" si="1563"/>
        <v>423706.40236364788</v>
      </c>
      <c r="C3711" s="124"/>
      <c r="D3711" s="128">
        <f t="shared" si="1564"/>
        <v>6667.94</v>
      </c>
      <c r="E3711" s="129">
        <f>VLOOKUP(A3710,[1]Plan1!$AY$80:$BA$314,3)</f>
        <v>6683.28</v>
      </c>
      <c r="F3711" s="130">
        <f t="shared" si="1565"/>
        <v>45154</v>
      </c>
      <c r="G3711" s="131">
        <f t="shared" si="1566"/>
        <v>2.3005605929267148E-3</v>
      </c>
      <c r="H3711" s="132">
        <f t="shared" si="1567"/>
        <v>45184</v>
      </c>
      <c r="I3711" s="132">
        <f t="shared" si="1568"/>
        <v>45184</v>
      </c>
      <c r="J3711" s="133">
        <f t="shared" si="1569"/>
        <v>22</v>
      </c>
      <c r="K3711" s="133">
        <f t="shared" si="1570"/>
        <v>14</v>
      </c>
      <c r="L3711" s="124">
        <f t="shared" si="1571"/>
        <v>1.0014633799999999</v>
      </c>
      <c r="M3711" s="134">
        <f t="shared" si="1572"/>
        <v>1.0011996999999999</v>
      </c>
      <c r="N3711" s="134">
        <f t="shared" si="1573"/>
        <v>1.794424019154063</v>
      </c>
      <c r="O3711" s="124">
        <f t="shared" si="1574"/>
        <v>1.79704994</v>
      </c>
      <c r="P3711" s="124"/>
      <c r="Q3711" s="125"/>
      <c r="R3711" s="126"/>
      <c r="S3711" s="124"/>
      <c r="T3711" s="135">
        <f t="shared" si="1562"/>
        <v>7.9699999999999993E-2</v>
      </c>
      <c r="U3711" s="125">
        <f t="shared" si="1575"/>
        <v>1375</v>
      </c>
      <c r="V3711" s="125">
        <v>252</v>
      </c>
      <c r="W3711" s="134">
        <f t="shared" si="1576"/>
        <v>1.519544247</v>
      </c>
      <c r="X3711" s="18"/>
      <c r="Y3711" s="123">
        <f t="shared" si="1577"/>
        <v>67054.222907000003</v>
      </c>
      <c r="Z3711" s="123">
        <f t="shared" si="1578"/>
        <v>71780.746129949286</v>
      </c>
      <c r="AA3711" s="123">
        <f t="shared" si="1579"/>
        <v>1341.0844581400002</v>
      </c>
      <c r="AB3711" s="123">
        <f t="shared" si="1580"/>
        <v>45261.600462225004</v>
      </c>
      <c r="AC3711" s="123">
        <f t="shared" si="1581"/>
        <v>185437.65395731427</v>
      </c>
      <c r="AD3711" s="150">
        <f t="shared" si="1582"/>
        <v>87053.852995000008</v>
      </c>
      <c r="AE3711" s="150">
        <f t="shared" si="1583"/>
        <v>91524.970207761944</v>
      </c>
      <c r="AF3711" s="150">
        <f t="shared" si="1584"/>
        <v>1741.0770599000002</v>
      </c>
      <c r="AG3711" s="150">
        <f t="shared" si="1585"/>
        <v>57948.848143671668</v>
      </c>
      <c r="AH3711" s="150">
        <f t="shared" si="1586"/>
        <v>238268.74840633362</v>
      </c>
    </row>
    <row r="3712" spans="1:34" ht="15.75" x14ac:dyDescent="0.2">
      <c r="A3712" s="127">
        <f t="shared" si="1561"/>
        <v>45172</v>
      </c>
      <c r="B3712" s="165">
        <f t="shared" si="1563"/>
        <v>423757.77172228188</v>
      </c>
      <c r="C3712" s="124"/>
      <c r="D3712" s="128">
        <f t="shared" si="1564"/>
        <v>6667.94</v>
      </c>
      <c r="E3712" s="129">
        <f>VLOOKUP(A3711,[1]Plan1!$AY$80:$BA$314,3)</f>
        <v>6683.28</v>
      </c>
      <c r="F3712" s="130">
        <f t="shared" si="1565"/>
        <v>45154</v>
      </c>
      <c r="G3712" s="131">
        <f t="shared" si="1566"/>
        <v>2.3005605929267148E-3</v>
      </c>
      <c r="H3712" s="132">
        <f t="shared" si="1567"/>
        <v>45184</v>
      </c>
      <c r="I3712" s="132">
        <f t="shared" si="1568"/>
        <v>45184</v>
      </c>
      <c r="J3712" s="133">
        <f t="shared" si="1569"/>
        <v>22</v>
      </c>
      <c r="K3712" s="133">
        <f t="shared" si="1570"/>
        <v>14</v>
      </c>
      <c r="L3712" s="124">
        <f t="shared" si="1571"/>
        <v>1.0014633799999999</v>
      </c>
      <c r="M3712" s="134">
        <f t="shared" si="1572"/>
        <v>1.0011996999999999</v>
      </c>
      <c r="N3712" s="134">
        <f t="shared" si="1573"/>
        <v>1.794424019154063</v>
      </c>
      <c r="O3712" s="124">
        <f t="shared" si="1574"/>
        <v>1.79704994</v>
      </c>
      <c r="P3712" s="124"/>
      <c r="Q3712" s="125"/>
      <c r="R3712" s="126"/>
      <c r="S3712" s="124"/>
      <c r="T3712" s="135">
        <f t="shared" si="1562"/>
        <v>7.9699999999999993E-2</v>
      </c>
      <c r="U3712" s="125">
        <f t="shared" si="1575"/>
        <v>1375</v>
      </c>
      <c r="V3712" s="125">
        <v>252</v>
      </c>
      <c r="W3712" s="134">
        <f t="shared" si="1576"/>
        <v>1.519544247</v>
      </c>
      <c r="X3712" s="18"/>
      <c r="Y3712" s="123">
        <f t="shared" si="1577"/>
        <v>67054.222907000003</v>
      </c>
      <c r="Z3712" s="123">
        <f t="shared" si="1578"/>
        <v>71780.746129949286</v>
      </c>
      <c r="AA3712" s="123">
        <f t="shared" si="1579"/>
        <v>1341.0844581400002</v>
      </c>
      <c r="AB3712" s="123">
        <f t="shared" si="1580"/>
        <v>45283.95186986067</v>
      </c>
      <c r="AC3712" s="123">
        <f t="shared" si="1581"/>
        <v>185460.00536494993</v>
      </c>
      <c r="AD3712" s="150">
        <f t="shared" si="1582"/>
        <v>87053.852995000008</v>
      </c>
      <c r="AE3712" s="150">
        <f t="shared" si="1583"/>
        <v>91524.970207761944</v>
      </c>
      <c r="AF3712" s="150">
        <f t="shared" si="1584"/>
        <v>1741.0770599000002</v>
      </c>
      <c r="AG3712" s="150">
        <f t="shared" si="1585"/>
        <v>57977.866094669997</v>
      </c>
      <c r="AH3712" s="150">
        <f t="shared" si="1586"/>
        <v>238297.76635733194</v>
      </c>
    </row>
    <row r="3713" spans="1:34" ht="15.75" x14ac:dyDescent="0.2">
      <c r="A3713" s="127">
        <f t="shared" si="1561"/>
        <v>45173</v>
      </c>
      <c r="B3713" s="165">
        <f t="shared" si="1563"/>
        <v>423809.14108091593</v>
      </c>
      <c r="C3713" s="124"/>
      <c r="D3713" s="128">
        <f t="shared" si="1564"/>
        <v>6667.94</v>
      </c>
      <c r="E3713" s="129">
        <f>VLOOKUP(A3712,[1]Plan1!$AY$80:$BA$314,3)</f>
        <v>6683.28</v>
      </c>
      <c r="F3713" s="130">
        <f t="shared" si="1565"/>
        <v>45154</v>
      </c>
      <c r="G3713" s="131">
        <f t="shared" si="1566"/>
        <v>2.3005605929267148E-3</v>
      </c>
      <c r="H3713" s="132">
        <f t="shared" si="1567"/>
        <v>45184</v>
      </c>
      <c r="I3713" s="132">
        <f t="shared" si="1568"/>
        <v>45184</v>
      </c>
      <c r="J3713" s="133">
        <f t="shared" si="1569"/>
        <v>22</v>
      </c>
      <c r="K3713" s="133">
        <f t="shared" si="1570"/>
        <v>14</v>
      </c>
      <c r="L3713" s="124">
        <f t="shared" si="1571"/>
        <v>1.0014633799999999</v>
      </c>
      <c r="M3713" s="134">
        <f t="shared" si="1572"/>
        <v>1.0011996999999999</v>
      </c>
      <c r="N3713" s="134">
        <f t="shared" si="1573"/>
        <v>1.794424019154063</v>
      </c>
      <c r="O3713" s="124">
        <f t="shared" si="1574"/>
        <v>1.79704994</v>
      </c>
      <c r="P3713" s="124"/>
      <c r="Q3713" s="125"/>
      <c r="R3713" s="126"/>
      <c r="S3713" s="124"/>
      <c r="T3713" s="135">
        <f t="shared" si="1562"/>
        <v>7.9699999999999993E-2</v>
      </c>
      <c r="U3713" s="125">
        <f t="shared" si="1575"/>
        <v>1375</v>
      </c>
      <c r="V3713" s="125">
        <v>252</v>
      </c>
      <c r="W3713" s="134">
        <f t="shared" si="1576"/>
        <v>1.519544247</v>
      </c>
      <c r="X3713" s="18"/>
      <c r="Y3713" s="123">
        <f t="shared" si="1577"/>
        <v>67054.222907000003</v>
      </c>
      <c r="Z3713" s="123">
        <f t="shared" si="1578"/>
        <v>71780.746129949286</v>
      </c>
      <c r="AA3713" s="123">
        <f t="shared" si="1579"/>
        <v>1341.0844581400002</v>
      </c>
      <c r="AB3713" s="123">
        <f t="shared" si="1580"/>
        <v>45306.303277496336</v>
      </c>
      <c r="AC3713" s="123">
        <f t="shared" si="1581"/>
        <v>185482.3567725856</v>
      </c>
      <c r="AD3713" s="150">
        <f t="shared" si="1582"/>
        <v>87053.852995000008</v>
      </c>
      <c r="AE3713" s="150">
        <f t="shared" si="1583"/>
        <v>91524.970207761944</v>
      </c>
      <c r="AF3713" s="150">
        <f t="shared" si="1584"/>
        <v>1741.0770599000002</v>
      </c>
      <c r="AG3713" s="150">
        <f t="shared" si="1585"/>
        <v>58006.884045668347</v>
      </c>
      <c r="AH3713" s="150">
        <f t="shared" si="1586"/>
        <v>238326.7843083303</v>
      </c>
    </row>
    <row r="3714" spans="1:34" ht="15.75" x14ac:dyDescent="0.2">
      <c r="A3714" s="127">
        <f t="shared" si="1561"/>
        <v>45174</v>
      </c>
      <c r="B3714" s="165">
        <f t="shared" si="1563"/>
        <v>423990.27920202859</v>
      </c>
      <c r="C3714" s="124"/>
      <c r="D3714" s="128">
        <f t="shared" si="1564"/>
        <v>6667.94</v>
      </c>
      <c r="E3714" s="129">
        <f>VLOOKUP(A3713,[1]Plan1!$AY$80:$BA$314,3)</f>
        <v>6683.28</v>
      </c>
      <c r="F3714" s="130">
        <f t="shared" si="1565"/>
        <v>45154</v>
      </c>
      <c r="G3714" s="131">
        <f t="shared" si="1566"/>
        <v>2.3005605929267148E-3</v>
      </c>
      <c r="H3714" s="132">
        <f t="shared" si="1567"/>
        <v>45184</v>
      </c>
      <c r="I3714" s="132">
        <f t="shared" si="1568"/>
        <v>45184</v>
      </c>
      <c r="J3714" s="133">
        <f t="shared" si="1569"/>
        <v>22</v>
      </c>
      <c r="K3714" s="133">
        <f t="shared" si="1570"/>
        <v>15</v>
      </c>
      <c r="L3714" s="124">
        <f t="shared" si="1571"/>
        <v>1.0015679900000001</v>
      </c>
      <c r="M3714" s="134">
        <f t="shared" si="1572"/>
        <v>1.0011996999999999</v>
      </c>
      <c r="N3714" s="134">
        <f t="shared" si="1573"/>
        <v>1.794424019154063</v>
      </c>
      <c r="O3714" s="124">
        <f t="shared" si="1574"/>
        <v>1.79723765</v>
      </c>
      <c r="P3714" s="124"/>
      <c r="Q3714" s="125"/>
      <c r="R3714" s="126"/>
      <c r="S3714" s="124"/>
      <c r="T3714" s="135">
        <f t="shared" si="1562"/>
        <v>7.9699999999999993E-2</v>
      </c>
      <c r="U3714" s="125">
        <f t="shared" si="1575"/>
        <v>1376</v>
      </c>
      <c r="V3714" s="125">
        <v>252</v>
      </c>
      <c r="W3714" s="134">
        <f t="shared" si="1576"/>
        <v>1.5200067129999999</v>
      </c>
      <c r="X3714" s="18"/>
      <c r="Y3714" s="123">
        <f t="shared" si="1577"/>
        <v>67054.222907000003</v>
      </c>
      <c r="Z3714" s="123">
        <f t="shared" si="1578"/>
        <v>71837.506241076044</v>
      </c>
      <c r="AA3714" s="123">
        <f t="shared" si="1579"/>
        <v>1341.0844581400002</v>
      </c>
      <c r="AB3714" s="123">
        <f t="shared" si="1580"/>
        <v>45328.654685131994</v>
      </c>
      <c r="AC3714" s="123">
        <f t="shared" si="1581"/>
        <v>185561.46829134802</v>
      </c>
      <c r="AD3714" s="150">
        <f t="shared" si="1582"/>
        <v>87053.852995000008</v>
      </c>
      <c r="AE3714" s="150">
        <f t="shared" si="1583"/>
        <v>91597.978859113864</v>
      </c>
      <c r="AF3714" s="150">
        <f t="shared" si="1584"/>
        <v>1741.0770599000002</v>
      </c>
      <c r="AG3714" s="150">
        <f t="shared" si="1585"/>
        <v>58035.901996666682</v>
      </c>
      <c r="AH3714" s="150">
        <f t="shared" si="1586"/>
        <v>238428.81091068056</v>
      </c>
    </row>
    <row r="3715" spans="1:34" ht="15.75" x14ac:dyDescent="0.2">
      <c r="A3715" s="127">
        <f t="shared" si="1561"/>
        <v>45175</v>
      </c>
      <c r="B3715" s="165">
        <f t="shared" si="1563"/>
        <v>424171.47205695766</v>
      </c>
      <c r="C3715" s="124"/>
      <c r="D3715" s="128">
        <f t="shared" si="1564"/>
        <v>6667.94</v>
      </c>
      <c r="E3715" s="129">
        <f>VLOOKUP(A3714,[1]Plan1!$AY$80:$BA$314,3)</f>
        <v>6683.28</v>
      </c>
      <c r="F3715" s="130">
        <f t="shared" si="1565"/>
        <v>45154</v>
      </c>
      <c r="G3715" s="131">
        <f t="shared" si="1566"/>
        <v>2.3005605929267148E-3</v>
      </c>
      <c r="H3715" s="132">
        <f t="shared" si="1567"/>
        <v>45184</v>
      </c>
      <c r="I3715" s="132">
        <f t="shared" si="1568"/>
        <v>45184</v>
      </c>
      <c r="J3715" s="133">
        <f t="shared" si="1569"/>
        <v>22</v>
      </c>
      <c r="K3715" s="133">
        <f t="shared" si="1570"/>
        <v>16</v>
      </c>
      <c r="L3715" s="124">
        <f t="shared" si="1571"/>
        <v>1.00167261</v>
      </c>
      <c r="M3715" s="134">
        <f t="shared" si="1572"/>
        <v>1.0011996999999999</v>
      </c>
      <c r="N3715" s="134">
        <f t="shared" si="1573"/>
        <v>1.794424019154063</v>
      </c>
      <c r="O3715" s="124">
        <f t="shared" si="1574"/>
        <v>1.7974253899999999</v>
      </c>
      <c r="P3715" s="124"/>
      <c r="Q3715" s="125"/>
      <c r="R3715" s="126"/>
      <c r="S3715" s="124"/>
      <c r="T3715" s="135">
        <f t="shared" si="1562"/>
        <v>7.9699999999999993E-2</v>
      </c>
      <c r="U3715" s="125">
        <f t="shared" si="1575"/>
        <v>1377</v>
      </c>
      <c r="V3715" s="125">
        <v>252</v>
      </c>
      <c r="W3715" s="134">
        <f t="shared" si="1576"/>
        <v>1.520469319</v>
      </c>
      <c r="X3715" s="18"/>
      <c r="Y3715" s="123">
        <f t="shared" si="1577"/>
        <v>67054.222907000003</v>
      </c>
      <c r="Z3715" s="123">
        <f t="shared" si="1578"/>
        <v>71894.290292459613</v>
      </c>
      <c r="AA3715" s="123">
        <f t="shared" si="1579"/>
        <v>1341.0844581400002</v>
      </c>
      <c r="AB3715" s="123">
        <f t="shared" si="1580"/>
        <v>45351.006092767675</v>
      </c>
      <c r="AC3715" s="123">
        <f t="shared" si="1581"/>
        <v>185640.60375036727</v>
      </c>
      <c r="AD3715" s="150">
        <f t="shared" si="1582"/>
        <v>87053.852995000008</v>
      </c>
      <c r="AE3715" s="150">
        <f t="shared" si="1583"/>
        <v>91671.018304025361</v>
      </c>
      <c r="AF3715" s="150">
        <f t="shared" si="1584"/>
        <v>1741.0770599000002</v>
      </c>
      <c r="AG3715" s="150">
        <f t="shared" si="1585"/>
        <v>58064.91994766501</v>
      </c>
      <c r="AH3715" s="150">
        <f t="shared" si="1586"/>
        <v>238530.86830659039</v>
      </c>
    </row>
    <row r="3716" spans="1:34" ht="15.75" x14ac:dyDescent="0.2">
      <c r="A3716" s="127">
        <f t="shared" si="1561"/>
        <v>45176</v>
      </c>
      <c r="B3716" s="165">
        <f t="shared" si="1563"/>
        <v>424352.71633282525</v>
      </c>
      <c r="C3716" s="124"/>
      <c r="D3716" s="128">
        <f t="shared" si="1564"/>
        <v>6667.94</v>
      </c>
      <c r="E3716" s="129">
        <f>VLOOKUP(A3715,[1]Plan1!$AY$80:$BA$314,3)</f>
        <v>6683.28</v>
      </c>
      <c r="F3716" s="130">
        <f t="shared" si="1565"/>
        <v>45154</v>
      </c>
      <c r="G3716" s="131">
        <f t="shared" si="1566"/>
        <v>2.3005605929267148E-3</v>
      </c>
      <c r="H3716" s="132">
        <f t="shared" si="1567"/>
        <v>45184</v>
      </c>
      <c r="I3716" s="132">
        <f t="shared" si="1568"/>
        <v>45184</v>
      </c>
      <c r="J3716" s="133">
        <f t="shared" si="1569"/>
        <v>22</v>
      </c>
      <c r="K3716" s="133">
        <f t="shared" si="1570"/>
        <v>17</v>
      </c>
      <c r="L3716" s="124">
        <f t="shared" si="1571"/>
        <v>1.00177724</v>
      </c>
      <c r="M3716" s="134">
        <f t="shared" si="1572"/>
        <v>1.0011996999999999</v>
      </c>
      <c r="N3716" s="134">
        <f t="shared" si="1573"/>
        <v>1.794424019154063</v>
      </c>
      <c r="O3716" s="124">
        <f t="shared" si="1574"/>
        <v>1.7976131399999999</v>
      </c>
      <c r="P3716" s="124"/>
      <c r="Q3716" s="125"/>
      <c r="R3716" s="126"/>
      <c r="S3716" s="124"/>
      <c r="T3716" s="135">
        <f t="shared" si="1562"/>
        <v>7.9699999999999993E-2</v>
      </c>
      <c r="U3716" s="125">
        <f t="shared" si="1575"/>
        <v>1378</v>
      </c>
      <c r="V3716" s="125">
        <v>252</v>
      </c>
      <c r="W3716" s="134">
        <f t="shared" si="1576"/>
        <v>1.5209320660000001</v>
      </c>
      <c r="X3716" s="18"/>
      <c r="Y3716" s="123">
        <f t="shared" si="1577"/>
        <v>67054.222907000003</v>
      </c>
      <c r="Z3716" s="123">
        <f t="shared" si="1578"/>
        <v>71951.096835066273</v>
      </c>
      <c r="AA3716" s="123">
        <f t="shared" si="1579"/>
        <v>1341.0844581400002</v>
      </c>
      <c r="AB3716" s="123">
        <f t="shared" si="1580"/>
        <v>45373.357500403341</v>
      </c>
      <c r="AC3716" s="123">
        <f t="shared" si="1581"/>
        <v>185719.76170060958</v>
      </c>
      <c r="AD3716" s="150">
        <f t="shared" si="1582"/>
        <v>87053.852995000008</v>
      </c>
      <c r="AE3716" s="150">
        <f t="shared" si="1583"/>
        <v>91744.08667865234</v>
      </c>
      <c r="AF3716" s="150">
        <f t="shared" si="1584"/>
        <v>1741.0770599000002</v>
      </c>
      <c r="AG3716" s="150">
        <f t="shared" si="1585"/>
        <v>58093.937898663338</v>
      </c>
      <c r="AH3716" s="150">
        <f t="shared" si="1586"/>
        <v>238632.9546322157</v>
      </c>
    </row>
    <row r="3717" spans="1:34" ht="15.75" x14ac:dyDescent="0.2">
      <c r="A3717" s="127">
        <f t="shared" si="1561"/>
        <v>45177</v>
      </c>
      <c r="B3717" s="165">
        <f t="shared" si="1563"/>
        <v>424404.08569145924</v>
      </c>
      <c r="C3717" s="124"/>
      <c r="D3717" s="128">
        <f t="shared" si="1564"/>
        <v>6667.94</v>
      </c>
      <c r="E3717" s="129">
        <f>VLOOKUP(A3716,[1]Plan1!$AY$80:$BA$314,3)</f>
        <v>6683.28</v>
      </c>
      <c r="F3717" s="130">
        <f t="shared" si="1565"/>
        <v>45154</v>
      </c>
      <c r="G3717" s="131">
        <f t="shared" si="1566"/>
        <v>2.3005605929267148E-3</v>
      </c>
      <c r="H3717" s="132">
        <f t="shared" si="1567"/>
        <v>45184</v>
      </c>
      <c r="I3717" s="132">
        <f t="shared" si="1568"/>
        <v>45184</v>
      </c>
      <c r="J3717" s="133">
        <f t="shared" si="1569"/>
        <v>22</v>
      </c>
      <c r="K3717" s="133">
        <f t="shared" si="1570"/>
        <v>17</v>
      </c>
      <c r="L3717" s="124">
        <f t="shared" si="1571"/>
        <v>1.00177724</v>
      </c>
      <c r="M3717" s="134">
        <f t="shared" si="1572"/>
        <v>1.0011996999999999</v>
      </c>
      <c r="N3717" s="134">
        <f t="shared" si="1573"/>
        <v>1.794424019154063</v>
      </c>
      <c r="O3717" s="124">
        <f t="shared" si="1574"/>
        <v>1.7976131399999999</v>
      </c>
      <c r="P3717" s="124"/>
      <c r="Q3717" s="125"/>
      <c r="R3717" s="126"/>
      <c r="S3717" s="124"/>
      <c r="T3717" s="135">
        <f t="shared" si="1562"/>
        <v>7.9699999999999993E-2</v>
      </c>
      <c r="U3717" s="125">
        <f t="shared" si="1575"/>
        <v>1378</v>
      </c>
      <c r="V3717" s="125">
        <v>252</v>
      </c>
      <c r="W3717" s="134">
        <f t="shared" si="1576"/>
        <v>1.5209320660000001</v>
      </c>
      <c r="X3717" s="18"/>
      <c r="Y3717" s="123">
        <f t="shared" si="1577"/>
        <v>67054.222907000003</v>
      </c>
      <c r="Z3717" s="123">
        <f t="shared" si="1578"/>
        <v>71951.096835066273</v>
      </c>
      <c r="AA3717" s="123">
        <f t="shared" si="1579"/>
        <v>1341.0844581400002</v>
      </c>
      <c r="AB3717" s="123">
        <f t="shared" si="1580"/>
        <v>45395.708908039007</v>
      </c>
      <c r="AC3717" s="123">
        <f t="shared" si="1581"/>
        <v>185742.11310824525</v>
      </c>
      <c r="AD3717" s="150">
        <f t="shared" si="1582"/>
        <v>87053.852995000008</v>
      </c>
      <c r="AE3717" s="150">
        <f t="shared" si="1583"/>
        <v>91744.08667865234</v>
      </c>
      <c r="AF3717" s="150">
        <f t="shared" si="1584"/>
        <v>1741.0770599000002</v>
      </c>
      <c r="AG3717" s="150">
        <f t="shared" si="1585"/>
        <v>58122.955849661666</v>
      </c>
      <c r="AH3717" s="150">
        <f t="shared" si="1586"/>
        <v>238661.97258321402</v>
      </c>
    </row>
    <row r="3718" spans="1:34" ht="15.75" x14ac:dyDescent="0.2">
      <c r="A3718" s="127">
        <f t="shared" si="1561"/>
        <v>45178</v>
      </c>
      <c r="B3718" s="165">
        <f t="shared" si="1563"/>
        <v>424585.38139911054</v>
      </c>
      <c r="C3718" s="124"/>
      <c r="D3718" s="128">
        <f t="shared" si="1564"/>
        <v>6667.94</v>
      </c>
      <c r="E3718" s="129">
        <f>VLOOKUP(A3717,[1]Plan1!$AY$80:$BA$314,3)</f>
        <v>6683.28</v>
      </c>
      <c r="F3718" s="130">
        <f t="shared" si="1565"/>
        <v>45154</v>
      </c>
      <c r="G3718" s="131">
        <f t="shared" si="1566"/>
        <v>2.3005605929267148E-3</v>
      </c>
      <c r="H3718" s="132">
        <f t="shared" si="1567"/>
        <v>45184</v>
      </c>
      <c r="I3718" s="132">
        <f t="shared" si="1568"/>
        <v>45184</v>
      </c>
      <c r="J3718" s="133">
        <f t="shared" si="1569"/>
        <v>22</v>
      </c>
      <c r="K3718" s="133">
        <f t="shared" si="1570"/>
        <v>18</v>
      </c>
      <c r="L3718" s="124">
        <f t="shared" si="1571"/>
        <v>1.00188188</v>
      </c>
      <c r="M3718" s="134">
        <f t="shared" si="1572"/>
        <v>1.0011996999999999</v>
      </c>
      <c r="N3718" s="134">
        <f t="shared" si="1573"/>
        <v>1.794424019154063</v>
      </c>
      <c r="O3718" s="124">
        <f t="shared" si="1574"/>
        <v>1.7978008999999999</v>
      </c>
      <c r="P3718" s="124"/>
      <c r="Q3718" s="125"/>
      <c r="R3718" s="126"/>
      <c r="S3718" s="124"/>
      <c r="T3718" s="135">
        <f t="shared" si="1562"/>
        <v>7.9699999999999993E-2</v>
      </c>
      <c r="U3718" s="125">
        <f t="shared" si="1575"/>
        <v>1379</v>
      </c>
      <c r="V3718" s="125">
        <v>252</v>
      </c>
      <c r="W3718" s="134">
        <f t="shared" si="1576"/>
        <v>1.521394954</v>
      </c>
      <c r="X3718" s="18"/>
      <c r="Y3718" s="123">
        <f t="shared" si="1577"/>
        <v>67054.222907000003</v>
      </c>
      <c r="Z3718" s="123">
        <f t="shared" si="1578"/>
        <v>72007.9258736396</v>
      </c>
      <c r="AA3718" s="123">
        <f t="shared" si="1579"/>
        <v>1341.0844581400002</v>
      </c>
      <c r="AB3718" s="123">
        <f t="shared" si="1580"/>
        <v>45418.060315674673</v>
      </c>
      <c r="AC3718" s="123">
        <f t="shared" si="1581"/>
        <v>185821.29355445426</v>
      </c>
      <c r="AD3718" s="150">
        <f t="shared" si="1582"/>
        <v>87053.852995000008</v>
      </c>
      <c r="AE3718" s="150">
        <f t="shared" si="1583"/>
        <v>91817.183989096287</v>
      </c>
      <c r="AF3718" s="150">
        <f t="shared" si="1584"/>
        <v>1741.0770599000002</v>
      </c>
      <c r="AG3718" s="150">
        <f t="shared" si="1585"/>
        <v>58151.973800660009</v>
      </c>
      <c r="AH3718" s="150">
        <f t="shared" si="1586"/>
        <v>238764.08784465631</v>
      </c>
    </row>
    <row r="3719" spans="1:34" ht="15.75" x14ac:dyDescent="0.2">
      <c r="A3719" s="127">
        <f t="shared" si="1561"/>
        <v>45179</v>
      </c>
      <c r="B3719" s="165">
        <f t="shared" si="1563"/>
        <v>424636.75075774454</v>
      </c>
      <c r="C3719" s="124"/>
      <c r="D3719" s="128">
        <f t="shared" si="1564"/>
        <v>6667.94</v>
      </c>
      <c r="E3719" s="129">
        <f>VLOOKUP(A3718,[1]Plan1!$AY$80:$BA$314,3)</f>
        <v>6683.28</v>
      </c>
      <c r="F3719" s="130">
        <f t="shared" si="1565"/>
        <v>45154</v>
      </c>
      <c r="G3719" s="131">
        <f t="shared" si="1566"/>
        <v>2.3005605929267148E-3</v>
      </c>
      <c r="H3719" s="132">
        <f t="shared" si="1567"/>
        <v>45184</v>
      </c>
      <c r="I3719" s="132">
        <f t="shared" si="1568"/>
        <v>45184</v>
      </c>
      <c r="J3719" s="133">
        <f t="shared" si="1569"/>
        <v>22</v>
      </c>
      <c r="K3719" s="133">
        <f t="shared" si="1570"/>
        <v>18</v>
      </c>
      <c r="L3719" s="124">
        <f t="shared" si="1571"/>
        <v>1.00188188</v>
      </c>
      <c r="M3719" s="134">
        <f t="shared" si="1572"/>
        <v>1.0011996999999999</v>
      </c>
      <c r="N3719" s="134">
        <f t="shared" si="1573"/>
        <v>1.794424019154063</v>
      </c>
      <c r="O3719" s="124">
        <f t="shared" si="1574"/>
        <v>1.7978008999999999</v>
      </c>
      <c r="P3719" s="124"/>
      <c r="Q3719" s="125"/>
      <c r="R3719" s="126"/>
      <c r="S3719" s="124"/>
      <c r="T3719" s="135">
        <f t="shared" si="1562"/>
        <v>7.9699999999999993E-2</v>
      </c>
      <c r="U3719" s="125">
        <f t="shared" si="1575"/>
        <v>1379</v>
      </c>
      <c r="V3719" s="125">
        <v>252</v>
      </c>
      <c r="W3719" s="134">
        <f t="shared" si="1576"/>
        <v>1.521394954</v>
      </c>
      <c r="X3719" s="18"/>
      <c r="Y3719" s="123">
        <f t="shared" si="1577"/>
        <v>67054.222907000003</v>
      </c>
      <c r="Z3719" s="123">
        <f t="shared" si="1578"/>
        <v>72007.9258736396</v>
      </c>
      <c r="AA3719" s="123">
        <f t="shared" si="1579"/>
        <v>1341.0844581400002</v>
      </c>
      <c r="AB3719" s="123">
        <f t="shared" si="1580"/>
        <v>45440.411723310332</v>
      </c>
      <c r="AC3719" s="123">
        <f t="shared" si="1581"/>
        <v>185843.64496208992</v>
      </c>
      <c r="AD3719" s="150">
        <f t="shared" si="1582"/>
        <v>87053.852995000008</v>
      </c>
      <c r="AE3719" s="150">
        <f t="shared" si="1583"/>
        <v>91817.183989096287</v>
      </c>
      <c r="AF3719" s="150">
        <f t="shared" si="1584"/>
        <v>1741.0770599000002</v>
      </c>
      <c r="AG3719" s="150">
        <f t="shared" si="1585"/>
        <v>58180.991751658337</v>
      </c>
      <c r="AH3719" s="150">
        <f t="shared" si="1586"/>
        <v>238793.10579565464</v>
      </c>
    </row>
    <row r="3720" spans="1:34" ht="15.75" x14ac:dyDescent="0.2">
      <c r="A3720" s="127">
        <f t="shared" si="1561"/>
        <v>45180</v>
      </c>
      <c r="B3720" s="165">
        <f t="shared" si="1563"/>
        <v>424688.12011637853</v>
      </c>
      <c r="C3720" s="124"/>
      <c r="D3720" s="128">
        <f t="shared" si="1564"/>
        <v>6667.94</v>
      </c>
      <c r="E3720" s="129">
        <f>VLOOKUP(A3719,[1]Plan1!$AY$80:$BA$314,3)</f>
        <v>6683.28</v>
      </c>
      <c r="F3720" s="130">
        <f t="shared" si="1565"/>
        <v>45154</v>
      </c>
      <c r="G3720" s="131">
        <f t="shared" si="1566"/>
        <v>2.3005605929267148E-3</v>
      </c>
      <c r="H3720" s="132">
        <f t="shared" si="1567"/>
        <v>45184</v>
      </c>
      <c r="I3720" s="132">
        <f t="shared" si="1568"/>
        <v>45184</v>
      </c>
      <c r="J3720" s="133">
        <f t="shared" si="1569"/>
        <v>22</v>
      </c>
      <c r="K3720" s="133">
        <f t="shared" si="1570"/>
        <v>18</v>
      </c>
      <c r="L3720" s="124">
        <f t="shared" si="1571"/>
        <v>1.00188188</v>
      </c>
      <c r="M3720" s="134">
        <f t="shared" si="1572"/>
        <v>1.0011996999999999</v>
      </c>
      <c r="N3720" s="134">
        <f t="shared" si="1573"/>
        <v>1.794424019154063</v>
      </c>
      <c r="O3720" s="124">
        <f t="shared" si="1574"/>
        <v>1.7978008999999999</v>
      </c>
      <c r="P3720" s="124"/>
      <c r="Q3720" s="125"/>
      <c r="R3720" s="126"/>
      <c r="S3720" s="124"/>
      <c r="T3720" s="135">
        <f t="shared" si="1562"/>
        <v>7.9699999999999993E-2</v>
      </c>
      <c r="U3720" s="125">
        <f t="shared" si="1575"/>
        <v>1379</v>
      </c>
      <c r="V3720" s="125">
        <v>252</v>
      </c>
      <c r="W3720" s="134">
        <f t="shared" si="1576"/>
        <v>1.521394954</v>
      </c>
      <c r="X3720" s="18"/>
      <c r="Y3720" s="123">
        <f t="shared" si="1577"/>
        <v>67054.222907000003</v>
      </c>
      <c r="Z3720" s="123">
        <f t="shared" si="1578"/>
        <v>72007.9258736396</v>
      </c>
      <c r="AA3720" s="123">
        <f t="shared" si="1579"/>
        <v>1341.0844581400002</v>
      </c>
      <c r="AB3720" s="123">
        <f t="shared" si="1580"/>
        <v>45462.763130945998</v>
      </c>
      <c r="AC3720" s="123">
        <f t="shared" si="1581"/>
        <v>185865.99636972559</v>
      </c>
      <c r="AD3720" s="150">
        <f t="shared" si="1582"/>
        <v>87053.852995000008</v>
      </c>
      <c r="AE3720" s="150">
        <f t="shared" si="1583"/>
        <v>91817.183989096287</v>
      </c>
      <c r="AF3720" s="150">
        <f t="shared" si="1584"/>
        <v>1741.0770599000002</v>
      </c>
      <c r="AG3720" s="150">
        <f t="shared" si="1585"/>
        <v>58210.009702656673</v>
      </c>
      <c r="AH3720" s="150">
        <f t="shared" si="1586"/>
        <v>238822.12374665297</v>
      </c>
    </row>
    <row r="3721" spans="1:34" ht="15.75" x14ac:dyDescent="0.2">
      <c r="A3721" s="127">
        <f t="shared" si="1561"/>
        <v>45181</v>
      </c>
      <c r="B3721" s="165">
        <f t="shared" si="1563"/>
        <v>424869.47059565154</v>
      </c>
      <c r="C3721" s="124"/>
      <c r="D3721" s="128">
        <f t="shared" si="1564"/>
        <v>6667.94</v>
      </c>
      <c r="E3721" s="129">
        <f>VLOOKUP(A3720,[1]Plan1!$AY$80:$BA$314,3)</f>
        <v>6683.28</v>
      </c>
      <c r="F3721" s="130">
        <f t="shared" si="1565"/>
        <v>45154</v>
      </c>
      <c r="G3721" s="131">
        <f t="shared" si="1566"/>
        <v>2.3005605929267148E-3</v>
      </c>
      <c r="H3721" s="132">
        <f t="shared" si="1567"/>
        <v>45184</v>
      </c>
      <c r="I3721" s="132">
        <f t="shared" si="1568"/>
        <v>45184</v>
      </c>
      <c r="J3721" s="133">
        <f t="shared" si="1569"/>
        <v>22</v>
      </c>
      <c r="K3721" s="133">
        <f t="shared" si="1570"/>
        <v>19</v>
      </c>
      <c r="L3721" s="124">
        <f t="shared" si="1571"/>
        <v>1.0019865299999999</v>
      </c>
      <c r="M3721" s="134">
        <f t="shared" si="1572"/>
        <v>1.0011996999999999</v>
      </c>
      <c r="N3721" s="134">
        <f t="shared" si="1573"/>
        <v>1.794424019154063</v>
      </c>
      <c r="O3721" s="124">
        <f t="shared" si="1574"/>
        <v>1.7979886899999999</v>
      </c>
      <c r="P3721" s="124"/>
      <c r="Q3721" s="125"/>
      <c r="R3721" s="126"/>
      <c r="S3721" s="124"/>
      <c r="T3721" s="135">
        <f t="shared" si="1562"/>
        <v>7.9699999999999993E-2</v>
      </c>
      <c r="U3721" s="125">
        <f t="shared" si="1575"/>
        <v>1380</v>
      </c>
      <c r="V3721" s="125">
        <v>252</v>
      </c>
      <c r="W3721" s="134">
        <f t="shared" si="1576"/>
        <v>1.521857982</v>
      </c>
      <c r="X3721" s="18"/>
      <c r="Y3721" s="123">
        <f t="shared" si="1577"/>
        <v>67054.222907000003</v>
      </c>
      <c r="Z3721" s="123">
        <f t="shared" si="1578"/>
        <v>72064.77886900559</v>
      </c>
      <c r="AA3721" s="123">
        <f t="shared" si="1579"/>
        <v>1341.0844581400002</v>
      </c>
      <c r="AB3721" s="123">
        <f t="shared" si="1580"/>
        <v>45485.114538581671</v>
      </c>
      <c r="AC3721" s="123">
        <f t="shared" si="1581"/>
        <v>185945.20077272726</v>
      </c>
      <c r="AD3721" s="150">
        <f t="shared" si="1582"/>
        <v>87053.852995000008</v>
      </c>
      <c r="AE3721" s="150">
        <f t="shared" si="1583"/>
        <v>91890.31211436927</v>
      </c>
      <c r="AF3721" s="150">
        <f t="shared" si="1584"/>
        <v>1741.0770599000002</v>
      </c>
      <c r="AG3721" s="150">
        <f t="shared" si="1585"/>
        <v>58239.027653655008</v>
      </c>
      <c r="AH3721" s="150">
        <f t="shared" si="1586"/>
        <v>238924.26982292428</v>
      </c>
    </row>
    <row r="3722" spans="1:34" ht="15.75" x14ac:dyDescent="0.2">
      <c r="A3722" s="127">
        <f t="shared" si="1561"/>
        <v>45182</v>
      </c>
      <c r="B3722" s="165">
        <f t="shared" si="1563"/>
        <v>425050.87627859518</v>
      </c>
      <c r="C3722" s="124"/>
      <c r="D3722" s="128">
        <f t="shared" si="1564"/>
        <v>6667.94</v>
      </c>
      <c r="E3722" s="129">
        <f>VLOOKUP(A3721,[1]Plan1!$AY$80:$BA$314,3)</f>
        <v>6683.28</v>
      </c>
      <c r="F3722" s="130">
        <f t="shared" si="1565"/>
        <v>45154</v>
      </c>
      <c r="G3722" s="131">
        <f t="shared" si="1566"/>
        <v>2.3005605929267148E-3</v>
      </c>
      <c r="H3722" s="132">
        <f t="shared" si="1567"/>
        <v>45184</v>
      </c>
      <c r="I3722" s="132">
        <f t="shared" si="1568"/>
        <v>45184</v>
      </c>
      <c r="J3722" s="133">
        <f t="shared" si="1569"/>
        <v>22</v>
      </c>
      <c r="K3722" s="133">
        <f t="shared" si="1570"/>
        <v>20</v>
      </c>
      <c r="L3722" s="124">
        <f t="shared" si="1571"/>
        <v>1.0020912</v>
      </c>
      <c r="M3722" s="134">
        <f t="shared" si="1572"/>
        <v>1.0011996999999999</v>
      </c>
      <c r="N3722" s="134">
        <f t="shared" si="1573"/>
        <v>1.794424019154063</v>
      </c>
      <c r="O3722" s="124">
        <f t="shared" si="1574"/>
        <v>1.79817651</v>
      </c>
      <c r="P3722" s="124"/>
      <c r="Q3722" s="125"/>
      <c r="R3722" s="126"/>
      <c r="S3722" s="124"/>
      <c r="T3722" s="135">
        <f t="shared" si="1562"/>
        <v>7.9699999999999993E-2</v>
      </c>
      <c r="U3722" s="125">
        <f t="shared" si="1575"/>
        <v>1381</v>
      </c>
      <c r="V3722" s="125">
        <v>252</v>
      </c>
      <c r="W3722" s="134">
        <f t="shared" si="1576"/>
        <v>1.522321152</v>
      </c>
      <c r="X3722" s="18"/>
      <c r="Y3722" s="123">
        <f t="shared" si="1577"/>
        <v>67054.222907000003</v>
      </c>
      <c r="Z3722" s="123">
        <f t="shared" si="1578"/>
        <v>72121.656010139937</v>
      </c>
      <c r="AA3722" s="123">
        <f t="shared" si="1579"/>
        <v>1341.0844581400002</v>
      </c>
      <c r="AB3722" s="123">
        <f t="shared" si="1580"/>
        <v>45507.465946217337</v>
      </c>
      <c r="AC3722" s="123">
        <f t="shared" si="1581"/>
        <v>186024.42932149727</v>
      </c>
      <c r="AD3722" s="150">
        <f t="shared" si="1582"/>
        <v>87053.852995000008</v>
      </c>
      <c r="AE3722" s="150">
        <f t="shared" si="1583"/>
        <v>91963.471297544558</v>
      </c>
      <c r="AF3722" s="150">
        <f t="shared" si="1584"/>
        <v>1741.0770599000002</v>
      </c>
      <c r="AG3722" s="150">
        <f t="shared" si="1585"/>
        <v>58268.045604653336</v>
      </c>
      <c r="AH3722" s="150">
        <f t="shared" si="1586"/>
        <v>239026.44695709791</v>
      </c>
    </row>
    <row r="3723" spans="1:34" ht="15.75" x14ac:dyDescent="0.2">
      <c r="A3723" s="127">
        <f t="shared" ref="A3723:A3786" si="1587">(A3722+1)</f>
        <v>45183</v>
      </c>
      <c r="B3723" s="165">
        <f t="shared" si="1563"/>
        <v>425232.33322113234</v>
      </c>
      <c r="C3723" s="124"/>
      <c r="D3723" s="128">
        <f t="shared" si="1564"/>
        <v>6667.94</v>
      </c>
      <c r="E3723" s="129">
        <f>VLOOKUP(A3722,[1]Plan1!$AY$80:$BA$314,3)</f>
        <v>6683.28</v>
      </c>
      <c r="F3723" s="130">
        <f t="shared" si="1565"/>
        <v>45154</v>
      </c>
      <c r="G3723" s="131">
        <f t="shared" si="1566"/>
        <v>2.3005605929267148E-3</v>
      </c>
      <c r="H3723" s="132">
        <f t="shared" si="1567"/>
        <v>45184</v>
      </c>
      <c r="I3723" s="132">
        <f t="shared" si="1568"/>
        <v>45184</v>
      </c>
      <c r="J3723" s="133">
        <f t="shared" si="1569"/>
        <v>22</v>
      </c>
      <c r="K3723" s="133">
        <f t="shared" si="1570"/>
        <v>21</v>
      </c>
      <c r="L3723" s="124">
        <f t="shared" si="1571"/>
        <v>1.00219587</v>
      </c>
      <c r="M3723" s="134">
        <f t="shared" si="1572"/>
        <v>1.0011996999999999</v>
      </c>
      <c r="N3723" s="134">
        <f t="shared" si="1573"/>
        <v>1.794424019154063</v>
      </c>
      <c r="O3723" s="124">
        <f t="shared" si="1574"/>
        <v>1.79836434</v>
      </c>
      <c r="P3723" s="124"/>
      <c r="Q3723" s="125"/>
      <c r="R3723" s="126"/>
      <c r="S3723" s="124"/>
      <c r="T3723" s="135">
        <f t="shared" ref="T3723:T3786" si="1588">(T3722)</f>
        <v>7.9699999999999993E-2</v>
      </c>
      <c r="U3723" s="125">
        <f t="shared" si="1575"/>
        <v>1382</v>
      </c>
      <c r="V3723" s="125">
        <v>252</v>
      </c>
      <c r="W3723" s="134">
        <f t="shared" si="1576"/>
        <v>1.5227844619999999</v>
      </c>
      <c r="X3723" s="18"/>
      <c r="Y3723" s="123">
        <f t="shared" si="1577"/>
        <v>67054.222907000003</v>
      </c>
      <c r="Z3723" s="123">
        <f t="shared" si="1578"/>
        <v>72178.555571925986</v>
      </c>
      <c r="AA3723" s="123">
        <f t="shared" si="1579"/>
        <v>1341.0844581400002</v>
      </c>
      <c r="AB3723" s="123">
        <f t="shared" si="1580"/>
        <v>45529.817353853003</v>
      </c>
      <c r="AC3723" s="123">
        <f t="shared" si="1581"/>
        <v>186103.68029091897</v>
      </c>
      <c r="AD3723" s="150">
        <f t="shared" si="1582"/>
        <v>87053.852995000008</v>
      </c>
      <c r="AE3723" s="150">
        <f t="shared" si="1583"/>
        <v>92036.659319661689</v>
      </c>
      <c r="AF3723" s="150">
        <f t="shared" si="1584"/>
        <v>1741.0770599000002</v>
      </c>
      <c r="AG3723" s="150">
        <f t="shared" si="1585"/>
        <v>58297.063555651679</v>
      </c>
      <c r="AH3723" s="150">
        <f t="shared" si="1586"/>
        <v>239128.65293021337</v>
      </c>
    </row>
    <row r="3724" spans="1:34" ht="15.75" x14ac:dyDescent="0.2">
      <c r="A3724" s="127">
        <f t="shared" si="1587"/>
        <v>45184</v>
      </c>
      <c r="B3724" s="165">
        <f t="shared" si="1563"/>
        <v>425413.84362278285</v>
      </c>
      <c r="C3724" s="124"/>
      <c r="D3724" s="128">
        <f t="shared" si="1564"/>
        <v>6667.94</v>
      </c>
      <c r="E3724" s="129">
        <f>VLOOKUP(A3723,[1]Plan1!$AY$80:$BA$314,3)</f>
        <v>6683.28</v>
      </c>
      <c r="F3724" s="130">
        <f t="shared" si="1565"/>
        <v>45154</v>
      </c>
      <c r="G3724" s="131">
        <f t="shared" si="1566"/>
        <v>2.3005605929267148E-3</v>
      </c>
      <c r="H3724" s="132">
        <f t="shared" si="1567"/>
        <v>45215</v>
      </c>
      <c r="I3724" s="132">
        <f t="shared" si="1568"/>
        <v>45184</v>
      </c>
      <c r="J3724" s="133">
        <f t="shared" si="1569"/>
        <v>22</v>
      </c>
      <c r="K3724" s="133">
        <f t="shared" si="1570"/>
        <v>22</v>
      </c>
      <c r="L3724" s="124">
        <f t="shared" si="1571"/>
        <v>1.0023005599999999</v>
      </c>
      <c r="M3724" s="134">
        <f t="shared" si="1572"/>
        <v>1.0011996999999999</v>
      </c>
      <c r="N3724" s="134">
        <f t="shared" si="1573"/>
        <v>1.794424019154063</v>
      </c>
      <c r="O3724" s="124">
        <f t="shared" si="1574"/>
        <v>1.7985521900000001</v>
      </c>
      <c r="P3724" s="124"/>
      <c r="Q3724" s="125"/>
      <c r="R3724" s="126"/>
      <c r="S3724" s="124"/>
      <c r="T3724" s="135">
        <f t="shared" si="1588"/>
        <v>7.9699999999999993E-2</v>
      </c>
      <c r="U3724" s="125">
        <f t="shared" si="1575"/>
        <v>1383</v>
      </c>
      <c r="V3724" s="125">
        <v>252</v>
      </c>
      <c r="W3724" s="134">
        <f t="shared" si="1576"/>
        <v>1.5232479139999999</v>
      </c>
      <c r="X3724" s="18"/>
      <c r="Y3724" s="123">
        <f t="shared" si="1577"/>
        <v>67054.222907000003</v>
      </c>
      <c r="Z3724" s="123">
        <f t="shared" si="1578"/>
        <v>72235.478516421092</v>
      </c>
      <c r="AA3724" s="123">
        <f t="shared" si="1579"/>
        <v>1341.0844581400002</v>
      </c>
      <c r="AB3724" s="123">
        <f t="shared" si="1580"/>
        <v>45552.168761488669</v>
      </c>
      <c r="AC3724" s="123">
        <f t="shared" si="1581"/>
        <v>186182.95464304974</v>
      </c>
      <c r="AD3724" s="150">
        <f t="shared" si="1582"/>
        <v>87053.852995000008</v>
      </c>
      <c r="AE3724" s="150">
        <f t="shared" si="1583"/>
        <v>92109.87741818311</v>
      </c>
      <c r="AF3724" s="150">
        <f t="shared" si="1584"/>
        <v>1741.0770599000002</v>
      </c>
      <c r="AG3724" s="150">
        <f t="shared" si="1585"/>
        <v>58326.081506650007</v>
      </c>
      <c r="AH3724" s="150">
        <f t="shared" si="1586"/>
        <v>239230.88897973311</v>
      </c>
    </row>
    <row r="3725" spans="1:34" ht="15.75" x14ac:dyDescent="0.2">
      <c r="A3725" s="127">
        <f t="shared" si="1587"/>
        <v>45185</v>
      </c>
      <c r="B3725" s="165">
        <f t="shared" si="1563"/>
        <v>425603.49966576917</v>
      </c>
      <c r="C3725" s="124"/>
      <c r="D3725" s="128">
        <f t="shared" si="1564"/>
        <v>6683.28</v>
      </c>
      <c r="E3725" s="129">
        <f>VLOOKUP(A3724,[1]Plan1!$AY$80:$BA$314,3)</f>
        <v>6700.66</v>
      </c>
      <c r="F3725" s="130">
        <f t="shared" si="1565"/>
        <v>45185</v>
      </c>
      <c r="G3725" s="131">
        <f t="shared" si="1566"/>
        <v>2.60051950539264E-3</v>
      </c>
      <c r="H3725" s="132">
        <f t="shared" si="1567"/>
        <v>45215</v>
      </c>
      <c r="I3725" s="132">
        <f t="shared" si="1568"/>
        <v>45215</v>
      </c>
      <c r="J3725" s="133">
        <f t="shared" si="1569"/>
        <v>20</v>
      </c>
      <c r="K3725" s="133">
        <f t="shared" si="1570"/>
        <v>1</v>
      </c>
      <c r="L3725" s="124">
        <f t="shared" si="1571"/>
        <v>1.0001298599999999</v>
      </c>
      <c r="M3725" s="134">
        <f t="shared" si="1572"/>
        <v>1.0023005599999999</v>
      </c>
      <c r="N3725" s="134">
        <f t="shared" si="1573"/>
        <v>1.798552199275568</v>
      </c>
      <c r="O3725" s="124">
        <f t="shared" si="1574"/>
        <v>1.79878575</v>
      </c>
      <c r="P3725" s="124"/>
      <c r="Q3725" s="125"/>
      <c r="R3725" s="126"/>
      <c r="S3725" s="124"/>
      <c r="T3725" s="135">
        <f t="shared" si="1588"/>
        <v>7.9699999999999993E-2</v>
      </c>
      <c r="U3725" s="125">
        <f t="shared" si="1575"/>
        <v>1384</v>
      </c>
      <c r="V3725" s="125">
        <v>252</v>
      </c>
      <c r="W3725" s="134">
        <f t="shared" si="1576"/>
        <v>1.523711507</v>
      </c>
      <c r="X3725" s="18"/>
      <c r="Y3725" s="123">
        <f t="shared" si="1577"/>
        <v>67054.222907000003</v>
      </c>
      <c r="Z3725" s="123">
        <f t="shared" si="1578"/>
        <v>72295.964317635968</v>
      </c>
      <c r="AA3725" s="123">
        <f t="shared" si="1579"/>
        <v>1341.0844581400002</v>
      </c>
      <c r="AB3725" s="123">
        <f t="shared" si="1580"/>
        <v>45574.520169124342</v>
      </c>
      <c r="AC3725" s="123">
        <f t="shared" si="1581"/>
        <v>186265.79185190029</v>
      </c>
      <c r="AD3725" s="150">
        <f t="shared" si="1582"/>
        <v>87053.852995000008</v>
      </c>
      <c r="AE3725" s="150">
        <f t="shared" si="1583"/>
        <v>92187.678301320542</v>
      </c>
      <c r="AF3725" s="150">
        <f t="shared" si="1584"/>
        <v>1741.0770599000002</v>
      </c>
      <c r="AG3725" s="150">
        <f t="shared" si="1585"/>
        <v>58355.099457648343</v>
      </c>
      <c r="AH3725" s="150">
        <f t="shared" si="1586"/>
        <v>239337.70781386891</v>
      </c>
    </row>
    <row r="3726" spans="1:34" ht="15.75" x14ac:dyDescent="0.2">
      <c r="A3726" s="127">
        <f t="shared" si="1587"/>
        <v>45186</v>
      </c>
      <c r="B3726" s="165">
        <f t="shared" si="1563"/>
        <v>425654.86902440316</v>
      </c>
      <c r="C3726" s="124"/>
      <c r="D3726" s="128">
        <f t="shared" si="1564"/>
        <v>6683.28</v>
      </c>
      <c r="E3726" s="129">
        <f>VLOOKUP(A3725,[1]Plan1!$AY$80:$BA$314,3)</f>
        <v>6700.66</v>
      </c>
      <c r="F3726" s="130">
        <f t="shared" si="1565"/>
        <v>45185</v>
      </c>
      <c r="G3726" s="131">
        <f t="shared" si="1566"/>
        <v>2.60051950539264E-3</v>
      </c>
      <c r="H3726" s="132">
        <f t="shared" si="1567"/>
        <v>45215</v>
      </c>
      <c r="I3726" s="132">
        <f t="shared" si="1568"/>
        <v>45215</v>
      </c>
      <c r="J3726" s="133">
        <f t="shared" si="1569"/>
        <v>20</v>
      </c>
      <c r="K3726" s="133">
        <f t="shared" si="1570"/>
        <v>1</v>
      </c>
      <c r="L3726" s="124">
        <f t="shared" si="1571"/>
        <v>1.0001298599999999</v>
      </c>
      <c r="M3726" s="134">
        <f t="shared" si="1572"/>
        <v>1.0023005599999999</v>
      </c>
      <c r="N3726" s="134">
        <f t="shared" si="1573"/>
        <v>1.798552199275568</v>
      </c>
      <c r="O3726" s="124">
        <f t="shared" si="1574"/>
        <v>1.79878575</v>
      </c>
      <c r="P3726" s="124"/>
      <c r="Q3726" s="125"/>
      <c r="R3726" s="126"/>
      <c r="S3726" s="124"/>
      <c r="T3726" s="135">
        <f t="shared" si="1588"/>
        <v>7.9699999999999993E-2</v>
      </c>
      <c r="U3726" s="125">
        <f t="shared" si="1575"/>
        <v>1384</v>
      </c>
      <c r="V3726" s="125">
        <v>252</v>
      </c>
      <c r="W3726" s="134">
        <f t="shared" si="1576"/>
        <v>1.523711507</v>
      </c>
      <c r="X3726" s="18"/>
      <c r="Y3726" s="123">
        <f t="shared" si="1577"/>
        <v>67054.222907000003</v>
      </c>
      <c r="Z3726" s="123">
        <f t="shared" si="1578"/>
        <v>72295.964317635968</v>
      </c>
      <c r="AA3726" s="123">
        <f t="shared" si="1579"/>
        <v>1341.0844581400002</v>
      </c>
      <c r="AB3726" s="123">
        <f t="shared" si="1580"/>
        <v>45596.871576760008</v>
      </c>
      <c r="AC3726" s="123">
        <f t="shared" si="1581"/>
        <v>186288.14325953595</v>
      </c>
      <c r="AD3726" s="150">
        <f t="shared" si="1582"/>
        <v>87053.852995000008</v>
      </c>
      <c r="AE3726" s="150">
        <f t="shared" si="1583"/>
        <v>92187.678301320542</v>
      </c>
      <c r="AF3726" s="150">
        <f t="shared" si="1584"/>
        <v>1741.0770599000002</v>
      </c>
      <c r="AG3726" s="150">
        <f t="shared" si="1585"/>
        <v>58384.117408646671</v>
      </c>
      <c r="AH3726" s="150">
        <f t="shared" si="1586"/>
        <v>239366.72576486724</v>
      </c>
    </row>
    <row r="3727" spans="1:34" ht="15.75" x14ac:dyDescent="0.2">
      <c r="A3727" s="127">
        <f t="shared" si="1587"/>
        <v>45187</v>
      </c>
      <c r="B3727" s="165">
        <f t="shared" si="1563"/>
        <v>425706.23838303715</v>
      </c>
      <c r="C3727" s="124"/>
      <c r="D3727" s="128">
        <f t="shared" si="1564"/>
        <v>6683.28</v>
      </c>
      <c r="E3727" s="129">
        <f>VLOOKUP(A3726,[1]Plan1!$AY$80:$BA$314,3)</f>
        <v>6700.66</v>
      </c>
      <c r="F3727" s="130">
        <f t="shared" si="1565"/>
        <v>45185</v>
      </c>
      <c r="G3727" s="131">
        <f t="shared" si="1566"/>
        <v>2.60051950539264E-3</v>
      </c>
      <c r="H3727" s="132">
        <f t="shared" si="1567"/>
        <v>45215</v>
      </c>
      <c r="I3727" s="132">
        <f t="shared" si="1568"/>
        <v>45215</v>
      </c>
      <c r="J3727" s="133">
        <f t="shared" si="1569"/>
        <v>20</v>
      </c>
      <c r="K3727" s="133">
        <f t="shared" si="1570"/>
        <v>1</v>
      </c>
      <c r="L3727" s="124">
        <f t="shared" si="1571"/>
        <v>1.0001298599999999</v>
      </c>
      <c r="M3727" s="134">
        <f t="shared" si="1572"/>
        <v>1.0023005599999999</v>
      </c>
      <c r="N3727" s="134">
        <f t="shared" si="1573"/>
        <v>1.798552199275568</v>
      </c>
      <c r="O3727" s="124">
        <f t="shared" si="1574"/>
        <v>1.79878575</v>
      </c>
      <c r="P3727" s="124"/>
      <c r="Q3727" s="125"/>
      <c r="R3727" s="126"/>
      <c r="S3727" s="124"/>
      <c r="T3727" s="135">
        <f t="shared" si="1588"/>
        <v>7.9699999999999993E-2</v>
      </c>
      <c r="U3727" s="125">
        <f t="shared" si="1575"/>
        <v>1384</v>
      </c>
      <c r="V3727" s="125">
        <v>252</v>
      </c>
      <c r="W3727" s="134">
        <f t="shared" si="1576"/>
        <v>1.523711507</v>
      </c>
      <c r="X3727" s="18"/>
      <c r="Y3727" s="123">
        <f t="shared" si="1577"/>
        <v>67054.222907000003</v>
      </c>
      <c r="Z3727" s="123">
        <f t="shared" si="1578"/>
        <v>72295.964317635968</v>
      </c>
      <c r="AA3727" s="123">
        <f t="shared" si="1579"/>
        <v>1341.0844581400002</v>
      </c>
      <c r="AB3727" s="123">
        <f t="shared" si="1580"/>
        <v>45619.222984395667</v>
      </c>
      <c r="AC3727" s="123">
        <f t="shared" si="1581"/>
        <v>186310.49466717162</v>
      </c>
      <c r="AD3727" s="150">
        <f t="shared" si="1582"/>
        <v>87053.852995000008</v>
      </c>
      <c r="AE3727" s="150">
        <f t="shared" si="1583"/>
        <v>92187.678301320542</v>
      </c>
      <c r="AF3727" s="150">
        <f t="shared" si="1584"/>
        <v>1741.0770599000002</v>
      </c>
      <c r="AG3727" s="150">
        <f t="shared" si="1585"/>
        <v>58413.135359644999</v>
      </c>
      <c r="AH3727" s="150">
        <f t="shared" si="1586"/>
        <v>239395.74371586557</v>
      </c>
    </row>
    <row r="3728" spans="1:34" ht="15.75" x14ac:dyDescent="0.2">
      <c r="A3728" s="127">
        <f t="shared" si="1587"/>
        <v>45188</v>
      </c>
      <c r="B3728" s="165">
        <f t="shared" si="1563"/>
        <v>425895.95596106723</v>
      </c>
      <c r="C3728" s="124"/>
      <c r="D3728" s="128">
        <f t="shared" si="1564"/>
        <v>6683.28</v>
      </c>
      <c r="E3728" s="129">
        <f>VLOOKUP(A3727,[1]Plan1!$AY$80:$BA$314,3)</f>
        <v>6700.66</v>
      </c>
      <c r="F3728" s="130">
        <f t="shared" si="1565"/>
        <v>45185</v>
      </c>
      <c r="G3728" s="131">
        <f t="shared" si="1566"/>
        <v>2.60051950539264E-3</v>
      </c>
      <c r="H3728" s="132">
        <f t="shared" si="1567"/>
        <v>45215</v>
      </c>
      <c r="I3728" s="132">
        <f t="shared" si="1568"/>
        <v>45215</v>
      </c>
      <c r="J3728" s="133">
        <f t="shared" si="1569"/>
        <v>20</v>
      </c>
      <c r="K3728" s="133">
        <f t="shared" si="1570"/>
        <v>2</v>
      </c>
      <c r="L3728" s="124">
        <f t="shared" si="1571"/>
        <v>1.00025974</v>
      </c>
      <c r="M3728" s="134">
        <f t="shared" si="1572"/>
        <v>1.0023005599999999</v>
      </c>
      <c r="N3728" s="134">
        <f t="shared" si="1573"/>
        <v>1.798552199275568</v>
      </c>
      <c r="O3728" s="124">
        <f t="shared" si="1574"/>
        <v>1.79901935</v>
      </c>
      <c r="P3728" s="124"/>
      <c r="Q3728" s="125"/>
      <c r="R3728" s="126"/>
      <c r="S3728" s="124"/>
      <c r="T3728" s="135">
        <f t="shared" si="1588"/>
        <v>7.9699999999999993E-2</v>
      </c>
      <c r="U3728" s="125">
        <f t="shared" si="1575"/>
        <v>1385</v>
      </c>
      <c r="V3728" s="125">
        <v>252</v>
      </c>
      <c r="W3728" s="134">
        <f t="shared" si="1576"/>
        <v>1.5241752399999999</v>
      </c>
      <c r="X3728" s="18"/>
      <c r="Y3728" s="123">
        <f t="shared" si="1577"/>
        <v>67054.222907000003</v>
      </c>
      <c r="Z3728" s="123">
        <f t="shared" si="1578"/>
        <v>72356.477033925446</v>
      </c>
      <c r="AA3728" s="123">
        <f t="shared" si="1579"/>
        <v>1341.0844581400002</v>
      </c>
      <c r="AB3728" s="123">
        <f t="shared" si="1580"/>
        <v>45641.574392031333</v>
      </c>
      <c r="AC3728" s="123">
        <f t="shared" si="1581"/>
        <v>186393.35879109678</v>
      </c>
      <c r="AD3728" s="150">
        <f t="shared" si="1582"/>
        <v>87053.852995000008</v>
      </c>
      <c r="AE3728" s="150">
        <f t="shared" si="1583"/>
        <v>92265.513804427086</v>
      </c>
      <c r="AF3728" s="150">
        <f t="shared" si="1584"/>
        <v>1741.0770599000002</v>
      </c>
      <c r="AG3728" s="150">
        <f t="shared" si="1585"/>
        <v>58442.153310643349</v>
      </c>
      <c r="AH3728" s="150">
        <f t="shared" si="1586"/>
        <v>239502.59716997045</v>
      </c>
    </row>
    <row r="3729" spans="1:34" ht="15.75" x14ac:dyDescent="0.2">
      <c r="A3729" s="127">
        <f t="shared" si="1587"/>
        <v>45189</v>
      </c>
      <c r="B3729" s="165">
        <f t="shared" ref="B3729:B3767" si="1589">AC3729+AH3729</f>
        <v>426085.73373807396</v>
      </c>
      <c r="C3729" s="124"/>
      <c r="D3729" s="128">
        <f t="shared" ref="D3729:D3767" si="1590">IF(E3729=E3728,D3728,E3728)</f>
        <v>6683.28</v>
      </c>
      <c r="E3729" s="129">
        <f>VLOOKUP(A3728,[1]Plan1!$AY$80:$BA$314,3)</f>
        <v>6700.66</v>
      </c>
      <c r="F3729" s="130">
        <f t="shared" ref="F3729:F3767" si="1591">IF(D3729=D3728,F3728,A3729)</f>
        <v>45185</v>
      </c>
      <c r="G3729" s="131">
        <f t="shared" ref="G3729:G3767" si="1592">(E3729/D3729)-1</f>
        <v>2.60051950539264E-3</v>
      </c>
      <c r="H3729" s="132">
        <f t="shared" ref="H3729:H3767" si="1593">IF(DAY(A3729)=15,VLOOKUP(A3729,AO$118:AT$450,4),H3728)</f>
        <v>45215</v>
      </c>
      <c r="I3729" s="132">
        <f t="shared" ref="I3729:I3767" si="1594">IF(A3729&gt;I3728,H3729,I3728)</f>
        <v>45215</v>
      </c>
      <c r="J3729" s="133">
        <f t="shared" ref="J3729:J3767" si="1595">IF(I3729=I3728,J3728,NETWORKDAYS(I3728,I3729,$AK$118:$AK$502)-1)</f>
        <v>20</v>
      </c>
      <c r="K3729" s="133">
        <f t="shared" ref="K3729:K3767" si="1596">(J3729-(NETWORKDAYS(A3729,I3729,AK$118:AK$502)-1))</f>
        <v>3</v>
      </c>
      <c r="L3729" s="124">
        <f t="shared" ref="L3729:L3767" si="1597">TRUNC((E3729/D3729)^TRUNC((K3729/J3729),9),8)</f>
        <v>1.0003896400000001</v>
      </c>
      <c r="M3729" s="134">
        <f t="shared" ref="M3729:M3767" si="1598">IF(I3729&gt;I3728,L3728,M3728)</f>
        <v>1.0023005599999999</v>
      </c>
      <c r="N3729" s="134">
        <f t="shared" ref="N3729:N3767" si="1599">IF(I3729&gt;I3728,N3728*M3729,N3728)</f>
        <v>1.798552199275568</v>
      </c>
      <c r="O3729" s="124">
        <f t="shared" ref="O3729:O3767" si="1600">TRUNC(TRUNC((L3729*N3729),15),8)</f>
        <v>1.7992529799999999</v>
      </c>
      <c r="P3729" s="124"/>
      <c r="Q3729" s="125"/>
      <c r="R3729" s="126"/>
      <c r="S3729" s="124"/>
      <c r="T3729" s="135">
        <f t="shared" si="1588"/>
        <v>7.9699999999999993E-2</v>
      </c>
      <c r="U3729" s="125">
        <f t="shared" ref="U3729:U3767" si="1601">IF(Q3728&gt;0,1,IF(K3729=K3728,U3728,U3728+1))</f>
        <v>1386</v>
      </c>
      <c r="V3729" s="125">
        <v>252</v>
      </c>
      <c r="W3729" s="134">
        <f t="shared" ref="W3729:W3767" si="1602">ROUND((1+T3729)^TRUNC((U3729/V3729),9),9)</f>
        <v>1.524639115</v>
      </c>
      <c r="X3729" s="18"/>
      <c r="Y3729" s="123">
        <f t="shared" ref="Y3729:Y3767" si="1603">S$1686+X$1686</f>
        <v>67054.222907000003</v>
      </c>
      <c r="Z3729" s="123">
        <f t="shared" ref="Z3729:Z3767" si="1604">(((O3729/O$1686)*W3729*W$1714)-1)*Y3729</f>
        <v>72417.01608090142</v>
      </c>
      <c r="AA3729" s="123">
        <f t="shared" ref="AA3729:AA3767" si="1605">0.02*Y3729</f>
        <v>1341.0844581400002</v>
      </c>
      <c r="AB3729" s="123">
        <f t="shared" ref="AB3729:AB3767" si="1606">0.01*((A3729-A$1686)/30)*Y3729</f>
        <v>45663.925799666999</v>
      </c>
      <c r="AC3729" s="123">
        <f t="shared" ref="AC3729:AC3767" si="1607">SUM(Y3729:AB3729)</f>
        <v>186476.2492457084</v>
      </c>
      <c r="AD3729" s="150">
        <f t="shared" ref="AD3729:AD3767" si="1608">S$1714+X$1714</f>
        <v>87053.852995000008</v>
      </c>
      <c r="AE3729" s="150">
        <f t="shared" ref="AE3729:AE3767" si="1609">(((O3729/O$1714)*W3729)-1)*AD3729</f>
        <v>92343.383175823838</v>
      </c>
      <c r="AF3729" s="150">
        <f t="shared" ref="AF3729:AF3767" si="1610">0.02*AD3729</f>
        <v>1741.0770599000002</v>
      </c>
      <c r="AG3729" s="150">
        <f t="shared" ref="AG3729:AG3767" si="1611">0.01*((A3729-A$1714)/30)*AD3729</f>
        <v>58471.171261641677</v>
      </c>
      <c r="AH3729" s="150">
        <f t="shared" ref="AH3729:AH3767" si="1612">SUM(AD3729:AG3729)</f>
        <v>239609.48449236556</v>
      </c>
    </row>
    <row r="3730" spans="1:34" ht="15.75" x14ac:dyDescent="0.2">
      <c r="A3730" s="127">
        <f t="shared" si="1587"/>
        <v>45190</v>
      </c>
      <c r="B3730" s="165">
        <f t="shared" si="1589"/>
        <v>426275.57329407486</v>
      </c>
      <c r="C3730" s="124"/>
      <c r="D3730" s="128">
        <f t="shared" si="1590"/>
        <v>6683.28</v>
      </c>
      <c r="E3730" s="129">
        <f>VLOOKUP(A3729,[1]Plan1!$AY$80:$BA$314,3)</f>
        <v>6700.66</v>
      </c>
      <c r="F3730" s="130">
        <f t="shared" si="1591"/>
        <v>45185</v>
      </c>
      <c r="G3730" s="131">
        <f t="shared" si="1592"/>
        <v>2.60051950539264E-3</v>
      </c>
      <c r="H3730" s="132">
        <f t="shared" si="1593"/>
        <v>45215</v>
      </c>
      <c r="I3730" s="132">
        <f t="shared" si="1594"/>
        <v>45215</v>
      </c>
      <c r="J3730" s="133">
        <f t="shared" si="1595"/>
        <v>20</v>
      </c>
      <c r="K3730" s="133">
        <f t="shared" si="1596"/>
        <v>4</v>
      </c>
      <c r="L3730" s="124">
        <f t="shared" si="1597"/>
        <v>1.0005195600000001</v>
      </c>
      <c r="M3730" s="134">
        <f t="shared" si="1598"/>
        <v>1.0023005599999999</v>
      </c>
      <c r="N3730" s="134">
        <f t="shared" si="1599"/>
        <v>1.798552199275568</v>
      </c>
      <c r="O3730" s="124">
        <f t="shared" si="1600"/>
        <v>1.79948665</v>
      </c>
      <c r="P3730" s="124"/>
      <c r="Q3730" s="125"/>
      <c r="R3730" s="126"/>
      <c r="S3730" s="124"/>
      <c r="T3730" s="135">
        <f t="shared" si="1588"/>
        <v>7.9699999999999993E-2</v>
      </c>
      <c r="U3730" s="125">
        <f t="shared" si="1601"/>
        <v>1387</v>
      </c>
      <c r="V3730" s="125">
        <v>252</v>
      </c>
      <c r="W3730" s="134">
        <f t="shared" si="1602"/>
        <v>1.5251031310000001</v>
      </c>
      <c r="X3730" s="18"/>
      <c r="Y3730" s="123">
        <f t="shared" si="1603"/>
        <v>67054.222907000003</v>
      </c>
      <c r="Z3730" s="123">
        <f t="shared" si="1604"/>
        <v>72477.582149654496</v>
      </c>
      <c r="AA3730" s="123">
        <f t="shared" si="1605"/>
        <v>1341.0844581400002</v>
      </c>
      <c r="AB3730" s="123">
        <f t="shared" si="1606"/>
        <v>45686.277207302679</v>
      </c>
      <c r="AC3730" s="123">
        <f t="shared" si="1607"/>
        <v>186559.16672209717</v>
      </c>
      <c r="AD3730" s="150">
        <f t="shared" si="1608"/>
        <v>87053.852995000008</v>
      </c>
      <c r="AE3730" s="150">
        <f t="shared" si="1609"/>
        <v>92421.287304437632</v>
      </c>
      <c r="AF3730" s="150">
        <f t="shared" si="1610"/>
        <v>1741.0770599000002</v>
      </c>
      <c r="AG3730" s="150">
        <f t="shared" si="1611"/>
        <v>58500.189212640013</v>
      </c>
      <c r="AH3730" s="150">
        <f t="shared" si="1612"/>
        <v>239716.40657197766</v>
      </c>
    </row>
    <row r="3731" spans="1:34" ht="15.75" x14ac:dyDescent="0.2">
      <c r="A3731" s="127">
        <f t="shared" si="1587"/>
        <v>45191</v>
      </c>
      <c r="B3731" s="165">
        <f t="shared" si="1589"/>
        <v>426465.4711004197</v>
      </c>
      <c r="C3731" s="124"/>
      <c r="D3731" s="128">
        <f t="shared" si="1590"/>
        <v>6683.28</v>
      </c>
      <c r="E3731" s="129">
        <f>VLOOKUP(A3730,[1]Plan1!$AY$80:$BA$314,3)</f>
        <v>6700.66</v>
      </c>
      <c r="F3731" s="130">
        <f t="shared" si="1591"/>
        <v>45185</v>
      </c>
      <c r="G3731" s="131">
        <f t="shared" si="1592"/>
        <v>2.60051950539264E-3</v>
      </c>
      <c r="H3731" s="132">
        <f t="shared" si="1593"/>
        <v>45215</v>
      </c>
      <c r="I3731" s="132">
        <f t="shared" si="1594"/>
        <v>45215</v>
      </c>
      <c r="J3731" s="133">
        <f t="shared" si="1595"/>
        <v>20</v>
      </c>
      <c r="K3731" s="133">
        <f t="shared" si="1596"/>
        <v>5</v>
      </c>
      <c r="L3731" s="124">
        <f t="shared" si="1597"/>
        <v>1.00064949</v>
      </c>
      <c r="M3731" s="134">
        <f t="shared" si="1598"/>
        <v>1.0023005599999999</v>
      </c>
      <c r="N3731" s="134">
        <f t="shared" si="1599"/>
        <v>1.798552199275568</v>
      </c>
      <c r="O3731" s="124">
        <f t="shared" si="1600"/>
        <v>1.7997203399999999</v>
      </c>
      <c r="P3731" s="124"/>
      <c r="Q3731" s="125"/>
      <c r="R3731" s="126"/>
      <c r="S3731" s="124"/>
      <c r="T3731" s="135">
        <f t="shared" si="1588"/>
        <v>7.9699999999999993E-2</v>
      </c>
      <c r="U3731" s="125">
        <f t="shared" si="1601"/>
        <v>1388</v>
      </c>
      <c r="V3731" s="125">
        <v>252</v>
      </c>
      <c r="W3731" s="134">
        <f t="shared" si="1602"/>
        <v>1.525567288</v>
      </c>
      <c r="X3731" s="18"/>
      <c r="Y3731" s="123">
        <f t="shared" si="1603"/>
        <v>67054.222907000003</v>
      </c>
      <c r="Z3731" s="123">
        <f t="shared" si="1604"/>
        <v>72538.173696773403</v>
      </c>
      <c r="AA3731" s="123">
        <f t="shared" si="1605"/>
        <v>1341.0844581400002</v>
      </c>
      <c r="AB3731" s="123">
        <f t="shared" si="1606"/>
        <v>45708.628614938338</v>
      </c>
      <c r="AC3731" s="123">
        <f t="shared" si="1607"/>
        <v>186642.10967685172</v>
      </c>
      <c r="AD3731" s="150">
        <f t="shared" si="1608"/>
        <v>87053.852995000008</v>
      </c>
      <c r="AE3731" s="150">
        <f t="shared" si="1609"/>
        <v>92499.224205029619</v>
      </c>
      <c r="AF3731" s="150">
        <f t="shared" si="1610"/>
        <v>1741.0770599000002</v>
      </c>
      <c r="AG3731" s="150">
        <f t="shared" si="1611"/>
        <v>58529.207163638341</v>
      </c>
      <c r="AH3731" s="150">
        <f t="shared" si="1612"/>
        <v>239823.36142356799</v>
      </c>
    </row>
    <row r="3732" spans="1:34" ht="15.75" x14ac:dyDescent="0.2">
      <c r="A3732" s="127">
        <f t="shared" si="1587"/>
        <v>45192</v>
      </c>
      <c r="B3732" s="165">
        <f t="shared" si="1589"/>
        <v>426655.42915490677</v>
      </c>
      <c r="C3732" s="124"/>
      <c r="D3732" s="128">
        <f t="shared" si="1590"/>
        <v>6683.28</v>
      </c>
      <c r="E3732" s="129">
        <f>VLOOKUP(A3731,[1]Plan1!$AY$80:$BA$314,3)</f>
        <v>6700.66</v>
      </c>
      <c r="F3732" s="130">
        <f t="shared" si="1591"/>
        <v>45185</v>
      </c>
      <c r="G3732" s="131">
        <f t="shared" si="1592"/>
        <v>2.60051950539264E-3</v>
      </c>
      <c r="H3732" s="132">
        <f t="shared" si="1593"/>
        <v>45215</v>
      </c>
      <c r="I3732" s="132">
        <f t="shared" si="1594"/>
        <v>45215</v>
      </c>
      <c r="J3732" s="133">
        <f t="shared" si="1595"/>
        <v>20</v>
      </c>
      <c r="K3732" s="133">
        <f t="shared" si="1596"/>
        <v>6</v>
      </c>
      <c r="L3732" s="124">
        <f t="shared" si="1597"/>
        <v>1.0007794400000001</v>
      </c>
      <c r="M3732" s="134">
        <f t="shared" si="1598"/>
        <v>1.0023005599999999</v>
      </c>
      <c r="N3732" s="134">
        <f t="shared" si="1599"/>
        <v>1.798552199275568</v>
      </c>
      <c r="O3732" s="124">
        <f t="shared" si="1600"/>
        <v>1.7999540599999999</v>
      </c>
      <c r="P3732" s="124"/>
      <c r="Q3732" s="125"/>
      <c r="R3732" s="126"/>
      <c r="S3732" s="124"/>
      <c r="T3732" s="135">
        <f t="shared" si="1588"/>
        <v>7.9699999999999993E-2</v>
      </c>
      <c r="U3732" s="125">
        <f t="shared" si="1601"/>
        <v>1389</v>
      </c>
      <c r="V3732" s="125">
        <v>252</v>
      </c>
      <c r="W3732" s="134">
        <f t="shared" si="1602"/>
        <v>1.5260315870000001</v>
      </c>
      <c r="X3732" s="18"/>
      <c r="Y3732" s="123">
        <f t="shared" si="1603"/>
        <v>67054.222907000003</v>
      </c>
      <c r="Z3732" s="123">
        <f t="shared" si="1604"/>
        <v>72598.791596083553</v>
      </c>
      <c r="AA3732" s="123">
        <f t="shared" si="1605"/>
        <v>1341.0844581400002</v>
      </c>
      <c r="AB3732" s="123">
        <f t="shared" si="1606"/>
        <v>45730.980022574004</v>
      </c>
      <c r="AC3732" s="123">
        <f t="shared" si="1607"/>
        <v>186725.07898379752</v>
      </c>
      <c r="AD3732" s="150">
        <f t="shared" si="1608"/>
        <v>87053.852995000008</v>
      </c>
      <c r="AE3732" s="150">
        <f t="shared" si="1609"/>
        <v>92577.195001572574</v>
      </c>
      <c r="AF3732" s="150">
        <f t="shared" si="1610"/>
        <v>1741.0770599000002</v>
      </c>
      <c r="AG3732" s="150">
        <f t="shared" si="1611"/>
        <v>58558.225114636669</v>
      </c>
      <c r="AH3732" s="150">
        <f t="shared" si="1612"/>
        <v>239930.35017110925</v>
      </c>
    </row>
    <row r="3733" spans="1:34" ht="15.75" x14ac:dyDescent="0.2">
      <c r="A3733" s="127">
        <f t="shared" si="1587"/>
        <v>45193</v>
      </c>
      <c r="B3733" s="165">
        <f t="shared" si="1589"/>
        <v>426706.79851354077</v>
      </c>
      <c r="C3733" s="124"/>
      <c r="D3733" s="128">
        <f t="shared" si="1590"/>
        <v>6683.28</v>
      </c>
      <c r="E3733" s="129">
        <f>VLOOKUP(A3732,[1]Plan1!$AY$80:$BA$314,3)</f>
        <v>6700.66</v>
      </c>
      <c r="F3733" s="130">
        <f t="shared" si="1591"/>
        <v>45185</v>
      </c>
      <c r="G3733" s="131">
        <f t="shared" si="1592"/>
        <v>2.60051950539264E-3</v>
      </c>
      <c r="H3733" s="132">
        <f t="shared" si="1593"/>
        <v>45215</v>
      </c>
      <c r="I3733" s="132">
        <f t="shared" si="1594"/>
        <v>45215</v>
      </c>
      <c r="J3733" s="133">
        <f t="shared" si="1595"/>
        <v>20</v>
      </c>
      <c r="K3733" s="133">
        <f t="shared" si="1596"/>
        <v>6</v>
      </c>
      <c r="L3733" s="124">
        <f t="shared" si="1597"/>
        <v>1.0007794400000001</v>
      </c>
      <c r="M3733" s="134">
        <f t="shared" si="1598"/>
        <v>1.0023005599999999</v>
      </c>
      <c r="N3733" s="134">
        <f t="shared" si="1599"/>
        <v>1.798552199275568</v>
      </c>
      <c r="O3733" s="124">
        <f t="shared" si="1600"/>
        <v>1.7999540599999999</v>
      </c>
      <c r="P3733" s="124"/>
      <c r="Q3733" s="125"/>
      <c r="R3733" s="126"/>
      <c r="S3733" s="124"/>
      <c r="T3733" s="135">
        <f t="shared" si="1588"/>
        <v>7.9699999999999993E-2</v>
      </c>
      <c r="U3733" s="125">
        <f t="shared" si="1601"/>
        <v>1389</v>
      </c>
      <c r="V3733" s="125">
        <v>252</v>
      </c>
      <c r="W3733" s="134">
        <f t="shared" si="1602"/>
        <v>1.5260315870000001</v>
      </c>
      <c r="X3733" s="18"/>
      <c r="Y3733" s="123">
        <f t="shared" si="1603"/>
        <v>67054.222907000003</v>
      </c>
      <c r="Z3733" s="123">
        <f t="shared" si="1604"/>
        <v>72598.791596083553</v>
      </c>
      <c r="AA3733" s="123">
        <f t="shared" si="1605"/>
        <v>1341.0844581400002</v>
      </c>
      <c r="AB3733" s="123">
        <f t="shared" si="1606"/>
        <v>45753.33143020967</v>
      </c>
      <c r="AC3733" s="123">
        <f t="shared" si="1607"/>
        <v>186747.43039143318</v>
      </c>
      <c r="AD3733" s="150">
        <f t="shared" si="1608"/>
        <v>87053.852995000008</v>
      </c>
      <c r="AE3733" s="150">
        <f t="shared" si="1609"/>
        <v>92577.195001572574</v>
      </c>
      <c r="AF3733" s="150">
        <f t="shared" si="1610"/>
        <v>1741.0770599000002</v>
      </c>
      <c r="AG3733" s="150">
        <f t="shared" si="1611"/>
        <v>58587.243065634997</v>
      </c>
      <c r="AH3733" s="150">
        <f t="shared" si="1612"/>
        <v>239959.36812210758</v>
      </c>
    </row>
    <row r="3734" spans="1:34" ht="15.75" x14ac:dyDescent="0.2">
      <c r="A3734" s="127">
        <f t="shared" si="1587"/>
        <v>45194</v>
      </c>
      <c r="B3734" s="165">
        <f t="shared" si="1589"/>
        <v>426758.16787217476</v>
      </c>
      <c r="C3734" s="124"/>
      <c r="D3734" s="128">
        <f t="shared" si="1590"/>
        <v>6683.28</v>
      </c>
      <c r="E3734" s="129">
        <f>VLOOKUP(A3733,[1]Plan1!$AY$80:$BA$314,3)</f>
        <v>6700.66</v>
      </c>
      <c r="F3734" s="130">
        <f t="shared" si="1591"/>
        <v>45185</v>
      </c>
      <c r="G3734" s="131">
        <f t="shared" si="1592"/>
        <v>2.60051950539264E-3</v>
      </c>
      <c r="H3734" s="132">
        <f t="shared" si="1593"/>
        <v>45215</v>
      </c>
      <c r="I3734" s="132">
        <f t="shared" si="1594"/>
        <v>45215</v>
      </c>
      <c r="J3734" s="133">
        <f t="shared" si="1595"/>
        <v>20</v>
      </c>
      <c r="K3734" s="133">
        <f t="shared" si="1596"/>
        <v>6</v>
      </c>
      <c r="L3734" s="124">
        <f t="shared" si="1597"/>
        <v>1.0007794400000001</v>
      </c>
      <c r="M3734" s="134">
        <f t="shared" si="1598"/>
        <v>1.0023005599999999</v>
      </c>
      <c r="N3734" s="134">
        <f t="shared" si="1599"/>
        <v>1.798552199275568</v>
      </c>
      <c r="O3734" s="124">
        <f t="shared" si="1600"/>
        <v>1.7999540599999999</v>
      </c>
      <c r="P3734" s="124"/>
      <c r="Q3734" s="125"/>
      <c r="R3734" s="126"/>
      <c r="S3734" s="124"/>
      <c r="T3734" s="135">
        <f t="shared" si="1588"/>
        <v>7.9699999999999993E-2</v>
      </c>
      <c r="U3734" s="125">
        <f t="shared" si="1601"/>
        <v>1389</v>
      </c>
      <c r="V3734" s="125">
        <v>252</v>
      </c>
      <c r="W3734" s="134">
        <f t="shared" si="1602"/>
        <v>1.5260315870000001</v>
      </c>
      <c r="X3734" s="18"/>
      <c r="Y3734" s="123">
        <f t="shared" si="1603"/>
        <v>67054.222907000003</v>
      </c>
      <c r="Z3734" s="123">
        <f t="shared" si="1604"/>
        <v>72598.791596083553</v>
      </c>
      <c r="AA3734" s="123">
        <f t="shared" si="1605"/>
        <v>1341.0844581400002</v>
      </c>
      <c r="AB3734" s="123">
        <f t="shared" si="1606"/>
        <v>45775.682837845336</v>
      </c>
      <c r="AC3734" s="123">
        <f t="shared" si="1607"/>
        <v>186769.78179906885</v>
      </c>
      <c r="AD3734" s="150">
        <f t="shared" si="1608"/>
        <v>87053.852995000008</v>
      </c>
      <c r="AE3734" s="150">
        <f t="shared" si="1609"/>
        <v>92577.195001572574</v>
      </c>
      <c r="AF3734" s="150">
        <f t="shared" si="1610"/>
        <v>1741.0770599000002</v>
      </c>
      <c r="AG3734" s="150">
        <f t="shared" si="1611"/>
        <v>58616.26101663334</v>
      </c>
      <c r="AH3734" s="150">
        <f t="shared" si="1612"/>
        <v>239988.38607310591</v>
      </c>
    </row>
    <row r="3735" spans="1:34" ht="15.75" x14ac:dyDescent="0.2">
      <c r="A3735" s="127">
        <f t="shared" si="1587"/>
        <v>45195</v>
      </c>
      <c r="B3735" s="165">
        <f t="shared" si="1589"/>
        <v>426948.18775636796</v>
      </c>
      <c r="C3735" s="124"/>
      <c r="D3735" s="128">
        <f t="shared" si="1590"/>
        <v>6683.28</v>
      </c>
      <c r="E3735" s="129">
        <f>VLOOKUP(A3734,[1]Plan1!$AY$80:$BA$314,3)</f>
        <v>6700.66</v>
      </c>
      <c r="F3735" s="130">
        <f t="shared" si="1591"/>
        <v>45185</v>
      </c>
      <c r="G3735" s="131">
        <f t="shared" si="1592"/>
        <v>2.60051950539264E-3</v>
      </c>
      <c r="H3735" s="132">
        <f t="shared" si="1593"/>
        <v>45215</v>
      </c>
      <c r="I3735" s="132">
        <f t="shared" si="1594"/>
        <v>45215</v>
      </c>
      <c r="J3735" s="133">
        <f t="shared" si="1595"/>
        <v>20</v>
      </c>
      <c r="K3735" s="133">
        <f t="shared" si="1596"/>
        <v>7</v>
      </c>
      <c r="L3735" s="124">
        <f t="shared" si="1597"/>
        <v>1.00090941</v>
      </c>
      <c r="M3735" s="134">
        <f t="shared" si="1598"/>
        <v>1.0023005599999999</v>
      </c>
      <c r="N3735" s="134">
        <f t="shared" si="1599"/>
        <v>1.798552199275568</v>
      </c>
      <c r="O3735" s="124">
        <f t="shared" si="1600"/>
        <v>1.8001878200000001</v>
      </c>
      <c r="P3735" s="124"/>
      <c r="Q3735" s="125"/>
      <c r="R3735" s="126"/>
      <c r="S3735" s="124"/>
      <c r="T3735" s="135">
        <f t="shared" si="1588"/>
        <v>7.9699999999999993E-2</v>
      </c>
      <c r="U3735" s="125">
        <f t="shared" si="1601"/>
        <v>1390</v>
      </c>
      <c r="V3735" s="125">
        <v>252</v>
      </c>
      <c r="W3735" s="134">
        <f t="shared" si="1602"/>
        <v>1.5264960270000001</v>
      </c>
      <c r="X3735" s="18"/>
      <c r="Y3735" s="123">
        <f t="shared" si="1603"/>
        <v>67054.222907000003</v>
      </c>
      <c r="Z3735" s="123">
        <f t="shared" si="1604"/>
        <v>72659.436539351882</v>
      </c>
      <c r="AA3735" s="123">
        <f t="shared" si="1605"/>
        <v>1341.0844581400002</v>
      </c>
      <c r="AB3735" s="123">
        <f t="shared" si="1606"/>
        <v>45798.034245481002</v>
      </c>
      <c r="AC3735" s="123">
        <f t="shared" si="1607"/>
        <v>186852.77814997284</v>
      </c>
      <c r="AD3735" s="150">
        <f t="shared" si="1608"/>
        <v>87053.852995000008</v>
      </c>
      <c r="AE3735" s="150">
        <f t="shared" si="1609"/>
        <v>92655.200583863421</v>
      </c>
      <c r="AF3735" s="150">
        <f t="shared" si="1610"/>
        <v>1741.0770599000002</v>
      </c>
      <c r="AG3735" s="150">
        <f t="shared" si="1611"/>
        <v>58645.278967631668</v>
      </c>
      <c r="AH3735" s="150">
        <f t="shared" si="1612"/>
        <v>240095.40960639511</v>
      </c>
    </row>
    <row r="3736" spans="1:34" ht="15.75" x14ac:dyDescent="0.2">
      <c r="A3736" s="127">
        <f t="shared" si="1587"/>
        <v>45196</v>
      </c>
      <c r="B3736" s="165">
        <f t="shared" si="1589"/>
        <v>427138.26416346285</v>
      </c>
      <c r="C3736" s="124"/>
      <c r="D3736" s="128">
        <f t="shared" si="1590"/>
        <v>6683.28</v>
      </c>
      <c r="E3736" s="129">
        <f>VLOOKUP(A3735,[1]Plan1!$AY$80:$BA$314,3)</f>
        <v>6700.66</v>
      </c>
      <c r="F3736" s="130">
        <f t="shared" si="1591"/>
        <v>45185</v>
      </c>
      <c r="G3736" s="131">
        <f t="shared" si="1592"/>
        <v>2.60051950539264E-3</v>
      </c>
      <c r="H3736" s="132">
        <f t="shared" si="1593"/>
        <v>45215</v>
      </c>
      <c r="I3736" s="132">
        <f t="shared" si="1594"/>
        <v>45215</v>
      </c>
      <c r="J3736" s="133">
        <f t="shared" si="1595"/>
        <v>20</v>
      </c>
      <c r="K3736" s="133">
        <f t="shared" si="1596"/>
        <v>8</v>
      </c>
      <c r="L3736" s="124">
        <f t="shared" si="1597"/>
        <v>1.0010393900000001</v>
      </c>
      <c r="M3736" s="134">
        <f t="shared" si="1598"/>
        <v>1.0023005599999999</v>
      </c>
      <c r="N3736" s="134">
        <f t="shared" si="1599"/>
        <v>1.798552199275568</v>
      </c>
      <c r="O3736" s="124">
        <f t="shared" si="1600"/>
        <v>1.80042159</v>
      </c>
      <c r="P3736" s="124"/>
      <c r="Q3736" s="125"/>
      <c r="R3736" s="126"/>
      <c r="S3736" s="124"/>
      <c r="T3736" s="135">
        <f t="shared" si="1588"/>
        <v>7.9699999999999993E-2</v>
      </c>
      <c r="U3736" s="125">
        <f t="shared" si="1601"/>
        <v>1391</v>
      </c>
      <c r="V3736" s="125">
        <v>252</v>
      </c>
      <c r="W3736" s="134">
        <f t="shared" si="1602"/>
        <v>1.526960608</v>
      </c>
      <c r="X3736" s="18"/>
      <c r="Y3736" s="123">
        <f t="shared" si="1603"/>
        <v>67054.222907000003</v>
      </c>
      <c r="Z3736" s="123">
        <f t="shared" si="1604"/>
        <v>72720.106205412681</v>
      </c>
      <c r="AA3736" s="123">
        <f t="shared" si="1605"/>
        <v>1341.0844581400002</v>
      </c>
      <c r="AB3736" s="123">
        <f t="shared" si="1606"/>
        <v>45820.385653116668</v>
      </c>
      <c r="AC3736" s="123">
        <f t="shared" si="1607"/>
        <v>186935.79922366934</v>
      </c>
      <c r="AD3736" s="150">
        <f t="shared" si="1608"/>
        <v>87053.852995000008</v>
      </c>
      <c r="AE3736" s="150">
        <f t="shared" si="1609"/>
        <v>92733.237966263478</v>
      </c>
      <c r="AF3736" s="150">
        <f t="shared" si="1610"/>
        <v>1741.0770599000002</v>
      </c>
      <c r="AG3736" s="150">
        <f t="shared" si="1611"/>
        <v>58674.296918630011</v>
      </c>
      <c r="AH3736" s="150">
        <f t="shared" si="1612"/>
        <v>240202.46493979351</v>
      </c>
    </row>
    <row r="3737" spans="1:34" ht="15.75" x14ac:dyDescent="0.2">
      <c r="A3737" s="127">
        <f t="shared" si="1587"/>
        <v>45197</v>
      </c>
      <c r="B3737" s="165">
        <f t="shared" si="1589"/>
        <v>427328.40243297082</v>
      </c>
      <c r="C3737" s="124"/>
      <c r="D3737" s="128">
        <f t="shared" si="1590"/>
        <v>6683.28</v>
      </c>
      <c r="E3737" s="129">
        <f>VLOOKUP(A3736,[1]Plan1!$AY$80:$BA$314,3)</f>
        <v>6700.66</v>
      </c>
      <c r="F3737" s="130">
        <f t="shared" si="1591"/>
        <v>45185</v>
      </c>
      <c r="G3737" s="131">
        <f t="shared" si="1592"/>
        <v>2.60051950539264E-3</v>
      </c>
      <c r="H3737" s="132">
        <f t="shared" si="1593"/>
        <v>45215</v>
      </c>
      <c r="I3737" s="132">
        <f t="shared" si="1594"/>
        <v>45215</v>
      </c>
      <c r="J3737" s="133">
        <f t="shared" si="1595"/>
        <v>20</v>
      </c>
      <c r="K3737" s="133">
        <f t="shared" si="1596"/>
        <v>9</v>
      </c>
      <c r="L3737" s="124">
        <f t="shared" si="1597"/>
        <v>1.00116939</v>
      </c>
      <c r="M3737" s="134">
        <f t="shared" si="1598"/>
        <v>1.0023005599999999</v>
      </c>
      <c r="N3737" s="134">
        <f t="shared" si="1599"/>
        <v>1.798552199275568</v>
      </c>
      <c r="O3737" s="124">
        <f t="shared" si="1600"/>
        <v>1.8006553999999999</v>
      </c>
      <c r="P3737" s="124"/>
      <c r="Q3737" s="125"/>
      <c r="R3737" s="126"/>
      <c r="S3737" s="124"/>
      <c r="T3737" s="135">
        <f t="shared" si="1588"/>
        <v>7.9699999999999993E-2</v>
      </c>
      <c r="U3737" s="125">
        <f t="shared" si="1601"/>
        <v>1392</v>
      </c>
      <c r="V3737" s="125">
        <v>252</v>
      </c>
      <c r="W3737" s="134">
        <f t="shared" si="1602"/>
        <v>1.52742533</v>
      </c>
      <c r="X3737" s="18"/>
      <c r="Y3737" s="123">
        <f t="shared" si="1603"/>
        <v>67054.222907000003</v>
      </c>
      <c r="Z3737" s="123">
        <f t="shared" si="1604"/>
        <v>72780.802929737503</v>
      </c>
      <c r="AA3737" s="123">
        <f t="shared" si="1605"/>
        <v>1341.0844581400002</v>
      </c>
      <c r="AB3737" s="123">
        <f t="shared" si="1606"/>
        <v>45842.737060752333</v>
      </c>
      <c r="AC3737" s="123">
        <f t="shared" si="1607"/>
        <v>187018.84735562984</v>
      </c>
      <c r="AD3737" s="150">
        <f t="shared" si="1608"/>
        <v>87053.852995000008</v>
      </c>
      <c r="AE3737" s="150">
        <f t="shared" si="1609"/>
        <v>92811.31015281257</v>
      </c>
      <c r="AF3737" s="150">
        <f t="shared" si="1610"/>
        <v>1741.0770599000002</v>
      </c>
      <c r="AG3737" s="150">
        <f t="shared" si="1611"/>
        <v>58703.314869628339</v>
      </c>
      <c r="AH3737" s="150">
        <f t="shared" si="1612"/>
        <v>240309.55507734095</v>
      </c>
    </row>
    <row r="3738" spans="1:34" ht="15.75" x14ac:dyDescent="0.2">
      <c r="A3738" s="127">
        <f t="shared" si="1587"/>
        <v>45198</v>
      </c>
      <c r="B3738" s="165">
        <f t="shared" si="1589"/>
        <v>427518.60279220407</v>
      </c>
      <c r="C3738" s="124"/>
      <c r="D3738" s="128">
        <f t="shared" si="1590"/>
        <v>6683.28</v>
      </c>
      <c r="E3738" s="129">
        <f>VLOOKUP(A3737,[1]Plan1!$AY$80:$BA$314,3)</f>
        <v>6700.66</v>
      </c>
      <c r="F3738" s="130">
        <f t="shared" si="1591"/>
        <v>45185</v>
      </c>
      <c r="G3738" s="131">
        <f t="shared" si="1592"/>
        <v>2.60051950539264E-3</v>
      </c>
      <c r="H3738" s="132">
        <f t="shared" si="1593"/>
        <v>45215</v>
      </c>
      <c r="I3738" s="132">
        <f t="shared" si="1594"/>
        <v>45215</v>
      </c>
      <c r="J3738" s="133">
        <f t="shared" si="1595"/>
        <v>20</v>
      </c>
      <c r="K3738" s="133">
        <f t="shared" si="1596"/>
        <v>10</v>
      </c>
      <c r="L3738" s="124">
        <f t="shared" si="1597"/>
        <v>1.0012994099999999</v>
      </c>
      <c r="M3738" s="134">
        <f t="shared" si="1598"/>
        <v>1.0023005599999999</v>
      </c>
      <c r="N3738" s="134">
        <f t="shared" si="1599"/>
        <v>1.798552199275568</v>
      </c>
      <c r="O3738" s="124">
        <f t="shared" si="1600"/>
        <v>1.80088925</v>
      </c>
      <c r="P3738" s="124"/>
      <c r="Q3738" s="125"/>
      <c r="R3738" s="126"/>
      <c r="S3738" s="124"/>
      <c r="T3738" s="135">
        <f t="shared" si="1588"/>
        <v>7.9699999999999993E-2</v>
      </c>
      <c r="U3738" s="125">
        <f t="shared" si="1601"/>
        <v>1393</v>
      </c>
      <c r="V3738" s="125">
        <v>252</v>
      </c>
      <c r="W3738" s="134">
        <f t="shared" si="1602"/>
        <v>1.527890194</v>
      </c>
      <c r="X3738" s="18"/>
      <c r="Y3738" s="123">
        <f t="shared" si="1603"/>
        <v>67054.222907000003</v>
      </c>
      <c r="Z3738" s="123">
        <f t="shared" si="1604"/>
        <v>72841.526811751464</v>
      </c>
      <c r="AA3738" s="123">
        <f t="shared" si="1605"/>
        <v>1341.0844581400002</v>
      </c>
      <c r="AB3738" s="123">
        <f t="shared" si="1606"/>
        <v>45865.088468388007</v>
      </c>
      <c r="AC3738" s="123">
        <f t="shared" si="1607"/>
        <v>187101.92264527947</v>
      </c>
      <c r="AD3738" s="150">
        <f t="shared" si="1608"/>
        <v>87053.852995000008</v>
      </c>
      <c r="AE3738" s="150">
        <f t="shared" si="1609"/>
        <v>92889.417271397891</v>
      </c>
      <c r="AF3738" s="150">
        <f t="shared" si="1610"/>
        <v>1741.0770599000002</v>
      </c>
      <c r="AG3738" s="150">
        <f t="shared" si="1611"/>
        <v>58732.332820626681</v>
      </c>
      <c r="AH3738" s="150">
        <f t="shared" si="1612"/>
        <v>240416.6801469246</v>
      </c>
    </row>
    <row r="3739" spans="1:34" ht="15.75" x14ac:dyDescent="0.2">
      <c r="A3739" s="127">
        <f t="shared" si="1587"/>
        <v>45199</v>
      </c>
      <c r="B3739" s="165">
        <f t="shared" si="1589"/>
        <v>427708.86170613358</v>
      </c>
      <c r="C3739" s="124"/>
      <c r="D3739" s="128">
        <f t="shared" si="1590"/>
        <v>6683.28</v>
      </c>
      <c r="E3739" s="129">
        <f>VLOOKUP(A3738,[1]Plan1!$AY$80:$BA$314,3)</f>
        <v>6700.66</v>
      </c>
      <c r="F3739" s="130">
        <f t="shared" si="1591"/>
        <v>45185</v>
      </c>
      <c r="G3739" s="131">
        <f t="shared" si="1592"/>
        <v>2.60051950539264E-3</v>
      </c>
      <c r="H3739" s="132">
        <f t="shared" si="1593"/>
        <v>45215</v>
      </c>
      <c r="I3739" s="132">
        <f t="shared" si="1594"/>
        <v>45215</v>
      </c>
      <c r="J3739" s="133">
        <f t="shared" si="1595"/>
        <v>20</v>
      </c>
      <c r="K3739" s="133">
        <f t="shared" si="1596"/>
        <v>11</v>
      </c>
      <c r="L3739" s="124">
        <f t="shared" si="1597"/>
        <v>1.0014294399999999</v>
      </c>
      <c r="M3739" s="134">
        <f t="shared" si="1598"/>
        <v>1.0023005599999999</v>
      </c>
      <c r="N3739" s="134">
        <f t="shared" si="1599"/>
        <v>1.798552199275568</v>
      </c>
      <c r="O3739" s="124">
        <f t="shared" si="1600"/>
        <v>1.80112312</v>
      </c>
      <c r="P3739" s="124"/>
      <c r="Q3739" s="125"/>
      <c r="R3739" s="126"/>
      <c r="S3739" s="124"/>
      <c r="T3739" s="135">
        <f t="shared" si="1588"/>
        <v>7.9699999999999993E-2</v>
      </c>
      <c r="U3739" s="125">
        <f t="shared" si="1601"/>
        <v>1394</v>
      </c>
      <c r="V3739" s="125">
        <v>252</v>
      </c>
      <c r="W3739" s="134">
        <f t="shared" si="1602"/>
        <v>1.5283552</v>
      </c>
      <c r="X3739" s="18"/>
      <c r="Y3739" s="123">
        <f t="shared" si="1603"/>
        <v>67054.222907000003</v>
      </c>
      <c r="Z3739" s="123">
        <f t="shared" si="1604"/>
        <v>72902.276305253123</v>
      </c>
      <c r="AA3739" s="123">
        <f t="shared" si="1605"/>
        <v>1341.0844581400002</v>
      </c>
      <c r="AB3739" s="123">
        <f t="shared" si="1606"/>
        <v>45887.439876023673</v>
      </c>
      <c r="AC3739" s="123">
        <f t="shared" si="1607"/>
        <v>187185.02354641681</v>
      </c>
      <c r="AD3739" s="150">
        <f t="shared" si="1608"/>
        <v>87053.852995000008</v>
      </c>
      <c r="AE3739" s="150">
        <f t="shared" si="1609"/>
        <v>92967.557333191726</v>
      </c>
      <c r="AF3739" s="150">
        <f t="shared" si="1610"/>
        <v>1741.0770599000002</v>
      </c>
      <c r="AG3739" s="150">
        <f t="shared" si="1611"/>
        <v>58761.35077162501</v>
      </c>
      <c r="AH3739" s="150">
        <f t="shared" si="1612"/>
        <v>240523.83815971675</v>
      </c>
    </row>
    <row r="3740" spans="1:34" ht="15.75" x14ac:dyDescent="0.2">
      <c r="A3740" s="127">
        <f t="shared" si="1587"/>
        <v>45200</v>
      </c>
      <c r="B3740" s="165">
        <f t="shared" si="1589"/>
        <v>427760.23106476752</v>
      </c>
      <c r="C3740" s="124"/>
      <c r="D3740" s="128">
        <f t="shared" si="1590"/>
        <v>6683.28</v>
      </c>
      <c r="E3740" s="129">
        <f>VLOOKUP(A3739,[1]Plan1!$AY$80:$BA$314,3)</f>
        <v>6700.66</v>
      </c>
      <c r="F3740" s="130">
        <f t="shared" si="1591"/>
        <v>45185</v>
      </c>
      <c r="G3740" s="131">
        <f t="shared" si="1592"/>
        <v>2.60051950539264E-3</v>
      </c>
      <c r="H3740" s="132">
        <f t="shared" si="1593"/>
        <v>45215</v>
      </c>
      <c r="I3740" s="132">
        <f t="shared" si="1594"/>
        <v>45215</v>
      </c>
      <c r="J3740" s="133">
        <f t="shared" si="1595"/>
        <v>20</v>
      </c>
      <c r="K3740" s="133">
        <f t="shared" si="1596"/>
        <v>11</v>
      </c>
      <c r="L3740" s="124">
        <f t="shared" si="1597"/>
        <v>1.0014294399999999</v>
      </c>
      <c r="M3740" s="134">
        <f t="shared" si="1598"/>
        <v>1.0023005599999999</v>
      </c>
      <c r="N3740" s="134">
        <f t="shared" si="1599"/>
        <v>1.798552199275568</v>
      </c>
      <c r="O3740" s="124">
        <f t="shared" si="1600"/>
        <v>1.80112312</v>
      </c>
      <c r="P3740" s="124"/>
      <c r="Q3740" s="125"/>
      <c r="R3740" s="126"/>
      <c r="S3740" s="124"/>
      <c r="T3740" s="135">
        <f t="shared" si="1588"/>
        <v>7.9699999999999993E-2</v>
      </c>
      <c r="U3740" s="125">
        <f t="shared" si="1601"/>
        <v>1394</v>
      </c>
      <c r="V3740" s="125">
        <v>252</v>
      </c>
      <c r="W3740" s="134">
        <f t="shared" si="1602"/>
        <v>1.5283552</v>
      </c>
      <c r="X3740" s="18"/>
      <c r="Y3740" s="123">
        <f t="shared" si="1603"/>
        <v>67054.222907000003</v>
      </c>
      <c r="Z3740" s="123">
        <f t="shared" si="1604"/>
        <v>72902.276305253123</v>
      </c>
      <c r="AA3740" s="123">
        <f t="shared" si="1605"/>
        <v>1341.0844581400002</v>
      </c>
      <c r="AB3740" s="123">
        <f t="shared" si="1606"/>
        <v>45909.791283659331</v>
      </c>
      <c r="AC3740" s="123">
        <f t="shared" si="1607"/>
        <v>187207.37495405244</v>
      </c>
      <c r="AD3740" s="150">
        <f t="shared" si="1608"/>
        <v>87053.852995000008</v>
      </c>
      <c r="AE3740" s="150">
        <f t="shared" si="1609"/>
        <v>92967.557333191726</v>
      </c>
      <c r="AF3740" s="150">
        <f t="shared" si="1610"/>
        <v>1741.0770599000002</v>
      </c>
      <c r="AG3740" s="150">
        <f t="shared" si="1611"/>
        <v>58790.368722623338</v>
      </c>
      <c r="AH3740" s="150">
        <f t="shared" si="1612"/>
        <v>240552.85611071507</v>
      </c>
    </row>
    <row r="3741" spans="1:34" ht="15.75" x14ac:dyDescent="0.2">
      <c r="A3741" s="127">
        <f t="shared" si="1587"/>
        <v>45201</v>
      </c>
      <c r="B3741" s="165">
        <f t="shared" si="1589"/>
        <v>427811.60042340157</v>
      </c>
      <c r="C3741" s="124"/>
      <c r="D3741" s="128">
        <f t="shared" si="1590"/>
        <v>6683.28</v>
      </c>
      <c r="E3741" s="129">
        <f>VLOOKUP(A3740,[1]Plan1!$AY$80:$BA$314,3)</f>
        <v>6700.66</v>
      </c>
      <c r="F3741" s="130">
        <f t="shared" si="1591"/>
        <v>45185</v>
      </c>
      <c r="G3741" s="131">
        <f t="shared" si="1592"/>
        <v>2.60051950539264E-3</v>
      </c>
      <c r="H3741" s="132">
        <f t="shared" si="1593"/>
        <v>45215</v>
      </c>
      <c r="I3741" s="132">
        <f t="shared" si="1594"/>
        <v>45215</v>
      </c>
      <c r="J3741" s="133">
        <f t="shared" si="1595"/>
        <v>20</v>
      </c>
      <c r="K3741" s="133">
        <f t="shared" si="1596"/>
        <v>11</v>
      </c>
      <c r="L3741" s="124">
        <f t="shared" si="1597"/>
        <v>1.0014294399999999</v>
      </c>
      <c r="M3741" s="134">
        <f t="shared" si="1598"/>
        <v>1.0023005599999999</v>
      </c>
      <c r="N3741" s="134">
        <f t="shared" si="1599"/>
        <v>1.798552199275568</v>
      </c>
      <c r="O3741" s="124">
        <f t="shared" si="1600"/>
        <v>1.80112312</v>
      </c>
      <c r="P3741" s="124"/>
      <c r="Q3741" s="125"/>
      <c r="R3741" s="126"/>
      <c r="S3741" s="124"/>
      <c r="T3741" s="135">
        <f t="shared" si="1588"/>
        <v>7.9699999999999993E-2</v>
      </c>
      <c r="U3741" s="125">
        <f t="shared" si="1601"/>
        <v>1394</v>
      </c>
      <c r="V3741" s="125">
        <v>252</v>
      </c>
      <c r="W3741" s="134">
        <f t="shared" si="1602"/>
        <v>1.5283552</v>
      </c>
      <c r="X3741" s="18"/>
      <c r="Y3741" s="123">
        <f t="shared" si="1603"/>
        <v>67054.222907000003</v>
      </c>
      <c r="Z3741" s="123">
        <f t="shared" si="1604"/>
        <v>72902.276305253123</v>
      </c>
      <c r="AA3741" s="123">
        <f t="shared" si="1605"/>
        <v>1341.0844581400002</v>
      </c>
      <c r="AB3741" s="123">
        <f t="shared" si="1606"/>
        <v>45932.142691295005</v>
      </c>
      <c r="AC3741" s="123">
        <f t="shared" si="1607"/>
        <v>187229.72636168814</v>
      </c>
      <c r="AD3741" s="150">
        <f t="shared" si="1608"/>
        <v>87053.852995000008</v>
      </c>
      <c r="AE3741" s="150">
        <f t="shared" si="1609"/>
        <v>92967.557333191726</v>
      </c>
      <c r="AF3741" s="150">
        <f t="shared" si="1610"/>
        <v>1741.0770599000002</v>
      </c>
      <c r="AG3741" s="150">
        <f t="shared" si="1611"/>
        <v>58819.386673621673</v>
      </c>
      <c r="AH3741" s="150">
        <f t="shared" si="1612"/>
        <v>240581.8740617134</v>
      </c>
    </row>
    <row r="3742" spans="1:34" ht="15.75" x14ac:dyDescent="0.2">
      <c r="A3742" s="127">
        <f t="shared" si="1587"/>
        <v>45202</v>
      </c>
      <c r="B3742" s="165">
        <f t="shared" si="1589"/>
        <v>428001.92302872473</v>
      </c>
      <c r="C3742" s="124"/>
      <c r="D3742" s="128">
        <f t="shared" si="1590"/>
        <v>6683.28</v>
      </c>
      <c r="E3742" s="129">
        <f>VLOOKUP(A3741,[1]Plan1!$AY$80:$BA$314,3)</f>
        <v>6700.66</v>
      </c>
      <c r="F3742" s="130">
        <f t="shared" si="1591"/>
        <v>45185</v>
      </c>
      <c r="G3742" s="131">
        <f t="shared" si="1592"/>
        <v>2.60051950539264E-3</v>
      </c>
      <c r="H3742" s="132">
        <f t="shared" si="1593"/>
        <v>45215</v>
      </c>
      <c r="I3742" s="132">
        <f t="shared" si="1594"/>
        <v>45215</v>
      </c>
      <c r="J3742" s="133">
        <f t="shared" si="1595"/>
        <v>20</v>
      </c>
      <c r="K3742" s="133">
        <f t="shared" si="1596"/>
        <v>12</v>
      </c>
      <c r="L3742" s="124">
        <f t="shared" si="1597"/>
        <v>1.0015594999999999</v>
      </c>
      <c r="M3742" s="134">
        <f t="shared" si="1598"/>
        <v>1.0023005599999999</v>
      </c>
      <c r="N3742" s="134">
        <f t="shared" si="1599"/>
        <v>1.798552199275568</v>
      </c>
      <c r="O3742" s="124">
        <f t="shared" si="1600"/>
        <v>1.8013570400000001</v>
      </c>
      <c r="P3742" s="124"/>
      <c r="Q3742" s="125"/>
      <c r="R3742" s="126"/>
      <c r="S3742" s="124"/>
      <c r="T3742" s="135">
        <f t="shared" si="1588"/>
        <v>7.9699999999999993E-2</v>
      </c>
      <c r="U3742" s="125">
        <f t="shared" si="1601"/>
        <v>1395</v>
      </c>
      <c r="V3742" s="125">
        <v>252</v>
      </c>
      <c r="W3742" s="134">
        <f t="shared" si="1602"/>
        <v>1.5288203469999999</v>
      </c>
      <c r="X3742" s="18"/>
      <c r="Y3742" s="123">
        <f t="shared" si="1603"/>
        <v>67054.222907000003</v>
      </c>
      <c r="Z3742" s="123">
        <f t="shared" si="1604"/>
        <v>72963.053657004493</v>
      </c>
      <c r="AA3742" s="123">
        <f t="shared" si="1605"/>
        <v>1341.0844581400002</v>
      </c>
      <c r="AB3742" s="123">
        <f t="shared" si="1606"/>
        <v>45954.494098930671</v>
      </c>
      <c r="AC3742" s="123">
        <f t="shared" si="1607"/>
        <v>187312.85512107515</v>
      </c>
      <c r="AD3742" s="150">
        <f t="shared" si="1608"/>
        <v>87053.852995000008</v>
      </c>
      <c r="AE3742" s="150">
        <f t="shared" si="1609"/>
        <v>93045.733228129582</v>
      </c>
      <c r="AF3742" s="150">
        <f t="shared" si="1610"/>
        <v>1741.0770599000002</v>
      </c>
      <c r="AG3742" s="150">
        <f t="shared" si="1611"/>
        <v>58848.404624620001</v>
      </c>
      <c r="AH3742" s="150">
        <f t="shared" si="1612"/>
        <v>240689.06790764962</v>
      </c>
    </row>
    <row r="3743" spans="1:34" ht="15.75" x14ac:dyDescent="0.2">
      <c r="A3743" s="127">
        <f t="shared" si="1587"/>
        <v>45203</v>
      </c>
      <c r="B3743" s="165">
        <f t="shared" si="1589"/>
        <v>428192.30045691307</v>
      </c>
      <c r="C3743" s="124"/>
      <c r="D3743" s="128">
        <f t="shared" si="1590"/>
        <v>6683.28</v>
      </c>
      <c r="E3743" s="129">
        <f>VLOOKUP(A3742,[1]Plan1!$AY$80:$BA$314,3)</f>
        <v>6700.66</v>
      </c>
      <c r="F3743" s="130">
        <f t="shared" si="1591"/>
        <v>45185</v>
      </c>
      <c r="G3743" s="131">
        <f t="shared" si="1592"/>
        <v>2.60051950539264E-3</v>
      </c>
      <c r="H3743" s="132">
        <f t="shared" si="1593"/>
        <v>45215</v>
      </c>
      <c r="I3743" s="132">
        <f t="shared" si="1594"/>
        <v>45215</v>
      </c>
      <c r="J3743" s="133">
        <f t="shared" si="1595"/>
        <v>20</v>
      </c>
      <c r="K3743" s="133">
        <f t="shared" si="1596"/>
        <v>13</v>
      </c>
      <c r="L3743" s="124">
        <f t="shared" si="1597"/>
        <v>1.00168956</v>
      </c>
      <c r="M3743" s="134">
        <f t="shared" si="1598"/>
        <v>1.0023005599999999</v>
      </c>
      <c r="N3743" s="134">
        <f t="shared" si="1599"/>
        <v>1.798552199275568</v>
      </c>
      <c r="O3743" s="124">
        <f t="shared" si="1600"/>
        <v>1.80159096</v>
      </c>
      <c r="P3743" s="124"/>
      <c r="Q3743" s="125"/>
      <c r="R3743" s="126"/>
      <c r="S3743" s="124"/>
      <c r="T3743" s="135">
        <f t="shared" si="1588"/>
        <v>7.9699999999999993E-2</v>
      </c>
      <c r="U3743" s="125">
        <f t="shared" si="1601"/>
        <v>1396</v>
      </c>
      <c r="V3743" s="125">
        <v>252</v>
      </c>
      <c r="W3743" s="134">
        <f t="shared" si="1602"/>
        <v>1.5292856349999999</v>
      </c>
      <c r="X3743" s="18"/>
      <c r="Y3743" s="123">
        <f t="shared" si="1603"/>
        <v>67054.222907000003</v>
      </c>
      <c r="Z3743" s="123">
        <f t="shared" si="1604"/>
        <v>73023.854987962026</v>
      </c>
      <c r="AA3743" s="123">
        <f t="shared" si="1605"/>
        <v>1341.0844581400002</v>
      </c>
      <c r="AB3743" s="123">
        <f t="shared" si="1606"/>
        <v>45976.845506566337</v>
      </c>
      <c r="AC3743" s="123">
        <f t="shared" si="1607"/>
        <v>187396.00785966837</v>
      </c>
      <c r="AD3743" s="150">
        <f t="shared" si="1608"/>
        <v>87053.852995000008</v>
      </c>
      <c r="AE3743" s="150">
        <f t="shared" si="1609"/>
        <v>93123.939966726364</v>
      </c>
      <c r="AF3743" s="150">
        <f t="shared" si="1610"/>
        <v>1741.0770599000002</v>
      </c>
      <c r="AG3743" s="150">
        <f t="shared" si="1611"/>
        <v>58877.422575618351</v>
      </c>
      <c r="AH3743" s="150">
        <f t="shared" si="1612"/>
        <v>240796.29259724473</v>
      </c>
    </row>
    <row r="3744" spans="1:34" ht="15.75" x14ac:dyDescent="0.2">
      <c r="A3744" s="127">
        <f t="shared" si="1587"/>
        <v>45204</v>
      </c>
      <c r="B3744" s="165">
        <f t="shared" si="1589"/>
        <v>428382.74181975616</v>
      </c>
      <c r="C3744" s="124"/>
      <c r="D3744" s="128">
        <f t="shared" si="1590"/>
        <v>6683.28</v>
      </c>
      <c r="E3744" s="129">
        <f>VLOOKUP(A3743,[1]Plan1!$AY$80:$BA$314,3)</f>
        <v>6700.66</v>
      </c>
      <c r="F3744" s="130">
        <f t="shared" si="1591"/>
        <v>45185</v>
      </c>
      <c r="G3744" s="131">
        <f t="shared" si="1592"/>
        <v>2.60051950539264E-3</v>
      </c>
      <c r="H3744" s="132">
        <f t="shared" si="1593"/>
        <v>45215</v>
      </c>
      <c r="I3744" s="132">
        <f t="shared" si="1594"/>
        <v>45215</v>
      </c>
      <c r="J3744" s="133">
        <f t="shared" si="1595"/>
        <v>20</v>
      </c>
      <c r="K3744" s="133">
        <f t="shared" si="1596"/>
        <v>14</v>
      </c>
      <c r="L3744" s="124">
        <f t="shared" si="1597"/>
        <v>1.0018196500000001</v>
      </c>
      <c r="M3744" s="134">
        <f t="shared" si="1598"/>
        <v>1.0023005599999999</v>
      </c>
      <c r="N3744" s="134">
        <f t="shared" si="1599"/>
        <v>1.798552199275568</v>
      </c>
      <c r="O3744" s="124">
        <f t="shared" si="1600"/>
        <v>1.80182493</v>
      </c>
      <c r="P3744" s="124"/>
      <c r="Q3744" s="125"/>
      <c r="R3744" s="126"/>
      <c r="S3744" s="124"/>
      <c r="T3744" s="135">
        <f t="shared" si="1588"/>
        <v>7.9699999999999993E-2</v>
      </c>
      <c r="U3744" s="125">
        <f t="shared" si="1601"/>
        <v>1397</v>
      </c>
      <c r="V3744" s="125">
        <v>252</v>
      </c>
      <c r="W3744" s="134">
        <f t="shared" si="1602"/>
        <v>1.5297510649999999</v>
      </c>
      <c r="X3744" s="18"/>
      <c r="Y3744" s="123">
        <f t="shared" si="1603"/>
        <v>67054.222907000003</v>
      </c>
      <c r="Z3744" s="123">
        <f t="shared" si="1604"/>
        <v>73084.684283570256</v>
      </c>
      <c r="AA3744" s="123">
        <f t="shared" si="1605"/>
        <v>1341.0844581400002</v>
      </c>
      <c r="AB3744" s="123">
        <f t="shared" si="1606"/>
        <v>45999.196914201995</v>
      </c>
      <c r="AC3744" s="123">
        <f t="shared" si="1607"/>
        <v>187479.18856291223</v>
      </c>
      <c r="AD3744" s="150">
        <f t="shared" si="1608"/>
        <v>87053.852995000008</v>
      </c>
      <c r="AE3744" s="150">
        <f t="shared" si="1609"/>
        <v>93202.182675327233</v>
      </c>
      <c r="AF3744" s="150">
        <f t="shared" si="1610"/>
        <v>1741.0770599000002</v>
      </c>
      <c r="AG3744" s="150">
        <f t="shared" si="1611"/>
        <v>58906.44052661668</v>
      </c>
      <c r="AH3744" s="150">
        <f t="shared" si="1612"/>
        <v>240903.55325684394</v>
      </c>
    </row>
    <row r="3745" spans="1:34" ht="15.75" x14ac:dyDescent="0.2">
      <c r="A3745" s="127">
        <f t="shared" si="1587"/>
        <v>45205</v>
      </c>
      <c r="B3745" s="165">
        <f t="shared" si="1589"/>
        <v>428573.24180082412</v>
      </c>
      <c r="C3745" s="124"/>
      <c r="D3745" s="128">
        <f t="shared" si="1590"/>
        <v>6683.28</v>
      </c>
      <c r="E3745" s="129">
        <f>VLOOKUP(A3744,[1]Plan1!$AY$80:$BA$314,3)</f>
        <v>6700.66</v>
      </c>
      <c r="F3745" s="130">
        <f t="shared" si="1591"/>
        <v>45185</v>
      </c>
      <c r="G3745" s="131">
        <f t="shared" si="1592"/>
        <v>2.60051950539264E-3</v>
      </c>
      <c r="H3745" s="132">
        <f t="shared" si="1593"/>
        <v>45215</v>
      </c>
      <c r="I3745" s="132">
        <f t="shared" si="1594"/>
        <v>45215</v>
      </c>
      <c r="J3745" s="133">
        <f t="shared" si="1595"/>
        <v>20</v>
      </c>
      <c r="K3745" s="133">
        <f t="shared" si="1596"/>
        <v>15</v>
      </c>
      <c r="L3745" s="124">
        <f t="shared" si="1597"/>
        <v>1.0019497500000001</v>
      </c>
      <c r="M3745" s="134">
        <f t="shared" si="1598"/>
        <v>1.0023005599999999</v>
      </c>
      <c r="N3745" s="134">
        <f t="shared" si="1599"/>
        <v>1.798552199275568</v>
      </c>
      <c r="O3745" s="124">
        <f t="shared" si="1600"/>
        <v>1.8020589199999999</v>
      </c>
      <c r="P3745" s="124"/>
      <c r="Q3745" s="125"/>
      <c r="R3745" s="126"/>
      <c r="S3745" s="124"/>
      <c r="T3745" s="135">
        <f t="shared" si="1588"/>
        <v>7.9699999999999993E-2</v>
      </c>
      <c r="U3745" s="125">
        <f t="shared" si="1601"/>
        <v>1398</v>
      </c>
      <c r="V3745" s="125">
        <v>252</v>
      </c>
      <c r="W3745" s="134">
        <f t="shared" si="1602"/>
        <v>1.5302166370000001</v>
      </c>
      <c r="X3745" s="18"/>
      <c r="Y3745" s="123">
        <f t="shared" si="1603"/>
        <v>67054.222907000003</v>
      </c>
      <c r="Z3745" s="123">
        <f t="shared" si="1604"/>
        <v>73145.539218453239</v>
      </c>
      <c r="AA3745" s="123">
        <f t="shared" si="1605"/>
        <v>1341.0844581400002</v>
      </c>
      <c r="AB3745" s="123">
        <f t="shared" si="1606"/>
        <v>46021.548321837676</v>
      </c>
      <c r="AC3745" s="123">
        <f t="shared" si="1607"/>
        <v>187562.39490543091</v>
      </c>
      <c r="AD3745" s="150">
        <f t="shared" si="1608"/>
        <v>87053.852995000008</v>
      </c>
      <c r="AE3745" s="150">
        <f t="shared" si="1609"/>
        <v>93280.458362878184</v>
      </c>
      <c r="AF3745" s="150">
        <f t="shared" si="1610"/>
        <v>1741.0770599000002</v>
      </c>
      <c r="AG3745" s="150">
        <f t="shared" si="1611"/>
        <v>58935.458477615008</v>
      </c>
      <c r="AH3745" s="150">
        <f t="shared" si="1612"/>
        <v>241010.84689539322</v>
      </c>
    </row>
    <row r="3746" spans="1:34" ht="15.75" x14ac:dyDescent="0.2">
      <c r="A3746" s="127">
        <f t="shared" si="1587"/>
        <v>45206</v>
      </c>
      <c r="B3746" s="165">
        <f t="shared" si="1589"/>
        <v>428763.80397345393</v>
      </c>
      <c r="C3746" s="124"/>
      <c r="D3746" s="128">
        <f t="shared" si="1590"/>
        <v>6683.28</v>
      </c>
      <c r="E3746" s="129">
        <f>VLOOKUP(A3745,[1]Plan1!$AY$80:$BA$314,3)</f>
        <v>6700.66</v>
      </c>
      <c r="F3746" s="130">
        <f t="shared" si="1591"/>
        <v>45185</v>
      </c>
      <c r="G3746" s="131">
        <f t="shared" si="1592"/>
        <v>2.60051950539264E-3</v>
      </c>
      <c r="H3746" s="132">
        <f t="shared" si="1593"/>
        <v>45215</v>
      </c>
      <c r="I3746" s="132">
        <f t="shared" si="1594"/>
        <v>45215</v>
      </c>
      <c r="J3746" s="133">
        <f t="shared" si="1595"/>
        <v>20</v>
      </c>
      <c r="K3746" s="133">
        <f t="shared" si="1596"/>
        <v>16</v>
      </c>
      <c r="L3746" s="124">
        <f t="shared" si="1597"/>
        <v>1.00207987</v>
      </c>
      <c r="M3746" s="134">
        <f t="shared" si="1598"/>
        <v>1.0023005599999999</v>
      </c>
      <c r="N3746" s="134">
        <f t="shared" si="1599"/>
        <v>1.798552199275568</v>
      </c>
      <c r="O3746" s="124">
        <f t="shared" si="1600"/>
        <v>1.80229295</v>
      </c>
      <c r="P3746" s="124"/>
      <c r="Q3746" s="125"/>
      <c r="R3746" s="126"/>
      <c r="S3746" s="124"/>
      <c r="T3746" s="135">
        <f t="shared" si="1588"/>
        <v>7.9699999999999993E-2</v>
      </c>
      <c r="U3746" s="125">
        <f t="shared" si="1601"/>
        <v>1399</v>
      </c>
      <c r="V3746" s="125">
        <v>252</v>
      </c>
      <c r="W3746" s="134">
        <f t="shared" si="1602"/>
        <v>1.5306823510000001</v>
      </c>
      <c r="X3746" s="18"/>
      <c r="Y3746" s="123">
        <f t="shared" si="1603"/>
        <v>67054.222907000003</v>
      </c>
      <c r="Z3746" s="123">
        <f t="shared" si="1604"/>
        <v>73206.421355568047</v>
      </c>
      <c r="AA3746" s="123">
        <f t="shared" si="1605"/>
        <v>1341.0844581400002</v>
      </c>
      <c r="AB3746" s="123">
        <f t="shared" si="1606"/>
        <v>46043.899729473342</v>
      </c>
      <c r="AC3746" s="123">
        <f t="shared" si="1607"/>
        <v>187645.62845018136</v>
      </c>
      <c r="AD3746" s="150">
        <f t="shared" si="1608"/>
        <v>87053.852995000008</v>
      </c>
      <c r="AE3746" s="150">
        <f t="shared" si="1609"/>
        <v>93358.76903975918</v>
      </c>
      <c r="AF3746" s="150">
        <f t="shared" si="1610"/>
        <v>1741.0770599000002</v>
      </c>
      <c r="AG3746" s="150">
        <f t="shared" si="1611"/>
        <v>58964.476428613343</v>
      </c>
      <c r="AH3746" s="150">
        <f t="shared" si="1612"/>
        <v>241118.17552327254</v>
      </c>
    </row>
    <row r="3747" spans="1:34" ht="15.75" x14ac:dyDescent="0.2">
      <c r="A3747" s="127">
        <f t="shared" si="1587"/>
        <v>45207</v>
      </c>
      <c r="B3747" s="165">
        <f t="shared" si="1589"/>
        <v>428815.17333208793</v>
      </c>
      <c r="C3747" s="124"/>
      <c r="D3747" s="128">
        <f t="shared" si="1590"/>
        <v>6683.28</v>
      </c>
      <c r="E3747" s="129">
        <f>VLOOKUP(A3746,[1]Plan1!$AY$80:$BA$314,3)</f>
        <v>6700.66</v>
      </c>
      <c r="F3747" s="130">
        <f t="shared" si="1591"/>
        <v>45185</v>
      </c>
      <c r="G3747" s="131">
        <f t="shared" si="1592"/>
        <v>2.60051950539264E-3</v>
      </c>
      <c r="H3747" s="132">
        <f t="shared" si="1593"/>
        <v>45215</v>
      </c>
      <c r="I3747" s="132">
        <f t="shared" si="1594"/>
        <v>45215</v>
      </c>
      <c r="J3747" s="133">
        <f t="shared" si="1595"/>
        <v>20</v>
      </c>
      <c r="K3747" s="133">
        <f t="shared" si="1596"/>
        <v>16</v>
      </c>
      <c r="L3747" s="124">
        <f t="shared" si="1597"/>
        <v>1.00207987</v>
      </c>
      <c r="M3747" s="134">
        <f t="shared" si="1598"/>
        <v>1.0023005599999999</v>
      </c>
      <c r="N3747" s="134">
        <f t="shared" si="1599"/>
        <v>1.798552199275568</v>
      </c>
      <c r="O3747" s="124">
        <f t="shared" si="1600"/>
        <v>1.80229295</v>
      </c>
      <c r="P3747" s="124"/>
      <c r="Q3747" s="125"/>
      <c r="R3747" s="126"/>
      <c r="S3747" s="124"/>
      <c r="T3747" s="135">
        <f t="shared" si="1588"/>
        <v>7.9699999999999993E-2</v>
      </c>
      <c r="U3747" s="125">
        <f t="shared" si="1601"/>
        <v>1399</v>
      </c>
      <c r="V3747" s="125">
        <v>252</v>
      </c>
      <c r="W3747" s="134">
        <f t="shared" si="1602"/>
        <v>1.5306823510000001</v>
      </c>
      <c r="X3747" s="18"/>
      <c r="Y3747" s="123">
        <f t="shared" si="1603"/>
        <v>67054.222907000003</v>
      </c>
      <c r="Z3747" s="123">
        <f t="shared" si="1604"/>
        <v>73206.421355568047</v>
      </c>
      <c r="AA3747" s="123">
        <f t="shared" si="1605"/>
        <v>1341.0844581400002</v>
      </c>
      <c r="AB3747" s="123">
        <f t="shared" si="1606"/>
        <v>46066.251137109008</v>
      </c>
      <c r="AC3747" s="123">
        <f t="shared" si="1607"/>
        <v>187667.97985781703</v>
      </c>
      <c r="AD3747" s="150">
        <f t="shared" si="1608"/>
        <v>87053.852995000008</v>
      </c>
      <c r="AE3747" s="150">
        <f t="shared" si="1609"/>
        <v>93358.76903975918</v>
      </c>
      <c r="AF3747" s="150">
        <f t="shared" si="1610"/>
        <v>1741.0770599000002</v>
      </c>
      <c r="AG3747" s="150">
        <f t="shared" si="1611"/>
        <v>58993.494379611671</v>
      </c>
      <c r="AH3747" s="150">
        <f t="shared" si="1612"/>
        <v>241147.19347427087</v>
      </c>
    </row>
    <row r="3748" spans="1:34" ht="15.75" x14ac:dyDescent="0.2">
      <c r="A3748" s="127">
        <f t="shared" si="1587"/>
        <v>45208</v>
      </c>
      <c r="B3748" s="165">
        <f t="shared" si="1589"/>
        <v>428866.54269072192</v>
      </c>
      <c r="C3748" s="124"/>
      <c r="D3748" s="128">
        <f t="shared" si="1590"/>
        <v>6683.28</v>
      </c>
      <c r="E3748" s="129">
        <f>VLOOKUP(A3747,[1]Plan1!$AY$80:$BA$314,3)</f>
        <v>6700.66</v>
      </c>
      <c r="F3748" s="130">
        <f t="shared" si="1591"/>
        <v>45185</v>
      </c>
      <c r="G3748" s="131">
        <f t="shared" si="1592"/>
        <v>2.60051950539264E-3</v>
      </c>
      <c r="H3748" s="132">
        <f t="shared" si="1593"/>
        <v>45215</v>
      </c>
      <c r="I3748" s="132">
        <f t="shared" si="1594"/>
        <v>45215</v>
      </c>
      <c r="J3748" s="133">
        <f t="shared" si="1595"/>
        <v>20</v>
      </c>
      <c r="K3748" s="133">
        <f t="shared" si="1596"/>
        <v>16</v>
      </c>
      <c r="L3748" s="124">
        <f t="shared" si="1597"/>
        <v>1.00207987</v>
      </c>
      <c r="M3748" s="134">
        <f t="shared" si="1598"/>
        <v>1.0023005599999999</v>
      </c>
      <c r="N3748" s="134">
        <f t="shared" si="1599"/>
        <v>1.798552199275568</v>
      </c>
      <c r="O3748" s="124">
        <f t="shared" si="1600"/>
        <v>1.80229295</v>
      </c>
      <c r="P3748" s="124"/>
      <c r="Q3748" s="125"/>
      <c r="R3748" s="126"/>
      <c r="S3748" s="124"/>
      <c r="T3748" s="135">
        <f t="shared" si="1588"/>
        <v>7.9699999999999993E-2</v>
      </c>
      <c r="U3748" s="125">
        <f t="shared" si="1601"/>
        <v>1399</v>
      </c>
      <c r="V3748" s="125">
        <v>252</v>
      </c>
      <c r="W3748" s="134">
        <f t="shared" si="1602"/>
        <v>1.5306823510000001</v>
      </c>
      <c r="X3748" s="18"/>
      <c r="Y3748" s="123">
        <f t="shared" si="1603"/>
        <v>67054.222907000003</v>
      </c>
      <c r="Z3748" s="123">
        <f t="shared" si="1604"/>
        <v>73206.421355568047</v>
      </c>
      <c r="AA3748" s="123">
        <f t="shared" si="1605"/>
        <v>1341.0844581400002</v>
      </c>
      <c r="AB3748" s="123">
        <f t="shared" si="1606"/>
        <v>46088.602544744666</v>
      </c>
      <c r="AC3748" s="123">
        <f t="shared" si="1607"/>
        <v>187690.3312654527</v>
      </c>
      <c r="AD3748" s="150">
        <f t="shared" si="1608"/>
        <v>87053.852995000008</v>
      </c>
      <c r="AE3748" s="150">
        <f t="shared" si="1609"/>
        <v>93358.76903975918</v>
      </c>
      <c r="AF3748" s="150">
        <f t="shared" si="1610"/>
        <v>1741.0770599000002</v>
      </c>
      <c r="AG3748" s="150">
        <f t="shared" si="1611"/>
        <v>59022.512330609999</v>
      </c>
      <c r="AH3748" s="150">
        <f t="shared" si="1612"/>
        <v>241176.2114252692</v>
      </c>
    </row>
    <row r="3749" spans="1:34" ht="15.75" x14ac:dyDescent="0.2">
      <c r="A3749" s="127">
        <f t="shared" si="1587"/>
        <v>45209</v>
      </c>
      <c r="B3749" s="165">
        <f t="shared" si="1589"/>
        <v>429057.16508368094</v>
      </c>
      <c r="C3749" s="124"/>
      <c r="D3749" s="128">
        <f t="shared" si="1590"/>
        <v>6683.28</v>
      </c>
      <c r="E3749" s="129">
        <f>VLOOKUP(A3748,[1]Plan1!$AY$80:$BA$314,3)</f>
        <v>6700.66</v>
      </c>
      <c r="F3749" s="130">
        <f t="shared" si="1591"/>
        <v>45185</v>
      </c>
      <c r="G3749" s="131">
        <f t="shared" si="1592"/>
        <v>2.60051950539264E-3</v>
      </c>
      <c r="H3749" s="132">
        <f t="shared" si="1593"/>
        <v>45215</v>
      </c>
      <c r="I3749" s="132">
        <f t="shared" si="1594"/>
        <v>45215</v>
      </c>
      <c r="J3749" s="133">
        <f t="shared" si="1595"/>
        <v>20</v>
      </c>
      <c r="K3749" s="133">
        <f t="shared" si="1596"/>
        <v>17</v>
      </c>
      <c r="L3749" s="124">
        <f t="shared" si="1597"/>
        <v>1.00221001</v>
      </c>
      <c r="M3749" s="134">
        <f t="shared" si="1598"/>
        <v>1.0023005599999999</v>
      </c>
      <c r="N3749" s="134">
        <f t="shared" si="1599"/>
        <v>1.798552199275568</v>
      </c>
      <c r="O3749" s="124">
        <f t="shared" si="1600"/>
        <v>1.8025270099999999</v>
      </c>
      <c r="P3749" s="124"/>
      <c r="Q3749" s="125"/>
      <c r="R3749" s="126"/>
      <c r="S3749" s="124"/>
      <c r="T3749" s="135">
        <f t="shared" si="1588"/>
        <v>7.9699999999999993E-2</v>
      </c>
      <c r="U3749" s="125">
        <f t="shared" si="1601"/>
        <v>1400</v>
      </c>
      <c r="V3749" s="125">
        <v>252</v>
      </c>
      <c r="W3749" s="134">
        <f t="shared" si="1602"/>
        <v>1.5311482059999999</v>
      </c>
      <c r="X3749" s="18"/>
      <c r="Y3749" s="123">
        <f t="shared" si="1603"/>
        <v>67054.222907000003</v>
      </c>
      <c r="Z3749" s="123">
        <f t="shared" si="1604"/>
        <v>73267.329832708885</v>
      </c>
      <c r="AA3749" s="123">
        <f t="shared" si="1605"/>
        <v>1341.0844581400002</v>
      </c>
      <c r="AB3749" s="123">
        <f t="shared" si="1606"/>
        <v>46110.953952380332</v>
      </c>
      <c r="AC3749" s="123">
        <f t="shared" si="1607"/>
        <v>187773.59115022921</v>
      </c>
      <c r="AD3749" s="150">
        <f t="shared" si="1608"/>
        <v>87053.852995000008</v>
      </c>
      <c r="AE3749" s="150">
        <f t="shared" si="1609"/>
        <v>93437.113596943367</v>
      </c>
      <c r="AF3749" s="150">
        <f t="shared" si="1610"/>
        <v>1741.0770599000002</v>
      </c>
      <c r="AG3749" s="150">
        <f t="shared" si="1611"/>
        <v>59051.530281608342</v>
      </c>
      <c r="AH3749" s="150">
        <f t="shared" si="1612"/>
        <v>241283.57393345173</v>
      </c>
    </row>
    <row r="3750" spans="1:34" ht="15.75" x14ac:dyDescent="0.2">
      <c r="A3750" s="127">
        <f t="shared" si="1587"/>
        <v>45210</v>
      </c>
      <c r="B3750" s="165">
        <f t="shared" si="1589"/>
        <v>429247.84614256804</v>
      </c>
      <c r="C3750" s="124"/>
      <c r="D3750" s="128">
        <f t="shared" si="1590"/>
        <v>6683.28</v>
      </c>
      <c r="E3750" s="129">
        <f>VLOOKUP(A3749,[1]Plan1!$AY$80:$BA$314,3)</f>
        <v>6700.66</v>
      </c>
      <c r="F3750" s="130">
        <f t="shared" si="1591"/>
        <v>45185</v>
      </c>
      <c r="G3750" s="131">
        <f t="shared" si="1592"/>
        <v>2.60051950539264E-3</v>
      </c>
      <c r="H3750" s="132">
        <f t="shared" si="1593"/>
        <v>45215</v>
      </c>
      <c r="I3750" s="132">
        <f t="shared" si="1594"/>
        <v>45215</v>
      </c>
      <c r="J3750" s="133">
        <f t="shared" si="1595"/>
        <v>20</v>
      </c>
      <c r="K3750" s="133">
        <f t="shared" si="1596"/>
        <v>18</v>
      </c>
      <c r="L3750" s="124">
        <f t="shared" si="1597"/>
        <v>1.0023401599999999</v>
      </c>
      <c r="M3750" s="134">
        <f t="shared" si="1598"/>
        <v>1.0023005599999999</v>
      </c>
      <c r="N3750" s="134">
        <f t="shared" si="1599"/>
        <v>1.798552199275568</v>
      </c>
      <c r="O3750" s="124">
        <f t="shared" si="1600"/>
        <v>1.80276109</v>
      </c>
      <c r="P3750" s="124"/>
      <c r="Q3750" s="125"/>
      <c r="R3750" s="126"/>
      <c r="S3750" s="124"/>
      <c r="T3750" s="135">
        <f t="shared" si="1588"/>
        <v>7.9699999999999993E-2</v>
      </c>
      <c r="U3750" s="125">
        <f t="shared" si="1601"/>
        <v>1401</v>
      </c>
      <c r="V3750" s="125">
        <v>252</v>
      </c>
      <c r="W3750" s="134">
        <f t="shared" si="1602"/>
        <v>1.531614203</v>
      </c>
      <c r="X3750" s="18"/>
      <c r="Y3750" s="123">
        <f t="shared" si="1603"/>
        <v>67054.222907000003</v>
      </c>
      <c r="Z3750" s="123">
        <f t="shared" si="1604"/>
        <v>73328.263969989581</v>
      </c>
      <c r="AA3750" s="123">
        <f t="shared" si="1605"/>
        <v>1341.0844581400002</v>
      </c>
      <c r="AB3750" s="123">
        <f t="shared" si="1606"/>
        <v>46133.305360015998</v>
      </c>
      <c r="AC3750" s="123">
        <f t="shared" si="1607"/>
        <v>187856.87669514559</v>
      </c>
      <c r="AD3750" s="150">
        <f t="shared" si="1608"/>
        <v>87053.852995000008</v>
      </c>
      <c r="AE3750" s="150">
        <f t="shared" si="1609"/>
        <v>93515.491159915735</v>
      </c>
      <c r="AF3750" s="150">
        <f t="shared" si="1610"/>
        <v>1741.0770599000002</v>
      </c>
      <c r="AG3750" s="150">
        <f t="shared" si="1611"/>
        <v>59080.54823260667</v>
      </c>
      <c r="AH3750" s="150">
        <f t="shared" si="1612"/>
        <v>241390.96944742242</v>
      </c>
    </row>
    <row r="3751" spans="1:34" ht="15.75" x14ac:dyDescent="0.2">
      <c r="A3751" s="127">
        <f t="shared" si="1587"/>
        <v>45211</v>
      </c>
      <c r="B3751" s="165">
        <f t="shared" si="1589"/>
        <v>429438.58944397746</v>
      </c>
      <c r="C3751" s="124"/>
      <c r="D3751" s="128">
        <f t="shared" si="1590"/>
        <v>6683.28</v>
      </c>
      <c r="E3751" s="129">
        <f>VLOOKUP(A3750,[1]Plan1!$AY$80:$BA$314,3)</f>
        <v>6700.66</v>
      </c>
      <c r="F3751" s="130">
        <f t="shared" si="1591"/>
        <v>45185</v>
      </c>
      <c r="G3751" s="131">
        <f t="shared" si="1592"/>
        <v>2.60051950539264E-3</v>
      </c>
      <c r="H3751" s="132">
        <f t="shared" si="1593"/>
        <v>45215</v>
      </c>
      <c r="I3751" s="132">
        <f t="shared" si="1594"/>
        <v>45215</v>
      </c>
      <c r="J3751" s="133">
        <f t="shared" si="1595"/>
        <v>20</v>
      </c>
      <c r="K3751" s="133">
        <f t="shared" si="1596"/>
        <v>19</v>
      </c>
      <c r="L3751" s="124">
        <f t="shared" si="1597"/>
        <v>1.00247033</v>
      </c>
      <c r="M3751" s="134">
        <f t="shared" si="1598"/>
        <v>1.0023005599999999</v>
      </c>
      <c r="N3751" s="134">
        <f t="shared" si="1599"/>
        <v>1.798552199275568</v>
      </c>
      <c r="O3751" s="124">
        <f t="shared" si="1600"/>
        <v>1.80299521</v>
      </c>
      <c r="P3751" s="124"/>
      <c r="Q3751" s="125"/>
      <c r="R3751" s="126"/>
      <c r="S3751" s="124"/>
      <c r="T3751" s="135">
        <f t="shared" si="1588"/>
        <v>7.9699999999999993E-2</v>
      </c>
      <c r="U3751" s="125">
        <f t="shared" si="1601"/>
        <v>1402</v>
      </c>
      <c r="V3751" s="125">
        <v>252</v>
      </c>
      <c r="W3751" s="134">
        <f t="shared" si="1602"/>
        <v>1.532080342</v>
      </c>
      <c r="X3751" s="18"/>
      <c r="Y3751" s="123">
        <f t="shared" si="1603"/>
        <v>67054.222907000003</v>
      </c>
      <c r="Z3751" s="123">
        <f t="shared" si="1604"/>
        <v>73389.225331791968</v>
      </c>
      <c r="AA3751" s="123">
        <f t="shared" si="1605"/>
        <v>1341.0844581400002</v>
      </c>
      <c r="AB3751" s="123">
        <f t="shared" si="1606"/>
        <v>46155.656767651672</v>
      </c>
      <c r="AC3751" s="123">
        <f t="shared" si="1607"/>
        <v>187940.18946458361</v>
      </c>
      <c r="AD3751" s="150">
        <f t="shared" si="1608"/>
        <v>87053.852995000008</v>
      </c>
      <c r="AE3751" s="150">
        <f t="shared" si="1609"/>
        <v>93593.903740888825</v>
      </c>
      <c r="AF3751" s="150">
        <f t="shared" si="1610"/>
        <v>1741.0770599000002</v>
      </c>
      <c r="AG3751" s="150">
        <f t="shared" si="1611"/>
        <v>59109.566183605013</v>
      </c>
      <c r="AH3751" s="150">
        <f t="shared" si="1612"/>
        <v>241498.39997939387</v>
      </c>
    </row>
    <row r="3752" spans="1:34" ht="15.75" x14ac:dyDescent="0.2">
      <c r="A3752" s="127">
        <f t="shared" si="1587"/>
        <v>45212</v>
      </c>
      <c r="B3752" s="165">
        <f t="shared" si="1589"/>
        <v>429489.95880261145</v>
      </c>
      <c r="C3752" s="124"/>
      <c r="D3752" s="128">
        <f t="shared" si="1590"/>
        <v>6683.28</v>
      </c>
      <c r="E3752" s="129">
        <f>VLOOKUP(A3751,[1]Plan1!$AY$80:$BA$314,3)</f>
        <v>6700.66</v>
      </c>
      <c r="F3752" s="130">
        <f t="shared" si="1591"/>
        <v>45185</v>
      </c>
      <c r="G3752" s="131">
        <f t="shared" si="1592"/>
        <v>2.60051950539264E-3</v>
      </c>
      <c r="H3752" s="132">
        <f t="shared" si="1593"/>
        <v>45215</v>
      </c>
      <c r="I3752" s="132">
        <f t="shared" si="1594"/>
        <v>45215</v>
      </c>
      <c r="J3752" s="133">
        <f t="shared" si="1595"/>
        <v>20</v>
      </c>
      <c r="K3752" s="133">
        <f t="shared" si="1596"/>
        <v>19</v>
      </c>
      <c r="L3752" s="124">
        <f t="shared" si="1597"/>
        <v>1.00247033</v>
      </c>
      <c r="M3752" s="134">
        <f t="shared" si="1598"/>
        <v>1.0023005599999999</v>
      </c>
      <c r="N3752" s="134">
        <f t="shared" si="1599"/>
        <v>1.798552199275568</v>
      </c>
      <c r="O3752" s="124">
        <f t="shared" si="1600"/>
        <v>1.80299521</v>
      </c>
      <c r="P3752" s="124"/>
      <c r="Q3752" s="125"/>
      <c r="R3752" s="126"/>
      <c r="S3752" s="124"/>
      <c r="T3752" s="135">
        <f t="shared" si="1588"/>
        <v>7.9699999999999993E-2</v>
      </c>
      <c r="U3752" s="125">
        <f t="shared" si="1601"/>
        <v>1402</v>
      </c>
      <c r="V3752" s="125">
        <v>252</v>
      </c>
      <c r="W3752" s="134">
        <f t="shared" si="1602"/>
        <v>1.532080342</v>
      </c>
      <c r="X3752" s="18"/>
      <c r="Y3752" s="123">
        <f t="shared" si="1603"/>
        <v>67054.222907000003</v>
      </c>
      <c r="Z3752" s="123">
        <f t="shared" si="1604"/>
        <v>73389.225331791968</v>
      </c>
      <c r="AA3752" s="123">
        <f t="shared" si="1605"/>
        <v>1341.0844581400002</v>
      </c>
      <c r="AB3752" s="123">
        <f t="shared" si="1606"/>
        <v>46178.008175287338</v>
      </c>
      <c r="AC3752" s="123">
        <f t="shared" si="1607"/>
        <v>187962.54087221928</v>
      </c>
      <c r="AD3752" s="150">
        <f t="shared" si="1608"/>
        <v>87053.852995000008</v>
      </c>
      <c r="AE3752" s="150">
        <f t="shared" si="1609"/>
        <v>93593.903740888825</v>
      </c>
      <c r="AF3752" s="150">
        <f t="shared" si="1610"/>
        <v>1741.0770599000002</v>
      </c>
      <c r="AG3752" s="150">
        <f t="shared" si="1611"/>
        <v>59138.584134603341</v>
      </c>
      <c r="AH3752" s="150">
        <f t="shared" si="1612"/>
        <v>241527.4179303922</v>
      </c>
    </row>
    <row r="3753" spans="1:34" ht="15.75" x14ac:dyDescent="0.2">
      <c r="A3753" s="127">
        <f t="shared" si="1587"/>
        <v>45213</v>
      </c>
      <c r="B3753" s="165">
        <f t="shared" si="1589"/>
        <v>429680.76080180117</v>
      </c>
      <c r="C3753" s="124"/>
      <c r="D3753" s="128">
        <f t="shared" si="1590"/>
        <v>6683.28</v>
      </c>
      <c r="E3753" s="129">
        <f>VLOOKUP(A3752,[1]Plan1!$AY$80:$BA$314,3)</f>
        <v>6700.66</v>
      </c>
      <c r="F3753" s="130">
        <f t="shared" si="1591"/>
        <v>45185</v>
      </c>
      <c r="G3753" s="131">
        <f t="shared" si="1592"/>
        <v>2.60051950539264E-3</v>
      </c>
      <c r="H3753" s="132">
        <f t="shared" si="1593"/>
        <v>45215</v>
      </c>
      <c r="I3753" s="132">
        <f t="shared" si="1594"/>
        <v>45215</v>
      </c>
      <c r="J3753" s="133">
        <f t="shared" si="1595"/>
        <v>20</v>
      </c>
      <c r="K3753" s="133">
        <f t="shared" si="1596"/>
        <v>20</v>
      </c>
      <c r="L3753" s="124">
        <f t="shared" si="1597"/>
        <v>1.0026005099999999</v>
      </c>
      <c r="M3753" s="134">
        <f t="shared" si="1598"/>
        <v>1.0023005599999999</v>
      </c>
      <c r="N3753" s="134">
        <f t="shared" si="1599"/>
        <v>1.798552199275568</v>
      </c>
      <c r="O3753" s="124">
        <f t="shared" si="1600"/>
        <v>1.8032293500000001</v>
      </c>
      <c r="P3753" s="124"/>
      <c r="Q3753" s="125"/>
      <c r="R3753" s="126"/>
      <c r="S3753" s="124"/>
      <c r="T3753" s="135">
        <f t="shared" si="1588"/>
        <v>7.9699999999999993E-2</v>
      </c>
      <c r="U3753" s="125">
        <f t="shared" si="1601"/>
        <v>1403</v>
      </c>
      <c r="V3753" s="125">
        <v>252</v>
      </c>
      <c r="W3753" s="134">
        <f t="shared" si="1602"/>
        <v>1.532546623</v>
      </c>
      <c r="X3753" s="18"/>
      <c r="Y3753" s="123">
        <f t="shared" si="1603"/>
        <v>67054.222907000003</v>
      </c>
      <c r="Z3753" s="123">
        <f t="shared" si="1604"/>
        <v>73450.212367666143</v>
      </c>
      <c r="AA3753" s="123">
        <f t="shared" si="1605"/>
        <v>1341.0844581400002</v>
      </c>
      <c r="AB3753" s="123">
        <f t="shared" si="1606"/>
        <v>46200.359582923003</v>
      </c>
      <c r="AC3753" s="123">
        <f t="shared" si="1607"/>
        <v>188045.87931572914</v>
      </c>
      <c r="AD3753" s="150">
        <f t="shared" si="1608"/>
        <v>87053.852995000008</v>
      </c>
      <c r="AE3753" s="150">
        <f t="shared" si="1609"/>
        <v>93672.349345570314</v>
      </c>
      <c r="AF3753" s="150">
        <f t="shared" si="1610"/>
        <v>1741.0770599000002</v>
      </c>
      <c r="AG3753" s="150">
        <f t="shared" si="1611"/>
        <v>59167.602085601677</v>
      </c>
      <c r="AH3753" s="150">
        <f t="shared" si="1612"/>
        <v>241634.88148607203</v>
      </c>
    </row>
    <row r="3754" spans="1:34" ht="15.75" x14ac:dyDescent="0.2">
      <c r="A3754" s="127">
        <f t="shared" si="1587"/>
        <v>45214</v>
      </c>
      <c r="B3754" s="165">
        <f t="shared" si="1589"/>
        <v>429732.13016043516</v>
      </c>
      <c r="C3754" s="124"/>
      <c r="D3754" s="128">
        <f t="shared" si="1590"/>
        <v>6683.28</v>
      </c>
      <c r="E3754" s="129">
        <f>VLOOKUP(A3753,[1]Plan1!$AY$80:$BA$314,3)</f>
        <v>6700.66</v>
      </c>
      <c r="F3754" s="130">
        <f t="shared" si="1591"/>
        <v>45185</v>
      </c>
      <c r="G3754" s="131">
        <f t="shared" si="1592"/>
        <v>2.60051950539264E-3</v>
      </c>
      <c r="H3754" s="132">
        <f t="shared" si="1593"/>
        <v>45246</v>
      </c>
      <c r="I3754" s="132">
        <f t="shared" si="1594"/>
        <v>45215</v>
      </c>
      <c r="J3754" s="133">
        <f t="shared" si="1595"/>
        <v>20</v>
      </c>
      <c r="K3754" s="133">
        <f t="shared" si="1596"/>
        <v>20</v>
      </c>
      <c r="L3754" s="124">
        <f t="shared" si="1597"/>
        <v>1.0026005099999999</v>
      </c>
      <c r="M3754" s="134">
        <f t="shared" si="1598"/>
        <v>1.0023005599999999</v>
      </c>
      <c r="N3754" s="134">
        <f t="shared" si="1599"/>
        <v>1.798552199275568</v>
      </c>
      <c r="O3754" s="124">
        <f t="shared" si="1600"/>
        <v>1.8032293500000001</v>
      </c>
      <c r="P3754" s="124"/>
      <c r="Q3754" s="125"/>
      <c r="R3754" s="126"/>
      <c r="S3754" s="124"/>
      <c r="T3754" s="135">
        <f t="shared" si="1588"/>
        <v>7.9699999999999993E-2</v>
      </c>
      <c r="U3754" s="125">
        <f t="shared" si="1601"/>
        <v>1403</v>
      </c>
      <c r="V3754" s="125">
        <v>252</v>
      </c>
      <c r="W3754" s="134">
        <f t="shared" si="1602"/>
        <v>1.532546623</v>
      </c>
      <c r="X3754" s="18"/>
      <c r="Y3754" s="123">
        <f t="shared" si="1603"/>
        <v>67054.222907000003</v>
      </c>
      <c r="Z3754" s="123">
        <f t="shared" si="1604"/>
        <v>73450.212367666143</v>
      </c>
      <c r="AA3754" s="123">
        <f t="shared" si="1605"/>
        <v>1341.0844581400002</v>
      </c>
      <c r="AB3754" s="123">
        <f t="shared" si="1606"/>
        <v>46222.710990558669</v>
      </c>
      <c r="AC3754" s="123">
        <f t="shared" si="1607"/>
        <v>188068.2307233648</v>
      </c>
      <c r="AD3754" s="150">
        <f t="shared" si="1608"/>
        <v>87053.852995000008</v>
      </c>
      <c r="AE3754" s="150">
        <f t="shared" si="1609"/>
        <v>93672.349345570314</v>
      </c>
      <c r="AF3754" s="150">
        <f t="shared" si="1610"/>
        <v>1741.0770599000002</v>
      </c>
      <c r="AG3754" s="150">
        <f t="shared" si="1611"/>
        <v>59196.620036600012</v>
      </c>
      <c r="AH3754" s="150">
        <f t="shared" si="1612"/>
        <v>241663.89943707036</v>
      </c>
    </row>
    <row r="3755" spans="1:34" ht="15.75" x14ac:dyDescent="0.2">
      <c r="A3755" s="127">
        <f t="shared" si="1587"/>
        <v>45215</v>
      </c>
      <c r="B3755" s="165">
        <f t="shared" si="1589"/>
        <v>429783.49951906916</v>
      </c>
      <c r="C3755" s="124"/>
      <c r="D3755" s="128">
        <f t="shared" si="1590"/>
        <v>6683.28</v>
      </c>
      <c r="E3755" s="129">
        <f>VLOOKUP(A3754,[1]Plan1!$AY$80:$BA$314,3)</f>
        <v>6700.66</v>
      </c>
      <c r="F3755" s="130">
        <f t="shared" si="1591"/>
        <v>45185</v>
      </c>
      <c r="G3755" s="131">
        <f t="shared" si="1592"/>
        <v>2.60051950539264E-3</v>
      </c>
      <c r="H3755" s="132">
        <f t="shared" si="1593"/>
        <v>45246</v>
      </c>
      <c r="I3755" s="132">
        <f t="shared" si="1594"/>
        <v>45215</v>
      </c>
      <c r="J3755" s="133">
        <f t="shared" si="1595"/>
        <v>20</v>
      </c>
      <c r="K3755" s="133">
        <f t="shared" si="1596"/>
        <v>20</v>
      </c>
      <c r="L3755" s="124">
        <f t="shared" si="1597"/>
        <v>1.0026005099999999</v>
      </c>
      <c r="M3755" s="134">
        <f t="shared" si="1598"/>
        <v>1.0023005599999999</v>
      </c>
      <c r="N3755" s="134">
        <f t="shared" si="1599"/>
        <v>1.798552199275568</v>
      </c>
      <c r="O3755" s="124">
        <f t="shared" si="1600"/>
        <v>1.8032293500000001</v>
      </c>
      <c r="P3755" s="124"/>
      <c r="Q3755" s="125"/>
      <c r="R3755" s="126"/>
      <c r="S3755" s="124"/>
      <c r="T3755" s="135">
        <f t="shared" si="1588"/>
        <v>7.9699999999999993E-2</v>
      </c>
      <c r="U3755" s="125">
        <f t="shared" si="1601"/>
        <v>1403</v>
      </c>
      <c r="V3755" s="125">
        <v>252</v>
      </c>
      <c r="W3755" s="134">
        <f t="shared" si="1602"/>
        <v>1.532546623</v>
      </c>
      <c r="X3755" s="18"/>
      <c r="Y3755" s="123">
        <f t="shared" si="1603"/>
        <v>67054.222907000003</v>
      </c>
      <c r="Z3755" s="123">
        <f t="shared" si="1604"/>
        <v>73450.212367666143</v>
      </c>
      <c r="AA3755" s="123">
        <f t="shared" si="1605"/>
        <v>1341.0844581400002</v>
      </c>
      <c r="AB3755" s="123">
        <f t="shared" si="1606"/>
        <v>46245.062398194335</v>
      </c>
      <c r="AC3755" s="123">
        <f t="shared" si="1607"/>
        <v>188090.58213100047</v>
      </c>
      <c r="AD3755" s="150">
        <f t="shared" si="1608"/>
        <v>87053.852995000008</v>
      </c>
      <c r="AE3755" s="150">
        <f t="shared" si="1609"/>
        <v>93672.349345570314</v>
      </c>
      <c r="AF3755" s="150">
        <f t="shared" si="1610"/>
        <v>1741.0770599000002</v>
      </c>
      <c r="AG3755" s="150">
        <f t="shared" si="1611"/>
        <v>59225.63798759834</v>
      </c>
      <c r="AH3755" s="150">
        <f t="shared" si="1612"/>
        <v>241692.91738806869</v>
      </c>
    </row>
    <row r="3756" spans="1:34" ht="15.75" x14ac:dyDescent="0.2">
      <c r="A3756" s="127">
        <f t="shared" si="1587"/>
        <v>45216</v>
      </c>
      <c r="B3756" s="165">
        <f t="shared" si="1589"/>
        <v>429969.30994433165</v>
      </c>
      <c r="C3756" s="124"/>
      <c r="D3756" s="128">
        <f t="shared" si="1590"/>
        <v>6700.66</v>
      </c>
      <c r="E3756" s="129">
        <f>VLOOKUP(A3755,[1]Plan1!$AY$80:$BA$314,3)</f>
        <v>6716.74</v>
      </c>
      <c r="F3756" s="130">
        <f t="shared" si="1591"/>
        <v>45216</v>
      </c>
      <c r="G3756" s="131">
        <f t="shared" si="1592"/>
        <v>2.3997636053760818E-3</v>
      </c>
      <c r="H3756" s="132">
        <f t="shared" si="1593"/>
        <v>45246</v>
      </c>
      <c r="I3756" s="132">
        <f t="shared" si="1594"/>
        <v>45246</v>
      </c>
      <c r="J3756" s="133">
        <f t="shared" si="1595"/>
        <v>21</v>
      </c>
      <c r="K3756" s="133">
        <f t="shared" si="1596"/>
        <v>1</v>
      </c>
      <c r="L3756" s="124">
        <f t="shared" si="1597"/>
        <v>1.00011414</v>
      </c>
      <c r="M3756" s="134">
        <f t="shared" si="1598"/>
        <v>1.0026005099999999</v>
      </c>
      <c r="N3756" s="134">
        <f t="shared" si="1599"/>
        <v>1.803229352255306</v>
      </c>
      <c r="O3756" s="124">
        <f t="shared" si="1600"/>
        <v>1.80343517</v>
      </c>
      <c r="P3756" s="124"/>
      <c r="Q3756" s="125"/>
      <c r="R3756" s="126"/>
      <c r="S3756" s="124"/>
      <c r="T3756" s="135">
        <f t="shared" si="1588"/>
        <v>7.9699999999999993E-2</v>
      </c>
      <c r="U3756" s="125">
        <f t="shared" si="1601"/>
        <v>1404</v>
      </c>
      <c r="V3756" s="125">
        <v>252</v>
      </c>
      <c r="W3756" s="134">
        <f t="shared" si="1602"/>
        <v>1.5330130449999999</v>
      </c>
      <c r="X3756" s="18"/>
      <c r="Y3756" s="123">
        <f t="shared" si="1603"/>
        <v>67054.222907000003</v>
      </c>
      <c r="Z3756" s="123">
        <f t="shared" si="1604"/>
        <v>73509.016117783467</v>
      </c>
      <c r="AA3756" s="123">
        <f t="shared" si="1605"/>
        <v>1341.0844581400002</v>
      </c>
      <c r="AB3756" s="123">
        <f t="shared" si="1606"/>
        <v>46267.413805830009</v>
      </c>
      <c r="AC3756" s="123">
        <f t="shared" si="1607"/>
        <v>188171.73728875347</v>
      </c>
      <c r="AD3756" s="150">
        <f t="shared" si="1608"/>
        <v>87053.852995000008</v>
      </c>
      <c r="AE3756" s="150">
        <f t="shared" si="1609"/>
        <v>93747.986662081457</v>
      </c>
      <c r="AF3756" s="150">
        <f t="shared" si="1610"/>
        <v>1741.0770599000002</v>
      </c>
      <c r="AG3756" s="150">
        <f t="shared" si="1611"/>
        <v>59254.655938596668</v>
      </c>
      <c r="AH3756" s="150">
        <f t="shared" si="1612"/>
        <v>241797.57265557814</v>
      </c>
    </row>
    <row r="3757" spans="1:34" ht="15.75" x14ac:dyDescent="0.2">
      <c r="A3757" s="127">
        <f t="shared" si="1587"/>
        <v>45217</v>
      </c>
      <c r="B3757" s="165">
        <f t="shared" si="1589"/>
        <v>430155.17801524512</v>
      </c>
      <c r="C3757" s="124"/>
      <c r="D3757" s="128">
        <f t="shared" si="1590"/>
        <v>6700.66</v>
      </c>
      <c r="E3757" s="129">
        <f>VLOOKUP(A3756,[1]Plan1!$AY$80:$BA$314,3)</f>
        <v>6716.74</v>
      </c>
      <c r="F3757" s="130">
        <f t="shared" si="1591"/>
        <v>45216</v>
      </c>
      <c r="G3757" s="131">
        <f t="shared" si="1592"/>
        <v>2.3997636053760818E-3</v>
      </c>
      <c r="H3757" s="132">
        <f t="shared" si="1593"/>
        <v>45246</v>
      </c>
      <c r="I3757" s="132">
        <f t="shared" si="1594"/>
        <v>45246</v>
      </c>
      <c r="J3757" s="133">
        <f t="shared" si="1595"/>
        <v>21</v>
      </c>
      <c r="K3757" s="133">
        <f t="shared" si="1596"/>
        <v>2</v>
      </c>
      <c r="L3757" s="124">
        <f t="shared" si="1597"/>
        <v>1.0002283000000001</v>
      </c>
      <c r="M3757" s="134">
        <f t="shared" si="1598"/>
        <v>1.0026005099999999</v>
      </c>
      <c r="N3757" s="134">
        <f t="shared" si="1599"/>
        <v>1.803229352255306</v>
      </c>
      <c r="O3757" s="124">
        <f t="shared" si="1600"/>
        <v>1.8036410199999999</v>
      </c>
      <c r="P3757" s="124"/>
      <c r="Q3757" s="125"/>
      <c r="R3757" s="126"/>
      <c r="S3757" s="124"/>
      <c r="T3757" s="135">
        <f t="shared" si="1588"/>
        <v>7.9699999999999993E-2</v>
      </c>
      <c r="U3757" s="125">
        <f t="shared" si="1601"/>
        <v>1405</v>
      </c>
      <c r="V3757" s="125">
        <v>252</v>
      </c>
      <c r="W3757" s="134">
        <f t="shared" si="1602"/>
        <v>1.5334796100000001</v>
      </c>
      <c r="X3757" s="18"/>
      <c r="Y3757" s="123">
        <f t="shared" si="1603"/>
        <v>67054.222907000003</v>
      </c>
      <c r="Z3757" s="123">
        <f t="shared" si="1604"/>
        <v>73567.845081777385</v>
      </c>
      <c r="AA3757" s="123">
        <f t="shared" si="1605"/>
        <v>1341.0844581400002</v>
      </c>
      <c r="AB3757" s="123">
        <f t="shared" si="1606"/>
        <v>46289.765213465667</v>
      </c>
      <c r="AC3757" s="123">
        <f t="shared" si="1607"/>
        <v>188252.91766038304</v>
      </c>
      <c r="AD3757" s="150">
        <f t="shared" si="1608"/>
        <v>87053.852995000008</v>
      </c>
      <c r="AE3757" s="150">
        <f t="shared" si="1609"/>
        <v>93823.656410367097</v>
      </c>
      <c r="AF3757" s="150">
        <f t="shared" si="1610"/>
        <v>1741.0770599000002</v>
      </c>
      <c r="AG3757" s="150">
        <f t="shared" si="1611"/>
        <v>59283.673889595004</v>
      </c>
      <c r="AH3757" s="150">
        <f t="shared" si="1612"/>
        <v>241902.26035486211</v>
      </c>
    </row>
    <row r="3758" spans="1:34" ht="15.75" x14ac:dyDescent="0.2">
      <c r="A3758" s="127">
        <f t="shared" si="1587"/>
        <v>45218</v>
      </c>
      <c r="B3758" s="165">
        <f t="shared" si="1589"/>
        <v>430341.10332760075</v>
      </c>
      <c r="C3758" s="124"/>
      <c r="D3758" s="128">
        <f t="shared" si="1590"/>
        <v>6700.66</v>
      </c>
      <c r="E3758" s="129">
        <f>VLOOKUP(A3757,[1]Plan1!$AY$80:$BA$314,3)</f>
        <v>6716.74</v>
      </c>
      <c r="F3758" s="130">
        <f t="shared" si="1591"/>
        <v>45216</v>
      </c>
      <c r="G3758" s="131">
        <f t="shared" si="1592"/>
        <v>2.3997636053760818E-3</v>
      </c>
      <c r="H3758" s="132">
        <f t="shared" si="1593"/>
        <v>45246</v>
      </c>
      <c r="I3758" s="132">
        <f t="shared" si="1594"/>
        <v>45246</v>
      </c>
      <c r="J3758" s="133">
        <f t="shared" si="1595"/>
        <v>21</v>
      </c>
      <c r="K3758" s="133">
        <f t="shared" si="1596"/>
        <v>3</v>
      </c>
      <c r="L3758" s="124">
        <f t="shared" si="1597"/>
        <v>1.0003424700000001</v>
      </c>
      <c r="M3758" s="134">
        <f t="shared" si="1598"/>
        <v>1.0026005099999999</v>
      </c>
      <c r="N3758" s="134">
        <f t="shared" si="1599"/>
        <v>1.803229352255306</v>
      </c>
      <c r="O3758" s="124">
        <f t="shared" si="1600"/>
        <v>1.8038468999999999</v>
      </c>
      <c r="P3758" s="124"/>
      <c r="Q3758" s="125"/>
      <c r="R3758" s="126"/>
      <c r="S3758" s="124"/>
      <c r="T3758" s="135">
        <f t="shared" si="1588"/>
        <v>7.9699999999999993E-2</v>
      </c>
      <c r="U3758" s="125">
        <f t="shared" si="1601"/>
        <v>1406</v>
      </c>
      <c r="V3758" s="125">
        <v>252</v>
      </c>
      <c r="W3758" s="134">
        <f t="shared" si="1602"/>
        <v>1.533946316</v>
      </c>
      <c r="X3758" s="18"/>
      <c r="Y3758" s="123">
        <f t="shared" si="1603"/>
        <v>67054.222907000003</v>
      </c>
      <c r="Z3758" s="123">
        <f t="shared" si="1604"/>
        <v>73626.699082849154</v>
      </c>
      <c r="AA3758" s="123">
        <f t="shared" si="1605"/>
        <v>1341.0844581400002</v>
      </c>
      <c r="AB3758" s="123">
        <f t="shared" si="1606"/>
        <v>46312.116621101333</v>
      </c>
      <c r="AC3758" s="123">
        <f t="shared" si="1607"/>
        <v>188334.12306909048</v>
      </c>
      <c r="AD3758" s="150">
        <f t="shared" si="1608"/>
        <v>87053.852995000008</v>
      </c>
      <c r="AE3758" s="150">
        <f t="shared" si="1609"/>
        <v>93899.358363016887</v>
      </c>
      <c r="AF3758" s="150">
        <f t="shared" si="1610"/>
        <v>1741.0770599000002</v>
      </c>
      <c r="AG3758" s="150">
        <f t="shared" si="1611"/>
        <v>59312.691840593347</v>
      </c>
      <c r="AH3758" s="150">
        <f t="shared" si="1612"/>
        <v>242006.98025851024</v>
      </c>
    </row>
    <row r="3759" spans="1:34" ht="15.75" x14ac:dyDescent="0.2">
      <c r="A3759" s="127">
        <f t="shared" si="1587"/>
        <v>45219</v>
      </c>
      <c r="B3759" s="165">
        <f t="shared" si="1589"/>
        <v>430527.0827486302</v>
      </c>
      <c r="C3759" s="124"/>
      <c r="D3759" s="128">
        <f t="shared" si="1590"/>
        <v>6700.66</v>
      </c>
      <c r="E3759" s="129">
        <f>VLOOKUP(A3758,[1]Plan1!$AY$80:$BA$314,3)</f>
        <v>6716.74</v>
      </c>
      <c r="F3759" s="130">
        <f t="shared" si="1591"/>
        <v>45216</v>
      </c>
      <c r="G3759" s="131">
        <f t="shared" si="1592"/>
        <v>2.3997636053760818E-3</v>
      </c>
      <c r="H3759" s="132">
        <f t="shared" si="1593"/>
        <v>45246</v>
      </c>
      <c r="I3759" s="132">
        <f t="shared" si="1594"/>
        <v>45246</v>
      </c>
      <c r="J3759" s="133">
        <f t="shared" si="1595"/>
        <v>21</v>
      </c>
      <c r="K3759" s="133">
        <f t="shared" si="1596"/>
        <v>4</v>
      </c>
      <c r="L3759" s="124">
        <f t="shared" si="1597"/>
        <v>1.0004566500000001</v>
      </c>
      <c r="M3759" s="134">
        <f t="shared" si="1598"/>
        <v>1.0026005099999999</v>
      </c>
      <c r="N3759" s="134">
        <f t="shared" si="1599"/>
        <v>1.803229352255306</v>
      </c>
      <c r="O3759" s="124">
        <f t="shared" si="1600"/>
        <v>1.8040527900000001</v>
      </c>
      <c r="P3759" s="124"/>
      <c r="Q3759" s="125"/>
      <c r="R3759" s="126"/>
      <c r="S3759" s="124"/>
      <c r="T3759" s="135">
        <f t="shared" si="1588"/>
        <v>7.9699999999999993E-2</v>
      </c>
      <c r="U3759" s="125">
        <f t="shared" si="1601"/>
        <v>1407</v>
      </c>
      <c r="V3759" s="125">
        <v>252</v>
      </c>
      <c r="W3759" s="134">
        <f t="shared" si="1602"/>
        <v>1.5344131649999999</v>
      </c>
      <c r="X3759" s="18"/>
      <c r="Y3759" s="123">
        <f t="shared" si="1603"/>
        <v>67054.222907000003</v>
      </c>
      <c r="Z3759" s="123">
        <f t="shared" si="1604"/>
        <v>73685.576750744032</v>
      </c>
      <c r="AA3759" s="123">
        <f t="shared" si="1605"/>
        <v>1341.0844581400002</v>
      </c>
      <c r="AB3759" s="123">
        <f t="shared" si="1606"/>
        <v>46334.468028736999</v>
      </c>
      <c r="AC3759" s="123">
        <f t="shared" si="1607"/>
        <v>188415.35214462102</v>
      </c>
      <c r="AD3759" s="150">
        <f t="shared" si="1608"/>
        <v>87053.852995000008</v>
      </c>
      <c r="AE3759" s="150">
        <f t="shared" si="1609"/>
        <v>93975.090757517479</v>
      </c>
      <c r="AF3759" s="150">
        <f t="shared" si="1610"/>
        <v>1741.0770599000002</v>
      </c>
      <c r="AG3759" s="150">
        <f t="shared" si="1611"/>
        <v>59341.709791591682</v>
      </c>
      <c r="AH3759" s="150">
        <f t="shared" si="1612"/>
        <v>242111.73060400918</v>
      </c>
    </row>
    <row r="3760" spans="1:34" ht="15.75" x14ac:dyDescent="0.2">
      <c r="A3760" s="127">
        <f t="shared" si="1587"/>
        <v>45220</v>
      </c>
      <c r="B3760" s="165">
        <f t="shared" si="1589"/>
        <v>430713.12143289635</v>
      </c>
      <c r="C3760" s="124"/>
      <c r="D3760" s="128">
        <f t="shared" si="1590"/>
        <v>6700.66</v>
      </c>
      <c r="E3760" s="129">
        <f>VLOOKUP(A3759,[1]Plan1!$AY$80:$BA$314,3)</f>
        <v>6716.74</v>
      </c>
      <c r="F3760" s="130">
        <f t="shared" si="1591"/>
        <v>45216</v>
      </c>
      <c r="G3760" s="131">
        <f t="shared" si="1592"/>
        <v>2.3997636053760818E-3</v>
      </c>
      <c r="H3760" s="132">
        <f t="shared" si="1593"/>
        <v>45246</v>
      </c>
      <c r="I3760" s="132">
        <f t="shared" si="1594"/>
        <v>45246</v>
      </c>
      <c r="J3760" s="133">
        <f t="shared" si="1595"/>
        <v>21</v>
      </c>
      <c r="K3760" s="133">
        <f t="shared" si="1596"/>
        <v>5</v>
      </c>
      <c r="L3760" s="124">
        <f t="shared" si="1597"/>
        <v>1.0005708499999999</v>
      </c>
      <c r="M3760" s="134">
        <f t="shared" si="1598"/>
        <v>1.0026005099999999</v>
      </c>
      <c r="N3760" s="134">
        <f t="shared" si="1599"/>
        <v>1.803229352255306</v>
      </c>
      <c r="O3760" s="124">
        <f t="shared" si="1600"/>
        <v>1.80425872</v>
      </c>
      <c r="P3760" s="124"/>
      <c r="Q3760" s="125"/>
      <c r="R3760" s="126"/>
      <c r="S3760" s="124"/>
      <c r="T3760" s="135">
        <f t="shared" si="1588"/>
        <v>7.9699999999999993E-2</v>
      </c>
      <c r="U3760" s="125">
        <f t="shared" si="1601"/>
        <v>1408</v>
      </c>
      <c r="V3760" s="125">
        <v>252</v>
      </c>
      <c r="W3760" s="134">
        <f t="shared" si="1602"/>
        <v>1.5348801560000001</v>
      </c>
      <c r="X3760" s="18"/>
      <c r="Y3760" s="123">
        <f t="shared" si="1603"/>
        <v>67054.222907000003</v>
      </c>
      <c r="Z3760" s="123">
        <f t="shared" si="1604"/>
        <v>73744.480340038121</v>
      </c>
      <c r="AA3760" s="123">
        <f t="shared" si="1605"/>
        <v>1341.0844581400002</v>
      </c>
      <c r="AB3760" s="123">
        <f t="shared" si="1606"/>
        <v>46356.81943637268</v>
      </c>
      <c r="AC3760" s="123">
        <f t="shared" si="1607"/>
        <v>188496.6071415508</v>
      </c>
      <c r="AD3760" s="150">
        <f t="shared" si="1608"/>
        <v>87053.852995000008</v>
      </c>
      <c r="AE3760" s="150">
        <f t="shared" si="1609"/>
        <v>94050.856493855565</v>
      </c>
      <c r="AF3760" s="150">
        <f t="shared" si="1610"/>
        <v>1741.0770599000002</v>
      </c>
      <c r="AG3760" s="150">
        <f t="shared" si="1611"/>
        <v>59370.72774259001</v>
      </c>
      <c r="AH3760" s="150">
        <f t="shared" si="1612"/>
        <v>242216.51429134558</v>
      </c>
    </row>
    <row r="3761" spans="1:34" ht="15.75" x14ac:dyDescent="0.2">
      <c r="A3761" s="127">
        <f t="shared" si="1587"/>
        <v>45221</v>
      </c>
      <c r="B3761" s="165">
        <f t="shared" si="1589"/>
        <v>430764.49079153035</v>
      </c>
      <c r="C3761" s="124"/>
      <c r="D3761" s="128">
        <f t="shared" si="1590"/>
        <v>6700.66</v>
      </c>
      <c r="E3761" s="129">
        <f>VLOOKUP(A3760,[1]Plan1!$AY$80:$BA$314,3)</f>
        <v>6716.74</v>
      </c>
      <c r="F3761" s="130">
        <f t="shared" si="1591"/>
        <v>45216</v>
      </c>
      <c r="G3761" s="131">
        <f t="shared" si="1592"/>
        <v>2.3997636053760818E-3</v>
      </c>
      <c r="H3761" s="132">
        <f t="shared" si="1593"/>
        <v>45246</v>
      </c>
      <c r="I3761" s="132">
        <f t="shared" si="1594"/>
        <v>45246</v>
      </c>
      <c r="J3761" s="133">
        <f t="shared" si="1595"/>
        <v>21</v>
      </c>
      <c r="K3761" s="133">
        <f t="shared" si="1596"/>
        <v>5</v>
      </c>
      <c r="L3761" s="124">
        <f t="shared" si="1597"/>
        <v>1.0005708499999999</v>
      </c>
      <c r="M3761" s="134">
        <f t="shared" si="1598"/>
        <v>1.0026005099999999</v>
      </c>
      <c r="N3761" s="134">
        <f t="shared" si="1599"/>
        <v>1.803229352255306</v>
      </c>
      <c r="O3761" s="124">
        <f t="shared" si="1600"/>
        <v>1.80425872</v>
      </c>
      <c r="P3761" s="124"/>
      <c r="Q3761" s="125"/>
      <c r="R3761" s="126"/>
      <c r="S3761" s="124"/>
      <c r="T3761" s="135">
        <f t="shared" si="1588"/>
        <v>7.9699999999999993E-2</v>
      </c>
      <c r="U3761" s="125">
        <f t="shared" si="1601"/>
        <v>1408</v>
      </c>
      <c r="V3761" s="125">
        <v>252</v>
      </c>
      <c r="W3761" s="134">
        <f t="shared" si="1602"/>
        <v>1.5348801560000001</v>
      </c>
      <c r="X3761" s="18"/>
      <c r="Y3761" s="123">
        <f t="shared" si="1603"/>
        <v>67054.222907000003</v>
      </c>
      <c r="Z3761" s="123">
        <f t="shared" si="1604"/>
        <v>73744.480340038121</v>
      </c>
      <c r="AA3761" s="123">
        <f t="shared" si="1605"/>
        <v>1341.0844581400002</v>
      </c>
      <c r="AB3761" s="123">
        <f t="shared" si="1606"/>
        <v>46379.170844008338</v>
      </c>
      <c r="AC3761" s="123">
        <f t="shared" si="1607"/>
        <v>188518.95854918644</v>
      </c>
      <c r="AD3761" s="150">
        <f t="shared" si="1608"/>
        <v>87053.852995000008</v>
      </c>
      <c r="AE3761" s="150">
        <f t="shared" si="1609"/>
        <v>94050.856493855565</v>
      </c>
      <c r="AF3761" s="150">
        <f t="shared" si="1610"/>
        <v>1741.0770599000002</v>
      </c>
      <c r="AG3761" s="150">
        <f t="shared" si="1611"/>
        <v>59399.745693588338</v>
      </c>
      <c r="AH3761" s="150">
        <f t="shared" si="1612"/>
        <v>242245.53224234391</v>
      </c>
    </row>
    <row r="3762" spans="1:34" ht="15.75" x14ac:dyDescent="0.2">
      <c r="A3762" s="127">
        <f t="shared" si="1587"/>
        <v>45222</v>
      </c>
      <c r="B3762" s="165">
        <f t="shared" si="1589"/>
        <v>430815.86015016434</v>
      </c>
      <c r="C3762" s="124"/>
      <c r="D3762" s="128">
        <f t="shared" si="1590"/>
        <v>6700.66</v>
      </c>
      <c r="E3762" s="129">
        <f>VLOOKUP(A3761,[1]Plan1!$AY$80:$BA$314,3)</f>
        <v>6716.74</v>
      </c>
      <c r="F3762" s="130">
        <f t="shared" si="1591"/>
        <v>45216</v>
      </c>
      <c r="G3762" s="131">
        <f t="shared" si="1592"/>
        <v>2.3997636053760818E-3</v>
      </c>
      <c r="H3762" s="132">
        <f t="shared" si="1593"/>
        <v>45246</v>
      </c>
      <c r="I3762" s="132">
        <f t="shared" si="1594"/>
        <v>45246</v>
      </c>
      <c r="J3762" s="133">
        <f t="shared" si="1595"/>
        <v>21</v>
      </c>
      <c r="K3762" s="133">
        <f t="shared" si="1596"/>
        <v>5</v>
      </c>
      <c r="L3762" s="124">
        <f t="shared" si="1597"/>
        <v>1.0005708499999999</v>
      </c>
      <c r="M3762" s="134">
        <f t="shared" si="1598"/>
        <v>1.0026005099999999</v>
      </c>
      <c r="N3762" s="134">
        <f t="shared" si="1599"/>
        <v>1.803229352255306</v>
      </c>
      <c r="O3762" s="124">
        <f t="shared" si="1600"/>
        <v>1.80425872</v>
      </c>
      <c r="P3762" s="124"/>
      <c r="Q3762" s="125"/>
      <c r="R3762" s="126"/>
      <c r="S3762" s="124"/>
      <c r="T3762" s="135">
        <f t="shared" si="1588"/>
        <v>7.9699999999999993E-2</v>
      </c>
      <c r="U3762" s="125">
        <f t="shared" si="1601"/>
        <v>1408</v>
      </c>
      <c r="V3762" s="125">
        <v>252</v>
      </c>
      <c r="W3762" s="134">
        <f t="shared" si="1602"/>
        <v>1.5348801560000001</v>
      </c>
      <c r="X3762" s="18"/>
      <c r="Y3762" s="123">
        <f t="shared" si="1603"/>
        <v>67054.222907000003</v>
      </c>
      <c r="Z3762" s="123">
        <f t="shared" si="1604"/>
        <v>73744.480340038121</v>
      </c>
      <c r="AA3762" s="123">
        <f t="shared" si="1605"/>
        <v>1341.0844581400002</v>
      </c>
      <c r="AB3762" s="123">
        <f t="shared" si="1606"/>
        <v>46401.522251644004</v>
      </c>
      <c r="AC3762" s="123">
        <f t="shared" si="1607"/>
        <v>188541.30995682211</v>
      </c>
      <c r="AD3762" s="150">
        <f t="shared" si="1608"/>
        <v>87053.852995000008</v>
      </c>
      <c r="AE3762" s="150">
        <f t="shared" si="1609"/>
        <v>94050.856493855565</v>
      </c>
      <c r="AF3762" s="150">
        <f t="shared" si="1610"/>
        <v>1741.0770599000002</v>
      </c>
      <c r="AG3762" s="150">
        <f t="shared" si="1611"/>
        <v>59428.763644586674</v>
      </c>
      <c r="AH3762" s="150">
        <f t="shared" si="1612"/>
        <v>242274.55019334223</v>
      </c>
    </row>
    <row r="3763" spans="1:34" ht="15.75" x14ac:dyDescent="0.2">
      <c r="A3763" s="127">
        <f t="shared" si="1587"/>
        <v>45223</v>
      </c>
      <c r="B3763" s="165">
        <f t="shared" si="1589"/>
        <v>431001.95076593262</v>
      </c>
      <c r="C3763" s="124"/>
      <c r="D3763" s="128">
        <f t="shared" si="1590"/>
        <v>6700.66</v>
      </c>
      <c r="E3763" s="129">
        <f>VLOOKUP(A3762,[1]Plan1!$AY$80:$BA$314,3)</f>
        <v>6716.74</v>
      </c>
      <c r="F3763" s="130">
        <f t="shared" si="1591"/>
        <v>45216</v>
      </c>
      <c r="G3763" s="131">
        <f t="shared" si="1592"/>
        <v>2.3997636053760818E-3</v>
      </c>
      <c r="H3763" s="132">
        <f t="shared" si="1593"/>
        <v>45246</v>
      </c>
      <c r="I3763" s="132">
        <f t="shared" si="1594"/>
        <v>45246</v>
      </c>
      <c r="J3763" s="133">
        <f t="shared" si="1595"/>
        <v>21</v>
      </c>
      <c r="K3763" s="133">
        <f t="shared" si="1596"/>
        <v>6</v>
      </c>
      <c r="L3763" s="124">
        <f t="shared" si="1597"/>
        <v>1.00068505</v>
      </c>
      <c r="M3763" s="134">
        <f t="shared" si="1598"/>
        <v>1.0026005099999999</v>
      </c>
      <c r="N3763" s="134">
        <f t="shared" si="1599"/>
        <v>1.803229352255306</v>
      </c>
      <c r="O3763" s="124">
        <f t="shared" si="1600"/>
        <v>1.8044646499999999</v>
      </c>
      <c r="P3763" s="124"/>
      <c r="Q3763" s="125"/>
      <c r="R3763" s="126"/>
      <c r="S3763" s="124"/>
      <c r="T3763" s="135">
        <f t="shared" si="1588"/>
        <v>7.9699999999999993E-2</v>
      </c>
      <c r="U3763" s="125">
        <f t="shared" si="1601"/>
        <v>1409</v>
      </c>
      <c r="V3763" s="125">
        <v>252</v>
      </c>
      <c r="W3763" s="134">
        <f t="shared" si="1602"/>
        <v>1.5353472880000001</v>
      </c>
      <c r="X3763" s="18"/>
      <c r="Y3763" s="123">
        <f t="shared" si="1603"/>
        <v>67054.222907000003</v>
      </c>
      <c r="Z3763" s="123">
        <f t="shared" si="1604"/>
        <v>73803.406643872819</v>
      </c>
      <c r="AA3763" s="123">
        <f t="shared" si="1605"/>
        <v>1341.0844581400002</v>
      </c>
      <c r="AB3763" s="123">
        <f t="shared" si="1606"/>
        <v>46423.87365927967</v>
      </c>
      <c r="AC3763" s="123">
        <f t="shared" si="1607"/>
        <v>188622.58766829249</v>
      </c>
      <c r="AD3763" s="150">
        <f t="shared" si="1608"/>
        <v>87053.852995000008</v>
      </c>
      <c r="AE3763" s="150">
        <f t="shared" si="1609"/>
        <v>94126.65144715512</v>
      </c>
      <c r="AF3763" s="150">
        <f t="shared" si="1610"/>
        <v>1741.0770599000002</v>
      </c>
      <c r="AG3763" s="150">
        <f t="shared" si="1611"/>
        <v>59457.781595585002</v>
      </c>
      <c r="AH3763" s="150">
        <f t="shared" si="1612"/>
        <v>242379.36309764013</v>
      </c>
    </row>
    <row r="3764" spans="1:34" ht="15.75" x14ac:dyDescent="0.2">
      <c r="A3764" s="127">
        <f t="shared" si="1587"/>
        <v>45224</v>
      </c>
      <c r="B3764" s="165">
        <f t="shared" si="1589"/>
        <v>431188.10266896128</v>
      </c>
      <c r="C3764" s="124"/>
      <c r="D3764" s="128">
        <f t="shared" si="1590"/>
        <v>6700.66</v>
      </c>
      <c r="E3764" s="129">
        <f>VLOOKUP(A3763,[1]Plan1!$AY$80:$BA$314,3)</f>
        <v>6716.74</v>
      </c>
      <c r="F3764" s="130">
        <f t="shared" si="1591"/>
        <v>45216</v>
      </c>
      <c r="G3764" s="131">
        <f t="shared" si="1592"/>
        <v>2.3997636053760818E-3</v>
      </c>
      <c r="H3764" s="132">
        <f t="shared" si="1593"/>
        <v>45246</v>
      </c>
      <c r="I3764" s="132">
        <f t="shared" si="1594"/>
        <v>45246</v>
      </c>
      <c r="J3764" s="133">
        <f t="shared" si="1595"/>
        <v>21</v>
      </c>
      <c r="K3764" s="133">
        <f t="shared" si="1596"/>
        <v>7</v>
      </c>
      <c r="L3764" s="124">
        <f t="shared" si="1597"/>
        <v>1.0007992800000001</v>
      </c>
      <c r="M3764" s="134">
        <f t="shared" si="1598"/>
        <v>1.0026005099999999</v>
      </c>
      <c r="N3764" s="134">
        <f t="shared" si="1599"/>
        <v>1.803229352255306</v>
      </c>
      <c r="O3764" s="124">
        <f t="shared" si="1600"/>
        <v>1.8046706299999999</v>
      </c>
      <c r="P3764" s="124"/>
      <c r="Q3764" s="125"/>
      <c r="R3764" s="126"/>
      <c r="S3764" s="124"/>
      <c r="T3764" s="135">
        <f t="shared" si="1588"/>
        <v>7.9699999999999993E-2</v>
      </c>
      <c r="U3764" s="125">
        <f t="shared" si="1601"/>
        <v>1410</v>
      </c>
      <c r="V3764" s="125">
        <v>252</v>
      </c>
      <c r="W3764" s="134">
        <f t="shared" si="1602"/>
        <v>1.535814563</v>
      </c>
      <c r="X3764" s="18"/>
      <c r="Y3764" s="123">
        <f t="shared" si="1603"/>
        <v>67054.222907000003</v>
      </c>
      <c r="Z3764" s="123">
        <f t="shared" si="1604"/>
        <v>73862.359754403151</v>
      </c>
      <c r="AA3764" s="123">
        <f t="shared" si="1605"/>
        <v>1341.0844581400002</v>
      </c>
      <c r="AB3764" s="123">
        <f t="shared" si="1606"/>
        <v>46446.225066915336</v>
      </c>
      <c r="AC3764" s="123">
        <f t="shared" si="1607"/>
        <v>188703.89218645848</v>
      </c>
      <c r="AD3764" s="150">
        <f t="shared" si="1608"/>
        <v>87053.852995000008</v>
      </c>
      <c r="AE3764" s="150">
        <f t="shared" si="1609"/>
        <v>94202.480881019437</v>
      </c>
      <c r="AF3764" s="150">
        <f t="shared" si="1610"/>
        <v>1741.0770599000002</v>
      </c>
      <c r="AG3764" s="150">
        <f t="shared" si="1611"/>
        <v>59486.799546583337</v>
      </c>
      <c r="AH3764" s="150">
        <f t="shared" si="1612"/>
        <v>242484.21048250282</v>
      </c>
    </row>
    <row r="3765" spans="1:34" ht="15.75" x14ac:dyDescent="0.2">
      <c r="A3765" s="127">
        <f t="shared" si="1587"/>
        <v>45225</v>
      </c>
      <c r="B3765" s="165">
        <f t="shared" si="1589"/>
        <v>431374.30873462686</v>
      </c>
      <c r="C3765" s="124"/>
      <c r="D3765" s="128">
        <f t="shared" si="1590"/>
        <v>6700.66</v>
      </c>
      <c r="E3765" s="129">
        <f>VLOOKUP(A3764,[1]Plan1!$AY$80:$BA$314,3)</f>
        <v>6716.74</v>
      </c>
      <c r="F3765" s="130">
        <f t="shared" si="1591"/>
        <v>45216</v>
      </c>
      <c r="G3765" s="131">
        <f t="shared" si="1592"/>
        <v>2.3997636053760818E-3</v>
      </c>
      <c r="H3765" s="132">
        <f t="shared" si="1593"/>
        <v>45246</v>
      </c>
      <c r="I3765" s="132">
        <f t="shared" si="1594"/>
        <v>45246</v>
      </c>
      <c r="J3765" s="133">
        <f t="shared" si="1595"/>
        <v>21</v>
      </c>
      <c r="K3765" s="133">
        <f t="shared" si="1596"/>
        <v>8</v>
      </c>
      <c r="L3765" s="124">
        <f t="shared" si="1597"/>
        <v>1.00091351</v>
      </c>
      <c r="M3765" s="134">
        <f t="shared" si="1598"/>
        <v>1.0026005099999999</v>
      </c>
      <c r="N3765" s="134">
        <f t="shared" si="1599"/>
        <v>1.803229352255306</v>
      </c>
      <c r="O3765" s="124">
        <f t="shared" si="1600"/>
        <v>1.8048766199999999</v>
      </c>
      <c r="P3765" s="124"/>
      <c r="Q3765" s="125"/>
      <c r="R3765" s="126"/>
      <c r="S3765" s="124"/>
      <c r="T3765" s="135">
        <f t="shared" si="1588"/>
        <v>7.9699999999999993E-2</v>
      </c>
      <c r="U3765" s="125">
        <f t="shared" si="1601"/>
        <v>1411</v>
      </c>
      <c r="V3765" s="125">
        <v>252</v>
      </c>
      <c r="W3765" s="134">
        <f t="shared" si="1602"/>
        <v>1.5362819809999999</v>
      </c>
      <c r="X3765" s="18"/>
      <c r="Y3765" s="123">
        <f t="shared" si="1603"/>
        <v>67054.222907000003</v>
      </c>
      <c r="Z3765" s="123">
        <f t="shared" si="1604"/>
        <v>73921.336555359696</v>
      </c>
      <c r="AA3765" s="123">
        <f t="shared" si="1605"/>
        <v>1341.0844581400002</v>
      </c>
      <c r="AB3765" s="123">
        <f t="shared" si="1606"/>
        <v>46468.576474551002</v>
      </c>
      <c r="AC3765" s="123">
        <f t="shared" si="1607"/>
        <v>188785.22039505068</v>
      </c>
      <c r="AD3765" s="150">
        <f t="shared" si="1608"/>
        <v>87053.852995000008</v>
      </c>
      <c r="AE3765" s="150">
        <f t="shared" si="1609"/>
        <v>94278.340787094494</v>
      </c>
      <c r="AF3765" s="150">
        <f t="shared" si="1610"/>
        <v>1741.0770599000002</v>
      </c>
      <c r="AG3765" s="150">
        <f t="shared" si="1611"/>
        <v>59515.817497581673</v>
      </c>
      <c r="AH3765" s="150">
        <f t="shared" si="1612"/>
        <v>242589.08833957621</v>
      </c>
    </row>
    <row r="3766" spans="1:34" ht="15.75" x14ac:dyDescent="0.2">
      <c r="A3766" s="127">
        <f t="shared" si="1587"/>
        <v>45226</v>
      </c>
      <c r="B3766" s="165">
        <f t="shared" si="1589"/>
        <v>431560.57034149312</v>
      </c>
      <c r="C3766" s="124"/>
      <c r="D3766" s="128">
        <f t="shared" si="1590"/>
        <v>6700.66</v>
      </c>
      <c r="E3766" s="129">
        <f>VLOOKUP(A3765,[1]Plan1!$AY$80:$BA$314,3)</f>
        <v>6716.74</v>
      </c>
      <c r="F3766" s="130">
        <f t="shared" si="1591"/>
        <v>45216</v>
      </c>
      <c r="G3766" s="131">
        <f t="shared" si="1592"/>
        <v>2.3997636053760818E-3</v>
      </c>
      <c r="H3766" s="132">
        <f t="shared" si="1593"/>
        <v>45246</v>
      </c>
      <c r="I3766" s="132">
        <f t="shared" si="1594"/>
        <v>45246</v>
      </c>
      <c r="J3766" s="133">
        <f t="shared" si="1595"/>
        <v>21</v>
      </c>
      <c r="K3766" s="133">
        <f t="shared" si="1596"/>
        <v>9</v>
      </c>
      <c r="L3766" s="124">
        <f t="shared" si="1597"/>
        <v>1.0010277599999999</v>
      </c>
      <c r="M3766" s="134">
        <f t="shared" si="1598"/>
        <v>1.0026005099999999</v>
      </c>
      <c r="N3766" s="134">
        <f t="shared" si="1599"/>
        <v>1.803229352255306</v>
      </c>
      <c r="O3766" s="124">
        <f t="shared" si="1600"/>
        <v>1.80508263</v>
      </c>
      <c r="P3766" s="124"/>
      <c r="Q3766" s="125"/>
      <c r="R3766" s="126"/>
      <c r="S3766" s="124"/>
      <c r="T3766" s="135">
        <f t="shared" si="1588"/>
        <v>7.9699999999999993E-2</v>
      </c>
      <c r="U3766" s="125">
        <f t="shared" si="1601"/>
        <v>1412</v>
      </c>
      <c r="V3766" s="125">
        <v>252</v>
      </c>
      <c r="W3766" s="134">
        <f t="shared" si="1602"/>
        <v>1.53674954</v>
      </c>
      <c r="X3766" s="18"/>
      <c r="Y3766" s="123">
        <f t="shared" si="1603"/>
        <v>67054.222907000003</v>
      </c>
      <c r="Z3766" s="123">
        <f t="shared" si="1604"/>
        <v>73980.337649718247</v>
      </c>
      <c r="AA3766" s="123">
        <f t="shared" si="1605"/>
        <v>1341.0844581400002</v>
      </c>
      <c r="AB3766" s="123">
        <f t="shared" si="1606"/>
        <v>46490.927882186661</v>
      </c>
      <c r="AC3766" s="123">
        <f t="shared" si="1607"/>
        <v>188866.57289704491</v>
      </c>
      <c r="AD3766" s="150">
        <f t="shared" si="1608"/>
        <v>87053.852995000008</v>
      </c>
      <c r="AE3766" s="150">
        <f t="shared" si="1609"/>
        <v>94354.231940968151</v>
      </c>
      <c r="AF3766" s="150">
        <f t="shared" si="1610"/>
        <v>1741.0770599000002</v>
      </c>
      <c r="AG3766" s="150">
        <f t="shared" si="1611"/>
        <v>59544.835448580008</v>
      </c>
      <c r="AH3766" s="150">
        <f t="shared" si="1612"/>
        <v>242693.99744444818</v>
      </c>
    </row>
    <row r="3767" spans="1:34" ht="15.75" x14ac:dyDescent="0.2">
      <c r="A3767" s="127">
        <f t="shared" si="1587"/>
        <v>45227</v>
      </c>
      <c r="B3767" s="165">
        <f t="shared" si="1589"/>
        <v>431746.8897094882</v>
      </c>
      <c r="C3767" s="124"/>
      <c r="D3767" s="128">
        <f t="shared" si="1590"/>
        <v>6700.66</v>
      </c>
      <c r="E3767" s="129">
        <f>VLOOKUP(A3766,[1]Plan1!$AY$80:$BA$314,3)</f>
        <v>6716.74</v>
      </c>
      <c r="F3767" s="130">
        <f t="shared" si="1591"/>
        <v>45216</v>
      </c>
      <c r="G3767" s="131">
        <f t="shared" si="1592"/>
        <v>2.3997636053760818E-3</v>
      </c>
      <c r="H3767" s="132">
        <f t="shared" si="1593"/>
        <v>45246</v>
      </c>
      <c r="I3767" s="132">
        <f t="shared" si="1594"/>
        <v>45246</v>
      </c>
      <c r="J3767" s="133">
        <f t="shared" si="1595"/>
        <v>21</v>
      </c>
      <c r="K3767" s="133">
        <f t="shared" si="1596"/>
        <v>10</v>
      </c>
      <c r="L3767" s="124">
        <f t="shared" si="1597"/>
        <v>1.0011420200000001</v>
      </c>
      <c r="M3767" s="134">
        <f t="shared" si="1598"/>
        <v>1.0026005099999999</v>
      </c>
      <c r="N3767" s="134">
        <f t="shared" si="1599"/>
        <v>1.803229352255306</v>
      </c>
      <c r="O3767" s="124">
        <f t="shared" si="1600"/>
        <v>1.8052886699999999</v>
      </c>
      <c r="P3767" s="124"/>
      <c r="Q3767" s="125"/>
      <c r="R3767" s="126"/>
      <c r="S3767" s="124"/>
      <c r="T3767" s="135">
        <f t="shared" si="1588"/>
        <v>7.9699999999999993E-2</v>
      </c>
      <c r="U3767" s="125">
        <f t="shared" si="1601"/>
        <v>1413</v>
      </c>
      <c r="V3767" s="125">
        <v>252</v>
      </c>
      <c r="W3767" s="134">
        <f t="shared" si="1602"/>
        <v>1.5372172420000001</v>
      </c>
      <c r="X3767" s="18"/>
      <c r="Y3767" s="123">
        <f t="shared" si="1603"/>
        <v>67054.222907000003</v>
      </c>
      <c r="Z3767" s="123">
        <f t="shared" si="1604"/>
        <v>74039.364008462711</v>
      </c>
      <c r="AA3767" s="123">
        <f t="shared" si="1605"/>
        <v>1341.0844581400002</v>
      </c>
      <c r="AB3767" s="123">
        <f t="shared" si="1606"/>
        <v>46513.279289822334</v>
      </c>
      <c r="AC3767" s="123">
        <f t="shared" si="1607"/>
        <v>188947.95066342503</v>
      </c>
      <c r="AD3767" s="150">
        <f t="shared" si="1608"/>
        <v>87053.852995000008</v>
      </c>
      <c r="AE3767" s="150">
        <f t="shared" si="1609"/>
        <v>94430.1555915848</v>
      </c>
      <c r="AF3767" s="150">
        <f t="shared" si="1610"/>
        <v>1741.0770599000002</v>
      </c>
      <c r="AG3767" s="150">
        <f t="shared" si="1611"/>
        <v>59573.853399578344</v>
      </c>
      <c r="AH3767" s="150">
        <f t="shared" si="1612"/>
        <v>242798.93904606317</v>
      </c>
    </row>
    <row r="3768" spans="1:34" ht="15.75" x14ac:dyDescent="0.2">
      <c r="A3768" s="127">
        <f t="shared" si="1587"/>
        <v>45228</v>
      </c>
      <c r="B3768" s="165">
        <f t="shared" ref="B3768:B3825" si="1613">AC3768+AH3768</f>
        <v>431798.25906812219</v>
      </c>
      <c r="C3768" s="124"/>
      <c r="D3768" s="128">
        <f t="shared" ref="D3768:D3825" si="1614">IF(E3768=E3767,D3767,E3767)</f>
        <v>6700.66</v>
      </c>
      <c r="E3768" s="129">
        <f>VLOOKUP(A3767,[1]Plan1!$AY$80:$BA$314,3)</f>
        <v>6716.74</v>
      </c>
      <c r="F3768" s="130">
        <f t="shared" ref="F3768:F3825" si="1615">IF(D3768=D3767,F3767,A3768)</f>
        <v>45216</v>
      </c>
      <c r="G3768" s="131">
        <f t="shared" ref="G3768:G3825" si="1616">(E3768/D3768)-1</f>
        <v>2.3997636053760818E-3</v>
      </c>
      <c r="H3768" s="132">
        <f t="shared" ref="H3768:H3825" si="1617">IF(DAY(A3768)=15,VLOOKUP(A3768,AO$118:AT$450,4),H3767)</f>
        <v>45246</v>
      </c>
      <c r="I3768" s="132">
        <f t="shared" ref="I3768:I3825" si="1618">IF(A3768&gt;I3767,H3768,I3767)</f>
        <v>45246</v>
      </c>
      <c r="J3768" s="133">
        <f t="shared" ref="J3768:J3825" si="1619">IF(I3768=I3767,J3767,NETWORKDAYS(I3767,I3768,$AK$118:$AK$502)-1)</f>
        <v>21</v>
      </c>
      <c r="K3768" s="133">
        <f t="shared" ref="K3768:K3825" si="1620">(J3768-(NETWORKDAYS(A3768,I3768,AK$118:AK$502)-1))</f>
        <v>10</v>
      </c>
      <c r="L3768" s="124">
        <f t="shared" ref="L3768:L3825" si="1621">TRUNC((E3768/D3768)^TRUNC((K3768/J3768),9),8)</f>
        <v>1.0011420200000001</v>
      </c>
      <c r="M3768" s="134">
        <f t="shared" ref="M3768:M3825" si="1622">IF(I3768&gt;I3767,L3767,M3767)</f>
        <v>1.0026005099999999</v>
      </c>
      <c r="N3768" s="134">
        <f t="shared" ref="N3768:N3825" si="1623">IF(I3768&gt;I3767,N3767*M3768,N3767)</f>
        <v>1.803229352255306</v>
      </c>
      <c r="O3768" s="124">
        <f t="shared" ref="O3768:O3825" si="1624">TRUNC(TRUNC((L3768*N3768),15),8)</f>
        <v>1.8052886699999999</v>
      </c>
      <c r="P3768" s="124"/>
      <c r="Q3768" s="125"/>
      <c r="R3768" s="126"/>
      <c r="S3768" s="124"/>
      <c r="T3768" s="135">
        <f t="shared" si="1588"/>
        <v>7.9699999999999993E-2</v>
      </c>
      <c r="U3768" s="125">
        <f t="shared" ref="U3768:U3825" si="1625">IF(Q3767&gt;0,1,IF(K3768=K3767,U3767,U3767+1))</f>
        <v>1413</v>
      </c>
      <c r="V3768" s="125">
        <v>252</v>
      </c>
      <c r="W3768" s="134">
        <f t="shared" ref="W3768:W3825" si="1626">ROUND((1+T3768)^TRUNC((U3768/V3768),9),9)</f>
        <v>1.5372172420000001</v>
      </c>
      <c r="X3768" s="18"/>
      <c r="Y3768" s="123">
        <f t="shared" ref="Y3768:Y3825" si="1627">S$1686+X$1686</f>
        <v>67054.222907000003</v>
      </c>
      <c r="Z3768" s="123">
        <f t="shared" ref="Z3768:Z3825" si="1628">(((O3768/O$1686)*W3768*W$1714)-1)*Y3768</f>
        <v>74039.364008462711</v>
      </c>
      <c r="AA3768" s="123">
        <f t="shared" ref="AA3768:AA3825" si="1629">0.02*Y3768</f>
        <v>1341.0844581400002</v>
      </c>
      <c r="AB3768" s="123">
        <f t="shared" ref="AB3768:AB3825" si="1630">0.01*((A3768-A$1686)/30)*Y3768</f>
        <v>46535.630697458007</v>
      </c>
      <c r="AC3768" s="123">
        <f t="shared" ref="AC3768:AC3825" si="1631">SUM(Y3768:AB3768)</f>
        <v>188970.30207106069</v>
      </c>
      <c r="AD3768" s="150">
        <f t="shared" ref="AD3768:AD3825" si="1632">S$1714+X$1714</f>
        <v>87053.852995000008</v>
      </c>
      <c r="AE3768" s="150">
        <f t="shared" ref="AE3768:AE3825" si="1633">(((O3768/O$1714)*W3768)-1)*AD3768</f>
        <v>94430.1555915848</v>
      </c>
      <c r="AF3768" s="150">
        <f t="shared" ref="AF3768:AF3825" si="1634">0.02*AD3768</f>
        <v>1741.0770599000002</v>
      </c>
      <c r="AG3768" s="150">
        <f t="shared" ref="AG3768:AG3825" si="1635">0.01*((A3768-A$1714)/30)*AD3768</f>
        <v>59602.871350576672</v>
      </c>
      <c r="AH3768" s="150">
        <f t="shared" ref="AH3768:AH3825" si="1636">SUM(AD3768:AG3768)</f>
        <v>242827.9569970615</v>
      </c>
    </row>
    <row r="3769" spans="1:34" ht="15.75" x14ac:dyDescent="0.2">
      <c r="A3769" s="127">
        <f t="shared" si="1587"/>
        <v>45229</v>
      </c>
      <c r="B3769" s="165">
        <f t="shared" si="1613"/>
        <v>431849.62842675619</v>
      </c>
      <c r="C3769" s="124"/>
      <c r="D3769" s="128">
        <f t="shared" si="1614"/>
        <v>6700.66</v>
      </c>
      <c r="E3769" s="129">
        <f>VLOOKUP(A3768,[1]Plan1!$AY$80:$BA$314,3)</f>
        <v>6716.74</v>
      </c>
      <c r="F3769" s="130">
        <f t="shared" si="1615"/>
        <v>45216</v>
      </c>
      <c r="G3769" s="131">
        <f t="shared" si="1616"/>
        <v>2.3997636053760818E-3</v>
      </c>
      <c r="H3769" s="132">
        <f t="shared" si="1617"/>
        <v>45246</v>
      </c>
      <c r="I3769" s="132">
        <f t="shared" si="1618"/>
        <v>45246</v>
      </c>
      <c r="J3769" s="133">
        <f t="shared" si="1619"/>
        <v>21</v>
      </c>
      <c r="K3769" s="133">
        <f t="shared" si="1620"/>
        <v>10</v>
      </c>
      <c r="L3769" s="124">
        <f t="shared" si="1621"/>
        <v>1.0011420200000001</v>
      </c>
      <c r="M3769" s="134">
        <f t="shared" si="1622"/>
        <v>1.0026005099999999</v>
      </c>
      <c r="N3769" s="134">
        <f t="shared" si="1623"/>
        <v>1.803229352255306</v>
      </c>
      <c r="O3769" s="124">
        <f t="shared" si="1624"/>
        <v>1.8052886699999999</v>
      </c>
      <c r="P3769" s="124"/>
      <c r="Q3769" s="125"/>
      <c r="R3769" s="126"/>
      <c r="S3769" s="124"/>
      <c r="T3769" s="135">
        <f t="shared" si="1588"/>
        <v>7.9699999999999993E-2</v>
      </c>
      <c r="U3769" s="125">
        <f t="shared" si="1625"/>
        <v>1413</v>
      </c>
      <c r="V3769" s="125">
        <v>252</v>
      </c>
      <c r="W3769" s="134">
        <f t="shared" si="1626"/>
        <v>1.5372172420000001</v>
      </c>
      <c r="X3769" s="18"/>
      <c r="Y3769" s="123">
        <f t="shared" si="1627"/>
        <v>67054.222907000003</v>
      </c>
      <c r="Z3769" s="123">
        <f t="shared" si="1628"/>
        <v>74039.364008462711</v>
      </c>
      <c r="AA3769" s="123">
        <f t="shared" si="1629"/>
        <v>1341.0844581400002</v>
      </c>
      <c r="AB3769" s="123">
        <f t="shared" si="1630"/>
        <v>46557.982105093673</v>
      </c>
      <c r="AC3769" s="123">
        <f t="shared" si="1631"/>
        <v>188992.65347869636</v>
      </c>
      <c r="AD3769" s="150">
        <f t="shared" si="1632"/>
        <v>87053.852995000008</v>
      </c>
      <c r="AE3769" s="150">
        <f t="shared" si="1633"/>
        <v>94430.1555915848</v>
      </c>
      <c r="AF3769" s="150">
        <f t="shared" si="1634"/>
        <v>1741.0770599000002</v>
      </c>
      <c r="AG3769" s="150">
        <f t="shared" si="1635"/>
        <v>59631.889301575007</v>
      </c>
      <c r="AH3769" s="150">
        <f t="shared" si="1636"/>
        <v>242856.97494805983</v>
      </c>
    </row>
    <row r="3770" spans="1:34" ht="15.75" x14ac:dyDescent="0.2">
      <c r="A3770" s="127">
        <f t="shared" si="1587"/>
        <v>45230</v>
      </c>
      <c r="B3770" s="165">
        <f t="shared" si="1613"/>
        <v>432036.00536117842</v>
      </c>
      <c r="C3770" s="124"/>
      <c r="D3770" s="128">
        <f t="shared" si="1614"/>
        <v>6700.66</v>
      </c>
      <c r="E3770" s="129">
        <f>VLOOKUP(A3769,[1]Plan1!$AY$80:$BA$314,3)</f>
        <v>6716.74</v>
      </c>
      <c r="F3770" s="130">
        <f t="shared" si="1615"/>
        <v>45216</v>
      </c>
      <c r="G3770" s="131">
        <f t="shared" si="1616"/>
        <v>2.3997636053760818E-3</v>
      </c>
      <c r="H3770" s="132">
        <f t="shared" si="1617"/>
        <v>45246</v>
      </c>
      <c r="I3770" s="132">
        <f t="shared" si="1618"/>
        <v>45246</v>
      </c>
      <c r="J3770" s="133">
        <f t="shared" si="1619"/>
        <v>21</v>
      </c>
      <c r="K3770" s="133">
        <f t="shared" si="1620"/>
        <v>11</v>
      </c>
      <c r="L3770" s="124">
        <f t="shared" si="1621"/>
        <v>1.0012563000000001</v>
      </c>
      <c r="M3770" s="134">
        <f t="shared" si="1622"/>
        <v>1.0026005099999999</v>
      </c>
      <c r="N3770" s="134">
        <f t="shared" si="1623"/>
        <v>1.803229352255306</v>
      </c>
      <c r="O3770" s="124">
        <f t="shared" si="1624"/>
        <v>1.8054947400000001</v>
      </c>
      <c r="P3770" s="124"/>
      <c r="Q3770" s="125"/>
      <c r="R3770" s="126"/>
      <c r="S3770" s="124"/>
      <c r="T3770" s="135">
        <f t="shared" si="1588"/>
        <v>7.9699999999999993E-2</v>
      </c>
      <c r="U3770" s="125">
        <f t="shared" si="1625"/>
        <v>1414</v>
      </c>
      <c r="V3770" s="125">
        <v>252</v>
      </c>
      <c r="W3770" s="134">
        <f t="shared" si="1626"/>
        <v>1.537685086</v>
      </c>
      <c r="X3770" s="18"/>
      <c r="Y3770" s="123">
        <f t="shared" si="1627"/>
        <v>67054.222907000003</v>
      </c>
      <c r="Z3770" s="123">
        <f t="shared" si="1628"/>
        <v>74098.415546431643</v>
      </c>
      <c r="AA3770" s="123">
        <f t="shared" si="1629"/>
        <v>1341.0844581400002</v>
      </c>
      <c r="AB3770" s="123">
        <f t="shared" si="1630"/>
        <v>46580.333512729332</v>
      </c>
      <c r="AC3770" s="123">
        <f t="shared" si="1631"/>
        <v>189074.05642430097</v>
      </c>
      <c r="AD3770" s="150">
        <f t="shared" si="1632"/>
        <v>87053.852995000008</v>
      </c>
      <c r="AE3770" s="150">
        <f t="shared" si="1633"/>
        <v>94506.111629404055</v>
      </c>
      <c r="AF3770" s="150">
        <f t="shared" si="1634"/>
        <v>1741.0770599000002</v>
      </c>
      <c r="AG3770" s="150">
        <f t="shared" si="1635"/>
        <v>59660.907252573343</v>
      </c>
      <c r="AH3770" s="150">
        <f t="shared" si="1636"/>
        <v>242961.94893687742</v>
      </c>
    </row>
    <row r="3771" spans="1:34" ht="15.75" x14ac:dyDescent="0.2">
      <c r="A3771" s="127">
        <f t="shared" si="1587"/>
        <v>45231</v>
      </c>
      <c r="B3771" s="165">
        <f t="shared" si="1613"/>
        <v>432222.43630125525</v>
      </c>
      <c r="C3771" s="124"/>
      <c r="D3771" s="128">
        <f t="shared" si="1614"/>
        <v>6700.66</v>
      </c>
      <c r="E3771" s="129">
        <f>VLOOKUP(A3770,[1]Plan1!$AY$80:$BA$314,3)</f>
        <v>6716.74</v>
      </c>
      <c r="F3771" s="130">
        <f t="shared" si="1615"/>
        <v>45216</v>
      </c>
      <c r="G3771" s="131">
        <f t="shared" si="1616"/>
        <v>2.3997636053760818E-3</v>
      </c>
      <c r="H3771" s="132">
        <f t="shared" si="1617"/>
        <v>45246</v>
      </c>
      <c r="I3771" s="132">
        <f t="shared" si="1618"/>
        <v>45246</v>
      </c>
      <c r="J3771" s="133">
        <f t="shared" si="1619"/>
        <v>21</v>
      </c>
      <c r="K3771" s="133">
        <f t="shared" si="1620"/>
        <v>12</v>
      </c>
      <c r="L3771" s="124">
        <f t="shared" si="1621"/>
        <v>1.0013705799999999</v>
      </c>
      <c r="M3771" s="134">
        <f t="shared" si="1622"/>
        <v>1.0026005099999999</v>
      </c>
      <c r="N3771" s="134">
        <f t="shared" si="1623"/>
        <v>1.803229352255306</v>
      </c>
      <c r="O3771" s="124">
        <f t="shared" si="1624"/>
        <v>1.80570082</v>
      </c>
      <c r="P3771" s="124"/>
      <c r="Q3771" s="125"/>
      <c r="R3771" s="126"/>
      <c r="S3771" s="124"/>
      <c r="T3771" s="135">
        <f t="shared" si="1588"/>
        <v>7.9699999999999993E-2</v>
      </c>
      <c r="U3771" s="125">
        <f t="shared" si="1625"/>
        <v>1415</v>
      </c>
      <c r="V3771" s="125">
        <v>252</v>
      </c>
      <c r="W3771" s="134">
        <f t="shared" si="1626"/>
        <v>1.5381530720000001</v>
      </c>
      <c r="X3771" s="18"/>
      <c r="Y3771" s="123">
        <f t="shared" si="1627"/>
        <v>67054.222907000003</v>
      </c>
      <c r="Z3771" s="123">
        <f t="shared" si="1628"/>
        <v>74157.490706163604</v>
      </c>
      <c r="AA3771" s="123">
        <f t="shared" si="1629"/>
        <v>1341.0844581400002</v>
      </c>
      <c r="AB3771" s="123">
        <f t="shared" si="1630"/>
        <v>46602.684920365005</v>
      </c>
      <c r="AC3771" s="123">
        <f t="shared" si="1631"/>
        <v>189155.48299166863</v>
      </c>
      <c r="AD3771" s="150">
        <f t="shared" si="1632"/>
        <v>87053.852995000008</v>
      </c>
      <c r="AE3771" s="150">
        <f t="shared" si="1633"/>
        <v>94582.098051114895</v>
      </c>
      <c r="AF3771" s="150">
        <f t="shared" si="1634"/>
        <v>1741.0770599000002</v>
      </c>
      <c r="AG3771" s="150">
        <f t="shared" si="1635"/>
        <v>59689.925203571671</v>
      </c>
      <c r="AH3771" s="150">
        <f t="shared" si="1636"/>
        <v>243066.95330958659</v>
      </c>
    </row>
    <row r="3772" spans="1:34" ht="15.75" x14ac:dyDescent="0.2">
      <c r="A3772" s="127">
        <f t="shared" si="1587"/>
        <v>45232</v>
      </c>
      <c r="B3772" s="165">
        <f t="shared" si="1613"/>
        <v>432408.92504569958</v>
      </c>
      <c r="C3772" s="124"/>
      <c r="D3772" s="128">
        <f t="shared" si="1614"/>
        <v>6700.66</v>
      </c>
      <c r="E3772" s="129">
        <f>VLOOKUP(A3771,[1]Plan1!$AY$80:$BA$314,3)</f>
        <v>6716.74</v>
      </c>
      <c r="F3772" s="130">
        <f t="shared" si="1615"/>
        <v>45216</v>
      </c>
      <c r="G3772" s="131">
        <f t="shared" si="1616"/>
        <v>2.3997636053760818E-3</v>
      </c>
      <c r="H3772" s="132">
        <f t="shared" si="1617"/>
        <v>45246</v>
      </c>
      <c r="I3772" s="132">
        <f t="shared" si="1618"/>
        <v>45246</v>
      </c>
      <c r="J3772" s="133">
        <f t="shared" si="1619"/>
        <v>21</v>
      </c>
      <c r="K3772" s="133">
        <f t="shared" si="1620"/>
        <v>13</v>
      </c>
      <c r="L3772" s="124">
        <f t="shared" si="1621"/>
        <v>1.00148488</v>
      </c>
      <c r="M3772" s="134">
        <f t="shared" si="1622"/>
        <v>1.0026005099999999</v>
      </c>
      <c r="N3772" s="134">
        <f t="shared" si="1623"/>
        <v>1.803229352255306</v>
      </c>
      <c r="O3772" s="124">
        <f t="shared" si="1624"/>
        <v>1.8059069299999999</v>
      </c>
      <c r="P3772" s="124"/>
      <c r="Q3772" s="125"/>
      <c r="R3772" s="126"/>
      <c r="S3772" s="124"/>
      <c r="T3772" s="135">
        <f t="shared" si="1588"/>
        <v>7.9699999999999993E-2</v>
      </c>
      <c r="U3772" s="125">
        <f t="shared" si="1625"/>
        <v>1416</v>
      </c>
      <c r="V3772" s="125">
        <v>252</v>
      </c>
      <c r="W3772" s="134">
        <f t="shared" si="1626"/>
        <v>1.538621201</v>
      </c>
      <c r="X3772" s="18"/>
      <c r="Y3772" s="123">
        <f t="shared" si="1627"/>
        <v>67054.222907000003</v>
      </c>
      <c r="Z3772" s="123">
        <f t="shared" si="1628"/>
        <v>74216.591149193817</v>
      </c>
      <c r="AA3772" s="123">
        <f t="shared" si="1629"/>
        <v>1341.0844581400002</v>
      </c>
      <c r="AB3772" s="123">
        <f t="shared" si="1630"/>
        <v>46625.036328000671</v>
      </c>
      <c r="AC3772" s="123">
        <f t="shared" si="1631"/>
        <v>189236.93484233448</v>
      </c>
      <c r="AD3772" s="150">
        <f t="shared" si="1632"/>
        <v>87053.852995000008</v>
      </c>
      <c r="AE3772" s="150">
        <f t="shared" si="1633"/>
        <v>94658.116993895033</v>
      </c>
      <c r="AF3772" s="150">
        <f t="shared" si="1634"/>
        <v>1741.0770599000002</v>
      </c>
      <c r="AG3772" s="150">
        <f t="shared" si="1635"/>
        <v>59718.943154569999</v>
      </c>
      <c r="AH3772" s="150">
        <f t="shared" si="1636"/>
        <v>243171.99020336507</v>
      </c>
    </row>
    <row r="3773" spans="1:34" ht="15.75" x14ac:dyDescent="0.2">
      <c r="A3773" s="127">
        <f t="shared" si="1587"/>
        <v>45233</v>
      </c>
      <c r="B3773" s="165">
        <f t="shared" si="1613"/>
        <v>432460.29440433357</v>
      </c>
      <c r="C3773" s="124"/>
      <c r="D3773" s="128">
        <f t="shared" si="1614"/>
        <v>6700.66</v>
      </c>
      <c r="E3773" s="129">
        <f>VLOOKUP(A3772,[1]Plan1!$AY$80:$BA$314,3)</f>
        <v>6716.74</v>
      </c>
      <c r="F3773" s="130">
        <f t="shared" si="1615"/>
        <v>45216</v>
      </c>
      <c r="G3773" s="131">
        <f t="shared" si="1616"/>
        <v>2.3997636053760818E-3</v>
      </c>
      <c r="H3773" s="132">
        <f t="shared" si="1617"/>
        <v>45246</v>
      </c>
      <c r="I3773" s="132">
        <f t="shared" si="1618"/>
        <v>45246</v>
      </c>
      <c r="J3773" s="133">
        <f t="shared" si="1619"/>
        <v>21</v>
      </c>
      <c r="K3773" s="133">
        <f t="shared" si="1620"/>
        <v>13</v>
      </c>
      <c r="L3773" s="124">
        <f t="shared" si="1621"/>
        <v>1.00148488</v>
      </c>
      <c r="M3773" s="134">
        <f t="shared" si="1622"/>
        <v>1.0026005099999999</v>
      </c>
      <c r="N3773" s="134">
        <f t="shared" si="1623"/>
        <v>1.803229352255306</v>
      </c>
      <c r="O3773" s="124">
        <f t="shared" si="1624"/>
        <v>1.8059069299999999</v>
      </c>
      <c r="P3773" s="124"/>
      <c r="Q3773" s="125"/>
      <c r="R3773" s="126"/>
      <c r="S3773" s="124"/>
      <c r="T3773" s="135">
        <f t="shared" si="1588"/>
        <v>7.9699999999999993E-2</v>
      </c>
      <c r="U3773" s="125">
        <f t="shared" si="1625"/>
        <v>1416</v>
      </c>
      <c r="V3773" s="125">
        <v>252</v>
      </c>
      <c r="W3773" s="134">
        <f t="shared" si="1626"/>
        <v>1.538621201</v>
      </c>
      <c r="X3773" s="18"/>
      <c r="Y3773" s="123">
        <f t="shared" si="1627"/>
        <v>67054.222907000003</v>
      </c>
      <c r="Z3773" s="123">
        <f t="shared" si="1628"/>
        <v>74216.591149193817</v>
      </c>
      <c r="AA3773" s="123">
        <f t="shared" si="1629"/>
        <v>1341.0844581400002</v>
      </c>
      <c r="AB3773" s="123">
        <f t="shared" si="1630"/>
        <v>46647.387735636337</v>
      </c>
      <c r="AC3773" s="123">
        <f t="shared" si="1631"/>
        <v>189259.28624997014</v>
      </c>
      <c r="AD3773" s="150">
        <f t="shared" si="1632"/>
        <v>87053.852995000008</v>
      </c>
      <c r="AE3773" s="150">
        <f t="shared" si="1633"/>
        <v>94658.116993895033</v>
      </c>
      <c r="AF3773" s="150">
        <f t="shared" si="1634"/>
        <v>1741.0770599000002</v>
      </c>
      <c r="AG3773" s="150">
        <f t="shared" si="1635"/>
        <v>59747.961105568349</v>
      </c>
      <c r="AH3773" s="150">
        <f t="shared" si="1636"/>
        <v>243201.00815436343</v>
      </c>
    </row>
    <row r="3774" spans="1:34" ht="15.75" x14ac:dyDescent="0.2">
      <c r="A3774" s="127">
        <f t="shared" si="1587"/>
        <v>45234</v>
      </c>
      <c r="B3774" s="165">
        <f t="shared" si="1613"/>
        <v>432646.84096832084</v>
      </c>
      <c r="C3774" s="124"/>
      <c r="D3774" s="128">
        <f t="shared" si="1614"/>
        <v>6700.66</v>
      </c>
      <c r="E3774" s="129">
        <f>VLOOKUP(A3773,[1]Plan1!$AY$80:$BA$314,3)</f>
        <v>6716.74</v>
      </c>
      <c r="F3774" s="130">
        <f t="shared" si="1615"/>
        <v>45216</v>
      </c>
      <c r="G3774" s="131">
        <f t="shared" si="1616"/>
        <v>2.3997636053760818E-3</v>
      </c>
      <c r="H3774" s="132">
        <f t="shared" si="1617"/>
        <v>45246</v>
      </c>
      <c r="I3774" s="132">
        <f t="shared" si="1618"/>
        <v>45246</v>
      </c>
      <c r="J3774" s="133">
        <f t="shared" si="1619"/>
        <v>21</v>
      </c>
      <c r="K3774" s="133">
        <f t="shared" si="1620"/>
        <v>14</v>
      </c>
      <c r="L3774" s="124">
        <f t="shared" si="1621"/>
        <v>1.0015992</v>
      </c>
      <c r="M3774" s="134">
        <f t="shared" si="1622"/>
        <v>1.0026005099999999</v>
      </c>
      <c r="N3774" s="134">
        <f t="shared" si="1623"/>
        <v>1.803229352255306</v>
      </c>
      <c r="O3774" s="124">
        <f t="shared" si="1624"/>
        <v>1.8061130700000001</v>
      </c>
      <c r="P3774" s="124"/>
      <c r="Q3774" s="125"/>
      <c r="R3774" s="126"/>
      <c r="S3774" s="124"/>
      <c r="T3774" s="135">
        <f t="shared" si="1588"/>
        <v>7.9699999999999993E-2</v>
      </c>
      <c r="U3774" s="125">
        <f t="shared" si="1625"/>
        <v>1417</v>
      </c>
      <c r="V3774" s="125">
        <v>252</v>
      </c>
      <c r="W3774" s="134">
        <f t="shared" si="1626"/>
        <v>1.539089473</v>
      </c>
      <c r="X3774" s="18"/>
      <c r="Y3774" s="123">
        <f t="shared" si="1627"/>
        <v>67054.222907000003</v>
      </c>
      <c r="Z3774" s="123">
        <f t="shared" si="1628"/>
        <v>74275.716882159977</v>
      </c>
      <c r="AA3774" s="123">
        <f t="shared" si="1629"/>
        <v>1341.0844581400002</v>
      </c>
      <c r="AB3774" s="123">
        <f t="shared" si="1630"/>
        <v>46669.739143271996</v>
      </c>
      <c r="AC3774" s="123">
        <f t="shared" si="1631"/>
        <v>189340.76339057196</v>
      </c>
      <c r="AD3774" s="150">
        <f t="shared" si="1632"/>
        <v>87053.852995000008</v>
      </c>
      <c r="AE3774" s="150">
        <f t="shared" si="1633"/>
        <v>94734.168466282223</v>
      </c>
      <c r="AF3774" s="150">
        <f t="shared" si="1634"/>
        <v>1741.0770599000002</v>
      </c>
      <c r="AG3774" s="150">
        <f t="shared" si="1635"/>
        <v>59776.979056566677</v>
      </c>
      <c r="AH3774" s="150">
        <f t="shared" si="1636"/>
        <v>243306.07757774892</v>
      </c>
    </row>
    <row r="3775" spans="1:34" ht="15.75" x14ac:dyDescent="0.2">
      <c r="A3775" s="127">
        <f t="shared" si="1587"/>
        <v>45235</v>
      </c>
      <c r="B3775" s="165">
        <f t="shared" si="1613"/>
        <v>432698.2103269549</v>
      </c>
      <c r="C3775" s="124"/>
      <c r="D3775" s="128">
        <f t="shared" si="1614"/>
        <v>6700.66</v>
      </c>
      <c r="E3775" s="129">
        <f>VLOOKUP(A3774,[1]Plan1!$AY$80:$BA$314,3)</f>
        <v>6716.74</v>
      </c>
      <c r="F3775" s="130">
        <f t="shared" si="1615"/>
        <v>45216</v>
      </c>
      <c r="G3775" s="131">
        <f t="shared" si="1616"/>
        <v>2.3997636053760818E-3</v>
      </c>
      <c r="H3775" s="132">
        <f t="shared" si="1617"/>
        <v>45246</v>
      </c>
      <c r="I3775" s="132">
        <f t="shared" si="1618"/>
        <v>45246</v>
      </c>
      <c r="J3775" s="133">
        <f t="shared" si="1619"/>
        <v>21</v>
      </c>
      <c r="K3775" s="133">
        <f t="shared" si="1620"/>
        <v>14</v>
      </c>
      <c r="L3775" s="124">
        <f t="shared" si="1621"/>
        <v>1.0015992</v>
      </c>
      <c r="M3775" s="134">
        <f t="shared" si="1622"/>
        <v>1.0026005099999999</v>
      </c>
      <c r="N3775" s="134">
        <f t="shared" si="1623"/>
        <v>1.803229352255306</v>
      </c>
      <c r="O3775" s="124">
        <f t="shared" si="1624"/>
        <v>1.8061130700000001</v>
      </c>
      <c r="P3775" s="124"/>
      <c r="Q3775" s="125"/>
      <c r="R3775" s="126"/>
      <c r="S3775" s="124"/>
      <c r="T3775" s="135">
        <f t="shared" si="1588"/>
        <v>7.9699999999999993E-2</v>
      </c>
      <c r="U3775" s="125">
        <f t="shared" si="1625"/>
        <v>1417</v>
      </c>
      <c r="V3775" s="125">
        <v>252</v>
      </c>
      <c r="W3775" s="134">
        <f t="shared" si="1626"/>
        <v>1.539089473</v>
      </c>
      <c r="X3775" s="18"/>
      <c r="Y3775" s="123">
        <f t="shared" si="1627"/>
        <v>67054.222907000003</v>
      </c>
      <c r="Z3775" s="123">
        <f t="shared" si="1628"/>
        <v>74275.716882159977</v>
      </c>
      <c r="AA3775" s="123">
        <f t="shared" si="1629"/>
        <v>1341.0844581400002</v>
      </c>
      <c r="AB3775" s="123">
        <f t="shared" si="1630"/>
        <v>46692.090550907669</v>
      </c>
      <c r="AC3775" s="123">
        <f t="shared" si="1631"/>
        <v>189363.11479820765</v>
      </c>
      <c r="AD3775" s="150">
        <f t="shared" si="1632"/>
        <v>87053.852995000008</v>
      </c>
      <c r="AE3775" s="150">
        <f t="shared" si="1633"/>
        <v>94734.168466282223</v>
      </c>
      <c r="AF3775" s="150">
        <f t="shared" si="1634"/>
        <v>1741.0770599000002</v>
      </c>
      <c r="AG3775" s="150">
        <f t="shared" si="1635"/>
        <v>59805.997007565013</v>
      </c>
      <c r="AH3775" s="150">
        <f t="shared" si="1636"/>
        <v>243335.09552874725</v>
      </c>
    </row>
    <row r="3776" spans="1:34" ht="15.75" x14ac:dyDescent="0.2">
      <c r="A3776" s="127">
        <f t="shared" si="1587"/>
        <v>45236</v>
      </c>
      <c r="B3776" s="165">
        <f t="shared" si="1613"/>
        <v>432749.57968558889</v>
      </c>
      <c r="C3776" s="124"/>
      <c r="D3776" s="128">
        <f t="shared" si="1614"/>
        <v>6700.66</v>
      </c>
      <c r="E3776" s="129">
        <f>VLOOKUP(A3775,[1]Plan1!$AY$80:$BA$314,3)</f>
        <v>6716.74</v>
      </c>
      <c r="F3776" s="130">
        <f t="shared" si="1615"/>
        <v>45216</v>
      </c>
      <c r="G3776" s="131">
        <f t="shared" si="1616"/>
        <v>2.3997636053760818E-3</v>
      </c>
      <c r="H3776" s="132">
        <f t="shared" si="1617"/>
        <v>45246</v>
      </c>
      <c r="I3776" s="132">
        <f t="shared" si="1618"/>
        <v>45246</v>
      </c>
      <c r="J3776" s="133">
        <f t="shared" si="1619"/>
        <v>21</v>
      </c>
      <c r="K3776" s="133">
        <f t="shared" si="1620"/>
        <v>14</v>
      </c>
      <c r="L3776" s="124">
        <f t="shared" si="1621"/>
        <v>1.0015992</v>
      </c>
      <c r="M3776" s="134">
        <f t="shared" si="1622"/>
        <v>1.0026005099999999</v>
      </c>
      <c r="N3776" s="134">
        <f t="shared" si="1623"/>
        <v>1.803229352255306</v>
      </c>
      <c r="O3776" s="124">
        <f t="shared" si="1624"/>
        <v>1.8061130700000001</v>
      </c>
      <c r="P3776" s="124"/>
      <c r="Q3776" s="125"/>
      <c r="R3776" s="126"/>
      <c r="S3776" s="124"/>
      <c r="T3776" s="135">
        <f t="shared" si="1588"/>
        <v>7.9699999999999993E-2</v>
      </c>
      <c r="U3776" s="125">
        <f t="shared" si="1625"/>
        <v>1417</v>
      </c>
      <c r="V3776" s="125">
        <v>252</v>
      </c>
      <c r="W3776" s="134">
        <f t="shared" si="1626"/>
        <v>1.539089473</v>
      </c>
      <c r="X3776" s="18"/>
      <c r="Y3776" s="123">
        <f t="shared" si="1627"/>
        <v>67054.222907000003</v>
      </c>
      <c r="Z3776" s="123">
        <f t="shared" si="1628"/>
        <v>74275.716882159977</v>
      </c>
      <c r="AA3776" s="123">
        <f t="shared" si="1629"/>
        <v>1341.0844581400002</v>
      </c>
      <c r="AB3776" s="123">
        <f t="shared" si="1630"/>
        <v>46714.441958543342</v>
      </c>
      <c r="AC3776" s="123">
        <f t="shared" si="1631"/>
        <v>189385.46620584332</v>
      </c>
      <c r="AD3776" s="150">
        <f t="shared" si="1632"/>
        <v>87053.852995000008</v>
      </c>
      <c r="AE3776" s="150">
        <f t="shared" si="1633"/>
        <v>94734.168466282223</v>
      </c>
      <c r="AF3776" s="150">
        <f t="shared" si="1634"/>
        <v>1741.0770599000002</v>
      </c>
      <c r="AG3776" s="150">
        <f t="shared" si="1635"/>
        <v>59835.014958563341</v>
      </c>
      <c r="AH3776" s="150">
        <f t="shared" si="1636"/>
        <v>243364.11347974557</v>
      </c>
    </row>
    <row r="3777" spans="1:34" ht="15.75" x14ac:dyDescent="0.2">
      <c r="A3777" s="127">
        <f t="shared" si="1587"/>
        <v>45237</v>
      </c>
      <c r="B3777" s="165">
        <f t="shared" si="1613"/>
        <v>432936.18008523056</v>
      </c>
      <c r="C3777" s="124"/>
      <c r="D3777" s="128">
        <f t="shared" si="1614"/>
        <v>6700.66</v>
      </c>
      <c r="E3777" s="129">
        <f>VLOOKUP(A3776,[1]Plan1!$AY$80:$BA$314,3)</f>
        <v>6716.74</v>
      </c>
      <c r="F3777" s="130">
        <f t="shared" si="1615"/>
        <v>45216</v>
      </c>
      <c r="G3777" s="131">
        <f t="shared" si="1616"/>
        <v>2.3997636053760818E-3</v>
      </c>
      <c r="H3777" s="132">
        <f t="shared" si="1617"/>
        <v>45246</v>
      </c>
      <c r="I3777" s="132">
        <f t="shared" si="1618"/>
        <v>45246</v>
      </c>
      <c r="J3777" s="133">
        <f t="shared" si="1619"/>
        <v>21</v>
      </c>
      <c r="K3777" s="133">
        <f t="shared" si="1620"/>
        <v>15</v>
      </c>
      <c r="L3777" s="124">
        <f t="shared" si="1621"/>
        <v>1.00171352</v>
      </c>
      <c r="M3777" s="134">
        <f t="shared" si="1622"/>
        <v>1.0026005099999999</v>
      </c>
      <c r="N3777" s="134">
        <f t="shared" si="1623"/>
        <v>1.803229352255306</v>
      </c>
      <c r="O3777" s="124">
        <f t="shared" si="1624"/>
        <v>1.80631922</v>
      </c>
      <c r="P3777" s="124"/>
      <c r="Q3777" s="125"/>
      <c r="R3777" s="126"/>
      <c r="S3777" s="124"/>
      <c r="T3777" s="135">
        <f t="shared" si="1588"/>
        <v>7.9699999999999993E-2</v>
      </c>
      <c r="U3777" s="125">
        <f t="shared" si="1625"/>
        <v>1418</v>
      </c>
      <c r="V3777" s="125">
        <v>252</v>
      </c>
      <c r="W3777" s="134">
        <f t="shared" si="1626"/>
        <v>1.5395578860000001</v>
      </c>
      <c r="X3777" s="18"/>
      <c r="Y3777" s="123">
        <f t="shared" si="1627"/>
        <v>67054.222907000003</v>
      </c>
      <c r="Z3777" s="123">
        <f t="shared" si="1628"/>
        <v>74334.866162531995</v>
      </c>
      <c r="AA3777" s="123">
        <f t="shared" si="1629"/>
        <v>1341.0844581400002</v>
      </c>
      <c r="AB3777" s="123">
        <f t="shared" si="1630"/>
        <v>46736.793366179008</v>
      </c>
      <c r="AC3777" s="123">
        <f t="shared" si="1631"/>
        <v>189466.966893851</v>
      </c>
      <c r="AD3777" s="150">
        <f t="shared" si="1632"/>
        <v>87053.852995000008</v>
      </c>
      <c r="AE3777" s="150">
        <f t="shared" si="1633"/>
        <v>94810.25022691788</v>
      </c>
      <c r="AF3777" s="150">
        <f t="shared" si="1634"/>
        <v>1741.0770599000002</v>
      </c>
      <c r="AG3777" s="150">
        <f t="shared" si="1635"/>
        <v>59864.032909561669</v>
      </c>
      <c r="AH3777" s="150">
        <f t="shared" si="1636"/>
        <v>243469.21319137956</v>
      </c>
    </row>
    <row r="3778" spans="1:34" ht="15.75" x14ac:dyDescent="0.2">
      <c r="A3778" s="127">
        <f t="shared" si="1587"/>
        <v>45238</v>
      </c>
      <c r="B3778" s="165">
        <f t="shared" si="1613"/>
        <v>433122.83854248928</v>
      </c>
      <c r="C3778" s="124"/>
      <c r="D3778" s="128">
        <f t="shared" si="1614"/>
        <v>6700.66</v>
      </c>
      <c r="E3778" s="129">
        <f>VLOOKUP(A3777,[1]Plan1!$AY$80:$BA$314,3)</f>
        <v>6716.74</v>
      </c>
      <c r="F3778" s="130">
        <f t="shared" si="1615"/>
        <v>45216</v>
      </c>
      <c r="G3778" s="131">
        <f t="shared" si="1616"/>
        <v>2.3997636053760818E-3</v>
      </c>
      <c r="H3778" s="132">
        <f t="shared" si="1617"/>
        <v>45246</v>
      </c>
      <c r="I3778" s="132">
        <f t="shared" si="1618"/>
        <v>45246</v>
      </c>
      <c r="J3778" s="133">
        <f t="shared" si="1619"/>
        <v>21</v>
      </c>
      <c r="K3778" s="133">
        <f t="shared" si="1620"/>
        <v>16</v>
      </c>
      <c r="L3778" s="124">
        <f t="shared" si="1621"/>
        <v>1.0018278599999999</v>
      </c>
      <c r="M3778" s="134">
        <f t="shared" si="1622"/>
        <v>1.0026005099999999</v>
      </c>
      <c r="N3778" s="134">
        <f t="shared" si="1623"/>
        <v>1.803229352255306</v>
      </c>
      <c r="O3778" s="124">
        <f t="shared" si="1624"/>
        <v>1.8065253999999999</v>
      </c>
      <c r="P3778" s="124"/>
      <c r="Q3778" s="125"/>
      <c r="R3778" s="126"/>
      <c r="S3778" s="124"/>
      <c r="T3778" s="135">
        <f t="shared" si="1588"/>
        <v>7.9699999999999993E-2</v>
      </c>
      <c r="U3778" s="125">
        <f t="shared" si="1625"/>
        <v>1419</v>
      </c>
      <c r="V3778" s="125">
        <v>252</v>
      </c>
      <c r="W3778" s="134">
        <f t="shared" si="1626"/>
        <v>1.5400264429999999</v>
      </c>
      <c r="X3778" s="18"/>
      <c r="Y3778" s="123">
        <f t="shared" si="1627"/>
        <v>67054.222907000003</v>
      </c>
      <c r="Z3778" s="123">
        <f t="shared" si="1628"/>
        <v>74394.04083697217</v>
      </c>
      <c r="AA3778" s="123">
        <f t="shared" si="1629"/>
        <v>1341.0844581400002</v>
      </c>
      <c r="AB3778" s="123">
        <f t="shared" si="1630"/>
        <v>46759.144773814667</v>
      </c>
      <c r="AC3778" s="123">
        <f t="shared" si="1631"/>
        <v>189548.49297592684</v>
      </c>
      <c r="AD3778" s="150">
        <f t="shared" si="1632"/>
        <v>87053.852995000008</v>
      </c>
      <c r="AE3778" s="150">
        <f t="shared" si="1633"/>
        <v>94886.364651102413</v>
      </c>
      <c r="AF3778" s="150">
        <f t="shared" si="1634"/>
        <v>1741.0770599000002</v>
      </c>
      <c r="AG3778" s="150">
        <f t="shared" si="1635"/>
        <v>59893.050860560004</v>
      </c>
      <c r="AH3778" s="150">
        <f t="shared" si="1636"/>
        <v>243574.34556656244</v>
      </c>
    </row>
    <row r="3779" spans="1:34" ht="15.75" x14ac:dyDescent="0.2">
      <c r="A3779" s="127">
        <f t="shared" si="1587"/>
        <v>45239</v>
      </c>
      <c r="B3779" s="165">
        <f t="shared" si="1613"/>
        <v>433309.55644325237</v>
      </c>
      <c r="C3779" s="124"/>
      <c r="D3779" s="128">
        <f t="shared" si="1614"/>
        <v>6700.66</v>
      </c>
      <c r="E3779" s="129">
        <f>VLOOKUP(A3778,[1]Plan1!$AY$80:$BA$314,3)</f>
        <v>6716.74</v>
      </c>
      <c r="F3779" s="130">
        <f t="shared" si="1615"/>
        <v>45216</v>
      </c>
      <c r="G3779" s="131">
        <f t="shared" si="1616"/>
        <v>2.3997636053760818E-3</v>
      </c>
      <c r="H3779" s="132">
        <f t="shared" si="1617"/>
        <v>45246</v>
      </c>
      <c r="I3779" s="132">
        <f t="shared" si="1618"/>
        <v>45246</v>
      </c>
      <c r="J3779" s="133">
        <f t="shared" si="1619"/>
        <v>21</v>
      </c>
      <c r="K3779" s="133">
        <f t="shared" si="1620"/>
        <v>17</v>
      </c>
      <c r="L3779" s="124">
        <f t="shared" si="1621"/>
        <v>1.0019422200000001</v>
      </c>
      <c r="M3779" s="134">
        <f t="shared" si="1622"/>
        <v>1.0026005099999999</v>
      </c>
      <c r="N3779" s="134">
        <f t="shared" si="1623"/>
        <v>1.803229352255306</v>
      </c>
      <c r="O3779" s="124">
        <f t="shared" si="1624"/>
        <v>1.8067316200000001</v>
      </c>
      <c r="P3779" s="124"/>
      <c r="Q3779" s="125"/>
      <c r="R3779" s="126"/>
      <c r="S3779" s="124"/>
      <c r="T3779" s="135">
        <f t="shared" si="1588"/>
        <v>7.9699999999999993E-2</v>
      </c>
      <c r="U3779" s="125">
        <f t="shared" si="1625"/>
        <v>1420</v>
      </c>
      <c r="V3779" s="125">
        <v>252</v>
      </c>
      <c r="W3779" s="134">
        <f t="shared" si="1626"/>
        <v>1.5404951419999999</v>
      </c>
      <c r="X3779" s="18"/>
      <c r="Y3779" s="123">
        <f t="shared" si="1627"/>
        <v>67054.222907000003</v>
      </c>
      <c r="Z3779" s="123">
        <f t="shared" si="1628"/>
        <v>74453.24151165958</v>
      </c>
      <c r="AA3779" s="123">
        <f t="shared" si="1629"/>
        <v>1341.0844581400002</v>
      </c>
      <c r="AB3779" s="123">
        <f t="shared" si="1630"/>
        <v>46781.496181450333</v>
      </c>
      <c r="AC3779" s="123">
        <f t="shared" si="1631"/>
        <v>189630.0450582499</v>
      </c>
      <c r="AD3779" s="150">
        <f t="shared" si="1632"/>
        <v>87053.852995000008</v>
      </c>
      <c r="AE3779" s="150">
        <f t="shared" si="1633"/>
        <v>94962.512518544099</v>
      </c>
      <c r="AF3779" s="150">
        <f t="shared" si="1634"/>
        <v>1741.0770599000002</v>
      </c>
      <c r="AG3779" s="150">
        <f t="shared" si="1635"/>
        <v>59922.06881155834</v>
      </c>
      <c r="AH3779" s="150">
        <f t="shared" si="1636"/>
        <v>243679.51138500246</v>
      </c>
    </row>
    <row r="3780" spans="1:34" ht="15.75" x14ac:dyDescent="0.2">
      <c r="A3780" s="127">
        <f t="shared" si="1587"/>
        <v>45240</v>
      </c>
      <c r="B3780" s="165">
        <f t="shared" si="1613"/>
        <v>433496.32505829155</v>
      </c>
      <c r="C3780" s="124"/>
      <c r="D3780" s="128">
        <f t="shared" si="1614"/>
        <v>6700.66</v>
      </c>
      <c r="E3780" s="129">
        <f>VLOOKUP(A3779,[1]Plan1!$AY$80:$BA$314,3)</f>
        <v>6716.74</v>
      </c>
      <c r="F3780" s="130">
        <f t="shared" si="1615"/>
        <v>45216</v>
      </c>
      <c r="G3780" s="131">
        <f t="shared" si="1616"/>
        <v>2.3997636053760818E-3</v>
      </c>
      <c r="H3780" s="132">
        <f t="shared" si="1617"/>
        <v>45246</v>
      </c>
      <c r="I3780" s="132">
        <f t="shared" si="1618"/>
        <v>45246</v>
      </c>
      <c r="J3780" s="133">
        <f t="shared" si="1619"/>
        <v>21</v>
      </c>
      <c r="K3780" s="133">
        <f t="shared" si="1620"/>
        <v>18</v>
      </c>
      <c r="L3780" s="124">
        <f t="shared" si="1621"/>
        <v>1.0020565800000001</v>
      </c>
      <c r="M3780" s="134">
        <f t="shared" si="1622"/>
        <v>1.0026005099999999</v>
      </c>
      <c r="N3780" s="134">
        <f t="shared" si="1623"/>
        <v>1.803229352255306</v>
      </c>
      <c r="O3780" s="124">
        <f t="shared" si="1624"/>
        <v>1.8069378300000001</v>
      </c>
      <c r="P3780" s="124"/>
      <c r="Q3780" s="125"/>
      <c r="R3780" s="126"/>
      <c r="S3780" s="124"/>
      <c r="T3780" s="135">
        <f t="shared" si="1588"/>
        <v>7.9699999999999993E-2</v>
      </c>
      <c r="U3780" s="125">
        <f t="shared" si="1625"/>
        <v>1421</v>
      </c>
      <c r="V3780" s="125">
        <v>252</v>
      </c>
      <c r="W3780" s="134">
        <f t="shared" si="1626"/>
        <v>1.540963984</v>
      </c>
      <c r="X3780" s="18"/>
      <c r="Y3780" s="123">
        <f t="shared" si="1627"/>
        <v>67054.222907000003</v>
      </c>
      <c r="Z3780" s="123">
        <f t="shared" si="1628"/>
        <v>74512.464368480025</v>
      </c>
      <c r="AA3780" s="123">
        <f t="shared" si="1629"/>
        <v>1341.0844581400002</v>
      </c>
      <c r="AB3780" s="123">
        <f t="shared" si="1630"/>
        <v>46803.847589085999</v>
      </c>
      <c r="AC3780" s="123">
        <f t="shared" si="1631"/>
        <v>189711.61932270601</v>
      </c>
      <c r="AD3780" s="150">
        <f t="shared" si="1632"/>
        <v>87053.852995000008</v>
      </c>
      <c r="AE3780" s="150">
        <f t="shared" si="1633"/>
        <v>95038.688918128828</v>
      </c>
      <c r="AF3780" s="150">
        <f t="shared" si="1634"/>
        <v>1741.0770599000002</v>
      </c>
      <c r="AG3780" s="150">
        <f t="shared" si="1635"/>
        <v>59951.086762556668</v>
      </c>
      <c r="AH3780" s="150">
        <f t="shared" si="1636"/>
        <v>243784.70573558551</v>
      </c>
    </row>
    <row r="3781" spans="1:34" ht="15.75" x14ac:dyDescent="0.2">
      <c r="A3781" s="127">
        <f t="shared" si="1587"/>
        <v>45241</v>
      </c>
      <c r="B3781" s="165">
        <f t="shared" si="1613"/>
        <v>433683.15493668232</v>
      </c>
      <c r="C3781" s="124"/>
      <c r="D3781" s="128">
        <f t="shared" si="1614"/>
        <v>6700.66</v>
      </c>
      <c r="E3781" s="129">
        <f>VLOOKUP(A3780,[1]Plan1!$AY$80:$BA$314,3)</f>
        <v>6716.74</v>
      </c>
      <c r="F3781" s="130">
        <f t="shared" si="1615"/>
        <v>45216</v>
      </c>
      <c r="G3781" s="131">
        <f t="shared" si="1616"/>
        <v>2.3997636053760818E-3</v>
      </c>
      <c r="H3781" s="132">
        <f t="shared" si="1617"/>
        <v>45246</v>
      </c>
      <c r="I3781" s="132">
        <f t="shared" si="1618"/>
        <v>45246</v>
      </c>
      <c r="J3781" s="133">
        <f t="shared" si="1619"/>
        <v>21</v>
      </c>
      <c r="K3781" s="133">
        <f t="shared" si="1620"/>
        <v>19</v>
      </c>
      <c r="L3781" s="124">
        <f t="shared" si="1621"/>
        <v>1.0021709599999999</v>
      </c>
      <c r="M3781" s="134">
        <f t="shared" si="1622"/>
        <v>1.0026005099999999</v>
      </c>
      <c r="N3781" s="134">
        <f t="shared" si="1623"/>
        <v>1.803229352255306</v>
      </c>
      <c r="O3781" s="124">
        <f t="shared" si="1624"/>
        <v>1.80714409</v>
      </c>
      <c r="P3781" s="124"/>
      <c r="Q3781" s="125"/>
      <c r="R3781" s="126"/>
      <c r="S3781" s="124"/>
      <c r="T3781" s="135">
        <f t="shared" si="1588"/>
        <v>7.9699999999999993E-2</v>
      </c>
      <c r="U3781" s="125">
        <f t="shared" si="1625"/>
        <v>1422</v>
      </c>
      <c r="V3781" s="125">
        <v>252</v>
      </c>
      <c r="W3781" s="134">
        <f t="shared" si="1626"/>
        <v>1.5414329680000001</v>
      </c>
      <c r="X3781" s="18"/>
      <c r="Y3781" s="123">
        <f t="shared" si="1627"/>
        <v>67054.222907000003</v>
      </c>
      <c r="Z3781" s="123">
        <f t="shared" si="1628"/>
        <v>74571.714021538428</v>
      </c>
      <c r="AA3781" s="123">
        <f t="shared" si="1629"/>
        <v>1341.0844581400002</v>
      </c>
      <c r="AB3781" s="123">
        <f t="shared" si="1630"/>
        <v>46826.198996721665</v>
      </c>
      <c r="AC3781" s="123">
        <f t="shared" si="1631"/>
        <v>189793.2203834001</v>
      </c>
      <c r="AD3781" s="150">
        <f t="shared" si="1632"/>
        <v>87053.852995000008</v>
      </c>
      <c r="AE3781" s="150">
        <f t="shared" si="1633"/>
        <v>95114.899784827168</v>
      </c>
      <c r="AF3781" s="150">
        <f t="shared" si="1634"/>
        <v>1741.0770599000002</v>
      </c>
      <c r="AG3781" s="150">
        <f t="shared" si="1635"/>
        <v>59980.104713555011</v>
      </c>
      <c r="AH3781" s="150">
        <f t="shared" si="1636"/>
        <v>243889.93455328219</v>
      </c>
    </row>
    <row r="3782" spans="1:34" ht="15.75" x14ac:dyDescent="0.2">
      <c r="A3782" s="127">
        <f t="shared" si="1587"/>
        <v>45242</v>
      </c>
      <c r="B3782" s="165">
        <f t="shared" si="1613"/>
        <v>433734.52429531631</v>
      </c>
      <c r="C3782" s="124"/>
      <c r="D3782" s="128">
        <f t="shared" si="1614"/>
        <v>6700.66</v>
      </c>
      <c r="E3782" s="129">
        <f>VLOOKUP(A3781,[1]Plan1!$AY$80:$BA$314,3)</f>
        <v>6716.74</v>
      </c>
      <c r="F3782" s="130">
        <f t="shared" si="1615"/>
        <v>45216</v>
      </c>
      <c r="G3782" s="131">
        <f t="shared" si="1616"/>
        <v>2.3997636053760818E-3</v>
      </c>
      <c r="H3782" s="132">
        <f t="shared" si="1617"/>
        <v>45246</v>
      </c>
      <c r="I3782" s="132">
        <f t="shared" si="1618"/>
        <v>45246</v>
      </c>
      <c r="J3782" s="133">
        <f t="shared" si="1619"/>
        <v>21</v>
      </c>
      <c r="K3782" s="133">
        <f t="shared" si="1620"/>
        <v>19</v>
      </c>
      <c r="L3782" s="124">
        <f t="shared" si="1621"/>
        <v>1.0021709599999999</v>
      </c>
      <c r="M3782" s="134">
        <f t="shared" si="1622"/>
        <v>1.0026005099999999</v>
      </c>
      <c r="N3782" s="134">
        <f t="shared" si="1623"/>
        <v>1.803229352255306</v>
      </c>
      <c r="O3782" s="124">
        <f t="shared" si="1624"/>
        <v>1.80714409</v>
      </c>
      <c r="P3782" s="124"/>
      <c r="Q3782" s="125"/>
      <c r="R3782" s="126"/>
      <c r="S3782" s="124"/>
      <c r="T3782" s="135">
        <f t="shared" si="1588"/>
        <v>7.9699999999999993E-2</v>
      </c>
      <c r="U3782" s="125">
        <f t="shared" si="1625"/>
        <v>1422</v>
      </c>
      <c r="V3782" s="125">
        <v>252</v>
      </c>
      <c r="W3782" s="134">
        <f t="shared" si="1626"/>
        <v>1.5414329680000001</v>
      </c>
      <c r="X3782" s="18"/>
      <c r="Y3782" s="123">
        <f t="shared" si="1627"/>
        <v>67054.222907000003</v>
      </c>
      <c r="Z3782" s="123">
        <f t="shared" si="1628"/>
        <v>74571.714021538428</v>
      </c>
      <c r="AA3782" s="123">
        <f t="shared" si="1629"/>
        <v>1341.0844581400002</v>
      </c>
      <c r="AB3782" s="123">
        <f t="shared" si="1630"/>
        <v>46848.550404357338</v>
      </c>
      <c r="AC3782" s="123">
        <f t="shared" si="1631"/>
        <v>189815.57179103576</v>
      </c>
      <c r="AD3782" s="150">
        <f t="shared" si="1632"/>
        <v>87053.852995000008</v>
      </c>
      <c r="AE3782" s="150">
        <f t="shared" si="1633"/>
        <v>95114.899784827168</v>
      </c>
      <c r="AF3782" s="150">
        <f t="shared" si="1634"/>
        <v>1741.0770599000002</v>
      </c>
      <c r="AG3782" s="150">
        <f t="shared" si="1635"/>
        <v>60009.122664553339</v>
      </c>
      <c r="AH3782" s="150">
        <f t="shared" si="1636"/>
        <v>243918.95250428052</v>
      </c>
    </row>
    <row r="3783" spans="1:34" ht="15.75" x14ac:dyDescent="0.2">
      <c r="A3783" s="127">
        <f t="shared" si="1587"/>
        <v>45243</v>
      </c>
      <c r="B3783" s="165">
        <f t="shared" si="1613"/>
        <v>433785.8936539503</v>
      </c>
      <c r="C3783" s="124"/>
      <c r="D3783" s="128">
        <f t="shared" si="1614"/>
        <v>6700.66</v>
      </c>
      <c r="E3783" s="129">
        <f>VLOOKUP(A3782,[1]Plan1!$AY$80:$BA$314,3)</f>
        <v>6716.74</v>
      </c>
      <c r="F3783" s="130">
        <f t="shared" si="1615"/>
        <v>45216</v>
      </c>
      <c r="G3783" s="131">
        <f t="shared" si="1616"/>
        <v>2.3997636053760818E-3</v>
      </c>
      <c r="H3783" s="132">
        <f t="shared" si="1617"/>
        <v>45246</v>
      </c>
      <c r="I3783" s="132">
        <f t="shared" si="1618"/>
        <v>45246</v>
      </c>
      <c r="J3783" s="133">
        <f t="shared" si="1619"/>
        <v>21</v>
      </c>
      <c r="K3783" s="133">
        <f t="shared" si="1620"/>
        <v>19</v>
      </c>
      <c r="L3783" s="124">
        <f t="shared" si="1621"/>
        <v>1.0021709599999999</v>
      </c>
      <c r="M3783" s="134">
        <f t="shared" si="1622"/>
        <v>1.0026005099999999</v>
      </c>
      <c r="N3783" s="134">
        <f t="shared" si="1623"/>
        <v>1.803229352255306</v>
      </c>
      <c r="O3783" s="124">
        <f t="shared" si="1624"/>
        <v>1.80714409</v>
      </c>
      <c r="P3783" s="124"/>
      <c r="Q3783" s="125"/>
      <c r="R3783" s="126"/>
      <c r="S3783" s="124"/>
      <c r="T3783" s="135">
        <f t="shared" si="1588"/>
        <v>7.9699999999999993E-2</v>
      </c>
      <c r="U3783" s="125">
        <f t="shared" si="1625"/>
        <v>1422</v>
      </c>
      <c r="V3783" s="125">
        <v>252</v>
      </c>
      <c r="W3783" s="134">
        <f t="shared" si="1626"/>
        <v>1.5414329680000001</v>
      </c>
      <c r="X3783" s="18"/>
      <c r="Y3783" s="123">
        <f t="shared" si="1627"/>
        <v>67054.222907000003</v>
      </c>
      <c r="Z3783" s="123">
        <f t="shared" si="1628"/>
        <v>74571.714021538428</v>
      </c>
      <c r="AA3783" s="123">
        <f t="shared" si="1629"/>
        <v>1341.0844581400002</v>
      </c>
      <c r="AB3783" s="123">
        <f t="shared" si="1630"/>
        <v>46870.901811993004</v>
      </c>
      <c r="AC3783" s="123">
        <f t="shared" si="1631"/>
        <v>189837.92319867143</v>
      </c>
      <c r="AD3783" s="150">
        <f t="shared" si="1632"/>
        <v>87053.852995000008</v>
      </c>
      <c r="AE3783" s="150">
        <f t="shared" si="1633"/>
        <v>95114.899784827168</v>
      </c>
      <c r="AF3783" s="150">
        <f t="shared" si="1634"/>
        <v>1741.0770599000002</v>
      </c>
      <c r="AG3783" s="150">
        <f t="shared" si="1635"/>
        <v>60038.140615551674</v>
      </c>
      <c r="AH3783" s="150">
        <f t="shared" si="1636"/>
        <v>243947.97045527885</v>
      </c>
    </row>
    <row r="3784" spans="1:34" ht="15.75" x14ac:dyDescent="0.2">
      <c r="A3784" s="127">
        <f t="shared" si="1587"/>
        <v>45244</v>
      </c>
      <c r="B3784" s="165">
        <f t="shared" si="1613"/>
        <v>433972.77785499464</v>
      </c>
      <c r="C3784" s="124"/>
      <c r="D3784" s="128">
        <f t="shared" si="1614"/>
        <v>6700.66</v>
      </c>
      <c r="E3784" s="129">
        <f>VLOOKUP(A3783,[1]Plan1!$AY$80:$BA$314,3)</f>
        <v>6716.74</v>
      </c>
      <c r="F3784" s="130">
        <f t="shared" si="1615"/>
        <v>45216</v>
      </c>
      <c r="G3784" s="131">
        <f t="shared" si="1616"/>
        <v>2.3997636053760818E-3</v>
      </c>
      <c r="H3784" s="132">
        <f t="shared" si="1617"/>
        <v>45246</v>
      </c>
      <c r="I3784" s="132">
        <f t="shared" si="1618"/>
        <v>45246</v>
      </c>
      <c r="J3784" s="133">
        <f t="shared" si="1619"/>
        <v>21</v>
      </c>
      <c r="K3784" s="133">
        <f t="shared" si="1620"/>
        <v>20</v>
      </c>
      <c r="L3784" s="124">
        <f t="shared" si="1621"/>
        <v>1.00228535</v>
      </c>
      <c r="M3784" s="134">
        <f t="shared" si="1622"/>
        <v>1.0026005099999999</v>
      </c>
      <c r="N3784" s="134">
        <f t="shared" si="1623"/>
        <v>1.803229352255306</v>
      </c>
      <c r="O3784" s="124">
        <f t="shared" si="1624"/>
        <v>1.80735036</v>
      </c>
      <c r="P3784" s="124"/>
      <c r="Q3784" s="125"/>
      <c r="R3784" s="126"/>
      <c r="S3784" s="124"/>
      <c r="T3784" s="135">
        <f t="shared" si="1588"/>
        <v>7.9699999999999993E-2</v>
      </c>
      <c r="U3784" s="125">
        <f t="shared" si="1625"/>
        <v>1423</v>
      </c>
      <c r="V3784" s="125">
        <v>252</v>
      </c>
      <c r="W3784" s="134">
        <f t="shared" si="1626"/>
        <v>1.541902095</v>
      </c>
      <c r="X3784" s="18"/>
      <c r="Y3784" s="123">
        <f t="shared" si="1627"/>
        <v>67054.222907000003</v>
      </c>
      <c r="Z3784" s="123">
        <f t="shared" si="1628"/>
        <v>74630.987435013405</v>
      </c>
      <c r="AA3784" s="123">
        <f t="shared" si="1629"/>
        <v>1341.0844581400002</v>
      </c>
      <c r="AB3784" s="123">
        <f t="shared" si="1630"/>
        <v>46893.25321962867</v>
      </c>
      <c r="AC3784" s="123">
        <f t="shared" si="1631"/>
        <v>189919.54801978206</v>
      </c>
      <c r="AD3784" s="150">
        <f t="shared" si="1632"/>
        <v>87053.852995000008</v>
      </c>
      <c r="AE3784" s="150">
        <f t="shared" si="1633"/>
        <v>95191.14121376253</v>
      </c>
      <c r="AF3784" s="150">
        <f t="shared" si="1634"/>
        <v>1741.0770599000002</v>
      </c>
      <c r="AG3784" s="150">
        <f t="shared" si="1635"/>
        <v>60067.15856655001</v>
      </c>
      <c r="AH3784" s="150">
        <f t="shared" si="1636"/>
        <v>244053.22983521255</v>
      </c>
    </row>
    <row r="3785" spans="1:34" ht="15.75" x14ac:dyDescent="0.2">
      <c r="A3785" s="127">
        <f t="shared" si="1587"/>
        <v>45245</v>
      </c>
      <c r="B3785" s="165">
        <f t="shared" si="1613"/>
        <v>434159.71997629211</v>
      </c>
      <c r="C3785" s="124"/>
      <c r="D3785" s="128">
        <f t="shared" si="1614"/>
        <v>6700.66</v>
      </c>
      <c r="E3785" s="129">
        <f>VLOOKUP(A3784,[1]Plan1!$AY$80:$BA$314,3)</f>
        <v>6716.74</v>
      </c>
      <c r="F3785" s="130">
        <f t="shared" si="1615"/>
        <v>45216</v>
      </c>
      <c r="G3785" s="131">
        <f t="shared" si="1616"/>
        <v>2.3997636053760818E-3</v>
      </c>
      <c r="H3785" s="132">
        <f t="shared" si="1617"/>
        <v>45275</v>
      </c>
      <c r="I3785" s="132">
        <f t="shared" si="1618"/>
        <v>45246</v>
      </c>
      <c r="J3785" s="133">
        <f t="shared" si="1619"/>
        <v>21</v>
      </c>
      <c r="K3785" s="133">
        <f t="shared" si="1620"/>
        <v>21</v>
      </c>
      <c r="L3785" s="124">
        <f t="shared" si="1621"/>
        <v>1.0023997600000001</v>
      </c>
      <c r="M3785" s="134">
        <f t="shared" si="1622"/>
        <v>1.0026005099999999</v>
      </c>
      <c r="N3785" s="134">
        <f t="shared" si="1623"/>
        <v>1.803229352255306</v>
      </c>
      <c r="O3785" s="124">
        <f t="shared" si="1624"/>
        <v>1.8075566599999999</v>
      </c>
      <c r="P3785" s="124"/>
      <c r="Q3785" s="125"/>
      <c r="R3785" s="126"/>
      <c r="S3785" s="124"/>
      <c r="T3785" s="135">
        <f t="shared" si="1588"/>
        <v>7.9699999999999993E-2</v>
      </c>
      <c r="U3785" s="125">
        <f t="shared" si="1625"/>
        <v>1424</v>
      </c>
      <c r="V3785" s="125">
        <v>252</v>
      </c>
      <c r="W3785" s="134">
        <f t="shared" si="1626"/>
        <v>1.5423713649999999</v>
      </c>
      <c r="X3785" s="18"/>
      <c r="Y3785" s="123">
        <f t="shared" si="1627"/>
        <v>67054.222907000003</v>
      </c>
      <c r="Z3785" s="123">
        <f t="shared" si="1628"/>
        <v>74690.28618247436</v>
      </c>
      <c r="AA3785" s="123">
        <f t="shared" si="1629"/>
        <v>1341.0844581400002</v>
      </c>
      <c r="AB3785" s="123">
        <f t="shared" si="1630"/>
        <v>46915.604627264336</v>
      </c>
      <c r="AC3785" s="123">
        <f t="shared" si="1631"/>
        <v>190001.19817487869</v>
      </c>
      <c r="AD3785" s="150">
        <f t="shared" si="1632"/>
        <v>87053.852995000008</v>
      </c>
      <c r="AE3785" s="150">
        <f t="shared" si="1633"/>
        <v>95267.415228965096</v>
      </c>
      <c r="AF3785" s="150">
        <f t="shared" si="1634"/>
        <v>1741.0770599000002</v>
      </c>
      <c r="AG3785" s="150">
        <f t="shared" si="1635"/>
        <v>60096.176517548338</v>
      </c>
      <c r="AH3785" s="150">
        <f t="shared" si="1636"/>
        <v>244158.52180141344</v>
      </c>
    </row>
    <row r="3786" spans="1:34" ht="15.75" x14ac:dyDescent="0.2">
      <c r="A3786" s="127">
        <f t="shared" si="1587"/>
        <v>45246</v>
      </c>
      <c r="B3786" s="165">
        <f t="shared" si="1613"/>
        <v>434211.0893349261</v>
      </c>
      <c r="C3786" s="124"/>
      <c r="D3786" s="128">
        <f t="shared" si="1614"/>
        <v>6700.66</v>
      </c>
      <c r="E3786" s="129">
        <f>VLOOKUP(A3785,[1]Plan1!$AY$80:$BA$314,3)</f>
        <v>6716.74</v>
      </c>
      <c r="F3786" s="130">
        <f t="shared" si="1615"/>
        <v>45216</v>
      </c>
      <c r="G3786" s="131">
        <f t="shared" si="1616"/>
        <v>2.3997636053760818E-3</v>
      </c>
      <c r="H3786" s="132">
        <f t="shared" si="1617"/>
        <v>45275</v>
      </c>
      <c r="I3786" s="132">
        <f t="shared" si="1618"/>
        <v>45246</v>
      </c>
      <c r="J3786" s="133">
        <f t="shared" si="1619"/>
        <v>21</v>
      </c>
      <c r="K3786" s="133">
        <f t="shared" si="1620"/>
        <v>21</v>
      </c>
      <c r="L3786" s="124">
        <f t="shared" si="1621"/>
        <v>1.0023997600000001</v>
      </c>
      <c r="M3786" s="134">
        <f t="shared" si="1622"/>
        <v>1.0026005099999999</v>
      </c>
      <c r="N3786" s="134">
        <f t="shared" si="1623"/>
        <v>1.803229352255306</v>
      </c>
      <c r="O3786" s="124">
        <f t="shared" si="1624"/>
        <v>1.8075566599999999</v>
      </c>
      <c r="P3786" s="124"/>
      <c r="Q3786" s="125"/>
      <c r="R3786" s="126"/>
      <c r="S3786" s="124"/>
      <c r="T3786" s="135">
        <f t="shared" si="1588"/>
        <v>7.9699999999999993E-2</v>
      </c>
      <c r="U3786" s="125">
        <f t="shared" si="1625"/>
        <v>1424</v>
      </c>
      <c r="V3786" s="125">
        <v>252</v>
      </c>
      <c r="W3786" s="134">
        <f t="shared" si="1626"/>
        <v>1.5423713649999999</v>
      </c>
      <c r="X3786" s="18"/>
      <c r="Y3786" s="123">
        <f t="shared" si="1627"/>
        <v>67054.222907000003</v>
      </c>
      <c r="Z3786" s="123">
        <f t="shared" si="1628"/>
        <v>74690.28618247436</v>
      </c>
      <c r="AA3786" s="123">
        <f t="shared" si="1629"/>
        <v>1341.0844581400002</v>
      </c>
      <c r="AB3786" s="123">
        <f t="shared" si="1630"/>
        <v>46937.956034900009</v>
      </c>
      <c r="AC3786" s="123">
        <f t="shared" si="1631"/>
        <v>190023.54958251436</v>
      </c>
      <c r="AD3786" s="150">
        <f t="shared" si="1632"/>
        <v>87053.852995000008</v>
      </c>
      <c r="AE3786" s="150">
        <f t="shared" si="1633"/>
        <v>95267.415228965096</v>
      </c>
      <c r="AF3786" s="150">
        <f t="shared" si="1634"/>
        <v>1741.0770599000002</v>
      </c>
      <c r="AG3786" s="150">
        <f t="shared" si="1635"/>
        <v>60125.194468546673</v>
      </c>
      <c r="AH3786" s="150">
        <f t="shared" si="1636"/>
        <v>244187.53975241177</v>
      </c>
    </row>
    <row r="3787" spans="1:34" ht="15.75" x14ac:dyDescent="0.2">
      <c r="A3787" s="127">
        <f t="shared" ref="A3787:A3850" si="1637">(A3786+1)</f>
        <v>45247</v>
      </c>
      <c r="B3787" s="165">
        <f t="shared" si="1613"/>
        <v>434404.25684088201</v>
      </c>
      <c r="C3787" s="124"/>
      <c r="D3787" s="128">
        <f t="shared" si="1614"/>
        <v>6716.74</v>
      </c>
      <c r="E3787" s="129">
        <f>VLOOKUP(A3786,[1]Plan1!$AY$80:$BA$314,3)</f>
        <v>6735.55</v>
      </c>
      <c r="F3787" s="130">
        <f t="shared" si="1615"/>
        <v>45247</v>
      </c>
      <c r="G3787" s="131">
        <f t="shared" si="1616"/>
        <v>2.8004657021114543E-3</v>
      </c>
      <c r="H3787" s="132">
        <f t="shared" si="1617"/>
        <v>45275</v>
      </c>
      <c r="I3787" s="132">
        <f t="shared" si="1618"/>
        <v>45275</v>
      </c>
      <c r="J3787" s="133">
        <f t="shared" si="1619"/>
        <v>21</v>
      </c>
      <c r="K3787" s="133">
        <f t="shared" si="1620"/>
        <v>1</v>
      </c>
      <c r="L3787" s="124">
        <f t="shared" si="1621"/>
        <v>1.00013317</v>
      </c>
      <c r="M3787" s="134">
        <f t="shared" si="1622"/>
        <v>1.0023997600000001</v>
      </c>
      <c r="N3787" s="134">
        <f t="shared" si="1623"/>
        <v>1.8075566699256744</v>
      </c>
      <c r="O3787" s="124">
        <f t="shared" si="1624"/>
        <v>1.80779738</v>
      </c>
      <c r="P3787" s="124"/>
      <c r="Q3787" s="125"/>
      <c r="R3787" s="126"/>
      <c r="S3787" s="124"/>
      <c r="T3787" s="135">
        <f t="shared" ref="T3787:T3850" si="1638">(T3786)</f>
        <v>7.9699999999999993E-2</v>
      </c>
      <c r="U3787" s="125">
        <f t="shared" si="1625"/>
        <v>1425</v>
      </c>
      <c r="V3787" s="125">
        <v>252</v>
      </c>
      <c r="W3787" s="134">
        <f t="shared" si="1626"/>
        <v>1.542840778</v>
      </c>
      <c r="X3787" s="18"/>
      <c r="Y3787" s="123">
        <f t="shared" si="1627"/>
        <v>67054.222907000003</v>
      </c>
      <c r="Z3787" s="123">
        <f t="shared" si="1628"/>
        <v>74752.307877417159</v>
      </c>
      <c r="AA3787" s="123">
        <f t="shared" si="1629"/>
        <v>1341.0844581400002</v>
      </c>
      <c r="AB3787" s="123">
        <f t="shared" si="1630"/>
        <v>46960.307442535668</v>
      </c>
      <c r="AC3787" s="123">
        <f t="shared" si="1631"/>
        <v>190107.92268509284</v>
      </c>
      <c r="AD3787" s="150">
        <f t="shared" si="1632"/>
        <v>87053.852995000008</v>
      </c>
      <c r="AE3787" s="150">
        <f t="shared" si="1633"/>
        <v>95347.191681344164</v>
      </c>
      <c r="AF3787" s="150">
        <f t="shared" si="1634"/>
        <v>1741.0770599000002</v>
      </c>
      <c r="AG3787" s="150">
        <f t="shared" si="1635"/>
        <v>60154.212419545001</v>
      </c>
      <c r="AH3787" s="150">
        <f t="shared" si="1636"/>
        <v>244296.33415578917</v>
      </c>
    </row>
    <row r="3788" spans="1:34" ht="15.75" x14ac:dyDescent="0.2">
      <c r="A3788" s="127">
        <f t="shared" si="1637"/>
        <v>45248</v>
      </c>
      <c r="B3788" s="165">
        <f t="shared" si="1613"/>
        <v>434597.48784548353</v>
      </c>
      <c r="C3788" s="124"/>
      <c r="D3788" s="128">
        <f t="shared" si="1614"/>
        <v>6716.74</v>
      </c>
      <c r="E3788" s="129">
        <f>VLOOKUP(A3787,[1]Plan1!$AY$80:$BA$314,3)</f>
        <v>6735.55</v>
      </c>
      <c r="F3788" s="130">
        <f t="shared" si="1615"/>
        <v>45247</v>
      </c>
      <c r="G3788" s="131">
        <f t="shared" si="1616"/>
        <v>2.8004657021114543E-3</v>
      </c>
      <c r="H3788" s="132">
        <f t="shared" si="1617"/>
        <v>45275</v>
      </c>
      <c r="I3788" s="132">
        <f t="shared" si="1618"/>
        <v>45275</v>
      </c>
      <c r="J3788" s="133">
        <f t="shared" si="1619"/>
        <v>21</v>
      </c>
      <c r="K3788" s="133">
        <f t="shared" si="1620"/>
        <v>2</v>
      </c>
      <c r="L3788" s="124">
        <f t="shared" si="1621"/>
        <v>1.0002663700000001</v>
      </c>
      <c r="M3788" s="134">
        <f t="shared" si="1622"/>
        <v>1.0023997600000001</v>
      </c>
      <c r="N3788" s="134">
        <f t="shared" si="1623"/>
        <v>1.8075566699256744</v>
      </c>
      <c r="O3788" s="124">
        <f t="shared" si="1624"/>
        <v>1.8080381400000001</v>
      </c>
      <c r="P3788" s="124"/>
      <c r="Q3788" s="125"/>
      <c r="R3788" s="126"/>
      <c r="S3788" s="124"/>
      <c r="T3788" s="135">
        <f t="shared" si="1638"/>
        <v>7.9699999999999993E-2</v>
      </c>
      <c r="U3788" s="125">
        <f t="shared" si="1625"/>
        <v>1426</v>
      </c>
      <c r="V3788" s="125">
        <v>252</v>
      </c>
      <c r="W3788" s="134">
        <f t="shared" si="1626"/>
        <v>1.5433103340000001</v>
      </c>
      <c r="X3788" s="18"/>
      <c r="Y3788" s="123">
        <f t="shared" si="1627"/>
        <v>67054.222907000003</v>
      </c>
      <c r="Z3788" s="123">
        <f t="shared" si="1628"/>
        <v>74814.357346302699</v>
      </c>
      <c r="AA3788" s="123">
        <f t="shared" si="1629"/>
        <v>1341.0844581400002</v>
      </c>
      <c r="AB3788" s="123">
        <f t="shared" si="1630"/>
        <v>46982.658850171334</v>
      </c>
      <c r="AC3788" s="123">
        <f t="shared" si="1631"/>
        <v>190192.32356161403</v>
      </c>
      <c r="AD3788" s="150">
        <f t="shared" si="1632"/>
        <v>87053.852995000008</v>
      </c>
      <c r="AE3788" s="150">
        <f t="shared" si="1633"/>
        <v>95427.00385842612</v>
      </c>
      <c r="AF3788" s="150">
        <f t="shared" si="1634"/>
        <v>1741.0770599000002</v>
      </c>
      <c r="AG3788" s="150">
        <f t="shared" si="1635"/>
        <v>60183.230370543351</v>
      </c>
      <c r="AH3788" s="150">
        <f t="shared" si="1636"/>
        <v>244405.1642838695</v>
      </c>
    </row>
    <row r="3789" spans="1:34" ht="15.75" x14ac:dyDescent="0.2">
      <c r="A3789" s="127">
        <f t="shared" si="1637"/>
        <v>45249</v>
      </c>
      <c r="B3789" s="165">
        <f t="shared" si="1613"/>
        <v>434648.85720411752</v>
      </c>
      <c r="C3789" s="124"/>
      <c r="D3789" s="128">
        <f t="shared" si="1614"/>
        <v>6716.74</v>
      </c>
      <c r="E3789" s="129">
        <f>VLOOKUP(A3788,[1]Plan1!$AY$80:$BA$314,3)</f>
        <v>6735.55</v>
      </c>
      <c r="F3789" s="130">
        <f t="shared" si="1615"/>
        <v>45247</v>
      </c>
      <c r="G3789" s="131">
        <f t="shared" si="1616"/>
        <v>2.8004657021114543E-3</v>
      </c>
      <c r="H3789" s="132">
        <f t="shared" si="1617"/>
        <v>45275</v>
      </c>
      <c r="I3789" s="132">
        <f t="shared" si="1618"/>
        <v>45275</v>
      </c>
      <c r="J3789" s="133">
        <f t="shared" si="1619"/>
        <v>21</v>
      </c>
      <c r="K3789" s="133">
        <f t="shared" si="1620"/>
        <v>2</v>
      </c>
      <c r="L3789" s="124">
        <f t="shared" si="1621"/>
        <v>1.0002663700000001</v>
      </c>
      <c r="M3789" s="134">
        <f t="shared" si="1622"/>
        <v>1.0023997600000001</v>
      </c>
      <c r="N3789" s="134">
        <f t="shared" si="1623"/>
        <v>1.8075566699256744</v>
      </c>
      <c r="O3789" s="124">
        <f t="shared" si="1624"/>
        <v>1.8080381400000001</v>
      </c>
      <c r="P3789" s="124"/>
      <c r="Q3789" s="125"/>
      <c r="R3789" s="126"/>
      <c r="S3789" s="124"/>
      <c r="T3789" s="135">
        <f t="shared" si="1638"/>
        <v>7.9699999999999993E-2</v>
      </c>
      <c r="U3789" s="125">
        <f t="shared" si="1625"/>
        <v>1426</v>
      </c>
      <c r="V3789" s="125">
        <v>252</v>
      </c>
      <c r="W3789" s="134">
        <f t="shared" si="1626"/>
        <v>1.5433103340000001</v>
      </c>
      <c r="X3789" s="18"/>
      <c r="Y3789" s="123">
        <f t="shared" si="1627"/>
        <v>67054.222907000003</v>
      </c>
      <c r="Z3789" s="123">
        <f t="shared" si="1628"/>
        <v>74814.357346302699</v>
      </c>
      <c r="AA3789" s="123">
        <f t="shared" si="1629"/>
        <v>1341.0844581400002</v>
      </c>
      <c r="AB3789" s="123">
        <f t="shared" si="1630"/>
        <v>47005.010257807</v>
      </c>
      <c r="AC3789" s="123">
        <f t="shared" si="1631"/>
        <v>190214.6749692497</v>
      </c>
      <c r="AD3789" s="150">
        <f t="shared" si="1632"/>
        <v>87053.852995000008</v>
      </c>
      <c r="AE3789" s="150">
        <f t="shared" si="1633"/>
        <v>95427.00385842612</v>
      </c>
      <c r="AF3789" s="150">
        <f t="shared" si="1634"/>
        <v>1741.0770599000002</v>
      </c>
      <c r="AG3789" s="150">
        <f t="shared" si="1635"/>
        <v>60212.24832154168</v>
      </c>
      <c r="AH3789" s="150">
        <f t="shared" si="1636"/>
        <v>244434.18223486783</v>
      </c>
    </row>
    <row r="3790" spans="1:34" ht="15.75" x14ac:dyDescent="0.2">
      <c r="A3790" s="127">
        <f t="shared" si="1637"/>
        <v>45250</v>
      </c>
      <c r="B3790" s="165">
        <f t="shared" si="1613"/>
        <v>434700.22656275152</v>
      </c>
      <c r="C3790" s="124"/>
      <c r="D3790" s="128">
        <f t="shared" si="1614"/>
        <v>6716.74</v>
      </c>
      <c r="E3790" s="129">
        <f>VLOOKUP(A3789,[1]Plan1!$AY$80:$BA$314,3)</f>
        <v>6735.55</v>
      </c>
      <c r="F3790" s="130">
        <f t="shared" si="1615"/>
        <v>45247</v>
      </c>
      <c r="G3790" s="131">
        <f t="shared" si="1616"/>
        <v>2.8004657021114543E-3</v>
      </c>
      <c r="H3790" s="132">
        <f t="shared" si="1617"/>
        <v>45275</v>
      </c>
      <c r="I3790" s="132">
        <f t="shared" si="1618"/>
        <v>45275</v>
      </c>
      <c r="J3790" s="133">
        <f t="shared" si="1619"/>
        <v>21</v>
      </c>
      <c r="K3790" s="133">
        <f t="shared" si="1620"/>
        <v>2</v>
      </c>
      <c r="L3790" s="124">
        <f t="shared" si="1621"/>
        <v>1.0002663700000001</v>
      </c>
      <c r="M3790" s="134">
        <f t="shared" si="1622"/>
        <v>1.0023997600000001</v>
      </c>
      <c r="N3790" s="134">
        <f t="shared" si="1623"/>
        <v>1.8075566699256744</v>
      </c>
      <c r="O3790" s="124">
        <f t="shared" si="1624"/>
        <v>1.8080381400000001</v>
      </c>
      <c r="P3790" s="124"/>
      <c r="Q3790" s="125"/>
      <c r="R3790" s="126"/>
      <c r="S3790" s="124"/>
      <c r="T3790" s="135">
        <f t="shared" si="1638"/>
        <v>7.9699999999999993E-2</v>
      </c>
      <c r="U3790" s="125">
        <f t="shared" si="1625"/>
        <v>1426</v>
      </c>
      <c r="V3790" s="125">
        <v>252</v>
      </c>
      <c r="W3790" s="134">
        <f t="shared" si="1626"/>
        <v>1.5433103340000001</v>
      </c>
      <c r="X3790" s="18"/>
      <c r="Y3790" s="123">
        <f t="shared" si="1627"/>
        <v>67054.222907000003</v>
      </c>
      <c r="Z3790" s="123">
        <f t="shared" si="1628"/>
        <v>74814.357346302699</v>
      </c>
      <c r="AA3790" s="123">
        <f t="shared" si="1629"/>
        <v>1341.0844581400002</v>
      </c>
      <c r="AB3790" s="123">
        <f t="shared" si="1630"/>
        <v>47027.361665442673</v>
      </c>
      <c r="AC3790" s="123">
        <f t="shared" si="1631"/>
        <v>190237.02637688536</v>
      </c>
      <c r="AD3790" s="150">
        <f t="shared" si="1632"/>
        <v>87053.852995000008</v>
      </c>
      <c r="AE3790" s="150">
        <f t="shared" si="1633"/>
        <v>95427.00385842612</v>
      </c>
      <c r="AF3790" s="150">
        <f t="shared" si="1634"/>
        <v>1741.0770599000002</v>
      </c>
      <c r="AG3790" s="150">
        <f t="shared" si="1635"/>
        <v>60241.266272540008</v>
      </c>
      <c r="AH3790" s="150">
        <f t="shared" si="1636"/>
        <v>244463.20018586615</v>
      </c>
    </row>
    <row r="3791" spans="1:34" ht="15.75" x14ac:dyDescent="0.2">
      <c r="A3791" s="127">
        <f t="shared" si="1637"/>
        <v>45251</v>
      </c>
      <c r="B3791" s="165">
        <f t="shared" si="1613"/>
        <v>434893.51907988521</v>
      </c>
      <c r="C3791" s="124"/>
      <c r="D3791" s="128">
        <f t="shared" si="1614"/>
        <v>6716.74</v>
      </c>
      <c r="E3791" s="129">
        <f>VLOOKUP(A3790,[1]Plan1!$AY$80:$BA$314,3)</f>
        <v>6735.55</v>
      </c>
      <c r="F3791" s="130">
        <f t="shared" si="1615"/>
        <v>45247</v>
      </c>
      <c r="G3791" s="131">
        <f t="shared" si="1616"/>
        <v>2.8004657021114543E-3</v>
      </c>
      <c r="H3791" s="132">
        <f t="shared" si="1617"/>
        <v>45275</v>
      </c>
      <c r="I3791" s="132">
        <f t="shared" si="1618"/>
        <v>45275</v>
      </c>
      <c r="J3791" s="133">
        <f t="shared" si="1619"/>
        <v>21</v>
      </c>
      <c r="K3791" s="133">
        <f t="shared" si="1620"/>
        <v>3</v>
      </c>
      <c r="L3791" s="124">
        <f t="shared" si="1621"/>
        <v>1.0003995800000001</v>
      </c>
      <c r="M3791" s="134">
        <f t="shared" si="1622"/>
        <v>1.0023997600000001</v>
      </c>
      <c r="N3791" s="134">
        <f t="shared" si="1623"/>
        <v>1.8075566699256744</v>
      </c>
      <c r="O3791" s="124">
        <f t="shared" si="1624"/>
        <v>1.80827893</v>
      </c>
      <c r="P3791" s="124"/>
      <c r="Q3791" s="125"/>
      <c r="R3791" s="126"/>
      <c r="S3791" s="124"/>
      <c r="T3791" s="135">
        <f t="shared" si="1638"/>
        <v>7.9699999999999993E-2</v>
      </c>
      <c r="U3791" s="125">
        <f t="shared" si="1625"/>
        <v>1427</v>
      </c>
      <c r="V3791" s="125">
        <v>252</v>
      </c>
      <c r="W3791" s="134">
        <f t="shared" si="1626"/>
        <v>1.5437800319999999</v>
      </c>
      <c r="X3791" s="18"/>
      <c r="Y3791" s="123">
        <f t="shared" si="1627"/>
        <v>67054.222907000003</v>
      </c>
      <c r="Z3791" s="123">
        <f t="shared" si="1628"/>
        <v>74876.433720416448</v>
      </c>
      <c r="AA3791" s="123">
        <f t="shared" si="1629"/>
        <v>1341.0844581400002</v>
      </c>
      <c r="AB3791" s="123">
        <f t="shared" si="1630"/>
        <v>47049.713073078339</v>
      </c>
      <c r="AC3791" s="123">
        <f t="shared" si="1631"/>
        <v>190321.45415863476</v>
      </c>
      <c r="AD3791" s="150">
        <f t="shared" si="1632"/>
        <v>87053.852995000008</v>
      </c>
      <c r="AE3791" s="150">
        <f t="shared" si="1633"/>
        <v>95506.850642812075</v>
      </c>
      <c r="AF3791" s="150">
        <f t="shared" si="1634"/>
        <v>1741.0770599000002</v>
      </c>
      <c r="AG3791" s="150">
        <f t="shared" si="1635"/>
        <v>60270.284223538343</v>
      </c>
      <c r="AH3791" s="150">
        <f t="shared" si="1636"/>
        <v>244572.06492125045</v>
      </c>
    </row>
    <row r="3792" spans="1:34" ht="15.75" x14ac:dyDescent="0.2">
      <c r="A3792" s="127">
        <f t="shared" si="1637"/>
        <v>45252</v>
      </c>
      <c r="B3792" s="165">
        <f t="shared" si="1613"/>
        <v>435086.8733366091</v>
      </c>
      <c r="C3792" s="124"/>
      <c r="D3792" s="128">
        <f t="shared" si="1614"/>
        <v>6716.74</v>
      </c>
      <c r="E3792" s="129">
        <f>VLOOKUP(A3791,[1]Plan1!$AY$80:$BA$314,3)</f>
        <v>6735.55</v>
      </c>
      <c r="F3792" s="130">
        <f t="shared" si="1615"/>
        <v>45247</v>
      </c>
      <c r="G3792" s="131">
        <f t="shared" si="1616"/>
        <v>2.8004657021114543E-3</v>
      </c>
      <c r="H3792" s="132">
        <f t="shared" si="1617"/>
        <v>45275</v>
      </c>
      <c r="I3792" s="132">
        <f t="shared" si="1618"/>
        <v>45275</v>
      </c>
      <c r="J3792" s="133">
        <f t="shared" si="1619"/>
        <v>21</v>
      </c>
      <c r="K3792" s="133">
        <f t="shared" si="1620"/>
        <v>4</v>
      </c>
      <c r="L3792" s="124">
        <f t="shared" si="1621"/>
        <v>1.0005328099999999</v>
      </c>
      <c r="M3792" s="134">
        <f t="shared" si="1622"/>
        <v>1.0023997600000001</v>
      </c>
      <c r="N3792" s="134">
        <f t="shared" si="1623"/>
        <v>1.8075566699256744</v>
      </c>
      <c r="O3792" s="124">
        <f t="shared" si="1624"/>
        <v>1.8085197500000001</v>
      </c>
      <c r="P3792" s="124"/>
      <c r="Q3792" s="125"/>
      <c r="R3792" s="126"/>
      <c r="S3792" s="124"/>
      <c r="T3792" s="135">
        <f t="shared" si="1638"/>
        <v>7.9699999999999993E-2</v>
      </c>
      <c r="U3792" s="125">
        <f t="shared" si="1625"/>
        <v>1428</v>
      </c>
      <c r="V3792" s="125">
        <v>252</v>
      </c>
      <c r="W3792" s="134">
        <f t="shared" si="1626"/>
        <v>1.5442498730000001</v>
      </c>
      <c r="X3792" s="18"/>
      <c r="Y3792" s="123">
        <f t="shared" si="1627"/>
        <v>67054.222907000003</v>
      </c>
      <c r="Z3792" s="123">
        <f t="shared" si="1628"/>
        <v>74938.5370990722</v>
      </c>
      <c r="AA3792" s="123">
        <f t="shared" si="1629"/>
        <v>1341.0844581400002</v>
      </c>
      <c r="AB3792" s="123">
        <f t="shared" si="1630"/>
        <v>47072.064480714005</v>
      </c>
      <c r="AC3792" s="123">
        <f t="shared" si="1631"/>
        <v>190405.9089449262</v>
      </c>
      <c r="AD3792" s="150">
        <f t="shared" si="1632"/>
        <v>87053.852995000008</v>
      </c>
      <c r="AE3792" s="150">
        <f t="shared" si="1633"/>
        <v>95586.732162246175</v>
      </c>
      <c r="AF3792" s="150">
        <f t="shared" si="1634"/>
        <v>1741.0770599000002</v>
      </c>
      <c r="AG3792" s="150">
        <f t="shared" si="1635"/>
        <v>60299.302174536671</v>
      </c>
      <c r="AH3792" s="150">
        <f t="shared" si="1636"/>
        <v>244680.96439168288</v>
      </c>
    </row>
    <row r="3793" spans="1:34" ht="15.75" x14ac:dyDescent="0.2">
      <c r="A3793" s="127">
        <f t="shared" si="1637"/>
        <v>45253</v>
      </c>
      <c r="B3793" s="165">
        <f t="shared" si="1613"/>
        <v>435280.29135566443</v>
      </c>
      <c r="C3793" s="124"/>
      <c r="D3793" s="128">
        <f t="shared" si="1614"/>
        <v>6716.74</v>
      </c>
      <c r="E3793" s="129">
        <f>VLOOKUP(A3792,[1]Plan1!$AY$80:$BA$314,3)</f>
        <v>6735.55</v>
      </c>
      <c r="F3793" s="130">
        <f t="shared" si="1615"/>
        <v>45247</v>
      </c>
      <c r="G3793" s="131">
        <f t="shared" si="1616"/>
        <v>2.8004657021114543E-3</v>
      </c>
      <c r="H3793" s="132">
        <f t="shared" si="1617"/>
        <v>45275</v>
      </c>
      <c r="I3793" s="132">
        <f t="shared" si="1618"/>
        <v>45275</v>
      </c>
      <c r="J3793" s="133">
        <f t="shared" si="1619"/>
        <v>21</v>
      </c>
      <c r="K3793" s="133">
        <f t="shared" si="1620"/>
        <v>5</v>
      </c>
      <c r="L3793" s="124">
        <f t="shared" si="1621"/>
        <v>1.0006660599999999</v>
      </c>
      <c r="M3793" s="134">
        <f t="shared" si="1622"/>
        <v>1.0023997600000001</v>
      </c>
      <c r="N3793" s="134">
        <f t="shared" si="1623"/>
        <v>1.8075566699256744</v>
      </c>
      <c r="O3793" s="124">
        <f t="shared" si="1624"/>
        <v>1.80876061</v>
      </c>
      <c r="P3793" s="124"/>
      <c r="Q3793" s="125"/>
      <c r="R3793" s="126"/>
      <c r="S3793" s="124"/>
      <c r="T3793" s="135">
        <f t="shared" si="1638"/>
        <v>7.9699999999999993E-2</v>
      </c>
      <c r="U3793" s="125">
        <f t="shared" si="1625"/>
        <v>1429</v>
      </c>
      <c r="V3793" s="125">
        <v>252</v>
      </c>
      <c r="W3793" s="134">
        <f t="shared" si="1626"/>
        <v>1.5447198579999999</v>
      </c>
      <c r="X3793" s="18"/>
      <c r="Y3793" s="123">
        <f t="shared" si="1627"/>
        <v>67054.222907000003</v>
      </c>
      <c r="Z3793" s="123">
        <f t="shared" si="1628"/>
        <v>75000.668367005419</v>
      </c>
      <c r="AA3793" s="123">
        <f t="shared" si="1629"/>
        <v>1341.0844581400002</v>
      </c>
      <c r="AB3793" s="123">
        <f t="shared" si="1630"/>
        <v>47094.415888349671</v>
      </c>
      <c r="AC3793" s="123">
        <f t="shared" si="1631"/>
        <v>190490.39162049507</v>
      </c>
      <c r="AD3793" s="150">
        <f t="shared" si="1632"/>
        <v>87053.852995000008</v>
      </c>
      <c r="AE3793" s="150">
        <f t="shared" si="1633"/>
        <v>95666.649554734351</v>
      </c>
      <c r="AF3793" s="150">
        <f t="shared" si="1634"/>
        <v>1741.0770599000002</v>
      </c>
      <c r="AG3793" s="150">
        <f t="shared" si="1635"/>
        <v>60328.320125535</v>
      </c>
      <c r="AH3793" s="150">
        <f t="shared" si="1636"/>
        <v>244789.89973516937</v>
      </c>
    </row>
    <row r="3794" spans="1:34" ht="15.75" x14ac:dyDescent="0.2">
      <c r="A3794" s="127">
        <f t="shared" si="1637"/>
        <v>45254</v>
      </c>
      <c r="B3794" s="165">
        <f t="shared" si="1613"/>
        <v>435473.77093903348</v>
      </c>
      <c r="C3794" s="124"/>
      <c r="D3794" s="128">
        <f t="shared" si="1614"/>
        <v>6716.74</v>
      </c>
      <c r="E3794" s="129">
        <f>VLOOKUP(A3793,[1]Plan1!$AY$80:$BA$314,3)</f>
        <v>6735.55</v>
      </c>
      <c r="F3794" s="130">
        <f t="shared" si="1615"/>
        <v>45247</v>
      </c>
      <c r="G3794" s="131">
        <f t="shared" si="1616"/>
        <v>2.8004657021114543E-3</v>
      </c>
      <c r="H3794" s="132">
        <f t="shared" si="1617"/>
        <v>45275</v>
      </c>
      <c r="I3794" s="132">
        <f t="shared" si="1618"/>
        <v>45275</v>
      </c>
      <c r="J3794" s="133">
        <f t="shared" si="1619"/>
        <v>21</v>
      </c>
      <c r="K3794" s="133">
        <f t="shared" si="1620"/>
        <v>6</v>
      </c>
      <c r="L3794" s="124">
        <f t="shared" si="1621"/>
        <v>1.00079933</v>
      </c>
      <c r="M3794" s="134">
        <f t="shared" si="1622"/>
        <v>1.0023997600000001</v>
      </c>
      <c r="N3794" s="134">
        <f t="shared" si="1623"/>
        <v>1.8075566699256744</v>
      </c>
      <c r="O3794" s="124">
        <f t="shared" si="1624"/>
        <v>1.8090014999999999</v>
      </c>
      <c r="P3794" s="124"/>
      <c r="Q3794" s="125"/>
      <c r="R3794" s="126"/>
      <c r="S3794" s="124"/>
      <c r="T3794" s="135">
        <f t="shared" si="1638"/>
        <v>7.9699999999999993E-2</v>
      </c>
      <c r="U3794" s="125">
        <f t="shared" si="1625"/>
        <v>1430</v>
      </c>
      <c r="V3794" s="125">
        <v>252</v>
      </c>
      <c r="W3794" s="134">
        <f t="shared" si="1626"/>
        <v>1.5451899849999999</v>
      </c>
      <c r="X3794" s="18"/>
      <c r="Y3794" s="123">
        <f t="shared" si="1627"/>
        <v>67054.222907000003</v>
      </c>
      <c r="Z3794" s="123">
        <f t="shared" si="1628"/>
        <v>75062.826562815666</v>
      </c>
      <c r="AA3794" s="123">
        <f t="shared" si="1629"/>
        <v>1341.0844581400002</v>
      </c>
      <c r="AB3794" s="123">
        <f t="shared" si="1630"/>
        <v>47116.767295985337</v>
      </c>
      <c r="AC3794" s="123">
        <f t="shared" si="1631"/>
        <v>190574.90122394101</v>
      </c>
      <c r="AD3794" s="150">
        <f t="shared" si="1632"/>
        <v>87053.852995000008</v>
      </c>
      <c r="AE3794" s="150">
        <f t="shared" si="1633"/>
        <v>95746.601583659081</v>
      </c>
      <c r="AF3794" s="150">
        <f t="shared" si="1634"/>
        <v>1741.0770599000002</v>
      </c>
      <c r="AG3794" s="150">
        <f t="shared" si="1635"/>
        <v>60357.338076533335</v>
      </c>
      <c r="AH3794" s="150">
        <f t="shared" si="1636"/>
        <v>244898.86971509244</v>
      </c>
    </row>
    <row r="3795" spans="1:34" ht="15.75" x14ac:dyDescent="0.2">
      <c r="A3795" s="127">
        <f t="shared" si="1637"/>
        <v>45255</v>
      </c>
      <c r="B3795" s="165">
        <f t="shared" si="1613"/>
        <v>435667.31072751025</v>
      </c>
      <c r="C3795" s="124"/>
      <c r="D3795" s="128">
        <f t="shared" si="1614"/>
        <v>6716.74</v>
      </c>
      <c r="E3795" s="129">
        <f>VLOOKUP(A3794,[1]Plan1!$AY$80:$BA$314,3)</f>
        <v>6735.55</v>
      </c>
      <c r="F3795" s="130">
        <f t="shared" si="1615"/>
        <v>45247</v>
      </c>
      <c r="G3795" s="131">
        <f t="shared" si="1616"/>
        <v>2.8004657021114543E-3</v>
      </c>
      <c r="H3795" s="132">
        <f t="shared" si="1617"/>
        <v>45275</v>
      </c>
      <c r="I3795" s="132">
        <f t="shared" si="1618"/>
        <v>45275</v>
      </c>
      <c r="J3795" s="133">
        <f t="shared" si="1619"/>
        <v>21</v>
      </c>
      <c r="K3795" s="133">
        <f t="shared" si="1620"/>
        <v>7</v>
      </c>
      <c r="L3795" s="124">
        <f t="shared" si="1621"/>
        <v>1.00093261</v>
      </c>
      <c r="M3795" s="134">
        <f t="shared" si="1622"/>
        <v>1.0023997600000001</v>
      </c>
      <c r="N3795" s="134">
        <f t="shared" si="1623"/>
        <v>1.8075566699256744</v>
      </c>
      <c r="O3795" s="124">
        <f t="shared" si="1624"/>
        <v>1.80924241</v>
      </c>
      <c r="P3795" s="124"/>
      <c r="Q3795" s="125"/>
      <c r="R3795" s="126"/>
      <c r="S3795" s="124"/>
      <c r="T3795" s="135">
        <f t="shared" si="1638"/>
        <v>7.9699999999999993E-2</v>
      </c>
      <c r="U3795" s="125">
        <f t="shared" si="1625"/>
        <v>1431</v>
      </c>
      <c r="V3795" s="125">
        <v>252</v>
      </c>
      <c r="W3795" s="134">
        <f t="shared" si="1626"/>
        <v>1.5456602559999999</v>
      </c>
      <c r="X3795" s="18"/>
      <c r="Y3795" s="123">
        <f t="shared" si="1627"/>
        <v>67054.222907000003</v>
      </c>
      <c r="Z3795" s="123">
        <f t="shared" si="1628"/>
        <v>75125.011091994238</v>
      </c>
      <c r="AA3795" s="123">
        <f t="shared" si="1629"/>
        <v>1341.0844581400002</v>
      </c>
      <c r="AB3795" s="123">
        <f t="shared" si="1630"/>
        <v>47139.118703620996</v>
      </c>
      <c r="AC3795" s="123">
        <f t="shared" si="1631"/>
        <v>190659.43716075522</v>
      </c>
      <c r="AD3795" s="150">
        <f t="shared" si="1632"/>
        <v>87053.852995000008</v>
      </c>
      <c r="AE3795" s="150">
        <f t="shared" si="1633"/>
        <v>95826.587484323391</v>
      </c>
      <c r="AF3795" s="150">
        <f t="shared" si="1634"/>
        <v>1741.0770599000002</v>
      </c>
      <c r="AG3795" s="150">
        <f t="shared" si="1635"/>
        <v>60386.35602753167</v>
      </c>
      <c r="AH3795" s="150">
        <f t="shared" si="1636"/>
        <v>245007.87356675506</v>
      </c>
    </row>
    <row r="3796" spans="1:34" ht="15.75" x14ac:dyDescent="0.2">
      <c r="A3796" s="127">
        <f t="shared" si="1637"/>
        <v>45256</v>
      </c>
      <c r="B3796" s="165">
        <f t="shared" si="1613"/>
        <v>435718.6800861443</v>
      </c>
      <c r="C3796" s="124"/>
      <c r="D3796" s="128">
        <f t="shared" si="1614"/>
        <v>6716.74</v>
      </c>
      <c r="E3796" s="129">
        <f>VLOOKUP(A3795,[1]Plan1!$AY$80:$BA$314,3)</f>
        <v>6735.55</v>
      </c>
      <c r="F3796" s="130">
        <f t="shared" si="1615"/>
        <v>45247</v>
      </c>
      <c r="G3796" s="131">
        <f t="shared" si="1616"/>
        <v>2.8004657021114543E-3</v>
      </c>
      <c r="H3796" s="132">
        <f t="shared" si="1617"/>
        <v>45275</v>
      </c>
      <c r="I3796" s="132">
        <f t="shared" si="1618"/>
        <v>45275</v>
      </c>
      <c r="J3796" s="133">
        <f t="shared" si="1619"/>
        <v>21</v>
      </c>
      <c r="K3796" s="133">
        <f t="shared" si="1620"/>
        <v>7</v>
      </c>
      <c r="L3796" s="124">
        <f t="shared" si="1621"/>
        <v>1.00093261</v>
      </c>
      <c r="M3796" s="134">
        <f t="shared" si="1622"/>
        <v>1.0023997600000001</v>
      </c>
      <c r="N3796" s="134">
        <f t="shared" si="1623"/>
        <v>1.8075566699256744</v>
      </c>
      <c r="O3796" s="124">
        <f t="shared" si="1624"/>
        <v>1.80924241</v>
      </c>
      <c r="P3796" s="124"/>
      <c r="Q3796" s="125"/>
      <c r="R3796" s="126"/>
      <c r="S3796" s="124"/>
      <c r="T3796" s="135">
        <f t="shared" si="1638"/>
        <v>7.9699999999999993E-2</v>
      </c>
      <c r="U3796" s="125">
        <f t="shared" si="1625"/>
        <v>1431</v>
      </c>
      <c r="V3796" s="125">
        <v>252</v>
      </c>
      <c r="W3796" s="134">
        <f t="shared" si="1626"/>
        <v>1.5456602559999999</v>
      </c>
      <c r="X3796" s="18"/>
      <c r="Y3796" s="123">
        <f t="shared" si="1627"/>
        <v>67054.222907000003</v>
      </c>
      <c r="Z3796" s="123">
        <f t="shared" si="1628"/>
        <v>75125.011091994238</v>
      </c>
      <c r="AA3796" s="123">
        <f t="shared" si="1629"/>
        <v>1341.0844581400002</v>
      </c>
      <c r="AB3796" s="123">
        <f t="shared" si="1630"/>
        <v>47161.470111256662</v>
      </c>
      <c r="AC3796" s="123">
        <f t="shared" si="1631"/>
        <v>190681.78856839088</v>
      </c>
      <c r="AD3796" s="150">
        <f t="shared" si="1632"/>
        <v>87053.852995000008</v>
      </c>
      <c r="AE3796" s="150">
        <f t="shared" si="1633"/>
        <v>95826.587484323391</v>
      </c>
      <c r="AF3796" s="150">
        <f t="shared" si="1634"/>
        <v>1741.0770599000002</v>
      </c>
      <c r="AG3796" s="150">
        <f t="shared" si="1635"/>
        <v>60415.373978530013</v>
      </c>
      <c r="AH3796" s="150">
        <f t="shared" si="1636"/>
        <v>245036.89151775342</v>
      </c>
    </row>
    <row r="3797" spans="1:34" ht="15.75" x14ac:dyDescent="0.2">
      <c r="A3797" s="127">
        <f t="shared" si="1637"/>
        <v>45257</v>
      </c>
      <c r="B3797" s="165">
        <f t="shared" si="1613"/>
        <v>435770.0494447783</v>
      </c>
      <c r="C3797" s="124"/>
      <c r="D3797" s="128">
        <f t="shared" si="1614"/>
        <v>6716.74</v>
      </c>
      <c r="E3797" s="129">
        <f>VLOOKUP(A3796,[1]Plan1!$AY$80:$BA$314,3)</f>
        <v>6735.55</v>
      </c>
      <c r="F3797" s="130">
        <f t="shared" si="1615"/>
        <v>45247</v>
      </c>
      <c r="G3797" s="131">
        <f t="shared" si="1616"/>
        <v>2.8004657021114543E-3</v>
      </c>
      <c r="H3797" s="132">
        <f t="shared" si="1617"/>
        <v>45275</v>
      </c>
      <c r="I3797" s="132">
        <f t="shared" si="1618"/>
        <v>45275</v>
      </c>
      <c r="J3797" s="133">
        <f t="shared" si="1619"/>
        <v>21</v>
      </c>
      <c r="K3797" s="133">
        <f t="shared" si="1620"/>
        <v>7</v>
      </c>
      <c r="L3797" s="124">
        <f t="shared" si="1621"/>
        <v>1.00093261</v>
      </c>
      <c r="M3797" s="134">
        <f t="shared" si="1622"/>
        <v>1.0023997600000001</v>
      </c>
      <c r="N3797" s="134">
        <f t="shared" si="1623"/>
        <v>1.8075566699256744</v>
      </c>
      <c r="O3797" s="124">
        <f t="shared" si="1624"/>
        <v>1.80924241</v>
      </c>
      <c r="P3797" s="124"/>
      <c r="Q3797" s="125"/>
      <c r="R3797" s="126"/>
      <c r="S3797" s="124"/>
      <c r="T3797" s="135">
        <f t="shared" si="1638"/>
        <v>7.9699999999999993E-2</v>
      </c>
      <c r="U3797" s="125">
        <f t="shared" si="1625"/>
        <v>1431</v>
      </c>
      <c r="V3797" s="125">
        <v>252</v>
      </c>
      <c r="W3797" s="134">
        <f t="shared" si="1626"/>
        <v>1.5456602559999999</v>
      </c>
      <c r="X3797" s="18"/>
      <c r="Y3797" s="123">
        <f t="shared" si="1627"/>
        <v>67054.222907000003</v>
      </c>
      <c r="Z3797" s="123">
        <f t="shared" si="1628"/>
        <v>75125.011091994238</v>
      </c>
      <c r="AA3797" s="123">
        <f t="shared" si="1629"/>
        <v>1341.0844581400002</v>
      </c>
      <c r="AB3797" s="123">
        <f t="shared" si="1630"/>
        <v>47183.821518892335</v>
      </c>
      <c r="AC3797" s="123">
        <f t="shared" si="1631"/>
        <v>190704.13997602655</v>
      </c>
      <c r="AD3797" s="150">
        <f t="shared" si="1632"/>
        <v>87053.852995000008</v>
      </c>
      <c r="AE3797" s="150">
        <f t="shared" si="1633"/>
        <v>95826.587484323391</v>
      </c>
      <c r="AF3797" s="150">
        <f t="shared" si="1634"/>
        <v>1741.0770599000002</v>
      </c>
      <c r="AG3797" s="150">
        <f t="shared" si="1635"/>
        <v>60444.391929528341</v>
      </c>
      <c r="AH3797" s="150">
        <f t="shared" si="1636"/>
        <v>245065.90946875175</v>
      </c>
    </row>
    <row r="3798" spans="1:34" ht="15.75" x14ac:dyDescent="0.2">
      <c r="A3798" s="127">
        <f t="shared" si="1637"/>
        <v>45258</v>
      </c>
      <c r="B3798" s="165">
        <f t="shared" si="1613"/>
        <v>435963.65643224184</v>
      </c>
      <c r="C3798" s="124"/>
      <c r="D3798" s="128">
        <f t="shared" si="1614"/>
        <v>6716.74</v>
      </c>
      <c r="E3798" s="129">
        <f>VLOOKUP(A3797,[1]Plan1!$AY$80:$BA$314,3)</f>
        <v>6735.55</v>
      </c>
      <c r="F3798" s="130">
        <f t="shared" si="1615"/>
        <v>45247</v>
      </c>
      <c r="G3798" s="131">
        <f t="shared" si="1616"/>
        <v>2.8004657021114543E-3</v>
      </c>
      <c r="H3798" s="132">
        <f t="shared" si="1617"/>
        <v>45275</v>
      </c>
      <c r="I3798" s="132">
        <f t="shared" si="1618"/>
        <v>45275</v>
      </c>
      <c r="J3798" s="133">
        <f t="shared" si="1619"/>
        <v>21</v>
      </c>
      <c r="K3798" s="133">
        <f t="shared" si="1620"/>
        <v>8</v>
      </c>
      <c r="L3798" s="124">
        <f t="shared" si="1621"/>
        <v>1.0010659200000001</v>
      </c>
      <c r="M3798" s="134">
        <f t="shared" si="1622"/>
        <v>1.0023997600000001</v>
      </c>
      <c r="N3798" s="134">
        <f t="shared" si="1623"/>
        <v>1.8075566699256744</v>
      </c>
      <c r="O3798" s="124">
        <f t="shared" si="1624"/>
        <v>1.8094833800000001</v>
      </c>
      <c r="P3798" s="124"/>
      <c r="Q3798" s="125"/>
      <c r="R3798" s="126"/>
      <c r="S3798" s="124"/>
      <c r="T3798" s="135">
        <f t="shared" si="1638"/>
        <v>7.9699999999999993E-2</v>
      </c>
      <c r="U3798" s="125">
        <f t="shared" si="1625"/>
        <v>1432</v>
      </c>
      <c r="V3798" s="125">
        <v>252</v>
      </c>
      <c r="W3798" s="134">
        <f t="shared" si="1626"/>
        <v>1.5461306699999999</v>
      </c>
      <c r="X3798" s="18"/>
      <c r="Y3798" s="123">
        <f t="shared" si="1627"/>
        <v>67054.222907000003</v>
      </c>
      <c r="Z3798" s="123">
        <f t="shared" si="1628"/>
        <v>75187.22501362348</v>
      </c>
      <c r="AA3798" s="123">
        <f t="shared" si="1629"/>
        <v>1341.0844581400002</v>
      </c>
      <c r="AB3798" s="123">
        <f t="shared" si="1630"/>
        <v>47206.172926528008</v>
      </c>
      <c r="AC3798" s="123">
        <f t="shared" si="1631"/>
        <v>190788.70530529146</v>
      </c>
      <c r="AD3798" s="150">
        <f t="shared" si="1632"/>
        <v>87053.852995000008</v>
      </c>
      <c r="AE3798" s="150">
        <f t="shared" si="1633"/>
        <v>95906.611191523712</v>
      </c>
      <c r="AF3798" s="150">
        <f t="shared" si="1634"/>
        <v>1741.0770599000002</v>
      </c>
      <c r="AG3798" s="150">
        <f t="shared" si="1635"/>
        <v>60473.409880526669</v>
      </c>
      <c r="AH3798" s="150">
        <f t="shared" si="1636"/>
        <v>245174.95112695039</v>
      </c>
    </row>
    <row r="3799" spans="1:34" ht="15.75" x14ac:dyDescent="0.2">
      <c r="A3799" s="127">
        <f t="shared" si="1637"/>
        <v>45259</v>
      </c>
      <c r="B3799" s="165">
        <f t="shared" si="1613"/>
        <v>436157.32144141238</v>
      </c>
      <c r="C3799" s="124"/>
      <c r="D3799" s="128">
        <f t="shared" si="1614"/>
        <v>6716.74</v>
      </c>
      <c r="E3799" s="129">
        <f>VLOOKUP(A3798,[1]Plan1!$AY$80:$BA$314,3)</f>
        <v>6735.55</v>
      </c>
      <c r="F3799" s="130">
        <f t="shared" si="1615"/>
        <v>45247</v>
      </c>
      <c r="G3799" s="131">
        <f t="shared" si="1616"/>
        <v>2.8004657021114543E-3</v>
      </c>
      <c r="H3799" s="132">
        <f t="shared" si="1617"/>
        <v>45275</v>
      </c>
      <c r="I3799" s="132">
        <f t="shared" si="1618"/>
        <v>45275</v>
      </c>
      <c r="J3799" s="133">
        <f t="shared" si="1619"/>
        <v>21</v>
      </c>
      <c r="K3799" s="133">
        <f t="shared" si="1620"/>
        <v>9</v>
      </c>
      <c r="L3799" s="124">
        <f t="shared" si="1621"/>
        <v>1.00119924</v>
      </c>
      <c r="M3799" s="134">
        <f t="shared" si="1622"/>
        <v>1.0023997600000001</v>
      </c>
      <c r="N3799" s="134">
        <f t="shared" si="1623"/>
        <v>1.8075566699256744</v>
      </c>
      <c r="O3799" s="124">
        <f t="shared" si="1624"/>
        <v>1.8097243599999999</v>
      </c>
      <c r="P3799" s="124"/>
      <c r="Q3799" s="125"/>
      <c r="R3799" s="126"/>
      <c r="S3799" s="124"/>
      <c r="T3799" s="135">
        <f t="shared" si="1638"/>
        <v>7.9699999999999993E-2</v>
      </c>
      <c r="U3799" s="125">
        <f t="shared" si="1625"/>
        <v>1433</v>
      </c>
      <c r="V3799" s="125">
        <v>252</v>
      </c>
      <c r="W3799" s="134">
        <f t="shared" si="1626"/>
        <v>1.5466012259999999</v>
      </c>
      <c r="X3799" s="18"/>
      <c r="Y3799" s="123">
        <f t="shared" si="1627"/>
        <v>67054.222907000003</v>
      </c>
      <c r="Z3799" s="123">
        <f t="shared" si="1628"/>
        <v>75249.464313613964</v>
      </c>
      <c r="AA3799" s="123">
        <f t="shared" si="1629"/>
        <v>1341.0844581400002</v>
      </c>
      <c r="AB3799" s="123">
        <f t="shared" si="1630"/>
        <v>47228.524334163674</v>
      </c>
      <c r="AC3799" s="123">
        <f t="shared" si="1631"/>
        <v>190873.29601291762</v>
      </c>
      <c r="AD3799" s="150">
        <f t="shared" si="1632"/>
        <v>87053.852995000008</v>
      </c>
      <c r="AE3799" s="150">
        <f t="shared" si="1633"/>
        <v>95986.667542069728</v>
      </c>
      <c r="AF3799" s="150">
        <f t="shared" si="1634"/>
        <v>1741.0770599000002</v>
      </c>
      <c r="AG3799" s="150">
        <f t="shared" si="1635"/>
        <v>60502.427831525012</v>
      </c>
      <c r="AH3799" s="150">
        <f t="shared" si="1636"/>
        <v>245284.02542849476</v>
      </c>
    </row>
    <row r="3800" spans="1:34" ht="15.75" x14ac:dyDescent="0.2">
      <c r="A3800" s="127">
        <f t="shared" si="1637"/>
        <v>45260</v>
      </c>
      <c r="B3800" s="165">
        <f t="shared" si="1613"/>
        <v>436351.04691533244</v>
      </c>
      <c r="C3800" s="124"/>
      <c r="D3800" s="128">
        <f t="shared" si="1614"/>
        <v>6716.74</v>
      </c>
      <c r="E3800" s="129">
        <f>VLOOKUP(A3799,[1]Plan1!$AY$80:$BA$314,3)</f>
        <v>6735.55</v>
      </c>
      <c r="F3800" s="130">
        <f t="shared" si="1615"/>
        <v>45247</v>
      </c>
      <c r="G3800" s="131">
        <f t="shared" si="1616"/>
        <v>2.8004657021114543E-3</v>
      </c>
      <c r="H3800" s="132">
        <f t="shared" si="1617"/>
        <v>45275</v>
      </c>
      <c r="I3800" s="132">
        <f t="shared" si="1618"/>
        <v>45275</v>
      </c>
      <c r="J3800" s="133">
        <f t="shared" si="1619"/>
        <v>21</v>
      </c>
      <c r="K3800" s="133">
        <f t="shared" si="1620"/>
        <v>10</v>
      </c>
      <c r="L3800" s="124">
        <f t="shared" si="1621"/>
        <v>1.00133257</v>
      </c>
      <c r="M3800" s="134">
        <f t="shared" si="1622"/>
        <v>1.0023997600000001</v>
      </c>
      <c r="N3800" s="134">
        <f t="shared" si="1623"/>
        <v>1.8075566699256744</v>
      </c>
      <c r="O3800" s="124">
        <f t="shared" si="1624"/>
        <v>1.8099653600000001</v>
      </c>
      <c r="P3800" s="124"/>
      <c r="Q3800" s="125"/>
      <c r="R3800" s="126"/>
      <c r="S3800" s="124"/>
      <c r="T3800" s="135">
        <f t="shared" si="1638"/>
        <v>7.9699999999999993E-2</v>
      </c>
      <c r="U3800" s="125">
        <f t="shared" si="1625"/>
        <v>1434</v>
      </c>
      <c r="V3800" s="125">
        <v>252</v>
      </c>
      <c r="W3800" s="134">
        <f t="shared" si="1626"/>
        <v>1.547071927</v>
      </c>
      <c r="X3800" s="18"/>
      <c r="Y3800" s="123">
        <f t="shared" si="1627"/>
        <v>67054.222907000003</v>
      </c>
      <c r="Z3800" s="123">
        <f t="shared" si="1628"/>
        <v>75311.73006053851</v>
      </c>
      <c r="AA3800" s="123">
        <f t="shared" si="1629"/>
        <v>1341.0844581400002</v>
      </c>
      <c r="AB3800" s="123">
        <f t="shared" si="1630"/>
        <v>47250.875741799333</v>
      </c>
      <c r="AC3800" s="123">
        <f t="shared" si="1631"/>
        <v>190957.91316747782</v>
      </c>
      <c r="AD3800" s="150">
        <f t="shared" si="1632"/>
        <v>87053.852995000008</v>
      </c>
      <c r="AE3800" s="150">
        <f t="shared" si="1633"/>
        <v>96066.757910431261</v>
      </c>
      <c r="AF3800" s="150">
        <f t="shared" si="1634"/>
        <v>1741.0770599000002</v>
      </c>
      <c r="AG3800" s="150">
        <f t="shared" si="1635"/>
        <v>60531.44578252334</v>
      </c>
      <c r="AH3800" s="150">
        <f t="shared" si="1636"/>
        <v>245393.13374785462</v>
      </c>
    </row>
    <row r="3801" spans="1:34" ht="15.75" x14ac:dyDescent="0.2">
      <c r="A3801" s="127">
        <f t="shared" si="1637"/>
        <v>45261</v>
      </c>
      <c r="B3801" s="165">
        <f t="shared" si="1613"/>
        <v>436544.83943362074</v>
      </c>
      <c r="C3801" s="124"/>
      <c r="D3801" s="128">
        <f t="shared" si="1614"/>
        <v>6716.74</v>
      </c>
      <c r="E3801" s="129">
        <f>VLOOKUP(A3800,[1]Plan1!$AY$80:$BA$314,3)</f>
        <v>6735.55</v>
      </c>
      <c r="F3801" s="130">
        <f t="shared" si="1615"/>
        <v>45247</v>
      </c>
      <c r="G3801" s="131">
        <f t="shared" si="1616"/>
        <v>2.8004657021114543E-3</v>
      </c>
      <c r="H3801" s="132">
        <f t="shared" si="1617"/>
        <v>45275</v>
      </c>
      <c r="I3801" s="132">
        <f t="shared" si="1618"/>
        <v>45275</v>
      </c>
      <c r="J3801" s="133">
        <f t="shared" si="1619"/>
        <v>21</v>
      </c>
      <c r="K3801" s="133">
        <f t="shared" si="1620"/>
        <v>11</v>
      </c>
      <c r="L3801" s="124">
        <f t="shared" si="1621"/>
        <v>1.0014659299999999</v>
      </c>
      <c r="M3801" s="134">
        <f t="shared" si="1622"/>
        <v>1.0023997600000001</v>
      </c>
      <c r="N3801" s="134">
        <f t="shared" si="1623"/>
        <v>1.8075566699256744</v>
      </c>
      <c r="O3801" s="124">
        <f t="shared" si="1624"/>
        <v>1.8102064200000001</v>
      </c>
      <c r="P3801" s="124"/>
      <c r="Q3801" s="125"/>
      <c r="R3801" s="126"/>
      <c r="S3801" s="124"/>
      <c r="T3801" s="135">
        <f t="shared" si="1638"/>
        <v>7.9699999999999993E-2</v>
      </c>
      <c r="U3801" s="125">
        <f t="shared" si="1625"/>
        <v>1435</v>
      </c>
      <c r="V3801" s="125">
        <v>252</v>
      </c>
      <c r="W3801" s="134">
        <f t="shared" si="1626"/>
        <v>1.54754277</v>
      </c>
      <c r="X3801" s="18"/>
      <c r="Y3801" s="123">
        <f t="shared" si="1627"/>
        <v>67054.222907000003</v>
      </c>
      <c r="Z3801" s="123">
        <f t="shared" si="1628"/>
        <v>75374.025132284529</v>
      </c>
      <c r="AA3801" s="123">
        <f t="shared" si="1629"/>
        <v>1341.0844581400002</v>
      </c>
      <c r="AB3801" s="123">
        <f t="shared" si="1630"/>
        <v>47273.227149434999</v>
      </c>
      <c r="AC3801" s="123">
        <f t="shared" si="1631"/>
        <v>191042.55964685953</v>
      </c>
      <c r="AD3801" s="150">
        <f t="shared" si="1632"/>
        <v>87053.852995000008</v>
      </c>
      <c r="AE3801" s="150">
        <f t="shared" si="1633"/>
        <v>96146.885998339538</v>
      </c>
      <c r="AF3801" s="150">
        <f t="shared" si="1634"/>
        <v>1741.0770599000002</v>
      </c>
      <c r="AG3801" s="150">
        <f t="shared" si="1635"/>
        <v>60560.463733521668</v>
      </c>
      <c r="AH3801" s="150">
        <f t="shared" si="1636"/>
        <v>245502.27978676121</v>
      </c>
    </row>
    <row r="3802" spans="1:34" ht="15.75" x14ac:dyDescent="0.2">
      <c r="A3802" s="127">
        <f t="shared" si="1637"/>
        <v>45262</v>
      </c>
      <c r="B3802" s="165">
        <f t="shared" si="1613"/>
        <v>436738.69044196757</v>
      </c>
      <c r="C3802" s="124"/>
      <c r="D3802" s="128">
        <f t="shared" si="1614"/>
        <v>6716.74</v>
      </c>
      <c r="E3802" s="129">
        <f>VLOOKUP(A3801,[1]Plan1!$AY$80:$BA$314,3)</f>
        <v>6735.55</v>
      </c>
      <c r="F3802" s="130">
        <f t="shared" si="1615"/>
        <v>45247</v>
      </c>
      <c r="G3802" s="131">
        <f t="shared" si="1616"/>
        <v>2.8004657021114543E-3</v>
      </c>
      <c r="H3802" s="132">
        <f t="shared" si="1617"/>
        <v>45275</v>
      </c>
      <c r="I3802" s="132">
        <f t="shared" si="1618"/>
        <v>45275</v>
      </c>
      <c r="J3802" s="133">
        <f t="shared" si="1619"/>
        <v>21</v>
      </c>
      <c r="K3802" s="133">
        <f t="shared" si="1620"/>
        <v>12</v>
      </c>
      <c r="L3802" s="124">
        <f t="shared" si="1621"/>
        <v>1.0015993000000001</v>
      </c>
      <c r="M3802" s="134">
        <f t="shared" si="1622"/>
        <v>1.0023997600000001</v>
      </c>
      <c r="N3802" s="134">
        <f t="shared" si="1623"/>
        <v>1.8075566699256744</v>
      </c>
      <c r="O3802" s="124">
        <f t="shared" si="1624"/>
        <v>1.81044749</v>
      </c>
      <c r="P3802" s="124"/>
      <c r="Q3802" s="125"/>
      <c r="R3802" s="126"/>
      <c r="S3802" s="124"/>
      <c r="T3802" s="135">
        <f t="shared" si="1638"/>
        <v>7.9699999999999993E-2</v>
      </c>
      <c r="U3802" s="125">
        <f t="shared" si="1625"/>
        <v>1436</v>
      </c>
      <c r="V3802" s="125">
        <v>252</v>
      </c>
      <c r="W3802" s="134">
        <f t="shared" si="1626"/>
        <v>1.5480137570000001</v>
      </c>
      <c r="X3802" s="18"/>
      <c r="Y3802" s="123">
        <f t="shared" si="1627"/>
        <v>67054.222907000003</v>
      </c>
      <c r="Z3802" s="123">
        <f t="shared" si="1628"/>
        <v>75436.345787246144</v>
      </c>
      <c r="AA3802" s="123">
        <f t="shared" si="1629"/>
        <v>1341.0844581400002</v>
      </c>
      <c r="AB3802" s="123">
        <f t="shared" si="1630"/>
        <v>47295.578557070672</v>
      </c>
      <c r="AC3802" s="123">
        <f t="shared" si="1631"/>
        <v>191127.2317094568</v>
      </c>
      <c r="AD3802" s="150">
        <f t="shared" si="1632"/>
        <v>87053.852995000008</v>
      </c>
      <c r="AE3802" s="150">
        <f t="shared" si="1633"/>
        <v>96227.046993090786</v>
      </c>
      <c r="AF3802" s="150">
        <f t="shared" si="1634"/>
        <v>1741.0770599000002</v>
      </c>
      <c r="AG3802" s="150">
        <f t="shared" si="1635"/>
        <v>60589.481684520004</v>
      </c>
      <c r="AH3802" s="150">
        <f t="shared" si="1636"/>
        <v>245611.4587325108</v>
      </c>
    </row>
    <row r="3803" spans="1:34" ht="15.75" x14ac:dyDescent="0.2">
      <c r="A3803" s="127">
        <f t="shared" si="1637"/>
        <v>45263</v>
      </c>
      <c r="B3803" s="165">
        <f t="shared" si="1613"/>
        <v>436790.05980060156</v>
      </c>
      <c r="C3803" s="124"/>
      <c r="D3803" s="128">
        <f t="shared" si="1614"/>
        <v>6716.74</v>
      </c>
      <c r="E3803" s="129">
        <f>VLOOKUP(A3802,[1]Plan1!$AY$80:$BA$314,3)</f>
        <v>6735.55</v>
      </c>
      <c r="F3803" s="130">
        <f t="shared" si="1615"/>
        <v>45247</v>
      </c>
      <c r="G3803" s="131">
        <f t="shared" si="1616"/>
        <v>2.8004657021114543E-3</v>
      </c>
      <c r="H3803" s="132">
        <f t="shared" si="1617"/>
        <v>45275</v>
      </c>
      <c r="I3803" s="132">
        <f t="shared" si="1618"/>
        <v>45275</v>
      </c>
      <c r="J3803" s="133">
        <f t="shared" si="1619"/>
        <v>21</v>
      </c>
      <c r="K3803" s="133">
        <f t="shared" si="1620"/>
        <v>12</v>
      </c>
      <c r="L3803" s="124">
        <f t="shared" si="1621"/>
        <v>1.0015993000000001</v>
      </c>
      <c r="M3803" s="134">
        <f t="shared" si="1622"/>
        <v>1.0023997600000001</v>
      </c>
      <c r="N3803" s="134">
        <f t="shared" si="1623"/>
        <v>1.8075566699256744</v>
      </c>
      <c r="O3803" s="124">
        <f t="shared" si="1624"/>
        <v>1.81044749</v>
      </c>
      <c r="P3803" s="124"/>
      <c r="Q3803" s="125"/>
      <c r="R3803" s="126"/>
      <c r="S3803" s="124"/>
      <c r="T3803" s="135">
        <f t="shared" si="1638"/>
        <v>7.9699999999999993E-2</v>
      </c>
      <c r="U3803" s="125">
        <f t="shared" si="1625"/>
        <v>1436</v>
      </c>
      <c r="V3803" s="125">
        <v>252</v>
      </c>
      <c r="W3803" s="134">
        <f t="shared" si="1626"/>
        <v>1.5480137570000001</v>
      </c>
      <c r="X3803" s="18"/>
      <c r="Y3803" s="123">
        <f t="shared" si="1627"/>
        <v>67054.222907000003</v>
      </c>
      <c r="Z3803" s="123">
        <f t="shared" si="1628"/>
        <v>75436.345787246144</v>
      </c>
      <c r="AA3803" s="123">
        <f t="shared" si="1629"/>
        <v>1341.0844581400002</v>
      </c>
      <c r="AB3803" s="123">
        <f t="shared" si="1630"/>
        <v>47317.929964706338</v>
      </c>
      <c r="AC3803" s="123">
        <f t="shared" si="1631"/>
        <v>191149.58311709246</v>
      </c>
      <c r="AD3803" s="150">
        <f t="shared" si="1632"/>
        <v>87053.852995000008</v>
      </c>
      <c r="AE3803" s="150">
        <f t="shared" si="1633"/>
        <v>96227.046993090786</v>
      </c>
      <c r="AF3803" s="150">
        <f t="shared" si="1634"/>
        <v>1741.0770599000002</v>
      </c>
      <c r="AG3803" s="150">
        <f t="shared" si="1635"/>
        <v>60618.499635518339</v>
      </c>
      <c r="AH3803" s="150">
        <f t="shared" si="1636"/>
        <v>245640.47668350913</v>
      </c>
    </row>
    <row r="3804" spans="1:34" ht="15.75" x14ac:dyDescent="0.2">
      <c r="A3804" s="127">
        <f t="shared" si="1637"/>
        <v>45264</v>
      </c>
      <c r="B3804" s="165">
        <f t="shared" si="1613"/>
        <v>436841.42915923562</v>
      </c>
      <c r="C3804" s="124"/>
      <c r="D3804" s="128">
        <f t="shared" si="1614"/>
        <v>6716.74</v>
      </c>
      <c r="E3804" s="129">
        <f>VLOOKUP(A3803,[1]Plan1!$AY$80:$BA$314,3)</f>
        <v>6735.55</v>
      </c>
      <c r="F3804" s="130">
        <f t="shared" si="1615"/>
        <v>45247</v>
      </c>
      <c r="G3804" s="131">
        <f t="shared" si="1616"/>
        <v>2.8004657021114543E-3</v>
      </c>
      <c r="H3804" s="132">
        <f t="shared" si="1617"/>
        <v>45275</v>
      </c>
      <c r="I3804" s="132">
        <f t="shared" si="1618"/>
        <v>45275</v>
      </c>
      <c r="J3804" s="133">
        <f t="shared" si="1619"/>
        <v>21</v>
      </c>
      <c r="K3804" s="133">
        <f t="shared" si="1620"/>
        <v>12</v>
      </c>
      <c r="L3804" s="124">
        <f t="shared" si="1621"/>
        <v>1.0015993000000001</v>
      </c>
      <c r="M3804" s="134">
        <f t="shared" si="1622"/>
        <v>1.0023997600000001</v>
      </c>
      <c r="N3804" s="134">
        <f t="shared" si="1623"/>
        <v>1.8075566699256744</v>
      </c>
      <c r="O3804" s="124">
        <f t="shared" si="1624"/>
        <v>1.81044749</v>
      </c>
      <c r="P3804" s="124"/>
      <c r="Q3804" s="125"/>
      <c r="R3804" s="126"/>
      <c r="S3804" s="124"/>
      <c r="T3804" s="135">
        <f t="shared" si="1638"/>
        <v>7.9699999999999993E-2</v>
      </c>
      <c r="U3804" s="125">
        <f t="shared" si="1625"/>
        <v>1436</v>
      </c>
      <c r="V3804" s="125">
        <v>252</v>
      </c>
      <c r="W3804" s="134">
        <f t="shared" si="1626"/>
        <v>1.5480137570000001</v>
      </c>
      <c r="X3804" s="18"/>
      <c r="Y3804" s="123">
        <f t="shared" si="1627"/>
        <v>67054.222907000003</v>
      </c>
      <c r="Z3804" s="123">
        <f t="shared" si="1628"/>
        <v>75436.345787246144</v>
      </c>
      <c r="AA3804" s="123">
        <f t="shared" si="1629"/>
        <v>1341.0844581400002</v>
      </c>
      <c r="AB3804" s="123">
        <f t="shared" si="1630"/>
        <v>47340.281372341997</v>
      </c>
      <c r="AC3804" s="123">
        <f t="shared" si="1631"/>
        <v>191171.93452472813</v>
      </c>
      <c r="AD3804" s="150">
        <f t="shared" si="1632"/>
        <v>87053.852995000008</v>
      </c>
      <c r="AE3804" s="150">
        <f t="shared" si="1633"/>
        <v>96227.046993090786</v>
      </c>
      <c r="AF3804" s="150">
        <f t="shared" si="1634"/>
        <v>1741.0770599000002</v>
      </c>
      <c r="AG3804" s="150">
        <f t="shared" si="1635"/>
        <v>60647.517586516682</v>
      </c>
      <c r="AH3804" s="150">
        <f t="shared" si="1636"/>
        <v>245669.49463450749</v>
      </c>
    </row>
    <row r="3805" spans="1:34" ht="15.75" x14ac:dyDescent="0.2">
      <c r="A3805" s="127">
        <f t="shared" si="1637"/>
        <v>45265</v>
      </c>
      <c r="B3805" s="165">
        <f t="shared" si="1613"/>
        <v>437035.34365027852</v>
      </c>
      <c r="C3805" s="124"/>
      <c r="D3805" s="128">
        <f t="shared" si="1614"/>
        <v>6716.74</v>
      </c>
      <c r="E3805" s="129">
        <f>VLOOKUP(A3804,[1]Plan1!$AY$80:$BA$314,3)</f>
        <v>6735.55</v>
      </c>
      <c r="F3805" s="130">
        <f t="shared" si="1615"/>
        <v>45247</v>
      </c>
      <c r="G3805" s="131">
        <f t="shared" si="1616"/>
        <v>2.8004657021114543E-3</v>
      </c>
      <c r="H3805" s="132">
        <f t="shared" si="1617"/>
        <v>45275</v>
      </c>
      <c r="I3805" s="132">
        <f t="shared" si="1618"/>
        <v>45275</v>
      </c>
      <c r="J3805" s="133">
        <f t="shared" si="1619"/>
        <v>21</v>
      </c>
      <c r="K3805" s="133">
        <f t="shared" si="1620"/>
        <v>13</v>
      </c>
      <c r="L3805" s="124">
        <f t="shared" si="1621"/>
        <v>1.0017326900000001</v>
      </c>
      <c r="M3805" s="134">
        <f t="shared" si="1622"/>
        <v>1.0023997600000001</v>
      </c>
      <c r="N3805" s="134">
        <f t="shared" si="1623"/>
        <v>1.8075566699256744</v>
      </c>
      <c r="O3805" s="124">
        <f t="shared" si="1624"/>
        <v>1.8106886</v>
      </c>
      <c r="P3805" s="124"/>
      <c r="Q3805" s="125"/>
      <c r="R3805" s="126"/>
      <c r="S3805" s="124"/>
      <c r="T3805" s="135">
        <f t="shared" si="1638"/>
        <v>7.9699999999999993E-2</v>
      </c>
      <c r="U3805" s="125">
        <f t="shared" si="1625"/>
        <v>1437</v>
      </c>
      <c r="V3805" s="125">
        <v>252</v>
      </c>
      <c r="W3805" s="134">
        <f t="shared" si="1626"/>
        <v>1.548484886</v>
      </c>
      <c r="X3805" s="18"/>
      <c r="Y3805" s="123">
        <f t="shared" si="1627"/>
        <v>67054.222907000003</v>
      </c>
      <c r="Z3805" s="123">
        <f t="shared" si="1628"/>
        <v>75498.694209174224</v>
      </c>
      <c r="AA3805" s="123">
        <f t="shared" si="1629"/>
        <v>1341.0844581400002</v>
      </c>
      <c r="AB3805" s="123">
        <f t="shared" si="1630"/>
        <v>47362.63277997767</v>
      </c>
      <c r="AC3805" s="123">
        <f t="shared" si="1631"/>
        <v>191256.63435429189</v>
      </c>
      <c r="AD3805" s="150">
        <f t="shared" si="1632"/>
        <v>87053.852995000008</v>
      </c>
      <c r="AE3805" s="150">
        <f t="shared" si="1633"/>
        <v>96307.243703571614</v>
      </c>
      <c r="AF3805" s="150">
        <f t="shared" si="1634"/>
        <v>1741.0770599000002</v>
      </c>
      <c r="AG3805" s="150">
        <f t="shared" si="1635"/>
        <v>60676.53553751501</v>
      </c>
      <c r="AH3805" s="150">
        <f t="shared" si="1636"/>
        <v>245778.70929598666</v>
      </c>
    </row>
    <row r="3806" spans="1:34" ht="15.75" x14ac:dyDescent="0.2">
      <c r="A3806" s="127">
        <f t="shared" si="1637"/>
        <v>45266</v>
      </c>
      <c r="B3806" s="165">
        <f t="shared" si="1613"/>
        <v>437229.32227403094</v>
      </c>
      <c r="C3806" s="124"/>
      <c r="D3806" s="128">
        <f t="shared" si="1614"/>
        <v>6716.74</v>
      </c>
      <c r="E3806" s="129">
        <f>VLOOKUP(A3805,[1]Plan1!$AY$80:$BA$314,3)</f>
        <v>6735.55</v>
      </c>
      <c r="F3806" s="130">
        <f t="shared" si="1615"/>
        <v>45247</v>
      </c>
      <c r="G3806" s="131">
        <f t="shared" si="1616"/>
        <v>2.8004657021114543E-3</v>
      </c>
      <c r="H3806" s="132">
        <f t="shared" si="1617"/>
        <v>45275</v>
      </c>
      <c r="I3806" s="132">
        <f t="shared" si="1618"/>
        <v>45275</v>
      </c>
      <c r="J3806" s="133">
        <f t="shared" si="1619"/>
        <v>21</v>
      </c>
      <c r="K3806" s="133">
        <f t="shared" si="1620"/>
        <v>14</v>
      </c>
      <c r="L3806" s="124">
        <f t="shared" si="1621"/>
        <v>1.0018661</v>
      </c>
      <c r="M3806" s="134">
        <f t="shared" si="1622"/>
        <v>1.0023997600000001</v>
      </c>
      <c r="N3806" s="134">
        <f t="shared" si="1623"/>
        <v>1.8075566699256744</v>
      </c>
      <c r="O3806" s="124">
        <f t="shared" si="1624"/>
        <v>1.8109297499999999</v>
      </c>
      <c r="P3806" s="124"/>
      <c r="Q3806" s="125"/>
      <c r="R3806" s="126"/>
      <c r="S3806" s="124"/>
      <c r="T3806" s="135">
        <f t="shared" si="1638"/>
        <v>7.9699999999999993E-2</v>
      </c>
      <c r="U3806" s="125">
        <f t="shared" si="1625"/>
        <v>1438</v>
      </c>
      <c r="V3806" s="125">
        <v>252</v>
      </c>
      <c r="W3806" s="134">
        <f t="shared" si="1626"/>
        <v>1.5489561599999999</v>
      </c>
      <c r="X3806" s="18"/>
      <c r="Y3806" s="123">
        <f t="shared" si="1627"/>
        <v>67054.222907000003</v>
      </c>
      <c r="Z3806" s="123">
        <f t="shared" si="1628"/>
        <v>75561.070682380989</v>
      </c>
      <c r="AA3806" s="123">
        <f t="shared" si="1629"/>
        <v>1341.0844581400002</v>
      </c>
      <c r="AB3806" s="123">
        <f t="shared" si="1630"/>
        <v>47384.984187613343</v>
      </c>
      <c r="AC3806" s="123">
        <f t="shared" si="1631"/>
        <v>191341.36223513429</v>
      </c>
      <c r="AD3806" s="150">
        <f t="shared" si="1632"/>
        <v>87053.852995000008</v>
      </c>
      <c r="AE3806" s="150">
        <f t="shared" si="1633"/>
        <v>96387.476495483294</v>
      </c>
      <c r="AF3806" s="150">
        <f t="shared" si="1634"/>
        <v>1741.0770599000002</v>
      </c>
      <c r="AG3806" s="150">
        <f t="shared" si="1635"/>
        <v>60705.553488513338</v>
      </c>
      <c r="AH3806" s="150">
        <f t="shared" si="1636"/>
        <v>245887.96003889665</v>
      </c>
    </row>
    <row r="3807" spans="1:34" ht="15.75" x14ac:dyDescent="0.2">
      <c r="A3807" s="127">
        <f t="shared" si="1637"/>
        <v>45267</v>
      </c>
      <c r="B3807" s="165">
        <f t="shared" si="1613"/>
        <v>437423.36282716156</v>
      </c>
      <c r="C3807" s="124"/>
      <c r="D3807" s="128">
        <f t="shared" si="1614"/>
        <v>6716.74</v>
      </c>
      <c r="E3807" s="129">
        <f>VLOOKUP(A3806,[1]Plan1!$AY$80:$BA$314,3)</f>
        <v>6735.55</v>
      </c>
      <c r="F3807" s="130">
        <f t="shared" si="1615"/>
        <v>45247</v>
      </c>
      <c r="G3807" s="131">
        <f t="shared" si="1616"/>
        <v>2.8004657021114543E-3</v>
      </c>
      <c r="H3807" s="132">
        <f t="shared" si="1617"/>
        <v>45275</v>
      </c>
      <c r="I3807" s="132">
        <f t="shared" si="1618"/>
        <v>45275</v>
      </c>
      <c r="J3807" s="133">
        <f t="shared" si="1619"/>
        <v>21</v>
      </c>
      <c r="K3807" s="133">
        <f t="shared" si="1620"/>
        <v>15</v>
      </c>
      <c r="L3807" s="124">
        <f t="shared" si="1621"/>
        <v>1.00199953</v>
      </c>
      <c r="M3807" s="134">
        <f t="shared" si="1622"/>
        <v>1.0023997600000001</v>
      </c>
      <c r="N3807" s="134">
        <f t="shared" si="1623"/>
        <v>1.8075566699256744</v>
      </c>
      <c r="O3807" s="124">
        <f t="shared" si="1624"/>
        <v>1.8111709300000001</v>
      </c>
      <c r="P3807" s="124"/>
      <c r="Q3807" s="125"/>
      <c r="R3807" s="126"/>
      <c r="S3807" s="124"/>
      <c r="T3807" s="135">
        <f t="shared" si="1638"/>
        <v>7.9699999999999993E-2</v>
      </c>
      <c r="U3807" s="125">
        <f t="shared" si="1625"/>
        <v>1439</v>
      </c>
      <c r="V3807" s="125">
        <v>252</v>
      </c>
      <c r="W3807" s="134">
        <f t="shared" si="1626"/>
        <v>1.5494275769999999</v>
      </c>
      <c r="X3807" s="18"/>
      <c r="Y3807" s="123">
        <f t="shared" si="1627"/>
        <v>67054.222907000003</v>
      </c>
      <c r="Z3807" s="123">
        <f t="shared" si="1628"/>
        <v>75623.474243141973</v>
      </c>
      <c r="AA3807" s="123">
        <f t="shared" si="1629"/>
        <v>1341.0844581400002</v>
      </c>
      <c r="AB3807" s="123">
        <f t="shared" si="1630"/>
        <v>47407.335595249009</v>
      </c>
      <c r="AC3807" s="123">
        <f t="shared" si="1631"/>
        <v>191426.11720353097</v>
      </c>
      <c r="AD3807" s="150">
        <f t="shared" si="1632"/>
        <v>87053.852995000008</v>
      </c>
      <c r="AE3807" s="150">
        <f t="shared" si="1633"/>
        <v>96467.744129218918</v>
      </c>
      <c r="AF3807" s="150">
        <f t="shared" si="1634"/>
        <v>1741.0770599000002</v>
      </c>
      <c r="AG3807" s="150">
        <f t="shared" si="1635"/>
        <v>60734.571439511674</v>
      </c>
      <c r="AH3807" s="150">
        <f t="shared" si="1636"/>
        <v>245997.24562363062</v>
      </c>
    </row>
    <row r="3808" spans="1:34" ht="15.75" x14ac:dyDescent="0.2">
      <c r="A3808" s="127">
        <f t="shared" si="1637"/>
        <v>45268</v>
      </c>
      <c r="B3808" s="165">
        <f t="shared" si="1613"/>
        <v>437617.46352503961</v>
      </c>
      <c r="C3808" s="124"/>
      <c r="D3808" s="128">
        <f t="shared" si="1614"/>
        <v>6716.74</v>
      </c>
      <c r="E3808" s="129">
        <f>VLOOKUP(A3807,[1]Plan1!$AY$80:$BA$314,3)</f>
        <v>6735.55</v>
      </c>
      <c r="F3808" s="130">
        <f t="shared" si="1615"/>
        <v>45247</v>
      </c>
      <c r="G3808" s="131">
        <f t="shared" si="1616"/>
        <v>2.8004657021114543E-3</v>
      </c>
      <c r="H3808" s="132">
        <f t="shared" si="1617"/>
        <v>45275</v>
      </c>
      <c r="I3808" s="132">
        <f t="shared" si="1618"/>
        <v>45275</v>
      </c>
      <c r="J3808" s="133">
        <f t="shared" si="1619"/>
        <v>21</v>
      </c>
      <c r="K3808" s="133">
        <f t="shared" si="1620"/>
        <v>16</v>
      </c>
      <c r="L3808" s="124">
        <f t="shared" si="1621"/>
        <v>1.0021329699999999</v>
      </c>
      <c r="M3808" s="134">
        <f t="shared" si="1622"/>
        <v>1.0023997600000001</v>
      </c>
      <c r="N3808" s="134">
        <f t="shared" si="1623"/>
        <v>1.8075566699256744</v>
      </c>
      <c r="O3808" s="124">
        <f t="shared" si="1624"/>
        <v>1.8114121299999999</v>
      </c>
      <c r="P3808" s="124"/>
      <c r="Q3808" s="125"/>
      <c r="R3808" s="126"/>
      <c r="S3808" s="124"/>
      <c r="T3808" s="135">
        <f t="shared" si="1638"/>
        <v>7.9699999999999993E-2</v>
      </c>
      <c r="U3808" s="125">
        <f t="shared" si="1625"/>
        <v>1440</v>
      </c>
      <c r="V3808" s="125">
        <v>252</v>
      </c>
      <c r="W3808" s="134">
        <f t="shared" si="1626"/>
        <v>1.5498991369999999</v>
      </c>
      <c r="X3808" s="18"/>
      <c r="Y3808" s="123">
        <f t="shared" si="1627"/>
        <v>67054.222907000003</v>
      </c>
      <c r="Z3808" s="123">
        <f t="shared" si="1628"/>
        <v>75685.904110869902</v>
      </c>
      <c r="AA3808" s="123">
        <f t="shared" si="1629"/>
        <v>1341.0844581400002</v>
      </c>
      <c r="AB3808" s="123">
        <f t="shared" si="1630"/>
        <v>47429.687002884668</v>
      </c>
      <c r="AC3808" s="123">
        <f t="shared" si="1631"/>
        <v>191510.89847889455</v>
      </c>
      <c r="AD3808" s="150">
        <f t="shared" si="1632"/>
        <v>87053.852995000008</v>
      </c>
      <c r="AE3808" s="150">
        <f t="shared" si="1633"/>
        <v>96548.045600735029</v>
      </c>
      <c r="AF3808" s="150">
        <f t="shared" si="1634"/>
        <v>1741.0770599000002</v>
      </c>
      <c r="AG3808" s="150">
        <f t="shared" si="1635"/>
        <v>60763.589390510002</v>
      </c>
      <c r="AH3808" s="150">
        <f t="shared" si="1636"/>
        <v>246106.56504614503</v>
      </c>
    </row>
    <row r="3809" spans="1:34" ht="15.75" x14ac:dyDescent="0.2">
      <c r="A3809" s="127">
        <f t="shared" si="1637"/>
        <v>45269</v>
      </c>
      <c r="B3809" s="165">
        <f t="shared" si="1613"/>
        <v>437811.62819784158</v>
      </c>
      <c r="C3809" s="124"/>
      <c r="D3809" s="128">
        <f t="shared" si="1614"/>
        <v>6716.74</v>
      </c>
      <c r="E3809" s="129">
        <f>VLOOKUP(A3808,[1]Plan1!$AY$80:$BA$314,3)</f>
        <v>6735.55</v>
      </c>
      <c r="F3809" s="130">
        <f t="shared" si="1615"/>
        <v>45247</v>
      </c>
      <c r="G3809" s="131">
        <f t="shared" si="1616"/>
        <v>2.8004657021114543E-3</v>
      </c>
      <c r="H3809" s="132">
        <f t="shared" si="1617"/>
        <v>45275</v>
      </c>
      <c r="I3809" s="132">
        <f t="shared" si="1618"/>
        <v>45275</v>
      </c>
      <c r="J3809" s="133">
        <f t="shared" si="1619"/>
        <v>21</v>
      </c>
      <c r="K3809" s="133">
        <f t="shared" si="1620"/>
        <v>17</v>
      </c>
      <c r="L3809" s="124">
        <f t="shared" si="1621"/>
        <v>1.0022664299999999</v>
      </c>
      <c r="M3809" s="134">
        <f t="shared" si="1622"/>
        <v>1.0023997600000001</v>
      </c>
      <c r="N3809" s="134">
        <f t="shared" si="1623"/>
        <v>1.8075566699256744</v>
      </c>
      <c r="O3809" s="124">
        <f t="shared" si="1624"/>
        <v>1.8116533699999999</v>
      </c>
      <c r="P3809" s="124"/>
      <c r="Q3809" s="125"/>
      <c r="R3809" s="126"/>
      <c r="S3809" s="124"/>
      <c r="T3809" s="135">
        <f t="shared" si="1638"/>
        <v>7.9699999999999993E-2</v>
      </c>
      <c r="U3809" s="125">
        <f t="shared" si="1625"/>
        <v>1441</v>
      </c>
      <c r="V3809" s="125">
        <v>252</v>
      </c>
      <c r="W3809" s="134">
        <f t="shared" si="1626"/>
        <v>1.5503708410000001</v>
      </c>
      <c r="X3809" s="18"/>
      <c r="Y3809" s="123">
        <f t="shared" si="1627"/>
        <v>67054.222907000003</v>
      </c>
      <c r="Z3809" s="123">
        <f t="shared" si="1628"/>
        <v>75748.361960862007</v>
      </c>
      <c r="AA3809" s="123">
        <f t="shared" si="1629"/>
        <v>1341.0844581400002</v>
      </c>
      <c r="AB3809" s="123">
        <f t="shared" si="1630"/>
        <v>47452.038410520334</v>
      </c>
      <c r="AC3809" s="123">
        <f t="shared" si="1631"/>
        <v>191595.70773652231</v>
      </c>
      <c r="AD3809" s="150">
        <f t="shared" si="1632"/>
        <v>87053.852995000008</v>
      </c>
      <c r="AE3809" s="150">
        <f t="shared" si="1633"/>
        <v>96628.383064910944</v>
      </c>
      <c r="AF3809" s="150">
        <f t="shared" si="1634"/>
        <v>1741.0770599000002</v>
      </c>
      <c r="AG3809" s="150">
        <f t="shared" si="1635"/>
        <v>60792.60734150833</v>
      </c>
      <c r="AH3809" s="150">
        <f t="shared" si="1636"/>
        <v>246215.9204613193</v>
      </c>
    </row>
    <row r="3810" spans="1:34" ht="15.75" x14ac:dyDescent="0.2">
      <c r="A3810" s="127">
        <f t="shared" si="1637"/>
        <v>45270</v>
      </c>
      <c r="B3810" s="165">
        <f t="shared" si="1613"/>
        <v>437862.99755647563</v>
      </c>
      <c r="C3810" s="124"/>
      <c r="D3810" s="128">
        <f t="shared" si="1614"/>
        <v>6716.74</v>
      </c>
      <c r="E3810" s="129">
        <f>VLOOKUP(A3809,[1]Plan1!$AY$80:$BA$314,3)</f>
        <v>6735.55</v>
      </c>
      <c r="F3810" s="130">
        <f t="shared" si="1615"/>
        <v>45247</v>
      </c>
      <c r="G3810" s="131">
        <f t="shared" si="1616"/>
        <v>2.8004657021114543E-3</v>
      </c>
      <c r="H3810" s="132">
        <f t="shared" si="1617"/>
        <v>45275</v>
      </c>
      <c r="I3810" s="132">
        <f t="shared" si="1618"/>
        <v>45275</v>
      </c>
      <c r="J3810" s="133">
        <f t="shared" si="1619"/>
        <v>21</v>
      </c>
      <c r="K3810" s="133">
        <f t="shared" si="1620"/>
        <v>17</v>
      </c>
      <c r="L3810" s="124">
        <f t="shared" si="1621"/>
        <v>1.0022664299999999</v>
      </c>
      <c r="M3810" s="134">
        <f t="shared" si="1622"/>
        <v>1.0023997600000001</v>
      </c>
      <c r="N3810" s="134">
        <f t="shared" si="1623"/>
        <v>1.8075566699256744</v>
      </c>
      <c r="O3810" s="124">
        <f t="shared" si="1624"/>
        <v>1.8116533699999999</v>
      </c>
      <c r="P3810" s="124"/>
      <c r="Q3810" s="125"/>
      <c r="R3810" s="126"/>
      <c r="S3810" s="124"/>
      <c r="T3810" s="135">
        <f t="shared" si="1638"/>
        <v>7.9699999999999993E-2</v>
      </c>
      <c r="U3810" s="125">
        <f t="shared" si="1625"/>
        <v>1441</v>
      </c>
      <c r="V3810" s="125">
        <v>252</v>
      </c>
      <c r="W3810" s="134">
        <f t="shared" si="1626"/>
        <v>1.5503708410000001</v>
      </c>
      <c r="X3810" s="18"/>
      <c r="Y3810" s="123">
        <f t="shared" si="1627"/>
        <v>67054.222907000003</v>
      </c>
      <c r="Z3810" s="123">
        <f t="shared" si="1628"/>
        <v>75748.361960862007</v>
      </c>
      <c r="AA3810" s="123">
        <f t="shared" si="1629"/>
        <v>1341.0844581400002</v>
      </c>
      <c r="AB3810" s="123">
        <f t="shared" si="1630"/>
        <v>47474.389818156</v>
      </c>
      <c r="AC3810" s="123">
        <f t="shared" si="1631"/>
        <v>191618.05914415797</v>
      </c>
      <c r="AD3810" s="150">
        <f t="shared" si="1632"/>
        <v>87053.852995000008</v>
      </c>
      <c r="AE3810" s="150">
        <f t="shared" si="1633"/>
        <v>96628.383064910944</v>
      </c>
      <c r="AF3810" s="150">
        <f t="shared" si="1634"/>
        <v>1741.0770599000002</v>
      </c>
      <c r="AG3810" s="150">
        <f t="shared" si="1635"/>
        <v>60821.625292506673</v>
      </c>
      <c r="AH3810" s="150">
        <f t="shared" si="1636"/>
        <v>246244.93841231766</v>
      </c>
    </row>
    <row r="3811" spans="1:34" ht="15.75" x14ac:dyDescent="0.2">
      <c r="A3811" s="127">
        <f t="shared" si="1637"/>
        <v>45271</v>
      </c>
      <c r="B3811" s="165">
        <f t="shared" si="1613"/>
        <v>437914.36691510963</v>
      </c>
      <c r="C3811" s="124"/>
      <c r="D3811" s="128">
        <f t="shared" si="1614"/>
        <v>6716.74</v>
      </c>
      <c r="E3811" s="129">
        <f>VLOOKUP(A3810,[1]Plan1!$AY$80:$BA$314,3)</f>
        <v>6735.55</v>
      </c>
      <c r="F3811" s="130">
        <f t="shared" si="1615"/>
        <v>45247</v>
      </c>
      <c r="G3811" s="131">
        <f t="shared" si="1616"/>
        <v>2.8004657021114543E-3</v>
      </c>
      <c r="H3811" s="132">
        <f t="shared" si="1617"/>
        <v>45275</v>
      </c>
      <c r="I3811" s="132">
        <f t="shared" si="1618"/>
        <v>45275</v>
      </c>
      <c r="J3811" s="133">
        <f t="shared" si="1619"/>
        <v>21</v>
      </c>
      <c r="K3811" s="133">
        <f t="shared" si="1620"/>
        <v>17</v>
      </c>
      <c r="L3811" s="124">
        <f t="shared" si="1621"/>
        <v>1.0022664299999999</v>
      </c>
      <c r="M3811" s="134">
        <f t="shared" si="1622"/>
        <v>1.0023997600000001</v>
      </c>
      <c r="N3811" s="134">
        <f t="shared" si="1623"/>
        <v>1.8075566699256744</v>
      </c>
      <c r="O3811" s="124">
        <f t="shared" si="1624"/>
        <v>1.8116533699999999</v>
      </c>
      <c r="P3811" s="124"/>
      <c r="Q3811" s="125"/>
      <c r="R3811" s="126"/>
      <c r="S3811" s="124"/>
      <c r="T3811" s="135">
        <f t="shared" si="1638"/>
        <v>7.9699999999999993E-2</v>
      </c>
      <c r="U3811" s="125">
        <f t="shared" si="1625"/>
        <v>1441</v>
      </c>
      <c r="V3811" s="125">
        <v>252</v>
      </c>
      <c r="W3811" s="134">
        <f t="shared" si="1626"/>
        <v>1.5503708410000001</v>
      </c>
      <c r="X3811" s="18"/>
      <c r="Y3811" s="123">
        <f t="shared" si="1627"/>
        <v>67054.222907000003</v>
      </c>
      <c r="Z3811" s="123">
        <f t="shared" si="1628"/>
        <v>75748.361960862007</v>
      </c>
      <c r="AA3811" s="123">
        <f t="shared" si="1629"/>
        <v>1341.0844581400002</v>
      </c>
      <c r="AB3811" s="123">
        <f t="shared" si="1630"/>
        <v>47496.741225791666</v>
      </c>
      <c r="AC3811" s="123">
        <f t="shared" si="1631"/>
        <v>191640.41055179364</v>
      </c>
      <c r="AD3811" s="150">
        <f t="shared" si="1632"/>
        <v>87053.852995000008</v>
      </c>
      <c r="AE3811" s="150">
        <f t="shared" si="1633"/>
        <v>96628.383064910944</v>
      </c>
      <c r="AF3811" s="150">
        <f t="shared" si="1634"/>
        <v>1741.0770599000002</v>
      </c>
      <c r="AG3811" s="150">
        <f t="shared" si="1635"/>
        <v>60850.643243505008</v>
      </c>
      <c r="AH3811" s="150">
        <f t="shared" si="1636"/>
        <v>246273.95636331599</v>
      </c>
    </row>
    <row r="3812" spans="1:34" ht="15.75" x14ac:dyDescent="0.2">
      <c r="A3812" s="127">
        <f t="shared" si="1637"/>
        <v>45272</v>
      </c>
      <c r="B3812" s="165">
        <f t="shared" si="1613"/>
        <v>438108.59356823016</v>
      </c>
      <c r="C3812" s="124"/>
      <c r="D3812" s="128">
        <f t="shared" si="1614"/>
        <v>6716.74</v>
      </c>
      <c r="E3812" s="129">
        <f>VLOOKUP(A3811,[1]Plan1!$AY$80:$BA$314,3)</f>
        <v>6735.55</v>
      </c>
      <c r="F3812" s="130">
        <f t="shared" si="1615"/>
        <v>45247</v>
      </c>
      <c r="G3812" s="131">
        <f t="shared" si="1616"/>
        <v>2.8004657021114543E-3</v>
      </c>
      <c r="H3812" s="132">
        <f t="shared" si="1617"/>
        <v>45275</v>
      </c>
      <c r="I3812" s="132">
        <f t="shared" si="1618"/>
        <v>45275</v>
      </c>
      <c r="J3812" s="133">
        <f t="shared" si="1619"/>
        <v>21</v>
      </c>
      <c r="K3812" s="133">
        <f t="shared" si="1620"/>
        <v>18</v>
      </c>
      <c r="L3812" s="124">
        <f t="shared" si="1621"/>
        <v>1.0023999100000001</v>
      </c>
      <c r="M3812" s="134">
        <f t="shared" si="1622"/>
        <v>1.0023997600000001</v>
      </c>
      <c r="N3812" s="134">
        <f t="shared" si="1623"/>
        <v>1.8075566699256744</v>
      </c>
      <c r="O3812" s="124">
        <f t="shared" si="1624"/>
        <v>1.81189464</v>
      </c>
      <c r="P3812" s="124"/>
      <c r="Q3812" s="125"/>
      <c r="R3812" s="126"/>
      <c r="S3812" s="124"/>
      <c r="T3812" s="135">
        <f t="shared" si="1638"/>
        <v>7.9699999999999993E-2</v>
      </c>
      <c r="U3812" s="125">
        <f t="shared" si="1625"/>
        <v>1442</v>
      </c>
      <c r="V3812" s="125">
        <v>252</v>
      </c>
      <c r="W3812" s="134">
        <f t="shared" si="1626"/>
        <v>1.5508426879999999</v>
      </c>
      <c r="X3812" s="18"/>
      <c r="Y3812" s="123">
        <f t="shared" si="1627"/>
        <v>67054.222907000003</v>
      </c>
      <c r="Z3812" s="123">
        <f t="shared" si="1628"/>
        <v>75810.846920689379</v>
      </c>
      <c r="AA3812" s="123">
        <f t="shared" si="1629"/>
        <v>1341.0844581400002</v>
      </c>
      <c r="AB3812" s="123">
        <f t="shared" si="1630"/>
        <v>47519.092633427339</v>
      </c>
      <c r="AC3812" s="123">
        <f t="shared" si="1631"/>
        <v>191725.24691925669</v>
      </c>
      <c r="AD3812" s="150">
        <f t="shared" si="1632"/>
        <v>87053.852995000008</v>
      </c>
      <c r="AE3812" s="150">
        <f t="shared" si="1633"/>
        <v>96708.755399570146</v>
      </c>
      <c r="AF3812" s="150">
        <f t="shared" si="1634"/>
        <v>1741.0770599000002</v>
      </c>
      <c r="AG3812" s="150">
        <f t="shared" si="1635"/>
        <v>60879.661194503344</v>
      </c>
      <c r="AH3812" s="150">
        <f t="shared" si="1636"/>
        <v>246383.3466489735</v>
      </c>
    </row>
    <row r="3813" spans="1:34" ht="15.75" x14ac:dyDescent="0.2">
      <c r="A3813" s="127">
        <f t="shared" si="1637"/>
        <v>45273</v>
      </c>
      <c r="B3813" s="165">
        <f t="shared" si="1613"/>
        <v>438302.88423251256</v>
      </c>
      <c r="C3813" s="124"/>
      <c r="D3813" s="128">
        <f t="shared" si="1614"/>
        <v>6716.74</v>
      </c>
      <c r="E3813" s="129">
        <f>VLOOKUP(A3812,[1]Plan1!$AY$80:$BA$314,3)</f>
        <v>6735.55</v>
      </c>
      <c r="F3813" s="130">
        <f t="shared" si="1615"/>
        <v>45247</v>
      </c>
      <c r="G3813" s="131">
        <f t="shared" si="1616"/>
        <v>2.8004657021114543E-3</v>
      </c>
      <c r="H3813" s="132">
        <f t="shared" si="1617"/>
        <v>45275</v>
      </c>
      <c r="I3813" s="132">
        <f t="shared" si="1618"/>
        <v>45275</v>
      </c>
      <c r="J3813" s="133">
        <f t="shared" si="1619"/>
        <v>21</v>
      </c>
      <c r="K3813" s="133">
        <f t="shared" si="1620"/>
        <v>19</v>
      </c>
      <c r="L3813" s="124">
        <f t="shared" si="1621"/>
        <v>1.0025334100000001</v>
      </c>
      <c r="M3813" s="134">
        <f t="shared" si="1622"/>
        <v>1.0023997600000001</v>
      </c>
      <c r="N3813" s="134">
        <f t="shared" si="1623"/>
        <v>1.8075566699256744</v>
      </c>
      <c r="O3813" s="124">
        <f t="shared" si="1624"/>
        <v>1.8121359500000001</v>
      </c>
      <c r="P3813" s="124"/>
      <c r="Q3813" s="125"/>
      <c r="R3813" s="126"/>
      <c r="S3813" s="124"/>
      <c r="T3813" s="135">
        <f t="shared" si="1638"/>
        <v>7.9699999999999993E-2</v>
      </c>
      <c r="U3813" s="125">
        <f t="shared" si="1625"/>
        <v>1443</v>
      </c>
      <c r="V3813" s="125">
        <v>252</v>
      </c>
      <c r="W3813" s="134">
        <f t="shared" si="1626"/>
        <v>1.5513146790000001</v>
      </c>
      <c r="X3813" s="18"/>
      <c r="Y3813" s="123">
        <f t="shared" si="1627"/>
        <v>67054.222907000003</v>
      </c>
      <c r="Z3813" s="123">
        <f t="shared" si="1628"/>
        <v>75873.359878631149</v>
      </c>
      <c r="AA3813" s="123">
        <f t="shared" si="1629"/>
        <v>1341.0844581400002</v>
      </c>
      <c r="AB3813" s="123">
        <f t="shared" si="1630"/>
        <v>47541.444041063005</v>
      </c>
      <c r="AC3813" s="123">
        <f t="shared" si="1631"/>
        <v>191810.11128483416</v>
      </c>
      <c r="AD3813" s="150">
        <f t="shared" si="1632"/>
        <v>87053.852995000008</v>
      </c>
      <c r="AE3813" s="150">
        <f t="shared" si="1633"/>
        <v>96789.163747276732</v>
      </c>
      <c r="AF3813" s="150">
        <f t="shared" si="1634"/>
        <v>1741.0770599000002</v>
      </c>
      <c r="AG3813" s="150">
        <f t="shared" si="1635"/>
        <v>60908.679145501672</v>
      </c>
      <c r="AH3813" s="150">
        <f t="shared" si="1636"/>
        <v>246492.7729476784</v>
      </c>
    </row>
    <row r="3814" spans="1:34" ht="15.75" x14ac:dyDescent="0.2">
      <c r="A3814" s="127">
        <f t="shared" si="1637"/>
        <v>45274</v>
      </c>
      <c r="B3814" s="165">
        <f t="shared" si="1613"/>
        <v>438497.23691220523</v>
      </c>
      <c r="C3814" s="124"/>
      <c r="D3814" s="128">
        <f t="shared" si="1614"/>
        <v>6716.74</v>
      </c>
      <c r="E3814" s="129">
        <f>VLOOKUP(A3813,[1]Plan1!$AY$80:$BA$314,3)</f>
        <v>6735.55</v>
      </c>
      <c r="F3814" s="130">
        <f t="shared" si="1615"/>
        <v>45247</v>
      </c>
      <c r="G3814" s="131">
        <f t="shared" si="1616"/>
        <v>2.8004657021114543E-3</v>
      </c>
      <c r="H3814" s="132">
        <f t="shared" si="1617"/>
        <v>45275</v>
      </c>
      <c r="I3814" s="132">
        <f t="shared" si="1618"/>
        <v>45275</v>
      </c>
      <c r="J3814" s="133">
        <f t="shared" si="1619"/>
        <v>21</v>
      </c>
      <c r="K3814" s="133">
        <f t="shared" si="1620"/>
        <v>20</v>
      </c>
      <c r="L3814" s="124">
        <f t="shared" si="1621"/>
        <v>1.00266693</v>
      </c>
      <c r="M3814" s="134">
        <f t="shared" si="1622"/>
        <v>1.0023997600000001</v>
      </c>
      <c r="N3814" s="134">
        <f t="shared" si="1623"/>
        <v>1.8075566699256744</v>
      </c>
      <c r="O3814" s="124">
        <f t="shared" si="1624"/>
        <v>1.8123772899999999</v>
      </c>
      <c r="P3814" s="124"/>
      <c r="Q3814" s="125"/>
      <c r="R3814" s="126"/>
      <c r="S3814" s="124"/>
      <c r="T3814" s="135">
        <f t="shared" si="1638"/>
        <v>7.9699999999999993E-2</v>
      </c>
      <c r="U3814" s="125">
        <f t="shared" si="1625"/>
        <v>1444</v>
      </c>
      <c r="V3814" s="125">
        <v>252</v>
      </c>
      <c r="W3814" s="134">
        <f t="shared" si="1626"/>
        <v>1.5517868130000001</v>
      </c>
      <c r="X3814" s="18"/>
      <c r="Y3814" s="123">
        <f t="shared" si="1627"/>
        <v>67054.222907000003</v>
      </c>
      <c r="Z3814" s="123">
        <f t="shared" si="1628"/>
        <v>75935.899961757052</v>
      </c>
      <c r="AA3814" s="123">
        <f t="shared" si="1629"/>
        <v>1341.0844581400002</v>
      </c>
      <c r="AB3814" s="123">
        <f t="shared" si="1630"/>
        <v>47563.795448698671</v>
      </c>
      <c r="AC3814" s="123">
        <f t="shared" si="1631"/>
        <v>191895.0027755957</v>
      </c>
      <c r="AD3814" s="150">
        <f t="shared" si="1632"/>
        <v>87053.852995000008</v>
      </c>
      <c r="AE3814" s="150">
        <f t="shared" si="1633"/>
        <v>96869.606985209524</v>
      </c>
      <c r="AF3814" s="150">
        <f t="shared" si="1634"/>
        <v>1741.0770599000002</v>
      </c>
      <c r="AG3814" s="150">
        <f t="shared" si="1635"/>
        <v>60937.697096500015</v>
      </c>
      <c r="AH3814" s="150">
        <f t="shared" si="1636"/>
        <v>246602.23413660956</v>
      </c>
    </row>
    <row r="3815" spans="1:34" ht="15.75" x14ac:dyDescent="0.2">
      <c r="A3815" s="127">
        <f t="shared" si="1637"/>
        <v>45275</v>
      </c>
      <c r="B3815" s="165">
        <f t="shared" si="1613"/>
        <v>438691.65204567683</v>
      </c>
      <c r="C3815" s="124"/>
      <c r="D3815" s="128">
        <f t="shared" si="1614"/>
        <v>6716.74</v>
      </c>
      <c r="E3815" s="129">
        <f>VLOOKUP(A3814,[1]Plan1!$AY$80:$BA$314,3)</f>
        <v>6735.55</v>
      </c>
      <c r="F3815" s="130">
        <f t="shared" si="1615"/>
        <v>45247</v>
      </c>
      <c r="G3815" s="131">
        <f t="shared" si="1616"/>
        <v>2.8004657021114543E-3</v>
      </c>
      <c r="H3815" s="132">
        <f t="shared" si="1617"/>
        <v>45306</v>
      </c>
      <c r="I3815" s="132">
        <f t="shared" si="1618"/>
        <v>45275</v>
      </c>
      <c r="J3815" s="133">
        <f t="shared" si="1619"/>
        <v>21</v>
      </c>
      <c r="K3815" s="133">
        <f t="shared" si="1620"/>
        <v>21</v>
      </c>
      <c r="L3815" s="124">
        <f t="shared" si="1621"/>
        <v>1.00280046</v>
      </c>
      <c r="M3815" s="134">
        <f t="shared" si="1622"/>
        <v>1.0023997600000001</v>
      </c>
      <c r="N3815" s="134">
        <f t="shared" si="1623"/>
        <v>1.8075566699256744</v>
      </c>
      <c r="O3815" s="124">
        <f t="shared" si="1624"/>
        <v>1.81261866</v>
      </c>
      <c r="P3815" s="124"/>
      <c r="Q3815" s="125"/>
      <c r="R3815" s="126"/>
      <c r="S3815" s="124"/>
      <c r="T3815" s="135">
        <f t="shared" si="1638"/>
        <v>7.9699999999999993E-2</v>
      </c>
      <c r="U3815" s="125">
        <f t="shared" si="1625"/>
        <v>1445</v>
      </c>
      <c r="V3815" s="125">
        <v>252</v>
      </c>
      <c r="W3815" s="134">
        <f t="shared" si="1626"/>
        <v>1.5522590919999999</v>
      </c>
      <c r="X3815" s="18"/>
      <c r="Y3815" s="123">
        <f t="shared" si="1627"/>
        <v>67054.222907000003</v>
      </c>
      <c r="Z3815" s="123">
        <f t="shared" si="1628"/>
        <v>75998.467361807008</v>
      </c>
      <c r="AA3815" s="123">
        <f t="shared" si="1629"/>
        <v>1341.0844581400002</v>
      </c>
      <c r="AB3815" s="123">
        <f t="shared" si="1630"/>
        <v>47586.146856334337</v>
      </c>
      <c r="AC3815" s="123">
        <f t="shared" si="1631"/>
        <v>191979.92158328131</v>
      </c>
      <c r="AD3815" s="150">
        <f t="shared" si="1632"/>
        <v>87053.852995000008</v>
      </c>
      <c r="AE3815" s="150">
        <f t="shared" si="1633"/>
        <v>96950.085359997116</v>
      </c>
      <c r="AF3815" s="150">
        <f t="shared" si="1634"/>
        <v>1741.0770599000002</v>
      </c>
      <c r="AG3815" s="150">
        <f t="shared" si="1635"/>
        <v>60966.715047498343</v>
      </c>
      <c r="AH3815" s="150">
        <f t="shared" si="1636"/>
        <v>246711.7304623955</v>
      </c>
    </row>
    <row r="3816" spans="1:34" ht="15.75" x14ac:dyDescent="0.2">
      <c r="A3816" s="127">
        <f t="shared" si="1637"/>
        <v>45276</v>
      </c>
      <c r="B3816" s="165">
        <f t="shared" si="1613"/>
        <v>438938.72888664156</v>
      </c>
      <c r="C3816" s="124"/>
      <c r="D3816" s="128">
        <f t="shared" si="1614"/>
        <v>6735.55</v>
      </c>
      <c r="E3816" s="129">
        <f>VLOOKUP(A3815,[1]Plan1!$AY$80:$BA$314,3)</f>
        <v>6773.27</v>
      </c>
      <c r="F3816" s="130">
        <f t="shared" si="1615"/>
        <v>45276</v>
      </c>
      <c r="G3816" s="131">
        <f t="shared" si="1616"/>
        <v>5.6001365886972909E-3</v>
      </c>
      <c r="H3816" s="132">
        <f t="shared" si="1617"/>
        <v>45306</v>
      </c>
      <c r="I3816" s="132">
        <f t="shared" si="1618"/>
        <v>45306</v>
      </c>
      <c r="J3816" s="133">
        <f t="shared" si="1619"/>
        <v>19</v>
      </c>
      <c r="K3816" s="133">
        <f t="shared" si="1620"/>
        <v>1</v>
      </c>
      <c r="L3816" s="124">
        <f t="shared" si="1621"/>
        <v>1.00029396</v>
      </c>
      <c r="M3816" s="134">
        <f t="shared" si="1622"/>
        <v>1.00280046</v>
      </c>
      <c r="N3816" s="134">
        <f t="shared" si="1623"/>
        <v>1.8126186600775345</v>
      </c>
      <c r="O3816" s="124">
        <f t="shared" si="1624"/>
        <v>1.8131514900000001</v>
      </c>
      <c r="P3816" s="124"/>
      <c r="Q3816" s="125"/>
      <c r="R3816" s="126"/>
      <c r="S3816" s="124"/>
      <c r="T3816" s="135">
        <f t="shared" si="1638"/>
        <v>7.9699999999999993E-2</v>
      </c>
      <c r="U3816" s="125">
        <f t="shared" si="1625"/>
        <v>1446</v>
      </c>
      <c r="V3816" s="125">
        <v>252</v>
      </c>
      <c r="W3816" s="134">
        <f t="shared" si="1626"/>
        <v>1.552731514</v>
      </c>
      <c r="X3816" s="18"/>
      <c r="Y3816" s="123">
        <f t="shared" si="1627"/>
        <v>67054.222907000003</v>
      </c>
      <c r="Z3816" s="123">
        <f t="shared" si="1628"/>
        <v>76084.068690148662</v>
      </c>
      <c r="AA3816" s="123">
        <f t="shared" si="1629"/>
        <v>1341.0844581400002</v>
      </c>
      <c r="AB3816" s="123">
        <f t="shared" si="1630"/>
        <v>47608.498263970003</v>
      </c>
      <c r="AC3816" s="123">
        <f t="shared" si="1631"/>
        <v>192087.87431925867</v>
      </c>
      <c r="AD3816" s="150">
        <f t="shared" si="1632"/>
        <v>87053.852995000008</v>
      </c>
      <c r="AE3816" s="150">
        <f t="shared" si="1633"/>
        <v>97060.191513986152</v>
      </c>
      <c r="AF3816" s="150">
        <f t="shared" si="1634"/>
        <v>1741.0770599000002</v>
      </c>
      <c r="AG3816" s="150">
        <f t="shared" si="1635"/>
        <v>60995.732998496671</v>
      </c>
      <c r="AH3816" s="150">
        <f t="shared" si="1636"/>
        <v>246850.85456738286</v>
      </c>
    </row>
    <row r="3817" spans="1:34" ht="15.75" x14ac:dyDescent="0.2">
      <c r="A3817" s="127">
        <f t="shared" si="1637"/>
        <v>45277</v>
      </c>
      <c r="B3817" s="165">
        <f t="shared" si="1613"/>
        <v>438990.09824527556</v>
      </c>
      <c r="C3817" s="124"/>
      <c r="D3817" s="128">
        <f t="shared" si="1614"/>
        <v>6735.55</v>
      </c>
      <c r="E3817" s="129">
        <f>VLOOKUP(A3816,[1]Plan1!$AY$80:$BA$314,3)</f>
        <v>6773.27</v>
      </c>
      <c r="F3817" s="130">
        <f t="shared" si="1615"/>
        <v>45276</v>
      </c>
      <c r="G3817" s="131">
        <f t="shared" si="1616"/>
        <v>5.6001365886972909E-3</v>
      </c>
      <c r="H3817" s="132">
        <f t="shared" si="1617"/>
        <v>45306</v>
      </c>
      <c r="I3817" s="132">
        <f t="shared" si="1618"/>
        <v>45306</v>
      </c>
      <c r="J3817" s="133">
        <f t="shared" si="1619"/>
        <v>19</v>
      </c>
      <c r="K3817" s="133">
        <f t="shared" si="1620"/>
        <v>1</v>
      </c>
      <c r="L3817" s="124">
        <f t="shared" si="1621"/>
        <v>1.00029396</v>
      </c>
      <c r="M3817" s="134">
        <f t="shared" si="1622"/>
        <v>1.00280046</v>
      </c>
      <c r="N3817" s="134">
        <f t="shared" si="1623"/>
        <v>1.8126186600775345</v>
      </c>
      <c r="O3817" s="124">
        <f t="shared" si="1624"/>
        <v>1.8131514900000001</v>
      </c>
      <c r="P3817" s="124"/>
      <c r="Q3817" s="125"/>
      <c r="R3817" s="126"/>
      <c r="S3817" s="124"/>
      <c r="T3817" s="135">
        <f t="shared" si="1638"/>
        <v>7.9699999999999993E-2</v>
      </c>
      <c r="U3817" s="125">
        <f t="shared" si="1625"/>
        <v>1446</v>
      </c>
      <c r="V3817" s="125">
        <v>252</v>
      </c>
      <c r="W3817" s="134">
        <f t="shared" si="1626"/>
        <v>1.552731514</v>
      </c>
      <c r="X3817" s="18"/>
      <c r="Y3817" s="123">
        <f t="shared" si="1627"/>
        <v>67054.222907000003</v>
      </c>
      <c r="Z3817" s="123">
        <f t="shared" si="1628"/>
        <v>76084.068690148662</v>
      </c>
      <c r="AA3817" s="123">
        <f t="shared" si="1629"/>
        <v>1341.0844581400002</v>
      </c>
      <c r="AB3817" s="123">
        <f t="shared" si="1630"/>
        <v>47630.849671605669</v>
      </c>
      <c r="AC3817" s="123">
        <f t="shared" si="1631"/>
        <v>192110.22572689434</v>
      </c>
      <c r="AD3817" s="150">
        <f t="shared" si="1632"/>
        <v>87053.852995000008</v>
      </c>
      <c r="AE3817" s="150">
        <f t="shared" si="1633"/>
        <v>97060.191513986152</v>
      </c>
      <c r="AF3817" s="150">
        <f t="shared" si="1634"/>
        <v>1741.0770599000002</v>
      </c>
      <c r="AG3817" s="150">
        <f t="shared" si="1635"/>
        <v>61024.750949494999</v>
      </c>
      <c r="AH3817" s="150">
        <f t="shared" si="1636"/>
        <v>246879.87251838119</v>
      </c>
    </row>
    <row r="3818" spans="1:34" ht="15.75" x14ac:dyDescent="0.2">
      <c r="A3818" s="127">
        <f t="shared" si="1637"/>
        <v>45278</v>
      </c>
      <c r="B3818" s="165">
        <f t="shared" si="1613"/>
        <v>439041.46760390955</v>
      </c>
      <c r="C3818" s="124"/>
      <c r="D3818" s="128">
        <f t="shared" si="1614"/>
        <v>6735.55</v>
      </c>
      <c r="E3818" s="129">
        <f>VLOOKUP(A3817,[1]Plan1!$AY$80:$BA$314,3)</f>
        <v>6773.27</v>
      </c>
      <c r="F3818" s="130">
        <f t="shared" si="1615"/>
        <v>45276</v>
      </c>
      <c r="G3818" s="131">
        <f t="shared" si="1616"/>
        <v>5.6001365886972909E-3</v>
      </c>
      <c r="H3818" s="132">
        <f t="shared" si="1617"/>
        <v>45306</v>
      </c>
      <c r="I3818" s="132">
        <f t="shared" si="1618"/>
        <v>45306</v>
      </c>
      <c r="J3818" s="133">
        <f t="shared" si="1619"/>
        <v>19</v>
      </c>
      <c r="K3818" s="133">
        <f t="shared" si="1620"/>
        <v>1</v>
      </c>
      <c r="L3818" s="124">
        <f t="shared" si="1621"/>
        <v>1.00029396</v>
      </c>
      <c r="M3818" s="134">
        <f t="shared" si="1622"/>
        <v>1.00280046</v>
      </c>
      <c r="N3818" s="134">
        <f t="shared" si="1623"/>
        <v>1.8126186600775345</v>
      </c>
      <c r="O3818" s="124">
        <f t="shared" si="1624"/>
        <v>1.8131514900000001</v>
      </c>
      <c r="P3818" s="124"/>
      <c r="Q3818" s="125"/>
      <c r="R3818" s="126"/>
      <c r="S3818" s="124"/>
      <c r="T3818" s="135">
        <f t="shared" si="1638"/>
        <v>7.9699999999999993E-2</v>
      </c>
      <c r="U3818" s="125">
        <f t="shared" si="1625"/>
        <v>1446</v>
      </c>
      <c r="V3818" s="125">
        <v>252</v>
      </c>
      <c r="W3818" s="134">
        <f t="shared" si="1626"/>
        <v>1.552731514</v>
      </c>
      <c r="X3818" s="18"/>
      <c r="Y3818" s="123">
        <f t="shared" si="1627"/>
        <v>67054.222907000003</v>
      </c>
      <c r="Z3818" s="123">
        <f t="shared" si="1628"/>
        <v>76084.068690148662</v>
      </c>
      <c r="AA3818" s="123">
        <f t="shared" si="1629"/>
        <v>1341.0844581400002</v>
      </c>
      <c r="AB3818" s="123">
        <f t="shared" si="1630"/>
        <v>47653.201079241335</v>
      </c>
      <c r="AC3818" s="123">
        <f t="shared" si="1631"/>
        <v>192132.57713453</v>
      </c>
      <c r="AD3818" s="150">
        <f t="shared" si="1632"/>
        <v>87053.852995000008</v>
      </c>
      <c r="AE3818" s="150">
        <f t="shared" si="1633"/>
        <v>97060.191513986152</v>
      </c>
      <c r="AF3818" s="150">
        <f t="shared" si="1634"/>
        <v>1741.0770599000002</v>
      </c>
      <c r="AG3818" s="150">
        <f t="shared" si="1635"/>
        <v>61053.768900493342</v>
      </c>
      <c r="AH3818" s="150">
        <f t="shared" si="1636"/>
        <v>246908.89046937952</v>
      </c>
    </row>
    <row r="3819" spans="1:34" ht="15.75" x14ac:dyDescent="0.2">
      <c r="A3819" s="127">
        <f t="shared" si="1637"/>
        <v>45279</v>
      </c>
      <c r="B3819" s="165">
        <f t="shared" si="1613"/>
        <v>439288.66401499184</v>
      </c>
      <c r="C3819" s="124"/>
      <c r="D3819" s="128">
        <f t="shared" si="1614"/>
        <v>6735.55</v>
      </c>
      <c r="E3819" s="129">
        <f>VLOOKUP(A3818,[1]Plan1!$AY$80:$BA$314,3)</f>
        <v>6773.27</v>
      </c>
      <c r="F3819" s="130">
        <f t="shared" si="1615"/>
        <v>45276</v>
      </c>
      <c r="G3819" s="131">
        <f t="shared" si="1616"/>
        <v>5.6001365886972909E-3</v>
      </c>
      <c r="H3819" s="132">
        <f t="shared" si="1617"/>
        <v>45306</v>
      </c>
      <c r="I3819" s="132">
        <f t="shared" si="1618"/>
        <v>45306</v>
      </c>
      <c r="J3819" s="133">
        <f t="shared" si="1619"/>
        <v>19</v>
      </c>
      <c r="K3819" s="133">
        <f t="shared" si="1620"/>
        <v>2</v>
      </c>
      <c r="L3819" s="124">
        <f t="shared" si="1621"/>
        <v>1.00058801</v>
      </c>
      <c r="M3819" s="134">
        <f t="shared" si="1622"/>
        <v>1.00280046</v>
      </c>
      <c r="N3819" s="134">
        <f t="shared" si="1623"/>
        <v>1.8126186600775345</v>
      </c>
      <c r="O3819" s="124">
        <f t="shared" si="1624"/>
        <v>1.81368449</v>
      </c>
      <c r="P3819" s="124"/>
      <c r="Q3819" s="125"/>
      <c r="R3819" s="126"/>
      <c r="S3819" s="124"/>
      <c r="T3819" s="135">
        <f t="shared" si="1638"/>
        <v>7.9699999999999993E-2</v>
      </c>
      <c r="U3819" s="125">
        <f t="shared" si="1625"/>
        <v>1447</v>
      </c>
      <c r="V3819" s="125">
        <v>252</v>
      </c>
      <c r="W3819" s="134">
        <f t="shared" si="1626"/>
        <v>1.55320408</v>
      </c>
      <c r="X3819" s="18"/>
      <c r="Y3819" s="123">
        <f t="shared" si="1627"/>
        <v>67054.222907000003</v>
      </c>
      <c r="Z3819" s="123">
        <f t="shared" si="1628"/>
        <v>76169.722317772772</v>
      </c>
      <c r="AA3819" s="123">
        <f t="shared" si="1629"/>
        <v>1341.0844581400002</v>
      </c>
      <c r="AB3819" s="123">
        <f t="shared" si="1630"/>
        <v>47675.552486877001</v>
      </c>
      <c r="AC3819" s="123">
        <f t="shared" si="1631"/>
        <v>192240.58216978976</v>
      </c>
      <c r="AD3819" s="150">
        <f t="shared" si="1632"/>
        <v>87053.852995000008</v>
      </c>
      <c r="AE3819" s="150">
        <f t="shared" si="1633"/>
        <v>97170.364938810337</v>
      </c>
      <c r="AF3819" s="150">
        <f t="shared" si="1634"/>
        <v>1741.0770599000002</v>
      </c>
      <c r="AG3819" s="150">
        <f t="shared" si="1635"/>
        <v>61082.786851491685</v>
      </c>
      <c r="AH3819" s="150">
        <f t="shared" si="1636"/>
        <v>247048.08184520205</v>
      </c>
    </row>
    <row r="3820" spans="1:34" ht="15.75" x14ac:dyDescent="0.2">
      <c r="A3820" s="127">
        <f t="shared" si="1637"/>
        <v>45280</v>
      </c>
      <c r="B3820" s="165">
        <f t="shared" si="1613"/>
        <v>439535.97984008811</v>
      </c>
      <c r="C3820" s="124"/>
      <c r="D3820" s="128">
        <f t="shared" si="1614"/>
        <v>6735.55</v>
      </c>
      <c r="E3820" s="129">
        <f>VLOOKUP(A3819,[1]Plan1!$AY$80:$BA$314,3)</f>
        <v>6773.27</v>
      </c>
      <c r="F3820" s="130">
        <f t="shared" si="1615"/>
        <v>45276</v>
      </c>
      <c r="G3820" s="131">
        <f t="shared" si="1616"/>
        <v>5.6001365886972909E-3</v>
      </c>
      <c r="H3820" s="132">
        <f t="shared" si="1617"/>
        <v>45306</v>
      </c>
      <c r="I3820" s="132">
        <f t="shared" si="1618"/>
        <v>45306</v>
      </c>
      <c r="J3820" s="133">
        <f t="shared" si="1619"/>
        <v>19</v>
      </c>
      <c r="K3820" s="133">
        <f t="shared" si="1620"/>
        <v>3</v>
      </c>
      <c r="L3820" s="124">
        <f t="shared" si="1621"/>
        <v>1.00088215</v>
      </c>
      <c r="M3820" s="134">
        <f t="shared" si="1622"/>
        <v>1.00280046</v>
      </c>
      <c r="N3820" s="134">
        <f t="shared" si="1623"/>
        <v>1.8126186600775345</v>
      </c>
      <c r="O3820" s="124">
        <f t="shared" si="1624"/>
        <v>1.81421766</v>
      </c>
      <c r="P3820" s="124"/>
      <c r="Q3820" s="125"/>
      <c r="R3820" s="126"/>
      <c r="S3820" s="124"/>
      <c r="T3820" s="135">
        <f t="shared" si="1638"/>
        <v>7.9699999999999993E-2</v>
      </c>
      <c r="U3820" s="125">
        <f t="shared" si="1625"/>
        <v>1448</v>
      </c>
      <c r="V3820" s="125">
        <v>252</v>
      </c>
      <c r="W3820" s="134">
        <f t="shared" si="1626"/>
        <v>1.5536767890000001</v>
      </c>
      <c r="X3820" s="18"/>
      <c r="Y3820" s="123">
        <f t="shared" si="1627"/>
        <v>67054.222907000003</v>
      </c>
      <c r="Z3820" s="123">
        <f t="shared" si="1628"/>
        <v>76255.428176400514</v>
      </c>
      <c r="AA3820" s="123">
        <f t="shared" si="1629"/>
        <v>1341.0844581400002</v>
      </c>
      <c r="AB3820" s="123">
        <f t="shared" si="1630"/>
        <v>47697.903894512674</v>
      </c>
      <c r="AC3820" s="123">
        <f t="shared" si="1631"/>
        <v>192348.6394360532</v>
      </c>
      <c r="AD3820" s="150">
        <f t="shared" si="1632"/>
        <v>87053.852995000008</v>
      </c>
      <c r="AE3820" s="150">
        <f t="shared" si="1633"/>
        <v>97280.605546644874</v>
      </c>
      <c r="AF3820" s="150">
        <f t="shared" si="1634"/>
        <v>1741.0770599000002</v>
      </c>
      <c r="AG3820" s="150">
        <f t="shared" si="1635"/>
        <v>61111.804802490013</v>
      </c>
      <c r="AH3820" s="150">
        <f t="shared" si="1636"/>
        <v>247187.34040403491</v>
      </c>
    </row>
    <row r="3821" spans="1:34" ht="15.75" x14ac:dyDescent="0.2">
      <c r="A3821" s="127">
        <f t="shared" si="1637"/>
        <v>45281</v>
      </c>
      <c r="B3821" s="165">
        <f t="shared" si="1613"/>
        <v>439783.41013610945</v>
      </c>
      <c r="C3821" s="124"/>
      <c r="D3821" s="128">
        <f t="shared" si="1614"/>
        <v>6735.55</v>
      </c>
      <c r="E3821" s="129">
        <f>VLOOKUP(A3820,[1]Plan1!$AY$80:$BA$314,3)</f>
        <v>6773.27</v>
      </c>
      <c r="F3821" s="130">
        <f t="shared" si="1615"/>
        <v>45276</v>
      </c>
      <c r="G3821" s="131">
        <f t="shared" si="1616"/>
        <v>5.6001365886972909E-3</v>
      </c>
      <c r="H3821" s="132">
        <f t="shared" si="1617"/>
        <v>45306</v>
      </c>
      <c r="I3821" s="132">
        <f t="shared" si="1618"/>
        <v>45306</v>
      </c>
      <c r="J3821" s="133">
        <f t="shared" si="1619"/>
        <v>19</v>
      </c>
      <c r="K3821" s="133">
        <f t="shared" si="1620"/>
        <v>4</v>
      </c>
      <c r="L3821" s="124">
        <f t="shared" si="1621"/>
        <v>1.00117637</v>
      </c>
      <c r="M3821" s="134">
        <f t="shared" si="1622"/>
        <v>1.00280046</v>
      </c>
      <c r="N3821" s="134">
        <f t="shared" si="1623"/>
        <v>1.8126186600775345</v>
      </c>
      <c r="O3821" s="124">
        <f t="shared" si="1624"/>
        <v>1.81475097</v>
      </c>
      <c r="P3821" s="124"/>
      <c r="Q3821" s="125"/>
      <c r="R3821" s="126"/>
      <c r="S3821" s="124"/>
      <c r="T3821" s="135">
        <f t="shared" si="1638"/>
        <v>7.9699999999999993E-2</v>
      </c>
      <c r="U3821" s="125">
        <f t="shared" si="1625"/>
        <v>1449</v>
      </c>
      <c r="V3821" s="125">
        <v>252</v>
      </c>
      <c r="W3821" s="134">
        <f t="shared" si="1626"/>
        <v>1.5541496429999999</v>
      </c>
      <c r="X3821" s="18"/>
      <c r="Y3821" s="123">
        <f t="shared" si="1627"/>
        <v>67054.222907000003</v>
      </c>
      <c r="Z3821" s="123">
        <f t="shared" si="1628"/>
        <v>76341.184103953157</v>
      </c>
      <c r="AA3821" s="123">
        <f t="shared" si="1629"/>
        <v>1341.0844581400002</v>
      </c>
      <c r="AB3821" s="123">
        <f t="shared" si="1630"/>
        <v>47720.25530214834</v>
      </c>
      <c r="AC3821" s="123">
        <f t="shared" si="1631"/>
        <v>192456.74677124151</v>
      </c>
      <c r="AD3821" s="150">
        <f t="shared" si="1632"/>
        <v>87053.852995000008</v>
      </c>
      <c r="AE3821" s="150">
        <f t="shared" si="1633"/>
        <v>97390.910556479561</v>
      </c>
      <c r="AF3821" s="150">
        <f t="shared" si="1634"/>
        <v>1741.0770599000002</v>
      </c>
      <c r="AG3821" s="150">
        <f t="shared" si="1635"/>
        <v>61140.822753488341</v>
      </c>
      <c r="AH3821" s="150">
        <f t="shared" si="1636"/>
        <v>247326.66336486791</v>
      </c>
    </row>
    <row r="3822" spans="1:34" ht="15.75" x14ac:dyDescent="0.2">
      <c r="A3822" s="127">
        <f t="shared" si="1637"/>
        <v>45282</v>
      </c>
      <c r="B3822" s="165">
        <f t="shared" si="1613"/>
        <v>440030.95814525225</v>
      </c>
      <c r="C3822" s="124"/>
      <c r="D3822" s="128">
        <f t="shared" si="1614"/>
        <v>6735.55</v>
      </c>
      <c r="E3822" s="129">
        <f>VLOOKUP(A3821,[1]Plan1!$AY$80:$BA$314,3)</f>
        <v>6773.27</v>
      </c>
      <c r="F3822" s="130">
        <f t="shared" si="1615"/>
        <v>45276</v>
      </c>
      <c r="G3822" s="131">
        <f t="shared" si="1616"/>
        <v>5.6001365886972909E-3</v>
      </c>
      <c r="H3822" s="132">
        <f t="shared" si="1617"/>
        <v>45306</v>
      </c>
      <c r="I3822" s="132">
        <f t="shared" si="1618"/>
        <v>45306</v>
      </c>
      <c r="J3822" s="133">
        <f t="shared" si="1619"/>
        <v>19</v>
      </c>
      <c r="K3822" s="133">
        <f t="shared" si="1620"/>
        <v>5</v>
      </c>
      <c r="L3822" s="124">
        <f t="shared" si="1621"/>
        <v>1.0014706799999999</v>
      </c>
      <c r="M3822" s="134">
        <f t="shared" si="1622"/>
        <v>1.00280046</v>
      </c>
      <c r="N3822" s="134">
        <f t="shared" si="1623"/>
        <v>1.8126186600775345</v>
      </c>
      <c r="O3822" s="124">
        <f t="shared" si="1624"/>
        <v>1.8152844400000001</v>
      </c>
      <c r="P3822" s="124"/>
      <c r="Q3822" s="125"/>
      <c r="R3822" s="126"/>
      <c r="S3822" s="124"/>
      <c r="T3822" s="135">
        <f t="shared" si="1638"/>
        <v>7.9699999999999993E-2</v>
      </c>
      <c r="U3822" s="125">
        <f t="shared" si="1625"/>
        <v>1450</v>
      </c>
      <c r="V3822" s="125">
        <v>252</v>
      </c>
      <c r="W3822" s="134">
        <f t="shared" si="1626"/>
        <v>1.5546226400000001</v>
      </c>
      <c r="X3822" s="18"/>
      <c r="Y3822" s="123">
        <f t="shared" si="1627"/>
        <v>67054.222907000003</v>
      </c>
      <c r="Z3822" s="123">
        <f t="shared" si="1628"/>
        <v>76426.991518548879</v>
      </c>
      <c r="AA3822" s="123">
        <f t="shared" si="1629"/>
        <v>1341.0844581400002</v>
      </c>
      <c r="AB3822" s="123">
        <f t="shared" si="1630"/>
        <v>47742.606709784006</v>
      </c>
      <c r="AC3822" s="123">
        <f t="shared" si="1631"/>
        <v>192564.90559347288</v>
      </c>
      <c r="AD3822" s="150">
        <f t="shared" si="1632"/>
        <v>87053.852995000008</v>
      </c>
      <c r="AE3822" s="150">
        <f t="shared" si="1633"/>
        <v>97501.281792392678</v>
      </c>
      <c r="AF3822" s="150">
        <f t="shared" si="1634"/>
        <v>1741.0770599000002</v>
      </c>
      <c r="AG3822" s="150">
        <f t="shared" si="1635"/>
        <v>61169.840704486669</v>
      </c>
      <c r="AH3822" s="150">
        <f t="shared" si="1636"/>
        <v>247466.05255177937</v>
      </c>
    </row>
    <row r="3823" spans="1:34" ht="15.75" x14ac:dyDescent="0.2">
      <c r="A3823" s="127">
        <f t="shared" si="1637"/>
        <v>45283</v>
      </c>
      <c r="B3823" s="165">
        <f t="shared" si="1613"/>
        <v>440278.6241315786</v>
      </c>
      <c r="C3823" s="124"/>
      <c r="D3823" s="128">
        <f t="shared" si="1614"/>
        <v>6735.55</v>
      </c>
      <c r="E3823" s="129">
        <f>VLOOKUP(A3822,[1]Plan1!$AY$80:$BA$314,3)</f>
        <v>6773.27</v>
      </c>
      <c r="F3823" s="130">
        <f t="shared" si="1615"/>
        <v>45276</v>
      </c>
      <c r="G3823" s="131">
        <f t="shared" si="1616"/>
        <v>5.6001365886972909E-3</v>
      </c>
      <c r="H3823" s="132">
        <f t="shared" si="1617"/>
        <v>45306</v>
      </c>
      <c r="I3823" s="132">
        <f t="shared" si="1618"/>
        <v>45306</v>
      </c>
      <c r="J3823" s="133">
        <f t="shared" si="1619"/>
        <v>19</v>
      </c>
      <c r="K3823" s="133">
        <f t="shared" si="1620"/>
        <v>6</v>
      </c>
      <c r="L3823" s="124">
        <f t="shared" si="1621"/>
        <v>1.00176508</v>
      </c>
      <c r="M3823" s="134">
        <f t="shared" si="1622"/>
        <v>1.00280046</v>
      </c>
      <c r="N3823" s="134">
        <f t="shared" si="1623"/>
        <v>1.8126186600775345</v>
      </c>
      <c r="O3823" s="124">
        <f t="shared" si="1624"/>
        <v>1.81581807</v>
      </c>
      <c r="P3823" s="124"/>
      <c r="Q3823" s="125"/>
      <c r="R3823" s="126"/>
      <c r="S3823" s="124"/>
      <c r="T3823" s="135">
        <f t="shared" si="1638"/>
        <v>7.9699999999999993E-2</v>
      </c>
      <c r="U3823" s="125">
        <f t="shared" si="1625"/>
        <v>1451</v>
      </c>
      <c r="V3823" s="125">
        <v>252</v>
      </c>
      <c r="W3823" s="134">
        <f t="shared" si="1626"/>
        <v>1.5550957809999999</v>
      </c>
      <c r="X3823" s="18"/>
      <c r="Y3823" s="123">
        <f t="shared" si="1627"/>
        <v>67054.222907000003</v>
      </c>
      <c r="Z3823" s="123">
        <f t="shared" si="1628"/>
        <v>76512.850535686797</v>
      </c>
      <c r="AA3823" s="123">
        <f t="shared" si="1629"/>
        <v>1341.0844581400002</v>
      </c>
      <c r="AB3823" s="123">
        <f t="shared" si="1630"/>
        <v>47764.958117419672</v>
      </c>
      <c r="AC3823" s="123">
        <f t="shared" si="1631"/>
        <v>192673.11601824648</v>
      </c>
      <c r="AD3823" s="150">
        <f t="shared" si="1632"/>
        <v>87053.852995000008</v>
      </c>
      <c r="AE3823" s="150">
        <f t="shared" si="1633"/>
        <v>97611.719402947143</v>
      </c>
      <c r="AF3823" s="150">
        <f t="shared" si="1634"/>
        <v>1741.0770599000002</v>
      </c>
      <c r="AG3823" s="150">
        <f t="shared" si="1635"/>
        <v>61198.858655485004</v>
      </c>
      <c r="AH3823" s="150">
        <f t="shared" si="1636"/>
        <v>247605.50811333215</v>
      </c>
    </row>
    <row r="3824" spans="1:34" ht="15.75" x14ac:dyDescent="0.2">
      <c r="A3824" s="127">
        <f t="shared" si="1637"/>
        <v>45284</v>
      </c>
      <c r="B3824" s="165">
        <f t="shared" si="1613"/>
        <v>440329.9934902126</v>
      </c>
      <c r="C3824" s="124"/>
      <c r="D3824" s="128">
        <f t="shared" si="1614"/>
        <v>6735.55</v>
      </c>
      <c r="E3824" s="129">
        <f>VLOOKUP(A3823,[1]Plan1!$AY$80:$BA$314,3)</f>
        <v>6773.27</v>
      </c>
      <c r="F3824" s="130">
        <f t="shared" si="1615"/>
        <v>45276</v>
      </c>
      <c r="G3824" s="131">
        <f t="shared" si="1616"/>
        <v>5.6001365886972909E-3</v>
      </c>
      <c r="H3824" s="132">
        <f t="shared" si="1617"/>
        <v>45306</v>
      </c>
      <c r="I3824" s="132">
        <f t="shared" si="1618"/>
        <v>45306</v>
      </c>
      <c r="J3824" s="133">
        <f t="shared" si="1619"/>
        <v>19</v>
      </c>
      <c r="K3824" s="133">
        <f t="shared" si="1620"/>
        <v>6</v>
      </c>
      <c r="L3824" s="124">
        <f t="shared" si="1621"/>
        <v>1.00176508</v>
      </c>
      <c r="M3824" s="134">
        <f t="shared" si="1622"/>
        <v>1.00280046</v>
      </c>
      <c r="N3824" s="134">
        <f t="shared" si="1623"/>
        <v>1.8126186600775345</v>
      </c>
      <c r="O3824" s="124">
        <f t="shared" si="1624"/>
        <v>1.81581807</v>
      </c>
      <c r="P3824" s="124"/>
      <c r="Q3824" s="125"/>
      <c r="R3824" s="126"/>
      <c r="S3824" s="124"/>
      <c r="T3824" s="135">
        <f t="shared" si="1638"/>
        <v>7.9699999999999993E-2</v>
      </c>
      <c r="U3824" s="125">
        <f t="shared" si="1625"/>
        <v>1451</v>
      </c>
      <c r="V3824" s="125">
        <v>252</v>
      </c>
      <c r="W3824" s="134">
        <f t="shared" si="1626"/>
        <v>1.5550957809999999</v>
      </c>
      <c r="X3824" s="18"/>
      <c r="Y3824" s="123">
        <f t="shared" si="1627"/>
        <v>67054.222907000003</v>
      </c>
      <c r="Z3824" s="123">
        <f t="shared" si="1628"/>
        <v>76512.850535686797</v>
      </c>
      <c r="AA3824" s="123">
        <f t="shared" si="1629"/>
        <v>1341.0844581400002</v>
      </c>
      <c r="AB3824" s="123">
        <f t="shared" si="1630"/>
        <v>47787.309525055338</v>
      </c>
      <c r="AC3824" s="123">
        <f t="shared" si="1631"/>
        <v>192695.46742588215</v>
      </c>
      <c r="AD3824" s="150">
        <f t="shared" si="1632"/>
        <v>87053.852995000008</v>
      </c>
      <c r="AE3824" s="150">
        <f t="shared" si="1633"/>
        <v>97611.719402947143</v>
      </c>
      <c r="AF3824" s="150">
        <f t="shared" si="1634"/>
        <v>1741.0770599000002</v>
      </c>
      <c r="AG3824" s="150">
        <f t="shared" si="1635"/>
        <v>61227.876606483333</v>
      </c>
      <c r="AH3824" s="150">
        <f t="shared" si="1636"/>
        <v>247634.52606433048</v>
      </c>
    </row>
    <row r="3825" spans="1:34" ht="15.75" x14ac:dyDescent="0.2">
      <c r="A3825" s="127">
        <f t="shared" si="1637"/>
        <v>45285</v>
      </c>
      <c r="B3825" s="165">
        <f t="shared" si="1613"/>
        <v>440381.36284884659</v>
      </c>
      <c r="C3825" s="124"/>
      <c r="D3825" s="128">
        <f t="shared" si="1614"/>
        <v>6735.55</v>
      </c>
      <c r="E3825" s="129">
        <f>VLOOKUP(A3824,[1]Plan1!$AY$80:$BA$314,3)</f>
        <v>6773.27</v>
      </c>
      <c r="F3825" s="130">
        <f t="shared" si="1615"/>
        <v>45276</v>
      </c>
      <c r="G3825" s="131">
        <f t="shared" si="1616"/>
        <v>5.6001365886972909E-3</v>
      </c>
      <c r="H3825" s="132">
        <f t="shared" si="1617"/>
        <v>45306</v>
      </c>
      <c r="I3825" s="132">
        <f t="shared" si="1618"/>
        <v>45306</v>
      </c>
      <c r="J3825" s="133">
        <f t="shared" si="1619"/>
        <v>19</v>
      </c>
      <c r="K3825" s="133">
        <f t="shared" si="1620"/>
        <v>6</v>
      </c>
      <c r="L3825" s="124">
        <f t="shared" si="1621"/>
        <v>1.00176508</v>
      </c>
      <c r="M3825" s="134">
        <f t="shared" si="1622"/>
        <v>1.00280046</v>
      </c>
      <c r="N3825" s="134">
        <f t="shared" si="1623"/>
        <v>1.8126186600775345</v>
      </c>
      <c r="O3825" s="124">
        <f t="shared" si="1624"/>
        <v>1.81581807</v>
      </c>
      <c r="P3825" s="124"/>
      <c r="Q3825" s="125"/>
      <c r="R3825" s="126"/>
      <c r="S3825" s="124"/>
      <c r="T3825" s="135">
        <f t="shared" si="1638"/>
        <v>7.9699999999999993E-2</v>
      </c>
      <c r="U3825" s="125">
        <f t="shared" si="1625"/>
        <v>1451</v>
      </c>
      <c r="V3825" s="125">
        <v>252</v>
      </c>
      <c r="W3825" s="134">
        <f t="shared" si="1626"/>
        <v>1.5550957809999999</v>
      </c>
      <c r="X3825" s="18"/>
      <c r="Y3825" s="123">
        <f t="shared" si="1627"/>
        <v>67054.222907000003</v>
      </c>
      <c r="Z3825" s="123">
        <f t="shared" si="1628"/>
        <v>76512.850535686797</v>
      </c>
      <c r="AA3825" s="123">
        <f t="shared" si="1629"/>
        <v>1341.0844581400002</v>
      </c>
      <c r="AB3825" s="123">
        <f t="shared" si="1630"/>
        <v>47809.660932690997</v>
      </c>
      <c r="AC3825" s="123">
        <f t="shared" si="1631"/>
        <v>192717.81883351778</v>
      </c>
      <c r="AD3825" s="150">
        <f t="shared" si="1632"/>
        <v>87053.852995000008</v>
      </c>
      <c r="AE3825" s="150">
        <f t="shared" si="1633"/>
        <v>97611.719402947143</v>
      </c>
      <c r="AF3825" s="150">
        <f t="shared" si="1634"/>
        <v>1741.0770599000002</v>
      </c>
      <c r="AG3825" s="150">
        <f t="shared" si="1635"/>
        <v>61256.894557481675</v>
      </c>
      <c r="AH3825" s="150">
        <f t="shared" si="1636"/>
        <v>247663.54401532881</v>
      </c>
    </row>
    <row r="3826" spans="1:34" ht="15.75" x14ac:dyDescent="0.2">
      <c r="A3826" s="127">
        <f t="shared" si="1637"/>
        <v>45286</v>
      </c>
      <c r="B3826" s="165">
        <f t="shared" ref="B3826:B3846" si="1639">AC3826+AH3826</f>
        <v>440432.73220748059</v>
      </c>
      <c r="C3826" s="124"/>
      <c r="D3826" s="128">
        <f t="shared" ref="D3826:D3846" si="1640">IF(E3826=E3825,D3825,E3825)</f>
        <v>6735.55</v>
      </c>
      <c r="E3826" s="129">
        <f>VLOOKUP(A3825,[1]Plan1!$AY$80:$BA$314,3)</f>
        <v>6773.27</v>
      </c>
      <c r="F3826" s="130">
        <f t="shared" ref="F3826:F3846" si="1641">IF(D3826=D3825,F3825,A3826)</f>
        <v>45276</v>
      </c>
      <c r="G3826" s="131">
        <f t="shared" ref="G3826:G3846" si="1642">(E3826/D3826)-1</f>
        <v>5.6001365886972909E-3</v>
      </c>
      <c r="H3826" s="132">
        <f t="shared" ref="H3826:H3846" si="1643">IF(DAY(A3826)=15,VLOOKUP(A3826,AO$118:AT$450,4),H3825)</f>
        <v>45306</v>
      </c>
      <c r="I3826" s="132">
        <f t="shared" ref="I3826:I3846" si="1644">IF(A3826&gt;I3825,H3826,I3825)</f>
        <v>45306</v>
      </c>
      <c r="J3826" s="133">
        <f t="shared" ref="J3826:J3846" si="1645">IF(I3826=I3825,J3825,NETWORKDAYS(I3825,I3826,$AK$118:$AK$502)-1)</f>
        <v>19</v>
      </c>
      <c r="K3826" s="133">
        <f t="shared" ref="K3826:K3846" si="1646">(J3826-(NETWORKDAYS(A3826,I3826,AK$118:AK$502)-1))</f>
        <v>6</v>
      </c>
      <c r="L3826" s="124">
        <f t="shared" ref="L3826:L3846" si="1647">TRUNC((E3826/D3826)^TRUNC((K3826/J3826),9),8)</f>
        <v>1.00176508</v>
      </c>
      <c r="M3826" s="134">
        <f t="shared" ref="M3826:M3846" si="1648">IF(I3826&gt;I3825,L3825,M3825)</f>
        <v>1.00280046</v>
      </c>
      <c r="N3826" s="134">
        <f t="shared" ref="N3826:N3846" si="1649">IF(I3826&gt;I3825,N3825*M3826,N3825)</f>
        <v>1.8126186600775345</v>
      </c>
      <c r="O3826" s="124">
        <f t="shared" ref="O3826:O3846" si="1650">TRUNC(TRUNC((L3826*N3826),15),8)</f>
        <v>1.81581807</v>
      </c>
      <c r="P3826" s="124"/>
      <c r="Q3826" s="125"/>
      <c r="R3826" s="126"/>
      <c r="S3826" s="124"/>
      <c r="T3826" s="135">
        <f t="shared" si="1638"/>
        <v>7.9699999999999993E-2</v>
      </c>
      <c r="U3826" s="125">
        <f t="shared" ref="U3826:U3846" si="1651">IF(Q3825&gt;0,1,IF(K3826=K3825,U3825,U3825+1))</f>
        <v>1451</v>
      </c>
      <c r="V3826" s="125">
        <v>252</v>
      </c>
      <c r="W3826" s="134">
        <f t="shared" ref="W3826:W3846" si="1652">ROUND((1+T3826)^TRUNC((U3826/V3826),9),9)</f>
        <v>1.5550957809999999</v>
      </c>
      <c r="X3826" s="18"/>
      <c r="Y3826" s="123">
        <f t="shared" ref="Y3826:Y3846" si="1653">S$1686+X$1686</f>
        <v>67054.222907000003</v>
      </c>
      <c r="Z3826" s="123">
        <f t="shared" ref="Z3826:Z3846" si="1654">(((O3826/O$1686)*W3826*W$1714)-1)*Y3826</f>
        <v>76512.850535686797</v>
      </c>
      <c r="AA3826" s="123">
        <f t="shared" ref="AA3826:AA3846" si="1655">0.02*Y3826</f>
        <v>1341.0844581400002</v>
      </c>
      <c r="AB3826" s="123">
        <f t="shared" ref="AB3826:AB3846" si="1656">0.01*((A3826-A$1686)/30)*Y3826</f>
        <v>47832.012340326663</v>
      </c>
      <c r="AC3826" s="123">
        <f t="shared" ref="AC3826:AC3846" si="1657">SUM(Y3826:AB3826)</f>
        <v>192740.17024115345</v>
      </c>
      <c r="AD3826" s="150">
        <f t="shared" ref="AD3826:AD3846" si="1658">S$1714+X$1714</f>
        <v>87053.852995000008</v>
      </c>
      <c r="AE3826" s="150">
        <f t="shared" ref="AE3826:AE3846" si="1659">(((O3826/O$1714)*W3826)-1)*AD3826</f>
        <v>97611.719402947143</v>
      </c>
      <c r="AF3826" s="150">
        <f t="shared" ref="AF3826:AF3846" si="1660">0.02*AD3826</f>
        <v>1741.0770599000002</v>
      </c>
      <c r="AG3826" s="150">
        <f t="shared" ref="AG3826:AG3846" si="1661">0.01*((A3826-A$1714)/30)*AD3826</f>
        <v>61285.912508480011</v>
      </c>
      <c r="AH3826" s="150">
        <f t="shared" ref="AH3826:AH3846" si="1662">SUM(AD3826:AG3826)</f>
        <v>247692.56196632716</v>
      </c>
    </row>
    <row r="3827" spans="1:34" ht="15.75" x14ac:dyDescent="0.2">
      <c r="A3827" s="127">
        <f t="shared" si="1637"/>
        <v>45287</v>
      </c>
      <c r="B3827" s="165">
        <f t="shared" si="1639"/>
        <v>440680.51824349666</v>
      </c>
      <c r="C3827" s="124"/>
      <c r="D3827" s="128">
        <f t="shared" si="1640"/>
        <v>6735.55</v>
      </c>
      <c r="E3827" s="129">
        <f>VLOOKUP(A3826,[1]Plan1!$AY$80:$BA$314,3)</f>
        <v>6773.27</v>
      </c>
      <c r="F3827" s="130">
        <f t="shared" si="1641"/>
        <v>45276</v>
      </c>
      <c r="G3827" s="131">
        <f t="shared" si="1642"/>
        <v>5.6001365886972909E-3</v>
      </c>
      <c r="H3827" s="132">
        <f t="shared" si="1643"/>
        <v>45306</v>
      </c>
      <c r="I3827" s="132">
        <f t="shared" si="1644"/>
        <v>45306</v>
      </c>
      <c r="J3827" s="133">
        <f t="shared" si="1645"/>
        <v>19</v>
      </c>
      <c r="K3827" s="133">
        <f t="shared" si="1646"/>
        <v>7</v>
      </c>
      <c r="L3827" s="124">
        <f t="shared" si="1647"/>
        <v>1.0020595699999999</v>
      </c>
      <c r="M3827" s="134">
        <f t="shared" si="1648"/>
        <v>1.00280046</v>
      </c>
      <c r="N3827" s="134">
        <f t="shared" si="1649"/>
        <v>1.8126186600775345</v>
      </c>
      <c r="O3827" s="124">
        <f t="shared" si="1650"/>
        <v>1.8163518700000001</v>
      </c>
      <c r="P3827" s="124"/>
      <c r="Q3827" s="125"/>
      <c r="R3827" s="126"/>
      <c r="S3827" s="124"/>
      <c r="T3827" s="135">
        <f t="shared" si="1638"/>
        <v>7.9699999999999993E-2</v>
      </c>
      <c r="U3827" s="125">
        <f t="shared" si="1651"/>
        <v>1452</v>
      </c>
      <c r="V3827" s="125">
        <v>252</v>
      </c>
      <c r="W3827" s="134">
        <f t="shared" si="1652"/>
        <v>1.555569067</v>
      </c>
      <c r="X3827" s="18"/>
      <c r="Y3827" s="123">
        <f t="shared" si="1653"/>
        <v>67054.222907000003</v>
      </c>
      <c r="Z3827" s="123">
        <f t="shared" si="1654"/>
        <v>76598.762061869304</v>
      </c>
      <c r="AA3827" s="123">
        <f t="shared" si="1655"/>
        <v>1341.0844581400002</v>
      </c>
      <c r="AB3827" s="123">
        <f t="shared" si="1656"/>
        <v>47854.363747962328</v>
      </c>
      <c r="AC3827" s="123">
        <f t="shared" si="1657"/>
        <v>192848.43317497161</v>
      </c>
      <c r="AD3827" s="150">
        <f t="shared" si="1658"/>
        <v>87053.852995000008</v>
      </c>
      <c r="AE3827" s="150">
        <f t="shared" si="1659"/>
        <v>97722.224554146727</v>
      </c>
      <c r="AF3827" s="150">
        <f t="shared" si="1660"/>
        <v>1741.0770599000002</v>
      </c>
      <c r="AG3827" s="150">
        <f t="shared" si="1661"/>
        <v>61314.930459478339</v>
      </c>
      <c r="AH3827" s="150">
        <f t="shared" si="1662"/>
        <v>247832.08506852508</v>
      </c>
    </row>
    <row r="3828" spans="1:34" ht="15.75" x14ac:dyDescent="0.2">
      <c r="A3828" s="127">
        <f t="shared" si="1637"/>
        <v>45288</v>
      </c>
      <c r="B3828" s="165">
        <f t="shared" si="1639"/>
        <v>440928.41853567446</v>
      </c>
      <c r="C3828" s="124"/>
      <c r="D3828" s="128">
        <f t="shared" si="1640"/>
        <v>6735.55</v>
      </c>
      <c r="E3828" s="129">
        <f>VLOOKUP(A3827,[1]Plan1!$AY$80:$BA$314,3)</f>
        <v>6773.27</v>
      </c>
      <c r="F3828" s="130">
        <f t="shared" si="1641"/>
        <v>45276</v>
      </c>
      <c r="G3828" s="131">
        <f t="shared" si="1642"/>
        <v>5.6001365886972909E-3</v>
      </c>
      <c r="H3828" s="132">
        <f t="shared" si="1643"/>
        <v>45306</v>
      </c>
      <c r="I3828" s="132">
        <f t="shared" si="1644"/>
        <v>45306</v>
      </c>
      <c r="J3828" s="133">
        <f t="shared" si="1645"/>
        <v>19</v>
      </c>
      <c r="K3828" s="133">
        <f t="shared" si="1646"/>
        <v>8</v>
      </c>
      <c r="L3828" s="124">
        <f t="shared" si="1647"/>
        <v>1.00235414</v>
      </c>
      <c r="M3828" s="134">
        <f t="shared" si="1648"/>
        <v>1.00280046</v>
      </c>
      <c r="N3828" s="134">
        <f t="shared" si="1649"/>
        <v>1.8126186600775345</v>
      </c>
      <c r="O3828" s="124">
        <f t="shared" si="1650"/>
        <v>1.81688581</v>
      </c>
      <c r="P3828" s="124"/>
      <c r="Q3828" s="125"/>
      <c r="R3828" s="126"/>
      <c r="S3828" s="124"/>
      <c r="T3828" s="135">
        <f t="shared" si="1638"/>
        <v>7.9699999999999993E-2</v>
      </c>
      <c r="U3828" s="125">
        <f t="shared" si="1651"/>
        <v>1453</v>
      </c>
      <c r="V3828" s="125">
        <v>252</v>
      </c>
      <c r="W3828" s="134">
        <f t="shared" si="1652"/>
        <v>1.5560424960000001</v>
      </c>
      <c r="X3828" s="18"/>
      <c r="Y3828" s="123">
        <f t="shared" si="1653"/>
        <v>67054.222907000003</v>
      </c>
      <c r="Z3828" s="123">
        <f t="shared" si="1654"/>
        <v>76684.723563040418</v>
      </c>
      <c r="AA3828" s="123">
        <f t="shared" si="1655"/>
        <v>1341.0844581400002</v>
      </c>
      <c r="AB3828" s="123">
        <f t="shared" si="1656"/>
        <v>47876.715155598009</v>
      </c>
      <c r="AC3828" s="123">
        <f t="shared" si="1657"/>
        <v>192956.74608377842</v>
      </c>
      <c r="AD3828" s="150">
        <f t="shared" si="1658"/>
        <v>87053.852995000008</v>
      </c>
      <c r="AE3828" s="150">
        <f t="shared" si="1659"/>
        <v>97832.793986519318</v>
      </c>
      <c r="AF3828" s="150">
        <f t="shared" si="1660"/>
        <v>1741.0770599000002</v>
      </c>
      <c r="AG3828" s="150">
        <f t="shared" si="1661"/>
        <v>61343.948410476674</v>
      </c>
      <c r="AH3828" s="150">
        <f t="shared" si="1662"/>
        <v>247971.67245189601</v>
      </c>
    </row>
    <row r="3829" spans="1:34" ht="15.75" x14ac:dyDescent="0.2">
      <c r="A3829" s="127">
        <f t="shared" si="1637"/>
        <v>45289</v>
      </c>
      <c r="B3829" s="165">
        <f t="shared" si="1639"/>
        <v>441176.43515428808</v>
      </c>
      <c r="C3829" s="124"/>
      <c r="D3829" s="128">
        <f t="shared" si="1640"/>
        <v>6735.55</v>
      </c>
      <c r="E3829" s="129">
        <f>VLOOKUP(A3828,[1]Plan1!$AY$80:$BA$314,3)</f>
        <v>6773.27</v>
      </c>
      <c r="F3829" s="130">
        <f t="shared" si="1641"/>
        <v>45276</v>
      </c>
      <c r="G3829" s="131">
        <f t="shared" si="1642"/>
        <v>5.6001365886972909E-3</v>
      </c>
      <c r="H3829" s="132">
        <f t="shared" si="1643"/>
        <v>45306</v>
      </c>
      <c r="I3829" s="132">
        <f t="shared" si="1644"/>
        <v>45306</v>
      </c>
      <c r="J3829" s="133">
        <f t="shared" si="1645"/>
        <v>19</v>
      </c>
      <c r="K3829" s="133">
        <f t="shared" si="1646"/>
        <v>9</v>
      </c>
      <c r="L3829" s="124">
        <f t="shared" si="1647"/>
        <v>1.0026487900000001</v>
      </c>
      <c r="M3829" s="134">
        <f t="shared" si="1648"/>
        <v>1.00280046</v>
      </c>
      <c r="N3829" s="134">
        <f t="shared" si="1649"/>
        <v>1.8126186600775345</v>
      </c>
      <c r="O3829" s="124">
        <f t="shared" si="1650"/>
        <v>1.8174199</v>
      </c>
      <c r="P3829" s="124"/>
      <c r="Q3829" s="125"/>
      <c r="R3829" s="126"/>
      <c r="S3829" s="124"/>
      <c r="T3829" s="135">
        <f t="shared" si="1638"/>
        <v>7.9699999999999993E-2</v>
      </c>
      <c r="U3829" s="125">
        <f t="shared" si="1651"/>
        <v>1454</v>
      </c>
      <c r="V3829" s="125">
        <v>252</v>
      </c>
      <c r="W3829" s="134">
        <f t="shared" si="1652"/>
        <v>1.5565160689999999</v>
      </c>
      <c r="X3829" s="18"/>
      <c r="Y3829" s="123">
        <f t="shared" si="1653"/>
        <v>67054.222907000003</v>
      </c>
      <c r="Z3829" s="123">
        <f t="shared" si="1654"/>
        <v>76770.735944726257</v>
      </c>
      <c r="AA3829" s="123">
        <f t="shared" si="1655"/>
        <v>1341.0844581400002</v>
      </c>
      <c r="AB3829" s="123">
        <f t="shared" si="1656"/>
        <v>47899.066563233675</v>
      </c>
      <c r="AC3829" s="123">
        <f t="shared" si="1657"/>
        <v>193065.10987309992</v>
      </c>
      <c r="AD3829" s="150">
        <f t="shared" si="1658"/>
        <v>87053.852995000008</v>
      </c>
      <c r="AE3829" s="150">
        <f t="shared" si="1659"/>
        <v>97943.428864813104</v>
      </c>
      <c r="AF3829" s="150">
        <f t="shared" si="1660"/>
        <v>1741.0770599000002</v>
      </c>
      <c r="AG3829" s="150">
        <f t="shared" si="1661"/>
        <v>61372.966361475002</v>
      </c>
      <c r="AH3829" s="150">
        <f t="shared" si="1662"/>
        <v>248111.32528118812</v>
      </c>
    </row>
    <row r="3830" spans="1:34" ht="15.75" x14ac:dyDescent="0.2">
      <c r="A3830" s="127">
        <f t="shared" si="1637"/>
        <v>45290</v>
      </c>
      <c r="B3830" s="165">
        <f t="shared" si="1639"/>
        <v>441424.57379173965</v>
      </c>
      <c r="C3830" s="124"/>
      <c r="D3830" s="128">
        <f t="shared" si="1640"/>
        <v>6735.55</v>
      </c>
      <c r="E3830" s="129">
        <f>VLOOKUP(A3829,[1]Plan1!$AY$80:$BA$314,3)</f>
        <v>6773.27</v>
      </c>
      <c r="F3830" s="130">
        <f t="shared" si="1641"/>
        <v>45276</v>
      </c>
      <c r="G3830" s="131">
        <f t="shared" si="1642"/>
        <v>5.6001365886972909E-3</v>
      </c>
      <c r="H3830" s="132">
        <f t="shared" si="1643"/>
        <v>45306</v>
      </c>
      <c r="I3830" s="132">
        <f t="shared" si="1644"/>
        <v>45306</v>
      </c>
      <c r="J3830" s="133">
        <f t="shared" si="1645"/>
        <v>19</v>
      </c>
      <c r="K3830" s="133">
        <f t="shared" si="1646"/>
        <v>10</v>
      </c>
      <c r="L3830" s="124">
        <f t="shared" si="1647"/>
        <v>1.00294354</v>
      </c>
      <c r="M3830" s="134">
        <f t="shared" si="1648"/>
        <v>1.00280046</v>
      </c>
      <c r="N3830" s="134">
        <f t="shared" si="1649"/>
        <v>1.8126186600775345</v>
      </c>
      <c r="O3830" s="124">
        <f t="shared" si="1650"/>
        <v>1.8179541699999999</v>
      </c>
      <c r="P3830" s="124"/>
      <c r="Q3830" s="125"/>
      <c r="R3830" s="126"/>
      <c r="S3830" s="124"/>
      <c r="T3830" s="135">
        <f t="shared" si="1638"/>
        <v>7.9699999999999993E-2</v>
      </c>
      <c r="U3830" s="125">
        <f t="shared" si="1651"/>
        <v>1455</v>
      </c>
      <c r="V3830" s="125">
        <v>252</v>
      </c>
      <c r="W3830" s="134">
        <f t="shared" si="1652"/>
        <v>1.556989787</v>
      </c>
      <c r="X3830" s="18"/>
      <c r="Y3830" s="123">
        <f t="shared" si="1653"/>
        <v>67054.222907000003</v>
      </c>
      <c r="Z3830" s="123">
        <f t="shared" si="1654"/>
        <v>76856.801696750772</v>
      </c>
      <c r="AA3830" s="123">
        <f t="shared" si="1655"/>
        <v>1341.0844581400002</v>
      </c>
      <c r="AB3830" s="123">
        <f t="shared" si="1656"/>
        <v>47921.417970869334</v>
      </c>
      <c r="AC3830" s="123">
        <f t="shared" si="1657"/>
        <v>193173.52703276012</v>
      </c>
      <c r="AD3830" s="150">
        <f t="shared" si="1658"/>
        <v>87053.852995000008</v>
      </c>
      <c r="AE3830" s="150">
        <f t="shared" si="1659"/>
        <v>98054.13239160621</v>
      </c>
      <c r="AF3830" s="150">
        <f t="shared" si="1660"/>
        <v>1741.0770599000002</v>
      </c>
      <c r="AG3830" s="150">
        <f t="shared" si="1661"/>
        <v>61401.984312473345</v>
      </c>
      <c r="AH3830" s="150">
        <f t="shared" si="1662"/>
        <v>248251.04675897956</v>
      </c>
    </row>
    <row r="3831" spans="1:34" ht="15.75" x14ac:dyDescent="0.2">
      <c r="A3831" s="127">
        <f t="shared" si="1637"/>
        <v>45291</v>
      </c>
      <c r="B3831" s="165">
        <f t="shared" si="1639"/>
        <v>441475.94315037364</v>
      </c>
      <c r="C3831" s="124"/>
      <c r="D3831" s="128">
        <f t="shared" si="1640"/>
        <v>6735.55</v>
      </c>
      <c r="E3831" s="129">
        <f>VLOOKUP(A3830,[1]Plan1!$AY$80:$BA$314,3)</f>
        <v>6773.27</v>
      </c>
      <c r="F3831" s="130">
        <f t="shared" si="1641"/>
        <v>45276</v>
      </c>
      <c r="G3831" s="131">
        <f t="shared" si="1642"/>
        <v>5.6001365886972909E-3</v>
      </c>
      <c r="H3831" s="132">
        <f t="shared" si="1643"/>
        <v>45306</v>
      </c>
      <c r="I3831" s="132">
        <f t="shared" si="1644"/>
        <v>45306</v>
      </c>
      <c r="J3831" s="133">
        <f t="shared" si="1645"/>
        <v>19</v>
      </c>
      <c r="K3831" s="133">
        <f t="shared" si="1646"/>
        <v>10</v>
      </c>
      <c r="L3831" s="124">
        <f t="shared" si="1647"/>
        <v>1.00294354</v>
      </c>
      <c r="M3831" s="134">
        <f t="shared" si="1648"/>
        <v>1.00280046</v>
      </c>
      <c r="N3831" s="134">
        <f t="shared" si="1649"/>
        <v>1.8126186600775345</v>
      </c>
      <c r="O3831" s="124">
        <f t="shared" si="1650"/>
        <v>1.8179541699999999</v>
      </c>
      <c r="P3831" s="124"/>
      <c r="Q3831" s="125"/>
      <c r="R3831" s="126"/>
      <c r="S3831" s="124"/>
      <c r="T3831" s="135">
        <f t="shared" si="1638"/>
        <v>7.9699999999999993E-2</v>
      </c>
      <c r="U3831" s="125">
        <f t="shared" si="1651"/>
        <v>1455</v>
      </c>
      <c r="V3831" s="125">
        <v>252</v>
      </c>
      <c r="W3831" s="134">
        <f t="shared" si="1652"/>
        <v>1.556989787</v>
      </c>
      <c r="X3831" s="18"/>
      <c r="Y3831" s="123">
        <f t="shared" si="1653"/>
        <v>67054.222907000003</v>
      </c>
      <c r="Z3831" s="123">
        <f t="shared" si="1654"/>
        <v>76856.801696750772</v>
      </c>
      <c r="AA3831" s="123">
        <f t="shared" si="1655"/>
        <v>1341.0844581400002</v>
      </c>
      <c r="AB3831" s="123">
        <f t="shared" si="1656"/>
        <v>47943.769378505</v>
      </c>
      <c r="AC3831" s="123">
        <f t="shared" si="1657"/>
        <v>193195.87844039578</v>
      </c>
      <c r="AD3831" s="150">
        <f t="shared" si="1658"/>
        <v>87053.852995000008</v>
      </c>
      <c r="AE3831" s="150">
        <f t="shared" si="1659"/>
        <v>98054.13239160621</v>
      </c>
      <c r="AF3831" s="150">
        <f t="shared" si="1660"/>
        <v>1741.0770599000002</v>
      </c>
      <c r="AG3831" s="150">
        <f t="shared" si="1661"/>
        <v>61431.002263471673</v>
      </c>
      <c r="AH3831" s="150">
        <f t="shared" si="1662"/>
        <v>248280.06470997789</v>
      </c>
    </row>
    <row r="3832" spans="1:34" ht="15.75" x14ac:dyDescent="0.2">
      <c r="A3832" s="127">
        <f t="shared" si="1637"/>
        <v>45292</v>
      </c>
      <c r="B3832" s="165">
        <f t="shared" si="1639"/>
        <v>441527.31250900764</v>
      </c>
      <c r="C3832" s="124"/>
      <c r="D3832" s="128">
        <f t="shared" si="1640"/>
        <v>6735.55</v>
      </c>
      <c r="E3832" s="129">
        <f>VLOOKUP(A3831,[1]Plan1!$AY$80:$BA$314,3)</f>
        <v>6773.27</v>
      </c>
      <c r="F3832" s="130">
        <f t="shared" si="1641"/>
        <v>45276</v>
      </c>
      <c r="G3832" s="131">
        <f t="shared" si="1642"/>
        <v>5.6001365886972909E-3</v>
      </c>
      <c r="H3832" s="132">
        <f t="shared" si="1643"/>
        <v>45306</v>
      </c>
      <c r="I3832" s="132">
        <f t="shared" si="1644"/>
        <v>45306</v>
      </c>
      <c r="J3832" s="133">
        <f t="shared" si="1645"/>
        <v>19</v>
      </c>
      <c r="K3832" s="133">
        <f t="shared" si="1646"/>
        <v>10</v>
      </c>
      <c r="L3832" s="124">
        <f t="shared" si="1647"/>
        <v>1.00294354</v>
      </c>
      <c r="M3832" s="134">
        <f t="shared" si="1648"/>
        <v>1.00280046</v>
      </c>
      <c r="N3832" s="134">
        <f t="shared" si="1649"/>
        <v>1.8126186600775345</v>
      </c>
      <c r="O3832" s="124">
        <f t="shared" si="1650"/>
        <v>1.8179541699999999</v>
      </c>
      <c r="P3832" s="124"/>
      <c r="Q3832" s="125"/>
      <c r="R3832" s="126"/>
      <c r="S3832" s="124"/>
      <c r="T3832" s="135">
        <f t="shared" si="1638"/>
        <v>7.9699999999999993E-2</v>
      </c>
      <c r="U3832" s="125">
        <f t="shared" si="1651"/>
        <v>1455</v>
      </c>
      <c r="V3832" s="125">
        <v>252</v>
      </c>
      <c r="W3832" s="134">
        <f t="shared" si="1652"/>
        <v>1.556989787</v>
      </c>
      <c r="X3832" s="18"/>
      <c r="Y3832" s="123">
        <f t="shared" si="1653"/>
        <v>67054.222907000003</v>
      </c>
      <c r="Z3832" s="123">
        <f t="shared" si="1654"/>
        <v>76856.801696750772</v>
      </c>
      <c r="AA3832" s="123">
        <f t="shared" si="1655"/>
        <v>1341.0844581400002</v>
      </c>
      <c r="AB3832" s="123">
        <f t="shared" si="1656"/>
        <v>47966.120786140673</v>
      </c>
      <c r="AC3832" s="123">
        <f t="shared" si="1657"/>
        <v>193218.22984803145</v>
      </c>
      <c r="AD3832" s="150">
        <f t="shared" si="1658"/>
        <v>87053.852995000008</v>
      </c>
      <c r="AE3832" s="150">
        <f t="shared" si="1659"/>
        <v>98054.13239160621</v>
      </c>
      <c r="AF3832" s="150">
        <f t="shared" si="1660"/>
        <v>1741.0770599000002</v>
      </c>
      <c r="AG3832" s="150">
        <f t="shared" si="1661"/>
        <v>61460.020214470002</v>
      </c>
      <c r="AH3832" s="150">
        <f t="shared" si="1662"/>
        <v>248309.08266097622</v>
      </c>
    </row>
    <row r="3833" spans="1:34" ht="15.75" x14ac:dyDescent="0.2">
      <c r="A3833" s="127">
        <f t="shared" si="1637"/>
        <v>45293</v>
      </c>
      <c r="B3833" s="165">
        <f t="shared" si="1639"/>
        <v>441578.68186764169</v>
      </c>
      <c r="C3833" s="124"/>
      <c r="D3833" s="128">
        <f t="shared" si="1640"/>
        <v>6735.55</v>
      </c>
      <c r="E3833" s="129">
        <f>VLOOKUP(A3832,[1]Plan1!$AY$80:$BA$314,3)</f>
        <v>6773.27</v>
      </c>
      <c r="F3833" s="130">
        <f t="shared" si="1641"/>
        <v>45276</v>
      </c>
      <c r="G3833" s="131">
        <f t="shared" si="1642"/>
        <v>5.6001365886972909E-3</v>
      </c>
      <c r="H3833" s="132">
        <f t="shared" si="1643"/>
        <v>45306</v>
      </c>
      <c r="I3833" s="132">
        <f t="shared" si="1644"/>
        <v>45306</v>
      </c>
      <c r="J3833" s="133">
        <f t="shared" si="1645"/>
        <v>19</v>
      </c>
      <c r="K3833" s="133">
        <f t="shared" si="1646"/>
        <v>10</v>
      </c>
      <c r="L3833" s="124">
        <f t="shared" si="1647"/>
        <v>1.00294354</v>
      </c>
      <c r="M3833" s="134">
        <f t="shared" si="1648"/>
        <v>1.00280046</v>
      </c>
      <c r="N3833" s="134">
        <f t="shared" si="1649"/>
        <v>1.8126186600775345</v>
      </c>
      <c r="O3833" s="124">
        <f t="shared" si="1650"/>
        <v>1.8179541699999999</v>
      </c>
      <c r="P3833" s="124"/>
      <c r="Q3833" s="125"/>
      <c r="R3833" s="126"/>
      <c r="S3833" s="124"/>
      <c r="T3833" s="135">
        <f t="shared" si="1638"/>
        <v>7.9699999999999993E-2</v>
      </c>
      <c r="U3833" s="125">
        <f t="shared" si="1651"/>
        <v>1455</v>
      </c>
      <c r="V3833" s="125">
        <v>252</v>
      </c>
      <c r="W3833" s="134">
        <f t="shared" si="1652"/>
        <v>1.556989787</v>
      </c>
      <c r="X3833" s="18"/>
      <c r="Y3833" s="123">
        <f t="shared" si="1653"/>
        <v>67054.222907000003</v>
      </c>
      <c r="Z3833" s="123">
        <f t="shared" si="1654"/>
        <v>76856.801696750772</v>
      </c>
      <c r="AA3833" s="123">
        <f t="shared" si="1655"/>
        <v>1341.0844581400002</v>
      </c>
      <c r="AB3833" s="123">
        <f t="shared" si="1656"/>
        <v>47988.472193776339</v>
      </c>
      <c r="AC3833" s="123">
        <f t="shared" si="1657"/>
        <v>193240.58125566712</v>
      </c>
      <c r="AD3833" s="150">
        <f t="shared" si="1658"/>
        <v>87053.852995000008</v>
      </c>
      <c r="AE3833" s="150">
        <f t="shared" si="1659"/>
        <v>98054.13239160621</v>
      </c>
      <c r="AF3833" s="150">
        <f t="shared" si="1660"/>
        <v>1741.0770599000002</v>
      </c>
      <c r="AG3833" s="150">
        <f t="shared" si="1661"/>
        <v>61489.038165468344</v>
      </c>
      <c r="AH3833" s="150">
        <f t="shared" si="1662"/>
        <v>248338.10061197457</v>
      </c>
    </row>
    <row r="3834" spans="1:34" ht="15.75" x14ac:dyDescent="0.2">
      <c r="A3834" s="127">
        <f t="shared" si="1637"/>
        <v>45294</v>
      </c>
      <c r="B3834" s="165">
        <f t="shared" si="1639"/>
        <v>441826.9351277735</v>
      </c>
      <c r="C3834" s="124"/>
      <c r="D3834" s="128">
        <f t="shared" si="1640"/>
        <v>6735.55</v>
      </c>
      <c r="E3834" s="129">
        <f>VLOOKUP(A3833,[1]Plan1!$AY$80:$BA$314,3)</f>
        <v>6773.27</v>
      </c>
      <c r="F3834" s="130">
        <f t="shared" si="1641"/>
        <v>45276</v>
      </c>
      <c r="G3834" s="131">
        <f t="shared" si="1642"/>
        <v>5.6001365886972909E-3</v>
      </c>
      <c r="H3834" s="132">
        <f t="shared" si="1643"/>
        <v>45306</v>
      </c>
      <c r="I3834" s="132">
        <f t="shared" si="1644"/>
        <v>45306</v>
      </c>
      <c r="J3834" s="133">
        <f t="shared" si="1645"/>
        <v>19</v>
      </c>
      <c r="K3834" s="133">
        <f t="shared" si="1646"/>
        <v>11</v>
      </c>
      <c r="L3834" s="124">
        <f t="shared" si="1647"/>
        <v>1.00323837</v>
      </c>
      <c r="M3834" s="134">
        <f t="shared" si="1648"/>
        <v>1.00280046</v>
      </c>
      <c r="N3834" s="134">
        <f t="shared" si="1649"/>
        <v>1.8126186600775345</v>
      </c>
      <c r="O3834" s="124">
        <f t="shared" si="1650"/>
        <v>1.8184885799999999</v>
      </c>
      <c r="P3834" s="124"/>
      <c r="Q3834" s="125"/>
      <c r="R3834" s="126"/>
      <c r="S3834" s="124"/>
      <c r="T3834" s="135">
        <f t="shared" si="1638"/>
        <v>7.9699999999999993E-2</v>
      </c>
      <c r="U3834" s="125">
        <f t="shared" si="1651"/>
        <v>1456</v>
      </c>
      <c r="V3834" s="125">
        <v>252</v>
      </c>
      <c r="W3834" s="134">
        <f t="shared" si="1652"/>
        <v>1.557463649</v>
      </c>
      <c r="X3834" s="18"/>
      <c r="Y3834" s="123">
        <f t="shared" si="1653"/>
        <v>67054.222907000003</v>
      </c>
      <c r="Z3834" s="123">
        <f t="shared" si="1654"/>
        <v>76942.917584077062</v>
      </c>
      <c r="AA3834" s="123">
        <f t="shared" si="1655"/>
        <v>1341.0844581400002</v>
      </c>
      <c r="AB3834" s="123">
        <f t="shared" si="1656"/>
        <v>48010.823601411998</v>
      </c>
      <c r="AC3834" s="123">
        <f t="shared" si="1657"/>
        <v>193349.04855062906</v>
      </c>
      <c r="AD3834" s="150">
        <f t="shared" si="1658"/>
        <v>87053.852995000008</v>
      </c>
      <c r="AE3834" s="150">
        <f t="shared" si="1659"/>
        <v>98164.900405777735</v>
      </c>
      <c r="AF3834" s="150">
        <f t="shared" si="1660"/>
        <v>1741.0770599000002</v>
      </c>
      <c r="AG3834" s="150">
        <f t="shared" si="1661"/>
        <v>61518.05611646668</v>
      </c>
      <c r="AH3834" s="150">
        <f t="shared" si="1662"/>
        <v>248477.88657714444</v>
      </c>
    </row>
    <row r="3835" spans="1:34" ht="15.75" x14ac:dyDescent="0.2">
      <c r="A3835" s="127">
        <f t="shared" si="1637"/>
        <v>45295</v>
      </c>
      <c r="B3835" s="165">
        <f t="shared" si="1639"/>
        <v>442075.30487148825</v>
      </c>
      <c r="C3835" s="124"/>
      <c r="D3835" s="128">
        <f t="shared" si="1640"/>
        <v>6735.55</v>
      </c>
      <c r="E3835" s="129">
        <f>VLOOKUP(A3834,[1]Plan1!$AY$80:$BA$314,3)</f>
        <v>6773.27</v>
      </c>
      <c r="F3835" s="130">
        <f t="shared" si="1641"/>
        <v>45276</v>
      </c>
      <c r="G3835" s="131">
        <f t="shared" si="1642"/>
        <v>5.6001365886972909E-3</v>
      </c>
      <c r="H3835" s="132">
        <f t="shared" si="1643"/>
        <v>45306</v>
      </c>
      <c r="I3835" s="132">
        <f t="shared" si="1644"/>
        <v>45306</v>
      </c>
      <c r="J3835" s="133">
        <f t="shared" si="1645"/>
        <v>19</v>
      </c>
      <c r="K3835" s="133">
        <f t="shared" si="1646"/>
        <v>12</v>
      </c>
      <c r="L3835" s="124">
        <f t="shared" si="1647"/>
        <v>1.0035332800000001</v>
      </c>
      <c r="M3835" s="134">
        <f t="shared" si="1648"/>
        <v>1.00280046</v>
      </c>
      <c r="N3835" s="134">
        <f t="shared" si="1649"/>
        <v>1.8126186600775345</v>
      </c>
      <c r="O3835" s="124">
        <f t="shared" si="1650"/>
        <v>1.8190231400000001</v>
      </c>
      <c r="P3835" s="124"/>
      <c r="Q3835" s="125"/>
      <c r="R3835" s="126"/>
      <c r="S3835" s="124"/>
      <c r="T3835" s="135">
        <f t="shared" si="1638"/>
        <v>7.9699999999999993E-2</v>
      </c>
      <c r="U3835" s="125">
        <f t="shared" si="1651"/>
        <v>1457</v>
      </c>
      <c r="V3835" s="125">
        <v>252</v>
      </c>
      <c r="W3835" s="134">
        <f t="shared" si="1652"/>
        <v>1.5579376549999999</v>
      </c>
      <c r="X3835" s="18"/>
      <c r="Y3835" s="123">
        <f t="shared" si="1653"/>
        <v>67054.222907000003</v>
      </c>
      <c r="Z3835" s="123">
        <f t="shared" si="1654"/>
        <v>77029.084420653249</v>
      </c>
      <c r="AA3835" s="123">
        <f t="shared" si="1655"/>
        <v>1341.0844581400002</v>
      </c>
      <c r="AB3835" s="123">
        <f t="shared" si="1656"/>
        <v>48033.175009047671</v>
      </c>
      <c r="AC3835" s="123">
        <f t="shared" si="1657"/>
        <v>193457.56679484091</v>
      </c>
      <c r="AD3835" s="150">
        <f t="shared" si="1658"/>
        <v>87053.852995000008</v>
      </c>
      <c r="AE3835" s="150">
        <f t="shared" si="1659"/>
        <v>98275.733954282288</v>
      </c>
      <c r="AF3835" s="150">
        <f t="shared" si="1660"/>
        <v>1741.0770599000002</v>
      </c>
      <c r="AG3835" s="150">
        <f t="shared" si="1661"/>
        <v>61547.074067465015</v>
      </c>
      <c r="AH3835" s="150">
        <f t="shared" si="1662"/>
        <v>248617.73807664734</v>
      </c>
    </row>
    <row r="3836" spans="1:34" ht="15.75" x14ac:dyDescent="0.2">
      <c r="A3836" s="127">
        <f t="shared" si="1637"/>
        <v>45296</v>
      </c>
      <c r="B3836" s="165">
        <f t="shared" si="1639"/>
        <v>442323.79658487532</v>
      </c>
      <c r="C3836" s="124"/>
      <c r="D3836" s="128">
        <f t="shared" si="1640"/>
        <v>6735.55</v>
      </c>
      <c r="E3836" s="129">
        <f>VLOOKUP(A3835,[1]Plan1!$AY$80:$BA$314,3)</f>
        <v>6773.27</v>
      </c>
      <c r="F3836" s="130">
        <f t="shared" si="1641"/>
        <v>45276</v>
      </c>
      <c r="G3836" s="131">
        <f t="shared" si="1642"/>
        <v>5.6001365886972909E-3</v>
      </c>
      <c r="H3836" s="132">
        <f t="shared" si="1643"/>
        <v>45306</v>
      </c>
      <c r="I3836" s="132">
        <f t="shared" si="1644"/>
        <v>45306</v>
      </c>
      <c r="J3836" s="133">
        <f t="shared" si="1645"/>
        <v>19</v>
      </c>
      <c r="K3836" s="133">
        <f t="shared" si="1646"/>
        <v>13</v>
      </c>
      <c r="L3836" s="124">
        <f t="shared" si="1647"/>
        <v>1.00382829</v>
      </c>
      <c r="M3836" s="134">
        <f t="shared" si="1648"/>
        <v>1.00280046</v>
      </c>
      <c r="N3836" s="134">
        <f t="shared" si="1649"/>
        <v>1.8126186600775345</v>
      </c>
      <c r="O3836" s="124">
        <f t="shared" si="1650"/>
        <v>1.8195578800000001</v>
      </c>
      <c r="P3836" s="124"/>
      <c r="Q3836" s="125"/>
      <c r="R3836" s="126"/>
      <c r="S3836" s="124"/>
      <c r="T3836" s="135">
        <f t="shared" si="1638"/>
        <v>7.9699999999999993E-2</v>
      </c>
      <c r="U3836" s="125">
        <f t="shared" si="1651"/>
        <v>1458</v>
      </c>
      <c r="V3836" s="125">
        <v>252</v>
      </c>
      <c r="W3836" s="134">
        <f t="shared" si="1652"/>
        <v>1.558411805</v>
      </c>
      <c r="X3836" s="18"/>
      <c r="Y3836" s="123">
        <f t="shared" si="1653"/>
        <v>67054.222907000003</v>
      </c>
      <c r="Z3836" s="123">
        <f t="shared" si="1654"/>
        <v>77115.304606063393</v>
      </c>
      <c r="AA3836" s="123">
        <f t="shared" si="1655"/>
        <v>1341.0844581400002</v>
      </c>
      <c r="AB3836" s="123">
        <f t="shared" si="1656"/>
        <v>48055.526416683337</v>
      </c>
      <c r="AC3836" s="123">
        <f t="shared" si="1657"/>
        <v>193566.13838788672</v>
      </c>
      <c r="AD3836" s="150">
        <f t="shared" si="1658"/>
        <v>87053.852995000008</v>
      </c>
      <c r="AE3836" s="150">
        <f t="shared" si="1659"/>
        <v>98386.636123625271</v>
      </c>
      <c r="AF3836" s="150">
        <f t="shared" si="1660"/>
        <v>1741.0770599000002</v>
      </c>
      <c r="AG3836" s="150">
        <f t="shared" si="1661"/>
        <v>61576.092018463343</v>
      </c>
      <c r="AH3836" s="150">
        <f t="shared" si="1662"/>
        <v>248757.65819698863</v>
      </c>
    </row>
    <row r="3837" spans="1:34" ht="15.75" x14ac:dyDescent="0.2">
      <c r="A3837" s="127">
        <f t="shared" si="1637"/>
        <v>45297</v>
      </c>
      <c r="B3837" s="165">
        <f t="shared" si="1639"/>
        <v>442572.40510000859</v>
      </c>
      <c r="C3837" s="124"/>
      <c r="D3837" s="128">
        <f t="shared" si="1640"/>
        <v>6735.55</v>
      </c>
      <c r="E3837" s="129">
        <f>VLOOKUP(A3836,[1]Plan1!$AY$80:$BA$314,3)</f>
        <v>6773.27</v>
      </c>
      <c r="F3837" s="130">
        <f t="shared" si="1641"/>
        <v>45276</v>
      </c>
      <c r="G3837" s="131">
        <f t="shared" si="1642"/>
        <v>5.6001365886972909E-3</v>
      </c>
      <c r="H3837" s="132">
        <f t="shared" si="1643"/>
        <v>45306</v>
      </c>
      <c r="I3837" s="132">
        <f t="shared" si="1644"/>
        <v>45306</v>
      </c>
      <c r="J3837" s="133">
        <f t="shared" si="1645"/>
        <v>19</v>
      </c>
      <c r="K3837" s="133">
        <f t="shared" si="1646"/>
        <v>14</v>
      </c>
      <c r="L3837" s="124">
        <f t="shared" si="1647"/>
        <v>1.00412338</v>
      </c>
      <c r="M3837" s="134">
        <f t="shared" si="1648"/>
        <v>1.00280046</v>
      </c>
      <c r="N3837" s="134">
        <f t="shared" si="1649"/>
        <v>1.8126186600775345</v>
      </c>
      <c r="O3837" s="124">
        <f t="shared" si="1650"/>
        <v>1.82009277</v>
      </c>
      <c r="P3837" s="124"/>
      <c r="Q3837" s="125"/>
      <c r="R3837" s="126"/>
      <c r="S3837" s="124"/>
      <c r="T3837" s="135">
        <f t="shared" si="1638"/>
        <v>7.9699999999999993E-2</v>
      </c>
      <c r="U3837" s="125">
        <f t="shared" si="1651"/>
        <v>1459</v>
      </c>
      <c r="V3837" s="125">
        <v>252</v>
      </c>
      <c r="W3837" s="134">
        <f t="shared" si="1652"/>
        <v>1.5588861000000001</v>
      </c>
      <c r="X3837" s="18"/>
      <c r="Y3837" s="123">
        <f t="shared" si="1653"/>
        <v>67054.222907000003</v>
      </c>
      <c r="Z3837" s="123">
        <f t="shared" si="1654"/>
        <v>77201.575879886223</v>
      </c>
      <c r="AA3837" s="123">
        <f t="shared" si="1655"/>
        <v>1341.0844581400002</v>
      </c>
      <c r="AB3837" s="123">
        <f t="shared" si="1656"/>
        <v>48077.87782431901</v>
      </c>
      <c r="AC3837" s="123">
        <f t="shared" si="1657"/>
        <v>193674.7610693452</v>
      </c>
      <c r="AD3837" s="150">
        <f t="shared" si="1658"/>
        <v>87053.852995000008</v>
      </c>
      <c r="AE3837" s="150">
        <f t="shared" si="1659"/>
        <v>98497.604006301743</v>
      </c>
      <c r="AF3837" s="150">
        <f t="shared" si="1660"/>
        <v>1741.0770599000002</v>
      </c>
      <c r="AG3837" s="150">
        <f t="shared" si="1661"/>
        <v>61605.109969461671</v>
      </c>
      <c r="AH3837" s="150">
        <f t="shared" si="1662"/>
        <v>248897.64403066342</v>
      </c>
    </row>
    <row r="3838" spans="1:34" ht="15.75" x14ac:dyDescent="0.2">
      <c r="A3838" s="127">
        <f t="shared" si="1637"/>
        <v>45298</v>
      </c>
      <c r="B3838" s="165">
        <f t="shared" si="1639"/>
        <v>442623.77445864258</v>
      </c>
      <c r="C3838" s="124"/>
      <c r="D3838" s="128">
        <f t="shared" si="1640"/>
        <v>6735.55</v>
      </c>
      <c r="E3838" s="129">
        <f>VLOOKUP(A3837,[1]Plan1!$AY$80:$BA$314,3)</f>
        <v>6773.27</v>
      </c>
      <c r="F3838" s="130">
        <f t="shared" si="1641"/>
        <v>45276</v>
      </c>
      <c r="G3838" s="131">
        <f t="shared" si="1642"/>
        <v>5.6001365886972909E-3</v>
      </c>
      <c r="H3838" s="132">
        <f t="shared" si="1643"/>
        <v>45306</v>
      </c>
      <c r="I3838" s="132">
        <f t="shared" si="1644"/>
        <v>45306</v>
      </c>
      <c r="J3838" s="133">
        <f t="shared" si="1645"/>
        <v>19</v>
      </c>
      <c r="K3838" s="133">
        <f t="shared" si="1646"/>
        <v>14</v>
      </c>
      <c r="L3838" s="124">
        <f t="shared" si="1647"/>
        <v>1.00412338</v>
      </c>
      <c r="M3838" s="134">
        <f t="shared" si="1648"/>
        <v>1.00280046</v>
      </c>
      <c r="N3838" s="134">
        <f t="shared" si="1649"/>
        <v>1.8126186600775345</v>
      </c>
      <c r="O3838" s="124">
        <f t="shared" si="1650"/>
        <v>1.82009277</v>
      </c>
      <c r="P3838" s="124"/>
      <c r="Q3838" s="125"/>
      <c r="R3838" s="126"/>
      <c r="S3838" s="124"/>
      <c r="T3838" s="135">
        <f t="shared" si="1638"/>
        <v>7.9699999999999993E-2</v>
      </c>
      <c r="U3838" s="125">
        <f t="shared" si="1651"/>
        <v>1459</v>
      </c>
      <c r="V3838" s="125">
        <v>252</v>
      </c>
      <c r="W3838" s="134">
        <f t="shared" si="1652"/>
        <v>1.5588861000000001</v>
      </c>
      <c r="X3838" s="18"/>
      <c r="Y3838" s="123">
        <f t="shared" si="1653"/>
        <v>67054.222907000003</v>
      </c>
      <c r="Z3838" s="123">
        <f t="shared" si="1654"/>
        <v>77201.575879886223</v>
      </c>
      <c r="AA3838" s="123">
        <f t="shared" si="1655"/>
        <v>1341.0844581400002</v>
      </c>
      <c r="AB3838" s="123">
        <f t="shared" si="1656"/>
        <v>48100.229231954669</v>
      </c>
      <c r="AC3838" s="123">
        <f t="shared" si="1657"/>
        <v>193697.11247698087</v>
      </c>
      <c r="AD3838" s="150">
        <f t="shared" si="1658"/>
        <v>87053.852995000008</v>
      </c>
      <c r="AE3838" s="150">
        <f t="shared" si="1659"/>
        <v>98497.604006301743</v>
      </c>
      <c r="AF3838" s="150">
        <f t="shared" si="1660"/>
        <v>1741.0770599000002</v>
      </c>
      <c r="AG3838" s="150">
        <f t="shared" si="1661"/>
        <v>61634.12792046</v>
      </c>
      <c r="AH3838" s="150">
        <f t="shared" si="1662"/>
        <v>248926.66198166175</v>
      </c>
    </row>
    <row r="3839" spans="1:34" ht="15.75" x14ac:dyDescent="0.2">
      <c r="A3839" s="127">
        <f t="shared" si="1637"/>
        <v>45299</v>
      </c>
      <c r="B3839" s="165">
        <f t="shared" si="1639"/>
        <v>442675.14381727664</v>
      </c>
      <c r="C3839" s="124"/>
      <c r="D3839" s="128">
        <f t="shared" si="1640"/>
        <v>6735.55</v>
      </c>
      <c r="E3839" s="129">
        <f>VLOOKUP(A3838,[1]Plan1!$AY$80:$BA$314,3)</f>
        <v>6773.27</v>
      </c>
      <c r="F3839" s="130">
        <f t="shared" si="1641"/>
        <v>45276</v>
      </c>
      <c r="G3839" s="131">
        <f t="shared" si="1642"/>
        <v>5.6001365886972909E-3</v>
      </c>
      <c r="H3839" s="132">
        <f t="shared" si="1643"/>
        <v>45306</v>
      </c>
      <c r="I3839" s="132">
        <f t="shared" si="1644"/>
        <v>45306</v>
      </c>
      <c r="J3839" s="133">
        <f t="shared" si="1645"/>
        <v>19</v>
      </c>
      <c r="K3839" s="133">
        <f t="shared" si="1646"/>
        <v>14</v>
      </c>
      <c r="L3839" s="124">
        <f t="shared" si="1647"/>
        <v>1.00412338</v>
      </c>
      <c r="M3839" s="134">
        <f t="shared" si="1648"/>
        <v>1.00280046</v>
      </c>
      <c r="N3839" s="134">
        <f t="shared" si="1649"/>
        <v>1.8126186600775345</v>
      </c>
      <c r="O3839" s="124">
        <f t="shared" si="1650"/>
        <v>1.82009277</v>
      </c>
      <c r="P3839" s="124"/>
      <c r="Q3839" s="125"/>
      <c r="R3839" s="126"/>
      <c r="S3839" s="124"/>
      <c r="T3839" s="135">
        <f t="shared" si="1638"/>
        <v>7.9699999999999993E-2</v>
      </c>
      <c r="U3839" s="125">
        <f t="shared" si="1651"/>
        <v>1459</v>
      </c>
      <c r="V3839" s="125">
        <v>252</v>
      </c>
      <c r="W3839" s="134">
        <f t="shared" si="1652"/>
        <v>1.5588861000000001</v>
      </c>
      <c r="X3839" s="18"/>
      <c r="Y3839" s="123">
        <f t="shared" si="1653"/>
        <v>67054.222907000003</v>
      </c>
      <c r="Z3839" s="123">
        <f t="shared" si="1654"/>
        <v>77201.575879886223</v>
      </c>
      <c r="AA3839" s="123">
        <f t="shared" si="1655"/>
        <v>1341.0844581400002</v>
      </c>
      <c r="AB3839" s="123">
        <f t="shared" si="1656"/>
        <v>48122.580639590335</v>
      </c>
      <c r="AC3839" s="123">
        <f t="shared" si="1657"/>
        <v>193719.46388461653</v>
      </c>
      <c r="AD3839" s="150">
        <f t="shared" si="1658"/>
        <v>87053.852995000008</v>
      </c>
      <c r="AE3839" s="150">
        <f t="shared" si="1659"/>
        <v>98497.604006301743</v>
      </c>
      <c r="AF3839" s="150">
        <f t="shared" si="1660"/>
        <v>1741.0770599000002</v>
      </c>
      <c r="AG3839" s="150">
        <f t="shared" si="1661"/>
        <v>61663.145871458335</v>
      </c>
      <c r="AH3839" s="150">
        <f t="shared" si="1662"/>
        <v>248955.6799326601</v>
      </c>
    </row>
    <row r="3840" spans="1:34" ht="15.75" x14ac:dyDescent="0.2">
      <c r="A3840" s="127">
        <f t="shared" si="1637"/>
        <v>45300</v>
      </c>
      <c r="B3840" s="165">
        <f t="shared" si="1639"/>
        <v>442923.87057534209</v>
      </c>
      <c r="C3840" s="124"/>
      <c r="D3840" s="128">
        <f t="shared" si="1640"/>
        <v>6735.55</v>
      </c>
      <c r="E3840" s="129">
        <f>VLOOKUP(A3839,[1]Plan1!$AY$80:$BA$314,3)</f>
        <v>6773.27</v>
      </c>
      <c r="F3840" s="130">
        <f t="shared" si="1641"/>
        <v>45276</v>
      </c>
      <c r="G3840" s="131">
        <f t="shared" si="1642"/>
        <v>5.6001365886972909E-3</v>
      </c>
      <c r="H3840" s="132">
        <f t="shared" si="1643"/>
        <v>45306</v>
      </c>
      <c r="I3840" s="132">
        <f t="shared" si="1644"/>
        <v>45306</v>
      </c>
      <c r="J3840" s="133">
        <f t="shared" si="1645"/>
        <v>19</v>
      </c>
      <c r="K3840" s="133">
        <f t="shared" si="1646"/>
        <v>15</v>
      </c>
      <c r="L3840" s="124">
        <f t="shared" si="1647"/>
        <v>1.00441856</v>
      </c>
      <c r="M3840" s="134">
        <f t="shared" si="1648"/>
        <v>1.00280046</v>
      </c>
      <c r="N3840" s="134">
        <f t="shared" si="1649"/>
        <v>1.8126186600775345</v>
      </c>
      <c r="O3840" s="124">
        <f t="shared" si="1650"/>
        <v>1.8206278199999999</v>
      </c>
      <c r="P3840" s="124"/>
      <c r="Q3840" s="125"/>
      <c r="R3840" s="126"/>
      <c r="S3840" s="124"/>
      <c r="T3840" s="135">
        <f t="shared" si="1638"/>
        <v>7.9699999999999993E-2</v>
      </c>
      <c r="U3840" s="125">
        <f t="shared" si="1651"/>
        <v>1460</v>
      </c>
      <c r="V3840" s="125">
        <v>252</v>
      </c>
      <c r="W3840" s="134">
        <f t="shared" si="1652"/>
        <v>1.559360538</v>
      </c>
      <c r="X3840" s="18"/>
      <c r="Y3840" s="123">
        <f t="shared" si="1653"/>
        <v>67054.222907000003</v>
      </c>
      <c r="Z3840" s="123">
        <f t="shared" si="1654"/>
        <v>77287.898872488222</v>
      </c>
      <c r="AA3840" s="123">
        <f t="shared" si="1655"/>
        <v>1341.0844581400002</v>
      </c>
      <c r="AB3840" s="123">
        <f t="shared" si="1656"/>
        <v>48144.932047226001</v>
      </c>
      <c r="AC3840" s="123">
        <f t="shared" si="1657"/>
        <v>193828.13828485421</v>
      </c>
      <c r="AD3840" s="150">
        <f t="shared" si="1658"/>
        <v>87053.852995000008</v>
      </c>
      <c r="AE3840" s="150">
        <f t="shared" si="1659"/>
        <v>98608.638413131222</v>
      </c>
      <c r="AF3840" s="150">
        <f t="shared" si="1660"/>
        <v>1741.0770599000002</v>
      </c>
      <c r="AG3840" s="150">
        <f t="shared" si="1661"/>
        <v>61692.16382245667</v>
      </c>
      <c r="AH3840" s="150">
        <f t="shared" si="1662"/>
        <v>249095.73229048791</v>
      </c>
    </row>
    <row r="3841" spans="1:34" ht="15.75" x14ac:dyDescent="0.2">
      <c r="A3841" s="127">
        <f t="shared" si="1637"/>
        <v>45301</v>
      </c>
      <c r="B3841" s="165">
        <f t="shared" si="1639"/>
        <v>443172.71263828618</v>
      </c>
      <c r="C3841" s="124"/>
      <c r="D3841" s="128">
        <f t="shared" si="1640"/>
        <v>6735.55</v>
      </c>
      <c r="E3841" s="129">
        <f>VLOOKUP(A3840,[1]Plan1!$AY$80:$BA$314,3)</f>
        <v>6773.27</v>
      </c>
      <c r="F3841" s="130">
        <f t="shared" si="1641"/>
        <v>45276</v>
      </c>
      <c r="G3841" s="131">
        <f t="shared" si="1642"/>
        <v>5.6001365886972909E-3</v>
      </c>
      <c r="H3841" s="132">
        <f t="shared" si="1643"/>
        <v>45306</v>
      </c>
      <c r="I3841" s="132">
        <f t="shared" si="1644"/>
        <v>45306</v>
      </c>
      <c r="J3841" s="133">
        <f t="shared" si="1645"/>
        <v>19</v>
      </c>
      <c r="K3841" s="133">
        <f t="shared" si="1646"/>
        <v>16</v>
      </c>
      <c r="L3841" s="124">
        <f t="shared" si="1647"/>
        <v>1.0047138200000001</v>
      </c>
      <c r="M3841" s="134">
        <f t="shared" si="1648"/>
        <v>1.00280046</v>
      </c>
      <c r="N3841" s="134">
        <f t="shared" si="1649"/>
        <v>1.8126186600775345</v>
      </c>
      <c r="O3841" s="124">
        <f t="shared" si="1650"/>
        <v>1.82116301</v>
      </c>
      <c r="P3841" s="124"/>
      <c r="Q3841" s="125"/>
      <c r="R3841" s="126"/>
      <c r="S3841" s="124"/>
      <c r="T3841" s="135">
        <f t="shared" si="1638"/>
        <v>7.9699999999999993E-2</v>
      </c>
      <c r="U3841" s="125">
        <f t="shared" si="1651"/>
        <v>1461</v>
      </c>
      <c r="V3841" s="125">
        <v>252</v>
      </c>
      <c r="W3841" s="134">
        <f t="shared" si="1652"/>
        <v>1.559835122</v>
      </c>
      <c r="X3841" s="18"/>
      <c r="Y3841" s="123">
        <f t="shared" si="1653"/>
        <v>67054.222907000003</v>
      </c>
      <c r="Z3841" s="123">
        <f t="shared" si="1654"/>
        <v>77374.272298781623</v>
      </c>
      <c r="AA3841" s="123">
        <f t="shared" si="1655"/>
        <v>1341.0844581400002</v>
      </c>
      <c r="AB3841" s="123">
        <f t="shared" si="1656"/>
        <v>48167.283454861667</v>
      </c>
      <c r="AC3841" s="123">
        <f t="shared" si="1657"/>
        <v>193936.86311878328</v>
      </c>
      <c r="AD3841" s="150">
        <f t="shared" si="1658"/>
        <v>87053.852995000008</v>
      </c>
      <c r="AE3841" s="150">
        <f t="shared" si="1659"/>
        <v>98719.737691147835</v>
      </c>
      <c r="AF3841" s="150">
        <f t="shared" si="1660"/>
        <v>1741.0770599000002</v>
      </c>
      <c r="AG3841" s="150">
        <f t="shared" si="1661"/>
        <v>61721.181773455013</v>
      </c>
      <c r="AH3841" s="150">
        <f t="shared" si="1662"/>
        <v>249235.8495195029</v>
      </c>
    </row>
    <row r="3842" spans="1:34" ht="15.75" x14ac:dyDescent="0.2">
      <c r="A3842" s="127">
        <f t="shared" si="1637"/>
        <v>45302</v>
      </c>
      <c r="B3842" s="165">
        <f t="shared" si="1639"/>
        <v>443421.675074092</v>
      </c>
      <c r="C3842" s="124"/>
      <c r="D3842" s="128">
        <f t="shared" si="1640"/>
        <v>6735.55</v>
      </c>
      <c r="E3842" s="129">
        <f>VLOOKUP(A3841,[1]Plan1!$AY$80:$BA$314,3)</f>
        <v>6773.27</v>
      </c>
      <c r="F3842" s="130">
        <f t="shared" si="1641"/>
        <v>45276</v>
      </c>
      <c r="G3842" s="131">
        <f t="shared" si="1642"/>
        <v>5.6001365886972909E-3</v>
      </c>
      <c r="H3842" s="132">
        <f t="shared" si="1643"/>
        <v>45306</v>
      </c>
      <c r="I3842" s="132">
        <f t="shared" si="1644"/>
        <v>45306</v>
      </c>
      <c r="J3842" s="133">
        <f t="shared" si="1645"/>
        <v>19</v>
      </c>
      <c r="K3842" s="133">
        <f t="shared" si="1646"/>
        <v>17</v>
      </c>
      <c r="L3842" s="124">
        <f t="shared" si="1647"/>
        <v>1.0050091699999999</v>
      </c>
      <c r="M3842" s="134">
        <f t="shared" si="1648"/>
        <v>1.00280046</v>
      </c>
      <c r="N3842" s="134">
        <f t="shared" si="1649"/>
        <v>1.8126186600775345</v>
      </c>
      <c r="O3842" s="124">
        <f t="shared" si="1650"/>
        <v>1.82169837</v>
      </c>
      <c r="P3842" s="124"/>
      <c r="Q3842" s="125"/>
      <c r="R3842" s="126"/>
      <c r="S3842" s="124"/>
      <c r="T3842" s="135">
        <f t="shared" si="1638"/>
        <v>7.9699999999999993E-2</v>
      </c>
      <c r="U3842" s="125">
        <f t="shared" si="1651"/>
        <v>1462</v>
      </c>
      <c r="V3842" s="125">
        <v>252</v>
      </c>
      <c r="W3842" s="134">
        <f t="shared" si="1652"/>
        <v>1.5603098500000001</v>
      </c>
      <c r="X3842" s="18"/>
      <c r="Y3842" s="123">
        <f t="shared" si="1653"/>
        <v>67054.222907000003</v>
      </c>
      <c r="Z3842" s="123">
        <f t="shared" si="1654"/>
        <v>77460.698375473206</v>
      </c>
      <c r="AA3842" s="123">
        <f t="shared" si="1655"/>
        <v>1341.0844581400002</v>
      </c>
      <c r="AB3842" s="123">
        <f t="shared" si="1656"/>
        <v>48189.634862497325</v>
      </c>
      <c r="AC3842" s="123">
        <f t="shared" si="1657"/>
        <v>194045.64060311051</v>
      </c>
      <c r="AD3842" s="150">
        <f t="shared" si="1658"/>
        <v>87053.852995000008</v>
      </c>
      <c r="AE3842" s="150">
        <f t="shared" si="1659"/>
        <v>98830.904691628137</v>
      </c>
      <c r="AF3842" s="150">
        <f t="shared" si="1660"/>
        <v>1741.0770599000002</v>
      </c>
      <c r="AG3842" s="150">
        <f t="shared" si="1661"/>
        <v>61750.199724453341</v>
      </c>
      <c r="AH3842" s="150">
        <f t="shared" si="1662"/>
        <v>249376.03447098151</v>
      </c>
    </row>
    <row r="3843" spans="1:34" ht="15.75" x14ac:dyDescent="0.2">
      <c r="A3843" s="127">
        <f t="shared" si="1637"/>
        <v>45303</v>
      </c>
      <c r="B3843" s="165">
        <f t="shared" si="1639"/>
        <v>443670.75612354331</v>
      </c>
      <c r="C3843" s="124"/>
      <c r="D3843" s="128">
        <f t="shared" si="1640"/>
        <v>6735.55</v>
      </c>
      <c r="E3843" s="129">
        <f>VLOOKUP(A3842,[1]Plan1!$AY$80:$BA$314,3)</f>
        <v>6773.27</v>
      </c>
      <c r="F3843" s="130">
        <f t="shared" si="1641"/>
        <v>45276</v>
      </c>
      <c r="G3843" s="131">
        <f t="shared" si="1642"/>
        <v>5.6001365886972909E-3</v>
      </c>
      <c r="H3843" s="132">
        <f t="shared" si="1643"/>
        <v>45306</v>
      </c>
      <c r="I3843" s="132">
        <f t="shared" si="1644"/>
        <v>45306</v>
      </c>
      <c r="J3843" s="133">
        <f t="shared" si="1645"/>
        <v>19</v>
      </c>
      <c r="K3843" s="133">
        <f t="shared" si="1646"/>
        <v>18</v>
      </c>
      <c r="L3843" s="124">
        <f t="shared" si="1647"/>
        <v>1.00530461</v>
      </c>
      <c r="M3843" s="134">
        <f t="shared" si="1648"/>
        <v>1.00280046</v>
      </c>
      <c r="N3843" s="134">
        <f t="shared" si="1649"/>
        <v>1.8126186600775345</v>
      </c>
      <c r="O3843" s="124">
        <f t="shared" si="1650"/>
        <v>1.8222338899999999</v>
      </c>
      <c r="P3843" s="124"/>
      <c r="Q3843" s="125"/>
      <c r="R3843" s="126"/>
      <c r="S3843" s="124"/>
      <c r="T3843" s="135">
        <f t="shared" si="1638"/>
        <v>7.9699999999999993E-2</v>
      </c>
      <c r="U3843" s="125">
        <f t="shared" si="1651"/>
        <v>1463</v>
      </c>
      <c r="V3843" s="125">
        <v>252</v>
      </c>
      <c r="W3843" s="134">
        <f t="shared" si="1652"/>
        <v>1.560784722</v>
      </c>
      <c r="X3843" s="18"/>
      <c r="Y3843" s="123">
        <f t="shared" si="1653"/>
        <v>67054.222907000003</v>
      </c>
      <c r="Z3843" s="123">
        <f t="shared" si="1654"/>
        <v>77547.17633309176</v>
      </c>
      <c r="AA3843" s="123">
        <f t="shared" si="1655"/>
        <v>1341.0844581400002</v>
      </c>
      <c r="AB3843" s="123">
        <f t="shared" si="1656"/>
        <v>48211.986270133006</v>
      </c>
      <c r="AC3843" s="123">
        <f t="shared" si="1657"/>
        <v>194154.46996836475</v>
      </c>
      <c r="AD3843" s="150">
        <f t="shared" si="1658"/>
        <v>87053.852995000008</v>
      </c>
      <c r="AE3843" s="150">
        <f t="shared" si="1659"/>
        <v>98942.138424826859</v>
      </c>
      <c r="AF3843" s="150">
        <f t="shared" si="1660"/>
        <v>1741.0770599000002</v>
      </c>
      <c r="AG3843" s="150">
        <f t="shared" si="1661"/>
        <v>61779.217675451669</v>
      </c>
      <c r="AH3843" s="150">
        <f t="shared" si="1662"/>
        <v>249516.28615517856</v>
      </c>
    </row>
    <row r="3844" spans="1:34" ht="15.75" x14ac:dyDescent="0.2">
      <c r="A3844" s="127">
        <f t="shared" si="1637"/>
        <v>45304</v>
      </c>
      <c r="B3844" s="165">
        <f t="shared" si="1639"/>
        <v>443919.95402523229</v>
      </c>
      <c r="C3844" s="124"/>
      <c r="D3844" s="128">
        <f t="shared" si="1640"/>
        <v>6735.55</v>
      </c>
      <c r="E3844" s="129">
        <f>VLOOKUP(A3843,[1]Plan1!$AY$80:$BA$314,3)</f>
        <v>6773.27</v>
      </c>
      <c r="F3844" s="130">
        <f t="shared" si="1641"/>
        <v>45276</v>
      </c>
      <c r="G3844" s="131">
        <f t="shared" si="1642"/>
        <v>5.6001365886972909E-3</v>
      </c>
      <c r="H3844" s="132">
        <f t="shared" si="1643"/>
        <v>45306</v>
      </c>
      <c r="I3844" s="132">
        <f t="shared" si="1644"/>
        <v>45306</v>
      </c>
      <c r="J3844" s="133">
        <f t="shared" si="1645"/>
        <v>19</v>
      </c>
      <c r="K3844" s="133">
        <f t="shared" si="1646"/>
        <v>19</v>
      </c>
      <c r="L3844" s="124">
        <f t="shared" si="1647"/>
        <v>1.0056001299999999</v>
      </c>
      <c r="M3844" s="134">
        <f t="shared" si="1648"/>
        <v>1.00280046</v>
      </c>
      <c r="N3844" s="134">
        <f t="shared" si="1649"/>
        <v>1.8126186600775345</v>
      </c>
      <c r="O3844" s="124">
        <f t="shared" si="1650"/>
        <v>1.82276956</v>
      </c>
      <c r="P3844" s="124"/>
      <c r="Q3844" s="125"/>
      <c r="R3844" s="126"/>
      <c r="S3844" s="124"/>
      <c r="T3844" s="135">
        <f t="shared" si="1638"/>
        <v>7.9699999999999993E-2</v>
      </c>
      <c r="U3844" s="125">
        <f t="shared" si="1651"/>
        <v>1464</v>
      </c>
      <c r="V3844" s="125">
        <v>252</v>
      </c>
      <c r="W3844" s="134">
        <f t="shared" si="1652"/>
        <v>1.561259738</v>
      </c>
      <c r="X3844" s="18"/>
      <c r="Y3844" s="123">
        <f t="shared" si="1653"/>
        <v>67054.222907000003</v>
      </c>
      <c r="Z3844" s="123">
        <f t="shared" si="1654"/>
        <v>77633.705401207772</v>
      </c>
      <c r="AA3844" s="123">
        <f t="shared" si="1655"/>
        <v>1341.0844581400002</v>
      </c>
      <c r="AB3844" s="123">
        <f t="shared" si="1656"/>
        <v>48234.337677768672</v>
      </c>
      <c r="AC3844" s="123">
        <f t="shared" si="1657"/>
        <v>194263.35044411643</v>
      </c>
      <c r="AD3844" s="150">
        <f t="shared" si="1658"/>
        <v>87053.852995000008</v>
      </c>
      <c r="AE3844" s="150">
        <f t="shared" si="1659"/>
        <v>99053.437899765835</v>
      </c>
      <c r="AF3844" s="150">
        <f t="shared" si="1660"/>
        <v>1741.0770599000002</v>
      </c>
      <c r="AG3844" s="150">
        <f t="shared" si="1661"/>
        <v>61808.235626450005</v>
      </c>
      <c r="AH3844" s="150">
        <f t="shared" si="1662"/>
        <v>249656.60358111587</v>
      </c>
    </row>
    <row r="3845" spans="1:34" ht="15.75" x14ac:dyDescent="0.2">
      <c r="A3845" s="127">
        <f t="shared" si="1637"/>
        <v>45305</v>
      </c>
      <c r="B3845" s="165">
        <f t="shared" si="1639"/>
        <v>443971.32338386629</v>
      </c>
      <c r="C3845" s="124"/>
      <c r="D3845" s="128">
        <f t="shared" si="1640"/>
        <v>6735.55</v>
      </c>
      <c r="E3845" s="129">
        <f>VLOOKUP(A3844,[1]Plan1!$AY$80:$BA$314,3)</f>
        <v>6773.27</v>
      </c>
      <c r="F3845" s="130">
        <f t="shared" si="1641"/>
        <v>45276</v>
      </c>
      <c r="G3845" s="131">
        <f t="shared" si="1642"/>
        <v>5.6001365886972909E-3</v>
      </c>
      <c r="H3845" s="132">
        <f t="shared" si="1643"/>
        <v>45306</v>
      </c>
      <c r="I3845" s="132">
        <f t="shared" si="1644"/>
        <v>45306</v>
      </c>
      <c r="J3845" s="133">
        <f t="shared" si="1645"/>
        <v>19</v>
      </c>
      <c r="K3845" s="133">
        <f t="shared" si="1646"/>
        <v>19</v>
      </c>
      <c r="L3845" s="124">
        <f t="shared" si="1647"/>
        <v>1.0056001299999999</v>
      </c>
      <c r="M3845" s="134">
        <f t="shared" si="1648"/>
        <v>1.00280046</v>
      </c>
      <c r="N3845" s="134">
        <f t="shared" si="1649"/>
        <v>1.8126186600775345</v>
      </c>
      <c r="O3845" s="124">
        <f t="shared" si="1650"/>
        <v>1.82276956</v>
      </c>
      <c r="P3845" s="124"/>
      <c r="Q3845" s="125"/>
      <c r="R3845" s="126"/>
      <c r="S3845" s="124"/>
      <c r="T3845" s="135">
        <f t="shared" si="1638"/>
        <v>7.9699999999999993E-2</v>
      </c>
      <c r="U3845" s="125">
        <f t="shared" si="1651"/>
        <v>1464</v>
      </c>
      <c r="V3845" s="125">
        <v>252</v>
      </c>
      <c r="W3845" s="134">
        <f t="shared" si="1652"/>
        <v>1.561259738</v>
      </c>
      <c r="X3845" s="18"/>
      <c r="Y3845" s="123">
        <f t="shared" si="1653"/>
        <v>67054.222907000003</v>
      </c>
      <c r="Z3845" s="123">
        <f t="shared" si="1654"/>
        <v>77633.705401207772</v>
      </c>
      <c r="AA3845" s="123">
        <f t="shared" si="1655"/>
        <v>1341.0844581400002</v>
      </c>
      <c r="AB3845" s="123">
        <f t="shared" si="1656"/>
        <v>48256.689085404338</v>
      </c>
      <c r="AC3845" s="123">
        <f t="shared" si="1657"/>
        <v>194285.70185175209</v>
      </c>
      <c r="AD3845" s="150">
        <f t="shared" si="1658"/>
        <v>87053.852995000008</v>
      </c>
      <c r="AE3845" s="150">
        <f t="shared" si="1659"/>
        <v>99053.437899765835</v>
      </c>
      <c r="AF3845" s="150">
        <f t="shared" si="1660"/>
        <v>1741.0770599000002</v>
      </c>
      <c r="AG3845" s="150">
        <f t="shared" si="1661"/>
        <v>61837.25357744834</v>
      </c>
      <c r="AH3845" s="150">
        <f t="shared" si="1662"/>
        <v>249685.62153211419</v>
      </c>
    </row>
    <row r="3846" spans="1:34" ht="15.75" x14ac:dyDescent="0.2">
      <c r="A3846" s="127">
        <f t="shared" si="1637"/>
        <v>45306</v>
      </c>
      <c r="B3846" s="165">
        <f t="shared" si="1639"/>
        <v>444022.69274250028</v>
      </c>
      <c r="C3846" s="124"/>
      <c r="D3846" s="128">
        <f t="shared" si="1640"/>
        <v>6735.55</v>
      </c>
      <c r="E3846" s="129">
        <f>VLOOKUP(A3845,[1]Plan1!$AY$80:$BA$314,3)</f>
        <v>6773.27</v>
      </c>
      <c r="F3846" s="130">
        <f t="shared" si="1641"/>
        <v>45276</v>
      </c>
      <c r="G3846" s="131">
        <f t="shared" si="1642"/>
        <v>5.6001365886972909E-3</v>
      </c>
      <c r="H3846" s="132">
        <f t="shared" si="1643"/>
        <v>45337</v>
      </c>
      <c r="I3846" s="132">
        <f t="shared" si="1644"/>
        <v>45306</v>
      </c>
      <c r="J3846" s="133">
        <f t="shared" si="1645"/>
        <v>19</v>
      </c>
      <c r="K3846" s="133">
        <f t="shared" si="1646"/>
        <v>19</v>
      </c>
      <c r="L3846" s="124">
        <f t="shared" si="1647"/>
        <v>1.0056001299999999</v>
      </c>
      <c r="M3846" s="134">
        <f t="shared" si="1648"/>
        <v>1.00280046</v>
      </c>
      <c r="N3846" s="134">
        <f t="shared" si="1649"/>
        <v>1.8126186600775345</v>
      </c>
      <c r="O3846" s="124">
        <f t="shared" si="1650"/>
        <v>1.82276956</v>
      </c>
      <c r="P3846" s="124"/>
      <c r="Q3846" s="125"/>
      <c r="R3846" s="126"/>
      <c r="S3846" s="124"/>
      <c r="T3846" s="135">
        <f t="shared" si="1638"/>
        <v>7.9699999999999993E-2</v>
      </c>
      <c r="U3846" s="125">
        <f t="shared" si="1651"/>
        <v>1464</v>
      </c>
      <c r="V3846" s="125">
        <v>252</v>
      </c>
      <c r="W3846" s="134">
        <f t="shared" si="1652"/>
        <v>1.561259738</v>
      </c>
      <c r="X3846" s="18"/>
      <c r="Y3846" s="123">
        <f t="shared" si="1653"/>
        <v>67054.222907000003</v>
      </c>
      <c r="Z3846" s="123">
        <f t="shared" si="1654"/>
        <v>77633.705401207772</v>
      </c>
      <c r="AA3846" s="123">
        <f t="shared" si="1655"/>
        <v>1341.0844581400002</v>
      </c>
      <c r="AB3846" s="123">
        <f t="shared" si="1656"/>
        <v>48279.040493040004</v>
      </c>
      <c r="AC3846" s="123">
        <f t="shared" si="1657"/>
        <v>194308.05325938776</v>
      </c>
      <c r="AD3846" s="150">
        <f t="shared" si="1658"/>
        <v>87053.852995000008</v>
      </c>
      <c r="AE3846" s="150">
        <f t="shared" si="1659"/>
        <v>99053.437899765835</v>
      </c>
      <c r="AF3846" s="150">
        <f t="shared" si="1660"/>
        <v>1741.0770599000002</v>
      </c>
      <c r="AG3846" s="150">
        <f t="shared" si="1661"/>
        <v>61866.271528446676</v>
      </c>
      <c r="AH3846" s="150">
        <f t="shared" si="1662"/>
        <v>249714.63948311252</v>
      </c>
    </row>
    <row r="3847" spans="1:34" ht="15.75" x14ac:dyDescent="0.2">
      <c r="A3847" s="127">
        <f t="shared" si="1637"/>
        <v>45307</v>
      </c>
      <c r="B3847" s="165">
        <f t="shared" ref="B3847:B3910" si="1663">AC3847+AH3847</f>
        <v>444240.78763718402</v>
      </c>
      <c r="C3847" s="124"/>
      <c r="D3847" s="128">
        <f t="shared" ref="D3847:D3910" si="1664">IF(E3847=E3846,D3846,E3846)</f>
        <v>6773.27</v>
      </c>
      <c r="E3847" s="129">
        <f>VLOOKUP(A3846,[1]Plan1!$AY$80:$BA$314,3)</f>
        <v>6801.72</v>
      </c>
      <c r="F3847" s="130">
        <f t="shared" ref="F3847:F3910" si="1665">IF(D3847=D3846,F3846,A3847)</f>
        <v>45307</v>
      </c>
      <c r="G3847" s="131">
        <f t="shared" ref="G3847:G3910" si="1666">(E3847/D3847)-1</f>
        <v>4.2003345503722755E-3</v>
      </c>
      <c r="H3847" s="132">
        <f t="shared" ref="H3847:H3910" si="1667">IF(DAY(A3847)=15,VLOOKUP(A3847,AO$118:AT$450,4),H3846)</f>
        <v>45337</v>
      </c>
      <c r="I3847" s="132">
        <f t="shared" ref="I3847:I3910" si="1668">IF(A3847&gt;I3846,H3847,I3846)</f>
        <v>45337</v>
      </c>
      <c r="J3847" s="133">
        <f t="shared" ref="J3847:J3910" si="1669">IF(I3847=I3846,J3846,NETWORKDAYS(I3846,I3847,$AK$118:$AK$502)-1)</f>
        <v>21</v>
      </c>
      <c r="K3847" s="133">
        <f t="shared" ref="K3847:K3910" si="1670">(J3847-(NETWORKDAYS(A3847,I3847,AK$118:AK$502)-1))</f>
        <v>1</v>
      </c>
      <c r="L3847" s="124">
        <f t="shared" ref="L3847:L3910" si="1671">TRUNC((E3847/D3847)^TRUNC((K3847/J3847),9),8)</f>
        <v>1.0001996099999999</v>
      </c>
      <c r="M3847" s="134">
        <f t="shared" ref="M3847:M3910" si="1672">IF(I3847&gt;I3846,L3846,M3846)</f>
        <v>1.0056001299999999</v>
      </c>
      <c r="N3847" s="134">
        <f t="shared" ref="N3847:N3910" si="1673">IF(I3847&gt;I3846,N3846*M3847,N3846)</f>
        <v>1.8227695602143943</v>
      </c>
      <c r="O3847" s="124">
        <f t="shared" ref="O3847:O3910" si="1674">TRUNC(TRUNC((L3847*N3847),15),8)</f>
        <v>1.8231333999999999</v>
      </c>
      <c r="P3847" s="124"/>
      <c r="Q3847" s="125"/>
      <c r="R3847" s="126"/>
      <c r="S3847" s="124"/>
      <c r="T3847" s="135">
        <f t="shared" si="1638"/>
        <v>7.9699999999999993E-2</v>
      </c>
      <c r="U3847" s="125">
        <f t="shared" ref="U3847:U3910" si="1675">IF(Q3846&gt;0,1,IF(K3847=K3846,U3846,U3846+1))</f>
        <v>1465</v>
      </c>
      <c r="V3847" s="125">
        <v>252</v>
      </c>
      <c r="W3847" s="134">
        <f t="shared" ref="W3847:W3910" si="1676">ROUND((1+T3847)^TRUNC((U3847/V3847),9),9)</f>
        <v>1.5617349</v>
      </c>
      <c r="X3847" s="18"/>
      <c r="Y3847" s="123">
        <f t="shared" ref="Y3847:Y3910" si="1677">S$1686+X$1686</f>
        <v>67054.222907000003</v>
      </c>
      <c r="Z3847" s="123">
        <f t="shared" ref="Z3847:Z3910" si="1678">(((O3847/O$1686)*W3847*W$1714)-1)*Y3847</f>
        <v>77706.630192760756</v>
      </c>
      <c r="AA3847" s="123">
        <f t="shared" ref="AA3847:AA3910" si="1679">0.02*Y3847</f>
        <v>1341.0844581400002</v>
      </c>
      <c r="AB3847" s="123">
        <f t="shared" ref="AB3847:AB3910" si="1680">0.01*((A3847-A$1686)/30)*Y3847</f>
        <v>48301.39190067567</v>
      </c>
      <c r="AC3847" s="123">
        <f t="shared" ref="AC3847:AC3910" si="1681">SUM(Y3847:AB3847)</f>
        <v>194403.32945857642</v>
      </c>
      <c r="AD3847" s="150">
        <f t="shared" ref="AD3847:AD3910" si="1682">S$1714+X$1714</f>
        <v>87053.852995000008</v>
      </c>
      <c r="AE3847" s="150">
        <f t="shared" ref="AE3847:AE3910" si="1683">(((O3847/O$1714)*W3847)-1)*AD3847</f>
        <v>99147.238644262543</v>
      </c>
      <c r="AF3847" s="150">
        <f t="shared" ref="AF3847:AF3910" si="1684">0.02*AD3847</f>
        <v>1741.0770599000002</v>
      </c>
      <c r="AG3847" s="150">
        <f t="shared" ref="AG3847:AG3910" si="1685">0.01*((A3847-A$1714)/30)*AD3847</f>
        <v>61895.289479445004</v>
      </c>
      <c r="AH3847" s="150">
        <f t="shared" ref="AH3847:AH3910" si="1686">SUM(AD3847:AG3847)</f>
        <v>249837.45817860757</v>
      </c>
    </row>
    <row r="3848" spans="1:34" ht="15.75" x14ac:dyDescent="0.2">
      <c r="A3848" s="127">
        <f t="shared" si="1637"/>
        <v>45308</v>
      </c>
      <c r="B3848" s="165">
        <f t="shared" si="1663"/>
        <v>444458.96958896786</v>
      </c>
      <c r="C3848" s="124"/>
      <c r="D3848" s="128">
        <f t="shared" si="1664"/>
        <v>6773.27</v>
      </c>
      <c r="E3848" s="129">
        <f>VLOOKUP(A3847,[1]Plan1!$AY$80:$BA$314,3)</f>
        <v>6801.72</v>
      </c>
      <c r="F3848" s="130">
        <f t="shared" si="1665"/>
        <v>45307</v>
      </c>
      <c r="G3848" s="131">
        <f t="shared" si="1666"/>
        <v>4.2003345503722755E-3</v>
      </c>
      <c r="H3848" s="132">
        <f t="shared" si="1667"/>
        <v>45337</v>
      </c>
      <c r="I3848" s="132">
        <f t="shared" si="1668"/>
        <v>45337</v>
      </c>
      <c r="J3848" s="133">
        <f t="shared" si="1669"/>
        <v>21</v>
      </c>
      <c r="K3848" s="133">
        <f t="shared" si="1670"/>
        <v>2</v>
      </c>
      <c r="L3848" s="124">
        <f t="shared" si="1671"/>
        <v>1.00039927</v>
      </c>
      <c r="M3848" s="134">
        <f t="shared" si="1672"/>
        <v>1.0056001299999999</v>
      </c>
      <c r="N3848" s="134">
        <f t="shared" si="1673"/>
        <v>1.8227695602143943</v>
      </c>
      <c r="O3848" s="124">
        <f t="shared" si="1674"/>
        <v>1.8234973299999999</v>
      </c>
      <c r="P3848" s="124"/>
      <c r="Q3848" s="125"/>
      <c r="R3848" s="126"/>
      <c r="S3848" s="124"/>
      <c r="T3848" s="135">
        <f t="shared" si="1638"/>
        <v>7.9699999999999993E-2</v>
      </c>
      <c r="U3848" s="125">
        <f t="shared" si="1675"/>
        <v>1466</v>
      </c>
      <c r="V3848" s="125">
        <v>252</v>
      </c>
      <c r="W3848" s="134">
        <f t="shared" si="1676"/>
        <v>1.562210206</v>
      </c>
      <c r="X3848" s="18"/>
      <c r="Y3848" s="123">
        <f t="shared" si="1677"/>
        <v>67054.222907000003</v>
      </c>
      <c r="Z3848" s="123">
        <f t="shared" si="1678"/>
        <v>77779.593062589236</v>
      </c>
      <c r="AA3848" s="123">
        <f t="shared" si="1679"/>
        <v>1341.0844581400002</v>
      </c>
      <c r="AB3848" s="123">
        <f t="shared" si="1680"/>
        <v>48323.743308311336</v>
      </c>
      <c r="AC3848" s="123">
        <f t="shared" si="1681"/>
        <v>194498.64373604054</v>
      </c>
      <c r="AD3848" s="150">
        <f t="shared" si="1682"/>
        <v>87053.852995000008</v>
      </c>
      <c r="AE3848" s="150">
        <f t="shared" si="1683"/>
        <v>99241.088367584001</v>
      </c>
      <c r="AF3848" s="150">
        <f t="shared" si="1684"/>
        <v>1741.0770599000002</v>
      </c>
      <c r="AG3848" s="150">
        <f t="shared" si="1685"/>
        <v>61924.307430443339</v>
      </c>
      <c r="AH3848" s="150">
        <f t="shared" si="1686"/>
        <v>249960.32585292734</v>
      </c>
    </row>
    <row r="3849" spans="1:34" ht="15.75" x14ac:dyDescent="0.2">
      <c r="A3849" s="127">
        <f t="shared" si="1637"/>
        <v>45309</v>
      </c>
      <c r="B3849" s="165">
        <f t="shared" si="1663"/>
        <v>444677.23681459215</v>
      </c>
      <c r="C3849" s="124"/>
      <c r="D3849" s="128">
        <f t="shared" si="1664"/>
        <v>6773.27</v>
      </c>
      <c r="E3849" s="129">
        <f>VLOOKUP(A3848,[1]Plan1!$AY$80:$BA$314,3)</f>
        <v>6801.72</v>
      </c>
      <c r="F3849" s="130">
        <f t="shared" si="1665"/>
        <v>45307</v>
      </c>
      <c r="G3849" s="131">
        <f t="shared" si="1666"/>
        <v>4.2003345503722755E-3</v>
      </c>
      <c r="H3849" s="132">
        <f t="shared" si="1667"/>
        <v>45337</v>
      </c>
      <c r="I3849" s="132">
        <f t="shared" si="1668"/>
        <v>45337</v>
      </c>
      <c r="J3849" s="133">
        <f t="shared" si="1669"/>
        <v>21</v>
      </c>
      <c r="K3849" s="133">
        <f t="shared" si="1670"/>
        <v>3</v>
      </c>
      <c r="L3849" s="124">
        <f t="shared" si="1671"/>
        <v>1.00059897</v>
      </c>
      <c r="M3849" s="134">
        <f t="shared" si="1672"/>
        <v>1.0056001299999999</v>
      </c>
      <c r="N3849" s="134">
        <f t="shared" si="1673"/>
        <v>1.8227695602143943</v>
      </c>
      <c r="O3849" s="124">
        <f t="shared" si="1674"/>
        <v>1.8238613400000001</v>
      </c>
      <c r="P3849" s="124"/>
      <c r="Q3849" s="125"/>
      <c r="R3849" s="126"/>
      <c r="S3849" s="124"/>
      <c r="T3849" s="135">
        <f t="shared" si="1638"/>
        <v>7.9699999999999993E-2</v>
      </c>
      <c r="U3849" s="125">
        <f t="shared" si="1675"/>
        <v>1467</v>
      </c>
      <c r="V3849" s="125">
        <v>252</v>
      </c>
      <c r="W3849" s="134">
        <f t="shared" si="1676"/>
        <v>1.562685656</v>
      </c>
      <c r="X3849" s="18"/>
      <c r="Y3849" s="123">
        <f t="shared" si="1677"/>
        <v>67054.222907000003</v>
      </c>
      <c r="Z3849" s="123">
        <f t="shared" si="1678"/>
        <v>77852.593230705534</v>
      </c>
      <c r="AA3849" s="123">
        <f t="shared" si="1679"/>
        <v>1341.0844581400002</v>
      </c>
      <c r="AB3849" s="123">
        <f t="shared" si="1680"/>
        <v>48346.094715947002</v>
      </c>
      <c r="AC3849" s="123">
        <f t="shared" si="1681"/>
        <v>194593.9953117925</v>
      </c>
      <c r="AD3849" s="150">
        <f t="shared" si="1682"/>
        <v>87053.852995000008</v>
      </c>
      <c r="AE3849" s="150">
        <f t="shared" si="1683"/>
        <v>99334.986066457976</v>
      </c>
      <c r="AF3849" s="150">
        <f t="shared" si="1684"/>
        <v>1741.0770599000002</v>
      </c>
      <c r="AG3849" s="150">
        <f t="shared" si="1685"/>
        <v>61953.325381441682</v>
      </c>
      <c r="AH3849" s="150">
        <f t="shared" si="1686"/>
        <v>250083.24150279968</v>
      </c>
    </row>
    <row r="3850" spans="1:34" ht="15.75" x14ac:dyDescent="0.2">
      <c r="A3850" s="127">
        <f t="shared" si="1637"/>
        <v>45310</v>
      </c>
      <c r="B3850" s="165">
        <f t="shared" si="1663"/>
        <v>444895.58431867778</v>
      </c>
      <c r="C3850" s="124"/>
      <c r="D3850" s="128">
        <f t="shared" si="1664"/>
        <v>6773.27</v>
      </c>
      <c r="E3850" s="129">
        <f>VLOOKUP(A3849,[1]Plan1!$AY$80:$BA$314,3)</f>
        <v>6801.72</v>
      </c>
      <c r="F3850" s="130">
        <f t="shared" si="1665"/>
        <v>45307</v>
      </c>
      <c r="G3850" s="131">
        <f t="shared" si="1666"/>
        <v>4.2003345503722755E-3</v>
      </c>
      <c r="H3850" s="132">
        <f t="shared" si="1667"/>
        <v>45337</v>
      </c>
      <c r="I3850" s="132">
        <f t="shared" si="1668"/>
        <v>45337</v>
      </c>
      <c r="J3850" s="133">
        <f t="shared" si="1669"/>
        <v>21</v>
      </c>
      <c r="K3850" s="133">
        <f t="shared" si="1670"/>
        <v>4</v>
      </c>
      <c r="L3850" s="124">
        <f t="shared" si="1671"/>
        <v>1.0007987</v>
      </c>
      <c r="M3850" s="134">
        <f t="shared" si="1672"/>
        <v>1.0056001299999999</v>
      </c>
      <c r="N3850" s="134">
        <f t="shared" si="1673"/>
        <v>1.8227695602143943</v>
      </c>
      <c r="O3850" s="124">
        <f t="shared" si="1674"/>
        <v>1.8242254</v>
      </c>
      <c r="P3850" s="124"/>
      <c r="Q3850" s="125"/>
      <c r="R3850" s="126"/>
      <c r="S3850" s="124"/>
      <c r="T3850" s="135">
        <f t="shared" si="1638"/>
        <v>7.9699999999999993E-2</v>
      </c>
      <c r="U3850" s="125">
        <f t="shared" si="1675"/>
        <v>1468</v>
      </c>
      <c r="V3850" s="125">
        <v>252</v>
      </c>
      <c r="W3850" s="134">
        <f t="shared" si="1676"/>
        <v>1.563161252</v>
      </c>
      <c r="X3850" s="18"/>
      <c r="Y3850" s="123">
        <f t="shared" si="1677"/>
        <v>67054.222907000003</v>
      </c>
      <c r="Z3850" s="123">
        <f t="shared" si="1678"/>
        <v>77925.628512159543</v>
      </c>
      <c r="AA3850" s="123">
        <f t="shared" si="1679"/>
        <v>1341.0844581400002</v>
      </c>
      <c r="AB3850" s="123">
        <f t="shared" si="1680"/>
        <v>48368.446123582675</v>
      </c>
      <c r="AC3850" s="123">
        <f t="shared" si="1681"/>
        <v>194689.38200088224</v>
      </c>
      <c r="AD3850" s="150">
        <f t="shared" si="1682"/>
        <v>87053.852995000008</v>
      </c>
      <c r="AE3850" s="150">
        <f t="shared" si="1683"/>
        <v>99428.928930455499</v>
      </c>
      <c r="AF3850" s="150">
        <f t="shared" si="1684"/>
        <v>1741.0770599000002</v>
      </c>
      <c r="AG3850" s="150">
        <f t="shared" si="1685"/>
        <v>61982.34333244001</v>
      </c>
      <c r="AH3850" s="150">
        <f t="shared" si="1686"/>
        <v>250206.20231779551</v>
      </c>
    </row>
    <row r="3851" spans="1:34" ht="15.75" x14ac:dyDescent="0.2">
      <c r="A3851" s="127">
        <f t="shared" ref="A3851:A3914" si="1687">(A3850+1)</f>
        <v>45311</v>
      </c>
      <c r="B3851" s="165">
        <f t="shared" si="1663"/>
        <v>445114.01897410618</v>
      </c>
      <c r="C3851" s="124"/>
      <c r="D3851" s="128">
        <f t="shared" si="1664"/>
        <v>6773.27</v>
      </c>
      <c r="E3851" s="129">
        <f>VLOOKUP(A3850,[1]Plan1!$AY$80:$BA$314,3)</f>
        <v>6801.72</v>
      </c>
      <c r="F3851" s="130">
        <f t="shared" si="1665"/>
        <v>45307</v>
      </c>
      <c r="G3851" s="131">
        <f t="shared" si="1666"/>
        <v>4.2003345503722755E-3</v>
      </c>
      <c r="H3851" s="132">
        <f t="shared" si="1667"/>
        <v>45337</v>
      </c>
      <c r="I3851" s="132">
        <f t="shared" si="1668"/>
        <v>45337</v>
      </c>
      <c r="J3851" s="133">
        <f t="shared" si="1669"/>
        <v>21</v>
      </c>
      <c r="K3851" s="133">
        <f t="shared" si="1670"/>
        <v>5</v>
      </c>
      <c r="L3851" s="124">
        <f t="shared" si="1671"/>
        <v>1.00099848</v>
      </c>
      <c r="M3851" s="134">
        <f t="shared" si="1672"/>
        <v>1.0056001299999999</v>
      </c>
      <c r="N3851" s="134">
        <f t="shared" si="1673"/>
        <v>1.8227695602143943</v>
      </c>
      <c r="O3851" s="124">
        <f t="shared" si="1674"/>
        <v>1.82458955</v>
      </c>
      <c r="P3851" s="124"/>
      <c r="Q3851" s="125"/>
      <c r="R3851" s="126"/>
      <c r="S3851" s="124"/>
      <c r="T3851" s="135">
        <f t="shared" ref="T3851:T3914" si="1688">(T3850)</f>
        <v>7.9699999999999993E-2</v>
      </c>
      <c r="U3851" s="125">
        <f t="shared" si="1675"/>
        <v>1469</v>
      </c>
      <c r="V3851" s="125">
        <v>252</v>
      </c>
      <c r="W3851" s="134">
        <f t="shared" si="1676"/>
        <v>1.5636369919999999</v>
      </c>
      <c r="X3851" s="18"/>
      <c r="Y3851" s="123">
        <f t="shared" si="1677"/>
        <v>67054.222907000003</v>
      </c>
      <c r="Z3851" s="123">
        <f t="shared" si="1678"/>
        <v>77998.701913110213</v>
      </c>
      <c r="AA3851" s="123">
        <f t="shared" si="1679"/>
        <v>1341.0844581400002</v>
      </c>
      <c r="AB3851" s="123">
        <f t="shared" si="1680"/>
        <v>48390.797531218333</v>
      </c>
      <c r="AC3851" s="123">
        <f t="shared" si="1681"/>
        <v>194784.80680946851</v>
      </c>
      <c r="AD3851" s="150">
        <f t="shared" si="1682"/>
        <v>87053.852995000008</v>
      </c>
      <c r="AE3851" s="150">
        <f t="shared" si="1683"/>
        <v>99522.920826299305</v>
      </c>
      <c r="AF3851" s="150">
        <f t="shared" si="1684"/>
        <v>1741.0770599000002</v>
      </c>
      <c r="AG3851" s="150">
        <f t="shared" si="1685"/>
        <v>62011.361283438346</v>
      </c>
      <c r="AH3851" s="150">
        <f t="shared" si="1686"/>
        <v>250329.21216463766</v>
      </c>
    </row>
    <row r="3852" spans="1:34" ht="15.75" x14ac:dyDescent="0.2">
      <c r="A3852" s="127">
        <f t="shared" si="1687"/>
        <v>45312</v>
      </c>
      <c r="B3852" s="165">
        <f t="shared" si="1663"/>
        <v>445165.38833274017</v>
      </c>
      <c r="C3852" s="124"/>
      <c r="D3852" s="128">
        <f t="shared" si="1664"/>
        <v>6773.27</v>
      </c>
      <c r="E3852" s="129">
        <f>VLOOKUP(A3851,[1]Plan1!$AY$80:$BA$314,3)</f>
        <v>6801.72</v>
      </c>
      <c r="F3852" s="130">
        <f t="shared" si="1665"/>
        <v>45307</v>
      </c>
      <c r="G3852" s="131">
        <f t="shared" si="1666"/>
        <v>4.2003345503722755E-3</v>
      </c>
      <c r="H3852" s="132">
        <f t="shared" si="1667"/>
        <v>45337</v>
      </c>
      <c r="I3852" s="132">
        <f t="shared" si="1668"/>
        <v>45337</v>
      </c>
      <c r="J3852" s="133">
        <f t="shared" si="1669"/>
        <v>21</v>
      </c>
      <c r="K3852" s="133">
        <f t="shared" si="1670"/>
        <v>5</v>
      </c>
      <c r="L3852" s="124">
        <f t="shared" si="1671"/>
        <v>1.00099848</v>
      </c>
      <c r="M3852" s="134">
        <f t="shared" si="1672"/>
        <v>1.0056001299999999</v>
      </c>
      <c r="N3852" s="134">
        <f t="shared" si="1673"/>
        <v>1.8227695602143943</v>
      </c>
      <c r="O3852" s="124">
        <f t="shared" si="1674"/>
        <v>1.82458955</v>
      </c>
      <c r="P3852" s="124"/>
      <c r="Q3852" s="125"/>
      <c r="R3852" s="126"/>
      <c r="S3852" s="124"/>
      <c r="T3852" s="135">
        <f t="shared" si="1688"/>
        <v>7.9699999999999993E-2</v>
      </c>
      <c r="U3852" s="125">
        <f t="shared" si="1675"/>
        <v>1469</v>
      </c>
      <c r="V3852" s="125">
        <v>252</v>
      </c>
      <c r="W3852" s="134">
        <f t="shared" si="1676"/>
        <v>1.5636369919999999</v>
      </c>
      <c r="X3852" s="18"/>
      <c r="Y3852" s="123">
        <f t="shared" si="1677"/>
        <v>67054.222907000003</v>
      </c>
      <c r="Z3852" s="123">
        <f t="shared" si="1678"/>
        <v>77998.701913110213</v>
      </c>
      <c r="AA3852" s="123">
        <f t="shared" si="1679"/>
        <v>1341.0844581400002</v>
      </c>
      <c r="AB3852" s="123">
        <f t="shared" si="1680"/>
        <v>48413.148938854007</v>
      </c>
      <c r="AC3852" s="123">
        <f t="shared" si="1681"/>
        <v>194807.15821710421</v>
      </c>
      <c r="AD3852" s="150">
        <f t="shared" si="1682"/>
        <v>87053.852995000008</v>
      </c>
      <c r="AE3852" s="150">
        <f t="shared" si="1683"/>
        <v>99522.920826299305</v>
      </c>
      <c r="AF3852" s="150">
        <f t="shared" si="1684"/>
        <v>1741.0770599000002</v>
      </c>
      <c r="AG3852" s="150">
        <f t="shared" si="1685"/>
        <v>62040.379234436674</v>
      </c>
      <c r="AH3852" s="150">
        <f t="shared" si="1686"/>
        <v>250358.23011563599</v>
      </c>
    </row>
    <row r="3853" spans="1:34" ht="15.75" x14ac:dyDescent="0.2">
      <c r="A3853" s="127">
        <f t="shared" si="1687"/>
        <v>45313</v>
      </c>
      <c r="B3853" s="165">
        <f t="shared" si="1663"/>
        <v>445216.75769137417</v>
      </c>
      <c r="C3853" s="124"/>
      <c r="D3853" s="128">
        <f t="shared" si="1664"/>
        <v>6773.27</v>
      </c>
      <c r="E3853" s="129">
        <f>VLOOKUP(A3852,[1]Plan1!$AY$80:$BA$314,3)</f>
        <v>6801.72</v>
      </c>
      <c r="F3853" s="130">
        <f t="shared" si="1665"/>
        <v>45307</v>
      </c>
      <c r="G3853" s="131">
        <f t="shared" si="1666"/>
        <v>4.2003345503722755E-3</v>
      </c>
      <c r="H3853" s="132">
        <f t="shared" si="1667"/>
        <v>45337</v>
      </c>
      <c r="I3853" s="132">
        <f t="shared" si="1668"/>
        <v>45337</v>
      </c>
      <c r="J3853" s="133">
        <f t="shared" si="1669"/>
        <v>21</v>
      </c>
      <c r="K3853" s="133">
        <f t="shared" si="1670"/>
        <v>5</v>
      </c>
      <c r="L3853" s="124">
        <f t="shared" si="1671"/>
        <v>1.00099848</v>
      </c>
      <c r="M3853" s="134">
        <f t="shared" si="1672"/>
        <v>1.0056001299999999</v>
      </c>
      <c r="N3853" s="134">
        <f t="shared" si="1673"/>
        <v>1.8227695602143943</v>
      </c>
      <c r="O3853" s="124">
        <f t="shared" si="1674"/>
        <v>1.82458955</v>
      </c>
      <c r="P3853" s="124"/>
      <c r="Q3853" s="125"/>
      <c r="R3853" s="126"/>
      <c r="S3853" s="124"/>
      <c r="T3853" s="135">
        <f t="shared" si="1688"/>
        <v>7.9699999999999993E-2</v>
      </c>
      <c r="U3853" s="125">
        <f t="shared" si="1675"/>
        <v>1469</v>
      </c>
      <c r="V3853" s="125">
        <v>252</v>
      </c>
      <c r="W3853" s="134">
        <f t="shared" si="1676"/>
        <v>1.5636369919999999</v>
      </c>
      <c r="X3853" s="18"/>
      <c r="Y3853" s="123">
        <f t="shared" si="1677"/>
        <v>67054.222907000003</v>
      </c>
      <c r="Z3853" s="123">
        <f t="shared" si="1678"/>
        <v>77998.701913110213</v>
      </c>
      <c r="AA3853" s="123">
        <f t="shared" si="1679"/>
        <v>1341.0844581400002</v>
      </c>
      <c r="AB3853" s="123">
        <f t="shared" si="1680"/>
        <v>48435.500346489673</v>
      </c>
      <c r="AC3853" s="123">
        <f t="shared" si="1681"/>
        <v>194829.50962473988</v>
      </c>
      <c r="AD3853" s="150">
        <f t="shared" si="1682"/>
        <v>87053.852995000008</v>
      </c>
      <c r="AE3853" s="150">
        <f t="shared" si="1683"/>
        <v>99522.920826299305</v>
      </c>
      <c r="AF3853" s="150">
        <f t="shared" si="1684"/>
        <v>1741.0770599000002</v>
      </c>
      <c r="AG3853" s="150">
        <f t="shared" si="1685"/>
        <v>62069.397185435002</v>
      </c>
      <c r="AH3853" s="150">
        <f t="shared" si="1686"/>
        <v>250387.24806663432</v>
      </c>
    </row>
    <row r="3854" spans="1:34" ht="15.75" x14ac:dyDescent="0.2">
      <c r="A3854" s="127">
        <f t="shared" si="1687"/>
        <v>45314</v>
      </c>
      <c r="B3854" s="165">
        <f t="shared" si="1663"/>
        <v>445435.27407702955</v>
      </c>
      <c r="C3854" s="124"/>
      <c r="D3854" s="128">
        <f t="shared" si="1664"/>
        <v>6773.27</v>
      </c>
      <c r="E3854" s="129">
        <f>VLOOKUP(A3853,[1]Plan1!$AY$80:$BA$314,3)</f>
        <v>6801.72</v>
      </c>
      <c r="F3854" s="130">
        <f t="shared" si="1665"/>
        <v>45307</v>
      </c>
      <c r="G3854" s="131">
        <f t="shared" si="1666"/>
        <v>4.2003345503722755E-3</v>
      </c>
      <c r="H3854" s="132">
        <f t="shared" si="1667"/>
        <v>45337</v>
      </c>
      <c r="I3854" s="132">
        <f t="shared" si="1668"/>
        <v>45337</v>
      </c>
      <c r="J3854" s="133">
        <f t="shared" si="1669"/>
        <v>21</v>
      </c>
      <c r="K3854" s="133">
        <f t="shared" si="1670"/>
        <v>6</v>
      </c>
      <c r="L3854" s="124">
        <f t="shared" si="1671"/>
        <v>1.00119829</v>
      </c>
      <c r="M3854" s="134">
        <f t="shared" si="1672"/>
        <v>1.0056001299999999</v>
      </c>
      <c r="N3854" s="134">
        <f t="shared" si="1673"/>
        <v>1.8227695602143943</v>
      </c>
      <c r="O3854" s="124">
        <f t="shared" si="1674"/>
        <v>1.8249537600000001</v>
      </c>
      <c r="P3854" s="124"/>
      <c r="Q3854" s="125"/>
      <c r="R3854" s="126"/>
      <c r="S3854" s="124"/>
      <c r="T3854" s="135">
        <f t="shared" si="1688"/>
        <v>7.9699999999999993E-2</v>
      </c>
      <c r="U3854" s="125">
        <f t="shared" si="1675"/>
        <v>1470</v>
      </c>
      <c r="V3854" s="125">
        <v>252</v>
      </c>
      <c r="W3854" s="134">
        <f t="shared" si="1676"/>
        <v>1.564112876</v>
      </c>
      <c r="X3854" s="18"/>
      <c r="Y3854" s="123">
        <f t="shared" si="1677"/>
        <v>67054.222907000003</v>
      </c>
      <c r="Z3854" s="123">
        <f t="shared" si="1678"/>
        <v>78071.811062392531</v>
      </c>
      <c r="AA3854" s="123">
        <f t="shared" si="1679"/>
        <v>1341.0844581400002</v>
      </c>
      <c r="AB3854" s="123">
        <f t="shared" si="1680"/>
        <v>48457.851754125339</v>
      </c>
      <c r="AC3854" s="123">
        <f t="shared" si="1681"/>
        <v>194924.97018165787</v>
      </c>
      <c r="AD3854" s="150">
        <f t="shared" si="1682"/>
        <v>87053.852995000008</v>
      </c>
      <c r="AE3854" s="150">
        <f t="shared" si="1683"/>
        <v>99616.958704038305</v>
      </c>
      <c r="AF3854" s="150">
        <f t="shared" si="1684"/>
        <v>1741.0770599000002</v>
      </c>
      <c r="AG3854" s="150">
        <f t="shared" si="1685"/>
        <v>62098.41513643333</v>
      </c>
      <c r="AH3854" s="150">
        <f t="shared" si="1686"/>
        <v>250510.30389537165</v>
      </c>
    </row>
    <row r="3855" spans="1:34" ht="15.75" x14ac:dyDescent="0.2">
      <c r="A3855" s="127">
        <f t="shared" si="1687"/>
        <v>45315</v>
      </c>
      <c r="B3855" s="165">
        <f t="shared" si="1663"/>
        <v>445653.87810149707</v>
      </c>
      <c r="C3855" s="124"/>
      <c r="D3855" s="128">
        <f t="shared" si="1664"/>
        <v>6773.27</v>
      </c>
      <c r="E3855" s="129">
        <f>VLOOKUP(A3854,[1]Plan1!$AY$80:$BA$314,3)</f>
        <v>6801.72</v>
      </c>
      <c r="F3855" s="130">
        <f t="shared" si="1665"/>
        <v>45307</v>
      </c>
      <c r="G3855" s="131">
        <f t="shared" si="1666"/>
        <v>4.2003345503722755E-3</v>
      </c>
      <c r="H3855" s="132">
        <f t="shared" si="1667"/>
        <v>45337</v>
      </c>
      <c r="I3855" s="132">
        <f t="shared" si="1668"/>
        <v>45337</v>
      </c>
      <c r="J3855" s="133">
        <f t="shared" si="1669"/>
        <v>21</v>
      </c>
      <c r="K3855" s="133">
        <f t="shared" si="1670"/>
        <v>7</v>
      </c>
      <c r="L3855" s="124">
        <f t="shared" si="1671"/>
        <v>1.00139815</v>
      </c>
      <c r="M3855" s="134">
        <f t="shared" si="1672"/>
        <v>1.0056001299999999</v>
      </c>
      <c r="N3855" s="134">
        <f t="shared" si="1673"/>
        <v>1.8227695602143943</v>
      </c>
      <c r="O3855" s="124">
        <f t="shared" si="1674"/>
        <v>1.8253180600000001</v>
      </c>
      <c r="P3855" s="124"/>
      <c r="Q3855" s="125"/>
      <c r="R3855" s="126"/>
      <c r="S3855" s="124"/>
      <c r="T3855" s="135">
        <f t="shared" si="1688"/>
        <v>7.9699999999999993E-2</v>
      </c>
      <c r="U3855" s="125">
        <f t="shared" si="1675"/>
        <v>1471</v>
      </c>
      <c r="V3855" s="125">
        <v>252</v>
      </c>
      <c r="W3855" s="134">
        <f t="shared" si="1676"/>
        <v>1.564588906</v>
      </c>
      <c r="X3855" s="18"/>
      <c r="Y3855" s="123">
        <f t="shared" si="1677"/>
        <v>67054.222907000003</v>
      </c>
      <c r="Z3855" s="123">
        <f t="shared" si="1678"/>
        <v>78144.958544387802</v>
      </c>
      <c r="AA3855" s="123">
        <f t="shared" si="1679"/>
        <v>1341.0844581400002</v>
      </c>
      <c r="AB3855" s="123">
        <f t="shared" si="1680"/>
        <v>48480.203161760997</v>
      </c>
      <c r="AC3855" s="123">
        <f t="shared" si="1681"/>
        <v>195020.4690712888</v>
      </c>
      <c r="AD3855" s="150">
        <f t="shared" si="1682"/>
        <v>87053.852995000008</v>
      </c>
      <c r="AE3855" s="150">
        <f t="shared" si="1683"/>
        <v>99711.045887876578</v>
      </c>
      <c r="AF3855" s="150">
        <f t="shared" si="1684"/>
        <v>1741.0770599000002</v>
      </c>
      <c r="AG3855" s="150">
        <f t="shared" si="1685"/>
        <v>62127.433087431666</v>
      </c>
      <c r="AH3855" s="150">
        <f t="shared" si="1686"/>
        <v>250633.40903020825</v>
      </c>
    </row>
    <row r="3856" spans="1:34" ht="15.75" x14ac:dyDescent="0.2">
      <c r="A3856" s="127">
        <f t="shared" si="1687"/>
        <v>45316</v>
      </c>
      <c r="B3856" s="165">
        <f t="shared" si="1663"/>
        <v>445872.56594761298</v>
      </c>
      <c r="C3856" s="124"/>
      <c r="D3856" s="128">
        <f t="shared" si="1664"/>
        <v>6773.27</v>
      </c>
      <c r="E3856" s="129">
        <f>VLOOKUP(A3855,[1]Plan1!$AY$80:$BA$314,3)</f>
        <v>6801.72</v>
      </c>
      <c r="F3856" s="130">
        <f t="shared" si="1665"/>
        <v>45307</v>
      </c>
      <c r="G3856" s="131">
        <f t="shared" si="1666"/>
        <v>4.2003345503722755E-3</v>
      </c>
      <c r="H3856" s="132">
        <f t="shared" si="1667"/>
        <v>45337</v>
      </c>
      <c r="I3856" s="132">
        <f t="shared" si="1668"/>
        <v>45337</v>
      </c>
      <c r="J3856" s="133">
        <f t="shared" si="1669"/>
        <v>21</v>
      </c>
      <c r="K3856" s="133">
        <f t="shared" si="1670"/>
        <v>8</v>
      </c>
      <c r="L3856" s="124">
        <f t="shared" si="1671"/>
        <v>1.0015980499999999</v>
      </c>
      <c r="M3856" s="134">
        <f t="shared" si="1672"/>
        <v>1.0056001299999999</v>
      </c>
      <c r="N3856" s="134">
        <f t="shared" si="1673"/>
        <v>1.8227695602143943</v>
      </c>
      <c r="O3856" s="124">
        <f t="shared" si="1674"/>
        <v>1.8256824300000001</v>
      </c>
      <c r="P3856" s="124"/>
      <c r="Q3856" s="125"/>
      <c r="R3856" s="126"/>
      <c r="S3856" s="124"/>
      <c r="T3856" s="135">
        <f t="shared" si="1688"/>
        <v>7.9699999999999993E-2</v>
      </c>
      <c r="U3856" s="125">
        <f t="shared" si="1675"/>
        <v>1472</v>
      </c>
      <c r="V3856" s="125">
        <v>252</v>
      </c>
      <c r="W3856" s="134">
        <f t="shared" si="1676"/>
        <v>1.565065081</v>
      </c>
      <c r="X3856" s="18"/>
      <c r="Y3856" s="123">
        <f t="shared" si="1677"/>
        <v>67054.222907000003</v>
      </c>
      <c r="Z3856" s="123">
        <f t="shared" si="1678"/>
        <v>78218.142689490487</v>
      </c>
      <c r="AA3856" s="123">
        <f t="shared" si="1679"/>
        <v>1341.0844581400002</v>
      </c>
      <c r="AB3856" s="123">
        <f t="shared" si="1680"/>
        <v>48502.554569396663</v>
      </c>
      <c r="AC3856" s="123">
        <f t="shared" si="1681"/>
        <v>195116.00462402715</v>
      </c>
      <c r="AD3856" s="150">
        <f t="shared" si="1682"/>
        <v>87053.852995000008</v>
      </c>
      <c r="AE3856" s="150">
        <f t="shared" si="1683"/>
        <v>99805.18023025585</v>
      </c>
      <c r="AF3856" s="150">
        <f t="shared" si="1684"/>
        <v>1741.0770599000002</v>
      </c>
      <c r="AG3856" s="150">
        <f t="shared" si="1685"/>
        <v>62156.451038430016</v>
      </c>
      <c r="AH3856" s="150">
        <f t="shared" si="1686"/>
        <v>250756.56132358586</v>
      </c>
    </row>
    <row r="3857" spans="1:34" ht="15.75" x14ac:dyDescent="0.2">
      <c r="A3857" s="127">
        <f t="shared" si="1687"/>
        <v>45317</v>
      </c>
      <c r="B3857" s="165">
        <f t="shared" si="1663"/>
        <v>446091.33561339538</v>
      </c>
      <c r="C3857" s="124"/>
      <c r="D3857" s="128">
        <f t="shared" si="1664"/>
        <v>6773.27</v>
      </c>
      <c r="E3857" s="129">
        <f>VLOOKUP(A3856,[1]Plan1!$AY$80:$BA$314,3)</f>
        <v>6801.72</v>
      </c>
      <c r="F3857" s="130">
        <f t="shared" si="1665"/>
        <v>45307</v>
      </c>
      <c r="G3857" s="131">
        <f t="shared" si="1666"/>
        <v>4.2003345503722755E-3</v>
      </c>
      <c r="H3857" s="132">
        <f t="shared" si="1667"/>
        <v>45337</v>
      </c>
      <c r="I3857" s="132">
        <f t="shared" si="1668"/>
        <v>45337</v>
      </c>
      <c r="J3857" s="133">
        <f t="shared" si="1669"/>
        <v>21</v>
      </c>
      <c r="K3857" s="133">
        <f t="shared" si="1670"/>
        <v>9</v>
      </c>
      <c r="L3857" s="124">
        <f t="shared" si="1671"/>
        <v>1.0017979800000001</v>
      </c>
      <c r="M3857" s="134">
        <f t="shared" si="1672"/>
        <v>1.0056001299999999</v>
      </c>
      <c r="N3857" s="134">
        <f t="shared" si="1673"/>
        <v>1.8227695602143943</v>
      </c>
      <c r="O3857" s="124">
        <f t="shared" si="1674"/>
        <v>1.8260468599999999</v>
      </c>
      <c r="P3857" s="124"/>
      <c r="Q3857" s="125"/>
      <c r="R3857" s="126"/>
      <c r="S3857" s="124"/>
      <c r="T3857" s="135">
        <f t="shared" si="1688"/>
        <v>7.9699999999999993E-2</v>
      </c>
      <c r="U3857" s="125">
        <f t="shared" si="1675"/>
        <v>1473</v>
      </c>
      <c r="V3857" s="125">
        <v>252</v>
      </c>
      <c r="W3857" s="134">
        <f t="shared" si="1676"/>
        <v>1.5655414000000001</v>
      </c>
      <c r="X3857" s="18"/>
      <c r="Y3857" s="123">
        <f t="shared" si="1677"/>
        <v>67054.222907000003</v>
      </c>
      <c r="Z3857" s="123">
        <f t="shared" si="1678"/>
        <v>78291.362622045184</v>
      </c>
      <c r="AA3857" s="123">
        <f t="shared" si="1679"/>
        <v>1341.0844581400002</v>
      </c>
      <c r="AB3857" s="123">
        <f t="shared" si="1680"/>
        <v>48524.905977032329</v>
      </c>
      <c r="AC3857" s="123">
        <f t="shared" si="1681"/>
        <v>195211.57596421751</v>
      </c>
      <c r="AD3857" s="150">
        <f t="shared" si="1682"/>
        <v>87053.852995000008</v>
      </c>
      <c r="AE3857" s="150">
        <f t="shared" si="1683"/>
        <v>99899.360604849513</v>
      </c>
      <c r="AF3857" s="150">
        <f t="shared" si="1684"/>
        <v>1741.0770599000002</v>
      </c>
      <c r="AG3857" s="150">
        <f t="shared" si="1685"/>
        <v>62185.468989428344</v>
      </c>
      <c r="AH3857" s="150">
        <f t="shared" si="1686"/>
        <v>250879.75964917787</v>
      </c>
    </row>
    <row r="3858" spans="1:34" ht="15.75" x14ac:dyDescent="0.2">
      <c r="A3858" s="127">
        <f t="shared" si="1687"/>
        <v>45318</v>
      </c>
      <c r="B3858" s="165">
        <f t="shared" si="1663"/>
        <v>446310.19280038658</v>
      </c>
      <c r="C3858" s="124"/>
      <c r="D3858" s="128">
        <f t="shared" si="1664"/>
        <v>6773.27</v>
      </c>
      <c r="E3858" s="129">
        <f>VLOOKUP(A3857,[1]Plan1!$AY$80:$BA$314,3)</f>
        <v>6801.72</v>
      </c>
      <c r="F3858" s="130">
        <f t="shared" si="1665"/>
        <v>45307</v>
      </c>
      <c r="G3858" s="131">
        <f t="shared" si="1666"/>
        <v>4.2003345503722755E-3</v>
      </c>
      <c r="H3858" s="132">
        <f t="shared" si="1667"/>
        <v>45337</v>
      </c>
      <c r="I3858" s="132">
        <f t="shared" si="1668"/>
        <v>45337</v>
      </c>
      <c r="J3858" s="133">
        <f t="shared" si="1669"/>
        <v>21</v>
      </c>
      <c r="K3858" s="133">
        <f t="shared" si="1670"/>
        <v>10</v>
      </c>
      <c r="L3858" s="124">
        <f t="shared" si="1671"/>
        <v>1.00199796</v>
      </c>
      <c r="M3858" s="134">
        <f t="shared" si="1672"/>
        <v>1.0056001299999999</v>
      </c>
      <c r="N3858" s="134">
        <f t="shared" si="1673"/>
        <v>1.8227695602143943</v>
      </c>
      <c r="O3858" s="124">
        <f t="shared" si="1674"/>
        <v>1.8264113799999999</v>
      </c>
      <c r="P3858" s="124"/>
      <c r="Q3858" s="125"/>
      <c r="R3858" s="126"/>
      <c r="S3858" s="124"/>
      <c r="T3858" s="135">
        <f t="shared" si="1688"/>
        <v>7.9699999999999993E-2</v>
      </c>
      <c r="U3858" s="125">
        <f t="shared" si="1675"/>
        <v>1474</v>
      </c>
      <c r="V3858" s="125">
        <v>252</v>
      </c>
      <c r="W3858" s="134">
        <f t="shared" si="1676"/>
        <v>1.566017864</v>
      </c>
      <c r="X3858" s="18"/>
      <c r="Y3858" s="123">
        <f t="shared" si="1677"/>
        <v>67054.222907000003</v>
      </c>
      <c r="Z3858" s="123">
        <f t="shared" si="1678"/>
        <v>78364.620835873749</v>
      </c>
      <c r="AA3858" s="123">
        <f t="shared" si="1679"/>
        <v>1341.0844581400002</v>
      </c>
      <c r="AB3858" s="123">
        <f t="shared" si="1680"/>
        <v>48547.25738466801</v>
      </c>
      <c r="AC3858" s="123">
        <f t="shared" si="1681"/>
        <v>195307.18558568176</v>
      </c>
      <c r="AD3858" s="150">
        <f t="shared" si="1682"/>
        <v>87053.852995000008</v>
      </c>
      <c r="AE3858" s="150">
        <f t="shared" si="1683"/>
        <v>99993.590219378151</v>
      </c>
      <c r="AF3858" s="150">
        <f t="shared" si="1684"/>
        <v>1741.0770599000002</v>
      </c>
      <c r="AG3858" s="150">
        <f t="shared" si="1685"/>
        <v>62214.486940426672</v>
      </c>
      <c r="AH3858" s="150">
        <f t="shared" si="1686"/>
        <v>251003.00721470482</v>
      </c>
    </row>
    <row r="3859" spans="1:34" ht="15.75" x14ac:dyDescent="0.2">
      <c r="A3859" s="127">
        <f t="shared" si="1687"/>
        <v>45319</v>
      </c>
      <c r="B3859" s="165">
        <f t="shared" si="1663"/>
        <v>446361.56215902057</v>
      </c>
      <c r="C3859" s="124"/>
      <c r="D3859" s="128">
        <f t="shared" si="1664"/>
        <v>6773.27</v>
      </c>
      <c r="E3859" s="129">
        <f>VLOOKUP(A3858,[1]Plan1!$AY$80:$BA$314,3)</f>
        <v>6801.72</v>
      </c>
      <c r="F3859" s="130">
        <f t="shared" si="1665"/>
        <v>45307</v>
      </c>
      <c r="G3859" s="131">
        <f t="shared" si="1666"/>
        <v>4.2003345503722755E-3</v>
      </c>
      <c r="H3859" s="132">
        <f t="shared" si="1667"/>
        <v>45337</v>
      </c>
      <c r="I3859" s="132">
        <f t="shared" si="1668"/>
        <v>45337</v>
      </c>
      <c r="J3859" s="133">
        <f t="shared" si="1669"/>
        <v>21</v>
      </c>
      <c r="K3859" s="133">
        <f t="shared" si="1670"/>
        <v>10</v>
      </c>
      <c r="L3859" s="124">
        <f t="shared" si="1671"/>
        <v>1.00199796</v>
      </c>
      <c r="M3859" s="134">
        <f t="shared" si="1672"/>
        <v>1.0056001299999999</v>
      </c>
      <c r="N3859" s="134">
        <f t="shared" si="1673"/>
        <v>1.8227695602143943</v>
      </c>
      <c r="O3859" s="124">
        <f t="shared" si="1674"/>
        <v>1.8264113799999999</v>
      </c>
      <c r="P3859" s="124"/>
      <c r="Q3859" s="125"/>
      <c r="R3859" s="126"/>
      <c r="S3859" s="124"/>
      <c r="T3859" s="135">
        <f t="shared" si="1688"/>
        <v>7.9699999999999993E-2</v>
      </c>
      <c r="U3859" s="125">
        <f t="shared" si="1675"/>
        <v>1474</v>
      </c>
      <c r="V3859" s="125">
        <v>252</v>
      </c>
      <c r="W3859" s="134">
        <f t="shared" si="1676"/>
        <v>1.566017864</v>
      </c>
      <c r="X3859" s="18"/>
      <c r="Y3859" s="123">
        <f t="shared" si="1677"/>
        <v>67054.222907000003</v>
      </c>
      <c r="Z3859" s="123">
        <f t="shared" si="1678"/>
        <v>78364.620835873749</v>
      </c>
      <c r="AA3859" s="123">
        <f t="shared" si="1679"/>
        <v>1341.0844581400002</v>
      </c>
      <c r="AB3859" s="123">
        <f t="shared" si="1680"/>
        <v>48569.608792303676</v>
      </c>
      <c r="AC3859" s="123">
        <f t="shared" si="1681"/>
        <v>195329.53699331742</v>
      </c>
      <c r="AD3859" s="150">
        <f t="shared" si="1682"/>
        <v>87053.852995000008</v>
      </c>
      <c r="AE3859" s="150">
        <f t="shared" si="1683"/>
        <v>99993.590219378151</v>
      </c>
      <c r="AF3859" s="150">
        <f t="shared" si="1684"/>
        <v>1741.0770599000002</v>
      </c>
      <c r="AG3859" s="150">
        <f t="shared" si="1685"/>
        <v>62243.504891425</v>
      </c>
      <c r="AH3859" s="150">
        <f t="shared" si="1686"/>
        <v>251032.02516570315</v>
      </c>
    </row>
    <row r="3860" spans="1:34" ht="15.75" x14ac:dyDescent="0.2">
      <c r="A3860" s="127">
        <f t="shared" si="1687"/>
        <v>45320</v>
      </c>
      <c r="B3860" s="165">
        <f t="shared" si="1663"/>
        <v>446412.93151765456</v>
      </c>
      <c r="C3860" s="124"/>
      <c r="D3860" s="128">
        <f t="shared" si="1664"/>
        <v>6773.27</v>
      </c>
      <c r="E3860" s="129">
        <f>VLOOKUP(A3859,[1]Plan1!$AY$80:$BA$314,3)</f>
        <v>6801.72</v>
      </c>
      <c r="F3860" s="130">
        <f t="shared" si="1665"/>
        <v>45307</v>
      </c>
      <c r="G3860" s="131">
        <f t="shared" si="1666"/>
        <v>4.2003345503722755E-3</v>
      </c>
      <c r="H3860" s="132">
        <f t="shared" si="1667"/>
        <v>45337</v>
      </c>
      <c r="I3860" s="132">
        <f t="shared" si="1668"/>
        <v>45337</v>
      </c>
      <c r="J3860" s="133">
        <f t="shared" si="1669"/>
        <v>21</v>
      </c>
      <c r="K3860" s="133">
        <f t="shared" si="1670"/>
        <v>10</v>
      </c>
      <c r="L3860" s="124">
        <f t="shared" si="1671"/>
        <v>1.00199796</v>
      </c>
      <c r="M3860" s="134">
        <f t="shared" si="1672"/>
        <v>1.0056001299999999</v>
      </c>
      <c r="N3860" s="134">
        <f t="shared" si="1673"/>
        <v>1.8227695602143943</v>
      </c>
      <c r="O3860" s="124">
        <f t="shared" si="1674"/>
        <v>1.8264113799999999</v>
      </c>
      <c r="P3860" s="124"/>
      <c r="Q3860" s="125"/>
      <c r="R3860" s="126"/>
      <c r="S3860" s="124"/>
      <c r="T3860" s="135">
        <f t="shared" si="1688"/>
        <v>7.9699999999999993E-2</v>
      </c>
      <c r="U3860" s="125">
        <f t="shared" si="1675"/>
        <v>1474</v>
      </c>
      <c r="V3860" s="125">
        <v>252</v>
      </c>
      <c r="W3860" s="134">
        <f t="shared" si="1676"/>
        <v>1.566017864</v>
      </c>
      <c r="X3860" s="18"/>
      <c r="Y3860" s="123">
        <f t="shared" si="1677"/>
        <v>67054.222907000003</v>
      </c>
      <c r="Z3860" s="123">
        <f t="shared" si="1678"/>
        <v>78364.620835873749</v>
      </c>
      <c r="AA3860" s="123">
        <f t="shared" si="1679"/>
        <v>1341.0844581400002</v>
      </c>
      <c r="AB3860" s="123">
        <f t="shared" si="1680"/>
        <v>48591.960199939334</v>
      </c>
      <c r="AC3860" s="123">
        <f t="shared" si="1681"/>
        <v>195351.88840095309</v>
      </c>
      <c r="AD3860" s="150">
        <f t="shared" si="1682"/>
        <v>87053.852995000008</v>
      </c>
      <c r="AE3860" s="150">
        <f t="shared" si="1683"/>
        <v>99993.590219378151</v>
      </c>
      <c r="AF3860" s="150">
        <f t="shared" si="1684"/>
        <v>1741.0770599000002</v>
      </c>
      <c r="AG3860" s="150">
        <f t="shared" si="1685"/>
        <v>62272.522842423343</v>
      </c>
      <c r="AH3860" s="150">
        <f t="shared" si="1686"/>
        <v>251061.0431167015</v>
      </c>
    </row>
    <row r="3861" spans="1:34" ht="15.75" x14ac:dyDescent="0.2">
      <c r="A3861" s="127">
        <f t="shared" si="1687"/>
        <v>45321</v>
      </c>
      <c r="B3861" s="165">
        <f t="shared" si="1663"/>
        <v>446631.86918806541</v>
      </c>
      <c r="C3861" s="124"/>
      <c r="D3861" s="128">
        <f t="shared" si="1664"/>
        <v>6773.27</v>
      </c>
      <c r="E3861" s="129">
        <f>VLOOKUP(A3860,[1]Plan1!$AY$80:$BA$314,3)</f>
        <v>6801.72</v>
      </c>
      <c r="F3861" s="130">
        <f t="shared" si="1665"/>
        <v>45307</v>
      </c>
      <c r="G3861" s="131">
        <f t="shared" si="1666"/>
        <v>4.2003345503722755E-3</v>
      </c>
      <c r="H3861" s="132">
        <f t="shared" si="1667"/>
        <v>45337</v>
      </c>
      <c r="I3861" s="132">
        <f t="shared" si="1668"/>
        <v>45337</v>
      </c>
      <c r="J3861" s="133">
        <f t="shared" si="1669"/>
        <v>21</v>
      </c>
      <c r="K3861" s="133">
        <f t="shared" si="1670"/>
        <v>11</v>
      </c>
      <c r="L3861" s="124">
        <f t="shared" si="1671"/>
        <v>1.0021979700000001</v>
      </c>
      <c r="M3861" s="134">
        <f t="shared" si="1672"/>
        <v>1.0056001299999999</v>
      </c>
      <c r="N3861" s="134">
        <f t="shared" si="1673"/>
        <v>1.8227695602143943</v>
      </c>
      <c r="O3861" s="124">
        <f t="shared" si="1674"/>
        <v>1.82677595</v>
      </c>
      <c r="P3861" s="124"/>
      <c r="Q3861" s="125"/>
      <c r="R3861" s="126"/>
      <c r="S3861" s="124"/>
      <c r="T3861" s="135">
        <f t="shared" si="1688"/>
        <v>7.9699999999999993E-2</v>
      </c>
      <c r="U3861" s="125">
        <f t="shared" si="1675"/>
        <v>1475</v>
      </c>
      <c r="V3861" s="125">
        <v>252</v>
      </c>
      <c r="W3861" s="134">
        <f t="shared" si="1676"/>
        <v>1.566494474</v>
      </c>
      <c r="X3861" s="18"/>
      <c r="Y3861" s="123">
        <f t="shared" si="1677"/>
        <v>67054.222907000003</v>
      </c>
      <c r="Z3861" s="123">
        <f t="shared" si="1678"/>
        <v>78437.914252687668</v>
      </c>
      <c r="AA3861" s="123">
        <f t="shared" si="1679"/>
        <v>1341.0844581400002</v>
      </c>
      <c r="AB3861" s="123">
        <f t="shared" si="1680"/>
        <v>48614.311607575</v>
      </c>
      <c r="AC3861" s="123">
        <f t="shared" si="1681"/>
        <v>195447.53322540264</v>
      </c>
      <c r="AD3861" s="150">
        <f t="shared" si="1682"/>
        <v>87053.852995000008</v>
      </c>
      <c r="AE3861" s="150">
        <f t="shared" si="1683"/>
        <v>100087.86511434104</v>
      </c>
      <c r="AF3861" s="150">
        <f t="shared" si="1684"/>
        <v>1741.0770599000002</v>
      </c>
      <c r="AG3861" s="150">
        <f t="shared" si="1685"/>
        <v>62301.540793421671</v>
      </c>
      <c r="AH3861" s="150">
        <f t="shared" si="1686"/>
        <v>251184.33596266274</v>
      </c>
    </row>
    <row r="3862" spans="1:34" ht="15.75" x14ac:dyDescent="0.2">
      <c r="A3862" s="127">
        <f t="shared" si="1687"/>
        <v>45322</v>
      </c>
      <c r="B3862" s="165">
        <f t="shared" si="1663"/>
        <v>446850.89422973077</v>
      </c>
      <c r="C3862" s="124"/>
      <c r="D3862" s="128">
        <f t="shared" si="1664"/>
        <v>6773.27</v>
      </c>
      <c r="E3862" s="129">
        <f>VLOOKUP(A3861,[1]Plan1!$AY$80:$BA$314,3)</f>
        <v>6801.72</v>
      </c>
      <c r="F3862" s="130">
        <f t="shared" si="1665"/>
        <v>45307</v>
      </c>
      <c r="G3862" s="131">
        <f t="shared" si="1666"/>
        <v>4.2003345503722755E-3</v>
      </c>
      <c r="H3862" s="132">
        <f t="shared" si="1667"/>
        <v>45337</v>
      </c>
      <c r="I3862" s="132">
        <f t="shared" si="1668"/>
        <v>45337</v>
      </c>
      <c r="J3862" s="133">
        <f t="shared" si="1669"/>
        <v>21</v>
      </c>
      <c r="K3862" s="133">
        <f t="shared" si="1670"/>
        <v>12</v>
      </c>
      <c r="L3862" s="124">
        <f t="shared" si="1671"/>
        <v>1.0023980299999999</v>
      </c>
      <c r="M3862" s="134">
        <f t="shared" si="1672"/>
        <v>1.0056001299999999</v>
      </c>
      <c r="N3862" s="134">
        <f t="shared" si="1673"/>
        <v>1.8227695602143943</v>
      </c>
      <c r="O3862" s="124">
        <f t="shared" si="1674"/>
        <v>1.8271406100000001</v>
      </c>
      <c r="P3862" s="124"/>
      <c r="Q3862" s="125"/>
      <c r="R3862" s="126"/>
      <c r="S3862" s="124"/>
      <c r="T3862" s="135">
        <f t="shared" si="1688"/>
        <v>7.9699999999999993E-2</v>
      </c>
      <c r="U3862" s="125">
        <f t="shared" si="1675"/>
        <v>1476</v>
      </c>
      <c r="V3862" s="125">
        <v>252</v>
      </c>
      <c r="W3862" s="134">
        <f t="shared" si="1676"/>
        <v>1.5669712280000001</v>
      </c>
      <c r="X3862" s="18"/>
      <c r="Y3862" s="123">
        <f t="shared" si="1677"/>
        <v>67054.222907000003</v>
      </c>
      <c r="Z3862" s="123">
        <f t="shared" si="1678"/>
        <v>78511.245885186334</v>
      </c>
      <c r="AA3862" s="123">
        <f t="shared" si="1679"/>
        <v>1341.0844581400002</v>
      </c>
      <c r="AB3862" s="123">
        <f t="shared" si="1680"/>
        <v>48636.663015210666</v>
      </c>
      <c r="AC3862" s="123">
        <f t="shared" si="1681"/>
        <v>195543.21626553702</v>
      </c>
      <c r="AD3862" s="150">
        <f t="shared" si="1682"/>
        <v>87053.852995000008</v>
      </c>
      <c r="AE3862" s="150">
        <f t="shared" si="1683"/>
        <v>100182.18916487372</v>
      </c>
      <c r="AF3862" s="150">
        <f t="shared" si="1684"/>
        <v>1741.0770599000002</v>
      </c>
      <c r="AG3862" s="150">
        <f t="shared" si="1685"/>
        <v>62330.558744420006</v>
      </c>
      <c r="AH3862" s="150">
        <f t="shared" si="1686"/>
        <v>251307.67796419375</v>
      </c>
    </row>
    <row r="3863" spans="1:34" ht="15.75" x14ac:dyDescent="0.2">
      <c r="A3863" s="127">
        <f t="shared" si="1687"/>
        <v>45323</v>
      </c>
      <c r="B3863" s="165">
        <f t="shared" si="1663"/>
        <v>447070.00527879212</v>
      </c>
      <c r="C3863" s="124"/>
      <c r="D3863" s="128">
        <f t="shared" si="1664"/>
        <v>6773.27</v>
      </c>
      <c r="E3863" s="129">
        <f>VLOOKUP(A3862,[1]Plan1!$AY$80:$BA$314,3)</f>
        <v>6801.72</v>
      </c>
      <c r="F3863" s="130">
        <f t="shared" si="1665"/>
        <v>45307</v>
      </c>
      <c r="G3863" s="131">
        <f t="shared" si="1666"/>
        <v>4.2003345503722755E-3</v>
      </c>
      <c r="H3863" s="132">
        <f t="shared" si="1667"/>
        <v>45337</v>
      </c>
      <c r="I3863" s="132">
        <f t="shared" si="1668"/>
        <v>45337</v>
      </c>
      <c r="J3863" s="133">
        <f t="shared" si="1669"/>
        <v>21</v>
      </c>
      <c r="K3863" s="133">
        <f t="shared" si="1670"/>
        <v>13</v>
      </c>
      <c r="L3863" s="124">
        <f t="shared" si="1671"/>
        <v>1.00259813</v>
      </c>
      <c r="M3863" s="134">
        <f t="shared" si="1672"/>
        <v>1.0056001299999999</v>
      </c>
      <c r="N3863" s="134">
        <f t="shared" si="1673"/>
        <v>1.8227695602143943</v>
      </c>
      <c r="O3863" s="124">
        <f t="shared" si="1674"/>
        <v>1.82750535</v>
      </c>
      <c r="P3863" s="124"/>
      <c r="Q3863" s="125"/>
      <c r="R3863" s="126"/>
      <c r="S3863" s="124"/>
      <c r="T3863" s="135">
        <f t="shared" si="1688"/>
        <v>7.9699999999999993E-2</v>
      </c>
      <c r="U3863" s="125">
        <f t="shared" si="1675"/>
        <v>1477</v>
      </c>
      <c r="V3863" s="125">
        <v>252</v>
      </c>
      <c r="W3863" s="134">
        <f t="shared" si="1676"/>
        <v>1.5674481280000001</v>
      </c>
      <c r="X3863" s="18"/>
      <c r="Y3863" s="123">
        <f t="shared" si="1677"/>
        <v>67054.222907000003</v>
      </c>
      <c r="Z3863" s="123">
        <f t="shared" si="1678"/>
        <v>78584.615136825829</v>
      </c>
      <c r="AA3863" s="123">
        <f t="shared" si="1679"/>
        <v>1341.0844581400002</v>
      </c>
      <c r="AB3863" s="123">
        <f t="shared" si="1680"/>
        <v>48659.01442284634</v>
      </c>
      <c r="AC3863" s="123">
        <f t="shared" si="1681"/>
        <v>195638.93692481215</v>
      </c>
      <c r="AD3863" s="150">
        <f t="shared" si="1682"/>
        <v>87053.852995000008</v>
      </c>
      <c r="AE3863" s="150">
        <f t="shared" si="1683"/>
        <v>100276.56160366161</v>
      </c>
      <c r="AF3863" s="150">
        <f t="shared" si="1684"/>
        <v>1741.0770599000002</v>
      </c>
      <c r="AG3863" s="150">
        <f t="shared" si="1685"/>
        <v>62359.576695418342</v>
      </c>
      <c r="AH3863" s="150">
        <f t="shared" si="1686"/>
        <v>251431.06835397996</v>
      </c>
    </row>
    <row r="3864" spans="1:34" ht="15.75" x14ac:dyDescent="0.2">
      <c r="A3864" s="127">
        <f t="shared" si="1687"/>
        <v>45324</v>
      </c>
      <c r="B3864" s="165">
        <f t="shared" si="1663"/>
        <v>447289.19668702665</v>
      </c>
      <c r="C3864" s="124"/>
      <c r="D3864" s="128">
        <f t="shared" si="1664"/>
        <v>6773.27</v>
      </c>
      <c r="E3864" s="129">
        <f>VLOOKUP(A3863,[1]Plan1!$AY$80:$BA$314,3)</f>
        <v>6801.72</v>
      </c>
      <c r="F3864" s="130">
        <f t="shared" si="1665"/>
        <v>45307</v>
      </c>
      <c r="G3864" s="131">
        <f t="shared" si="1666"/>
        <v>4.2003345503722755E-3</v>
      </c>
      <c r="H3864" s="132">
        <f t="shared" si="1667"/>
        <v>45337</v>
      </c>
      <c r="I3864" s="132">
        <f t="shared" si="1668"/>
        <v>45337</v>
      </c>
      <c r="J3864" s="133">
        <f t="shared" si="1669"/>
        <v>21</v>
      </c>
      <c r="K3864" s="133">
        <f t="shared" si="1670"/>
        <v>14</v>
      </c>
      <c r="L3864" s="124">
        <f t="shared" si="1671"/>
        <v>1.0027982600000001</v>
      </c>
      <c r="M3864" s="134">
        <f t="shared" si="1672"/>
        <v>1.0056001299999999</v>
      </c>
      <c r="N3864" s="134">
        <f t="shared" si="1673"/>
        <v>1.8227695602143943</v>
      </c>
      <c r="O3864" s="124">
        <f t="shared" si="1674"/>
        <v>1.8278701399999999</v>
      </c>
      <c r="P3864" s="124"/>
      <c r="Q3864" s="125"/>
      <c r="R3864" s="126"/>
      <c r="S3864" s="124"/>
      <c r="T3864" s="135">
        <f t="shared" si="1688"/>
        <v>7.9699999999999993E-2</v>
      </c>
      <c r="U3864" s="125">
        <f t="shared" si="1675"/>
        <v>1478</v>
      </c>
      <c r="V3864" s="125">
        <v>252</v>
      </c>
      <c r="W3864" s="134">
        <f t="shared" si="1676"/>
        <v>1.5679251729999999</v>
      </c>
      <c r="X3864" s="18"/>
      <c r="Y3864" s="123">
        <f t="shared" si="1677"/>
        <v>67054.222907000003</v>
      </c>
      <c r="Z3864" s="123">
        <f t="shared" si="1678"/>
        <v>78658.019537106025</v>
      </c>
      <c r="AA3864" s="123">
        <f t="shared" si="1679"/>
        <v>1341.0844581400002</v>
      </c>
      <c r="AB3864" s="123">
        <f t="shared" si="1680"/>
        <v>48681.365830481998</v>
      </c>
      <c r="AC3864" s="123">
        <f t="shared" si="1681"/>
        <v>195734.69273272803</v>
      </c>
      <c r="AD3864" s="150">
        <f t="shared" si="1682"/>
        <v>87053.852995000008</v>
      </c>
      <c r="AE3864" s="150">
        <f t="shared" si="1683"/>
        <v>100370.97925298195</v>
      </c>
      <c r="AF3864" s="150">
        <f t="shared" si="1684"/>
        <v>1741.0770599000002</v>
      </c>
      <c r="AG3864" s="150">
        <f t="shared" si="1685"/>
        <v>62388.59464641667</v>
      </c>
      <c r="AH3864" s="150">
        <f t="shared" si="1686"/>
        <v>251554.50395429865</v>
      </c>
    </row>
    <row r="3865" spans="1:34" ht="15.75" x14ac:dyDescent="0.2">
      <c r="A3865" s="127">
        <f t="shared" si="1687"/>
        <v>45325</v>
      </c>
      <c r="B3865" s="165">
        <f t="shared" si="1663"/>
        <v>447508.47577358561</v>
      </c>
      <c r="C3865" s="124"/>
      <c r="D3865" s="128">
        <f t="shared" si="1664"/>
        <v>6773.27</v>
      </c>
      <c r="E3865" s="129">
        <f>VLOOKUP(A3864,[1]Plan1!$AY$80:$BA$314,3)</f>
        <v>6801.72</v>
      </c>
      <c r="F3865" s="130">
        <f t="shared" si="1665"/>
        <v>45307</v>
      </c>
      <c r="G3865" s="131">
        <f t="shared" si="1666"/>
        <v>4.2003345503722755E-3</v>
      </c>
      <c r="H3865" s="132">
        <f t="shared" si="1667"/>
        <v>45337</v>
      </c>
      <c r="I3865" s="132">
        <f t="shared" si="1668"/>
        <v>45337</v>
      </c>
      <c r="J3865" s="133">
        <f t="shared" si="1669"/>
        <v>21</v>
      </c>
      <c r="K3865" s="133">
        <f t="shared" si="1670"/>
        <v>15</v>
      </c>
      <c r="L3865" s="124">
        <f t="shared" si="1671"/>
        <v>1.00299844</v>
      </c>
      <c r="M3865" s="134">
        <f t="shared" si="1672"/>
        <v>1.0056001299999999</v>
      </c>
      <c r="N3865" s="134">
        <f t="shared" si="1673"/>
        <v>1.8227695602143943</v>
      </c>
      <c r="O3865" s="124">
        <f t="shared" si="1674"/>
        <v>1.8282350199999999</v>
      </c>
      <c r="P3865" s="124"/>
      <c r="Q3865" s="125"/>
      <c r="R3865" s="126"/>
      <c r="S3865" s="124"/>
      <c r="T3865" s="135">
        <f t="shared" si="1688"/>
        <v>7.9699999999999993E-2</v>
      </c>
      <c r="U3865" s="125">
        <f t="shared" si="1675"/>
        <v>1479</v>
      </c>
      <c r="V3865" s="125">
        <v>252</v>
      </c>
      <c r="W3865" s="134">
        <f t="shared" si="1676"/>
        <v>1.5684023629999999</v>
      </c>
      <c r="X3865" s="18"/>
      <c r="Y3865" s="123">
        <f t="shared" si="1677"/>
        <v>67054.222907000003</v>
      </c>
      <c r="Z3865" s="123">
        <f t="shared" si="1678"/>
        <v>78731.462287381495</v>
      </c>
      <c r="AA3865" s="123">
        <f t="shared" si="1679"/>
        <v>1341.0844581400002</v>
      </c>
      <c r="AB3865" s="123">
        <f t="shared" si="1680"/>
        <v>48703.717238117672</v>
      </c>
      <c r="AC3865" s="123">
        <f t="shared" si="1681"/>
        <v>195830.48689063918</v>
      </c>
      <c r="AD3865" s="150">
        <f t="shared" si="1682"/>
        <v>87053.852995000008</v>
      </c>
      <c r="AE3865" s="150">
        <f t="shared" si="1683"/>
        <v>100465.44623063139</v>
      </c>
      <c r="AF3865" s="150">
        <f t="shared" si="1684"/>
        <v>1741.0770599000002</v>
      </c>
      <c r="AG3865" s="150">
        <f t="shared" si="1685"/>
        <v>62417.612597415013</v>
      </c>
      <c r="AH3865" s="150">
        <f t="shared" si="1686"/>
        <v>251677.98888294643</v>
      </c>
    </row>
    <row r="3866" spans="1:34" ht="15.75" x14ac:dyDescent="0.2">
      <c r="A3866" s="127">
        <f t="shared" si="1687"/>
        <v>45326</v>
      </c>
      <c r="B3866" s="165">
        <f t="shared" si="1663"/>
        <v>447559.84513221961</v>
      </c>
      <c r="C3866" s="124"/>
      <c r="D3866" s="128">
        <f t="shared" si="1664"/>
        <v>6773.27</v>
      </c>
      <c r="E3866" s="129">
        <f>VLOOKUP(A3865,[1]Plan1!$AY$80:$BA$314,3)</f>
        <v>6801.72</v>
      </c>
      <c r="F3866" s="130">
        <f t="shared" si="1665"/>
        <v>45307</v>
      </c>
      <c r="G3866" s="131">
        <f t="shared" si="1666"/>
        <v>4.2003345503722755E-3</v>
      </c>
      <c r="H3866" s="132">
        <f t="shared" si="1667"/>
        <v>45337</v>
      </c>
      <c r="I3866" s="132">
        <f t="shared" si="1668"/>
        <v>45337</v>
      </c>
      <c r="J3866" s="133">
        <f t="shared" si="1669"/>
        <v>21</v>
      </c>
      <c r="K3866" s="133">
        <f t="shared" si="1670"/>
        <v>15</v>
      </c>
      <c r="L3866" s="124">
        <f t="shared" si="1671"/>
        <v>1.00299844</v>
      </c>
      <c r="M3866" s="134">
        <f t="shared" si="1672"/>
        <v>1.0056001299999999</v>
      </c>
      <c r="N3866" s="134">
        <f t="shared" si="1673"/>
        <v>1.8227695602143943</v>
      </c>
      <c r="O3866" s="124">
        <f t="shared" si="1674"/>
        <v>1.8282350199999999</v>
      </c>
      <c r="P3866" s="124"/>
      <c r="Q3866" s="125"/>
      <c r="R3866" s="126"/>
      <c r="S3866" s="124"/>
      <c r="T3866" s="135">
        <f t="shared" si="1688"/>
        <v>7.9699999999999993E-2</v>
      </c>
      <c r="U3866" s="125">
        <f t="shared" si="1675"/>
        <v>1479</v>
      </c>
      <c r="V3866" s="125">
        <v>252</v>
      </c>
      <c r="W3866" s="134">
        <f t="shared" si="1676"/>
        <v>1.5684023629999999</v>
      </c>
      <c r="X3866" s="18"/>
      <c r="Y3866" s="123">
        <f t="shared" si="1677"/>
        <v>67054.222907000003</v>
      </c>
      <c r="Z3866" s="123">
        <f t="shared" si="1678"/>
        <v>78731.462287381495</v>
      </c>
      <c r="AA3866" s="123">
        <f t="shared" si="1679"/>
        <v>1341.0844581400002</v>
      </c>
      <c r="AB3866" s="123">
        <f t="shared" si="1680"/>
        <v>48726.068645753337</v>
      </c>
      <c r="AC3866" s="123">
        <f t="shared" si="1681"/>
        <v>195852.83829827484</v>
      </c>
      <c r="AD3866" s="150">
        <f t="shared" si="1682"/>
        <v>87053.852995000008</v>
      </c>
      <c r="AE3866" s="150">
        <f t="shared" si="1683"/>
        <v>100465.44623063139</v>
      </c>
      <c r="AF3866" s="150">
        <f t="shared" si="1684"/>
        <v>1741.0770599000002</v>
      </c>
      <c r="AG3866" s="150">
        <f t="shared" si="1685"/>
        <v>62446.630548413341</v>
      </c>
      <c r="AH3866" s="150">
        <f t="shared" si="1686"/>
        <v>251707.00683394476</v>
      </c>
    </row>
    <row r="3867" spans="1:34" ht="15.75" x14ac:dyDescent="0.2">
      <c r="A3867" s="127">
        <f t="shared" si="1687"/>
        <v>45327</v>
      </c>
      <c r="B3867" s="165">
        <f t="shared" si="1663"/>
        <v>447611.2144908536</v>
      </c>
      <c r="C3867" s="124"/>
      <c r="D3867" s="128">
        <f t="shared" si="1664"/>
        <v>6773.27</v>
      </c>
      <c r="E3867" s="129">
        <f>VLOOKUP(A3866,[1]Plan1!$AY$80:$BA$314,3)</f>
        <v>6801.72</v>
      </c>
      <c r="F3867" s="130">
        <f t="shared" si="1665"/>
        <v>45307</v>
      </c>
      <c r="G3867" s="131">
        <f t="shared" si="1666"/>
        <v>4.2003345503722755E-3</v>
      </c>
      <c r="H3867" s="132">
        <f t="shared" si="1667"/>
        <v>45337</v>
      </c>
      <c r="I3867" s="132">
        <f t="shared" si="1668"/>
        <v>45337</v>
      </c>
      <c r="J3867" s="133">
        <f t="shared" si="1669"/>
        <v>21</v>
      </c>
      <c r="K3867" s="133">
        <f t="shared" si="1670"/>
        <v>15</v>
      </c>
      <c r="L3867" s="124">
        <f t="shared" si="1671"/>
        <v>1.00299844</v>
      </c>
      <c r="M3867" s="134">
        <f t="shared" si="1672"/>
        <v>1.0056001299999999</v>
      </c>
      <c r="N3867" s="134">
        <f t="shared" si="1673"/>
        <v>1.8227695602143943</v>
      </c>
      <c r="O3867" s="124">
        <f t="shared" si="1674"/>
        <v>1.8282350199999999</v>
      </c>
      <c r="P3867" s="124"/>
      <c r="Q3867" s="125"/>
      <c r="R3867" s="126"/>
      <c r="S3867" s="124"/>
      <c r="T3867" s="135">
        <f t="shared" si="1688"/>
        <v>7.9699999999999993E-2</v>
      </c>
      <c r="U3867" s="125">
        <f t="shared" si="1675"/>
        <v>1479</v>
      </c>
      <c r="V3867" s="125">
        <v>252</v>
      </c>
      <c r="W3867" s="134">
        <f t="shared" si="1676"/>
        <v>1.5684023629999999</v>
      </c>
      <c r="X3867" s="18"/>
      <c r="Y3867" s="123">
        <f t="shared" si="1677"/>
        <v>67054.222907000003</v>
      </c>
      <c r="Z3867" s="123">
        <f t="shared" si="1678"/>
        <v>78731.462287381495</v>
      </c>
      <c r="AA3867" s="123">
        <f t="shared" si="1679"/>
        <v>1341.0844581400002</v>
      </c>
      <c r="AB3867" s="123">
        <f t="shared" si="1680"/>
        <v>48748.420053389011</v>
      </c>
      <c r="AC3867" s="123">
        <f t="shared" si="1681"/>
        <v>195875.18970591051</v>
      </c>
      <c r="AD3867" s="150">
        <f t="shared" si="1682"/>
        <v>87053.852995000008</v>
      </c>
      <c r="AE3867" s="150">
        <f t="shared" si="1683"/>
        <v>100465.44623063139</v>
      </c>
      <c r="AF3867" s="150">
        <f t="shared" si="1684"/>
        <v>1741.0770599000002</v>
      </c>
      <c r="AG3867" s="150">
        <f t="shared" si="1685"/>
        <v>62475.648499411676</v>
      </c>
      <c r="AH3867" s="150">
        <f t="shared" si="1686"/>
        <v>251736.02478494309</v>
      </c>
    </row>
    <row r="3868" spans="1:34" ht="15.75" x14ac:dyDescent="0.2">
      <c r="A3868" s="127">
        <f t="shared" si="1687"/>
        <v>45328</v>
      </c>
      <c r="B3868" s="165">
        <f t="shared" si="1663"/>
        <v>447830.57581820735</v>
      </c>
      <c r="C3868" s="124"/>
      <c r="D3868" s="128">
        <f t="shared" si="1664"/>
        <v>6773.27</v>
      </c>
      <c r="E3868" s="129">
        <f>VLOOKUP(A3867,[1]Plan1!$AY$80:$BA$314,3)</f>
        <v>6801.72</v>
      </c>
      <c r="F3868" s="130">
        <f t="shared" si="1665"/>
        <v>45307</v>
      </c>
      <c r="G3868" s="131">
        <f t="shared" si="1666"/>
        <v>4.2003345503722755E-3</v>
      </c>
      <c r="H3868" s="132">
        <f t="shared" si="1667"/>
        <v>45337</v>
      </c>
      <c r="I3868" s="132">
        <f t="shared" si="1668"/>
        <v>45337</v>
      </c>
      <c r="J3868" s="133">
        <f t="shared" si="1669"/>
        <v>21</v>
      </c>
      <c r="K3868" s="133">
        <f t="shared" si="1670"/>
        <v>16</v>
      </c>
      <c r="L3868" s="124">
        <f t="shared" si="1671"/>
        <v>1.0031986500000001</v>
      </c>
      <c r="M3868" s="134">
        <f t="shared" si="1672"/>
        <v>1.0056001299999999</v>
      </c>
      <c r="N3868" s="134">
        <f t="shared" si="1673"/>
        <v>1.8227695602143943</v>
      </c>
      <c r="O3868" s="124">
        <f t="shared" si="1674"/>
        <v>1.82859996</v>
      </c>
      <c r="P3868" s="124"/>
      <c r="Q3868" s="125"/>
      <c r="R3868" s="126"/>
      <c r="S3868" s="124"/>
      <c r="T3868" s="135">
        <f t="shared" si="1688"/>
        <v>7.9699999999999993E-2</v>
      </c>
      <c r="U3868" s="125">
        <f t="shared" si="1675"/>
        <v>1480</v>
      </c>
      <c r="V3868" s="125">
        <v>252</v>
      </c>
      <c r="W3868" s="134">
        <f t="shared" si="1676"/>
        <v>1.5688796979999999</v>
      </c>
      <c r="X3868" s="18"/>
      <c r="Y3868" s="123">
        <f t="shared" si="1677"/>
        <v>67054.222907000003</v>
      </c>
      <c r="Z3868" s="123">
        <f t="shared" si="1678"/>
        <v>78804.941009308153</v>
      </c>
      <c r="AA3868" s="123">
        <f t="shared" si="1679"/>
        <v>1341.0844581400002</v>
      </c>
      <c r="AB3868" s="123">
        <f t="shared" si="1680"/>
        <v>48770.771461024669</v>
      </c>
      <c r="AC3868" s="123">
        <f t="shared" si="1681"/>
        <v>195971.01983547281</v>
      </c>
      <c r="AD3868" s="150">
        <f t="shared" si="1682"/>
        <v>87053.852995000008</v>
      </c>
      <c r="AE3868" s="150">
        <f t="shared" si="1683"/>
        <v>100559.95947742451</v>
      </c>
      <c r="AF3868" s="150">
        <f t="shared" si="1684"/>
        <v>1741.0770599000002</v>
      </c>
      <c r="AG3868" s="150">
        <f t="shared" si="1685"/>
        <v>62504.666450410004</v>
      </c>
      <c r="AH3868" s="150">
        <f t="shared" si="1686"/>
        <v>251859.55598273454</v>
      </c>
    </row>
    <row r="3869" spans="1:34" ht="15.75" x14ac:dyDescent="0.2">
      <c r="A3869" s="127">
        <f t="shared" si="1687"/>
        <v>45329</v>
      </c>
      <c r="B3869" s="165">
        <f t="shared" si="1663"/>
        <v>448050.02306320984</v>
      </c>
      <c r="C3869" s="124"/>
      <c r="D3869" s="128">
        <f t="shared" si="1664"/>
        <v>6773.27</v>
      </c>
      <c r="E3869" s="129">
        <f>VLOOKUP(A3868,[1]Plan1!$AY$80:$BA$314,3)</f>
        <v>6801.72</v>
      </c>
      <c r="F3869" s="130">
        <f t="shared" si="1665"/>
        <v>45307</v>
      </c>
      <c r="G3869" s="131">
        <f t="shared" si="1666"/>
        <v>4.2003345503722755E-3</v>
      </c>
      <c r="H3869" s="132">
        <f t="shared" si="1667"/>
        <v>45337</v>
      </c>
      <c r="I3869" s="132">
        <f t="shared" si="1668"/>
        <v>45337</v>
      </c>
      <c r="J3869" s="133">
        <f t="shared" si="1669"/>
        <v>21</v>
      </c>
      <c r="K3869" s="133">
        <f t="shared" si="1670"/>
        <v>17</v>
      </c>
      <c r="L3869" s="124">
        <f t="shared" si="1671"/>
        <v>1.00339891</v>
      </c>
      <c r="M3869" s="134">
        <f t="shared" si="1672"/>
        <v>1.0056001299999999</v>
      </c>
      <c r="N3869" s="134">
        <f t="shared" si="1673"/>
        <v>1.8227695602143943</v>
      </c>
      <c r="O3869" s="124">
        <f t="shared" si="1674"/>
        <v>1.8289649800000001</v>
      </c>
      <c r="P3869" s="124"/>
      <c r="Q3869" s="125"/>
      <c r="R3869" s="126"/>
      <c r="S3869" s="124"/>
      <c r="T3869" s="135">
        <f t="shared" si="1688"/>
        <v>7.9699999999999993E-2</v>
      </c>
      <c r="U3869" s="125">
        <f t="shared" si="1675"/>
        <v>1481</v>
      </c>
      <c r="V3869" s="125">
        <v>252</v>
      </c>
      <c r="W3869" s="134">
        <f t="shared" si="1676"/>
        <v>1.569357178</v>
      </c>
      <c r="X3869" s="18"/>
      <c r="Y3869" s="123">
        <f t="shared" si="1677"/>
        <v>67054.222907000003</v>
      </c>
      <c r="Z3869" s="123">
        <f t="shared" si="1678"/>
        <v>78878.457311120743</v>
      </c>
      <c r="AA3869" s="123">
        <f t="shared" si="1679"/>
        <v>1341.0844581400002</v>
      </c>
      <c r="AB3869" s="123">
        <f t="shared" si="1680"/>
        <v>48793.122868660335</v>
      </c>
      <c r="AC3869" s="123">
        <f t="shared" si="1681"/>
        <v>196066.88754492108</v>
      </c>
      <c r="AD3869" s="150">
        <f t="shared" si="1682"/>
        <v>87053.852995000008</v>
      </c>
      <c r="AE3869" s="150">
        <f t="shared" si="1683"/>
        <v>100654.52106198043</v>
      </c>
      <c r="AF3869" s="150">
        <f t="shared" si="1684"/>
        <v>1741.0770599000002</v>
      </c>
      <c r="AG3869" s="150">
        <f t="shared" si="1685"/>
        <v>62533.684401408333</v>
      </c>
      <c r="AH3869" s="150">
        <f t="shared" si="1686"/>
        <v>251983.13551828876</v>
      </c>
    </row>
    <row r="3870" spans="1:34" ht="15.75" x14ac:dyDescent="0.2">
      <c r="A3870" s="127">
        <f t="shared" si="1687"/>
        <v>45330</v>
      </c>
      <c r="B3870" s="165">
        <f t="shared" si="1663"/>
        <v>448269.55464551609</v>
      </c>
      <c r="C3870" s="124"/>
      <c r="D3870" s="128">
        <f t="shared" si="1664"/>
        <v>6773.27</v>
      </c>
      <c r="E3870" s="129">
        <f>VLOOKUP(A3869,[1]Plan1!$AY$80:$BA$314,3)</f>
        <v>6801.72</v>
      </c>
      <c r="F3870" s="130">
        <f t="shared" si="1665"/>
        <v>45307</v>
      </c>
      <c r="G3870" s="131">
        <f t="shared" si="1666"/>
        <v>4.2003345503722755E-3</v>
      </c>
      <c r="H3870" s="132">
        <f t="shared" si="1667"/>
        <v>45337</v>
      </c>
      <c r="I3870" s="132">
        <f t="shared" si="1668"/>
        <v>45337</v>
      </c>
      <c r="J3870" s="133">
        <f t="shared" si="1669"/>
        <v>21</v>
      </c>
      <c r="K3870" s="133">
        <f t="shared" si="1670"/>
        <v>18</v>
      </c>
      <c r="L3870" s="124">
        <f t="shared" si="1671"/>
        <v>1.0035992</v>
      </c>
      <c r="M3870" s="134">
        <f t="shared" si="1672"/>
        <v>1.0056001299999999</v>
      </c>
      <c r="N3870" s="134">
        <f t="shared" si="1673"/>
        <v>1.8227695602143943</v>
      </c>
      <c r="O3870" s="124">
        <f t="shared" si="1674"/>
        <v>1.8293300699999999</v>
      </c>
      <c r="P3870" s="124"/>
      <c r="Q3870" s="125"/>
      <c r="R3870" s="126"/>
      <c r="S3870" s="124"/>
      <c r="T3870" s="135">
        <f t="shared" si="1688"/>
        <v>7.9699999999999993E-2</v>
      </c>
      <c r="U3870" s="125">
        <f t="shared" si="1675"/>
        <v>1482</v>
      </c>
      <c r="V3870" s="125">
        <v>252</v>
      </c>
      <c r="W3870" s="134">
        <f t="shared" si="1676"/>
        <v>1.5698348040000001</v>
      </c>
      <c r="X3870" s="18"/>
      <c r="Y3870" s="123">
        <f t="shared" si="1677"/>
        <v>67054.222907000003</v>
      </c>
      <c r="Z3870" s="123">
        <f t="shared" si="1678"/>
        <v>78952.010501585391</v>
      </c>
      <c r="AA3870" s="123">
        <f t="shared" si="1679"/>
        <v>1341.0844581400002</v>
      </c>
      <c r="AB3870" s="123">
        <f t="shared" si="1680"/>
        <v>48815.474276296001</v>
      </c>
      <c r="AC3870" s="123">
        <f t="shared" si="1681"/>
        <v>196162.79214302139</v>
      </c>
      <c r="AD3870" s="150">
        <f t="shared" si="1682"/>
        <v>87053.852995000008</v>
      </c>
      <c r="AE3870" s="150">
        <f t="shared" si="1683"/>
        <v>100749.13009518803</v>
      </c>
      <c r="AF3870" s="150">
        <f t="shared" si="1684"/>
        <v>1741.0770599000002</v>
      </c>
      <c r="AG3870" s="150">
        <f t="shared" si="1685"/>
        <v>62562.702352406661</v>
      </c>
      <c r="AH3870" s="150">
        <f t="shared" si="1686"/>
        <v>252106.7625024947</v>
      </c>
    </row>
    <row r="3871" spans="1:34" ht="15.75" x14ac:dyDescent="0.2">
      <c r="A3871" s="127">
        <f t="shared" si="1687"/>
        <v>45331</v>
      </c>
      <c r="B3871" s="165">
        <f t="shared" si="1663"/>
        <v>448489.17220800795</v>
      </c>
      <c r="C3871" s="124"/>
      <c r="D3871" s="128">
        <f t="shared" si="1664"/>
        <v>6773.27</v>
      </c>
      <c r="E3871" s="129">
        <f>VLOOKUP(A3870,[1]Plan1!$AY$80:$BA$314,3)</f>
        <v>6801.72</v>
      </c>
      <c r="F3871" s="130">
        <f t="shared" si="1665"/>
        <v>45307</v>
      </c>
      <c r="G3871" s="131">
        <f t="shared" si="1666"/>
        <v>4.2003345503722755E-3</v>
      </c>
      <c r="H3871" s="132">
        <f t="shared" si="1667"/>
        <v>45337</v>
      </c>
      <c r="I3871" s="132">
        <f t="shared" si="1668"/>
        <v>45337</v>
      </c>
      <c r="J3871" s="133">
        <f t="shared" si="1669"/>
        <v>21</v>
      </c>
      <c r="K3871" s="133">
        <f t="shared" si="1670"/>
        <v>19</v>
      </c>
      <c r="L3871" s="124">
        <f t="shared" si="1671"/>
        <v>1.0037995399999999</v>
      </c>
      <c r="M3871" s="134">
        <f t="shared" si="1672"/>
        <v>1.0056001299999999</v>
      </c>
      <c r="N3871" s="134">
        <f t="shared" si="1673"/>
        <v>1.8227695602143943</v>
      </c>
      <c r="O3871" s="124">
        <f t="shared" si="1674"/>
        <v>1.8296952399999999</v>
      </c>
      <c r="P3871" s="124"/>
      <c r="Q3871" s="125"/>
      <c r="R3871" s="126"/>
      <c r="S3871" s="124"/>
      <c r="T3871" s="135">
        <f t="shared" si="1688"/>
        <v>7.9699999999999993E-2</v>
      </c>
      <c r="U3871" s="125">
        <f t="shared" si="1675"/>
        <v>1483</v>
      </c>
      <c r="V3871" s="125">
        <v>252</v>
      </c>
      <c r="W3871" s="134">
        <f t="shared" si="1676"/>
        <v>1.570312575</v>
      </c>
      <c r="X3871" s="18"/>
      <c r="Y3871" s="123">
        <f t="shared" si="1677"/>
        <v>67054.222907000003</v>
      </c>
      <c r="Z3871" s="123">
        <f t="shared" si="1678"/>
        <v>79025.601299289265</v>
      </c>
      <c r="AA3871" s="123">
        <f t="shared" si="1679"/>
        <v>1341.0844581400002</v>
      </c>
      <c r="AB3871" s="123">
        <f t="shared" si="1680"/>
        <v>48837.825683931667</v>
      </c>
      <c r="AC3871" s="123">
        <f t="shared" si="1681"/>
        <v>196258.73434836091</v>
      </c>
      <c r="AD3871" s="150">
        <f t="shared" si="1682"/>
        <v>87053.852995000008</v>
      </c>
      <c r="AE3871" s="150">
        <f t="shared" si="1683"/>
        <v>100843.787501342</v>
      </c>
      <c r="AF3871" s="150">
        <f t="shared" si="1684"/>
        <v>1741.0770599000002</v>
      </c>
      <c r="AG3871" s="150">
        <f t="shared" si="1685"/>
        <v>62591.720303405011</v>
      </c>
      <c r="AH3871" s="150">
        <f t="shared" si="1686"/>
        <v>252230.43785964703</v>
      </c>
    </row>
    <row r="3872" spans="1:34" ht="15.75" x14ac:dyDescent="0.2">
      <c r="A3872" s="127">
        <f t="shared" si="1687"/>
        <v>45332</v>
      </c>
      <c r="B3872" s="165">
        <f t="shared" si="1663"/>
        <v>448708.87213073252</v>
      </c>
      <c r="C3872" s="124"/>
      <c r="D3872" s="128">
        <f t="shared" si="1664"/>
        <v>6773.27</v>
      </c>
      <c r="E3872" s="129">
        <f>VLOOKUP(A3871,[1]Plan1!$AY$80:$BA$314,3)</f>
        <v>6801.72</v>
      </c>
      <c r="F3872" s="130">
        <f t="shared" si="1665"/>
        <v>45307</v>
      </c>
      <c r="G3872" s="131">
        <f t="shared" si="1666"/>
        <v>4.2003345503722755E-3</v>
      </c>
      <c r="H3872" s="132">
        <f t="shared" si="1667"/>
        <v>45337</v>
      </c>
      <c r="I3872" s="132">
        <f t="shared" si="1668"/>
        <v>45337</v>
      </c>
      <c r="J3872" s="133">
        <f t="shared" si="1669"/>
        <v>21</v>
      </c>
      <c r="K3872" s="133">
        <f t="shared" si="1670"/>
        <v>20</v>
      </c>
      <c r="L3872" s="124">
        <f t="shared" si="1671"/>
        <v>1.0039999100000001</v>
      </c>
      <c r="M3872" s="134">
        <f t="shared" si="1672"/>
        <v>1.0056001299999999</v>
      </c>
      <c r="N3872" s="134">
        <f t="shared" si="1673"/>
        <v>1.8227695602143943</v>
      </c>
      <c r="O3872" s="124">
        <f t="shared" si="1674"/>
        <v>1.8300604700000001</v>
      </c>
      <c r="P3872" s="124"/>
      <c r="Q3872" s="125"/>
      <c r="R3872" s="126"/>
      <c r="S3872" s="124"/>
      <c r="T3872" s="135">
        <f t="shared" si="1688"/>
        <v>7.9699999999999993E-2</v>
      </c>
      <c r="U3872" s="125">
        <f t="shared" si="1675"/>
        <v>1484</v>
      </c>
      <c r="V3872" s="125">
        <v>252</v>
      </c>
      <c r="W3872" s="134">
        <f t="shared" si="1676"/>
        <v>1.5707904909999999</v>
      </c>
      <c r="X3872" s="18"/>
      <c r="Y3872" s="123">
        <f t="shared" si="1677"/>
        <v>67054.222907000003</v>
      </c>
      <c r="Z3872" s="123">
        <f t="shared" si="1678"/>
        <v>79099.228120885746</v>
      </c>
      <c r="AA3872" s="123">
        <f t="shared" si="1679"/>
        <v>1341.0844581400002</v>
      </c>
      <c r="AB3872" s="123">
        <f t="shared" si="1680"/>
        <v>48860.177091567326</v>
      </c>
      <c r="AC3872" s="123">
        <f t="shared" si="1681"/>
        <v>196354.71257759305</v>
      </c>
      <c r="AD3872" s="150">
        <f t="shared" si="1682"/>
        <v>87053.852995000008</v>
      </c>
      <c r="AE3872" s="150">
        <f t="shared" si="1683"/>
        <v>100938.49124383615</v>
      </c>
      <c r="AF3872" s="150">
        <f t="shared" si="1684"/>
        <v>1741.0770599000002</v>
      </c>
      <c r="AG3872" s="150">
        <f t="shared" si="1685"/>
        <v>62620.738254403346</v>
      </c>
      <c r="AH3872" s="150">
        <f t="shared" si="1686"/>
        <v>252354.1595531395</v>
      </c>
    </row>
    <row r="3873" spans="1:34" ht="15.75" x14ac:dyDescent="0.2">
      <c r="A3873" s="127">
        <f t="shared" si="1687"/>
        <v>45333</v>
      </c>
      <c r="B3873" s="165">
        <f t="shared" si="1663"/>
        <v>448760.24148936657</v>
      </c>
      <c r="C3873" s="124"/>
      <c r="D3873" s="128">
        <f t="shared" si="1664"/>
        <v>6773.27</v>
      </c>
      <c r="E3873" s="129">
        <f>VLOOKUP(A3872,[1]Plan1!$AY$80:$BA$314,3)</f>
        <v>6801.72</v>
      </c>
      <c r="F3873" s="130">
        <f t="shared" si="1665"/>
        <v>45307</v>
      </c>
      <c r="G3873" s="131">
        <f t="shared" si="1666"/>
        <v>4.2003345503722755E-3</v>
      </c>
      <c r="H3873" s="132">
        <f t="shared" si="1667"/>
        <v>45337</v>
      </c>
      <c r="I3873" s="132">
        <f t="shared" si="1668"/>
        <v>45337</v>
      </c>
      <c r="J3873" s="133">
        <f t="shared" si="1669"/>
        <v>21</v>
      </c>
      <c r="K3873" s="133">
        <f t="shared" si="1670"/>
        <v>20</v>
      </c>
      <c r="L3873" s="124">
        <f t="shared" si="1671"/>
        <v>1.0039999100000001</v>
      </c>
      <c r="M3873" s="134">
        <f t="shared" si="1672"/>
        <v>1.0056001299999999</v>
      </c>
      <c r="N3873" s="134">
        <f t="shared" si="1673"/>
        <v>1.8227695602143943</v>
      </c>
      <c r="O3873" s="124">
        <f t="shared" si="1674"/>
        <v>1.8300604700000001</v>
      </c>
      <c r="P3873" s="124"/>
      <c r="Q3873" s="125"/>
      <c r="R3873" s="126"/>
      <c r="S3873" s="124"/>
      <c r="T3873" s="135">
        <f t="shared" si="1688"/>
        <v>7.9699999999999993E-2</v>
      </c>
      <c r="U3873" s="125">
        <f t="shared" si="1675"/>
        <v>1484</v>
      </c>
      <c r="V3873" s="125">
        <v>252</v>
      </c>
      <c r="W3873" s="134">
        <f t="shared" si="1676"/>
        <v>1.5707904909999999</v>
      </c>
      <c r="X3873" s="18"/>
      <c r="Y3873" s="123">
        <f t="shared" si="1677"/>
        <v>67054.222907000003</v>
      </c>
      <c r="Z3873" s="123">
        <f t="shared" si="1678"/>
        <v>79099.228120885746</v>
      </c>
      <c r="AA3873" s="123">
        <f t="shared" si="1679"/>
        <v>1341.0844581400002</v>
      </c>
      <c r="AB3873" s="123">
        <f t="shared" si="1680"/>
        <v>48882.528499203007</v>
      </c>
      <c r="AC3873" s="123">
        <f t="shared" si="1681"/>
        <v>196377.06398522874</v>
      </c>
      <c r="AD3873" s="150">
        <f t="shared" si="1682"/>
        <v>87053.852995000008</v>
      </c>
      <c r="AE3873" s="150">
        <f t="shared" si="1683"/>
        <v>100938.49124383615</v>
      </c>
      <c r="AF3873" s="150">
        <f t="shared" si="1684"/>
        <v>1741.0770599000002</v>
      </c>
      <c r="AG3873" s="150">
        <f t="shared" si="1685"/>
        <v>62649.756205401674</v>
      </c>
      <c r="AH3873" s="150">
        <f t="shared" si="1686"/>
        <v>252383.17750413783</v>
      </c>
    </row>
    <row r="3874" spans="1:34" ht="15.75" x14ac:dyDescent="0.2">
      <c r="A3874" s="127">
        <f t="shared" si="1687"/>
        <v>45334</v>
      </c>
      <c r="B3874" s="165">
        <f t="shared" si="1663"/>
        <v>448811.61084800056</v>
      </c>
      <c r="C3874" s="124"/>
      <c r="D3874" s="128">
        <f t="shared" si="1664"/>
        <v>6773.27</v>
      </c>
      <c r="E3874" s="129">
        <f>VLOOKUP(A3873,[1]Plan1!$AY$80:$BA$314,3)</f>
        <v>6801.72</v>
      </c>
      <c r="F3874" s="130">
        <f t="shared" si="1665"/>
        <v>45307</v>
      </c>
      <c r="G3874" s="131">
        <f t="shared" si="1666"/>
        <v>4.2003345503722755E-3</v>
      </c>
      <c r="H3874" s="132">
        <f t="shared" si="1667"/>
        <v>45337</v>
      </c>
      <c r="I3874" s="132">
        <f t="shared" si="1668"/>
        <v>45337</v>
      </c>
      <c r="J3874" s="133">
        <f t="shared" si="1669"/>
        <v>21</v>
      </c>
      <c r="K3874" s="133">
        <f t="shared" si="1670"/>
        <v>20</v>
      </c>
      <c r="L3874" s="124">
        <f t="shared" si="1671"/>
        <v>1.0039999100000001</v>
      </c>
      <c r="M3874" s="134">
        <f t="shared" si="1672"/>
        <v>1.0056001299999999</v>
      </c>
      <c r="N3874" s="134">
        <f t="shared" si="1673"/>
        <v>1.8227695602143943</v>
      </c>
      <c r="O3874" s="124">
        <f t="shared" si="1674"/>
        <v>1.8300604700000001</v>
      </c>
      <c r="P3874" s="124"/>
      <c r="Q3874" s="125"/>
      <c r="R3874" s="126"/>
      <c r="S3874" s="124"/>
      <c r="T3874" s="135">
        <f t="shared" si="1688"/>
        <v>7.9699999999999993E-2</v>
      </c>
      <c r="U3874" s="125">
        <f t="shared" si="1675"/>
        <v>1484</v>
      </c>
      <c r="V3874" s="125">
        <v>252</v>
      </c>
      <c r="W3874" s="134">
        <f t="shared" si="1676"/>
        <v>1.5707904909999999</v>
      </c>
      <c r="X3874" s="18"/>
      <c r="Y3874" s="123">
        <f t="shared" si="1677"/>
        <v>67054.222907000003</v>
      </c>
      <c r="Z3874" s="123">
        <f t="shared" si="1678"/>
        <v>79099.228120885746</v>
      </c>
      <c r="AA3874" s="123">
        <f t="shared" si="1679"/>
        <v>1341.0844581400002</v>
      </c>
      <c r="AB3874" s="123">
        <f t="shared" si="1680"/>
        <v>48904.879906838672</v>
      </c>
      <c r="AC3874" s="123">
        <f t="shared" si="1681"/>
        <v>196399.41539286441</v>
      </c>
      <c r="AD3874" s="150">
        <f t="shared" si="1682"/>
        <v>87053.852995000008</v>
      </c>
      <c r="AE3874" s="150">
        <f t="shared" si="1683"/>
        <v>100938.49124383615</v>
      </c>
      <c r="AF3874" s="150">
        <f t="shared" si="1684"/>
        <v>1741.0770599000002</v>
      </c>
      <c r="AG3874" s="150">
        <f t="shared" si="1685"/>
        <v>62678.774156400003</v>
      </c>
      <c r="AH3874" s="150">
        <f t="shared" si="1686"/>
        <v>252412.19545513616</v>
      </c>
    </row>
    <row r="3875" spans="1:34" ht="15.75" x14ac:dyDescent="0.2">
      <c r="A3875" s="127">
        <f t="shared" si="1687"/>
        <v>45335</v>
      </c>
      <c r="B3875" s="165">
        <f t="shared" si="1663"/>
        <v>448862.98020663462</v>
      </c>
      <c r="C3875" s="124"/>
      <c r="D3875" s="128">
        <f t="shared" si="1664"/>
        <v>6773.27</v>
      </c>
      <c r="E3875" s="129">
        <f>VLOOKUP(A3874,[1]Plan1!$AY$80:$BA$314,3)</f>
        <v>6801.72</v>
      </c>
      <c r="F3875" s="130">
        <f t="shared" si="1665"/>
        <v>45307</v>
      </c>
      <c r="G3875" s="131">
        <f t="shared" si="1666"/>
        <v>4.2003345503722755E-3</v>
      </c>
      <c r="H3875" s="132">
        <f t="shared" si="1667"/>
        <v>45337</v>
      </c>
      <c r="I3875" s="132">
        <f t="shared" si="1668"/>
        <v>45337</v>
      </c>
      <c r="J3875" s="133">
        <f t="shared" si="1669"/>
        <v>21</v>
      </c>
      <c r="K3875" s="133">
        <f t="shared" si="1670"/>
        <v>20</v>
      </c>
      <c r="L3875" s="124">
        <f t="shared" si="1671"/>
        <v>1.0039999100000001</v>
      </c>
      <c r="M3875" s="134">
        <f t="shared" si="1672"/>
        <v>1.0056001299999999</v>
      </c>
      <c r="N3875" s="134">
        <f t="shared" si="1673"/>
        <v>1.8227695602143943</v>
      </c>
      <c r="O3875" s="124">
        <f t="shared" si="1674"/>
        <v>1.8300604700000001</v>
      </c>
      <c r="P3875" s="124"/>
      <c r="Q3875" s="125"/>
      <c r="R3875" s="126"/>
      <c r="S3875" s="124"/>
      <c r="T3875" s="135">
        <f t="shared" si="1688"/>
        <v>7.9699999999999993E-2</v>
      </c>
      <c r="U3875" s="125">
        <f t="shared" si="1675"/>
        <v>1484</v>
      </c>
      <c r="V3875" s="125">
        <v>252</v>
      </c>
      <c r="W3875" s="134">
        <f t="shared" si="1676"/>
        <v>1.5707904909999999</v>
      </c>
      <c r="X3875" s="18"/>
      <c r="Y3875" s="123">
        <f t="shared" si="1677"/>
        <v>67054.222907000003</v>
      </c>
      <c r="Z3875" s="123">
        <f t="shared" si="1678"/>
        <v>79099.228120885746</v>
      </c>
      <c r="AA3875" s="123">
        <f t="shared" si="1679"/>
        <v>1341.0844581400002</v>
      </c>
      <c r="AB3875" s="123">
        <f t="shared" si="1680"/>
        <v>48927.231314474338</v>
      </c>
      <c r="AC3875" s="123">
        <f t="shared" si="1681"/>
        <v>196421.76680050007</v>
      </c>
      <c r="AD3875" s="150">
        <f t="shared" si="1682"/>
        <v>87053.852995000008</v>
      </c>
      <c r="AE3875" s="150">
        <f t="shared" si="1683"/>
        <v>100938.49124383615</v>
      </c>
      <c r="AF3875" s="150">
        <f t="shared" si="1684"/>
        <v>1741.0770599000002</v>
      </c>
      <c r="AG3875" s="150">
        <f t="shared" si="1685"/>
        <v>62707.792107398345</v>
      </c>
      <c r="AH3875" s="150">
        <f t="shared" si="1686"/>
        <v>252441.21340613451</v>
      </c>
    </row>
    <row r="3876" spans="1:34" ht="15.75" x14ac:dyDescent="0.2">
      <c r="A3876" s="127">
        <f t="shared" si="1687"/>
        <v>45336</v>
      </c>
      <c r="B3876" s="165">
        <f t="shared" si="1663"/>
        <v>448914.34956526861</v>
      </c>
      <c r="C3876" s="124"/>
      <c r="D3876" s="128">
        <f t="shared" si="1664"/>
        <v>6773.27</v>
      </c>
      <c r="E3876" s="129">
        <f>VLOOKUP(A3875,[1]Plan1!$AY$80:$BA$314,3)</f>
        <v>6801.72</v>
      </c>
      <c r="F3876" s="130">
        <f t="shared" si="1665"/>
        <v>45307</v>
      </c>
      <c r="G3876" s="131">
        <f t="shared" si="1666"/>
        <v>4.2003345503722755E-3</v>
      </c>
      <c r="H3876" s="132">
        <f t="shared" si="1667"/>
        <v>45337</v>
      </c>
      <c r="I3876" s="132">
        <f t="shared" si="1668"/>
        <v>45337</v>
      </c>
      <c r="J3876" s="133">
        <f t="shared" si="1669"/>
        <v>21</v>
      </c>
      <c r="K3876" s="133">
        <f t="shared" si="1670"/>
        <v>20</v>
      </c>
      <c r="L3876" s="124">
        <f t="shared" si="1671"/>
        <v>1.0039999100000001</v>
      </c>
      <c r="M3876" s="134">
        <f t="shared" si="1672"/>
        <v>1.0056001299999999</v>
      </c>
      <c r="N3876" s="134">
        <f t="shared" si="1673"/>
        <v>1.8227695602143943</v>
      </c>
      <c r="O3876" s="124">
        <f t="shared" si="1674"/>
        <v>1.8300604700000001</v>
      </c>
      <c r="P3876" s="124"/>
      <c r="Q3876" s="125"/>
      <c r="R3876" s="126"/>
      <c r="S3876" s="124"/>
      <c r="T3876" s="135">
        <f t="shared" si="1688"/>
        <v>7.9699999999999993E-2</v>
      </c>
      <c r="U3876" s="125">
        <f t="shared" si="1675"/>
        <v>1484</v>
      </c>
      <c r="V3876" s="125">
        <v>252</v>
      </c>
      <c r="W3876" s="134">
        <f t="shared" si="1676"/>
        <v>1.5707904909999999</v>
      </c>
      <c r="X3876" s="18"/>
      <c r="Y3876" s="123">
        <f t="shared" si="1677"/>
        <v>67054.222907000003</v>
      </c>
      <c r="Z3876" s="123">
        <f t="shared" si="1678"/>
        <v>79099.228120885746</v>
      </c>
      <c r="AA3876" s="123">
        <f t="shared" si="1679"/>
        <v>1341.0844581400002</v>
      </c>
      <c r="AB3876" s="123">
        <f t="shared" si="1680"/>
        <v>48949.582722110004</v>
      </c>
      <c r="AC3876" s="123">
        <f t="shared" si="1681"/>
        <v>196444.11820813574</v>
      </c>
      <c r="AD3876" s="150">
        <f t="shared" si="1682"/>
        <v>87053.852995000008</v>
      </c>
      <c r="AE3876" s="150">
        <f t="shared" si="1683"/>
        <v>100938.49124383615</v>
      </c>
      <c r="AF3876" s="150">
        <f t="shared" si="1684"/>
        <v>1741.0770599000002</v>
      </c>
      <c r="AG3876" s="150">
        <f t="shared" si="1685"/>
        <v>62736.810058396673</v>
      </c>
      <c r="AH3876" s="150">
        <f t="shared" si="1686"/>
        <v>252470.23135713284</v>
      </c>
    </row>
    <row r="3877" spans="1:34" ht="15.75" x14ac:dyDescent="0.2">
      <c r="A3877" s="127">
        <f t="shared" si="1687"/>
        <v>45337</v>
      </c>
      <c r="B3877" s="165">
        <f t="shared" si="1663"/>
        <v>449134.13756874605</v>
      </c>
      <c r="C3877" s="124"/>
      <c r="D3877" s="128">
        <f t="shared" si="1664"/>
        <v>6773.27</v>
      </c>
      <c r="E3877" s="129">
        <f>VLOOKUP(A3876,[1]Plan1!$AY$80:$BA$314,3)</f>
        <v>6801.72</v>
      </c>
      <c r="F3877" s="130">
        <f t="shared" si="1665"/>
        <v>45307</v>
      </c>
      <c r="G3877" s="131">
        <f t="shared" si="1666"/>
        <v>4.2003345503722755E-3</v>
      </c>
      <c r="H3877" s="132">
        <f t="shared" si="1667"/>
        <v>45366</v>
      </c>
      <c r="I3877" s="132">
        <f t="shared" si="1668"/>
        <v>45337</v>
      </c>
      <c r="J3877" s="133">
        <f t="shared" si="1669"/>
        <v>21</v>
      </c>
      <c r="K3877" s="133">
        <f t="shared" si="1670"/>
        <v>21</v>
      </c>
      <c r="L3877" s="124">
        <f t="shared" si="1671"/>
        <v>1.00420033</v>
      </c>
      <c r="M3877" s="134">
        <f t="shared" si="1672"/>
        <v>1.0056001299999999</v>
      </c>
      <c r="N3877" s="134">
        <f t="shared" si="1673"/>
        <v>1.8227695602143943</v>
      </c>
      <c r="O3877" s="124">
        <f t="shared" si="1674"/>
        <v>1.8304257900000001</v>
      </c>
      <c r="P3877" s="124"/>
      <c r="Q3877" s="125"/>
      <c r="R3877" s="126"/>
      <c r="S3877" s="124"/>
      <c r="T3877" s="135">
        <f t="shared" si="1688"/>
        <v>7.9699999999999993E-2</v>
      </c>
      <c r="U3877" s="125">
        <f t="shared" si="1675"/>
        <v>1485</v>
      </c>
      <c r="V3877" s="125">
        <v>252</v>
      </c>
      <c r="W3877" s="134">
        <f t="shared" si="1676"/>
        <v>1.5712685529999999</v>
      </c>
      <c r="X3877" s="18"/>
      <c r="Y3877" s="123">
        <f t="shared" si="1677"/>
        <v>67054.222907000003</v>
      </c>
      <c r="Z3877" s="123">
        <f t="shared" si="1678"/>
        <v>79172.893468497423</v>
      </c>
      <c r="AA3877" s="123">
        <f t="shared" si="1679"/>
        <v>1341.0844581400002</v>
      </c>
      <c r="AB3877" s="123">
        <f t="shared" si="1680"/>
        <v>48971.934129745663</v>
      </c>
      <c r="AC3877" s="123">
        <f t="shared" si="1681"/>
        <v>196540.13496338308</v>
      </c>
      <c r="AD3877" s="150">
        <f t="shared" si="1682"/>
        <v>87053.852995000008</v>
      </c>
      <c r="AE3877" s="150">
        <f t="shared" si="1683"/>
        <v>101033.24454106792</v>
      </c>
      <c r="AF3877" s="150">
        <f t="shared" si="1684"/>
        <v>1741.0770599000002</v>
      </c>
      <c r="AG3877" s="150">
        <f t="shared" si="1685"/>
        <v>62765.828009395002</v>
      </c>
      <c r="AH3877" s="150">
        <f t="shared" si="1686"/>
        <v>252594.00260536297</v>
      </c>
    </row>
    <row r="3878" spans="1:34" ht="15.75" x14ac:dyDescent="0.2">
      <c r="A3878" s="127">
        <f t="shared" si="1687"/>
        <v>45338</v>
      </c>
      <c r="B3878" s="165">
        <f t="shared" si="1663"/>
        <v>449418.89721530688</v>
      </c>
      <c r="C3878" s="124"/>
      <c r="D3878" s="128">
        <f t="shared" si="1664"/>
        <v>6801.72</v>
      </c>
      <c r="E3878" s="129">
        <f>VLOOKUP(A3877,[1]Plan1!$AY$80:$BA$314,3)</f>
        <v>6858.17</v>
      </c>
      <c r="F3878" s="130">
        <f t="shared" si="1665"/>
        <v>45338</v>
      </c>
      <c r="G3878" s="131">
        <f t="shared" si="1666"/>
        <v>8.2993713354857501E-3</v>
      </c>
      <c r="H3878" s="132">
        <f t="shared" si="1667"/>
        <v>45366</v>
      </c>
      <c r="I3878" s="132">
        <f t="shared" si="1668"/>
        <v>45366</v>
      </c>
      <c r="J3878" s="133">
        <f t="shared" si="1669"/>
        <v>21</v>
      </c>
      <c r="K3878" s="133">
        <f t="shared" si="1670"/>
        <v>1</v>
      </c>
      <c r="L3878" s="124">
        <f t="shared" si="1671"/>
        <v>1.0003936499999999</v>
      </c>
      <c r="M3878" s="134">
        <f t="shared" si="1672"/>
        <v>1.00420033</v>
      </c>
      <c r="N3878" s="134">
        <f t="shared" si="1673"/>
        <v>1.8304257938812496</v>
      </c>
      <c r="O3878" s="124">
        <f t="shared" si="1674"/>
        <v>1.8311463400000001</v>
      </c>
      <c r="P3878" s="124"/>
      <c r="Q3878" s="125"/>
      <c r="R3878" s="126"/>
      <c r="S3878" s="124"/>
      <c r="T3878" s="135">
        <f t="shared" si="1688"/>
        <v>7.9699999999999993E-2</v>
      </c>
      <c r="U3878" s="125">
        <f t="shared" si="1675"/>
        <v>1486</v>
      </c>
      <c r="V3878" s="125">
        <v>252</v>
      </c>
      <c r="W3878" s="134">
        <f t="shared" si="1676"/>
        <v>1.571746761</v>
      </c>
      <c r="X3878" s="18"/>
      <c r="Y3878" s="123">
        <f t="shared" si="1677"/>
        <v>67054.222907000003</v>
      </c>
      <c r="Z3878" s="123">
        <f t="shared" si="1678"/>
        <v>79274.97703950174</v>
      </c>
      <c r="AA3878" s="123">
        <f t="shared" si="1679"/>
        <v>1341.0844581400002</v>
      </c>
      <c r="AB3878" s="123">
        <f t="shared" si="1680"/>
        <v>48994.285537381336</v>
      </c>
      <c r="AC3878" s="123">
        <f t="shared" si="1681"/>
        <v>196664.56994202308</v>
      </c>
      <c r="AD3878" s="150">
        <f t="shared" si="1682"/>
        <v>87053.852995000008</v>
      </c>
      <c r="AE3878" s="150">
        <f t="shared" si="1683"/>
        <v>101164.55125799045</v>
      </c>
      <c r="AF3878" s="150">
        <f t="shared" si="1684"/>
        <v>1741.0770599000002</v>
      </c>
      <c r="AG3878" s="150">
        <f t="shared" si="1685"/>
        <v>62794.845960393344</v>
      </c>
      <c r="AH3878" s="150">
        <f t="shared" si="1686"/>
        <v>252754.32727328379</v>
      </c>
    </row>
    <row r="3879" spans="1:34" ht="15.75" x14ac:dyDescent="0.2">
      <c r="A3879" s="127">
        <f t="shared" si="1687"/>
        <v>45339</v>
      </c>
      <c r="B3879" s="165">
        <f t="shared" si="1663"/>
        <v>449703.8208417283</v>
      </c>
      <c r="C3879" s="124"/>
      <c r="D3879" s="128">
        <f t="shared" si="1664"/>
        <v>6801.72</v>
      </c>
      <c r="E3879" s="129">
        <f>VLOOKUP(A3878,[1]Plan1!$AY$80:$BA$314,3)</f>
        <v>6858.17</v>
      </c>
      <c r="F3879" s="130">
        <f t="shared" si="1665"/>
        <v>45338</v>
      </c>
      <c r="G3879" s="131">
        <f t="shared" si="1666"/>
        <v>8.2993713354857501E-3</v>
      </c>
      <c r="H3879" s="132">
        <f t="shared" si="1667"/>
        <v>45366</v>
      </c>
      <c r="I3879" s="132">
        <f t="shared" si="1668"/>
        <v>45366</v>
      </c>
      <c r="J3879" s="133">
        <f t="shared" si="1669"/>
        <v>21</v>
      </c>
      <c r="K3879" s="133">
        <f t="shared" si="1670"/>
        <v>2</v>
      </c>
      <c r="L3879" s="124">
        <f t="shared" si="1671"/>
        <v>1.00078746</v>
      </c>
      <c r="M3879" s="134">
        <f t="shared" si="1672"/>
        <v>1.00420033</v>
      </c>
      <c r="N3879" s="134">
        <f t="shared" si="1673"/>
        <v>1.8304257938812496</v>
      </c>
      <c r="O3879" s="124">
        <f t="shared" si="1674"/>
        <v>1.8318671799999999</v>
      </c>
      <c r="P3879" s="124"/>
      <c r="Q3879" s="125"/>
      <c r="R3879" s="126"/>
      <c r="S3879" s="124"/>
      <c r="T3879" s="135">
        <f t="shared" si="1688"/>
        <v>7.9699999999999993E-2</v>
      </c>
      <c r="U3879" s="125">
        <f t="shared" si="1675"/>
        <v>1487</v>
      </c>
      <c r="V3879" s="125">
        <v>252</v>
      </c>
      <c r="W3879" s="134">
        <f t="shared" si="1676"/>
        <v>1.5722251140000001</v>
      </c>
      <c r="X3879" s="18"/>
      <c r="Y3879" s="123">
        <f t="shared" si="1677"/>
        <v>67054.222907000003</v>
      </c>
      <c r="Z3879" s="123">
        <f t="shared" si="1678"/>
        <v>79377.132334354916</v>
      </c>
      <c r="AA3879" s="123">
        <f t="shared" si="1679"/>
        <v>1341.0844581400002</v>
      </c>
      <c r="AB3879" s="123">
        <f t="shared" si="1680"/>
        <v>49016.636945017002</v>
      </c>
      <c r="AC3879" s="123">
        <f t="shared" si="1681"/>
        <v>196789.07664451189</v>
      </c>
      <c r="AD3879" s="150">
        <f t="shared" si="1682"/>
        <v>87053.852995000008</v>
      </c>
      <c r="AE3879" s="150">
        <f t="shared" si="1683"/>
        <v>101295.95023092473</v>
      </c>
      <c r="AF3879" s="150">
        <f t="shared" si="1684"/>
        <v>1741.0770599000002</v>
      </c>
      <c r="AG3879" s="150">
        <f t="shared" si="1685"/>
        <v>62823.863911391672</v>
      </c>
      <c r="AH3879" s="150">
        <f t="shared" si="1686"/>
        <v>252914.74419721641</v>
      </c>
    </row>
    <row r="3880" spans="1:34" ht="15.75" x14ac:dyDescent="0.2">
      <c r="A3880" s="127">
        <f t="shared" si="1687"/>
        <v>45340</v>
      </c>
      <c r="B3880" s="165">
        <f t="shared" si="1663"/>
        <v>449755.1902003623</v>
      </c>
      <c r="C3880" s="124"/>
      <c r="D3880" s="128">
        <f t="shared" si="1664"/>
        <v>6801.72</v>
      </c>
      <c r="E3880" s="129">
        <f>VLOOKUP(A3879,[1]Plan1!$AY$80:$BA$314,3)</f>
        <v>6858.17</v>
      </c>
      <c r="F3880" s="130">
        <f t="shared" si="1665"/>
        <v>45338</v>
      </c>
      <c r="G3880" s="131">
        <f t="shared" si="1666"/>
        <v>8.2993713354857501E-3</v>
      </c>
      <c r="H3880" s="132">
        <f t="shared" si="1667"/>
        <v>45366</v>
      </c>
      <c r="I3880" s="132">
        <f t="shared" si="1668"/>
        <v>45366</v>
      </c>
      <c r="J3880" s="133">
        <f t="shared" si="1669"/>
        <v>21</v>
      </c>
      <c r="K3880" s="133">
        <f t="shared" si="1670"/>
        <v>2</v>
      </c>
      <c r="L3880" s="124">
        <f t="shared" si="1671"/>
        <v>1.00078746</v>
      </c>
      <c r="M3880" s="134">
        <f t="shared" si="1672"/>
        <v>1.00420033</v>
      </c>
      <c r="N3880" s="134">
        <f t="shared" si="1673"/>
        <v>1.8304257938812496</v>
      </c>
      <c r="O3880" s="124">
        <f t="shared" si="1674"/>
        <v>1.8318671799999999</v>
      </c>
      <c r="P3880" s="124"/>
      <c r="Q3880" s="125"/>
      <c r="R3880" s="126"/>
      <c r="S3880" s="124"/>
      <c r="T3880" s="135">
        <f t="shared" si="1688"/>
        <v>7.9699999999999993E-2</v>
      </c>
      <c r="U3880" s="125">
        <f t="shared" si="1675"/>
        <v>1487</v>
      </c>
      <c r="V3880" s="125">
        <v>252</v>
      </c>
      <c r="W3880" s="134">
        <f t="shared" si="1676"/>
        <v>1.5722251140000001</v>
      </c>
      <c r="X3880" s="18"/>
      <c r="Y3880" s="123">
        <f t="shared" si="1677"/>
        <v>67054.222907000003</v>
      </c>
      <c r="Z3880" s="123">
        <f t="shared" si="1678"/>
        <v>79377.132334354916</v>
      </c>
      <c r="AA3880" s="123">
        <f t="shared" si="1679"/>
        <v>1341.0844581400002</v>
      </c>
      <c r="AB3880" s="123">
        <f t="shared" si="1680"/>
        <v>49038.988352652676</v>
      </c>
      <c r="AC3880" s="123">
        <f t="shared" si="1681"/>
        <v>196811.42805214756</v>
      </c>
      <c r="AD3880" s="150">
        <f t="shared" si="1682"/>
        <v>87053.852995000008</v>
      </c>
      <c r="AE3880" s="150">
        <f t="shared" si="1683"/>
        <v>101295.95023092473</v>
      </c>
      <c r="AF3880" s="150">
        <f t="shared" si="1684"/>
        <v>1741.0770599000002</v>
      </c>
      <c r="AG3880" s="150">
        <f t="shared" si="1685"/>
        <v>62852.881862390015</v>
      </c>
      <c r="AH3880" s="150">
        <f t="shared" si="1686"/>
        <v>252943.76214821474</v>
      </c>
    </row>
    <row r="3881" spans="1:34" ht="15.75" x14ac:dyDescent="0.2">
      <c r="A3881" s="127">
        <f t="shared" si="1687"/>
        <v>45341</v>
      </c>
      <c r="B3881" s="165">
        <f t="shared" si="1663"/>
        <v>449806.55955899629</v>
      </c>
      <c r="C3881" s="124"/>
      <c r="D3881" s="128">
        <f t="shared" si="1664"/>
        <v>6801.72</v>
      </c>
      <c r="E3881" s="129">
        <f>VLOOKUP(A3880,[1]Plan1!$AY$80:$BA$314,3)</f>
        <v>6858.17</v>
      </c>
      <c r="F3881" s="130">
        <f t="shared" si="1665"/>
        <v>45338</v>
      </c>
      <c r="G3881" s="131">
        <f t="shared" si="1666"/>
        <v>8.2993713354857501E-3</v>
      </c>
      <c r="H3881" s="132">
        <f t="shared" si="1667"/>
        <v>45366</v>
      </c>
      <c r="I3881" s="132">
        <f t="shared" si="1668"/>
        <v>45366</v>
      </c>
      <c r="J3881" s="133">
        <f t="shared" si="1669"/>
        <v>21</v>
      </c>
      <c r="K3881" s="133">
        <f t="shared" si="1670"/>
        <v>2</v>
      </c>
      <c r="L3881" s="124">
        <f t="shared" si="1671"/>
        <v>1.00078746</v>
      </c>
      <c r="M3881" s="134">
        <f t="shared" si="1672"/>
        <v>1.00420033</v>
      </c>
      <c r="N3881" s="134">
        <f t="shared" si="1673"/>
        <v>1.8304257938812496</v>
      </c>
      <c r="O3881" s="124">
        <f t="shared" si="1674"/>
        <v>1.8318671799999999</v>
      </c>
      <c r="P3881" s="124"/>
      <c r="Q3881" s="125"/>
      <c r="R3881" s="126"/>
      <c r="S3881" s="124"/>
      <c r="T3881" s="135">
        <f t="shared" si="1688"/>
        <v>7.9699999999999993E-2</v>
      </c>
      <c r="U3881" s="125">
        <f t="shared" si="1675"/>
        <v>1487</v>
      </c>
      <c r="V3881" s="125">
        <v>252</v>
      </c>
      <c r="W3881" s="134">
        <f t="shared" si="1676"/>
        <v>1.5722251140000001</v>
      </c>
      <c r="X3881" s="18"/>
      <c r="Y3881" s="123">
        <f t="shared" si="1677"/>
        <v>67054.222907000003</v>
      </c>
      <c r="Z3881" s="123">
        <f t="shared" si="1678"/>
        <v>79377.132334354916</v>
      </c>
      <c r="AA3881" s="123">
        <f t="shared" si="1679"/>
        <v>1341.0844581400002</v>
      </c>
      <c r="AB3881" s="123">
        <f t="shared" si="1680"/>
        <v>49061.339760288334</v>
      </c>
      <c r="AC3881" s="123">
        <f t="shared" si="1681"/>
        <v>196833.77945978323</v>
      </c>
      <c r="AD3881" s="150">
        <f t="shared" si="1682"/>
        <v>87053.852995000008</v>
      </c>
      <c r="AE3881" s="150">
        <f t="shared" si="1683"/>
        <v>101295.95023092473</v>
      </c>
      <c r="AF3881" s="150">
        <f t="shared" si="1684"/>
        <v>1741.0770599000002</v>
      </c>
      <c r="AG3881" s="150">
        <f t="shared" si="1685"/>
        <v>62881.899813388343</v>
      </c>
      <c r="AH3881" s="150">
        <f t="shared" si="1686"/>
        <v>252972.78009921307</v>
      </c>
    </row>
    <row r="3882" spans="1:34" ht="15.75" x14ac:dyDescent="0.2">
      <c r="A3882" s="127">
        <f t="shared" si="1687"/>
        <v>45342</v>
      </c>
      <c r="B3882" s="165">
        <f t="shared" si="1663"/>
        <v>450091.64359390829</v>
      </c>
      <c r="C3882" s="124"/>
      <c r="D3882" s="128">
        <f t="shared" si="1664"/>
        <v>6801.72</v>
      </c>
      <c r="E3882" s="129">
        <f>VLOOKUP(A3881,[1]Plan1!$AY$80:$BA$314,3)</f>
        <v>6858.17</v>
      </c>
      <c r="F3882" s="130">
        <f t="shared" si="1665"/>
        <v>45338</v>
      </c>
      <c r="G3882" s="131">
        <f t="shared" si="1666"/>
        <v>8.2993713354857501E-3</v>
      </c>
      <c r="H3882" s="132">
        <f t="shared" si="1667"/>
        <v>45366</v>
      </c>
      <c r="I3882" s="132">
        <f t="shared" si="1668"/>
        <v>45366</v>
      </c>
      <c r="J3882" s="133">
        <f t="shared" si="1669"/>
        <v>21</v>
      </c>
      <c r="K3882" s="133">
        <f t="shared" si="1670"/>
        <v>3</v>
      </c>
      <c r="L3882" s="124">
        <f t="shared" si="1671"/>
        <v>1.00118142</v>
      </c>
      <c r="M3882" s="134">
        <f t="shared" si="1672"/>
        <v>1.00420033</v>
      </c>
      <c r="N3882" s="134">
        <f t="shared" si="1673"/>
        <v>1.8304257938812496</v>
      </c>
      <c r="O3882" s="124">
        <f t="shared" si="1674"/>
        <v>1.8325882899999999</v>
      </c>
      <c r="P3882" s="124"/>
      <c r="Q3882" s="125"/>
      <c r="R3882" s="126"/>
      <c r="S3882" s="124"/>
      <c r="T3882" s="135">
        <f t="shared" si="1688"/>
        <v>7.9699999999999993E-2</v>
      </c>
      <c r="U3882" s="125">
        <f t="shared" si="1675"/>
        <v>1488</v>
      </c>
      <c r="V3882" s="125">
        <v>252</v>
      </c>
      <c r="W3882" s="134">
        <f t="shared" si="1676"/>
        <v>1.572703612</v>
      </c>
      <c r="X3882" s="18"/>
      <c r="Y3882" s="123">
        <f t="shared" si="1677"/>
        <v>67054.222907000003</v>
      </c>
      <c r="Z3882" s="123">
        <f t="shared" si="1678"/>
        <v>79479.357790960246</v>
      </c>
      <c r="AA3882" s="123">
        <f t="shared" si="1679"/>
        <v>1341.0844581400002</v>
      </c>
      <c r="AB3882" s="123">
        <f t="shared" si="1680"/>
        <v>49083.691167924007</v>
      </c>
      <c r="AC3882" s="123">
        <f t="shared" si="1681"/>
        <v>196958.35632402424</v>
      </c>
      <c r="AD3882" s="150">
        <f t="shared" si="1682"/>
        <v>87053.852995000008</v>
      </c>
      <c r="AE3882" s="150">
        <f t="shared" si="1683"/>
        <v>101427.43945059738</v>
      </c>
      <c r="AF3882" s="150">
        <f t="shared" si="1684"/>
        <v>1741.0770599000002</v>
      </c>
      <c r="AG3882" s="150">
        <f t="shared" si="1685"/>
        <v>62910.917764386671</v>
      </c>
      <c r="AH3882" s="150">
        <f t="shared" si="1686"/>
        <v>253133.28726988408</v>
      </c>
    </row>
    <row r="3883" spans="1:34" ht="15.75" x14ac:dyDescent="0.2">
      <c r="A3883" s="127">
        <f t="shared" si="1687"/>
        <v>45343</v>
      </c>
      <c r="B3883" s="165">
        <f t="shared" si="1663"/>
        <v>450376.89381788718</v>
      </c>
      <c r="C3883" s="124"/>
      <c r="D3883" s="128">
        <f t="shared" si="1664"/>
        <v>6801.72</v>
      </c>
      <c r="E3883" s="129">
        <f>VLOOKUP(A3882,[1]Plan1!$AY$80:$BA$314,3)</f>
        <v>6858.17</v>
      </c>
      <c r="F3883" s="130">
        <f t="shared" si="1665"/>
        <v>45338</v>
      </c>
      <c r="G3883" s="131">
        <f t="shared" si="1666"/>
        <v>8.2993713354857501E-3</v>
      </c>
      <c r="H3883" s="132">
        <f t="shared" si="1667"/>
        <v>45366</v>
      </c>
      <c r="I3883" s="132">
        <f t="shared" si="1668"/>
        <v>45366</v>
      </c>
      <c r="J3883" s="133">
        <f t="shared" si="1669"/>
        <v>21</v>
      </c>
      <c r="K3883" s="133">
        <f t="shared" si="1670"/>
        <v>4</v>
      </c>
      <c r="L3883" s="124">
        <f t="shared" si="1671"/>
        <v>1.0015755399999999</v>
      </c>
      <c r="M3883" s="134">
        <f t="shared" si="1672"/>
        <v>1.00420033</v>
      </c>
      <c r="N3883" s="134">
        <f t="shared" si="1673"/>
        <v>1.8304257938812496</v>
      </c>
      <c r="O3883" s="124">
        <f t="shared" si="1674"/>
        <v>1.8333097</v>
      </c>
      <c r="P3883" s="124"/>
      <c r="Q3883" s="125"/>
      <c r="R3883" s="126"/>
      <c r="S3883" s="124"/>
      <c r="T3883" s="135">
        <f t="shared" si="1688"/>
        <v>7.9699999999999993E-2</v>
      </c>
      <c r="U3883" s="125">
        <f t="shared" si="1675"/>
        <v>1489</v>
      </c>
      <c r="V3883" s="125">
        <v>252</v>
      </c>
      <c r="W3883" s="134">
        <f t="shared" si="1676"/>
        <v>1.5731822559999999</v>
      </c>
      <c r="X3883" s="18"/>
      <c r="Y3883" s="123">
        <f t="shared" si="1677"/>
        <v>67054.222907000003</v>
      </c>
      <c r="Z3883" s="123">
        <f t="shared" si="1678"/>
        <v>79581.655937708638</v>
      </c>
      <c r="AA3883" s="123">
        <f t="shared" si="1679"/>
        <v>1341.0844581400002</v>
      </c>
      <c r="AB3883" s="123">
        <f t="shared" si="1680"/>
        <v>49106.042575559673</v>
      </c>
      <c r="AC3883" s="123">
        <f t="shared" si="1681"/>
        <v>197083.00587840829</v>
      </c>
      <c r="AD3883" s="150">
        <f t="shared" si="1682"/>
        <v>87053.852995000008</v>
      </c>
      <c r="AE3883" s="150">
        <f t="shared" si="1683"/>
        <v>101559.02216919388</v>
      </c>
      <c r="AF3883" s="150">
        <f t="shared" si="1684"/>
        <v>1741.0770599000002</v>
      </c>
      <c r="AG3883" s="150">
        <f t="shared" si="1685"/>
        <v>62939.935715385007</v>
      </c>
      <c r="AH3883" s="150">
        <f t="shared" si="1686"/>
        <v>253293.88793947891</v>
      </c>
    </row>
    <row r="3884" spans="1:34" ht="15.75" x14ac:dyDescent="0.2">
      <c r="A3884" s="127">
        <f t="shared" si="1687"/>
        <v>45344</v>
      </c>
      <c r="B3884" s="165">
        <f t="shared" si="1663"/>
        <v>450662.30848852568</v>
      </c>
      <c r="C3884" s="124"/>
      <c r="D3884" s="128">
        <f t="shared" si="1664"/>
        <v>6801.72</v>
      </c>
      <c r="E3884" s="129">
        <f>VLOOKUP(A3883,[1]Plan1!$AY$80:$BA$314,3)</f>
        <v>6858.17</v>
      </c>
      <c r="F3884" s="130">
        <f t="shared" si="1665"/>
        <v>45338</v>
      </c>
      <c r="G3884" s="131">
        <f t="shared" si="1666"/>
        <v>8.2993713354857501E-3</v>
      </c>
      <c r="H3884" s="132">
        <f t="shared" si="1667"/>
        <v>45366</v>
      </c>
      <c r="I3884" s="132">
        <f t="shared" si="1668"/>
        <v>45366</v>
      </c>
      <c r="J3884" s="133">
        <f t="shared" si="1669"/>
        <v>21</v>
      </c>
      <c r="K3884" s="133">
        <f t="shared" si="1670"/>
        <v>5</v>
      </c>
      <c r="L3884" s="124">
        <f t="shared" si="1671"/>
        <v>1.00196982</v>
      </c>
      <c r="M3884" s="134">
        <f t="shared" si="1672"/>
        <v>1.00420033</v>
      </c>
      <c r="N3884" s="134">
        <f t="shared" si="1673"/>
        <v>1.8304257938812496</v>
      </c>
      <c r="O3884" s="124">
        <f t="shared" si="1674"/>
        <v>1.8340314</v>
      </c>
      <c r="P3884" s="124"/>
      <c r="Q3884" s="125"/>
      <c r="R3884" s="126"/>
      <c r="S3884" s="124"/>
      <c r="T3884" s="135">
        <f t="shared" si="1688"/>
        <v>7.9699999999999993E-2</v>
      </c>
      <c r="U3884" s="125">
        <f t="shared" si="1675"/>
        <v>1490</v>
      </c>
      <c r="V3884" s="125">
        <v>252</v>
      </c>
      <c r="W3884" s="134">
        <f t="shared" si="1676"/>
        <v>1.573661046</v>
      </c>
      <c r="X3884" s="18"/>
      <c r="Y3884" s="123">
        <f t="shared" si="1677"/>
        <v>67054.222907000003</v>
      </c>
      <c r="Z3884" s="123">
        <f t="shared" si="1678"/>
        <v>79684.026012481045</v>
      </c>
      <c r="AA3884" s="123">
        <f t="shared" si="1679"/>
        <v>1341.0844581400002</v>
      </c>
      <c r="AB3884" s="123">
        <f t="shared" si="1680"/>
        <v>49128.393983195339</v>
      </c>
      <c r="AC3884" s="123">
        <f t="shared" si="1681"/>
        <v>197207.72736081638</v>
      </c>
      <c r="AD3884" s="150">
        <f t="shared" si="1682"/>
        <v>87053.852995000008</v>
      </c>
      <c r="AE3884" s="150">
        <f t="shared" si="1683"/>
        <v>101690.69740642591</v>
      </c>
      <c r="AF3884" s="150">
        <f t="shared" si="1684"/>
        <v>1741.0770599000002</v>
      </c>
      <c r="AG3884" s="150">
        <f t="shared" si="1685"/>
        <v>62968.953666383335</v>
      </c>
      <c r="AH3884" s="150">
        <f t="shared" si="1686"/>
        <v>253454.58112770927</v>
      </c>
    </row>
    <row r="3885" spans="1:34" ht="15.75" x14ac:dyDescent="0.2">
      <c r="A3885" s="127">
        <f t="shared" si="1687"/>
        <v>45345</v>
      </c>
      <c r="B3885" s="165">
        <f t="shared" si="1663"/>
        <v>450947.88403145375</v>
      </c>
      <c r="C3885" s="124"/>
      <c r="D3885" s="128">
        <f t="shared" si="1664"/>
        <v>6801.72</v>
      </c>
      <c r="E3885" s="129">
        <f>VLOOKUP(A3884,[1]Plan1!$AY$80:$BA$314,3)</f>
        <v>6858.17</v>
      </c>
      <c r="F3885" s="130">
        <f t="shared" si="1665"/>
        <v>45338</v>
      </c>
      <c r="G3885" s="131">
        <f t="shared" si="1666"/>
        <v>8.2993713354857501E-3</v>
      </c>
      <c r="H3885" s="132">
        <f t="shared" si="1667"/>
        <v>45366</v>
      </c>
      <c r="I3885" s="132">
        <f t="shared" si="1668"/>
        <v>45366</v>
      </c>
      <c r="J3885" s="133">
        <f t="shared" si="1669"/>
        <v>21</v>
      </c>
      <c r="K3885" s="133">
        <f t="shared" si="1670"/>
        <v>6</v>
      </c>
      <c r="L3885" s="124">
        <f t="shared" si="1671"/>
        <v>1.0023642500000001</v>
      </c>
      <c r="M3885" s="134">
        <f t="shared" si="1672"/>
        <v>1.00420033</v>
      </c>
      <c r="N3885" s="134">
        <f t="shared" si="1673"/>
        <v>1.8304257938812496</v>
      </c>
      <c r="O3885" s="124">
        <f t="shared" si="1674"/>
        <v>1.8347533700000001</v>
      </c>
      <c r="P3885" s="124"/>
      <c r="Q3885" s="125"/>
      <c r="R3885" s="126"/>
      <c r="S3885" s="124"/>
      <c r="T3885" s="135">
        <f t="shared" si="1688"/>
        <v>7.9699999999999993E-2</v>
      </c>
      <c r="U3885" s="125">
        <f t="shared" si="1675"/>
        <v>1491</v>
      </c>
      <c r="V3885" s="125">
        <v>252</v>
      </c>
      <c r="W3885" s="134">
        <f t="shared" si="1676"/>
        <v>1.5741399819999999</v>
      </c>
      <c r="X3885" s="18"/>
      <c r="Y3885" s="123">
        <f t="shared" si="1677"/>
        <v>67054.222907000003</v>
      </c>
      <c r="Z3885" s="123">
        <f t="shared" si="1678"/>
        <v>79786.466451868677</v>
      </c>
      <c r="AA3885" s="123">
        <f t="shared" si="1679"/>
        <v>1341.0844581400002</v>
      </c>
      <c r="AB3885" s="123">
        <f t="shared" si="1680"/>
        <v>49150.745390830998</v>
      </c>
      <c r="AC3885" s="123">
        <f t="shared" si="1681"/>
        <v>197332.51920783968</v>
      </c>
      <c r="AD3885" s="150">
        <f t="shared" si="1682"/>
        <v>87053.852995000008</v>
      </c>
      <c r="AE3885" s="150">
        <f t="shared" si="1683"/>
        <v>101822.46315133234</v>
      </c>
      <c r="AF3885" s="150">
        <f t="shared" si="1684"/>
        <v>1741.0770599000002</v>
      </c>
      <c r="AG3885" s="150">
        <f t="shared" si="1685"/>
        <v>62997.971617381663</v>
      </c>
      <c r="AH3885" s="150">
        <f t="shared" si="1686"/>
        <v>253615.36482361404</v>
      </c>
    </row>
    <row r="3886" spans="1:34" ht="15.75" x14ac:dyDescent="0.2">
      <c r="A3886" s="127">
        <f t="shared" si="1687"/>
        <v>45346</v>
      </c>
      <c r="B3886" s="165">
        <f t="shared" si="1663"/>
        <v>451233.62214549159</v>
      </c>
      <c r="C3886" s="124"/>
      <c r="D3886" s="128">
        <f t="shared" si="1664"/>
        <v>6801.72</v>
      </c>
      <c r="E3886" s="129">
        <f>VLOOKUP(A3885,[1]Plan1!$AY$80:$BA$314,3)</f>
        <v>6858.17</v>
      </c>
      <c r="F3886" s="130">
        <f t="shared" si="1665"/>
        <v>45338</v>
      </c>
      <c r="G3886" s="131">
        <f t="shared" si="1666"/>
        <v>8.2993713354857501E-3</v>
      </c>
      <c r="H3886" s="132">
        <f t="shared" si="1667"/>
        <v>45366</v>
      </c>
      <c r="I3886" s="132">
        <f t="shared" si="1668"/>
        <v>45366</v>
      </c>
      <c r="J3886" s="133">
        <f t="shared" si="1669"/>
        <v>21</v>
      </c>
      <c r="K3886" s="133">
        <f t="shared" si="1670"/>
        <v>7</v>
      </c>
      <c r="L3886" s="124">
        <f t="shared" si="1671"/>
        <v>1.0027588300000001</v>
      </c>
      <c r="M3886" s="134">
        <f t="shared" si="1672"/>
        <v>1.00420033</v>
      </c>
      <c r="N3886" s="134">
        <f t="shared" si="1673"/>
        <v>1.8304257938812496</v>
      </c>
      <c r="O3886" s="124">
        <f t="shared" si="1674"/>
        <v>1.83547562</v>
      </c>
      <c r="P3886" s="124"/>
      <c r="Q3886" s="125"/>
      <c r="R3886" s="126"/>
      <c r="S3886" s="124"/>
      <c r="T3886" s="135">
        <f t="shared" si="1688"/>
        <v>7.9699999999999993E-2</v>
      </c>
      <c r="U3886" s="125">
        <f t="shared" si="1675"/>
        <v>1492</v>
      </c>
      <c r="V3886" s="125">
        <v>252</v>
      </c>
      <c r="W3886" s="134">
        <f t="shared" si="1676"/>
        <v>1.5746190630000001</v>
      </c>
      <c r="X3886" s="18"/>
      <c r="Y3886" s="123">
        <f t="shared" si="1677"/>
        <v>67054.222907000003</v>
      </c>
      <c r="Z3886" s="123">
        <f t="shared" si="1678"/>
        <v>79888.977998925693</v>
      </c>
      <c r="AA3886" s="123">
        <f t="shared" si="1679"/>
        <v>1341.0844581400002</v>
      </c>
      <c r="AB3886" s="123">
        <f t="shared" si="1680"/>
        <v>49173.096798466664</v>
      </c>
      <c r="AC3886" s="123">
        <f t="shared" si="1681"/>
        <v>197457.38216253236</v>
      </c>
      <c r="AD3886" s="150">
        <f t="shared" si="1682"/>
        <v>87053.852995000008</v>
      </c>
      <c r="AE3886" s="150">
        <f t="shared" si="1683"/>
        <v>101954.3203596792</v>
      </c>
      <c r="AF3886" s="150">
        <f t="shared" si="1684"/>
        <v>1741.0770599000002</v>
      </c>
      <c r="AG3886" s="150">
        <f t="shared" si="1685"/>
        <v>63026.989568380013</v>
      </c>
      <c r="AH3886" s="150">
        <f t="shared" si="1686"/>
        <v>253776.23998295923</v>
      </c>
    </row>
    <row r="3887" spans="1:34" ht="15.75" x14ac:dyDescent="0.2">
      <c r="A3887" s="127">
        <f t="shared" si="1687"/>
        <v>45347</v>
      </c>
      <c r="B3887" s="165">
        <f t="shared" si="1663"/>
        <v>451284.99150412559</v>
      </c>
      <c r="C3887" s="124"/>
      <c r="D3887" s="128">
        <f t="shared" si="1664"/>
        <v>6801.72</v>
      </c>
      <c r="E3887" s="129">
        <f>VLOOKUP(A3886,[1]Plan1!$AY$80:$BA$314,3)</f>
        <v>6858.17</v>
      </c>
      <c r="F3887" s="130">
        <f t="shared" si="1665"/>
        <v>45338</v>
      </c>
      <c r="G3887" s="131">
        <f t="shared" si="1666"/>
        <v>8.2993713354857501E-3</v>
      </c>
      <c r="H3887" s="132">
        <f t="shared" si="1667"/>
        <v>45366</v>
      </c>
      <c r="I3887" s="132">
        <f t="shared" si="1668"/>
        <v>45366</v>
      </c>
      <c r="J3887" s="133">
        <f t="shared" si="1669"/>
        <v>21</v>
      </c>
      <c r="K3887" s="133">
        <f t="shared" si="1670"/>
        <v>7</v>
      </c>
      <c r="L3887" s="124">
        <f t="shared" si="1671"/>
        <v>1.0027588300000001</v>
      </c>
      <c r="M3887" s="134">
        <f t="shared" si="1672"/>
        <v>1.00420033</v>
      </c>
      <c r="N3887" s="134">
        <f t="shared" si="1673"/>
        <v>1.8304257938812496</v>
      </c>
      <c r="O3887" s="124">
        <f t="shared" si="1674"/>
        <v>1.83547562</v>
      </c>
      <c r="P3887" s="124"/>
      <c r="Q3887" s="125"/>
      <c r="R3887" s="126"/>
      <c r="S3887" s="124"/>
      <c r="T3887" s="135">
        <f t="shared" si="1688"/>
        <v>7.9699999999999993E-2</v>
      </c>
      <c r="U3887" s="125">
        <f t="shared" si="1675"/>
        <v>1492</v>
      </c>
      <c r="V3887" s="125">
        <v>252</v>
      </c>
      <c r="W3887" s="134">
        <f t="shared" si="1676"/>
        <v>1.5746190630000001</v>
      </c>
      <c r="X3887" s="18"/>
      <c r="Y3887" s="123">
        <f t="shared" si="1677"/>
        <v>67054.222907000003</v>
      </c>
      <c r="Z3887" s="123">
        <f t="shared" si="1678"/>
        <v>79888.977998925693</v>
      </c>
      <c r="AA3887" s="123">
        <f t="shared" si="1679"/>
        <v>1341.0844581400002</v>
      </c>
      <c r="AB3887" s="123">
        <f t="shared" si="1680"/>
        <v>49195.44820610233</v>
      </c>
      <c r="AC3887" s="123">
        <f t="shared" si="1681"/>
        <v>197479.73357016803</v>
      </c>
      <c r="AD3887" s="150">
        <f t="shared" si="1682"/>
        <v>87053.852995000008</v>
      </c>
      <c r="AE3887" s="150">
        <f t="shared" si="1683"/>
        <v>101954.3203596792</v>
      </c>
      <c r="AF3887" s="150">
        <f t="shared" si="1684"/>
        <v>1741.0770599000002</v>
      </c>
      <c r="AG3887" s="150">
        <f t="shared" si="1685"/>
        <v>63056.007519378341</v>
      </c>
      <c r="AH3887" s="150">
        <f t="shared" si="1686"/>
        <v>253805.25793395756</v>
      </c>
    </row>
    <row r="3888" spans="1:34" ht="15.75" x14ac:dyDescent="0.2">
      <c r="A3888" s="127">
        <f t="shared" si="1687"/>
        <v>45348</v>
      </c>
      <c r="B3888" s="165">
        <f t="shared" si="1663"/>
        <v>451336.36086275958</v>
      </c>
      <c r="C3888" s="124"/>
      <c r="D3888" s="128">
        <f t="shared" si="1664"/>
        <v>6801.72</v>
      </c>
      <c r="E3888" s="129">
        <f>VLOOKUP(A3887,[1]Plan1!$AY$80:$BA$314,3)</f>
        <v>6858.17</v>
      </c>
      <c r="F3888" s="130">
        <f t="shared" si="1665"/>
        <v>45338</v>
      </c>
      <c r="G3888" s="131">
        <f t="shared" si="1666"/>
        <v>8.2993713354857501E-3</v>
      </c>
      <c r="H3888" s="132">
        <f t="shared" si="1667"/>
        <v>45366</v>
      </c>
      <c r="I3888" s="132">
        <f t="shared" si="1668"/>
        <v>45366</v>
      </c>
      <c r="J3888" s="133">
        <f t="shared" si="1669"/>
        <v>21</v>
      </c>
      <c r="K3888" s="133">
        <f t="shared" si="1670"/>
        <v>7</v>
      </c>
      <c r="L3888" s="124">
        <f t="shared" si="1671"/>
        <v>1.0027588300000001</v>
      </c>
      <c r="M3888" s="134">
        <f t="shared" si="1672"/>
        <v>1.00420033</v>
      </c>
      <c r="N3888" s="134">
        <f t="shared" si="1673"/>
        <v>1.8304257938812496</v>
      </c>
      <c r="O3888" s="124">
        <f t="shared" si="1674"/>
        <v>1.83547562</v>
      </c>
      <c r="P3888" s="124"/>
      <c r="Q3888" s="125"/>
      <c r="R3888" s="126"/>
      <c r="S3888" s="124"/>
      <c r="T3888" s="135">
        <f t="shared" si="1688"/>
        <v>7.9699999999999993E-2</v>
      </c>
      <c r="U3888" s="125">
        <f t="shared" si="1675"/>
        <v>1492</v>
      </c>
      <c r="V3888" s="125">
        <v>252</v>
      </c>
      <c r="W3888" s="134">
        <f t="shared" si="1676"/>
        <v>1.5746190630000001</v>
      </c>
      <c r="X3888" s="18"/>
      <c r="Y3888" s="123">
        <f t="shared" si="1677"/>
        <v>67054.222907000003</v>
      </c>
      <c r="Z3888" s="123">
        <f t="shared" si="1678"/>
        <v>79888.977998925693</v>
      </c>
      <c r="AA3888" s="123">
        <f t="shared" si="1679"/>
        <v>1341.0844581400002</v>
      </c>
      <c r="AB3888" s="123">
        <f t="shared" si="1680"/>
        <v>49217.799613738011</v>
      </c>
      <c r="AC3888" s="123">
        <f t="shared" si="1681"/>
        <v>197502.08497780369</v>
      </c>
      <c r="AD3888" s="150">
        <f t="shared" si="1682"/>
        <v>87053.852995000008</v>
      </c>
      <c r="AE3888" s="150">
        <f t="shared" si="1683"/>
        <v>101954.3203596792</v>
      </c>
      <c r="AF3888" s="150">
        <f t="shared" si="1684"/>
        <v>1741.0770599000002</v>
      </c>
      <c r="AG3888" s="150">
        <f t="shared" si="1685"/>
        <v>63085.025470376677</v>
      </c>
      <c r="AH3888" s="150">
        <f t="shared" si="1686"/>
        <v>253834.27588495589</v>
      </c>
    </row>
    <row r="3889" spans="1:34" ht="15.75" x14ac:dyDescent="0.2">
      <c r="A3889" s="127">
        <f t="shared" si="1687"/>
        <v>45349</v>
      </c>
      <c r="B3889" s="165">
        <f t="shared" si="1663"/>
        <v>451622.26367552334</v>
      </c>
      <c r="C3889" s="124"/>
      <c r="D3889" s="128">
        <f t="shared" si="1664"/>
        <v>6801.72</v>
      </c>
      <c r="E3889" s="129">
        <f>VLOOKUP(A3888,[1]Plan1!$AY$80:$BA$314,3)</f>
        <v>6858.17</v>
      </c>
      <c r="F3889" s="130">
        <f t="shared" si="1665"/>
        <v>45338</v>
      </c>
      <c r="G3889" s="131">
        <f t="shared" si="1666"/>
        <v>8.2993713354857501E-3</v>
      </c>
      <c r="H3889" s="132">
        <f t="shared" si="1667"/>
        <v>45366</v>
      </c>
      <c r="I3889" s="132">
        <f t="shared" si="1668"/>
        <v>45366</v>
      </c>
      <c r="J3889" s="133">
        <f t="shared" si="1669"/>
        <v>21</v>
      </c>
      <c r="K3889" s="133">
        <f t="shared" si="1670"/>
        <v>8</v>
      </c>
      <c r="L3889" s="124">
        <f t="shared" si="1671"/>
        <v>1.00315357</v>
      </c>
      <c r="M3889" s="134">
        <f t="shared" si="1672"/>
        <v>1.00420033</v>
      </c>
      <c r="N3889" s="134">
        <f t="shared" si="1673"/>
        <v>1.8304257938812496</v>
      </c>
      <c r="O3889" s="124">
        <f t="shared" si="1674"/>
        <v>1.8361981599999999</v>
      </c>
      <c r="P3889" s="124"/>
      <c r="Q3889" s="125"/>
      <c r="R3889" s="126"/>
      <c r="S3889" s="124"/>
      <c r="T3889" s="135">
        <f t="shared" si="1688"/>
        <v>7.9699999999999993E-2</v>
      </c>
      <c r="U3889" s="125">
        <f t="shared" si="1675"/>
        <v>1493</v>
      </c>
      <c r="V3889" s="125">
        <v>252</v>
      </c>
      <c r="W3889" s="134">
        <f t="shared" si="1676"/>
        <v>1.5750982899999999</v>
      </c>
      <c r="X3889" s="18"/>
      <c r="Y3889" s="123">
        <f t="shared" si="1677"/>
        <v>67054.222907000003</v>
      </c>
      <c r="Z3889" s="123">
        <f t="shared" si="1678"/>
        <v>79991.561584259136</v>
      </c>
      <c r="AA3889" s="123">
        <f t="shared" si="1679"/>
        <v>1341.0844581400002</v>
      </c>
      <c r="AB3889" s="123">
        <f t="shared" si="1680"/>
        <v>49240.151021373676</v>
      </c>
      <c r="AC3889" s="123">
        <f t="shared" si="1681"/>
        <v>197627.01997077279</v>
      </c>
      <c r="AD3889" s="150">
        <f t="shared" si="1682"/>
        <v>87053.852995000008</v>
      </c>
      <c r="AE3889" s="150">
        <f t="shared" si="1683"/>
        <v>102086.27022847552</v>
      </c>
      <c r="AF3889" s="150">
        <f t="shared" si="1684"/>
        <v>1741.0770599000002</v>
      </c>
      <c r="AG3889" s="150">
        <f t="shared" si="1685"/>
        <v>63114.043421375005</v>
      </c>
      <c r="AH3889" s="150">
        <f t="shared" si="1686"/>
        <v>253995.24370475055</v>
      </c>
    </row>
    <row r="3890" spans="1:34" ht="15.75" x14ac:dyDescent="0.2">
      <c r="A3890" s="127">
        <f t="shared" si="1687"/>
        <v>45350</v>
      </c>
      <c r="B3890" s="165">
        <f t="shared" si="1663"/>
        <v>451908.33310370048</v>
      </c>
      <c r="C3890" s="124"/>
      <c r="D3890" s="128">
        <f t="shared" si="1664"/>
        <v>6801.72</v>
      </c>
      <c r="E3890" s="129">
        <f>VLOOKUP(A3889,[1]Plan1!$AY$80:$BA$314,3)</f>
        <v>6858.17</v>
      </c>
      <c r="F3890" s="130">
        <f t="shared" si="1665"/>
        <v>45338</v>
      </c>
      <c r="G3890" s="131">
        <f t="shared" si="1666"/>
        <v>8.2993713354857501E-3</v>
      </c>
      <c r="H3890" s="132">
        <f t="shared" si="1667"/>
        <v>45366</v>
      </c>
      <c r="I3890" s="132">
        <f t="shared" si="1668"/>
        <v>45366</v>
      </c>
      <c r="J3890" s="133">
        <f t="shared" si="1669"/>
        <v>21</v>
      </c>
      <c r="K3890" s="133">
        <f t="shared" si="1670"/>
        <v>9</v>
      </c>
      <c r="L3890" s="124">
        <f t="shared" si="1671"/>
        <v>1.0035484699999999</v>
      </c>
      <c r="M3890" s="134">
        <f t="shared" si="1672"/>
        <v>1.00420033</v>
      </c>
      <c r="N3890" s="134">
        <f t="shared" si="1673"/>
        <v>1.8304257938812496</v>
      </c>
      <c r="O3890" s="124">
        <f t="shared" si="1674"/>
        <v>1.836921</v>
      </c>
      <c r="P3890" s="124"/>
      <c r="Q3890" s="125"/>
      <c r="R3890" s="126"/>
      <c r="S3890" s="124"/>
      <c r="T3890" s="135">
        <f t="shared" si="1688"/>
        <v>7.9699999999999993E-2</v>
      </c>
      <c r="U3890" s="125">
        <f t="shared" si="1675"/>
        <v>1494</v>
      </c>
      <c r="V3890" s="125">
        <v>252</v>
      </c>
      <c r="W3890" s="134">
        <f t="shared" si="1676"/>
        <v>1.575577663</v>
      </c>
      <c r="X3890" s="18"/>
      <c r="Y3890" s="123">
        <f t="shared" si="1677"/>
        <v>67054.222907000003</v>
      </c>
      <c r="Z3890" s="123">
        <f t="shared" si="1678"/>
        <v>80094.218046217109</v>
      </c>
      <c r="AA3890" s="123">
        <f t="shared" si="1679"/>
        <v>1341.0844581400002</v>
      </c>
      <c r="AB3890" s="123">
        <f t="shared" si="1680"/>
        <v>49262.502429009335</v>
      </c>
      <c r="AC3890" s="123">
        <f t="shared" si="1681"/>
        <v>197752.02784036641</v>
      </c>
      <c r="AD3890" s="150">
        <f t="shared" si="1682"/>
        <v>87053.852995000008</v>
      </c>
      <c r="AE3890" s="150">
        <f t="shared" si="1683"/>
        <v>102218.31383606073</v>
      </c>
      <c r="AF3890" s="150">
        <f t="shared" si="1684"/>
        <v>1741.0770599000002</v>
      </c>
      <c r="AG3890" s="150">
        <f t="shared" si="1685"/>
        <v>63143.061372373333</v>
      </c>
      <c r="AH3890" s="150">
        <f t="shared" si="1686"/>
        <v>254156.30526333407</v>
      </c>
    </row>
    <row r="3891" spans="1:34" ht="15.75" x14ac:dyDescent="0.2">
      <c r="A3891" s="127">
        <f t="shared" si="1687"/>
        <v>45351</v>
      </c>
      <c r="B3891" s="165">
        <f t="shared" si="1663"/>
        <v>452194.56373825757</v>
      </c>
      <c r="C3891" s="124"/>
      <c r="D3891" s="128">
        <f t="shared" si="1664"/>
        <v>6801.72</v>
      </c>
      <c r="E3891" s="129">
        <f>VLOOKUP(A3890,[1]Plan1!$AY$80:$BA$314,3)</f>
        <v>6858.17</v>
      </c>
      <c r="F3891" s="130">
        <f t="shared" si="1665"/>
        <v>45338</v>
      </c>
      <c r="G3891" s="131">
        <f t="shared" si="1666"/>
        <v>8.2993713354857501E-3</v>
      </c>
      <c r="H3891" s="132">
        <f t="shared" si="1667"/>
        <v>45366</v>
      </c>
      <c r="I3891" s="132">
        <f t="shared" si="1668"/>
        <v>45366</v>
      </c>
      <c r="J3891" s="133">
        <f t="shared" si="1669"/>
        <v>21</v>
      </c>
      <c r="K3891" s="133">
        <f t="shared" si="1670"/>
        <v>10</v>
      </c>
      <c r="L3891" s="124">
        <f t="shared" si="1671"/>
        <v>1.00394352</v>
      </c>
      <c r="M3891" s="134">
        <f t="shared" si="1672"/>
        <v>1.00420033</v>
      </c>
      <c r="N3891" s="134">
        <f t="shared" si="1673"/>
        <v>1.8304257938812496</v>
      </c>
      <c r="O3891" s="124">
        <f t="shared" si="1674"/>
        <v>1.8376441100000001</v>
      </c>
      <c r="P3891" s="124"/>
      <c r="Q3891" s="125"/>
      <c r="R3891" s="126"/>
      <c r="S3891" s="124"/>
      <c r="T3891" s="135">
        <f t="shared" si="1688"/>
        <v>7.9699999999999993E-2</v>
      </c>
      <c r="U3891" s="125">
        <f t="shared" si="1675"/>
        <v>1495</v>
      </c>
      <c r="V3891" s="125">
        <v>252</v>
      </c>
      <c r="W3891" s="134">
        <f t="shared" si="1676"/>
        <v>1.576057182</v>
      </c>
      <c r="X3891" s="18"/>
      <c r="Y3891" s="123">
        <f t="shared" si="1677"/>
        <v>67054.222907000003</v>
      </c>
      <c r="Z3891" s="123">
        <f t="shared" si="1678"/>
        <v>80196.945018919476</v>
      </c>
      <c r="AA3891" s="123">
        <f t="shared" si="1679"/>
        <v>1341.0844581400002</v>
      </c>
      <c r="AB3891" s="123">
        <f t="shared" si="1680"/>
        <v>49284.853836645001</v>
      </c>
      <c r="AC3891" s="123">
        <f t="shared" si="1681"/>
        <v>197877.10622070445</v>
      </c>
      <c r="AD3891" s="150">
        <f t="shared" si="1682"/>
        <v>87053.852995000008</v>
      </c>
      <c r="AE3891" s="150">
        <f t="shared" si="1683"/>
        <v>102350.44813928145</v>
      </c>
      <c r="AF3891" s="150">
        <f t="shared" si="1684"/>
        <v>1741.0770599000002</v>
      </c>
      <c r="AG3891" s="150">
        <f t="shared" si="1685"/>
        <v>63172.079323371676</v>
      </c>
      <c r="AH3891" s="150">
        <f t="shared" si="1686"/>
        <v>254317.45751755312</v>
      </c>
    </row>
    <row r="3892" spans="1:34" ht="15.75" x14ac:dyDescent="0.2">
      <c r="A3892" s="127">
        <f t="shared" si="1687"/>
        <v>45352</v>
      </c>
      <c r="B3892" s="165">
        <f t="shared" si="1663"/>
        <v>452480.95932626352</v>
      </c>
      <c r="C3892" s="124"/>
      <c r="D3892" s="128">
        <f t="shared" si="1664"/>
        <v>6801.72</v>
      </c>
      <c r="E3892" s="129">
        <f>VLOOKUP(A3891,[1]Plan1!$AY$80:$BA$314,3)</f>
        <v>6858.17</v>
      </c>
      <c r="F3892" s="130">
        <f t="shared" si="1665"/>
        <v>45338</v>
      </c>
      <c r="G3892" s="131">
        <f t="shared" si="1666"/>
        <v>8.2993713354857501E-3</v>
      </c>
      <c r="H3892" s="132">
        <f t="shared" si="1667"/>
        <v>45366</v>
      </c>
      <c r="I3892" s="132">
        <f t="shared" si="1668"/>
        <v>45366</v>
      </c>
      <c r="J3892" s="133">
        <f t="shared" si="1669"/>
        <v>21</v>
      </c>
      <c r="K3892" s="133">
        <f t="shared" si="1670"/>
        <v>11</v>
      </c>
      <c r="L3892" s="124">
        <f t="shared" si="1671"/>
        <v>1.00433873</v>
      </c>
      <c r="M3892" s="134">
        <f t="shared" si="1672"/>
        <v>1.00420033</v>
      </c>
      <c r="N3892" s="134">
        <f t="shared" si="1673"/>
        <v>1.8304257938812496</v>
      </c>
      <c r="O3892" s="124">
        <f t="shared" si="1674"/>
        <v>1.8383675100000001</v>
      </c>
      <c r="P3892" s="124"/>
      <c r="Q3892" s="125"/>
      <c r="R3892" s="126"/>
      <c r="S3892" s="124"/>
      <c r="T3892" s="135">
        <f t="shared" si="1688"/>
        <v>7.9699999999999993E-2</v>
      </c>
      <c r="U3892" s="125">
        <f t="shared" si="1675"/>
        <v>1496</v>
      </c>
      <c r="V3892" s="125">
        <v>252</v>
      </c>
      <c r="W3892" s="134">
        <f t="shared" si="1676"/>
        <v>1.5765368470000001</v>
      </c>
      <c r="X3892" s="18"/>
      <c r="Y3892" s="123">
        <f t="shared" si="1677"/>
        <v>67054.222907000003</v>
      </c>
      <c r="Z3892" s="123">
        <f t="shared" si="1678"/>
        <v>80299.744141312607</v>
      </c>
      <c r="AA3892" s="123">
        <f t="shared" si="1679"/>
        <v>1341.0844581400002</v>
      </c>
      <c r="AB3892" s="123">
        <f t="shared" si="1680"/>
        <v>49307.205244280667</v>
      </c>
      <c r="AC3892" s="123">
        <f t="shared" si="1681"/>
        <v>198002.25675073324</v>
      </c>
      <c r="AD3892" s="150">
        <f t="shared" si="1682"/>
        <v>87053.852995000008</v>
      </c>
      <c r="AE3892" s="150">
        <f t="shared" si="1683"/>
        <v>102482.67524626023</v>
      </c>
      <c r="AF3892" s="150">
        <f t="shared" si="1684"/>
        <v>1741.0770599000002</v>
      </c>
      <c r="AG3892" s="150">
        <f t="shared" si="1685"/>
        <v>63201.097274370004</v>
      </c>
      <c r="AH3892" s="150">
        <f t="shared" si="1686"/>
        <v>254478.70257553025</v>
      </c>
    </row>
    <row r="3893" spans="1:34" ht="15.75" x14ac:dyDescent="0.2">
      <c r="A3893" s="127">
        <f t="shared" si="1687"/>
        <v>45353</v>
      </c>
      <c r="B3893" s="165">
        <f t="shared" si="1663"/>
        <v>452767.51811994612</v>
      </c>
      <c r="C3893" s="124"/>
      <c r="D3893" s="128">
        <f t="shared" si="1664"/>
        <v>6801.72</v>
      </c>
      <c r="E3893" s="129">
        <f>VLOOKUP(A3892,[1]Plan1!$AY$80:$BA$314,3)</f>
        <v>6858.17</v>
      </c>
      <c r="F3893" s="130">
        <f t="shared" si="1665"/>
        <v>45338</v>
      </c>
      <c r="G3893" s="131">
        <f t="shared" si="1666"/>
        <v>8.2993713354857501E-3</v>
      </c>
      <c r="H3893" s="132">
        <f t="shared" si="1667"/>
        <v>45366</v>
      </c>
      <c r="I3893" s="132">
        <f t="shared" si="1668"/>
        <v>45366</v>
      </c>
      <c r="J3893" s="133">
        <f t="shared" si="1669"/>
        <v>21</v>
      </c>
      <c r="K3893" s="133">
        <f t="shared" si="1670"/>
        <v>12</v>
      </c>
      <c r="L3893" s="124">
        <f t="shared" si="1671"/>
        <v>1.0047340899999999</v>
      </c>
      <c r="M3893" s="134">
        <f t="shared" si="1672"/>
        <v>1.00420033</v>
      </c>
      <c r="N3893" s="134">
        <f t="shared" si="1673"/>
        <v>1.8304257938812496</v>
      </c>
      <c r="O3893" s="124">
        <f t="shared" si="1674"/>
        <v>1.83909119</v>
      </c>
      <c r="P3893" s="124"/>
      <c r="Q3893" s="125"/>
      <c r="R3893" s="126"/>
      <c r="S3893" s="124"/>
      <c r="T3893" s="135">
        <f t="shared" si="1688"/>
        <v>7.9699999999999993E-2</v>
      </c>
      <c r="U3893" s="125">
        <f t="shared" si="1675"/>
        <v>1497</v>
      </c>
      <c r="V3893" s="125">
        <v>252</v>
      </c>
      <c r="W3893" s="134">
        <f t="shared" si="1676"/>
        <v>1.577016658</v>
      </c>
      <c r="X3893" s="18"/>
      <c r="Y3893" s="123">
        <f t="shared" si="1677"/>
        <v>67054.222907000003</v>
      </c>
      <c r="Z3893" s="123">
        <f t="shared" si="1678"/>
        <v>80402.614648931034</v>
      </c>
      <c r="AA3893" s="123">
        <f t="shared" si="1679"/>
        <v>1341.0844581400002</v>
      </c>
      <c r="AB3893" s="123">
        <f t="shared" si="1680"/>
        <v>49329.55665191634</v>
      </c>
      <c r="AC3893" s="123">
        <f t="shared" si="1681"/>
        <v>198127.47866598738</v>
      </c>
      <c r="AD3893" s="150">
        <f t="shared" si="1682"/>
        <v>87053.852995000008</v>
      </c>
      <c r="AE3893" s="150">
        <f t="shared" si="1683"/>
        <v>102614.99417369037</v>
      </c>
      <c r="AF3893" s="150">
        <f t="shared" si="1684"/>
        <v>1741.0770599000002</v>
      </c>
      <c r="AG3893" s="150">
        <f t="shared" si="1685"/>
        <v>63230.115225368347</v>
      </c>
      <c r="AH3893" s="150">
        <f t="shared" si="1686"/>
        <v>254640.03945395874</v>
      </c>
    </row>
    <row r="3894" spans="1:34" ht="15.75" x14ac:dyDescent="0.2">
      <c r="A3894" s="127">
        <f t="shared" si="1687"/>
        <v>45354</v>
      </c>
      <c r="B3894" s="165">
        <f t="shared" si="1663"/>
        <v>452818.88747858012</v>
      </c>
      <c r="C3894" s="124"/>
      <c r="D3894" s="128">
        <f t="shared" si="1664"/>
        <v>6801.72</v>
      </c>
      <c r="E3894" s="129">
        <f>VLOOKUP(A3893,[1]Plan1!$AY$80:$BA$314,3)</f>
        <v>6858.17</v>
      </c>
      <c r="F3894" s="130">
        <f t="shared" si="1665"/>
        <v>45338</v>
      </c>
      <c r="G3894" s="131">
        <f t="shared" si="1666"/>
        <v>8.2993713354857501E-3</v>
      </c>
      <c r="H3894" s="132">
        <f t="shared" si="1667"/>
        <v>45366</v>
      </c>
      <c r="I3894" s="132">
        <f t="shared" si="1668"/>
        <v>45366</v>
      </c>
      <c r="J3894" s="133">
        <f t="shared" si="1669"/>
        <v>21</v>
      </c>
      <c r="K3894" s="133">
        <f t="shared" si="1670"/>
        <v>12</v>
      </c>
      <c r="L3894" s="124">
        <f t="shared" si="1671"/>
        <v>1.0047340899999999</v>
      </c>
      <c r="M3894" s="134">
        <f t="shared" si="1672"/>
        <v>1.00420033</v>
      </c>
      <c r="N3894" s="134">
        <f t="shared" si="1673"/>
        <v>1.8304257938812496</v>
      </c>
      <c r="O3894" s="124">
        <f t="shared" si="1674"/>
        <v>1.83909119</v>
      </c>
      <c r="P3894" s="124"/>
      <c r="Q3894" s="125"/>
      <c r="R3894" s="126"/>
      <c r="S3894" s="124"/>
      <c r="T3894" s="135">
        <f t="shared" si="1688"/>
        <v>7.9699999999999993E-2</v>
      </c>
      <c r="U3894" s="125">
        <f t="shared" si="1675"/>
        <v>1497</v>
      </c>
      <c r="V3894" s="125">
        <v>252</v>
      </c>
      <c r="W3894" s="134">
        <f t="shared" si="1676"/>
        <v>1.577016658</v>
      </c>
      <c r="X3894" s="18"/>
      <c r="Y3894" s="123">
        <f t="shared" si="1677"/>
        <v>67054.222907000003</v>
      </c>
      <c r="Z3894" s="123">
        <f t="shared" si="1678"/>
        <v>80402.614648931034</v>
      </c>
      <c r="AA3894" s="123">
        <f t="shared" si="1679"/>
        <v>1341.0844581400002</v>
      </c>
      <c r="AB3894" s="123">
        <f t="shared" si="1680"/>
        <v>49351.908059551999</v>
      </c>
      <c r="AC3894" s="123">
        <f t="shared" si="1681"/>
        <v>198149.83007362302</v>
      </c>
      <c r="AD3894" s="150">
        <f t="shared" si="1682"/>
        <v>87053.852995000008</v>
      </c>
      <c r="AE3894" s="150">
        <f t="shared" si="1683"/>
        <v>102614.99417369037</v>
      </c>
      <c r="AF3894" s="150">
        <f t="shared" si="1684"/>
        <v>1741.0770599000002</v>
      </c>
      <c r="AG3894" s="150">
        <f t="shared" si="1685"/>
        <v>63259.133176366675</v>
      </c>
      <c r="AH3894" s="150">
        <f t="shared" si="1686"/>
        <v>254669.05740495707</v>
      </c>
    </row>
    <row r="3895" spans="1:34" ht="15.75" x14ac:dyDescent="0.2">
      <c r="A3895" s="127">
        <f t="shared" si="1687"/>
        <v>45355</v>
      </c>
      <c r="B3895" s="165">
        <f t="shared" si="1663"/>
        <v>452870.25683721411</v>
      </c>
      <c r="C3895" s="124"/>
      <c r="D3895" s="128">
        <f t="shared" si="1664"/>
        <v>6801.72</v>
      </c>
      <c r="E3895" s="129">
        <f>VLOOKUP(A3894,[1]Plan1!$AY$80:$BA$314,3)</f>
        <v>6858.17</v>
      </c>
      <c r="F3895" s="130">
        <f t="shared" si="1665"/>
        <v>45338</v>
      </c>
      <c r="G3895" s="131">
        <f t="shared" si="1666"/>
        <v>8.2993713354857501E-3</v>
      </c>
      <c r="H3895" s="132">
        <f t="shared" si="1667"/>
        <v>45366</v>
      </c>
      <c r="I3895" s="132">
        <f t="shared" si="1668"/>
        <v>45366</v>
      </c>
      <c r="J3895" s="133">
        <f t="shared" si="1669"/>
        <v>21</v>
      </c>
      <c r="K3895" s="133">
        <f t="shared" si="1670"/>
        <v>12</v>
      </c>
      <c r="L3895" s="124">
        <f t="shared" si="1671"/>
        <v>1.0047340899999999</v>
      </c>
      <c r="M3895" s="134">
        <f t="shared" si="1672"/>
        <v>1.00420033</v>
      </c>
      <c r="N3895" s="134">
        <f t="shared" si="1673"/>
        <v>1.8304257938812496</v>
      </c>
      <c r="O3895" s="124">
        <f t="shared" si="1674"/>
        <v>1.83909119</v>
      </c>
      <c r="P3895" s="124"/>
      <c r="Q3895" s="125"/>
      <c r="R3895" s="126"/>
      <c r="S3895" s="124"/>
      <c r="T3895" s="135">
        <f t="shared" si="1688"/>
        <v>7.9699999999999993E-2</v>
      </c>
      <c r="U3895" s="125">
        <f t="shared" si="1675"/>
        <v>1497</v>
      </c>
      <c r="V3895" s="125">
        <v>252</v>
      </c>
      <c r="W3895" s="134">
        <f t="shared" si="1676"/>
        <v>1.577016658</v>
      </c>
      <c r="X3895" s="18"/>
      <c r="Y3895" s="123">
        <f t="shared" si="1677"/>
        <v>67054.222907000003</v>
      </c>
      <c r="Z3895" s="123">
        <f t="shared" si="1678"/>
        <v>80402.614648931034</v>
      </c>
      <c r="AA3895" s="123">
        <f t="shared" si="1679"/>
        <v>1341.0844581400002</v>
      </c>
      <c r="AB3895" s="123">
        <f t="shared" si="1680"/>
        <v>49374.259467187672</v>
      </c>
      <c r="AC3895" s="123">
        <f t="shared" si="1681"/>
        <v>198172.18148125871</v>
      </c>
      <c r="AD3895" s="150">
        <f t="shared" si="1682"/>
        <v>87053.852995000008</v>
      </c>
      <c r="AE3895" s="150">
        <f t="shared" si="1683"/>
        <v>102614.99417369037</v>
      </c>
      <c r="AF3895" s="150">
        <f t="shared" si="1684"/>
        <v>1741.0770599000002</v>
      </c>
      <c r="AG3895" s="150">
        <f t="shared" si="1685"/>
        <v>63288.151127365018</v>
      </c>
      <c r="AH3895" s="150">
        <f t="shared" si="1686"/>
        <v>254698.0753559554</v>
      </c>
    </row>
    <row r="3896" spans="1:34" ht="15.75" x14ac:dyDescent="0.2">
      <c r="A3896" s="127">
        <f t="shared" si="1687"/>
        <v>45356</v>
      </c>
      <c r="B3896" s="165">
        <f t="shared" si="1663"/>
        <v>453156.98075393494</v>
      </c>
      <c r="C3896" s="124"/>
      <c r="D3896" s="128">
        <f t="shared" si="1664"/>
        <v>6801.72</v>
      </c>
      <c r="E3896" s="129">
        <f>VLOOKUP(A3895,[1]Plan1!$AY$80:$BA$314,3)</f>
        <v>6858.17</v>
      </c>
      <c r="F3896" s="130">
        <f t="shared" si="1665"/>
        <v>45338</v>
      </c>
      <c r="G3896" s="131">
        <f t="shared" si="1666"/>
        <v>8.2993713354857501E-3</v>
      </c>
      <c r="H3896" s="132">
        <f t="shared" si="1667"/>
        <v>45366</v>
      </c>
      <c r="I3896" s="132">
        <f t="shared" si="1668"/>
        <v>45366</v>
      </c>
      <c r="J3896" s="133">
        <f t="shared" si="1669"/>
        <v>21</v>
      </c>
      <c r="K3896" s="133">
        <f t="shared" si="1670"/>
        <v>13</v>
      </c>
      <c r="L3896" s="124">
        <f t="shared" si="1671"/>
        <v>1.00512961</v>
      </c>
      <c r="M3896" s="134">
        <f t="shared" si="1672"/>
        <v>1.00420033</v>
      </c>
      <c r="N3896" s="134">
        <f t="shared" si="1673"/>
        <v>1.8304257938812496</v>
      </c>
      <c r="O3896" s="124">
        <f t="shared" si="1674"/>
        <v>1.8398151599999999</v>
      </c>
      <c r="P3896" s="124"/>
      <c r="Q3896" s="125"/>
      <c r="R3896" s="126"/>
      <c r="S3896" s="124"/>
      <c r="T3896" s="135">
        <f t="shared" si="1688"/>
        <v>7.9699999999999993E-2</v>
      </c>
      <c r="U3896" s="125">
        <f t="shared" si="1675"/>
        <v>1498</v>
      </c>
      <c r="V3896" s="125">
        <v>252</v>
      </c>
      <c r="W3896" s="134">
        <f t="shared" si="1676"/>
        <v>1.577496615</v>
      </c>
      <c r="X3896" s="18"/>
      <c r="Y3896" s="123">
        <f t="shared" si="1677"/>
        <v>67054.222907000003</v>
      </c>
      <c r="Z3896" s="123">
        <f t="shared" si="1678"/>
        <v>80505.557380417682</v>
      </c>
      <c r="AA3896" s="123">
        <f t="shared" si="1679"/>
        <v>1341.0844581400002</v>
      </c>
      <c r="AB3896" s="123">
        <f t="shared" si="1680"/>
        <v>49396.610874823338</v>
      </c>
      <c r="AC3896" s="123">
        <f t="shared" si="1681"/>
        <v>198297.47562038101</v>
      </c>
      <c r="AD3896" s="150">
        <f t="shared" si="1682"/>
        <v>87053.852995000008</v>
      </c>
      <c r="AE3896" s="150">
        <f t="shared" si="1683"/>
        <v>102747.40600029055</v>
      </c>
      <c r="AF3896" s="150">
        <f t="shared" si="1684"/>
        <v>1741.0770599000002</v>
      </c>
      <c r="AG3896" s="150">
        <f t="shared" si="1685"/>
        <v>63317.169078363346</v>
      </c>
      <c r="AH3896" s="150">
        <f t="shared" si="1686"/>
        <v>254859.5051335539</v>
      </c>
    </row>
    <row r="3897" spans="1:34" ht="15.75" x14ac:dyDescent="0.2">
      <c r="A3897" s="127">
        <f t="shared" si="1687"/>
        <v>45357</v>
      </c>
      <c r="B3897" s="165">
        <f t="shared" si="1663"/>
        <v>453443.86621063808</v>
      </c>
      <c r="C3897" s="124"/>
      <c r="D3897" s="128">
        <f t="shared" si="1664"/>
        <v>6801.72</v>
      </c>
      <c r="E3897" s="129">
        <f>VLOOKUP(A3896,[1]Plan1!$AY$80:$BA$314,3)</f>
        <v>6858.17</v>
      </c>
      <c r="F3897" s="130">
        <f t="shared" si="1665"/>
        <v>45338</v>
      </c>
      <c r="G3897" s="131">
        <f t="shared" si="1666"/>
        <v>8.2993713354857501E-3</v>
      </c>
      <c r="H3897" s="132">
        <f t="shared" si="1667"/>
        <v>45366</v>
      </c>
      <c r="I3897" s="132">
        <f t="shared" si="1668"/>
        <v>45366</v>
      </c>
      <c r="J3897" s="133">
        <f t="shared" si="1669"/>
        <v>21</v>
      </c>
      <c r="K3897" s="133">
        <f t="shared" si="1670"/>
        <v>14</v>
      </c>
      <c r="L3897" s="124">
        <f t="shared" si="1671"/>
        <v>1.0055252800000001</v>
      </c>
      <c r="M3897" s="134">
        <f t="shared" si="1672"/>
        <v>1.00420033</v>
      </c>
      <c r="N3897" s="134">
        <f t="shared" si="1673"/>
        <v>1.8304257938812496</v>
      </c>
      <c r="O3897" s="124">
        <f t="shared" si="1674"/>
        <v>1.8405393999999999</v>
      </c>
      <c r="P3897" s="124"/>
      <c r="Q3897" s="125"/>
      <c r="R3897" s="126"/>
      <c r="S3897" s="124"/>
      <c r="T3897" s="135">
        <f t="shared" si="1688"/>
        <v>7.9699999999999993E-2</v>
      </c>
      <c r="U3897" s="125">
        <f t="shared" si="1675"/>
        <v>1499</v>
      </c>
      <c r="V3897" s="125">
        <v>252</v>
      </c>
      <c r="W3897" s="134">
        <f t="shared" si="1676"/>
        <v>1.5779767179999999</v>
      </c>
      <c r="X3897" s="18"/>
      <c r="Y3897" s="123">
        <f t="shared" si="1677"/>
        <v>67054.222907000003</v>
      </c>
      <c r="Z3897" s="123">
        <f t="shared" si="1678"/>
        <v>80608.570768564459</v>
      </c>
      <c r="AA3897" s="123">
        <f t="shared" si="1679"/>
        <v>1341.0844581400002</v>
      </c>
      <c r="AB3897" s="123">
        <f t="shared" si="1680"/>
        <v>49418.962282459004</v>
      </c>
      <c r="AC3897" s="123">
        <f t="shared" si="1681"/>
        <v>198422.84041616344</v>
      </c>
      <c r="AD3897" s="150">
        <f t="shared" si="1682"/>
        <v>87053.852995000008</v>
      </c>
      <c r="AE3897" s="150">
        <f t="shared" si="1683"/>
        <v>102879.90871021293</v>
      </c>
      <c r="AF3897" s="150">
        <f t="shared" si="1684"/>
        <v>1741.0770599000002</v>
      </c>
      <c r="AG3897" s="150">
        <f t="shared" si="1685"/>
        <v>63346.187029361674</v>
      </c>
      <c r="AH3897" s="150">
        <f t="shared" si="1686"/>
        <v>255021.02579447461</v>
      </c>
    </row>
    <row r="3898" spans="1:34" ht="15.75" x14ac:dyDescent="0.2">
      <c r="A3898" s="127">
        <f t="shared" si="1687"/>
        <v>45358</v>
      </c>
      <c r="B3898" s="165">
        <f t="shared" si="1663"/>
        <v>453730.91879375337</v>
      </c>
      <c r="C3898" s="124"/>
      <c r="D3898" s="128">
        <f t="shared" si="1664"/>
        <v>6801.72</v>
      </c>
      <c r="E3898" s="129">
        <f>VLOOKUP(A3897,[1]Plan1!$AY$80:$BA$314,3)</f>
        <v>6858.17</v>
      </c>
      <c r="F3898" s="130">
        <f t="shared" si="1665"/>
        <v>45338</v>
      </c>
      <c r="G3898" s="131">
        <f t="shared" si="1666"/>
        <v>8.2993713354857501E-3</v>
      </c>
      <c r="H3898" s="132">
        <f t="shared" si="1667"/>
        <v>45366</v>
      </c>
      <c r="I3898" s="132">
        <f t="shared" si="1668"/>
        <v>45366</v>
      </c>
      <c r="J3898" s="133">
        <f t="shared" si="1669"/>
        <v>21</v>
      </c>
      <c r="K3898" s="133">
        <f t="shared" si="1670"/>
        <v>15</v>
      </c>
      <c r="L3898" s="124">
        <f t="shared" si="1671"/>
        <v>1.0059211100000001</v>
      </c>
      <c r="M3898" s="134">
        <f t="shared" si="1672"/>
        <v>1.00420033</v>
      </c>
      <c r="N3898" s="134">
        <f t="shared" si="1673"/>
        <v>1.8304257938812496</v>
      </c>
      <c r="O3898" s="124">
        <f t="shared" si="1674"/>
        <v>1.8412639399999999</v>
      </c>
      <c r="P3898" s="124"/>
      <c r="Q3898" s="125"/>
      <c r="R3898" s="126"/>
      <c r="S3898" s="124"/>
      <c r="T3898" s="135">
        <f t="shared" si="1688"/>
        <v>7.9699999999999993E-2</v>
      </c>
      <c r="U3898" s="125">
        <f t="shared" si="1675"/>
        <v>1500</v>
      </c>
      <c r="V3898" s="125">
        <v>252</v>
      </c>
      <c r="W3898" s="134">
        <f t="shared" si="1676"/>
        <v>1.5784569669999999</v>
      </c>
      <c r="X3898" s="18"/>
      <c r="Y3898" s="123">
        <f t="shared" si="1677"/>
        <v>67054.222907000003</v>
      </c>
      <c r="Z3898" s="123">
        <f t="shared" si="1678"/>
        <v>80711.657256843755</v>
      </c>
      <c r="AA3898" s="123">
        <f t="shared" si="1679"/>
        <v>1341.0844581400002</v>
      </c>
      <c r="AB3898" s="123">
        <f t="shared" si="1680"/>
        <v>49441.31369009467</v>
      </c>
      <c r="AC3898" s="123">
        <f t="shared" si="1681"/>
        <v>198548.27831207839</v>
      </c>
      <c r="AD3898" s="150">
        <f t="shared" si="1682"/>
        <v>87053.852995000008</v>
      </c>
      <c r="AE3898" s="150">
        <f t="shared" si="1683"/>
        <v>103012.505446415</v>
      </c>
      <c r="AF3898" s="150">
        <f t="shared" si="1684"/>
        <v>1741.0770599000002</v>
      </c>
      <c r="AG3898" s="150">
        <f t="shared" si="1685"/>
        <v>63375.204980360002</v>
      </c>
      <c r="AH3898" s="150">
        <f t="shared" si="1686"/>
        <v>255182.64048167501</v>
      </c>
    </row>
    <row r="3899" spans="1:34" ht="15.75" x14ac:dyDescent="0.2">
      <c r="A3899" s="127">
        <f t="shared" si="1687"/>
        <v>45359</v>
      </c>
      <c r="B3899" s="165">
        <f t="shared" si="1663"/>
        <v>454018.1367550678</v>
      </c>
      <c r="C3899" s="124"/>
      <c r="D3899" s="128">
        <f t="shared" si="1664"/>
        <v>6801.72</v>
      </c>
      <c r="E3899" s="129">
        <f>VLOOKUP(A3898,[1]Plan1!$AY$80:$BA$314,3)</f>
        <v>6858.17</v>
      </c>
      <c r="F3899" s="130">
        <f t="shared" si="1665"/>
        <v>45338</v>
      </c>
      <c r="G3899" s="131">
        <f t="shared" si="1666"/>
        <v>8.2993713354857501E-3</v>
      </c>
      <c r="H3899" s="132">
        <f t="shared" si="1667"/>
        <v>45366</v>
      </c>
      <c r="I3899" s="132">
        <f t="shared" si="1668"/>
        <v>45366</v>
      </c>
      <c r="J3899" s="133">
        <f t="shared" si="1669"/>
        <v>21</v>
      </c>
      <c r="K3899" s="133">
        <f t="shared" si="1670"/>
        <v>16</v>
      </c>
      <c r="L3899" s="124">
        <f t="shared" si="1671"/>
        <v>1.0063171</v>
      </c>
      <c r="M3899" s="134">
        <f t="shared" si="1672"/>
        <v>1.00420033</v>
      </c>
      <c r="N3899" s="134">
        <f t="shared" si="1673"/>
        <v>1.8304257938812496</v>
      </c>
      <c r="O3899" s="124">
        <f t="shared" si="1674"/>
        <v>1.8419887699999999</v>
      </c>
      <c r="P3899" s="124"/>
      <c r="Q3899" s="125"/>
      <c r="R3899" s="126"/>
      <c r="S3899" s="124"/>
      <c r="T3899" s="135">
        <f t="shared" si="1688"/>
        <v>7.9699999999999993E-2</v>
      </c>
      <c r="U3899" s="125">
        <f t="shared" si="1675"/>
        <v>1501</v>
      </c>
      <c r="V3899" s="125">
        <v>252</v>
      </c>
      <c r="W3899" s="134">
        <f t="shared" si="1676"/>
        <v>1.578937362</v>
      </c>
      <c r="X3899" s="18"/>
      <c r="Y3899" s="123">
        <f t="shared" si="1677"/>
        <v>67054.222907000003</v>
      </c>
      <c r="Z3899" s="123">
        <f t="shared" si="1678"/>
        <v>80814.816080597069</v>
      </c>
      <c r="AA3899" s="123">
        <f t="shared" si="1679"/>
        <v>1341.0844581400002</v>
      </c>
      <c r="AB3899" s="123">
        <f t="shared" si="1680"/>
        <v>49463.665097730336</v>
      </c>
      <c r="AC3899" s="123">
        <f t="shared" si="1681"/>
        <v>198673.78854346741</v>
      </c>
      <c r="AD3899" s="150">
        <f t="shared" si="1682"/>
        <v>87053.852995000008</v>
      </c>
      <c r="AE3899" s="150">
        <f t="shared" si="1683"/>
        <v>103145.19522534202</v>
      </c>
      <c r="AF3899" s="150">
        <f t="shared" si="1684"/>
        <v>1741.0770599000002</v>
      </c>
      <c r="AG3899" s="150">
        <f t="shared" si="1685"/>
        <v>63404.222931358338</v>
      </c>
      <c r="AH3899" s="150">
        <f t="shared" si="1686"/>
        <v>255344.34821160039</v>
      </c>
    </row>
    <row r="3900" spans="1:34" ht="15.75" x14ac:dyDescent="0.2">
      <c r="A3900" s="127">
        <f t="shared" si="1687"/>
        <v>45360</v>
      </c>
      <c r="B3900" s="165">
        <f t="shared" si="1663"/>
        <v>454305.51834416413</v>
      </c>
      <c r="C3900" s="124"/>
      <c r="D3900" s="128">
        <f t="shared" si="1664"/>
        <v>6801.72</v>
      </c>
      <c r="E3900" s="129">
        <f>VLOOKUP(A3899,[1]Plan1!$AY$80:$BA$314,3)</f>
        <v>6858.17</v>
      </c>
      <c r="F3900" s="130">
        <f t="shared" si="1665"/>
        <v>45338</v>
      </c>
      <c r="G3900" s="131">
        <f t="shared" si="1666"/>
        <v>8.2993713354857501E-3</v>
      </c>
      <c r="H3900" s="132">
        <f t="shared" si="1667"/>
        <v>45366</v>
      </c>
      <c r="I3900" s="132">
        <f t="shared" si="1668"/>
        <v>45366</v>
      </c>
      <c r="J3900" s="133">
        <f t="shared" si="1669"/>
        <v>21</v>
      </c>
      <c r="K3900" s="133">
        <f t="shared" si="1670"/>
        <v>17</v>
      </c>
      <c r="L3900" s="124">
        <f t="shared" si="1671"/>
        <v>1.0067132400000001</v>
      </c>
      <c r="M3900" s="134">
        <f t="shared" si="1672"/>
        <v>1.00420033</v>
      </c>
      <c r="N3900" s="134">
        <f t="shared" si="1673"/>
        <v>1.8304257938812496</v>
      </c>
      <c r="O3900" s="124">
        <f t="shared" si="1674"/>
        <v>1.84271388</v>
      </c>
      <c r="P3900" s="124"/>
      <c r="Q3900" s="125"/>
      <c r="R3900" s="126"/>
      <c r="S3900" s="124"/>
      <c r="T3900" s="135">
        <f t="shared" si="1688"/>
        <v>7.9699999999999993E-2</v>
      </c>
      <c r="U3900" s="125">
        <f t="shared" si="1675"/>
        <v>1502</v>
      </c>
      <c r="V3900" s="125">
        <v>252</v>
      </c>
      <c r="W3900" s="134">
        <f t="shared" si="1676"/>
        <v>1.579417903</v>
      </c>
      <c r="X3900" s="18"/>
      <c r="Y3900" s="123">
        <f t="shared" si="1677"/>
        <v>67054.222907000003</v>
      </c>
      <c r="Z3900" s="123">
        <f t="shared" si="1678"/>
        <v>80918.046474202143</v>
      </c>
      <c r="AA3900" s="123">
        <f t="shared" si="1679"/>
        <v>1341.0844581400002</v>
      </c>
      <c r="AB3900" s="123">
        <f t="shared" si="1680"/>
        <v>49486.016505366002</v>
      </c>
      <c r="AC3900" s="123">
        <f t="shared" si="1681"/>
        <v>198799.37034470815</v>
      </c>
      <c r="AD3900" s="150">
        <f t="shared" si="1682"/>
        <v>87053.852995000008</v>
      </c>
      <c r="AE3900" s="150">
        <f t="shared" si="1683"/>
        <v>103277.97706219929</v>
      </c>
      <c r="AF3900" s="150">
        <f t="shared" si="1684"/>
        <v>1741.0770599000002</v>
      </c>
      <c r="AG3900" s="150">
        <f t="shared" si="1685"/>
        <v>63433.240882356666</v>
      </c>
      <c r="AH3900" s="150">
        <f t="shared" si="1686"/>
        <v>255506.14799945598</v>
      </c>
    </row>
    <row r="3901" spans="1:34" ht="15.75" x14ac:dyDescent="0.2">
      <c r="A3901" s="127">
        <f t="shared" si="1687"/>
        <v>45361</v>
      </c>
      <c r="B3901" s="165">
        <f t="shared" si="1663"/>
        <v>454356.88770279812</v>
      </c>
      <c r="C3901" s="124"/>
      <c r="D3901" s="128">
        <f t="shared" si="1664"/>
        <v>6801.72</v>
      </c>
      <c r="E3901" s="129">
        <f>VLOOKUP(A3900,[1]Plan1!$AY$80:$BA$314,3)</f>
        <v>6858.17</v>
      </c>
      <c r="F3901" s="130">
        <f t="shared" si="1665"/>
        <v>45338</v>
      </c>
      <c r="G3901" s="131">
        <f t="shared" si="1666"/>
        <v>8.2993713354857501E-3</v>
      </c>
      <c r="H3901" s="132">
        <f t="shared" si="1667"/>
        <v>45366</v>
      </c>
      <c r="I3901" s="132">
        <f t="shared" si="1668"/>
        <v>45366</v>
      </c>
      <c r="J3901" s="133">
        <f t="shared" si="1669"/>
        <v>21</v>
      </c>
      <c r="K3901" s="133">
        <f t="shared" si="1670"/>
        <v>17</v>
      </c>
      <c r="L3901" s="124">
        <f t="shared" si="1671"/>
        <v>1.0067132400000001</v>
      </c>
      <c r="M3901" s="134">
        <f t="shared" si="1672"/>
        <v>1.00420033</v>
      </c>
      <c r="N3901" s="134">
        <f t="shared" si="1673"/>
        <v>1.8304257938812496</v>
      </c>
      <c r="O3901" s="124">
        <f t="shared" si="1674"/>
        <v>1.84271388</v>
      </c>
      <c r="P3901" s="124"/>
      <c r="Q3901" s="125"/>
      <c r="R3901" s="126"/>
      <c r="S3901" s="124"/>
      <c r="T3901" s="135">
        <f t="shared" si="1688"/>
        <v>7.9699999999999993E-2</v>
      </c>
      <c r="U3901" s="125">
        <f t="shared" si="1675"/>
        <v>1502</v>
      </c>
      <c r="V3901" s="125">
        <v>252</v>
      </c>
      <c r="W3901" s="134">
        <f t="shared" si="1676"/>
        <v>1.579417903</v>
      </c>
      <c r="X3901" s="18"/>
      <c r="Y3901" s="123">
        <f t="shared" si="1677"/>
        <v>67054.222907000003</v>
      </c>
      <c r="Z3901" s="123">
        <f t="shared" si="1678"/>
        <v>80918.046474202143</v>
      </c>
      <c r="AA3901" s="123">
        <f t="shared" si="1679"/>
        <v>1341.0844581400002</v>
      </c>
      <c r="AB3901" s="123">
        <f t="shared" si="1680"/>
        <v>49508.367913001668</v>
      </c>
      <c r="AC3901" s="123">
        <f t="shared" si="1681"/>
        <v>198821.72175234382</v>
      </c>
      <c r="AD3901" s="150">
        <f t="shared" si="1682"/>
        <v>87053.852995000008</v>
      </c>
      <c r="AE3901" s="150">
        <f t="shared" si="1683"/>
        <v>103277.97706219929</v>
      </c>
      <c r="AF3901" s="150">
        <f t="shared" si="1684"/>
        <v>1741.0770599000002</v>
      </c>
      <c r="AG3901" s="150">
        <f t="shared" si="1685"/>
        <v>63462.258833355016</v>
      </c>
      <c r="AH3901" s="150">
        <f t="shared" si="1686"/>
        <v>255535.16595045431</v>
      </c>
    </row>
    <row r="3902" spans="1:34" ht="15.75" x14ac:dyDescent="0.2">
      <c r="A3902" s="127">
        <f t="shared" si="1687"/>
        <v>45362</v>
      </c>
      <c r="B3902" s="165">
        <f t="shared" si="1663"/>
        <v>454408.25706143212</v>
      </c>
      <c r="C3902" s="124"/>
      <c r="D3902" s="128">
        <f t="shared" si="1664"/>
        <v>6801.72</v>
      </c>
      <c r="E3902" s="129">
        <f>VLOOKUP(A3901,[1]Plan1!$AY$80:$BA$314,3)</f>
        <v>6858.17</v>
      </c>
      <c r="F3902" s="130">
        <f t="shared" si="1665"/>
        <v>45338</v>
      </c>
      <c r="G3902" s="131">
        <f t="shared" si="1666"/>
        <v>8.2993713354857501E-3</v>
      </c>
      <c r="H3902" s="132">
        <f t="shared" si="1667"/>
        <v>45366</v>
      </c>
      <c r="I3902" s="132">
        <f t="shared" si="1668"/>
        <v>45366</v>
      </c>
      <c r="J3902" s="133">
        <f t="shared" si="1669"/>
        <v>21</v>
      </c>
      <c r="K3902" s="133">
        <f t="shared" si="1670"/>
        <v>17</v>
      </c>
      <c r="L3902" s="124">
        <f t="shared" si="1671"/>
        <v>1.0067132400000001</v>
      </c>
      <c r="M3902" s="134">
        <f t="shared" si="1672"/>
        <v>1.00420033</v>
      </c>
      <c r="N3902" s="134">
        <f t="shared" si="1673"/>
        <v>1.8304257938812496</v>
      </c>
      <c r="O3902" s="124">
        <f t="shared" si="1674"/>
        <v>1.84271388</v>
      </c>
      <c r="P3902" s="124"/>
      <c r="Q3902" s="125"/>
      <c r="R3902" s="126"/>
      <c r="S3902" s="124"/>
      <c r="T3902" s="135">
        <f t="shared" si="1688"/>
        <v>7.9699999999999993E-2</v>
      </c>
      <c r="U3902" s="125">
        <f t="shared" si="1675"/>
        <v>1502</v>
      </c>
      <c r="V3902" s="125">
        <v>252</v>
      </c>
      <c r="W3902" s="134">
        <f t="shared" si="1676"/>
        <v>1.579417903</v>
      </c>
      <c r="X3902" s="18"/>
      <c r="Y3902" s="123">
        <f t="shared" si="1677"/>
        <v>67054.222907000003</v>
      </c>
      <c r="Z3902" s="123">
        <f t="shared" si="1678"/>
        <v>80918.046474202143</v>
      </c>
      <c r="AA3902" s="123">
        <f t="shared" si="1679"/>
        <v>1341.0844581400002</v>
      </c>
      <c r="AB3902" s="123">
        <f t="shared" si="1680"/>
        <v>49530.719320637327</v>
      </c>
      <c r="AC3902" s="123">
        <f t="shared" si="1681"/>
        <v>198844.07315997945</v>
      </c>
      <c r="AD3902" s="150">
        <f t="shared" si="1682"/>
        <v>87053.852995000008</v>
      </c>
      <c r="AE3902" s="150">
        <f t="shared" si="1683"/>
        <v>103277.97706219929</v>
      </c>
      <c r="AF3902" s="150">
        <f t="shared" si="1684"/>
        <v>1741.0770599000002</v>
      </c>
      <c r="AG3902" s="150">
        <f t="shared" si="1685"/>
        <v>63491.276784353344</v>
      </c>
      <c r="AH3902" s="150">
        <f t="shared" si="1686"/>
        <v>255564.18390145263</v>
      </c>
    </row>
    <row r="3903" spans="1:34" ht="15.75" x14ac:dyDescent="0.2">
      <c r="A3903" s="127">
        <f t="shared" si="1687"/>
        <v>45363</v>
      </c>
      <c r="B3903" s="165">
        <f t="shared" si="1663"/>
        <v>454695.8025764281</v>
      </c>
      <c r="C3903" s="124"/>
      <c r="D3903" s="128">
        <f t="shared" si="1664"/>
        <v>6801.72</v>
      </c>
      <c r="E3903" s="129">
        <f>VLOOKUP(A3902,[1]Plan1!$AY$80:$BA$314,3)</f>
        <v>6858.17</v>
      </c>
      <c r="F3903" s="130">
        <f t="shared" si="1665"/>
        <v>45338</v>
      </c>
      <c r="G3903" s="131">
        <f t="shared" si="1666"/>
        <v>8.2993713354857501E-3</v>
      </c>
      <c r="H3903" s="132">
        <f t="shared" si="1667"/>
        <v>45366</v>
      </c>
      <c r="I3903" s="132">
        <f t="shared" si="1668"/>
        <v>45366</v>
      </c>
      <c r="J3903" s="133">
        <f t="shared" si="1669"/>
        <v>21</v>
      </c>
      <c r="K3903" s="133">
        <f t="shared" si="1670"/>
        <v>18</v>
      </c>
      <c r="L3903" s="124">
        <f t="shared" si="1671"/>
        <v>1.0071095400000001</v>
      </c>
      <c r="M3903" s="134">
        <f t="shared" si="1672"/>
        <v>1.00420033</v>
      </c>
      <c r="N3903" s="134">
        <f t="shared" si="1673"/>
        <v>1.8304257938812496</v>
      </c>
      <c r="O3903" s="124">
        <f t="shared" si="1674"/>
        <v>1.84343927</v>
      </c>
      <c r="P3903" s="124"/>
      <c r="Q3903" s="125"/>
      <c r="R3903" s="126"/>
      <c r="S3903" s="124"/>
      <c r="T3903" s="135">
        <f t="shared" si="1688"/>
        <v>7.9699999999999993E-2</v>
      </c>
      <c r="U3903" s="125">
        <f t="shared" si="1675"/>
        <v>1503</v>
      </c>
      <c r="V3903" s="125">
        <v>252</v>
      </c>
      <c r="W3903" s="134">
        <f t="shared" si="1676"/>
        <v>1.5798985910000001</v>
      </c>
      <c r="X3903" s="18"/>
      <c r="Y3903" s="123">
        <f t="shared" si="1677"/>
        <v>67054.222907000003</v>
      </c>
      <c r="Z3903" s="123">
        <f t="shared" si="1678"/>
        <v>81021.348568053872</v>
      </c>
      <c r="AA3903" s="123">
        <f t="shared" si="1679"/>
        <v>1341.0844581400002</v>
      </c>
      <c r="AB3903" s="123">
        <f t="shared" si="1680"/>
        <v>49553.070728273007</v>
      </c>
      <c r="AC3903" s="123">
        <f t="shared" si="1681"/>
        <v>198969.72666146688</v>
      </c>
      <c r="AD3903" s="150">
        <f t="shared" si="1682"/>
        <v>87053.852995000008</v>
      </c>
      <c r="AE3903" s="150">
        <f t="shared" si="1683"/>
        <v>103410.85112470953</v>
      </c>
      <c r="AF3903" s="150">
        <f t="shared" si="1684"/>
        <v>1741.0770599000002</v>
      </c>
      <c r="AG3903" s="150">
        <f t="shared" si="1685"/>
        <v>63520.294735351672</v>
      </c>
      <c r="AH3903" s="150">
        <f t="shared" si="1686"/>
        <v>255726.07591496123</v>
      </c>
    </row>
    <row r="3904" spans="1:34" ht="15.75" x14ac:dyDescent="0.2">
      <c r="A3904" s="127">
        <f t="shared" si="1687"/>
        <v>45364</v>
      </c>
      <c r="B3904" s="165">
        <f t="shared" si="1663"/>
        <v>454983.51372409775</v>
      </c>
      <c r="C3904" s="124"/>
      <c r="D3904" s="128">
        <f t="shared" si="1664"/>
        <v>6801.72</v>
      </c>
      <c r="E3904" s="129">
        <f>VLOOKUP(A3903,[1]Plan1!$AY$80:$BA$314,3)</f>
        <v>6858.17</v>
      </c>
      <c r="F3904" s="130">
        <f t="shared" si="1665"/>
        <v>45338</v>
      </c>
      <c r="G3904" s="131">
        <f t="shared" si="1666"/>
        <v>8.2993713354857501E-3</v>
      </c>
      <c r="H3904" s="132">
        <f t="shared" si="1667"/>
        <v>45366</v>
      </c>
      <c r="I3904" s="132">
        <f t="shared" si="1668"/>
        <v>45366</v>
      </c>
      <c r="J3904" s="133">
        <f t="shared" si="1669"/>
        <v>21</v>
      </c>
      <c r="K3904" s="133">
        <f t="shared" si="1670"/>
        <v>19</v>
      </c>
      <c r="L3904" s="124">
        <f t="shared" si="1671"/>
        <v>1.0075059900000001</v>
      </c>
      <c r="M3904" s="134">
        <f t="shared" si="1672"/>
        <v>1.00420033</v>
      </c>
      <c r="N3904" s="134">
        <f t="shared" si="1673"/>
        <v>1.8304257938812496</v>
      </c>
      <c r="O3904" s="124">
        <f t="shared" si="1674"/>
        <v>1.8441649499999999</v>
      </c>
      <c r="P3904" s="124"/>
      <c r="Q3904" s="125"/>
      <c r="R3904" s="126"/>
      <c r="S3904" s="124"/>
      <c r="T3904" s="135">
        <f t="shared" si="1688"/>
        <v>7.9699999999999993E-2</v>
      </c>
      <c r="U3904" s="125">
        <f t="shared" si="1675"/>
        <v>1504</v>
      </c>
      <c r="V3904" s="125">
        <v>252</v>
      </c>
      <c r="W3904" s="134">
        <f t="shared" si="1676"/>
        <v>1.5803794250000001</v>
      </c>
      <c r="X3904" s="18"/>
      <c r="Y3904" s="123">
        <f t="shared" si="1677"/>
        <v>67054.222907000003</v>
      </c>
      <c r="Z3904" s="123">
        <f t="shared" si="1678"/>
        <v>81124.723108685459</v>
      </c>
      <c r="AA3904" s="123">
        <f t="shared" si="1679"/>
        <v>1341.0844581400002</v>
      </c>
      <c r="AB3904" s="123">
        <f t="shared" si="1680"/>
        <v>49575.422135908673</v>
      </c>
      <c r="AC3904" s="123">
        <f t="shared" si="1681"/>
        <v>199095.45260973411</v>
      </c>
      <c r="AD3904" s="150">
        <f t="shared" si="1682"/>
        <v>87053.852995000008</v>
      </c>
      <c r="AE3904" s="150">
        <f t="shared" si="1683"/>
        <v>103543.81837311365</v>
      </c>
      <c r="AF3904" s="150">
        <f t="shared" si="1684"/>
        <v>1741.0770599000002</v>
      </c>
      <c r="AG3904" s="150">
        <f t="shared" si="1685"/>
        <v>63549.312686350007</v>
      </c>
      <c r="AH3904" s="150">
        <f t="shared" si="1686"/>
        <v>255888.06111436366</v>
      </c>
    </row>
    <row r="3905" spans="1:34" ht="15.75" x14ac:dyDescent="0.2">
      <c r="A3905" s="127">
        <f t="shared" si="1687"/>
        <v>45365</v>
      </c>
      <c r="B3905" s="165">
        <f t="shared" si="1663"/>
        <v>455271.38875243545</v>
      </c>
      <c r="C3905" s="124"/>
      <c r="D3905" s="128">
        <f t="shared" si="1664"/>
        <v>6801.72</v>
      </c>
      <c r="E3905" s="129">
        <f>VLOOKUP(A3904,[1]Plan1!$AY$80:$BA$314,3)</f>
        <v>6858.17</v>
      </c>
      <c r="F3905" s="130">
        <f t="shared" si="1665"/>
        <v>45338</v>
      </c>
      <c r="G3905" s="131">
        <f t="shared" si="1666"/>
        <v>8.2993713354857501E-3</v>
      </c>
      <c r="H3905" s="132">
        <f t="shared" si="1667"/>
        <v>45366</v>
      </c>
      <c r="I3905" s="132">
        <f t="shared" si="1668"/>
        <v>45366</v>
      </c>
      <c r="J3905" s="133">
        <f t="shared" si="1669"/>
        <v>21</v>
      </c>
      <c r="K3905" s="133">
        <f t="shared" si="1670"/>
        <v>20</v>
      </c>
      <c r="L3905" s="124">
        <f t="shared" si="1671"/>
        <v>1.0079026</v>
      </c>
      <c r="M3905" s="134">
        <f t="shared" si="1672"/>
        <v>1.00420033</v>
      </c>
      <c r="N3905" s="134">
        <f t="shared" si="1673"/>
        <v>1.8304257938812496</v>
      </c>
      <c r="O3905" s="124">
        <f t="shared" si="1674"/>
        <v>1.8448909099999999</v>
      </c>
      <c r="P3905" s="124"/>
      <c r="Q3905" s="125"/>
      <c r="R3905" s="126"/>
      <c r="S3905" s="124"/>
      <c r="T3905" s="135">
        <f t="shared" si="1688"/>
        <v>7.9699999999999993E-2</v>
      </c>
      <c r="U3905" s="125">
        <f t="shared" si="1675"/>
        <v>1505</v>
      </c>
      <c r="V3905" s="125">
        <v>252</v>
      </c>
      <c r="W3905" s="134">
        <f t="shared" si="1676"/>
        <v>1.5808604049999999</v>
      </c>
      <c r="X3905" s="18"/>
      <c r="Y3905" s="123">
        <f t="shared" si="1677"/>
        <v>67054.222907000003</v>
      </c>
      <c r="Z3905" s="123">
        <f t="shared" si="1678"/>
        <v>81228.169329779616</v>
      </c>
      <c r="AA3905" s="123">
        <f t="shared" si="1679"/>
        <v>1341.0844581400002</v>
      </c>
      <c r="AB3905" s="123">
        <f t="shared" si="1680"/>
        <v>49597.773543544339</v>
      </c>
      <c r="AC3905" s="123">
        <f t="shared" si="1681"/>
        <v>199221.25023846395</v>
      </c>
      <c r="AD3905" s="150">
        <f t="shared" si="1682"/>
        <v>87053.852995000008</v>
      </c>
      <c r="AE3905" s="150">
        <f t="shared" si="1683"/>
        <v>103676.87782172314</v>
      </c>
      <c r="AF3905" s="150">
        <f t="shared" si="1684"/>
        <v>1741.0770599000002</v>
      </c>
      <c r="AG3905" s="150">
        <f t="shared" si="1685"/>
        <v>63578.330637348336</v>
      </c>
      <c r="AH3905" s="150">
        <f t="shared" si="1686"/>
        <v>256050.13851397147</v>
      </c>
    </row>
    <row r="3906" spans="1:34" ht="15.75" x14ac:dyDescent="0.2">
      <c r="A3906" s="127">
        <f t="shared" si="1687"/>
        <v>45366</v>
      </c>
      <c r="B3906" s="165">
        <f t="shared" si="1663"/>
        <v>455559.43163617252</v>
      </c>
      <c r="C3906" s="124"/>
      <c r="D3906" s="128">
        <f t="shared" si="1664"/>
        <v>6801.72</v>
      </c>
      <c r="E3906" s="129">
        <f>VLOOKUP(A3905,[1]Plan1!$AY$80:$BA$314,3)</f>
        <v>6858.17</v>
      </c>
      <c r="F3906" s="130">
        <f t="shared" si="1665"/>
        <v>45338</v>
      </c>
      <c r="G3906" s="131">
        <f t="shared" si="1666"/>
        <v>8.2993713354857501E-3</v>
      </c>
      <c r="H3906" s="132">
        <f t="shared" si="1667"/>
        <v>45397</v>
      </c>
      <c r="I3906" s="132">
        <f t="shared" si="1668"/>
        <v>45366</v>
      </c>
      <c r="J3906" s="133">
        <f t="shared" si="1669"/>
        <v>21</v>
      </c>
      <c r="K3906" s="133">
        <f t="shared" si="1670"/>
        <v>21</v>
      </c>
      <c r="L3906" s="124">
        <f t="shared" si="1671"/>
        <v>1.00829937</v>
      </c>
      <c r="M3906" s="134">
        <f t="shared" si="1672"/>
        <v>1.00420033</v>
      </c>
      <c r="N3906" s="134">
        <f t="shared" si="1673"/>
        <v>1.8304257938812496</v>
      </c>
      <c r="O3906" s="124">
        <f t="shared" si="1674"/>
        <v>1.8456171699999999</v>
      </c>
      <c r="P3906" s="124"/>
      <c r="Q3906" s="125"/>
      <c r="R3906" s="126"/>
      <c r="S3906" s="124"/>
      <c r="T3906" s="135">
        <f t="shared" si="1688"/>
        <v>7.9699999999999993E-2</v>
      </c>
      <c r="U3906" s="125">
        <f t="shared" si="1675"/>
        <v>1506</v>
      </c>
      <c r="V3906" s="125">
        <v>252</v>
      </c>
      <c r="W3906" s="134">
        <f t="shared" si="1676"/>
        <v>1.5813415319999999</v>
      </c>
      <c r="X3906" s="18"/>
      <c r="Y3906" s="123">
        <f t="shared" si="1677"/>
        <v>67054.222907000003</v>
      </c>
      <c r="Z3906" s="123">
        <f t="shared" si="1678"/>
        <v>81331.68896986109</v>
      </c>
      <c r="AA3906" s="123">
        <f t="shared" si="1679"/>
        <v>1341.0844581400002</v>
      </c>
      <c r="AB3906" s="123">
        <f t="shared" si="1680"/>
        <v>49620.124951180005</v>
      </c>
      <c r="AC3906" s="123">
        <f t="shared" si="1681"/>
        <v>199347.12128618109</v>
      </c>
      <c r="AD3906" s="150">
        <f t="shared" si="1682"/>
        <v>87053.852995000008</v>
      </c>
      <c r="AE3906" s="150">
        <f t="shared" si="1683"/>
        <v>103810.03170674473</v>
      </c>
      <c r="AF3906" s="150">
        <f t="shared" si="1684"/>
        <v>1741.0770599000002</v>
      </c>
      <c r="AG3906" s="150">
        <f t="shared" si="1685"/>
        <v>63607.348588346671</v>
      </c>
      <c r="AH3906" s="150">
        <f t="shared" si="1686"/>
        <v>256212.31034999143</v>
      </c>
    </row>
    <row r="3907" spans="1:34" ht="15.75" x14ac:dyDescent="0.2">
      <c r="A3907" s="127">
        <f t="shared" si="1687"/>
        <v>45367</v>
      </c>
      <c r="B3907" s="165">
        <f t="shared" si="1663"/>
        <v>455741.16699175572</v>
      </c>
      <c r="C3907" s="124"/>
      <c r="D3907" s="128">
        <f t="shared" si="1664"/>
        <v>6858.17</v>
      </c>
      <c r="E3907" s="129">
        <f>VLOOKUP(A3906,[1]Plan1!$AY$80:$BA$314,3)</f>
        <v>6869.14</v>
      </c>
      <c r="F3907" s="130">
        <f t="shared" si="1665"/>
        <v>45367</v>
      </c>
      <c r="G3907" s="131">
        <f t="shared" si="1666"/>
        <v>1.5995520670966101E-3</v>
      </c>
      <c r="H3907" s="132">
        <f t="shared" si="1667"/>
        <v>45397</v>
      </c>
      <c r="I3907" s="132">
        <f t="shared" si="1668"/>
        <v>45397</v>
      </c>
      <c r="J3907" s="133">
        <f t="shared" si="1669"/>
        <v>20</v>
      </c>
      <c r="K3907" s="133">
        <f t="shared" si="1670"/>
        <v>1</v>
      </c>
      <c r="L3907" s="124">
        <f t="shared" si="1671"/>
        <v>1.00007991</v>
      </c>
      <c r="M3907" s="134">
        <f t="shared" si="1672"/>
        <v>1.00829937</v>
      </c>
      <c r="N3907" s="134">
        <f t="shared" si="1673"/>
        <v>1.8456171748022139</v>
      </c>
      <c r="O3907" s="124">
        <f t="shared" si="1674"/>
        <v>1.84576465</v>
      </c>
      <c r="P3907" s="124"/>
      <c r="Q3907" s="125"/>
      <c r="R3907" s="126"/>
      <c r="S3907" s="124"/>
      <c r="T3907" s="135">
        <f t="shared" si="1688"/>
        <v>7.9699999999999993E-2</v>
      </c>
      <c r="U3907" s="125">
        <f t="shared" si="1675"/>
        <v>1507</v>
      </c>
      <c r="V3907" s="125">
        <v>252</v>
      </c>
      <c r="W3907" s="134">
        <f t="shared" si="1676"/>
        <v>1.5818228050000001</v>
      </c>
      <c r="X3907" s="18"/>
      <c r="Y3907" s="123">
        <f t="shared" si="1677"/>
        <v>67054.222907000003</v>
      </c>
      <c r="Z3907" s="123">
        <f t="shared" si="1678"/>
        <v>81388.710307913876</v>
      </c>
      <c r="AA3907" s="123">
        <f t="shared" si="1679"/>
        <v>1341.0844581400002</v>
      </c>
      <c r="AB3907" s="123">
        <f t="shared" si="1680"/>
        <v>49642.476358815664</v>
      </c>
      <c r="AC3907" s="123">
        <f t="shared" si="1681"/>
        <v>199426.49403186952</v>
      </c>
      <c r="AD3907" s="150">
        <f t="shared" si="1682"/>
        <v>87053.852995000008</v>
      </c>
      <c r="AE3907" s="150">
        <f t="shared" si="1683"/>
        <v>103883.37636564119</v>
      </c>
      <c r="AF3907" s="150">
        <f t="shared" si="1684"/>
        <v>1741.0770599000002</v>
      </c>
      <c r="AG3907" s="150">
        <f t="shared" si="1685"/>
        <v>63636.366539345006</v>
      </c>
      <c r="AH3907" s="150">
        <f t="shared" si="1686"/>
        <v>256314.67295988623</v>
      </c>
    </row>
    <row r="3908" spans="1:34" ht="15.75" x14ac:dyDescent="0.2">
      <c r="A3908" s="127">
        <f t="shared" si="1687"/>
        <v>45368</v>
      </c>
      <c r="B3908" s="165">
        <f t="shared" si="1663"/>
        <v>455792.53635038977</v>
      </c>
      <c r="C3908" s="124"/>
      <c r="D3908" s="128">
        <f t="shared" si="1664"/>
        <v>6858.17</v>
      </c>
      <c r="E3908" s="129">
        <f>VLOOKUP(A3907,[1]Plan1!$AY$80:$BA$314,3)</f>
        <v>6869.14</v>
      </c>
      <c r="F3908" s="130">
        <f t="shared" si="1665"/>
        <v>45367</v>
      </c>
      <c r="G3908" s="131">
        <f t="shared" si="1666"/>
        <v>1.5995520670966101E-3</v>
      </c>
      <c r="H3908" s="132">
        <f t="shared" si="1667"/>
        <v>45397</v>
      </c>
      <c r="I3908" s="132">
        <f t="shared" si="1668"/>
        <v>45397</v>
      </c>
      <c r="J3908" s="133">
        <f t="shared" si="1669"/>
        <v>20</v>
      </c>
      <c r="K3908" s="133">
        <f t="shared" si="1670"/>
        <v>1</v>
      </c>
      <c r="L3908" s="124">
        <f t="shared" si="1671"/>
        <v>1.00007991</v>
      </c>
      <c r="M3908" s="134">
        <f t="shared" si="1672"/>
        <v>1.00829937</v>
      </c>
      <c r="N3908" s="134">
        <f t="shared" si="1673"/>
        <v>1.8456171748022139</v>
      </c>
      <c r="O3908" s="124">
        <f t="shared" si="1674"/>
        <v>1.84576465</v>
      </c>
      <c r="P3908" s="124"/>
      <c r="Q3908" s="125"/>
      <c r="R3908" s="126"/>
      <c r="S3908" s="124"/>
      <c r="T3908" s="135">
        <f t="shared" si="1688"/>
        <v>7.9699999999999993E-2</v>
      </c>
      <c r="U3908" s="125">
        <f t="shared" si="1675"/>
        <v>1507</v>
      </c>
      <c r="V3908" s="125">
        <v>252</v>
      </c>
      <c r="W3908" s="134">
        <f t="shared" si="1676"/>
        <v>1.5818228050000001</v>
      </c>
      <c r="X3908" s="18"/>
      <c r="Y3908" s="123">
        <f t="shared" si="1677"/>
        <v>67054.222907000003</v>
      </c>
      <c r="Z3908" s="123">
        <f t="shared" si="1678"/>
        <v>81388.710307913876</v>
      </c>
      <c r="AA3908" s="123">
        <f t="shared" si="1679"/>
        <v>1341.0844581400002</v>
      </c>
      <c r="AB3908" s="123">
        <f t="shared" si="1680"/>
        <v>49664.827766451337</v>
      </c>
      <c r="AC3908" s="123">
        <f t="shared" si="1681"/>
        <v>199448.84543950521</v>
      </c>
      <c r="AD3908" s="150">
        <f t="shared" si="1682"/>
        <v>87053.852995000008</v>
      </c>
      <c r="AE3908" s="150">
        <f t="shared" si="1683"/>
        <v>103883.37636564119</v>
      </c>
      <c r="AF3908" s="150">
        <f t="shared" si="1684"/>
        <v>1741.0770599000002</v>
      </c>
      <c r="AG3908" s="150">
        <f t="shared" si="1685"/>
        <v>63665.384490343342</v>
      </c>
      <c r="AH3908" s="150">
        <f t="shared" si="1686"/>
        <v>256343.69091088456</v>
      </c>
    </row>
    <row r="3909" spans="1:34" ht="15.75" x14ac:dyDescent="0.2">
      <c r="A3909" s="127">
        <f t="shared" si="1687"/>
        <v>45369</v>
      </c>
      <c r="B3909" s="165">
        <f t="shared" si="1663"/>
        <v>455843.90570902382</v>
      </c>
      <c r="C3909" s="124"/>
      <c r="D3909" s="128">
        <f t="shared" si="1664"/>
        <v>6858.17</v>
      </c>
      <c r="E3909" s="129">
        <f>VLOOKUP(A3908,[1]Plan1!$AY$80:$BA$314,3)</f>
        <v>6869.14</v>
      </c>
      <c r="F3909" s="130">
        <f t="shared" si="1665"/>
        <v>45367</v>
      </c>
      <c r="G3909" s="131">
        <f t="shared" si="1666"/>
        <v>1.5995520670966101E-3</v>
      </c>
      <c r="H3909" s="132">
        <f t="shared" si="1667"/>
        <v>45397</v>
      </c>
      <c r="I3909" s="132">
        <f t="shared" si="1668"/>
        <v>45397</v>
      </c>
      <c r="J3909" s="133">
        <f t="shared" si="1669"/>
        <v>20</v>
      </c>
      <c r="K3909" s="133">
        <f t="shared" si="1670"/>
        <v>1</v>
      </c>
      <c r="L3909" s="124">
        <f t="shared" si="1671"/>
        <v>1.00007991</v>
      </c>
      <c r="M3909" s="134">
        <f t="shared" si="1672"/>
        <v>1.00829937</v>
      </c>
      <c r="N3909" s="134">
        <f t="shared" si="1673"/>
        <v>1.8456171748022139</v>
      </c>
      <c r="O3909" s="124">
        <f t="shared" si="1674"/>
        <v>1.84576465</v>
      </c>
      <c r="P3909" s="124"/>
      <c r="Q3909" s="125"/>
      <c r="R3909" s="126"/>
      <c r="S3909" s="124"/>
      <c r="T3909" s="135">
        <f t="shared" si="1688"/>
        <v>7.9699999999999993E-2</v>
      </c>
      <c r="U3909" s="125">
        <f t="shared" si="1675"/>
        <v>1507</v>
      </c>
      <c r="V3909" s="125">
        <v>252</v>
      </c>
      <c r="W3909" s="134">
        <f t="shared" si="1676"/>
        <v>1.5818228050000001</v>
      </c>
      <c r="X3909" s="18"/>
      <c r="Y3909" s="123">
        <f t="shared" si="1677"/>
        <v>67054.222907000003</v>
      </c>
      <c r="Z3909" s="123">
        <f t="shared" si="1678"/>
        <v>81388.710307913876</v>
      </c>
      <c r="AA3909" s="123">
        <f t="shared" si="1679"/>
        <v>1341.0844581400002</v>
      </c>
      <c r="AB3909" s="123">
        <f t="shared" si="1680"/>
        <v>49687.179174087003</v>
      </c>
      <c r="AC3909" s="123">
        <f t="shared" si="1681"/>
        <v>199471.19684714088</v>
      </c>
      <c r="AD3909" s="150">
        <f t="shared" si="1682"/>
        <v>87053.852995000008</v>
      </c>
      <c r="AE3909" s="150">
        <f t="shared" si="1683"/>
        <v>103883.37636564119</v>
      </c>
      <c r="AF3909" s="150">
        <f t="shared" si="1684"/>
        <v>1741.0770599000002</v>
      </c>
      <c r="AG3909" s="150">
        <f t="shared" si="1685"/>
        <v>63694.402441341677</v>
      </c>
      <c r="AH3909" s="150">
        <f t="shared" si="1686"/>
        <v>256372.70886188291</v>
      </c>
    </row>
    <row r="3910" spans="1:34" ht="15.75" x14ac:dyDescent="0.2">
      <c r="A3910" s="127">
        <f t="shared" si="1687"/>
        <v>45370</v>
      </c>
      <c r="B3910" s="165">
        <f t="shared" si="1663"/>
        <v>456025.69624931598</v>
      </c>
      <c r="C3910" s="124"/>
      <c r="D3910" s="128">
        <f t="shared" si="1664"/>
        <v>6858.17</v>
      </c>
      <c r="E3910" s="129">
        <f>VLOOKUP(A3909,[1]Plan1!$AY$80:$BA$314,3)</f>
        <v>6869.14</v>
      </c>
      <c r="F3910" s="130">
        <f t="shared" si="1665"/>
        <v>45367</v>
      </c>
      <c r="G3910" s="131">
        <f t="shared" si="1666"/>
        <v>1.5995520670966101E-3</v>
      </c>
      <c r="H3910" s="132">
        <f t="shared" si="1667"/>
        <v>45397</v>
      </c>
      <c r="I3910" s="132">
        <f t="shared" si="1668"/>
        <v>45397</v>
      </c>
      <c r="J3910" s="133">
        <f t="shared" si="1669"/>
        <v>20</v>
      </c>
      <c r="K3910" s="133">
        <f t="shared" si="1670"/>
        <v>2</v>
      </c>
      <c r="L3910" s="124">
        <f t="shared" si="1671"/>
        <v>1.00015984</v>
      </c>
      <c r="M3910" s="134">
        <f t="shared" si="1672"/>
        <v>1.00829937</v>
      </c>
      <c r="N3910" s="134">
        <f t="shared" si="1673"/>
        <v>1.8456171748022139</v>
      </c>
      <c r="O3910" s="124">
        <f t="shared" si="1674"/>
        <v>1.8459121700000001</v>
      </c>
      <c r="P3910" s="124"/>
      <c r="Q3910" s="125"/>
      <c r="R3910" s="126"/>
      <c r="S3910" s="124"/>
      <c r="T3910" s="135">
        <f t="shared" si="1688"/>
        <v>7.9699999999999993E-2</v>
      </c>
      <c r="U3910" s="125">
        <f t="shared" si="1675"/>
        <v>1508</v>
      </c>
      <c r="V3910" s="125">
        <v>252</v>
      </c>
      <c r="W3910" s="134">
        <f t="shared" si="1676"/>
        <v>1.582304224</v>
      </c>
      <c r="X3910" s="18"/>
      <c r="Y3910" s="123">
        <f t="shared" si="1677"/>
        <v>67054.222907000003</v>
      </c>
      <c r="Z3910" s="123">
        <f t="shared" si="1678"/>
        <v>81445.755783441316</v>
      </c>
      <c r="AA3910" s="123">
        <f t="shared" si="1679"/>
        <v>1341.0844581400002</v>
      </c>
      <c r="AB3910" s="123">
        <f t="shared" si="1680"/>
        <v>49709.530581722676</v>
      </c>
      <c r="AC3910" s="123">
        <f t="shared" si="1681"/>
        <v>199550.59373030398</v>
      </c>
      <c r="AD3910" s="150">
        <f t="shared" si="1682"/>
        <v>87053.852995000008</v>
      </c>
      <c r="AE3910" s="150">
        <f t="shared" si="1683"/>
        <v>103956.75207177195</v>
      </c>
      <c r="AF3910" s="150">
        <f t="shared" si="1684"/>
        <v>1741.0770599000002</v>
      </c>
      <c r="AG3910" s="150">
        <f t="shared" si="1685"/>
        <v>63723.420392340013</v>
      </c>
      <c r="AH3910" s="150">
        <f t="shared" si="1686"/>
        <v>256475.102519012</v>
      </c>
    </row>
    <row r="3911" spans="1:34" ht="15.75" x14ac:dyDescent="0.2">
      <c r="A3911" s="127">
        <f t="shared" si="1687"/>
        <v>45371</v>
      </c>
      <c r="B3911" s="165">
        <f t="shared" ref="B3911:B3974" si="1689">AC3911+AH3911</f>
        <v>456207.53137881425</v>
      </c>
      <c r="C3911" s="124"/>
      <c r="D3911" s="128">
        <f t="shared" ref="D3911:D3974" si="1690">IF(E3911=E3910,D3910,E3910)</f>
        <v>6858.17</v>
      </c>
      <c r="E3911" s="129">
        <f>VLOOKUP(A3910,[1]Plan1!$AY$80:$BA$314,3)</f>
        <v>6869.14</v>
      </c>
      <c r="F3911" s="130">
        <f t="shared" ref="F3911:F3974" si="1691">IF(D3911=D3910,F3910,A3911)</f>
        <v>45367</v>
      </c>
      <c r="G3911" s="131">
        <f t="shared" ref="G3911:G3974" si="1692">(E3911/D3911)-1</f>
        <v>1.5995520670966101E-3</v>
      </c>
      <c r="H3911" s="132">
        <f t="shared" ref="H3911:H3974" si="1693">IF(DAY(A3911)=15,VLOOKUP(A3911,AO$118:AT$450,4),H3910)</f>
        <v>45397</v>
      </c>
      <c r="I3911" s="132">
        <f t="shared" ref="I3911:I3974" si="1694">IF(A3911&gt;I3910,H3911,I3910)</f>
        <v>45397</v>
      </c>
      <c r="J3911" s="133">
        <f t="shared" ref="J3911:J3974" si="1695">IF(I3911=I3910,J3910,NETWORKDAYS(I3910,I3911,$AK$118:$AK$502)-1)</f>
        <v>20</v>
      </c>
      <c r="K3911" s="133">
        <f t="shared" ref="K3911:K3974" si="1696">(J3911-(NETWORKDAYS(A3911,I3911,AK$118:AK$502)-1))</f>
        <v>3</v>
      </c>
      <c r="L3911" s="124">
        <f t="shared" ref="L3911:L3974" si="1697">TRUNC((E3911/D3911)^TRUNC((K3911/J3911),9),8)</f>
        <v>1.0002397599999999</v>
      </c>
      <c r="M3911" s="134">
        <f t="shared" ref="M3911:M3974" si="1698">IF(I3911&gt;I3910,L3910,M3910)</f>
        <v>1.00829937</v>
      </c>
      <c r="N3911" s="134">
        <f t="shared" ref="N3911:N3974" si="1699">IF(I3911&gt;I3910,N3910*M3911,N3910)</f>
        <v>1.8456171748022139</v>
      </c>
      <c r="O3911" s="124">
        <f t="shared" ref="O3911:O3974" si="1700">TRUNC(TRUNC((L3911*N3911),15),8)</f>
        <v>1.84605967</v>
      </c>
      <c r="P3911" s="124"/>
      <c r="Q3911" s="125"/>
      <c r="R3911" s="126"/>
      <c r="S3911" s="124"/>
      <c r="T3911" s="135">
        <f t="shared" si="1688"/>
        <v>7.9699999999999993E-2</v>
      </c>
      <c r="U3911" s="125">
        <f t="shared" ref="U3911:U3974" si="1701">IF(Q3910&gt;0,1,IF(K3911=K3910,U3910,U3910+1))</f>
        <v>1509</v>
      </c>
      <c r="V3911" s="125">
        <v>252</v>
      </c>
      <c r="W3911" s="134">
        <f t="shared" ref="W3911:W3974" si="1702">ROUND((1+T3911)^TRUNC((U3911/V3911),9),9)</f>
        <v>1.5827857910000001</v>
      </c>
      <c r="X3911" s="18"/>
      <c r="Y3911" s="123">
        <f t="shared" ref="Y3911:Y3974" si="1703">S$1686+X$1686</f>
        <v>67054.222907000003</v>
      </c>
      <c r="Z3911" s="123">
        <f t="shared" ref="Z3911:Z3974" si="1704">(((O3911/O$1686)*W3911*W$1714)-1)*Y3911</f>
        <v>81502.820762031275</v>
      </c>
      <c r="AA3911" s="123">
        <f t="shared" ref="AA3911:AA3974" si="1705">0.02*Y3911</f>
        <v>1341.0844581400002</v>
      </c>
      <c r="AB3911" s="123">
        <f t="shared" ref="AB3911:AB3974" si="1706">0.01*((A3911-A$1686)/30)*Y3911</f>
        <v>49731.881989358335</v>
      </c>
      <c r="AC3911" s="123">
        <f t="shared" ref="AC3911:AC3974" si="1707">SUM(Y3911:AB3911)</f>
        <v>199630.01011652962</v>
      </c>
      <c r="AD3911" s="150">
        <f t="shared" ref="AD3911:AD3974" si="1708">S$1714+X$1714</f>
        <v>87053.852995000008</v>
      </c>
      <c r="AE3911" s="150">
        <f t="shared" ref="AE3911:AE3974" si="1709">(((O3911/O$1714)*W3911)-1)*AD3911</f>
        <v>104030.15286404622</v>
      </c>
      <c r="AF3911" s="150">
        <f t="shared" ref="AF3911:AF3974" si="1710">0.02*AD3911</f>
        <v>1741.0770599000002</v>
      </c>
      <c r="AG3911" s="150">
        <f t="shared" ref="AG3911:AG3974" si="1711">0.01*((A3911-A$1714)/30)*AD3911</f>
        <v>63752.438343338341</v>
      </c>
      <c r="AH3911" s="150">
        <f t="shared" ref="AH3911:AH3974" si="1712">SUM(AD3911:AG3911)</f>
        <v>256577.5212622846</v>
      </c>
    </row>
    <row r="3912" spans="1:34" ht="15.75" x14ac:dyDescent="0.2">
      <c r="A3912" s="127">
        <f t="shared" si="1687"/>
        <v>45372</v>
      </c>
      <c r="B3912" s="165">
        <f t="shared" si="1689"/>
        <v>456389.42150022485</v>
      </c>
      <c r="C3912" s="124"/>
      <c r="D3912" s="128">
        <f t="shared" si="1690"/>
        <v>6858.17</v>
      </c>
      <c r="E3912" s="129">
        <f>VLOOKUP(A3911,[1]Plan1!$AY$80:$BA$314,3)</f>
        <v>6869.14</v>
      </c>
      <c r="F3912" s="130">
        <f t="shared" si="1691"/>
        <v>45367</v>
      </c>
      <c r="G3912" s="131">
        <f t="shared" si="1692"/>
        <v>1.5995520670966101E-3</v>
      </c>
      <c r="H3912" s="132">
        <f t="shared" si="1693"/>
        <v>45397</v>
      </c>
      <c r="I3912" s="132">
        <f t="shared" si="1694"/>
        <v>45397</v>
      </c>
      <c r="J3912" s="133">
        <f t="shared" si="1695"/>
        <v>20</v>
      </c>
      <c r="K3912" s="133">
        <f t="shared" si="1696"/>
        <v>4</v>
      </c>
      <c r="L3912" s="124">
        <f t="shared" si="1697"/>
        <v>1.0003196999999999</v>
      </c>
      <c r="M3912" s="134">
        <f t="shared" si="1698"/>
        <v>1.00829937</v>
      </c>
      <c r="N3912" s="134">
        <f t="shared" si="1699"/>
        <v>1.8456171748022139</v>
      </c>
      <c r="O3912" s="124">
        <f t="shared" si="1700"/>
        <v>1.84620721</v>
      </c>
      <c r="P3912" s="124"/>
      <c r="Q3912" s="125"/>
      <c r="R3912" s="126"/>
      <c r="S3912" s="124"/>
      <c r="T3912" s="135">
        <f t="shared" si="1688"/>
        <v>7.9699999999999993E-2</v>
      </c>
      <c r="U3912" s="125">
        <f t="shared" si="1701"/>
        <v>1510</v>
      </c>
      <c r="V3912" s="125">
        <v>252</v>
      </c>
      <c r="W3912" s="134">
        <f t="shared" si="1702"/>
        <v>1.5832675030000001</v>
      </c>
      <c r="X3912" s="18"/>
      <c r="Y3912" s="123">
        <f t="shared" si="1703"/>
        <v>67054.222907000003</v>
      </c>
      <c r="Z3912" s="123">
        <f t="shared" si="1704"/>
        <v>81559.909793767787</v>
      </c>
      <c r="AA3912" s="123">
        <f t="shared" si="1705"/>
        <v>1341.0844581400002</v>
      </c>
      <c r="AB3912" s="123">
        <f t="shared" si="1706"/>
        <v>49754.233396994001</v>
      </c>
      <c r="AC3912" s="123">
        <f t="shared" si="1707"/>
        <v>199709.45055590177</v>
      </c>
      <c r="AD3912" s="150">
        <f t="shared" si="1708"/>
        <v>87053.852995000008</v>
      </c>
      <c r="AE3912" s="150">
        <f t="shared" si="1709"/>
        <v>104103.5845950864</v>
      </c>
      <c r="AF3912" s="150">
        <f t="shared" si="1710"/>
        <v>1741.0770599000002</v>
      </c>
      <c r="AG3912" s="150">
        <f t="shared" si="1711"/>
        <v>63781.456294336676</v>
      </c>
      <c r="AH3912" s="150">
        <f t="shared" si="1712"/>
        <v>256679.97094432311</v>
      </c>
    </row>
    <row r="3913" spans="1:34" ht="15.75" x14ac:dyDescent="0.2">
      <c r="A3913" s="127">
        <f t="shared" si="1687"/>
        <v>45373</v>
      </c>
      <c r="B3913" s="165">
        <f t="shared" si="1689"/>
        <v>456571.35969321989</v>
      </c>
      <c r="C3913" s="124"/>
      <c r="D3913" s="128">
        <f t="shared" si="1690"/>
        <v>6858.17</v>
      </c>
      <c r="E3913" s="129">
        <f>VLOOKUP(A3912,[1]Plan1!$AY$80:$BA$314,3)</f>
        <v>6869.14</v>
      </c>
      <c r="F3913" s="130">
        <f t="shared" si="1691"/>
        <v>45367</v>
      </c>
      <c r="G3913" s="131">
        <f t="shared" si="1692"/>
        <v>1.5995520670966101E-3</v>
      </c>
      <c r="H3913" s="132">
        <f t="shared" si="1693"/>
        <v>45397</v>
      </c>
      <c r="I3913" s="132">
        <f t="shared" si="1694"/>
        <v>45397</v>
      </c>
      <c r="J3913" s="133">
        <f t="shared" si="1695"/>
        <v>20</v>
      </c>
      <c r="K3913" s="133">
        <f t="shared" si="1696"/>
        <v>5</v>
      </c>
      <c r="L3913" s="124">
        <f t="shared" si="1697"/>
        <v>1.0003996399999999</v>
      </c>
      <c r="M3913" s="134">
        <f t="shared" si="1698"/>
        <v>1.00829937</v>
      </c>
      <c r="N3913" s="134">
        <f t="shared" si="1699"/>
        <v>1.8456171748022139</v>
      </c>
      <c r="O3913" s="124">
        <f t="shared" si="1700"/>
        <v>1.8463547499999999</v>
      </c>
      <c r="P3913" s="124"/>
      <c r="Q3913" s="125"/>
      <c r="R3913" s="126"/>
      <c r="S3913" s="124"/>
      <c r="T3913" s="135">
        <f t="shared" si="1688"/>
        <v>7.9699999999999993E-2</v>
      </c>
      <c r="U3913" s="125">
        <f t="shared" si="1701"/>
        <v>1511</v>
      </c>
      <c r="V3913" s="125">
        <v>252</v>
      </c>
      <c r="W3913" s="134">
        <f t="shared" si="1702"/>
        <v>1.583749362</v>
      </c>
      <c r="X3913" s="18"/>
      <c r="Y3913" s="123">
        <f t="shared" si="1703"/>
        <v>67054.222907000003</v>
      </c>
      <c r="Z3913" s="123">
        <f t="shared" si="1704"/>
        <v>81617.019851739096</v>
      </c>
      <c r="AA3913" s="123">
        <f t="shared" si="1705"/>
        <v>1341.0844581400002</v>
      </c>
      <c r="AB3913" s="123">
        <f t="shared" si="1706"/>
        <v>49776.584804629674</v>
      </c>
      <c r="AC3913" s="123">
        <f t="shared" si="1707"/>
        <v>199788.91202150876</v>
      </c>
      <c r="AD3913" s="150">
        <f t="shared" si="1708"/>
        <v>87053.852995000008</v>
      </c>
      <c r="AE3913" s="150">
        <f t="shared" si="1709"/>
        <v>104177.04337147612</v>
      </c>
      <c r="AF3913" s="150">
        <f t="shared" si="1710"/>
        <v>1741.0770599000002</v>
      </c>
      <c r="AG3913" s="150">
        <f t="shared" si="1711"/>
        <v>63810.474245335005</v>
      </c>
      <c r="AH3913" s="150">
        <f t="shared" si="1712"/>
        <v>256782.44767171115</v>
      </c>
    </row>
    <row r="3914" spans="1:34" ht="15.75" x14ac:dyDescent="0.2">
      <c r="A3914" s="127">
        <f t="shared" si="1687"/>
        <v>45374</v>
      </c>
      <c r="B3914" s="165">
        <f t="shared" si="1689"/>
        <v>456753.34964835522</v>
      </c>
      <c r="C3914" s="124"/>
      <c r="D3914" s="128">
        <f t="shared" si="1690"/>
        <v>6858.17</v>
      </c>
      <c r="E3914" s="129">
        <f>VLOOKUP(A3913,[1]Plan1!$AY$80:$BA$314,3)</f>
        <v>6869.14</v>
      </c>
      <c r="F3914" s="130">
        <f t="shared" si="1691"/>
        <v>45367</v>
      </c>
      <c r="G3914" s="131">
        <f t="shared" si="1692"/>
        <v>1.5995520670966101E-3</v>
      </c>
      <c r="H3914" s="132">
        <f t="shared" si="1693"/>
        <v>45397</v>
      </c>
      <c r="I3914" s="132">
        <f t="shared" si="1694"/>
        <v>45397</v>
      </c>
      <c r="J3914" s="133">
        <f t="shared" si="1695"/>
        <v>20</v>
      </c>
      <c r="K3914" s="133">
        <f t="shared" si="1696"/>
        <v>6</v>
      </c>
      <c r="L3914" s="124">
        <f t="shared" si="1697"/>
        <v>1.0004795900000001</v>
      </c>
      <c r="M3914" s="134">
        <f t="shared" si="1698"/>
        <v>1.00829937</v>
      </c>
      <c r="N3914" s="134">
        <f t="shared" si="1699"/>
        <v>1.8456171748022139</v>
      </c>
      <c r="O3914" s="124">
        <f t="shared" si="1700"/>
        <v>1.84650231</v>
      </c>
      <c r="P3914" s="124"/>
      <c r="Q3914" s="125"/>
      <c r="R3914" s="126"/>
      <c r="S3914" s="124"/>
      <c r="T3914" s="135">
        <f t="shared" si="1688"/>
        <v>7.9699999999999993E-2</v>
      </c>
      <c r="U3914" s="125">
        <f t="shared" si="1701"/>
        <v>1512</v>
      </c>
      <c r="V3914" s="125">
        <v>252</v>
      </c>
      <c r="W3914" s="134">
        <f t="shared" si="1702"/>
        <v>1.584231368</v>
      </c>
      <c r="X3914" s="18"/>
      <c r="Y3914" s="123">
        <f t="shared" si="1703"/>
        <v>67054.222907000003</v>
      </c>
      <c r="Z3914" s="123">
        <f t="shared" si="1704"/>
        <v>81674.152550173181</v>
      </c>
      <c r="AA3914" s="123">
        <f t="shared" si="1705"/>
        <v>1341.0844581400002</v>
      </c>
      <c r="AB3914" s="123">
        <f t="shared" si="1706"/>
        <v>49798.93621226534</v>
      </c>
      <c r="AC3914" s="123">
        <f t="shared" si="1707"/>
        <v>199868.39612757851</v>
      </c>
      <c r="AD3914" s="150">
        <f t="shared" si="1708"/>
        <v>87053.852995000008</v>
      </c>
      <c r="AE3914" s="150">
        <f t="shared" si="1709"/>
        <v>104250.53126954334</v>
      </c>
      <c r="AF3914" s="150">
        <f t="shared" si="1710"/>
        <v>1741.0770599000002</v>
      </c>
      <c r="AG3914" s="150">
        <f t="shared" si="1711"/>
        <v>63839.492196333333</v>
      </c>
      <c r="AH3914" s="150">
        <f t="shared" si="1712"/>
        <v>256884.9535207767</v>
      </c>
    </row>
    <row r="3915" spans="1:34" ht="15.75" x14ac:dyDescent="0.2">
      <c r="A3915" s="127">
        <f t="shared" ref="A3915:A3978" si="1713">(A3914+1)</f>
        <v>45375</v>
      </c>
      <c r="B3915" s="165">
        <f t="shared" si="1689"/>
        <v>456804.71900698921</v>
      </c>
      <c r="C3915" s="124"/>
      <c r="D3915" s="128">
        <f t="shared" si="1690"/>
        <v>6858.17</v>
      </c>
      <c r="E3915" s="129">
        <f>VLOOKUP(A3914,[1]Plan1!$AY$80:$BA$314,3)</f>
        <v>6869.14</v>
      </c>
      <c r="F3915" s="130">
        <f t="shared" si="1691"/>
        <v>45367</v>
      </c>
      <c r="G3915" s="131">
        <f t="shared" si="1692"/>
        <v>1.5995520670966101E-3</v>
      </c>
      <c r="H3915" s="132">
        <f t="shared" si="1693"/>
        <v>45397</v>
      </c>
      <c r="I3915" s="132">
        <f t="shared" si="1694"/>
        <v>45397</v>
      </c>
      <c r="J3915" s="133">
        <f t="shared" si="1695"/>
        <v>20</v>
      </c>
      <c r="K3915" s="133">
        <f t="shared" si="1696"/>
        <v>6</v>
      </c>
      <c r="L3915" s="124">
        <f t="shared" si="1697"/>
        <v>1.0004795900000001</v>
      </c>
      <c r="M3915" s="134">
        <f t="shared" si="1698"/>
        <v>1.00829937</v>
      </c>
      <c r="N3915" s="134">
        <f t="shared" si="1699"/>
        <v>1.8456171748022139</v>
      </c>
      <c r="O3915" s="124">
        <f t="shared" si="1700"/>
        <v>1.84650231</v>
      </c>
      <c r="P3915" s="124"/>
      <c r="Q3915" s="125"/>
      <c r="R3915" s="126"/>
      <c r="S3915" s="124"/>
      <c r="T3915" s="135">
        <f t="shared" ref="T3915:T3978" si="1714">(T3914)</f>
        <v>7.9699999999999993E-2</v>
      </c>
      <c r="U3915" s="125">
        <f t="shared" si="1701"/>
        <v>1512</v>
      </c>
      <c r="V3915" s="125">
        <v>252</v>
      </c>
      <c r="W3915" s="134">
        <f t="shared" si="1702"/>
        <v>1.584231368</v>
      </c>
      <c r="X3915" s="18"/>
      <c r="Y3915" s="123">
        <f t="shared" si="1703"/>
        <v>67054.222907000003</v>
      </c>
      <c r="Z3915" s="123">
        <f t="shared" si="1704"/>
        <v>81674.152550173181</v>
      </c>
      <c r="AA3915" s="123">
        <f t="shared" si="1705"/>
        <v>1341.0844581400002</v>
      </c>
      <c r="AB3915" s="123">
        <f t="shared" si="1706"/>
        <v>49821.287619900999</v>
      </c>
      <c r="AC3915" s="123">
        <f t="shared" si="1707"/>
        <v>199890.74753521418</v>
      </c>
      <c r="AD3915" s="150">
        <f t="shared" si="1708"/>
        <v>87053.852995000008</v>
      </c>
      <c r="AE3915" s="150">
        <f t="shared" si="1709"/>
        <v>104250.53126954334</v>
      </c>
      <c r="AF3915" s="150">
        <f t="shared" si="1710"/>
        <v>1741.0770599000002</v>
      </c>
      <c r="AG3915" s="150">
        <f t="shared" si="1711"/>
        <v>63868.510147331668</v>
      </c>
      <c r="AH3915" s="150">
        <f t="shared" si="1712"/>
        <v>256913.97147177503</v>
      </c>
    </row>
    <row r="3916" spans="1:34" ht="15.75" x14ac:dyDescent="0.2">
      <c r="A3916" s="127">
        <f t="shared" si="1713"/>
        <v>45376</v>
      </c>
      <c r="B3916" s="165">
        <f t="shared" si="1689"/>
        <v>456856.08836562326</v>
      </c>
      <c r="C3916" s="124"/>
      <c r="D3916" s="128">
        <f t="shared" si="1690"/>
        <v>6858.17</v>
      </c>
      <c r="E3916" s="129">
        <f>VLOOKUP(A3915,[1]Plan1!$AY$80:$BA$314,3)</f>
        <v>6869.14</v>
      </c>
      <c r="F3916" s="130">
        <f t="shared" si="1691"/>
        <v>45367</v>
      </c>
      <c r="G3916" s="131">
        <f t="shared" si="1692"/>
        <v>1.5995520670966101E-3</v>
      </c>
      <c r="H3916" s="132">
        <f t="shared" si="1693"/>
        <v>45397</v>
      </c>
      <c r="I3916" s="132">
        <f t="shared" si="1694"/>
        <v>45397</v>
      </c>
      <c r="J3916" s="133">
        <f t="shared" si="1695"/>
        <v>20</v>
      </c>
      <c r="K3916" s="133">
        <f t="shared" si="1696"/>
        <v>6</v>
      </c>
      <c r="L3916" s="124">
        <f t="shared" si="1697"/>
        <v>1.0004795900000001</v>
      </c>
      <c r="M3916" s="134">
        <f t="shared" si="1698"/>
        <v>1.00829937</v>
      </c>
      <c r="N3916" s="134">
        <f t="shared" si="1699"/>
        <v>1.8456171748022139</v>
      </c>
      <c r="O3916" s="124">
        <f t="shared" si="1700"/>
        <v>1.84650231</v>
      </c>
      <c r="P3916" s="124"/>
      <c r="Q3916" s="125"/>
      <c r="R3916" s="126"/>
      <c r="S3916" s="124"/>
      <c r="T3916" s="135">
        <f t="shared" si="1714"/>
        <v>7.9699999999999993E-2</v>
      </c>
      <c r="U3916" s="125">
        <f t="shared" si="1701"/>
        <v>1512</v>
      </c>
      <c r="V3916" s="125">
        <v>252</v>
      </c>
      <c r="W3916" s="134">
        <f t="shared" si="1702"/>
        <v>1.584231368</v>
      </c>
      <c r="X3916" s="18"/>
      <c r="Y3916" s="123">
        <f t="shared" si="1703"/>
        <v>67054.222907000003</v>
      </c>
      <c r="Z3916" s="123">
        <f t="shared" si="1704"/>
        <v>81674.152550173181</v>
      </c>
      <c r="AA3916" s="123">
        <f t="shared" si="1705"/>
        <v>1341.0844581400002</v>
      </c>
      <c r="AB3916" s="123">
        <f t="shared" si="1706"/>
        <v>49843.639027536665</v>
      </c>
      <c r="AC3916" s="123">
        <f t="shared" si="1707"/>
        <v>199913.09894284984</v>
      </c>
      <c r="AD3916" s="150">
        <f t="shared" si="1708"/>
        <v>87053.852995000008</v>
      </c>
      <c r="AE3916" s="150">
        <f t="shared" si="1709"/>
        <v>104250.53126954334</v>
      </c>
      <c r="AF3916" s="150">
        <f t="shared" si="1710"/>
        <v>1741.0770599000002</v>
      </c>
      <c r="AG3916" s="150">
        <f t="shared" si="1711"/>
        <v>63897.528098330018</v>
      </c>
      <c r="AH3916" s="150">
        <f t="shared" si="1712"/>
        <v>256942.98942277339</v>
      </c>
    </row>
    <row r="3917" spans="1:34" ht="15.75" x14ac:dyDescent="0.2">
      <c r="A3917" s="127">
        <f t="shared" si="1713"/>
        <v>45377</v>
      </c>
      <c r="B3917" s="165">
        <f t="shared" si="1689"/>
        <v>457038.12825176778</v>
      </c>
      <c r="C3917" s="124"/>
      <c r="D3917" s="128">
        <f t="shared" si="1690"/>
        <v>6858.17</v>
      </c>
      <c r="E3917" s="129">
        <f>VLOOKUP(A3916,[1]Plan1!$AY$80:$BA$314,3)</f>
        <v>6869.14</v>
      </c>
      <c r="F3917" s="130">
        <f t="shared" si="1691"/>
        <v>45367</v>
      </c>
      <c r="G3917" s="131">
        <f t="shared" si="1692"/>
        <v>1.5995520670966101E-3</v>
      </c>
      <c r="H3917" s="132">
        <f t="shared" si="1693"/>
        <v>45397</v>
      </c>
      <c r="I3917" s="132">
        <f t="shared" si="1694"/>
        <v>45397</v>
      </c>
      <c r="J3917" s="133">
        <f t="shared" si="1695"/>
        <v>20</v>
      </c>
      <c r="K3917" s="133">
        <f t="shared" si="1696"/>
        <v>7</v>
      </c>
      <c r="L3917" s="124">
        <f t="shared" si="1697"/>
        <v>1.00055955</v>
      </c>
      <c r="M3917" s="134">
        <f t="shared" si="1698"/>
        <v>1.00829937</v>
      </c>
      <c r="N3917" s="134">
        <f t="shared" si="1699"/>
        <v>1.8456171748022139</v>
      </c>
      <c r="O3917" s="124">
        <f t="shared" si="1700"/>
        <v>1.84664988</v>
      </c>
      <c r="P3917" s="124"/>
      <c r="Q3917" s="125"/>
      <c r="R3917" s="126"/>
      <c r="S3917" s="124"/>
      <c r="T3917" s="135">
        <f t="shared" si="1714"/>
        <v>7.9699999999999993E-2</v>
      </c>
      <c r="U3917" s="125">
        <f t="shared" si="1701"/>
        <v>1513</v>
      </c>
      <c r="V3917" s="125">
        <v>252</v>
      </c>
      <c r="W3917" s="134">
        <f t="shared" si="1702"/>
        <v>1.5847135210000001</v>
      </c>
      <c r="X3917" s="18"/>
      <c r="Y3917" s="123">
        <f t="shared" si="1703"/>
        <v>67054.222907000003</v>
      </c>
      <c r="Z3917" s="123">
        <f t="shared" si="1704"/>
        <v>81731.307088143818</v>
      </c>
      <c r="AA3917" s="123">
        <f t="shared" si="1705"/>
        <v>1341.0844581400002</v>
      </c>
      <c r="AB3917" s="123">
        <f t="shared" si="1706"/>
        <v>49865.990435172331</v>
      </c>
      <c r="AC3917" s="123">
        <f t="shared" si="1707"/>
        <v>199992.60488845615</v>
      </c>
      <c r="AD3917" s="150">
        <f t="shared" si="1708"/>
        <v>87053.852995000008</v>
      </c>
      <c r="AE3917" s="150">
        <f t="shared" si="1709"/>
        <v>104324.04725908325</v>
      </c>
      <c r="AF3917" s="150">
        <f t="shared" si="1710"/>
        <v>1741.0770599000002</v>
      </c>
      <c r="AG3917" s="150">
        <f t="shared" si="1711"/>
        <v>63926.546049328346</v>
      </c>
      <c r="AH3917" s="150">
        <f t="shared" si="1712"/>
        <v>257045.52336331163</v>
      </c>
    </row>
    <row r="3918" spans="1:34" ht="15.75" x14ac:dyDescent="0.2">
      <c r="A3918" s="127">
        <f t="shared" si="1713"/>
        <v>45378</v>
      </c>
      <c r="B3918" s="165">
        <f t="shared" si="1689"/>
        <v>457220.21786349732</v>
      </c>
      <c r="C3918" s="124"/>
      <c r="D3918" s="128">
        <f t="shared" si="1690"/>
        <v>6858.17</v>
      </c>
      <c r="E3918" s="129">
        <f>VLOOKUP(A3917,[1]Plan1!$AY$80:$BA$314,3)</f>
        <v>6869.14</v>
      </c>
      <c r="F3918" s="130">
        <f t="shared" si="1691"/>
        <v>45367</v>
      </c>
      <c r="G3918" s="131">
        <f t="shared" si="1692"/>
        <v>1.5995520670966101E-3</v>
      </c>
      <c r="H3918" s="132">
        <f t="shared" si="1693"/>
        <v>45397</v>
      </c>
      <c r="I3918" s="132">
        <f t="shared" si="1694"/>
        <v>45397</v>
      </c>
      <c r="J3918" s="133">
        <f t="shared" si="1695"/>
        <v>20</v>
      </c>
      <c r="K3918" s="133">
        <f t="shared" si="1696"/>
        <v>8</v>
      </c>
      <c r="L3918" s="124">
        <f t="shared" si="1697"/>
        <v>1.0006395100000001</v>
      </c>
      <c r="M3918" s="134">
        <f t="shared" si="1698"/>
        <v>1.00829937</v>
      </c>
      <c r="N3918" s="134">
        <f t="shared" si="1699"/>
        <v>1.8456171748022139</v>
      </c>
      <c r="O3918" s="124">
        <f t="shared" si="1700"/>
        <v>1.8467974599999999</v>
      </c>
      <c r="P3918" s="124"/>
      <c r="Q3918" s="125"/>
      <c r="R3918" s="126"/>
      <c r="S3918" s="124"/>
      <c r="T3918" s="135">
        <f t="shared" si="1714"/>
        <v>7.9699999999999993E-2</v>
      </c>
      <c r="U3918" s="125">
        <f t="shared" si="1701"/>
        <v>1514</v>
      </c>
      <c r="V3918" s="125">
        <v>252</v>
      </c>
      <c r="W3918" s="134">
        <f t="shared" si="1702"/>
        <v>1.58519582</v>
      </c>
      <c r="X3918" s="18"/>
      <c r="Y3918" s="123">
        <f t="shared" si="1703"/>
        <v>67054.222907000003</v>
      </c>
      <c r="Z3918" s="123">
        <f t="shared" si="1704"/>
        <v>81788.483375799638</v>
      </c>
      <c r="AA3918" s="123">
        <f t="shared" si="1705"/>
        <v>1341.0844581400002</v>
      </c>
      <c r="AB3918" s="123">
        <f t="shared" si="1706"/>
        <v>49888.341842808011</v>
      </c>
      <c r="AC3918" s="123">
        <f t="shared" si="1707"/>
        <v>200072.13258374765</v>
      </c>
      <c r="AD3918" s="150">
        <f t="shared" si="1708"/>
        <v>87053.852995000008</v>
      </c>
      <c r="AE3918" s="150">
        <f t="shared" si="1709"/>
        <v>104397.591224523</v>
      </c>
      <c r="AF3918" s="150">
        <f t="shared" si="1710"/>
        <v>1741.0770599000002</v>
      </c>
      <c r="AG3918" s="150">
        <f t="shared" si="1711"/>
        <v>63955.564000326674</v>
      </c>
      <c r="AH3918" s="150">
        <f t="shared" si="1712"/>
        <v>257148.08527974968</v>
      </c>
    </row>
    <row r="3919" spans="1:34" ht="15.75" x14ac:dyDescent="0.2">
      <c r="A3919" s="127">
        <f t="shared" si="1713"/>
        <v>45379</v>
      </c>
      <c r="B3919" s="165">
        <f t="shared" si="1689"/>
        <v>457402.35742469493</v>
      </c>
      <c r="C3919" s="124"/>
      <c r="D3919" s="128">
        <f t="shared" si="1690"/>
        <v>6858.17</v>
      </c>
      <c r="E3919" s="129">
        <f>VLOOKUP(A3918,[1]Plan1!$AY$80:$BA$314,3)</f>
        <v>6869.14</v>
      </c>
      <c r="F3919" s="130">
        <f t="shared" si="1691"/>
        <v>45367</v>
      </c>
      <c r="G3919" s="131">
        <f t="shared" si="1692"/>
        <v>1.5995520670966101E-3</v>
      </c>
      <c r="H3919" s="132">
        <f t="shared" si="1693"/>
        <v>45397</v>
      </c>
      <c r="I3919" s="132">
        <f t="shared" si="1694"/>
        <v>45397</v>
      </c>
      <c r="J3919" s="133">
        <f t="shared" si="1695"/>
        <v>20</v>
      </c>
      <c r="K3919" s="133">
        <f t="shared" si="1696"/>
        <v>9</v>
      </c>
      <c r="L3919" s="124">
        <f t="shared" si="1697"/>
        <v>1.0007194800000001</v>
      </c>
      <c r="M3919" s="134">
        <f t="shared" si="1698"/>
        <v>1.00829937</v>
      </c>
      <c r="N3919" s="134">
        <f t="shared" si="1699"/>
        <v>1.8456171748022139</v>
      </c>
      <c r="O3919" s="124">
        <f t="shared" si="1700"/>
        <v>1.84694505</v>
      </c>
      <c r="P3919" s="124"/>
      <c r="Q3919" s="125"/>
      <c r="R3919" s="126"/>
      <c r="S3919" s="124"/>
      <c r="T3919" s="135">
        <f t="shared" si="1714"/>
        <v>7.9699999999999993E-2</v>
      </c>
      <c r="U3919" s="125">
        <f t="shared" si="1701"/>
        <v>1515</v>
      </c>
      <c r="V3919" s="125">
        <v>252</v>
      </c>
      <c r="W3919" s="134">
        <f t="shared" si="1702"/>
        <v>1.5856782659999999</v>
      </c>
      <c r="X3919" s="18"/>
      <c r="Y3919" s="123">
        <f t="shared" si="1703"/>
        <v>67054.222907000003</v>
      </c>
      <c r="Z3919" s="123">
        <f t="shared" si="1704"/>
        <v>81845.681511065821</v>
      </c>
      <c r="AA3919" s="123">
        <f t="shared" si="1705"/>
        <v>1341.0844581400002</v>
      </c>
      <c r="AB3919" s="123">
        <f t="shared" si="1706"/>
        <v>49910.69325044367</v>
      </c>
      <c r="AC3919" s="123">
        <f t="shared" si="1707"/>
        <v>200151.68212664948</v>
      </c>
      <c r="AD3919" s="150">
        <f t="shared" si="1708"/>
        <v>87053.852995000008</v>
      </c>
      <c r="AE3919" s="150">
        <f t="shared" si="1709"/>
        <v>104471.16329182047</v>
      </c>
      <c r="AF3919" s="150">
        <f t="shared" si="1710"/>
        <v>1741.0770599000002</v>
      </c>
      <c r="AG3919" s="150">
        <f t="shared" si="1711"/>
        <v>63984.581951325003</v>
      </c>
      <c r="AH3919" s="150">
        <f t="shared" si="1712"/>
        <v>257250.67529804548</v>
      </c>
    </row>
    <row r="3920" spans="1:34" ht="15.75" x14ac:dyDescent="0.2">
      <c r="A3920" s="127">
        <f t="shared" si="1713"/>
        <v>45380</v>
      </c>
      <c r="B3920" s="165">
        <f t="shared" si="1689"/>
        <v>457584.54694460856</v>
      </c>
      <c r="C3920" s="124"/>
      <c r="D3920" s="128">
        <f t="shared" si="1690"/>
        <v>6858.17</v>
      </c>
      <c r="E3920" s="129">
        <f>VLOOKUP(A3919,[1]Plan1!$AY$80:$BA$314,3)</f>
        <v>6869.14</v>
      </c>
      <c r="F3920" s="130">
        <f t="shared" si="1691"/>
        <v>45367</v>
      </c>
      <c r="G3920" s="131">
        <f t="shared" si="1692"/>
        <v>1.5995520670966101E-3</v>
      </c>
      <c r="H3920" s="132">
        <f t="shared" si="1693"/>
        <v>45397</v>
      </c>
      <c r="I3920" s="132">
        <f t="shared" si="1694"/>
        <v>45397</v>
      </c>
      <c r="J3920" s="133">
        <f t="shared" si="1695"/>
        <v>20</v>
      </c>
      <c r="K3920" s="133">
        <f t="shared" si="1696"/>
        <v>10</v>
      </c>
      <c r="L3920" s="124">
        <f t="shared" si="1697"/>
        <v>1.0007994499999999</v>
      </c>
      <c r="M3920" s="134">
        <f t="shared" si="1698"/>
        <v>1.00829937</v>
      </c>
      <c r="N3920" s="134">
        <f t="shared" si="1699"/>
        <v>1.8456171748022139</v>
      </c>
      <c r="O3920" s="124">
        <f t="shared" si="1700"/>
        <v>1.84709265</v>
      </c>
      <c r="P3920" s="124"/>
      <c r="Q3920" s="125"/>
      <c r="R3920" s="126"/>
      <c r="S3920" s="124"/>
      <c r="T3920" s="135">
        <f t="shared" si="1714"/>
        <v>7.9699999999999993E-2</v>
      </c>
      <c r="U3920" s="125">
        <f t="shared" si="1701"/>
        <v>1516</v>
      </c>
      <c r="V3920" s="125">
        <v>252</v>
      </c>
      <c r="W3920" s="134">
        <f t="shared" si="1702"/>
        <v>1.586160859</v>
      </c>
      <c r="X3920" s="18"/>
      <c r="Y3920" s="123">
        <f t="shared" si="1703"/>
        <v>67054.222907000003</v>
      </c>
      <c r="Z3920" s="123">
        <f t="shared" si="1704"/>
        <v>81902.901497987317</v>
      </c>
      <c r="AA3920" s="123">
        <f t="shared" si="1705"/>
        <v>1341.0844581400002</v>
      </c>
      <c r="AB3920" s="123">
        <f t="shared" si="1706"/>
        <v>49933.044658079336</v>
      </c>
      <c r="AC3920" s="123">
        <f t="shared" si="1707"/>
        <v>200231.25352120664</v>
      </c>
      <c r="AD3920" s="150">
        <f t="shared" si="1708"/>
        <v>87053.852995000008</v>
      </c>
      <c r="AE3920" s="150">
        <f t="shared" si="1709"/>
        <v>104544.76346617854</v>
      </c>
      <c r="AF3920" s="150">
        <f t="shared" si="1710"/>
        <v>1741.0770599000002</v>
      </c>
      <c r="AG3920" s="150">
        <f t="shared" si="1711"/>
        <v>64013.599902323338</v>
      </c>
      <c r="AH3920" s="150">
        <f t="shared" si="1712"/>
        <v>257353.29342340189</v>
      </c>
    </row>
    <row r="3921" spans="1:34" ht="15.75" x14ac:dyDescent="0.2">
      <c r="A3921" s="127">
        <f t="shared" si="1713"/>
        <v>45381</v>
      </c>
      <c r="B3921" s="165">
        <f t="shared" si="1689"/>
        <v>457635.91630324256</v>
      </c>
      <c r="C3921" s="124"/>
      <c r="D3921" s="128">
        <f t="shared" si="1690"/>
        <v>6858.17</v>
      </c>
      <c r="E3921" s="129">
        <f>VLOOKUP(A3920,[1]Plan1!$AY$80:$BA$314,3)</f>
        <v>6869.14</v>
      </c>
      <c r="F3921" s="130">
        <f t="shared" si="1691"/>
        <v>45367</v>
      </c>
      <c r="G3921" s="131">
        <f t="shared" si="1692"/>
        <v>1.5995520670966101E-3</v>
      </c>
      <c r="H3921" s="132">
        <f t="shared" si="1693"/>
        <v>45397</v>
      </c>
      <c r="I3921" s="132">
        <f t="shared" si="1694"/>
        <v>45397</v>
      </c>
      <c r="J3921" s="133">
        <f t="shared" si="1695"/>
        <v>20</v>
      </c>
      <c r="K3921" s="133">
        <f t="shared" si="1696"/>
        <v>10</v>
      </c>
      <c r="L3921" s="124">
        <f t="shared" si="1697"/>
        <v>1.0007994499999999</v>
      </c>
      <c r="M3921" s="134">
        <f t="shared" si="1698"/>
        <v>1.00829937</v>
      </c>
      <c r="N3921" s="134">
        <f t="shared" si="1699"/>
        <v>1.8456171748022139</v>
      </c>
      <c r="O3921" s="124">
        <f t="shared" si="1700"/>
        <v>1.84709265</v>
      </c>
      <c r="P3921" s="124"/>
      <c r="Q3921" s="125"/>
      <c r="R3921" s="126"/>
      <c r="S3921" s="124"/>
      <c r="T3921" s="135">
        <f t="shared" si="1714"/>
        <v>7.9699999999999993E-2</v>
      </c>
      <c r="U3921" s="125">
        <f t="shared" si="1701"/>
        <v>1516</v>
      </c>
      <c r="V3921" s="125">
        <v>252</v>
      </c>
      <c r="W3921" s="134">
        <f t="shared" si="1702"/>
        <v>1.586160859</v>
      </c>
      <c r="X3921" s="18"/>
      <c r="Y3921" s="123">
        <f t="shared" si="1703"/>
        <v>67054.222907000003</v>
      </c>
      <c r="Z3921" s="123">
        <f t="shared" si="1704"/>
        <v>81902.901497987317</v>
      </c>
      <c r="AA3921" s="123">
        <f t="shared" si="1705"/>
        <v>1341.0844581400002</v>
      </c>
      <c r="AB3921" s="123">
        <f t="shared" si="1706"/>
        <v>49955.396065715002</v>
      </c>
      <c r="AC3921" s="123">
        <f t="shared" si="1707"/>
        <v>200253.60492884231</v>
      </c>
      <c r="AD3921" s="150">
        <f t="shared" si="1708"/>
        <v>87053.852995000008</v>
      </c>
      <c r="AE3921" s="150">
        <f t="shared" si="1709"/>
        <v>104544.76346617854</v>
      </c>
      <c r="AF3921" s="150">
        <f t="shared" si="1710"/>
        <v>1741.0770599000002</v>
      </c>
      <c r="AG3921" s="150">
        <f t="shared" si="1711"/>
        <v>64042.617853321673</v>
      </c>
      <c r="AH3921" s="150">
        <f t="shared" si="1712"/>
        <v>257382.31137440022</v>
      </c>
    </row>
    <row r="3922" spans="1:34" ht="15.75" x14ac:dyDescent="0.2">
      <c r="A3922" s="127">
        <f t="shared" si="1713"/>
        <v>45382</v>
      </c>
      <c r="B3922" s="165">
        <f t="shared" si="1689"/>
        <v>457687.28566187655</v>
      </c>
      <c r="C3922" s="124"/>
      <c r="D3922" s="128">
        <f t="shared" si="1690"/>
        <v>6858.17</v>
      </c>
      <c r="E3922" s="129">
        <f>VLOOKUP(A3921,[1]Plan1!$AY$80:$BA$314,3)</f>
        <v>6869.14</v>
      </c>
      <c r="F3922" s="130">
        <f t="shared" si="1691"/>
        <v>45367</v>
      </c>
      <c r="G3922" s="131">
        <f t="shared" si="1692"/>
        <v>1.5995520670966101E-3</v>
      </c>
      <c r="H3922" s="132">
        <f t="shared" si="1693"/>
        <v>45397</v>
      </c>
      <c r="I3922" s="132">
        <f t="shared" si="1694"/>
        <v>45397</v>
      </c>
      <c r="J3922" s="133">
        <f t="shared" si="1695"/>
        <v>20</v>
      </c>
      <c r="K3922" s="133">
        <f t="shared" si="1696"/>
        <v>10</v>
      </c>
      <c r="L3922" s="124">
        <f t="shared" si="1697"/>
        <v>1.0007994499999999</v>
      </c>
      <c r="M3922" s="134">
        <f t="shared" si="1698"/>
        <v>1.00829937</v>
      </c>
      <c r="N3922" s="134">
        <f t="shared" si="1699"/>
        <v>1.8456171748022139</v>
      </c>
      <c r="O3922" s="124">
        <f t="shared" si="1700"/>
        <v>1.84709265</v>
      </c>
      <c r="P3922" s="124"/>
      <c r="Q3922" s="125"/>
      <c r="R3922" s="126"/>
      <c r="S3922" s="124"/>
      <c r="T3922" s="135">
        <f t="shared" si="1714"/>
        <v>7.9699999999999993E-2</v>
      </c>
      <c r="U3922" s="125">
        <f t="shared" si="1701"/>
        <v>1516</v>
      </c>
      <c r="V3922" s="125">
        <v>252</v>
      </c>
      <c r="W3922" s="134">
        <f t="shared" si="1702"/>
        <v>1.586160859</v>
      </c>
      <c r="X3922" s="18"/>
      <c r="Y3922" s="123">
        <f t="shared" si="1703"/>
        <v>67054.222907000003</v>
      </c>
      <c r="Z3922" s="123">
        <f t="shared" si="1704"/>
        <v>81902.901497987317</v>
      </c>
      <c r="AA3922" s="123">
        <f t="shared" si="1705"/>
        <v>1341.0844581400002</v>
      </c>
      <c r="AB3922" s="123">
        <f t="shared" si="1706"/>
        <v>49977.747473350668</v>
      </c>
      <c r="AC3922" s="123">
        <f t="shared" si="1707"/>
        <v>200275.95633647798</v>
      </c>
      <c r="AD3922" s="150">
        <f t="shared" si="1708"/>
        <v>87053.852995000008</v>
      </c>
      <c r="AE3922" s="150">
        <f t="shared" si="1709"/>
        <v>104544.76346617854</v>
      </c>
      <c r="AF3922" s="150">
        <f t="shared" si="1710"/>
        <v>1741.0770599000002</v>
      </c>
      <c r="AG3922" s="150">
        <f t="shared" si="1711"/>
        <v>64071.635804320002</v>
      </c>
      <c r="AH3922" s="150">
        <f t="shared" si="1712"/>
        <v>257411.32932539855</v>
      </c>
    </row>
    <row r="3923" spans="1:34" ht="15.75" x14ac:dyDescent="0.2">
      <c r="A3923" s="127">
        <f t="shared" si="1713"/>
        <v>45383</v>
      </c>
      <c r="B3923" s="165">
        <f t="shared" si="1689"/>
        <v>457738.65502051055</v>
      </c>
      <c r="C3923" s="124"/>
      <c r="D3923" s="128">
        <f t="shared" si="1690"/>
        <v>6858.17</v>
      </c>
      <c r="E3923" s="129">
        <f>VLOOKUP(A3922,[1]Plan1!$AY$80:$BA$314,3)</f>
        <v>6869.14</v>
      </c>
      <c r="F3923" s="130">
        <f t="shared" si="1691"/>
        <v>45367</v>
      </c>
      <c r="G3923" s="131">
        <f t="shared" si="1692"/>
        <v>1.5995520670966101E-3</v>
      </c>
      <c r="H3923" s="132">
        <f t="shared" si="1693"/>
        <v>45397</v>
      </c>
      <c r="I3923" s="132">
        <f t="shared" si="1694"/>
        <v>45397</v>
      </c>
      <c r="J3923" s="133">
        <f t="shared" si="1695"/>
        <v>20</v>
      </c>
      <c r="K3923" s="133">
        <f t="shared" si="1696"/>
        <v>10</v>
      </c>
      <c r="L3923" s="124">
        <f t="shared" si="1697"/>
        <v>1.0007994499999999</v>
      </c>
      <c r="M3923" s="134">
        <f t="shared" si="1698"/>
        <v>1.00829937</v>
      </c>
      <c r="N3923" s="134">
        <f t="shared" si="1699"/>
        <v>1.8456171748022139</v>
      </c>
      <c r="O3923" s="124">
        <f t="shared" si="1700"/>
        <v>1.84709265</v>
      </c>
      <c r="P3923" s="124"/>
      <c r="Q3923" s="125"/>
      <c r="R3923" s="126"/>
      <c r="S3923" s="124"/>
      <c r="T3923" s="135">
        <f t="shared" si="1714"/>
        <v>7.9699999999999993E-2</v>
      </c>
      <c r="U3923" s="125">
        <f t="shared" si="1701"/>
        <v>1516</v>
      </c>
      <c r="V3923" s="125">
        <v>252</v>
      </c>
      <c r="W3923" s="134">
        <f t="shared" si="1702"/>
        <v>1.586160859</v>
      </c>
      <c r="X3923" s="18"/>
      <c r="Y3923" s="123">
        <f t="shared" si="1703"/>
        <v>67054.222907000003</v>
      </c>
      <c r="Z3923" s="123">
        <f t="shared" si="1704"/>
        <v>81902.901497987317</v>
      </c>
      <c r="AA3923" s="123">
        <f t="shared" si="1705"/>
        <v>1341.0844581400002</v>
      </c>
      <c r="AB3923" s="123">
        <f t="shared" si="1706"/>
        <v>50000.098880986341</v>
      </c>
      <c r="AC3923" s="123">
        <f t="shared" si="1707"/>
        <v>200298.30774411364</v>
      </c>
      <c r="AD3923" s="150">
        <f t="shared" si="1708"/>
        <v>87053.852995000008</v>
      </c>
      <c r="AE3923" s="150">
        <f t="shared" si="1709"/>
        <v>104544.76346617854</v>
      </c>
      <c r="AF3923" s="150">
        <f t="shared" si="1710"/>
        <v>1741.0770599000002</v>
      </c>
      <c r="AG3923" s="150">
        <f t="shared" si="1711"/>
        <v>64100.653755318344</v>
      </c>
      <c r="AH3923" s="150">
        <f t="shared" si="1712"/>
        <v>257440.3472763969</v>
      </c>
    </row>
    <row r="3924" spans="1:34" ht="15.75" x14ac:dyDescent="0.2">
      <c r="A3924" s="127">
        <f t="shared" si="1713"/>
        <v>45384</v>
      </c>
      <c r="B3924" s="165">
        <f t="shared" si="1689"/>
        <v>457920.89450838917</v>
      </c>
      <c r="C3924" s="124"/>
      <c r="D3924" s="128">
        <f t="shared" si="1690"/>
        <v>6858.17</v>
      </c>
      <c r="E3924" s="129">
        <f>VLOOKUP(A3923,[1]Plan1!$AY$80:$BA$314,3)</f>
        <v>6869.14</v>
      </c>
      <c r="F3924" s="130">
        <f t="shared" si="1691"/>
        <v>45367</v>
      </c>
      <c r="G3924" s="131">
        <f t="shared" si="1692"/>
        <v>1.5995520670966101E-3</v>
      </c>
      <c r="H3924" s="132">
        <f t="shared" si="1693"/>
        <v>45397</v>
      </c>
      <c r="I3924" s="132">
        <f t="shared" si="1694"/>
        <v>45397</v>
      </c>
      <c r="J3924" s="133">
        <f t="shared" si="1695"/>
        <v>20</v>
      </c>
      <c r="K3924" s="133">
        <f t="shared" si="1696"/>
        <v>11</v>
      </c>
      <c r="L3924" s="124">
        <f t="shared" si="1697"/>
        <v>1.0008794299999999</v>
      </c>
      <c r="M3924" s="134">
        <f t="shared" si="1698"/>
        <v>1.00829937</v>
      </c>
      <c r="N3924" s="134">
        <f t="shared" si="1699"/>
        <v>1.8456171748022139</v>
      </c>
      <c r="O3924" s="124">
        <f t="shared" si="1700"/>
        <v>1.84724026</v>
      </c>
      <c r="P3924" s="124"/>
      <c r="Q3924" s="125"/>
      <c r="R3924" s="126"/>
      <c r="S3924" s="124"/>
      <c r="T3924" s="135">
        <f t="shared" si="1714"/>
        <v>7.9699999999999993E-2</v>
      </c>
      <c r="U3924" s="125">
        <f t="shared" si="1701"/>
        <v>1517</v>
      </c>
      <c r="V3924" s="125">
        <v>252</v>
      </c>
      <c r="W3924" s="134">
        <f t="shared" si="1702"/>
        <v>1.5866435990000001</v>
      </c>
      <c r="X3924" s="18"/>
      <c r="Y3924" s="123">
        <f t="shared" si="1703"/>
        <v>67054.222907000003</v>
      </c>
      <c r="Z3924" s="123">
        <f t="shared" si="1704"/>
        <v>81960.143340609648</v>
      </c>
      <c r="AA3924" s="123">
        <f t="shared" si="1705"/>
        <v>1341.0844581400002</v>
      </c>
      <c r="AB3924" s="123">
        <f t="shared" si="1706"/>
        <v>50022.450288622</v>
      </c>
      <c r="AC3924" s="123">
        <f t="shared" si="1707"/>
        <v>200377.90099437165</v>
      </c>
      <c r="AD3924" s="150">
        <f t="shared" si="1708"/>
        <v>87053.852995000008</v>
      </c>
      <c r="AE3924" s="150">
        <f t="shared" si="1709"/>
        <v>104618.39175280088</v>
      </c>
      <c r="AF3924" s="150">
        <f t="shared" si="1710"/>
        <v>1741.0770599000002</v>
      </c>
      <c r="AG3924" s="150">
        <f t="shared" si="1711"/>
        <v>64129.671706316672</v>
      </c>
      <c r="AH3924" s="150">
        <f t="shared" si="1712"/>
        <v>257542.99351401755</v>
      </c>
    </row>
    <row r="3925" spans="1:34" ht="15.75" x14ac:dyDescent="0.2">
      <c r="A3925" s="127">
        <f t="shared" si="1713"/>
        <v>45385</v>
      </c>
      <c r="B3925" s="165">
        <f t="shared" si="1689"/>
        <v>458103.18581834482</v>
      </c>
      <c r="C3925" s="124"/>
      <c r="D3925" s="128">
        <f t="shared" si="1690"/>
        <v>6858.17</v>
      </c>
      <c r="E3925" s="129">
        <f>VLOOKUP(A3924,[1]Plan1!$AY$80:$BA$314,3)</f>
        <v>6869.14</v>
      </c>
      <c r="F3925" s="130">
        <f t="shared" si="1691"/>
        <v>45367</v>
      </c>
      <c r="G3925" s="131">
        <f t="shared" si="1692"/>
        <v>1.5995520670966101E-3</v>
      </c>
      <c r="H3925" s="132">
        <f t="shared" si="1693"/>
        <v>45397</v>
      </c>
      <c r="I3925" s="132">
        <f t="shared" si="1694"/>
        <v>45397</v>
      </c>
      <c r="J3925" s="133">
        <f t="shared" si="1695"/>
        <v>20</v>
      </c>
      <c r="K3925" s="133">
        <f t="shared" si="1696"/>
        <v>12</v>
      </c>
      <c r="L3925" s="124">
        <f t="shared" si="1697"/>
        <v>1.00095942</v>
      </c>
      <c r="M3925" s="134">
        <f t="shared" si="1698"/>
        <v>1.00829937</v>
      </c>
      <c r="N3925" s="134">
        <f t="shared" si="1699"/>
        <v>1.8456171748022139</v>
      </c>
      <c r="O3925" s="124">
        <f t="shared" si="1700"/>
        <v>1.84738789</v>
      </c>
      <c r="P3925" s="124"/>
      <c r="Q3925" s="125"/>
      <c r="R3925" s="126"/>
      <c r="S3925" s="124"/>
      <c r="T3925" s="135">
        <f t="shared" si="1714"/>
        <v>7.9699999999999993E-2</v>
      </c>
      <c r="U3925" s="125">
        <f t="shared" si="1701"/>
        <v>1518</v>
      </c>
      <c r="V3925" s="125">
        <v>252</v>
      </c>
      <c r="W3925" s="134">
        <f t="shared" si="1702"/>
        <v>1.5871264860000001</v>
      </c>
      <c r="X3925" s="18"/>
      <c r="Y3925" s="123">
        <f t="shared" si="1703"/>
        <v>67054.222907000003</v>
      </c>
      <c r="Z3925" s="123">
        <f t="shared" si="1704"/>
        <v>82017.407849910698</v>
      </c>
      <c r="AA3925" s="123">
        <f t="shared" si="1705"/>
        <v>1341.0844581400002</v>
      </c>
      <c r="AB3925" s="123">
        <f t="shared" si="1706"/>
        <v>50044.801696257673</v>
      </c>
      <c r="AC3925" s="123">
        <f t="shared" si="1707"/>
        <v>200457.51691130837</v>
      </c>
      <c r="AD3925" s="150">
        <f t="shared" si="1708"/>
        <v>87053.852995000008</v>
      </c>
      <c r="AE3925" s="150">
        <f t="shared" si="1709"/>
        <v>104692.04919482142</v>
      </c>
      <c r="AF3925" s="150">
        <f t="shared" si="1710"/>
        <v>1741.0770599000002</v>
      </c>
      <c r="AG3925" s="150">
        <f t="shared" si="1711"/>
        <v>64158.689657315008</v>
      </c>
      <c r="AH3925" s="150">
        <f t="shared" si="1712"/>
        <v>257645.66890703642</v>
      </c>
    </row>
    <row r="3926" spans="1:34" ht="15.75" x14ac:dyDescent="0.2">
      <c r="A3926" s="127">
        <f t="shared" si="1713"/>
        <v>45386</v>
      </c>
      <c r="B3926" s="165">
        <f t="shared" si="1689"/>
        <v>458285.52527046634</v>
      </c>
      <c r="C3926" s="124"/>
      <c r="D3926" s="128">
        <f t="shared" si="1690"/>
        <v>6858.17</v>
      </c>
      <c r="E3926" s="129">
        <f>VLOOKUP(A3925,[1]Plan1!$AY$80:$BA$314,3)</f>
        <v>6869.14</v>
      </c>
      <c r="F3926" s="130">
        <f t="shared" si="1691"/>
        <v>45367</v>
      </c>
      <c r="G3926" s="131">
        <f t="shared" si="1692"/>
        <v>1.5995520670966101E-3</v>
      </c>
      <c r="H3926" s="132">
        <f t="shared" si="1693"/>
        <v>45397</v>
      </c>
      <c r="I3926" s="132">
        <f t="shared" si="1694"/>
        <v>45397</v>
      </c>
      <c r="J3926" s="133">
        <f t="shared" si="1695"/>
        <v>20</v>
      </c>
      <c r="K3926" s="133">
        <f t="shared" si="1696"/>
        <v>13</v>
      </c>
      <c r="L3926" s="124">
        <f t="shared" si="1697"/>
        <v>1.00103941</v>
      </c>
      <c r="M3926" s="134">
        <f t="shared" si="1698"/>
        <v>1.00829937</v>
      </c>
      <c r="N3926" s="134">
        <f t="shared" si="1699"/>
        <v>1.8456171748022139</v>
      </c>
      <c r="O3926" s="124">
        <f t="shared" si="1700"/>
        <v>1.8475355200000001</v>
      </c>
      <c r="P3926" s="124"/>
      <c r="Q3926" s="125"/>
      <c r="R3926" s="126"/>
      <c r="S3926" s="124"/>
      <c r="T3926" s="135">
        <f t="shared" si="1714"/>
        <v>7.9699999999999993E-2</v>
      </c>
      <c r="U3926" s="125">
        <f t="shared" si="1701"/>
        <v>1519</v>
      </c>
      <c r="V3926" s="125">
        <v>252</v>
      </c>
      <c r="W3926" s="134">
        <f t="shared" si="1702"/>
        <v>1.58760952</v>
      </c>
      <c r="X3926" s="18"/>
      <c r="Y3926" s="123">
        <f t="shared" si="1703"/>
        <v>67054.222907000003</v>
      </c>
      <c r="Z3926" s="123">
        <f t="shared" si="1704"/>
        <v>82074.693416318536</v>
      </c>
      <c r="AA3926" s="123">
        <f t="shared" si="1705"/>
        <v>1341.0844581400002</v>
      </c>
      <c r="AB3926" s="123">
        <f t="shared" si="1706"/>
        <v>50067.153103893339</v>
      </c>
      <c r="AC3926" s="123">
        <f t="shared" si="1707"/>
        <v>200537.15388535187</v>
      </c>
      <c r="AD3926" s="150">
        <f t="shared" si="1708"/>
        <v>87053.852995000008</v>
      </c>
      <c r="AE3926" s="150">
        <f t="shared" si="1709"/>
        <v>104765.73372190112</v>
      </c>
      <c r="AF3926" s="150">
        <f t="shared" si="1710"/>
        <v>1741.0770599000002</v>
      </c>
      <c r="AG3926" s="150">
        <f t="shared" si="1711"/>
        <v>64187.707608313343</v>
      </c>
      <c r="AH3926" s="150">
        <f t="shared" si="1712"/>
        <v>257748.3713851145</v>
      </c>
    </row>
    <row r="3927" spans="1:34" ht="15.75" x14ac:dyDescent="0.2">
      <c r="A3927" s="127">
        <f t="shared" si="1713"/>
        <v>45387</v>
      </c>
      <c r="B3927" s="165">
        <f t="shared" si="1689"/>
        <v>458467.91634951846</v>
      </c>
      <c r="C3927" s="124"/>
      <c r="D3927" s="128">
        <f t="shared" si="1690"/>
        <v>6858.17</v>
      </c>
      <c r="E3927" s="129">
        <f>VLOOKUP(A3926,[1]Plan1!$AY$80:$BA$314,3)</f>
        <v>6869.14</v>
      </c>
      <c r="F3927" s="130">
        <f t="shared" si="1691"/>
        <v>45367</v>
      </c>
      <c r="G3927" s="131">
        <f t="shared" si="1692"/>
        <v>1.5995520670966101E-3</v>
      </c>
      <c r="H3927" s="132">
        <f t="shared" si="1693"/>
        <v>45397</v>
      </c>
      <c r="I3927" s="132">
        <f t="shared" si="1694"/>
        <v>45397</v>
      </c>
      <c r="J3927" s="133">
        <f t="shared" si="1695"/>
        <v>20</v>
      </c>
      <c r="K3927" s="133">
        <f t="shared" si="1696"/>
        <v>14</v>
      </c>
      <c r="L3927" s="124">
        <f t="shared" si="1697"/>
        <v>1.00111941</v>
      </c>
      <c r="M3927" s="134">
        <f t="shared" si="1698"/>
        <v>1.00829937</v>
      </c>
      <c r="N3927" s="134">
        <f t="shared" si="1699"/>
        <v>1.8456171748022139</v>
      </c>
      <c r="O3927" s="124">
        <f t="shared" si="1700"/>
        <v>1.84768317</v>
      </c>
      <c r="P3927" s="124"/>
      <c r="Q3927" s="125"/>
      <c r="R3927" s="126"/>
      <c r="S3927" s="124"/>
      <c r="T3927" s="135">
        <f t="shared" si="1714"/>
        <v>7.9699999999999993E-2</v>
      </c>
      <c r="U3927" s="125">
        <f t="shared" si="1701"/>
        <v>1520</v>
      </c>
      <c r="V3927" s="125">
        <v>252</v>
      </c>
      <c r="W3927" s="134">
        <f t="shared" si="1702"/>
        <v>1.5880927</v>
      </c>
      <c r="X3927" s="18"/>
      <c r="Y3927" s="123">
        <f t="shared" si="1703"/>
        <v>67054.222907000003</v>
      </c>
      <c r="Z3927" s="123">
        <f t="shared" si="1704"/>
        <v>82132.001564049162</v>
      </c>
      <c r="AA3927" s="123">
        <f t="shared" si="1705"/>
        <v>1341.0844581400002</v>
      </c>
      <c r="AB3927" s="123">
        <f t="shared" si="1706"/>
        <v>50089.504511529005</v>
      </c>
      <c r="AC3927" s="123">
        <f t="shared" si="1707"/>
        <v>200616.81344071814</v>
      </c>
      <c r="AD3927" s="150">
        <f t="shared" si="1708"/>
        <v>87053.852995000008</v>
      </c>
      <c r="AE3927" s="150">
        <f t="shared" si="1709"/>
        <v>104839.44729458859</v>
      </c>
      <c r="AF3927" s="150">
        <f t="shared" si="1710"/>
        <v>1741.0770599000002</v>
      </c>
      <c r="AG3927" s="150">
        <f t="shared" si="1711"/>
        <v>64216.725559311672</v>
      </c>
      <c r="AH3927" s="150">
        <f t="shared" si="1712"/>
        <v>257851.1029088003</v>
      </c>
    </row>
    <row r="3928" spans="1:34" ht="15.75" x14ac:dyDescent="0.2">
      <c r="A3928" s="127">
        <f t="shared" si="1713"/>
        <v>45388</v>
      </c>
      <c r="B3928" s="165">
        <f t="shared" si="1689"/>
        <v>458650.3594959685</v>
      </c>
      <c r="C3928" s="124"/>
      <c r="D3928" s="128">
        <f t="shared" si="1690"/>
        <v>6858.17</v>
      </c>
      <c r="E3928" s="129">
        <f>VLOOKUP(A3927,[1]Plan1!$AY$80:$BA$314,3)</f>
        <v>6869.14</v>
      </c>
      <c r="F3928" s="130">
        <f t="shared" si="1691"/>
        <v>45367</v>
      </c>
      <c r="G3928" s="131">
        <f t="shared" si="1692"/>
        <v>1.5995520670966101E-3</v>
      </c>
      <c r="H3928" s="132">
        <f t="shared" si="1693"/>
        <v>45397</v>
      </c>
      <c r="I3928" s="132">
        <f t="shared" si="1694"/>
        <v>45397</v>
      </c>
      <c r="J3928" s="133">
        <f t="shared" si="1695"/>
        <v>20</v>
      </c>
      <c r="K3928" s="133">
        <f t="shared" si="1696"/>
        <v>15</v>
      </c>
      <c r="L3928" s="124">
        <f t="shared" si="1697"/>
        <v>1.0011994200000001</v>
      </c>
      <c r="M3928" s="134">
        <f t="shared" si="1698"/>
        <v>1.00829937</v>
      </c>
      <c r="N3928" s="134">
        <f t="shared" si="1699"/>
        <v>1.8456171748022139</v>
      </c>
      <c r="O3928" s="124">
        <f t="shared" si="1700"/>
        <v>1.8478308400000001</v>
      </c>
      <c r="P3928" s="124"/>
      <c r="Q3928" s="125"/>
      <c r="R3928" s="126"/>
      <c r="S3928" s="124"/>
      <c r="T3928" s="135">
        <f t="shared" si="1714"/>
        <v>7.9699999999999993E-2</v>
      </c>
      <c r="U3928" s="125">
        <f t="shared" si="1701"/>
        <v>1521</v>
      </c>
      <c r="V3928" s="125">
        <v>252</v>
      </c>
      <c r="W3928" s="134">
        <f t="shared" si="1702"/>
        <v>1.5885760280000001</v>
      </c>
      <c r="X3928" s="18"/>
      <c r="Y3928" s="123">
        <f t="shared" si="1703"/>
        <v>67054.222907000003</v>
      </c>
      <c r="Z3928" s="123">
        <f t="shared" si="1704"/>
        <v>82189.332485760518</v>
      </c>
      <c r="AA3928" s="123">
        <f t="shared" si="1705"/>
        <v>1341.0844581400002</v>
      </c>
      <c r="AB3928" s="123">
        <f t="shared" si="1706"/>
        <v>50111.855919164671</v>
      </c>
      <c r="AC3928" s="123">
        <f t="shared" si="1707"/>
        <v>200696.49577006517</v>
      </c>
      <c r="AD3928" s="150">
        <f t="shared" si="1708"/>
        <v>87053.852995000008</v>
      </c>
      <c r="AE3928" s="150">
        <f t="shared" si="1709"/>
        <v>104913.1901606933</v>
      </c>
      <c r="AF3928" s="150">
        <f t="shared" si="1710"/>
        <v>1741.0770599000002</v>
      </c>
      <c r="AG3928" s="150">
        <f t="shared" si="1711"/>
        <v>64245.743510310007</v>
      </c>
      <c r="AH3928" s="150">
        <f t="shared" si="1712"/>
        <v>257953.86372590333</v>
      </c>
    </row>
    <row r="3929" spans="1:34" ht="15.75" x14ac:dyDescent="0.2">
      <c r="A3929" s="127">
        <f t="shared" si="1713"/>
        <v>45389</v>
      </c>
      <c r="B3929" s="165">
        <f t="shared" si="1689"/>
        <v>458701.72885460249</v>
      </c>
      <c r="C3929" s="124"/>
      <c r="D3929" s="128">
        <f t="shared" si="1690"/>
        <v>6858.17</v>
      </c>
      <c r="E3929" s="129">
        <f>VLOOKUP(A3928,[1]Plan1!$AY$80:$BA$314,3)</f>
        <v>6869.14</v>
      </c>
      <c r="F3929" s="130">
        <f t="shared" si="1691"/>
        <v>45367</v>
      </c>
      <c r="G3929" s="131">
        <f t="shared" si="1692"/>
        <v>1.5995520670966101E-3</v>
      </c>
      <c r="H3929" s="132">
        <f t="shared" si="1693"/>
        <v>45397</v>
      </c>
      <c r="I3929" s="132">
        <f t="shared" si="1694"/>
        <v>45397</v>
      </c>
      <c r="J3929" s="133">
        <f t="shared" si="1695"/>
        <v>20</v>
      </c>
      <c r="K3929" s="133">
        <f t="shared" si="1696"/>
        <v>15</v>
      </c>
      <c r="L3929" s="124">
        <f t="shared" si="1697"/>
        <v>1.0011994200000001</v>
      </c>
      <c r="M3929" s="134">
        <f t="shared" si="1698"/>
        <v>1.00829937</v>
      </c>
      <c r="N3929" s="134">
        <f t="shared" si="1699"/>
        <v>1.8456171748022139</v>
      </c>
      <c r="O3929" s="124">
        <f t="shared" si="1700"/>
        <v>1.8478308400000001</v>
      </c>
      <c r="P3929" s="124"/>
      <c r="Q3929" s="125"/>
      <c r="R3929" s="126"/>
      <c r="S3929" s="124"/>
      <c r="T3929" s="135">
        <f t="shared" si="1714"/>
        <v>7.9699999999999993E-2</v>
      </c>
      <c r="U3929" s="125">
        <f t="shared" si="1701"/>
        <v>1521</v>
      </c>
      <c r="V3929" s="125">
        <v>252</v>
      </c>
      <c r="W3929" s="134">
        <f t="shared" si="1702"/>
        <v>1.5885760280000001</v>
      </c>
      <c r="X3929" s="18"/>
      <c r="Y3929" s="123">
        <f t="shared" si="1703"/>
        <v>67054.222907000003</v>
      </c>
      <c r="Z3929" s="123">
        <f t="shared" si="1704"/>
        <v>82189.332485760518</v>
      </c>
      <c r="AA3929" s="123">
        <f t="shared" si="1705"/>
        <v>1341.0844581400002</v>
      </c>
      <c r="AB3929" s="123">
        <f t="shared" si="1706"/>
        <v>50134.207326800337</v>
      </c>
      <c r="AC3929" s="123">
        <f t="shared" si="1707"/>
        <v>200718.84717770084</v>
      </c>
      <c r="AD3929" s="150">
        <f t="shared" si="1708"/>
        <v>87053.852995000008</v>
      </c>
      <c r="AE3929" s="150">
        <f t="shared" si="1709"/>
        <v>104913.1901606933</v>
      </c>
      <c r="AF3929" s="150">
        <f t="shared" si="1710"/>
        <v>1741.0770599000002</v>
      </c>
      <c r="AG3929" s="150">
        <f t="shared" si="1711"/>
        <v>64274.761461308335</v>
      </c>
      <c r="AH3929" s="150">
        <f t="shared" si="1712"/>
        <v>257982.88167690166</v>
      </c>
    </row>
    <row r="3930" spans="1:34" ht="15.75" x14ac:dyDescent="0.2">
      <c r="A3930" s="127">
        <f t="shared" si="1713"/>
        <v>45390</v>
      </c>
      <c r="B3930" s="165">
        <f t="shared" si="1689"/>
        <v>458753.09821323649</v>
      </c>
      <c r="C3930" s="124"/>
      <c r="D3930" s="128">
        <f t="shared" si="1690"/>
        <v>6858.17</v>
      </c>
      <c r="E3930" s="129">
        <f>VLOOKUP(A3929,[1]Plan1!$AY$80:$BA$314,3)</f>
        <v>6869.14</v>
      </c>
      <c r="F3930" s="130">
        <f t="shared" si="1691"/>
        <v>45367</v>
      </c>
      <c r="G3930" s="131">
        <f t="shared" si="1692"/>
        <v>1.5995520670966101E-3</v>
      </c>
      <c r="H3930" s="132">
        <f t="shared" si="1693"/>
        <v>45397</v>
      </c>
      <c r="I3930" s="132">
        <f t="shared" si="1694"/>
        <v>45397</v>
      </c>
      <c r="J3930" s="133">
        <f t="shared" si="1695"/>
        <v>20</v>
      </c>
      <c r="K3930" s="133">
        <f t="shared" si="1696"/>
        <v>15</v>
      </c>
      <c r="L3930" s="124">
        <f t="shared" si="1697"/>
        <v>1.0011994200000001</v>
      </c>
      <c r="M3930" s="134">
        <f t="shared" si="1698"/>
        <v>1.00829937</v>
      </c>
      <c r="N3930" s="134">
        <f t="shared" si="1699"/>
        <v>1.8456171748022139</v>
      </c>
      <c r="O3930" s="124">
        <f t="shared" si="1700"/>
        <v>1.8478308400000001</v>
      </c>
      <c r="P3930" s="124"/>
      <c r="Q3930" s="125"/>
      <c r="R3930" s="126"/>
      <c r="S3930" s="124"/>
      <c r="T3930" s="135">
        <f t="shared" si="1714"/>
        <v>7.9699999999999993E-2</v>
      </c>
      <c r="U3930" s="125">
        <f t="shared" si="1701"/>
        <v>1521</v>
      </c>
      <c r="V3930" s="125">
        <v>252</v>
      </c>
      <c r="W3930" s="134">
        <f t="shared" si="1702"/>
        <v>1.5885760280000001</v>
      </c>
      <c r="X3930" s="18"/>
      <c r="Y3930" s="123">
        <f t="shared" si="1703"/>
        <v>67054.222907000003</v>
      </c>
      <c r="Z3930" s="123">
        <f t="shared" si="1704"/>
        <v>82189.332485760518</v>
      </c>
      <c r="AA3930" s="123">
        <f t="shared" si="1705"/>
        <v>1341.0844581400002</v>
      </c>
      <c r="AB3930" s="123">
        <f t="shared" si="1706"/>
        <v>50156.558734436003</v>
      </c>
      <c r="AC3930" s="123">
        <f t="shared" si="1707"/>
        <v>200741.1985853365</v>
      </c>
      <c r="AD3930" s="150">
        <f t="shared" si="1708"/>
        <v>87053.852995000008</v>
      </c>
      <c r="AE3930" s="150">
        <f t="shared" si="1709"/>
        <v>104913.1901606933</v>
      </c>
      <c r="AF3930" s="150">
        <f t="shared" si="1710"/>
        <v>1741.0770599000002</v>
      </c>
      <c r="AG3930" s="150">
        <f t="shared" si="1711"/>
        <v>64303.779412306663</v>
      </c>
      <c r="AH3930" s="150">
        <f t="shared" si="1712"/>
        <v>258011.89962789998</v>
      </c>
    </row>
    <row r="3931" spans="1:34" ht="15.75" x14ac:dyDescent="0.2">
      <c r="A3931" s="127">
        <f t="shared" si="1713"/>
        <v>45391</v>
      </c>
      <c r="B3931" s="165">
        <f t="shared" si="1689"/>
        <v>458935.58952905197</v>
      </c>
      <c r="C3931" s="124"/>
      <c r="D3931" s="128">
        <f t="shared" si="1690"/>
        <v>6858.17</v>
      </c>
      <c r="E3931" s="129">
        <f>VLOOKUP(A3930,[1]Plan1!$AY$80:$BA$314,3)</f>
        <v>6869.14</v>
      </c>
      <c r="F3931" s="130">
        <f t="shared" si="1691"/>
        <v>45367</v>
      </c>
      <c r="G3931" s="131">
        <f t="shared" si="1692"/>
        <v>1.5995520670966101E-3</v>
      </c>
      <c r="H3931" s="132">
        <f t="shared" si="1693"/>
        <v>45397</v>
      </c>
      <c r="I3931" s="132">
        <f t="shared" si="1694"/>
        <v>45397</v>
      </c>
      <c r="J3931" s="133">
        <f t="shared" si="1695"/>
        <v>20</v>
      </c>
      <c r="K3931" s="133">
        <f t="shared" si="1696"/>
        <v>16</v>
      </c>
      <c r="L3931" s="124">
        <f t="shared" si="1697"/>
        <v>1.0012794300000001</v>
      </c>
      <c r="M3931" s="134">
        <f t="shared" si="1698"/>
        <v>1.00829937</v>
      </c>
      <c r="N3931" s="134">
        <f t="shared" si="1699"/>
        <v>1.8456171748022139</v>
      </c>
      <c r="O3931" s="124">
        <f t="shared" si="1700"/>
        <v>1.8479785099999999</v>
      </c>
      <c r="P3931" s="124"/>
      <c r="Q3931" s="125"/>
      <c r="R3931" s="126"/>
      <c r="S3931" s="124"/>
      <c r="T3931" s="135">
        <f t="shared" si="1714"/>
        <v>7.9699999999999993E-2</v>
      </c>
      <c r="U3931" s="125">
        <f t="shared" si="1701"/>
        <v>1522</v>
      </c>
      <c r="V3931" s="125">
        <v>252</v>
      </c>
      <c r="W3931" s="134">
        <f t="shared" si="1702"/>
        <v>1.5890595030000001</v>
      </c>
      <c r="X3931" s="18"/>
      <c r="Y3931" s="123">
        <f t="shared" si="1703"/>
        <v>67054.222907000003</v>
      </c>
      <c r="Z3931" s="123">
        <f t="shared" si="1704"/>
        <v>82246.684476475537</v>
      </c>
      <c r="AA3931" s="123">
        <f t="shared" si="1705"/>
        <v>1341.0844581400002</v>
      </c>
      <c r="AB3931" s="123">
        <f t="shared" si="1706"/>
        <v>50178.910142071669</v>
      </c>
      <c r="AC3931" s="123">
        <f t="shared" si="1707"/>
        <v>200820.90198368719</v>
      </c>
      <c r="AD3931" s="150">
        <f t="shared" si="1708"/>
        <v>87053.852995000008</v>
      </c>
      <c r="AE3931" s="150">
        <f t="shared" si="1709"/>
        <v>104986.96012715976</v>
      </c>
      <c r="AF3931" s="150">
        <f t="shared" si="1710"/>
        <v>1741.0770599000002</v>
      </c>
      <c r="AG3931" s="150">
        <f t="shared" si="1711"/>
        <v>64332.797363305013</v>
      </c>
      <c r="AH3931" s="150">
        <f t="shared" si="1712"/>
        <v>258114.68754536478</v>
      </c>
    </row>
    <row r="3932" spans="1:34" ht="15.75" x14ac:dyDescent="0.2">
      <c r="A3932" s="127">
        <f t="shared" si="1713"/>
        <v>45392</v>
      </c>
      <c r="B3932" s="165">
        <f t="shared" si="1689"/>
        <v>459118.13086947351</v>
      </c>
      <c r="C3932" s="124"/>
      <c r="D3932" s="128">
        <f t="shared" si="1690"/>
        <v>6858.17</v>
      </c>
      <c r="E3932" s="129">
        <f>VLOOKUP(A3931,[1]Plan1!$AY$80:$BA$314,3)</f>
        <v>6869.14</v>
      </c>
      <c r="F3932" s="130">
        <f t="shared" si="1691"/>
        <v>45367</v>
      </c>
      <c r="G3932" s="131">
        <f t="shared" si="1692"/>
        <v>1.5995520670966101E-3</v>
      </c>
      <c r="H3932" s="132">
        <f t="shared" si="1693"/>
        <v>45397</v>
      </c>
      <c r="I3932" s="132">
        <f t="shared" si="1694"/>
        <v>45397</v>
      </c>
      <c r="J3932" s="133">
        <f t="shared" si="1695"/>
        <v>20</v>
      </c>
      <c r="K3932" s="133">
        <f t="shared" si="1696"/>
        <v>17</v>
      </c>
      <c r="L3932" s="124">
        <f t="shared" si="1697"/>
        <v>1.00135945</v>
      </c>
      <c r="M3932" s="134">
        <f t="shared" si="1698"/>
        <v>1.00829937</v>
      </c>
      <c r="N3932" s="134">
        <f t="shared" si="1699"/>
        <v>1.8456171748022139</v>
      </c>
      <c r="O3932" s="124">
        <f t="shared" si="1700"/>
        <v>1.8481261899999999</v>
      </c>
      <c r="P3932" s="124"/>
      <c r="Q3932" s="125"/>
      <c r="R3932" s="126"/>
      <c r="S3932" s="124"/>
      <c r="T3932" s="135">
        <f t="shared" si="1714"/>
        <v>7.9699999999999993E-2</v>
      </c>
      <c r="U3932" s="125">
        <f t="shared" si="1701"/>
        <v>1523</v>
      </c>
      <c r="V3932" s="125">
        <v>252</v>
      </c>
      <c r="W3932" s="134">
        <f t="shared" si="1702"/>
        <v>1.5895431250000001</v>
      </c>
      <c r="X3932" s="18"/>
      <c r="Y3932" s="123">
        <f t="shared" si="1703"/>
        <v>67054.222907000003</v>
      </c>
      <c r="Z3932" s="123">
        <f t="shared" si="1704"/>
        <v>82304.058347665836</v>
      </c>
      <c r="AA3932" s="123">
        <f t="shared" si="1705"/>
        <v>1341.0844581400002</v>
      </c>
      <c r="AB3932" s="123">
        <f t="shared" si="1706"/>
        <v>50201.261549707328</v>
      </c>
      <c r="AC3932" s="123">
        <f t="shared" si="1707"/>
        <v>200900.62726251315</v>
      </c>
      <c r="AD3932" s="150">
        <f t="shared" si="1708"/>
        <v>87053.852995000008</v>
      </c>
      <c r="AE3932" s="150">
        <f t="shared" si="1709"/>
        <v>105060.75823775696</v>
      </c>
      <c r="AF3932" s="150">
        <f t="shared" si="1710"/>
        <v>1741.0770599000002</v>
      </c>
      <c r="AG3932" s="150">
        <f t="shared" si="1711"/>
        <v>64361.815314303349</v>
      </c>
      <c r="AH3932" s="150">
        <f t="shared" si="1712"/>
        <v>258217.50360696035</v>
      </c>
    </row>
    <row r="3933" spans="1:34" ht="15.75" x14ac:dyDescent="0.2">
      <c r="A3933" s="127">
        <f t="shared" si="1713"/>
        <v>45393</v>
      </c>
      <c r="B3933" s="165">
        <f t="shared" si="1689"/>
        <v>459300.72594022419</v>
      </c>
      <c r="C3933" s="124"/>
      <c r="D3933" s="128">
        <f t="shared" si="1690"/>
        <v>6858.17</v>
      </c>
      <c r="E3933" s="129">
        <f>VLOOKUP(A3932,[1]Plan1!$AY$80:$BA$314,3)</f>
        <v>6869.14</v>
      </c>
      <c r="F3933" s="130">
        <f t="shared" si="1691"/>
        <v>45367</v>
      </c>
      <c r="G3933" s="131">
        <f t="shared" si="1692"/>
        <v>1.5995520670966101E-3</v>
      </c>
      <c r="H3933" s="132">
        <f t="shared" si="1693"/>
        <v>45397</v>
      </c>
      <c r="I3933" s="132">
        <f t="shared" si="1694"/>
        <v>45397</v>
      </c>
      <c r="J3933" s="133">
        <f t="shared" si="1695"/>
        <v>20</v>
      </c>
      <c r="K3933" s="133">
        <f t="shared" si="1696"/>
        <v>18</v>
      </c>
      <c r="L3933" s="124">
        <f t="shared" si="1697"/>
        <v>1.0014394799999999</v>
      </c>
      <c r="M3933" s="134">
        <f t="shared" si="1698"/>
        <v>1.00829937</v>
      </c>
      <c r="N3933" s="134">
        <f t="shared" si="1699"/>
        <v>1.8456171748022139</v>
      </c>
      <c r="O3933" s="124">
        <f t="shared" si="1700"/>
        <v>1.8482738999999999</v>
      </c>
      <c r="P3933" s="124"/>
      <c r="Q3933" s="125"/>
      <c r="R3933" s="126"/>
      <c r="S3933" s="124"/>
      <c r="T3933" s="135">
        <f t="shared" si="1714"/>
        <v>7.9699999999999993E-2</v>
      </c>
      <c r="U3933" s="125">
        <f t="shared" si="1701"/>
        <v>1524</v>
      </c>
      <c r="V3933" s="125">
        <v>252</v>
      </c>
      <c r="W3933" s="134">
        <f t="shared" si="1702"/>
        <v>1.590026894</v>
      </c>
      <c r="X3933" s="18"/>
      <c r="Y3933" s="123">
        <f t="shared" si="1703"/>
        <v>67054.222907000003</v>
      </c>
      <c r="Z3933" s="123">
        <f t="shared" si="1704"/>
        <v>82361.455720193422</v>
      </c>
      <c r="AA3933" s="123">
        <f t="shared" si="1705"/>
        <v>1341.0844581400002</v>
      </c>
      <c r="AB3933" s="123">
        <f t="shared" si="1706"/>
        <v>50223.612957343008</v>
      </c>
      <c r="AC3933" s="123">
        <f t="shared" si="1707"/>
        <v>200980.37604267645</v>
      </c>
      <c r="AD3933" s="150">
        <f t="shared" si="1708"/>
        <v>87053.852995000008</v>
      </c>
      <c r="AE3933" s="150">
        <f t="shared" si="1709"/>
        <v>105134.58657734605</v>
      </c>
      <c r="AF3933" s="150">
        <f t="shared" si="1710"/>
        <v>1741.0770599000002</v>
      </c>
      <c r="AG3933" s="150">
        <f t="shared" si="1711"/>
        <v>64390.833265301677</v>
      </c>
      <c r="AH3933" s="150">
        <f t="shared" si="1712"/>
        <v>258320.34989754774</v>
      </c>
    </row>
    <row r="3934" spans="1:34" ht="15.75" x14ac:dyDescent="0.2">
      <c r="A3934" s="127">
        <f t="shared" si="1713"/>
        <v>45394</v>
      </c>
      <c r="B3934" s="165">
        <f t="shared" si="1689"/>
        <v>459483.36757361301</v>
      </c>
      <c r="C3934" s="124"/>
      <c r="D3934" s="128">
        <f t="shared" si="1690"/>
        <v>6858.17</v>
      </c>
      <c r="E3934" s="129">
        <f>VLOOKUP(A3933,[1]Plan1!$AY$80:$BA$314,3)</f>
        <v>6869.14</v>
      </c>
      <c r="F3934" s="130">
        <f t="shared" si="1691"/>
        <v>45367</v>
      </c>
      <c r="G3934" s="131">
        <f t="shared" si="1692"/>
        <v>1.5995520670966101E-3</v>
      </c>
      <c r="H3934" s="132">
        <f t="shared" si="1693"/>
        <v>45397</v>
      </c>
      <c r="I3934" s="132">
        <f t="shared" si="1694"/>
        <v>45397</v>
      </c>
      <c r="J3934" s="133">
        <f t="shared" si="1695"/>
        <v>20</v>
      </c>
      <c r="K3934" s="133">
        <f t="shared" si="1696"/>
        <v>19</v>
      </c>
      <c r="L3934" s="124">
        <f t="shared" si="1697"/>
        <v>1.0015195100000001</v>
      </c>
      <c r="M3934" s="134">
        <f t="shared" si="1698"/>
        <v>1.00829937</v>
      </c>
      <c r="N3934" s="134">
        <f t="shared" si="1699"/>
        <v>1.8456171748022139</v>
      </c>
      <c r="O3934" s="124">
        <f t="shared" si="1700"/>
        <v>1.8484216</v>
      </c>
      <c r="P3934" s="124"/>
      <c r="Q3934" s="125"/>
      <c r="R3934" s="126"/>
      <c r="S3934" s="124"/>
      <c r="T3934" s="135">
        <f t="shared" si="1714"/>
        <v>7.9699999999999993E-2</v>
      </c>
      <c r="U3934" s="125">
        <f t="shared" si="1701"/>
        <v>1525</v>
      </c>
      <c r="V3934" s="125">
        <v>252</v>
      </c>
      <c r="W3934" s="134">
        <f t="shared" si="1702"/>
        <v>1.5905108109999999</v>
      </c>
      <c r="X3934" s="18"/>
      <c r="Y3934" s="123">
        <f t="shared" si="1703"/>
        <v>67054.222907000003</v>
      </c>
      <c r="Z3934" s="123">
        <f t="shared" si="1704"/>
        <v>82418.873458951362</v>
      </c>
      <c r="AA3934" s="123">
        <f t="shared" si="1705"/>
        <v>1341.0844581400002</v>
      </c>
      <c r="AB3934" s="123">
        <f t="shared" si="1706"/>
        <v>50245.964364978674</v>
      </c>
      <c r="AC3934" s="123">
        <f t="shared" si="1707"/>
        <v>201060.14518907003</v>
      </c>
      <c r="AD3934" s="150">
        <f t="shared" si="1708"/>
        <v>87053.852995000008</v>
      </c>
      <c r="AE3934" s="150">
        <f t="shared" si="1709"/>
        <v>105208.44111334297</v>
      </c>
      <c r="AF3934" s="150">
        <f t="shared" si="1710"/>
        <v>1741.0770599000002</v>
      </c>
      <c r="AG3934" s="150">
        <f t="shared" si="1711"/>
        <v>64419.851216300005</v>
      </c>
      <c r="AH3934" s="150">
        <f t="shared" si="1712"/>
        <v>258423.22238454298</v>
      </c>
    </row>
    <row r="3935" spans="1:34" ht="15.75" x14ac:dyDescent="0.2">
      <c r="A3935" s="127">
        <f t="shared" si="1713"/>
        <v>45395</v>
      </c>
      <c r="B3935" s="165">
        <f t="shared" si="1689"/>
        <v>459666.06274325657</v>
      </c>
      <c r="C3935" s="124"/>
      <c r="D3935" s="128">
        <f t="shared" si="1690"/>
        <v>6858.17</v>
      </c>
      <c r="E3935" s="129">
        <f>VLOOKUP(A3934,[1]Plan1!$AY$80:$BA$314,3)</f>
        <v>6869.14</v>
      </c>
      <c r="F3935" s="130">
        <f t="shared" si="1691"/>
        <v>45367</v>
      </c>
      <c r="G3935" s="131">
        <f t="shared" si="1692"/>
        <v>1.5995520670966101E-3</v>
      </c>
      <c r="H3935" s="132">
        <f t="shared" si="1693"/>
        <v>45397</v>
      </c>
      <c r="I3935" s="132">
        <f t="shared" si="1694"/>
        <v>45397</v>
      </c>
      <c r="J3935" s="133">
        <f t="shared" si="1695"/>
        <v>20</v>
      </c>
      <c r="K3935" s="133">
        <f t="shared" si="1696"/>
        <v>20</v>
      </c>
      <c r="L3935" s="124">
        <f t="shared" si="1697"/>
        <v>1.0015995499999999</v>
      </c>
      <c r="M3935" s="134">
        <f t="shared" si="1698"/>
        <v>1.00829937</v>
      </c>
      <c r="N3935" s="134">
        <f t="shared" si="1699"/>
        <v>1.8456171748022139</v>
      </c>
      <c r="O3935" s="124">
        <f t="shared" si="1700"/>
        <v>1.8485693299999999</v>
      </c>
      <c r="P3935" s="124"/>
      <c r="Q3935" s="125"/>
      <c r="R3935" s="126"/>
      <c r="S3935" s="124"/>
      <c r="T3935" s="135">
        <f t="shared" si="1714"/>
        <v>7.9699999999999993E-2</v>
      </c>
      <c r="U3935" s="125">
        <f t="shared" si="1701"/>
        <v>1526</v>
      </c>
      <c r="V3935" s="125">
        <v>252</v>
      </c>
      <c r="W3935" s="134">
        <f t="shared" si="1702"/>
        <v>1.5909948739999999</v>
      </c>
      <c r="X3935" s="18"/>
      <c r="Y3935" s="123">
        <f t="shared" si="1703"/>
        <v>67054.222907000003</v>
      </c>
      <c r="Z3935" s="123">
        <f t="shared" si="1704"/>
        <v>82476.314614159564</v>
      </c>
      <c r="AA3935" s="123">
        <f t="shared" si="1705"/>
        <v>1341.0844581400002</v>
      </c>
      <c r="AB3935" s="123">
        <f t="shared" si="1706"/>
        <v>50268.31577261434</v>
      </c>
      <c r="AC3935" s="123">
        <f t="shared" si="1707"/>
        <v>201139.93775191391</v>
      </c>
      <c r="AD3935" s="150">
        <f t="shared" si="1708"/>
        <v>87053.852995000008</v>
      </c>
      <c r="AE3935" s="150">
        <f t="shared" si="1709"/>
        <v>105282.32576914433</v>
      </c>
      <c r="AF3935" s="150">
        <f t="shared" si="1710"/>
        <v>1741.0770599000002</v>
      </c>
      <c r="AG3935" s="150">
        <f t="shared" si="1711"/>
        <v>64448.869167298333</v>
      </c>
      <c r="AH3935" s="150">
        <f t="shared" si="1712"/>
        <v>258526.12499134269</v>
      </c>
    </row>
    <row r="3936" spans="1:34" ht="15.75" x14ac:dyDescent="0.2">
      <c r="A3936" s="127">
        <f t="shared" si="1713"/>
        <v>45396</v>
      </c>
      <c r="B3936" s="165">
        <f t="shared" si="1689"/>
        <v>459717.43210189056</v>
      </c>
      <c r="C3936" s="124"/>
      <c r="D3936" s="128">
        <f t="shared" si="1690"/>
        <v>6858.17</v>
      </c>
      <c r="E3936" s="129">
        <f>VLOOKUP(A3935,[1]Plan1!$AY$80:$BA$314,3)</f>
        <v>6869.14</v>
      </c>
      <c r="F3936" s="130">
        <f t="shared" si="1691"/>
        <v>45367</v>
      </c>
      <c r="G3936" s="131">
        <f t="shared" si="1692"/>
        <v>1.5995520670966101E-3</v>
      </c>
      <c r="H3936" s="132">
        <f t="shared" si="1693"/>
        <v>45397</v>
      </c>
      <c r="I3936" s="132">
        <f t="shared" si="1694"/>
        <v>45397</v>
      </c>
      <c r="J3936" s="133">
        <f t="shared" si="1695"/>
        <v>20</v>
      </c>
      <c r="K3936" s="133">
        <f t="shared" si="1696"/>
        <v>20</v>
      </c>
      <c r="L3936" s="124">
        <f t="shared" si="1697"/>
        <v>1.0015995499999999</v>
      </c>
      <c r="M3936" s="134">
        <f t="shared" si="1698"/>
        <v>1.00829937</v>
      </c>
      <c r="N3936" s="134">
        <f t="shared" si="1699"/>
        <v>1.8456171748022139</v>
      </c>
      <c r="O3936" s="124">
        <f t="shared" si="1700"/>
        <v>1.8485693299999999</v>
      </c>
      <c r="P3936" s="124"/>
      <c r="Q3936" s="125"/>
      <c r="R3936" s="126"/>
      <c r="S3936" s="124"/>
      <c r="T3936" s="135">
        <f t="shared" si="1714"/>
        <v>7.9699999999999993E-2</v>
      </c>
      <c r="U3936" s="125">
        <f t="shared" si="1701"/>
        <v>1526</v>
      </c>
      <c r="V3936" s="125">
        <v>252</v>
      </c>
      <c r="W3936" s="134">
        <f t="shared" si="1702"/>
        <v>1.5909948739999999</v>
      </c>
      <c r="X3936" s="18"/>
      <c r="Y3936" s="123">
        <f t="shared" si="1703"/>
        <v>67054.222907000003</v>
      </c>
      <c r="Z3936" s="123">
        <f t="shared" si="1704"/>
        <v>82476.314614159564</v>
      </c>
      <c r="AA3936" s="123">
        <f t="shared" si="1705"/>
        <v>1341.0844581400002</v>
      </c>
      <c r="AB3936" s="123">
        <f t="shared" si="1706"/>
        <v>50290.667180250006</v>
      </c>
      <c r="AC3936" s="123">
        <f t="shared" si="1707"/>
        <v>201162.28915954957</v>
      </c>
      <c r="AD3936" s="150">
        <f t="shared" si="1708"/>
        <v>87053.852995000008</v>
      </c>
      <c r="AE3936" s="150">
        <f t="shared" si="1709"/>
        <v>105282.32576914433</v>
      </c>
      <c r="AF3936" s="150">
        <f t="shared" si="1710"/>
        <v>1741.0770599000002</v>
      </c>
      <c r="AG3936" s="150">
        <f t="shared" si="1711"/>
        <v>64477.887118296676</v>
      </c>
      <c r="AH3936" s="150">
        <f t="shared" si="1712"/>
        <v>258555.14294234102</v>
      </c>
    </row>
    <row r="3937" spans="1:34" ht="15.75" x14ac:dyDescent="0.2">
      <c r="A3937" s="127">
        <f t="shared" si="1713"/>
        <v>45397</v>
      </c>
      <c r="B3937" s="165">
        <f t="shared" si="1689"/>
        <v>459768.80146052456</v>
      </c>
      <c r="C3937" s="124"/>
      <c r="D3937" s="128">
        <f t="shared" si="1690"/>
        <v>6858.17</v>
      </c>
      <c r="E3937" s="129">
        <f>VLOOKUP(A3936,[1]Plan1!$AY$80:$BA$314,3)</f>
        <v>6869.14</v>
      </c>
      <c r="F3937" s="130">
        <f t="shared" si="1691"/>
        <v>45367</v>
      </c>
      <c r="G3937" s="131">
        <f t="shared" si="1692"/>
        <v>1.5995520670966101E-3</v>
      </c>
      <c r="H3937" s="132">
        <f t="shared" si="1693"/>
        <v>45427</v>
      </c>
      <c r="I3937" s="132">
        <f t="shared" si="1694"/>
        <v>45397</v>
      </c>
      <c r="J3937" s="133">
        <f t="shared" si="1695"/>
        <v>20</v>
      </c>
      <c r="K3937" s="133">
        <f t="shared" si="1696"/>
        <v>20</v>
      </c>
      <c r="L3937" s="124">
        <f t="shared" si="1697"/>
        <v>1.0015995499999999</v>
      </c>
      <c r="M3937" s="134">
        <f t="shared" si="1698"/>
        <v>1.00829937</v>
      </c>
      <c r="N3937" s="134">
        <f t="shared" si="1699"/>
        <v>1.8456171748022139</v>
      </c>
      <c r="O3937" s="124">
        <f t="shared" si="1700"/>
        <v>1.8485693299999999</v>
      </c>
      <c r="P3937" s="124"/>
      <c r="Q3937" s="125"/>
      <c r="R3937" s="126"/>
      <c r="S3937" s="124"/>
      <c r="T3937" s="135">
        <f t="shared" si="1714"/>
        <v>7.9699999999999993E-2</v>
      </c>
      <c r="U3937" s="125">
        <f t="shared" si="1701"/>
        <v>1526</v>
      </c>
      <c r="V3937" s="125">
        <v>252</v>
      </c>
      <c r="W3937" s="134">
        <f t="shared" si="1702"/>
        <v>1.5909948739999999</v>
      </c>
      <c r="X3937" s="18"/>
      <c r="Y3937" s="123">
        <f t="shared" si="1703"/>
        <v>67054.222907000003</v>
      </c>
      <c r="Z3937" s="123">
        <f t="shared" si="1704"/>
        <v>82476.314614159564</v>
      </c>
      <c r="AA3937" s="123">
        <f t="shared" si="1705"/>
        <v>1341.0844581400002</v>
      </c>
      <c r="AB3937" s="123">
        <f t="shared" si="1706"/>
        <v>50313.018587885665</v>
      </c>
      <c r="AC3937" s="123">
        <f t="shared" si="1707"/>
        <v>201184.64056718521</v>
      </c>
      <c r="AD3937" s="150">
        <f t="shared" si="1708"/>
        <v>87053.852995000008</v>
      </c>
      <c r="AE3937" s="150">
        <f t="shared" si="1709"/>
        <v>105282.32576914433</v>
      </c>
      <c r="AF3937" s="150">
        <f t="shared" si="1710"/>
        <v>1741.0770599000002</v>
      </c>
      <c r="AG3937" s="150">
        <f t="shared" si="1711"/>
        <v>64506.905069295004</v>
      </c>
      <c r="AH3937" s="150">
        <f t="shared" si="1712"/>
        <v>258584.16089333934</v>
      </c>
    </row>
    <row r="3938" spans="1:34" ht="15.75" x14ac:dyDescent="0.2">
      <c r="A3938" s="127">
        <f t="shared" si="1713"/>
        <v>45398</v>
      </c>
      <c r="B3938" s="165">
        <f t="shared" si="1689"/>
        <v>459985.97579263872</v>
      </c>
      <c r="C3938" s="124"/>
      <c r="D3938" s="128">
        <f t="shared" si="1690"/>
        <v>6869.14</v>
      </c>
      <c r="E3938" s="129">
        <f>VLOOKUP(A3937,[1]Plan1!$AY$80:$BA$314,3)</f>
        <v>6895.24</v>
      </c>
      <c r="F3938" s="130">
        <f t="shared" si="1691"/>
        <v>45398</v>
      </c>
      <c r="G3938" s="131">
        <f t="shared" si="1692"/>
        <v>3.7996022791790818E-3</v>
      </c>
      <c r="H3938" s="132">
        <f t="shared" si="1693"/>
        <v>45427</v>
      </c>
      <c r="I3938" s="132">
        <f t="shared" si="1694"/>
        <v>45427</v>
      </c>
      <c r="J3938" s="133">
        <f t="shared" si="1695"/>
        <v>21</v>
      </c>
      <c r="K3938" s="133">
        <f t="shared" si="1696"/>
        <v>1</v>
      </c>
      <c r="L3938" s="124">
        <f t="shared" si="1697"/>
        <v>1.0001806</v>
      </c>
      <c r="M3938" s="134">
        <f t="shared" si="1698"/>
        <v>1.0015995499999999</v>
      </c>
      <c r="N3938" s="134">
        <f t="shared" si="1699"/>
        <v>1.8485693317541685</v>
      </c>
      <c r="O3938" s="124">
        <f t="shared" si="1700"/>
        <v>1.84890318</v>
      </c>
      <c r="P3938" s="124"/>
      <c r="Q3938" s="125"/>
      <c r="R3938" s="126"/>
      <c r="S3938" s="124"/>
      <c r="T3938" s="135">
        <f t="shared" si="1714"/>
        <v>7.9699999999999993E-2</v>
      </c>
      <c r="U3938" s="125">
        <f t="shared" si="1701"/>
        <v>1527</v>
      </c>
      <c r="V3938" s="125">
        <v>252</v>
      </c>
      <c r="W3938" s="134">
        <f t="shared" si="1702"/>
        <v>1.591479085</v>
      </c>
      <c r="X3938" s="18"/>
      <c r="Y3938" s="123">
        <f t="shared" si="1703"/>
        <v>67054.222907000003</v>
      </c>
      <c r="Z3938" s="123">
        <f t="shared" si="1704"/>
        <v>82548.836756933713</v>
      </c>
      <c r="AA3938" s="123">
        <f t="shared" si="1705"/>
        <v>1341.0844581400002</v>
      </c>
      <c r="AB3938" s="123">
        <f t="shared" si="1706"/>
        <v>50335.369995521331</v>
      </c>
      <c r="AC3938" s="123">
        <f t="shared" si="1707"/>
        <v>201279.51411759501</v>
      </c>
      <c r="AD3938" s="150">
        <f t="shared" si="1708"/>
        <v>87053.852995000008</v>
      </c>
      <c r="AE3938" s="150">
        <f t="shared" si="1709"/>
        <v>105375.60859985031</v>
      </c>
      <c r="AF3938" s="150">
        <f t="shared" si="1710"/>
        <v>1741.0770599000002</v>
      </c>
      <c r="AG3938" s="150">
        <f t="shared" si="1711"/>
        <v>64535.923020293347</v>
      </c>
      <c r="AH3938" s="150">
        <f t="shared" si="1712"/>
        <v>258706.46167504368</v>
      </c>
    </row>
    <row r="3939" spans="1:34" ht="15.75" x14ac:dyDescent="0.2">
      <c r="A3939" s="127">
        <f t="shared" si="1713"/>
        <v>45399</v>
      </c>
      <c r="B3939" s="165">
        <f t="shared" si="1689"/>
        <v>460203.23247228586</v>
      </c>
      <c r="C3939" s="124"/>
      <c r="D3939" s="128">
        <f t="shared" si="1690"/>
        <v>6869.14</v>
      </c>
      <c r="E3939" s="129">
        <f>VLOOKUP(A3938,[1]Plan1!$AY$80:$BA$314,3)</f>
        <v>6895.24</v>
      </c>
      <c r="F3939" s="130">
        <f t="shared" si="1691"/>
        <v>45398</v>
      </c>
      <c r="G3939" s="131">
        <f t="shared" si="1692"/>
        <v>3.7996022791790818E-3</v>
      </c>
      <c r="H3939" s="132">
        <f t="shared" si="1693"/>
        <v>45427</v>
      </c>
      <c r="I3939" s="132">
        <f t="shared" si="1694"/>
        <v>45427</v>
      </c>
      <c r="J3939" s="133">
        <f t="shared" si="1695"/>
        <v>21</v>
      </c>
      <c r="K3939" s="133">
        <f t="shared" si="1696"/>
        <v>2</v>
      </c>
      <c r="L3939" s="124">
        <f t="shared" si="1697"/>
        <v>1.0003612399999999</v>
      </c>
      <c r="M3939" s="134">
        <f t="shared" si="1698"/>
        <v>1.0015995499999999</v>
      </c>
      <c r="N3939" s="134">
        <f t="shared" si="1699"/>
        <v>1.8485693317541685</v>
      </c>
      <c r="O3939" s="124">
        <f t="shared" si="1700"/>
        <v>1.8492371000000001</v>
      </c>
      <c r="P3939" s="124"/>
      <c r="Q3939" s="125"/>
      <c r="R3939" s="126"/>
      <c r="S3939" s="124"/>
      <c r="T3939" s="135">
        <f t="shared" si="1714"/>
        <v>7.9699999999999993E-2</v>
      </c>
      <c r="U3939" s="125">
        <f t="shared" si="1701"/>
        <v>1528</v>
      </c>
      <c r="V3939" s="125">
        <v>252</v>
      </c>
      <c r="W3939" s="134">
        <f t="shared" si="1702"/>
        <v>1.5919634439999999</v>
      </c>
      <c r="X3939" s="18"/>
      <c r="Y3939" s="123">
        <f t="shared" si="1703"/>
        <v>67054.222907000003</v>
      </c>
      <c r="Z3939" s="123">
        <f t="shared" si="1704"/>
        <v>82621.394918045669</v>
      </c>
      <c r="AA3939" s="123">
        <f t="shared" si="1705"/>
        <v>1341.0844581400002</v>
      </c>
      <c r="AB3939" s="123">
        <f t="shared" si="1706"/>
        <v>50357.721403157004</v>
      </c>
      <c r="AC3939" s="123">
        <f t="shared" si="1707"/>
        <v>201374.42368634266</v>
      </c>
      <c r="AD3939" s="150">
        <f t="shared" si="1708"/>
        <v>87053.852995000008</v>
      </c>
      <c r="AE3939" s="150">
        <f t="shared" si="1709"/>
        <v>105468.93775975154</v>
      </c>
      <c r="AF3939" s="150">
        <f t="shared" si="1710"/>
        <v>1741.0770599000002</v>
      </c>
      <c r="AG3939" s="150">
        <f t="shared" si="1711"/>
        <v>64564.940971291675</v>
      </c>
      <c r="AH3939" s="150">
        <f t="shared" si="1712"/>
        <v>258828.80878594323</v>
      </c>
    </row>
    <row r="3940" spans="1:34" ht="15.75" x14ac:dyDescent="0.2">
      <c r="A3940" s="127">
        <f t="shared" si="1713"/>
        <v>45400</v>
      </c>
      <c r="B3940" s="165">
        <f t="shared" si="1689"/>
        <v>460420.56946248317</v>
      </c>
      <c r="C3940" s="124"/>
      <c r="D3940" s="128">
        <f t="shared" si="1690"/>
        <v>6869.14</v>
      </c>
      <c r="E3940" s="129">
        <f>VLOOKUP(A3939,[1]Plan1!$AY$80:$BA$314,3)</f>
        <v>6895.24</v>
      </c>
      <c r="F3940" s="130">
        <f t="shared" si="1691"/>
        <v>45398</v>
      </c>
      <c r="G3940" s="131">
        <f t="shared" si="1692"/>
        <v>3.7996022791790818E-3</v>
      </c>
      <c r="H3940" s="132">
        <f t="shared" si="1693"/>
        <v>45427</v>
      </c>
      <c r="I3940" s="132">
        <f t="shared" si="1694"/>
        <v>45427</v>
      </c>
      <c r="J3940" s="133">
        <f t="shared" si="1695"/>
        <v>21</v>
      </c>
      <c r="K3940" s="133">
        <f t="shared" si="1696"/>
        <v>3</v>
      </c>
      <c r="L3940" s="124">
        <f t="shared" si="1697"/>
        <v>1.0005419099999999</v>
      </c>
      <c r="M3940" s="134">
        <f t="shared" si="1698"/>
        <v>1.0015995499999999</v>
      </c>
      <c r="N3940" s="134">
        <f t="shared" si="1699"/>
        <v>1.8485693317541685</v>
      </c>
      <c r="O3940" s="124">
        <f t="shared" si="1700"/>
        <v>1.84957108</v>
      </c>
      <c r="P3940" s="124"/>
      <c r="Q3940" s="125"/>
      <c r="R3940" s="126"/>
      <c r="S3940" s="124"/>
      <c r="T3940" s="135">
        <f t="shared" si="1714"/>
        <v>7.9699999999999993E-2</v>
      </c>
      <c r="U3940" s="125">
        <f t="shared" si="1701"/>
        <v>1529</v>
      </c>
      <c r="V3940" s="125">
        <v>252</v>
      </c>
      <c r="W3940" s="134">
        <f t="shared" si="1702"/>
        <v>1.5924479499999999</v>
      </c>
      <c r="X3940" s="18"/>
      <c r="Y3940" s="123">
        <f t="shared" si="1703"/>
        <v>67054.222907000003</v>
      </c>
      <c r="Z3940" s="123">
        <f t="shared" si="1704"/>
        <v>82693.988206530863</v>
      </c>
      <c r="AA3940" s="123">
        <f t="shared" si="1705"/>
        <v>1341.0844581400002</v>
      </c>
      <c r="AB3940" s="123">
        <f t="shared" si="1706"/>
        <v>50380.072810792677</v>
      </c>
      <c r="AC3940" s="123">
        <f t="shared" si="1707"/>
        <v>201469.36838246352</v>
      </c>
      <c r="AD3940" s="150">
        <f t="shared" si="1708"/>
        <v>87053.852995000008</v>
      </c>
      <c r="AE3940" s="150">
        <f t="shared" si="1709"/>
        <v>105562.31210282964</v>
      </c>
      <c r="AF3940" s="150">
        <f t="shared" si="1710"/>
        <v>1741.0770599000002</v>
      </c>
      <c r="AG3940" s="150">
        <f t="shared" si="1711"/>
        <v>64593.958922290003</v>
      </c>
      <c r="AH3940" s="150">
        <f t="shared" si="1712"/>
        <v>258951.20108001967</v>
      </c>
    </row>
    <row r="3941" spans="1:34" ht="15.75" x14ac:dyDescent="0.2">
      <c r="A3941" s="127">
        <f t="shared" si="1713"/>
        <v>45401</v>
      </c>
      <c r="B3941" s="165">
        <f t="shared" si="1689"/>
        <v>460637.9904937098</v>
      </c>
      <c r="C3941" s="124"/>
      <c r="D3941" s="128">
        <f t="shared" si="1690"/>
        <v>6869.14</v>
      </c>
      <c r="E3941" s="129">
        <f>VLOOKUP(A3940,[1]Plan1!$AY$80:$BA$314,3)</f>
        <v>6895.24</v>
      </c>
      <c r="F3941" s="130">
        <f t="shared" si="1691"/>
        <v>45398</v>
      </c>
      <c r="G3941" s="131">
        <f t="shared" si="1692"/>
        <v>3.7996022791790818E-3</v>
      </c>
      <c r="H3941" s="132">
        <f t="shared" si="1693"/>
        <v>45427</v>
      </c>
      <c r="I3941" s="132">
        <f t="shared" si="1694"/>
        <v>45427</v>
      </c>
      <c r="J3941" s="133">
        <f t="shared" si="1695"/>
        <v>21</v>
      </c>
      <c r="K3941" s="133">
        <f t="shared" si="1696"/>
        <v>4</v>
      </c>
      <c r="L3941" s="124">
        <f t="shared" si="1697"/>
        <v>1.0007226199999999</v>
      </c>
      <c r="M3941" s="134">
        <f t="shared" si="1698"/>
        <v>1.0015995499999999</v>
      </c>
      <c r="N3941" s="134">
        <f t="shared" si="1699"/>
        <v>1.8485693317541685</v>
      </c>
      <c r="O3941" s="124">
        <f t="shared" si="1700"/>
        <v>1.8499051399999999</v>
      </c>
      <c r="P3941" s="124"/>
      <c r="Q3941" s="125"/>
      <c r="R3941" s="126"/>
      <c r="S3941" s="124"/>
      <c r="T3941" s="135">
        <f t="shared" si="1714"/>
        <v>7.9699999999999993E-2</v>
      </c>
      <c r="U3941" s="125">
        <f t="shared" si="1701"/>
        <v>1530</v>
      </c>
      <c r="V3941" s="125">
        <v>252</v>
      </c>
      <c r="W3941" s="134">
        <f t="shared" si="1702"/>
        <v>1.5929326029999999</v>
      </c>
      <c r="X3941" s="18"/>
      <c r="Y3941" s="123">
        <f t="shared" si="1703"/>
        <v>67054.222907000003</v>
      </c>
      <c r="Z3941" s="123">
        <f t="shared" si="1704"/>
        <v>82766.618254079352</v>
      </c>
      <c r="AA3941" s="123">
        <f t="shared" si="1705"/>
        <v>1341.0844581400002</v>
      </c>
      <c r="AB3941" s="123">
        <f t="shared" si="1706"/>
        <v>50402.424218428336</v>
      </c>
      <c r="AC3941" s="123">
        <f t="shared" si="1707"/>
        <v>201564.34983764769</v>
      </c>
      <c r="AD3941" s="150">
        <f t="shared" si="1708"/>
        <v>87053.852995000008</v>
      </c>
      <c r="AE3941" s="150">
        <f t="shared" si="1709"/>
        <v>105655.73372787375</v>
      </c>
      <c r="AF3941" s="150">
        <f t="shared" si="1710"/>
        <v>1741.0770599000002</v>
      </c>
      <c r="AG3941" s="150">
        <f t="shared" si="1711"/>
        <v>64622.976873288346</v>
      </c>
      <c r="AH3941" s="150">
        <f t="shared" si="1712"/>
        <v>259073.64065606211</v>
      </c>
    </row>
    <row r="3942" spans="1:34" ht="15.75" x14ac:dyDescent="0.2">
      <c r="A3942" s="127">
        <f t="shared" si="1713"/>
        <v>45402</v>
      </c>
      <c r="B3942" s="165">
        <f t="shared" si="1689"/>
        <v>460855.49025515793</v>
      </c>
      <c r="C3942" s="124"/>
      <c r="D3942" s="128">
        <f t="shared" si="1690"/>
        <v>6869.14</v>
      </c>
      <c r="E3942" s="129">
        <f>VLOOKUP(A3941,[1]Plan1!$AY$80:$BA$314,3)</f>
        <v>6895.24</v>
      </c>
      <c r="F3942" s="130">
        <f t="shared" si="1691"/>
        <v>45398</v>
      </c>
      <c r="G3942" s="131">
        <f t="shared" si="1692"/>
        <v>3.7996022791790818E-3</v>
      </c>
      <c r="H3942" s="132">
        <f t="shared" si="1693"/>
        <v>45427</v>
      </c>
      <c r="I3942" s="132">
        <f t="shared" si="1694"/>
        <v>45427</v>
      </c>
      <c r="J3942" s="133">
        <f t="shared" si="1695"/>
        <v>21</v>
      </c>
      <c r="K3942" s="133">
        <f t="shared" si="1696"/>
        <v>5</v>
      </c>
      <c r="L3942" s="124">
        <f t="shared" si="1697"/>
        <v>1.0009033599999999</v>
      </c>
      <c r="M3942" s="134">
        <f t="shared" si="1698"/>
        <v>1.0015995499999999</v>
      </c>
      <c r="N3942" s="134">
        <f t="shared" si="1699"/>
        <v>1.8485693317541685</v>
      </c>
      <c r="O3942" s="124">
        <f t="shared" si="1700"/>
        <v>1.85023925</v>
      </c>
      <c r="P3942" s="124"/>
      <c r="Q3942" s="125"/>
      <c r="R3942" s="126"/>
      <c r="S3942" s="124"/>
      <c r="T3942" s="135">
        <f t="shared" si="1714"/>
        <v>7.9699999999999993E-2</v>
      </c>
      <c r="U3942" s="125">
        <f t="shared" si="1701"/>
        <v>1531</v>
      </c>
      <c r="V3942" s="125">
        <v>252</v>
      </c>
      <c r="W3942" s="134">
        <f t="shared" si="1702"/>
        <v>1.593417404</v>
      </c>
      <c r="X3942" s="18"/>
      <c r="Y3942" s="123">
        <f t="shared" si="1703"/>
        <v>67054.222907000003</v>
      </c>
      <c r="Z3942" s="123">
        <f t="shared" si="1704"/>
        <v>82839.282737774469</v>
      </c>
      <c r="AA3942" s="123">
        <f t="shared" si="1705"/>
        <v>1341.0844581400002</v>
      </c>
      <c r="AB3942" s="123">
        <f t="shared" si="1706"/>
        <v>50424.775626064002</v>
      </c>
      <c r="AC3942" s="123">
        <f t="shared" si="1707"/>
        <v>201659.36572897848</v>
      </c>
      <c r="AD3942" s="150">
        <f t="shared" si="1708"/>
        <v>87053.852995000008</v>
      </c>
      <c r="AE3942" s="150">
        <f t="shared" si="1709"/>
        <v>105749.19964699281</v>
      </c>
      <c r="AF3942" s="150">
        <f t="shared" si="1710"/>
        <v>1741.0770599000002</v>
      </c>
      <c r="AG3942" s="150">
        <f t="shared" si="1711"/>
        <v>64651.994824286674</v>
      </c>
      <c r="AH3942" s="150">
        <f t="shared" si="1712"/>
        <v>259196.12452617948</v>
      </c>
    </row>
    <row r="3943" spans="1:34" ht="15.75" x14ac:dyDescent="0.2">
      <c r="A3943" s="127">
        <f t="shared" si="1713"/>
        <v>45403</v>
      </c>
      <c r="B3943" s="165">
        <f t="shared" si="1689"/>
        <v>460906.85961379192</v>
      </c>
      <c r="C3943" s="124"/>
      <c r="D3943" s="128">
        <f t="shared" si="1690"/>
        <v>6869.14</v>
      </c>
      <c r="E3943" s="129">
        <f>VLOOKUP(A3942,[1]Plan1!$AY$80:$BA$314,3)</f>
        <v>6895.24</v>
      </c>
      <c r="F3943" s="130">
        <f t="shared" si="1691"/>
        <v>45398</v>
      </c>
      <c r="G3943" s="131">
        <f t="shared" si="1692"/>
        <v>3.7996022791790818E-3</v>
      </c>
      <c r="H3943" s="132">
        <f t="shared" si="1693"/>
        <v>45427</v>
      </c>
      <c r="I3943" s="132">
        <f t="shared" si="1694"/>
        <v>45427</v>
      </c>
      <c r="J3943" s="133">
        <f t="shared" si="1695"/>
        <v>21</v>
      </c>
      <c r="K3943" s="133">
        <f t="shared" si="1696"/>
        <v>5</v>
      </c>
      <c r="L3943" s="124">
        <f t="shared" si="1697"/>
        <v>1.0009033599999999</v>
      </c>
      <c r="M3943" s="134">
        <f t="shared" si="1698"/>
        <v>1.0015995499999999</v>
      </c>
      <c r="N3943" s="134">
        <f t="shared" si="1699"/>
        <v>1.8485693317541685</v>
      </c>
      <c r="O3943" s="124">
        <f t="shared" si="1700"/>
        <v>1.85023925</v>
      </c>
      <c r="P3943" s="124"/>
      <c r="Q3943" s="125"/>
      <c r="R3943" s="126"/>
      <c r="S3943" s="124"/>
      <c r="T3943" s="135">
        <f t="shared" si="1714"/>
        <v>7.9699999999999993E-2</v>
      </c>
      <c r="U3943" s="125">
        <f t="shared" si="1701"/>
        <v>1531</v>
      </c>
      <c r="V3943" s="125">
        <v>252</v>
      </c>
      <c r="W3943" s="134">
        <f t="shared" si="1702"/>
        <v>1.593417404</v>
      </c>
      <c r="X3943" s="18"/>
      <c r="Y3943" s="123">
        <f t="shared" si="1703"/>
        <v>67054.222907000003</v>
      </c>
      <c r="Z3943" s="123">
        <f t="shared" si="1704"/>
        <v>82839.282737774469</v>
      </c>
      <c r="AA3943" s="123">
        <f t="shared" si="1705"/>
        <v>1341.0844581400002</v>
      </c>
      <c r="AB3943" s="123">
        <f t="shared" si="1706"/>
        <v>50447.127033699675</v>
      </c>
      <c r="AC3943" s="123">
        <f t="shared" si="1707"/>
        <v>201681.71713661414</v>
      </c>
      <c r="AD3943" s="150">
        <f t="shared" si="1708"/>
        <v>87053.852995000008</v>
      </c>
      <c r="AE3943" s="150">
        <f t="shared" si="1709"/>
        <v>105749.19964699281</v>
      </c>
      <c r="AF3943" s="150">
        <f t="shared" si="1710"/>
        <v>1741.0770599000002</v>
      </c>
      <c r="AG3943" s="150">
        <f t="shared" si="1711"/>
        <v>64681.012775285002</v>
      </c>
      <c r="AH3943" s="150">
        <f t="shared" si="1712"/>
        <v>259225.14247717781</v>
      </c>
    </row>
    <row r="3944" spans="1:34" ht="15.75" x14ac:dyDescent="0.2">
      <c r="A3944" s="127">
        <f t="shared" si="1713"/>
        <v>45404</v>
      </c>
      <c r="B3944" s="165">
        <f t="shared" si="1689"/>
        <v>460958.22897242598</v>
      </c>
      <c r="C3944" s="124"/>
      <c r="D3944" s="128">
        <f t="shared" si="1690"/>
        <v>6869.14</v>
      </c>
      <c r="E3944" s="129">
        <f>VLOOKUP(A3943,[1]Plan1!$AY$80:$BA$314,3)</f>
        <v>6895.24</v>
      </c>
      <c r="F3944" s="130">
        <f t="shared" si="1691"/>
        <v>45398</v>
      </c>
      <c r="G3944" s="131">
        <f t="shared" si="1692"/>
        <v>3.7996022791790818E-3</v>
      </c>
      <c r="H3944" s="132">
        <f t="shared" si="1693"/>
        <v>45427</v>
      </c>
      <c r="I3944" s="132">
        <f t="shared" si="1694"/>
        <v>45427</v>
      </c>
      <c r="J3944" s="133">
        <f t="shared" si="1695"/>
        <v>21</v>
      </c>
      <c r="K3944" s="133">
        <f t="shared" si="1696"/>
        <v>5</v>
      </c>
      <c r="L3944" s="124">
        <f t="shared" si="1697"/>
        <v>1.0009033599999999</v>
      </c>
      <c r="M3944" s="134">
        <f t="shared" si="1698"/>
        <v>1.0015995499999999</v>
      </c>
      <c r="N3944" s="134">
        <f t="shared" si="1699"/>
        <v>1.8485693317541685</v>
      </c>
      <c r="O3944" s="124">
        <f t="shared" si="1700"/>
        <v>1.85023925</v>
      </c>
      <c r="P3944" s="124"/>
      <c r="Q3944" s="125"/>
      <c r="R3944" s="126"/>
      <c r="S3944" s="124"/>
      <c r="T3944" s="135">
        <f t="shared" si="1714"/>
        <v>7.9699999999999993E-2</v>
      </c>
      <c r="U3944" s="125">
        <f t="shared" si="1701"/>
        <v>1531</v>
      </c>
      <c r="V3944" s="125">
        <v>252</v>
      </c>
      <c r="W3944" s="134">
        <f t="shared" si="1702"/>
        <v>1.593417404</v>
      </c>
      <c r="X3944" s="18"/>
      <c r="Y3944" s="123">
        <f t="shared" si="1703"/>
        <v>67054.222907000003</v>
      </c>
      <c r="Z3944" s="123">
        <f t="shared" si="1704"/>
        <v>82839.282737774469</v>
      </c>
      <c r="AA3944" s="123">
        <f t="shared" si="1705"/>
        <v>1341.0844581400002</v>
      </c>
      <c r="AB3944" s="123">
        <f t="shared" si="1706"/>
        <v>50469.478441335341</v>
      </c>
      <c r="AC3944" s="123">
        <f t="shared" si="1707"/>
        <v>201704.06854424981</v>
      </c>
      <c r="AD3944" s="150">
        <f t="shared" si="1708"/>
        <v>87053.852995000008</v>
      </c>
      <c r="AE3944" s="150">
        <f t="shared" si="1709"/>
        <v>105749.19964699281</v>
      </c>
      <c r="AF3944" s="150">
        <f t="shared" si="1710"/>
        <v>1741.0770599000002</v>
      </c>
      <c r="AG3944" s="150">
        <f t="shared" si="1711"/>
        <v>64710.030726283338</v>
      </c>
      <c r="AH3944" s="150">
        <f t="shared" si="1712"/>
        <v>259254.16042817617</v>
      </c>
    </row>
    <row r="3945" spans="1:34" ht="15.75" x14ac:dyDescent="0.2">
      <c r="A3945" s="127">
        <f t="shared" si="1713"/>
        <v>45405</v>
      </c>
      <c r="B3945" s="165">
        <f t="shared" si="1689"/>
        <v>461175.80912742106</v>
      </c>
      <c r="C3945" s="124"/>
      <c r="D3945" s="128">
        <f t="shared" si="1690"/>
        <v>6869.14</v>
      </c>
      <c r="E3945" s="129">
        <f>VLOOKUP(A3944,[1]Plan1!$AY$80:$BA$314,3)</f>
        <v>6895.24</v>
      </c>
      <c r="F3945" s="130">
        <f t="shared" si="1691"/>
        <v>45398</v>
      </c>
      <c r="G3945" s="131">
        <f t="shared" si="1692"/>
        <v>3.7996022791790818E-3</v>
      </c>
      <c r="H3945" s="132">
        <f t="shared" si="1693"/>
        <v>45427</v>
      </c>
      <c r="I3945" s="132">
        <f t="shared" si="1694"/>
        <v>45427</v>
      </c>
      <c r="J3945" s="133">
        <f t="shared" si="1695"/>
        <v>21</v>
      </c>
      <c r="K3945" s="133">
        <f t="shared" si="1696"/>
        <v>6</v>
      </c>
      <c r="L3945" s="124">
        <f t="shared" si="1697"/>
        <v>1.00108413</v>
      </c>
      <c r="M3945" s="134">
        <f t="shared" si="1698"/>
        <v>1.0015995499999999</v>
      </c>
      <c r="N3945" s="134">
        <f t="shared" si="1699"/>
        <v>1.8485693317541685</v>
      </c>
      <c r="O3945" s="124">
        <f t="shared" si="1700"/>
        <v>1.8505734199999999</v>
      </c>
      <c r="P3945" s="124"/>
      <c r="Q3945" s="125"/>
      <c r="R3945" s="126"/>
      <c r="S3945" s="124"/>
      <c r="T3945" s="135">
        <f t="shared" si="1714"/>
        <v>7.9699999999999993E-2</v>
      </c>
      <c r="U3945" s="125">
        <f t="shared" si="1701"/>
        <v>1532</v>
      </c>
      <c r="V3945" s="125">
        <v>252</v>
      </c>
      <c r="W3945" s="134">
        <f t="shared" si="1702"/>
        <v>1.593902352</v>
      </c>
      <c r="X3945" s="18"/>
      <c r="Y3945" s="123">
        <f t="shared" si="1703"/>
        <v>67054.222907000003</v>
      </c>
      <c r="Z3945" s="123">
        <f t="shared" si="1704"/>
        <v>82911.982385145064</v>
      </c>
      <c r="AA3945" s="123">
        <f t="shared" si="1705"/>
        <v>1341.0844581400002</v>
      </c>
      <c r="AB3945" s="123">
        <f t="shared" si="1706"/>
        <v>50491.829848971</v>
      </c>
      <c r="AC3945" s="123">
        <f t="shared" si="1707"/>
        <v>201799.11959925608</v>
      </c>
      <c r="AD3945" s="150">
        <f t="shared" si="1708"/>
        <v>87053.852995000008</v>
      </c>
      <c r="AE3945" s="150">
        <f t="shared" si="1709"/>
        <v>105842.71079598329</v>
      </c>
      <c r="AF3945" s="150">
        <f t="shared" si="1710"/>
        <v>1741.0770599000002</v>
      </c>
      <c r="AG3945" s="150">
        <f t="shared" si="1711"/>
        <v>64739.048677281666</v>
      </c>
      <c r="AH3945" s="150">
        <f t="shared" si="1712"/>
        <v>259376.68952816498</v>
      </c>
    </row>
    <row r="3946" spans="1:34" ht="15.75" x14ac:dyDescent="0.2">
      <c r="A3946" s="127">
        <f t="shared" si="1713"/>
        <v>45406</v>
      </c>
      <c r="B3946" s="165">
        <f t="shared" si="1689"/>
        <v>461393.46806508576</v>
      </c>
      <c r="C3946" s="124"/>
      <c r="D3946" s="128">
        <f t="shared" si="1690"/>
        <v>6869.14</v>
      </c>
      <c r="E3946" s="129">
        <f>VLOOKUP(A3945,[1]Plan1!$AY$80:$BA$314,3)</f>
        <v>6895.24</v>
      </c>
      <c r="F3946" s="130">
        <f t="shared" si="1691"/>
        <v>45398</v>
      </c>
      <c r="G3946" s="131">
        <f t="shared" si="1692"/>
        <v>3.7996022791790818E-3</v>
      </c>
      <c r="H3946" s="132">
        <f t="shared" si="1693"/>
        <v>45427</v>
      </c>
      <c r="I3946" s="132">
        <f t="shared" si="1694"/>
        <v>45427</v>
      </c>
      <c r="J3946" s="133">
        <f t="shared" si="1695"/>
        <v>21</v>
      </c>
      <c r="K3946" s="133">
        <f t="shared" si="1696"/>
        <v>7</v>
      </c>
      <c r="L3946" s="124">
        <f t="shared" si="1697"/>
        <v>1.0012649300000001</v>
      </c>
      <c r="M3946" s="134">
        <f t="shared" si="1698"/>
        <v>1.0015995499999999</v>
      </c>
      <c r="N3946" s="134">
        <f t="shared" si="1699"/>
        <v>1.8485693317541685</v>
      </c>
      <c r="O3946" s="124">
        <f t="shared" si="1700"/>
        <v>1.85090764</v>
      </c>
      <c r="P3946" s="124"/>
      <c r="Q3946" s="125"/>
      <c r="R3946" s="126"/>
      <c r="S3946" s="124"/>
      <c r="T3946" s="135">
        <f t="shared" si="1714"/>
        <v>7.9699999999999993E-2</v>
      </c>
      <c r="U3946" s="125">
        <f t="shared" si="1701"/>
        <v>1533</v>
      </c>
      <c r="V3946" s="125">
        <v>252</v>
      </c>
      <c r="W3946" s="134">
        <f t="shared" si="1702"/>
        <v>1.594387448</v>
      </c>
      <c r="X3946" s="18"/>
      <c r="Y3946" s="123">
        <f t="shared" si="1703"/>
        <v>67054.222907000003</v>
      </c>
      <c r="Z3946" s="123">
        <f t="shared" si="1704"/>
        <v>82984.71649160274</v>
      </c>
      <c r="AA3946" s="123">
        <f t="shared" si="1705"/>
        <v>1341.0844581400002</v>
      </c>
      <c r="AB3946" s="123">
        <f t="shared" si="1706"/>
        <v>50514.181256606666</v>
      </c>
      <c r="AC3946" s="123">
        <f t="shared" si="1707"/>
        <v>201894.20511334942</v>
      </c>
      <c r="AD3946" s="150">
        <f t="shared" si="1708"/>
        <v>87053.852995000008</v>
      </c>
      <c r="AE3946" s="150">
        <f t="shared" si="1709"/>
        <v>105936.2662685563</v>
      </c>
      <c r="AF3946" s="150">
        <f t="shared" si="1710"/>
        <v>1741.0770599000002</v>
      </c>
      <c r="AG3946" s="150">
        <f t="shared" si="1711"/>
        <v>64768.066628280016</v>
      </c>
      <c r="AH3946" s="150">
        <f t="shared" si="1712"/>
        <v>259499.26295173634</v>
      </c>
    </row>
    <row r="3947" spans="1:34" ht="15.75" x14ac:dyDescent="0.2">
      <c r="A3947" s="127">
        <f t="shared" si="1713"/>
        <v>45407</v>
      </c>
      <c r="B3947" s="165">
        <f t="shared" si="1689"/>
        <v>461611.20581112715</v>
      </c>
      <c r="C3947" s="124"/>
      <c r="D3947" s="128">
        <f t="shared" si="1690"/>
        <v>6869.14</v>
      </c>
      <c r="E3947" s="129">
        <f>VLOOKUP(A3946,[1]Plan1!$AY$80:$BA$314,3)</f>
        <v>6895.24</v>
      </c>
      <c r="F3947" s="130">
        <f t="shared" si="1691"/>
        <v>45398</v>
      </c>
      <c r="G3947" s="131">
        <f t="shared" si="1692"/>
        <v>3.7996022791790818E-3</v>
      </c>
      <c r="H3947" s="132">
        <f t="shared" si="1693"/>
        <v>45427</v>
      </c>
      <c r="I3947" s="132">
        <f t="shared" si="1694"/>
        <v>45427</v>
      </c>
      <c r="J3947" s="133">
        <f t="shared" si="1695"/>
        <v>21</v>
      </c>
      <c r="K3947" s="133">
        <f t="shared" si="1696"/>
        <v>8</v>
      </c>
      <c r="L3947" s="124">
        <f t="shared" si="1697"/>
        <v>1.00144576</v>
      </c>
      <c r="M3947" s="134">
        <f t="shared" si="1698"/>
        <v>1.0015995499999999</v>
      </c>
      <c r="N3947" s="134">
        <f t="shared" si="1699"/>
        <v>1.8485693317541685</v>
      </c>
      <c r="O3947" s="124">
        <f t="shared" si="1700"/>
        <v>1.8512419099999999</v>
      </c>
      <c r="P3947" s="124"/>
      <c r="Q3947" s="125"/>
      <c r="R3947" s="126"/>
      <c r="S3947" s="124"/>
      <c r="T3947" s="135">
        <f t="shared" si="1714"/>
        <v>7.9699999999999993E-2</v>
      </c>
      <c r="U3947" s="125">
        <f t="shared" si="1701"/>
        <v>1534</v>
      </c>
      <c r="V3947" s="125">
        <v>252</v>
      </c>
      <c r="W3947" s="134">
        <f t="shared" si="1702"/>
        <v>1.594872692</v>
      </c>
      <c r="X3947" s="18"/>
      <c r="Y3947" s="123">
        <f t="shared" si="1703"/>
        <v>67054.222907000003</v>
      </c>
      <c r="Z3947" s="123">
        <f t="shared" si="1704"/>
        <v>83057.485068391587</v>
      </c>
      <c r="AA3947" s="123">
        <f t="shared" si="1705"/>
        <v>1341.0844581400002</v>
      </c>
      <c r="AB3947" s="123">
        <f t="shared" si="1706"/>
        <v>50536.532664242332</v>
      </c>
      <c r="AC3947" s="123">
        <f t="shared" si="1707"/>
        <v>201989.32509777392</v>
      </c>
      <c r="AD3947" s="150">
        <f t="shared" si="1708"/>
        <v>87053.852995000008</v>
      </c>
      <c r="AE3947" s="150">
        <f t="shared" si="1709"/>
        <v>106029.86607917486</v>
      </c>
      <c r="AF3947" s="150">
        <f t="shared" si="1710"/>
        <v>1741.0770599000002</v>
      </c>
      <c r="AG3947" s="150">
        <f t="shared" si="1711"/>
        <v>64797.084579278344</v>
      </c>
      <c r="AH3947" s="150">
        <f t="shared" si="1712"/>
        <v>259621.88071335322</v>
      </c>
    </row>
    <row r="3948" spans="1:34" ht="15.75" x14ac:dyDescent="0.2">
      <c r="A3948" s="127">
        <f t="shared" si="1713"/>
        <v>45408</v>
      </c>
      <c r="B3948" s="165">
        <f t="shared" si="1689"/>
        <v>461829.02959375258</v>
      </c>
      <c r="C3948" s="124"/>
      <c r="D3948" s="128">
        <f t="shared" si="1690"/>
        <v>6869.14</v>
      </c>
      <c r="E3948" s="129">
        <f>VLOOKUP(A3947,[1]Plan1!$AY$80:$BA$314,3)</f>
        <v>6895.24</v>
      </c>
      <c r="F3948" s="130">
        <f t="shared" si="1691"/>
        <v>45398</v>
      </c>
      <c r="G3948" s="131">
        <f t="shared" si="1692"/>
        <v>3.7996022791790818E-3</v>
      </c>
      <c r="H3948" s="132">
        <f t="shared" si="1693"/>
        <v>45427</v>
      </c>
      <c r="I3948" s="132">
        <f t="shared" si="1694"/>
        <v>45427</v>
      </c>
      <c r="J3948" s="133">
        <f t="shared" si="1695"/>
        <v>21</v>
      </c>
      <c r="K3948" s="133">
        <f t="shared" si="1696"/>
        <v>9</v>
      </c>
      <c r="L3948" s="124">
        <f t="shared" si="1697"/>
        <v>1.0016266300000001</v>
      </c>
      <c r="M3948" s="134">
        <f t="shared" si="1698"/>
        <v>1.0015995499999999</v>
      </c>
      <c r="N3948" s="134">
        <f t="shared" si="1699"/>
        <v>1.8485693317541685</v>
      </c>
      <c r="O3948" s="124">
        <f t="shared" si="1700"/>
        <v>1.85157627</v>
      </c>
      <c r="P3948" s="124"/>
      <c r="Q3948" s="125"/>
      <c r="R3948" s="126"/>
      <c r="S3948" s="124"/>
      <c r="T3948" s="135">
        <f t="shared" si="1714"/>
        <v>7.9699999999999993E-2</v>
      </c>
      <c r="U3948" s="125">
        <f t="shared" si="1701"/>
        <v>1535</v>
      </c>
      <c r="V3948" s="125">
        <v>252</v>
      </c>
      <c r="W3948" s="134">
        <f t="shared" si="1702"/>
        <v>1.595358083</v>
      </c>
      <c r="X3948" s="18"/>
      <c r="Y3948" s="123">
        <f t="shared" si="1703"/>
        <v>67054.222907000003</v>
      </c>
      <c r="Z3948" s="123">
        <f t="shared" si="1704"/>
        <v>83130.291277087948</v>
      </c>
      <c r="AA3948" s="123">
        <f t="shared" si="1705"/>
        <v>1341.0844581400002</v>
      </c>
      <c r="AB3948" s="123">
        <f t="shared" si="1706"/>
        <v>50558.884071878012</v>
      </c>
      <c r="AC3948" s="123">
        <f t="shared" si="1707"/>
        <v>202084.48271410595</v>
      </c>
      <c r="AD3948" s="150">
        <f t="shared" si="1708"/>
        <v>87053.852995000008</v>
      </c>
      <c r="AE3948" s="150">
        <f t="shared" si="1709"/>
        <v>106123.51429446996</v>
      </c>
      <c r="AF3948" s="150">
        <f t="shared" si="1710"/>
        <v>1741.0770599000002</v>
      </c>
      <c r="AG3948" s="150">
        <f t="shared" si="1711"/>
        <v>64826.102530276679</v>
      </c>
      <c r="AH3948" s="150">
        <f t="shared" si="1712"/>
        <v>259744.54687964666</v>
      </c>
    </row>
    <row r="3949" spans="1:34" ht="15.75" x14ac:dyDescent="0.2">
      <c r="A3949" s="127">
        <f t="shared" si="1713"/>
        <v>45409</v>
      </c>
      <c r="B3949" s="165">
        <f t="shared" si="1689"/>
        <v>462046.93038562767</v>
      </c>
      <c r="C3949" s="124"/>
      <c r="D3949" s="128">
        <f t="shared" si="1690"/>
        <v>6869.14</v>
      </c>
      <c r="E3949" s="129">
        <f>VLOOKUP(A3948,[1]Plan1!$AY$80:$BA$314,3)</f>
        <v>6895.24</v>
      </c>
      <c r="F3949" s="130">
        <f t="shared" si="1691"/>
        <v>45398</v>
      </c>
      <c r="G3949" s="131">
        <f t="shared" si="1692"/>
        <v>3.7996022791790818E-3</v>
      </c>
      <c r="H3949" s="132">
        <f t="shared" si="1693"/>
        <v>45427</v>
      </c>
      <c r="I3949" s="132">
        <f t="shared" si="1694"/>
        <v>45427</v>
      </c>
      <c r="J3949" s="133">
        <f t="shared" si="1695"/>
        <v>21</v>
      </c>
      <c r="K3949" s="133">
        <f t="shared" si="1696"/>
        <v>10</v>
      </c>
      <c r="L3949" s="124">
        <f t="shared" si="1697"/>
        <v>1.00180753</v>
      </c>
      <c r="M3949" s="134">
        <f t="shared" si="1698"/>
        <v>1.0015995499999999</v>
      </c>
      <c r="N3949" s="134">
        <f t="shared" si="1699"/>
        <v>1.8485693317541685</v>
      </c>
      <c r="O3949" s="124">
        <f t="shared" si="1700"/>
        <v>1.8519106700000001</v>
      </c>
      <c r="P3949" s="124"/>
      <c r="Q3949" s="125"/>
      <c r="R3949" s="126"/>
      <c r="S3949" s="124"/>
      <c r="T3949" s="135">
        <f t="shared" si="1714"/>
        <v>7.9699999999999993E-2</v>
      </c>
      <c r="U3949" s="125">
        <f t="shared" si="1701"/>
        <v>1536</v>
      </c>
      <c r="V3949" s="125">
        <v>252</v>
      </c>
      <c r="W3949" s="134">
        <f t="shared" si="1702"/>
        <v>1.5958436220000001</v>
      </c>
      <c r="X3949" s="18"/>
      <c r="Y3949" s="123">
        <f t="shared" si="1703"/>
        <v>67054.222907000003</v>
      </c>
      <c r="Z3949" s="123">
        <f t="shared" si="1704"/>
        <v>83203.131169187676</v>
      </c>
      <c r="AA3949" s="123">
        <f t="shared" si="1705"/>
        <v>1341.0844581400002</v>
      </c>
      <c r="AB3949" s="123">
        <f t="shared" si="1706"/>
        <v>50581.235479513671</v>
      </c>
      <c r="AC3949" s="123">
        <f t="shared" si="1707"/>
        <v>202179.67401384134</v>
      </c>
      <c r="AD3949" s="150">
        <f t="shared" si="1708"/>
        <v>87053.852995000008</v>
      </c>
      <c r="AE3949" s="150">
        <f t="shared" si="1709"/>
        <v>106217.20583561125</v>
      </c>
      <c r="AF3949" s="150">
        <f t="shared" si="1710"/>
        <v>1741.0770599000002</v>
      </c>
      <c r="AG3949" s="150">
        <f t="shared" si="1711"/>
        <v>64855.120481275007</v>
      </c>
      <c r="AH3949" s="150">
        <f t="shared" si="1712"/>
        <v>259867.25637178629</v>
      </c>
    </row>
    <row r="3950" spans="1:34" ht="15.75" x14ac:dyDescent="0.2">
      <c r="A3950" s="127">
        <f t="shared" si="1713"/>
        <v>45410</v>
      </c>
      <c r="B3950" s="165">
        <f t="shared" si="1689"/>
        <v>462098.29974426166</v>
      </c>
      <c r="C3950" s="124"/>
      <c r="D3950" s="128">
        <f t="shared" si="1690"/>
        <v>6869.14</v>
      </c>
      <c r="E3950" s="129">
        <f>VLOOKUP(A3949,[1]Plan1!$AY$80:$BA$314,3)</f>
        <v>6895.24</v>
      </c>
      <c r="F3950" s="130">
        <f t="shared" si="1691"/>
        <v>45398</v>
      </c>
      <c r="G3950" s="131">
        <f t="shared" si="1692"/>
        <v>3.7996022791790818E-3</v>
      </c>
      <c r="H3950" s="132">
        <f t="shared" si="1693"/>
        <v>45427</v>
      </c>
      <c r="I3950" s="132">
        <f t="shared" si="1694"/>
        <v>45427</v>
      </c>
      <c r="J3950" s="133">
        <f t="shared" si="1695"/>
        <v>21</v>
      </c>
      <c r="K3950" s="133">
        <f t="shared" si="1696"/>
        <v>10</v>
      </c>
      <c r="L3950" s="124">
        <f t="shared" si="1697"/>
        <v>1.00180753</v>
      </c>
      <c r="M3950" s="134">
        <f t="shared" si="1698"/>
        <v>1.0015995499999999</v>
      </c>
      <c r="N3950" s="134">
        <f t="shared" si="1699"/>
        <v>1.8485693317541685</v>
      </c>
      <c r="O3950" s="124">
        <f t="shared" si="1700"/>
        <v>1.8519106700000001</v>
      </c>
      <c r="P3950" s="124"/>
      <c r="Q3950" s="125"/>
      <c r="R3950" s="126"/>
      <c r="S3950" s="124"/>
      <c r="T3950" s="135">
        <f t="shared" si="1714"/>
        <v>7.9699999999999993E-2</v>
      </c>
      <c r="U3950" s="125">
        <f t="shared" si="1701"/>
        <v>1536</v>
      </c>
      <c r="V3950" s="125">
        <v>252</v>
      </c>
      <c r="W3950" s="134">
        <f t="shared" si="1702"/>
        <v>1.5958436220000001</v>
      </c>
      <c r="X3950" s="18"/>
      <c r="Y3950" s="123">
        <f t="shared" si="1703"/>
        <v>67054.222907000003</v>
      </c>
      <c r="Z3950" s="123">
        <f t="shared" si="1704"/>
        <v>83203.131169187676</v>
      </c>
      <c r="AA3950" s="123">
        <f t="shared" si="1705"/>
        <v>1341.0844581400002</v>
      </c>
      <c r="AB3950" s="123">
        <f t="shared" si="1706"/>
        <v>50603.586887149337</v>
      </c>
      <c r="AC3950" s="123">
        <f t="shared" si="1707"/>
        <v>202202.02542147701</v>
      </c>
      <c r="AD3950" s="150">
        <f t="shared" si="1708"/>
        <v>87053.852995000008</v>
      </c>
      <c r="AE3950" s="150">
        <f t="shared" si="1709"/>
        <v>106217.20583561125</v>
      </c>
      <c r="AF3950" s="150">
        <f t="shared" si="1710"/>
        <v>1741.0770599000002</v>
      </c>
      <c r="AG3950" s="150">
        <f t="shared" si="1711"/>
        <v>64884.138432273336</v>
      </c>
      <c r="AH3950" s="150">
        <f t="shared" si="1712"/>
        <v>259896.27432278462</v>
      </c>
    </row>
    <row r="3951" spans="1:34" ht="15.75" x14ac:dyDescent="0.2">
      <c r="A3951" s="127">
        <f t="shared" si="1713"/>
        <v>45411</v>
      </c>
      <c r="B3951" s="165">
        <f t="shared" si="1689"/>
        <v>462149.66910289566</v>
      </c>
      <c r="C3951" s="124"/>
      <c r="D3951" s="128">
        <f t="shared" si="1690"/>
        <v>6869.14</v>
      </c>
      <c r="E3951" s="129">
        <f>VLOOKUP(A3950,[1]Plan1!$AY$80:$BA$314,3)</f>
        <v>6895.24</v>
      </c>
      <c r="F3951" s="130">
        <f t="shared" si="1691"/>
        <v>45398</v>
      </c>
      <c r="G3951" s="131">
        <f t="shared" si="1692"/>
        <v>3.7996022791790818E-3</v>
      </c>
      <c r="H3951" s="132">
        <f t="shared" si="1693"/>
        <v>45427</v>
      </c>
      <c r="I3951" s="132">
        <f t="shared" si="1694"/>
        <v>45427</v>
      </c>
      <c r="J3951" s="133">
        <f t="shared" si="1695"/>
        <v>21</v>
      </c>
      <c r="K3951" s="133">
        <f t="shared" si="1696"/>
        <v>10</v>
      </c>
      <c r="L3951" s="124">
        <f t="shared" si="1697"/>
        <v>1.00180753</v>
      </c>
      <c r="M3951" s="134">
        <f t="shared" si="1698"/>
        <v>1.0015995499999999</v>
      </c>
      <c r="N3951" s="134">
        <f t="shared" si="1699"/>
        <v>1.8485693317541685</v>
      </c>
      <c r="O3951" s="124">
        <f t="shared" si="1700"/>
        <v>1.8519106700000001</v>
      </c>
      <c r="P3951" s="124"/>
      <c r="Q3951" s="125"/>
      <c r="R3951" s="126"/>
      <c r="S3951" s="124"/>
      <c r="T3951" s="135">
        <f t="shared" si="1714"/>
        <v>7.9699999999999993E-2</v>
      </c>
      <c r="U3951" s="125">
        <f t="shared" si="1701"/>
        <v>1536</v>
      </c>
      <c r="V3951" s="125">
        <v>252</v>
      </c>
      <c r="W3951" s="134">
        <f t="shared" si="1702"/>
        <v>1.5958436220000001</v>
      </c>
      <c r="X3951" s="18"/>
      <c r="Y3951" s="123">
        <f t="shared" si="1703"/>
        <v>67054.222907000003</v>
      </c>
      <c r="Z3951" s="123">
        <f t="shared" si="1704"/>
        <v>83203.131169187676</v>
      </c>
      <c r="AA3951" s="123">
        <f t="shared" si="1705"/>
        <v>1341.0844581400002</v>
      </c>
      <c r="AB3951" s="123">
        <f t="shared" si="1706"/>
        <v>50625.938294785003</v>
      </c>
      <c r="AC3951" s="123">
        <f t="shared" si="1707"/>
        <v>202224.37682911268</v>
      </c>
      <c r="AD3951" s="150">
        <f t="shared" si="1708"/>
        <v>87053.852995000008</v>
      </c>
      <c r="AE3951" s="150">
        <f t="shared" si="1709"/>
        <v>106217.20583561125</v>
      </c>
      <c r="AF3951" s="150">
        <f t="shared" si="1710"/>
        <v>1741.0770599000002</v>
      </c>
      <c r="AG3951" s="150">
        <f t="shared" si="1711"/>
        <v>64913.156383271678</v>
      </c>
      <c r="AH3951" s="150">
        <f t="shared" si="1712"/>
        <v>259925.29227378295</v>
      </c>
    </row>
    <row r="3952" spans="1:34" ht="15.75" x14ac:dyDescent="0.2">
      <c r="A3952" s="127">
        <f t="shared" si="1713"/>
        <v>45412</v>
      </c>
      <c r="B3952" s="165">
        <f t="shared" si="1689"/>
        <v>462367.65413498413</v>
      </c>
      <c r="C3952" s="124"/>
      <c r="D3952" s="128">
        <f t="shared" si="1690"/>
        <v>6869.14</v>
      </c>
      <c r="E3952" s="129">
        <f>VLOOKUP(A3951,[1]Plan1!$AY$80:$BA$314,3)</f>
        <v>6895.24</v>
      </c>
      <c r="F3952" s="130">
        <f t="shared" si="1691"/>
        <v>45398</v>
      </c>
      <c r="G3952" s="131">
        <f t="shared" si="1692"/>
        <v>3.7996022791790818E-3</v>
      </c>
      <c r="H3952" s="132">
        <f t="shared" si="1693"/>
        <v>45427</v>
      </c>
      <c r="I3952" s="132">
        <f t="shared" si="1694"/>
        <v>45427</v>
      </c>
      <c r="J3952" s="133">
        <f t="shared" si="1695"/>
        <v>21</v>
      </c>
      <c r="K3952" s="133">
        <f t="shared" si="1696"/>
        <v>11</v>
      </c>
      <c r="L3952" s="124">
        <f t="shared" si="1697"/>
        <v>1.0019884699999999</v>
      </c>
      <c r="M3952" s="134">
        <f t="shared" si="1698"/>
        <v>1.0015995499999999</v>
      </c>
      <c r="N3952" s="134">
        <f t="shared" si="1699"/>
        <v>1.8485693317541685</v>
      </c>
      <c r="O3952" s="124">
        <f t="shared" si="1700"/>
        <v>1.8522451499999999</v>
      </c>
      <c r="P3952" s="124"/>
      <c r="Q3952" s="125"/>
      <c r="R3952" s="126"/>
      <c r="S3952" s="124"/>
      <c r="T3952" s="135">
        <f t="shared" si="1714"/>
        <v>7.9699999999999993E-2</v>
      </c>
      <c r="U3952" s="125">
        <f t="shared" si="1701"/>
        <v>1537</v>
      </c>
      <c r="V3952" s="125">
        <v>252</v>
      </c>
      <c r="W3952" s="134">
        <f t="shared" si="1702"/>
        <v>1.5963293080000001</v>
      </c>
      <c r="X3952" s="18"/>
      <c r="Y3952" s="123">
        <f t="shared" si="1703"/>
        <v>67054.222907000003</v>
      </c>
      <c r="Z3952" s="123">
        <f t="shared" si="1704"/>
        <v>83276.007907472769</v>
      </c>
      <c r="AA3952" s="123">
        <f t="shared" si="1705"/>
        <v>1341.0844581400002</v>
      </c>
      <c r="AB3952" s="123">
        <f t="shared" si="1706"/>
        <v>50648.289702420669</v>
      </c>
      <c r="AC3952" s="123">
        <f t="shared" si="1707"/>
        <v>202319.60497503344</v>
      </c>
      <c r="AD3952" s="150">
        <f t="shared" si="1708"/>
        <v>87053.852995000008</v>
      </c>
      <c r="AE3952" s="150">
        <f t="shared" si="1709"/>
        <v>106310.9447707807</v>
      </c>
      <c r="AF3952" s="150">
        <f t="shared" si="1710"/>
        <v>1741.0770599000002</v>
      </c>
      <c r="AG3952" s="150">
        <f t="shared" si="1711"/>
        <v>64942.174334270007</v>
      </c>
      <c r="AH3952" s="150">
        <f t="shared" si="1712"/>
        <v>260048.04915995072</v>
      </c>
    </row>
    <row r="3953" spans="1:34" ht="15.75" x14ac:dyDescent="0.2">
      <c r="A3953" s="127">
        <f t="shared" si="1713"/>
        <v>45413</v>
      </c>
      <c r="B3953" s="165">
        <f t="shared" si="1689"/>
        <v>462585.7164441708</v>
      </c>
      <c r="C3953" s="124"/>
      <c r="D3953" s="128">
        <f t="shared" si="1690"/>
        <v>6869.14</v>
      </c>
      <c r="E3953" s="129">
        <f>VLOOKUP(A3952,[1]Plan1!$AY$80:$BA$314,3)</f>
        <v>6895.24</v>
      </c>
      <c r="F3953" s="130">
        <f t="shared" si="1691"/>
        <v>45398</v>
      </c>
      <c r="G3953" s="131">
        <f t="shared" si="1692"/>
        <v>3.7996022791790818E-3</v>
      </c>
      <c r="H3953" s="132">
        <f t="shared" si="1693"/>
        <v>45427</v>
      </c>
      <c r="I3953" s="132">
        <f t="shared" si="1694"/>
        <v>45427</v>
      </c>
      <c r="J3953" s="133">
        <f t="shared" si="1695"/>
        <v>21</v>
      </c>
      <c r="K3953" s="133">
        <f t="shared" si="1696"/>
        <v>12</v>
      </c>
      <c r="L3953" s="124">
        <f t="shared" si="1697"/>
        <v>1.0021694299999999</v>
      </c>
      <c r="M3953" s="134">
        <f t="shared" si="1698"/>
        <v>1.0015995499999999</v>
      </c>
      <c r="N3953" s="134">
        <f t="shared" si="1699"/>
        <v>1.8485693317541685</v>
      </c>
      <c r="O3953" s="124">
        <f t="shared" si="1700"/>
        <v>1.8525796699999999</v>
      </c>
      <c r="P3953" s="124"/>
      <c r="Q3953" s="125"/>
      <c r="R3953" s="126"/>
      <c r="S3953" s="124"/>
      <c r="T3953" s="135">
        <f t="shared" si="1714"/>
        <v>7.9699999999999993E-2</v>
      </c>
      <c r="U3953" s="125">
        <f t="shared" si="1701"/>
        <v>1538</v>
      </c>
      <c r="V3953" s="125">
        <v>252</v>
      </c>
      <c r="W3953" s="134">
        <f t="shared" si="1702"/>
        <v>1.5968151429999999</v>
      </c>
      <c r="X3953" s="18"/>
      <c r="Y3953" s="123">
        <f t="shared" si="1703"/>
        <v>67054.222907000003</v>
      </c>
      <c r="Z3953" s="123">
        <f t="shared" si="1704"/>
        <v>83348.918446316573</v>
      </c>
      <c r="AA3953" s="123">
        <f t="shared" si="1705"/>
        <v>1341.0844581400002</v>
      </c>
      <c r="AB3953" s="123">
        <f t="shared" si="1706"/>
        <v>50670.641110056335</v>
      </c>
      <c r="AC3953" s="123">
        <f t="shared" si="1707"/>
        <v>202414.8669215129</v>
      </c>
      <c r="AD3953" s="150">
        <f t="shared" si="1708"/>
        <v>87053.852995000008</v>
      </c>
      <c r="AE3953" s="150">
        <f t="shared" si="1709"/>
        <v>106404.72718248953</v>
      </c>
      <c r="AF3953" s="150">
        <f t="shared" si="1710"/>
        <v>1741.0770599000002</v>
      </c>
      <c r="AG3953" s="150">
        <f t="shared" si="1711"/>
        <v>64971.192285268349</v>
      </c>
      <c r="AH3953" s="150">
        <f t="shared" si="1712"/>
        <v>260170.84952265793</v>
      </c>
    </row>
    <row r="3954" spans="1:34" ht="15.75" x14ac:dyDescent="0.2">
      <c r="A3954" s="127">
        <f t="shared" si="1713"/>
        <v>45414</v>
      </c>
      <c r="B3954" s="165">
        <f t="shared" si="1689"/>
        <v>462637.0858028048</v>
      </c>
      <c r="C3954" s="124"/>
      <c r="D3954" s="128">
        <f t="shared" si="1690"/>
        <v>6869.14</v>
      </c>
      <c r="E3954" s="129">
        <f>VLOOKUP(A3953,[1]Plan1!$AY$80:$BA$314,3)</f>
        <v>6895.24</v>
      </c>
      <c r="F3954" s="130">
        <f t="shared" si="1691"/>
        <v>45398</v>
      </c>
      <c r="G3954" s="131">
        <f t="shared" si="1692"/>
        <v>3.7996022791790818E-3</v>
      </c>
      <c r="H3954" s="132">
        <f t="shared" si="1693"/>
        <v>45427</v>
      </c>
      <c r="I3954" s="132">
        <f t="shared" si="1694"/>
        <v>45427</v>
      </c>
      <c r="J3954" s="133">
        <f t="shared" si="1695"/>
        <v>21</v>
      </c>
      <c r="K3954" s="133">
        <f t="shared" si="1696"/>
        <v>12</v>
      </c>
      <c r="L3954" s="124">
        <f t="shared" si="1697"/>
        <v>1.0021694299999999</v>
      </c>
      <c r="M3954" s="134">
        <f t="shared" si="1698"/>
        <v>1.0015995499999999</v>
      </c>
      <c r="N3954" s="134">
        <f t="shared" si="1699"/>
        <v>1.8485693317541685</v>
      </c>
      <c r="O3954" s="124">
        <f t="shared" si="1700"/>
        <v>1.8525796699999999</v>
      </c>
      <c r="P3954" s="124"/>
      <c r="Q3954" s="125"/>
      <c r="R3954" s="126"/>
      <c r="S3954" s="124"/>
      <c r="T3954" s="135">
        <f t="shared" si="1714"/>
        <v>7.9699999999999993E-2</v>
      </c>
      <c r="U3954" s="125">
        <f t="shared" si="1701"/>
        <v>1538</v>
      </c>
      <c r="V3954" s="125">
        <v>252</v>
      </c>
      <c r="W3954" s="134">
        <f t="shared" si="1702"/>
        <v>1.5968151429999999</v>
      </c>
      <c r="X3954" s="18"/>
      <c r="Y3954" s="123">
        <f t="shared" si="1703"/>
        <v>67054.222907000003</v>
      </c>
      <c r="Z3954" s="123">
        <f t="shared" si="1704"/>
        <v>83348.918446316573</v>
      </c>
      <c r="AA3954" s="123">
        <f t="shared" si="1705"/>
        <v>1341.0844581400002</v>
      </c>
      <c r="AB3954" s="123">
        <f t="shared" si="1706"/>
        <v>50692.992517692001</v>
      </c>
      <c r="AC3954" s="123">
        <f t="shared" si="1707"/>
        <v>202437.21832914857</v>
      </c>
      <c r="AD3954" s="150">
        <f t="shared" si="1708"/>
        <v>87053.852995000008</v>
      </c>
      <c r="AE3954" s="150">
        <f t="shared" si="1709"/>
        <v>106404.72718248953</v>
      </c>
      <c r="AF3954" s="150">
        <f t="shared" si="1710"/>
        <v>1741.0770599000002</v>
      </c>
      <c r="AG3954" s="150">
        <f t="shared" si="1711"/>
        <v>65000.210236266677</v>
      </c>
      <c r="AH3954" s="150">
        <f t="shared" si="1712"/>
        <v>260199.86747365625</v>
      </c>
    </row>
    <row r="3955" spans="1:34" ht="15.75" x14ac:dyDescent="0.2">
      <c r="A3955" s="127">
        <f t="shared" si="1713"/>
        <v>45415</v>
      </c>
      <c r="B3955" s="165">
        <f t="shared" si="1689"/>
        <v>462855.23055255151</v>
      </c>
      <c r="C3955" s="124"/>
      <c r="D3955" s="128">
        <f t="shared" si="1690"/>
        <v>6869.14</v>
      </c>
      <c r="E3955" s="129">
        <f>VLOOKUP(A3954,[1]Plan1!$AY$80:$BA$314,3)</f>
        <v>6895.24</v>
      </c>
      <c r="F3955" s="130">
        <f t="shared" si="1691"/>
        <v>45398</v>
      </c>
      <c r="G3955" s="131">
        <f t="shared" si="1692"/>
        <v>3.7996022791790818E-3</v>
      </c>
      <c r="H3955" s="132">
        <f t="shared" si="1693"/>
        <v>45427</v>
      </c>
      <c r="I3955" s="132">
        <f t="shared" si="1694"/>
        <v>45427</v>
      </c>
      <c r="J3955" s="133">
        <f t="shared" si="1695"/>
        <v>21</v>
      </c>
      <c r="K3955" s="133">
        <f t="shared" si="1696"/>
        <v>13</v>
      </c>
      <c r="L3955" s="124">
        <f t="shared" si="1697"/>
        <v>1.0023504299999999</v>
      </c>
      <c r="M3955" s="134">
        <f t="shared" si="1698"/>
        <v>1.0015995499999999</v>
      </c>
      <c r="N3955" s="134">
        <f t="shared" si="1699"/>
        <v>1.8485693317541685</v>
      </c>
      <c r="O3955" s="124">
        <f t="shared" si="1700"/>
        <v>1.8529142599999999</v>
      </c>
      <c r="P3955" s="124"/>
      <c r="Q3955" s="125"/>
      <c r="R3955" s="126"/>
      <c r="S3955" s="124"/>
      <c r="T3955" s="135">
        <f t="shared" si="1714"/>
        <v>7.9699999999999993E-2</v>
      </c>
      <c r="U3955" s="125">
        <f t="shared" si="1701"/>
        <v>1539</v>
      </c>
      <c r="V3955" s="125">
        <v>252</v>
      </c>
      <c r="W3955" s="134">
        <f t="shared" si="1702"/>
        <v>1.597301125</v>
      </c>
      <c r="X3955" s="18"/>
      <c r="Y3955" s="123">
        <f t="shared" si="1703"/>
        <v>67054.222907000003</v>
      </c>
      <c r="Z3955" s="123">
        <f t="shared" si="1704"/>
        <v>83421.865044187682</v>
      </c>
      <c r="AA3955" s="123">
        <f t="shared" si="1705"/>
        <v>1341.0844581400002</v>
      </c>
      <c r="AB3955" s="123">
        <f t="shared" si="1706"/>
        <v>50715.343925327674</v>
      </c>
      <c r="AC3955" s="123">
        <f t="shared" si="1707"/>
        <v>202532.51633465535</v>
      </c>
      <c r="AD3955" s="150">
        <f t="shared" si="1708"/>
        <v>87053.852995000008</v>
      </c>
      <c r="AE3955" s="150">
        <f t="shared" si="1709"/>
        <v>106498.55597573114</v>
      </c>
      <c r="AF3955" s="150">
        <f t="shared" si="1710"/>
        <v>1741.0770599000002</v>
      </c>
      <c r="AG3955" s="150">
        <f t="shared" si="1711"/>
        <v>65029.228187265006</v>
      </c>
      <c r="AH3955" s="150">
        <f t="shared" si="1712"/>
        <v>260322.71421789617</v>
      </c>
    </row>
    <row r="3956" spans="1:34" ht="15.75" x14ac:dyDescent="0.2">
      <c r="A3956" s="127">
        <f t="shared" si="1713"/>
        <v>45416</v>
      </c>
      <c r="B3956" s="165">
        <f t="shared" si="1689"/>
        <v>463073.45634545898</v>
      </c>
      <c r="C3956" s="124"/>
      <c r="D3956" s="128">
        <f t="shared" si="1690"/>
        <v>6869.14</v>
      </c>
      <c r="E3956" s="129">
        <f>VLOOKUP(A3955,[1]Plan1!$AY$80:$BA$314,3)</f>
        <v>6895.24</v>
      </c>
      <c r="F3956" s="130">
        <f t="shared" si="1691"/>
        <v>45398</v>
      </c>
      <c r="G3956" s="131">
        <f t="shared" si="1692"/>
        <v>3.7996022791790818E-3</v>
      </c>
      <c r="H3956" s="132">
        <f t="shared" si="1693"/>
        <v>45427</v>
      </c>
      <c r="I3956" s="132">
        <f t="shared" si="1694"/>
        <v>45427</v>
      </c>
      <c r="J3956" s="133">
        <f t="shared" si="1695"/>
        <v>21</v>
      </c>
      <c r="K3956" s="133">
        <f t="shared" si="1696"/>
        <v>14</v>
      </c>
      <c r="L3956" s="124">
        <f t="shared" si="1697"/>
        <v>1.0025314599999999</v>
      </c>
      <c r="M3956" s="134">
        <f t="shared" si="1698"/>
        <v>1.0015995499999999</v>
      </c>
      <c r="N3956" s="134">
        <f t="shared" si="1699"/>
        <v>1.8485693317541685</v>
      </c>
      <c r="O3956" s="124">
        <f t="shared" si="1700"/>
        <v>1.85324891</v>
      </c>
      <c r="P3956" s="124"/>
      <c r="Q3956" s="125"/>
      <c r="R3956" s="126"/>
      <c r="S3956" s="124"/>
      <c r="T3956" s="135">
        <f t="shared" si="1714"/>
        <v>7.9699999999999993E-2</v>
      </c>
      <c r="U3956" s="125">
        <f t="shared" si="1701"/>
        <v>1540</v>
      </c>
      <c r="V3956" s="125">
        <v>252</v>
      </c>
      <c r="W3956" s="134">
        <f t="shared" si="1702"/>
        <v>1.5977872559999999</v>
      </c>
      <c r="X3956" s="18"/>
      <c r="Y3956" s="123">
        <f t="shared" si="1703"/>
        <v>67054.222907000003</v>
      </c>
      <c r="Z3956" s="123">
        <f t="shared" si="1704"/>
        <v>83494.847089871691</v>
      </c>
      <c r="AA3956" s="123">
        <f t="shared" si="1705"/>
        <v>1341.0844581400002</v>
      </c>
      <c r="AB3956" s="123">
        <f t="shared" si="1706"/>
        <v>50737.69533296334</v>
      </c>
      <c r="AC3956" s="123">
        <f t="shared" si="1707"/>
        <v>202627.84978797502</v>
      </c>
      <c r="AD3956" s="150">
        <f t="shared" si="1708"/>
        <v>87053.852995000008</v>
      </c>
      <c r="AE3956" s="150">
        <f t="shared" si="1709"/>
        <v>106592.43036432059</v>
      </c>
      <c r="AF3956" s="150">
        <f t="shared" si="1710"/>
        <v>1741.0770599000002</v>
      </c>
      <c r="AG3956" s="150">
        <f t="shared" si="1711"/>
        <v>65058.246138263348</v>
      </c>
      <c r="AH3956" s="150">
        <f t="shared" si="1712"/>
        <v>260445.60655748396</v>
      </c>
    </row>
    <row r="3957" spans="1:34" ht="15.75" x14ac:dyDescent="0.2">
      <c r="A3957" s="127">
        <f t="shared" si="1713"/>
        <v>45417</v>
      </c>
      <c r="B3957" s="165">
        <f t="shared" si="1689"/>
        <v>463124.82570409297</v>
      </c>
      <c r="C3957" s="124"/>
      <c r="D3957" s="128">
        <f t="shared" si="1690"/>
        <v>6869.14</v>
      </c>
      <c r="E3957" s="129">
        <f>VLOOKUP(A3956,[1]Plan1!$AY$80:$BA$314,3)</f>
        <v>6895.24</v>
      </c>
      <c r="F3957" s="130">
        <f t="shared" si="1691"/>
        <v>45398</v>
      </c>
      <c r="G3957" s="131">
        <f t="shared" si="1692"/>
        <v>3.7996022791790818E-3</v>
      </c>
      <c r="H3957" s="132">
        <f t="shared" si="1693"/>
        <v>45427</v>
      </c>
      <c r="I3957" s="132">
        <f t="shared" si="1694"/>
        <v>45427</v>
      </c>
      <c r="J3957" s="133">
        <f t="shared" si="1695"/>
        <v>21</v>
      </c>
      <c r="K3957" s="133">
        <f t="shared" si="1696"/>
        <v>14</v>
      </c>
      <c r="L3957" s="124">
        <f t="shared" si="1697"/>
        <v>1.0025314599999999</v>
      </c>
      <c r="M3957" s="134">
        <f t="shared" si="1698"/>
        <v>1.0015995499999999</v>
      </c>
      <c r="N3957" s="134">
        <f t="shared" si="1699"/>
        <v>1.8485693317541685</v>
      </c>
      <c r="O3957" s="124">
        <f t="shared" si="1700"/>
        <v>1.85324891</v>
      </c>
      <c r="P3957" s="124"/>
      <c r="Q3957" s="125"/>
      <c r="R3957" s="126"/>
      <c r="S3957" s="124"/>
      <c r="T3957" s="135">
        <f t="shared" si="1714"/>
        <v>7.9699999999999993E-2</v>
      </c>
      <c r="U3957" s="125">
        <f t="shared" si="1701"/>
        <v>1540</v>
      </c>
      <c r="V3957" s="125">
        <v>252</v>
      </c>
      <c r="W3957" s="134">
        <f t="shared" si="1702"/>
        <v>1.5977872559999999</v>
      </c>
      <c r="X3957" s="18"/>
      <c r="Y3957" s="123">
        <f t="shared" si="1703"/>
        <v>67054.222907000003</v>
      </c>
      <c r="Z3957" s="123">
        <f t="shared" si="1704"/>
        <v>83494.847089871691</v>
      </c>
      <c r="AA3957" s="123">
        <f t="shared" si="1705"/>
        <v>1341.0844581400002</v>
      </c>
      <c r="AB3957" s="123">
        <f t="shared" si="1706"/>
        <v>50760.046740599006</v>
      </c>
      <c r="AC3957" s="123">
        <f t="shared" si="1707"/>
        <v>202650.20119561069</v>
      </c>
      <c r="AD3957" s="150">
        <f t="shared" si="1708"/>
        <v>87053.852995000008</v>
      </c>
      <c r="AE3957" s="150">
        <f t="shared" si="1709"/>
        <v>106592.43036432059</v>
      </c>
      <c r="AF3957" s="150">
        <f t="shared" si="1710"/>
        <v>1741.0770599000002</v>
      </c>
      <c r="AG3957" s="150">
        <f t="shared" si="1711"/>
        <v>65087.264089261676</v>
      </c>
      <c r="AH3957" s="150">
        <f t="shared" si="1712"/>
        <v>260474.62450848229</v>
      </c>
    </row>
    <row r="3958" spans="1:34" ht="15.75" x14ac:dyDescent="0.2">
      <c r="A3958" s="127">
        <f t="shared" si="1713"/>
        <v>45418</v>
      </c>
      <c r="B3958" s="165">
        <f t="shared" si="1689"/>
        <v>463176.19506272697</v>
      </c>
      <c r="C3958" s="124"/>
      <c r="D3958" s="128">
        <f t="shared" si="1690"/>
        <v>6869.14</v>
      </c>
      <c r="E3958" s="129">
        <f>VLOOKUP(A3957,[1]Plan1!$AY$80:$BA$314,3)</f>
        <v>6895.24</v>
      </c>
      <c r="F3958" s="130">
        <f t="shared" si="1691"/>
        <v>45398</v>
      </c>
      <c r="G3958" s="131">
        <f t="shared" si="1692"/>
        <v>3.7996022791790818E-3</v>
      </c>
      <c r="H3958" s="132">
        <f t="shared" si="1693"/>
        <v>45427</v>
      </c>
      <c r="I3958" s="132">
        <f t="shared" si="1694"/>
        <v>45427</v>
      </c>
      <c r="J3958" s="133">
        <f t="shared" si="1695"/>
        <v>21</v>
      </c>
      <c r="K3958" s="133">
        <f t="shared" si="1696"/>
        <v>14</v>
      </c>
      <c r="L3958" s="124">
        <f t="shared" si="1697"/>
        <v>1.0025314599999999</v>
      </c>
      <c r="M3958" s="134">
        <f t="shared" si="1698"/>
        <v>1.0015995499999999</v>
      </c>
      <c r="N3958" s="134">
        <f t="shared" si="1699"/>
        <v>1.8485693317541685</v>
      </c>
      <c r="O3958" s="124">
        <f t="shared" si="1700"/>
        <v>1.85324891</v>
      </c>
      <c r="P3958" s="124"/>
      <c r="Q3958" s="125"/>
      <c r="R3958" s="126"/>
      <c r="S3958" s="124"/>
      <c r="T3958" s="135">
        <f t="shared" si="1714"/>
        <v>7.9699999999999993E-2</v>
      </c>
      <c r="U3958" s="125">
        <f t="shared" si="1701"/>
        <v>1540</v>
      </c>
      <c r="V3958" s="125">
        <v>252</v>
      </c>
      <c r="W3958" s="134">
        <f t="shared" si="1702"/>
        <v>1.5977872559999999</v>
      </c>
      <c r="X3958" s="18"/>
      <c r="Y3958" s="123">
        <f t="shared" si="1703"/>
        <v>67054.222907000003</v>
      </c>
      <c r="Z3958" s="123">
        <f t="shared" si="1704"/>
        <v>83494.847089871691</v>
      </c>
      <c r="AA3958" s="123">
        <f t="shared" si="1705"/>
        <v>1341.0844581400002</v>
      </c>
      <c r="AB3958" s="123">
        <f t="shared" si="1706"/>
        <v>50782.398148234672</v>
      </c>
      <c r="AC3958" s="123">
        <f t="shared" si="1707"/>
        <v>202672.55260324635</v>
      </c>
      <c r="AD3958" s="150">
        <f t="shared" si="1708"/>
        <v>87053.852995000008</v>
      </c>
      <c r="AE3958" s="150">
        <f t="shared" si="1709"/>
        <v>106592.43036432059</v>
      </c>
      <c r="AF3958" s="150">
        <f t="shared" si="1710"/>
        <v>1741.0770599000002</v>
      </c>
      <c r="AG3958" s="150">
        <f t="shared" si="1711"/>
        <v>65116.282040260005</v>
      </c>
      <c r="AH3958" s="150">
        <f t="shared" si="1712"/>
        <v>260503.64245948062</v>
      </c>
    </row>
    <row r="3959" spans="1:34" ht="15.75" x14ac:dyDescent="0.2">
      <c r="A3959" s="127">
        <f t="shared" si="1713"/>
        <v>45419</v>
      </c>
      <c r="B3959" s="165">
        <f t="shared" si="1689"/>
        <v>463394.5033532558</v>
      </c>
      <c r="C3959" s="124"/>
      <c r="D3959" s="128">
        <f t="shared" si="1690"/>
        <v>6869.14</v>
      </c>
      <c r="E3959" s="129">
        <f>VLOOKUP(A3958,[1]Plan1!$AY$80:$BA$314,3)</f>
        <v>6895.24</v>
      </c>
      <c r="F3959" s="130">
        <f t="shared" si="1691"/>
        <v>45398</v>
      </c>
      <c r="G3959" s="131">
        <f t="shared" si="1692"/>
        <v>3.7996022791790818E-3</v>
      </c>
      <c r="H3959" s="132">
        <f t="shared" si="1693"/>
        <v>45427</v>
      </c>
      <c r="I3959" s="132">
        <f t="shared" si="1694"/>
        <v>45427</v>
      </c>
      <c r="J3959" s="133">
        <f t="shared" si="1695"/>
        <v>21</v>
      </c>
      <c r="K3959" s="133">
        <f t="shared" si="1696"/>
        <v>15</v>
      </c>
      <c r="L3959" s="124">
        <f t="shared" si="1697"/>
        <v>1.0027125299999999</v>
      </c>
      <c r="M3959" s="134">
        <f t="shared" si="1698"/>
        <v>1.0015995499999999</v>
      </c>
      <c r="N3959" s="134">
        <f t="shared" si="1699"/>
        <v>1.8485693317541685</v>
      </c>
      <c r="O3959" s="124">
        <f t="shared" si="1700"/>
        <v>1.8535836299999999</v>
      </c>
      <c r="P3959" s="124"/>
      <c r="Q3959" s="125"/>
      <c r="R3959" s="126"/>
      <c r="S3959" s="124"/>
      <c r="T3959" s="135">
        <f t="shared" si="1714"/>
        <v>7.9699999999999993E-2</v>
      </c>
      <c r="U3959" s="125">
        <f t="shared" si="1701"/>
        <v>1541</v>
      </c>
      <c r="V3959" s="125">
        <v>252</v>
      </c>
      <c r="W3959" s="134">
        <f t="shared" si="1702"/>
        <v>1.5982735340000001</v>
      </c>
      <c r="X3959" s="18"/>
      <c r="Y3959" s="123">
        <f t="shared" si="1703"/>
        <v>67054.222907000003</v>
      </c>
      <c r="Z3959" s="123">
        <f t="shared" si="1704"/>
        <v>83567.865219541316</v>
      </c>
      <c r="AA3959" s="123">
        <f t="shared" si="1705"/>
        <v>1341.0844581400002</v>
      </c>
      <c r="AB3959" s="123">
        <f t="shared" si="1706"/>
        <v>50804.749555870338</v>
      </c>
      <c r="AC3959" s="123">
        <f t="shared" si="1707"/>
        <v>202767.92214055164</v>
      </c>
      <c r="AD3959" s="150">
        <f t="shared" si="1708"/>
        <v>87053.852995000008</v>
      </c>
      <c r="AE3959" s="150">
        <f t="shared" si="1709"/>
        <v>106686.35116654584</v>
      </c>
      <c r="AF3959" s="150">
        <f t="shared" si="1710"/>
        <v>1741.0770599000002</v>
      </c>
      <c r="AG3959" s="150">
        <f t="shared" si="1711"/>
        <v>65145.299991258333</v>
      </c>
      <c r="AH3959" s="150">
        <f t="shared" si="1712"/>
        <v>260626.58121270419</v>
      </c>
    </row>
    <row r="3960" spans="1:34" ht="15.75" x14ac:dyDescent="0.2">
      <c r="A3960" s="127">
        <f t="shared" si="1713"/>
        <v>45420</v>
      </c>
      <c r="B3960" s="165">
        <f t="shared" si="1689"/>
        <v>463612.8869523945</v>
      </c>
      <c r="C3960" s="124"/>
      <c r="D3960" s="128">
        <f t="shared" si="1690"/>
        <v>6869.14</v>
      </c>
      <c r="E3960" s="129">
        <f>VLOOKUP(A3959,[1]Plan1!$AY$80:$BA$314,3)</f>
        <v>6895.24</v>
      </c>
      <c r="F3960" s="130">
        <f t="shared" si="1691"/>
        <v>45398</v>
      </c>
      <c r="G3960" s="131">
        <f t="shared" si="1692"/>
        <v>3.7996022791790818E-3</v>
      </c>
      <c r="H3960" s="132">
        <f t="shared" si="1693"/>
        <v>45427</v>
      </c>
      <c r="I3960" s="132">
        <f t="shared" si="1694"/>
        <v>45427</v>
      </c>
      <c r="J3960" s="133">
        <f t="shared" si="1695"/>
        <v>21</v>
      </c>
      <c r="K3960" s="133">
        <f t="shared" si="1696"/>
        <v>16</v>
      </c>
      <c r="L3960" s="124">
        <f t="shared" si="1697"/>
        <v>1.00289362</v>
      </c>
      <c r="M3960" s="134">
        <f t="shared" si="1698"/>
        <v>1.0015995499999999</v>
      </c>
      <c r="N3960" s="134">
        <f t="shared" si="1699"/>
        <v>1.8485693317541685</v>
      </c>
      <c r="O3960" s="124">
        <f t="shared" si="1700"/>
        <v>1.8539183800000001</v>
      </c>
      <c r="P3960" s="124"/>
      <c r="Q3960" s="125"/>
      <c r="R3960" s="126"/>
      <c r="S3960" s="124"/>
      <c r="T3960" s="135">
        <f t="shared" si="1714"/>
        <v>7.9699999999999993E-2</v>
      </c>
      <c r="U3960" s="125">
        <f t="shared" si="1701"/>
        <v>1542</v>
      </c>
      <c r="V3960" s="125">
        <v>252</v>
      </c>
      <c r="W3960" s="134">
        <f t="shared" si="1702"/>
        <v>1.59875996</v>
      </c>
      <c r="X3960" s="18"/>
      <c r="Y3960" s="123">
        <f t="shared" si="1703"/>
        <v>67054.222907000003</v>
      </c>
      <c r="Z3960" s="123">
        <f t="shared" si="1704"/>
        <v>83640.916288764187</v>
      </c>
      <c r="AA3960" s="123">
        <f t="shared" si="1705"/>
        <v>1341.0844581400002</v>
      </c>
      <c r="AB3960" s="123">
        <f t="shared" si="1706"/>
        <v>50827.100963506004</v>
      </c>
      <c r="AC3960" s="123">
        <f t="shared" si="1707"/>
        <v>202863.3246174102</v>
      </c>
      <c r="AD3960" s="150">
        <f t="shared" si="1708"/>
        <v>87053.852995000008</v>
      </c>
      <c r="AE3960" s="150">
        <f t="shared" si="1709"/>
        <v>106780.31433782763</v>
      </c>
      <c r="AF3960" s="150">
        <f t="shared" si="1710"/>
        <v>1741.0770599000002</v>
      </c>
      <c r="AG3960" s="150">
        <f t="shared" si="1711"/>
        <v>65174.317942256668</v>
      </c>
      <c r="AH3960" s="150">
        <f t="shared" si="1712"/>
        <v>260749.56233498431</v>
      </c>
    </row>
    <row r="3961" spans="1:34" ht="15.75" x14ac:dyDescent="0.2">
      <c r="A3961" s="127">
        <f t="shared" si="1713"/>
        <v>45421</v>
      </c>
      <c r="B3961" s="165">
        <f t="shared" si="1689"/>
        <v>463831.35725174518</v>
      </c>
      <c r="C3961" s="124"/>
      <c r="D3961" s="128">
        <f t="shared" si="1690"/>
        <v>6869.14</v>
      </c>
      <c r="E3961" s="129">
        <f>VLOOKUP(A3960,[1]Plan1!$AY$80:$BA$314,3)</f>
        <v>6895.24</v>
      </c>
      <c r="F3961" s="130">
        <f t="shared" si="1691"/>
        <v>45398</v>
      </c>
      <c r="G3961" s="131">
        <f t="shared" si="1692"/>
        <v>3.7996022791790818E-3</v>
      </c>
      <c r="H3961" s="132">
        <f t="shared" si="1693"/>
        <v>45427</v>
      </c>
      <c r="I3961" s="132">
        <f t="shared" si="1694"/>
        <v>45427</v>
      </c>
      <c r="J3961" s="133">
        <f t="shared" si="1695"/>
        <v>21</v>
      </c>
      <c r="K3961" s="133">
        <f t="shared" si="1696"/>
        <v>17</v>
      </c>
      <c r="L3961" s="124">
        <f t="shared" si="1697"/>
        <v>1.0030747499999999</v>
      </c>
      <c r="M3961" s="134">
        <f t="shared" si="1698"/>
        <v>1.0015995499999999</v>
      </c>
      <c r="N3961" s="134">
        <f t="shared" si="1699"/>
        <v>1.8485693317541685</v>
      </c>
      <c r="O3961" s="124">
        <f t="shared" si="1700"/>
        <v>1.8542532199999999</v>
      </c>
      <c r="P3961" s="124"/>
      <c r="Q3961" s="125"/>
      <c r="R3961" s="126"/>
      <c r="S3961" s="124"/>
      <c r="T3961" s="135">
        <f t="shared" si="1714"/>
        <v>7.9699999999999993E-2</v>
      </c>
      <c r="U3961" s="125">
        <f t="shared" si="1701"/>
        <v>1543</v>
      </c>
      <c r="V3961" s="125">
        <v>252</v>
      </c>
      <c r="W3961" s="134">
        <f t="shared" si="1702"/>
        <v>1.599246535</v>
      </c>
      <c r="X3961" s="18"/>
      <c r="Y3961" s="123">
        <f t="shared" si="1703"/>
        <v>67054.222907000003</v>
      </c>
      <c r="Z3961" s="123">
        <f t="shared" si="1704"/>
        <v>83714.005280161655</v>
      </c>
      <c r="AA3961" s="123">
        <f t="shared" si="1705"/>
        <v>1341.0844581400002</v>
      </c>
      <c r="AB3961" s="123">
        <f t="shared" si="1706"/>
        <v>50849.45237114167</v>
      </c>
      <c r="AC3961" s="123">
        <f t="shared" si="1707"/>
        <v>202958.76501644333</v>
      </c>
      <c r="AD3961" s="150">
        <f t="shared" si="1708"/>
        <v>87053.852995000008</v>
      </c>
      <c r="AE3961" s="150">
        <f t="shared" si="1709"/>
        <v>106874.3262871468</v>
      </c>
      <c r="AF3961" s="150">
        <f t="shared" si="1710"/>
        <v>1741.0770599000002</v>
      </c>
      <c r="AG3961" s="150">
        <f t="shared" si="1711"/>
        <v>65203.335893255018</v>
      </c>
      <c r="AH3961" s="150">
        <f t="shared" si="1712"/>
        <v>260872.59223530182</v>
      </c>
    </row>
    <row r="3962" spans="1:34" ht="15.75" x14ac:dyDescent="0.2">
      <c r="A3962" s="127">
        <f t="shared" si="1713"/>
        <v>45422</v>
      </c>
      <c r="B3962" s="165">
        <f t="shared" si="1689"/>
        <v>464049.90455524623</v>
      </c>
      <c r="C3962" s="124"/>
      <c r="D3962" s="128">
        <f t="shared" si="1690"/>
        <v>6869.14</v>
      </c>
      <c r="E3962" s="129">
        <f>VLOOKUP(A3961,[1]Plan1!$AY$80:$BA$314,3)</f>
        <v>6895.24</v>
      </c>
      <c r="F3962" s="130">
        <f t="shared" si="1691"/>
        <v>45398</v>
      </c>
      <c r="G3962" s="131">
        <f t="shared" si="1692"/>
        <v>3.7996022791790818E-3</v>
      </c>
      <c r="H3962" s="132">
        <f t="shared" si="1693"/>
        <v>45427</v>
      </c>
      <c r="I3962" s="132">
        <f t="shared" si="1694"/>
        <v>45427</v>
      </c>
      <c r="J3962" s="133">
        <f t="shared" si="1695"/>
        <v>21</v>
      </c>
      <c r="K3962" s="133">
        <f t="shared" si="1696"/>
        <v>18</v>
      </c>
      <c r="L3962" s="124">
        <f t="shared" si="1697"/>
        <v>1.00325591</v>
      </c>
      <c r="M3962" s="134">
        <f t="shared" si="1698"/>
        <v>1.0015995499999999</v>
      </c>
      <c r="N3962" s="134">
        <f t="shared" si="1699"/>
        <v>1.8485693317541685</v>
      </c>
      <c r="O3962" s="124">
        <f t="shared" si="1700"/>
        <v>1.8545881</v>
      </c>
      <c r="P3962" s="124"/>
      <c r="Q3962" s="125"/>
      <c r="R3962" s="126"/>
      <c r="S3962" s="124"/>
      <c r="T3962" s="135">
        <f t="shared" si="1714"/>
        <v>7.9699999999999993E-2</v>
      </c>
      <c r="U3962" s="125">
        <f t="shared" si="1701"/>
        <v>1544</v>
      </c>
      <c r="V3962" s="125">
        <v>252</v>
      </c>
      <c r="W3962" s="134">
        <f t="shared" si="1702"/>
        <v>1.599733257</v>
      </c>
      <c r="X3962" s="18"/>
      <c r="Y3962" s="123">
        <f t="shared" si="1703"/>
        <v>67054.222907000003</v>
      </c>
      <c r="Z3962" s="123">
        <f t="shared" si="1704"/>
        <v>83787.127952732088</v>
      </c>
      <c r="AA3962" s="123">
        <f t="shared" si="1705"/>
        <v>1341.0844581400002</v>
      </c>
      <c r="AB3962" s="123">
        <f t="shared" si="1706"/>
        <v>50871.803778777328</v>
      </c>
      <c r="AC3962" s="123">
        <f t="shared" si="1707"/>
        <v>203054.2390966494</v>
      </c>
      <c r="AD3962" s="150">
        <f t="shared" si="1708"/>
        <v>87053.852995000008</v>
      </c>
      <c r="AE3962" s="150">
        <f t="shared" si="1709"/>
        <v>106968.3815594435</v>
      </c>
      <c r="AF3962" s="150">
        <f t="shared" si="1710"/>
        <v>1741.0770599000002</v>
      </c>
      <c r="AG3962" s="150">
        <f t="shared" si="1711"/>
        <v>65232.353844253346</v>
      </c>
      <c r="AH3962" s="150">
        <f t="shared" si="1712"/>
        <v>260995.66545859686</v>
      </c>
    </row>
    <row r="3963" spans="1:34" ht="15.75" x14ac:dyDescent="0.2">
      <c r="A3963" s="127">
        <f t="shared" si="1713"/>
        <v>45423</v>
      </c>
      <c r="B3963" s="165">
        <f t="shared" si="1689"/>
        <v>464268.53654279507</v>
      </c>
      <c r="C3963" s="124"/>
      <c r="D3963" s="128">
        <f t="shared" si="1690"/>
        <v>6869.14</v>
      </c>
      <c r="E3963" s="129">
        <f>VLOOKUP(A3962,[1]Plan1!$AY$80:$BA$314,3)</f>
        <v>6895.24</v>
      </c>
      <c r="F3963" s="130">
        <f t="shared" si="1691"/>
        <v>45398</v>
      </c>
      <c r="G3963" s="131">
        <f t="shared" si="1692"/>
        <v>3.7996022791790818E-3</v>
      </c>
      <c r="H3963" s="132">
        <f t="shared" si="1693"/>
        <v>45427</v>
      </c>
      <c r="I3963" s="132">
        <f t="shared" si="1694"/>
        <v>45427</v>
      </c>
      <c r="J3963" s="133">
        <f t="shared" si="1695"/>
        <v>21</v>
      </c>
      <c r="K3963" s="133">
        <f t="shared" si="1696"/>
        <v>19</v>
      </c>
      <c r="L3963" s="124">
        <f t="shared" si="1697"/>
        <v>1.0034371099999999</v>
      </c>
      <c r="M3963" s="134">
        <f t="shared" si="1698"/>
        <v>1.0015995499999999</v>
      </c>
      <c r="N3963" s="134">
        <f t="shared" si="1699"/>
        <v>1.8485693317541685</v>
      </c>
      <c r="O3963" s="124">
        <f t="shared" si="1700"/>
        <v>1.85492306</v>
      </c>
      <c r="P3963" s="124"/>
      <c r="Q3963" s="125"/>
      <c r="R3963" s="126"/>
      <c r="S3963" s="124"/>
      <c r="T3963" s="135">
        <f t="shared" si="1714"/>
        <v>7.9699999999999993E-2</v>
      </c>
      <c r="U3963" s="125">
        <f t="shared" si="1701"/>
        <v>1545</v>
      </c>
      <c r="V3963" s="125">
        <v>252</v>
      </c>
      <c r="W3963" s="134">
        <f t="shared" si="1702"/>
        <v>1.600220127</v>
      </c>
      <c r="X3963" s="18"/>
      <c r="Y3963" s="123">
        <f t="shared" si="1703"/>
        <v>67054.222907000003</v>
      </c>
      <c r="Z3963" s="123">
        <f t="shared" si="1704"/>
        <v>83860.287665618423</v>
      </c>
      <c r="AA3963" s="123">
        <f t="shared" si="1705"/>
        <v>1341.0844581400002</v>
      </c>
      <c r="AB3963" s="123">
        <f t="shared" si="1706"/>
        <v>50894.155186413009</v>
      </c>
      <c r="AC3963" s="123">
        <f t="shared" si="1707"/>
        <v>203149.75021717141</v>
      </c>
      <c r="AD3963" s="150">
        <f t="shared" si="1708"/>
        <v>87053.852995000008</v>
      </c>
      <c r="AE3963" s="150">
        <f t="shared" si="1709"/>
        <v>107062.48447547195</v>
      </c>
      <c r="AF3963" s="150">
        <f t="shared" si="1710"/>
        <v>1741.0770599000002</v>
      </c>
      <c r="AG3963" s="150">
        <f t="shared" si="1711"/>
        <v>65261.371795251674</v>
      </c>
      <c r="AH3963" s="150">
        <f t="shared" si="1712"/>
        <v>261118.78632562366</v>
      </c>
    </row>
    <row r="3964" spans="1:34" ht="15.75" x14ac:dyDescent="0.2">
      <c r="A3964" s="127">
        <f t="shared" si="1713"/>
        <v>45424</v>
      </c>
      <c r="B3964" s="165">
        <f t="shared" si="1689"/>
        <v>464319.90590142907</v>
      </c>
      <c r="C3964" s="124"/>
      <c r="D3964" s="128">
        <f t="shared" si="1690"/>
        <v>6869.14</v>
      </c>
      <c r="E3964" s="129">
        <f>VLOOKUP(A3963,[1]Plan1!$AY$80:$BA$314,3)</f>
        <v>6895.24</v>
      </c>
      <c r="F3964" s="130">
        <f t="shared" si="1691"/>
        <v>45398</v>
      </c>
      <c r="G3964" s="131">
        <f t="shared" si="1692"/>
        <v>3.7996022791790818E-3</v>
      </c>
      <c r="H3964" s="132">
        <f t="shared" si="1693"/>
        <v>45427</v>
      </c>
      <c r="I3964" s="132">
        <f t="shared" si="1694"/>
        <v>45427</v>
      </c>
      <c r="J3964" s="133">
        <f t="shared" si="1695"/>
        <v>21</v>
      </c>
      <c r="K3964" s="133">
        <f t="shared" si="1696"/>
        <v>19</v>
      </c>
      <c r="L3964" s="124">
        <f t="shared" si="1697"/>
        <v>1.0034371099999999</v>
      </c>
      <c r="M3964" s="134">
        <f t="shared" si="1698"/>
        <v>1.0015995499999999</v>
      </c>
      <c r="N3964" s="134">
        <f t="shared" si="1699"/>
        <v>1.8485693317541685</v>
      </c>
      <c r="O3964" s="124">
        <f t="shared" si="1700"/>
        <v>1.85492306</v>
      </c>
      <c r="P3964" s="124"/>
      <c r="Q3964" s="125"/>
      <c r="R3964" s="126"/>
      <c r="S3964" s="124"/>
      <c r="T3964" s="135">
        <f t="shared" si="1714"/>
        <v>7.9699999999999993E-2</v>
      </c>
      <c r="U3964" s="125">
        <f t="shared" si="1701"/>
        <v>1545</v>
      </c>
      <c r="V3964" s="125">
        <v>252</v>
      </c>
      <c r="W3964" s="134">
        <f t="shared" si="1702"/>
        <v>1.600220127</v>
      </c>
      <c r="X3964" s="18"/>
      <c r="Y3964" s="123">
        <f t="shared" si="1703"/>
        <v>67054.222907000003</v>
      </c>
      <c r="Z3964" s="123">
        <f t="shared" si="1704"/>
        <v>83860.287665618423</v>
      </c>
      <c r="AA3964" s="123">
        <f t="shared" si="1705"/>
        <v>1341.0844581400002</v>
      </c>
      <c r="AB3964" s="123">
        <f t="shared" si="1706"/>
        <v>50916.506594048675</v>
      </c>
      <c r="AC3964" s="123">
        <f t="shared" si="1707"/>
        <v>203172.10162480708</v>
      </c>
      <c r="AD3964" s="150">
        <f t="shared" si="1708"/>
        <v>87053.852995000008</v>
      </c>
      <c r="AE3964" s="150">
        <f t="shared" si="1709"/>
        <v>107062.48447547195</v>
      </c>
      <c r="AF3964" s="150">
        <f t="shared" si="1710"/>
        <v>1741.0770599000002</v>
      </c>
      <c r="AG3964" s="150">
        <f t="shared" si="1711"/>
        <v>65290.389746250003</v>
      </c>
      <c r="AH3964" s="150">
        <f t="shared" si="1712"/>
        <v>261147.80427662199</v>
      </c>
    </row>
    <row r="3965" spans="1:34" ht="15.75" x14ac:dyDescent="0.2">
      <c r="A3965" s="127">
        <f t="shared" si="1713"/>
        <v>45425</v>
      </c>
      <c r="B3965" s="165">
        <f t="shared" si="1689"/>
        <v>464371.27526006306</v>
      </c>
      <c r="C3965" s="124"/>
      <c r="D3965" s="128">
        <f t="shared" si="1690"/>
        <v>6869.14</v>
      </c>
      <c r="E3965" s="129">
        <f>VLOOKUP(A3964,[1]Plan1!$AY$80:$BA$314,3)</f>
        <v>6895.24</v>
      </c>
      <c r="F3965" s="130">
        <f t="shared" si="1691"/>
        <v>45398</v>
      </c>
      <c r="G3965" s="131">
        <f t="shared" si="1692"/>
        <v>3.7996022791790818E-3</v>
      </c>
      <c r="H3965" s="132">
        <f t="shared" si="1693"/>
        <v>45427</v>
      </c>
      <c r="I3965" s="132">
        <f t="shared" si="1694"/>
        <v>45427</v>
      </c>
      <c r="J3965" s="133">
        <f t="shared" si="1695"/>
        <v>21</v>
      </c>
      <c r="K3965" s="133">
        <f t="shared" si="1696"/>
        <v>19</v>
      </c>
      <c r="L3965" s="124">
        <f t="shared" si="1697"/>
        <v>1.0034371099999999</v>
      </c>
      <c r="M3965" s="134">
        <f t="shared" si="1698"/>
        <v>1.0015995499999999</v>
      </c>
      <c r="N3965" s="134">
        <f t="shared" si="1699"/>
        <v>1.8485693317541685</v>
      </c>
      <c r="O3965" s="124">
        <f t="shared" si="1700"/>
        <v>1.85492306</v>
      </c>
      <c r="P3965" s="124"/>
      <c r="Q3965" s="125"/>
      <c r="R3965" s="126"/>
      <c r="S3965" s="124"/>
      <c r="T3965" s="135">
        <f t="shared" si="1714"/>
        <v>7.9699999999999993E-2</v>
      </c>
      <c r="U3965" s="125">
        <f t="shared" si="1701"/>
        <v>1545</v>
      </c>
      <c r="V3965" s="125">
        <v>252</v>
      </c>
      <c r="W3965" s="134">
        <f t="shared" si="1702"/>
        <v>1.600220127</v>
      </c>
      <c r="X3965" s="18"/>
      <c r="Y3965" s="123">
        <f t="shared" si="1703"/>
        <v>67054.222907000003</v>
      </c>
      <c r="Z3965" s="123">
        <f t="shared" si="1704"/>
        <v>83860.287665618423</v>
      </c>
      <c r="AA3965" s="123">
        <f t="shared" si="1705"/>
        <v>1341.0844581400002</v>
      </c>
      <c r="AB3965" s="123">
        <f t="shared" si="1706"/>
        <v>50938.858001684341</v>
      </c>
      <c r="AC3965" s="123">
        <f t="shared" si="1707"/>
        <v>203194.45303244275</v>
      </c>
      <c r="AD3965" s="150">
        <f t="shared" si="1708"/>
        <v>87053.852995000008</v>
      </c>
      <c r="AE3965" s="150">
        <f t="shared" si="1709"/>
        <v>107062.48447547195</v>
      </c>
      <c r="AF3965" s="150">
        <f t="shared" si="1710"/>
        <v>1741.0770599000002</v>
      </c>
      <c r="AG3965" s="150">
        <f t="shared" si="1711"/>
        <v>65319.407697248338</v>
      </c>
      <c r="AH3965" s="150">
        <f t="shared" si="1712"/>
        <v>261176.82222762032</v>
      </c>
    </row>
    <row r="3966" spans="1:34" ht="15.75" x14ac:dyDescent="0.2">
      <c r="A3966" s="127">
        <f t="shared" si="1713"/>
        <v>45426</v>
      </c>
      <c r="B3966" s="165">
        <f t="shared" si="1689"/>
        <v>464589.98845688696</v>
      </c>
      <c r="C3966" s="124"/>
      <c r="D3966" s="128">
        <f t="shared" si="1690"/>
        <v>6869.14</v>
      </c>
      <c r="E3966" s="129">
        <f>VLOOKUP(A3965,[1]Plan1!$AY$80:$BA$314,3)</f>
        <v>6895.24</v>
      </c>
      <c r="F3966" s="130">
        <f t="shared" si="1691"/>
        <v>45398</v>
      </c>
      <c r="G3966" s="131">
        <f t="shared" si="1692"/>
        <v>3.7996022791790818E-3</v>
      </c>
      <c r="H3966" s="132">
        <f t="shared" si="1693"/>
        <v>45427</v>
      </c>
      <c r="I3966" s="132">
        <f t="shared" si="1694"/>
        <v>45427</v>
      </c>
      <c r="J3966" s="133">
        <f t="shared" si="1695"/>
        <v>21</v>
      </c>
      <c r="K3966" s="133">
        <f t="shared" si="1696"/>
        <v>20</v>
      </c>
      <c r="L3966" s="124">
        <f t="shared" si="1697"/>
        <v>1.0036183400000001</v>
      </c>
      <c r="M3966" s="134">
        <f t="shared" si="1698"/>
        <v>1.0015995499999999</v>
      </c>
      <c r="N3966" s="134">
        <f t="shared" si="1699"/>
        <v>1.8485693317541685</v>
      </c>
      <c r="O3966" s="124">
        <f t="shared" si="1700"/>
        <v>1.85525808</v>
      </c>
      <c r="P3966" s="124"/>
      <c r="Q3966" s="125"/>
      <c r="R3966" s="126"/>
      <c r="S3966" s="124"/>
      <c r="T3966" s="135">
        <f t="shared" si="1714"/>
        <v>7.9699999999999993E-2</v>
      </c>
      <c r="U3966" s="125">
        <f t="shared" si="1701"/>
        <v>1546</v>
      </c>
      <c r="V3966" s="125">
        <v>252</v>
      </c>
      <c r="W3966" s="134">
        <f t="shared" si="1702"/>
        <v>1.600707146</v>
      </c>
      <c r="X3966" s="18"/>
      <c r="Y3966" s="123">
        <f t="shared" si="1703"/>
        <v>67054.222907000003</v>
      </c>
      <c r="Z3966" s="123">
        <f t="shared" si="1704"/>
        <v>83933.48289897514</v>
      </c>
      <c r="AA3966" s="123">
        <f t="shared" si="1705"/>
        <v>1341.0844581400002</v>
      </c>
      <c r="AB3966" s="123">
        <f t="shared" si="1706"/>
        <v>50961.209409319999</v>
      </c>
      <c r="AC3966" s="123">
        <f t="shared" si="1707"/>
        <v>203289.99967343512</v>
      </c>
      <c r="AD3966" s="150">
        <f t="shared" si="1708"/>
        <v>87053.852995000008</v>
      </c>
      <c r="AE3966" s="150">
        <f t="shared" si="1709"/>
        <v>107156.63308030521</v>
      </c>
      <c r="AF3966" s="150">
        <f t="shared" si="1710"/>
        <v>1741.0770599000002</v>
      </c>
      <c r="AG3966" s="150">
        <f t="shared" si="1711"/>
        <v>65348.425648246666</v>
      </c>
      <c r="AH3966" s="150">
        <f t="shared" si="1712"/>
        <v>261299.98878345187</v>
      </c>
    </row>
    <row r="3967" spans="1:34" ht="15.75" x14ac:dyDescent="0.2">
      <c r="A3967" s="127">
        <f t="shared" si="1713"/>
        <v>45427</v>
      </c>
      <c r="B3967" s="165">
        <f t="shared" si="1689"/>
        <v>464808.78081367689</v>
      </c>
      <c r="C3967" s="124"/>
      <c r="D3967" s="128">
        <f t="shared" si="1690"/>
        <v>6869.14</v>
      </c>
      <c r="E3967" s="129">
        <f>VLOOKUP(A3966,[1]Plan1!$AY$80:$BA$314,3)</f>
        <v>6895.24</v>
      </c>
      <c r="F3967" s="130">
        <f t="shared" si="1691"/>
        <v>45398</v>
      </c>
      <c r="G3967" s="131">
        <f t="shared" si="1692"/>
        <v>3.7996022791790818E-3</v>
      </c>
      <c r="H3967" s="132">
        <f t="shared" si="1693"/>
        <v>45460</v>
      </c>
      <c r="I3967" s="132">
        <f t="shared" si="1694"/>
        <v>45427</v>
      </c>
      <c r="J3967" s="133">
        <f t="shared" si="1695"/>
        <v>21</v>
      </c>
      <c r="K3967" s="133">
        <f t="shared" si="1696"/>
        <v>21</v>
      </c>
      <c r="L3967" s="124">
        <f t="shared" si="1697"/>
        <v>1.0037996</v>
      </c>
      <c r="M3967" s="134">
        <f t="shared" si="1698"/>
        <v>1.0015995499999999</v>
      </c>
      <c r="N3967" s="134">
        <f t="shared" si="1699"/>
        <v>1.8485693317541685</v>
      </c>
      <c r="O3967" s="124">
        <f t="shared" si="1700"/>
        <v>1.85559315</v>
      </c>
      <c r="P3967" s="124"/>
      <c r="Q3967" s="125"/>
      <c r="R3967" s="126"/>
      <c r="S3967" s="124"/>
      <c r="T3967" s="135">
        <f t="shared" si="1714"/>
        <v>7.9699999999999993E-2</v>
      </c>
      <c r="U3967" s="125">
        <f t="shared" si="1701"/>
        <v>1547</v>
      </c>
      <c r="V3967" s="125">
        <v>252</v>
      </c>
      <c r="W3967" s="134">
        <f t="shared" si="1702"/>
        <v>1.6011943129999999</v>
      </c>
      <c r="X3967" s="18"/>
      <c r="Y3967" s="123">
        <f t="shared" si="1703"/>
        <v>67054.222907000003</v>
      </c>
      <c r="Z3967" s="123">
        <f t="shared" si="1704"/>
        <v>84006.712756446141</v>
      </c>
      <c r="AA3967" s="123">
        <f t="shared" si="1705"/>
        <v>1341.0844581400002</v>
      </c>
      <c r="AB3967" s="123">
        <f t="shared" si="1706"/>
        <v>50983.560816955665</v>
      </c>
      <c r="AC3967" s="123">
        <f t="shared" si="1707"/>
        <v>203385.5809385418</v>
      </c>
      <c r="AD3967" s="150">
        <f t="shared" si="1708"/>
        <v>87053.852995000008</v>
      </c>
      <c r="AE3967" s="150">
        <f t="shared" si="1709"/>
        <v>107250.82622099007</v>
      </c>
      <c r="AF3967" s="150">
        <f t="shared" si="1710"/>
        <v>1741.0770599000002</v>
      </c>
      <c r="AG3967" s="150">
        <f t="shared" si="1711"/>
        <v>65377.443599245009</v>
      </c>
      <c r="AH3967" s="150">
        <f t="shared" si="1712"/>
        <v>261423.19987513509</v>
      </c>
    </row>
    <row r="3968" spans="1:34" ht="15.75" x14ac:dyDescent="0.2">
      <c r="A3968" s="127">
        <f t="shared" si="1713"/>
        <v>45428</v>
      </c>
      <c r="B3968" s="165">
        <f t="shared" si="1689"/>
        <v>465037.33920046443</v>
      </c>
      <c r="C3968" s="124"/>
      <c r="D3968" s="128">
        <f t="shared" si="1690"/>
        <v>6895.24</v>
      </c>
      <c r="E3968" s="129">
        <f>VLOOKUP(A3967,[1]Plan1!$AY$80:$BA$314,3)</f>
        <v>6926.96</v>
      </c>
      <c r="F3968" s="130">
        <f t="shared" si="1691"/>
        <v>45428</v>
      </c>
      <c r="G3968" s="131">
        <f t="shared" si="1692"/>
        <v>4.600274972299756E-3</v>
      </c>
      <c r="H3968" s="132">
        <f t="shared" si="1693"/>
        <v>45460</v>
      </c>
      <c r="I3968" s="132">
        <f t="shared" si="1694"/>
        <v>45460</v>
      </c>
      <c r="J3968" s="133">
        <f t="shared" si="1695"/>
        <v>22</v>
      </c>
      <c r="K3968" s="133">
        <f t="shared" si="1696"/>
        <v>1</v>
      </c>
      <c r="L3968" s="124">
        <f t="shared" si="1697"/>
        <v>1.0002086400000001</v>
      </c>
      <c r="M3968" s="134">
        <f t="shared" si="1698"/>
        <v>1.0037996</v>
      </c>
      <c r="N3968" s="134">
        <f t="shared" si="1699"/>
        <v>1.8555931557871017</v>
      </c>
      <c r="O3968" s="124">
        <f t="shared" si="1700"/>
        <v>1.8559802999999999</v>
      </c>
      <c r="P3968" s="124"/>
      <c r="Q3968" s="125"/>
      <c r="R3968" s="126"/>
      <c r="S3968" s="124"/>
      <c r="T3968" s="135">
        <f t="shared" si="1714"/>
        <v>7.9699999999999993E-2</v>
      </c>
      <c r="U3968" s="125">
        <f t="shared" si="1701"/>
        <v>1548</v>
      </c>
      <c r="V3968" s="125">
        <v>252</v>
      </c>
      <c r="W3968" s="134">
        <f t="shared" si="1702"/>
        <v>1.6016816279999999</v>
      </c>
      <c r="X3968" s="18"/>
      <c r="Y3968" s="123">
        <f t="shared" si="1703"/>
        <v>67054.222907000003</v>
      </c>
      <c r="Z3968" s="123">
        <f t="shared" si="1704"/>
        <v>84084.214219327754</v>
      </c>
      <c r="AA3968" s="123">
        <f t="shared" si="1705"/>
        <v>1341.0844581400002</v>
      </c>
      <c r="AB3968" s="123">
        <f t="shared" si="1706"/>
        <v>51005.912224591331</v>
      </c>
      <c r="AC3968" s="123">
        <f t="shared" si="1707"/>
        <v>203485.43380905909</v>
      </c>
      <c r="AD3968" s="150">
        <f t="shared" si="1708"/>
        <v>87053.852995000008</v>
      </c>
      <c r="AE3968" s="150">
        <f t="shared" si="1709"/>
        <v>107350.51378626196</v>
      </c>
      <c r="AF3968" s="150">
        <f t="shared" si="1710"/>
        <v>1741.0770599000002</v>
      </c>
      <c r="AG3968" s="150">
        <f t="shared" si="1711"/>
        <v>65406.461550243344</v>
      </c>
      <c r="AH3968" s="150">
        <f t="shared" si="1712"/>
        <v>261551.90539140534</v>
      </c>
    </row>
    <row r="3969" spans="1:34" ht="15.75" x14ac:dyDescent="0.2">
      <c r="A3969" s="127">
        <f t="shared" si="1713"/>
        <v>45429</v>
      </c>
      <c r="B3969" s="165">
        <f t="shared" si="1689"/>
        <v>465265.9922225913</v>
      </c>
      <c r="C3969" s="124"/>
      <c r="D3969" s="128">
        <f t="shared" si="1690"/>
        <v>6895.24</v>
      </c>
      <c r="E3969" s="129">
        <f>VLOOKUP(A3968,[1]Plan1!$AY$80:$BA$314,3)</f>
        <v>6926.96</v>
      </c>
      <c r="F3969" s="130">
        <f t="shared" si="1691"/>
        <v>45428</v>
      </c>
      <c r="G3969" s="131">
        <f t="shared" si="1692"/>
        <v>4.600274972299756E-3</v>
      </c>
      <c r="H3969" s="132">
        <f t="shared" si="1693"/>
        <v>45460</v>
      </c>
      <c r="I3969" s="132">
        <f t="shared" si="1694"/>
        <v>45460</v>
      </c>
      <c r="J3969" s="133">
        <f t="shared" si="1695"/>
        <v>22</v>
      </c>
      <c r="K3969" s="133">
        <f t="shared" si="1696"/>
        <v>2</v>
      </c>
      <c r="L3969" s="124">
        <f t="shared" si="1697"/>
        <v>1.0004173300000001</v>
      </c>
      <c r="M3969" s="134">
        <f t="shared" si="1698"/>
        <v>1.0037996</v>
      </c>
      <c r="N3969" s="134">
        <f t="shared" si="1699"/>
        <v>1.8555931557871017</v>
      </c>
      <c r="O3969" s="124">
        <f t="shared" si="1700"/>
        <v>1.8563675500000001</v>
      </c>
      <c r="P3969" s="124"/>
      <c r="Q3969" s="125"/>
      <c r="R3969" s="126"/>
      <c r="S3969" s="124"/>
      <c r="T3969" s="135">
        <f t="shared" si="1714"/>
        <v>7.9699999999999993E-2</v>
      </c>
      <c r="U3969" s="125">
        <f t="shared" si="1701"/>
        <v>1549</v>
      </c>
      <c r="V3969" s="125">
        <v>252</v>
      </c>
      <c r="W3969" s="134">
        <f t="shared" si="1702"/>
        <v>1.602169092</v>
      </c>
      <c r="X3969" s="18"/>
      <c r="Y3969" s="123">
        <f t="shared" si="1703"/>
        <v>67054.222907000003</v>
      </c>
      <c r="Z3969" s="123">
        <f t="shared" si="1704"/>
        <v>84161.757075163114</v>
      </c>
      <c r="AA3969" s="123">
        <f t="shared" si="1705"/>
        <v>1341.0844581400002</v>
      </c>
      <c r="AB3969" s="123">
        <f t="shared" si="1706"/>
        <v>51028.263632227005</v>
      </c>
      <c r="AC3969" s="123">
        <f t="shared" si="1707"/>
        <v>203585.3280725301</v>
      </c>
      <c r="AD3969" s="150">
        <f t="shared" si="1708"/>
        <v>87053.852995000008</v>
      </c>
      <c r="AE3969" s="150">
        <f t="shared" si="1709"/>
        <v>107450.25459391954</v>
      </c>
      <c r="AF3969" s="150">
        <f t="shared" si="1710"/>
        <v>1741.0770599000002</v>
      </c>
      <c r="AG3969" s="150">
        <f t="shared" si="1711"/>
        <v>65435.47950124168</v>
      </c>
      <c r="AH3969" s="150">
        <f t="shared" si="1712"/>
        <v>261680.66415006123</v>
      </c>
    </row>
    <row r="3970" spans="1:34" ht="15.75" x14ac:dyDescent="0.2">
      <c r="A3970" s="127">
        <f t="shared" si="1713"/>
        <v>45430</v>
      </c>
      <c r="B3970" s="165">
        <f t="shared" si="1689"/>
        <v>465494.73224969406</v>
      </c>
      <c r="C3970" s="124"/>
      <c r="D3970" s="128">
        <f t="shared" si="1690"/>
        <v>6895.24</v>
      </c>
      <c r="E3970" s="129">
        <f>VLOOKUP(A3969,[1]Plan1!$AY$80:$BA$314,3)</f>
        <v>6926.96</v>
      </c>
      <c r="F3970" s="130">
        <f t="shared" si="1691"/>
        <v>45428</v>
      </c>
      <c r="G3970" s="131">
        <f t="shared" si="1692"/>
        <v>4.600274972299756E-3</v>
      </c>
      <c r="H3970" s="132">
        <f t="shared" si="1693"/>
        <v>45460</v>
      </c>
      <c r="I3970" s="132">
        <f t="shared" si="1694"/>
        <v>45460</v>
      </c>
      <c r="J3970" s="133">
        <f t="shared" si="1695"/>
        <v>22</v>
      </c>
      <c r="K3970" s="133">
        <f t="shared" si="1696"/>
        <v>3</v>
      </c>
      <c r="L3970" s="124">
        <f t="shared" si="1697"/>
        <v>1.0006260600000001</v>
      </c>
      <c r="M3970" s="134">
        <f t="shared" si="1698"/>
        <v>1.0037996</v>
      </c>
      <c r="N3970" s="134">
        <f t="shared" si="1699"/>
        <v>1.8555931557871017</v>
      </c>
      <c r="O3970" s="124">
        <f t="shared" si="1700"/>
        <v>1.8567548599999999</v>
      </c>
      <c r="P3970" s="124"/>
      <c r="Q3970" s="125"/>
      <c r="R3970" s="126"/>
      <c r="S3970" s="124"/>
      <c r="T3970" s="135">
        <f t="shared" si="1714"/>
        <v>7.9699999999999993E-2</v>
      </c>
      <c r="U3970" s="125">
        <f t="shared" si="1701"/>
        <v>1550</v>
      </c>
      <c r="V3970" s="125">
        <v>252</v>
      </c>
      <c r="W3970" s="134">
        <f t="shared" si="1702"/>
        <v>1.6026567039999999</v>
      </c>
      <c r="X3970" s="18"/>
      <c r="Y3970" s="123">
        <f t="shared" si="1703"/>
        <v>67054.222907000003</v>
      </c>
      <c r="Z3970" s="123">
        <f t="shared" si="1704"/>
        <v>84239.337986474988</v>
      </c>
      <c r="AA3970" s="123">
        <f t="shared" si="1705"/>
        <v>1341.0844581400002</v>
      </c>
      <c r="AB3970" s="123">
        <f t="shared" si="1706"/>
        <v>51050.615039862678</v>
      </c>
      <c r="AC3970" s="123">
        <f t="shared" si="1707"/>
        <v>203685.26039147767</v>
      </c>
      <c r="AD3970" s="150">
        <f t="shared" si="1708"/>
        <v>87053.852995000008</v>
      </c>
      <c r="AE3970" s="150">
        <f t="shared" si="1709"/>
        <v>107550.04435107636</v>
      </c>
      <c r="AF3970" s="150">
        <f t="shared" si="1710"/>
        <v>1741.0770599000002</v>
      </c>
      <c r="AG3970" s="150">
        <f t="shared" si="1711"/>
        <v>65464.497452240008</v>
      </c>
      <c r="AH3970" s="150">
        <f t="shared" si="1712"/>
        <v>261809.47185821639</v>
      </c>
    </row>
    <row r="3971" spans="1:34" ht="15.75" x14ac:dyDescent="0.2">
      <c r="A3971" s="127">
        <f t="shared" si="1713"/>
        <v>45431</v>
      </c>
      <c r="B3971" s="165">
        <f t="shared" si="1689"/>
        <v>465546.10160832806</v>
      </c>
      <c r="C3971" s="124"/>
      <c r="D3971" s="128">
        <f t="shared" si="1690"/>
        <v>6895.24</v>
      </c>
      <c r="E3971" s="129">
        <f>VLOOKUP(A3970,[1]Plan1!$AY$80:$BA$314,3)</f>
        <v>6926.96</v>
      </c>
      <c r="F3971" s="130">
        <f t="shared" si="1691"/>
        <v>45428</v>
      </c>
      <c r="G3971" s="131">
        <f t="shared" si="1692"/>
        <v>4.600274972299756E-3</v>
      </c>
      <c r="H3971" s="132">
        <f t="shared" si="1693"/>
        <v>45460</v>
      </c>
      <c r="I3971" s="132">
        <f t="shared" si="1694"/>
        <v>45460</v>
      </c>
      <c r="J3971" s="133">
        <f t="shared" si="1695"/>
        <v>22</v>
      </c>
      <c r="K3971" s="133">
        <f t="shared" si="1696"/>
        <v>3</v>
      </c>
      <c r="L3971" s="124">
        <f t="shared" si="1697"/>
        <v>1.0006260600000001</v>
      </c>
      <c r="M3971" s="134">
        <f t="shared" si="1698"/>
        <v>1.0037996</v>
      </c>
      <c r="N3971" s="134">
        <f t="shared" si="1699"/>
        <v>1.8555931557871017</v>
      </c>
      <c r="O3971" s="124">
        <f t="shared" si="1700"/>
        <v>1.8567548599999999</v>
      </c>
      <c r="P3971" s="124"/>
      <c r="Q3971" s="125"/>
      <c r="R3971" s="126"/>
      <c r="S3971" s="124"/>
      <c r="T3971" s="135">
        <f t="shared" si="1714"/>
        <v>7.9699999999999993E-2</v>
      </c>
      <c r="U3971" s="125">
        <f t="shared" si="1701"/>
        <v>1550</v>
      </c>
      <c r="V3971" s="125">
        <v>252</v>
      </c>
      <c r="W3971" s="134">
        <f t="shared" si="1702"/>
        <v>1.6026567039999999</v>
      </c>
      <c r="X3971" s="18"/>
      <c r="Y3971" s="123">
        <f t="shared" si="1703"/>
        <v>67054.222907000003</v>
      </c>
      <c r="Z3971" s="123">
        <f t="shared" si="1704"/>
        <v>84239.337986474988</v>
      </c>
      <c r="AA3971" s="123">
        <f t="shared" si="1705"/>
        <v>1341.0844581400002</v>
      </c>
      <c r="AB3971" s="123">
        <f t="shared" si="1706"/>
        <v>51072.966447498336</v>
      </c>
      <c r="AC3971" s="123">
        <f t="shared" si="1707"/>
        <v>203707.61179911331</v>
      </c>
      <c r="AD3971" s="150">
        <f t="shared" si="1708"/>
        <v>87053.852995000008</v>
      </c>
      <c r="AE3971" s="150">
        <f t="shared" si="1709"/>
        <v>107550.04435107636</v>
      </c>
      <c r="AF3971" s="150">
        <f t="shared" si="1710"/>
        <v>1741.0770599000002</v>
      </c>
      <c r="AG3971" s="150">
        <f t="shared" si="1711"/>
        <v>65493.515403238343</v>
      </c>
      <c r="AH3971" s="150">
        <f t="shared" si="1712"/>
        <v>261838.48980921472</v>
      </c>
    </row>
    <row r="3972" spans="1:34" ht="15.75" x14ac:dyDescent="0.2">
      <c r="A3972" s="127">
        <f t="shared" si="1713"/>
        <v>45432</v>
      </c>
      <c r="B3972" s="165">
        <f t="shared" si="1689"/>
        <v>465597.47096696205</v>
      </c>
      <c r="C3972" s="124"/>
      <c r="D3972" s="128">
        <f t="shared" si="1690"/>
        <v>6895.24</v>
      </c>
      <c r="E3972" s="129">
        <f>VLOOKUP(A3971,[1]Plan1!$AY$80:$BA$314,3)</f>
        <v>6926.96</v>
      </c>
      <c r="F3972" s="130">
        <f t="shared" si="1691"/>
        <v>45428</v>
      </c>
      <c r="G3972" s="131">
        <f t="shared" si="1692"/>
        <v>4.600274972299756E-3</v>
      </c>
      <c r="H3972" s="132">
        <f t="shared" si="1693"/>
        <v>45460</v>
      </c>
      <c r="I3972" s="132">
        <f t="shared" si="1694"/>
        <v>45460</v>
      </c>
      <c r="J3972" s="133">
        <f t="shared" si="1695"/>
        <v>22</v>
      </c>
      <c r="K3972" s="133">
        <f t="shared" si="1696"/>
        <v>3</v>
      </c>
      <c r="L3972" s="124">
        <f t="shared" si="1697"/>
        <v>1.0006260600000001</v>
      </c>
      <c r="M3972" s="134">
        <f t="shared" si="1698"/>
        <v>1.0037996</v>
      </c>
      <c r="N3972" s="134">
        <f t="shared" si="1699"/>
        <v>1.8555931557871017</v>
      </c>
      <c r="O3972" s="124">
        <f t="shared" si="1700"/>
        <v>1.8567548599999999</v>
      </c>
      <c r="P3972" s="124"/>
      <c r="Q3972" s="125"/>
      <c r="R3972" s="126"/>
      <c r="S3972" s="124"/>
      <c r="T3972" s="135">
        <f t="shared" si="1714"/>
        <v>7.9699999999999993E-2</v>
      </c>
      <c r="U3972" s="125">
        <f t="shared" si="1701"/>
        <v>1550</v>
      </c>
      <c r="V3972" s="125">
        <v>252</v>
      </c>
      <c r="W3972" s="134">
        <f t="shared" si="1702"/>
        <v>1.6026567039999999</v>
      </c>
      <c r="X3972" s="18"/>
      <c r="Y3972" s="123">
        <f t="shared" si="1703"/>
        <v>67054.222907000003</v>
      </c>
      <c r="Z3972" s="123">
        <f t="shared" si="1704"/>
        <v>84239.337986474988</v>
      </c>
      <c r="AA3972" s="123">
        <f t="shared" si="1705"/>
        <v>1341.0844581400002</v>
      </c>
      <c r="AB3972" s="123">
        <f t="shared" si="1706"/>
        <v>51095.317855134002</v>
      </c>
      <c r="AC3972" s="123">
        <f t="shared" si="1707"/>
        <v>203729.96320674897</v>
      </c>
      <c r="AD3972" s="150">
        <f t="shared" si="1708"/>
        <v>87053.852995000008</v>
      </c>
      <c r="AE3972" s="150">
        <f t="shared" si="1709"/>
        <v>107550.04435107636</v>
      </c>
      <c r="AF3972" s="150">
        <f t="shared" si="1710"/>
        <v>1741.0770599000002</v>
      </c>
      <c r="AG3972" s="150">
        <f t="shared" si="1711"/>
        <v>65522.533354236679</v>
      </c>
      <c r="AH3972" s="150">
        <f t="shared" si="1712"/>
        <v>261867.50776021308</v>
      </c>
    </row>
    <row r="3973" spans="1:34" ht="15.75" x14ac:dyDescent="0.2">
      <c r="A3973" s="127">
        <f t="shared" si="1713"/>
        <v>45433</v>
      </c>
      <c r="B3973" s="165">
        <f t="shared" si="1689"/>
        <v>465826.30548315565</v>
      </c>
      <c r="C3973" s="124"/>
      <c r="D3973" s="128">
        <f t="shared" si="1690"/>
        <v>6895.24</v>
      </c>
      <c r="E3973" s="129">
        <f>VLOOKUP(A3972,[1]Plan1!$AY$80:$BA$314,3)</f>
        <v>6926.96</v>
      </c>
      <c r="F3973" s="130">
        <f t="shared" si="1691"/>
        <v>45428</v>
      </c>
      <c r="G3973" s="131">
        <f t="shared" si="1692"/>
        <v>4.600274972299756E-3</v>
      </c>
      <c r="H3973" s="132">
        <f t="shared" si="1693"/>
        <v>45460</v>
      </c>
      <c r="I3973" s="132">
        <f t="shared" si="1694"/>
        <v>45460</v>
      </c>
      <c r="J3973" s="133">
        <f t="shared" si="1695"/>
        <v>22</v>
      </c>
      <c r="K3973" s="133">
        <f t="shared" si="1696"/>
        <v>4</v>
      </c>
      <c r="L3973" s="124">
        <f t="shared" si="1697"/>
        <v>1.00083484</v>
      </c>
      <c r="M3973" s="134">
        <f t="shared" si="1698"/>
        <v>1.0037996</v>
      </c>
      <c r="N3973" s="134">
        <f t="shared" si="1699"/>
        <v>1.8555931557871017</v>
      </c>
      <c r="O3973" s="124">
        <f t="shared" si="1700"/>
        <v>1.85714227</v>
      </c>
      <c r="P3973" s="124"/>
      <c r="Q3973" s="125"/>
      <c r="R3973" s="126"/>
      <c r="S3973" s="124"/>
      <c r="T3973" s="135">
        <f t="shared" si="1714"/>
        <v>7.9699999999999993E-2</v>
      </c>
      <c r="U3973" s="125">
        <f t="shared" si="1701"/>
        <v>1551</v>
      </c>
      <c r="V3973" s="125">
        <v>252</v>
      </c>
      <c r="W3973" s="134">
        <f t="shared" si="1702"/>
        <v>1.6031444640000001</v>
      </c>
      <c r="X3973" s="18"/>
      <c r="Y3973" s="123">
        <f t="shared" si="1703"/>
        <v>67054.222907000003</v>
      </c>
      <c r="Z3973" s="123">
        <f t="shared" si="1704"/>
        <v>84316.960226772353</v>
      </c>
      <c r="AA3973" s="123">
        <f t="shared" si="1705"/>
        <v>1341.0844581400002</v>
      </c>
      <c r="AB3973" s="123">
        <f t="shared" si="1706"/>
        <v>51117.669262769668</v>
      </c>
      <c r="AC3973" s="123">
        <f t="shared" si="1707"/>
        <v>203829.93685468199</v>
      </c>
      <c r="AD3973" s="150">
        <f t="shared" si="1708"/>
        <v>87053.852995000008</v>
      </c>
      <c r="AE3973" s="150">
        <f t="shared" si="1709"/>
        <v>107649.88726833863</v>
      </c>
      <c r="AF3973" s="150">
        <f t="shared" si="1710"/>
        <v>1741.0770599000002</v>
      </c>
      <c r="AG3973" s="150">
        <f t="shared" si="1711"/>
        <v>65551.551305235</v>
      </c>
      <c r="AH3973" s="150">
        <f t="shared" si="1712"/>
        <v>261996.36862847366</v>
      </c>
    </row>
    <row r="3974" spans="1:34" ht="15.75" x14ac:dyDescent="0.2">
      <c r="A3974" s="127">
        <f t="shared" si="1713"/>
        <v>45434</v>
      </c>
      <c r="B3974" s="165">
        <f t="shared" si="1689"/>
        <v>466055.23101326509</v>
      </c>
      <c r="C3974" s="124"/>
      <c r="D3974" s="128">
        <f t="shared" si="1690"/>
        <v>6895.24</v>
      </c>
      <c r="E3974" s="129">
        <f>VLOOKUP(A3973,[1]Plan1!$AY$80:$BA$314,3)</f>
        <v>6926.96</v>
      </c>
      <c r="F3974" s="130">
        <f t="shared" si="1691"/>
        <v>45428</v>
      </c>
      <c r="G3974" s="131">
        <f t="shared" si="1692"/>
        <v>4.600274972299756E-3</v>
      </c>
      <c r="H3974" s="132">
        <f t="shared" si="1693"/>
        <v>45460</v>
      </c>
      <c r="I3974" s="132">
        <f t="shared" si="1694"/>
        <v>45460</v>
      </c>
      <c r="J3974" s="133">
        <f t="shared" si="1695"/>
        <v>22</v>
      </c>
      <c r="K3974" s="133">
        <f t="shared" si="1696"/>
        <v>5</v>
      </c>
      <c r="L3974" s="124">
        <f t="shared" si="1697"/>
        <v>1.0010436599999999</v>
      </c>
      <c r="M3974" s="134">
        <f t="shared" si="1698"/>
        <v>1.0037996</v>
      </c>
      <c r="N3974" s="134">
        <f t="shared" si="1699"/>
        <v>1.8555931557871017</v>
      </c>
      <c r="O3974" s="124">
        <f t="shared" si="1700"/>
        <v>1.85752976</v>
      </c>
      <c r="P3974" s="124"/>
      <c r="Q3974" s="125"/>
      <c r="R3974" s="126"/>
      <c r="S3974" s="124"/>
      <c r="T3974" s="135">
        <f t="shared" si="1714"/>
        <v>7.9699999999999993E-2</v>
      </c>
      <c r="U3974" s="125">
        <f t="shared" si="1701"/>
        <v>1552</v>
      </c>
      <c r="V3974" s="125">
        <v>252</v>
      </c>
      <c r="W3974" s="134">
        <f t="shared" si="1702"/>
        <v>1.6036323729999999</v>
      </c>
      <c r="X3974" s="18"/>
      <c r="Y3974" s="123">
        <f t="shared" si="1703"/>
        <v>67054.222907000003</v>
      </c>
      <c r="Z3974" s="123">
        <f t="shared" si="1704"/>
        <v>84394.622276033595</v>
      </c>
      <c r="AA3974" s="123">
        <f t="shared" si="1705"/>
        <v>1341.0844581400002</v>
      </c>
      <c r="AB3974" s="123">
        <f t="shared" si="1706"/>
        <v>51140.020670405342</v>
      </c>
      <c r="AC3974" s="123">
        <f t="shared" si="1707"/>
        <v>203929.95031157893</v>
      </c>
      <c r="AD3974" s="150">
        <f t="shared" si="1708"/>
        <v>87053.852995000008</v>
      </c>
      <c r="AE3974" s="150">
        <f t="shared" si="1709"/>
        <v>107749.7813905528</v>
      </c>
      <c r="AF3974" s="150">
        <f t="shared" si="1710"/>
        <v>1741.0770599000002</v>
      </c>
      <c r="AG3974" s="150">
        <f t="shared" si="1711"/>
        <v>65580.569256233342</v>
      </c>
      <c r="AH3974" s="150">
        <f t="shared" si="1712"/>
        <v>262125.28070168616</v>
      </c>
    </row>
    <row r="3975" spans="1:34" ht="15.75" x14ac:dyDescent="0.2">
      <c r="A3975" s="127">
        <f t="shared" si="1713"/>
        <v>45435</v>
      </c>
      <c r="B3975" s="165">
        <f t="shared" ref="B3975:B4038" si="1715">AC3975+AH3975</f>
        <v>466284.24551045714</v>
      </c>
      <c r="C3975" s="124"/>
      <c r="D3975" s="128">
        <f t="shared" ref="D3975:D4038" si="1716">IF(E3975=E3974,D3974,E3974)</f>
        <v>6895.24</v>
      </c>
      <c r="E3975" s="129">
        <f>VLOOKUP(A3974,[1]Plan1!$AY$80:$BA$314,3)</f>
        <v>6926.96</v>
      </c>
      <c r="F3975" s="130">
        <f t="shared" ref="F3975:F4038" si="1717">IF(D3975=D3974,F3974,A3975)</f>
        <v>45428</v>
      </c>
      <c r="G3975" s="131">
        <f t="shared" ref="G3975:G4038" si="1718">(E3975/D3975)-1</f>
        <v>4.600274972299756E-3</v>
      </c>
      <c r="H3975" s="132">
        <f t="shared" ref="H3975:H4038" si="1719">IF(DAY(A3975)=15,VLOOKUP(A3975,AO$118:AT$450,4),H3974)</f>
        <v>45460</v>
      </c>
      <c r="I3975" s="132">
        <f t="shared" ref="I3975:I4038" si="1720">IF(A3975&gt;I3974,H3975,I3974)</f>
        <v>45460</v>
      </c>
      <c r="J3975" s="133">
        <f t="shared" ref="J3975:J4038" si="1721">IF(I3975=I3974,J3974,NETWORKDAYS(I3974,I3975,$AK$118:$AK$502)-1)</f>
        <v>22</v>
      </c>
      <c r="K3975" s="133">
        <f t="shared" ref="K3975:K4038" si="1722">(J3975-(NETWORKDAYS(A3975,I3975,AK$118:AK$502)-1))</f>
        <v>6</v>
      </c>
      <c r="L3975" s="124">
        <f t="shared" ref="L3975:L4038" si="1723">TRUNC((E3975/D3975)^TRUNC((K3975/J3975),9),8)</f>
        <v>1.00125252</v>
      </c>
      <c r="M3975" s="134">
        <f t="shared" ref="M3975:M4038" si="1724">IF(I3975&gt;I3974,L3974,M3974)</f>
        <v>1.0037996</v>
      </c>
      <c r="N3975" s="134">
        <f t="shared" ref="N3975:N4038" si="1725">IF(I3975&gt;I3974,N3974*M3975,N3974)</f>
        <v>1.8555931557871017</v>
      </c>
      <c r="O3975" s="124">
        <f t="shared" ref="O3975:O4038" si="1726">TRUNC(TRUNC((L3975*N3975),15),8)</f>
        <v>1.8579173200000001</v>
      </c>
      <c r="P3975" s="124"/>
      <c r="Q3975" s="125"/>
      <c r="R3975" s="126"/>
      <c r="S3975" s="124"/>
      <c r="T3975" s="135">
        <f t="shared" si="1714"/>
        <v>7.9699999999999993E-2</v>
      </c>
      <c r="U3975" s="125">
        <f t="shared" ref="U3975:U4038" si="1727">IF(Q3974&gt;0,1,IF(K3975=K3974,U3974,U3974+1))</f>
        <v>1553</v>
      </c>
      <c r="V3975" s="125">
        <v>252</v>
      </c>
      <c r="W3975" s="134">
        <f t="shared" ref="W3975:W4038" si="1728">ROUND((1+T3975)^TRUNC((U3975/V3975),9),9)</f>
        <v>1.60412043</v>
      </c>
      <c r="X3975" s="18"/>
      <c r="Y3975" s="123">
        <f t="shared" ref="Y3975:Y4038" si="1729">S$1686+X$1686</f>
        <v>67054.222907000003</v>
      </c>
      <c r="Z3975" s="123">
        <f t="shared" ref="Z3975:Z4038" si="1730">(((O3975/O$1686)*W3975*W$1714)-1)*Y3975</f>
        <v>84472.323238985584</v>
      </c>
      <c r="AA3975" s="123">
        <f t="shared" ref="AA3975:AA4038" si="1731">0.02*Y3975</f>
        <v>1341.0844581400002</v>
      </c>
      <c r="AB3975" s="123">
        <f t="shared" ref="AB3975:AB4038" si="1732">0.01*((A3975-A$1686)/30)*Y3975</f>
        <v>51162.372078041</v>
      </c>
      <c r="AC3975" s="123">
        <f t="shared" ref="AC3975:AC4038" si="1733">SUM(Y3975:AB3975)</f>
        <v>204030.00268216658</v>
      </c>
      <c r="AD3975" s="150">
        <f t="shared" ref="AD3975:AD4038" si="1734">S$1714+X$1714</f>
        <v>87053.852995000008</v>
      </c>
      <c r="AE3975" s="150">
        <f t="shared" ref="AE3975:AE4038" si="1735">(((O3975/O$1714)*W3975)-1)*AD3975</f>
        <v>107849.72556615889</v>
      </c>
      <c r="AF3975" s="150">
        <f t="shared" ref="AF3975:AF4038" si="1736">0.02*AD3975</f>
        <v>1741.0770599000002</v>
      </c>
      <c r="AG3975" s="150">
        <f t="shared" ref="AG3975:AG4038" si="1737">0.01*((A3975-A$1714)/30)*AD3975</f>
        <v>65609.587207231671</v>
      </c>
      <c r="AH3975" s="150">
        <f t="shared" ref="AH3975:AH4038" si="1738">SUM(AD3975:AG3975)</f>
        <v>262254.24282829056</v>
      </c>
    </row>
    <row r="3976" spans="1:34" ht="15.75" x14ac:dyDescent="0.2">
      <c r="A3976" s="127">
        <f t="shared" si="1713"/>
        <v>45436</v>
      </c>
      <c r="B3976" s="165">
        <f t="shared" si="1715"/>
        <v>466513.35273701308</v>
      </c>
      <c r="C3976" s="124"/>
      <c r="D3976" s="128">
        <f t="shared" si="1716"/>
        <v>6895.24</v>
      </c>
      <c r="E3976" s="129">
        <f>VLOOKUP(A3975,[1]Plan1!$AY$80:$BA$314,3)</f>
        <v>6926.96</v>
      </c>
      <c r="F3976" s="130">
        <f t="shared" si="1717"/>
        <v>45428</v>
      </c>
      <c r="G3976" s="131">
        <f t="shared" si="1718"/>
        <v>4.600274972299756E-3</v>
      </c>
      <c r="H3976" s="132">
        <f t="shared" si="1719"/>
        <v>45460</v>
      </c>
      <c r="I3976" s="132">
        <f t="shared" si="1720"/>
        <v>45460</v>
      </c>
      <c r="J3976" s="133">
        <f t="shared" si="1721"/>
        <v>22</v>
      </c>
      <c r="K3976" s="133">
        <f t="shared" si="1722"/>
        <v>7</v>
      </c>
      <c r="L3976" s="124">
        <f t="shared" si="1723"/>
        <v>1.00146143</v>
      </c>
      <c r="M3976" s="134">
        <f t="shared" si="1724"/>
        <v>1.0037996</v>
      </c>
      <c r="N3976" s="134">
        <f t="shared" si="1725"/>
        <v>1.8555931557871017</v>
      </c>
      <c r="O3976" s="124">
        <f t="shared" si="1726"/>
        <v>1.8583049700000001</v>
      </c>
      <c r="P3976" s="124"/>
      <c r="Q3976" s="125"/>
      <c r="R3976" s="126"/>
      <c r="S3976" s="124"/>
      <c r="T3976" s="135">
        <f t="shared" si="1714"/>
        <v>7.9699999999999993E-2</v>
      </c>
      <c r="U3976" s="125">
        <f t="shared" si="1727"/>
        <v>1554</v>
      </c>
      <c r="V3976" s="125">
        <v>252</v>
      </c>
      <c r="W3976" s="134">
        <f t="shared" si="1728"/>
        <v>1.6046086349999999</v>
      </c>
      <c r="X3976" s="18"/>
      <c r="Y3976" s="123">
        <f t="shared" si="1729"/>
        <v>67054.222907000003</v>
      </c>
      <c r="Z3976" s="123">
        <f t="shared" si="1730"/>
        <v>84550.064761228568</v>
      </c>
      <c r="AA3976" s="123">
        <f t="shared" si="1731"/>
        <v>1341.0844581400002</v>
      </c>
      <c r="AB3976" s="123">
        <f t="shared" si="1732"/>
        <v>51184.723485676666</v>
      </c>
      <c r="AC3976" s="123">
        <f t="shared" si="1733"/>
        <v>204130.0956120452</v>
      </c>
      <c r="AD3976" s="150">
        <f t="shared" si="1734"/>
        <v>87053.852995000008</v>
      </c>
      <c r="AE3976" s="150">
        <f t="shared" si="1735"/>
        <v>107949.72191183784</v>
      </c>
      <c r="AF3976" s="150">
        <f t="shared" si="1736"/>
        <v>1741.0770599000002</v>
      </c>
      <c r="AG3976" s="150">
        <f t="shared" si="1737"/>
        <v>65638.605158230013</v>
      </c>
      <c r="AH3976" s="150">
        <f t="shared" si="1738"/>
        <v>262383.25712496787</v>
      </c>
    </row>
    <row r="3977" spans="1:34" ht="15.75" x14ac:dyDescent="0.2">
      <c r="A3977" s="127">
        <f t="shared" si="1713"/>
        <v>45437</v>
      </c>
      <c r="B3977" s="165">
        <f t="shared" si="1715"/>
        <v>466742.55129461701</v>
      </c>
      <c r="C3977" s="124"/>
      <c r="D3977" s="128">
        <f t="shared" si="1716"/>
        <v>6895.24</v>
      </c>
      <c r="E3977" s="129">
        <f>VLOOKUP(A3976,[1]Plan1!$AY$80:$BA$314,3)</f>
        <v>6926.96</v>
      </c>
      <c r="F3977" s="130">
        <f t="shared" si="1717"/>
        <v>45428</v>
      </c>
      <c r="G3977" s="131">
        <f t="shared" si="1718"/>
        <v>4.600274972299756E-3</v>
      </c>
      <c r="H3977" s="132">
        <f t="shared" si="1719"/>
        <v>45460</v>
      </c>
      <c r="I3977" s="132">
        <f t="shared" si="1720"/>
        <v>45460</v>
      </c>
      <c r="J3977" s="133">
        <f t="shared" si="1721"/>
        <v>22</v>
      </c>
      <c r="K3977" s="133">
        <f t="shared" si="1722"/>
        <v>8</v>
      </c>
      <c r="L3977" s="124">
        <f t="shared" si="1723"/>
        <v>1.00167038</v>
      </c>
      <c r="M3977" s="134">
        <f t="shared" si="1724"/>
        <v>1.0037996</v>
      </c>
      <c r="N3977" s="134">
        <f t="shared" si="1725"/>
        <v>1.8555931557871017</v>
      </c>
      <c r="O3977" s="124">
        <f t="shared" si="1726"/>
        <v>1.8586927</v>
      </c>
      <c r="P3977" s="124"/>
      <c r="Q3977" s="125"/>
      <c r="R3977" s="126"/>
      <c r="S3977" s="124"/>
      <c r="T3977" s="135">
        <f t="shared" si="1714"/>
        <v>7.9699999999999993E-2</v>
      </c>
      <c r="U3977" s="125">
        <f t="shared" si="1727"/>
        <v>1555</v>
      </c>
      <c r="V3977" s="125">
        <v>252</v>
      </c>
      <c r="W3977" s="134">
        <f t="shared" si="1728"/>
        <v>1.6050969900000001</v>
      </c>
      <c r="X3977" s="18"/>
      <c r="Y3977" s="123">
        <f t="shared" si="1729"/>
        <v>67054.222907000003</v>
      </c>
      <c r="Z3977" s="123">
        <f t="shared" si="1730"/>
        <v>84627.846231147196</v>
      </c>
      <c r="AA3977" s="123">
        <f t="shared" si="1731"/>
        <v>1341.0844581400002</v>
      </c>
      <c r="AB3977" s="123">
        <f t="shared" si="1732"/>
        <v>51207.074893312332</v>
      </c>
      <c r="AC3977" s="123">
        <f t="shared" si="1733"/>
        <v>204230.22848959951</v>
      </c>
      <c r="AD3977" s="150">
        <f t="shared" si="1734"/>
        <v>87053.852995000008</v>
      </c>
      <c r="AE3977" s="150">
        <f t="shared" si="1735"/>
        <v>108049.76964088911</v>
      </c>
      <c r="AF3977" s="150">
        <f t="shared" si="1736"/>
        <v>1741.0770599000002</v>
      </c>
      <c r="AG3977" s="150">
        <f t="shared" si="1737"/>
        <v>65667.623109228341</v>
      </c>
      <c r="AH3977" s="150">
        <f t="shared" si="1738"/>
        <v>262512.32280501747</v>
      </c>
    </row>
    <row r="3978" spans="1:34" ht="15.75" x14ac:dyDescent="0.2">
      <c r="A3978" s="127">
        <f t="shared" si="1713"/>
        <v>45438</v>
      </c>
      <c r="B3978" s="165">
        <f t="shared" si="1715"/>
        <v>466793.920653251</v>
      </c>
      <c r="C3978" s="124"/>
      <c r="D3978" s="128">
        <f t="shared" si="1716"/>
        <v>6895.24</v>
      </c>
      <c r="E3978" s="129">
        <f>VLOOKUP(A3977,[1]Plan1!$AY$80:$BA$314,3)</f>
        <v>6926.96</v>
      </c>
      <c r="F3978" s="130">
        <f t="shared" si="1717"/>
        <v>45428</v>
      </c>
      <c r="G3978" s="131">
        <f t="shared" si="1718"/>
        <v>4.600274972299756E-3</v>
      </c>
      <c r="H3978" s="132">
        <f t="shared" si="1719"/>
        <v>45460</v>
      </c>
      <c r="I3978" s="132">
        <f t="shared" si="1720"/>
        <v>45460</v>
      </c>
      <c r="J3978" s="133">
        <f t="shared" si="1721"/>
        <v>22</v>
      </c>
      <c r="K3978" s="133">
        <f t="shared" si="1722"/>
        <v>8</v>
      </c>
      <c r="L3978" s="124">
        <f t="shared" si="1723"/>
        <v>1.00167038</v>
      </c>
      <c r="M3978" s="134">
        <f t="shared" si="1724"/>
        <v>1.0037996</v>
      </c>
      <c r="N3978" s="134">
        <f t="shared" si="1725"/>
        <v>1.8555931557871017</v>
      </c>
      <c r="O3978" s="124">
        <f t="shared" si="1726"/>
        <v>1.8586927</v>
      </c>
      <c r="P3978" s="124"/>
      <c r="Q3978" s="125"/>
      <c r="R3978" s="126"/>
      <c r="S3978" s="124"/>
      <c r="T3978" s="135">
        <f t="shared" si="1714"/>
        <v>7.9699999999999993E-2</v>
      </c>
      <c r="U3978" s="125">
        <f t="shared" si="1727"/>
        <v>1555</v>
      </c>
      <c r="V3978" s="125">
        <v>252</v>
      </c>
      <c r="W3978" s="134">
        <f t="shared" si="1728"/>
        <v>1.6050969900000001</v>
      </c>
      <c r="X3978" s="18"/>
      <c r="Y3978" s="123">
        <f t="shared" si="1729"/>
        <v>67054.222907000003</v>
      </c>
      <c r="Z3978" s="123">
        <f t="shared" si="1730"/>
        <v>84627.846231147196</v>
      </c>
      <c r="AA3978" s="123">
        <f t="shared" si="1731"/>
        <v>1341.0844581400002</v>
      </c>
      <c r="AB3978" s="123">
        <f t="shared" si="1732"/>
        <v>51229.426300948013</v>
      </c>
      <c r="AC3978" s="123">
        <f t="shared" si="1733"/>
        <v>204252.57989723521</v>
      </c>
      <c r="AD3978" s="150">
        <f t="shared" si="1734"/>
        <v>87053.852995000008</v>
      </c>
      <c r="AE3978" s="150">
        <f t="shared" si="1735"/>
        <v>108049.76964088911</v>
      </c>
      <c r="AF3978" s="150">
        <f t="shared" si="1736"/>
        <v>1741.0770599000002</v>
      </c>
      <c r="AG3978" s="150">
        <f t="shared" si="1737"/>
        <v>65696.64106022667</v>
      </c>
      <c r="AH3978" s="150">
        <f t="shared" si="1738"/>
        <v>262541.34075601579</v>
      </c>
    </row>
    <row r="3979" spans="1:34" ht="15.75" x14ac:dyDescent="0.2">
      <c r="A3979" s="127">
        <f t="shared" ref="A3979:A4042" si="1739">(A3978+1)</f>
        <v>45439</v>
      </c>
      <c r="B3979" s="165">
        <f t="shared" si="1715"/>
        <v>466845.29001188499</v>
      </c>
      <c r="C3979" s="124"/>
      <c r="D3979" s="128">
        <f t="shared" si="1716"/>
        <v>6895.24</v>
      </c>
      <c r="E3979" s="129">
        <f>VLOOKUP(A3978,[1]Plan1!$AY$80:$BA$314,3)</f>
        <v>6926.96</v>
      </c>
      <c r="F3979" s="130">
        <f t="shared" si="1717"/>
        <v>45428</v>
      </c>
      <c r="G3979" s="131">
        <f t="shared" si="1718"/>
        <v>4.600274972299756E-3</v>
      </c>
      <c r="H3979" s="132">
        <f t="shared" si="1719"/>
        <v>45460</v>
      </c>
      <c r="I3979" s="132">
        <f t="shared" si="1720"/>
        <v>45460</v>
      </c>
      <c r="J3979" s="133">
        <f t="shared" si="1721"/>
        <v>22</v>
      </c>
      <c r="K3979" s="133">
        <f t="shared" si="1722"/>
        <v>8</v>
      </c>
      <c r="L3979" s="124">
        <f t="shared" si="1723"/>
        <v>1.00167038</v>
      </c>
      <c r="M3979" s="134">
        <f t="shared" si="1724"/>
        <v>1.0037996</v>
      </c>
      <c r="N3979" s="134">
        <f t="shared" si="1725"/>
        <v>1.8555931557871017</v>
      </c>
      <c r="O3979" s="124">
        <f t="shared" si="1726"/>
        <v>1.8586927</v>
      </c>
      <c r="P3979" s="124"/>
      <c r="Q3979" s="125"/>
      <c r="R3979" s="126"/>
      <c r="S3979" s="124"/>
      <c r="T3979" s="135">
        <f t="shared" ref="T3979:T4042" si="1740">(T3978)</f>
        <v>7.9699999999999993E-2</v>
      </c>
      <c r="U3979" s="125">
        <f t="shared" si="1727"/>
        <v>1555</v>
      </c>
      <c r="V3979" s="125">
        <v>252</v>
      </c>
      <c r="W3979" s="134">
        <f t="shared" si="1728"/>
        <v>1.6050969900000001</v>
      </c>
      <c r="X3979" s="18"/>
      <c r="Y3979" s="123">
        <f t="shared" si="1729"/>
        <v>67054.222907000003</v>
      </c>
      <c r="Z3979" s="123">
        <f t="shared" si="1730"/>
        <v>84627.846231147196</v>
      </c>
      <c r="AA3979" s="123">
        <f t="shared" si="1731"/>
        <v>1341.0844581400002</v>
      </c>
      <c r="AB3979" s="123">
        <f t="shared" si="1732"/>
        <v>51251.777708583671</v>
      </c>
      <c r="AC3979" s="123">
        <f t="shared" si="1733"/>
        <v>204274.93130487087</v>
      </c>
      <c r="AD3979" s="150">
        <f t="shared" si="1734"/>
        <v>87053.852995000008</v>
      </c>
      <c r="AE3979" s="150">
        <f t="shared" si="1735"/>
        <v>108049.76964088911</v>
      </c>
      <c r="AF3979" s="150">
        <f t="shared" si="1736"/>
        <v>1741.0770599000002</v>
      </c>
      <c r="AG3979" s="150">
        <f t="shared" si="1737"/>
        <v>65725.659011225012</v>
      </c>
      <c r="AH3979" s="150">
        <f t="shared" si="1738"/>
        <v>262570.35870701412</v>
      </c>
    </row>
    <row r="3980" spans="1:34" ht="15.75" x14ac:dyDescent="0.2">
      <c r="A3980" s="127">
        <f t="shared" si="1739"/>
        <v>45440</v>
      </c>
      <c r="B3980" s="165">
        <f t="shared" si="1715"/>
        <v>467074.57763592759</v>
      </c>
      <c r="C3980" s="124"/>
      <c r="D3980" s="128">
        <f t="shared" si="1716"/>
        <v>6895.24</v>
      </c>
      <c r="E3980" s="129">
        <f>VLOOKUP(A3979,[1]Plan1!$AY$80:$BA$314,3)</f>
        <v>6926.96</v>
      </c>
      <c r="F3980" s="130">
        <f t="shared" si="1717"/>
        <v>45428</v>
      </c>
      <c r="G3980" s="131">
        <f t="shared" si="1718"/>
        <v>4.600274972299756E-3</v>
      </c>
      <c r="H3980" s="132">
        <f t="shared" si="1719"/>
        <v>45460</v>
      </c>
      <c r="I3980" s="132">
        <f t="shared" si="1720"/>
        <v>45460</v>
      </c>
      <c r="J3980" s="133">
        <f t="shared" si="1721"/>
        <v>22</v>
      </c>
      <c r="K3980" s="133">
        <f t="shared" si="1722"/>
        <v>9</v>
      </c>
      <c r="L3980" s="124">
        <f t="shared" si="1723"/>
        <v>1.0018793699999999</v>
      </c>
      <c r="M3980" s="134">
        <f t="shared" si="1724"/>
        <v>1.0037996</v>
      </c>
      <c r="N3980" s="134">
        <f t="shared" si="1725"/>
        <v>1.8555931557871017</v>
      </c>
      <c r="O3980" s="124">
        <f t="shared" si="1726"/>
        <v>1.8590804999999999</v>
      </c>
      <c r="P3980" s="124"/>
      <c r="Q3980" s="125"/>
      <c r="R3980" s="126"/>
      <c r="S3980" s="124"/>
      <c r="T3980" s="135">
        <f t="shared" si="1740"/>
        <v>7.9699999999999993E-2</v>
      </c>
      <c r="U3980" s="125">
        <f t="shared" si="1727"/>
        <v>1556</v>
      </c>
      <c r="V3980" s="125">
        <v>252</v>
      </c>
      <c r="W3980" s="134">
        <f t="shared" si="1728"/>
        <v>1.605585493</v>
      </c>
      <c r="X3980" s="18"/>
      <c r="Y3980" s="123">
        <f t="shared" si="1729"/>
        <v>67054.222907000003</v>
      </c>
      <c r="Z3980" s="123">
        <f t="shared" si="1730"/>
        <v>84705.666658214395</v>
      </c>
      <c r="AA3980" s="123">
        <f t="shared" si="1731"/>
        <v>1341.0844581400002</v>
      </c>
      <c r="AB3980" s="123">
        <f t="shared" si="1732"/>
        <v>51274.129116219337</v>
      </c>
      <c r="AC3980" s="123">
        <f t="shared" si="1733"/>
        <v>204375.10313957371</v>
      </c>
      <c r="AD3980" s="150">
        <f t="shared" si="1734"/>
        <v>87053.852995000008</v>
      </c>
      <c r="AE3980" s="150">
        <f t="shared" si="1735"/>
        <v>108149.8674792305</v>
      </c>
      <c r="AF3980" s="150">
        <f t="shared" si="1736"/>
        <v>1741.0770599000002</v>
      </c>
      <c r="AG3980" s="150">
        <f t="shared" si="1737"/>
        <v>65754.676962223341</v>
      </c>
      <c r="AH3980" s="150">
        <f t="shared" si="1738"/>
        <v>262699.47449635388</v>
      </c>
    </row>
    <row r="3981" spans="1:34" ht="15.75" x14ac:dyDescent="0.2">
      <c r="A3981" s="127">
        <f t="shared" si="1739"/>
        <v>45441</v>
      </c>
      <c r="B3981" s="165">
        <f t="shared" si="1715"/>
        <v>467303.95809212065</v>
      </c>
      <c r="C3981" s="124"/>
      <c r="D3981" s="128">
        <f t="shared" si="1716"/>
        <v>6895.24</v>
      </c>
      <c r="E3981" s="129">
        <f>VLOOKUP(A3980,[1]Plan1!$AY$80:$BA$314,3)</f>
        <v>6926.96</v>
      </c>
      <c r="F3981" s="130">
        <f t="shared" si="1717"/>
        <v>45428</v>
      </c>
      <c r="G3981" s="131">
        <f t="shared" si="1718"/>
        <v>4.600274972299756E-3</v>
      </c>
      <c r="H3981" s="132">
        <f t="shared" si="1719"/>
        <v>45460</v>
      </c>
      <c r="I3981" s="132">
        <f t="shared" si="1720"/>
        <v>45460</v>
      </c>
      <c r="J3981" s="133">
        <f t="shared" si="1721"/>
        <v>22</v>
      </c>
      <c r="K3981" s="133">
        <f t="shared" si="1722"/>
        <v>10</v>
      </c>
      <c r="L3981" s="124">
        <f t="shared" si="1723"/>
        <v>1.00208841</v>
      </c>
      <c r="M3981" s="134">
        <f t="shared" si="1724"/>
        <v>1.0037996</v>
      </c>
      <c r="N3981" s="134">
        <f t="shared" si="1725"/>
        <v>1.8555931557871017</v>
      </c>
      <c r="O3981" s="124">
        <f t="shared" si="1726"/>
        <v>1.85946839</v>
      </c>
      <c r="P3981" s="124"/>
      <c r="Q3981" s="125"/>
      <c r="R3981" s="126"/>
      <c r="S3981" s="124"/>
      <c r="T3981" s="135">
        <f t="shared" si="1740"/>
        <v>7.9699999999999993E-2</v>
      </c>
      <c r="U3981" s="125">
        <f t="shared" si="1727"/>
        <v>1557</v>
      </c>
      <c r="V3981" s="125">
        <v>252</v>
      </c>
      <c r="W3981" s="134">
        <f t="shared" si="1728"/>
        <v>1.6060741439999999</v>
      </c>
      <c r="X3981" s="18"/>
      <c r="Y3981" s="123">
        <f t="shared" si="1729"/>
        <v>67054.222907000003</v>
      </c>
      <c r="Z3981" s="123">
        <f t="shared" si="1730"/>
        <v>84783.527689530849</v>
      </c>
      <c r="AA3981" s="123">
        <f t="shared" si="1731"/>
        <v>1341.0844581400002</v>
      </c>
      <c r="AB3981" s="123">
        <f t="shared" si="1732"/>
        <v>51296.480523855003</v>
      </c>
      <c r="AC3981" s="123">
        <f t="shared" si="1733"/>
        <v>204475.31557852583</v>
      </c>
      <c r="AD3981" s="150">
        <f t="shared" si="1734"/>
        <v>87053.852995000008</v>
      </c>
      <c r="AE3981" s="150">
        <f t="shared" si="1735"/>
        <v>108250.01754547312</v>
      </c>
      <c r="AF3981" s="150">
        <f t="shared" si="1736"/>
        <v>1741.0770599000002</v>
      </c>
      <c r="AG3981" s="150">
        <f t="shared" si="1737"/>
        <v>65783.694913221669</v>
      </c>
      <c r="AH3981" s="150">
        <f t="shared" si="1738"/>
        <v>262828.64251359482</v>
      </c>
    </row>
    <row r="3982" spans="1:34" ht="15.75" x14ac:dyDescent="0.2">
      <c r="A3982" s="127">
        <f t="shared" si="1739"/>
        <v>45442</v>
      </c>
      <c r="B3982" s="165">
        <f t="shared" si="1715"/>
        <v>467533.42998074088</v>
      </c>
      <c r="C3982" s="124"/>
      <c r="D3982" s="128">
        <f t="shared" si="1716"/>
        <v>6895.24</v>
      </c>
      <c r="E3982" s="129">
        <f>VLOOKUP(A3981,[1]Plan1!$AY$80:$BA$314,3)</f>
        <v>6926.96</v>
      </c>
      <c r="F3982" s="130">
        <f t="shared" si="1717"/>
        <v>45428</v>
      </c>
      <c r="G3982" s="131">
        <f t="shared" si="1718"/>
        <v>4.600274972299756E-3</v>
      </c>
      <c r="H3982" s="132">
        <f t="shared" si="1719"/>
        <v>45460</v>
      </c>
      <c r="I3982" s="132">
        <f t="shared" si="1720"/>
        <v>45460</v>
      </c>
      <c r="J3982" s="133">
        <f t="shared" si="1721"/>
        <v>22</v>
      </c>
      <c r="K3982" s="133">
        <f t="shared" si="1722"/>
        <v>11</v>
      </c>
      <c r="L3982" s="124">
        <f t="shared" si="1723"/>
        <v>1.0022974899999999</v>
      </c>
      <c r="M3982" s="134">
        <f t="shared" si="1724"/>
        <v>1.0037996</v>
      </c>
      <c r="N3982" s="134">
        <f t="shared" si="1725"/>
        <v>1.8555931557871017</v>
      </c>
      <c r="O3982" s="124">
        <f t="shared" si="1726"/>
        <v>1.85985636</v>
      </c>
      <c r="P3982" s="124"/>
      <c r="Q3982" s="125"/>
      <c r="R3982" s="126"/>
      <c r="S3982" s="124"/>
      <c r="T3982" s="135">
        <f t="shared" si="1740"/>
        <v>7.9699999999999993E-2</v>
      </c>
      <c r="U3982" s="125">
        <f t="shared" si="1727"/>
        <v>1558</v>
      </c>
      <c r="V3982" s="125">
        <v>252</v>
      </c>
      <c r="W3982" s="134">
        <f t="shared" si="1728"/>
        <v>1.6065629450000001</v>
      </c>
      <c r="X3982" s="18"/>
      <c r="Y3982" s="123">
        <f t="shared" si="1729"/>
        <v>67054.222907000003</v>
      </c>
      <c r="Z3982" s="123">
        <f t="shared" si="1730"/>
        <v>84861.4287128656</v>
      </c>
      <c r="AA3982" s="123">
        <f t="shared" si="1731"/>
        <v>1341.0844581400002</v>
      </c>
      <c r="AB3982" s="123">
        <f t="shared" si="1732"/>
        <v>51318.831931490669</v>
      </c>
      <c r="AC3982" s="123">
        <f t="shared" si="1733"/>
        <v>204575.56800949626</v>
      </c>
      <c r="AD3982" s="150">
        <f t="shared" si="1734"/>
        <v>87053.852995000008</v>
      </c>
      <c r="AE3982" s="150">
        <f t="shared" si="1735"/>
        <v>108350.21905212459</v>
      </c>
      <c r="AF3982" s="150">
        <f t="shared" si="1736"/>
        <v>1741.0770599000002</v>
      </c>
      <c r="AG3982" s="150">
        <f t="shared" si="1737"/>
        <v>65812.712864220011</v>
      </c>
      <c r="AH3982" s="150">
        <f t="shared" si="1738"/>
        <v>262957.86197124462</v>
      </c>
    </row>
    <row r="3983" spans="1:34" ht="15.75" x14ac:dyDescent="0.2">
      <c r="A3983" s="127">
        <f t="shared" si="1739"/>
        <v>45443</v>
      </c>
      <c r="B3983" s="165">
        <f t="shared" si="1715"/>
        <v>467584.79933937488</v>
      </c>
      <c r="C3983" s="124"/>
      <c r="D3983" s="128">
        <f t="shared" si="1716"/>
        <v>6895.24</v>
      </c>
      <c r="E3983" s="129">
        <f>VLOOKUP(A3982,[1]Plan1!$AY$80:$BA$314,3)</f>
        <v>6926.96</v>
      </c>
      <c r="F3983" s="130">
        <f t="shared" si="1717"/>
        <v>45428</v>
      </c>
      <c r="G3983" s="131">
        <f t="shared" si="1718"/>
        <v>4.600274972299756E-3</v>
      </c>
      <c r="H3983" s="132">
        <f t="shared" si="1719"/>
        <v>45460</v>
      </c>
      <c r="I3983" s="132">
        <f t="shared" si="1720"/>
        <v>45460</v>
      </c>
      <c r="J3983" s="133">
        <f t="shared" si="1721"/>
        <v>22</v>
      </c>
      <c r="K3983" s="133">
        <f t="shared" si="1722"/>
        <v>11</v>
      </c>
      <c r="L3983" s="124">
        <f t="shared" si="1723"/>
        <v>1.0022974899999999</v>
      </c>
      <c r="M3983" s="134">
        <f t="shared" si="1724"/>
        <v>1.0037996</v>
      </c>
      <c r="N3983" s="134">
        <f t="shared" si="1725"/>
        <v>1.8555931557871017</v>
      </c>
      <c r="O3983" s="124">
        <f t="shared" si="1726"/>
        <v>1.85985636</v>
      </c>
      <c r="P3983" s="124"/>
      <c r="Q3983" s="125"/>
      <c r="R3983" s="126"/>
      <c r="S3983" s="124"/>
      <c r="T3983" s="135">
        <f t="shared" si="1740"/>
        <v>7.9699999999999993E-2</v>
      </c>
      <c r="U3983" s="125">
        <f t="shared" si="1727"/>
        <v>1558</v>
      </c>
      <c r="V3983" s="125">
        <v>252</v>
      </c>
      <c r="W3983" s="134">
        <f t="shared" si="1728"/>
        <v>1.6065629450000001</v>
      </c>
      <c r="X3983" s="18"/>
      <c r="Y3983" s="123">
        <f t="shared" si="1729"/>
        <v>67054.222907000003</v>
      </c>
      <c r="Z3983" s="123">
        <f t="shared" si="1730"/>
        <v>84861.4287128656</v>
      </c>
      <c r="AA3983" s="123">
        <f t="shared" si="1731"/>
        <v>1341.0844581400002</v>
      </c>
      <c r="AB3983" s="123">
        <f t="shared" si="1732"/>
        <v>51341.183339126328</v>
      </c>
      <c r="AC3983" s="123">
        <f t="shared" si="1733"/>
        <v>204597.91941713193</v>
      </c>
      <c r="AD3983" s="150">
        <f t="shared" si="1734"/>
        <v>87053.852995000008</v>
      </c>
      <c r="AE3983" s="150">
        <f t="shared" si="1735"/>
        <v>108350.21905212459</v>
      </c>
      <c r="AF3983" s="150">
        <f t="shared" si="1736"/>
        <v>1741.0770599000002</v>
      </c>
      <c r="AG3983" s="150">
        <f t="shared" si="1737"/>
        <v>65841.73081521834</v>
      </c>
      <c r="AH3983" s="150">
        <f t="shared" si="1738"/>
        <v>262986.87992224295</v>
      </c>
    </row>
    <row r="3984" spans="1:34" ht="15.75" x14ac:dyDescent="0.2">
      <c r="A3984" s="127">
        <f t="shared" si="1739"/>
        <v>45444</v>
      </c>
      <c r="B3984" s="165">
        <f t="shared" si="1715"/>
        <v>467814.36412990879</v>
      </c>
      <c r="C3984" s="124"/>
      <c r="D3984" s="128">
        <f t="shared" si="1716"/>
        <v>6895.24</v>
      </c>
      <c r="E3984" s="129">
        <f>VLOOKUP(A3983,[1]Plan1!$AY$80:$BA$314,3)</f>
        <v>6926.96</v>
      </c>
      <c r="F3984" s="130">
        <f t="shared" si="1717"/>
        <v>45428</v>
      </c>
      <c r="G3984" s="131">
        <f t="shared" si="1718"/>
        <v>4.600274972299756E-3</v>
      </c>
      <c r="H3984" s="132">
        <f t="shared" si="1719"/>
        <v>45460</v>
      </c>
      <c r="I3984" s="132">
        <f t="shared" si="1720"/>
        <v>45460</v>
      </c>
      <c r="J3984" s="133">
        <f t="shared" si="1721"/>
        <v>22</v>
      </c>
      <c r="K3984" s="133">
        <f t="shared" si="1722"/>
        <v>12</v>
      </c>
      <c r="L3984" s="124">
        <f t="shared" si="1723"/>
        <v>1.0025066199999999</v>
      </c>
      <c r="M3984" s="134">
        <f t="shared" si="1724"/>
        <v>1.0037996</v>
      </c>
      <c r="N3984" s="134">
        <f t="shared" si="1725"/>
        <v>1.8555931557871017</v>
      </c>
      <c r="O3984" s="124">
        <f t="shared" si="1726"/>
        <v>1.8602444199999999</v>
      </c>
      <c r="P3984" s="124"/>
      <c r="Q3984" s="125"/>
      <c r="R3984" s="126"/>
      <c r="S3984" s="124"/>
      <c r="T3984" s="135">
        <f t="shared" si="1740"/>
        <v>7.9699999999999993E-2</v>
      </c>
      <c r="U3984" s="125">
        <f t="shared" si="1727"/>
        <v>1559</v>
      </c>
      <c r="V3984" s="125">
        <v>252</v>
      </c>
      <c r="W3984" s="134">
        <f t="shared" si="1728"/>
        <v>1.607051894</v>
      </c>
      <c r="X3984" s="18"/>
      <c r="Y3984" s="123">
        <f t="shared" si="1729"/>
        <v>67054.222907000003</v>
      </c>
      <c r="Z3984" s="123">
        <f t="shared" si="1730"/>
        <v>84939.370370963632</v>
      </c>
      <c r="AA3984" s="123">
        <f t="shared" si="1731"/>
        <v>1341.0844581400002</v>
      </c>
      <c r="AB3984" s="123">
        <f t="shared" si="1732"/>
        <v>51363.534746762001</v>
      </c>
      <c r="AC3984" s="123">
        <f t="shared" si="1733"/>
        <v>204698.21248286561</v>
      </c>
      <c r="AD3984" s="150">
        <f t="shared" si="1734"/>
        <v>87053.852995000008</v>
      </c>
      <c r="AE3984" s="150">
        <f t="shared" si="1735"/>
        <v>108450.4728259265</v>
      </c>
      <c r="AF3984" s="150">
        <f t="shared" si="1736"/>
        <v>1741.0770599000002</v>
      </c>
      <c r="AG3984" s="150">
        <f t="shared" si="1737"/>
        <v>65870.748766216682</v>
      </c>
      <c r="AH3984" s="150">
        <f t="shared" si="1738"/>
        <v>263116.15164704318</v>
      </c>
    </row>
    <row r="3985" spans="1:34" ht="15.75" x14ac:dyDescent="0.2">
      <c r="A3985" s="127">
        <f t="shared" si="1739"/>
        <v>45445</v>
      </c>
      <c r="B3985" s="165">
        <f t="shared" si="1715"/>
        <v>467865.73348854284</v>
      </c>
      <c r="C3985" s="124"/>
      <c r="D3985" s="128">
        <f t="shared" si="1716"/>
        <v>6895.24</v>
      </c>
      <c r="E3985" s="129">
        <f>VLOOKUP(A3984,[1]Plan1!$AY$80:$BA$314,3)</f>
        <v>6926.96</v>
      </c>
      <c r="F3985" s="130">
        <f t="shared" si="1717"/>
        <v>45428</v>
      </c>
      <c r="G3985" s="131">
        <f t="shared" si="1718"/>
        <v>4.600274972299756E-3</v>
      </c>
      <c r="H3985" s="132">
        <f t="shared" si="1719"/>
        <v>45460</v>
      </c>
      <c r="I3985" s="132">
        <f t="shared" si="1720"/>
        <v>45460</v>
      </c>
      <c r="J3985" s="133">
        <f t="shared" si="1721"/>
        <v>22</v>
      </c>
      <c r="K3985" s="133">
        <f t="shared" si="1722"/>
        <v>12</v>
      </c>
      <c r="L3985" s="124">
        <f t="shared" si="1723"/>
        <v>1.0025066199999999</v>
      </c>
      <c r="M3985" s="134">
        <f t="shared" si="1724"/>
        <v>1.0037996</v>
      </c>
      <c r="N3985" s="134">
        <f t="shared" si="1725"/>
        <v>1.8555931557871017</v>
      </c>
      <c r="O3985" s="124">
        <f t="shared" si="1726"/>
        <v>1.8602444199999999</v>
      </c>
      <c r="P3985" s="124"/>
      <c r="Q3985" s="125"/>
      <c r="R3985" s="126"/>
      <c r="S3985" s="124"/>
      <c r="T3985" s="135">
        <f t="shared" si="1740"/>
        <v>7.9699999999999993E-2</v>
      </c>
      <c r="U3985" s="125">
        <f t="shared" si="1727"/>
        <v>1559</v>
      </c>
      <c r="V3985" s="125">
        <v>252</v>
      </c>
      <c r="W3985" s="134">
        <f t="shared" si="1728"/>
        <v>1.607051894</v>
      </c>
      <c r="X3985" s="18"/>
      <c r="Y3985" s="123">
        <f t="shared" si="1729"/>
        <v>67054.222907000003</v>
      </c>
      <c r="Z3985" s="123">
        <f t="shared" si="1730"/>
        <v>84939.370370963632</v>
      </c>
      <c r="AA3985" s="123">
        <f t="shared" si="1731"/>
        <v>1341.0844581400002</v>
      </c>
      <c r="AB3985" s="123">
        <f t="shared" si="1732"/>
        <v>51385.886154397675</v>
      </c>
      <c r="AC3985" s="123">
        <f t="shared" si="1733"/>
        <v>204720.5638905013</v>
      </c>
      <c r="AD3985" s="150">
        <f t="shared" si="1734"/>
        <v>87053.852995000008</v>
      </c>
      <c r="AE3985" s="150">
        <f t="shared" si="1735"/>
        <v>108450.4728259265</v>
      </c>
      <c r="AF3985" s="150">
        <f t="shared" si="1736"/>
        <v>1741.0770599000002</v>
      </c>
      <c r="AG3985" s="150">
        <f t="shared" si="1737"/>
        <v>65899.76671721501</v>
      </c>
      <c r="AH3985" s="150">
        <f t="shared" si="1738"/>
        <v>263145.16959804157</v>
      </c>
    </row>
    <row r="3986" spans="1:34" ht="15.75" x14ac:dyDescent="0.2">
      <c r="A3986" s="127">
        <f t="shared" si="1739"/>
        <v>45446</v>
      </c>
      <c r="B3986" s="165">
        <f t="shared" si="1715"/>
        <v>467917.10284717684</v>
      </c>
      <c r="C3986" s="124"/>
      <c r="D3986" s="128">
        <f t="shared" si="1716"/>
        <v>6895.24</v>
      </c>
      <c r="E3986" s="129">
        <f>VLOOKUP(A3985,[1]Plan1!$AY$80:$BA$314,3)</f>
        <v>6926.96</v>
      </c>
      <c r="F3986" s="130">
        <f t="shared" si="1717"/>
        <v>45428</v>
      </c>
      <c r="G3986" s="131">
        <f t="shared" si="1718"/>
        <v>4.600274972299756E-3</v>
      </c>
      <c r="H3986" s="132">
        <f t="shared" si="1719"/>
        <v>45460</v>
      </c>
      <c r="I3986" s="132">
        <f t="shared" si="1720"/>
        <v>45460</v>
      </c>
      <c r="J3986" s="133">
        <f t="shared" si="1721"/>
        <v>22</v>
      </c>
      <c r="K3986" s="133">
        <f t="shared" si="1722"/>
        <v>12</v>
      </c>
      <c r="L3986" s="124">
        <f t="shared" si="1723"/>
        <v>1.0025066199999999</v>
      </c>
      <c r="M3986" s="134">
        <f t="shared" si="1724"/>
        <v>1.0037996</v>
      </c>
      <c r="N3986" s="134">
        <f t="shared" si="1725"/>
        <v>1.8555931557871017</v>
      </c>
      <c r="O3986" s="124">
        <f t="shared" si="1726"/>
        <v>1.8602444199999999</v>
      </c>
      <c r="P3986" s="124"/>
      <c r="Q3986" s="125"/>
      <c r="R3986" s="126"/>
      <c r="S3986" s="124"/>
      <c r="T3986" s="135">
        <f t="shared" si="1740"/>
        <v>7.9699999999999993E-2</v>
      </c>
      <c r="U3986" s="125">
        <f t="shared" si="1727"/>
        <v>1559</v>
      </c>
      <c r="V3986" s="125">
        <v>252</v>
      </c>
      <c r="W3986" s="134">
        <f t="shared" si="1728"/>
        <v>1.607051894</v>
      </c>
      <c r="X3986" s="18"/>
      <c r="Y3986" s="123">
        <f t="shared" si="1729"/>
        <v>67054.222907000003</v>
      </c>
      <c r="Z3986" s="123">
        <f t="shared" si="1730"/>
        <v>84939.370370963632</v>
      </c>
      <c r="AA3986" s="123">
        <f t="shared" si="1731"/>
        <v>1341.0844581400002</v>
      </c>
      <c r="AB3986" s="123">
        <f t="shared" si="1732"/>
        <v>51408.237562033341</v>
      </c>
      <c r="AC3986" s="123">
        <f t="shared" si="1733"/>
        <v>204742.91529813697</v>
      </c>
      <c r="AD3986" s="150">
        <f t="shared" si="1734"/>
        <v>87053.852995000008</v>
      </c>
      <c r="AE3986" s="150">
        <f t="shared" si="1735"/>
        <v>108450.4728259265</v>
      </c>
      <c r="AF3986" s="150">
        <f t="shared" si="1736"/>
        <v>1741.0770599000002</v>
      </c>
      <c r="AG3986" s="150">
        <f t="shared" si="1737"/>
        <v>65928.784668213353</v>
      </c>
      <c r="AH3986" s="150">
        <f t="shared" si="1738"/>
        <v>263174.1875490399</v>
      </c>
    </row>
    <row r="3987" spans="1:34" ht="15.75" x14ac:dyDescent="0.2">
      <c r="A3987" s="127">
        <f t="shared" si="1739"/>
        <v>45447</v>
      </c>
      <c r="B3987" s="165">
        <f t="shared" si="1715"/>
        <v>468146.75705409324</v>
      </c>
      <c r="C3987" s="124"/>
      <c r="D3987" s="128">
        <f t="shared" si="1716"/>
        <v>6895.24</v>
      </c>
      <c r="E3987" s="129">
        <f>VLOOKUP(A3986,[1]Plan1!$AY$80:$BA$314,3)</f>
        <v>6926.96</v>
      </c>
      <c r="F3987" s="130">
        <f t="shared" si="1717"/>
        <v>45428</v>
      </c>
      <c r="G3987" s="131">
        <f t="shared" si="1718"/>
        <v>4.600274972299756E-3</v>
      </c>
      <c r="H3987" s="132">
        <f t="shared" si="1719"/>
        <v>45460</v>
      </c>
      <c r="I3987" s="132">
        <f t="shared" si="1720"/>
        <v>45460</v>
      </c>
      <c r="J3987" s="133">
        <f t="shared" si="1721"/>
        <v>22</v>
      </c>
      <c r="K3987" s="133">
        <f t="shared" si="1722"/>
        <v>13</v>
      </c>
      <c r="L3987" s="124">
        <f t="shared" si="1723"/>
        <v>1.0027157900000001</v>
      </c>
      <c r="M3987" s="134">
        <f t="shared" si="1724"/>
        <v>1.0037996</v>
      </c>
      <c r="N3987" s="134">
        <f t="shared" si="1725"/>
        <v>1.8555931557871017</v>
      </c>
      <c r="O3987" s="124">
        <f t="shared" si="1726"/>
        <v>1.8606325500000001</v>
      </c>
      <c r="P3987" s="124"/>
      <c r="Q3987" s="125"/>
      <c r="R3987" s="126"/>
      <c r="S3987" s="124"/>
      <c r="T3987" s="135">
        <f t="shared" si="1740"/>
        <v>7.9699999999999993E-2</v>
      </c>
      <c r="U3987" s="125">
        <f t="shared" si="1727"/>
        <v>1560</v>
      </c>
      <c r="V3987" s="125">
        <v>252</v>
      </c>
      <c r="W3987" s="134">
        <f t="shared" si="1728"/>
        <v>1.6075409919999999</v>
      </c>
      <c r="X3987" s="18"/>
      <c r="Y3987" s="123">
        <f t="shared" si="1729"/>
        <v>67054.222907000003</v>
      </c>
      <c r="Z3987" s="123">
        <f t="shared" si="1730"/>
        <v>85017.351139273625</v>
      </c>
      <c r="AA3987" s="123">
        <f t="shared" si="1731"/>
        <v>1341.0844581400002</v>
      </c>
      <c r="AB3987" s="123">
        <f t="shared" si="1732"/>
        <v>51430.588969669006</v>
      </c>
      <c r="AC3987" s="123">
        <f t="shared" si="1733"/>
        <v>204843.24747408263</v>
      </c>
      <c r="AD3987" s="150">
        <f t="shared" si="1734"/>
        <v>87053.852995000008</v>
      </c>
      <c r="AE3987" s="150">
        <f t="shared" si="1735"/>
        <v>108550.77690589891</v>
      </c>
      <c r="AF3987" s="150">
        <f t="shared" si="1736"/>
        <v>1741.0770599000002</v>
      </c>
      <c r="AG3987" s="150">
        <f t="shared" si="1737"/>
        <v>65957.802619211681</v>
      </c>
      <c r="AH3987" s="150">
        <f t="shared" si="1738"/>
        <v>263303.50958001061</v>
      </c>
    </row>
    <row r="3988" spans="1:34" ht="15.75" x14ac:dyDescent="0.2">
      <c r="A3988" s="127">
        <f t="shared" si="1739"/>
        <v>45448</v>
      </c>
      <c r="B3988" s="165">
        <f t="shared" si="1715"/>
        <v>468376.50257865811</v>
      </c>
      <c r="C3988" s="124"/>
      <c r="D3988" s="128">
        <f t="shared" si="1716"/>
        <v>6895.24</v>
      </c>
      <c r="E3988" s="129">
        <f>VLOOKUP(A3987,[1]Plan1!$AY$80:$BA$314,3)</f>
        <v>6926.96</v>
      </c>
      <c r="F3988" s="130">
        <f t="shared" si="1717"/>
        <v>45428</v>
      </c>
      <c r="G3988" s="131">
        <f t="shared" si="1718"/>
        <v>4.600274972299756E-3</v>
      </c>
      <c r="H3988" s="132">
        <f t="shared" si="1719"/>
        <v>45460</v>
      </c>
      <c r="I3988" s="132">
        <f t="shared" si="1720"/>
        <v>45460</v>
      </c>
      <c r="J3988" s="133">
        <f t="shared" si="1721"/>
        <v>22</v>
      </c>
      <c r="K3988" s="133">
        <f t="shared" si="1722"/>
        <v>14</v>
      </c>
      <c r="L3988" s="124">
        <f t="shared" si="1723"/>
        <v>1.0029250000000001</v>
      </c>
      <c r="M3988" s="134">
        <f t="shared" si="1724"/>
        <v>1.0037996</v>
      </c>
      <c r="N3988" s="134">
        <f t="shared" si="1725"/>
        <v>1.8555931557871017</v>
      </c>
      <c r="O3988" s="124">
        <f t="shared" si="1726"/>
        <v>1.8610207599999999</v>
      </c>
      <c r="P3988" s="124"/>
      <c r="Q3988" s="125"/>
      <c r="R3988" s="126"/>
      <c r="S3988" s="124"/>
      <c r="T3988" s="135">
        <f t="shared" si="1740"/>
        <v>7.9699999999999993E-2</v>
      </c>
      <c r="U3988" s="125">
        <f t="shared" si="1727"/>
        <v>1561</v>
      </c>
      <c r="V3988" s="125">
        <v>252</v>
      </c>
      <c r="W3988" s="134">
        <f t="shared" si="1728"/>
        <v>1.6080302390000001</v>
      </c>
      <c r="X3988" s="18"/>
      <c r="Y3988" s="123">
        <f t="shared" si="1729"/>
        <v>67054.222907000003</v>
      </c>
      <c r="Z3988" s="123">
        <f t="shared" si="1730"/>
        <v>85095.371849398434</v>
      </c>
      <c r="AA3988" s="123">
        <f t="shared" si="1731"/>
        <v>1341.0844581400002</v>
      </c>
      <c r="AB3988" s="123">
        <f t="shared" si="1732"/>
        <v>51452.940377304665</v>
      </c>
      <c r="AC3988" s="123">
        <f t="shared" si="1733"/>
        <v>204943.6195918431</v>
      </c>
      <c r="AD3988" s="150">
        <f t="shared" si="1734"/>
        <v>87053.852995000008</v>
      </c>
      <c r="AE3988" s="150">
        <f t="shared" si="1735"/>
        <v>108651.13236170499</v>
      </c>
      <c r="AF3988" s="150">
        <f t="shared" si="1736"/>
        <v>1741.0770599000002</v>
      </c>
      <c r="AG3988" s="150">
        <f t="shared" si="1737"/>
        <v>65986.820570210009</v>
      </c>
      <c r="AH3988" s="150">
        <f t="shared" si="1738"/>
        <v>263432.88298681501</v>
      </c>
    </row>
    <row r="3989" spans="1:34" ht="15.75" x14ac:dyDescent="0.2">
      <c r="A3989" s="127">
        <f t="shared" si="1739"/>
        <v>45449</v>
      </c>
      <c r="B3989" s="165">
        <f t="shared" si="1715"/>
        <v>468606.34110805148</v>
      </c>
      <c r="C3989" s="124"/>
      <c r="D3989" s="128">
        <f t="shared" si="1716"/>
        <v>6895.24</v>
      </c>
      <c r="E3989" s="129">
        <f>VLOOKUP(A3988,[1]Plan1!$AY$80:$BA$314,3)</f>
        <v>6926.96</v>
      </c>
      <c r="F3989" s="130">
        <f t="shared" si="1717"/>
        <v>45428</v>
      </c>
      <c r="G3989" s="131">
        <f t="shared" si="1718"/>
        <v>4.600274972299756E-3</v>
      </c>
      <c r="H3989" s="132">
        <f t="shared" si="1719"/>
        <v>45460</v>
      </c>
      <c r="I3989" s="132">
        <f t="shared" si="1720"/>
        <v>45460</v>
      </c>
      <c r="J3989" s="133">
        <f t="shared" si="1721"/>
        <v>22</v>
      </c>
      <c r="K3989" s="133">
        <f t="shared" si="1722"/>
        <v>15</v>
      </c>
      <c r="L3989" s="124">
        <f t="shared" si="1723"/>
        <v>1.0031342599999999</v>
      </c>
      <c r="M3989" s="134">
        <f t="shared" si="1724"/>
        <v>1.0037996</v>
      </c>
      <c r="N3989" s="134">
        <f t="shared" si="1725"/>
        <v>1.8555931557871017</v>
      </c>
      <c r="O3989" s="124">
        <f t="shared" si="1726"/>
        <v>1.8614090599999999</v>
      </c>
      <c r="P3989" s="124"/>
      <c r="Q3989" s="125"/>
      <c r="R3989" s="126"/>
      <c r="S3989" s="124"/>
      <c r="T3989" s="135">
        <f t="shared" si="1740"/>
        <v>7.9699999999999993E-2</v>
      </c>
      <c r="U3989" s="125">
        <f t="shared" si="1727"/>
        <v>1562</v>
      </c>
      <c r="V3989" s="125">
        <v>252</v>
      </c>
      <c r="W3989" s="134">
        <f t="shared" si="1728"/>
        <v>1.6085196340000001</v>
      </c>
      <c r="X3989" s="18"/>
      <c r="Y3989" s="123">
        <f t="shared" si="1729"/>
        <v>67054.222907000003</v>
      </c>
      <c r="Z3989" s="123">
        <f t="shared" si="1730"/>
        <v>85173.433239300837</v>
      </c>
      <c r="AA3989" s="123">
        <f t="shared" si="1731"/>
        <v>1341.0844581400002</v>
      </c>
      <c r="AB3989" s="123">
        <f t="shared" si="1732"/>
        <v>51475.291784940338</v>
      </c>
      <c r="AC3989" s="123">
        <f t="shared" si="1733"/>
        <v>205044.03238938117</v>
      </c>
      <c r="AD3989" s="150">
        <f t="shared" si="1734"/>
        <v>87053.852995000008</v>
      </c>
      <c r="AE3989" s="150">
        <f t="shared" si="1735"/>
        <v>108751.54014256195</v>
      </c>
      <c r="AF3989" s="150">
        <f t="shared" si="1736"/>
        <v>1741.0770599000002</v>
      </c>
      <c r="AG3989" s="150">
        <f t="shared" si="1737"/>
        <v>66015.838521208338</v>
      </c>
      <c r="AH3989" s="150">
        <f t="shared" si="1738"/>
        <v>263562.30871867033</v>
      </c>
    </row>
    <row r="3990" spans="1:34" ht="15.75" x14ac:dyDescent="0.2">
      <c r="A3990" s="127">
        <f t="shared" si="1739"/>
        <v>45450</v>
      </c>
      <c r="B3990" s="165">
        <f t="shared" si="1715"/>
        <v>468836.26749960636</v>
      </c>
      <c r="C3990" s="124"/>
      <c r="D3990" s="128">
        <f t="shared" si="1716"/>
        <v>6895.24</v>
      </c>
      <c r="E3990" s="129">
        <f>VLOOKUP(A3989,[1]Plan1!$AY$80:$BA$314,3)</f>
        <v>6926.96</v>
      </c>
      <c r="F3990" s="130">
        <f t="shared" si="1717"/>
        <v>45428</v>
      </c>
      <c r="G3990" s="131">
        <f t="shared" si="1718"/>
        <v>4.600274972299756E-3</v>
      </c>
      <c r="H3990" s="132">
        <f t="shared" si="1719"/>
        <v>45460</v>
      </c>
      <c r="I3990" s="132">
        <f t="shared" si="1720"/>
        <v>45460</v>
      </c>
      <c r="J3990" s="133">
        <f t="shared" si="1721"/>
        <v>22</v>
      </c>
      <c r="K3990" s="133">
        <f t="shared" si="1722"/>
        <v>16</v>
      </c>
      <c r="L3990" s="124">
        <f t="shared" si="1723"/>
        <v>1.0033435500000001</v>
      </c>
      <c r="M3990" s="134">
        <f t="shared" si="1724"/>
        <v>1.0037996</v>
      </c>
      <c r="N3990" s="134">
        <f t="shared" si="1725"/>
        <v>1.8555931557871017</v>
      </c>
      <c r="O3990" s="124">
        <f t="shared" si="1726"/>
        <v>1.86179742</v>
      </c>
      <c r="P3990" s="124"/>
      <c r="Q3990" s="125"/>
      <c r="R3990" s="126"/>
      <c r="S3990" s="124"/>
      <c r="T3990" s="135">
        <f t="shared" si="1740"/>
        <v>7.9699999999999993E-2</v>
      </c>
      <c r="U3990" s="125">
        <f t="shared" si="1727"/>
        <v>1563</v>
      </c>
      <c r="V3990" s="125">
        <v>252</v>
      </c>
      <c r="W3990" s="134">
        <f t="shared" si="1728"/>
        <v>1.6090091790000001</v>
      </c>
      <c r="X3990" s="18"/>
      <c r="Y3990" s="123">
        <f t="shared" si="1729"/>
        <v>67054.222907000003</v>
      </c>
      <c r="Z3990" s="123">
        <f t="shared" si="1730"/>
        <v>85251.5330596079</v>
      </c>
      <c r="AA3990" s="123">
        <f t="shared" si="1731"/>
        <v>1341.0844581400002</v>
      </c>
      <c r="AB3990" s="123">
        <f t="shared" si="1732"/>
        <v>51497.643192576004</v>
      </c>
      <c r="AC3990" s="123">
        <f t="shared" si="1733"/>
        <v>205144.48361732389</v>
      </c>
      <c r="AD3990" s="150">
        <f t="shared" si="1734"/>
        <v>87053.852995000008</v>
      </c>
      <c r="AE3990" s="150">
        <f t="shared" si="1735"/>
        <v>108851.99735517573</v>
      </c>
      <c r="AF3990" s="150">
        <f t="shared" si="1736"/>
        <v>1741.0770599000002</v>
      </c>
      <c r="AG3990" s="150">
        <f t="shared" si="1737"/>
        <v>66044.856472206666</v>
      </c>
      <c r="AH3990" s="150">
        <f t="shared" si="1738"/>
        <v>263691.78388228244</v>
      </c>
    </row>
    <row r="3991" spans="1:34" ht="15.75" x14ac:dyDescent="0.2">
      <c r="A3991" s="127">
        <f t="shared" si="1739"/>
        <v>45451</v>
      </c>
      <c r="B3991" s="165">
        <f t="shared" si="1715"/>
        <v>469066.29070529819</v>
      </c>
      <c r="C3991" s="124"/>
      <c r="D3991" s="128">
        <f t="shared" si="1716"/>
        <v>6895.24</v>
      </c>
      <c r="E3991" s="129">
        <f>VLOOKUP(A3990,[1]Plan1!$AY$80:$BA$314,3)</f>
        <v>6926.96</v>
      </c>
      <c r="F3991" s="130">
        <f t="shared" si="1717"/>
        <v>45428</v>
      </c>
      <c r="G3991" s="131">
        <f t="shared" si="1718"/>
        <v>4.600274972299756E-3</v>
      </c>
      <c r="H3991" s="132">
        <f t="shared" si="1719"/>
        <v>45460</v>
      </c>
      <c r="I3991" s="132">
        <f t="shared" si="1720"/>
        <v>45460</v>
      </c>
      <c r="J3991" s="133">
        <f t="shared" si="1721"/>
        <v>22</v>
      </c>
      <c r="K3991" s="133">
        <f t="shared" si="1722"/>
        <v>17</v>
      </c>
      <c r="L3991" s="124">
        <f t="shared" si="1723"/>
        <v>1.0035529000000001</v>
      </c>
      <c r="M3991" s="134">
        <f t="shared" si="1724"/>
        <v>1.0037996</v>
      </c>
      <c r="N3991" s="134">
        <f t="shared" si="1725"/>
        <v>1.8555931557871017</v>
      </c>
      <c r="O3991" s="124">
        <f t="shared" si="1726"/>
        <v>1.8621858899999999</v>
      </c>
      <c r="P3991" s="124"/>
      <c r="Q3991" s="125"/>
      <c r="R3991" s="126"/>
      <c r="S3991" s="124"/>
      <c r="T3991" s="135">
        <f t="shared" si="1740"/>
        <v>7.9699999999999993E-2</v>
      </c>
      <c r="U3991" s="125">
        <f t="shared" si="1727"/>
        <v>1564</v>
      </c>
      <c r="V3991" s="125">
        <v>252</v>
      </c>
      <c r="W3991" s="134">
        <f t="shared" si="1728"/>
        <v>1.6094988720000001</v>
      </c>
      <c r="X3991" s="18"/>
      <c r="Y3991" s="123">
        <f t="shared" si="1729"/>
        <v>67054.222907000003</v>
      </c>
      <c r="Z3991" s="123">
        <f t="shared" si="1730"/>
        <v>85329.6752258622</v>
      </c>
      <c r="AA3991" s="123">
        <f t="shared" si="1731"/>
        <v>1341.0844581400002</v>
      </c>
      <c r="AB3991" s="123">
        <f t="shared" si="1732"/>
        <v>51519.99460021167</v>
      </c>
      <c r="AC3991" s="123">
        <f t="shared" si="1733"/>
        <v>205244.97719121387</v>
      </c>
      <c r="AD3991" s="150">
        <f t="shared" si="1734"/>
        <v>87053.852995000008</v>
      </c>
      <c r="AE3991" s="150">
        <f t="shared" si="1735"/>
        <v>108952.50903597927</v>
      </c>
      <c r="AF3991" s="150">
        <f t="shared" si="1736"/>
        <v>1741.0770599000002</v>
      </c>
      <c r="AG3991" s="150">
        <f t="shared" si="1737"/>
        <v>66073.874423205023</v>
      </c>
      <c r="AH3991" s="150">
        <f t="shared" si="1738"/>
        <v>263821.31351408432</v>
      </c>
    </row>
    <row r="3992" spans="1:34" ht="15.75" x14ac:dyDescent="0.2">
      <c r="A3992" s="127">
        <f t="shared" si="1739"/>
        <v>45452</v>
      </c>
      <c r="B3992" s="165">
        <f t="shared" si="1715"/>
        <v>469117.66006393218</v>
      </c>
      <c r="C3992" s="124"/>
      <c r="D3992" s="128">
        <f t="shared" si="1716"/>
        <v>6895.24</v>
      </c>
      <c r="E3992" s="129">
        <f>VLOOKUP(A3991,[1]Plan1!$AY$80:$BA$314,3)</f>
        <v>6926.96</v>
      </c>
      <c r="F3992" s="130">
        <f t="shared" si="1717"/>
        <v>45428</v>
      </c>
      <c r="G3992" s="131">
        <f t="shared" si="1718"/>
        <v>4.600274972299756E-3</v>
      </c>
      <c r="H3992" s="132">
        <f t="shared" si="1719"/>
        <v>45460</v>
      </c>
      <c r="I3992" s="132">
        <f t="shared" si="1720"/>
        <v>45460</v>
      </c>
      <c r="J3992" s="133">
        <f t="shared" si="1721"/>
        <v>22</v>
      </c>
      <c r="K3992" s="133">
        <f t="shared" si="1722"/>
        <v>17</v>
      </c>
      <c r="L3992" s="124">
        <f t="shared" si="1723"/>
        <v>1.0035529000000001</v>
      </c>
      <c r="M3992" s="134">
        <f t="shared" si="1724"/>
        <v>1.0037996</v>
      </c>
      <c r="N3992" s="134">
        <f t="shared" si="1725"/>
        <v>1.8555931557871017</v>
      </c>
      <c r="O3992" s="124">
        <f t="shared" si="1726"/>
        <v>1.8621858899999999</v>
      </c>
      <c r="P3992" s="124"/>
      <c r="Q3992" s="125"/>
      <c r="R3992" s="126"/>
      <c r="S3992" s="124"/>
      <c r="T3992" s="135">
        <f t="shared" si="1740"/>
        <v>7.9699999999999993E-2</v>
      </c>
      <c r="U3992" s="125">
        <f t="shared" si="1727"/>
        <v>1564</v>
      </c>
      <c r="V3992" s="125">
        <v>252</v>
      </c>
      <c r="W3992" s="134">
        <f t="shared" si="1728"/>
        <v>1.6094988720000001</v>
      </c>
      <c r="X3992" s="18"/>
      <c r="Y3992" s="123">
        <f t="shared" si="1729"/>
        <v>67054.222907000003</v>
      </c>
      <c r="Z3992" s="123">
        <f t="shared" si="1730"/>
        <v>85329.6752258622</v>
      </c>
      <c r="AA3992" s="123">
        <f t="shared" si="1731"/>
        <v>1341.0844581400002</v>
      </c>
      <c r="AB3992" s="123">
        <f t="shared" si="1732"/>
        <v>51542.346007847329</v>
      </c>
      <c r="AC3992" s="123">
        <f t="shared" si="1733"/>
        <v>205267.32859884953</v>
      </c>
      <c r="AD3992" s="150">
        <f t="shared" si="1734"/>
        <v>87053.852995000008</v>
      </c>
      <c r="AE3992" s="150">
        <f t="shared" si="1735"/>
        <v>108952.50903597927</v>
      </c>
      <c r="AF3992" s="150">
        <f t="shared" si="1736"/>
        <v>1741.0770599000002</v>
      </c>
      <c r="AG3992" s="150">
        <f t="shared" si="1737"/>
        <v>66102.892374203351</v>
      </c>
      <c r="AH3992" s="150">
        <f t="shared" si="1738"/>
        <v>263850.33146508265</v>
      </c>
    </row>
    <row r="3993" spans="1:34" ht="15.75" x14ac:dyDescent="0.2">
      <c r="A3993" s="127">
        <f t="shared" si="1739"/>
        <v>45453</v>
      </c>
      <c r="B3993" s="165">
        <f t="shared" si="1715"/>
        <v>469169.02942256618</v>
      </c>
      <c r="C3993" s="124"/>
      <c r="D3993" s="128">
        <f t="shared" si="1716"/>
        <v>6895.24</v>
      </c>
      <c r="E3993" s="129">
        <f>VLOOKUP(A3992,[1]Plan1!$AY$80:$BA$314,3)</f>
        <v>6926.96</v>
      </c>
      <c r="F3993" s="130">
        <f t="shared" si="1717"/>
        <v>45428</v>
      </c>
      <c r="G3993" s="131">
        <f t="shared" si="1718"/>
        <v>4.600274972299756E-3</v>
      </c>
      <c r="H3993" s="132">
        <f t="shared" si="1719"/>
        <v>45460</v>
      </c>
      <c r="I3993" s="132">
        <f t="shared" si="1720"/>
        <v>45460</v>
      </c>
      <c r="J3993" s="133">
        <f t="shared" si="1721"/>
        <v>22</v>
      </c>
      <c r="K3993" s="133">
        <f t="shared" si="1722"/>
        <v>17</v>
      </c>
      <c r="L3993" s="124">
        <f t="shared" si="1723"/>
        <v>1.0035529000000001</v>
      </c>
      <c r="M3993" s="134">
        <f t="shared" si="1724"/>
        <v>1.0037996</v>
      </c>
      <c r="N3993" s="134">
        <f t="shared" si="1725"/>
        <v>1.8555931557871017</v>
      </c>
      <c r="O3993" s="124">
        <f t="shared" si="1726"/>
        <v>1.8621858899999999</v>
      </c>
      <c r="P3993" s="124"/>
      <c r="Q3993" s="125"/>
      <c r="R3993" s="126"/>
      <c r="S3993" s="124"/>
      <c r="T3993" s="135">
        <f t="shared" si="1740"/>
        <v>7.9699999999999993E-2</v>
      </c>
      <c r="U3993" s="125">
        <f t="shared" si="1727"/>
        <v>1564</v>
      </c>
      <c r="V3993" s="125">
        <v>252</v>
      </c>
      <c r="W3993" s="134">
        <f t="shared" si="1728"/>
        <v>1.6094988720000001</v>
      </c>
      <c r="X3993" s="18"/>
      <c r="Y3993" s="123">
        <f t="shared" si="1729"/>
        <v>67054.222907000003</v>
      </c>
      <c r="Z3993" s="123">
        <f t="shared" si="1730"/>
        <v>85329.6752258622</v>
      </c>
      <c r="AA3993" s="123">
        <f t="shared" si="1731"/>
        <v>1341.0844581400002</v>
      </c>
      <c r="AB3993" s="123">
        <f t="shared" si="1732"/>
        <v>51564.69741548301</v>
      </c>
      <c r="AC3993" s="123">
        <f t="shared" si="1733"/>
        <v>205289.6800064852</v>
      </c>
      <c r="AD3993" s="150">
        <f t="shared" si="1734"/>
        <v>87053.852995000008</v>
      </c>
      <c r="AE3993" s="150">
        <f t="shared" si="1735"/>
        <v>108952.50903597927</v>
      </c>
      <c r="AF3993" s="150">
        <f t="shared" si="1736"/>
        <v>1741.0770599000002</v>
      </c>
      <c r="AG3993" s="150">
        <f t="shared" si="1737"/>
        <v>66131.910325201679</v>
      </c>
      <c r="AH3993" s="150">
        <f t="shared" si="1738"/>
        <v>263879.34941608098</v>
      </c>
    </row>
    <row r="3994" spans="1:34" ht="15.75" x14ac:dyDescent="0.2">
      <c r="A3994" s="127">
        <f t="shared" si="1739"/>
        <v>45454</v>
      </c>
      <c r="B3994" s="165">
        <f t="shared" si="1715"/>
        <v>469399.14242848952</v>
      </c>
      <c r="C3994" s="124"/>
      <c r="D3994" s="128">
        <f t="shared" si="1716"/>
        <v>6895.24</v>
      </c>
      <c r="E3994" s="129">
        <f>VLOOKUP(A3993,[1]Plan1!$AY$80:$BA$314,3)</f>
        <v>6926.96</v>
      </c>
      <c r="F3994" s="130">
        <f t="shared" si="1717"/>
        <v>45428</v>
      </c>
      <c r="G3994" s="131">
        <f t="shared" si="1718"/>
        <v>4.600274972299756E-3</v>
      </c>
      <c r="H3994" s="132">
        <f t="shared" si="1719"/>
        <v>45460</v>
      </c>
      <c r="I3994" s="132">
        <f t="shared" si="1720"/>
        <v>45460</v>
      </c>
      <c r="J3994" s="133">
        <f t="shared" si="1721"/>
        <v>22</v>
      </c>
      <c r="K3994" s="133">
        <f t="shared" si="1722"/>
        <v>18</v>
      </c>
      <c r="L3994" s="124">
        <f t="shared" si="1723"/>
        <v>1.0037622900000001</v>
      </c>
      <c r="M3994" s="134">
        <f t="shared" si="1724"/>
        <v>1.0037996</v>
      </c>
      <c r="N3994" s="134">
        <f t="shared" si="1725"/>
        <v>1.8555931557871017</v>
      </c>
      <c r="O3994" s="124">
        <f t="shared" si="1726"/>
        <v>1.86257443</v>
      </c>
      <c r="P3994" s="124"/>
      <c r="Q3994" s="125"/>
      <c r="R3994" s="126"/>
      <c r="S3994" s="124"/>
      <c r="T3994" s="135">
        <f t="shared" si="1740"/>
        <v>7.9699999999999993E-2</v>
      </c>
      <c r="U3994" s="125">
        <f t="shared" si="1727"/>
        <v>1565</v>
      </c>
      <c r="V3994" s="125">
        <v>252</v>
      </c>
      <c r="W3994" s="134">
        <f t="shared" si="1728"/>
        <v>1.6099887150000001</v>
      </c>
      <c r="X3994" s="18"/>
      <c r="Y3994" s="123">
        <f t="shared" si="1729"/>
        <v>67054.222907000003</v>
      </c>
      <c r="Z3994" s="123">
        <f t="shared" si="1730"/>
        <v>85407.856670221823</v>
      </c>
      <c r="AA3994" s="123">
        <f t="shared" si="1731"/>
        <v>1341.0844581400002</v>
      </c>
      <c r="AB3994" s="123">
        <f t="shared" si="1732"/>
        <v>51587.048823118676</v>
      </c>
      <c r="AC3994" s="123">
        <f t="shared" si="1733"/>
        <v>205390.21285848049</v>
      </c>
      <c r="AD3994" s="150">
        <f t="shared" si="1734"/>
        <v>87053.852995000008</v>
      </c>
      <c r="AE3994" s="150">
        <f t="shared" si="1735"/>
        <v>109053.071238909</v>
      </c>
      <c r="AF3994" s="150">
        <f t="shared" si="1736"/>
        <v>1741.0770599000002</v>
      </c>
      <c r="AG3994" s="150">
        <f t="shared" si="1737"/>
        <v>66160.928276200008</v>
      </c>
      <c r="AH3994" s="150">
        <f t="shared" si="1738"/>
        <v>264008.929570009</v>
      </c>
    </row>
    <row r="3995" spans="1:34" ht="15.75" x14ac:dyDescent="0.2">
      <c r="A3995" s="127">
        <f t="shared" si="1739"/>
        <v>45455</v>
      </c>
      <c r="B3995" s="165">
        <f t="shared" si="1715"/>
        <v>469629.34692238225</v>
      </c>
      <c r="C3995" s="124"/>
      <c r="D3995" s="128">
        <f t="shared" si="1716"/>
        <v>6895.24</v>
      </c>
      <c r="E3995" s="129">
        <f>VLOOKUP(A3994,[1]Plan1!$AY$80:$BA$314,3)</f>
        <v>6926.96</v>
      </c>
      <c r="F3995" s="130">
        <f t="shared" si="1717"/>
        <v>45428</v>
      </c>
      <c r="G3995" s="131">
        <f t="shared" si="1718"/>
        <v>4.600274972299756E-3</v>
      </c>
      <c r="H3995" s="132">
        <f t="shared" si="1719"/>
        <v>45460</v>
      </c>
      <c r="I3995" s="132">
        <f t="shared" si="1720"/>
        <v>45460</v>
      </c>
      <c r="J3995" s="133">
        <f t="shared" si="1721"/>
        <v>22</v>
      </c>
      <c r="K3995" s="133">
        <f t="shared" si="1722"/>
        <v>19</v>
      </c>
      <c r="L3995" s="124">
        <f t="shared" si="1723"/>
        <v>1.00397172</v>
      </c>
      <c r="M3995" s="134">
        <f t="shared" si="1724"/>
        <v>1.0037996</v>
      </c>
      <c r="N3995" s="134">
        <f t="shared" si="1725"/>
        <v>1.8555931557871017</v>
      </c>
      <c r="O3995" s="124">
        <f t="shared" si="1726"/>
        <v>1.8629630500000001</v>
      </c>
      <c r="P3995" s="124"/>
      <c r="Q3995" s="125"/>
      <c r="R3995" s="126"/>
      <c r="S3995" s="124"/>
      <c r="T3995" s="135">
        <f t="shared" si="1740"/>
        <v>7.9699999999999993E-2</v>
      </c>
      <c r="U3995" s="125">
        <f t="shared" si="1727"/>
        <v>1566</v>
      </c>
      <c r="V3995" s="125">
        <v>252</v>
      </c>
      <c r="W3995" s="134">
        <f t="shared" si="1728"/>
        <v>1.610478707</v>
      </c>
      <c r="X3995" s="18"/>
      <c r="Y3995" s="123">
        <f t="shared" si="1729"/>
        <v>67054.222907000003</v>
      </c>
      <c r="Z3995" s="123">
        <f t="shared" si="1730"/>
        <v>85486.078130893613</v>
      </c>
      <c r="AA3995" s="123">
        <f t="shared" si="1731"/>
        <v>1341.0844581400002</v>
      </c>
      <c r="AB3995" s="123">
        <f t="shared" si="1732"/>
        <v>51609.400230754341</v>
      </c>
      <c r="AC3995" s="123">
        <f t="shared" si="1733"/>
        <v>205490.78572678796</v>
      </c>
      <c r="AD3995" s="150">
        <f t="shared" si="1734"/>
        <v>87053.852995000008</v>
      </c>
      <c r="AE3995" s="150">
        <f t="shared" si="1735"/>
        <v>109153.68491349593</v>
      </c>
      <c r="AF3995" s="150">
        <f t="shared" si="1736"/>
        <v>1741.0770599000002</v>
      </c>
      <c r="AG3995" s="150">
        <f t="shared" si="1737"/>
        <v>66189.946227198336</v>
      </c>
      <c r="AH3995" s="150">
        <f t="shared" si="1738"/>
        <v>264138.56119559426</v>
      </c>
    </row>
    <row r="3996" spans="1:34" ht="15.75" x14ac:dyDescent="0.2">
      <c r="A3996" s="127">
        <f t="shared" si="1739"/>
        <v>45456</v>
      </c>
      <c r="B3996" s="165">
        <f t="shared" si="1715"/>
        <v>469859.64106553013</v>
      </c>
      <c r="C3996" s="124"/>
      <c r="D3996" s="128">
        <f t="shared" si="1716"/>
        <v>6895.24</v>
      </c>
      <c r="E3996" s="129">
        <f>VLOOKUP(A3995,[1]Plan1!$AY$80:$BA$314,3)</f>
        <v>6926.96</v>
      </c>
      <c r="F3996" s="130">
        <f t="shared" si="1717"/>
        <v>45428</v>
      </c>
      <c r="G3996" s="131">
        <f t="shared" si="1718"/>
        <v>4.600274972299756E-3</v>
      </c>
      <c r="H3996" s="132">
        <f t="shared" si="1719"/>
        <v>45460</v>
      </c>
      <c r="I3996" s="132">
        <f t="shared" si="1720"/>
        <v>45460</v>
      </c>
      <c r="J3996" s="133">
        <f t="shared" si="1721"/>
        <v>22</v>
      </c>
      <c r="K3996" s="133">
        <f t="shared" si="1722"/>
        <v>20</v>
      </c>
      <c r="L3996" s="124">
        <f t="shared" si="1723"/>
        <v>1.0041811899999999</v>
      </c>
      <c r="M3996" s="134">
        <f t="shared" si="1724"/>
        <v>1.0037996</v>
      </c>
      <c r="N3996" s="134">
        <f t="shared" si="1725"/>
        <v>1.8555931557871017</v>
      </c>
      <c r="O3996" s="124">
        <f t="shared" si="1726"/>
        <v>1.8633517399999999</v>
      </c>
      <c r="P3996" s="124"/>
      <c r="Q3996" s="125"/>
      <c r="R3996" s="126"/>
      <c r="S3996" s="124"/>
      <c r="T3996" s="135">
        <f t="shared" si="1740"/>
        <v>7.9699999999999993E-2</v>
      </c>
      <c r="U3996" s="125">
        <f t="shared" si="1727"/>
        <v>1567</v>
      </c>
      <c r="V3996" s="125">
        <v>252</v>
      </c>
      <c r="W3996" s="134">
        <f t="shared" si="1728"/>
        <v>1.610968848</v>
      </c>
      <c r="X3996" s="18"/>
      <c r="Y3996" s="123">
        <f t="shared" si="1729"/>
        <v>67054.222907000003</v>
      </c>
      <c r="Z3996" s="123">
        <f t="shared" si="1730"/>
        <v>85564.338803634542</v>
      </c>
      <c r="AA3996" s="123">
        <f t="shared" si="1731"/>
        <v>1341.0844581400002</v>
      </c>
      <c r="AB3996" s="123">
        <f t="shared" si="1732"/>
        <v>51631.75163839</v>
      </c>
      <c r="AC3996" s="123">
        <f t="shared" si="1733"/>
        <v>205591.39780716455</v>
      </c>
      <c r="AD3996" s="150">
        <f t="shared" si="1734"/>
        <v>87053.852995000008</v>
      </c>
      <c r="AE3996" s="150">
        <f t="shared" si="1735"/>
        <v>109254.34902526888</v>
      </c>
      <c r="AF3996" s="150">
        <f t="shared" si="1736"/>
        <v>1741.0770599000002</v>
      </c>
      <c r="AG3996" s="150">
        <f t="shared" si="1737"/>
        <v>66218.964178196664</v>
      </c>
      <c r="AH3996" s="150">
        <f t="shared" si="1738"/>
        <v>264268.24325836555</v>
      </c>
    </row>
    <row r="3997" spans="1:34" ht="15.75" x14ac:dyDescent="0.2">
      <c r="A3997" s="127">
        <f t="shared" si="1739"/>
        <v>45457</v>
      </c>
      <c r="B3997" s="165">
        <f t="shared" si="1715"/>
        <v>470090.02863638534</v>
      </c>
      <c r="C3997" s="124"/>
      <c r="D3997" s="128">
        <f t="shared" si="1716"/>
        <v>6895.24</v>
      </c>
      <c r="E3997" s="129">
        <f>VLOOKUP(A3996,[1]Plan1!$AY$80:$BA$314,3)</f>
        <v>6926.96</v>
      </c>
      <c r="F3997" s="130">
        <f t="shared" si="1717"/>
        <v>45428</v>
      </c>
      <c r="G3997" s="131">
        <f t="shared" si="1718"/>
        <v>4.600274972299756E-3</v>
      </c>
      <c r="H3997" s="132">
        <f t="shared" si="1719"/>
        <v>45460</v>
      </c>
      <c r="I3997" s="132">
        <f t="shared" si="1720"/>
        <v>45460</v>
      </c>
      <c r="J3997" s="133">
        <f t="shared" si="1721"/>
        <v>22</v>
      </c>
      <c r="K3997" s="133">
        <f t="shared" si="1722"/>
        <v>21</v>
      </c>
      <c r="L3997" s="124">
        <f t="shared" si="1723"/>
        <v>1.00439071</v>
      </c>
      <c r="M3997" s="134">
        <f t="shared" si="1724"/>
        <v>1.0037996</v>
      </c>
      <c r="N3997" s="134">
        <f t="shared" si="1725"/>
        <v>1.8555931557871017</v>
      </c>
      <c r="O3997" s="124">
        <f t="shared" si="1726"/>
        <v>1.8637405199999999</v>
      </c>
      <c r="P3997" s="124"/>
      <c r="Q3997" s="125"/>
      <c r="R3997" s="126"/>
      <c r="S3997" s="124"/>
      <c r="T3997" s="135">
        <f t="shared" si="1740"/>
        <v>7.9699999999999993E-2</v>
      </c>
      <c r="U3997" s="125">
        <f t="shared" si="1727"/>
        <v>1568</v>
      </c>
      <c r="V3997" s="125">
        <v>252</v>
      </c>
      <c r="W3997" s="134">
        <f t="shared" si="1728"/>
        <v>1.6114591380000001</v>
      </c>
      <c r="X3997" s="18"/>
      <c r="Y3997" s="123">
        <f t="shared" si="1729"/>
        <v>67054.222907000003</v>
      </c>
      <c r="Z3997" s="123">
        <f t="shared" si="1730"/>
        <v>85642.640341117833</v>
      </c>
      <c r="AA3997" s="123">
        <f t="shared" si="1731"/>
        <v>1341.0844581400002</v>
      </c>
      <c r="AB3997" s="123">
        <f t="shared" si="1732"/>
        <v>51654.103046025666</v>
      </c>
      <c r="AC3997" s="123">
        <f t="shared" si="1733"/>
        <v>205692.05075228351</v>
      </c>
      <c r="AD3997" s="150">
        <f t="shared" si="1734"/>
        <v>87053.852995000008</v>
      </c>
      <c r="AE3997" s="150">
        <f t="shared" si="1735"/>
        <v>109355.06570000674</v>
      </c>
      <c r="AF3997" s="150">
        <f t="shared" si="1736"/>
        <v>1741.0770599000002</v>
      </c>
      <c r="AG3997" s="150">
        <f t="shared" si="1737"/>
        <v>66247.982129195007</v>
      </c>
      <c r="AH3997" s="150">
        <f t="shared" si="1738"/>
        <v>264397.9778841018</v>
      </c>
    </row>
    <row r="3998" spans="1:34" ht="15.75" x14ac:dyDescent="0.2">
      <c r="A3998" s="127">
        <f t="shared" si="1739"/>
        <v>45458</v>
      </c>
      <c r="B3998" s="165">
        <f t="shared" si="1715"/>
        <v>470320.50779681979</v>
      </c>
      <c r="C3998" s="124"/>
      <c r="D3998" s="128">
        <f t="shared" si="1716"/>
        <v>6895.24</v>
      </c>
      <c r="E3998" s="129">
        <f>VLOOKUP(A3997,[1]Plan1!$AY$80:$BA$314,3)</f>
        <v>6926.96</v>
      </c>
      <c r="F3998" s="130">
        <f t="shared" si="1717"/>
        <v>45428</v>
      </c>
      <c r="G3998" s="131">
        <f t="shared" si="1718"/>
        <v>4.600274972299756E-3</v>
      </c>
      <c r="H3998" s="132">
        <f t="shared" si="1719"/>
        <v>45488</v>
      </c>
      <c r="I3998" s="132">
        <f t="shared" si="1720"/>
        <v>45460</v>
      </c>
      <c r="J3998" s="133">
        <f t="shared" si="1721"/>
        <v>22</v>
      </c>
      <c r="K3998" s="133">
        <f t="shared" si="1722"/>
        <v>22</v>
      </c>
      <c r="L3998" s="124">
        <f t="shared" si="1723"/>
        <v>1.0046002700000001</v>
      </c>
      <c r="M3998" s="134">
        <f t="shared" si="1724"/>
        <v>1.0037996</v>
      </c>
      <c r="N3998" s="134">
        <f t="shared" si="1725"/>
        <v>1.8555931557871017</v>
      </c>
      <c r="O3998" s="124">
        <f t="shared" si="1726"/>
        <v>1.8641293800000001</v>
      </c>
      <c r="P3998" s="124"/>
      <c r="Q3998" s="125"/>
      <c r="R3998" s="126"/>
      <c r="S3998" s="124"/>
      <c r="T3998" s="135">
        <f t="shared" si="1740"/>
        <v>7.9699999999999993E-2</v>
      </c>
      <c r="U3998" s="125">
        <f t="shared" si="1727"/>
        <v>1569</v>
      </c>
      <c r="V3998" s="125">
        <v>252</v>
      </c>
      <c r="W3998" s="134">
        <f t="shared" si="1728"/>
        <v>1.6119495770000001</v>
      </c>
      <c r="X3998" s="18"/>
      <c r="Y3998" s="123">
        <f t="shared" si="1729"/>
        <v>67054.222907000003</v>
      </c>
      <c r="Z3998" s="123">
        <f t="shared" si="1730"/>
        <v>85720.98193935692</v>
      </c>
      <c r="AA3998" s="123">
        <f t="shared" si="1731"/>
        <v>1341.0844581400002</v>
      </c>
      <c r="AB3998" s="123">
        <f t="shared" si="1732"/>
        <v>51676.454453661332</v>
      </c>
      <c r="AC3998" s="123">
        <f t="shared" si="1733"/>
        <v>205792.74375815826</v>
      </c>
      <c r="AD3998" s="150">
        <f t="shared" si="1734"/>
        <v>87053.852995000008</v>
      </c>
      <c r="AE3998" s="150">
        <f t="shared" si="1735"/>
        <v>109455.83390356816</v>
      </c>
      <c r="AF3998" s="150">
        <f t="shared" si="1736"/>
        <v>1741.0770599000002</v>
      </c>
      <c r="AG3998" s="150">
        <f t="shared" si="1737"/>
        <v>66277.000080193349</v>
      </c>
      <c r="AH3998" s="150">
        <f t="shared" si="1738"/>
        <v>264527.76403866155</v>
      </c>
    </row>
    <row r="3999" spans="1:34" ht="15.75" x14ac:dyDescent="0.2">
      <c r="A3999" s="127">
        <f t="shared" si="1739"/>
        <v>45459</v>
      </c>
      <c r="B3999" s="165">
        <f t="shared" si="1715"/>
        <v>470371.87715545378</v>
      </c>
      <c r="C3999" s="124"/>
      <c r="D3999" s="128">
        <f t="shared" si="1716"/>
        <v>6895.24</v>
      </c>
      <c r="E3999" s="129">
        <f>VLOOKUP(A3998,[1]Plan1!$AY$80:$BA$314,3)</f>
        <v>6926.96</v>
      </c>
      <c r="F3999" s="130">
        <f t="shared" si="1717"/>
        <v>45428</v>
      </c>
      <c r="G3999" s="131">
        <f t="shared" si="1718"/>
        <v>4.600274972299756E-3</v>
      </c>
      <c r="H3999" s="132">
        <f t="shared" si="1719"/>
        <v>45488</v>
      </c>
      <c r="I3999" s="132">
        <f t="shared" si="1720"/>
        <v>45460</v>
      </c>
      <c r="J3999" s="133">
        <f t="shared" si="1721"/>
        <v>22</v>
      </c>
      <c r="K3999" s="133">
        <f t="shared" si="1722"/>
        <v>22</v>
      </c>
      <c r="L3999" s="124">
        <f t="shared" si="1723"/>
        <v>1.0046002700000001</v>
      </c>
      <c r="M3999" s="134">
        <f t="shared" si="1724"/>
        <v>1.0037996</v>
      </c>
      <c r="N3999" s="134">
        <f t="shared" si="1725"/>
        <v>1.8555931557871017</v>
      </c>
      <c r="O3999" s="124">
        <f t="shared" si="1726"/>
        <v>1.8641293800000001</v>
      </c>
      <c r="P3999" s="124"/>
      <c r="Q3999" s="125"/>
      <c r="R3999" s="126"/>
      <c r="S3999" s="124"/>
      <c r="T3999" s="135">
        <f t="shared" si="1740"/>
        <v>7.9699999999999993E-2</v>
      </c>
      <c r="U3999" s="125">
        <f t="shared" si="1727"/>
        <v>1569</v>
      </c>
      <c r="V3999" s="125">
        <v>252</v>
      </c>
      <c r="W3999" s="134">
        <f t="shared" si="1728"/>
        <v>1.6119495770000001</v>
      </c>
      <c r="X3999" s="18"/>
      <c r="Y3999" s="123">
        <f t="shared" si="1729"/>
        <v>67054.222907000003</v>
      </c>
      <c r="Z3999" s="123">
        <f t="shared" si="1730"/>
        <v>85720.98193935692</v>
      </c>
      <c r="AA3999" s="123">
        <f t="shared" si="1731"/>
        <v>1341.0844581400002</v>
      </c>
      <c r="AB3999" s="123">
        <f t="shared" si="1732"/>
        <v>51698.805861296998</v>
      </c>
      <c r="AC3999" s="123">
        <f t="shared" si="1733"/>
        <v>205815.09516579393</v>
      </c>
      <c r="AD3999" s="150">
        <f t="shared" si="1734"/>
        <v>87053.852995000008</v>
      </c>
      <c r="AE3999" s="150">
        <f t="shared" si="1735"/>
        <v>109455.83390356816</v>
      </c>
      <c r="AF3999" s="150">
        <f t="shared" si="1736"/>
        <v>1741.0770599000002</v>
      </c>
      <c r="AG3999" s="150">
        <f t="shared" si="1737"/>
        <v>66306.018031191677</v>
      </c>
      <c r="AH3999" s="150">
        <f t="shared" si="1738"/>
        <v>264556.78198965988</v>
      </c>
    </row>
    <row r="4000" spans="1:34" ht="15.75" x14ac:dyDescent="0.2">
      <c r="A4000" s="127">
        <f t="shared" si="1739"/>
        <v>45460</v>
      </c>
      <c r="B4000" s="165">
        <f t="shared" si="1715"/>
        <v>470423.24651408778</v>
      </c>
      <c r="C4000" s="124"/>
      <c r="D4000" s="128">
        <f t="shared" si="1716"/>
        <v>6895.24</v>
      </c>
      <c r="E4000" s="129">
        <f>VLOOKUP(A3999,[1]Plan1!$AY$80:$BA$314,3)</f>
        <v>6926.96</v>
      </c>
      <c r="F4000" s="130">
        <f t="shared" si="1717"/>
        <v>45428</v>
      </c>
      <c r="G4000" s="131">
        <f t="shared" si="1718"/>
        <v>4.600274972299756E-3</v>
      </c>
      <c r="H4000" s="132">
        <f t="shared" si="1719"/>
        <v>45488</v>
      </c>
      <c r="I4000" s="132">
        <f t="shared" si="1720"/>
        <v>45460</v>
      </c>
      <c r="J4000" s="133">
        <f t="shared" si="1721"/>
        <v>22</v>
      </c>
      <c r="K4000" s="133">
        <f t="shared" si="1722"/>
        <v>22</v>
      </c>
      <c r="L4000" s="124">
        <f t="shared" si="1723"/>
        <v>1.0046002700000001</v>
      </c>
      <c r="M4000" s="134">
        <f t="shared" si="1724"/>
        <v>1.0037996</v>
      </c>
      <c r="N4000" s="134">
        <f t="shared" si="1725"/>
        <v>1.8555931557871017</v>
      </c>
      <c r="O4000" s="124">
        <f t="shared" si="1726"/>
        <v>1.8641293800000001</v>
      </c>
      <c r="P4000" s="124"/>
      <c r="Q4000" s="125"/>
      <c r="R4000" s="126"/>
      <c r="S4000" s="124"/>
      <c r="T4000" s="135">
        <f t="shared" si="1740"/>
        <v>7.9699999999999993E-2</v>
      </c>
      <c r="U4000" s="125">
        <f t="shared" si="1727"/>
        <v>1569</v>
      </c>
      <c r="V4000" s="125">
        <v>252</v>
      </c>
      <c r="W4000" s="134">
        <f t="shared" si="1728"/>
        <v>1.6119495770000001</v>
      </c>
      <c r="X4000" s="18"/>
      <c r="Y4000" s="123">
        <f t="shared" si="1729"/>
        <v>67054.222907000003</v>
      </c>
      <c r="Z4000" s="123">
        <f t="shared" si="1730"/>
        <v>85720.98193935692</v>
      </c>
      <c r="AA4000" s="123">
        <f t="shared" si="1731"/>
        <v>1341.0844581400002</v>
      </c>
      <c r="AB4000" s="123">
        <f t="shared" si="1732"/>
        <v>51721.157268932679</v>
      </c>
      <c r="AC4000" s="123">
        <f t="shared" si="1733"/>
        <v>205837.4465734296</v>
      </c>
      <c r="AD4000" s="150">
        <f t="shared" si="1734"/>
        <v>87053.852995000008</v>
      </c>
      <c r="AE4000" s="150">
        <f t="shared" si="1735"/>
        <v>109455.83390356816</v>
      </c>
      <c r="AF4000" s="150">
        <f t="shared" si="1736"/>
        <v>1741.0770599000002</v>
      </c>
      <c r="AG4000" s="150">
        <f t="shared" si="1737"/>
        <v>66335.035982190006</v>
      </c>
      <c r="AH4000" s="150">
        <f t="shared" si="1738"/>
        <v>264585.79994065821</v>
      </c>
    </row>
    <row r="4001" spans="1:34" ht="15.75" x14ac:dyDescent="0.2">
      <c r="A4001" s="127">
        <f t="shared" si="1739"/>
        <v>45461</v>
      </c>
      <c r="B4001" s="165">
        <f t="shared" si="1715"/>
        <v>470617.57422599941</v>
      </c>
      <c r="C4001" s="124"/>
      <c r="D4001" s="128">
        <f t="shared" si="1716"/>
        <v>6926.96</v>
      </c>
      <c r="E4001" s="129">
        <f>VLOOKUP(A4000,[1]Plan1!$AY$80:$BA$314,3)</f>
        <v>6941.51</v>
      </c>
      <c r="F4001" s="130">
        <f t="shared" si="1717"/>
        <v>45461</v>
      </c>
      <c r="G4001" s="131">
        <f t="shared" si="1718"/>
        <v>2.1004885259912065E-3</v>
      </c>
      <c r="H4001" s="132">
        <f t="shared" si="1719"/>
        <v>45488</v>
      </c>
      <c r="I4001" s="132">
        <f t="shared" si="1720"/>
        <v>45488</v>
      </c>
      <c r="J4001" s="133">
        <f t="shared" si="1721"/>
        <v>20</v>
      </c>
      <c r="K4001" s="133">
        <f t="shared" si="1722"/>
        <v>1</v>
      </c>
      <c r="L4001" s="124">
        <f t="shared" si="1723"/>
        <v>1.0001049099999999</v>
      </c>
      <c r="M4001" s="134">
        <f t="shared" si="1724"/>
        <v>1.0046002700000001</v>
      </c>
      <c r="N4001" s="134">
        <f t="shared" si="1725"/>
        <v>1.8641293853138745</v>
      </c>
      <c r="O4001" s="124">
        <f t="shared" si="1726"/>
        <v>1.8643249500000001</v>
      </c>
      <c r="P4001" s="124"/>
      <c r="Q4001" s="125"/>
      <c r="R4001" s="126"/>
      <c r="S4001" s="124"/>
      <c r="T4001" s="135">
        <f t="shared" si="1740"/>
        <v>7.9699999999999993E-2</v>
      </c>
      <c r="U4001" s="125">
        <f t="shared" si="1727"/>
        <v>1570</v>
      </c>
      <c r="V4001" s="125">
        <v>252</v>
      </c>
      <c r="W4001" s="134">
        <f t="shared" si="1728"/>
        <v>1.612440165</v>
      </c>
      <c r="X4001" s="18"/>
      <c r="Y4001" s="123">
        <f t="shared" si="1729"/>
        <v>67054.222907000003</v>
      </c>
      <c r="Z4001" s="123">
        <f t="shared" si="1730"/>
        <v>85783.511101718861</v>
      </c>
      <c r="AA4001" s="123">
        <f t="shared" si="1731"/>
        <v>1341.0844581400002</v>
      </c>
      <c r="AB4001" s="123">
        <f t="shared" si="1732"/>
        <v>51743.508676568337</v>
      </c>
      <c r="AC4001" s="123">
        <f t="shared" si="1733"/>
        <v>205922.32714342719</v>
      </c>
      <c r="AD4001" s="150">
        <f t="shared" si="1734"/>
        <v>87053.852995000008</v>
      </c>
      <c r="AE4001" s="150">
        <f t="shared" si="1735"/>
        <v>109536.26309448389</v>
      </c>
      <c r="AF4001" s="150">
        <f t="shared" si="1736"/>
        <v>1741.0770599000002</v>
      </c>
      <c r="AG4001" s="150">
        <f t="shared" si="1737"/>
        <v>66364.053933188334</v>
      </c>
      <c r="AH4001" s="150">
        <f t="shared" si="1738"/>
        <v>264695.24708257226</v>
      </c>
    </row>
    <row r="4002" spans="1:34" ht="15.75" x14ac:dyDescent="0.2">
      <c r="A4002" s="127">
        <f t="shared" si="1739"/>
        <v>45462</v>
      </c>
      <c r="B4002" s="165">
        <f t="shared" si="1715"/>
        <v>470811.96612668666</v>
      </c>
      <c r="C4002" s="124"/>
      <c r="D4002" s="128">
        <f t="shared" si="1716"/>
        <v>6926.96</v>
      </c>
      <c r="E4002" s="129">
        <f>VLOOKUP(A4001,[1]Plan1!$AY$80:$BA$314,3)</f>
        <v>6941.51</v>
      </c>
      <c r="F4002" s="130">
        <f t="shared" si="1717"/>
        <v>45461</v>
      </c>
      <c r="G4002" s="131">
        <f t="shared" si="1718"/>
        <v>2.1004885259912065E-3</v>
      </c>
      <c r="H4002" s="132">
        <f t="shared" si="1719"/>
        <v>45488</v>
      </c>
      <c r="I4002" s="132">
        <f t="shared" si="1720"/>
        <v>45488</v>
      </c>
      <c r="J4002" s="133">
        <f t="shared" si="1721"/>
        <v>20</v>
      </c>
      <c r="K4002" s="133">
        <f t="shared" si="1722"/>
        <v>2</v>
      </c>
      <c r="L4002" s="124">
        <f t="shared" si="1723"/>
        <v>1.0002098500000001</v>
      </c>
      <c r="M4002" s="134">
        <f t="shared" si="1724"/>
        <v>1.0046002700000001</v>
      </c>
      <c r="N4002" s="134">
        <f t="shared" si="1725"/>
        <v>1.8641293853138745</v>
      </c>
      <c r="O4002" s="124">
        <f t="shared" si="1726"/>
        <v>1.86452057</v>
      </c>
      <c r="P4002" s="124"/>
      <c r="Q4002" s="125"/>
      <c r="R4002" s="126"/>
      <c r="S4002" s="124"/>
      <c r="T4002" s="135">
        <f t="shared" si="1740"/>
        <v>7.9699999999999993E-2</v>
      </c>
      <c r="U4002" s="125">
        <f t="shared" si="1727"/>
        <v>1571</v>
      </c>
      <c r="V4002" s="125">
        <v>252</v>
      </c>
      <c r="W4002" s="134">
        <f t="shared" si="1728"/>
        <v>1.6129309030000001</v>
      </c>
      <c r="X4002" s="18"/>
      <c r="Y4002" s="123">
        <f t="shared" si="1729"/>
        <v>67054.222907000003</v>
      </c>
      <c r="Z4002" s="123">
        <f t="shared" si="1730"/>
        <v>85846.068339882433</v>
      </c>
      <c r="AA4002" s="123">
        <f t="shared" si="1731"/>
        <v>1341.0844581400002</v>
      </c>
      <c r="AB4002" s="123">
        <f t="shared" si="1732"/>
        <v>51765.860084204003</v>
      </c>
      <c r="AC4002" s="123">
        <f t="shared" si="1733"/>
        <v>206007.23578922643</v>
      </c>
      <c r="AD4002" s="150">
        <f t="shared" si="1734"/>
        <v>87053.852995000008</v>
      </c>
      <c r="AE4002" s="150">
        <f t="shared" si="1735"/>
        <v>109616.72839837355</v>
      </c>
      <c r="AF4002" s="150">
        <f t="shared" si="1736"/>
        <v>1741.0770599000002</v>
      </c>
      <c r="AG4002" s="150">
        <f t="shared" si="1737"/>
        <v>66393.071884186676</v>
      </c>
      <c r="AH4002" s="150">
        <f t="shared" si="1738"/>
        <v>264804.73033746023</v>
      </c>
    </row>
    <row r="4003" spans="1:34" ht="15.75" x14ac:dyDescent="0.2">
      <c r="A4003" s="127">
        <f t="shared" si="1739"/>
        <v>45463</v>
      </c>
      <c r="B4003" s="165">
        <f t="shared" si="1715"/>
        <v>471006.41264104925</v>
      </c>
      <c r="C4003" s="124"/>
      <c r="D4003" s="128">
        <f t="shared" si="1716"/>
        <v>6926.96</v>
      </c>
      <c r="E4003" s="129">
        <f>VLOOKUP(A4002,[1]Plan1!$AY$80:$BA$314,3)</f>
        <v>6941.51</v>
      </c>
      <c r="F4003" s="130">
        <f t="shared" si="1717"/>
        <v>45461</v>
      </c>
      <c r="G4003" s="131">
        <f t="shared" si="1718"/>
        <v>2.1004885259912065E-3</v>
      </c>
      <c r="H4003" s="132">
        <f t="shared" si="1719"/>
        <v>45488</v>
      </c>
      <c r="I4003" s="132">
        <f t="shared" si="1720"/>
        <v>45488</v>
      </c>
      <c r="J4003" s="133">
        <f t="shared" si="1721"/>
        <v>20</v>
      </c>
      <c r="K4003" s="133">
        <f t="shared" si="1722"/>
        <v>3</v>
      </c>
      <c r="L4003" s="124">
        <f t="shared" si="1723"/>
        <v>1.00031479</v>
      </c>
      <c r="M4003" s="134">
        <f t="shared" si="1724"/>
        <v>1.0046002700000001</v>
      </c>
      <c r="N4003" s="134">
        <f t="shared" si="1725"/>
        <v>1.8641293853138745</v>
      </c>
      <c r="O4003" s="124">
        <f t="shared" si="1726"/>
        <v>1.86471619</v>
      </c>
      <c r="P4003" s="124"/>
      <c r="Q4003" s="125"/>
      <c r="R4003" s="126"/>
      <c r="S4003" s="124"/>
      <c r="T4003" s="135">
        <f t="shared" si="1740"/>
        <v>7.9699999999999993E-2</v>
      </c>
      <c r="U4003" s="125">
        <f t="shared" si="1727"/>
        <v>1572</v>
      </c>
      <c r="V4003" s="125">
        <v>252</v>
      </c>
      <c r="W4003" s="134">
        <f t="shared" si="1728"/>
        <v>1.6134217900000001</v>
      </c>
      <c r="X4003" s="18"/>
      <c r="Y4003" s="123">
        <f t="shared" si="1729"/>
        <v>67054.222907000003</v>
      </c>
      <c r="Z4003" s="123">
        <f t="shared" si="1730"/>
        <v>85908.649465753871</v>
      </c>
      <c r="AA4003" s="123">
        <f t="shared" si="1731"/>
        <v>1341.0844581400002</v>
      </c>
      <c r="AB4003" s="123">
        <f t="shared" si="1732"/>
        <v>51788.211491839669</v>
      </c>
      <c r="AC4003" s="123">
        <f t="shared" si="1733"/>
        <v>206092.16832273352</v>
      </c>
      <c r="AD4003" s="150">
        <f t="shared" si="1734"/>
        <v>87053.852995000008</v>
      </c>
      <c r="AE4003" s="150">
        <f t="shared" si="1735"/>
        <v>109697.22442823068</v>
      </c>
      <c r="AF4003" s="150">
        <f t="shared" si="1736"/>
        <v>1741.0770599000002</v>
      </c>
      <c r="AG4003" s="150">
        <f t="shared" si="1737"/>
        <v>66422.089835185005</v>
      </c>
      <c r="AH4003" s="150">
        <f t="shared" si="1738"/>
        <v>264914.2443183157</v>
      </c>
    </row>
    <row r="4004" spans="1:34" ht="15.75" x14ac:dyDescent="0.2">
      <c r="A4004" s="127">
        <f t="shared" si="1739"/>
        <v>45464</v>
      </c>
      <c r="B4004" s="165">
        <f t="shared" si="1715"/>
        <v>471200.91774802306</v>
      </c>
      <c r="C4004" s="124"/>
      <c r="D4004" s="128">
        <f t="shared" si="1716"/>
        <v>6926.96</v>
      </c>
      <c r="E4004" s="129">
        <f>VLOOKUP(A4003,[1]Plan1!$AY$80:$BA$314,3)</f>
        <v>6941.51</v>
      </c>
      <c r="F4004" s="130">
        <f t="shared" si="1717"/>
        <v>45461</v>
      </c>
      <c r="G4004" s="131">
        <f t="shared" si="1718"/>
        <v>2.1004885259912065E-3</v>
      </c>
      <c r="H4004" s="132">
        <f t="shared" si="1719"/>
        <v>45488</v>
      </c>
      <c r="I4004" s="132">
        <f t="shared" si="1720"/>
        <v>45488</v>
      </c>
      <c r="J4004" s="133">
        <f t="shared" si="1721"/>
        <v>20</v>
      </c>
      <c r="K4004" s="133">
        <f t="shared" si="1722"/>
        <v>4</v>
      </c>
      <c r="L4004" s="124">
        <f t="shared" si="1723"/>
        <v>1.0004197399999999</v>
      </c>
      <c r="M4004" s="134">
        <f t="shared" si="1724"/>
        <v>1.0046002700000001</v>
      </c>
      <c r="N4004" s="134">
        <f t="shared" si="1725"/>
        <v>1.8641293853138745</v>
      </c>
      <c r="O4004" s="124">
        <f t="shared" si="1726"/>
        <v>1.86491183</v>
      </c>
      <c r="P4004" s="124"/>
      <c r="Q4004" s="125"/>
      <c r="R4004" s="126"/>
      <c r="S4004" s="124"/>
      <c r="T4004" s="135">
        <f t="shared" si="1740"/>
        <v>7.9699999999999993E-2</v>
      </c>
      <c r="U4004" s="125">
        <f t="shared" si="1727"/>
        <v>1573</v>
      </c>
      <c r="V4004" s="125">
        <v>252</v>
      </c>
      <c r="W4004" s="134">
        <f t="shared" si="1728"/>
        <v>1.613912827</v>
      </c>
      <c r="X4004" s="18"/>
      <c r="Y4004" s="123">
        <f t="shared" si="1729"/>
        <v>67054.222907000003</v>
      </c>
      <c r="Z4004" s="123">
        <f t="shared" si="1730"/>
        <v>85971.256219696763</v>
      </c>
      <c r="AA4004" s="123">
        <f t="shared" si="1731"/>
        <v>1341.0844581400002</v>
      </c>
      <c r="AB4004" s="123">
        <f t="shared" si="1732"/>
        <v>51810.562899475342</v>
      </c>
      <c r="AC4004" s="123">
        <f t="shared" si="1733"/>
        <v>206177.12648431209</v>
      </c>
      <c r="AD4004" s="150">
        <f t="shared" si="1734"/>
        <v>87053.852995000008</v>
      </c>
      <c r="AE4004" s="150">
        <f t="shared" si="1735"/>
        <v>109777.75342262756</v>
      </c>
      <c r="AF4004" s="150">
        <f t="shared" si="1736"/>
        <v>1741.0770599000002</v>
      </c>
      <c r="AG4004" s="150">
        <f t="shared" si="1737"/>
        <v>66451.107786183333</v>
      </c>
      <c r="AH4004" s="150">
        <f t="shared" si="1738"/>
        <v>265023.79126371094</v>
      </c>
    </row>
    <row r="4005" spans="1:34" ht="15.75" x14ac:dyDescent="0.2">
      <c r="A4005" s="127">
        <f t="shared" si="1739"/>
        <v>45465</v>
      </c>
      <c r="B4005" s="165">
        <f t="shared" si="1715"/>
        <v>471395.48124446755</v>
      </c>
      <c r="C4005" s="124"/>
      <c r="D4005" s="128">
        <f t="shared" si="1716"/>
        <v>6926.96</v>
      </c>
      <c r="E4005" s="129">
        <f>VLOOKUP(A4004,[1]Plan1!$AY$80:$BA$314,3)</f>
        <v>6941.51</v>
      </c>
      <c r="F4005" s="130">
        <f t="shared" si="1717"/>
        <v>45461</v>
      </c>
      <c r="G4005" s="131">
        <f t="shared" si="1718"/>
        <v>2.1004885259912065E-3</v>
      </c>
      <c r="H4005" s="132">
        <f t="shared" si="1719"/>
        <v>45488</v>
      </c>
      <c r="I4005" s="132">
        <f t="shared" si="1720"/>
        <v>45488</v>
      </c>
      <c r="J4005" s="133">
        <f t="shared" si="1721"/>
        <v>20</v>
      </c>
      <c r="K4005" s="133">
        <f t="shared" si="1722"/>
        <v>5</v>
      </c>
      <c r="L4005" s="124">
        <f t="shared" si="1723"/>
        <v>1.0005246999999999</v>
      </c>
      <c r="M4005" s="134">
        <f t="shared" si="1724"/>
        <v>1.0046002700000001</v>
      </c>
      <c r="N4005" s="134">
        <f t="shared" si="1725"/>
        <v>1.8641293853138745</v>
      </c>
      <c r="O4005" s="124">
        <f t="shared" si="1726"/>
        <v>1.86510749</v>
      </c>
      <c r="P4005" s="124"/>
      <c r="Q4005" s="125"/>
      <c r="R4005" s="126"/>
      <c r="S4005" s="124"/>
      <c r="T4005" s="135">
        <f t="shared" si="1740"/>
        <v>7.9699999999999993E-2</v>
      </c>
      <c r="U4005" s="125">
        <f t="shared" si="1727"/>
        <v>1574</v>
      </c>
      <c r="V4005" s="125">
        <v>252</v>
      </c>
      <c r="W4005" s="134">
        <f t="shared" si="1728"/>
        <v>1.6144040129999999</v>
      </c>
      <c r="X4005" s="18"/>
      <c r="Y4005" s="123">
        <f t="shared" si="1729"/>
        <v>67054.222907000003</v>
      </c>
      <c r="Z4005" s="123">
        <f t="shared" si="1730"/>
        <v>86033.888512858699</v>
      </c>
      <c r="AA4005" s="123">
        <f t="shared" si="1731"/>
        <v>1341.0844581400002</v>
      </c>
      <c r="AB4005" s="123">
        <f t="shared" si="1732"/>
        <v>51832.914307111001</v>
      </c>
      <c r="AC4005" s="123">
        <f t="shared" si="1733"/>
        <v>206262.11018510969</v>
      </c>
      <c r="AD4005" s="150">
        <f t="shared" si="1734"/>
        <v>87053.852995000008</v>
      </c>
      <c r="AE4005" s="150">
        <f t="shared" si="1735"/>
        <v>109858.31526727621</v>
      </c>
      <c r="AF4005" s="150">
        <f t="shared" si="1736"/>
        <v>1741.0770599000002</v>
      </c>
      <c r="AG4005" s="150">
        <f t="shared" si="1737"/>
        <v>66480.125737181661</v>
      </c>
      <c r="AH4005" s="150">
        <f t="shared" si="1738"/>
        <v>265133.37105935789</v>
      </c>
    </row>
    <row r="4006" spans="1:34" ht="15.75" x14ac:dyDescent="0.2">
      <c r="A4006" s="127">
        <f t="shared" si="1739"/>
        <v>45466</v>
      </c>
      <c r="B4006" s="165">
        <f t="shared" si="1715"/>
        <v>471446.85060310166</v>
      </c>
      <c r="C4006" s="124"/>
      <c r="D4006" s="128">
        <f t="shared" si="1716"/>
        <v>6926.96</v>
      </c>
      <c r="E4006" s="129">
        <f>VLOOKUP(A4005,[1]Plan1!$AY$80:$BA$314,3)</f>
        <v>6941.51</v>
      </c>
      <c r="F4006" s="130">
        <f t="shared" si="1717"/>
        <v>45461</v>
      </c>
      <c r="G4006" s="131">
        <f t="shared" si="1718"/>
        <v>2.1004885259912065E-3</v>
      </c>
      <c r="H4006" s="132">
        <f t="shared" si="1719"/>
        <v>45488</v>
      </c>
      <c r="I4006" s="132">
        <f t="shared" si="1720"/>
        <v>45488</v>
      </c>
      <c r="J4006" s="133">
        <f t="shared" si="1721"/>
        <v>20</v>
      </c>
      <c r="K4006" s="133">
        <f t="shared" si="1722"/>
        <v>5</v>
      </c>
      <c r="L4006" s="124">
        <f t="shared" si="1723"/>
        <v>1.0005246999999999</v>
      </c>
      <c r="M4006" s="134">
        <f t="shared" si="1724"/>
        <v>1.0046002700000001</v>
      </c>
      <c r="N4006" s="134">
        <f t="shared" si="1725"/>
        <v>1.8641293853138745</v>
      </c>
      <c r="O4006" s="124">
        <f t="shared" si="1726"/>
        <v>1.86510749</v>
      </c>
      <c r="P4006" s="124"/>
      <c r="Q4006" s="125"/>
      <c r="R4006" s="126"/>
      <c r="S4006" s="124"/>
      <c r="T4006" s="135">
        <f t="shared" si="1740"/>
        <v>7.9699999999999993E-2</v>
      </c>
      <c r="U4006" s="125">
        <f t="shared" si="1727"/>
        <v>1574</v>
      </c>
      <c r="V4006" s="125">
        <v>252</v>
      </c>
      <c r="W4006" s="134">
        <f t="shared" si="1728"/>
        <v>1.6144040129999999</v>
      </c>
      <c r="X4006" s="18"/>
      <c r="Y4006" s="123">
        <f t="shared" si="1729"/>
        <v>67054.222907000003</v>
      </c>
      <c r="Z4006" s="123">
        <f t="shared" si="1730"/>
        <v>86033.888512858699</v>
      </c>
      <c r="AA4006" s="123">
        <f t="shared" si="1731"/>
        <v>1341.0844581400002</v>
      </c>
      <c r="AB4006" s="123">
        <f t="shared" si="1732"/>
        <v>51855.265714746667</v>
      </c>
      <c r="AC4006" s="123">
        <f t="shared" si="1733"/>
        <v>206284.46159274536</v>
      </c>
      <c r="AD4006" s="150">
        <f t="shared" si="1734"/>
        <v>87053.852995000008</v>
      </c>
      <c r="AE4006" s="150">
        <f t="shared" si="1735"/>
        <v>109858.31526727621</v>
      </c>
      <c r="AF4006" s="150">
        <f t="shared" si="1736"/>
        <v>1741.0770599000002</v>
      </c>
      <c r="AG4006" s="150">
        <f t="shared" si="1737"/>
        <v>66509.143688180018</v>
      </c>
      <c r="AH4006" s="150">
        <f t="shared" si="1738"/>
        <v>265162.38901035627</v>
      </c>
    </row>
    <row r="4007" spans="1:34" ht="15.75" x14ac:dyDescent="0.2">
      <c r="A4007" s="127">
        <f t="shared" si="1739"/>
        <v>45467</v>
      </c>
      <c r="B4007" s="165">
        <f t="shared" si="1715"/>
        <v>471498.21996173554</v>
      </c>
      <c r="C4007" s="124"/>
      <c r="D4007" s="128">
        <f t="shared" si="1716"/>
        <v>6926.96</v>
      </c>
      <c r="E4007" s="129">
        <f>VLOOKUP(A4006,[1]Plan1!$AY$80:$BA$314,3)</f>
        <v>6941.51</v>
      </c>
      <c r="F4007" s="130">
        <f t="shared" si="1717"/>
        <v>45461</v>
      </c>
      <c r="G4007" s="131">
        <f t="shared" si="1718"/>
        <v>2.1004885259912065E-3</v>
      </c>
      <c r="H4007" s="132">
        <f t="shared" si="1719"/>
        <v>45488</v>
      </c>
      <c r="I4007" s="132">
        <f t="shared" si="1720"/>
        <v>45488</v>
      </c>
      <c r="J4007" s="133">
        <f t="shared" si="1721"/>
        <v>20</v>
      </c>
      <c r="K4007" s="133">
        <f t="shared" si="1722"/>
        <v>5</v>
      </c>
      <c r="L4007" s="124">
        <f t="shared" si="1723"/>
        <v>1.0005246999999999</v>
      </c>
      <c r="M4007" s="134">
        <f t="shared" si="1724"/>
        <v>1.0046002700000001</v>
      </c>
      <c r="N4007" s="134">
        <f t="shared" si="1725"/>
        <v>1.8641293853138745</v>
      </c>
      <c r="O4007" s="124">
        <f t="shared" si="1726"/>
        <v>1.86510749</v>
      </c>
      <c r="P4007" s="124"/>
      <c r="Q4007" s="125"/>
      <c r="R4007" s="126"/>
      <c r="S4007" s="124"/>
      <c r="T4007" s="135">
        <f t="shared" si="1740"/>
        <v>7.9699999999999993E-2</v>
      </c>
      <c r="U4007" s="125">
        <f t="shared" si="1727"/>
        <v>1574</v>
      </c>
      <c r="V4007" s="125">
        <v>252</v>
      </c>
      <c r="W4007" s="134">
        <f t="shared" si="1728"/>
        <v>1.6144040129999999</v>
      </c>
      <c r="X4007" s="18"/>
      <c r="Y4007" s="123">
        <f t="shared" si="1729"/>
        <v>67054.222907000003</v>
      </c>
      <c r="Z4007" s="123">
        <f t="shared" si="1730"/>
        <v>86033.888512858699</v>
      </c>
      <c r="AA4007" s="123">
        <f t="shared" si="1731"/>
        <v>1341.0844581400002</v>
      </c>
      <c r="AB4007" s="123">
        <f t="shared" si="1732"/>
        <v>51877.617122382333</v>
      </c>
      <c r="AC4007" s="123">
        <f t="shared" si="1733"/>
        <v>206306.81300038102</v>
      </c>
      <c r="AD4007" s="150">
        <f t="shared" si="1734"/>
        <v>87053.852995000008</v>
      </c>
      <c r="AE4007" s="150">
        <f t="shared" si="1735"/>
        <v>109858.31526727621</v>
      </c>
      <c r="AF4007" s="150">
        <f t="shared" si="1736"/>
        <v>1741.0770599000002</v>
      </c>
      <c r="AG4007" s="150">
        <f t="shared" si="1737"/>
        <v>66538.161639178346</v>
      </c>
      <c r="AH4007" s="150">
        <f t="shared" si="1738"/>
        <v>265191.40696135454</v>
      </c>
    </row>
    <row r="4008" spans="1:34" ht="15.75" x14ac:dyDescent="0.2">
      <c r="A4008" s="127">
        <f t="shared" si="1739"/>
        <v>45468</v>
      </c>
      <c r="B4008" s="165">
        <f t="shared" si="1715"/>
        <v>471692.84561552329</v>
      </c>
      <c r="C4008" s="124"/>
      <c r="D4008" s="128">
        <f t="shared" si="1716"/>
        <v>6926.96</v>
      </c>
      <c r="E4008" s="129">
        <f>VLOOKUP(A4007,[1]Plan1!$AY$80:$BA$314,3)</f>
        <v>6941.51</v>
      </c>
      <c r="F4008" s="130">
        <f t="shared" si="1717"/>
        <v>45461</v>
      </c>
      <c r="G4008" s="131">
        <f t="shared" si="1718"/>
        <v>2.1004885259912065E-3</v>
      </c>
      <c r="H4008" s="132">
        <f t="shared" si="1719"/>
        <v>45488</v>
      </c>
      <c r="I4008" s="132">
        <f t="shared" si="1720"/>
        <v>45488</v>
      </c>
      <c r="J4008" s="133">
        <f t="shared" si="1721"/>
        <v>20</v>
      </c>
      <c r="K4008" s="133">
        <f t="shared" si="1722"/>
        <v>6</v>
      </c>
      <c r="L4008" s="124">
        <f t="shared" si="1723"/>
        <v>1.0006296800000001</v>
      </c>
      <c r="M4008" s="134">
        <f t="shared" si="1724"/>
        <v>1.0046002700000001</v>
      </c>
      <c r="N4008" s="134">
        <f t="shared" si="1725"/>
        <v>1.8641293853138745</v>
      </c>
      <c r="O4008" s="124">
        <f t="shared" si="1726"/>
        <v>1.8653031900000001</v>
      </c>
      <c r="P4008" s="124"/>
      <c r="Q4008" s="125"/>
      <c r="R4008" s="126"/>
      <c r="S4008" s="124"/>
      <c r="T4008" s="135">
        <f t="shared" si="1740"/>
        <v>7.9699999999999993E-2</v>
      </c>
      <c r="U4008" s="125">
        <f t="shared" si="1727"/>
        <v>1575</v>
      </c>
      <c r="V4008" s="125">
        <v>252</v>
      </c>
      <c r="W4008" s="134">
        <f t="shared" si="1728"/>
        <v>1.6148953479999999</v>
      </c>
      <c r="X4008" s="18"/>
      <c r="Y4008" s="123">
        <f t="shared" si="1729"/>
        <v>67054.222907000003</v>
      </c>
      <c r="Z4008" s="123">
        <f t="shared" si="1730"/>
        <v>86096.547993285421</v>
      </c>
      <c r="AA4008" s="123">
        <f t="shared" si="1731"/>
        <v>1341.0844581400002</v>
      </c>
      <c r="AB4008" s="123">
        <f t="shared" si="1732"/>
        <v>51899.968530018006</v>
      </c>
      <c r="AC4008" s="123">
        <f t="shared" si="1733"/>
        <v>206391.82388844341</v>
      </c>
      <c r="AD4008" s="150">
        <f t="shared" si="1734"/>
        <v>87053.852995000008</v>
      </c>
      <c r="AE4008" s="150">
        <f t="shared" si="1735"/>
        <v>109938.91208200318</v>
      </c>
      <c r="AF4008" s="150">
        <f t="shared" si="1736"/>
        <v>1741.0770599000002</v>
      </c>
      <c r="AG4008" s="150">
        <f t="shared" si="1737"/>
        <v>66567.179590176675</v>
      </c>
      <c r="AH4008" s="150">
        <f t="shared" si="1738"/>
        <v>265301.02172707987</v>
      </c>
    </row>
    <row r="4009" spans="1:34" ht="15.75" x14ac:dyDescent="0.2">
      <c r="A4009" s="127">
        <f t="shared" si="1739"/>
        <v>45469</v>
      </c>
      <c r="B4009" s="165">
        <f t="shared" si="1715"/>
        <v>471887.52427196293</v>
      </c>
      <c r="C4009" s="124"/>
      <c r="D4009" s="128">
        <f t="shared" si="1716"/>
        <v>6926.96</v>
      </c>
      <c r="E4009" s="129">
        <f>VLOOKUP(A4008,[1]Plan1!$AY$80:$BA$314,3)</f>
        <v>6941.51</v>
      </c>
      <c r="F4009" s="130">
        <f t="shared" si="1717"/>
        <v>45461</v>
      </c>
      <c r="G4009" s="131">
        <f t="shared" si="1718"/>
        <v>2.1004885259912065E-3</v>
      </c>
      <c r="H4009" s="132">
        <f t="shared" si="1719"/>
        <v>45488</v>
      </c>
      <c r="I4009" s="132">
        <f t="shared" si="1720"/>
        <v>45488</v>
      </c>
      <c r="J4009" s="133">
        <f t="shared" si="1721"/>
        <v>20</v>
      </c>
      <c r="K4009" s="133">
        <f t="shared" si="1722"/>
        <v>7</v>
      </c>
      <c r="L4009" s="124">
        <f t="shared" si="1723"/>
        <v>1.00073466</v>
      </c>
      <c r="M4009" s="134">
        <f t="shared" si="1724"/>
        <v>1.0046002700000001</v>
      </c>
      <c r="N4009" s="134">
        <f t="shared" si="1725"/>
        <v>1.8641293853138745</v>
      </c>
      <c r="O4009" s="124">
        <f t="shared" si="1726"/>
        <v>1.8654988800000001</v>
      </c>
      <c r="P4009" s="124"/>
      <c r="Q4009" s="125"/>
      <c r="R4009" s="126"/>
      <c r="S4009" s="124"/>
      <c r="T4009" s="135">
        <f t="shared" si="1740"/>
        <v>7.9699999999999993E-2</v>
      </c>
      <c r="U4009" s="125">
        <f t="shared" si="1727"/>
        <v>1576</v>
      </c>
      <c r="V4009" s="125">
        <v>252</v>
      </c>
      <c r="W4009" s="134">
        <f t="shared" si="1728"/>
        <v>1.6153868330000001</v>
      </c>
      <c r="X4009" s="18"/>
      <c r="Y4009" s="123">
        <f t="shared" si="1729"/>
        <v>67054.222907000003</v>
      </c>
      <c r="Z4009" s="123">
        <f t="shared" si="1730"/>
        <v>86159.23065676754</v>
      </c>
      <c r="AA4009" s="123">
        <f t="shared" si="1731"/>
        <v>1341.0844581400002</v>
      </c>
      <c r="AB4009" s="123">
        <f t="shared" si="1732"/>
        <v>51922.319937653672</v>
      </c>
      <c r="AC4009" s="123">
        <f t="shared" si="1733"/>
        <v>206476.8579595612</v>
      </c>
      <c r="AD4009" s="150">
        <f t="shared" si="1734"/>
        <v>87053.852995000008</v>
      </c>
      <c r="AE4009" s="150">
        <f t="shared" si="1735"/>
        <v>110019.53871632672</v>
      </c>
      <c r="AF4009" s="150">
        <f t="shared" si="1736"/>
        <v>1741.0770599000002</v>
      </c>
      <c r="AG4009" s="150">
        <f t="shared" si="1737"/>
        <v>66596.197541175003</v>
      </c>
      <c r="AH4009" s="150">
        <f t="shared" si="1738"/>
        <v>265410.66631240177</v>
      </c>
    </row>
    <row r="4010" spans="1:34" ht="15.75" x14ac:dyDescent="0.2">
      <c r="A4010" s="127">
        <f t="shared" si="1739"/>
        <v>45470</v>
      </c>
      <c r="B4010" s="165">
        <f t="shared" si="1715"/>
        <v>472082.26720927365</v>
      </c>
      <c r="C4010" s="124"/>
      <c r="D4010" s="128">
        <f t="shared" si="1716"/>
        <v>6926.96</v>
      </c>
      <c r="E4010" s="129">
        <f>VLOOKUP(A4009,[1]Plan1!$AY$80:$BA$314,3)</f>
        <v>6941.51</v>
      </c>
      <c r="F4010" s="130">
        <f t="shared" si="1717"/>
        <v>45461</v>
      </c>
      <c r="G4010" s="131">
        <f t="shared" si="1718"/>
        <v>2.1004885259912065E-3</v>
      </c>
      <c r="H4010" s="132">
        <f t="shared" si="1719"/>
        <v>45488</v>
      </c>
      <c r="I4010" s="132">
        <f t="shared" si="1720"/>
        <v>45488</v>
      </c>
      <c r="J4010" s="133">
        <f t="shared" si="1721"/>
        <v>20</v>
      </c>
      <c r="K4010" s="133">
        <f t="shared" si="1722"/>
        <v>8</v>
      </c>
      <c r="L4010" s="124">
        <f t="shared" si="1723"/>
        <v>1.00083966</v>
      </c>
      <c r="M4010" s="134">
        <f t="shared" si="1724"/>
        <v>1.0046002700000001</v>
      </c>
      <c r="N4010" s="134">
        <f t="shared" si="1725"/>
        <v>1.8641293853138745</v>
      </c>
      <c r="O4010" s="124">
        <f t="shared" si="1726"/>
        <v>1.86569462</v>
      </c>
      <c r="P4010" s="124"/>
      <c r="Q4010" s="125"/>
      <c r="R4010" s="126"/>
      <c r="S4010" s="124"/>
      <c r="T4010" s="135">
        <f t="shared" si="1740"/>
        <v>7.9699999999999993E-2</v>
      </c>
      <c r="U4010" s="125">
        <f t="shared" si="1727"/>
        <v>1577</v>
      </c>
      <c r="V4010" s="125">
        <v>252</v>
      </c>
      <c r="W4010" s="134">
        <f t="shared" si="1728"/>
        <v>1.615878468</v>
      </c>
      <c r="X4010" s="18"/>
      <c r="Y4010" s="123">
        <f t="shared" si="1729"/>
        <v>67054.222907000003</v>
      </c>
      <c r="Z4010" s="123">
        <f t="shared" si="1730"/>
        <v>86221.941436333393</v>
      </c>
      <c r="AA4010" s="123">
        <f t="shared" si="1731"/>
        <v>1341.0844581400002</v>
      </c>
      <c r="AB4010" s="123">
        <f t="shared" si="1732"/>
        <v>51944.671345289338</v>
      </c>
      <c r="AC4010" s="123">
        <f t="shared" si="1733"/>
        <v>206561.92014676271</v>
      </c>
      <c r="AD4010" s="150">
        <f t="shared" si="1734"/>
        <v>87053.852995000008</v>
      </c>
      <c r="AE4010" s="150">
        <f t="shared" si="1735"/>
        <v>110100.2015154376</v>
      </c>
      <c r="AF4010" s="150">
        <f t="shared" si="1736"/>
        <v>1741.0770599000002</v>
      </c>
      <c r="AG4010" s="150">
        <f t="shared" si="1737"/>
        <v>66625.215492173331</v>
      </c>
      <c r="AH4010" s="150">
        <f t="shared" si="1738"/>
        <v>265520.3470625109</v>
      </c>
    </row>
    <row r="4011" spans="1:34" ht="15.75" x14ac:dyDescent="0.2">
      <c r="A4011" s="127">
        <f t="shared" si="1739"/>
        <v>45471</v>
      </c>
      <c r="B4011" s="165">
        <f t="shared" si="1715"/>
        <v>472277.06671395898</v>
      </c>
      <c r="C4011" s="124"/>
      <c r="D4011" s="128">
        <f t="shared" si="1716"/>
        <v>6926.96</v>
      </c>
      <c r="E4011" s="129">
        <f>VLOOKUP(A4010,[1]Plan1!$AY$80:$BA$314,3)</f>
        <v>6941.51</v>
      </c>
      <c r="F4011" s="130">
        <f t="shared" si="1717"/>
        <v>45461</v>
      </c>
      <c r="G4011" s="131">
        <f t="shared" si="1718"/>
        <v>2.1004885259912065E-3</v>
      </c>
      <c r="H4011" s="132">
        <f t="shared" si="1719"/>
        <v>45488</v>
      </c>
      <c r="I4011" s="132">
        <f t="shared" si="1720"/>
        <v>45488</v>
      </c>
      <c r="J4011" s="133">
        <f t="shared" si="1721"/>
        <v>20</v>
      </c>
      <c r="K4011" s="133">
        <f t="shared" si="1722"/>
        <v>9</v>
      </c>
      <c r="L4011" s="124">
        <f t="shared" si="1723"/>
        <v>1.00094467</v>
      </c>
      <c r="M4011" s="134">
        <f t="shared" si="1724"/>
        <v>1.0046002700000001</v>
      </c>
      <c r="N4011" s="134">
        <f t="shared" si="1725"/>
        <v>1.8641293853138745</v>
      </c>
      <c r="O4011" s="124">
        <f t="shared" si="1726"/>
        <v>1.86589037</v>
      </c>
      <c r="P4011" s="124"/>
      <c r="Q4011" s="125"/>
      <c r="R4011" s="126"/>
      <c r="S4011" s="124"/>
      <c r="T4011" s="135">
        <f t="shared" si="1740"/>
        <v>7.9699999999999993E-2</v>
      </c>
      <c r="U4011" s="125">
        <f t="shared" si="1727"/>
        <v>1578</v>
      </c>
      <c r="V4011" s="125">
        <v>252</v>
      </c>
      <c r="W4011" s="134">
        <f t="shared" si="1728"/>
        <v>1.6163702520000001</v>
      </c>
      <c r="X4011" s="18"/>
      <c r="Y4011" s="123">
        <f t="shared" si="1729"/>
        <v>67054.222907000003</v>
      </c>
      <c r="Z4011" s="123">
        <f t="shared" si="1730"/>
        <v>86284.676958143886</v>
      </c>
      <c r="AA4011" s="123">
        <f t="shared" si="1731"/>
        <v>1341.0844581400002</v>
      </c>
      <c r="AB4011" s="123">
        <f t="shared" si="1732"/>
        <v>51967.022752925004</v>
      </c>
      <c r="AC4011" s="123">
        <f t="shared" si="1733"/>
        <v>206647.00707620886</v>
      </c>
      <c r="AD4011" s="150">
        <f t="shared" si="1734"/>
        <v>87053.852995000008</v>
      </c>
      <c r="AE4011" s="150">
        <f t="shared" si="1735"/>
        <v>110180.89613967843</v>
      </c>
      <c r="AF4011" s="150">
        <f t="shared" si="1736"/>
        <v>1741.0770599000002</v>
      </c>
      <c r="AG4011" s="150">
        <f t="shared" si="1737"/>
        <v>66654.233443171674</v>
      </c>
      <c r="AH4011" s="150">
        <f t="shared" si="1738"/>
        <v>265630.05963775015</v>
      </c>
    </row>
    <row r="4012" spans="1:34" ht="15.75" x14ac:dyDescent="0.2">
      <c r="A4012" s="127">
        <f t="shared" si="1739"/>
        <v>45472</v>
      </c>
      <c r="B4012" s="165">
        <f t="shared" si="1715"/>
        <v>472471.92489424325</v>
      </c>
      <c r="C4012" s="124"/>
      <c r="D4012" s="128">
        <f t="shared" si="1716"/>
        <v>6926.96</v>
      </c>
      <c r="E4012" s="129">
        <f>VLOOKUP(A4011,[1]Plan1!$AY$80:$BA$314,3)</f>
        <v>6941.51</v>
      </c>
      <c r="F4012" s="130">
        <f t="shared" si="1717"/>
        <v>45461</v>
      </c>
      <c r="G4012" s="131">
        <f t="shared" si="1718"/>
        <v>2.1004885259912065E-3</v>
      </c>
      <c r="H4012" s="132">
        <f t="shared" si="1719"/>
        <v>45488</v>
      </c>
      <c r="I4012" s="132">
        <f t="shared" si="1720"/>
        <v>45488</v>
      </c>
      <c r="J4012" s="133">
        <f t="shared" si="1721"/>
        <v>20</v>
      </c>
      <c r="K4012" s="133">
        <f t="shared" si="1722"/>
        <v>10</v>
      </c>
      <c r="L4012" s="124">
        <f t="shared" si="1723"/>
        <v>1.0010496900000001</v>
      </c>
      <c r="M4012" s="134">
        <f t="shared" si="1724"/>
        <v>1.0046002700000001</v>
      </c>
      <c r="N4012" s="134">
        <f t="shared" si="1725"/>
        <v>1.8641293853138745</v>
      </c>
      <c r="O4012" s="124">
        <f t="shared" si="1726"/>
        <v>1.8660861399999999</v>
      </c>
      <c r="P4012" s="124"/>
      <c r="Q4012" s="125"/>
      <c r="R4012" s="126"/>
      <c r="S4012" s="124"/>
      <c r="T4012" s="135">
        <f t="shared" si="1740"/>
        <v>7.9699999999999993E-2</v>
      </c>
      <c r="U4012" s="125">
        <f t="shared" si="1727"/>
        <v>1579</v>
      </c>
      <c r="V4012" s="125">
        <v>252</v>
      </c>
      <c r="W4012" s="134">
        <f t="shared" si="1728"/>
        <v>1.6168621860000001</v>
      </c>
      <c r="X4012" s="18"/>
      <c r="Y4012" s="123">
        <f t="shared" si="1729"/>
        <v>67054.222907000003</v>
      </c>
      <c r="Z4012" s="123">
        <f t="shared" si="1730"/>
        <v>86347.438144324216</v>
      </c>
      <c r="AA4012" s="123">
        <f t="shared" si="1731"/>
        <v>1341.0844581400002</v>
      </c>
      <c r="AB4012" s="123">
        <f t="shared" si="1732"/>
        <v>51989.37416056067</v>
      </c>
      <c r="AC4012" s="123">
        <f t="shared" si="1733"/>
        <v>206732.11967002487</v>
      </c>
      <c r="AD4012" s="150">
        <f t="shared" si="1734"/>
        <v>87053.852995000008</v>
      </c>
      <c r="AE4012" s="150">
        <f t="shared" si="1735"/>
        <v>110261.62377514836</v>
      </c>
      <c r="AF4012" s="150">
        <f t="shared" si="1736"/>
        <v>1741.0770599000002</v>
      </c>
      <c r="AG4012" s="150">
        <f t="shared" si="1737"/>
        <v>66683.251394170002</v>
      </c>
      <c r="AH4012" s="150">
        <f t="shared" si="1738"/>
        <v>265739.80522421841</v>
      </c>
    </row>
    <row r="4013" spans="1:34" ht="15.75" x14ac:dyDescent="0.2">
      <c r="A4013" s="127">
        <f t="shared" si="1739"/>
        <v>45473</v>
      </c>
      <c r="B4013" s="165">
        <f t="shared" si="1715"/>
        <v>472523.29425287724</v>
      </c>
      <c r="C4013" s="124"/>
      <c r="D4013" s="128">
        <f t="shared" si="1716"/>
        <v>6926.96</v>
      </c>
      <c r="E4013" s="129">
        <f>VLOOKUP(A4012,[1]Plan1!$AY$80:$BA$314,3)</f>
        <v>6941.51</v>
      </c>
      <c r="F4013" s="130">
        <f t="shared" si="1717"/>
        <v>45461</v>
      </c>
      <c r="G4013" s="131">
        <f t="shared" si="1718"/>
        <v>2.1004885259912065E-3</v>
      </c>
      <c r="H4013" s="132">
        <f t="shared" si="1719"/>
        <v>45488</v>
      </c>
      <c r="I4013" s="132">
        <f t="shared" si="1720"/>
        <v>45488</v>
      </c>
      <c r="J4013" s="133">
        <f t="shared" si="1721"/>
        <v>20</v>
      </c>
      <c r="K4013" s="133">
        <f t="shared" si="1722"/>
        <v>10</v>
      </c>
      <c r="L4013" s="124">
        <f t="shared" si="1723"/>
        <v>1.0010496900000001</v>
      </c>
      <c r="M4013" s="134">
        <f t="shared" si="1724"/>
        <v>1.0046002700000001</v>
      </c>
      <c r="N4013" s="134">
        <f t="shared" si="1725"/>
        <v>1.8641293853138745</v>
      </c>
      <c r="O4013" s="124">
        <f t="shared" si="1726"/>
        <v>1.8660861399999999</v>
      </c>
      <c r="P4013" s="124"/>
      <c r="Q4013" s="125"/>
      <c r="R4013" s="126"/>
      <c r="S4013" s="124"/>
      <c r="T4013" s="135">
        <f t="shared" si="1740"/>
        <v>7.9699999999999993E-2</v>
      </c>
      <c r="U4013" s="125">
        <f t="shared" si="1727"/>
        <v>1579</v>
      </c>
      <c r="V4013" s="125">
        <v>252</v>
      </c>
      <c r="W4013" s="134">
        <f t="shared" si="1728"/>
        <v>1.6168621860000001</v>
      </c>
      <c r="X4013" s="18"/>
      <c r="Y4013" s="123">
        <f t="shared" si="1729"/>
        <v>67054.222907000003</v>
      </c>
      <c r="Z4013" s="123">
        <f t="shared" si="1730"/>
        <v>86347.438144324216</v>
      </c>
      <c r="AA4013" s="123">
        <f t="shared" si="1731"/>
        <v>1341.0844581400002</v>
      </c>
      <c r="AB4013" s="123">
        <f t="shared" si="1732"/>
        <v>52011.725568196329</v>
      </c>
      <c r="AC4013" s="123">
        <f t="shared" si="1733"/>
        <v>206754.47107766054</v>
      </c>
      <c r="AD4013" s="150">
        <f t="shared" si="1734"/>
        <v>87053.852995000008</v>
      </c>
      <c r="AE4013" s="150">
        <f t="shared" si="1735"/>
        <v>110261.62377514836</v>
      </c>
      <c r="AF4013" s="150">
        <f t="shared" si="1736"/>
        <v>1741.0770599000002</v>
      </c>
      <c r="AG4013" s="150">
        <f t="shared" si="1737"/>
        <v>66712.269345168344</v>
      </c>
      <c r="AH4013" s="150">
        <f t="shared" si="1738"/>
        <v>265768.82317521673</v>
      </c>
    </row>
    <row r="4014" spans="1:34" ht="15.75" x14ac:dyDescent="0.2">
      <c r="A4014" s="127">
        <f t="shared" si="1739"/>
        <v>45474</v>
      </c>
      <c r="B4014" s="165">
        <f t="shared" si="1715"/>
        <v>472574.66361151123</v>
      </c>
      <c r="C4014" s="124"/>
      <c r="D4014" s="128">
        <f t="shared" si="1716"/>
        <v>6926.96</v>
      </c>
      <c r="E4014" s="129">
        <f>VLOOKUP(A4013,[1]Plan1!$AY$80:$BA$314,3)</f>
        <v>6941.51</v>
      </c>
      <c r="F4014" s="130">
        <f t="shared" si="1717"/>
        <v>45461</v>
      </c>
      <c r="G4014" s="131">
        <f t="shared" si="1718"/>
        <v>2.1004885259912065E-3</v>
      </c>
      <c r="H4014" s="132">
        <f t="shared" si="1719"/>
        <v>45488</v>
      </c>
      <c r="I4014" s="132">
        <f t="shared" si="1720"/>
        <v>45488</v>
      </c>
      <c r="J4014" s="133">
        <f t="shared" si="1721"/>
        <v>20</v>
      </c>
      <c r="K4014" s="133">
        <f t="shared" si="1722"/>
        <v>10</v>
      </c>
      <c r="L4014" s="124">
        <f t="shared" si="1723"/>
        <v>1.0010496900000001</v>
      </c>
      <c r="M4014" s="134">
        <f t="shared" si="1724"/>
        <v>1.0046002700000001</v>
      </c>
      <c r="N4014" s="134">
        <f t="shared" si="1725"/>
        <v>1.8641293853138745</v>
      </c>
      <c r="O4014" s="124">
        <f t="shared" si="1726"/>
        <v>1.8660861399999999</v>
      </c>
      <c r="P4014" s="124"/>
      <c r="Q4014" s="125"/>
      <c r="R4014" s="126"/>
      <c r="S4014" s="124"/>
      <c r="T4014" s="135">
        <f t="shared" si="1740"/>
        <v>7.9699999999999993E-2</v>
      </c>
      <c r="U4014" s="125">
        <f t="shared" si="1727"/>
        <v>1579</v>
      </c>
      <c r="V4014" s="125">
        <v>252</v>
      </c>
      <c r="W4014" s="134">
        <f t="shared" si="1728"/>
        <v>1.6168621860000001</v>
      </c>
      <c r="X4014" s="18"/>
      <c r="Y4014" s="123">
        <f t="shared" si="1729"/>
        <v>67054.222907000003</v>
      </c>
      <c r="Z4014" s="123">
        <f t="shared" si="1730"/>
        <v>86347.438144324216</v>
      </c>
      <c r="AA4014" s="123">
        <f t="shared" si="1731"/>
        <v>1341.0844581400002</v>
      </c>
      <c r="AB4014" s="123">
        <f t="shared" si="1732"/>
        <v>52034.076975831995</v>
      </c>
      <c r="AC4014" s="123">
        <f t="shared" si="1733"/>
        <v>206776.8224852962</v>
      </c>
      <c r="AD4014" s="150">
        <f t="shared" si="1734"/>
        <v>87053.852995000008</v>
      </c>
      <c r="AE4014" s="150">
        <f t="shared" si="1735"/>
        <v>110261.62377514836</v>
      </c>
      <c r="AF4014" s="150">
        <f t="shared" si="1736"/>
        <v>1741.0770599000002</v>
      </c>
      <c r="AG4014" s="150">
        <f t="shared" si="1737"/>
        <v>66741.287296166673</v>
      </c>
      <c r="AH4014" s="150">
        <f t="shared" si="1738"/>
        <v>265797.84112621506</v>
      </c>
    </row>
    <row r="4015" spans="1:34" ht="15.75" x14ac:dyDescent="0.2">
      <c r="A4015" s="127">
        <f t="shared" si="1739"/>
        <v>45475</v>
      </c>
      <c r="B4015" s="165">
        <f t="shared" si="1715"/>
        <v>472769.58048106567</v>
      </c>
      <c r="C4015" s="124"/>
      <c r="D4015" s="128">
        <f t="shared" si="1716"/>
        <v>6926.96</v>
      </c>
      <c r="E4015" s="129">
        <f>VLOOKUP(A4014,[1]Plan1!$AY$80:$BA$314,3)</f>
        <v>6941.51</v>
      </c>
      <c r="F4015" s="130">
        <f t="shared" si="1717"/>
        <v>45461</v>
      </c>
      <c r="G4015" s="131">
        <f t="shared" si="1718"/>
        <v>2.1004885259912065E-3</v>
      </c>
      <c r="H4015" s="132">
        <f t="shared" si="1719"/>
        <v>45488</v>
      </c>
      <c r="I4015" s="132">
        <f t="shared" si="1720"/>
        <v>45488</v>
      </c>
      <c r="J4015" s="133">
        <f t="shared" si="1721"/>
        <v>20</v>
      </c>
      <c r="K4015" s="133">
        <f t="shared" si="1722"/>
        <v>11</v>
      </c>
      <c r="L4015" s="124">
        <f t="shared" si="1723"/>
        <v>1.0011547199999999</v>
      </c>
      <c r="M4015" s="134">
        <f t="shared" si="1724"/>
        <v>1.0046002700000001</v>
      </c>
      <c r="N4015" s="134">
        <f t="shared" si="1725"/>
        <v>1.8641293853138745</v>
      </c>
      <c r="O4015" s="124">
        <f t="shared" si="1726"/>
        <v>1.86628193</v>
      </c>
      <c r="P4015" s="124"/>
      <c r="Q4015" s="125"/>
      <c r="R4015" s="126"/>
      <c r="S4015" s="124"/>
      <c r="T4015" s="135">
        <f t="shared" si="1740"/>
        <v>7.9699999999999993E-2</v>
      </c>
      <c r="U4015" s="125">
        <f t="shared" si="1727"/>
        <v>1580</v>
      </c>
      <c r="V4015" s="125">
        <v>252</v>
      </c>
      <c r="W4015" s="134">
        <f t="shared" si="1728"/>
        <v>1.6173542700000001</v>
      </c>
      <c r="X4015" s="18"/>
      <c r="Y4015" s="123">
        <f t="shared" si="1729"/>
        <v>67054.222907000003</v>
      </c>
      <c r="Z4015" s="123">
        <f t="shared" si="1730"/>
        <v>86410.225000854087</v>
      </c>
      <c r="AA4015" s="123">
        <f t="shared" si="1731"/>
        <v>1341.0844581400002</v>
      </c>
      <c r="AB4015" s="123">
        <f t="shared" si="1732"/>
        <v>52056.428383467675</v>
      </c>
      <c r="AC4015" s="123">
        <f t="shared" si="1733"/>
        <v>206861.96074946178</v>
      </c>
      <c r="AD4015" s="150">
        <f t="shared" si="1734"/>
        <v>87053.852995000008</v>
      </c>
      <c r="AE4015" s="150">
        <f t="shared" si="1735"/>
        <v>110342.38442953884</v>
      </c>
      <c r="AF4015" s="150">
        <f t="shared" si="1736"/>
        <v>1741.0770599000002</v>
      </c>
      <c r="AG4015" s="150">
        <f t="shared" si="1737"/>
        <v>66770.305247165001</v>
      </c>
      <c r="AH4015" s="150">
        <f t="shared" si="1738"/>
        <v>265907.61973160389</v>
      </c>
    </row>
    <row r="4016" spans="1:34" ht="15.75" x14ac:dyDescent="0.2">
      <c r="A4016" s="127">
        <f t="shared" si="1739"/>
        <v>45476</v>
      </c>
      <c r="B4016" s="165">
        <f t="shared" si="1715"/>
        <v>472964.55583660572</v>
      </c>
      <c r="C4016" s="124"/>
      <c r="D4016" s="128">
        <f t="shared" si="1716"/>
        <v>6926.96</v>
      </c>
      <c r="E4016" s="129">
        <f>VLOOKUP(A4015,[1]Plan1!$AY$80:$BA$314,3)</f>
        <v>6941.51</v>
      </c>
      <c r="F4016" s="130">
        <f t="shared" si="1717"/>
        <v>45461</v>
      </c>
      <c r="G4016" s="131">
        <f t="shared" si="1718"/>
        <v>2.1004885259912065E-3</v>
      </c>
      <c r="H4016" s="132">
        <f t="shared" si="1719"/>
        <v>45488</v>
      </c>
      <c r="I4016" s="132">
        <f t="shared" si="1720"/>
        <v>45488</v>
      </c>
      <c r="J4016" s="133">
        <f t="shared" si="1721"/>
        <v>20</v>
      </c>
      <c r="K4016" s="133">
        <f t="shared" si="1722"/>
        <v>12</v>
      </c>
      <c r="L4016" s="124">
        <f t="shared" si="1723"/>
        <v>1.0012597599999999</v>
      </c>
      <c r="M4016" s="134">
        <f t="shared" si="1724"/>
        <v>1.0046002700000001</v>
      </c>
      <c r="N4016" s="134">
        <f t="shared" si="1725"/>
        <v>1.8641293853138745</v>
      </c>
      <c r="O4016" s="124">
        <f t="shared" si="1726"/>
        <v>1.8664777400000001</v>
      </c>
      <c r="P4016" s="124"/>
      <c r="Q4016" s="125"/>
      <c r="R4016" s="126"/>
      <c r="S4016" s="124"/>
      <c r="T4016" s="135">
        <f t="shared" si="1740"/>
        <v>7.9699999999999993E-2</v>
      </c>
      <c r="U4016" s="125">
        <f t="shared" si="1727"/>
        <v>1581</v>
      </c>
      <c r="V4016" s="125">
        <v>252</v>
      </c>
      <c r="W4016" s="134">
        <f t="shared" si="1728"/>
        <v>1.617846503</v>
      </c>
      <c r="X4016" s="18"/>
      <c r="Y4016" s="123">
        <f t="shared" si="1729"/>
        <v>67054.222907000003</v>
      </c>
      <c r="Z4016" s="123">
        <f t="shared" si="1730"/>
        <v>86473.037438818079</v>
      </c>
      <c r="AA4016" s="123">
        <f t="shared" si="1731"/>
        <v>1341.0844581400002</v>
      </c>
      <c r="AB4016" s="123">
        <f t="shared" si="1732"/>
        <v>52078.779791103341</v>
      </c>
      <c r="AC4016" s="123">
        <f t="shared" si="1733"/>
        <v>206947.12459506141</v>
      </c>
      <c r="AD4016" s="150">
        <f t="shared" si="1734"/>
        <v>87053.852995000008</v>
      </c>
      <c r="AE4016" s="150">
        <f t="shared" si="1735"/>
        <v>110423.17798848095</v>
      </c>
      <c r="AF4016" s="150">
        <f t="shared" si="1736"/>
        <v>1741.0770599000002</v>
      </c>
      <c r="AG4016" s="150">
        <f t="shared" si="1737"/>
        <v>66799.323198163343</v>
      </c>
      <c r="AH4016" s="150">
        <f t="shared" si="1738"/>
        <v>266017.43124154431</v>
      </c>
    </row>
    <row r="4017" spans="1:34" ht="15.75" x14ac:dyDescent="0.2">
      <c r="A4017" s="127">
        <f t="shared" si="1739"/>
        <v>45477</v>
      </c>
      <c r="B4017" s="165">
        <f t="shared" si="1715"/>
        <v>473159.58802757616</v>
      </c>
      <c r="C4017" s="124"/>
      <c r="D4017" s="128">
        <f t="shared" si="1716"/>
        <v>6926.96</v>
      </c>
      <c r="E4017" s="129">
        <f>VLOOKUP(A4016,[1]Plan1!$AY$80:$BA$314,3)</f>
        <v>6941.51</v>
      </c>
      <c r="F4017" s="130">
        <f t="shared" si="1717"/>
        <v>45461</v>
      </c>
      <c r="G4017" s="131">
        <f t="shared" si="1718"/>
        <v>2.1004885259912065E-3</v>
      </c>
      <c r="H4017" s="132">
        <f t="shared" si="1719"/>
        <v>45488</v>
      </c>
      <c r="I4017" s="132">
        <f t="shared" si="1720"/>
        <v>45488</v>
      </c>
      <c r="J4017" s="133">
        <f t="shared" si="1721"/>
        <v>20</v>
      </c>
      <c r="K4017" s="133">
        <f t="shared" si="1722"/>
        <v>13</v>
      </c>
      <c r="L4017" s="124">
        <f t="shared" si="1723"/>
        <v>1.0013648100000001</v>
      </c>
      <c r="M4017" s="134">
        <f t="shared" si="1724"/>
        <v>1.0046002700000001</v>
      </c>
      <c r="N4017" s="134">
        <f t="shared" si="1725"/>
        <v>1.8641293853138745</v>
      </c>
      <c r="O4017" s="124">
        <f t="shared" si="1726"/>
        <v>1.86667356</v>
      </c>
      <c r="P4017" s="124"/>
      <c r="Q4017" s="125"/>
      <c r="R4017" s="126"/>
      <c r="S4017" s="124"/>
      <c r="T4017" s="135">
        <f t="shared" si="1740"/>
        <v>7.9699999999999993E-2</v>
      </c>
      <c r="U4017" s="125">
        <f t="shared" si="1727"/>
        <v>1582</v>
      </c>
      <c r="V4017" s="125">
        <v>252</v>
      </c>
      <c r="W4017" s="134">
        <f t="shared" si="1728"/>
        <v>1.6183388860000001</v>
      </c>
      <c r="X4017" s="18"/>
      <c r="Y4017" s="123">
        <f t="shared" si="1729"/>
        <v>67054.222907000003</v>
      </c>
      <c r="Z4017" s="123">
        <f t="shared" si="1730"/>
        <v>86535.874736272788</v>
      </c>
      <c r="AA4017" s="123">
        <f t="shared" si="1731"/>
        <v>1341.0844581400002</v>
      </c>
      <c r="AB4017" s="123">
        <f t="shared" si="1732"/>
        <v>52101.131198739007</v>
      </c>
      <c r="AC4017" s="123">
        <f t="shared" si="1733"/>
        <v>207032.31330015179</v>
      </c>
      <c r="AD4017" s="150">
        <f t="shared" si="1734"/>
        <v>87053.852995000008</v>
      </c>
      <c r="AE4017" s="150">
        <f t="shared" si="1735"/>
        <v>110504.00352336267</v>
      </c>
      <c r="AF4017" s="150">
        <f t="shared" si="1736"/>
        <v>1741.0770599000002</v>
      </c>
      <c r="AG4017" s="150">
        <f t="shared" si="1737"/>
        <v>66828.341149161672</v>
      </c>
      <c r="AH4017" s="150">
        <f t="shared" si="1738"/>
        <v>266127.27472742437</v>
      </c>
    </row>
    <row r="4018" spans="1:34" ht="15.75" x14ac:dyDescent="0.2">
      <c r="A4018" s="127">
        <f t="shared" si="1739"/>
        <v>45478</v>
      </c>
      <c r="B4018" s="165">
        <f t="shared" si="1715"/>
        <v>473354.6808293676</v>
      </c>
      <c r="C4018" s="124"/>
      <c r="D4018" s="128">
        <f t="shared" si="1716"/>
        <v>6926.96</v>
      </c>
      <c r="E4018" s="129">
        <f>VLOOKUP(A4017,[1]Plan1!$AY$80:$BA$314,3)</f>
        <v>6941.51</v>
      </c>
      <c r="F4018" s="130">
        <f t="shared" si="1717"/>
        <v>45461</v>
      </c>
      <c r="G4018" s="131">
        <f t="shared" si="1718"/>
        <v>2.1004885259912065E-3</v>
      </c>
      <c r="H4018" s="132">
        <f t="shared" si="1719"/>
        <v>45488</v>
      </c>
      <c r="I4018" s="132">
        <f t="shared" si="1720"/>
        <v>45488</v>
      </c>
      <c r="J4018" s="133">
        <f t="shared" si="1721"/>
        <v>20</v>
      </c>
      <c r="K4018" s="133">
        <f t="shared" si="1722"/>
        <v>14</v>
      </c>
      <c r="L4018" s="124">
        <f t="shared" si="1723"/>
        <v>1.00146987</v>
      </c>
      <c r="M4018" s="134">
        <f t="shared" si="1724"/>
        <v>1.0046002700000001</v>
      </c>
      <c r="N4018" s="134">
        <f t="shared" si="1725"/>
        <v>1.8641293853138745</v>
      </c>
      <c r="O4018" s="124">
        <f t="shared" si="1726"/>
        <v>1.8668694100000001</v>
      </c>
      <c r="P4018" s="124"/>
      <c r="Q4018" s="125"/>
      <c r="R4018" s="126"/>
      <c r="S4018" s="124"/>
      <c r="T4018" s="135">
        <f t="shared" si="1740"/>
        <v>7.9699999999999993E-2</v>
      </c>
      <c r="U4018" s="125">
        <f t="shared" si="1727"/>
        <v>1583</v>
      </c>
      <c r="V4018" s="125">
        <v>252</v>
      </c>
      <c r="W4018" s="134">
        <f t="shared" si="1728"/>
        <v>1.6188314189999999</v>
      </c>
      <c r="X4018" s="18"/>
      <c r="Y4018" s="123">
        <f t="shared" si="1729"/>
        <v>67054.222907000003</v>
      </c>
      <c r="Z4018" s="123">
        <f t="shared" si="1730"/>
        <v>86598.73854455234</v>
      </c>
      <c r="AA4018" s="123">
        <f t="shared" si="1731"/>
        <v>1341.0844581400002</v>
      </c>
      <c r="AB4018" s="123">
        <f t="shared" si="1732"/>
        <v>52123.482606374666</v>
      </c>
      <c r="AC4018" s="123">
        <f t="shared" si="1733"/>
        <v>207117.52851606699</v>
      </c>
      <c r="AD4018" s="150">
        <f t="shared" si="1734"/>
        <v>87053.852995000008</v>
      </c>
      <c r="AE4018" s="150">
        <f t="shared" si="1735"/>
        <v>110584.86315824055</v>
      </c>
      <c r="AF4018" s="150">
        <f t="shared" si="1736"/>
        <v>1741.0770599000002</v>
      </c>
      <c r="AG4018" s="150">
        <f t="shared" si="1737"/>
        <v>66857.359100160014</v>
      </c>
      <c r="AH4018" s="150">
        <f t="shared" si="1738"/>
        <v>266237.15231330058</v>
      </c>
    </row>
    <row r="4019" spans="1:34" ht="15.75" x14ac:dyDescent="0.2">
      <c r="A4019" s="127">
        <f t="shared" si="1739"/>
        <v>45479</v>
      </c>
      <c r="B4019" s="165">
        <f t="shared" si="1715"/>
        <v>473549.83425737702</v>
      </c>
      <c r="C4019" s="124"/>
      <c r="D4019" s="128">
        <f t="shared" si="1716"/>
        <v>6926.96</v>
      </c>
      <c r="E4019" s="129">
        <f>VLOOKUP(A4018,[1]Plan1!$AY$80:$BA$314,3)</f>
        <v>6941.51</v>
      </c>
      <c r="F4019" s="130">
        <f t="shared" si="1717"/>
        <v>45461</v>
      </c>
      <c r="G4019" s="131">
        <f t="shared" si="1718"/>
        <v>2.1004885259912065E-3</v>
      </c>
      <c r="H4019" s="132">
        <f t="shared" si="1719"/>
        <v>45488</v>
      </c>
      <c r="I4019" s="132">
        <f t="shared" si="1720"/>
        <v>45488</v>
      </c>
      <c r="J4019" s="133">
        <f t="shared" si="1721"/>
        <v>20</v>
      </c>
      <c r="K4019" s="133">
        <f t="shared" si="1722"/>
        <v>15</v>
      </c>
      <c r="L4019" s="124">
        <f t="shared" si="1723"/>
        <v>1.00157495</v>
      </c>
      <c r="M4019" s="134">
        <f t="shared" si="1724"/>
        <v>1.0046002700000001</v>
      </c>
      <c r="N4019" s="134">
        <f t="shared" si="1725"/>
        <v>1.8641293853138745</v>
      </c>
      <c r="O4019" s="124">
        <f t="shared" si="1726"/>
        <v>1.86706529</v>
      </c>
      <c r="P4019" s="124"/>
      <c r="Q4019" s="125"/>
      <c r="R4019" s="126"/>
      <c r="S4019" s="124"/>
      <c r="T4019" s="135">
        <f t="shared" si="1740"/>
        <v>7.9699999999999993E-2</v>
      </c>
      <c r="U4019" s="125">
        <f t="shared" si="1727"/>
        <v>1584</v>
      </c>
      <c r="V4019" s="125">
        <v>252</v>
      </c>
      <c r="W4019" s="134">
        <f t="shared" si="1728"/>
        <v>1.619324102</v>
      </c>
      <c r="X4019" s="18"/>
      <c r="Y4019" s="123">
        <f t="shared" si="1729"/>
        <v>67054.222907000003</v>
      </c>
      <c r="Z4019" s="123">
        <f t="shared" si="1730"/>
        <v>86661.628870391331</v>
      </c>
      <c r="AA4019" s="123">
        <f t="shared" si="1731"/>
        <v>1341.0844581400002</v>
      </c>
      <c r="AB4019" s="123">
        <f t="shared" si="1732"/>
        <v>52145.834014010339</v>
      </c>
      <c r="AC4019" s="123">
        <f t="shared" si="1733"/>
        <v>207202.77024954167</v>
      </c>
      <c r="AD4019" s="150">
        <f t="shared" si="1734"/>
        <v>87053.852995000008</v>
      </c>
      <c r="AE4019" s="150">
        <f t="shared" si="1735"/>
        <v>110665.75690177701</v>
      </c>
      <c r="AF4019" s="150">
        <f t="shared" si="1736"/>
        <v>1741.0770599000002</v>
      </c>
      <c r="AG4019" s="150">
        <f t="shared" si="1737"/>
        <v>66886.377051158343</v>
      </c>
      <c r="AH4019" s="150">
        <f t="shared" si="1738"/>
        <v>266347.06400783535</v>
      </c>
    </row>
    <row r="4020" spans="1:34" ht="15.75" x14ac:dyDescent="0.2">
      <c r="A4020" s="127">
        <f t="shared" si="1739"/>
        <v>45480</v>
      </c>
      <c r="B4020" s="165">
        <f t="shared" si="1715"/>
        <v>473601.20361601107</v>
      </c>
      <c r="C4020" s="124"/>
      <c r="D4020" s="128">
        <f t="shared" si="1716"/>
        <v>6926.96</v>
      </c>
      <c r="E4020" s="129">
        <f>VLOOKUP(A4019,[1]Plan1!$AY$80:$BA$314,3)</f>
        <v>6941.51</v>
      </c>
      <c r="F4020" s="130">
        <f t="shared" si="1717"/>
        <v>45461</v>
      </c>
      <c r="G4020" s="131">
        <f t="shared" si="1718"/>
        <v>2.1004885259912065E-3</v>
      </c>
      <c r="H4020" s="132">
        <f t="shared" si="1719"/>
        <v>45488</v>
      </c>
      <c r="I4020" s="132">
        <f t="shared" si="1720"/>
        <v>45488</v>
      </c>
      <c r="J4020" s="133">
        <f t="shared" si="1721"/>
        <v>20</v>
      </c>
      <c r="K4020" s="133">
        <f t="shared" si="1722"/>
        <v>15</v>
      </c>
      <c r="L4020" s="124">
        <f t="shared" si="1723"/>
        <v>1.00157495</v>
      </c>
      <c r="M4020" s="134">
        <f t="shared" si="1724"/>
        <v>1.0046002700000001</v>
      </c>
      <c r="N4020" s="134">
        <f t="shared" si="1725"/>
        <v>1.8641293853138745</v>
      </c>
      <c r="O4020" s="124">
        <f t="shared" si="1726"/>
        <v>1.86706529</v>
      </c>
      <c r="P4020" s="124"/>
      <c r="Q4020" s="125"/>
      <c r="R4020" s="126"/>
      <c r="S4020" s="124"/>
      <c r="T4020" s="135">
        <f t="shared" si="1740"/>
        <v>7.9699999999999993E-2</v>
      </c>
      <c r="U4020" s="125">
        <f t="shared" si="1727"/>
        <v>1584</v>
      </c>
      <c r="V4020" s="125">
        <v>252</v>
      </c>
      <c r="W4020" s="134">
        <f t="shared" si="1728"/>
        <v>1.619324102</v>
      </c>
      <c r="X4020" s="18"/>
      <c r="Y4020" s="123">
        <f t="shared" si="1729"/>
        <v>67054.222907000003</v>
      </c>
      <c r="Z4020" s="123">
        <f t="shared" si="1730"/>
        <v>86661.628870391331</v>
      </c>
      <c r="AA4020" s="123">
        <f t="shared" si="1731"/>
        <v>1341.0844581400002</v>
      </c>
      <c r="AB4020" s="123">
        <f t="shared" si="1732"/>
        <v>52168.185421646005</v>
      </c>
      <c r="AC4020" s="123">
        <f t="shared" si="1733"/>
        <v>207225.12165717734</v>
      </c>
      <c r="AD4020" s="150">
        <f t="shared" si="1734"/>
        <v>87053.852995000008</v>
      </c>
      <c r="AE4020" s="150">
        <f t="shared" si="1735"/>
        <v>110665.75690177701</v>
      </c>
      <c r="AF4020" s="150">
        <f t="shared" si="1736"/>
        <v>1741.0770599000002</v>
      </c>
      <c r="AG4020" s="150">
        <f t="shared" si="1737"/>
        <v>66915.395002156671</v>
      </c>
      <c r="AH4020" s="150">
        <f t="shared" si="1738"/>
        <v>266376.08195883373</v>
      </c>
    </row>
    <row r="4021" spans="1:34" ht="15.75" x14ac:dyDescent="0.2">
      <c r="A4021" s="127">
        <f t="shared" si="1739"/>
        <v>45481</v>
      </c>
      <c r="B4021" s="165">
        <f t="shared" si="1715"/>
        <v>473652.57297464507</v>
      </c>
      <c r="C4021" s="124"/>
      <c r="D4021" s="128">
        <f t="shared" si="1716"/>
        <v>6926.96</v>
      </c>
      <c r="E4021" s="129">
        <f>VLOOKUP(A4020,[1]Plan1!$AY$80:$BA$314,3)</f>
        <v>6941.51</v>
      </c>
      <c r="F4021" s="130">
        <f t="shared" si="1717"/>
        <v>45461</v>
      </c>
      <c r="G4021" s="131">
        <f t="shared" si="1718"/>
        <v>2.1004885259912065E-3</v>
      </c>
      <c r="H4021" s="132">
        <f t="shared" si="1719"/>
        <v>45488</v>
      </c>
      <c r="I4021" s="132">
        <f t="shared" si="1720"/>
        <v>45488</v>
      </c>
      <c r="J4021" s="133">
        <f t="shared" si="1721"/>
        <v>20</v>
      </c>
      <c r="K4021" s="133">
        <f t="shared" si="1722"/>
        <v>15</v>
      </c>
      <c r="L4021" s="124">
        <f t="shared" si="1723"/>
        <v>1.00157495</v>
      </c>
      <c r="M4021" s="134">
        <f t="shared" si="1724"/>
        <v>1.0046002700000001</v>
      </c>
      <c r="N4021" s="134">
        <f t="shared" si="1725"/>
        <v>1.8641293853138745</v>
      </c>
      <c r="O4021" s="124">
        <f t="shared" si="1726"/>
        <v>1.86706529</v>
      </c>
      <c r="P4021" s="124"/>
      <c r="Q4021" s="125"/>
      <c r="R4021" s="126"/>
      <c r="S4021" s="124"/>
      <c r="T4021" s="135">
        <f t="shared" si="1740"/>
        <v>7.9699999999999993E-2</v>
      </c>
      <c r="U4021" s="125">
        <f t="shared" si="1727"/>
        <v>1584</v>
      </c>
      <c r="V4021" s="125">
        <v>252</v>
      </c>
      <c r="W4021" s="134">
        <f t="shared" si="1728"/>
        <v>1.619324102</v>
      </c>
      <c r="X4021" s="18"/>
      <c r="Y4021" s="123">
        <f t="shared" si="1729"/>
        <v>67054.222907000003</v>
      </c>
      <c r="Z4021" s="123">
        <f t="shared" si="1730"/>
        <v>86661.628870391331</v>
      </c>
      <c r="AA4021" s="123">
        <f t="shared" si="1731"/>
        <v>1341.0844581400002</v>
      </c>
      <c r="AB4021" s="123">
        <f t="shared" si="1732"/>
        <v>52190.536829281671</v>
      </c>
      <c r="AC4021" s="123">
        <f t="shared" si="1733"/>
        <v>207247.47306481301</v>
      </c>
      <c r="AD4021" s="150">
        <f t="shared" si="1734"/>
        <v>87053.852995000008</v>
      </c>
      <c r="AE4021" s="150">
        <f t="shared" si="1735"/>
        <v>110665.75690177701</v>
      </c>
      <c r="AF4021" s="150">
        <f t="shared" si="1736"/>
        <v>1741.0770599000002</v>
      </c>
      <c r="AG4021" s="150">
        <f t="shared" si="1737"/>
        <v>66944.412953155013</v>
      </c>
      <c r="AH4021" s="150">
        <f t="shared" si="1738"/>
        <v>266405.09990983206</v>
      </c>
    </row>
    <row r="4022" spans="1:34" ht="15.75" x14ac:dyDescent="0.2">
      <c r="A4022" s="127">
        <f t="shared" si="1739"/>
        <v>45482</v>
      </c>
      <c r="B4022" s="165">
        <f t="shared" si="1715"/>
        <v>473847.78139569017</v>
      </c>
      <c r="C4022" s="124"/>
      <c r="D4022" s="128">
        <f t="shared" si="1716"/>
        <v>6926.96</v>
      </c>
      <c r="E4022" s="129">
        <f>VLOOKUP(A4021,[1]Plan1!$AY$80:$BA$314,3)</f>
        <v>6941.51</v>
      </c>
      <c r="F4022" s="130">
        <f t="shared" si="1717"/>
        <v>45461</v>
      </c>
      <c r="G4022" s="131">
        <f t="shared" si="1718"/>
        <v>2.1004885259912065E-3</v>
      </c>
      <c r="H4022" s="132">
        <f t="shared" si="1719"/>
        <v>45488</v>
      </c>
      <c r="I4022" s="132">
        <f t="shared" si="1720"/>
        <v>45488</v>
      </c>
      <c r="J4022" s="133">
        <f t="shared" si="1721"/>
        <v>20</v>
      </c>
      <c r="K4022" s="133">
        <f t="shared" si="1722"/>
        <v>16</v>
      </c>
      <c r="L4022" s="124">
        <f t="shared" si="1723"/>
        <v>1.0016800299999999</v>
      </c>
      <c r="M4022" s="134">
        <f t="shared" si="1724"/>
        <v>1.0046002700000001</v>
      </c>
      <c r="N4022" s="134">
        <f t="shared" si="1725"/>
        <v>1.8641293853138745</v>
      </c>
      <c r="O4022" s="124">
        <f t="shared" si="1726"/>
        <v>1.8672611699999999</v>
      </c>
      <c r="P4022" s="124"/>
      <c r="Q4022" s="125"/>
      <c r="R4022" s="126"/>
      <c r="S4022" s="124"/>
      <c r="T4022" s="135">
        <f t="shared" si="1740"/>
        <v>7.9699999999999993E-2</v>
      </c>
      <c r="U4022" s="125">
        <f t="shared" si="1727"/>
        <v>1585</v>
      </c>
      <c r="V4022" s="125">
        <v>252</v>
      </c>
      <c r="W4022" s="134">
        <f t="shared" si="1728"/>
        <v>1.619816935</v>
      </c>
      <c r="X4022" s="18"/>
      <c r="Y4022" s="123">
        <f t="shared" si="1729"/>
        <v>67054.222907000003</v>
      </c>
      <c r="Z4022" s="123">
        <f t="shared" si="1730"/>
        <v>86724.543249868191</v>
      </c>
      <c r="AA4022" s="123">
        <f t="shared" si="1731"/>
        <v>1341.0844581400002</v>
      </c>
      <c r="AB4022" s="123">
        <f t="shared" si="1732"/>
        <v>52212.88823691733</v>
      </c>
      <c r="AC4022" s="123">
        <f t="shared" si="1733"/>
        <v>207332.7388519255</v>
      </c>
      <c r="AD4022" s="150">
        <f t="shared" si="1734"/>
        <v>87053.852995000008</v>
      </c>
      <c r="AE4022" s="150">
        <f t="shared" si="1735"/>
        <v>110746.68158471127</v>
      </c>
      <c r="AF4022" s="150">
        <f t="shared" si="1736"/>
        <v>1741.0770599000002</v>
      </c>
      <c r="AG4022" s="150">
        <f t="shared" si="1737"/>
        <v>66973.430904153342</v>
      </c>
      <c r="AH4022" s="150">
        <f t="shared" si="1738"/>
        <v>266515.04254376463</v>
      </c>
    </row>
    <row r="4023" spans="1:34" ht="15.75" x14ac:dyDescent="0.2">
      <c r="A4023" s="127">
        <f t="shared" si="1739"/>
        <v>45483</v>
      </c>
      <c r="B4023" s="165">
        <f t="shared" si="1715"/>
        <v>474043.05235375272</v>
      </c>
      <c r="C4023" s="124"/>
      <c r="D4023" s="128">
        <f t="shared" si="1716"/>
        <v>6926.96</v>
      </c>
      <c r="E4023" s="129">
        <f>VLOOKUP(A4022,[1]Plan1!$AY$80:$BA$314,3)</f>
        <v>6941.51</v>
      </c>
      <c r="F4023" s="130">
        <f t="shared" si="1717"/>
        <v>45461</v>
      </c>
      <c r="G4023" s="131">
        <f t="shared" si="1718"/>
        <v>2.1004885259912065E-3</v>
      </c>
      <c r="H4023" s="132">
        <f t="shared" si="1719"/>
        <v>45488</v>
      </c>
      <c r="I4023" s="132">
        <f t="shared" si="1720"/>
        <v>45488</v>
      </c>
      <c r="J4023" s="133">
        <f t="shared" si="1721"/>
        <v>20</v>
      </c>
      <c r="K4023" s="133">
        <f t="shared" si="1722"/>
        <v>17</v>
      </c>
      <c r="L4023" s="124">
        <f t="shared" si="1723"/>
        <v>1.00178513</v>
      </c>
      <c r="M4023" s="134">
        <f t="shared" si="1724"/>
        <v>1.0046002700000001</v>
      </c>
      <c r="N4023" s="134">
        <f t="shared" si="1725"/>
        <v>1.8641293853138745</v>
      </c>
      <c r="O4023" s="124">
        <f t="shared" si="1726"/>
        <v>1.86745709</v>
      </c>
      <c r="P4023" s="124"/>
      <c r="Q4023" s="125"/>
      <c r="R4023" s="126"/>
      <c r="S4023" s="124"/>
      <c r="T4023" s="135">
        <f t="shared" si="1740"/>
        <v>7.9699999999999993E-2</v>
      </c>
      <c r="U4023" s="125">
        <f t="shared" si="1727"/>
        <v>1586</v>
      </c>
      <c r="V4023" s="125">
        <v>252</v>
      </c>
      <c r="W4023" s="134">
        <f t="shared" si="1728"/>
        <v>1.620309918</v>
      </c>
      <c r="X4023" s="18"/>
      <c r="Y4023" s="123">
        <f t="shared" si="1729"/>
        <v>67054.222907000003</v>
      </c>
      <c r="Z4023" s="123">
        <f t="shared" si="1730"/>
        <v>86787.484982677139</v>
      </c>
      <c r="AA4023" s="123">
        <f t="shared" si="1731"/>
        <v>1341.0844581400002</v>
      </c>
      <c r="AB4023" s="123">
        <f t="shared" si="1732"/>
        <v>52235.239644553003</v>
      </c>
      <c r="AC4023" s="123">
        <f t="shared" si="1733"/>
        <v>207418.03199237015</v>
      </c>
      <c r="AD4023" s="150">
        <f t="shared" si="1734"/>
        <v>87053.852995000008</v>
      </c>
      <c r="AE4023" s="150">
        <f t="shared" si="1735"/>
        <v>110827.64145133086</v>
      </c>
      <c r="AF4023" s="150">
        <f t="shared" si="1736"/>
        <v>1741.0770599000002</v>
      </c>
      <c r="AG4023" s="150">
        <f t="shared" si="1737"/>
        <v>67002.448855151684</v>
      </c>
      <c r="AH4023" s="150">
        <f t="shared" si="1738"/>
        <v>266625.02036138257</v>
      </c>
    </row>
    <row r="4024" spans="1:34" ht="15.75" x14ac:dyDescent="0.2">
      <c r="A4024" s="127">
        <f t="shared" si="1739"/>
        <v>45484</v>
      </c>
      <c r="B4024" s="165">
        <f t="shared" si="1715"/>
        <v>474238.38209794275</v>
      </c>
      <c r="C4024" s="124"/>
      <c r="D4024" s="128">
        <f t="shared" si="1716"/>
        <v>6926.96</v>
      </c>
      <c r="E4024" s="129">
        <f>VLOOKUP(A4023,[1]Plan1!$AY$80:$BA$314,3)</f>
        <v>6941.51</v>
      </c>
      <c r="F4024" s="130">
        <f t="shared" si="1717"/>
        <v>45461</v>
      </c>
      <c r="G4024" s="131">
        <f t="shared" si="1718"/>
        <v>2.1004885259912065E-3</v>
      </c>
      <c r="H4024" s="132">
        <f t="shared" si="1719"/>
        <v>45488</v>
      </c>
      <c r="I4024" s="132">
        <f t="shared" si="1720"/>
        <v>45488</v>
      </c>
      <c r="J4024" s="133">
        <f t="shared" si="1721"/>
        <v>20</v>
      </c>
      <c r="K4024" s="133">
        <f t="shared" si="1722"/>
        <v>18</v>
      </c>
      <c r="L4024" s="124">
        <f t="shared" si="1723"/>
        <v>1.00189024</v>
      </c>
      <c r="M4024" s="134">
        <f t="shared" si="1724"/>
        <v>1.0046002700000001</v>
      </c>
      <c r="N4024" s="134">
        <f t="shared" si="1725"/>
        <v>1.8641293853138745</v>
      </c>
      <c r="O4024" s="124">
        <f t="shared" si="1726"/>
        <v>1.86765303</v>
      </c>
      <c r="P4024" s="124"/>
      <c r="Q4024" s="125"/>
      <c r="R4024" s="126"/>
      <c r="S4024" s="124"/>
      <c r="T4024" s="135">
        <f t="shared" si="1740"/>
        <v>7.9699999999999993E-2</v>
      </c>
      <c r="U4024" s="125">
        <f t="shared" si="1727"/>
        <v>1587</v>
      </c>
      <c r="V4024" s="125">
        <v>252</v>
      </c>
      <c r="W4024" s="134">
        <f t="shared" si="1728"/>
        <v>1.620803051</v>
      </c>
      <c r="X4024" s="18"/>
      <c r="Y4024" s="123">
        <f t="shared" si="1729"/>
        <v>67054.222907000003</v>
      </c>
      <c r="Z4024" s="123">
        <f t="shared" si="1730"/>
        <v>86850.452428200515</v>
      </c>
      <c r="AA4024" s="123">
        <f t="shared" si="1731"/>
        <v>1341.0844581400002</v>
      </c>
      <c r="AB4024" s="123">
        <f t="shared" si="1732"/>
        <v>52257.591052188676</v>
      </c>
      <c r="AC4024" s="123">
        <f t="shared" si="1733"/>
        <v>207503.35084552917</v>
      </c>
      <c r="AD4024" s="150">
        <f t="shared" si="1734"/>
        <v>87053.852995000008</v>
      </c>
      <c r="AE4024" s="150">
        <f t="shared" si="1735"/>
        <v>110908.63439136354</v>
      </c>
      <c r="AF4024" s="150">
        <f t="shared" si="1736"/>
        <v>1741.0770599000002</v>
      </c>
      <c r="AG4024" s="150">
        <f t="shared" si="1737"/>
        <v>67031.466806150012</v>
      </c>
      <c r="AH4024" s="150">
        <f t="shared" si="1738"/>
        <v>266735.03125241358</v>
      </c>
    </row>
    <row r="4025" spans="1:34" ht="15.75" x14ac:dyDescent="0.2">
      <c r="A4025" s="127">
        <f t="shared" si="1739"/>
        <v>45485</v>
      </c>
      <c r="B4025" s="165">
        <f t="shared" si="1715"/>
        <v>474433.76687278785</v>
      </c>
      <c r="C4025" s="124"/>
      <c r="D4025" s="128">
        <f t="shared" si="1716"/>
        <v>6926.96</v>
      </c>
      <c r="E4025" s="129">
        <f>VLOOKUP(A4024,[1]Plan1!$AY$80:$BA$314,3)</f>
        <v>6941.51</v>
      </c>
      <c r="F4025" s="130">
        <f t="shared" si="1717"/>
        <v>45461</v>
      </c>
      <c r="G4025" s="131">
        <f t="shared" si="1718"/>
        <v>2.1004885259912065E-3</v>
      </c>
      <c r="H4025" s="132">
        <f t="shared" si="1719"/>
        <v>45488</v>
      </c>
      <c r="I4025" s="132">
        <f t="shared" si="1720"/>
        <v>45488</v>
      </c>
      <c r="J4025" s="133">
        <f t="shared" si="1721"/>
        <v>20</v>
      </c>
      <c r="K4025" s="133">
        <f t="shared" si="1722"/>
        <v>19</v>
      </c>
      <c r="L4025" s="124">
        <f t="shared" si="1723"/>
        <v>1.0019953500000001</v>
      </c>
      <c r="M4025" s="134">
        <f t="shared" si="1724"/>
        <v>1.0046002700000001</v>
      </c>
      <c r="N4025" s="134">
        <f t="shared" si="1725"/>
        <v>1.8641293853138745</v>
      </c>
      <c r="O4025" s="124">
        <f t="shared" si="1726"/>
        <v>1.8678489700000001</v>
      </c>
      <c r="P4025" s="124"/>
      <c r="Q4025" s="125"/>
      <c r="R4025" s="126"/>
      <c r="S4025" s="124"/>
      <c r="T4025" s="135">
        <f t="shared" si="1740"/>
        <v>7.9699999999999993E-2</v>
      </c>
      <c r="U4025" s="125">
        <f t="shared" si="1727"/>
        <v>1588</v>
      </c>
      <c r="V4025" s="125">
        <v>252</v>
      </c>
      <c r="W4025" s="134">
        <f t="shared" si="1728"/>
        <v>1.621296334</v>
      </c>
      <c r="X4025" s="18"/>
      <c r="Y4025" s="123">
        <f t="shared" si="1729"/>
        <v>67054.222907000003</v>
      </c>
      <c r="Z4025" s="123">
        <f t="shared" si="1730"/>
        <v>86913.443943816237</v>
      </c>
      <c r="AA4025" s="123">
        <f t="shared" si="1731"/>
        <v>1341.0844581400002</v>
      </c>
      <c r="AB4025" s="123">
        <f t="shared" si="1732"/>
        <v>52279.942459824342</v>
      </c>
      <c r="AC4025" s="123">
        <f t="shared" si="1733"/>
        <v>207588.69376878056</v>
      </c>
      <c r="AD4025" s="150">
        <f t="shared" si="1734"/>
        <v>87053.852995000008</v>
      </c>
      <c r="AE4025" s="150">
        <f t="shared" si="1735"/>
        <v>110989.65829195896</v>
      </c>
      <c r="AF4025" s="150">
        <f t="shared" si="1736"/>
        <v>1741.0770599000002</v>
      </c>
      <c r="AG4025" s="150">
        <f t="shared" si="1737"/>
        <v>67060.484757148341</v>
      </c>
      <c r="AH4025" s="150">
        <f t="shared" si="1738"/>
        <v>266845.07310400729</v>
      </c>
    </row>
    <row r="4026" spans="1:34" ht="15.75" x14ac:dyDescent="0.2">
      <c r="A4026" s="127">
        <f t="shared" si="1739"/>
        <v>45486</v>
      </c>
      <c r="B4026" s="165">
        <f t="shared" si="1715"/>
        <v>474629.21422915353</v>
      </c>
      <c r="C4026" s="124"/>
      <c r="D4026" s="128">
        <f t="shared" si="1716"/>
        <v>6926.96</v>
      </c>
      <c r="E4026" s="129">
        <f>VLOOKUP(A4025,[1]Plan1!$AY$80:$BA$314,3)</f>
        <v>6941.51</v>
      </c>
      <c r="F4026" s="130">
        <f t="shared" si="1717"/>
        <v>45461</v>
      </c>
      <c r="G4026" s="131">
        <f t="shared" si="1718"/>
        <v>2.1004885259912065E-3</v>
      </c>
      <c r="H4026" s="132">
        <f t="shared" si="1719"/>
        <v>45488</v>
      </c>
      <c r="I4026" s="132">
        <f t="shared" si="1720"/>
        <v>45488</v>
      </c>
      <c r="J4026" s="133">
        <f t="shared" si="1721"/>
        <v>20</v>
      </c>
      <c r="K4026" s="133">
        <f t="shared" si="1722"/>
        <v>20</v>
      </c>
      <c r="L4026" s="124">
        <f t="shared" si="1723"/>
        <v>1.00210048</v>
      </c>
      <c r="M4026" s="134">
        <f t="shared" si="1724"/>
        <v>1.0046002700000001</v>
      </c>
      <c r="N4026" s="134">
        <f t="shared" si="1725"/>
        <v>1.8641293853138745</v>
      </c>
      <c r="O4026" s="124">
        <f t="shared" si="1726"/>
        <v>1.86804495</v>
      </c>
      <c r="P4026" s="124"/>
      <c r="Q4026" s="125"/>
      <c r="R4026" s="126"/>
      <c r="S4026" s="124"/>
      <c r="T4026" s="135">
        <f t="shared" si="1740"/>
        <v>7.9699999999999993E-2</v>
      </c>
      <c r="U4026" s="125">
        <f t="shared" si="1727"/>
        <v>1589</v>
      </c>
      <c r="V4026" s="125">
        <v>252</v>
      </c>
      <c r="W4026" s="134">
        <f t="shared" si="1728"/>
        <v>1.6217897670000001</v>
      </c>
      <c r="X4026" s="18"/>
      <c r="Y4026" s="123">
        <f t="shared" si="1729"/>
        <v>67054.222907000003</v>
      </c>
      <c r="Z4026" s="123">
        <f t="shared" si="1730"/>
        <v>86976.462832229474</v>
      </c>
      <c r="AA4026" s="123">
        <f t="shared" si="1731"/>
        <v>1341.0844581400002</v>
      </c>
      <c r="AB4026" s="123">
        <f t="shared" si="1732"/>
        <v>52302.293867460001</v>
      </c>
      <c r="AC4026" s="123">
        <f t="shared" si="1733"/>
        <v>207674.06406482949</v>
      </c>
      <c r="AD4026" s="150">
        <f t="shared" si="1734"/>
        <v>87053.852995000008</v>
      </c>
      <c r="AE4026" s="150">
        <f t="shared" si="1735"/>
        <v>111070.71740127735</v>
      </c>
      <c r="AF4026" s="150">
        <f t="shared" si="1736"/>
        <v>1741.0770599000002</v>
      </c>
      <c r="AG4026" s="150">
        <f t="shared" si="1737"/>
        <v>67089.502708146669</v>
      </c>
      <c r="AH4026" s="150">
        <f t="shared" si="1738"/>
        <v>266955.15016432403</v>
      </c>
    </row>
    <row r="4027" spans="1:34" ht="15.75" x14ac:dyDescent="0.2">
      <c r="A4027" s="127">
        <f t="shared" si="1739"/>
        <v>45487</v>
      </c>
      <c r="B4027" s="165">
        <f t="shared" si="1715"/>
        <v>474680.58358778752</v>
      </c>
      <c r="C4027" s="124"/>
      <c r="D4027" s="128">
        <f t="shared" si="1716"/>
        <v>6926.96</v>
      </c>
      <c r="E4027" s="129">
        <f>VLOOKUP(A4026,[1]Plan1!$AY$80:$BA$314,3)</f>
        <v>6941.51</v>
      </c>
      <c r="F4027" s="130">
        <f t="shared" si="1717"/>
        <v>45461</v>
      </c>
      <c r="G4027" s="131">
        <f t="shared" si="1718"/>
        <v>2.1004885259912065E-3</v>
      </c>
      <c r="H4027" s="132">
        <f t="shared" si="1719"/>
        <v>45488</v>
      </c>
      <c r="I4027" s="132">
        <f t="shared" si="1720"/>
        <v>45488</v>
      </c>
      <c r="J4027" s="133">
        <f t="shared" si="1721"/>
        <v>20</v>
      </c>
      <c r="K4027" s="133">
        <f t="shared" si="1722"/>
        <v>20</v>
      </c>
      <c r="L4027" s="124">
        <f t="shared" si="1723"/>
        <v>1.00210048</v>
      </c>
      <c r="M4027" s="134">
        <f t="shared" si="1724"/>
        <v>1.0046002700000001</v>
      </c>
      <c r="N4027" s="134">
        <f t="shared" si="1725"/>
        <v>1.8641293853138745</v>
      </c>
      <c r="O4027" s="124">
        <f t="shared" si="1726"/>
        <v>1.86804495</v>
      </c>
      <c r="P4027" s="124"/>
      <c r="Q4027" s="125"/>
      <c r="R4027" s="126"/>
      <c r="S4027" s="124"/>
      <c r="T4027" s="135">
        <f t="shared" si="1740"/>
        <v>7.9699999999999993E-2</v>
      </c>
      <c r="U4027" s="125">
        <f t="shared" si="1727"/>
        <v>1589</v>
      </c>
      <c r="V4027" s="125">
        <v>252</v>
      </c>
      <c r="W4027" s="134">
        <f t="shared" si="1728"/>
        <v>1.6217897670000001</v>
      </c>
      <c r="X4027" s="18"/>
      <c r="Y4027" s="123">
        <f t="shared" si="1729"/>
        <v>67054.222907000003</v>
      </c>
      <c r="Z4027" s="123">
        <f t="shared" si="1730"/>
        <v>86976.462832229474</v>
      </c>
      <c r="AA4027" s="123">
        <f t="shared" si="1731"/>
        <v>1341.0844581400002</v>
      </c>
      <c r="AB4027" s="123">
        <f t="shared" si="1732"/>
        <v>52324.645275095667</v>
      </c>
      <c r="AC4027" s="123">
        <f t="shared" si="1733"/>
        <v>207696.41547246516</v>
      </c>
      <c r="AD4027" s="150">
        <f t="shared" si="1734"/>
        <v>87053.852995000008</v>
      </c>
      <c r="AE4027" s="150">
        <f t="shared" si="1735"/>
        <v>111070.71740127735</v>
      </c>
      <c r="AF4027" s="150">
        <f t="shared" si="1736"/>
        <v>1741.0770599000002</v>
      </c>
      <c r="AG4027" s="150">
        <f t="shared" si="1737"/>
        <v>67118.520659144997</v>
      </c>
      <c r="AH4027" s="150">
        <f t="shared" si="1738"/>
        <v>266984.16811532236</v>
      </c>
    </row>
    <row r="4028" spans="1:34" ht="15.75" x14ac:dyDescent="0.2">
      <c r="A4028" s="127">
        <f t="shared" si="1739"/>
        <v>45488</v>
      </c>
      <c r="B4028" s="165">
        <f t="shared" si="1715"/>
        <v>474731.95294642157</v>
      </c>
      <c r="C4028" s="124"/>
      <c r="D4028" s="128">
        <f t="shared" si="1716"/>
        <v>6926.96</v>
      </c>
      <c r="E4028" s="129">
        <f>VLOOKUP(A4027,[1]Plan1!$AY$80:$BA$314,3)</f>
        <v>6941.51</v>
      </c>
      <c r="F4028" s="130">
        <f t="shared" si="1717"/>
        <v>45461</v>
      </c>
      <c r="G4028" s="131">
        <f t="shared" si="1718"/>
        <v>2.1004885259912065E-3</v>
      </c>
      <c r="H4028" s="132">
        <f t="shared" si="1719"/>
        <v>45519</v>
      </c>
      <c r="I4028" s="132">
        <f t="shared" si="1720"/>
        <v>45488</v>
      </c>
      <c r="J4028" s="133">
        <f t="shared" si="1721"/>
        <v>20</v>
      </c>
      <c r="K4028" s="133">
        <f t="shared" si="1722"/>
        <v>20</v>
      </c>
      <c r="L4028" s="124">
        <f t="shared" si="1723"/>
        <v>1.00210048</v>
      </c>
      <c r="M4028" s="134">
        <f t="shared" si="1724"/>
        <v>1.0046002700000001</v>
      </c>
      <c r="N4028" s="134">
        <f t="shared" si="1725"/>
        <v>1.8641293853138745</v>
      </c>
      <c r="O4028" s="124">
        <f t="shared" si="1726"/>
        <v>1.86804495</v>
      </c>
      <c r="P4028" s="124"/>
      <c r="Q4028" s="125"/>
      <c r="R4028" s="126"/>
      <c r="S4028" s="124"/>
      <c r="T4028" s="135">
        <f t="shared" si="1740"/>
        <v>7.9699999999999993E-2</v>
      </c>
      <c r="U4028" s="125">
        <f t="shared" si="1727"/>
        <v>1589</v>
      </c>
      <c r="V4028" s="125">
        <v>252</v>
      </c>
      <c r="W4028" s="134">
        <f t="shared" si="1728"/>
        <v>1.6217897670000001</v>
      </c>
      <c r="X4028" s="18"/>
      <c r="Y4028" s="123">
        <f t="shared" si="1729"/>
        <v>67054.222907000003</v>
      </c>
      <c r="Z4028" s="123">
        <f t="shared" si="1730"/>
        <v>86976.462832229474</v>
      </c>
      <c r="AA4028" s="123">
        <f t="shared" si="1731"/>
        <v>1341.0844581400002</v>
      </c>
      <c r="AB4028" s="123">
        <f t="shared" si="1732"/>
        <v>52346.996682731333</v>
      </c>
      <c r="AC4028" s="123">
        <f t="shared" si="1733"/>
        <v>207718.76688010083</v>
      </c>
      <c r="AD4028" s="150">
        <f t="shared" si="1734"/>
        <v>87053.852995000008</v>
      </c>
      <c r="AE4028" s="150">
        <f t="shared" si="1735"/>
        <v>111070.71740127735</v>
      </c>
      <c r="AF4028" s="150">
        <f t="shared" si="1736"/>
        <v>1741.0770599000002</v>
      </c>
      <c r="AG4028" s="150">
        <f t="shared" si="1737"/>
        <v>67147.538610143354</v>
      </c>
      <c r="AH4028" s="150">
        <f t="shared" si="1738"/>
        <v>267013.18606632075</v>
      </c>
    </row>
    <row r="4029" spans="1:34" ht="15.75" x14ac:dyDescent="0.2">
      <c r="A4029" s="127">
        <f t="shared" si="1739"/>
        <v>45489</v>
      </c>
      <c r="B4029" s="165">
        <f t="shared" si="1715"/>
        <v>474948.59625309467</v>
      </c>
      <c r="C4029" s="124"/>
      <c r="D4029" s="128">
        <f t="shared" si="1716"/>
        <v>6941.51</v>
      </c>
      <c r="E4029" s="129">
        <f>VLOOKUP(A4028,[1]Plan1!$AY$80:$BA$314,3)</f>
        <v>6967.89</v>
      </c>
      <c r="F4029" s="130">
        <f t="shared" si="1717"/>
        <v>45489</v>
      </c>
      <c r="G4029" s="131">
        <f t="shared" si="1718"/>
        <v>3.8003258656977845E-3</v>
      </c>
      <c r="H4029" s="132">
        <f t="shared" si="1719"/>
        <v>45519</v>
      </c>
      <c r="I4029" s="132">
        <f t="shared" si="1720"/>
        <v>45519</v>
      </c>
      <c r="J4029" s="133">
        <f t="shared" si="1721"/>
        <v>23</v>
      </c>
      <c r="K4029" s="133">
        <f t="shared" si="1722"/>
        <v>1</v>
      </c>
      <c r="L4029" s="124">
        <f t="shared" si="1723"/>
        <v>1.00016493</v>
      </c>
      <c r="M4029" s="134">
        <f t="shared" si="1724"/>
        <v>1.00210048</v>
      </c>
      <c r="N4029" s="134">
        <f t="shared" si="1725"/>
        <v>1.8680449518051385</v>
      </c>
      <c r="O4029" s="124">
        <f t="shared" si="1726"/>
        <v>1.8683530399999999</v>
      </c>
      <c r="P4029" s="124"/>
      <c r="Q4029" s="125"/>
      <c r="R4029" s="126"/>
      <c r="S4029" s="124"/>
      <c r="T4029" s="135">
        <f t="shared" si="1740"/>
        <v>7.9699999999999993E-2</v>
      </c>
      <c r="U4029" s="125">
        <f t="shared" si="1727"/>
        <v>1590</v>
      </c>
      <c r="V4029" s="125">
        <v>252</v>
      </c>
      <c r="W4029" s="134">
        <f t="shared" si="1728"/>
        <v>1.62228335</v>
      </c>
      <c r="X4029" s="18"/>
      <c r="Y4029" s="123">
        <f t="shared" si="1729"/>
        <v>67054.222907000003</v>
      </c>
      <c r="Z4029" s="123">
        <f t="shared" si="1730"/>
        <v>87048.752707526713</v>
      </c>
      <c r="AA4029" s="123">
        <f t="shared" si="1731"/>
        <v>1341.0844581400002</v>
      </c>
      <c r="AB4029" s="123">
        <f t="shared" si="1732"/>
        <v>52369.348090366999</v>
      </c>
      <c r="AC4029" s="123">
        <f t="shared" si="1733"/>
        <v>207813.40816303372</v>
      </c>
      <c r="AD4029" s="150">
        <f t="shared" si="1734"/>
        <v>87053.852995000008</v>
      </c>
      <c r="AE4029" s="150">
        <f t="shared" si="1735"/>
        <v>111163.7014740193</v>
      </c>
      <c r="AF4029" s="150">
        <f t="shared" si="1736"/>
        <v>1741.0770599000002</v>
      </c>
      <c r="AG4029" s="150">
        <f t="shared" si="1737"/>
        <v>67176.556561141682</v>
      </c>
      <c r="AH4029" s="150">
        <f t="shared" si="1738"/>
        <v>267135.18809006095</v>
      </c>
    </row>
    <row r="4030" spans="1:34" ht="15.75" x14ac:dyDescent="0.2">
      <c r="A4030" s="127">
        <f t="shared" si="1739"/>
        <v>45490</v>
      </c>
      <c r="B4030" s="165">
        <f t="shared" si="1715"/>
        <v>475165.32091531565</v>
      </c>
      <c r="C4030" s="124"/>
      <c r="D4030" s="128">
        <f t="shared" si="1716"/>
        <v>6941.51</v>
      </c>
      <c r="E4030" s="129">
        <f>VLOOKUP(A4029,[1]Plan1!$AY$80:$BA$314,3)</f>
        <v>6967.89</v>
      </c>
      <c r="F4030" s="130">
        <f t="shared" si="1717"/>
        <v>45489</v>
      </c>
      <c r="G4030" s="131">
        <f t="shared" si="1718"/>
        <v>3.8003258656977845E-3</v>
      </c>
      <c r="H4030" s="132">
        <f t="shared" si="1719"/>
        <v>45519</v>
      </c>
      <c r="I4030" s="132">
        <f t="shared" si="1720"/>
        <v>45519</v>
      </c>
      <c r="J4030" s="133">
        <f t="shared" si="1721"/>
        <v>23</v>
      </c>
      <c r="K4030" s="133">
        <f t="shared" si="1722"/>
        <v>2</v>
      </c>
      <c r="L4030" s="124">
        <f t="shared" si="1723"/>
        <v>1.0003298899999999</v>
      </c>
      <c r="M4030" s="134">
        <f t="shared" si="1724"/>
        <v>1.00210048</v>
      </c>
      <c r="N4030" s="134">
        <f t="shared" si="1725"/>
        <v>1.8680449518051385</v>
      </c>
      <c r="O4030" s="124">
        <f t="shared" si="1726"/>
        <v>1.8686612</v>
      </c>
      <c r="P4030" s="124"/>
      <c r="Q4030" s="125"/>
      <c r="R4030" s="126"/>
      <c r="S4030" s="124"/>
      <c r="T4030" s="135">
        <f t="shared" si="1740"/>
        <v>7.9699999999999993E-2</v>
      </c>
      <c r="U4030" s="125">
        <f t="shared" si="1727"/>
        <v>1591</v>
      </c>
      <c r="V4030" s="125">
        <v>252</v>
      </c>
      <c r="W4030" s="134">
        <f t="shared" si="1728"/>
        <v>1.622777084</v>
      </c>
      <c r="X4030" s="18"/>
      <c r="Y4030" s="123">
        <f t="shared" si="1729"/>
        <v>67054.222907000003</v>
      </c>
      <c r="Z4030" s="123">
        <f t="shared" si="1730"/>
        <v>87121.078167273139</v>
      </c>
      <c r="AA4030" s="123">
        <f t="shared" si="1731"/>
        <v>1341.0844581400002</v>
      </c>
      <c r="AB4030" s="123">
        <f t="shared" si="1732"/>
        <v>52391.699498002679</v>
      </c>
      <c r="AC4030" s="123">
        <f t="shared" si="1733"/>
        <v>207908.08503041579</v>
      </c>
      <c r="AD4030" s="150">
        <f t="shared" si="1734"/>
        <v>87053.852995000008</v>
      </c>
      <c r="AE4030" s="150">
        <f t="shared" si="1735"/>
        <v>111256.7313178598</v>
      </c>
      <c r="AF4030" s="150">
        <f t="shared" si="1736"/>
        <v>1741.0770599000002</v>
      </c>
      <c r="AG4030" s="150">
        <f t="shared" si="1737"/>
        <v>67205.57451214001</v>
      </c>
      <c r="AH4030" s="150">
        <f t="shared" si="1738"/>
        <v>267257.23588489986</v>
      </c>
    </row>
    <row r="4031" spans="1:34" ht="15.75" x14ac:dyDescent="0.2">
      <c r="A4031" s="127">
        <f t="shared" si="1739"/>
        <v>45491</v>
      </c>
      <c r="B4031" s="165">
        <f t="shared" si="1715"/>
        <v>475382.11919661227</v>
      </c>
      <c r="C4031" s="124"/>
      <c r="D4031" s="128">
        <f t="shared" si="1716"/>
        <v>6941.51</v>
      </c>
      <c r="E4031" s="129">
        <f>VLOOKUP(A4030,[1]Plan1!$AY$80:$BA$314,3)</f>
        <v>6967.89</v>
      </c>
      <c r="F4031" s="130">
        <f t="shared" si="1717"/>
        <v>45489</v>
      </c>
      <c r="G4031" s="131">
        <f t="shared" si="1718"/>
        <v>3.8003258656977845E-3</v>
      </c>
      <c r="H4031" s="132">
        <f t="shared" si="1719"/>
        <v>45519</v>
      </c>
      <c r="I4031" s="132">
        <f t="shared" si="1720"/>
        <v>45519</v>
      </c>
      <c r="J4031" s="133">
        <f t="shared" si="1721"/>
        <v>23</v>
      </c>
      <c r="K4031" s="133">
        <f t="shared" si="1722"/>
        <v>3</v>
      </c>
      <c r="L4031" s="124">
        <f t="shared" si="1723"/>
        <v>1.00049487</v>
      </c>
      <c r="M4031" s="134">
        <f t="shared" si="1724"/>
        <v>1.00210048</v>
      </c>
      <c r="N4031" s="134">
        <f t="shared" si="1725"/>
        <v>1.8680449518051385</v>
      </c>
      <c r="O4031" s="124">
        <f t="shared" si="1726"/>
        <v>1.86896939</v>
      </c>
      <c r="P4031" s="124"/>
      <c r="Q4031" s="125"/>
      <c r="R4031" s="126"/>
      <c r="S4031" s="124"/>
      <c r="T4031" s="135">
        <f t="shared" si="1740"/>
        <v>7.9699999999999993E-2</v>
      </c>
      <c r="U4031" s="125">
        <f t="shared" si="1727"/>
        <v>1592</v>
      </c>
      <c r="V4031" s="125">
        <v>252</v>
      </c>
      <c r="W4031" s="134">
        <f t="shared" si="1728"/>
        <v>1.6232709679999999</v>
      </c>
      <c r="X4031" s="18"/>
      <c r="Y4031" s="123">
        <f t="shared" si="1729"/>
        <v>67054.222907000003</v>
      </c>
      <c r="Z4031" s="123">
        <f t="shared" si="1730"/>
        <v>87193.435827580295</v>
      </c>
      <c r="AA4031" s="123">
        <f t="shared" si="1731"/>
        <v>1341.0844581400002</v>
      </c>
      <c r="AB4031" s="123">
        <f t="shared" si="1732"/>
        <v>52414.050905638338</v>
      </c>
      <c r="AC4031" s="123">
        <f t="shared" si="1733"/>
        <v>208002.79409835863</v>
      </c>
      <c r="AD4031" s="150">
        <f t="shared" si="1734"/>
        <v>87053.852995000008</v>
      </c>
      <c r="AE4031" s="150">
        <f t="shared" si="1735"/>
        <v>111349.80258021533</v>
      </c>
      <c r="AF4031" s="150">
        <f t="shared" si="1736"/>
        <v>1741.0770599000002</v>
      </c>
      <c r="AG4031" s="150">
        <f t="shared" si="1737"/>
        <v>67234.592463138339</v>
      </c>
      <c r="AH4031" s="150">
        <f t="shared" si="1738"/>
        <v>267379.32509825367</v>
      </c>
    </row>
    <row r="4032" spans="1:34" ht="15.75" x14ac:dyDescent="0.2">
      <c r="A4032" s="127">
        <f t="shared" si="1739"/>
        <v>45492</v>
      </c>
      <c r="B4032" s="165">
        <f t="shared" si="1715"/>
        <v>475598.99866807263</v>
      </c>
      <c r="C4032" s="124"/>
      <c r="D4032" s="128">
        <f t="shared" si="1716"/>
        <v>6941.51</v>
      </c>
      <c r="E4032" s="129">
        <f>VLOOKUP(A4031,[1]Plan1!$AY$80:$BA$314,3)</f>
        <v>6967.89</v>
      </c>
      <c r="F4032" s="130">
        <f t="shared" si="1717"/>
        <v>45489</v>
      </c>
      <c r="G4032" s="131">
        <f t="shared" si="1718"/>
        <v>3.8003258656977845E-3</v>
      </c>
      <c r="H4032" s="132">
        <f t="shared" si="1719"/>
        <v>45519</v>
      </c>
      <c r="I4032" s="132">
        <f t="shared" si="1720"/>
        <v>45519</v>
      </c>
      <c r="J4032" s="133">
        <f t="shared" si="1721"/>
        <v>23</v>
      </c>
      <c r="K4032" s="133">
        <f t="shared" si="1722"/>
        <v>4</v>
      </c>
      <c r="L4032" s="124">
        <f t="shared" si="1723"/>
        <v>1.0006598900000001</v>
      </c>
      <c r="M4032" s="134">
        <f t="shared" si="1724"/>
        <v>1.00210048</v>
      </c>
      <c r="N4032" s="134">
        <f t="shared" si="1725"/>
        <v>1.8680449518051385</v>
      </c>
      <c r="O4032" s="124">
        <f t="shared" si="1726"/>
        <v>1.8692776499999999</v>
      </c>
      <c r="P4032" s="124"/>
      <c r="Q4032" s="125"/>
      <c r="R4032" s="126"/>
      <c r="S4032" s="124"/>
      <c r="T4032" s="135">
        <f t="shared" si="1740"/>
        <v>7.9699999999999993E-2</v>
      </c>
      <c r="U4032" s="125">
        <f t="shared" si="1727"/>
        <v>1593</v>
      </c>
      <c r="V4032" s="125">
        <v>252</v>
      </c>
      <c r="W4032" s="134">
        <f t="shared" si="1728"/>
        <v>1.6237650020000001</v>
      </c>
      <c r="X4032" s="18"/>
      <c r="Y4032" s="123">
        <f t="shared" si="1729"/>
        <v>67054.222907000003</v>
      </c>
      <c r="Z4032" s="123">
        <f t="shared" si="1730"/>
        <v>87265.828999998543</v>
      </c>
      <c r="AA4032" s="123">
        <f t="shared" si="1731"/>
        <v>1341.0844581400002</v>
      </c>
      <c r="AB4032" s="123">
        <f t="shared" si="1732"/>
        <v>52436.402313274004</v>
      </c>
      <c r="AC4032" s="123">
        <f t="shared" si="1733"/>
        <v>208097.53867841256</v>
      </c>
      <c r="AD4032" s="150">
        <f t="shared" si="1734"/>
        <v>87053.852995000008</v>
      </c>
      <c r="AE4032" s="150">
        <f t="shared" si="1735"/>
        <v>111442.91952062334</v>
      </c>
      <c r="AF4032" s="150">
        <f t="shared" si="1736"/>
        <v>1741.0770599000002</v>
      </c>
      <c r="AG4032" s="150">
        <f t="shared" si="1737"/>
        <v>67263.610414136681</v>
      </c>
      <c r="AH4032" s="150">
        <f t="shared" si="1738"/>
        <v>267501.45998966007</v>
      </c>
    </row>
    <row r="4033" spans="1:34" ht="15.75" x14ac:dyDescent="0.2">
      <c r="A4033" s="127">
        <f t="shared" si="1739"/>
        <v>45493</v>
      </c>
      <c r="B4033" s="165">
        <f t="shared" si="1715"/>
        <v>475815.95369380666</v>
      </c>
      <c r="C4033" s="124"/>
      <c r="D4033" s="128">
        <f t="shared" si="1716"/>
        <v>6941.51</v>
      </c>
      <c r="E4033" s="129">
        <f>VLOOKUP(A4032,[1]Plan1!$AY$80:$BA$314,3)</f>
        <v>6967.89</v>
      </c>
      <c r="F4033" s="130">
        <f t="shared" si="1717"/>
        <v>45489</v>
      </c>
      <c r="G4033" s="131">
        <f t="shared" si="1718"/>
        <v>3.8003258656977845E-3</v>
      </c>
      <c r="H4033" s="132">
        <f t="shared" si="1719"/>
        <v>45519</v>
      </c>
      <c r="I4033" s="132">
        <f t="shared" si="1720"/>
        <v>45519</v>
      </c>
      <c r="J4033" s="133">
        <f t="shared" si="1721"/>
        <v>23</v>
      </c>
      <c r="K4033" s="133">
        <f t="shared" si="1722"/>
        <v>5</v>
      </c>
      <c r="L4033" s="124">
        <f t="shared" si="1723"/>
        <v>1.0008249300000001</v>
      </c>
      <c r="M4033" s="134">
        <f t="shared" si="1724"/>
        <v>1.00210048</v>
      </c>
      <c r="N4033" s="134">
        <f t="shared" si="1725"/>
        <v>1.8680449518051385</v>
      </c>
      <c r="O4033" s="124">
        <f t="shared" si="1726"/>
        <v>1.8695859500000001</v>
      </c>
      <c r="P4033" s="124"/>
      <c r="Q4033" s="125"/>
      <c r="R4033" s="126"/>
      <c r="S4033" s="124"/>
      <c r="T4033" s="135">
        <f t="shared" si="1740"/>
        <v>7.9699999999999993E-2</v>
      </c>
      <c r="U4033" s="125">
        <f t="shared" si="1727"/>
        <v>1594</v>
      </c>
      <c r="V4033" s="125">
        <v>252</v>
      </c>
      <c r="W4033" s="134">
        <f t="shared" si="1728"/>
        <v>1.624259186</v>
      </c>
      <c r="X4033" s="18"/>
      <c r="Y4033" s="123">
        <f t="shared" si="1729"/>
        <v>67054.222907000003</v>
      </c>
      <c r="Z4033" s="123">
        <f t="shared" si="1730"/>
        <v>87338.255219422019</v>
      </c>
      <c r="AA4033" s="123">
        <f t="shared" si="1731"/>
        <v>1341.0844581400002</v>
      </c>
      <c r="AB4033" s="123">
        <f t="shared" si="1732"/>
        <v>52458.75372090967</v>
      </c>
      <c r="AC4033" s="123">
        <f t="shared" si="1733"/>
        <v>208192.3163054717</v>
      </c>
      <c r="AD4033" s="150">
        <f t="shared" si="1734"/>
        <v>87053.852995000008</v>
      </c>
      <c r="AE4033" s="150">
        <f t="shared" si="1735"/>
        <v>111536.07896829995</v>
      </c>
      <c r="AF4033" s="150">
        <f t="shared" si="1736"/>
        <v>1741.0770599000002</v>
      </c>
      <c r="AG4033" s="150">
        <f t="shared" si="1737"/>
        <v>67292.62836513501</v>
      </c>
      <c r="AH4033" s="150">
        <f t="shared" si="1738"/>
        <v>267623.63738833496</v>
      </c>
    </row>
    <row r="4034" spans="1:34" ht="15.75" x14ac:dyDescent="0.2">
      <c r="A4034" s="127">
        <f t="shared" si="1739"/>
        <v>45494</v>
      </c>
      <c r="B4034" s="165">
        <f t="shared" si="1715"/>
        <v>475867.32305244065</v>
      </c>
      <c r="C4034" s="124"/>
      <c r="D4034" s="128">
        <f t="shared" si="1716"/>
        <v>6941.51</v>
      </c>
      <c r="E4034" s="129">
        <f>VLOOKUP(A4033,[1]Plan1!$AY$80:$BA$314,3)</f>
        <v>6967.89</v>
      </c>
      <c r="F4034" s="130">
        <f t="shared" si="1717"/>
        <v>45489</v>
      </c>
      <c r="G4034" s="131">
        <f t="shared" si="1718"/>
        <v>3.8003258656977845E-3</v>
      </c>
      <c r="H4034" s="132">
        <f t="shared" si="1719"/>
        <v>45519</v>
      </c>
      <c r="I4034" s="132">
        <f t="shared" si="1720"/>
        <v>45519</v>
      </c>
      <c r="J4034" s="133">
        <f t="shared" si="1721"/>
        <v>23</v>
      </c>
      <c r="K4034" s="133">
        <f t="shared" si="1722"/>
        <v>5</v>
      </c>
      <c r="L4034" s="124">
        <f t="shared" si="1723"/>
        <v>1.0008249300000001</v>
      </c>
      <c r="M4034" s="134">
        <f t="shared" si="1724"/>
        <v>1.00210048</v>
      </c>
      <c r="N4034" s="134">
        <f t="shared" si="1725"/>
        <v>1.8680449518051385</v>
      </c>
      <c r="O4034" s="124">
        <f t="shared" si="1726"/>
        <v>1.8695859500000001</v>
      </c>
      <c r="P4034" s="124"/>
      <c r="Q4034" s="125"/>
      <c r="R4034" s="126"/>
      <c r="S4034" s="124"/>
      <c r="T4034" s="135">
        <f t="shared" si="1740"/>
        <v>7.9699999999999993E-2</v>
      </c>
      <c r="U4034" s="125">
        <f t="shared" si="1727"/>
        <v>1594</v>
      </c>
      <c r="V4034" s="125">
        <v>252</v>
      </c>
      <c r="W4034" s="134">
        <f t="shared" si="1728"/>
        <v>1.624259186</v>
      </c>
      <c r="X4034" s="18"/>
      <c r="Y4034" s="123">
        <f t="shared" si="1729"/>
        <v>67054.222907000003</v>
      </c>
      <c r="Z4034" s="123">
        <f t="shared" si="1730"/>
        <v>87338.255219422019</v>
      </c>
      <c r="AA4034" s="123">
        <f t="shared" si="1731"/>
        <v>1341.0844581400002</v>
      </c>
      <c r="AB4034" s="123">
        <f t="shared" si="1732"/>
        <v>52481.105128545336</v>
      </c>
      <c r="AC4034" s="123">
        <f t="shared" si="1733"/>
        <v>208214.66771310737</v>
      </c>
      <c r="AD4034" s="150">
        <f t="shared" si="1734"/>
        <v>87053.852995000008</v>
      </c>
      <c r="AE4034" s="150">
        <f t="shared" si="1735"/>
        <v>111536.07896829995</v>
      </c>
      <c r="AF4034" s="150">
        <f t="shared" si="1736"/>
        <v>1741.0770599000002</v>
      </c>
      <c r="AG4034" s="150">
        <f t="shared" si="1737"/>
        <v>67321.646316133338</v>
      </c>
      <c r="AH4034" s="150">
        <f t="shared" si="1738"/>
        <v>267652.65533933329</v>
      </c>
    </row>
    <row r="4035" spans="1:34" ht="15.75" x14ac:dyDescent="0.2">
      <c r="A4035" s="127">
        <f t="shared" si="1739"/>
        <v>45495</v>
      </c>
      <c r="B4035" s="165">
        <f t="shared" si="1715"/>
        <v>475918.69241107465</v>
      </c>
      <c r="C4035" s="124"/>
      <c r="D4035" s="128">
        <f t="shared" si="1716"/>
        <v>6941.51</v>
      </c>
      <c r="E4035" s="129">
        <f>VLOOKUP(A4034,[1]Plan1!$AY$80:$BA$314,3)</f>
        <v>6967.89</v>
      </c>
      <c r="F4035" s="130">
        <f t="shared" si="1717"/>
        <v>45489</v>
      </c>
      <c r="G4035" s="131">
        <f t="shared" si="1718"/>
        <v>3.8003258656977845E-3</v>
      </c>
      <c r="H4035" s="132">
        <f t="shared" si="1719"/>
        <v>45519</v>
      </c>
      <c r="I4035" s="132">
        <f t="shared" si="1720"/>
        <v>45519</v>
      </c>
      <c r="J4035" s="133">
        <f t="shared" si="1721"/>
        <v>23</v>
      </c>
      <c r="K4035" s="133">
        <f t="shared" si="1722"/>
        <v>5</v>
      </c>
      <c r="L4035" s="124">
        <f t="shared" si="1723"/>
        <v>1.0008249300000001</v>
      </c>
      <c r="M4035" s="134">
        <f t="shared" si="1724"/>
        <v>1.00210048</v>
      </c>
      <c r="N4035" s="134">
        <f t="shared" si="1725"/>
        <v>1.8680449518051385</v>
      </c>
      <c r="O4035" s="124">
        <f t="shared" si="1726"/>
        <v>1.8695859500000001</v>
      </c>
      <c r="P4035" s="124"/>
      <c r="Q4035" s="125"/>
      <c r="R4035" s="126"/>
      <c r="S4035" s="124"/>
      <c r="T4035" s="135">
        <f t="shared" si="1740"/>
        <v>7.9699999999999993E-2</v>
      </c>
      <c r="U4035" s="125">
        <f t="shared" si="1727"/>
        <v>1594</v>
      </c>
      <c r="V4035" s="125">
        <v>252</v>
      </c>
      <c r="W4035" s="134">
        <f t="shared" si="1728"/>
        <v>1.624259186</v>
      </c>
      <c r="X4035" s="18"/>
      <c r="Y4035" s="123">
        <f t="shared" si="1729"/>
        <v>67054.222907000003</v>
      </c>
      <c r="Z4035" s="123">
        <f t="shared" si="1730"/>
        <v>87338.255219422019</v>
      </c>
      <c r="AA4035" s="123">
        <f t="shared" si="1731"/>
        <v>1341.0844581400002</v>
      </c>
      <c r="AB4035" s="123">
        <f t="shared" si="1732"/>
        <v>52503.456536181002</v>
      </c>
      <c r="AC4035" s="123">
        <f t="shared" si="1733"/>
        <v>208237.01912074303</v>
      </c>
      <c r="AD4035" s="150">
        <f t="shared" si="1734"/>
        <v>87053.852995000008</v>
      </c>
      <c r="AE4035" s="150">
        <f t="shared" si="1735"/>
        <v>111536.07896829995</v>
      </c>
      <c r="AF4035" s="150">
        <f t="shared" si="1736"/>
        <v>1741.0770599000002</v>
      </c>
      <c r="AG4035" s="150">
        <f t="shared" si="1737"/>
        <v>67350.664267131666</v>
      </c>
      <c r="AH4035" s="150">
        <f t="shared" si="1738"/>
        <v>267681.67329033162</v>
      </c>
    </row>
    <row r="4036" spans="1:34" ht="15.75" x14ac:dyDescent="0.2">
      <c r="A4036" s="127">
        <f t="shared" si="1739"/>
        <v>45496</v>
      </c>
      <c r="B4036" s="165">
        <f t="shared" si="1715"/>
        <v>476135.72700865532</v>
      </c>
      <c r="C4036" s="124"/>
      <c r="D4036" s="128">
        <f t="shared" si="1716"/>
        <v>6941.51</v>
      </c>
      <c r="E4036" s="129">
        <f>VLOOKUP(A4035,[1]Plan1!$AY$80:$BA$314,3)</f>
        <v>6967.89</v>
      </c>
      <c r="F4036" s="130">
        <f t="shared" si="1717"/>
        <v>45489</v>
      </c>
      <c r="G4036" s="131">
        <f t="shared" si="1718"/>
        <v>3.8003258656977845E-3</v>
      </c>
      <c r="H4036" s="132">
        <f t="shared" si="1719"/>
        <v>45519</v>
      </c>
      <c r="I4036" s="132">
        <f t="shared" si="1720"/>
        <v>45519</v>
      </c>
      <c r="J4036" s="133">
        <f t="shared" si="1721"/>
        <v>23</v>
      </c>
      <c r="K4036" s="133">
        <f t="shared" si="1722"/>
        <v>6</v>
      </c>
      <c r="L4036" s="124">
        <f t="shared" si="1723"/>
        <v>1.00099</v>
      </c>
      <c r="M4036" s="134">
        <f t="shared" si="1724"/>
        <v>1.00210048</v>
      </c>
      <c r="N4036" s="134">
        <f t="shared" si="1725"/>
        <v>1.8680449518051385</v>
      </c>
      <c r="O4036" s="124">
        <f t="shared" si="1726"/>
        <v>1.8698943100000001</v>
      </c>
      <c r="P4036" s="124"/>
      <c r="Q4036" s="125"/>
      <c r="R4036" s="126"/>
      <c r="S4036" s="124"/>
      <c r="T4036" s="135">
        <f t="shared" si="1740"/>
        <v>7.9699999999999993E-2</v>
      </c>
      <c r="U4036" s="125">
        <f t="shared" si="1727"/>
        <v>1595</v>
      </c>
      <c r="V4036" s="125">
        <v>252</v>
      </c>
      <c r="W4036" s="134">
        <f t="shared" si="1728"/>
        <v>1.6247535209999999</v>
      </c>
      <c r="X4036" s="18"/>
      <c r="Y4036" s="123">
        <f t="shared" si="1729"/>
        <v>67054.222907000003</v>
      </c>
      <c r="Z4036" s="123">
        <f t="shared" si="1730"/>
        <v>87410.71624311406</v>
      </c>
      <c r="AA4036" s="123">
        <f t="shared" si="1731"/>
        <v>1341.0844581400002</v>
      </c>
      <c r="AB4036" s="123">
        <f t="shared" si="1732"/>
        <v>52525.807943816668</v>
      </c>
      <c r="AC4036" s="123">
        <f t="shared" si="1733"/>
        <v>208331.83155207074</v>
      </c>
      <c r="AD4036" s="150">
        <f t="shared" si="1734"/>
        <v>87053.852995000008</v>
      </c>
      <c r="AE4036" s="150">
        <f t="shared" si="1735"/>
        <v>111629.28318355455</v>
      </c>
      <c r="AF4036" s="150">
        <f t="shared" si="1736"/>
        <v>1741.0770599000002</v>
      </c>
      <c r="AG4036" s="150">
        <f t="shared" si="1737"/>
        <v>67379.682218130009</v>
      </c>
      <c r="AH4036" s="150">
        <f t="shared" si="1738"/>
        <v>267803.89545658458</v>
      </c>
    </row>
    <row r="4037" spans="1:34" ht="15.75" x14ac:dyDescent="0.2">
      <c r="A4037" s="127">
        <f t="shared" si="1739"/>
        <v>45497</v>
      </c>
      <c r="B4037" s="165">
        <f t="shared" si="1715"/>
        <v>476352.83742631483</v>
      </c>
      <c r="C4037" s="124"/>
      <c r="D4037" s="128">
        <f t="shared" si="1716"/>
        <v>6941.51</v>
      </c>
      <c r="E4037" s="129">
        <f>VLOOKUP(A4036,[1]Plan1!$AY$80:$BA$314,3)</f>
        <v>6967.89</v>
      </c>
      <c r="F4037" s="130">
        <f t="shared" si="1717"/>
        <v>45489</v>
      </c>
      <c r="G4037" s="131">
        <f t="shared" si="1718"/>
        <v>3.8003258656977845E-3</v>
      </c>
      <c r="H4037" s="132">
        <f t="shared" si="1719"/>
        <v>45519</v>
      </c>
      <c r="I4037" s="132">
        <f t="shared" si="1720"/>
        <v>45519</v>
      </c>
      <c r="J4037" s="133">
        <f t="shared" si="1721"/>
        <v>23</v>
      </c>
      <c r="K4037" s="133">
        <f t="shared" si="1722"/>
        <v>7</v>
      </c>
      <c r="L4037" s="124">
        <f t="shared" si="1723"/>
        <v>1.0011550899999999</v>
      </c>
      <c r="M4037" s="134">
        <f t="shared" si="1724"/>
        <v>1.00210048</v>
      </c>
      <c r="N4037" s="134">
        <f t="shared" si="1725"/>
        <v>1.8680449518051385</v>
      </c>
      <c r="O4037" s="124">
        <f t="shared" si="1726"/>
        <v>1.87020271</v>
      </c>
      <c r="P4037" s="124"/>
      <c r="Q4037" s="125"/>
      <c r="R4037" s="126"/>
      <c r="S4037" s="124"/>
      <c r="T4037" s="135">
        <f t="shared" si="1740"/>
        <v>7.9699999999999993E-2</v>
      </c>
      <c r="U4037" s="125">
        <f t="shared" si="1727"/>
        <v>1596</v>
      </c>
      <c r="V4037" s="125">
        <v>252</v>
      </c>
      <c r="W4037" s="134">
        <f t="shared" si="1728"/>
        <v>1.6252480069999999</v>
      </c>
      <c r="X4037" s="18"/>
      <c r="Y4037" s="123">
        <f t="shared" si="1729"/>
        <v>67054.222907000003</v>
      </c>
      <c r="Z4037" s="123">
        <f t="shared" si="1730"/>
        <v>87483.21043007297</v>
      </c>
      <c r="AA4037" s="123">
        <f t="shared" si="1731"/>
        <v>1341.0844581400002</v>
      </c>
      <c r="AB4037" s="123">
        <f t="shared" si="1732"/>
        <v>52548.159351452334</v>
      </c>
      <c r="AC4037" s="123">
        <f t="shared" si="1733"/>
        <v>208426.67714666529</v>
      </c>
      <c r="AD4037" s="150">
        <f t="shared" si="1734"/>
        <v>87053.852995000008</v>
      </c>
      <c r="AE4037" s="150">
        <f t="shared" si="1735"/>
        <v>111722.53005562116</v>
      </c>
      <c r="AF4037" s="150">
        <f t="shared" si="1736"/>
        <v>1741.0770599000002</v>
      </c>
      <c r="AG4037" s="150">
        <f t="shared" si="1737"/>
        <v>67408.700169128351</v>
      </c>
      <c r="AH4037" s="150">
        <f t="shared" si="1738"/>
        <v>267926.16027964954</v>
      </c>
    </row>
    <row r="4038" spans="1:34" ht="15.75" x14ac:dyDescent="0.2">
      <c r="A4038" s="127">
        <f t="shared" si="1739"/>
        <v>45498</v>
      </c>
      <c r="B4038" s="165">
        <f t="shared" si="1715"/>
        <v>476570.02514208562</v>
      </c>
      <c r="C4038" s="124"/>
      <c r="D4038" s="128">
        <f t="shared" si="1716"/>
        <v>6941.51</v>
      </c>
      <c r="E4038" s="129">
        <f>VLOOKUP(A4037,[1]Plan1!$AY$80:$BA$314,3)</f>
        <v>6967.89</v>
      </c>
      <c r="F4038" s="130">
        <f t="shared" si="1717"/>
        <v>45489</v>
      </c>
      <c r="G4038" s="131">
        <f t="shared" si="1718"/>
        <v>3.8003258656977845E-3</v>
      </c>
      <c r="H4038" s="132">
        <f t="shared" si="1719"/>
        <v>45519</v>
      </c>
      <c r="I4038" s="132">
        <f t="shared" si="1720"/>
        <v>45519</v>
      </c>
      <c r="J4038" s="133">
        <f t="shared" si="1721"/>
        <v>23</v>
      </c>
      <c r="K4038" s="133">
        <f t="shared" si="1722"/>
        <v>8</v>
      </c>
      <c r="L4038" s="124">
        <f t="shared" si="1723"/>
        <v>1.00132021</v>
      </c>
      <c r="M4038" s="134">
        <f t="shared" si="1724"/>
        <v>1.00210048</v>
      </c>
      <c r="N4038" s="134">
        <f t="shared" si="1725"/>
        <v>1.8680449518051385</v>
      </c>
      <c r="O4038" s="124">
        <f t="shared" si="1726"/>
        <v>1.87051116</v>
      </c>
      <c r="P4038" s="124"/>
      <c r="Q4038" s="125"/>
      <c r="R4038" s="126"/>
      <c r="S4038" s="124"/>
      <c r="T4038" s="135">
        <f t="shared" si="1740"/>
        <v>7.9699999999999993E-2</v>
      </c>
      <c r="U4038" s="125">
        <f t="shared" si="1727"/>
        <v>1597</v>
      </c>
      <c r="V4038" s="125">
        <v>252</v>
      </c>
      <c r="W4038" s="134">
        <f t="shared" si="1728"/>
        <v>1.6257426420000001</v>
      </c>
      <c r="X4038" s="18"/>
      <c r="Y4038" s="123">
        <f t="shared" si="1729"/>
        <v>67054.222907000003</v>
      </c>
      <c r="Z4038" s="123">
        <f t="shared" si="1730"/>
        <v>87555.738426781623</v>
      </c>
      <c r="AA4038" s="123">
        <f t="shared" si="1731"/>
        <v>1341.0844581400002</v>
      </c>
      <c r="AB4038" s="123">
        <f t="shared" si="1732"/>
        <v>52570.510759088007</v>
      </c>
      <c r="AC4038" s="123">
        <f t="shared" si="1733"/>
        <v>208521.55655100962</v>
      </c>
      <c r="AD4038" s="150">
        <f t="shared" si="1734"/>
        <v>87053.852995000008</v>
      </c>
      <c r="AE4038" s="150">
        <f t="shared" si="1735"/>
        <v>111815.82041604932</v>
      </c>
      <c r="AF4038" s="150">
        <f t="shared" si="1736"/>
        <v>1741.0770599000002</v>
      </c>
      <c r="AG4038" s="150">
        <f t="shared" si="1737"/>
        <v>67437.718120126679</v>
      </c>
      <c r="AH4038" s="150">
        <f t="shared" si="1738"/>
        <v>268048.46859107603</v>
      </c>
    </row>
    <row r="4039" spans="1:34" ht="15.75" x14ac:dyDescent="0.2">
      <c r="A4039" s="127">
        <f t="shared" si="1739"/>
        <v>45499</v>
      </c>
      <c r="B4039" s="165">
        <f t="shared" ref="B4039:B4102" si="1741">AC4039+AH4039</f>
        <v>476787.29272333003</v>
      </c>
      <c r="C4039" s="124"/>
      <c r="D4039" s="128">
        <f t="shared" ref="D4039:D4102" si="1742">IF(E4039=E4038,D4038,E4038)</f>
        <v>6941.51</v>
      </c>
      <c r="E4039" s="129">
        <f>VLOOKUP(A4038,[1]Plan1!$AY$80:$BA$314,3)</f>
        <v>6967.89</v>
      </c>
      <c r="F4039" s="130">
        <f t="shared" ref="F4039:F4102" si="1743">IF(D4039=D4038,F4038,A4039)</f>
        <v>45489</v>
      </c>
      <c r="G4039" s="131">
        <f t="shared" ref="G4039:G4102" si="1744">(E4039/D4039)-1</f>
        <v>3.8003258656977845E-3</v>
      </c>
      <c r="H4039" s="132">
        <f t="shared" ref="H4039:H4102" si="1745">IF(DAY(A4039)=15,VLOOKUP(A4039,AO$118:AT$450,4),H4038)</f>
        <v>45519</v>
      </c>
      <c r="I4039" s="132">
        <f t="shared" ref="I4039:I4102" si="1746">IF(A4039&gt;I4038,H4039,I4038)</f>
        <v>45519</v>
      </c>
      <c r="J4039" s="133">
        <f t="shared" ref="J4039:J4102" si="1747">IF(I4039=I4038,J4038,NETWORKDAYS(I4038,I4039,$AK$118:$AK$502)-1)</f>
        <v>23</v>
      </c>
      <c r="K4039" s="133">
        <f t="shared" ref="K4039:K4102" si="1748">(J4039-(NETWORKDAYS(A4039,I4039,AK$118:AK$502)-1))</f>
        <v>9</v>
      </c>
      <c r="L4039" s="124">
        <f t="shared" ref="L4039:L4102" si="1749">TRUNC((E4039/D4039)^TRUNC((K4039/J4039),9),8)</f>
        <v>1.00148536</v>
      </c>
      <c r="M4039" s="134">
        <f t="shared" ref="M4039:M4102" si="1750">IF(I4039&gt;I4038,L4038,M4038)</f>
        <v>1.00210048</v>
      </c>
      <c r="N4039" s="134">
        <f t="shared" ref="N4039:N4102" si="1751">IF(I4039&gt;I4038,N4038*M4039,N4038)</f>
        <v>1.8680449518051385</v>
      </c>
      <c r="O4039" s="124">
        <f t="shared" ref="O4039:O4102" si="1752">TRUNC(TRUNC((L4039*N4039),15),8)</f>
        <v>1.8708196699999999</v>
      </c>
      <c r="P4039" s="124"/>
      <c r="Q4039" s="125"/>
      <c r="R4039" s="126"/>
      <c r="S4039" s="124"/>
      <c r="T4039" s="135">
        <f t="shared" si="1740"/>
        <v>7.9699999999999993E-2</v>
      </c>
      <c r="U4039" s="125">
        <f t="shared" ref="U4039:U4102" si="1753">IF(Q4038&gt;0,1,IF(K4039=K4038,U4038,U4038+1))</f>
        <v>1598</v>
      </c>
      <c r="V4039" s="125">
        <v>252</v>
      </c>
      <c r="W4039" s="134">
        <f t="shared" ref="W4039:W4102" si="1754">ROUND((1+T4039)^TRUNC((U4039/V4039),9),9)</f>
        <v>1.6262374289999999</v>
      </c>
      <c r="X4039" s="18"/>
      <c r="Y4039" s="123">
        <f t="shared" ref="Y4039:Y4102" si="1755">S$1686+X$1686</f>
        <v>67054.222907000003</v>
      </c>
      <c r="Z4039" s="123">
        <f t="shared" ref="Z4039:Z4102" si="1756">(((O4039/O$1686)*W4039*W$1714)-1)*Y4039</f>
        <v>87628.301356189564</v>
      </c>
      <c r="AA4039" s="123">
        <f t="shared" ref="AA4039:AA4102" si="1757">0.02*Y4039</f>
        <v>1341.0844581400002</v>
      </c>
      <c r="AB4039" s="123">
        <f t="shared" ref="AB4039:AB4102" si="1758">0.01*((A4039-A$1686)/30)*Y4039</f>
        <v>52592.862166723673</v>
      </c>
      <c r="AC4039" s="123">
        <f t="shared" ref="AC4039:AC4102" si="1759">SUM(Y4039:AB4039)</f>
        <v>208616.47088805324</v>
      </c>
      <c r="AD4039" s="150">
        <f t="shared" ref="AD4039:AD4102" si="1760">S$1714+X$1714</f>
        <v>87053.852995000008</v>
      </c>
      <c r="AE4039" s="150">
        <f t="shared" ref="AE4039:AE4102" si="1761">(((O4039/O$1714)*W4039)-1)*AD4039</f>
        <v>111909.15570925175</v>
      </c>
      <c r="AF4039" s="150">
        <f t="shared" ref="AF4039:AF4102" si="1762">0.02*AD4039</f>
        <v>1741.0770599000002</v>
      </c>
      <c r="AG4039" s="150">
        <f t="shared" ref="AG4039:AG4102" si="1763">0.01*((A4039-A$1714)/30)*AD4039</f>
        <v>67466.736071125008</v>
      </c>
      <c r="AH4039" s="150">
        <f t="shared" ref="AH4039:AH4102" si="1764">SUM(AD4039:AG4039)</f>
        <v>268170.82183527679</v>
      </c>
    </row>
    <row r="4040" spans="1:34" ht="15.75" x14ac:dyDescent="0.2">
      <c r="A4040" s="127">
        <f t="shared" si="1739"/>
        <v>45500</v>
      </c>
      <c r="B4040" s="165">
        <f t="shared" si="1741"/>
        <v>477004.6378708572</v>
      </c>
      <c r="C4040" s="124"/>
      <c r="D4040" s="128">
        <f t="shared" si="1742"/>
        <v>6941.51</v>
      </c>
      <c r="E4040" s="129">
        <f>VLOOKUP(A4039,[1]Plan1!$AY$80:$BA$314,3)</f>
        <v>6967.89</v>
      </c>
      <c r="F4040" s="130">
        <f t="shared" si="1743"/>
        <v>45489</v>
      </c>
      <c r="G4040" s="131">
        <f t="shared" si="1744"/>
        <v>3.8003258656977845E-3</v>
      </c>
      <c r="H4040" s="132">
        <f t="shared" si="1745"/>
        <v>45519</v>
      </c>
      <c r="I4040" s="132">
        <f t="shared" si="1746"/>
        <v>45519</v>
      </c>
      <c r="J4040" s="133">
        <f t="shared" si="1747"/>
        <v>23</v>
      </c>
      <c r="K4040" s="133">
        <f t="shared" si="1748"/>
        <v>10</v>
      </c>
      <c r="L4040" s="124">
        <f t="shared" si="1749"/>
        <v>1.00165054</v>
      </c>
      <c r="M4040" s="134">
        <f t="shared" si="1750"/>
        <v>1.00210048</v>
      </c>
      <c r="N4040" s="134">
        <f t="shared" si="1751"/>
        <v>1.8680449518051385</v>
      </c>
      <c r="O4040" s="124">
        <f t="shared" si="1752"/>
        <v>1.8711282300000001</v>
      </c>
      <c r="P4040" s="124"/>
      <c r="Q4040" s="125"/>
      <c r="R4040" s="126"/>
      <c r="S4040" s="124"/>
      <c r="T4040" s="135">
        <f t="shared" si="1740"/>
        <v>7.9699999999999993E-2</v>
      </c>
      <c r="U4040" s="125">
        <f t="shared" si="1753"/>
        <v>1599</v>
      </c>
      <c r="V4040" s="125">
        <v>252</v>
      </c>
      <c r="W4040" s="134">
        <f t="shared" si="1754"/>
        <v>1.6267323659999999</v>
      </c>
      <c r="X4040" s="18"/>
      <c r="Y4040" s="123">
        <f t="shared" si="1755"/>
        <v>67054.222907000003</v>
      </c>
      <c r="Z4040" s="123">
        <f t="shared" si="1756"/>
        <v>87700.898212643951</v>
      </c>
      <c r="AA4040" s="123">
        <f t="shared" si="1757"/>
        <v>1341.0844581400002</v>
      </c>
      <c r="AB4040" s="123">
        <f t="shared" si="1758"/>
        <v>52615.213574359339</v>
      </c>
      <c r="AC4040" s="123">
        <f t="shared" si="1759"/>
        <v>208711.41915214329</v>
      </c>
      <c r="AD4040" s="150">
        <f t="shared" si="1760"/>
        <v>87053.852995000008</v>
      </c>
      <c r="AE4040" s="150">
        <f t="shared" si="1761"/>
        <v>112002.53464169054</v>
      </c>
      <c r="AF4040" s="150">
        <f t="shared" si="1762"/>
        <v>1741.0770599000002</v>
      </c>
      <c r="AG4040" s="150">
        <f t="shared" si="1763"/>
        <v>67495.754022123336</v>
      </c>
      <c r="AH4040" s="150">
        <f t="shared" si="1764"/>
        <v>268293.21871871391</v>
      </c>
    </row>
    <row r="4041" spans="1:34" ht="15.75" x14ac:dyDescent="0.2">
      <c r="A4041" s="127">
        <f t="shared" si="1739"/>
        <v>45501</v>
      </c>
      <c r="B4041" s="165">
        <f t="shared" si="1741"/>
        <v>477056.0072294912</v>
      </c>
      <c r="C4041" s="124"/>
      <c r="D4041" s="128">
        <f t="shared" si="1742"/>
        <v>6941.51</v>
      </c>
      <c r="E4041" s="129">
        <f>VLOOKUP(A4040,[1]Plan1!$AY$80:$BA$314,3)</f>
        <v>6967.89</v>
      </c>
      <c r="F4041" s="130">
        <f t="shared" si="1743"/>
        <v>45489</v>
      </c>
      <c r="G4041" s="131">
        <f t="shared" si="1744"/>
        <v>3.8003258656977845E-3</v>
      </c>
      <c r="H4041" s="132">
        <f t="shared" si="1745"/>
        <v>45519</v>
      </c>
      <c r="I4041" s="132">
        <f t="shared" si="1746"/>
        <v>45519</v>
      </c>
      <c r="J4041" s="133">
        <f t="shared" si="1747"/>
        <v>23</v>
      </c>
      <c r="K4041" s="133">
        <f t="shared" si="1748"/>
        <v>10</v>
      </c>
      <c r="L4041" s="124">
        <f t="shared" si="1749"/>
        <v>1.00165054</v>
      </c>
      <c r="M4041" s="134">
        <f t="shared" si="1750"/>
        <v>1.00210048</v>
      </c>
      <c r="N4041" s="134">
        <f t="shared" si="1751"/>
        <v>1.8680449518051385</v>
      </c>
      <c r="O4041" s="124">
        <f t="shared" si="1752"/>
        <v>1.8711282300000001</v>
      </c>
      <c r="P4041" s="124"/>
      <c r="Q4041" s="125"/>
      <c r="R4041" s="126"/>
      <c r="S4041" s="124"/>
      <c r="T4041" s="135">
        <f t="shared" si="1740"/>
        <v>7.9699999999999993E-2</v>
      </c>
      <c r="U4041" s="125">
        <f t="shared" si="1753"/>
        <v>1599</v>
      </c>
      <c r="V4041" s="125">
        <v>252</v>
      </c>
      <c r="W4041" s="134">
        <f t="shared" si="1754"/>
        <v>1.6267323659999999</v>
      </c>
      <c r="X4041" s="18"/>
      <c r="Y4041" s="123">
        <f t="shared" si="1755"/>
        <v>67054.222907000003</v>
      </c>
      <c r="Z4041" s="123">
        <f t="shared" si="1756"/>
        <v>87700.898212643951</v>
      </c>
      <c r="AA4041" s="123">
        <f t="shared" si="1757"/>
        <v>1341.0844581400002</v>
      </c>
      <c r="AB4041" s="123">
        <f t="shared" si="1758"/>
        <v>52637.564981995005</v>
      </c>
      <c r="AC4041" s="123">
        <f t="shared" si="1759"/>
        <v>208733.77055977896</v>
      </c>
      <c r="AD4041" s="150">
        <f t="shared" si="1760"/>
        <v>87053.852995000008</v>
      </c>
      <c r="AE4041" s="150">
        <f t="shared" si="1761"/>
        <v>112002.53464169054</v>
      </c>
      <c r="AF4041" s="150">
        <f t="shared" si="1762"/>
        <v>1741.0770599000002</v>
      </c>
      <c r="AG4041" s="150">
        <f t="shared" si="1763"/>
        <v>67524.771973121664</v>
      </c>
      <c r="AH4041" s="150">
        <f t="shared" si="1764"/>
        <v>268322.23666971223</v>
      </c>
    </row>
    <row r="4042" spans="1:34" ht="15.75" x14ac:dyDescent="0.2">
      <c r="A4042" s="127">
        <f t="shared" si="1739"/>
        <v>45502</v>
      </c>
      <c r="B4042" s="165">
        <f t="shared" si="1741"/>
        <v>477107.37658812519</v>
      </c>
      <c r="C4042" s="124"/>
      <c r="D4042" s="128">
        <f t="shared" si="1742"/>
        <v>6941.51</v>
      </c>
      <c r="E4042" s="129">
        <f>VLOOKUP(A4041,[1]Plan1!$AY$80:$BA$314,3)</f>
        <v>6967.89</v>
      </c>
      <c r="F4042" s="130">
        <f t="shared" si="1743"/>
        <v>45489</v>
      </c>
      <c r="G4042" s="131">
        <f t="shared" si="1744"/>
        <v>3.8003258656977845E-3</v>
      </c>
      <c r="H4042" s="132">
        <f t="shared" si="1745"/>
        <v>45519</v>
      </c>
      <c r="I4042" s="132">
        <f t="shared" si="1746"/>
        <v>45519</v>
      </c>
      <c r="J4042" s="133">
        <f t="shared" si="1747"/>
        <v>23</v>
      </c>
      <c r="K4042" s="133">
        <f t="shared" si="1748"/>
        <v>10</v>
      </c>
      <c r="L4042" s="124">
        <f t="shared" si="1749"/>
        <v>1.00165054</v>
      </c>
      <c r="M4042" s="134">
        <f t="shared" si="1750"/>
        <v>1.00210048</v>
      </c>
      <c r="N4042" s="134">
        <f t="shared" si="1751"/>
        <v>1.8680449518051385</v>
      </c>
      <c r="O4042" s="124">
        <f t="shared" si="1752"/>
        <v>1.8711282300000001</v>
      </c>
      <c r="P4042" s="124"/>
      <c r="Q4042" s="125"/>
      <c r="R4042" s="126"/>
      <c r="S4042" s="124"/>
      <c r="T4042" s="135">
        <f t="shared" si="1740"/>
        <v>7.9699999999999993E-2</v>
      </c>
      <c r="U4042" s="125">
        <f t="shared" si="1753"/>
        <v>1599</v>
      </c>
      <c r="V4042" s="125">
        <v>252</v>
      </c>
      <c r="W4042" s="134">
        <f t="shared" si="1754"/>
        <v>1.6267323659999999</v>
      </c>
      <c r="X4042" s="18"/>
      <c r="Y4042" s="123">
        <f t="shared" si="1755"/>
        <v>67054.222907000003</v>
      </c>
      <c r="Z4042" s="123">
        <f t="shared" si="1756"/>
        <v>87700.898212643951</v>
      </c>
      <c r="AA4042" s="123">
        <f t="shared" si="1757"/>
        <v>1341.0844581400002</v>
      </c>
      <c r="AB4042" s="123">
        <f t="shared" si="1758"/>
        <v>52659.916389630671</v>
      </c>
      <c r="AC4042" s="123">
        <f t="shared" si="1759"/>
        <v>208756.12196741463</v>
      </c>
      <c r="AD4042" s="150">
        <f t="shared" si="1760"/>
        <v>87053.852995000008</v>
      </c>
      <c r="AE4042" s="150">
        <f t="shared" si="1761"/>
        <v>112002.53464169054</v>
      </c>
      <c r="AF4042" s="150">
        <f t="shared" si="1762"/>
        <v>1741.0770599000002</v>
      </c>
      <c r="AG4042" s="150">
        <f t="shared" si="1763"/>
        <v>67553.789924119992</v>
      </c>
      <c r="AH4042" s="150">
        <f t="shared" si="1764"/>
        <v>268351.25462071056</v>
      </c>
    </row>
    <row r="4043" spans="1:34" ht="15.75" x14ac:dyDescent="0.2">
      <c r="A4043" s="127">
        <f t="shared" ref="A4043:A4106" si="1765">(A4042+1)</f>
        <v>45503</v>
      </c>
      <c r="B4043" s="165">
        <f t="shared" si="1741"/>
        <v>477324.79743523005</v>
      </c>
      <c r="C4043" s="124"/>
      <c r="D4043" s="128">
        <f t="shared" si="1742"/>
        <v>6941.51</v>
      </c>
      <c r="E4043" s="129">
        <f>VLOOKUP(A4042,[1]Plan1!$AY$80:$BA$314,3)</f>
        <v>6967.89</v>
      </c>
      <c r="F4043" s="130">
        <f t="shared" si="1743"/>
        <v>45489</v>
      </c>
      <c r="G4043" s="131">
        <f t="shared" si="1744"/>
        <v>3.8003258656977845E-3</v>
      </c>
      <c r="H4043" s="132">
        <f t="shared" si="1745"/>
        <v>45519</v>
      </c>
      <c r="I4043" s="132">
        <f t="shared" si="1746"/>
        <v>45519</v>
      </c>
      <c r="J4043" s="133">
        <f t="shared" si="1747"/>
        <v>23</v>
      </c>
      <c r="K4043" s="133">
        <f t="shared" si="1748"/>
        <v>11</v>
      </c>
      <c r="L4043" s="124">
        <f t="shared" si="1749"/>
        <v>1.0018157400000001</v>
      </c>
      <c r="M4043" s="134">
        <f t="shared" si="1750"/>
        <v>1.00210048</v>
      </c>
      <c r="N4043" s="134">
        <f t="shared" si="1751"/>
        <v>1.8680449518051385</v>
      </c>
      <c r="O4043" s="124">
        <f t="shared" si="1752"/>
        <v>1.8714368299999999</v>
      </c>
      <c r="P4043" s="124"/>
      <c r="Q4043" s="125"/>
      <c r="R4043" s="126"/>
      <c r="S4043" s="124"/>
      <c r="T4043" s="135">
        <f t="shared" ref="T4043:T4106" si="1766">(T4042)</f>
        <v>7.9699999999999993E-2</v>
      </c>
      <c r="U4043" s="125">
        <f t="shared" si="1753"/>
        <v>1600</v>
      </c>
      <c r="V4043" s="125">
        <v>252</v>
      </c>
      <c r="W4043" s="134">
        <f t="shared" si="1754"/>
        <v>1.6272274529999999</v>
      </c>
      <c r="X4043" s="18"/>
      <c r="Y4043" s="123">
        <f t="shared" si="1755"/>
        <v>67054.222907000003</v>
      </c>
      <c r="Z4043" s="123">
        <f t="shared" si="1756"/>
        <v>87773.528179658679</v>
      </c>
      <c r="AA4043" s="123">
        <f t="shared" si="1757"/>
        <v>1341.0844581400002</v>
      </c>
      <c r="AB4043" s="123">
        <f t="shared" si="1758"/>
        <v>52682.26779726633</v>
      </c>
      <c r="AC4043" s="123">
        <f t="shared" si="1759"/>
        <v>208851.10334206501</v>
      </c>
      <c r="AD4043" s="150">
        <f t="shared" si="1760"/>
        <v>87053.852995000008</v>
      </c>
      <c r="AE4043" s="150">
        <f t="shared" si="1761"/>
        <v>112095.95616314666</v>
      </c>
      <c r="AF4043" s="150">
        <f t="shared" si="1762"/>
        <v>1741.0770599000002</v>
      </c>
      <c r="AG4043" s="150">
        <f t="shared" si="1763"/>
        <v>67582.807875118349</v>
      </c>
      <c r="AH4043" s="150">
        <f t="shared" si="1764"/>
        <v>268473.69409316505</v>
      </c>
    </row>
    <row r="4044" spans="1:34" ht="15.75" x14ac:dyDescent="0.2">
      <c r="A4044" s="127">
        <f t="shared" si="1765"/>
        <v>45504</v>
      </c>
      <c r="B4044" s="165">
        <f t="shared" si="1741"/>
        <v>477542.30179073242</v>
      </c>
      <c r="C4044" s="124"/>
      <c r="D4044" s="128">
        <f t="shared" si="1742"/>
        <v>6941.51</v>
      </c>
      <c r="E4044" s="129">
        <f>VLOOKUP(A4043,[1]Plan1!$AY$80:$BA$314,3)</f>
        <v>6967.89</v>
      </c>
      <c r="F4044" s="130">
        <f t="shared" si="1743"/>
        <v>45489</v>
      </c>
      <c r="G4044" s="131">
        <f t="shared" si="1744"/>
        <v>3.8003258656977845E-3</v>
      </c>
      <c r="H4044" s="132">
        <f t="shared" si="1745"/>
        <v>45519</v>
      </c>
      <c r="I4044" s="132">
        <f t="shared" si="1746"/>
        <v>45519</v>
      </c>
      <c r="J4044" s="133">
        <f t="shared" si="1747"/>
        <v>23</v>
      </c>
      <c r="K4044" s="133">
        <f t="shared" si="1748"/>
        <v>12</v>
      </c>
      <c r="L4044" s="124">
        <f t="shared" si="1749"/>
        <v>1.0019809799999999</v>
      </c>
      <c r="M4044" s="134">
        <f t="shared" si="1750"/>
        <v>1.00210048</v>
      </c>
      <c r="N4044" s="134">
        <f t="shared" si="1751"/>
        <v>1.8680449518051385</v>
      </c>
      <c r="O4044" s="124">
        <f t="shared" si="1752"/>
        <v>1.87174551</v>
      </c>
      <c r="P4044" s="124"/>
      <c r="Q4044" s="125"/>
      <c r="R4044" s="126"/>
      <c r="S4044" s="124"/>
      <c r="T4044" s="135">
        <f t="shared" si="1766"/>
        <v>7.9699999999999993E-2</v>
      </c>
      <c r="U4044" s="125">
        <f t="shared" si="1753"/>
        <v>1601</v>
      </c>
      <c r="V4044" s="125">
        <v>252</v>
      </c>
      <c r="W4044" s="134">
        <f t="shared" si="1754"/>
        <v>1.627722691</v>
      </c>
      <c r="X4044" s="18"/>
      <c r="Y4044" s="123">
        <f t="shared" si="1755"/>
        <v>67054.222907000003</v>
      </c>
      <c r="Z4044" s="123">
        <f t="shared" si="1756"/>
        <v>87846.19467276668</v>
      </c>
      <c r="AA4044" s="123">
        <f t="shared" si="1757"/>
        <v>1341.0844581400002</v>
      </c>
      <c r="AB4044" s="123">
        <f t="shared" si="1758"/>
        <v>52704.619204901996</v>
      </c>
      <c r="AC4044" s="123">
        <f t="shared" si="1759"/>
        <v>208946.12124280867</v>
      </c>
      <c r="AD4044" s="150">
        <f t="shared" si="1760"/>
        <v>87053.852995000008</v>
      </c>
      <c r="AE4044" s="150">
        <f t="shared" si="1761"/>
        <v>112189.424666907</v>
      </c>
      <c r="AF4044" s="150">
        <f t="shared" si="1762"/>
        <v>1741.0770599000002</v>
      </c>
      <c r="AG4044" s="150">
        <f t="shared" si="1763"/>
        <v>67611.825826116677</v>
      </c>
      <c r="AH4044" s="150">
        <f t="shared" si="1764"/>
        <v>268596.18054792372</v>
      </c>
    </row>
    <row r="4045" spans="1:34" ht="15.75" x14ac:dyDescent="0.2">
      <c r="A4045" s="127">
        <f t="shared" si="1765"/>
        <v>45505</v>
      </c>
      <c r="B4045" s="165">
        <f t="shared" si="1741"/>
        <v>477759.87643631781</v>
      </c>
      <c r="C4045" s="124"/>
      <c r="D4045" s="128">
        <f t="shared" si="1742"/>
        <v>6941.51</v>
      </c>
      <c r="E4045" s="129">
        <f>VLOOKUP(A4044,[1]Plan1!$AY$80:$BA$314,3)</f>
        <v>6967.89</v>
      </c>
      <c r="F4045" s="130">
        <f t="shared" si="1743"/>
        <v>45489</v>
      </c>
      <c r="G4045" s="131">
        <f t="shared" si="1744"/>
        <v>3.8003258656977845E-3</v>
      </c>
      <c r="H4045" s="132">
        <f t="shared" si="1745"/>
        <v>45519</v>
      </c>
      <c r="I4045" s="132">
        <f t="shared" si="1746"/>
        <v>45519</v>
      </c>
      <c r="J4045" s="133">
        <f t="shared" si="1747"/>
        <v>23</v>
      </c>
      <c r="K4045" s="133">
        <f t="shared" si="1748"/>
        <v>13</v>
      </c>
      <c r="L4045" s="124">
        <f t="shared" si="1749"/>
        <v>1.0021462299999999</v>
      </c>
      <c r="M4045" s="134">
        <f t="shared" si="1750"/>
        <v>1.00210048</v>
      </c>
      <c r="N4045" s="134">
        <f t="shared" si="1751"/>
        <v>1.8680449518051385</v>
      </c>
      <c r="O4045" s="124">
        <f t="shared" si="1752"/>
        <v>1.8720542</v>
      </c>
      <c r="P4045" s="124"/>
      <c r="Q4045" s="125"/>
      <c r="R4045" s="126"/>
      <c r="S4045" s="124"/>
      <c r="T4045" s="135">
        <f t="shared" si="1766"/>
        <v>7.9699999999999993E-2</v>
      </c>
      <c r="U4045" s="125">
        <f t="shared" si="1753"/>
        <v>1602</v>
      </c>
      <c r="V4045" s="125">
        <v>252</v>
      </c>
      <c r="W4045" s="134">
        <f t="shared" si="1754"/>
        <v>1.6282180799999999</v>
      </c>
      <c r="X4045" s="18"/>
      <c r="Y4045" s="123">
        <f t="shared" si="1755"/>
        <v>67054.222907000003</v>
      </c>
      <c r="Z4045" s="123">
        <f t="shared" si="1756"/>
        <v>87918.891910353152</v>
      </c>
      <c r="AA4045" s="123">
        <f t="shared" si="1757"/>
        <v>1341.0844581400002</v>
      </c>
      <c r="AB4045" s="123">
        <f t="shared" si="1758"/>
        <v>52726.970612537676</v>
      </c>
      <c r="AC4045" s="123">
        <f t="shared" si="1759"/>
        <v>209041.1698880308</v>
      </c>
      <c r="AD4045" s="150">
        <f t="shared" si="1760"/>
        <v>87053.852995000008</v>
      </c>
      <c r="AE4045" s="150">
        <f t="shared" si="1761"/>
        <v>112282.93271627199</v>
      </c>
      <c r="AF4045" s="150">
        <f t="shared" si="1762"/>
        <v>1741.0770599000002</v>
      </c>
      <c r="AG4045" s="150">
        <f t="shared" si="1763"/>
        <v>67640.843777115006</v>
      </c>
      <c r="AH4045" s="150">
        <f t="shared" si="1764"/>
        <v>268718.70654828701</v>
      </c>
    </row>
    <row r="4046" spans="1:34" ht="15.75" x14ac:dyDescent="0.2">
      <c r="A4046" s="127">
        <f t="shared" si="1765"/>
        <v>45506</v>
      </c>
      <c r="B4046" s="165">
        <f t="shared" si="1741"/>
        <v>477977.53464238474</v>
      </c>
      <c r="C4046" s="124"/>
      <c r="D4046" s="128">
        <f t="shared" si="1742"/>
        <v>6941.51</v>
      </c>
      <c r="E4046" s="129">
        <f>VLOOKUP(A4045,[1]Plan1!$AY$80:$BA$314,3)</f>
        <v>6967.89</v>
      </c>
      <c r="F4046" s="130">
        <f t="shared" si="1743"/>
        <v>45489</v>
      </c>
      <c r="G4046" s="131">
        <f t="shared" si="1744"/>
        <v>3.8003258656977845E-3</v>
      </c>
      <c r="H4046" s="132">
        <f t="shared" si="1745"/>
        <v>45519</v>
      </c>
      <c r="I4046" s="132">
        <f t="shared" si="1746"/>
        <v>45519</v>
      </c>
      <c r="J4046" s="133">
        <f t="shared" si="1747"/>
        <v>23</v>
      </c>
      <c r="K4046" s="133">
        <f t="shared" si="1748"/>
        <v>14</v>
      </c>
      <c r="L4046" s="124">
        <f t="shared" si="1749"/>
        <v>1.0023115199999999</v>
      </c>
      <c r="M4046" s="134">
        <f t="shared" si="1750"/>
        <v>1.00210048</v>
      </c>
      <c r="N4046" s="134">
        <f t="shared" si="1751"/>
        <v>1.8680449518051385</v>
      </c>
      <c r="O4046" s="124">
        <f t="shared" si="1752"/>
        <v>1.87236297</v>
      </c>
      <c r="P4046" s="124"/>
      <c r="Q4046" s="125"/>
      <c r="R4046" s="126"/>
      <c r="S4046" s="124"/>
      <c r="T4046" s="135">
        <f t="shared" si="1766"/>
        <v>7.9699999999999993E-2</v>
      </c>
      <c r="U4046" s="125">
        <f t="shared" si="1753"/>
        <v>1603</v>
      </c>
      <c r="V4046" s="125">
        <v>252</v>
      </c>
      <c r="W4046" s="134">
        <f t="shared" si="1754"/>
        <v>1.6287136200000001</v>
      </c>
      <c r="X4046" s="18"/>
      <c r="Y4046" s="123">
        <f t="shared" si="1755"/>
        <v>67054.222907000003</v>
      </c>
      <c r="Z4046" s="123">
        <f t="shared" si="1756"/>
        <v>87991.625696814168</v>
      </c>
      <c r="AA4046" s="123">
        <f t="shared" si="1757"/>
        <v>1341.0844581400002</v>
      </c>
      <c r="AB4046" s="123">
        <f t="shared" si="1758"/>
        <v>52749.322020173342</v>
      </c>
      <c r="AC4046" s="123">
        <f t="shared" si="1759"/>
        <v>209136.25508212749</v>
      </c>
      <c r="AD4046" s="150">
        <f t="shared" si="1760"/>
        <v>87053.852995000008</v>
      </c>
      <c r="AE4046" s="150">
        <f t="shared" si="1761"/>
        <v>112376.48777724388</v>
      </c>
      <c r="AF4046" s="150">
        <f t="shared" si="1762"/>
        <v>1741.0770599000002</v>
      </c>
      <c r="AG4046" s="150">
        <f t="shared" si="1763"/>
        <v>67669.861728113334</v>
      </c>
      <c r="AH4046" s="150">
        <f t="shared" si="1764"/>
        <v>268841.27956025722</v>
      </c>
    </row>
    <row r="4047" spans="1:34" ht="15.75" x14ac:dyDescent="0.2">
      <c r="A4047" s="127">
        <f t="shared" si="1765"/>
        <v>45507</v>
      </c>
      <c r="B4047" s="165">
        <f t="shared" si="1741"/>
        <v>478195.26886390185</v>
      </c>
      <c r="C4047" s="124"/>
      <c r="D4047" s="128">
        <f t="shared" si="1742"/>
        <v>6941.51</v>
      </c>
      <c r="E4047" s="129">
        <f>VLOOKUP(A4046,[1]Plan1!$AY$80:$BA$314,3)</f>
        <v>6967.89</v>
      </c>
      <c r="F4047" s="130">
        <f t="shared" si="1743"/>
        <v>45489</v>
      </c>
      <c r="G4047" s="131">
        <f t="shared" si="1744"/>
        <v>3.8003258656977845E-3</v>
      </c>
      <c r="H4047" s="132">
        <f t="shared" si="1745"/>
        <v>45519</v>
      </c>
      <c r="I4047" s="132">
        <f t="shared" si="1746"/>
        <v>45519</v>
      </c>
      <c r="J4047" s="133">
        <f t="shared" si="1747"/>
        <v>23</v>
      </c>
      <c r="K4047" s="133">
        <f t="shared" si="1748"/>
        <v>15</v>
      </c>
      <c r="L4047" s="124">
        <f t="shared" si="1749"/>
        <v>1.00247683</v>
      </c>
      <c r="M4047" s="134">
        <f t="shared" si="1750"/>
        <v>1.00210048</v>
      </c>
      <c r="N4047" s="134">
        <f t="shared" si="1751"/>
        <v>1.8680449518051385</v>
      </c>
      <c r="O4047" s="124">
        <f t="shared" si="1752"/>
        <v>1.8726717799999999</v>
      </c>
      <c r="P4047" s="124"/>
      <c r="Q4047" s="125"/>
      <c r="R4047" s="126"/>
      <c r="S4047" s="124"/>
      <c r="T4047" s="135">
        <f t="shared" si="1766"/>
        <v>7.9699999999999993E-2</v>
      </c>
      <c r="U4047" s="125">
        <f t="shared" si="1753"/>
        <v>1604</v>
      </c>
      <c r="V4047" s="125">
        <v>252</v>
      </c>
      <c r="W4047" s="134">
        <f t="shared" si="1754"/>
        <v>1.6292093110000001</v>
      </c>
      <c r="X4047" s="18"/>
      <c r="Y4047" s="123">
        <f t="shared" si="1755"/>
        <v>67054.222907000003</v>
      </c>
      <c r="Z4047" s="123">
        <f t="shared" si="1756"/>
        <v>88064.392731996355</v>
      </c>
      <c r="AA4047" s="123">
        <f t="shared" si="1757"/>
        <v>1341.0844581400002</v>
      </c>
      <c r="AB4047" s="123">
        <f t="shared" si="1758"/>
        <v>52771.673427809008</v>
      </c>
      <c r="AC4047" s="123">
        <f t="shared" si="1759"/>
        <v>209231.37352494535</v>
      </c>
      <c r="AD4047" s="150">
        <f t="shared" si="1760"/>
        <v>87053.852995000008</v>
      </c>
      <c r="AE4047" s="150">
        <f t="shared" si="1761"/>
        <v>112470.08560494483</v>
      </c>
      <c r="AF4047" s="150">
        <f t="shared" si="1762"/>
        <v>1741.0770599000002</v>
      </c>
      <c r="AG4047" s="150">
        <f t="shared" si="1763"/>
        <v>67698.879679111677</v>
      </c>
      <c r="AH4047" s="150">
        <f t="shared" si="1764"/>
        <v>268963.8953389565</v>
      </c>
    </row>
    <row r="4048" spans="1:34" ht="15.75" x14ac:dyDescent="0.2">
      <c r="A4048" s="127">
        <f t="shared" si="1765"/>
        <v>45508</v>
      </c>
      <c r="B4048" s="165">
        <f t="shared" si="1741"/>
        <v>478246.6382225359</v>
      </c>
      <c r="C4048" s="124"/>
      <c r="D4048" s="128">
        <f t="shared" si="1742"/>
        <v>6941.51</v>
      </c>
      <c r="E4048" s="129">
        <f>VLOOKUP(A4047,[1]Plan1!$AY$80:$BA$314,3)</f>
        <v>6967.89</v>
      </c>
      <c r="F4048" s="130">
        <f t="shared" si="1743"/>
        <v>45489</v>
      </c>
      <c r="G4048" s="131">
        <f t="shared" si="1744"/>
        <v>3.8003258656977845E-3</v>
      </c>
      <c r="H4048" s="132">
        <f t="shared" si="1745"/>
        <v>45519</v>
      </c>
      <c r="I4048" s="132">
        <f t="shared" si="1746"/>
        <v>45519</v>
      </c>
      <c r="J4048" s="133">
        <f t="shared" si="1747"/>
        <v>23</v>
      </c>
      <c r="K4048" s="133">
        <f t="shared" si="1748"/>
        <v>15</v>
      </c>
      <c r="L4048" s="124">
        <f t="shared" si="1749"/>
        <v>1.00247683</v>
      </c>
      <c r="M4048" s="134">
        <f t="shared" si="1750"/>
        <v>1.00210048</v>
      </c>
      <c r="N4048" s="134">
        <f t="shared" si="1751"/>
        <v>1.8680449518051385</v>
      </c>
      <c r="O4048" s="124">
        <f t="shared" si="1752"/>
        <v>1.8726717799999999</v>
      </c>
      <c r="P4048" s="124"/>
      <c r="Q4048" s="125"/>
      <c r="R4048" s="126"/>
      <c r="S4048" s="124"/>
      <c r="T4048" s="135">
        <f t="shared" si="1766"/>
        <v>7.9699999999999993E-2</v>
      </c>
      <c r="U4048" s="125">
        <f t="shared" si="1753"/>
        <v>1604</v>
      </c>
      <c r="V4048" s="125">
        <v>252</v>
      </c>
      <c r="W4048" s="134">
        <f t="shared" si="1754"/>
        <v>1.6292093110000001</v>
      </c>
      <c r="X4048" s="18"/>
      <c r="Y4048" s="123">
        <f t="shared" si="1755"/>
        <v>67054.222907000003</v>
      </c>
      <c r="Z4048" s="123">
        <f t="shared" si="1756"/>
        <v>88064.392731996355</v>
      </c>
      <c r="AA4048" s="123">
        <f t="shared" si="1757"/>
        <v>1341.0844581400002</v>
      </c>
      <c r="AB4048" s="123">
        <f t="shared" si="1758"/>
        <v>52794.024835444667</v>
      </c>
      <c r="AC4048" s="123">
        <f t="shared" si="1759"/>
        <v>209253.72493258101</v>
      </c>
      <c r="AD4048" s="150">
        <f t="shared" si="1760"/>
        <v>87053.852995000008</v>
      </c>
      <c r="AE4048" s="150">
        <f t="shared" si="1761"/>
        <v>112470.08560494483</v>
      </c>
      <c r="AF4048" s="150">
        <f t="shared" si="1762"/>
        <v>1741.0770599000002</v>
      </c>
      <c r="AG4048" s="150">
        <f t="shared" si="1763"/>
        <v>67727.897630110005</v>
      </c>
      <c r="AH4048" s="150">
        <f t="shared" si="1764"/>
        <v>268992.91328995489</v>
      </c>
    </row>
    <row r="4049" spans="1:34" ht="15.75" x14ac:dyDescent="0.2">
      <c r="A4049" s="127">
        <f t="shared" si="1765"/>
        <v>45509</v>
      </c>
      <c r="B4049" s="165">
        <f t="shared" si="1741"/>
        <v>478298.00758116983</v>
      </c>
      <c r="C4049" s="124"/>
      <c r="D4049" s="128">
        <f t="shared" si="1742"/>
        <v>6941.51</v>
      </c>
      <c r="E4049" s="129">
        <f>VLOOKUP(A4048,[1]Plan1!$AY$80:$BA$314,3)</f>
        <v>6967.89</v>
      </c>
      <c r="F4049" s="130">
        <f t="shared" si="1743"/>
        <v>45489</v>
      </c>
      <c r="G4049" s="131">
        <f t="shared" si="1744"/>
        <v>3.8003258656977845E-3</v>
      </c>
      <c r="H4049" s="132">
        <f t="shared" si="1745"/>
        <v>45519</v>
      </c>
      <c r="I4049" s="132">
        <f t="shared" si="1746"/>
        <v>45519</v>
      </c>
      <c r="J4049" s="133">
        <f t="shared" si="1747"/>
        <v>23</v>
      </c>
      <c r="K4049" s="133">
        <f t="shared" si="1748"/>
        <v>15</v>
      </c>
      <c r="L4049" s="124">
        <f t="shared" si="1749"/>
        <v>1.00247683</v>
      </c>
      <c r="M4049" s="134">
        <f t="shared" si="1750"/>
        <v>1.00210048</v>
      </c>
      <c r="N4049" s="134">
        <f t="shared" si="1751"/>
        <v>1.8680449518051385</v>
      </c>
      <c r="O4049" s="124">
        <f t="shared" si="1752"/>
        <v>1.8726717799999999</v>
      </c>
      <c r="P4049" s="124"/>
      <c r="Q4049" s="125"/>
      <c r="R4049" s="126"/>
      <c r="S4049" s="124"/>
      <c r="T4049" s="135">
        <f t="shared" si="1766"/>
        <v>7.9699999999999993E-2</v>
      </c>
      <c r="U4049" s="125">
        <f t="shared" si="1753"/>
        <v>1604</v>
      </c>
      <c r="V4049" s="125">
        <v>252</v>
      </c>
      <c r="W4049" s="134">
        <f t="shared" si="1754"/>
        <v>1.6292093110000001</v>
      </c>
      <c r="X4049" s="18"/>
      <c r="Y4049" s="123">
        <f t="shared" si="1755"/>
        <v>67054.222907000003</v>
      </c>
      <c r="Z4049" s="123">
        <f t="shared" si="1756"/>
        <v>88064.392731996355</v>
      </c>
      <c r="AA4049" s="123">
        <f t="shared" si="1757"/>
        <v>1341.0844581400002</v>
      </c>
      <c r="AB4049" s="123">
        <f t="shared" si="1758"/>
        <v>52816.376243080333</v>
      </c>
      <c r="AC4049" s="123">
        <f t="shared" si="1759"/>
        <v>209276.07634021668</v>
      </c>
      <c r="AD4049" s="150">
        <f t="shared" si="1760"/>
        <v>87053.852995000008</v>
      </c>
      <c r="AE4049" s="150">
        <f t="shared" si="1761"/>
        <v>112470.08560494483</v>
      </c>
      <c r="AF4049" s="150">
        <f t="shared" si="1762"/>
        <v>1741.0770599000002</v>
      </c>
      <c r="AG4049" s="150">
        <f t="shared" si="1763"/>
        <v>67756.915581108333</v>
      </c>
      <c r="AH4049" s="150">
        <f t="shared" si="1764"/>
        <v>269021.93124095316</v>
      </c>
    </row>
    <row r="4050" spans="1:34" ht="15.75" x14ac:dyDescent="0.2">
      <c r="A4050" s="127">
        <f t="shared" si="1765"/>
        <v>45510</v>
      </c>
      <c r="B4050" s="165">
        <f t="shared" si="1741"/>
        <v>478515.81951795367</v>
      </c>
      <c r="C4050" s="124"/>
      <c r="D4050" s="128">
        <f t="shared" si="1742"/>
        <v>6941.51</v>
      </c>
      <c r="E4050" s="129">
        <f>VLOOKUP(A4049,[1]Plan1!$AY$80:$BA$314,3)</f>
        <v>6967.89</v>
      </c>
      <c r="F4050" s="130">
        <f t="shared" si="1743"/>
        <v>45489</v>
      </c>
      <c r="G4050" s="131">
        <f t="shared" si="1744"/>
        <v>3.8003258656977845E-3</v>
      </c>
      <c r="H4050" s="132">
        <f t="shared" si="1745"/>
        <v>45519</v>
      </c>
      <c r="I4050" s="132">
        <f t="shared" si="1746"/>
        <v>45519</v>
      </c>
      <c r="J4050" s="133">
        <f t="shared" si="1747"/>
        <v>23</v>
      </c>
      <c r="K4050" s="133">
        <f t="shared" si="1748"/>
        <v>16</v>
      </c>
      <c r="L4050" s="124">
        <f t="shared" si="1749"/>
        <v>1.0026421700000001</v>
      </c>
      <c r="M4050" s="134">
        <f t="shared" si="1750"/>
        <v>1.00210048</v>
      </c>
      <c r="N4050" s="134">
        <f t="shared" si="1751"/>
        <v>1.8680449518051385</v>
      </c>
      <c r="O4050" s="124">
        <f t="shared" si="1752"/>
        <v>1.87298064</v>
      </c>
      <c r="P4050" s="124"/>
      <c r="Q4050" s="125"/>
      <c r="R4050" s="126"/>
      <c r="S4050" s="124"/>
      <c r="T4050" s="135">
        <f t="shared" si="1766"/>
        <v>7.9699999999999993E-2</v>
      </c>
      <c r="U4050" s="125">
        <f t="shared" si="1753"/>
        <v>1605</v>
      </c>
      <c r="V4050" s="125">
        <v>252</v>
      </c>
      <c r="W4050" s="134">
        <f t="shared" si="1754"/>
        <v>1.6297051520000001</v>
      </c>
      <c r="X4050" s="18"/>
      <c r="Y4050" s="123">
        <f t="shared" si="1755"/>
        <v>67054.222907000003</v>
      </c>
      <c r="Z4050" s="123">
        <f t="shared" si="1756"/>
        <v>88137.193759389673</v>
      </c>
      <c r="AA4050" s="123">
        <f t="shared" si="1757"/>
        <v>1341.0844581400002</v>
      </c>
      <c r="AB4050" s="123">
        <f t="shared" si="1758"/>
        <v>52838.727650716006</v>
      </c>
      <c r="AC4050" s="123">
        <f t="shared" si="1759"/>
        <v>209371.22877524566</v>
      </c>
      <c r="AD4050" s="150">
        <f t="shared" si="1760"/>
        <v>87053.852995000008</v>
      </c>
      <c r="AE4050" s="150">
        <f t="shared" si="1761"/>
        <v>112563.72715570134</v>
      </c>
      <c r="AF4050" s="150">
        <f t="shared" si="1762"/>
        <v>1741.0770599000002</v>
      </c>
      <c r="AG4050" s="150">
        <f t="shared" si="1763"/>
        <v>67785.933532106676</v>
      </c>
      <c r="AH4050" s="150">
        <f t="shared" si="1764"/>
        <v>269144.59074270801</v>
      </c>
    </row>
    <row r="4051" spans="1:34" ht="15.75" x14ac:dyDescent="0.2">
      <c r="A4051" s="127">
        <f t="shared" si="1765"/>
        <v>45511</v>
      </c>
      <c r="B4051" s="165">
        <f t="shared" si="1741"/>
        <v>478733.71130748617</v>
      </c>
      <c r="C4051" s="124"/>
      <c r="D4051" s="128">
        <f t="shared" si="1742"/>
        <v>6941.51</v>
      </c>
      <c r="E4051" s="129">
        <f>VLOOKUP(A4050,[1]Plan1!$AY$80:$BA$314,3)</f>
        <v>6967.89</v>
      </c>
      <c r="F4051" s="130">
        <f t="shared" si="1743"/>
        <v>45489</v>
      </c>
      <c r="G4051" s="131">
        <f t="shared" si="1744"/>
        <v>3.8003258656977845E-3</v>
      </c>
      <c r="H4051" s="132">
        <f t="shared" si="1745"/>
        <v>45519</v>
      </c>
      <c r="I4051" s="132">
        <f t="shared" si="1746"/>
        <v>45519</v>
      </c>
      <c r="J4051" s="133">
        <f t="shared" si="1747"/>
        <v>23</v>
      </c>
      <c r="K4051" s="133">
        <f t="shared" si="1748"/>
        <v>17</v>
      </c>
      <c r="L4051" s="124">
        <f t="shared" si="1749"/>
        <v>1.0028075400000001</v>
      </c>
      <c r="M4051" s="134">
        <f t="shared" si="1750"/>
        <v>1.00210048</v>
      </c>
      <c r="N4051" s="134">
        <f t="shared" si="1751"/>
        <v>1.8680449518051385</v>
      </c>
      <c r="O4051" s="124">
        <f t="shared" si="1752"/>
        <v>1.8732895599999999</v>
      </c>
      <c r="P4051" s="124"/>
      <c r="Q4051" s="125"/>
      <c r="R4051" s="126"/>
      <c r="S4051" s="124"/>
      <c r="T4051" s="135">
        <f t="shared" si="1766"/>
        <v>7.9699999999999993E-2</v>
      </c>
      <c r="U4051" s="125">
        <f t="shared" si="1753"/>
        <v>1606</v>
      </c>
      <c r="V4051" s="125">
        <v>252</v>
      </c>
      <c r="W4051" s="134">
        <f t="shared" si="1754"/>
        <v>1.6302011439999999</v>
      </c>
      <c r="X4051" s="18"/>
      <c r="Y4051" s="123">
        <f t="shared" si="1755"/>
        <v>67054.222907000003</v>
      </c>
      <c r="Z4051" s="123">
        <f t="shared" si="1756"/>
        <v>88210.029713916447</v>
      </c>
      <c r="AA4051" s="123">
        <f t="shared" si="1757"/>
        <v>1341.0844581400002</v>
      </c>
      <c r="AB4051" s="123">
        <f t="shared" si="1758"/>
        <v>52861.079058351672</v>
      </c>
      <c r="AC4051" s="123">
        <f t="shared" si="1759"/>
        <v>209466.41613740812</v>
      </c>
      <c r="AD4051" s="150">
        <f t="shared" si="1760"/>
        <v>87053.852995000008</v>
      </c>
      <c r="AE4051" s="150">
        <f t="shared" si="1761"/>
        <v>112657.41363207303</v>
      </c>
      <c r="AF4051" s="150">
        <f t="shared" si="1762"/>
        <v>1741.0770599000002</v>
      </c>
      <c r="AG4051" s="150">
        <f t="shared" si="1763"/>
        <v>67814.951483105004</v>
      </c>
      <c r="AH4051" s="150">
        <f t="shared" si="1764"/>
        <v>269267.29517007805</v>
      </c>
    </row>
    <row r="4052" spans="1:34" ht="15.75" x14ac:dyDescent="0.2">
      <c r="A4052" s="127">
        <f t="shared" si="1765"/>
        <v>45512</v>
      </c>
      <c r="B4052" s="165">
        <f t="shared" si="1741"/>
        <v>478951.68129868887</v>
      </c>
      <c r="C4052" s="124"/>
      <c r="D4052" s="128">
        <f t="shared" si="1742"/>
        <v>6941.51</v>
      </c>
      <c r="E4052" s="129">
        <f>VLOOKUP(A4051,[1]Plan1!$AY$80:$BA$314,3)</f>
        <v>6967.89</v>
      </c>
      <c r="F4052" s="130">
        <f t="shared" si="1743"/>
        <v>45489</v>
      </c>
      <c r="G4052" s="131">
        <f t="shared" si="1744"/>
        <v>3.8003258656977845E-3</v>
      </c>
      <c r="H4052" s="132">
        <f t="shared" si="1745"/>
        <v>45519</v>
      </c>
      <c r="I4052" s="132">
        <f t="shared" si="1746"/>
        <v>45519</v>
      </c>
      <c r="J4052" s="133">
        <f t="shared" si="1747"/>
        <v>23</v>
      </c>
      <c r="K4052" s="133">
        <f t="shared" si="1748"/>
        <v>18</v>
      </c>
      <c r="L4052" s="124">
        <f t="shared" si="1749"/>
        <v>1.00297294</v>
      </c>
      <c r="M4052" s="134">
        <f t="shared" si="1750"/>
        <v>1.00210048</v>
      </c>
      <c r="N4052" s="134">
        <f t="shared" si="1751"/>
        <v>1.8680449518051385</v>
      </c>
      <c r="O4052" s="124">
        <f t="shared" si="1752"/>
        <v>1.87359853</v>
      </c>
      <c r="P4052" s="124"/>
      <c r="Q4052" s="125"/>
      <c r="R4052" s="126"/>
      <c r="S4052" s="124"/>
      <c r="T4052" s="135">
        <f t="shared" si="1766"/>
        <v>7.9699999999999993E-2</v>
      </c>
      <c r="U4052" s="125">
        <f t="shared" si="1753"/>
        <v>1607</v>
      </c>
      <c r="V4052" s="125">
        <v>252</v>
      </c>
      <c r="W4052" s="134">
        <f t="shared" si="1754"/>
        <v>1.6306972879999999</v>
      </c>
      <c r="X4052" s="18"/>
      <c r="Y4052" s="123">
        <f t="shared" si="1755"/>
        <v>67054.222907000003</v>
      </c>
      <c r="Z4052" s="123">
        <f t="shared" si="1756"/>
        <v>88282.899873404516</v>
      </c>
      <c r="AA4052" s="123">
        <f t="shared" si="1757"/>
        <v>1341.0844581400002</v>
      </c>
      <c r="AB4052" s="123">
        <f t="shared" si="1758"/>
        <v>52883.430465987331</v>
      </c>
      <c r="AC4052" s="123">
        <f t="shared" si="1759"/>
        <v>209561.63770453184</v>
      </c>
      <c r="AD4052" s="150">
        <f t="shared" si="1760"/>
        <v>87053.852995000008</v>
      </c>
      <c r="AE4052" s="150">
        <f t="shared" si="1761"/>
        <v>112751.14410515367</v>
      </c>
      <c r="AF4052" s="150">
        <f t="shared" si="1762"/>
        <v>1741.0770599000002</v>
      </c>
      <c r="AG4052" s="150">
        <f t="shared" si="1763"/>
        <v>67843.969434103346</v>
      </c>
      <c r="AH4052" s="150">
        <f t="shared" si="1764"/>
        <v>269390.04359415703</v>
      </c>
    </row>
    <row r="4053" spans="1:34" ht="15.75" x14ac:dyDescent="0.2">
      <c r="A4053" s="127">
        <f t="shared" si="1765"/>
        <v>45513</v>
      </c>
      <c r="B4053" s="165">
        <f t="shared" si="1741"/>
        <v>479169.72718486184</v>
      </c>
      <c r="C4053" s="124"/>
      <c r="D4053" s="128">
        <f t="shared" si="1742"/>
        <v>6941.51</v>
      </c>
      <c r="E4053" s="129">
        <f>VLOOKUP(A4052,[1]Plan1!$AY$80:$BA$314,3)</f>
        <v>6967.89</v>
      </c>
      <c r="F4053" s="130">
        <f t="shared" si="1743"/>
        <v>45489</v>
      </c>
      <c r="G4053" s="131">
        <f t="shared" si="1744"/>
        <v>3.8003258656977845E-3</v>
      </c>
      <c r="H4053" s="132">
        <f t="shared" si="1745"/>
        <v>45519</v>
      </c>
      <c r="I4053" s="132">
        <f t="shared" si="1746"/>
        <v>45519</v>
      </c>
      <c r="J4053" s="133">
        <f t="shared" si="1747"/>
        <v>23</v>
      </c>
      <c r="K4053" s="133">
        <f t="shared" si="1748"/>
        <v>19</v>
      </c>
      <c r="L4053" s="124">
        <f t="shared" si="1749"/>
        <v>1.0031383599999999</v>
      </c>
      <c r="M4053" s="134">
        <f t="shared" si="1750"/>
        <v>1.00210048</v>
      </c>
      <c r="N4053" s="134">
        <f t="shared" si="1751"/>
        <v>1.8680449518051385</v>
      </c>
      <c r="O4053" s="124">
        <f t="shared" si="1752"/>
        <v>1.87390754</v>
      </c>
      <c r="P4053" s="124"/>
      <c r="Q4053" s="125"/>
      <c r="R4053" s="126"/>
      <c r="S4053" s="124"/>
      <c r="T4053" s="135">
        <f t="shared" si="1766"/>
        <v>7.9699999999999993E-2</v>
      </c>
      <c r="U4053" s="125">
        <f t="shared" si="1753"/>
        <v>1608</v>
      </c>
      <c r="V4053" s="125">
        <v>252</v>
      </c>
      <c r="W4053" s="134">
        <f t="shared" si="1754"/>
        <v>1.6311935820000001</v>
      </c>
      <c r="X4053" s="18"/>
      <c r="Y4053" s="123">
        <f t="shared" si="1755"/>
        <v>67054.222907000003</v>
      </c>
      <c r="Z4053" s="123">
        <f t="shared" si="1756"/>
        <v>88355.803228916528</v>
      </c>
      <c r="AA4053" s="123">
        <f t="shared" si="1757"/>
        <v>1341.0844581400002</v>
      </c>
      <c r="AB4053" s="123">
        <f t="shared" si="1758"/>
        <v>52905.781873623004</v>
      </c>
      <c r="AC4053" s="123">
        <f t="shared" si="1759"/>
        <v>209656.89246767951</v>
      </c>
      <c r="AD4053" s="150">
        <f t="shared" si="1760"/>
        <v>87053.852995000008</v>
      </c>
      <c r="AE4053" s="150">
        <f t="shared" si="1761"/>
        <v>112844.91727718068</v>
      </c>
      <c r="AF4053" s="150">
        <f t="shared" si="1762"/>
        <v>1741.0770599000002</v>
      </c>
      <c r="AG4053" s="150">
        <f t="shared" si="1763"/>
        <v>67872.987385101675</v>
      </c>
      <c r="AH4053" s="150">
        <f t="shared" si="1764"/>
        <v>269512.83471718233</v>
      </c>
    </row>
    <row r="4054" spans="1:34" ht="15.75" x14ac:dyDescent="0.2">
      <c r="A4054" s="127">
        <f t="shared" si="1765"/>
        <v>45514</v>
      </c>
      <c r="B4054" s="165">
        <f t="shared" si="1741"/>
        <v>479387.85300027265</v>
      </c>
      <c r="C4054" s="124"/>
      <c r="D4054" s="128">
        <f t="shared" si="1742"/>
        <v>6941.51</v>
      </c>
      <c r="E4054" s="129">
        <f>VLOOKUP(A4053,[1]Plan1!$AY$80:$BA$314,3)</f>
        <v>6967.89</v>
      </c>
      <c r="F4054" s="130">
        <f t="shared" si="1743"/>
        <v>45489</v>
      </c>
      <c r="G4054" s="131">
        <f t="shared" si="1744"/>
        <v>3.8003258656977845E-3</v>
      </c>
      <c r="H4054" s="132">
        <f t="shared" si="1745"/>
        <v>45519</v>
      </c>
      <c r="I4054" s="132">
        <f t="shared" si="1746"/>
        <v>45519</v>
      </c>
      <c r="J4054" s="133">
        <f t="shared" si="1747"/>
        <v>23</v>
      </c>
      <c r="K4054" s="133">
        <f t="shared" si="1748"/>
        <v>20</v>
      </c>
      <c r="L4054" s="124">
        <f t="shared" si="1749"/>
        <v>1.00330381</v>
      </c>
      <c r="M4054" s="134">
        <f t="shared" si="1750"/>
        <v>1.00210048</v>
      </c>
      <c r="N4054" s="134">
        <f t="shared" si="1751"/>
        <v>1.8680449518051385</v>
      </c>
      <c r="O4054" s="124">
        <f t="shared" si="1752"/>
        <v>1.8742166099999999</v>
      </c>
      <c r="P4054" s="124"/>
      <c r="Q4054" s="125"/>
      <c r="R4054" s="126"/>
      <c r="S4054" s="124"/>
      <c r="T4054" s="135">
        <f t="shared" si="1766"/>
        <v>7.9699999999999993E-2</v>
      </c>
      <c r="U4054" s="125">
        <f t="shared" si="1753"/>
        <v>1609</v>
      </c>
      <c r="V4054" s="125">
        <v>252</v>
      </c>
      <c r="W4054" s="134">
        <f t="shared" si="1754"/>
        <v>1.6316900270000001</v>
      </c>
      <c r="X4054" s="18"/>
      <c r="Y4054" s="123">
        <f t="shared" si="1755"/>
        <v>67054.222907000003</v>
      </c>
      <c r="Z4054" s="123">
        <f t="shared" si="1756"/>
        <v>88428.741545017852</v>
      </c>
      <c r="AA4054" s="123">
        <f t="shared" si="1757"/>
        <v>1341.0844581400002</v>
      </c>
      <c r="AB4054" s="123">
        <f t="shared" si="1758"/>
        <v>52928.133281258677</v>
      </c>
      <c r="AC4054" s="123">
        <f t="shared" si="1759"/>
        <v>209752.1821914165</v>
      </c>
      <c r="AD4054" s="150">
        <f t="shared" si="1760"/>
        <v>87053.852995000008</v>
      </c>
      <c r="AE4054" s="150">
        <f t="shared" si="1761"/>
        <v>112938.73541785609</v>
      </c>
      <c r="AF4054" s="150">
        <f t="shared" si="1762"/>
        <v>1741.0770599000002</v>
      </c>
      <c r="AG4054" s="150">
        <f t="shared" si="1763"/>
        <v>67902.005336100003</v>
      </c>
      <c r="AH4054" s="150">
        <f t="shared" si="1764"/>
        <v>269635.67080885614</v>
      </c>
    </row>
    <row r="4055" spans="1:34" ht="15.75" x14ac:dyDescent="0.2">
      <c r="A4055" s="127">
        <f t="shared" si="1765"/>
        <v>45515</v>
      </c>
      <c r="B4055" s="165">
        <f t="shared" si="1741"/>
        <v>479439.22235890664</v>
      </c>
      <c r="C4055" s="124"/>
      <c r="D4055" s="128">
        <f t="shared" si="1742"/>
        <v>6941.51</v>
      </c>
      <c r="E4055" s="129">
        <f>VLOOKUP(A4054,[1]Plan1!$AY$80:$BA$314,3)</f>
        <v>6967.89</v>
      </c>
      <c r="F4055" s="130">
        <f t="shared" si="1743"/>
        <v>45489</v>
      </c>
      <c r="G4055" s="131">
        <f t="shared" si="1744"/>
        <v>3.8003258656977845E-3</v>
      </c>
      <c r="H4055" s="132">
        <f t="shared" si="1745"/>
        <v>45519</v>
      </c>
      <c r="I4055" s="132">
        <f t="shared" si="1746"/>
        <v>45519</v>
      </c>
      <c r="J4055" s="133">
        <f t="shared" si="1747"/>
        <v>23</v>
      </c>
      <c r="K4055" s="133">
        <f t="shared" si="1748"/>
        <v>20</v>
      </c>
      <c r="L4055" s="124">
        <f t="shared" si="1749"/>
        <v>1.00330381</v>
      </c>
      <c r="M4055" s="134">
        <f t="shared" si="1750"/>
        <v>1.00210048</v>
      </c>
      <c r="N4055" s="134">
        <f t="shared" si="1751"/>
        <v>1.8680449518051385</v>
      </c>
      <c r="O4055" s="124">
        <f t="shared" si="1752"/>
        <v>1.8742166099999999</v>
      </c>
      <c r="P4055" s="124"/>
      <c r="Q4055" s="125"/>
      <c r="R4055" s="126"/>
      <c r="S4055" s="124"/>
      <c r="T4055" s="135">
        <f t="shared" si="1766"/>
        <v>7.9699999999999993E-2</v>
      </c>
      <c r="U4055" s="125">
        <f t="shared" si="1753"/>
        <v>1609</v>
      </c>
      <c r="V4055" s="125">
        <v>252</v>
      </c>
      <c r="W4055" s="134">
        <f t="shared" si="1754"/>
        <v>1.6316900270000001</v>
      </c>
      <c r="X4055" s="18"/>
      <c r="Y4055" s="123">
        <f t="shared" si="1755"/>
        <v>67054.222907000003</v>
      </c>
      <c r="Z4055" s="123">
        <f t="shared" si="1756"/>
        <v>88428.741545017852</v>
      </c>
      <c r="AA4055" s="123">
        <f t="shared" si="1757"/>
        <v>1341.0844581400002</v>
      </c>
      <c r="AB4055" s="123">
        <f t="shared" si="1758"/>
        <v>52950.484688894343</v>
      </c>
      <c r="AC4055" s="123">
        <f t="shared" si="1759"/>
        <v>209774.53359905217</v>
      </c>
      <c r="AD4055" s="150">
        <f t="shared" si="1760"/>
        <v>87053.852995000008</v>
      </c>
      <c r="AE4055" s="150">
        <f t="shared" si="1761"/>
        <v>112938.73541785609</v>
      </c>
      <c r="AF4055" s="150">
        <f t="shared" si="1762"/>
        <v>1741.0770599000002</v>
      </c>
      <c r="AG4055" s="150">
        <f t="shared" si="1763"/>
        <v>67931.023287098345</v>
      </c>
      <c r="AH4055" s="150">
        <f t="shared" si="1764"/>
        <v>269664.68875985447</v>
      </c>
    </row>
    <row r="4056" spans="1:34" ht="15.75" x14ac:dyDescent="0.2">
      <c r="A4056" s="127">
        <f t="shared" si="1765"/>
        <v>45516</v>
      </c>
      <c r="B4056" s="165">
        <f t="shared" si="1741"/>
        <v>479490.59171754064</v>
      </c>
      <c r="C4056" s="124"/>
      <c r="D4056" s="128">
        <f t="shared" si="1742"/>
        <v>6941.51</v>
      </c>
      <c r="E4056" s="129">
        <f>VLOOKUP(A4055,[1]Plan1!$AY$80:$BA$314,3)</f>
        <v>6967.89</v>
      </c>
      <c r="F4056" s="130">
        <f t="shared" si="1743"/>
        <v>45489</v>
      </c>
      <c r="G4056" s="131">
        <f t="shared" si="1744"/>
        <v>3.8003258656977845E-3</v>
      </c>
      <c r="H4056" s="132">
        <f t="shared" si="1745"/>
        <v>45519</v>
      </c>
      <c r="I4056" s="132">
        <f t="shared" si="1746"/>
        <v>45519</v>
      </c>
      <c r="J4056" s="133">
        <f t="shared" si="1747"/>
        <v>23</v>
      </c>
      <c r="K4056" s="133">
        <f t="shared" si="1748"/>
        <v>20</v>
      </c>
      <c r="L4056" s="124">
        <f t="shared" si="1749"/>
        <v>1.00330381</v>
      </c>
      <c r="M4056" s="134">
        <f t="shared" si="1750"/>
        <v>1.00210048</v>
      </c>
      <c r="N4056" s="134">
        <f t="shared" si="1751"/>
        <v>1.8680449518051385</v>
      </c>
      <c r="O4056" s="124">
        <f t="shared" si="1752"/>
        <v>1.8742166099999999</v>
      </c>
      <c r="P4056" s="124"/>
      <c r="Q4056" s="125"/>
      <c r="R4056" s="126"/>
      <c r="S4056" s="124"/>
      <c r="T4056" s="135">
        <f t="shared" si="1766"/>
        <v>7.9699999999999993E-2</v>
      </c>
      <c r="U4056" s="125">
        <f t="shared" si="1753"/>
        <v>1609</v>
      </c>
      <c r="V4056" s="125">
        <v>252</v>
      </c>
      <c r="W4056" s="134">
        <f t="shared" si="1754"/>
        <v>1.6316900270000001</v>
      </c>
      <c r="X4056" s="18"/>
      <c r="Y4056" s="123">
        <f t="shared" si="1755"/>
        <v>67054.222907000003</v>
      </c>
      <c r="Z4056" s="123">
        <f t="shared" si="1756"/>
        <v>88428.741545017852</v>
      </c>
      <c r="AA4056" s="123">
        <f t="shared" si="1757"/>
        <v>1341.0844581400002</v>
      </c>
      <c r="AB4056" s="123">
        <f t="shared" si="1758"/>
        <v>52972.836096530002</v>
      </c>
      <c r="AC4056" s="123">
        <f t="shared" si="1759"/>
        <v>209796.88500668784</v>
      </c>
      <c r="AD4056" s="150">
        <f t="shared" si="1760"/>
        <v>87053.852995000008</v>
      </c>
      <c r="AE4056" s="150">
        <f t="shared" si="1761"/>
        <v>112938.73541785609</v>
      </c>
      <c r="AF4056" s="150">
        <f t="shared" si="1762"/>
        <v>1741.0770599000002</v>
      </c>
      <c r="AG4056" s="150">
        <f t="shared" si="1763"/>
        <v>67960.041238096674</v>
      </c>
      <c r="AH4056" s="150">
        <f t="shared" si="1764"/>
        <v>269693.7067108528</v>
      </c>
    </row>
    <row r="4057" spans="1:34" ht="15.75" x14ac:dyDescent="0.2">
      <c r="A4057" s="127">
        <f t="shared" si="1765"/>
        <v>45517</v>
      </c>
      <c r="B4057" s="165">
        <f t="shared" si="1741"/>
        <v>479708.79748885077</v>
      </c>
      <c r="C4057" s="124"/>
      <c r="D4057" s="128">
        <f t="shared" si="1742"/>
        <v>6941.51</v>
      </c>
      <c r="E4057" s="129">
        <f>VLOOKUP(A4056,[1]Plan1!$AY$80:$BA$314,3)</f>
        <v>6967.89</v>
      </c>
      <c r="F4057" s="130">
        <f t="shared" si="1743"/>
        <v>45489</v>
      </c>
      <c r="G4057" s="131">
        <f t="shared" si="1744"/>
        <v>3.8003258656977845E-3</v>
      </c>
      <c r="H4057" s="132">
        <f t="shared" si="1745"/>
        <v>45519</v>
      </c>
      <c r="I4057" s="132">
        <f t="shared" si="1746"/>
        <v>45519</v>
      </c>
      <c r="J4057" s="133">
        <f t="shared" si="1747"/>
        <v>23</v>
      </c>
      <c r="K4057" s="133">
        <f t="shared" si="1748"/>
        <v>21</v>
      </c>
      <c r="L4057" s="124">
        <f t="shared" si="1749"/>
        <v>1.00346929</v>
      </c>
      <c r="M4057" s="134">
        <f t="shared" si="1750"/>
        <v>1.00210048</v>
      </c>
      <c r="N4057" s="134">
        <f t="shared" si="1751"/>
        <v>1.8680449518051385</v>
      </c>
      <c r="O4057" s="124">
        <f t="shared" si="1752"/>
        <v>1.8745257399999999</v>
      </c>
      <c r="P4057" s="124"/>
      <c r="Q4057" s="125"/>
      <c r="R4057" s="126"/>
      <c r="S4057" s="124"/>
      <c r="T4057" s="135">
        <f t="shared" si="1766"/>
        <v>7.9699999999999993E-2</v>
      </c>
      <c r="U4057" s="125">
        <f t="shared" si="1753"/>
        <v>1610</v>
      </c>
      <c r="V4057" s="125">
        <v>252</v>
      </c>
      <c r="W4057" s="134">
        <f t="shared" si="1754"/>
        <v>1.6321866229999999</v>
      </c>
      <c r="X4057" s="18"/>
      <c r="Y4057" s="123">
        <f t="shared" si="1755"/>
        <v>67054.222907000003</v>
      </c>
      <c r="Z4057" s="123">
        <f t="shared" si="1756"/>
        <v>88501.71483337025</v>
      </c>
      <c r="AA4057" s="123">
        <f t="shared" si="1757"/>
        <v>1341.0844581400002</v>
      </c>
      <c r="AB4057" s="123">
        <f t="shared" si="1758"/>
        <v>52995.187504165668</v>
      </c>
      <c r="AC4057" s="123">
        <f t="shared" si="1759"/>
        <v>209892.2097026759</v>
      </c>
      <c r="AD4057" s="150">
        <f t="shared" si="1760"/>
        <v>87053.852995000008</v>
      </c>
      <c r="AE4057" s="150">
        <f t="shared" si="1761"/>
        <v>113032.59854217985</v>
      </c>
      <c r="AF4057" s="150">
        <f t="shared" si="1762"/>
        <v>1741.0770599000002</v>
      </c>
      <c r="AG4057" s="150">
        <f t="shared" si="1763"/>
        <v>67989.059189095002</v>
      </c>
      <c r="AH4057" s="150">
        <f t="shared" si="1764"/>
        <v>269816.5877861749</v>
      </c>
    </row>
    <row r="4058" spans="1:34" ht="15.75" x14ac:dyDescent="0.2">
      <c r="A4058" s="127">
        <f t="shared" si="1765"/>
        <v>45518</v>
      </c>
      <c r="B4058" s="165">
        <f t="shared" si="1741"/>
        <v>479927.07776720752</v>
      </c>
      <c r="C4058" s="124"/>
      <c r="D4058" s="128">
        <f t="shared" si="1742"/>
        <v>6941.51</v>
      </c>
      <c r="E4058" s="129">
        <f>VLOOKUP(A4057,[1]Plan1!$AY$80:$BA$314,3)</f>
        <v>6967.89</v>
      </c>
      <c r="F4058" s="130">
        <f t="shared" si="1743"/>
        <v>45489</v>
      </c>
      <c r="G4058" s="131">
        <f t="shared" si="1744"/>
        <v>3.8003258656977845E-3</v>
      </c>
      <c r="H4058" s="132">
        <f t="shared" si="1745"/>
        <v>45519</v>
      </c>
      <c r="I4058" s="132">
        <f t="shared" si="1746"/>
        <v>45519</v>
      </c>
      <c r="J4058" s="133">
        <f t="shared" si="1747"/>
        <v>23</v>
      </c>
      <c r="K4058" s="133">
        <f t="shared" si="1748"/>
        <v>22</v>
      </c>
      <c r="L4058" s="124">
        <f t="shared" si="1749"/>
        <v>1.00363479</v>
      </c>
      <c r="M4058" s="134">
        <f t="shared" si="1750"/>
        <v>1.00210048</v>
      </c>
      <c r="N4058" s="134">
        <f t="shared" si="1751"/>
        <v>1.8680449518051385</v>
      </c>
      <c r="O4058" s="124">
        <f t="shared" si="1752"/>
        <v>1.8748349</v>
      </c>
      <c r="P4058" s="124"/>
      <c r="Q4058" s="125"/>
      <c r="R4058" s="126"/>
      <c r="S4058" s="124"/>
      <c r="T4058" s="135">
        <f t="shared" si="1766"/>
        <v>7.9699999999999993E-2</v>
      </c>
      <c r="U4058" s="125">
        <f t="shared" si="1753"/>
        <v>1611</v>
      </c>
      <c r="V4058" s="125">
        <v>252</v>
      </c>
      <c r="W4058" s="134">
        <f t="shared" si="1754"/>
        <v>1.6326833709999999</v>
      </c>
      <c r="X4058" s="18"/>
      <c r="Y4058" s="123">
        <f t="shared" si="1755"/>
        <v>67054.222907000003</v>
      </c>
      <c r="Z4058" s="123">
        <f t="shared" si="1756"/>
        <v>88574.720710676702</v>
      </c>
      <c r="AA4058" s="123">
        <f t="shared" si="1757"/>
        <v>1341.0844581400002</v>
      </c>
      <c r="AB4058" s="123">
        <f t="shared" si="1758"/>
        <v>53017.538911801334</v>
      </c>
      <c r="AC4058" s="123">
        <f t="shared" si="1759"/>
        <v>209987.56698761802</v>
      </c>
      <c r="AD4058" s="150">
        <f t="shared" si="1760"/>
        <v>87053.852995000008</v>
      </c>
      <c r="AE4058" s="150">
        <f t="shared" si="1761"/>
        <v>113126.50358459611</v>
      </c>
      <c r="AF4058" s="150">
        <f t="shared" si="1762"/>
        <v>1741.0770599000002</v>
      </c>
      <c r="AG4058" s="150">
        <f t="shared" si="1763"/>
        <v>68018.077140093344</v>
      </c>
      <c r="AH4058" s="150">
        <f t="shared" si="1764"/>
        <v>269939.51077958947</v>
      </c>
    </row>
    <row r="4059" spans="1:34" ht="15.75" x14ac:dyDescent="0.2">
      <c r="A4059" s="127">
        <f t="shared" si="1765"/>
        <v>45519</v>
      </c>
      <c r="B4059" s="165">
        <f t="shared" si="1741"/>
        <v>480145.43805141211</v>
      </c>
      <c r="C4059" s="124"/>
      <c r="D4059" s="128">
        <f t="shared" si="1742"/>
        <v>6941.51</v>
      </c>
      <c r="E4059" s="129">
        <f>VLOOKUP(A4058,[1]Plan1!$AY$80:$BA$314,3)</f>
        <v>6967.89</v>
      </c>
      <c r="F4059" s="130">
        <f t="shared" si="1743"/>
        <v>45489</v>
      </c>
      <c r="G4059" s="131">
        <f t="shared" si="1744"/>
        <v>3.8003258656977845E-3</v>
      </c>
      <c r="H4059" s="132">
        <f t="shared" si="1745"/>
        <v>45551</v>
      </c>
      <c r="I4059" s="132">
        <f t="shared" si="1746"/>
        <v>45519</v>
      </c>
      <c r="J4059" s="133">
        <f t="shared" si="1747"/>
        <v>23</v>
      </c>
      <c r="K4059" s="133">
        <f t="shared" si="1748"/>
        <v>23</v>
      </c>
      <c r="L4059" s="124">
        <f t="shared" si="1749"/>
        <v>1.0038003200000001</v>
      </c>
      <c r="M4059" s="134">
        <f t="shared" si="1750"/>
        <v>1.00210048</v>
      </c>
      <c r="N4059" s="134">
        <f t="shared" si="1751"/>
        <v>1.8680449518051385</v>
      </c>
      <c r="O4059" s="124">
        <f t="shared" si="1752"/>
        <v>1.8751441200000001</v>
      </c>
      <c r="P4059" s="124"/>
      <c r="Q4059" s="125"/>
      <c r="R4059" s="126"/>
      <c r="S4059" s="124"/>
      <c r="T4059" s="135">
        <f t="shared" si="1766"/>
        <v>7.9699999999999993E-2</v>
      </c>
      <c r="U4059" s="125">
        <f t="shared" si="1753"/>
        <v>1612</v>
      </c>
      <c r="V4059" s="125">
        <v>252</v>
      </c>
      <c r="W4059" s="134">
        <f t="shared" si="1754"/>
        <v>1.63318027</v>
      </c>
      <c r="X4059" s="18"/>
      <c r="Y4059" s="123">
        <f t="shared" si="1755"/>
        <v>67054.222907000003</v>
      </c>
      <c r="Z4059" s="123">
        <f t="shared" si="1756"/>
        <v>88647.761582081381</v>
      </c>
      <c r="AA4059" s="123">
        <f t="shared" si="1757"/>
        <v>1341.0844581400002</v>
      </c>
      <c r="AB4059" s="123">
        <f t="shared" si="1758"/>
        <v>53039.890319437</v>
      </c>
      <c r="AC4059" s="123">
        <f t="shared" si="1759"/>
        <v>210082.95926665835</v>
      </c>
      <c r="AD4059" s="150">
        <f t="shared" si="1760"/>
        <v>87053.852995000008</v>
      </c>
      <c r="AE4059" s="150">
        <f t="shared" si="1761"/>
        <v>113220.45363876209</v>
      </c>
      <c r="AF4059" s="150">
        <f t="shared" si="1762"/>
        <v>1741.0770599000002</v>
      </c>
      <c r="AG4059" s="150">
        <f t="shared" si="1763"/>
        <v>68047.095091091673</v>
      </c>
      <c r="AH4059" s="150">
        <f t="shared" si="1764"/>
        <v>270062.47878475377</v>
      </c>
    </row>
    <row r="4060" spans="1:34" ht="15.75" x14ac:dyDescent="0.2">
      <c r="A4060" s="127">
        <f t="shared" si="1765"/>
        <v>45520</v>
      </c>
      <c r="B4060" s="165">
        <f t="shared" si="1741"/>
        <v>480301.91680854803</v>
      </c>
      <c r="C4060" s="124"/>
      <c r="D4060" s="128">
        <f t="shared" si="1742"/>
        <v>6967.89</v>
      </c>
      <c r="E4060" s="129">
        <f>VLOOKUP(A4059,[1]Plan1!$AY$80:$BA$314,3)</f>
        <v>6966.5</v>
      </c>
      <c r="F4060" s="130">
        <f t="shared" si="1743"/>
        <v>45520</v>
      </c>
      <c r="G4060" s="131">
        <f t="shared" si="1744"/>
        <v>-1.9948650165257931E-4</v>
      </c>
      <c r="H4060" s="132">
        <f t="shared" si="1745"/>
        <v>45551</v>
      </c>
      <c r="I4060" s="132">
        <f t="shared" si="1746"/>
        <v>45551</v>
      </c>
      <c r="J4060" s="133">
        <f t="shared" si="1747"/>
        <v>22</v>
      </c>
      <c r="K4060" s="133">
        <f t="shared" si="1748"/>
        <v>1</v>
      </c>
      <c r="L4060" s="124">
        <f t="shared" si="1749"/>
        <v>0.99999092999999994</v>
      </c>
      <c r="M4060" s="134">
        <f t="shared" si="1750"/>
        <v>1.0038003200000001</v>
      </c>
      <c r="N4060" s="134">
        <f t="shared" si="1751"/>
        <v>1.8751441203963828</v>
      </c>
      <c r="O4060" s="124">
        <f t="shared" si="1752"/>
        <v>1.87512711</v>
      </c>
      <c r="P4060" s="124"/>
      <c r="Q4060" s="125"/>
      <c r="R4060" s="126"/>
      <c r="S4060" s="124"/>
      <c r="T4060" s="135">
        <f t="shared" si="1766"/>
        <v>7.9699999999999993E-2</v>
      </c>
      <c r="U4060" s="125">
        <f t="shared" si="1753"/>
        <v>1613</v>
      </c>
      <c r="V4060" s="125">
        <v>252</v>
      </c>
      <c r="W4060" s="134">
        <f t="shared" si="1754"/>
        <v>1.6336773200000001</v>
      </c>
      <c r="X4060" s="18"/>
      <c r="Y4060" s="123">
        <f t="shared" si="1755"/>
        <v>67054.222907000003</v>
      </c>
      <c r="Z4060" s="123">
        <f t="shared" si="1756"/>
        <v>88693.735829084108</v>
      </c>
      <c r="AA4060" s="123">
        <f t="shared" si="1757"/>
        <v>1341.0844581400002</v>
      </c>
      <c r="AB4060" s="123">
        <f t="shared" si="1758"/>
        <v>53062.24172707268</v>
      </c>
      <c r="AC4060" s="123">
        <f t="shared" si="1759"/>
        <v>210151.28492129678</v>
      </c>
      <c r="AD4060" s="150">
        <f t="shared" si="1760"/>
        <v>87053.852995000008</v>
      </c>
      <c r="AE4060" s="150">
        <f t="shared" si="1761"/>
        <v>113279.58879026123</v>
      </c>
      <c r="AF4060" s="150">
        <f t="shared" si="1762"/>
        <v>1741.0770599000002</v>
      </c>
      <c r="AG4060" s="150">
        <f t="shared" si="1763"/>
        <v>68076.113042090015</v>
      </c>
      <c r="AH4060" s="150">
        <f t="shared" si="1764"/>
        <v>270150.63188725128</v>
      </c>
    </row>
    <row r="4061" spans="1:34" ht="15.75" x14ac:dyDescent="0.2">
      <c r="A4061" s="127">
        <f t="shared" si="1765"/>
        <v>45521</v>
      </c>
      <c r="B4061" s="165">
        <f t="shared" si="1741"/>
        <v>480458.42651225417</v>
      </c>
      <c r="C4061" s="124"/>
      <c r="D4061" s="128">
        <f t="shared" si="1742"/>
        <v>6967.89</v>
      </c>
      <c r="E4061" s="129">
        <f>VLOOKUP(A4060,[1]Plan1!$AY$80:$BA$314,3)</f>
        <v>6966.5</v>
      </c>
      <c r="F4061" s="130">
        <f t="shared" si="1743"/>
        <v>45520</v>
      </c>
      <c r="G4061" s="131">
        <f t="shared" si="1744"/>
        <v>-1.9948650165257931E-4</v>
      </c>
      <c r="H4061" s="132">
        <f t="shared" si="1745"/>
        <v>45551</v>
      </c>
      <c r="I4061" s="132">
        <f t="shared" si="1746"/>
        <v>45551</v>
      </c>
      <c r="J4061" s="133">
        <f t="shared" si="1747"/>
        <v>22</v>
      </c>
      <c r="K4061" s="133">
        <f t="shared" si="1748"/>
        <v>2</v>
      </c>
      <c r="L4061" s="124">
        <f t="shared" si="1749"/>
        <v>0.99998186</v>
      </c>
      <c r="M4061" s="134">
        <f t="shared" si="1750"/>
        <v>1.0038003200000001</v>
      </c>
      <c r="N4061" s="134">
        <f t="shared" si="1751"/>
        <v>1.8751441203963828</v>
      </c>
      <c r="O4061" s="124">
        <f t="shared" si="1752"/>
        <v>1.8751100999999999</v>
      </c>
      <c r="P4061" s="124"/>
      <c r="Q4061" s="125"/>
      <c r="R4061" s="126"/>
      <c r="S4061" s="124"/>
      <c r="T4061" s="135">
        <f t="shared" si="1766"/>
        <v>7.9699999999999993E-2</v>
      </c>
      <c r="U4061" s="125">
        <f t="shared" si="1753"/>
        <v>1614</v>
      </c>
      <c r="V4061" s="125">
        <v>252</v>
      </c>
      <c r="W4061" s="134">
        <f t="shared" si="1754"/>
        <v>1.634174521</v>
      </c>
      <c r="X4061" s="18"/>
      <c r="Y4061" s="123">
        <f t="shared" si="1755"/>
        <v>67054.222907000003</v>
      </c>
      <c r="Z4061" s="123">
        <f t="shared" si="1756"/>
        <v>88739.723611938884</v>
      </c>
      <c r="AA4061" s="123">
        <f t="shared" si="1757"/>
        <v>1341.0844581400002</v>
      </c>
      <c r="AB4061" s="123">
        <f t="shared" si="1758"/>
        <v>53084.593134708339</v>
      </c>
      <c r="AC4061" s="123">
        <f t="shared" si="1759"/>
        <v>210219.62411178718</v>
      </c>
      <c r="AD4061" s="150">
        <f t="shared" si="1760"/>
        <v>87053.852995000008</v>
      </c>
      <c r="AE4061" s="150">
        <f t="shared" si="1761"/>
        <v>113338.74135247862</v>
      </c>
      <c r="AF4061" s="150">
        <f t="shared" si="1762"/>
        <v>1741.0770599000002</v>
      </c>
      <c r="AG4061" s="150">
        <f t="shared" si="1763"/>
        <v>68105.130993088344</v>
      </c>
      <c r="AH4061" s="150">
        <f t="shared" si="1764"/>
        <v>270238.80240046699</v>
      </c>
    </row>
    <row r="4062" spans="1:34" ht="15.75" x14ac:dyDescent="0.2">
      <c r="A4062" s="127">
        <f t="shared" si="1765"/>
        <v>45522</v>
      </c>
      <c r="B4062" s="165">
        <f t="shared" si="1741"/>
        <v>480509.79587088816</v>
      </c>
      <c r="C4062" s="124"/>
      <c r="D4062" s="128">
        <f t="shared" si="1742"/>
        <v>6967.89</v>
      </c>
      <c r="E4062" s="129">
        <f>VLOOKUP(A4061,[1]Plan1!$AY$80:$BA$314,3)</f>
        <v>6966.5</v>
      </c>
      <c r="F4062" s="130">
        <f t="shared" si="1743"/>
        <v>45520</v>
      </c>
      <c r="G4062" s="131">
        <f t="shared" si="1744"/>
        <v>-1.9948650165257931E-4</v>
      </c>
      <c r="H4062" s="132">
        <f t="shared" si="1745"/>
        <v>45551</v>
      </c>
      <c r="I4062" s="132">
        <f t="shared" si="1746"/>
        <v>45551</v>
      </c>
      <c r="J4062" s="133">
        <f t="shared" si="1747"/>
        <v>22</v>
      </c>
      <c r="K4062" s="133">
        <f t="shared" si="1748"/>
        <v>2</v>
      </c>
      <c r="L4062" s="124">
        <f t="shared" si="1749"/>
        <v>0.99998186</v>
      </c>
      <c r="M4062" s="134">
        <f t="shared" si="1750"/>
        <v>1.0038003200000001</v>
      </c>
      <c r="N4062" s="134">
        <f t="shared" si="1751"/>
        <v>1.8751441203963828</v>
      </c>
      <c r="O4062" s="124">
        <f t="shared" si="1752"/>
        <v>1.8751100999999999</v>
      </c>
      <c r="P4062" s="124"/>
      <c r="Q4062" s="125"/>
      <c r="R4062" s="126"/>
      <c r="S4062" s="124"/>
      <c r="T4062" s="135">
        <f t="shared" si="1766"/>
        <v>7.9699999999999993E-2</v>
      </c>
      <c r="U4062" s="125">
        <f t="shared" si="1753"/>
        <v>1614</v>
      </c>
      <c r="V4062" s="125">
        <v>252</v>
      </c>
      <c r="W4062" s="134">
        <f t="shared" si="1754"/>
        <v>1.634174521</v>
      </c>
      <c r="X4062" s="18"/>
      <c r="Y4062" s="123">
        <f t="shared" si="1755"/>
        <v>67054.222907000003</v>
      </c>
      <c r="Z4062" s="123">
        <f t="shared" si="1756"/>
        <v>88739.723611938884</v>
      </c>
      <c r="AA4062" s="123">
        <f t="shared" si="1757"/>
        <v>1341.0844581400002</v>
      </c>
      <c r="AB4062" s="123">
        <f t="shared" si="1758"/>
        <v>53106.944542344005</v>
      </c>
      <c r="AC4062" s="123">
        <f t="shared" si="1759"/>
        <v>210241.97551942285</v>
      </c>
      <c r="AD4062" s="150">
        <f t="shared" si="1760"/>
        <v>87053.852995000008</v>
      </c>
      <c r="AE4062" s="150">
        <f t="shared" si="1761"/>
        <v>113338.74135247862</v>
      </c>
      <c r="AF4062" s="150">
        <f t="shared" si="1762"/>
        <v>1741.0770599000002</v>
      </c>
      <c r="AG4062" s="150">
        <f t="shared" si="1763"/>
        <v>68134.148944086672</v>
      </c>
      <c r="AH4062" s="150">
        <f t="shared" si="1764"/>
        <v>270267.82035146531</v>
      </c>
    </row>
    <row r="4063" spans="1:34" ht="15.75" x14ac:dyDescent="0.2">
      <c r="A4063" s="127">
        <f t="shared" si="1765"/>
        <v>45523</v>
      </c>
      <c r="B4063" s="165">
        <f t="shared" si="1741"/>
        <v>480561.16522952216</v>
      </c>
      <c r="C4063" s="124"/>
      <c r="D4063" s="128">
        <f t="shared" si="1742"/>
        <v>6967.89</v>
      </c>
      <c r="E4063" s="129">
        <f>VLOOKUP(A4062,[1]Plan1!$AY$80:$BA$314,3)</f>
        <v>6966.5</v>
      </c>
      <c r="F4063" s="130">
        <f t="shared" si="1743"/>
        <v>45520</v>
      </c>
      <c r="G4063" s="131">
        <f t="shared" si="1744"/>
        <v>-1.9948650165257931E-4</v>
      </c>
      <c r="H4063" s="132">
        <f t="shared" si="1745"/>
        <v>45551</v>
      </c>
      <c r="I4063" s="132">
        <f t="shared" si="1746"/>
        <v>45551</v>
      </c>
      <c r="J4063" s="133">
        <f t="shared" si="1747"/>
        <v>22</v>
      </c>
      <c r="K4063" s="133">
        <f t="shared" si="1748"/>
        <v>2</v>
      </c>
      <c r="L4063" s="124">
        <f t="shared" si="1749"/>
        <v>0.99998186</v>
      </c>
      <c r="M4063" s="134">
        <f t="shared" si="1750"/>
        <v>1.0038003200000001</v>
      </c>
      <c r="N4063" s="134">
        <f t="shared" si="1751"/>
        <v>1.8751441203963828</v>
      </c>
      <c r="O4063" s="124">
        <f t="shared" si="1752"/>
        <v>1.8751100999999999</v>
      </c>
      <c r="P4063" s="124"/>
      <c r="Q4063" s="125"/>
      <c r="R4063" s="126"/>
      <c r="S4063" s="124"/>
      <c r="T4063" s="135">
        <f t="shared" si="1766"/>
        <v>7.9699999999999993E-2</v>
      </c>
      <c r="U4063" s="125">
        <f t="shared" si="1753"/>
        <v>1614</v>
      </c>
      <c r="V4063" s="125">
        <v>252</v>
      </c>
      <c r="W4063" s="134">
        <f t="shared" si="1754"/>
        <v>1.634174521</v>
      </c>
      <c r="X4063" s="18"/>
      <c r="Y4063" s="123">
        <f t="shared" si="1755"/>
        <v>67054.222907000003</v>
      </c>
      <c r="Z4063" s="123">
        <f t="shared" si="1756"/>
        <v>88739.723611938884</v>
      </c>
      <c r="AA4063" s="123">
        <f t="shared" si="1757"/>
        <v>1341.0844581400002</v>
      </c>
      <c r="AB4063" s="123">
        <f t="shared" si="1758"/>
        <v>53129.295949979671</v>
      </c>
      <c r="AC4063" s="123">
        <f t="shared" si="1759"/>
        <v>210264.32692705852</v>
      </c>
      <c r="AD4063" s="150">
        <f t="shared" si="1760"/>
        <v>87053.852995000008</v>
      </c>
      <c r="AE4063" s="150">
        <f t="shared" si="1761"/>
        <v>113338.74135247862</v>
      </c>
      <c r="AF4063" s="150">
        <f t="shared" si="1762"/>
        <v>1741.0770599000002</v>
      </c>
      <c r="AG4063" s="150">
        <f t="shared" si="1763"/>
        <v>68163.166895085014</v>
      </c>
      <c r="AH4063" s="150">
        <f t="shared" si="1764"/>
        <v>270296.83830246364</v>
      </c>
    </row>
    <row r="4064" spans="1:34" ht="15.75" x14ac:dyDescent="0.2">
      <c r="A4064" s="127">
        <f t="shared" si="1765"/>
        <v>45524</v>
      </c>
      <c r="B4064" s="165">
        <f t="shared" si="1741"/>
        <v>480717.70587890304</v>
      </c>
      <c r="C4064" s="124"/>
      <c r="D4064" s="128">
        <f t="shared" si="1742"/>
        <v>6967.89</v>
      </c>
      <c r="E4064" s="129">
        <f>VLOOKUP(A4063,[1]Plan1!$AY$80:$BA$314,3)</f>
        <v>6966.5</v>
      </c>
      <c r="F4064" s="130">
        <f t="shared" si="1743"/>
        <v>45520</v>
      </c>
      <c r="G4064" s="131">
        <f t="shared" si="1744"/>
        <v>-1.9948650165257931E-4</v>
      </c>
      <c r="H4064" s="132">
        <f t="shared" si="1745"/>
        <v>45551</v>
      </c>
      <c r="I4064" s="132">
        <f t="shared" si="1746"/>
        <v>45551</v>
      </c>
      <c r="J4064" s="133">
        <f t="shared" si="1747"/>
        <v>22</v>
      </c>
      <c r="K4064" s="133">
        <f t="shared" si="1748"/>
        <v>3</v>
      </c>
      <c r="L4064" s="124">
        <f t="shared" si="1749"/>
        <v>0.99997278999999994</v>
      </c>
      <c r="M4064" s="134">
        <f t="shared" si="1750"/>
        <v>1.0038003200000001</v>
      </c>
      <c r="N4064" s="134">
        <f t="shared" si="1751"/>
        <v>1.8751441203963828</v>
      </c>
      <c r="O4064" s="124">
        <f t="shared" si="1752"/>
        <v>1.87509309</v>
      </c>
      <c r="P4064" s="124"/>
      <c r="Q4064" s="125"/>
      <c r="R4064" s="126"/>
      <c r="S4064" s="124"/>
      <c r="T4064" s="135">
        <f t="shared" si="1766"/>
        <v>7.9699999999999993E-2</v>
      </c>
      <c r="U4064" s="125">
        <f t="shared" si="1753"/>
        <v>1615</v>
      </c>
      <c r="V4064" s="125">
        <v>252</v>
      </c>
      <c r="W4064" s="134">
        <f t="shared" si="1754"/>
        <v>1.6346718730000001</v>
      </c>
      <c r="X4064" s="18"/>
      <c r="Y4064" s="123">
        <f t="shared" si="1755"/>
        <v>67054.222907000003</v>
      </c>
      <c r="Z4064" s="123">
        <f t="shared" si="1756"/>
        <v>88785.724930253971</v>
      </c>
      <c r="AA4064" s="123">
        <f t="shared" si="1757"/>
        <v>1341.0844581400002</v>
      </c>
      <c r="AB4064" s="123">
        <f t="shared" si="1758"/>
        <v>53151.647357615337</v>
      </c>
      <c r="AC4064" s="123">
        <f t="shared" si="1759"/>
        <v>210332.67965300928</v>
      </c>
      <c r="AD4064" s="150">
        <f t="shared" si="1760"/>
        <v>87053.852995000008</v>
      </c>
      <c r="AE4064" s="150">
        <f t="shared" si="1761"/>
        <v>113397.91132491044</v>
      </c>
      <c r="AF4064" s="150">
        <f t="shared" si="1762"/>
        <v>1741.0770599000002</v>
      </c>
      <c r="AG4064" s="150">
        <f t="shared" si="1763"/>
        <v>68192.184846083343</v>
      </c>
      <c r="AH4064" s="150">
        <f t="shared" si="1764"/>
        <v>270385.02622589376</v>
      </c>
    </row>
    <row r="4065" spans="1:34" ht="15.75" x14ac:dyDescent="0.2">
      <c r="A4065" s="127">
        <f t="shared" si="1765"/>
        <v>45525</v>
      </c>
      <c r="B4065" s="165">
        <f t="shared" si="1741"/>
        <v>480874.27959172655</v>
      </c>
      <c r="C4065" s="124"/>
      <c r="D4065" s="128">
        <f t="shared" si="1742"/>
        <v>6967.89</v>
      </c>
      <c r="E4065" s="129">
        <f>VLOOKUP(A4064,[1]Plan1!$AY$80:$BA$314,3)</f>
        <v>6966.5</v>
      </c>
      <c r="F4065" s="130">
        <f t="shared" si="1743"/>
        <v>45520</v>
      </c>
      <c r="G4065" s="131">
        <f t="shared" si="1744"/>
        <v>-1.9948650165257931E-4</v>
      </c>
      <c r="H4065" s="132">
        <f t="shared" si="1745"/>
        <v>45551</v>
      </c>
      <c r="I4065" s="132">
        <f t="shared" si="1746"/>
        <v>45551</v>
      </c>
      <c r="J4065" s="133">
        <f t="shared" si="1747"/>
        <v>22</v>
      </c>
      <c r="K4065" s="133">
        <f t="shared" si="1748"/>
        <v>4</v>
      </c>
      <c r="L4065" s="124">
        <f t="shared" si="1749"/>
        <v>0.99996372</v>
      </c>
      <c r="M4065" s="134">
        <f t="shared" si="1750"/>
        <v>1.0038003200000001</v>
      </c>
      <c r="N4065" s="134">
        <f t="shared" si="1751"/>
        <v>1.8751441203963828</v>
      </c>
      <c r="O4065" s="124">
        <f t="shared" si="1752"/>
        <v>1.8750760900000001</v>
      </c>
      <c r="P4065" s="124"/>
      <c r="Q4065" s="125"/>
      <c r="R4065" s="126"/>
      <c r="S4065" s="124"/>
      <c r="T4065" s="135">
        <f t="shared" si="1766"/>
        <v>7.9699999999999993E-2</v>
      </c>
      <c r="U4065" s="125">
        <f t="shared" si="1753"/>
        <v>1616</v>
      </c>
      <c r="V4065" s="125">
        <v>252</v>
      </c>
      <c r="W4065" s="134">
        <f t="shared" si="1754"/>
        <v>1.635169377</v>
      </c>
      <c r="X4065" s="18"/>
      <c r="Y4065" s="123">
        <f t="shared" si="1755"/>
        <v>67054.222907000003</v>
      </c>
      <c r="Z4065" s="123">
        <f t="shared" si="1756"/>
        <v>88831.740710328901</v>
      </c>
      <c r="AA4065" s="123">
        <f t="shared" si="1757"/>
        <v>1341.0844581400002</v>
      </c>
      <c r="AB4065" s="123">
        <f t="shared" si="1758"/>
        <v>53173.998765251003</v>
      </c>
      <c r="AC4065" s="123">
        <f t="shared" si="1759"/>
        <v>210401.04684071988</v>
      </c>
      <c r="AD4065" s="150">
        <f t="shared" si="1760"/>
        <v>87053.852995000008</v>
      </c>
      <c r="AE4065" s="150">
        <f t="shared" si="1761"/>
        <v>113457.09989902498</v>
      </c>
      <c r="AF4065" s="150">
        <f t="shared" si="1762"/>
        <v>1741.0770599000002</v>
      </c>
      <c r="AG4065" s="150">
        <f t="shared" si="1763"/>
        <v>68221.202797081671</v>
      </c>
      <c r="AH4065" s="150">
        <f t="shared" si="1764"/>
        <v>270473.23275100667</v>
      </c>
    </row>
    <row r="4066" spans="1:34" ht="15.75" x14ac:dyDescent="0.2">
      <c r="A4066" s="127">
        <f t="shared" si="1765"/>
        <v>45526</v>
      </c>
      <c r="B4066" s="165">
        <f t="shared" si="1741"/>
        <v>481030.88256625668</v>
      </c>
      <c r="C4066" s="124"/>
      <c r="D4066" s="128">
        <f t="shared" si="1742"/>
        <v>6967.89</v>
      </c>
      <c r="E4066" s="129">
        <f>VLOOKUP(A4065,[1]Plan1!$AY$80:$BA$314,3)</f>
        <v>6966.5</v>
      </c>
      <c r="F4066" s="130">
        <f t="shared" si="1743"/>
        <v>45520</v>
      </c>
      <c r="G4066" s="131">
        <f t="shared" si="1744"/>
        <v>-1.9948650165257931E-4</v>
      </c>
      <c r="H4066" s="132">
        <f t="shared" si="1745"/>
        <v>45551</v>
      </c>
      <c r="I4066" s="132">
        <f t="shared" si="1746"/>
        <v>45551</v>
      </c>
      <c r="J4066" s="133">
        <f t="shared" si="1747"/>
        <v>22</v>
      </c>
      <c r="K4066" s="133">
        <f t="shared" si="1748"/>
        <v>5</v>
      </c>
      <c r="L4066" s="124">
        <f t="shared" si="1749"/>
        <v>0.99995464999999994</v>
      </c>
      <c r="M4066" s="134">
        <f t="shared" si="1750"/>
        <v>1.0038003200000001</v>
      </c>
      <c r="N4066" s="134">
        <f t="shared" si="1751"/>
        <v>1.8751441203963828</v>
      </c>
      <c r="O4066" s="124">
        <f t="shared" si="1752"/>
        <v>1.87505908</v>
      </c>
      <c r="P4066" s="124"/>
      <c r="Q4066" s="125"/>
      <c r="R4066" s="126"/>
      <c r="S4066" s="124"/>
      <c r="T4066" s="135">
        <f t="shared" si="1766"/>
        <v>7.9699999999999993E-2</v>
      </c>
      <c r="U4066" s="125">
        <f t="shared" si="1753"/>
        <v>1617</v>
      </c>
      <c r="V4066" s="125">
        <v>252</v>
      </c>
      <c r="W4066" s="134">
        <f t="shared" si="1754"/>
        <v>1.635667033</v>
      </c>
      <c r="X4066" s="18"/>
      <c r="Y4066" s="123">
        <f t="shared" si="1755"/>
        <v>67054.222907000003</v>
      </c>
      <c r="Z4066" s="123">
        <f t="shared" si="1756"/>
        <v>88877.769289306176</v>
      </c>
      <c r="AA4066" s="123">
        <f t="shared" si="1757"/>
        <v>1341.0844581400002</v>
      </c>
      <c r="AB4066" s="123">
        <f t="shared" si="1758"/>
        <v>53196.350172886669</v>
      </c>
      <c r="AC4066" s="123">
        <f t="shared" si="1759"/>
        <v>210469.42682733282</v>
      </c>
      <c r="AD4066" s="150">
        <f t="shared" si="1760"/>
        <v>87053.852995000008</v>
      </c>
      <c r="AE4066" s="150">
        <f t="shared" si="1761"/>
        <v>113516.30493594382</v>
      </c>
      <c r="AF4066" s="150">
        <f t="shared" si="1762"/>
        <v>1741.0770599000002</v>
      </c>
      <c r="AG4066" s="150">
        <f t="shared" si="1763"/>
        <v>68250.220748080013</v>
      </c>
      <c r="AH4066" s="150">
        <f t="shared" si="1764"/>
        <v>270561.45573892386</v>
      </c>
    </row>
    <row r="4067" spans="1:34" ht="15.75" x14ac:dyDescent="0.2">
      <c r="A4067" s="127">
        <f t="shared" si="1765"/>
        <v>45527</v>
      </c>
      <c r="B4067" s="165">
        <f t="shared" si="1741"/>
        <v>481187.52006954054</v>
      </c>
      <c r="C4067" s="124"/>
      <c r="D4067" s="128">
        <f t="shared" si="1742"/>
        <v>6967.89</v>
      </c>
      <c r="E4067" s="129">
        <f>VLOOKUP(A4066,[1]Plan1!$AY$80:$BA$314,3)</f>
        <v>6966.5</v>
      </c>
      <c r="F4067" s="130">
        <f t="shared" si="1743"/>
        <v>45520</v>
      </c>
      <c r="G4067" s="131">
        <f t="shared" si="1744"/>
        <v>-1.9948650165257931E-4</v>
      </c>
      <c r="H4067" s="132">
        <f t="shared" si="1745"/>
        <v>45551</v>
      </c>
      <c r="I4067" s="132">
        <f t="shared" si="1746"/>
        <v>45551</v>
      </c>
      <c r="J4067" s="133">
        <f t="shared" si="1747"/>
        <v>22</v>
      </c>
      <c r="K4067" s="133">
        <f t="shared" si="1748"/>
        <v>6</v>
      </c>
      <c r="L4067" s="124">
        <f t="shared" si="1749"/>
        <v>0.99994559000000005</v>
      </c>
      <c r="M4067" s="134">
        <f t="shared" si="1750"/>
        <v>1.0038003200000001</v>
      </c>
      <c r="N4067" s="134">
        <f t="shared" si="1751"/>
        <v>1.8751441203963828</v>
      </c>
      <c r="O4067" s="124">
        <f t="shared" si="1752"/>
        <v>1.87504209</v>
      </c>
      <c r="P4067" s="124"/>
      <c r="Q4067" s="125"/>
      <c r="R4067" s="126"/>
      <c r="S4067" s="124"/>
      <c r="T4067" s="135">
        <f t="shared" si="1766"/>
        <v>7.9699999999999993E-2</v>
      </c>
      <c r="U4067" s="125">
        <f t="shared" si="1753"/>
        <v>1618</v>
      </c>
      <c r="V4067" s="125">
        <v>252</v>
      </c>
      <c r="W4067" s="134">
        <f t="shared" si="1754"/>
        <v>1.6361648390000001</v>
      </c>
      <c r="X4067" s="18"/>
      <c r="Y4067" s="123">
        <f t="shared" si="1755"/>
        <v>67054.222907000003</v>
      </c>
      <c r="Z4067" s="123">
        <f t="shared" si="1756"/>
        <v>88923.812970961953</v>
      </c>
      <c r="AA4067" s="123">
        <f t="shared" si="1757"/>
        <v>1341.0844581400002</v>
      </c>
      <c r="AB4067" s="123">
        <f t="shared" si="1758"/>
        <v>53218.701580522335</v>
      </c>
      <c r="AC4067" s="123">
        <f t="shared" si="1759"/>
        <v>210537.82191662426</v>
      </c>
      <c r="AD4067" s="150">
        <f t="shared" si="1760"/>
        <v>87053.852995000008</v>
      </c>
      <c r="AE4067" s="150">
        <f t="shared" si="1761"/>
        <v>113575.52939893788</v>
      </c>
      <c r="AF4067" s="150">
        <f t="shared" si="1762"/>
        <v>1741.0770599000002</v>
      </c>
      <c r="AG4067" s="150">
        <f t="shared" si="1763"/>
        <v>68279.238699078356</v>
      </c>
      <c r="AH4067" s="150">
        <f t="shared" si="1764"/>
        <v>270649.69815291627</v>
      </c>
    </row>
    <row r="4068" spans="1:34" ht="15.75" x14ac:dyDescent="0.2">
      <c r="A4068" s="127">
        <f t="shared" si="1765"/>
        <v>45528</v>
      </c>
      <c r="B4068" s="165">
        <f t="shared" si="1741"/>
        <v>481344.18514824554</v>
      </c>
      <c r="C4068" s="124"/>
      <c r="D4068" s="128">
        <f t="shared" si="1742"/>
        <v>6967.89</v>
      </c>
      <c r="E4068" s="129">
        <f>VLOOKUP(A4067,[1]Plan1!$AY$80:$BA$314,3)</f>
        <v>6966.5</v>
      </c>
      <c r="F4068" s="130">
        <f t="shared" si="1743"/>
        <v>45520</v>
      </c>
      <c r="G4068" s="131">
        <f t="shared" si="1744"/>
        <v>-1.9948650165257931E-4</v>
      </c>
      <c r="H4068" s="132">
        <f t="shared" si="1745"/>
        <v>45551</v>
      </c>
      <c r="I4068" s="132">
        <f t="shared" si="1746"/>
        <v>45551</v>
      </c>
      <c r="J4068" s="133">
        <f t="shared" si="1747"/>
        <v>22</v>
      </c>
      <c r="K4068" s="133">
        <f t="shared" si="1748"/>
        <v>7</v>
      </c>
      <c r="L4068" s="124">
        <f t="shared" si="1749"/>
        <v>0.99993652</v>
      </c>
      <c r="M4068" s="134">
        <f t="shared" si="1750"/>
        <v>1.0038003200000001</v>
      </c>
      <c r="N4068" s="134">
        <f t="shared" si="1751"/>
        <v>1.8751441203963828</v>
      </c>
      <c r="O4068" s="124">
        <f t="shared" si="1752"/>
        <v>1.8750250799999999</v>
      </c>
      <c r="P4068" s="124"/>
      <c r="Q4068" s="125"/>
      <c r="R4068" s="126"/>
      <c r="S4068" s="124"/>
      <c r="T4068" s="135">
        <f t="shared" si="1766"/>
        <v>7.9699999999999993E-2</v>
      </c>
      <c r="U4068" s="125">
        <f t="shared" si="1753"/>
        <v>1619</v>
      </c>
      <c r="V4068" s="125">
        <v>252</v>
      </c>
      <c r="W4068" s="134">
        <f t="shared" si="1754"/>
        <v>1.6366627979999999</v>
      </c>
      <c r="X4068" s="18"/>
      <c r="Y4068" s="123">
        <f t="shared" si="1755"/>
        <v>67054.222907000003</v>
      </c>
      <c r="Z4068" s="123">
        <f t="shared" si="1756"/>
        <v>88969.868713948512</v>
      </c>
      <c r="AA4068" s="123">
        <f t="shared" si="1757"/>
        <v>1341.0844581400002</v>
      </c>
      <c r="AB4068" s="123">
        <f t="shared" si="1758"/>
        <v>53241.052988158008</v>
      </c>
      <c r="AC4068" s="123">
        <f t="shared" si="1759"/>
        <v>210606.22906724652</v>
      </c>
      <c r="AD4068" s="150">
        <f t="shared" si="1760"/>
        <v>87053.852995000008</v>
      </c>
      <c r="AE4068" s="150">
        <f t="shared" si="1761"/>
        <v>113634.76937602233</v>
      </c>
      <c r="AF4068" s="150">
        <f t="shared" si="1762"/>
        <v>1741.0770599000002</v>
      </c>
      <c r="AG4068" s="150">
        <f t="shared" si="1763"/>
        <v>68308.256650076684</v>
      </c>
      <c r="AH4068" s="150">
        <f t="shared" si="1764"/>
        <v>270737.95608099905</v>
      </c>
    </row>
    <row r="4069" spans="1:34" ht="15.75" x14ac:dyDescent="0.2">
      <c r="A4069" s="127">
        <f t="shared" si="1765"/>
        <v>45529</v>
      </c>
      <c r="B4069" s="165">
        <f t="shared" si="1741"/>
        <v>481395.55450687953</v>
      </c>
      <c r="C4069" s="124"/>
      <c r="D4069" s="128">
        <f t="shared" si="1742"/>
        <v>6967.89</v>
      </c>
      <c r="E4069" s="129">
        <f>VLOOKUP(A4068,[1]Plan1!$AY$80:$BA$314,3)</f>
        <v>6966.5</v>
      </c>
      <c r="F4069" s="130">
        <f t="shared" si="1743"/>
        <v>45520</v>
      </c>
      <c r="G4069" s="131">
        <f t="shared" si="1744"/>
        <v>-1.9948650165257931E-4</v>
      </c>
      <c r="H4069" s="132">
        <f t="shared" si="1745"/>
        <v>45551</v>
      </c>
      <c r="I4069" s="132">
        <f t="shared" si="1746"/>
        <v>45551</v>
      </c>
      <c r="J4069" s="133">
        <f t="shared" si="1747"/>
        <v>22</v>
      </c>
      <c r="K4069" s="133">
        <f t="shared" si="1748"/>
        <v>7</v>
      </c>
      <c r="L4069" s="124">
        <f t="shared" si="1749"/>
        <v>0.99993652</v>
      </c>
      <c r="M4069" s="134">
        <f t="shared" si="1750"/>
        <v>1.0038003200000001</v>
      </c>
      <c r="N4069" s="134">
        <f t="shared" si="1751"/>
        <v>1.8751441203963828</v>
      </c>
      <c r="O4069" s="124">
        <f t="shared" si="1752"/>
        <v>1.8750250799999999</v>
      </c>
      <c r="P4069" s="124"/>
      <c r="Q4069" s="125"/>
      <c r="R4069" s="126"/>
      <c r="S4069" s="124"/>
      <c r="T4069" s="135">
        <f t="shared" si="1766"/>
        <v>7.9699999999999993E-2</v>
      </c>
      <c r="U4069" s="125">
        <f t="shared" si="1753"/>
        <v>1619</v>
      </c>
      <c r="V4069" s="125">
        <v>252</v>
      </c>
      <c r="W4069" s="134">
        <f t="shared" si="1754"/>
        <v>1.6366627979999999</v>
      </c>
      <c r="X4069" s="18"/>
      <c r="Y4069" s="123">
        <f t="shared" si="1755"/>
        <v>67054.222907000003</v>
      </c>
      <c r="Z4069" s="123">
        <f t="shared" si="1756"/>
        <v>88969.868713948512</v>
      </c>
      <c r="AA4069" s="123">
        <f t="shared" si="1757"/>
        <v>1341.0844581400002</v>
      </c>
      <c r="AB4069" s="123">
        <f t="shared" si="1758"/>
        <v>53263.404395793666</v>
      </c>
      <c r="AC4069" s="123">
        <f t="shared" si="1759"/>
        <v>210628.58047488215</v>
      </c>
      <c r="AD4069" s="150">
        <f t="shared" si="1760"/>
        <v>87053.852995000008</v>
      </c>
      <c r="AE4069" s="150">
        <f t="shared" si="1761"/>
        <v>113634.76937602233</v>
      </c>
      <c r="AF4069" s="150">
        <f t="shared" si="1762"/>
        <v>1741.0770599000002</v>
      </c>
      <c r="AG4069" s="150">
        <f t="shared" si="1763"/>
        <v>68337.274601075012</v>
      </c>
      <c r="AH4069" s="150">
        <f t="shared" si="1764"/>
        <v>270766.97403199738</v>
      </c>
    </row>
    <row r="4070" spans="1:34" ht="15.75" x14ac:dyDescent="0.2">
      <c r="A4070" s="127">
        <f t="shared" si="1765"/>
        <v>45530</v>
      </c>
      <c r="B4070" s="165">
        <f t="shared" si="1741"/>
        <v>481446.92386551353</v>
      </c>
      <c r="C4070" s="124"/>
      <c r="D4070" s="128">
        <f t="shared" si="1742"/>
        <v>6967.89</v>
      </c>
      <c r="E4070" s="129">
        <f>VLOOKUP(A4069,[1]Plan1!$AY$80:$BA$314,3)</f>
        <v>6966.5</v>
      </c>
      <c r="F4070" s="130">
        <f t="shared" si="1743"/>
        <v>45520</v>
      </c>
      <c r="G4070" s="131">
        <f t="shared" si="1744"/>
        <v>-1.9948650165257931E-4</v>
      </c>
      <c r="H4070" s="132">
        <f t="shared" si="1745"/>
        <v>45551</v>
      </c>
      <c r="I4070" s="132">
        <f t="shared" si="1746"/>
        <v>45551</v>
      </c>
      <c r="J4070" s="133">
        <f t="shared" si="1747"/>
        <v>22</v>
      </c>
      <c r="K4070" s="133">
        <f t="shared" si="1748"/>
        <v>7</v>
      </c>
      <c r="L4070" s="124">
        <f t="shared" si="1749"/>
        <v>0.99993652</v>
      </c>
      <c r="M4070" s="134">
        <f t="shared" si="1750"/>
        <v>1.0038003200000001</v>
      </c>
      <c r="N4070" s="134">
        <f t="shared" si="1751"/>
        <v>1.8751441203963828</v>
      </c>
      <c r="O4070" s="124">
        <f t="shared" si="1752"/>
        <v>1.8750250799999999</v>
      </c>
      <c r="P4070" s="124"/>
      <c r="Q4070" s="125"/>
      <c r="R4070" s="126"/>
      <c r="S4070" s="124"/>
      <c r="T4070" s="135">
        <f t="shared" si="1766"/>
        <v>7.9699999999999993E-2</v>
      </c>
      <c r="U4070" s="125">
        <f t="shared" si="1753"/>
        <v>1619</v>
      </c>
      <c r="V4070" s="125">
        <v>252</v>
      </c>
      <c r="W4070" s="134">
        <f t="shared" si="1754"/>
        <v>1.6366627979999999</v>
      </c>
      <c r="X4070" s="18"/>
      <c r="Y4070" s="123">
        <f t="shared" si="1755"/>
        <v>67054.222907000003</v>
      </c>
      <c r="Z4070" s="123">
        <f t="shared" si="1756"/>
        <v>88969.868713948512</v>
      </c>
      <c r="AA4070" s="123">
        <f t="shared" si="1757"/>
        <v>1341.0844581400002</v>
      </c>
      <c r="AB4070" s="123">
        <f t="shared" si="1758"/>
        <v>53285.75580342934</v>
      </c>
      <c r="AC4070" s="123">
        <f t="shared" si="1759"/>
        <v>210650.93188251785</v>
      </c>
      <c r="AD4070" s="150">
        <f t="shared" si="1760"/>
        <v>87053.852995000008</v>
      </c>
      <c r="AE4070" s="150">
        <f t="shared" si="1761"/>
        <v>113634.76937602233</v>
      </c>
      <c r="AF4070" s="150">
        <f t="shared" si="1762"/>
        <v>1741.0770599000002</v>
      </c>
      <c r="AG4070" s="150">
        <f t="shared" si="1763"/>
        <v>68366.292552073341</v>
      </c>
      <c r="AH4070" s="150">
        <f t="shared" si="1764"/>
        <v>270795.99198299571</v>
      </c>
    </row>
    <row r="4071" spans="1:34" ht="15.75" x14ac:dyDescent="0.2">
      <c r="A4071" s="127">
        <f t="shared" si="1765"/>
        <v>45531</v>
      </c>
      <c r="B4071" s="165">
        <f t="shared" si="1741"/>
        <v>481603.61988540355</v>
      </c>
      <c r="C4071" s="124"/>
      <c r="D4071" s="128">
        <f t="shared" si="1742"/>
        <v>6967.89</v>
      </c>
      <c r="E4071" s="129">
        <f>VLOOKUP(A4070,[1]Plan1!$AY$80:$BA$314,3)</f>
        <v>6966.5</v>
      </c>
      <c r="F4071" s="130">
        <f t="shared" si="1743"/>
        <v>45520</v>
      </c>
      <c r="G4071" s="131">
        <f t="shared" si="1744"/>
        <v>-1.9948650165257931E-4</v>
      </c>
      <c r="H4071" s="132">
        <f t="shared" si="1745"/>
        <v>45551</v>
      </c>
      <c r="I4071" s="132">
        <f t="shared" si="1746"/>
        <v>45551</v>
      </c>
      <c r="J4071" s="133">
        <f t="shared" si="1747"/>
        <v>22</v>
      </c>
      <c r="K4071" s="133">
        <f t="shared" si="1748"/>
        <v>8</v>
      </c>
      <c r="L4071" s="124">
        <f t="shared" si="1749"/>
        <v>0.99992745000000005</v>
      </c>
      <c r="M4071" s="134">
        <f t="shared" si="1750"/>
        <v>1.0038003200000001</v>
      </c>
      <c r="N4071" s="134">
        <f t="shared" si="1751"/>
        <v>1.8751441203963828</v>
      </c>
      <c r="O4071" s="124">
        <f t="shared" si="1752"/>
        <v>1.87500807</v>
      </c>
      <c r="P4071" s="124"/>
      <c r="Q4071" s="125"/>
      <c r="R4071" s="126"/>
      <c r="S4071" s="124"/>
      <c r="T4071" s="135">
        <f t="shared" si="1766"/>
        <v>7.9699999999999993E-2</v>
      </c>
      <c r="U4071" s="125">
        <f t="shared" si="1753"/>
        <v>1620</v>
      </c>
      <c r="V4071" s="125">
        <v>252</v>
      </c>
      <c r="W4071" s="134">
        <f t="shared" si="1754"/>
        <v>1.637160908</v>
      </c>
      <c r="X4071" s="18"/>
      <c r="Y4071" s="123">
        <f t="shared" si="1755"/>
        <v>67054.222907000003</v>
      </c>
      <c r="Z4071" s="123">
        <f t="shared" si="1756"/>
        <v>89015.937990431616</v>
      </c>
      <c r="AA4071" s="123">
        <f t="shared" si="1757"/>
        <v>1341.0844581400002</v>
      </c>
      <c r="AB4071" s="123">
        <f t="shared" si="1758"/>
        <v>53308.107211065006</v>
      </c>
      <c r="AC4071" s="123">
        <f t="shared" si="1759"/>
        <v>210719.3525666366</v>
      </c>
      <c r="AD4071" s="150">
        <f t="shared" si="1760"/>
        <v>87053.852995000008</v>
      </c>
      <c r="AE4071" s="150">
        <f t="shared" si="1761"/>
        <v>113694.02676079524</v>
      </c>
      <c r="AF4071" s="150">
        <f t="shared" si="1762"/>
        <v>1741.0770599000002</v>
      </c>
      <c r="AG4071" s="150">
        <f t="shared" si="1763"/>
        <v>68395.310503071669</v>
      </c>
      <c r="AH4071" s="150">
        <f t="shared" si="1764"/>
        <v>270884.26731876691</v>
      </c>
    </row>
    <row r="4072" spans="1:34" ht="15.75" x14ac:dyDescent="0.2">
      <c r="A4072" s="127">
        <f t="shared" si="1765"/>
        <v>45532</v>
      </c>
      <c r="B4072" s="165">
        <f t="shared" si="1741"/>
        <v>481760.34874918323</v>
      </c>
      <c r="C4072" s="124"/>
      <c r="D4072" s="128">
        <f t="shared" si="1742"/>
        <v>6967.89</v>
      </c>
      <c r="E4072" s="129">
        <f>VLOOKUP(A4071,[1]Plan1!$AY$80:$BA$314,3)</f>
        <v>6966.5</v>
      </c>
      <c r="F4072" s="130">
        <f t="shared" si="1743"/>
        <v>45520</v>
      </c>
      <c r="G4072" s="131">
        <f t="shared" si="1744"/>
        <v>-1.9948650165257931E-4</v>
      </c>
      <c r="H4072" s="132">
        <f t="shared" si="1745"/>
        <v>45551</v>
      </c>
      <c r="I4072" s="132">
        <f t="shared" si="1746"/>
        <v>45551</v>
      </c>
      <c r="J4072" s="133">
        <f t="shared" si="1747"/>
        <v>22</v>
      </c>
      <c r="K4072" s="133">
        <f t="shared" si="1748"/>
        <v>9</v>
      </c>
      <c r="L4072" s="124">
        <f t="shared" si="1749"/>
        <v>0.99991838</v>
      </c>
      <c r="M4072" s="134">
        <f t="shared" si="1750"/>
        <v>1.0038003200000001</v>
      </c>
      <c r="N4072" s="134">
        <f t="shared" si="1751"/>
        <v>1.8751441203963828</v>
      </c>
      <c r="O4072" s="124">
        <f t="shared" si="1752"/>
        <v>1.8749910700000001</v>
      </c>
      <c r="P4072" s="124"/>
      <c r="Q4072" s="125"/>
      <c r="R4072" s="126"/>
      <c r="S4072" s="124"/>
      <c r="T4072" s="135">
        <f t="shared" si="1766"/>
        <v>7.9699999999999993E-2</v>
      </c>
      <c r="U4072" s="125">
        <f t="shared" si="1753"/>
        <v>1621</v>
      </c>
      <c r="V4072" s="125">
        <v>252</v>
      </c>
      <c r="W4072" s="134">
        <f t="shared" si="1754"/>
        <v>1.637659169</v>
      </c>
      <c r="X4072" s="18"/>
      <c r="Y4072" s="123">
        <f t="shared" si="1755"/>
        <v>67054.222907000003</v>
      </c>
      <c r="Z4072" s="123">
        <f t="shared" si="1756"/>
        <v>89062.021632643402</v>
      </c>
      <c r="AA4072" s="123">
        <f t="shared" si="1757"/>
        <v>1341.0844581400002</v>
      </c>
      <c r="AB4072" s="123">
        <f t="shared" si="1758"/>
        <v>53330.458618700672</v>
      </c>
      <c r="AC4072" s="123">
        <f t="shared" si="1759"/>
        <v>210787.78761648407</v>
      </c>
      <c r="AD4072" s="150">
        <f t="shared" si="1760"/>
        <v>87053.852995000008</v>
      </c>
      <c r="AE4072" s="150">
        <f t="shared" si="1761"/>
        <v>113753.30262372919</v>
      </c>
      <c r="AF4072" s="150">
        <f t="shared" si="1762"/>
        <v>1741.0770599000002</v>
      </c>
      <c r="AG4072" s="150">
        <f t="shared" si="1763"/>
        <v>68424.328454069997</v>
      </c>
      <c r="AH4072" s="150">
        <f t="shared" si="1764"/>
        <v>270972.56113269919</v>
      </c>
    </row>
    <row r="4073" spans="1:34" ht="15.75" x14ac:dyDescent="0.2">
      <c r="A4073" s="127">
        <f t="shared" si="1765"/>
        <v>45533</v>
      </c>
      <c r="B4073" s="165">
        <f t="shared" si="1741"/>
        <v>481917.10686728079</v>
      </c>
      <c r="C4073" s="124"/>
      <c r="D4073" s="128">
        <f t="shared" si="1742"/>
        <v>6967.89</v>
      </c>
      <c r="E4073" s="129">
        <f>VLOOKUP(A4072,[1]Plan1!$AY$80:$BA$314,3)</f>
        <v>6966.5</v>
      </c>
      <c r="F4073" s="130">
        <f t="shared" si="1743"/>
        <v>45520</v>
      </c>
      <c r="G4073" s="131">
        <f t="shared" si="1744"/>
        <v>-1.9948650165257931E-4</v>
      </c>
      <c r="H4073" s="132">
        <f t="shared" si="1745"/>
        <v>45551</v>
      </c>
      <c r="I4073" s="132">
        <f t="shared" si="1746"/>
        <v>45551</v>
      </c>
      <c r="J4073" s="133">
        <f t="shared" si="1747"/>
        <v>22</v>
      </c>
      <c r="K4073" s="133">
        <f t="shared" si="1748"/>
        <v>10</v>
      </c>
      <c r="L4073" s="124">
        <f t="shared" si="1749"/>
        <v>0.99990931000000005</v>
      </c>
      <c r="M4073" s="134">
        <f t="shared" si="1750"/>
        <v>1.0038003200000001</v>
      </c>
      <c r="N4073" s="134">
        <f t="shared" si="1751"/>
        <v>1.8751441203963828</v>
      </c>
      <c r="O4073" s="124">
        <f t="shared" si="1752"/>
        <v>1.87497406</v>
      </c>
      <c r="P4073" s="124"/>
      <c r="Q4073" s="125"/>
      <c r="R4073" s="126"/>
      <c r="S4073" s="124"/>
      <c r="T4073" s="135">
        <f t="shared" si="1766"/>
        <v>7.9699999999999993E-2</v>
      </c>
      <c r="U4073" s="125">
        <f t="shared" si="1753"/>
        <v>1622</v>
      </c>
      <c r="V4073" s="125">
        <v>252</v>
      </c>
      <c r="W4073" s="134">
        <f t="shared" si="1754"/>
        <v>1.6381575820000001</v>
      </c>
      <c r="X4073" s="18"/>
      <c r="Y4073" s="123">
        <f t="shared" si="1755"/>
        <v>67054.222907000003</v>
      </c>
      <c r="Z4073" s="123">
        <f t="shared" si="1756"/>
        <v>89108.11807052567</v>
      </c>
      <c r="AA4073" s="123">
        <f t="shared" si="1757"/>
        <v>1341.0844581400002</v>
      </c>
      <c r="AB4073" s="123">
        <f t="shared" si="1758"/>
        <v>53352.81002633633</v>
      </c>
      <c r="AC4073" s="123">
        <f t="shared" si="1759"/>
        <v>210856.23546200199</v>
      </c>
      <c r="AD4073" s="150">
        <f t="shared" si="1760"/>
        <v>87053.852995000008</v>
      </c>
      <c r="AE4073" s="150">
        <f t="shared" si="1761"/>
        <v>113812.59494531043</v>
      </c>
      <c r="AF4073" s="150">
        <f t="shared" si="1762"/>
        <v>1741.0770599000002</v>
      </c>
      <c r="AG4073" s="150">
        <f t="shared" si="1763"/>
        <v>68453.346405068354</v>
      </c>
      <c r="AH4073" s="150">
        <f t="shared" si="1764"/>
        <v>271060.8714052788</v>
      </c>
    </row>
    <row r="4074" spans="1:34" ht="15.75" x14ac:dyDescent="0.2">
      <c r="A4074" s="127">
        <f t="shared" si="1765"/>
        <v>45534</v>
      </c>
      <c r="B4074" s="165">
        <f t="shared" si="1741"/>
        <v>482073.89995133446</v>
      </c>
      <c r="C4074" s="124"/>
      <c r="D4074" s="128">
        <f t="shared" si="1742"/>
        <v>6967.89</v>
      </c>
      <c r="E4074" s="129">
        <f>VLOOKUP(A4073,[1]Plan1!$AY$80:$BA$314,3)</f>
        <v>6966.5</v>
      </c>
      <c r="F4074" s="130">
        <f t="shared" si="1743"/>
        <v>45520</v>
      </c>
      <c r="G4074" s="131">
        <f t="shared" si="1744"/>
        <v>-1.9948650165257931E-4</v>
      </c>
      <c r="H4074" s="132">
        <f t="shared" si="1745"/>
        <v>45551</v>
      </c>
      <c r="I4074" s="132">
        <f t="shared" si="1746"/>
        <v>45551</v>
      </c>
      <c r="J4074" s="133">
        <f t="shared" si="1747"/>
        <v>22</v>
      </c>
      <c r="K4074" s="133">
        <f t="shared" si="1748"/>
        <v>11</v>
      </c>
      <c r="L4074" s="124">
        <f t="shared" si="1749"/>
        <v>0.99990025000000005</v>
      </c>
      <c r="M4074" s="134">
        <f t="shared" si="1750"/>
        <v>1.0038003200000001</v>
      </c>
      <c r="N4074" s="134">
        <f t="shared" si="1751"/>
        <v>1.8751441203963828</v>
      </c>
      <c r="O4074" s="124">
        <f t="shared" si="1752"/>
        <v>1.87495707</v>
      </c>
      <c r="P4074" s="124"/>
      <c r="Q4074" s="125"/>
      <c r="R4074" s="126"/>
      <c r="S4074" s="124"/>
      <c r="T4074" s="135">
        <f t="shared" si="1766"/>
        <v>7.9699999999999993E-2</v>
      </c>
      <c r="U4074" s="125">
        <f t="shared" si="1753"/>
        <v>1623</v>
      </c>
      <c r="V4074" s="125">
        <v>252</v>
      </c>
      <c r="W4074" s="134">
        <f t="shared" si="1754"/>
        <v>1.6386561470000001</v>
      </c>
      <c r="X4074" s="18"/>
      <c r="Y4074" s="123">
        <f t="shared" si="1755"/>
        <v>67054.222907000003</v>
      </c>
      <c r="Z4074" s="123">
        <f t="shared" si="1756"/>
        <v>89154.229802316317</v>
      </c>
      <c r="AA4074" s="123">
        <f t="shared" si="1757"/>
        <v>1341.0844581400002</v>
      </c>
      <c r="AB4074" s="123">
        <f t="shared" si="1758"/>
        <v>53375.161433971996</v>
      </c>
      <c r="AC4074" s="123">
        <f t="shared" si="1759"/>
        <v>210924.6986014283</v>
      </c>
      <c r="AD4074" s="150">
        <f t="shared" si="1760"/>
        <v>87053.852995000008</v>
      </c>
      <c r="AE4074" s="150">
        <f t="shared" si="1761"/>
        <v>113871.90693893949</v>
      </c>
      <c r="AF4074" s="150">
        <f t="shared" si="1762"/>
        <v>1741.0770599000002</v>
      </c>
      <c r="AG4074" s="150">
        <f t="shared" si="1763"/>
        <v>68482.364356066682</v>
      </c>
      <c r="AH4074" s="150">
        <f t="shared" si="1764"/>
        <v>271149.20134990616</v>
      </c>
    </row>
    <row r="4075" spans="1:34" ht="15.75" x14ac:dyDescent="0.2">
      <c r="A4075" s="127">
        <f t="shared" si="1765"/>
        <v>45535</v>
      </c>
      <c r="B4075" s="165">
        <f t="shared" si="1741"/>
        <v>482230.72016462323</v>
      </c>
      <c r="C4075" s="124"/>
      <c r="D4075" s="128">
        <f t="shared" si="1742"/>
        <v>6967.89</v>
      </c>
      <c r="E4075" s="129">
        <f>VLOOKUP(A4074,[1]Plan1!$AY$80:$BA$314,3)</f>
        <v>6966.5</v>
      </c>
      <c r="F4075" s="130">
        <f t="shared" si="1743"/>
        <v>45520</v>
      </c>
      <c r="G4075" s="131">
        <f t="shared" si="1744"/>
        <v>-1.9948650165257931E-4</v>
      </c>
      <c r="H4075" s="132">
        <f t="shared" si="1745"/>
        <v>45551</v>
      </c>
      <c r="I4075" s="132">
        <f t="shared" si="1746"/>
        <v>45551</v>
      </c>
      <c r="J4075" s="133">
        <f t="shared" si="1747"/>
        <v>22</v>
      </c>
      <c r="K4075" s="133">
        <f t="shared" si="1748"/>
        <v>12</v>
      </c>
      <c r="L4075" s="124">
        <f t="shared" si="1749"/>
        <v>0.99989117999999999</v>
      </c>
      <c r="M4075" s="134">
        <f t="shared" si="1750"/>
        <v>1.0038003200000001</v>
      </c>
      <c r="N4075" s="134">
        <f t="shared" si="1751"/>
        <v>1.8751441203963828</v>
      </c>
      <c r="O4075" s="124">
        <f t="shared" si="1752"/>
        <v>1.8749400599999999</v>
      </c>
      <c r="P4075" s="124"/>
      <c r="Q4075" s="125"/>
      <c r="R4075" s="126"/>
      <c r="S4075" s="124"/>
      <c r="T4075" s="135">
        <f t="shared" si="1766"/>
        <v>7.9699999999999993E-2</v>
      </c>
      <c r="U4075" s="125">
        <f t="shared" si="1753"/>
        <v>1624</v>
      </c>
      <c r="V4075" s="125">
        <v>252</v>
      </c>
      <c r="W4075" s="134">
        <f t="shared" si="1754"/>
        <v>1.6391548629999999</v>
      </c>
      <c r="X4075" s="18"/>
      <c r="Y4075" s="123">
        <f t="shared" si="1755"/>
        <v>67054.222907000003</v>
      </c>
      <c r="Z4075" s="123">
        <f t="shared" si="1756"/>
        <v>89200.353400278458</v>
      </c>
      <c r="AA4075" s="123">
        <f t="shared" si="1757"/>
        <v>1341.0844581400002</v>
      </c>
      <c r="AB4075" s="123">
        <f t="shared" si="1758"/>
        <v>53397.512841607677</v>
      </c>
      <c r="AC4075" s="123">
        <f t="shared" si="1759"/>
        <v>210993.17360702614</v>
      </c>
      <c r="AD4075" s="150">
        <f t="shared" si="1760"/>
        <v>87053.852995000008</v>
      </c>
      <c r="AE4075" s="150">
        <f t="shared" si="1761"/>
        <v>113931.23419563206</v>
      </c>
      <c r="AF4075" s="150">
        <f t="shared" si="1762"/>
        <v>1741.0770599000002</v>
      </c>
      <c r="AG4075" s="150">
        <f t="shared" si="1763"/>
        <v>68511.382307065011</v>
      </c>
      <c r="AH4075" s="150">
        <f t="shared" si="1764"/>
        <v>271237.54655759712</v>
      </c>
    </row>
    <row r="4076" spans="1:34" ht="15.75" x14ac:dyDescent="0.2">
      <c r="A4076" s="127">
        <f t="shared" si="1765"/>
        <v>45536</v>
      </c>
      <c r="B4076" s="165">
        <f t="shared" si="1741"/>
        <v>482282.08952325722</v>
      </c>
      <c r="C4076" s="124"/>
      <c r="D4076" s="128">
        <f t="shared" si="1742"/>
        <v>6967.89</v>
      </c>
      <c r="E4076" s="129">
        <f>VLOOKUP(A4075,[1]Plan1!$AY$80:$BA$314,3)</f>
        <v>6966.5</v>
      </c>
      <c r="F4076" s="130">
        <f t="shared" si="1743"/>
        <v>45520</v>
      </c>
      <c r="G4076" s="131">
        <f t="shared" si="1744"/>
        <v>-1.9948650165257931E-4</v>
      </c>
      <c r="H4076" s="132">
        <f t="shared" si="1745"/>
        <v>45551</v>
      </c>
      <c r="I4076" s="132">
        <f t="shared" si="1746"/>
        <v>45551</v>
      </c>
      <c r="J4076" s="133">
        <f t="shared" si="1747"/>
        <v>22</v>
      </c>
      <c r="K4076" s="133">
        <f t="shared" si="1748"/>
        <v>12</v>
      </c>
      <c r="L4076" s="124">
        <f t="shared" si="1749"/>
        <v>0.99989117999999999</v>
      </c>
      <c r="M4076" s="134">
        <f t="shared" si="1750"/>
        <v>1.0038003200000001</v>
      </c>
      <c r="N4076" s="134">
        <f t="shared" si="1751"/>
        <v>1.8751441203963828</v>
      </c>
      <c r="O4076" s="124">
        <f t="shared" si="1752"/>
        <v>1.8749400599999999</v>
      </c>
      <c r="P4076" s="124"/>
      <c r="Q4076" s="125"/>
      <c r="R4076" s="126"/>
      <c r="S4076" s="124"/>
      <c r="T4076" s="135">
        <f t="shared" si="1766"/>
        <v>7.9699999999999993E-2</v>
      </c>
      <c r="U4076" s="125">
        <f t="shared" si="1753"/>
        <v>1624</v>
      </c>
      <c r="V4076" s="125">
        <v>252</v>
      </c>
      <c r="W4076" s="134">
        <f t="shared" si="1754"/>
        <v>1.6391548629999999</v>
      </c>
      <c r="X4076" s="18"/>
      <c r="Y4076" s="123">
        <f t="shared" si="1755"/>
        <v>67054.222907000003</v>
      </c>
      <c r="Z4076" s="123">
        <f t="shared" si="1756"/>
        <v>89200.353400278458</v>
      </c>
      <c r="AA4076" s="123">
        <f t="shared" si="1757"/>
        <v>1341.0844581400002</v>
      </c>
      <c r="AB4076" s="123">
        <f t="shared" si="1758"/>
        <v>53419.864249243343</v>
      </c>
      <c r="AC4076" s="123">
        <f t="shared" si="1759"/>
        <v>211015.52501466181</v>
      </c>
      <c r="AD4076" s="150">
        <f t="shared" si="1760"/>
        <v>87053.852995000008</v>
      </c>
      <c r="AE4076" s="150">
        <f t="shared" si="1761"/>
        <v>113931.23419563206</v>
      </c>
      <c r="AF4076" s="150">
        <f t="shared" si="1762"/>
        <v>1741.0770599000002</v>
      </c>
      <c r="AG4076" s="150">
        <f t="shared" si="1763"/>
        <v>68540.400258063339</v>
      </c>
      <c r="AH4076" s="150">
        <f t="shared" si="1764"/>
        <v>271266.56450859539</v>
      </c>
    </row>
    <row r="4077" spans="1:34" ht="15.75" x14ac:dyDescent="0.2">
      <c r="A4077" s="127">
        <f t="shared" si="1765"/>
        <v>45537</v>
      </c>
      <c r="B4077" s="165">
        <f t="shared" si="1741"/>
        <v>482333.45888189122</v>
      </c>
      <c r="C4077" s="124"/>
      <c r="D4077" s="128">
        <f t="shared" si="1742"/>
        <v>6967.89</v>
      </c>
      <c r="E4077" s="129">
        <f>VLOOKUP(A4076,[1]Plan1!$AY$80:$BA$314,3)</f>
        <v>6966.5</v>
      </c>
      <c r="F4077" s="130">
        <f t="shared" si="1743"/>
        <v>45520</v>
      </c>
      <c r="G4077" s="131">
        <f t="shared" si="1744"/>
        <v>-1.9948650165257931E-4</v>
      </c>
      <c r="H4077" s="132">
        <f t="shared" si="1745"/>
        <v>45551</v>
      </c>
      <c r="I4077" s="132">
        <f t="shared" si="1746"/>
        <v>45551</v>
      </c>
      <c r="J4077" s="133">
        <f t="shared" si="1747"/>
        <v>22</v>
      </c>
      <c r="K4077" s="133">
        <f t="shared" si="1748"/>
        <v>12</v>
      </c>
      <c r="L4077" s="124">
        <f t="shared" si="1749"/>
        <v>0.99989117999999999</v>
      </c>
      <c r="M4077" s="134">
        <f t="shared" si="1750"/>
        <v>1.0038003200000001</v>
      </c>
      <c r="N4077" s="134">
        <f t="shared" si="1751"/>
        <v>1.8751441203963828</v>
      </c>
      <c r="O4077" s="124">
        <f t="shared" si="1752"/>
        <v>1.8749400599999999</v>
      </c>
      <c r="P4077" s="124"/>
      <c r="Q4077" s="125"/>
      <c r="R4077" s="126"/>
      <c r="S4077" s="124"/>
      <c r="T4077" s="135">
        <f t="shared" si="1766"/>
        <v>7.9699999999999993E-2</v>
      </c>
      <c r="U4077" s="125">
        <f t="shared" si="1753"/>
        <v>1624</v>
      </c>
      <c r="V4077" s="125">
        <v>252</v>
      </c>
      <c r="W4077" s="134">
        <f t="shared" si="1754"/>
        <v>1.6391548629999999</v>
      </c>
      <c r="X4077" s="18"/>
      <c r="Y4077" s="123">
        <f t="shared" si="1755"/>
        <v>67054.222907000003</v>
      </c>
      <c r="Z4077" s="123">
        <f t="shared" si="1756"/>
        <v>89200.353400278458</v>
      </c>
      <c r="AA4077" s="123">
        <f t="shared" si="1757"/>
        <v>1341.0844581400002</v>
      </c>
      <c r="AB4077" s="123">
        <f t="shared" si="1758"/>
        <v>53442.215656879009</v>
      </c>
      <c r="AC4077" s="123">
        <f t="shared" si="1759"/>
        <v>211037.87642229747</v>
      </c>
      <c r="AD4077" s="150">
        <f t="shared" si="1760"/>
        <v>87053.852995000008</v>
      </c>
      <c r="AE4077" s="150">
        <f t="shared" si="1761"/>
        <v>113931.23419563206</v>
      </c>
      <c r="AF4077" s="150">
        <f t="shared" si="1762"/>
        <v>1741.0770599000002</v>
      </c>
      <c r="AG4077" s="150">
        <f t="shared" si="1763"/>
        <v>68569.418209061667</v>
      </c>
      <c r="AH4077" s="150">
        <f t="shared" si="1764"/>
        <v>271295.58245959377</v>
      </c>
    </row>
    <row r="4078" spans="1:34" ht="15.75" x14ac:dyDescent="0.2">
      <c r="A4078" s="127">
        <f t="shared" si="1765"/>
        <v>45538</v>
      </c>
      <c r="B4078" s="165">
        <f t="shared" si="1741"/>
        <v>482490.31046775787</v>
      </c>
      <c r="C4078" s="124"/>
      <c r="D4078" s="128">
        <f t="shared" si="1742"/>
        <v>6967.89</v>
      </c>
      <c r="E4078" s="129">
        <f>VLOOKUP(A4077,[1]Plan1!$AY$80:$BA$314,3)</f>
        <v>6966.5</v>
      </c>
      <c r="F4078" s="130">
        <f t="shared" si="1743"/>
        <v>45520</v>
      </c>
      <c r="G4078" s="131">
        <f t="shared" si="1744"/>
        <v>-1.9948650165257931E-4</v>
      </c>
      <c r="H4078" s="132">
        <f t="shared" si="1745"/>
        <v>45551</v>
      </c>
      <c r="I4078" s="132">
        <f t="shared" si="1746"/>
        <v>45551</v>
      </c>
      <c r="J4078" s="133">
        <f t="shared" si="1747"/>
        <v>22</v>
      </c>
      <c r="K4078" s="133">
        <f t="shared" si="1748"/>
        <v>13</v>
      </c>
      <c r="L4078" s="124">
        <f t="shared" si="1749"/>
        <v>0.99988211000000005</v>
      </c>
      <c r="M4078" s="134">
        <f t="shared" si="1750"/>
        <v>1.0038003200000001</v>
      </c>
      <c r="N4078" s="134">
        <f t="shared" si="1751"/>
        <v>1.8751441203963828</v>
      </c>
      <c r="O4078" s="124">
        <f t="shared" si="1752"/>
        <v>1.87492305</v>
      </c>
      <c r="P4078" s="124"/>
      <c r="Q4078" s="125"/>
      <c r="R4078" s="126"/>
      <c r="S4078" s="124"/>
      <c r="T4078" s="135">
        <f t="shared" si="1766"/>
        <v>7.9699999999999993E-2</v>
      </c>
      <c r="U4078" s="125">
        <f t="shared" si="1753"/>
        <v>1625</v>
      </c>
      <c r="V4078" s="125">
        <v>252</v>
      </c>
      <c r="W4078" s="134">
        <f t="shared" si="1754"/>
        <v>1.639653732</v>
      </c>
      <c r="X4078" s="18"/>
      <c r="Y4078" s="123">
        <f t="shared" si="1755"/>
        <v>67054.222907000003</v>
      </c>
      <c r="Z4078" s="123">
        <f t="shared" si="1756"/>
        <v>89246.490720425965</v>
      </c>
      <c r="AA4078" s="123">
        <f t="shared" si="1757"/>
        <v>1341.0844581400002</v>
      </c>
      <c r="AB4078" s="123">
        <f t="shared" si="1758"/>
        <v>53464.567064514667</v>
      </c>
      <c r="AC4078" s="123">
        <f t="shared" si="1759"/>
        <v>211106.36515008062</v>
      </c>
      <c r="AD4078" s="150">
        <f t="shared" si="1760"/>
        <v>87053.852995000008</v>
      </c>
      <c r="AE4078" s="150">
        <f t="shared" si="1761"/>
        <v>113990.57910271722</v>
      </c>
      <c r="AF4078" s="150">
        <f t="shared" si="1762"/>
        <v>1741.0770599000002</v>
      </c>
      <c r="AG4078" s="150">
        <f t="shared" si="1763"/>
        <v>68598.43616006001</v>
      </c>
      <c r="AH4078" s="150">
        <f t="shared" si="1764"/>
        <v>271383.94531767728</v>
      </c>
    </row>
    <row r="4079" spans="1:34" ht="15.75" x14ac:dyDescent="0.2">
      <c r="A4079" s="127">
        <f t="shared" si="1765"/>
        <v>45539</v>
      </c>
      <c r="B4079" s="165">
        <f t="shared" si="1741"/>
        <v>482647.19489591918</v>
      </c>
      <c r="C4079" s="124"/>
      <c r="D4079" s="128">
        <f t="shared" si="1742"/>
        <v>6967.89</v>
      </c>
      <c r="E4079" s="129">
        <f>VLOOKUP(A4078,[1]Plan1!$AY$80:$BA$314,3)</f>
        <v>6966.5</v>
      </c>
      <c r="F4079" s="130">
        <f t="shared" si="1743"/>
        <v>45520</v>
      </c>
      <c r="G4079" s="131">
        <f t="shared" si="1744"/>
        <v>-1.9948650165257931E-4</v>
      </c>
      <c r="H4079" s="132">
        <f t="shared" si="1745"/>
        <v>45551</v>
      </c>
      <c r="I4079" s="132">
        <f t="shared" si="1746"/>
        <v>45551</v>
      </c>
      <c r="J4079" s="133">
        <f t="shared" si="1747"/>
        <v>22</v>
      </c>
      <c r="K4079" s="133">
        <f t="shared" si="1748"/>
        <v>14</v>
      </c>
      <c r="L4079" s="124">
        <f t="shared" si="1749"/>
        <v>0.99987303999999999</v>
      </c>
      <c r="M4079" s="134">
        <f t="shared" si="1750"/>
        <v>1.0038003200000001</v>
      </c>
      <c r="N4079" s="134">
        <f t="shared" si="1751"/>
        <v>1.8751441203963828</v>
      </c>
      <c r="O4079" s="124">
        <f t="shared" si="1752"/>
        <v>1.8749060500000001</v>
      </c>
      <c r="P4079" s="124"/>
      <c r="Q4079" s="125"/>
      <c r="R4079" s="126"/>
      <c r="S4079" s="124"/>
      <c r="T4079" s="135">
        <f t="shared" si="1766"/>
        <v>7.9699999999999993E-2</v>
      </c>
      <c r="U4079" s="125">
        <f t="shared" si="1753"/>
        <v>1626</v>
      </c>
      <c r="V4079" s="125">
        <v>252</v>
      </c>
      <c r="W4079" s="134">
        <f t="shared" si="1754"/>
        <v>1.6401527520000001</v>
      </c>
      <c r="X4079" s="18"/>
      <c r="Y4079" s="123">
        <f t="shared" si="1755"/>
        <v>67054.222907000003</v>
      </c>
      <c r="Z4079" s="123">
        <f t="shared" si="1756"/>
        <v>89292.642405604434</v>
      </c>
      <c r="AA4079" s="123">
        <f t="shared" si="1757"/>
        <v>1341.0844581400002</v>
      </c>
      <c r="AB4079" s="123">
        <f t="shared" si="1758"/>
        <v>53486.918472150333</v>
      </c>
      <c r="AC4079" s="123">
        <f t="shared" si="1759"/>
        <v>211174.86824289476</v>
      </c>
      <c r="AD4079" s="150">
        <f t="shared" si="1760"/>
        <v>87053.852995000008</v>
      </c>
      <c r="AE4079" s="150">
        <f t="shared" si="1761"/>
        <v>114049.94248706607</v>
      </c>
      <c r="AF4079" s="150">
        <f t="shared" si="1762"/>
        <v>1741.0770599000002</v>
      </c>
      <c r="AG4079" s="150">
        <f t="shared" si="1763"/>
        <v>68627.454111058338</v>
      </c>
      <c r="AH4079" s="150">
        <f t="shared" si="1764"/>
        <v>271472.32665302441</v>
      </c>
    </row>
    <row r="4080" spans="1:34" ht="15.75" x14ac:dyDescent="0.2">
      <c r="A4080" s="127">
        <f t="shared" si="1765"/>
        <v>45540</v>
      </c>
      <c r="B4080" s="165">
        <f t="shared" si="1741"/>
        <v>482804.11238515552</v>
      </c>
      <c r="C4080" s="124"/>
      <c r="D4080" s="128">
        <f t="shared" si="1742"/>
        <v>6967.89</v>
      </c>
      <c r="E4080" s="129">
        <f>VLOOKUP(A4079,[1]Plan1!$AY$80:$BA$314,3)</f>
        <v>6966.5</v>
      </c>
      <c r="F4080" s="130">
        <f t="shared" si="1743"/>
        <v>45520</v>
      </c>
      <c r="G4080" s="131">
        <f t="shared" si="1744"/>
        <v>-1.9948650165257931E-4</v>
      </c>
      <c r="H4080" s="132">
        <f t="shared" si="1745"/>
        <v>45551</v>
      </c>
      <c r="I4080" s="132">
        <f t="shared" si="1746"/>
        <v>45551</v>
      </c>
      <c r="J4080" s="133">
        <f t="shared" si="1747"/>
        <v>22</v>
      </c>
      <c r="K4080" s="133">
        <f t="shared" si="1748"/>
        <v>15</v>
      </c>
      <c r="L4080" s="124">
        <f t="shared" si="1749"/>
        <v>0.99986397999999999</v>
      </c>
      <c r="M4080" s="134">
        <f t="shared" si="1750"/>
        <v>1.0038003200000001</v>
      </c>
      <c r="N4080" s="134">
        <f t="shared" si="1751"/>
        <v>1.8751441203963828</v>
      </c>
      <c r="O4080" s="124">
        <f t="shared" si="1752"/>
        <v>1.8748890600000001</v>
      </c>
      <c r="P4080" s="124"/>
      <c r="Q4080" s="125"/>
      <c r="R4080" s="126"/>
      <c r="S4080" s="124"/>
      <c r="T4080" s="135">
        <f t="shared" si="1766"/>
        <v>7.9699999999999993E-2</v>
      </c>
      <c r="U4080" s="125">
        <f t="shared" si="1753"/>
        <v>1627</v>
      </c>
      <c r="V4080" s="125">
        <v>252</v>
      </c>
      <c r="W4080" s="134">
        <f t="shared" si="1754"/>
        <v>1.6406519239999999</v>
      </c>
      <c r="X4080" s="18"/>
      <c r="Y4080" s="123">
        <f t="shared" si="1755"/>
        <v>67054.222907000003</v>
      </c>
      <c r="Z4080" s="123">
        <f t="shared" si="1756"/>
        <v>89338.808551507158</v>
      </c>
      <c r="AA4080" s="123">
        <f t="shared" si="1757"/>
        <v>1341.0844581400002</v>
      </c>
      <c r="AB4080" s="123">
        <f t="shared" si="1758"/>
        <v>53509.269879786007</v>
      </c>
      <c r="AC4080" s="123">
        <f t="shared" si="1759"/>
        <v>211243.38579643317</v>
      </c>
      <c r="AD4080" s="150">
        <f t="shared" si="1760"/>
        <v>87053.852995000008</v>
      </c>
      <c r="AE4080" s="150">
        <f t="shared" si="1761"/>
        <v>114109.32447176562</v>
      </c>
      <c r="AF4080" s="150">
        <f t="shared" si="1762"/>
        <v>1741.0770599000002</v>
      </c>
      <c r="AG4080" s="150">
        <f t="shared" si="1763"/>
        <v>68656.472062056666</v>
      </c>
      <c r="AH4080" s="150">
        <f t="shared" si="1764"/>
        <v>271560.72658872232</v>
      </c>
    </row>
    <row r="4081" spans="1:34" ht="15.75" x14ac:dyDescent="0.2">
      <c r="A4081" s="127">
        <f t="shared" si="1765"/>
        <v>45541</v>
      </c>
      <c r="B4081" s="165">
        <f t="shared" si="1741"/>
        <v>482961.05721332779</v>
      </c>
      <c r="C4081" s="124"/>
      <c r="D4081" s="128">
        <f t="shared" si="1742"/>
        <v>6967.89</v>
      </c>
      <c r="E4081" s="129">
        <f>VLOOKUP(A4080,[1]Plan1!$AY$80:$BA$314,3)</f>
        <v>6966.5</v>
      </c>
      <c r="F4081" s="130">
        <f t="shared" si="1743"/>
        <v>45520</v>
      </c>
      <c r="G4081" s="131">
        <f t="shared" si="1744"/>
        <v>-1.9948650165257931E-4</v>
      </c>
      <c r="H4081" s="132">
        <f t="shared" si="1745"/>
        <v>45551</v>
      </c>
      <c r="I4081" s="132">
        <f t="shared" si="1746"/>
        <v>45551</v>
      </c>
      <c r="J4081" s="133">
        <f t="shared" si="1747"/>
        <v>22</v>
      </c>
      <c r="K4081" s="133">
        <f t="shared" si="1748"/>
        <v>16</v>
      </c>
      <c r="L4081" s="124">
        <f t="shared" si="1749"/>
        <v>0.99985491000000004</v>
      </c>
      <c r="M4081" s="134">
        <f t="shared" si="1750"/>
        <v>1.0038003200000001</v>
      </c>
      <c r="N4081" s="134">
        <f t="shared" si="1751"/>
        <v>1.8751441203963828</v>
      </c>
      <c r="O4081" s="124">
        <f t="shared" si="1752"/>
        <v>1.87487205</v>
      </c>
      <c r="P4081" s="124"/>
      <c r="Q4081" s="125"/>
      <c r="R4081" s="126"/>
      <c r="S4081" s="124"/>
      <c r="T4081" s="135">
        <f t="shared" si="1766"/>
        <v>7.9699999999999993E-2</v>
      </c>
      <c r="U4081" s="125">
        <f t="shared" si="1753"/>
        <v>1628</v>
      </c>
      <c r="V4081" s="125">
        <v>252</v>
      </c>
      <c r="W4081" s="134">
        <f t="shared" si="1754"/>
        <v>1.6411512479999999</v>
      </c>
      <c r="X4081" s="18"/>
      <c r="Y4081" s="123">
        <f t="shared" si="1755"/>
        <v>67054.222907000003</v>
      </c>
      <c r="Z4081" s="123">
        <f t="shared" si="1756"/>
        <v>89384.986655303466</v>
      </c>
      <c r="AA4081" s="123">
        <f t="shared" si="1757"/>
        <v>1341.0844581400002</v>
      </c>
      <c r="AB4081" s="123">
        <f t="shared" si="1758"/>
        <v>53531.621287421673</v>
      </c>
      <c r="AC4081" s="123">
        <f t="shared" si="1759"/>
        <v>211311.91530786513</v>
      </c>
      <c r="AD4081" s="150">
        <f t="shared" si="1760"/>
        <v>87053.852995000008</v>
      </c>
      <c r="AE4081" s="150">
        <f t="shared" si="1761"/>
        <v>114168.72183750763</v>
      </c>
      <c r="AF4081" s="150">
        <f t="shared" si="1762"/>
        <v>1741.0770599000002</v>
      </c>
      <c r="AG4081" s="150">
        <f t="shared" si="1763"/>
        <v>68685.490013055009</v>
      </c>
      <c r="AH4081" s="150">
        <f t="shared" si="1764"/>
        <v>271649.14190546266</v>
      </c>
    </row>
    <row r="4082" spans="1:34" ht="15.75" x14ac:dyDescent="0.2">
      <c r="A4082" s="127">
        <f t="shared" si="1765"/>
        <v>45542</v>
      </c>
      <c r="B4082" s="165">
        <f t="shared" si="1741"/>
        <v>483118.03319253278</v>
      </c>
      <c r="C4082" s="124"/>
      <c r="D4082" s="128">
        <f t="shared" si="1742"/>
        <v>6967.89</v>
      </c>
      <c r="E4082" s="129">
        <f>VLOOKUP(A4081,[1]Plan1!$AY$80:$BA$314,3)</f>
        <v>6966.5</v>
      </c>
      <c r="F4082" s="130">
        <f t="shared" si="1743"/>
        <v>45520</v>
      </c>
      <c r="G4082" s="131">
        <f t="shared" si="1744"/>
        <v>-1.9948650165257931E-4</v>
      </c>
      <c r="H4082" s="132">
        <f t="shared" si="1745"/>
        <v>45551</v>
      </c>
      <c r="I4082" s="132">
        <f t="shared" si="1746"/>
        <v>45551</v>
      </c>
      <c r="J4082" s="133">
        <f t="shared" si="1747"/>
        <v>22</v>
      </c>
      <c r="K4082" s="133">
        <f t="shared" si="1748"/>
        <v>17</v>
      </c>
      <c r="L4082" s="124">
        <f t="shared" si="1749"/>
        <v>0.99984583999999999</v>
      </c>
      <c r="M4082" s="134">
        <f t="shared" si="1750"/>
        <v>1.0038003200000001</v>
      </c>
      <c r="N4082" s="134">
        <f t="shared" si="1751"/>
        <v>1.8751441203963828</v>
      </c>
      <c r="O4082" s="124">
        <f t="shared" si="1752"/>
        <v>1.8748550399999999</v>
      </c>
      <c r="P4082" s="124"/>
      <c r="Q4082" s="125"/>
      <c r="R4082" s="126"/>
      <c r="S4082" s="124"/>
      <c r="T4082" s="135">
        <f t="shared" si="1766"/>
        <v>7.9699999999999993E-2</v>
      </c>
      <c r="U4082" s="125">
        <f t="shared" si="1753"/>
        <v>1629</v>
      </c>
      <c r="V4082" s="125">
        <v>252</v>
      </c>
      <c r="W4082" s="134">
        <f t="shared" si="1754"/>
        <v>1.641650724</v>
      </c>
      <c r="X4082" s="18"/>
      <c r="Y4082" s="123">
        <f t="shared" si="1755"/>
        <v>67054.222907000003</v>
      </c>
      <c r="Z4082" s="123">
        <f t="shared" si="1756"/>
        <v>89431.178384382409</v>
      </c>
      <c r="AA4082" s="123">
        <f t="shared" si="1757"/>
        <v>1341.0844581400002</v>
      </c>
      <c r="AB4082" s="123">
        <f t="shared" si="1758"/>
        <v>53553.972695057331</v>
      </c>
      <c r="AC4082" s="123">
        <f t="shared" si="1759"/>
        <v>211380.45844457974</v>
      </c>
      <c r="AD4082" s="150">
        <f t="shared" si="1760"/>
        <v>87053.852995000008</v>
      </c>
      <c r="AE4082" s="150">
        <f t="shared" si="1761"/>
        <v>114228.13672899967</v>
      </c>
      <c r="AF4082" s="150">
        <f t="shared" si="1762"/>
        <v>1741.0770599000002</v>
      </c>
      <c r="AG4082" s="150">
        <f t="shared" si="1763"/>
        <v>68714.507964053351</v>
      </c>
      <c r="AH4082" s="150">
        <f t="shared" si="1764"/>
        <v>271737.57474795304</v>
      </c>
    </row>
    <row r="4083" spans="1:34" ht="15.75" x14ac:dyDescent="0.2">
      <c r="A4083" s="127">
        <f t="shared" si="1765"/>
        <v>45543</v>
      </c>
      <c r="B4083" s="165">
        <f t="shared" si="1741"/>
        <v>483169.40255116677</v>
      </c>
      <c r="C4083" s="124"/>
      <c r="D4083" s="128">
        <f t="shared" si="1742"/>
        <v>6967.89</v>
      </c>
      <c r="E4083" s="129">
        <f>VLOOKUP(A4082,[1]Plan1!$AY$80:$BA$314,3)</f>
        <v>6966.5</v>
      </c>
      <c r="F4083" s="130">
        <f t="shared" si="1743"/>
        <v>45520</v>
      </c>
      <c r="G4083" s="131">
        <f t="shared" si="1744"/>
        <v>-1.9948650165257931E-4</v>
      </c>
      <c r="H4083" s="132">
        <f t="shared" si="1745"/>
        <v>45551</v>
      </c>
      <c r="I4083" s="132">
        <f t="shared" si="1746"/>
        <v>45551</v>
      </c>
      <c r="J4083" s="133">
        <f t="shared" si="1747"/>
        <v>22</v>
      </c>
      <c r="K4083" s="133">
        <f t="shared" si="1748"/>
        <v>17</v>
      </c>
      <c r="L4083" s="124">
        <f t="shared" si="1749"/>
        <v>0.99984583999999999</v>
      </c>
      <c r="M4083" s="134">
        <f t="shared" si="1750"/>
        <v>1.0038003200000001</v>
      </c>
      <c r="N4083" s="134">
        <f t="shared" si="1751"/>
        <v>1.8751441203963828</v>
      </c>
      <c r="O4083" s="124">
        <f t="shared" si="1752"/>
        <v>1.8748550399999999</v>
      </c>
      <c r="P4083" s="124"/>
      <c r="Q4083" s="125"/>
      <c r="R4083" s="126"/>
      <c r="S4083" s="124"/>
      <c r="T4083" s="135">
        <f t="shared" si="1766"/>
        <v>7.9699999999999993E-2</v>
      </c>
      <c r="U4083" s="125">
        <f t="shared" si="1753"/>
        <v>1629</v>
      </c>
      <c r="V4083" s="125">
        <v>252</v>
      </c>
      <c r="W4083" s="134">
        <f t="shared" si="1754"/>
        <v>1.641650724</v>
      </c>
      <c r="X4083" s="18"/>
      <c r="Y4083" s="123">
        <f t="shared" si="1755"/>
        <v>67054.222907000003</v>
      </c>
      <c r="Z4083" s="123">
        <f t="shared" si="1756"/>
        <v>89431.178384382409</v>
      </c>
      <c r="AA4083" s="123">
        <f t="shared" si="1757"/>
        <v>1341.0844581400002</v>
      </c>
      <c r="AB4083" s="123">
        <f t="shared" si="1758"/>
        <v>53576.324102693005</v>
      </c>
      <c r="AC4083" s="123">
        <f t="shared" si="1759"/>
        <v>211402.8098522154</v>
      </c>
      <c r="AD4083" s="150">
        <f t="shared" si="1760"/>
        <v>87053.852995000008</v>
      </c>
      <c r="AE4083" s="150">
        <f t="shared" si="1761"/>
        <v>114228.13672899967</v>
      </c>
      <c r="AF4083" s="150">
        <f t="shared" si="1762"/>
        <v>1741.0770599000002</v>
      </c>
      <c r="AG4083" s="150">
        <f t="shared" si="1763"/>
        <v>68743.525915051679</v>
      </c>
      <c r="AH4083" s="150">
        <f t="shared" si="1764"/>
        <v>271766.59269895137</v>
      </c>
    </row>
    <row r="4084" spans="1:34" ht="15.75" x14ac:dyDescent="0.2">
      <c r="A4084" s="127">
        <f t="shared" si="1765"/>
        <v>45544</v>
      </c>
      <c r="B4084" s="165">
        <f t="shared" si="1741"/>
        <v>483220.77190980077</v>
      </c>
      <c r="C4084" s="124"/>
      <c r="D4084" s="128">
        <f t="shared" si="1742"/>
        <v>6967.89</v>
      </c>
      <c r="E4084" s="129">
        <f>VLOOKUP(A4083,[1]Plan1!$AY$80:$BA$314,3)</f>
        <v>6966.5</v>
      </c>
      <c r="F4084" s="130">
        <f t="shared" si="1743"/>
        <v>45520</v>
      </c>
      <c r="G4084" s="131">
        <f t="shared" si="1744"/>
        <v>-1.9948650165257931E-4</v>
      </c>
      <c r="H4084" s="132">
        <f t="shared" si="1745"/>
        <v>45551</v>
      </c>
      <c r="I4084" s="132">
        <f t="shared" si="1746"/>
        <v>45551</v>
      </c>
      <c r="J4084" s="133">
        <f t="shared" si="1747"/>
        <v>22</v>
      </c>
      <c r="K4084" s="133">
        <f t="shared" si="1748"/>
        <v>17</v>
      </c>
      <c r="L4084" s="124">
        <f t="shared" si="1749"/>
        <v>0.99984583999999999</v>
      </c>
      <c r="M4084" s="134">
        <f t="shared" si="1750"/>
        <v>1.0038003200000001</v>
      </c>
      <c r="N4084" s="134">
        <f t="shared" si="1751"/>
        <v>1.8751441203963828</v>
      </c>
      <c r="O4084" s="124">
        <f t="shared" si="1752"/>
        <v>1.8748550399999999</v>
      </c>
      <c r="P4084" s="124"/>
      <c r="Q4084" s="125"/>
      <c r="R4084" s="126"/>
      <c r="S4084" s="124"/>
      <c r="T4084" s="135">
        <f t="shared" si="1766"/>
        <v>7.9699999999999993E-2</v>
      </c>
      <c r="U4084" s="125">
        <f t="shared" si="1753"/>
        <v>1629</v>
      </c>
      <c r="V4084" s="125">
        <v>252</v>
      </c>
      <c r="W4084" s="134">
        <f t="shared" si="1754"/>
        <v>1.641650724</v>
      </c>
      <c r="X4084" s="18"/>
      <c r="Y4084" s="123">
        <f t="shared" si="1755"/>
        <v>67054.222907000003</v>
      </c>
      <c r="Z4084" s="123">
        <f t="shared" si="1756"/>
        <v>89431.178384382409</v>
      </c>
      <c r="AA4084" s="123">
        <f t="shared" si="1757"/>
        <v>1341.0844581400002</v>
      </c>
      <c r="AB4084" s="123">
        <f t="shared" si="1758"/>
        <v>53598.67551032867</v>
      </c>
      <c r="AC4084" s="123">
        <f t="shared" si="1759"/>
        <v>211425.16125985107</v>
      </c>
      <c r="AD4084" s="150">
        <f t="shared" si="1760"/>
        <v>87053.852995000008</v>
      </c>
      <c r="AE4084" s="150">
        <f t="shared" si="1761"/>
        <v>114228.13672899967</v>
      </c>
      <c r="AF4084" s="150">
        <f t="shared" si="1762"/>
        <v>1741.0770599000002</v>
      </c>
      <c r="AG4084" s="150">
        <f t="shared" si="1763"/>
        <v>68772.543866050008</v>
      </c>
      <c r="AH4084" s="150">
        <f t="shared" si="1764"/>
        <v>271795.6106499497</v>
      </c>
    </row>
    <row r="4085" spans="1:34" ht="15.75" x14ac:dyDescent="0.2">
      <c r="A4085" s="127">
        <f t="shared" si="1765"/>
        <v>45545</v>
      </c>
      <c r="B4085" s="165">
        <f t="shared" si="1741"/>
        <v>483377.78263884922</v>
      </c>
      <c r="C4085" s="124"/>
      <c r="D4085" s="128">
        <f t="shared" si="1742"/>
        <v>6967.89</v>
      </c>
      <c r="E4085" s="129">
        <f>VLOOKUP(A4084,[1]Plan1!$AY$80:$BA$314,3)</f>
        <v>6966.5</v>
      </c>
      <c r="F4085" s="130">
        <f t="shared" si="1743"/>
        <v>45520</v>
      </c>
      <c r="G4085" s="131">
        <f t="shared" si="1744"/>
        <v>-1.9948650165257931E-4</v>
      </c>
      <c r="H4085" s="132">
        <f t="shared" si="1745"/>
        <v>45551</v>
      </c>
      <c r="I4085" s="132">
        <f t="shared" si="1746"/>
        <v>45551</v>
      </c>
      <c r="J4085" s="133">
        <f t="shared" si="1747"/>
        <v>22</v>
      </c>
      <c r="K4085" s="133">
        <f t="shared" si="1748"/>
        <v>18</v>
      </c>
      <c r="L4085" s="124">
        <f t="shared" si="1749"/>
        <v>0.99983677999999998</v>
      </c>
      <c r="M4085" s="134">
        <f t="shared" si="1750"/>
        <v>1.0038003200000001</v>
      </c>
      <c r="N4085" s="134">
        <f t="shared" si="1751"/>
        <v>1.8751441203963828</v>
      </c>
      <c r="O4085" s="124">
        <f t="shared" si="1752"/>
        <v>1.8748380499999999</v>
      </c>
      <c r="P4085" s="124"/>
      <c r="Q4085" s="125"/>
      <c r="R4085" s="126"/>
      <c r="S4085" s="124"/>
      <c r="T4085" s="135">
        <f t="shared" si="1766"/>
        <v>7.9699999999999993E-2</v>
      </c>
      <c r="U4085" s="125">
        <f t="shared" si="1753"/>
        <v>1630</v>
      </c>
      <c r="V4085" s="125">
        <v>252</v>
      </c>
      <c r="W4085" s="134">
        <f t="shared" si="1754"/>
        <v>1.642150351</v>
      </c>
      <c r="X4085" s="18"/>
      <c r="Y4085" s="123">
        <f t="shared" si="1755"/>
        <v>67054.222907000003</v>
      </c>
      <c r="Z4085" s="123">
        <f t="shared" si="1756"/>
        <v>89477.385312843311</v>
      </c>
      <c r="AA4085" s="123">
        <f t="shared" si="1757"/>
        <v>1341.0844581400002</v>
      </c>
      <c r="AB4085" s="123">
        <f t="shared" si="1758"/>
        <v>53621.026917964344</v>
      </c>
      <c r="AC4085" s="123">
        <f t="shared" si="1759"/>
        <v>211493.71959594762</v>
      </c>
      <c r="AD4085" s="150">
        <f t="shared" si="1760"/>
        <v>87053.852995000008</v>
      </c>
      <c r="AE4085" s="150">
        <f t="shared" si="1761"/>
        <v>114287.57117095326</v>
      </c>
      <c r="AF4085" s="150">
        <f t="shared" si="1762"/>
        <v>1741.0770599000002</v>
      </c>
      <c r="AG4085" s="150">
        <f t="shared" si="1763"/>
        <v>68801.561817048336</v>
      </c>
      <c r="AH4085" s="150">
        <f t="shared" si="1764"/>
        <v>271884.06304290163</v>
      </c>
    </row>
    <row r="4086" spans="1:34" ht="15.75" x14ac:dyDescent="0.2">
      <c r="A4086" s="127">
        <f t="shared" si="1765"/>
        <v>45546</v>
      </c>
      <c r="B4086" s="165">
        <f t="shared" si="1741"/>
        <v>483534.82282798033</v>
      </c>
      <c r="C4086" s="124"/>
      <c r="D4086" s="128">
        <f t="shared" si="1742"/>
        <v>6967.89</v>
      </c>
      <c r="E4086" s="129">
        <f>VLOOKUP(A4085,[1]Plan1!$AY$80:$BA$314,3)</f>
        <v>6966.5</v>
      </c>
      <c r="F4086" s="130">
        <f t="shared" si="1743"/>
        <v>45520</v>
      </c>
      <c r="G4086" s="131">
        <f t="shared" si="1744"/>
        <v>-1.9948650165257931E-4</v>
      </c>
      <c r="H4086" s="132">
        <f t="shared" si="1745"/>
        <v>45551</v>
      </c>
      <c r="I4086" s="132">
        <f t="shared" si="1746"/>
        <v>45551</v>
      </c>
      <c r="J4086" s="133">
        <f t="shared" si="1747"/>
        <v>22</v>
      </c>
      <c r="K4086" s="133">
        <f t="shared" si="1748"/>
        <v>19</v>
      </c>
      <c r="L4086" s="124">
        <f t="shared" si="1749"/>
        <v>0.99982771000000004</v>
      </c>
      <c r="M4086" s="134">
        <f t="shared" si="1750"/>
        <v>1.0038003200000001</v>
      </c>
      <c r="N4086" s="134">
        <f t="shared" si="1751"/>
        <v>1.8751441203963828</v>
      </c>
      <c r="O4086" s="124">
        <f t="shared" si="1752"/>
        <v>1.87482105</v>
      </c>
      <c r="P4086" s="124"/>
      <c r="Q4086" s="125"/>
      <c r="R4086" s="126"/>
      <c r="S4086" s="124"/>
      <c r="T4086" s="135">
        <f t="shared" si="1766"/>
        <v>7.9699999999999993E-2</v>
      </c>
      <c r="U4086" s="125">
        <f t="shared" si="1753"/>
        <v>1631</v>
      </c>
      <c r="V4086" s="125">
        <v>252</v>
      </c>
      <c r="W4086" s="134">
        <f t="shared" si="1754"/>
        <v>1.6426501309999999</v>
      </c>
      <c r="X4086" s="18"/>
      <c r="Y4086" s="123">
        <f t="shared" si="1755"/>
        <v>67054.222907000003</v>
      </c>
      <c r="Z4086" s="123">
        <f t="shared" si="1756"/>
        <v>89523.605126975061</v>
      </c>
      <c r="AA4086" s="123">
        <f t="shared" si="1757"/>
        <v>1341.0844581400002</v>
      </c>
      <c r="AB4086" s="123">
        <f t="shared" si="1758"/>
        <v>53643.378325600002</v>
      </c>
      <c r="AC4086" s="123">
        <f t="shared" si="1759"/>
        <v>211562.29081771505</v>
      </c>
      <c r="AD4086" s="150">
        <f t="shared" si="1760"/>
        <v>87053.852995000008</v>
      </c>
      <c r="AE4086" s="150">
        <f t="shared" si="1761"/>
        <v>114347.02218731861</v>
      </c>
      <c r="AF4086" s="150">
        <f t="shared" si="1762"/>
        <v>1741.0770599000002</v>
      </c>
      <c r="AG4086" s="150">
        <f t="shared" si="1763"/>
        <v>68830.579768046664</v>
      </c>
      <c r="AH4086" s="150">
        <f t="shared" si="1764"/>
        <v>271972.53201026528</v>
      </c>
    </row>
    <row r="4087" spans="1:34" ht="15.75" x14ac:dyDescent="0.2">
      <c r="A4087" s="127">
        <f t="shared" si="1765"/>
        <v>45547</v>
      </c>
      <c r="B4087" s="165">
        <f t="shared" si="1741"/>
        <v>483691.89225661871</v>
      </c>
      <c r="C4087" s="124"/>
      <c r="D4087" s="128">
        <f t="shared" si="1742"/>
        <v>6967.89</v>
      </c>
      <c r="E4087" s="129">
        <f>VLOOKUP(A4086,[1]Plan1!$AY$80:$BA$314,3)</f>
        <v>6966.5</v>
      </c>
      <c r="F4087" s="130">
        <f t="shared" si="1743"/>
        <v>45520</v>
      </c>
      <c r="G4087" s="131">
        <f t="shared" si="1744"/>
        <v>-1.9948650165257931E-4</v>
      </c>
      <c r="H4087" s="132">
        <f t="shared" si="1745"/>
        <v>45551</v>
      </c>
      <c r="I4087" s="132">
        <f t="shared" si="1746"/>
        <v>45551</v>
      </c>
      <c r="J4087" s="133">
        <f t="shared" si="1747"/>
        <v>22</v>
      </c>
      <c r="K4087" s="133">
        <f t="shared" si="1748"/>
        <v>20</v>
      </c>
      <c r="L4087" s="124">
        <f t="shared" si="1749"/>
        <v>0.99981863999999998</v>
      </c>
      <c r="M4087" s="134">
        <f t="shared" si="1750"/>
        <v>1.0038003200000001</v>
      </c>
      <c r="N4087" s="134">
        <f t="shared" si="1751"/>
        <v>1.8751441203963828</v>
      </c>
      <c r="O4087" s="124">
        <f t="shared" si="1752"/>
        <v>1.8748040399999999</v>
      </c>
      <c r="P4087" s="124"/>
      <c r="Q4087" s="125"/>
      <c r="R4087" s="126"/>
      <c r="S4087" s="124"/>
      <c r="T4087" s="135">
        <f t="shared" si="1766"/>
        <v>7.9699999999999993E-2</v>
      </c>
      <c r="U4087" s="125">
        <f t="shared" si="1753"/>
        <v>1632</v>
      </c>
      <c r="V4087" s="125">
        <v>252</v>
      </c>
      <c r="W4087" s="134">
        <f t="shared" si="1754"/>
        <v>1.643150063</v>
      </c>
      <c r="X4087" s="18"/>
      <c r="Y4087" s="123">
        <f t="shared" si="1755"/>
        <v>67054.222907000003</v>
      </c>
      <c r="Z4087" s="123">
        <f t="shared" si="1756"/>
        <v>89569.837730299303</v>
      </c>
      <c r="AA4087" s="123">
        <f t="shared" si="1757"/>
        <v>1341.0844581400002</v>
      </c>
      <c r="AB4087" s="123">
        <f t="shared" si="1758"/>
        <v>53665.729733235668</v>
      </c>
      <c r="AC4087" s="123">
        <f t="shared" si="1759"/>
        <v>211630.87482867498</v>
      </c>
      <c r="AD4087" s="150">
        <f t="shared" si="1760"/>
        <v>87053.852995000008</v>
      </c>
      <c r="AE4087" s="150">
        <f t="shared" si="1761"/>
        <v>114406.48965399875</v>
      </c>
      <c r="AF4087" s="150">
        <f t="shared" si="1762"/>
        <v>1741.0770599000002</v>
      </c>
      <c r="AG4087" s="150">
        <f t="shared" si="1763"/>
        <v>68859.597719045007</v>
      </c>
      <c r="AH4087" s="150">
        <f t="shared" si="1764"/>
        <v>272061.01742794376</v>
      </c>
    </row>
    <row r="4088" spans="1:34" ht="15.75" x14ac:dyDescent="0.2">
      <c r="A4088" s="127">
        <f t="shared" si="1765"/>
        <v>45548</v>
      </c>
      <c r="B4088" s="165">
        <f t="shared" si="1741"/>
        <v>483848.99687173613</v>
      </c>
      <c r="C4088" s="124"/>
      <c r="D4088" s="128">
        <f t="shared" si="1742"/>
        <v>6967.89</v>
      </c>
      <c r="E4088" s="129">
        <f>VLOOKUP(A4087,[1]Plan1!$AY$80:$BA$314,3)</f>
        <v>6966.5</v>
      </c>
      <c r="F4088" s="130">
        <f t="shared" si="1743"/>
        <v>45520</v>
      </c>
      <c r="G4088" s="131">
        <f t="shared" si="1744"/>
        <v>-1.9948650165257931E-4</v>
      </c>
      <c r="H4088" s="132">
        <f t="shared" si="1745"/>
        <v>45551</v>
      </c>
      <c r="I4088" s="132">
        <f t="shared" si="1746"/>
        <v>45551</v>
      </c>
      <c r="J4088" s="133">
        <f t="shared" si="1747"/>
        <v>22</v>
      </c>
      <c r="K4088" s="133">
        <f t="shared" si="1748"/>
        <v>21</v>
      </c>
      <c r="L4088" s="124">
        <f t="shared" si="1749"/>
        <v>0.99980957999999998</v>
      </c>
      <c r="M4088" s="134">
        <f t="shared" si="1750"/>
        <v>1.0038003200000001</v>
      </c>
      <c r="N4088" s="134">
        <f t="shared" si="1751"/>
        <v>1.8751441203963828</v>
      </c>
      <c r="O4088" s="124">
        <f t="shared" si="1752"/>
        <v>1.8747870499999999</v>
      </c>
      <c r="P4088" s="124"/>
      <c r="Q4088" s="125"/>
      <c r="R4088" s="126"/>
      <c r="S4088" s="124"/>
      <c r="T4088" s="135">
        <f t="shared" si="1766"/>
        <v>7.9699999999999993E-2</v>
      </c>
      <c r="U4088" s="125">
        <f t="shared" si="1753"/>
        <v>1633</v>
      </c>
      <c r="V4088" s="125">
        <v>252</v>
      </c>
      <c r="W4088" s="134">
        <f t="shared" si="1754"/>
        <v>1.6436501480000001</v>
      </c>
      <c r="X4088" s="18"/>
      <c r="Y4088" s="123">
        <f t="shared" si="1755"/>
        <v>67054.222907000003</v>
      </c>
      <c r="Z4088" s="123">
        <f t="shared" si="1756"/>
        <v>89616.0857239873</v>
      </c>
      <c r="AA4088" s="123">
        <f t="shared" si="1757"/>
        <v>1341.0844581400002</v>
      </c>
      <c r="AB4088" s="123">
        <f t="shared" si="1758"/>
        <v>53688.081140871334</v>
      </c>
      <c r="AC4088" s="123">
        <f t="shared" si="1759"/>
        <v>211699.47422999862</v>
      </c>
      <c r="AD4088" s="150">
        <f t="shared" si="1760"/>
        <v>87053.852995000008</v>
      </c>
      <c r="AE4088" s="150">
        <f t="shared" si="1761"/>
        <v>114465.97691679416</v>
      </c>
      <c r="AF4088" s="150">
        <f t="shared" si="1762"/>
        <v>1741.0770599000002</v>
      </c>
      <c r="AG4088" s="150">
        <f t="shared" si="1763"/>
        <v>68888.615670043349</v>
      </c>
      <c r="AH4088" s="150">
        <f t="shared" si="1764"/>
        <v>272149.52264173754</v>
      </c>
    </row>
    <row r="4089" spans="1:34" ht="15.75" x14ac:dyDescent="0.2">
      <c r="A4089" s="127">
        <f t="shared" si="1765"/>
        <v>45549</v>
      </c>
      <c r="B4089" s="165">
        <f t="shared" si="1741"/>
        <v>484006.1285954871</v>
      </c>
      <c r="C4089" s="124"/>
      <c r="D4089" s="128">
        <f t="shared" si="1742"/>
        <v>6967.89</v>
      </c>
      <c r="E4089" s="129">
        <f>VLOOKUP(A4088,[1]Plan1!$AY$80:$BA$314,3)</f>
        <v>6966.5</v>
      </c>
      <c r="F4089" s="130">
        <f t="shared" si="1743"/>
        <v>45520</v>
      </c>
      <c r="G4089" s="131">
        <f t="shared" si="1744"/>
        <v>-1.9948650165257931E-4</v>
      </c>
      <c r="H4089" s="132">
        <f t="shared" si="1745"/>
        <v>45551</v>
      </c>
      <c r="I4089" s="132">
        <f t="shared" si="1746"/>
        <v>45551</v>
      </c>
      <c r="J4089" s="133">
        <f t="shared" si="1747"/>
        <v>22</v>
      </c>
      <c r="K4089" s="133">
        <f t="shared" si="1748"/>
        <v>22</v>
      </c>
      <c r="L4089" s="124">
        <f t="shared" si="1749"/>
        <v>0.99980051000000003</v>
      </c>
      <c r="M4089" s="134">
        <f t="shared" si="1750"/>
        <v>1.0038003200000001</v>
      </c>
      <c r="N4089" s="134">
        <f t="shared" si="1751"/>
        <v>1.8751441203963828</v>
      </c>
      <c r="O4089" s="124">
        <f t="shared" si="1752"/>
        <v>1.87477004</v>
      </c>
      <c r="P4089" s="124"/>
      <c r="Q4089" s="125"/>
      <c r="R4089" s="126"/>
      <c r="S4089" s="124"/>
      <c r="T4089" s="135">
        <f t="shared" si="1766"/>
        <v>7.9699999999999993E-2</v>
      </c>
      <c r="U4089" s="125">
        <f t="shared" si="1753"/>
        <v>1634</v>
      </c>
      <c r="V4089" s="125">
        <v>252</v>
      </c>
      <c r="W4089" s="134">
        <f t="shared" si="1754"/>
        <v>1.644150384</v>
      </c>
      <c r="X4089" s="18"/>
      <c r="Y4089" s="123">
        <f t="shared" si="1755"/>
        <v>67054.222907000003</v>
      </c>
      <c r="Z4089" s="123">
        <f t="shared" si="1756"/>
        <v>89662.345574835897</v>
      </c>
      <c r="AA4089" s="123">
        <f t="shared" si="1757"/>
        <v>1341.0844581400002</v>
      </c>
      <c r="AB4089" s="123">
        <f t="shared" si="1758"/>
        <v>53710.432548507</v>
      </c>
      <c r="AC4089" s="123">
        <f t="shared" si="1759"/>
        <v>211768.08548848287</v>
      </c>
      <c r="AD4089" s="150">
        <f t="shared" si="1760"/>
        <v>87053.852995000008</v>
      </c>
      <c r="AE4089" s="150">
        <f t="shared" si="1761"/>
        <v>114525.47943106257</v>
      </c>
      <c r="AF4089" s="150">
        <f t="shared" si="1762"/>
        <v>1741.0770599000002</v>
      </c>
      <c r="AG4089" s="150">
        <f t="shared" si="1763"/>
        <v>68917.633621041678</v>
      </c>
      <c r="AH4089" s="150">
        <f t="shared" si="1764"/>
        <v>272238.04310700425</v>
      </c>
    </row>
    <row r="4090" spans="1:34" ht="15.75" x14ac:dyDescent="0.2">
      <c r="A4090" s="127">
        <f t="shared" si="1765"/>
        <v>45550</v>
      </c>
      <c r="B4090" s="165">
        <f t="shared" si="1741"/>
        <v>484057.49795412109</v>
      </c>
      <c r="C4090" s="124"/>
      <c r="D4090" s="128">
        <f t="shared" si="1742"/>
        <v>6967.89</v>
      </c>
      <c r="E4090" s="129">
        <f>VLOOKUP(A4089,[1]Plan1!$AY$80:$BA$314,3)</f>
        <v>6966.5</v>
      </c>
      <c r="F4090" s="130">
        <f t="shared" si="1743"/>
        <v>45520</v>
      </c>
      <c r="G4090" s="131">
        <f t="shared" si="1744"/>
        <v>-1.9948650165257931E-4</v>
      </c>
      <c r="H4090" s="132">
        <f t="shared" si="1745"/>
        <v>45580</v>
      </c>
      <c r="I4090" s="132">
        <f t="shared" si="1746"/>
        <v>45551</v>
      </c>
      <c r="J4090" s="133">
        <f t="shared" si="1747"/>
        <v>22</v>
      </c>
      <c r="K4090" s="133">
        <f t="shared" si="1748"/>
        <v>22</v>
      </c>
      <c r="L4090" s="124">
        <f t="shared" si="1749"/>
        <v>0.99980051000000003</v>
      </c>
      <c r="M4090" s="134">
        <f t="shared" si="1750"/>
        <v>1.0038003200000001</v>
      </c>
      <c r="N4090" s="134">
        <f t="shared" si="1751"/>
        <v>1.8751441203963828</v>
      </c>
      <c r="O4090" s="124">
        <f t="shared" si="1752"/>
        <v>1.87477004</v>
      </c>
      <c r="P4090" s="124"/>
      <c r="Q4090" s="125"/>
      <c r="R4090" s="126"/>
      <c r="S4090" s="124"/>
      <c r="T4090" s="135">
        <f t="shared" si="1766"/>
        <v>7.9699999999999993E-2</v>
      </c>
      <c r="U4090" s="125">
        <f t="shared" si="1753"/>
        <v>1634</v>
      </c>
      <c r="V4090" s="125">
        <v>252</v>
      </c>
      <c r="W4090" s="134">
        <f t="shared" si="1754"/>
        <v>1.644150384</v>
      </c>
      <c r="X4090" s="18"/>
      <c r="Y4090" s="123">
        <f t="shared" si="1755"/>
        <v>67054.222907000003</v>
      </c>
      <c r="Z4090" s="123">
        <f t="shared" si="1756"/>
        <v>89662.345574835897</v>
      </c>
      <c r="AA4090" s="123">
        <f t="shared" si="1757"/>
        <v>1341.0844581400002</v>
      </c>
      <c r="AB4090" s="123">
        <f t="shared" si="1758"/>
        <v>53732.783956142674</v>
      </c>
      <c r="AC4090" s="123">
        <f t="shared" si="1759"/>
        <v>211790.43689611854</v>
      </c>
      <c r="AD4090" s="150">
        <f t="shared" si="1760"/>
        <v>87053.852995000008</v>
      </c>
      <c r="AE4090" s="150">
        <f t="shared" si="1761"/>
        <v>114525.47943106257</v>
      </c>
      <c r="AF4090" s="150">
        <f t="shared" si="1762"/>
        <v>1741.0770599000002</v>
      </c>
      <c r="AG4090" s="150">
        <f t="shared" si="1763"/>
        <v>68946.651572040006</v>
      </c>
      <c r="AH4090" s="150">
        <f t="shared" si="1764"/>
        <v>272267.06105800258</v>
      </c>
    </row>
    <row r="4091" spans="1:34" ht="15.75" x14ac:dyDescent="0.2">
      <c r="A4091" s="127">
        <f t="shared" si="1765"/>
        <v>45551</v>
      </c>
      <c r="B4091" s="165">
        <f t="shared" si="1741"/>
        <v>484108.86731275509</v>
      </c>
      <c r="C4091" s="124"/>
      <c r="D4091" s="128">
        <f t="shared" si="1742"/>
        <v>6967.89</v>
      </c>
      <c r="E4091" s="129">
        <f>VLOOKUP(A4090,[1]Plan1!$AY$80:$BA$314,3)</f>
        <v>6966.5</v>
      </c>
      <c r="F4091" s="130">
        <f t="shared" si="1743"/>
        <v>45520</v>
      </c>
      <c r="G4091" s="131">
        <f t="shared" si="1744"/>
        <v>-1.9948650165257931E-4</v>
      </c>
      <c r="H4091" s="132">
        <f t="shared" si="1745"/>
        <v>45580</v>
      </c>
      <c r="I4091" s="132">
        <f t="shared" si="1746"/>
        <v>45551</v>
      </c>
      <c r="J4091" s="133">
        <f t="shared" si="1747"/>
        <v>22</v>
      </c>
      <c r="K4091" s="133">
        <f t="shared" si="1748"/>
        <v>22</v>
      </c>
      <c r="L4091" s="124">
        <f t="shared" si="1749"/>
        <v>0.99980051000000003</v>
      </c>
      <c r="M4091" s="134">
        <f t="shared" si="1750"/>
        <v>1.0038003200000001</v>
      </c>
      <c r="N4091" s="134">
        <f t="shared" si="1751"/>
        <v>1.8751441203963828</v>
      </c>
      <c r="O4091" s="124">
        <f t="shared" si="1752"/>
        <v>1.87477004</v>
      </c>
      <c r="P4091" s="124"/>
      <c r="Q4091" s="125"/>
      <c r="R4091" s="126"/>
      <c r="S4091" s="124"/>
      <c r="T4091" s="135">
        <f t="shared" si="1766"/>
        <v>7.9699999999999993E-2</v>
      </c>
      <c r="U4091" s="125">
        <f t="shared" si="1753"/>
        <v>1634</v>
      </c>
      <c r="V4091" s="125">
        <v>252</v>
      </c>
      <c r="W4091" s="134">
        <f t="shared" si="1754"/>
        <v>1.644150384</v>
      </c>
      <c r="X4091" s="18"/>
      <c r="Y4091" s="123">
        <f t="shared" si="1755"/>
        <v>67054.222907000003</v>
      </c>
      <c r="Z4091" s="123">
        <f t="shared" si="1756"/>
        <v>89662.345574835897</v>
      </c>
      <c r="AA4091" s="123">
        <f t="shared" si="1757"/>
        <v>1341.0844581400002</v>
      </c>
      <c r="AB4091" s="123">
        <f t="shared" si="1758"/>
        <v>53755.13536377834</v>
      </c>
      <c r="AC4091" s="123">
        <f t="shared" si="1759"/>
        <v>211812.78830375421</v>
      </c>
      <c r="AD4091" s="150">
        <f t="shared" si="1760"/>
        <v>87053.852995000008</v>
      </c>
      <c r="AE4091" s="150">
        <f t="shared" si="1761"/>
        <v>114525.47943106257</v>
      </c>
      <c r="AF4091" s="150">
        <f t="shared" si="1762"/>
        <v>1741.0770599000002</v>
      </c>
      <c r="AG4091" s="150">
        <f t="shared" si="1763"/>
        <v>68975.669523038334</v>
      </c>
      <c r="AH4091" s="150">
        <f t="shared" si="1764"/>
        <v>272296.07900900091</v>
      </c>
    </row>
    <row r="4092" spans="1:34" ht="15.75" x14ac:dyDescent="0.2">
      <c r="A4092" s="127">
        <f t="shared" si="1765"/>
        <v>45552</v>
      </c>
      <c r="B4092" s="165">
        <f t="shared" si="1741"/>
        <v>484344.21049666812</v>
      </c>
      <c r="C4092" s="124"/>
      <c r="D4092" s="128">
        <f t="shared" si="1742"/>
        <v>6966.5</v>
      </c>
      <c r="E4092" s="129">
        <f>VLOOKUP(A4091,[1]Plan1!$AY$80:$BA$314,3)</f>
        <v>6997.15</v>
      </c>
      <c r="F4092" s="130">
        <f t="shared" si="1743"/>
        <v>45552</v>
      </c>
      <c r="G4092" s="131">
        <f t="shared" si="1744"/>
        <v>4.39962678532968E-3</v>
      </c>
      <c r="H4092" s="132">
        <f t="shared" si="1745"/>
        <v>45580</v>
      </c>
      <c r="I4092" s="132">
        <f t="shared" si="1746"/>
        <v>45580</v>
      </c>
      <c r="J4092" s="133">
        <f t="shared" si="1747"/>
        <v>21</v>
      </c>
      <c r="K4092" s="133">
        <f t="shared" si="1748"/>
        <v>1</v>
      </c>
      <c r="L4092" s="124">
        <f t="shared" si="1749"/>
        <v>1.00020906</v>
      </c>
      <c r="M4092" s="134">
        <f t="shared" si="1750"/>
        <v>0.99980051000000003</v>
      </c>
      <c r="N4092" s="134">
        <f t="shared" si="1751"/>
        <v>1.8747700478958049</v>
      </c>
      <c r="O4092" s="124">
        <f t="shared" si="1752"/>
        <v>1.8751619799999999</v>
      </c>
      <c r="P4092" s="124"/>
      <c r="Q4092" s="125"/>
      <c r="R4092" s="126"/>
      <c r="S4092" s="124"/>
      <c r="T4092" s="135">
        <f t="shared" si="1766"/>
        <v>7.9699999999999993E-2</v>
      </c>
      <c r="U4092" s="125">
        <f t="shared" si="1753"/>
        <v>1635</v>
      </c>
      <c r="V4092" s="125">
        <v>252</v>
      </c>
      <c r="W4092" s="134">
        <f t="shared" si="1754"/>
        <v>1.644650773</v>
      </c>
      <c r="X4092" s="18"/>
      <c r="Y4092" s="123">
        <f t="shared" si="1755"/>
        <v>67054.222907000003</v>
      </c>
      <c r="Z4092" s="123">
        <f t="shared" si="1756"/>
        <v>89742.814668998413</v>
      </c>
      <c r="AA4092" s="123">
        <f t="shared" si="1757"/>
        <v>1341.0844581400002</v>
      </c>
      <c r="AB4092" s="123">
        <f t="shared" si="1758"/>
        <v>53777.486771414005</v>
      </c>
      <c r="AC4092" s="123">
        <f t="shared" si="1759"/>
        <v>211915.60880555239</v>
      </c>
      <c r="AD4092" s="150">
        <f t="shared" si="1760"/>
        <v>87053.852995000008</v>
      </c>
      <c r="AE4092" s="150">
        <f t="shared" si="1761"/>
        <v>114628.9841621791</v>
      </c>
      <c r="AF4092" s="150">
        <f t="shared" si="1762"/>
        <v>1741.0770599000002</v>
      </c>
      <c r="AG4092" s="150">
        <f t="shared" si="1763"/>
        <v>69004.687474036677</v>
      </c>
      <c r="AH4092" s="150">
        <f t="shared" si="1764"/>
        <v>272428.60169111576</v>
      </c>
    </row>
    <row r="4093" spans="1:34" ht="15.75" x14ac:dyDescent="0.2">
      <c r="A4093" s="127">
        <f t="shared" si="1765"/>
        <v>45553</v>
      </c>
      <c r="B4093" s="165">
        <f t="shared" si="1741"/>
        <v>484579.65344812244</v>
      </c>
      <c r="C4093" s="124"/>
      <c r="D4093" s="128">
        <f t="shared" si="1742"/>
        <v>6966.5</v>
      </c>
      <c r="E4093" s="129">
        <f>VLOOKUP(A4092,[1]Plan1!$AY$80:$BA$314,3)</f>
        <v>6997.15</v>
      </c>
      <c r="F4093" s="130">
        <f t="shared" si="1743"/>
        <v>45552</v>
      </c>
      <c r="G4093" s="131">
        <f t="shared" si="1744"/>
        <v>4.39962678532968E-3</v>
      </c>
      <c r="H4093" s="132">
        <f t="shared" si="1745"/>
        <v>45580</v>
      </c>
      <c r="I4093" s="132">
        <f t="shared" si="1746"/>
        <v>45580</v>
      </c>
      <c r="J4093" s="133">
        <f t="shared" si="1747"/>
        <v>21</v>
      </c>
      <c r="K4093" s="133">
        <f t="shared" si="1748"/>
        <v>2</v>
      </c>
      <c r="L4093" s="124">
        <f t="shared" si="1749"/>
        <v>1.00041818</v>
      </c>
      <c r="M4093" s="134">
        <f t="shared" si="1750"/>
        <v>0.99980051000000003</v>
      </c>
      <c r="N4093" s="134">
        <f t="shared" si="1751"/>
        <v>1.8747700478958049</v>
      </c>
      <c r="O4093" s="124">
        <f t="shared" si="1752"/>
        <v>1.87555403</v>
      </c>
      <c r="P4093" s="124"/>
      <c r="Q4093" s="125"/>
      <c r="R4093" s="126"/>
      <c r="S4093" s="124"/>
      <c r="T4093" s="135">
        <f t="shared" si="1766"/>
        <v>7.9699999999999993E-2</v>
      </c>
      <c r="U4093" s="125">
        <f t="shared" si="1753"/>
        <v>1636</v>
      </c>
      <c r="V4093" s="125">
        <v>252</v>
      </c>
      <c r="W4093" s="134">
        <f t="shared" si="1754"/>
        <v>1.645151314</v>
      </c>
      <c r="X4093" s="18"/>
      <c r="Y4093" s="123">
        <f t="shared" si="1755"/>
        <v>67054.222907000003</v>
      </c>
      <c r="Z4093" s="123">
        <f t="shared" si="1756"/>
        <v>89823.32740091029</v>
      </c>
      <c r="AA4093" s="123">
        <f t="shared" si="1757"/>
        <v>1341.0844581400002</v>
      </c>
      <c r="AB4093" s="123">
        <f t="shared" si="1758"/>
        <v>53799.838179049671</v>
      </c>
      <c r="AC4093" s="123">
        <f t="shared" si="1759"/>
        <v>212018.47294509996</v>
      </c>
      <c r="AD4093" s="150">
        <f t="shared" si="1760"/>
        <v>87053.852995000008</v>
      </c>
      <c r="AE4093" s="150">
        <f t="shared" si="1761"/>
        <v>114732.54502308751</v>
      </c>
      <c r="AF4093" s="150">
        <f t="shared" si="1762"/>
        <v>1741.0770599000002</v>
      </c>
      <c r="AG4093" s="150">
        <f t="shared" si="1763"/>
        <v>69033.705425035005</v>
      </c>
      <c r="AH4093" s="150">
        <f t="shared" si="1764"/>
        <v>272561.18050302251</v>
      </c>
    </row>
    <row r="4094" spans="1:34" ht="15.75" x14ac:dyDescent="0.2">
      <c r="A4094" s="127">
        <f t="shared" si="1765"/>
        <v>45554</v>
      </c>
      <c r="B4094" s="165">
        <f t="shared" si="1741"/>
        <v>484815.18664264202</v>
      </c>
      <c r="C4094" s="124"/>
      <c r="D4094" s="128">
        <f t="shared" si="1742"/>
        <v>6966.5</v>
      </c>
      <c r="E4094" s="129">
        <f>VLOOKUP(A4093,[1]Plan1!$AY$80:$BA$314,3)</f>
        <v>6997.15</v>
      </c>
      <c r="F4094" s="130">
        <f t="shared" si="1743"/>
        <v>45552</v>
      </c>
      <c r="G4094" s="131">
        <f t="shared" si="1744"/>
        <v>4.39962678532968E-3</v>
      </c>
      <c r="H4094" s="132">
        <f t="shared" si="1745"/>
        <v>45580</v>
      </c>
      <c r="I4094" s="132">
        <f t="shared" si="1746"/>
        <v>45580</v>
      </c>
      <c r="J4094" s="133">
        <f t="shared" si="1747"/>
        <v>21</v>
      </c>
      <c r="K4094" s="133">
        <f t="shared" si="1748"/>
        <v>3</v>
      </c>
      <c r="L4094" s="124">
        <f t="shared" si="1749"/>
        <v>1.0006273299999999</v>
      </c>
      <c r="M4094" s="134">
        <f t="shared" si="1750"/>
        <v>0.99980051000000003</v>
      </c>
      <c r="N4094" s="134">
        <f t="shared" si="1751"/>
        <v>1.8747700478958049</v>
      </c>
      <c r="O4094" s="124">
        <f t="shared" si="1752"/>
        <v>1.8759461399999999</v>
      </c>
      <c r="P4094" s="124"/>
      <c r="Q4094" s="125"/>
      <c r="R4094" s="126"/>
      <c r="S4094" s="124"/>
      <c r="T4094" s="135">
        <f t="shared" si="1766"/>
        <v>7.9699999999999993E-2</v>
      </c>
      <c r="U4094" s="125">
        <f t="shared" si="1753"/>
        <v>1637</v>
      </c>
      <c r="V4094" s="125">
        <v>252</v>
      </c>
      <c r="W4094" s="134">
        <f t="shared" si="1754"/>
        <v>1.645652007</v>
      </c>
      <c r="X4094" s="18"/>
      <c r="Y4094" s="123">
        <f t="shared" si="1755"/>
        <v>67054.222907000003</v>
      </c>
      <c r="Z4094" s="123">
        <f t="shared" si="1756"/>
        <v>89903.879604620422</v>
      </c>
      <c r="AA4094" s="123">
        <f t="shared" si="1757"/>
        <v>1341.0844581400002</v>
      </c>
      <c r="AB4094" s="123">
        <f t="shared" si="1758"/>
        <v>53822.189586685337</v>
      </c>
      <c r="AC4094" s="123">
        <f t="shared" si="1759"/>
        <v>212121.37655644576</v>
      </c>
      <c r="AD4094" s="150">
        <f t="shared" si="1760"/>
        <v>87053.852995000008</v>
      </c>
      <c r="AE4094" s="150">
        <f t="shared" si="1761"/>
        <v>114836.15665526292</v>
      </c>
      <c r="AF4094" s="150">
        <f t="shared" si="1762"/>
        <v>1741.0770599000002</v>
      </c>
      <c r="AG4094" s="150">
        <f t="shared" si="1763"/>
        <v>69062.723376033333</v>
      </c>
      <c r="AH4094" s="150">
        <f t="shared" si="1764"/>
        <v>272693.81008619629</v>
      </c>
    </row>
    <row r="4095" spans="1:34" ht="15.75" x14ac:dyDescent="0.2">
      <c r="A4095" s="127">
        <f t="shared" si="1765"/>
        <v>45555</v>
      </c>
      <c r="B4095" s="165">
        <f t="shared" si="1741"/>
        <v>485050.81607001112</v>
      </c>
      <c r="C4095" s="124"/>
      <c r="D4095" s="128">
        <f t="shared" si="1742"/>
        <v>6966.5</v>
      </c>
      <c r="E4095" s="129">
        <f>VLOOKUP(A4094,[1]Plan1!$AY$80:$BA$314,3)</f>
        <v>6997.15</v>
      </c>
      <c r="F4095" s="130">
        <f t="shared" si="1743"/>
        <v>45552</v>
      </c>
      <c r="G4095" s="131">
        <f t="shared" si="1744"/>
        <v>4.39962678532968E-3</v>
      </c>
      <c r="H4095" s="132">
        <f t="shared" si="1745"/>
        <v>45580</v>
      </c>
      <c r="I4095" s="132">
        <f t="shared" si="1746"/>
        <v>45580</v>
      </c>
      <c r="J4095" s="133">
        <f t="shared" si="1747"/>
        <v>21</v>
      </c>
      <c r="K4095" s="133">
        <f t="shared" si="1748"/>
        <v>4</v>
      </c>
      <c r="L4095" s="124">
        <f t="shared" si="1749"/>
        <v>1.0008365299999999</v>
      </c>
      <c r="M4095" s="134">
        <f t="shared" si="1750"/>
        <v>0.99980051000000003</v>
      </c>
      <c r="N4095" s="134">
        <f t="shared" si="1751"/>
        <v>1.8747700478958049</v>
      </c>
      <c r="O4095" s="124">
        <f t="shared" si="1752"/>
        <v>1.87633834</v>
      </c>
      <c r="P4095" s="124"/>
      <c r="Q4095" s="125"/>
      <c r="R4095" s="126"/>
      <c r="S4095" s="124"/>
      <c r="T4095" s="135">
        <f t="shared" si="1766"/>
        <v>7.9699999999999993E-2</v>
      </c>
      <c r="U4095" s="125">
        <f t="shared" si="1753"/>
        <v>1638</v>
      </c>
      <c r="V4095" s="125">
        <v>252</v>
      </c>
      <c r="W4095" s="134">
        <f t="shared" si="1754"/>
        <v>1.646152853</v>
      </c>
      <c r="X4095" s="18"/>
      <c r="Y4095" s="123">
        <f t="shared" si="1755"/>
        <v>67054.222907000003</v>
      </c>
      <c r="Z4095" s="123">
        <f t="shared" si="1756"/>
        <v>89984.47390002606</v>
      </c>
      <c r="AA4095" s="123">
        <f t="shared" si="1757"/>
        <v>1341.0844581400002</v>
      </c>
      <c r="AB4095" s="123">
        <f t="shared" si="1758"/>
        <v>53844.540994320996</v>
      </c>
      <c r="AC4095" s="123">
        <f t="shared" si="1759"/>
        <v>212224.32225948703</v>
      </c>
      <c r="AD4095" s="150">
        <f t="shared" si="1760"/>
        <v>87053.852995000008</v>
      </c>
      <c r="AE4095" s="150">
        <f t="shared" si="1761"/>
        <v>114939.82242859244</v>
      </c>
      <c r="AF4095" s="150">
        <f t="shared" si="1762"/>
        <v>1741.0770599000002</v>
      </c>
      <c r="AG4095" s="150">
        <f t="shared" si="1763"/>
        <v>69091.741327031676</v>
      </c>
      <c r="AH4095" s="150">
        <f t="shared" si="1764"/>
        <v>272826.49381052412</v>
      </c>
    </row>
    <row r="4096" spans="1:34" ht="15.75" x14ac:dyDescent="0.2">
      <c r="A4096" s="127">
        <f t="shared" si="1765"/>
        <v>45556</v>
      </c>
      <c r="B4096" s="165">
        <f t="shared" si="1741"/>
        <v>485286.53963466862</v>
      </c>
      <c r="C4096" s="124"/>
      <c r="D4096" s="128">
        <f t="shared" si="1742"/>
        <v>6966.5</v>
      </c>
      <c r="E4096" s="129">
        <f>VLOOKUP(A4095,[1]Plan1!$AY$80:$BA$314,3)</f>
        <v>6997.15</v>
      </c>
      <c r="F4096" s="130">
        <f t="shared" si="1743"/>
        <v>45552</v>
      </c>
      <c r="G4096" s="131">
        <f t="shared" si="1744"/>
        <v>4.39962678532968E-3</v>
      </c>
      <c r="H4096" s="132">
        <f t="shared" si="1745"/>
        <v>45580</v>
      </c>
      <c r="I4096" s="132">
        <f t="shared" si="1746"/>
        <v>45580</v>
      </c>
      <c r="J4096" s="133">
        <f t="shared" si="1747"/>
        <v>21</v>
      </c>
      <c r="K4096" s="133">
        <f t="shared" si="1748"/>
        <v>5</v>
      </c>
      <c r="L4096" s="124">
        <f t="shared" si="1749"/>
        <v>1.0010457699999999</v>
      </c>
      <c r="M4096" s="134">
        <f t="shared" si="1750"/>
        <v>0.99980051000000003</v>
      </c>
      <c r="N4096" s="134">
        <f t="shared" si="1751"/>
        <v>1.8747700478958049</v>
      </c>
      <c r="O4096" s="124">
        <f t="shared" si="1752"/>
        <v>1.87673062</v>
      </c>
      <c r="P4096" s="124"/>
      <c r="Q4096" s="125"/>
      <c r="R4096" s="126"/>
      <c r="S4096" s="124"/>
      <c r="T4096" s="135">
        <f t="shared" si="1766"/>
        <v>7.9699999999999993E-2</v>
      </c>
      <c r="U4096" s="125">
        <f t="shared" si="1753"/>
        <v>1639</v>
      </c>
      <c r="V4096" s="125">
        <v>252</v>
      </c>
      <c r="W4096" s="134">
        <f t="shared" si="1754"/>
        <v>1.6466538509999999</v>
      </c>
      <c r="X4096" s="18"/>
      <c r="Y4096" s="123">
        <f t="shared" si="1755"/>
        <v>67054.222907000003</v>
      </c>
      <c r="Z4096" s="123">
        <f t="shared" si="1756"/>
        <v>90065.10937054074</v>
      </c>
      <c r="AA4096" s="123">
        <f t="shared" si="1757"/>
        <v>1341.0844581400002</v>
      </c>
      <c r="AB4096" s="123">
        <f t="shared" si="1758"/>
        <v>53866.892401956669</v>
      </c>
      <c r="AC4096" s="123">
        <f t="shared" si="1759"/>
        <v>212327.30913763741</v>
      </c>
      <c r="AD4096" s="150">
        <f t="shared" si="1760"/>
        <v>87053.852995000008</v>
      </c>
      <c r="AE4096" s="150">
        <f t="shared" si="1761"/>
        <v>115043.5411641012</v>
      </c>
      <c r="AF4096" s="150">
        <f t="shared" si="1762"/>
        <v>1741.0770599000002</v>
      </c>
      <c r="AG4096" s="150">
        <f t="shared" si="1763"/>
        <v>69120.759278030004</v>
      </c>
      <c r="AH4096" s="150">
        <f t="shared" si="1764"/>
        <v>272959.23049703124</v>
      </c>
    </row>
    <row r="4097" spans="1:34" ht="15.75" x14ac:dyDescent="0.2">
      <c r="A4097" s="127">
        <f t="shared" si="1765"/>
        <v>45557</v>
      </c>
      <c r="B4097" s="165">
        <f t="shared" si="1741"/>
        <v>485337.90899330261</v>
      </c>
      <c r="C4097" s="124"/>
      <c r="D4097" s="128">
        <f t="shared" si="1742"/>
        <v>6966.5</v>
      </c>
      <c r="E4097" s="129">
        <f>VLOOKUP(A4096,[1]Plan1!$AY$80:$BA$314,3)</f>
        <v>6997.15</v>
      </c>
      <c r="F4097" s="130">
        <f t="shared" si="1743"/>
        <v>45552</v>
      </c>
      <c r="G4097" s="131">
        <f t="shared" si="1744"/>
        <v>4.39962678532968E-3</v>
      </c>
      <c r="H4097" s="132">
        <f t="shared" si="1745"/>
        <v>45580</v>
      </c>
      <c r="I4097" s="132">
        <f t="shared" si="1746"/>
        <v>45580</v>
      </c>
      <c r="J4097" s="133">
        <f t="shared" si="1747"/>
        <v>21</v>
      </c>
      <c r="K4097" s="133">
        <f t="shared" si="1748"/>
        <v>5</v>
      </c>
      <c r="L4097" s="124">
        <f t="shared" si="1749"/>
        <v>1.0010457699999999</v>
      </c>
      <c r="M4097" s="134">
        <f t="shared" si="1750"/>
        <v>0.99980051000000003</v>
      </c>
      <c r="N4097" s="134">
        <f t="shared" si="1751"/>
        <v>1.8747700478958049</v>
      </c>
      <c r="O4097" s="124">
        <f t="shared" si="1752"/>
        <v>1.87673062</v>
      </c>
      <c r="P4097" s="124"/>
      <c r="Q4097" s="125"/>
      <c r="R4097" s="126"/>
      <c r="S4097" s="124"/>
      <c r="T4097" s="135">
        <f t="shared" si="1766"/>
        <v>7.9699999999999993E-2</v>
      </c>
      <c r="U4097" s="125">
        <f t="shared" si="1753"/>
        <v>1639</v>
      </c>
      <c r="V4097" s="125">
        <v>252</v>
      </c>
      <c r="W4097" s="134">
        <f t="shared" si="1754"/>
        <v>1.6466538509999999</v>
      </c>
      <c r="X4097" s="18"/>
      <c r="Y4097" s="123">
        <f t="shared" si="1755"/>
        <v>67054.222907000003</v>
      </c>
      <c r="Z4097" s="123">
        <f t="shared" si="1756"/>
        <v>90065.10937054074</v>
      </c>
      <c r="AA4097" s="123">
        <f t="shared" si="1757"/>
        <v>1341.0844581400002</v>
      </c>
      <c r="AB4097" s="123">
        <f t="shared" si="1758"/>
        <v>53889.243809592335</v>
      </c>
      <c r="AC4097" s="123">
        <f t="shared" si="1759"/>
        <v>212349.66054527307</v>
      </c>
      <c r="AD4097" s="150">
        <f t="shared" si="1760"/>
        <v>87053.852995000008</v>
      </c>
      <c r="AE4097" s="150">
        <f t="shared" si="1761"/>
        <v>115043.5411641012</v>
      </c>
      <c r="AF4097" s="150">
        <f t="shared" si="1762"/>
        <v>1741.0770599000002</v>
      </c>
      <c r="AG4097" s="150">
        <f t="shared" si="1763"/>
        <v>69149.777229028346</v>
      </c>
      <c r="AH4097" s="150">
        <f t="shared" si="1764"/>
        <v>272988.24844802957</v>
      </c>
    </row>
    <row r="4098" spans="1:34" ht="15.75" x14ac:dyDescent="0.2">
      <c r="A4098" s="127">
        <f t="shared" si="1765"/>
        <v>45558</v>
      </c>
      <c r="B4098" s="165">
        <f t="shared" si="1741"/>
        <v>485389.27835193666</v>
      </c>
      <c r="C4098" s="124"/>
      <c r="D4098" s="128">
        <f t="shared" si="1742"/>
        <v>6966.5</v>
      </c>
      <c r="E4098" s="129">
        <f>VLOOKUP(A4097,[1]Plan1!$AY$80:$BA$314,3)</f>
        <v>6997.15</v>
      </c>
      <c r="F4098" s="130">
        <f t="shared" si="1743"/>
        <v>45552</v>
      </c>
      <c r="G4098" s="131">
        <f t="shared" si="1744"/>
        <v>4.39962678532968E-3</v>
      </c>
      <c r="H4098" s="132">
        <f t="shared" si="1745"/>
        <v>45580</v>
      </c>
      <c r="I4098" s="132">
        <f t="shared" si="1746"/>
        <v>45580</v>
      </c>
      <c r="J4098" s="133">
        <f t="shared" si="1747"/>
        <v>21</v>
      </c>
      <c r="K4098" s="133">
        <f t="shared" si="1748"/>
        <v>5</v>
      </c>
      <c r="L4098" s="124">
        <f t="shared" si="1749"/>
        <v>1.0010457699999999</v>
      </c>
      <c r="M4098" s="134">
        <f t="shared" si="1750"/>
        <v>0.99980051000000003</v>
      </c>
      <c r="N4098" s="134">
        <f t="shared" si="1751"/>
        <v>1.8747700478958049</v>
      </c>
      <c r="O4098" s="124">
        <f t="shared" si="1752"/>
        <v>1.87673062</v>
      </c>
      <c r="P4098" s="124"/>
      <c r="Q4098" s="125"/>
      <c r="R4098" s="126"/>
      <c r="S4098" s="124"/>
      <c r="T4098" s="135">
        <f t="shared" si="1766"/>
        <v>7.9699999999999993E-2</v>
      </c>
      <c r="U4098" s="125">
        <f t="shared" si="1753"/>
        <v>1639</v>
      </c>
      <c r="V4098" s="125">
        <v>252</v>
      </c>
      <c r="W4098" s="134">
        <f t="shared" si="1754"/>
        <v>1.6466538509999999</v>
      </c>
      <c r="X4098" s="18"/>
      <c r="Y4098" s="123">
        <f t="shared" si="1755"/>
        <v>67054.222907000003</v>
      </c>
      <c r="Z4098" s="123">
        <f t="shared" si="1756"/>
        <v>90065.10937054074</v>
      </c>
      <c r="AA4098" s="123">
        <f t="shared" si="1757"/>
        <v>1341.0844581400002</v>
      </c>
      <c r="AB4098" s="123">
        <f t="shared" si="1758"/>
        <v>53911.595217228009</v>
      </c>
      <c r="AC4098" s="123">
        <f t="shared" si="1759"/>
        <v>212372.01195290877</v>
      </c>
      <c r="AD4098" s="150">
        <f t="shared" si="1760"/>
        <v>87053.852995000008</v>
      </c>
      <c r="AE4098" s="150">
        <f t="shared" si="1761"/>
        <v>115043.5411641012</v>
      </c>
      <c r="AF4098" s="150">
        <f t="shared" si="1762"/>
        <v>1741.0770599000002</v>
      </c>
      <c r="AG4098" s="150">
        <f t="shared" si="1763"/>
        <v>69178.795180026675</v>
      </c>
      <c r="AH4098" s="150">
        <f t="shared" si="1764"/>
        <v>273017.2663990279</v>
      </c>
    </row>
    <row r="4099" spans="1:34" ht="15.75" x14ac:dyDescent="0.2">
      <c r="A4099" s="127">
        <f t="shared" si="1765"/>
        <v>45559</v>
      </c>
      <c r="B4099" s="165">
        <f t="shared" si="1741"/>
        <v>485625.09800329024</v>
      </c>
      <c r="C4099" s="124"/>
      <c r="D4099" s="128">
        <f t="shared" si="1742"/>
        <v>6966.5</v>
      </c>
      <c r="E4099" s="129">
        <f>VLOOKUP(A4098,[1]Plan1!$AY$80:$BA$314,3)</f>
        <v>6997.15</v>
      </c>
      <c r="F4099" s="130">
        <f t="shared" si="1743"/>
        <v>45552</v>
      </c>
      <c r="G4099" s="131">
        <f t="shared" si="1744"/>
        <v>4.39962678532968E-3</v>
      </c>
      <c r="H4099" s="132">
        <f t="shared" si="1745"/>
        <v>45580</v>
      </c>
      <c r="I4099" s="132">
        <f t="shared" si="1746"/>
        <v>45580</v>
      </c>
      <c r="J4099" s="133">
        <f t="shared" si="1747"/>
        <v>21</v>
      </c>
      <c r="K4099" s="133">
        <f t="shared" si="1748"/>
        <v>6</v>
      </c>
      <c r="L4099" s="124">
        <f t="shared" si="1749"/>
        <v>1.0012550600000001</v>
      </c>
      <c r="M4099" s="134">
        <f t="shared" si="1750"/>
        <v>0.99980051000000003</v>
      </c>
      <c r="N4099" s="134">
        <f t="shared" si="1751"/>
        <v>1.8747700478958049</v>
      </c>
      <c r="O4099" s="124">
        <f t="shared" si="1752"/>
        <v>1.8771229899999999</v>
      </c>
      <c r="P4099" s="124"/>
      <c r="Q4099" s="125"/>
      <c r="R4099" s="126"/>
      <c r="S4099" s="124"/>
      <c r="T4099" s="135">
        <f t="shared" si="1766"/>
        <v>7.9699999999999993E-2</v>
      </c>
      <c r="U4099" s="125">
        <f t="shared" si="1753"/>
        <v>1640</v>
      </c>
      <c r="V4099" s="125">
        <v>252</v>
      </c>
      <c r="W4099" s="134">
        <f t="shared" si="1754"/>
        <v>1.647155001</v>
      </c>
      <c r="X4099" s="18"/>
      <c r="Y4099" s="123">
        <f t="shared" si="1755"/>
        <v>67054.222907000003</v>
      </c>
      <c r="Z4099" s="123">
        <f t="shared" si="1756"/>
        <v>90145.786868824245</v>
      </c>
      <c r="AA4099" s="123">
        <f t="shared" si="1757"/>
        <v>1341.0844581400002</v>
      </c>
      <c r="AB4099" s="123">
        <f t="shared" si="1758"/>
        <v>53933.946624863667</v>
      </c>
      <c r="AC4099" s="123">
        <f t="shared" si="1759"/>
        <v>212475.04085882791</v>
      </c>
      <c r="AD4099" s="150">
        <f t="shared" si="1760"/>
        <v>87053.852995000008</v>
      </c>
      <c r="AE4099" s="150">
        <f t="shared" si="1761"/>
        <v>115147.3139585373</v>
      </c>
      <c r="AF4099" s="150">
        <f t="shared" si="1762"/>
        <v>1741.0770599000002</v>
      </c>
      <c r="AG4099" s="150">
        <f t="shared" si="1763"/>
        <v>69207.813131025017</v>
      </c>
      <c r="AH4099" s="150">
        <f t="shared" si="1764"/>
        <v>273150.05714446236</v>
      </c>
    </row>
    <row r="4100" spans="1:34" ht="15.75" x14ac:dyDescent="0.2">
      <c r="A4100" s="127">
        <f t="shared" si="1765"/>
        <v>45560</v>
      </c>
      <c r="B4100" s="165">
        <f t="shared" si="1741"/>
        <v>485861.01208088559</v>
      </c>
      <c r="C4100" s="124"/>
      <c r="D4100" s="128">
        <f t="shared" si="1742"/>
        <v>6966.5</v>
      </c>
      <c r="E4100" s="129">
        <f>VLOOKUP(A4099,[1]Plan1!$AY$80:$BA$314,3)</f>
        <v>6997.15</v>
      </c>
      <c r="F4100" s="130">
        <f t="shared" si="1743"/>
        <v>45552</v>
      </c>
      <c r="G4100" s="131">
        <f t="shared" si="1744"/>
        <v>4.39962678532968E-3</v>
      </c>
      <c r="H4100" s="132">
        <f t="shared" si="1745"/>
        <v>45580</v>
      </c>
      <c r="I4100" s="132">
        <f t="shared" si="1746"/>
        <v>45580</v>
      </c>
      <c r="J4100" s="133">
        <f t="shared" si="1747"/>
        <v>21</v>
      </c>
      <c r="K4100" s="133">
        <f t="shared" si="1748"/>
        <v>7</v>
      </c>
      <c r="L4100" s="124">
        <f t="shared" si="1749"/>
        <v>1.00146439</v>
      </c>
      <c r="M4100" s="134">
        <f t="shared" si="1750"/>
        <v>0.99980051000000003</v>
      </c>
      <c r="N4100" s="134">
        <f t="shared" si="1751"/>
        <v>1.8747700478958049</v>
      </c>
      <c r="O4100" s="124">
        <f t="shared" si="1752"/>
        <v>1.87751544</v>
      </c>
      <c r="P4100" s="124"/>
      <c r="Q4100" s="125"/>
      <c r="R4100" s="126"/>
      <c r="S4100" s="124"/>
      <c r="T4100" s="135">
        <f t="shared" si="1766"/>
        <v>7.9699999999999993E-2</v>
      </c>
      <c r="U4100" s="125">
        <f t="shared" si="1753"/>
        <v>1641</v>
      </c>
      <c r="V4100" s="125">
        <v>252</v>
      </c>
      <c r="W4100" s="134">
        <f t="shared" si="1754"/>
        <v>1.6476563040000001</v>
      </c>
      <c r="X4100" s="18"/>
      <c r="Y4100" s="123">
        <f t="shared" si="1755"/>
        <v>67054.222907000003</v>
      </c>
      <c r="Z4100" s="123">
        <f t="shared" si="1756"/>
        <v>90226.505668603393</v>
      </c>
      <c r="AA4100" s="123">
        <f t="shared" si="1757"/>
        <v>1341.0844581400002</v>
      </c>
      <c r="AB4100" s="123">
        <f t="shared" si="1758"/>
        <v>53956.29803249934</v>
      </c>
      <c r="AC4100" s="123">
        <f t="shared" si="1759"/>
        <v>212578.11106624274</v>
      </c>
      <c r="AD4100" s="150">
        <f t="shared" si="1760"/>
        <v>87053.852995000008</v>
      </c>
      <c r="AE4100" s="150">
        <f t="shared" si="1761"/>
        <v>115251.1398777195</v>
      </c>
      <c r="AF4100" s="150">
        <f t="shared" si="1762"/>
        <v>1741.0770599000002</v>
      </c>
      <c r="AG4100" s="150">
        <f t="shared" si="1763"/>
        <v>69236.831082023346</v>
      </c>
      <c r="AH4100" s="150">
        <f t="shared" si="1764"/>
        <v>273282.90101464285</v>
      </c>
    </row>
    <row r="4101" spans="1:34" ht="15.75" x14ac:dyDescent="0.2">
      <c r="A4101" s="127">
        <f t="shared" si="1765"/>
        <v>45561</v>
      </c>
      <c r="B4101" s="165">
        <f t="shared" si="1741"/>
        <v>486097.02253545029</v>
      </c>
      <c r="C4101" s="124"/>
      <c r="D4101" s="128">
        <f t="shared" si="1742"/>
        <v>6966.5</v>
      </c>
      <c r="E4101" s="129">
        <f>VLOOKUP(A4100,[1]Plan1!$AY$80:$BA$314,3)</f>
        <v>6997.15</v>
      </c>
      <c r="F4101" s="130">
        <f t="shared" si="1743"/>
        <v>45552</v>
      </c>
      <c r="G4101" s="131">
        <f t="shared" si="1744"/>
        <v>4.39962678532968E-3</v>
      </c>
      <c r="H4101" s="132">
        <f t="shared" si="1745"/>
        <v>45580</v>
      </c>
      <c r="I4101" s="132">
        <f t="shared" si="1746"/>
        <v>45580</v>
      </c>
      <c r="J4101" s="133">
        <f t="shared" si="1747"/>
        <v>21</v>
      </c>
      <c r="K4101" s="133">
        <f t="shared" si="1748"/>
        <v>8</v>
      </c>
      <c r="L4101" s="124">
        <f t="shared" si="1749"/>
        <v>1.00167377</v>
      </c>
      <c r="M4101" s="134">
        <f t="shared" si="1750"/>
        <v>0.99980051000000003</v>
      </c>
      <c r="N4101" s="134">
        <f t="shared" si="1751"/>
        <v>1.8747700478958049</v>
      </c>
      <c r="O4101" s="124">
        <f t="shared" si="1752"/>
        <v>1.87790798</v>
      </c>
      <c r="P4101" s="124"/>
      <c r="Q4101" s="125"/>
      <c r="R4101" s="126"/>
      <c r="S4101" s="124"/>
      <c r="T4101" s="135">
        <f t="shared" si="1766"/>
        <v>7.9699999999999993E-2</v>
      </c>
      <c r="U4101" s="125">
        <f t="shared" si="1753"/>
        <v>1642</v>
      </c>
      <c r="V4101" s="125">
        <v>252</v>
      </c>
      <c r="W4101" s="134">
        <f t="shared" si="1754"/>
        <v>1.6481577599999999</v>
      </c>
      <c r="X4101" s="18"/>
      <c r="Y4101" s="123">
        <f t="shared" si="1755"/>
        <v>67054.222907000003</v>
      </c>
      <c r="Z4101" s="123">
        <f t="shared" si="1756"/>
        <v>90307.266623115152</v>
      </c>
      <c r="AA4101" s="123">
        <f t="shared" si="1757"/>
        <v>1341.0844581400002</v>
      </c>
      <c r="AB4101" s="123">
        <f t="shared" si="1758"/>
        <v>53978.649440135006</v>
      </c>
      <c r="AC4101" s="123">
        <f t="shared" si="1759"/>
        <v>212681.22342839016</v>
      </c>
      <c r="AD4101" s="150">
        <f t="shared" si="1760"/>
        <v>87053.852995000008</v>
      </c>
      <c r="AE4101" s="150">
        <f t="shared" si="1761"/>
        <v>115355.02001913844</v>
      </c>
      <c r="AF4101" s="150">
        <f t="shared" si="1762"/>
        <v>1741.0770599000002</v>
      </c>
      <c r="AG4101" s="150">
        <f t="shared" si="1763"/>
        <v>69265.849033021674</v>
      </c>
      <c r="AH4101" s="150">
        <f t="shared" si="1764"/>
        <v>273415.79910706013</v>
      </c>
    </row>
    <row r="4102" spans="1:34" ht="15.75" x14ac:dyDescent="0.2">
      <c r="A4102" s="127">
        <f t="shared" si="1765"/>
        <v>45562</v>
      </c>
      <c r="B4102" s="165">
        <f t="shared" si="1741"/>
        <v>486333.12151978567</v>
      </c>
      <c r="C4102" s="124"/>
      <c r="D4102" s="128">
        <f t="shared" si="1742"/>
        <v>6966.5</v>
      </c>
      <c r="E4102" s="129">
        <f>VLOOKUP(A4101,[1]Plan1!$AY$80:$BA$314,3)</f>
        <v>6997.15</v>
      </c>
      <c r="F4102" s="130">
        <f t="shared" si="1743"/>
        <v>45552</v>
      </c>
      <c r="G4102" s="131">
        <f t="shared" si="1744"/>
        <v>4.39962678532968E-3</v>
      </c>
      <c r="H4102" s="132">
        <f t="shared" si="1745"/>
        <v>45580</v>
      </c>
      <c r="I4102" s="132">
        <f t="shared" si="1746"/>
        <v>45580</v>
      </c>
      <c r="J4102" s="133">
        <f t="shared" si="1747"/>
        <v>21</v>
      </c>
      <c r="K4102" s="133">
        <f t="shared" si="1748"/>
        <v>9</v>
      </c>
      <c r="L4102" s="124">
        <f t="shared" si="1749"/>
        <v>1.0018831800000001</v>
      </c>
      <c r="M4102" s="134">
        <f t="shared" si="1750"/>
        <v>0.99980051000000003</v>
      </c>
      <c r="N4102" s="134">
        <f t="shared" si="1751"/>
        <v>1.8747700478958049</v>
      </c>
      <c r="O4102" s="124">
        <f t="shared" si="1752"/>
        <v>1.8783005699999999</v>
      </c>
      <c r="P4102" s="124"/>
      <c r="Q4102" s="125"/>
      <c r="R4102" s="126"/>
      <c r="S4102" s="124"/>
      <c r="T4102" s="135">
        <f t="shared" si="1766"/>
        <v>7.9699999999999993E-2</v>
      </c>
      <c r="U4102" s="125">
        <f t="shared" si="1753"/>
        <v>1643</v>
      </c>
      <c r="V4102" s="125">
        <v>252</v>
      </c>
      <c r="W4102" s="134">
        <f t="shared" si="1754"/>
        <v>1.6486593679999999</v>
      </c>
      <c r="X4102" s="18"/>
      <c r="Y4102" s="123">
        <f t="shared" si="1755"/>
        <v>67054.222907000003</v>
      </c>
      <c r="Z4102" s="123">
        <f t="shared" si="1756"/>
        <v>90388.066300039995</v>
      </c>
      <c r="AA4102" s="123">
        <f t="shared" si="1757"/>
        <v>1341.0844581400002</v>
      </c>
      <c r="AB4102" s="123">
        <f t="shared" si="1758"/>
        <v>54001.000847770672</v>
      </c>
      <c r="AC4102" s="123">
        <f t="shared" si="1759"/>
        <v>212784.37451295066</v>
      </c>
      <c r="AD4102" s="150">
        <f t="shared" si="1760"/>
        <v>87053.852995000008</v>
      </c>
      <c r="AE4102" s="150">
        <f t="shared" si="1761"/>
        <v>115458.94996791496</v>
      </c>
      <c r="AF4102" s="150">
        <f t="shared" si="1762"/>
        <v>1741.0770599000002</v>
      </c>
      <c r="AG4102" s="150">
        <f t="shared" si="1763"/>
        <v>69294.866984020002</v>
      </c>
      <c r="AH4102" s="150">
        <f t="shared" si="1764"/>
        <v>273548.74700683501</v>
      </c>
    </row>
    <row r="4103" spans="1:34" ht="15.75" x14ac:dyDescent="0.2">
      <c r="A4103" s="127">
        <f t="shared" si="1765"/>
        <v>45563</v>
      </c>
      <c r="B4103" s="165">
        <f t="shared" ref="B4103:B4166" si="1767">AC4103+AH4103</f>
        <v>486569.32270061655</v>
      </c>
      <c r="C4103" s="124"/>
      <c r="D4103" s="128">
        <f t="shared" ref="D4103:D4166" si="1768">IF(E4103=E4102,D4102,E4102)</f>
        <v>6966.5</v>
      </c>
      <c r="E4103" s="129">
        <f>VLOOKUP(A4102,[1]Plan1!$AY$80:$BA$314,3)</f>
        <v>6997.15</v>
      </c>
      <c r="F4103" s="130">
        <f t="shared" ref="F4103:F4166" si="1769">IF(D4103=D4102,F4102,A4103)</f>
        <v>45552</v>
      </c>
      <c r="G4103" s="131">
        <f t="shared" ref="G4103:G4166" si="1770">(E4103/D4103)-1</f>
        <v>4.39962678532968E-3</v>
      </c>
      <c r="H4103" s="132">
        <f t="shared" ref="H4103:H4166" si="1771">IF(DAY(A4103)=15,VLOOKUP(A4103,AO$118:AT$450,4),H4102)</f>
        <v>45580</v>
      </c>
      <c r="I4103" s="132">
        <f t="shared" ref="I4103:I4166" si="1772">IF(A4103&gt;I4102,H4103,I4102)</f>
        <v>45580</v>
      </c>
      <c r="J4103" s="133">
        <f t="shared" ref="J4103:J4166" si="1773">IF(I4103=I4102,J4102,NETWORKDAYS(I4102,I4103,$AK$118:$AK$502)-1)</f>
        <v>21</v>
      </c>
      <c r="K4103" s="133">
        <f t="shared" ref="K4103:K4166" si="1774">(J4103-(NETWORKDAYS(A4103,I4103,AK$118:AK$502)-1))</f>
        <v>10</v>
      </c>
      <c r="L4103" s="124">
        <f t="shared" ref="L4103:L4166" si="1775">TRUNC((E4103/D4103)^TRUNC((K4103/J4103),9),8)</f>
        <v>1.00209265</v>
      </c>
      <c r="M4103" s="134">
        <f t="shared" ref="M4103:M4166" si="1776">IF(I4103&gt;I4102,L4102,M4102)</f>
        <v>0.99980051000000003</v>
      </c>
      <c r="N4103" s="134">
        <f t="shared" ref="N4103:N4166" si="1777">IF(I4103&gt;I4102,N4102*M4103,N4102)</f>
        <v>1.8747700478958049</v>
      </c>
      <c r="O4103" s="124">
        <f t="shared" ref="O4103:O4166" si="1778">TRUNC(TRUNC((L4103*N4103),15),8)</f>
        <v>1.87869328</v>
      </c>
      <c r="P4103" s="124"/>
      <c r="Q4103" s="125"/>
      <c r="R4103" s="126"/>
      <c r="S4103" s="124"/>
      <c r="T4103" s="135">
        <f t="shared" si="1766"/>
        <v>7.9699999999999993E-2</v>
      </c>
      <c r="U4103" s="125">
        <f t="shared" ref="U4103:U4166" si="1779">IF(Q4102&gt;0,1,IF(K4103=K4102,U4102,U4102+1))</f>
        <v>1644</v>
      </c>
      <c r="V4103" s="125">
        <v>252</v>
      </c>
      <c r="W4103" s="134">
        <f t="shared" ref="W4103:W4166" si="1780">ROUND((1+T4103)^TRUNC((U4103/V4103),9),9)</f>
        <v>1.6491611289999999</v>
      </c>
      <c r="X4103" s="18"/>
      <c r="Y4103" s="123">
        <f t="shared" ref="Y4103:Y4166" si="1781">S$1686+X$1686</f>
        <v>67054.222907000003</v>
      </c>
      <c r="Z4103" s="123">
        <f t="shared" ref="Z4103:Z4166" si="1782">(((O4103/O$1686)*W4103*W$1714)-1)*Y4103</f>
        <v>90468.910677124833</v>
      </c>
      <c r="AA4103" s="123">
        <f t="shared" ref="AA4103:AA4166" si="1783">0.02*Y4103</f>
        <v>1341.0844581400002</v>
      </c>
      <c r="AB4103" s="123">
        <f t="shared" ref="AB4103:AB4166" si="1784">0.01*((A4103-A$1686)/30)*Y4103</f>
        <v>54023.352255406331</v>
      </c>
      <c r="AC4103" s="123">
        <f t="shared" ref="AC4103:AC4166" si="1785">SUM(Y4103:AB4103)</f>
        <v>212887.57029767116</v>
      </c>
      <c r="AD4103" s="150">
        <f t="shared" ref="AD4103:AD4166" si="1786">S$1714+X$1714</f>
        <v>87053.852995000008</v>
      </c>
      <c r="AE4103" s="150">
        <f t="shared" ref="AE4103:AE4166" si="1787">(((O4103/O$1714)*W4103)-1)*AD4103</f>
        <v>115562.93741302706</v>
      </c>
      <c r="AF4103" s="150">
        <f t="shared" ref="AF4103:AF4166" si="1788">0.02*AD4103</f>
        <v>1741.0770599000002</v>
      </c>
      <c r="AG4103" s="150">
        <f t="shared" ref="AG4103:AG4166" si="1789">0.01*((A4103-A$1714)/30)*AD4103</f>
        <v>69323.884935018345</v>
      </c>
      <c r="AH4103" s="150">
        <f t="shared" ref="AH4103:AH4166" si="1790">SUM(AD4103:AG4103)</f>
        <v>273681.75240294542</v>
      </c>
    </row>
    <row r="4104" spans="1:34" ht="15.75" x14ac:dyDescent="0.2">
      <c r="A4104" s="127">
        <f t="shared" si="1765"/>
        <v>45564</v>
      </c>
      <c r="B4104" s="165">
        <f t="shared" si="1767"/>
        <v>486620.69205925055</v>
      </c>
      <c r="C4104" s="124"/>
      <c r="D4104" s="128">
        <f t="shared" si="1768"/>
        <v>6966.5</v>
      </c>
      <c r="E4104" s="129">
        <f>VLOOKUP(A4103,[1]Plan1!$AY$80:$BA$314,3)</f>
        <v>6997.15</v>
      </c>
      <c r="F4104" s="130">
        <f t="shared" si="1769"/>
        <v>45552</v>
      </c>
      <c r="G4104" s="131">
        <f t="shared" si="1770"/>
        <v>4.39962678532968E-3</v>
      </c>
      <c r="H4104" s="132">
        <f t="shared" si="1771"/>
        <v>45580</v>
      </c>
      <c r="I4104" s="132">
        <f t="shared" si="1772"/>
        <v>45580</v>
      </c>
      <c r="J4104" s="133">
        <f t="shared" si="1773"/>
        <v>21</v>
      </c>
      <c r="K4104" s="133">
        <f t="shared" si="1774"/>
        <v>10</v>
      </c>
      <c r="L4104" s="124">
        <f t="shared" si="1775"/>
        <v>1.00209265</v>
      </c>
      <c r="M4104" s="134">
        <f t="shared" si="1776"/>
        <v>0.99980051000000003</v>
      </c>
      <c r="N4104" s="134">
        <f t="shared" si="1777"/>
        <v>1.8747700478958049</v>
      </c>
      <c r="O4104" s="124">
        <f t="shared" si="1778"/>
        <v>1.87869328</v>
      </c>
      <c r="P4104" s="124"/>
      <c r="Q4104" s="125"/>
      <c r="R4104" s="126"/>
      <c r="S4104" s="124"/>
      <c r="T4104" s="135">
        <f t="shared" si="1766"/>
        <v>7.9699999999999993E-2</v>
      </c>
      <c r="U4104" s="125">
        <f t="shared" si="1779"/>
        <v>1644</v>
      </c>
      <c r="V4104" s="125">
        <v>252</v>
      </c>
      <c r="W4104" s="134">
        <f t="shared" si="1780"/>
        <v>1.6491611289999999</v>
      </c>
      <c r="X4104" s="18"/>
      <c r="Y4104" s="123">
        <f t="shared" si="1781"/>
        <v>67054.222907000003</v>
      </c>
      <c r="Z4104" s="123">
        <f t="shared" si="1782"/>
        <v>90468.910677124833</v>
      </c>
      <c r="AA4104" s="123">
        <f t="shared" si="1783"/>
        <v>1341.0844581400002</v>
      </c>
      <c r="AB4104" s="123">
        <f t="shared" si="1784"/>
        <v>54045.703663041997</v>
      </c>
      <c r="AC4104" s="123">
        <f t="shared" si="1785"/>
        <v>212909.92170530683</v>
      </c>
      <c r="AD4104" s="150">
        <f t="shared" si="1786"/>
        <v>87053.852995000008</v>
      </c>
      <c r="AE4104" s="150">
        <f t="shared" si="1787"/>
        <v>115562.93741302706</v>
      </c>
      <c r="AF4104" s="150">
        <f t="shared" si="1788"/>
        <v>1741.0770599000002</v>
      </c>
      <c r="AG4104" s="150">
        <f t="shared" si="1789"/>
        <v>69352.902886016687</v>
      </c>
      <c r="AH4104" s="150">
        <f t="shared" si="1790"/>
        <v>273710.77035394375</v>
      </c>
    </row>
    <row r="4105" spans="1:34" ht="15.75" x14ac:dyDescent="0.2">
      <c r="A4105" s="127">
        <f t="shared" si="1765"/>
        <v>45565</v>
      </c>
      <c r="B4105" s="165">
        <f t="shared" si="1767"/>
        <v>486672.0614178846</v>
      </c>
      <c r="C4105" s="124"/>
      <c r="D4105" s="128">
        <f t="shared" si="1768"/>
        <v>6966.5</v>
      </c>
      <c r="E4105" s="129">
        <f>VLOOKUP(A4104,[1]Plan1!$AY$80:$BA$314,3)</f>
        <v>6997.15</v>
      </c>
      <c r="F4105" s="130">
        <f t="shared" si="1769"/>
        <v>45552</v>
      </c>
      <c r="G4105" s="131">
        <f t="shared" si="1770"/>
        <v>4.39962678532968E-3</v>
      </c>
      <c r="H4105" s="132">
        <f t="shared" si="1771"/>
        <v>45580</v>
      </c>
      <c r="I4105" s="132">
        <f t="shared" si="1772"/>
        <v>45580</v>
      </c>
      <c r="J4105" s="133">
        <f t="shared" si="1773"/>
        <v>21</v>
      </c>
      <c r="K4105" s="133">
        <f t="shared" si="1774"/>
        <v>10</v>
      </c>
      <c r="L4105" s="124">
        <f t="shared" si="1775"/>
        <v>1.00209265</v>
      </c>
      <c r="M4105" s="134">
        <f t="shared" si="1776"/>
        <v>0.99980051000000003</v>
      </c>
      <c r="N4105" s="134">
        <f t="shared" si="1777"/>
        <v>1.8747700478958049</v>
      </c>
      <c r="O4105" s="124">
        <f t="shared" si="1778"/>
        <v>1.87869328</v>
      </c>
      <c r="P4105" s="124"/>
      <c r="Q4105" s="125"/>
      <c r="R4105" s="126"/>
      <c r="S4105" s="124"/>
      <c r="T4105" s="135">
        <f t="shared" si="1766"/>
        <v>7.9699999999999993E-2</v>
      </c>
      <c r="U4105" s="125">
        <f t="shared" si="1779"/>
        <v>1644</v>
      </c>
      <c r="V4105" s="125">
        <v>252</v>
      </c>
      <c r="W4105" s="134">
        <f t="shared" si="1780"/>
        <v>1.6491611289999999</v>
      </c>
      <c r="X4105" s="18"/>
      <c r="Y4105" s="123">
        <f t="shared" si="1781"/>
        <v>67054.222907000003</v>
      </c>
      <c r="Z4105" s="123">
        <f t="shared" si="1782"/>
        <v>90468.910677124833</v>
      </c>
      <c r="AA4105" s="123">
        <f t="shared" si="1783"/>
        <v>1341.0844581400002</v>
      </c>
      <c r="AB4105" s="123">
        <f t="shared" si="1784"/>
        <v>54068.055070677678</v>
      </c>
      <c r="AC4105" s="123">
        <f t="shared" si="1785"/>
        <v>212932.27311294252</v>
      </c>
      <c r="AD4105" s="150">
        <f t="shared" si="1786"/>
        <v>87053.852995000008</v>
      </c>
      <c r="AE4105" s="150">
        <f t="shared" si="1787"/>
        <v>115562.93741302706</v>
      </c>
      <c r="AF4105" s="150">
        <f t="shared" si="1788"/>
        <v>1741.0770599000002</v>
      </c>
      <c r="AG4105" s="150">
        <f t="shared" si="1789"/>
        <v>69381.920837015015</v>
      </c>
      <c r="AH4105" s="150">
        <f t="shared" si="1790"/>
        <v>273739.78830494208</v>
      </c>
    </row>
    <row r="4106" spans="1:34" ht="15.75" x14ac:dyDescent="0.2">
      <c r="A4106" s="127">
        <f t="shared" si="1765"/>
        <v>45566</v>
      </c>
      <c r="B4106" s="165">
        <f t="shared" si="1767"/>
        <v>486908.35141428449</v>
      </c>
      <c r="C4106" s="124"/>
      <c r="D4106" s="128">
        <f t="shared" si="1768"/>
        <v>6966.5</v>
      </c>
      <c r="E4106" s="129">
        <f>VLOOKUP(A4105,[1]Plan1!$AY$80:$BA$314,3)</f>
        <v>6997.15</v>
      </c>
      <c r="F4106" s="130">
        <f t="shared" si="1769"/>
        <v>45552</v>
      </c>
      <c r="G4106" s="131">
        <f t="shared" si="1770"/>
        <v>4.39962678532968E-3</v>
      </c>
      <c r="H4106" s="132">
        <f t="shared" si="1771"/>
        <v>45580</v>
      </c>
      <c r="I4106" s="132">
        <f t="shared" si="1772"/>
        <v>45580</v>
      </c>
      <c r="J4106" s="133">
        <f t="shared" si="1773"/>
        <v>21</v>
      </c>
      <c r="K4106" s="133">
        <f t="shared" si="1774"/>
        <v>11</v>
      </c>
      <c r="L4106" s="124">
        <f t="shared" si="1775"/>
        <v>1.00230215</v>
      </c>
      <c r="M4106" s="134">
        <f t="shared" si="1776"/>
        <v>0.99980051000000003</v>
      </c>
      <c r="N4106" s="134">
        <f t="shared" si="1777"/>
        <v>1.8747700478958049</v>
      </c>
      <c r="O4106" s="124">
        <f t="shared" si="1778"/>
        <v>1.87908604</v>
      </c>
      <c r="P4106" s="124"/>
      <c r="Q4106" s="125"/>
      <c r="R4106" s="126"/>
      <c r="S4106" s="124"/>
      <c r="T4106" s="135">
        <f t="shared" si="1766"/>
        <v>7.9699999999999993E-2</v>
      </c>
      <c r="U4106" s="125">
        <f t="shared" si="1779"/>
        <v>1645</v>
      </c>
      <c r="V4106" s="125">
        <v>252</v>
      </c>
      <c r="W4106" s="134">
        <f t="shared" si="1780"/>
        <v>1.6496630430000001</v>
      </c>
      <c r="X4106" s="18"/>
      <c r="Y4106" s="123">
        <f t="shared" si="1781"/>
        <v>67054.222907000003</v>
      </c>
      <c r="Z4106" s="123">
        <f t="shared" si="1782"/>
        <v>90549.793901629251</v>
      </c>
      <c r="AA4106" s="123">
        <f t="shared" si="1783"/>
        <v>1341.0844581400002</v>
      </c>
      <c r="AB4106" s="123">
        <f t="shared" si="1784"/>
        <v>54090.406478313344</v>
      </c>
      <c r="AC4106" s="123">
        <f t="shared" si="1785"/>
        <v>213035.50774508261</v>
      </c>
      <c r="AD4106" s="150">
        <f t="shared" si="1786"/>
        <v>87053.852995000008</v>
      </c>
      <c r="AE4106" s="150">
        <f t="shared" si="1787"/>
        <v>115666.97482628853</v>
      </c>
      <c r="AF4106" s="150">
        <f t="shared" si="1788"/>
        <v>1741.0770599000002</v>
      </c>
      <c r="AG4106" s="150">
        <f t="shared" si="1789"/>
        <v>69410.938788013344</v>
      </c>
      <c r="AH4106" s="150">
        <f t="shared" si="1790"/>
        <v>273872.84366920189</v>
      </c>
    </row>
    <row r="4107" spans="1:34" ht="15.75" x14ac:dyDescent="0.2">
      <c r="A4107" s="127">
        <f t="shared" ref="A4107:A4170" si="1791">(A4106+1)</f>
        <v>45567</v>
      </c>
      <c r="B4107" s="165">
        <f t="shared" si="1767"/>
        <v>487144.73962817725</v>
      </c>
      <c r="C4107" s="124"/>
      <c r="D4107" s="128">
        <f t="shared" si="1768"/>
        <v>6966.5</v>
      </c>
      <c r="E4107" s="129">
        <f>VLOOKUP(A4106,[1]Plan1!$AY$80:$BA$314,3)</f>
        <v>6997.15</v>
      </c>
      <c r="F4107" s="130">
        <f t="shared" si="1769"/>
        <v>45552</v>
      </c>
      <c r="G4107" s="131">
        <f t="shared" si="1770"/>
        <v>4.39962678532968E-3</v>
      </c>
      <c r="H4107" s="132">
        <f t="shared" si="1771"/>
        <v>45580</v>
      </c>
      <c r="I4107" s="132">
        <f t="shared" si="1772"/>
        <v>45580</v>
      </c>
      <c r="J4107" s="133">
        <f t="shared" si="1773"/>
        <v>21</v>
      </c>
      <c r="K4107" s="133">
        <f t="shared" si="1774"/>
        <v>12</v>
      </c>
      <c r="L4107" s="124">
        <f t="shared" si="1775"/>
        <v>1.0025116999999999</v>
      </c>
      <c r="M4107" s="134">
        <f t="shared" si="1776"/>
        <v>0.99980051000000003</v>
      </c>
      <c r="N4107" s="134">
        <f t="shared" si="1777"/>
        <v>1.8747700478958049</v>
      </c>
      <c r="O4107" s="124">
        <f t="shared" si="1778"/>
        <v>1.8794789000000001</v>
      </c>
      <c r="P4107" s="124"/>
      <c r="Q4107" s="125"/>
      <c r="R4107" s="126"/>
      <c r="S4107" s="124"/>
      <c r="T4107" s="135">
        <f t="shared" ref="T4107:T4170" si="1792">(T4106)</f>
        <v>7.9699999999999993E-2</v>
      </c>
      <c r="U4107" s="125">
        <f t="shared" si="1779"/>
        <v>1646</v>
      </c>
      <c r="V4107" s="125">
        <v>252</v>
      </c>
      <c r="W4107" s="134">
        <f t="shared" si="1780"/>
        <v>1.650165109</v>
      </c>
      <c r="X4107" s="18"/>
      <c r="Y4107" s="123">
        <f t="shared" si="1781"/>
        <v>67054.222907000003</v>
      </c>
      <c r="Z4107" s="123">
        <f t="shared" si="1782"/>
        <v>90630.720085900713</v>
      </c>
      <c r="AA4107" s="123">
        <f t="shared" si="1783"/>
        <v>1341.0844581400002</v>
      </c>
      <c r="AB4107" s="123">
        <f t="shared" si="1784"/>
        <v>54112.757885949002</v>
      </c>
      <c r="AC4107" s="123">
        <f t="shared" si="1785"/>
        <v>213138.78533698973</v>
      </c>
      <c r="AD4107" s="150">
        <f t="shared" si="1786"/>
        <v>87053.852995000008</v>
      </c>
      <c r="AE4107" s="150">
        <f t="shared" si="1787"/>
        <v>115771.06749727584</v>
      </c>
      <c r="AF4107" s="150">
        <f t="shared" si="1788"/>
        <v>1741.0770599000002</v>
      </c>
      <c r="AG4107" s="150">
        <f t="shared" si="1789"/>
        <v>69439.956739011672</v>
      </c>
      <c r="AH4107" s="150">
        <f t="shared" si="1790"/>
        <v>274005.95429118752</v>
      </c>
    </row>
    <row r="4108" spans="1:34" ht="15.75" x14ac:dyDescent="0.2">
      <c r="A4108" s="127">
        <f t="shared" si="1791"/>
        <v>45568</v>
      </c>
      <c r="B4108" s="165">
        <f t="shared" si="1767"/>
        <v>487381.22439768806</v>
      </c>
      <c r="C4108" s="124"/>
      <c r="D4108" s="128">
        <f t="shared" si="1768"/>
        <v>6966.5</v>
      </c>
      <c r="E4108" s="129">
        <f>VLOOKUP(A4107,[1]Plan1!$AY$80:$BA$314,3)</f>
        <v>6997.15</v>
      </c>
      <c r="F4108" s="130">
        <f t="shared" si="1769"/>
        <v>45552</v>
      </c>
      <c r="G4108" s="131">
        <f t="shared" si="1770"/>
        <v>4.39962678532968E-3</v>
      </c>
      <c r="H4108" s="132">
        <f t="shared" si="1771"/>
        <v>45580</v>
      </c>
      <c r="I4108" s="132">
        <f t="shared" si="1772"/>
        <v>45580</v>
      </c>
      <c r="J4108" s="133">
        <f t="shared" si="1773"/>
        <v>21</v>
      </c>
      <c r="K4108" s="133">
        <f t="shared" si="1774"/>
        <v>13</v>
      </c>
      <c r="L4108" s="124">
        <f t="shared" si="1775"/>
        <v>1.0027212999999999</v>
      </c>
      <c r="M4108" s="134">
        <f t="shared" si="1776"/>
        <v>0.99980051000000003</v>
      </c>
      <c r="N4108" s="134">
        <f t="shared" si="1777"/>
        <v>1.8747700478958049</v>
      </c>
      <c r="O4108" s="124">
        <f t="shared" si="1778"/>
        <v>1.87987185</v>
      </c>
      <c r="P4108" s="124"/>
      <c r="Q4108" s="125"/>
      <c r="R4108" s="126"/>
      <c r="S4108" s="124"/>
      <c r="T4108" s="135">
        <f t="shared" si="1792"/>
        <v>7.9699999999999993E-2</v>
      </c>
      <c r="U4108" s="125">
        <f t="shared" si="1779"/>
        <v>1647</v>
      </c>
      <c r="V4108" s="125">
        <v>252</v>
      </c>
      <c r="W4108" s="134">
        <f t="shared" si="1780"/>
        <v>1.6506673279999999</v>
      </c>
      <c r="X4108" s="18"/>
      <c r="Y4108" s="123">
        <f t="shared" si="1781"/>
        <v>67054.222907000003</v>
      </c>
      <c r="Z4108" s="123">
        <f t="shared" si="1782"/>
        <v>90711.688503044774</v>
      </c>
      <c r="AA4108" s="123">
        <f t="shared" si="1783"/>
        <v>1341.0844581400002</v>
      </c>
      <c r="AB4108" s="123">
        <f t="shared" si="1784"/>
        <v>54135.109293584668</v>
      </c>
      <c r="AC4108" s="123">
        <f t="shared" si="1785"/>
        <v>213242.10516176943</v>
      </c>
      <c r="AD4108" s="150">
        <f t="shared" si="1786"/>
        <v>87053.852995000008</v>
      </c>
      <c r="AE4108" s="150">
        <f t="shared" si="1787"/>
        <v>115875.21449100859</v>
      </c>
      <c r="AF4108" s="150">
        <f t="shared" si="1788"/>
        <v>1741.0770599000002</v>
      </c>
      <c r="AG4108" s="150">
        <f t="shared" si="1789"/>
        <v>69468.974690010014</v>
      </c>
      <c r="AH4108" s="150">
        <f t="shared" si="1790"/>
        <v>274139.11923591862</v>
      </c>
    </row>
    <row r="4109" spans="1:34" ht="15.75" x14ac:dyDescent="0.2">
      <c r="A4109" s="127">
        <f t="shared" si="1791"/>
        <v>45569</v>
      </c>
      <c r="B4109" s="165">
        <f t="shared" si="1767"/>
        <v>487617.8000016291</v>
      </c>
      <c r="C4109" s="124"/>
      <c r="D4109" s="128">
        <f t="shared" si="1768"/>
        <v>6966.5</v>
      </c>
      <c r="E4109" s="129">
        <f>VLOOKUP(A4108,[1]Plan1!$AY$80:$BA$314,3)</f>
        <v>6997.15</v>
      </c>
      <c r="F4109" s="130">
        <f t="shared" si="1769"/>
        <v>45552</v>
      </c>
      <c r="G4109" s="131">
        <f t="shared" si="1770"/>
        <v>4.39962678532968E-3</v>
      </c>
      <c r="H4109" s="132">
        <f t="shared" si="1771"/>
        <v>45580</v>
      </c>
      <c r="I4109" s="132">
        <f t="shared" si="1772"/>
        <v>45580</v>
      </c>
      <c r="J4109" s="133">
        <f t="shared" si="1773"/>
        <v>21</v>
      </c>
      <c r="K4109" s="133">
        <f t="shared" si="1774"/>
        <v>14</v>
      </c>
      <c r="L4109" s="124">
        <f t="shared" si="1775"/>
        <v>1.00293093</v>
      </c>
      <c r="M4109" s="134">
        <f t="shared" si="1776"/>
        <v>0.99980051000000003</v>
      </c>
      <c r="N4109" s="134">
        <f t="shared" si="1777"/>
        <v>1.8747700478958049</v>
      </c>
      <c r="O4109" s="124">
        <f t="shared" si="1778"/>
        <v>1.88026486</v>
      </c>
      <c r="P4109" s="124"/>
      <c r="Q4109" s="125"/>
      <c r="R4109" s="126"/>
      <c r="S4109" s="124"/>
      <c r="T4109" s="135">
        <f t="shared" si="1792"/>
        <v>7.9699999999999993E-2</v>
      </c>
      <c r="U4109" s="125">
        <f t="shared" si="1779"/>
        <v>1648</v>
      </c>
      <c r="V4109" s="125">
        <v>252</v>
      </c>
      <c r="W4109" s="134">
        <f t="shared" si="1780"/>
        <v>1.6511697000000001</v>
      </c>
      <c r="X4109" s="18"/>
      <c r="Y4109" s="123">
        <f t="shared" si="1781"/>
        <v>67054.222907000003</v>
      </c>
      <c r="Z4109" s="123">
        <f t="shared" si="1782"/>
        <v>90792.696650646758</v>
      </c>
      <c r="AA4109" s="123">
        <f t="shared" si="1783"/>
        <v>1341.0844581400002</v>
      </c>
      <c r="AB4109" s="123">
        <f t="shared" si="1784"/>
        <v>54157.460701220334</v>
      </c>
      <c r="AC4109" s="123">
        <f t="shared" si="1785"/>
        <v>213345.46471700707</v>
      </c>
      <c r="AD4109" s="150">
        <f t="shared" si="1786"/>
        <v>87053.852995000008</v>
      </c>
      <c r="AE4109" s="150">
        <f t="shared" si="1787"/>
        <v>115979.41258871363</v>
      </c>
      <c r="AF4109" s="150">
        <f t="shared" si="1788"/>
        <v>1741.0770599000002</v>
      </c>
      <c r="AG4109" s="150">
        <f t="shared" si="1789"/>
        <v>69497.992641008343</v>
      </c>
      <c r="AH4109" s="150">
        <f t="shared" si="1790"/>
        <v>274272.33528462204</v>
      </c>
    </row>
    <row r="4110" spans="1:34" ht="15.75" x14ac:dyDescent="0.2">
      <c r="A4110" s="127">
        <f t="shared" si="1791"/>
        <v>45570</v>
      </c>
      <c r="B4110" s="165">
        <f t="shared" si="1767"/>
        <v>487854.4722311474</v>
      </c>
      <c r="C4110" s="124"/>
      <c r="D4110" s="128">
        <f t="shared" si="1768"/>
        <v>6966.5</v>
      </c>
      <c r="E4110" s="129">
        <f>VLOOKUP(A4109,[1]Plan1!$AY$80:$BA$314,3)</f>
        <v>6997.15</v>
      </c>
      <c r="F4110" s="130">
        <f t="shared" si="1769"/>
        <v>45552</v>
      </c>
      <c r="G4110" s="131">
        <f t="shared" si="1770"/>
        <v>4.39962678532968E-3</v>
      </c>
      <c r="H4110" s="132">
        <f t="shared" si="1771"/>
        <v>45580</v>
      </c>
      <c r="I4110" s="132">
        <f t="shared" si="1772"/>
        <v>45580</v>
      </c>
      <c r="J4110" s="133">
        <f t="shared" si="1773"/>
        <v>21</v>
      </c>
      <c r="K4110" s="133">
        <f t="shared" si="1774"/>
        <v>15</v>
      </c>
      <c r="L4110" s="124">
        <f t="shared" si="1775"/>
        <v>1.00314061</v>
      </c>
      <c r="M4110" s="134">
        <f t="shared" si="1776"/>
        <v>0.99980051000000003</v>
      </c>
      <c r="N4110" s="134">
        <f t="shared" si="1777"/>
        <v>1.8747700478958049</v>
      </c>
      <c r="O4110" s="124">
        <f t="shared" si="1778"/>
        <v>1.88065796</v>
      </c>
      <c r="P4110" s="124"/>
      <c r="Q4110" s="125"/>
      <c r="R4110" s="126"/>
      <c r="S4110" s="124"/>
      <c r="T4110" s="135">
        <f t="shared" si="1792"/>
        <v>7.9699999999999993E-2</v>
      </c>
      <c r="U4110" s="125">
        <f t="shared" si="1779"/>
        <v>1649</v>
      </c>
      <c r="V4110" s="125">
        <v>252</v>
      </c>
      <c r="W4110" s="134">
        <f t="shared" si="1780"/>
        <v>1.651672225</v>
      </c>
      <c r="X4110" s="18"/>
      <c r="Y4110" s="123">
        <f t="shared" si="1781"/>
        <v>67054.222907000003</v>
      </c>
      <c r="Z4110" s="123">
        <f t="shared" si="1782"/>
        <v>90873.747061721078</v>
      </c>
      <c r="AA4110" s="123">
        <f t="shared" si="1783"/>
        <v>1341.0844581400002</v>
      </c>
      <c r="AB4110" s="123">
        <f t="shared" si="1784"/>
        <v>54179.812108856</v>
      </c>
      <c r="AC4110" s="123">
        <f t="shared" si="1785"/>
        <v>213448.8665357171</v>
      </c>
      <c r="AD4110" s="150">
        <f t="shared" si="1786"/>
        <v>87053.852995000008</v>
      </c>
      <c r="AE4110" s="150">
        <f t="shared" si="1787"/>
        <v>116083.66504852365</v>
      </c>
      <c r="AF4110" s="150">
        <f t="shared" si="1788"/>
        <v>1741.0770599000002</v>
      </c>
      <c r="AG4110" s="150">
        <f t="shared" si="1789"/>
        <v>69527.010592006671</v>
      </c>
      <c r="AH4110" s="150">
        <f t="shared" si="1790"/>
        <v>274405.60569543031</v>
      </c>
    </row>
    <row r="4111" spans="1:34" ht="15.75" x14ac:dyDescent="0.2">
      <c r="A4111" s="127">
        <f t="shared" si="1791"/>
        <v>45571</v>
      </c>
      <c r="B4111" s="165">
        <f t="shared" si="1767"/>
        <v>487905.84158978146</v>
      </c>
      <c r="C4111" s="124"/>
      <c r="D4111" s="128">
        <f t="shared" si="1768"/>
        <v>6966.5</v>
      </c>
      <c r="E4111" s="129">
        <f>VLOOKUP(A4110,[1]Plan1!$AY$80:$BA$314,3)</f>
        <v>6997.15</v>
      </c>
      <c r="F4111" s="130">
        <f t="shared" si="1769"/>
        <v>45552</v>
      </c>
      <c r="G4111" s="131">
        <f t="shared" si="1770"/>
        <v>4.39962678532968E-3</v>
      </c>
      <c r="H4111" s="132">
        <f t="shared" si="1771"/>
        <v>45580</v>
      </c>
      <c r="I4111" s="132">
        <f t="shared" si="1772"/>
        <v>45580</v>
      </c>
      <c r="J4111" s="133">
        <f t="shared" si="1773"/>
        <v>21</v>
      </c>
      <c r="K4111" s="133">
        <f t="shared" si="1774"/>
        <v>15</v>
      </c>
      <c r="L4111" s="124">
        <f t="shared" si="1775"/>
        <v>1.00314061</v>
      </c>
      <c r="M4111" s="134">
        <f t="shared" si="1776"/>
        <v>0.99980051000000003</v>
      </c>
      <c r="N4111" s="134">
        <f t="shared" si="1777"/>
        <v>1.8747700478958049</v>
      </c>
      <c r="O4111" s="124">
        <f t="shared" si="1778"/>
        <v>1.88065796</v>
      </c>
      <c r="P4111" s="124"/>
      <c r="Q4111" s="125"/>
      <c r="R4111" s="126"/>
      <c r="S4111" s="124"/>
      <c r="T4111" s="135">
        <f t="shared" si="1792"/>
        <v>7.9699999999999993E-2</v>
      </c>
      <c r="U4111" s="125">
        <f t="shared" si="1779"/>
        <v>1649</v>
      </c>
      <c r="V4111" s="125">
        <v>252</v>
      </c>
      <c r="W4111" s="134">
        <f t="shared" si="1780"/>
        <v>1.651672225</v>
      </c>
      <c r="X4111" s="18"/>
      <c r="Y4111" s="123">
        <f t="shared" si="1781"/>
        <v>67054.222907000003</v>
      </c>
      <c r="Z4111" s="123">
        <f t="shared" si="1782"/>
        <v>90873.747061721078</v>
      </c>
      <c r="AA4111" s="123">
        <f t="shared" si="1783"/>
        <v>1341.0844581400002</v>
      </c>
      <c r="AB4111" s="123">
        <f t="shared" si="1784"/>
        <v>54202.163516491673</v>
      </c>
      <c r="AC4111" s="123">
        <f t="shared" si="1785"/>
        <v>213471.21794335276</v>
      </c>
      <c r="AD4111" s="150">
        <f t="shared" si="1786"/>
        <v>87053.852995000008</v>
      </c>
      <c r="AE4111" s="150">
        <f t="shared" si="1787"/>
        <v>116083.66504852365</v>
      </c>
      <c r="AF4111" s="150">
        <f t="shared" si="1788"/>
        <v>1741.0770599000002</v>
      </c>
      <c r="AG4111" s="150">
        <f t="shared" si="1789"/>
        <v>69556.028543005013</v>
      </c>
      <c r="AH4111" s="150">
        <f t="shared" si="1790"/>
        <v>274434.62364642869</v>
      </c>
    </row>
    <row r="4112" spans="1:34" ht="15.75" x14ac:dyDescent="0.2">
      <c r="A4112" s="127">
        <f t="shared" si="1791"/>
        <v>45572</v>
      </c>
      <c r="B4112" s="165">
        <f t="shared" si="1767"/>
        <v>487957.21094841545</v>
      </c>
      <c r="C4112" s="124"/>
      <c r="D4112" s="128">
        <f t="shared" si="1768"/>
        <v>6966.5</v>
      </c>
      <c r="E4112" s="129">
        <f>VLOOKUP(A4111,[1]Plan1!$AY$80:$BA$314,3)</f>
        <v>6997.15</v>
      </c>
      <c r="F4112" s="130">
        <f t="shared" si="1769"/>
        <v>45552</v>
      </c>
      <c r="G4112" s="131">
        <f t="shared" si="1770"/>
        <v>4.39962678532968E-3</v>
      </c>
      <c r="H4112" s="132">
        <f t="shared" si="1771"/>
        <v>45580</v>
      </c>
      <c r="I4112" s="132">
        <f t="shared" si="1772"/>
        <v>45580</v>
      </c>
      <c r="J4112" s="133">
        <f t="shared" si="1773"/>
        <v>21</v>
      </c>
      <c r="K4112" s="133">
        <f t="shared" si="1774"/>
        <v>15</v>
      </c>
      <c r="L4112" s="124">
        <f t="shared" si="1775"/>
        <v>1.00314061</v>
      </c>
      <c r="M4112" s="134">
        <f t="shared" si="1776"/>
        <v>0.99980051000000003</v>
      </c>
      <c r="N4112" s="134">
        <f t="shared" si="1777"/>
        <v>1.8747700478958049</v>
      </c>
      <c r="O4112" s="124">
        <f t="shared" si="1778"/>
        <v>1.88065796</v>
      </c>
      <c r="P4112" s="124"/>
      <c r="Q4112" s="125"/>
      <c r="R4112" s="126"/>
      <c r="S4112" s="124"/>
      <c r="T4112" s="135">
        <f t="shared" si="1792"/>
        <v>7.9699999999999993E-2</v>
      </c>
      <c r="U4112" s="125">
        <f t="shared" si="1779"/>
        <v>1649</v>
      </c>
      <c r="V4112" s="125">
        <v>252</v>
      </c>
      <c r="W4112" s="134">
        <f t="shared" si="1780"/>
        <v>1.651672225</v>
      </c>
      <c r="X4112" s="18"/>
      <c r="Y4112" s="123">
        <f t="shared" si="1781"/>
        <v>67054.222907000003</v>
      </c>
      <c r="Z4112" s="123">
        <f t="shared" si="1782"/>
        <v>90873.747061721078</v>
      </c>
      <c r="AA4112" s="123">
        <f t="shared" si="1783"/>
        <v>1341.0844581400002</v>
      </c>
      <c r="AB4112" s="123">
        <f t="shared" si="1784"/>
        <v>54224.514924127332</v>
      </c>
      <c r="AC4112" s="123">
        <f t="shared" si="1785"/>
        <v>213493.56935098843</v>
      </c>
      <c r="AD4112" s="150">
        <f t="shared" si="1786"/>
        <v>87053.852995000008</v>
      </c>
      <c r="AE4112" s="150">
        <f t="shared" si="1787"/>
        <v>116083.66504852365</v>
      </c>
      <c r="AF4112" s="150">
        <f t="shared" si="1788"/>
        <v>1741.0770599000002</v>
      </c>
      <c r="AG4112" s="150">
        <f t="shared" si="1789"/>
        <v>69585.046494003342</v>
      </c>
      <c r="AH4112" s="150">
        <f t="shared" si="1790"/>
        <v>274463.64159742702</v>
      </c>
    </row>
    <row r="4113" spans="1:34" ht="15.75" x14ac:dyDescent="0.2">
      <c r="A4113" s="127">
        <f t="shared" si="1791"/>
        <v>45573</v>
      </c>
      <c r="B4113" s="165">
        <f t="shared" si="1767"/>
        <v>488193.98176072963</v>
      </c>
      <c r="C4113" s="124"/>
      <c r="D4113" s="128">
        <f t="shared" si="1768"/>
        <v>6966.5</v>
      </c>
      <c r="E4113" s="129">
        <f>VLOOKUP(A4112,[1]Plan1!$AY$80:$BA$314,3)</f>
        <v>6997.15</v>
      </c>
      <c r="F4113" s="130">
        <f t="shared" si="1769"/>
        <v>45552</v>
      </c>
      <c r="G4113" s="131">
        <f t="shared" si="1770"/>
        <v>4.39962678532968E-3</v>
      </c>
      <c r="H4113" s="132">
        <f t="shared" si="1771"/>
        <v>45580</v>
      </c>
      <c r="I4113" s="132">
        <f t="shared" si="1772"/>
        <v>45580</v>
      </c>
      <c r="J4113" s="133">
        <f t="shared" si="1773"/>
        <v>21</v>
      </c>
      <c r="K4113" s="133">
        <f t="shared" si="1774"/>
        <v>16</v>
      </c>
      <c r="L4113" s="124">
        <f t="shared" si="1775"/>
        <v>1.0033503399999999</v>
      </c>
      <c r="M4113" s="134">
        <f t="shared" si="1776"/>
        <v>0.99980051000000003</v>
      </c>
      <c r="N4113" s="134">
        <f t="shared" si="1777"/>
        <v>1.8747700478958049</v>
      </c>
      <c r="O4113" s="124">
        <f t="shared" si="1778"/>
        <v>1.8810511599999999</v>
      </c>
      <c r="P4113" s="124"/>
      <c r="Q4113" s="125"/>
      <c r="R4113" s="126"/>
      <c r="S4113" s="124"/>
      <c r="T4113" s="135">
        <f t="shared" si="1792"/>
        <v>7.9699999999999993E-2</v>
      </c>
      <c r="U4113" s="125">
        <f t="shared" si="1779"/>
        <v>1650</v>
      </c>
      <c r="V4113" s="125">
        <v>252</v>
      </c>
      <c r="W4113" s="134">
        <f t="shared" si="1780"/>
        <v>1.6521749029999999</v>
      </c>
      <c r="X4113" s="18"/>
      <c r="Y4113" s="123">
        <f t="shared" si="1781"/>
        <v>67054.222907000003</v>
      </c>
      <c r="Z4113" s="123">
        <f t="shared" si="1782"/>
        <v>90954.840592343884</v>
      </c>
      <c r="AA4113" s="123">
        <f t="shared" si="1783"/>
        <v>1341.0844581400002</v>
      </c>
      <c r="AB4113" s="123">
        <f t="shared" si="1784"/>
        <v>54246.866331763005</v>
      </c>
      <c r="AC4113" s="123">
        <f t="shared" si="1785"/>
        <v>213597.01428924687</v>
      </c>
      <c r="AD4113" s="150">
        <f t="shared" si="1786"/>
        <v>87053.852995000008</v>
      </c>
      <c r="AE4113" s="150">
        <f t="shared" si="1787"/>
        <v>116187.97297158105</v>
      </c>
      <c r="AF4113" s="150">
        <f t="shared" si="1788"/>
        <v>1741.0770599000002</v>
      </c>
      <c r="AG4113" s="150">
        <f t="shared" si="1789"/>
        <v>69614.064445001684</v>
      </c>
      <c r="AH4113" s="150">
        <f t="shared" si="1790"/>
        <v>274596.96747148276</v>
      </c>
    </row>
    <row r="4114" spans="1:34" ht="15.75" x14ac:dyDescent="0.2">
      <c r="A4114" s="127">
        <f t="shared" si="1791"/>
        <v>45574</v>
      </c>
      <c r="B4114" s="165">
        <f t="shared" si="1767"/>
        <v>488430.84543117363</v>
      </c>
      <c r="C4114" s="124"/>
      <c r="D4114" s="128">
        <f t="shared" si="1768"/>
        <v>6966.5</v>
      </c>
      <c r="E4114" s="129">
        <f>VLOOKUP(A4113,[1]Plan1!$AY$80:$BA$314,3)</f>
        <v>6997.15</v>
      </c>
      <c r="F4114" s="130">
        <f t="shared" si="1769"/>
        <v>45552</v>
      </c>
      <c r="G4114" s="131">
        <f t="shared" si="1770"/>
        <v>4.39962678532968E-3</v>
      </c>
      <c r="H4114" s="132">
        <f t="shared" si="1771"/>
        <v>45580</v>
      </c>
      <c r="I4114" s="132">
        <f t="shared" si="1772"/>
        <v>45580</v>
      </c>
      <c r="J4114" s="133">
        <f t="shared" si="1773"/>
        <v>21</v>
      </c>
      <c r="K4114" s="133">
        <f t="shared" si="1774"/>
        <v>17</v>
      </c>
      <c r="L4114" s="124">
        <f t="shared" si="1775"/>
        <v>1.00356011</v>
      </c>
      <c r="M4114" s="134">
        <f t="shared" si="1776"/>
        <v>0.99980051000000003</v>
      </c>
      <c r="N4114" s="134">
        <f t="shared" si="1777"/>
        <v>1.8747700478958049</v>
      </c>
      <c r="O4114" s="124">
        <f t="shared" si="1778"/>
        <v>1.8814444299999999</v>
      </c>
      <c r="P4114" s="124"/>
      <c r="Q4114" s="125"/>
      <c r="R4114" s="126"/>
      <c r="S4114" s="124"/>
      <c r="T4114" s="135">
        <f t="shared" si="1792"/>
        <v>7.9699999999999993E-2</v>
      </c>
      <c r="U4114" s="125">
        <f t="shared" si="1779"/>
        <v>1651</v>
      </c>
      <c r="V4114" s="125">
        <v>252</v>
      </c>
      <c r="W4114" s="134">
        <f t="shared" si="1780"/>
        <v>1.6526777340000001</v>
      </c>
      <c r="X4114" s="18"/>
      <c r="Y4114" s="123">
        <f t="shared" si="1781"/>
        <v>67054.222907000003</v>
      </c>
      <c r="Z4114" s="123">
        <f t="shared" si="1782"/>
        <v>91035.974738579171</v>
      </c>
      <c r="AA4114" s="123">
        <f t="shared" si="1783"/>
        <v>1341.0844581400002</v>
      </c>
      <c r="AB4114" s="123">
        <f t="shared" si="1784"/>
        <v>54269.217739398671</v>
      </c>
      <c r="AC4114" s="123">
        <f t="shared" si="1785"/>
        <v>213700.49984311784</v>
      </c>
      <c r="AD4114" s="150">
        <f t="shared" si="1786"/>
        <v>87053.852995000008</v>
      </c>
      <c r="AE4114" s="150">
        <f t="shared" si="1787"/>
        <v>116292.33313715573</v>
      </c>
      <c r="AF4114" s="150">
        <f t="shared" si="1788"/>
        <v>1741.0770599000002</v>
      </c>
      <c r="AG4114" s="150">
        <f t="shared" si="1789"/>
        <v>69643.082396000013</v>
      </c>
      <c r="AH4114" s="150">
        <f t="shared" si="1790"/>
        <v>274730.34558805579</v>
      </c>
    </row>
    <row r="4115" spans="1:34" ht="15.75" x14ac:dyDescent="0.2">
      <c r="A4115" s="127">
        <f t="shared" si="1791"/>
        <v>45575</v>
      </c>
      <c r="B4115" s="165">
        <f t="shared" si="1767"/>
        <v>488667.80391464662</v>
      </c>
      <c r="C4115" s="124"/>
      <c r="D4115" s="128">
        <f t="shared" si="1768"/>
        <v>6966.5</v>
      </c>
      <c r="E4115" s="129">
        <f>VLOOKUP(A4114,[1]Plan1!$AY$80:$BA$314,3)</f>
        <v>6997.15</v>
      </c>
      <c r="F4115" s="130">
        <f t="shared" si="1769"/>
        <v>45552</v>
      </c>
      <c r="G4115" s="131">
        <f t="shared" si="1770"/>
        <v>4.39962678532968E-3</v>
      </c>
      <c r="H4115" s="132">
        <f t="shared" si="1771"/>
        <v>45580</v>
      </c>
      <c r="I4115" s="132">
        <f t="shared" si="1772"/>
        <v>45580</v>
      </c>
      <c r="J4115" s="133">
        <f t="shared" si="1773"/>
        <v>21</v>
      </c>
      <c r="K4115" s="133">
        <f t="shared" si="1774"/>
        <v>18</v>
      </c>
      <c r="L4115" s="124">
        <f t="shared" si="1775"/>
        <v>1.0037699200000001</v>
      </c>
      <c r="M4115" s="134">
        <f t="shared" si="1776"/>
        <v>0.99980051000000003</v>
      </c>
      <c r="N4115" s="134">
        <f t="shared" si="1777"/>
        <v>1.8747700478958049</v>
      </c>
      <c r="O4115" s="124">
        <f t="shared" si="1778"/>
        <v>1.8818377799999999</v>
      </c>
      <c r="P4115" s="124"/>
      <c r="Q4115" s="125"/>
      <c r="R4115" s="126"/>
      <c r="S4115" s="124"/>
      <c r="T4115" s="135">
        <f t="shared" si="1792"/>
        <v>7.9699999999999993E-2</v>
      </c>
      <c r="U4115" s="125">
        <f t="shared" si="1779"/>
        <v>1652</v>
      </c>
      <c r="V4115" s="125">
        <v>252</v>
      </c>
      <c r="W4115" s="134">
        <f t="shared" si="1780"/>
        <v>1.653180718</v>
      </c>
      <c r="X4115" s="18"/>
      <c r="Y4115" s="123">
        <f t="shared" si="1781"/>
        <v>67054.222907000003</v>
      </c>
      <c r="Z4115" s="123">
        <f t="shared" si="1782"/>
        <v>91117.150355488586</v>
      </c>
      <c r="AA4115" s="123">
        <f t="shared" si="1783"/>
        <v>1341.0844581400002</v>
      </c>
      <c r="AB4115" s="123">
        <f t="shared" si="1784"/>
        <v>54291.569147034344</v>
      </c>
      <c r="AC4115" s="123">
        <f t="shared" si="1785"/>
        <v>213804.02686766291</v>
      </c>
      <c r="AD4115" s="150">
        <f t="shared" si="1786"/>
        <v>87053.852995000008</v>
      </c>
      <c r="AE4115" s="150">
        <f t="shared" si="1787"/>
        <v>116396.74664508535</v>
      </c>
      <c r="AF4115" s="150">
        <f t="shared" si="1788"/>
        <v>1741.0770599000002</v>
      </c>
      <c r="AG4115" s="150">
        <f t="shared" si="1789"/>
        <v>69672.100346998341</v>
      </c>
      <c r="AH4115" s="150">
        <f t="shared" si="1790"/>
        <v>274863.77704698371</v>
      </c>
    </row>
    <row r="4116" spans="1:34" ht="15.75" x14ac:dyDescent="0.2">
      <c r="A4116" s="127">
        <f t="shared" si="1791"/>
        <v>45576</v>
      </c>
      <c r="B4116" s="165">
        <f t="shared" si="1767"/>
        <v>488904.85916839488</v>
      </c>
      <c r="C4116" s="124"/>
      <c r="D4116" s="128">
        <f t="shared" si="1768"/>
        <v>6966.5</v>
      </c>
      <c r="E4116" s="129">
        <f>VLOOKUP(A4115,[1]Plan1!$AY$80:$BA$314,3)</f>
        <v>6997.15</v>
      </c>
      <c r="F4116" s="130">
        <f t="shared" si="1769"/>
        <v>45552</v>
      </c>
      <c r="G4116" s="131">
        <f t="shared" si="1770"/>
        <v>4.39962678532968E-3</v>
      </c>
      <c r="H4116" s="132">
        <f t="shared" si="1771"/>
        <v>45580</v>
      </c>
      <c r="I4116" s="132">
        <f t="shared" si="1772"/>
        <v>45580</v>
      </c>
      <c r="J4116" s="133">
        <f t="shared" si="1773"/>
        <v>21</v>
      </c>
      <c r="K4116" s="133">
        <f t="shared" si="1774"/>
        <v>19</v>
      </c>
      <c r="L4116" s="124">
        <f t="shared" si="1775"/>
        <v>1.0039797800000001</v>
      </c>
      <c r="M4116" s="134">
        <f t="shared" si="1776"/>
        <v>0.99980051000000003</v>
      </c>
      <c r="N4116" s="134">
        <f t="shared" si="1777"/>
        <v>1.8747700478958049</v>
      </c>
      <c r="O4116" s="124">
        <f t="shared" si="1778"/>
        <v>1.88223122</v>
      </c>
      <c r="P4116" s="124"/>
      <c r="Q4116" s="125"/>
      <c r="R4116" s="126"/>
      <c r="S4116" s="124"/>
      <c r="T4116" s="135">
        <f t="shared" si="1792"/>
        <v>7.9699999999999993E-2</v>
      </c>
      <c r="U4116" s="125">
        <f t="shared" si="1779"/>
        <v>1653</v>
      </c>
      <c r="V4116" s="125">
        <v>252</v>
      </c>
      <c r="W4116" s="134">
        <f t="shared" si="1780"/>
        <v>1.6536838549999999</v>
      </c>
      <c r="X4116" s="18"/>
      <c r="Y4116" s="123">
        <f t="shared" si="1781"/>
        <v>67054.222907000003</v>
      </c>
      <c r="Z4116" s="123">
        <f t="shared" si="1782"/>
        <v>91198.368299160429</v>
      </c>
      <c r="AA4116" s="123">
        <f t="shared" si="1783"/>
        <v>1341.0844581400002</v>
      </c>
      <c r="AB4116" s="123">
        <f t="shared" si="1784"/>
        <v>54313.920554670003</v>
      </c>
      <c r="AC4116" s="123">
        <f t="shared" si="1785"/>
        <v>213907.59621897043</v>
      </c>
      <c r="AD4116" s="150">
        <f t="shared" si="1786"/>
        <v>87053.852995000008</v>
      </c>
      <c r="AE4116" s="150">
        <f t="shared" si="1787"/>
        <v>116501.21459652779</v>
      </c>
      <c r="AF4116" s="150">
        <f t="shared" si="1788"/>
        <v>1741.0770599000002</v>
      </c>
      <c r="AG4116" s="150">
        <f t="shared" si="1789"/>
        <v>69701.118297996669</v>
      </c>
      <c r="AH4116" s="150">
        <f t="shared" si="1790"/>
        <v>274997.26294942445</v>
      </c>
    </row>
    <row r="4117" spans="1:34" ht="15.75" x14ac:dyDescent="0.2">
      <c r="A4117" s="127">
        <f t="shared" si="1791"/>
        <v>45577</v>
      </c>
      <c r="B4117" s="165">
        <f t="shared" si="1767"/>
        <v>489142.00738357566</v>
      </c>
      <c r="C4117" s="124"/>
      <c r="D4117" s="128">
        <f t="shared" si="1768"/>
        <v>6966.5</v>
      </c>
      <c r="E4117" s="129">
        <f>VLOOKUP(A4116,[1]Plan1!$AY$80:$BA$314,3)</f>
        <v>6997.15</v>
      </c>
      <c r="F4117" s="130">
        <f t="shared" si="1769"/>
        <v>45552</v>
      </c>
      <c r="G4117" s="131">
        <f t="shared" si="1770"/>
        <v>4.39962678532968E-3</v>
      </c>
      <c r="H4117" s="132">
        <f t="shared" si="1771"/>
        <v>45580</v>
      </c>
      <c r="I4117" s="132">
        <f t="shared" si="1772"/>
        <v>45580</v>
      </c>
      <c r="J4117" s="133">
        <f t="shared" si="1773"/>
        <v>21</v>
      </c>
      <c r="K4117" s="133">
        <f t="shared" si="1774"/>
        <v>20</v>
      </c>
      <c r="L4117" s="124">
        <f t="shared" si="1775"/>
        <v>1.0041896800000001</v>
      </c>
      <c r="M4117" s="134">
        <f t="shared" si="1776"/>
        <v>0.99980051000000003</v>
      </c>
      <c r="N4117" s="134">
        <f t="shared" si="1777"/>
        <v>1.8747700478958049</v>
      </c>
      <c r="O4117" s="124">
        <f t="shared" si="1778"/>
        <v>1.8826247300000001</v>
      </c>
      <c r="P4117" s="124"/>
      <c r="Q4117" s="125"/>
      <c r="R4117" s="126"/>
      <c r="S4117" s="124"/>
      <c r="T4117" s="135">
        <f t="shared" si="1792"/>
        <v>7.9699999999999993E-2</v>
      </c>
      <c r="U4117" s="125">
        <f t="shared" si="1779"/>
        <v>1654</v>
      </c>
      <c r="V4117" s="125">
        <v>252</v>
      </c>
      <c r="W4117" s="134">
        <f t="shared" si="1780"/>
        <v>1.6541871450000001</v>
      </c>
      <c r="X4117" s="18"/>
      <c r="Y4117" s="123">
        <f t="shared" si="1781"/>
        <v>67054.222907000003</v>
      </c>
      <c r="Z4117" s="123">
        <f t="shared" si="1782"/>
        <v>91279.626903628727</v>
      </c>
      <c r="AA4117" s="123">
        <f t="shared" si="1783"/>
        <v>1341.0844581400002</v>
      </c>
      <c r="AB4117" s="123">
        <f t="shared" si="1784"/>
        <v>54336.271962305669</v>
      </c>
      <c r="AC4117" s="123">
        <f t="shared" si="1785"/>
        <v>214011.20623107441</v>
      </c>
      <c r="AD4117" s="150">
        <f t="shared" si="1786"/>
        <v>87053.852995000008</v>
      </c>
      <c r="AE4117" s="150">
        <f t="shared" si="1787"/>
        <v>116605.73484860625</v>
      </c>
      <c r="AF4117" s="150">
        <f t="shared" si="1788"/>
        <v>1741.0770599000002</v>
      </c>
      <c r="AG4117" s="150">
        <f t="shared" si="1789"/>
        <v>69730.136248994997</v>
      </c>
      <c r="AH4117" s="150">
        <f t="shared" si="1790"/>
        <v>275130.80115250126</v>
      </c>
    </row>
    <row r="4118" spans="1:34" ht="15.75" x14ac:dyDescent="0.2">
      <c r="A4118" s="127">
        <f t="shared" si="1791"/>
        <v>45578</v>
      </c>
      <c r="B4118" s="165">
        <f t="shared" si="1767"/>
        <v>489193.37674220972</v>
      </c>
      <c r="C4118" s="124"/>
      <c r="D4118" s="128">
        <f t="shared" si="1768"/>
        <v>6966.5</v>
      </c>
      <c r="E4118" s="129">
        <f>VLOOKUP(A4117,[1]Plan1!$AY$80:$BA$314,3)</f>
        <v>6997.15</v>
      </c>
      <c r="F4118" s="130">
        <f t="shared" si="1769"/>
        <v>45552</v>
      </c>
      <c r="G4118" s="131">
        <f t="shared" si="1770"/>
        <v>4.39962678532968E-3</v>
      </c>
      <c r="H4118" s="132">
        <f t="shared" si="1771"/>
        <v>45580</v>
      </c>
      <c r="I4118" s="132">
        <f t="shared" si="1772"/>
        <v>45580</v>
      </c>
      <c r="J4118" s="133">
        <f t="shared" si="1773"/>
        <v>21</v>
      </c>
      <c r="K4118" s="133">
        <f t="shared" si="1774"/>
        <v>20</v>
      </c>
      <c r="L4118" s="124">
        <f t="shared" si="1775"/>
        <v>1.0041896800000001</v>
      </c>
      <c r="M4118" s="134">
        <f t="shared" si="1776"/>
        <v>0.99980051000000003</v>
      </c>
      <c r="N4118" s="134">
        <f t="shared" si="1777"/>
        <v>1.8747700478958049</v>
      </c>
      <c r="O4118" s="124">
        <f t="shared" si="1778"/>
        <v>1.8826247300000001</v>
      </c>
      <c r="P4118" s="124"/>
      <c r="Q4118" s="125"/>
      <c r="R4118" s="126"/>
      <c r="S4118" s="124"/>
      <c r="T4118" s="135">
        <f t="shared" si="1792"/>
        <v>7.9699999999999993E-2</v>
      </c>
      <c r="U4118" s="125">
        <f t="shared" si="1779"/>
        <v>1654</v>
      </c>
      <c r="V4118" s="125">
        <v>252</v>
      </c>
      <c r="W4118" s="134">
        <f t="shared" si="1780"/>
        <v>1.6541871450000001</v>
      </c>
      <c r="X4118" s="18"/>
      <c r="Y4118" s="123">
        <f t="shared" si="1781"/>
        <v>67054.222907000003</v>
      </c>
      <c r="Z4118" s="123">
        <f t="shared" si="1782"/>
        <v>91279.626903628727</v>
      </c>
      <c r="AA4118" s="123">
        <f t="shared" si="1783"/>
        <v>1341.0844581400002</v>
      </c>
      <c r="AB4118" s="123">
        <f t="shared" si="1784"/>
        <v>54358.623369941335</v>
      </c>
      <c r="AC4118" s="123">
        <f t="shared" si="1785"/>
        <v>214033.55763871007</v>
      </c>
      <c r="AD4118" s="150">
        <f t="shared" si="1786"/>
        <v>87053.852995000008</v>
      </c>
      <c r="AE4118" s="150">
        <f t="shared" si="1787"/>
        <v>116605.73484860625</v>
      </c>
      <c r="AF4118" s="150">
        <f t="shared" si="1788"/>
        <v>1741.0770599000002</v>
      </c>
      <c r="AG4118" s="150">
        <f t="shared" si="1789"/>
        <v>69759.154199993354</v>
      </c>
      <c r="AH4118" s="150">
        <f t="shared" si="1790"/>
        <v>275159.81910349964</v>
      </c>
    </row>
    <row r="4119" spans="1:34" ht="15.75" x14ac:dyDescent="0.2">
      <c r="A4119" s="127">
        <f t="shared" si="1791"/>
        <v>45579</v>
      </c>
      <c r="B4119" s="165">
        <f t="shared" si="1767"/>
        <v>489244.74610084365</v>
      </c>
      <c r="C4119" s="124"/>
      <c r="D4119" s="128">
        <f t="shared" si="1768"/>
        <v>6966.5</v>
      </c>
      <c r="E4119" s="129">
        <f>VLOOKUP(A4118,[1]Plan1!$AY$80:$BA$314,3)</f>
        <v>6997.15</v>
      </c>
      <c r="F4119" s="130">
        <f t="shared" si="1769"/>
        <v>45552</v>
      </c>
      <c r="G4119" s="131">
        <f t="shared" si="1770"/>
        <v>4.39962678532968E-3</v>
      </c>
      <c r="H4119" s="132">
        <f t="shared" si="1771"/>
        <v>45580</v>
      </c>
      <c r="I4119" s="132">
        <f t="shared" si="1772"/>
        <v>45580</v>
      </c>
      <c r="J4119" s="133">
        <f t="shared" si="1773"/>
        <v>21</v>
      </c>
      <c r="K4119" s="133">
        <f t="shared" si="1774"/>
        <v>20</v>
      </c>
      <c r="L4119" s="124">
        <f t="shared" si="1775"/>
        <v>1.0041896800000001</v>
      </c>
      <c r="M4119" s="134">
        <f t="shared" si="1776"/>
        <v>0.99980051000000003</v>
      </c>
      <c r="N4119" s="134">
        <f t="shared" si="1777"/>
        <v>1.8747700478958049</v>
      </c>
      <c r="O4119" s="124">
        <f t="shared" si="1778"/>
        <v>1.8826247300000001</v>
      </c>
      <c r="P4119" s="124"/>
      <c r="Q4119" s="125"/>
      <c r="R4119" s="126"/>
      <c r="S4119" s="124"/>
      <c r="T4119" s="135">
        <f t="shared" si="1792"/>
        <v>7.9699999999999993E-2</v>
      </c>
      <c r="U4119" s="125">
        <f t="shared" si="1779"/>
        <v>1654</v>
      </c>
      <c r="V4119" s="125">
        <v>252</v>
      </c>
      <c r="W4119" s="134">
        <f t="shared" si="1780"/>
        <v>1.6541871450000001</v>
      </c>
      <c r="X4119" s="18"/>
      <c r="Y4119" s="123">
        <f t="shared" si="1781"/>
        <v>67054.222907000003</v>
      </c>
      <c r="Z4119" s="123">
        <f t="shared" si="1782"/>
        <v>91279.626903628727</v>
      </c>
      <c r="AA4119" s="123">
        <f t="shared" si="1783"/>
        <v>1341.0844581400002</v>
      </c>
      <c r="AB4119" s="123">
        <f t="shared" si="1784"/>
        <v>54380.974777577001</v>
      </c>
      <c r="AC4119" s="123">
        <f t="shared" si="1785"/>
        <v>214055.90904634574</v>
      </c>
      <c r="AD4119" s="150">
        <f t="shared" si="1786"/>
        <v>87053.852995000008</v>
      </c>
      <c r="AE4119" s="150">
        <f t="shared" si="1787"/>
        <v>116605.73484860625</v>
      </c>
      <c r="AF4119" s="150">
        <f t="shared" si="1788"/>
        <v>1741.0770599000002</v>
      </c>
      <c r="AG4119" s="150">
        <f t="shared" si="1789"/>
        <v>69788.172150991682</v>
      </c>
      <c r="AH4119" s="150">
        <f t="shared" si="1790"/>
        <v>275188.83705449791</v>
      </c>
    </row>
    <row r="4120" spans="1:34" ht="15.75" x14ac:dyDescent="0.2">
      <c r="A4120" s="127">
        <f t="shared" si="1791"/>
        <v>45580</v>
      </c>
      <c r="B4120" s="165">
        <f t="shared" si="1767"/>
        <v>489481.98923413514</v>
      </c>
      <c r="C4120" s="124"/>
      <c r="D4120" s="128">
        <f t="shared" si="1768"/>
        <v>6966.5</v>
      </c>
      <c r="E4120" s="129">
        <f>VLOOKUP(A4119,[1]Plan1!$AY$80:$BA$314,3)</f>
        <v>6997.15</v>
      </c>
      <c r="F4120" s="130">
        <f t="shared" si="1769"/>
        <v>45552</v>
      </c>
      <c r="G4120" s="131">
        <f t="shared" si="1770"/>
        <v>4.39962678532968E-3</v>
      </c>
      <c r="H4120" s="132">
        <f t="shared" si="1771"/>
        <v>45614</v>
      </c>
      <c r="I4120" s="132">
        <f t="shared" si="1772"/>
        <v>45580</v>
      </c>
      <c r="J4120" s="133">
        <f t="shared" si="1773"/>
        <v>21</v>
      </c>
      <c r="K4120" s="133">
        <f t="shared" si="1774"/>
        <v>21</v>
      </c>
      <c r="L4120" s="124">
        <f t="shared" si="1775"/>
        <v>1.00439962</v>
      </c>
      <c r="M4120" s="134">
        <f t="shared" si="1776"/>
        <v>0.99980051000000003</v>
      </c>
      <c r="N4120" s="134">
        <f t="shared" si="1777"/>
        <v>1.8747700478958049</v>
      </c>
      <c r="O4120" s="124">
        <f t="shared" si="1778"/>
        <v>1.8830183199999999</v>
      </c>
      <c r="P4120" s="124"/>
      <c r="Q4120" s="125"/>
      <c r="R4120" s="126"/>
      <c r="S4120" s="124"/>
      <c r="T4120" s="135">
        <f t="shared" si="1792"/>
        <v>7.9699999999999993E-2</v>
      </c>
      <c r="U4120" s="125">
        <f t="shared" si="1779"/>
        <v>1655</v>
      </c>
      <c r="V4120" s="125">
        <v>252</v>
      </c>
      <c r="W4120" s="134">
        <f t="shared" si="1780"/>
        <v>1.654690588</v>
      </c>
      <c r="X4120" s="18"/>
      <c r="Y4120" s="123">
        <f t="shared" si="1781"/>
        <v>67054.222907000003</v>
      </c>
      <c r="Z4120" s="123">
        <f t="shared" si="1782"/>
        <v>91360.92702473329</v>
      </c>
      <c r="AA4120" s="123">
        <f t="shared" si="1783"/>
        <v>1341.0844581400002</v>
      </c>
      <c r="AB4120" s="123">
        <f t="shared" si="1784"/>
        <v>54403.326185212674</v>
      </c>
      <c r="AC4120" s="123">
        <f t="shared" si="1785"/>
        <v>214159.56057508595</v>
      </c>
      <c r="AD4120" s="150">
        <f t="shared" si="1786"/>
        <v>87053.852995000008</v>
      </c>
      <c r="AE4120" s="150">
        <f t="shared" si="1787"/>
        <v>116710.30850215913</v>
      </c>
      <c r="AF4120" s="150">
        <f t="shared" si="1788"/>
        <v>1741.0770599000002</v>
      </c>
      <c r="AG4120" s="150">
        <f t="shared" si="1789"/>
        <v>69817.190101990011</v>
      </c>
      <c r="AH4120" s="150">
        <f t="shared" si="1790"/>
        <v>275322.42865904915</v>
      </c>
    </row>
    <row r="4121" spans="1:34" ht="15.75" x14ac:dyDescent="0.2">
      <c r="A4121" s="127">
        <f t="shared" si="1791"/>
        <v>45581</v>
      </c>
      <c r="B4121" s="165">
        <f t="shared" si="1767"/>
        <v>489731.55060402292</v>
      </c>
      <c r="C4121" s="124"/>
      <c r="D4121" s="128">
        <f t="shared" si="1768"/>
        <v>6997.15</v>
      </c>
      <c r="E4121" s="129">
        <f>VLOOKUP(A4120,[1]Plan1!$AY$80:$BA$314,3)</f>
        <v>7036.33</v>
      </c>
      <c r="F4121" s="130">
        <f t="shared" si="1769"/>
        <v>45581</v>
      </c>
      <c r="G4121" s="131">
        <f t="shared" si="1770"/>
        <v>5.5994226220676957E-3</v>
      </c>
      <c r="H4121" s="132">
        <f t="shared" si="1771"/>
        <v>45614</v>
      </c>
      <c r="I4121" s="132">
        <f t="shared" si="1772"/>
        <v>45614</v>
      </c>
      <c r="J4121" s="133">
        <f t="shared" si="1773"/>
        <v>23</v>
      </c>
      <c r="K4121" s="133">
        <f t="shared" si="1774"/>
        <v>1</v>
      </c>
      <c r="L4121" s="124">
        <f t="shared" si="1775"/>
        <v>1.0002428000000001</v>
      </c>
      <c r="M4121" s="134">
        <f t="shared" si="1776"/>
        <v>1.00439962</v>
      </c>
      <c r="N4121" s="134">
        <f t="shared" si="1777"/>
        <v>1.8830183236939284</v>
      </c>
      <c r="O4121" s="124">
        <f t="shared" si="1778"/>
        <v>1.88347552</v>
      </c>
      <c r="P4121" s="124"/>
      <c r="Q4121" s="125"/>
      <c r="R4121" s="126"/>
      <c r="S4121" s="124"/>
      <c r="T4121" s="135">
        <f t="shared" si="1792"/>
        <v>7.9699999999999993E-2</v>
      </c>
      <c r="U4121" s="125">
        <f t="shared" si="1779"/>
        <v>1656</v>
      </c>
      <c r="V4121" s="125">
        <v>252</v>
      </c>
      <c r="W4121" s="134">
        <f t="shared" si="1780"/>
        <v>1.655194185</v>
      </c>
      <c r="X4121" s="18"/>
      <c r="Y4121" s="123">
        <f t="shared" si="1781"/>
        <v>67054.222907000003</v>
      </c>
      <c r="Z4121" s="123">
        <f t="shared" si="1782"/>
        <v>91447.615071751134</v>
      </c>
      <c r="AA4121" s="123">
        <f t="shared" si="1783"/>
        <v>1341.0844581400002</v>
      </c>
      <c r="AB4121" s="123">
        <f t="shared" si="1784"/>
        <v>54425.67759284834</v>
      </c>
      <c r="AC4121" s="123">
        <f t="shared" si="1785"/>
        <v>214268.60002973946</v>
      </c>
      <c r="AD4121" s="150">
        <f t="shared" si="1786"/>
        <v>87053.852995000008</v>
      </c>
      <c r="AE4121" s="150">
        <f t="shared" si="1787"/>
        <v>116821.81246639509</v>
      </c>
      <c r="AF4121" s="150">
        <f t="shared" si="1788"/>
        <v>1741.0770599000002</v>
      </c>
      <c r="AG4121" s="150">
        <f t="shared" si="1789"/>
        <v>69846.208052988339</v>
      </c>
      <c r="AH4121" s="150">
        <f t="shared" si="1790"/>
        <v>275462.95057428349</v>
      </c>
    </row>
    <row r="4122" spans="1:34" ht="15.75" x14ac:dyDescent="0.2">
      <c r="A4122" s="127">
        <f t="shared" si="1791"/>
        <v>45582</v>
      </c>
      <c r="B4122" s="165">
        <f t="shared" si="1767"/>
        <v>489981.22017597192</v>
      </c>
      <c r="C4122" s="124"/>
      <c r="D4122" s="128">
        <f t="shared" si="1768"/>
        <v>6997.15</v>
      </c>
      <c r="E4122" s="129">
        <f>VLOOKUP(A4121,[1]Plan1!$AY$80:$BA$314,3)</f>
        <v>7036.33</v>
      </c>
      <c r="F4122" s="130">
        <f t="shared" si="1769"/>
        <v>45581</v>
      </c>
      <c r="G4122" s="131">
        <f t="shared" si="1770"/>
        <v>5.5994226220676957E-3</v>
      </c>
      <c r="H4122" s="132">
        <f t="shared" si="1771"/>
        <v>45614</v>
      </c>
      <c r="I4122" s="132">
        <f t="shared" si="1772"/>
        <v>45614</v>
      </c>
      <c r="J4122" s="133">
        <f t="shared" si="1773"/>
        <v>23</v>
      </c>
      <c r="K4122" s="133">
        <f t="shared" si="1774"/>
        <v>2</v>
      </c>
      <c r="L4122" s="124">
        <f t="shared" si="1775"/>
        <v>1.0004856600000001</v>
      </c>
      <c r="M4122" s="134">
        <f t="shared" si="1776"/>
        <v>1.00439962</v>
      </c>
      <c r="N4122" s="134">
        <f t="shared" si="1777"/>
        <v>1.8830183236939284</v>
      </c>
      <c r="O4122" s="124">
        <f t="shared" si="1778"/>
        <v>1.88393283</v>
      </c>
      <c r="P4122" s="124"/>
      <c r="Q4122" s="125"/>
      <c r="R4122" s="126"/>
      <c r="S4122" s="124"/>
      <c r="T4122" s="135">
        <f t="shared" si="1792"/>
        <v>7.9699999999999993E-2</v>
      </c>
      <c r="U4122" s="125">
        <f t="shared" si="1779"/>
        <v>1657</v>
      </c>
      <c r="V4122" s="125">
        <v>252</v>
      </c>
      <c r="W4122" s="134">
        <f t="shared" si="1780"/>
        <v>1.6556979350000001</v>
      </c>
      <c r="X4122" s="18"/>
      <c r="Y4122" s="123">
        <f t="shared" si="1781"/>
        <v>67054.222907000003</v>
      </c>
      <c r="Z4122" s="123">
        <f t="shared" si="1782"/>
        <v>91534.350445728909</v>
      </c>
      <c r="AA4122" s="123">
        <f t="shared" si="1783"/>
        <v>1341.0844581400002</v>
      </c>
      <c r="AB4122" s="123">
        <f t="shared" si="1784"/>
        <v>54448.029000484006</v>
      </c>
      <c r="AC4122" s="123">
        <f t="shared" si="1785"/>
        <v>214377.68681135291</v>
      </c>
      <c r="AD4122" s="150">
        <f t="shared" si="1786"/>
        <v>87053.852995000008</v>
      </c>
      <c r="AE4122" s="150">
        <f t="shared" si="1787"/>
        <v>116933.37730573237</v>
      </c>
      <c r="AF4122" s="150">
        <f t="shared" si="1788"/>
        <v>1741.0770599000002</v>
      </c>
      <c r="AG4122" s="150">
        <f t="shared" si="1789"/>
        <v>69875.226003986667</v>
      </c>
      <c r="AH4122" s="150">
        <f t="shared" si="1790"/>
        <v>275603.53336461901</v>
      </c>
    </row>
    <row r="4123" spans="1:34" ht="15.75" x14ac:dyDescent="0.2">
      <c r="A4123" s="127">
        <f t="shared" si="1791"/>
        <v>45583</v>
      </c>
      <c r="B4123" s="165">
        <f t="shared" si="1767"/>
        <v>490230.99799370486</v>
      </c>
      <c r="C4123" s="124"/>
      <c r="D4123" s="128">
        <f t="shared" si="1768"/>
        <v>6997.15</v>
      </c>
      <c r="E4123" s="129">
        <f>VLOOKUP(A4122,[1]Plan1!$AY$80:$BA$314,3)</f>
        <v>7036.33</v>
      </c>
      <c r="F4123" s="130">
        <f t="shared" si="1769"/>
        <v>45581</v>
      </c>
      <c r="G4123" s="131">
        <f t="shared" si="1770"/>
        <v>5.5994226220676957E-3</v>
      </c>
      <c r="H4123" s="132">
        <f t="shared" si="1771"/>
        <v>45614</v>
      </c>
      <c r="I4123" s="132">
        <f t="shared" si="1772"/>
        <v>45614</v>
      </c>
      <c r="J4123" s="133">
        <f t="shared" si="1773"/>
        <v>23</v>
      </c>
      <c r="K4123" s="133">
        <f t="shared" si="1774"/>
        <v>3</v>
      </c>
      <c r="L4123" s="124">
        <f t="shared" si="1775"/>
        <v>1.0007285800000001</v>
      </c>
      <c r="M4123" s="134">
        <f t="shared" si="1776"/>
        <v>1.00439962</v>
      </c>
      <c r="N4123" s="134">
        <f t="shared" si="1777"/>
        <v>1.8830183236939284</v>
      </c>
      <c r="O4123" s="124">
        <f t="shared" si="1778"/>
        <v>1.88439025</v>
      </c>
      <c r="P4123" s="124"/>
      <c r="Q4123" s="125"/>
      <c r="R4123" s="126"/>
      <c r="S4123" s="124"/>
      <c r="T4123" s="135">
        <f t="shared" si="1792"/>
        <v>7.9699999999999993E-2</v>
      </c>
      <c r="U4123" s="125">
        <f t="shared" si="1779"/>
        <v>1658</v>
      </c>
      <c r="V4123" s="125">
        <v>252</v>
      </c>
      <c r="W4123" s="134">
        <f t="shared" si="1780"/>
        <v>1.6562018380000001</v>
      </c>
      <c r="X4123" s="18"/>
      <c r="Y4123" s="123">
        <f t="shared" si="1781"/>
        <v>67054.222907000003</v>
      </c>
      <c r="Z4123" s="123">
        <f t="shared" si="1782"/>
        <v>91621.133165790641</v>
      </c>
      <c r="AA4123" s="123">
        <f t="shared" si="1783"/>
        <v>1341.0844581400002</v>
      </c>
      <c r="AB4123" s="123">
        <f t="shared" si="1784"/>
        <v>54470.380408119672</v>
      </c>
      <c r="AC4123" s="123">
        <f t="shared" si="1785"/>
        <v>214486.82093905029</v>
      </c>
      <c r="AD4123" s="150">
        <f t="shared" si="1786"/>
        <v>87053.852995000008</v>
      </c>
      <c r="AE4123" s="150">
        <f t="shared" si="1787"/>
        <v>117045.00304476958</v>
      </c>
      <c r="AF4123" s="150">
        <f t="shared" si="1788"/>
        <v>1741.0770599000002</v>
      </c>
      <c r="AG4123" s="150">
        <f t="shared" si="1789"/>
        <v>69904.243954984995</v>
      </c>
      <c r="AH4123" s="150">
        <f t="shared" si="1790"/>
        <v>275744.17705465457</v>
      </c>
    </row>
    <row r="4124" spans="1:34" ht="15.75" x14ac:dyDescent="0.2">
      <c r="A4124" s="127">
        <f t="shared" si="1791"/>
        <v>45584</v>
      </c>
      <c r="B4124" s="165">
        <f t="shared" si="1767"/>
        <v>490480.88410095585</v>
      </c>
      <c r="C4124" s="124"/>
      <c r="D4124" s="128">
        <f t="shared" si="1768"/>
        <v>6997.15</v>
      </c>
      <c r="E4124" s="129">
        <f>VLOOKUP(A4123,[1]Plan1!$AY$80:$BA$314,3)</f>
        <v>7036.33</v>
      </c>
      <c r="F4124" s="130">
        <f t="shared" si="1769"/>
        <v>45581</v>
      </c>
      <c r="G4124" s="131">
        <f t="shared" si="1770"/>
        <v>5.5994226220676957E-3</v>
      </c>
      <c r="H4124" s="132">
        <f t="shared" si="1771"/>
        <v>45614</v>
      </c>
      <c r="I4124" s="132">
        <f t="shared" si="1772"/>
        <v>45614</v>
      </c>
      <c r="J4124" s="133">
        <f t="shared" si="1773"/>
        <v>23</v>
      </c>
      <c r="K4124" s="133">
        <f t="shared" si="1774"/>
        <v>4</v>
      </c>
      <c r="L4124" s="124">
        <f t="shared" si="1775"/>
        <v>1.00097156</v>
      </c>
      <c r="M4124" s="134">
        <f t="shared" si="1776"/>
        <v>1.00439962</v>
      </c>
      <c r="N4124" s="134">
        <f t="shared" si="1777"/>
        <v>1.8830183236939284</v>
      </c>
      <c r="O4124" s="124">
        <f t="shared" si="1778"/>
        <v>1.8848477800000001</v>
      </c>
      <c r="P4124" s="124"/>
      <c r="Q4124" s="125"/>
      <c r="R4124" s="126"/>
      <c r="S4124" s="124"/>
      <c r="T4124" s="135">
        <f t="shared" si="1792"/>
        <v>7.9699999999999993E-2</v>
      </c>
      <c r="U4124" s="125">
        <f t="shared" si="1779"/>
        <v>1659</v>
      </c>
      <c r="V4124" s="125">
        <v>252</v>
      </c>
      <c r="W4124" s="134">
        <f t="shared" si="1780"/>
        <v>1.6567058939999999</v>
      </c>
      <c r="X4124" s="18"/>
      <c r="Y4124" s="123">
        <f t="shared" si="1781"/>
        <v>67054.222907000003</v>
      </c>
      <c r="Z4124" s="123">
        <f t="shared" si="1782"/>
        <v>91707.963251065376</v>
      </c>
      <c r="AA4124" s="123">
        <f t="shared" si="1783"/>
        <v>1341.0844581400002</v>
      </c>
      <c r="AB4124" s="123">
        <f t="shared" si="1784"/>
        <v>54492.731815755338</v>
      </c>
      <c r="AC4124" s="123">
        <f t="shared" si="1785"/>
        <v>214596.00243196072</v>
      </c>
      <c r="AD4124" s="150">
        <f t="shared" si="1786"/>
        <v>87053.852995000008</v>
      </c>
      <c r="AE4124" s="150">
        <f t="shared" si="1787"/>
        <v>117156.68970811179</v>
      </c>
      <c r="AF4124" s="150">
        <f t="shared" si="1788"/>
        <v>1741.0770599000002</v>
      </c>
      <c r="AG4124" s="150">
        <f t="shared" si="1789"/>
        <v>69933.261905983338</v>
      </c>
      <c r="AH4124" s="150">
        <f t="shared" si="1790"/>
        <v>275884.88166899513</v>
      </c>
    </row>
    <row r="4125" spans="1:34" ht="15.75" x14ac:dyDescent="0.2">
      <c r="A4125" s="127">
        <f t="shared" si="1791"/>
        <v>45585</v>
      </c>
      <c r="B4125" s="165">
        <f t="shared" si="1767"/>
        <v>490532.25345958985</v>
      </c>
      <c r="C4125" s="124"/>
      <c r="D4125" s="128">
        <f t="shared" si="1768"/>
        <v>6997.15</v>
      </c>
      <c r="E4125" s="129">
        <f>VLOOKUP(A4124,[1]Plan1!$AY$80:$BA$314,3)</f>
        <v>7036.33</v>
      </c>
      <c r="F4125" s="130">
        <f t="shared" si="1769"/>
        <v>45581</v>
      </c>
      <c r="G4125" s="131">
        <f t="shared" si="1770"/>
        <v>5.5994226220676957E-3</v>
      </c>
      <c r="H4125" s="132">
        <f t="shared" si="1771"/>
        <v>45614</v>
      </c>
      <c r="I4125" s="132">
        <f t="shared" si="1772"/>
        <v>45614</v>
      </c>
      <c r="J4125" s="133">
        <f t="shared" si="1773"/>
        <v>23</v>
      </c>
      <c r="K4125" s="133">
        <f t="shared" si="1774"/>
        <v>4</v>
      </c>
      <c r="L4125" s="124">
        <f t="shared" si="1775"/>
        <v>1.00097156</v>
      </c>
      <c r="M4125" s="134">
        <f t="shared" si="1776"/>
        <v>1.00439962</v>
      </c>
      <c r="N4125" s="134">
        <f t="shared" si="1777"/>
        <v>1.8830183236939284</v>
      </c>
      <c r="O4125" s="124">
        <f t="shared" si="1778"/>
        <v>1.8848477800000001</v>
      </c>
      <c r="P4125" s="124"/>
      <c r="Q4125" s="125"/>
      <c r="R4125" s="126"/>
      <c r="S4125" s="124"/>
      <c r="T4125" s="135">
        <f t="shared" si="1792"/>
        <v>7.9699999999999993E-2</v>
      </c>
      <c r="U4125" s="125">
        <f t="shared" si="1779"/>
        <v>1659</v>
      </c>
      <c r="V4125" s="125">
        <v>252</v>
      </c>
      <c r="W4125" s="134">
        <f t="shared" si="1780"/>
        <v>1.6567058939999999</v>
      </c>
      <c r="X4125" s="18"/>
      <c r="Y4125" s="123">
        <f t="shared" si="1781"/>
        <v>67054.222907000003</v>
      </c>
      <c r="Z4125" s="123">
        <f t="shared" si="1782"/>
        <v>91707.963251065376</v>
      </c>
      <c r="AA4125" s="123">
        <f t="shared" si="1783"/>
        <v>1341.0844581400002</v>
      </c>
      <c r="AB4125" s="123">
        <f t="shared" si="1784"/>
        <v>54515.083223390997</v>
      </c>
      <c r="AC4125" s="123">
        <f t="shared" si="1785"/>
        <v>214618.35383959638</v>
      </c>
      <c r="AD4125" s="150">
        <f t="shared" si="1786"/>
        <v>87053.852995000008</v>
      </c>
      <c r="AE4125" s="150">
        <f t="shared" si="1787"/>
        <v>117156.68970811179</v>
      </c>
      <c r="AF4125" s="150">
        <f t="shared" si="1788"/>
        <v>1741.0770599000002</v>
      </c>
      <c r="AG4125" s="150">
        <f t="shared" si="1789"/>
        <v>69962.279856981666</v>
      </c>
      <c r="AH4125" s="150">
        <f t="shared" si="1790"/>
        <v>275913.89961999346</v>
      </c>
    </row>
    <row r="4126" spans="1:34" ht="15.75" x14ac:dyDescent="0.2">
      <c r="A4126" s="127">
        <f t="shared" si="1791"/>
        <v>45586</v>
      </c>
      <c r="B4126" s="165">
        <f t="shared" si="1767"/>
        <v>490583.62281822384</v>
      </c>
      <c r="C4126" s="124"/>
      <c r="D4126" s="128">
        <f t="shared" si="1768"/>
        <v>6997.15</v>
      </c>
      <c r="E4126" s="129">
        <f>VLOOKUP(A4125,[1]Plan1!$AY$80:$BA$314,3)</f>
        <v>7036.33</v>
      </c>
      <c r="F4126" s="130">
        <f t="shared" si="1769"/>
        <v>45581</v>
      </c>
      <c r="G4126" s="131">
        <f t="shared" si="1770"/>
        <v>5.5994226220676957E-3</v>
      </c>
      <c r="H4126" s="132">
        <f t="shared" si="1771"/>
        <v>45614</v>
      </c>
      <c r="I4126" s="132">
        <f t="shared" si="1772"/>
        <v>45614</v>
      </c>
      <c r="J4126" s="133">
        <f t="shared" si="1773"/>
        <v>23</v>
      </c>
      <c r="K4126" s="133">
        <f t="shared" si="1774"/>
        <v>4</v>
      </c>
      <c r="L4126" s="124">
        <f t="shared" si="1775"/>
        <v>1.00097156</v>
      </c>
      <c r="M4126" s="134">
        <f t="shared" si="1776"/>
        <v>1.00439962</v>
      </c>
      <c r="N4126" s="134">
        <f t="shared" si="1777"/>
        <v>1.8830183236939284</v>
      </c>
      <c r="O4126" s="124">
        <f t="shared" si="1778"/>
        <v>1.8848477800000001</v>
      </c>
      <c r="P4126" s="124"/>
      <c r="Q4126" s="125"/>
      <c r="R4126" s="126"/>
      <c r="S4126" s="124"/>
      <c r="T4126" s="135">
        <f t="shared" si="1792"/>
        <v>7.9699999999999993E-2</v>
      </c>
      <c r="U4126" s="125">
        <f t="shared" si="1779"/>
        <v>1659</v>
      </c>
      <c r="V4126" s="125">
        <v>252</v>
      </c>
      <c r="W4126" s="134">
        <f t="shared" si="1780"/>
        <v>1.6567058939999999</v>
      </c>
      <c r="X4126" s="18"/>
      <c r="Y4126" s="123">
        <f t="shared" si="1781"/>
        <v>67054.222907000003</v>
      </c>
      <c r="Z4126" s="123">
        <f t="shared" si="1782"/>
        <v>91707.963251065376</v>
      </c>
      <c r="AA4126" s="123">
        <f t="shared" si="1783"/>
        <v>1341.0844581400002</v>
      </c>
      <c r="AB4126" s="123">
        <f t="shared" si="1784"/>
        <v>54537.43463102667</v>
      </c>
      <c r="AC4126" s="123">
        <f t="shared" si="1785"/>
        <v>214640.70524723205</v>
      </c>
      <c r="AD4126" s="150">
        <f t="shared" si="1786"/>
        <v>87053.852995000008</v>
      </c>
      <c r="AE4126" s="150">
        <f t="shared" si="1787"/>
        <v>117156.68970811179</v>
      </c>
      <c r="AF4126" s="150">
        <f t="shared" si="1788"/>
        <v>1741.0770599000002</v>
      </c>
      <c r="AG4126" s="150">
        <f t="shared" si="1789"/>
        <v>69991.297807980009</v>
      </c>
      <c r="AH4126" s="150">
        <f t="shared" si="1790"/>
        <v>275942.91757099179</v>
      </c>
    </row>
    <row r="4127" spans="1:34" ht="15.75" x14ac:dyDescent="0.2">
      <c r="A4127" s="127">
        <f t="shared" si="1791"/>
        <v>45587</v>
      </c>
      <c r="B4127" s="165">
        <f t="shared" si="1767"/>
        <v>490833.61940421141</v>
      </c>
      <c r="C4127" s="124"/>
      <c r="D4127" s="128">
        <f t="shared" si="1768"/>
        <v>6997.15</v>
      </c>
      <c r="E4127" s="129">
        <f>VLOOKUP(A4126,[1]Plan1!$AY$80:$BA$314,3)</f>
        <v>7036.33</v>
      </c>
      <c r="F4127" s="130">
        <f t="shared" si="1769"/>
        <v>45581</v>
      </c>
      <c r="G4127" s="131">
        <f t="shared" si="1770"/>
        <v>5.5994226220676957E-3</v>
      </c>
      <c r="H4127" s="132">
        <f t="shared" si="1771"/>
        <v>45614</v>
      </c>
      <c r="I4127" s="132">
        <f t="shared" si="1772"/>
        <v>45614</v>
      </c>
      <c r="J4127" s="133">
        <f t="shared" si="1773"/>
        <v>23</v>
      </c>
      <c r="K4127" s="133">
        <f t="shared" si="1774"/>
        <v>5</v>
      </c>
      <c r="L4127" s="124">
        <f t="shared" si="1775"/>
        <v>1.0012146</v>
      </c>
      <c r="M4127" s="134">
        <f t="shared" si="1776"/>
        <v>1.00439962</v>
      </c>
      <c r="N4127" s="134">
        <f t="shared" si="1777"/>
        <v>1.8830183236939284</v>
      </c>
      <c r="O4127" s="124">
        <f t="shared" si="1778"/>
        <v>1.8853054300000001</v>
      </c>
      <c r="P4127" s="124"/>
      <c r="Q4127" s="125"/>
      <c r="R4127" s="126"/>
      <c r="S4127" s="124"/>
      <c r="T4127" s="135">
        <f t="shared" si="1792"/>
        <v>7.9699999999999993E-2</v>
      </c>
      <c r="U4127" s="125">
        <f t="shared" si="1779"/>
        <v>1660</v>
      </c>
      <c r="V4127" s="125">
        <v>252</v>
      </c>
      <c r="W4127" s="134">
        <f t="shared" si="1780"/>
        <v>1.657210104</v>
      </c>
      <c r="X4127" s="18"/>
      <c r="Y4127" s="123">
        <f t="shared" si="1781"/>
        <v>67054.222907000003</v>
      </c>
      <c r="Z4127" s="123">
        <f t="shared" si="1782"/>
        <v>91794.841659104757</v>
      </c>
      <c r="AA4127" s="123">
        <f t="shared" si="1783"/>
        <v>1341.0844581400002</v>
      </c>
      <c r="AB4127" s="123">
        <f t="shared" si="1784"/>
        <v>54559.786038662336</v>
      </c>
      <c r="AC4127" s="123">
        <f t="shared" si="1785"/>
        <v>214749.93506290708</v>
      </c>
      <c r="AD4127" s="150">
        <f t="shared" si="1786"/>
        <v>87053.852995000008</v>
      </c>
      <c r="AE4127" s="150">
        <f t="shared" si="1787"/>
        <v>117268.43852742601</v>
      </c>
      <c r="AF4127" s="150">
        <f t="shared" si="1788"/>
        <v>1741.0770599000002</v>
      </c>
      <c r="AG4127" s="150">
        <f t="shared" si="1789"/>
        <v>70020.315758978337</v>
      </c>
      <c r="AH4127" s="150">
        <f t="shared" si="1790"/>
        <v>276083.68434130435</v>
      </c>
    </row>
    <row r="4128" spans="1:34" ht="15.75" x14ac:dyDescent="0.2">
      <c r="A4128" s="127">
        <f t="shared" si="1791"/>
        <v>45588</v>
      </c>
      <c r="B4128" s="165">
        <f t="shared" si="1767"/>
        <v>491083.72436849971</v>
      </c>
      <c r="C4128" s="124"/>
      <c r="D4128" s="128">
        <f t="shared" si="1768"/>
        <v>6997.15</v>
      </c>
      <c r="E4128" s="129">
        <f>VLOOKUP(A4127,[1]Plan1!$AY$80:$BA$314,3)</f>
        <v>7036.33</v>
      </c>
      <c r="F4128" s="130">
        <f t="shared" si="1769"/>
        <v>45581</v>
      </c>
      <c r="G4128" s="131">
        <f t="shared" si="1770"/>
        <v>5.5994226220676957E-3</v>
      </c>
      <c r="H4128" s="132">
        <f t="shared" si="1771"/>
        <v>45614</v>
      </c>
      <c r="I4128" s="132">
        <f t="shared" si="1772"/>
        <v>45614</v>
      </c>
      <c r="J4128" s="133">
        <f t="shared" si="1773"/>
        <v>23</v>
      </c>
      <c r="K4128" s="133">
        <f t="shared" si="1774"/>
        <v>6</v>
      </c>
      <c r="L4128" s="124">
        <f t="shared" si="1775"/>
        <v>1.0014577</v>
      </c>
      <c r="M4128" s="134">
        <f t="shared" si="1776"/>
        <v>1.00439962</v>
      </c>
      <c r="N4128" s="134">
        <f t="shared" si="1777"/>
        <v>1.8830183236939284</v>
      </c>
      <c r="O4128" s="124">
        <f t="shared" si="1778"/>
        <v>1.88576319</v>
      </c>
      <c r="P4128" s="124"/>
      <c r="Q4128" s="125"/>
      <c r="R4128" s="126"/>
      <c r="S4128" s="124"/>
      <c r="T4128" s="135">
        <f t="shared" si="1792"/>
        <v>7.9699999999999993E-2</v>
      </c>
      <c r="U4128" s="125">
        <f t="shared" si="1779"/>
        <v>1661</v>
      </c>
      <c r="V4128" s="125">
        <v>252</v>
      </c>
      <c r="W4128" s="134">
        <f t="shared" si="1780"/>
        <v>1.6577144669999999</v>
      </c>
      <c r="X4128" s="18"/>
      <c r="Y4128" s="123">
        <f t="shared" si="1781"/>
        <v>67054.222907000003</v>
      </c>
      <c r="Z4128" s="123">
        <f t="shared" si="1782"/>
        <v>91881.767471190193</v>
      </c>
      <c r="AA4128" s="123">
        <f t="shared" si="1783"/>
        <v>1341.0844581400002</v>
      </c>
      <c r="AB4128" s="123">
        <f t="shared" si="1784"/>
        <v>54582.137446298009</v>
      </c>
      <c r="AC4128" s="123">
        <f t="shared" si="1785"/>
        <v>214859.21228262817</v>
      </c>
      <c r="AD4128" s="150">
        <f t="shared" si="1786"/>
        <v>87053.852995000008</v>
      </c>
      <c r="AE4128" s="150">
        <f t="shared" si="1787"/>
        <v>117380.24832099486</v>
      </c>
      <c r="AF4128" s="150">
        <f t="shared" si="1788"/>
        <v>1741.0770599000002</v>
      </c>
      <c r="AG4128" s="150">
        <f t="shared" si="1789"/>
        <v>70049.33370997668</v>
      </c>
      <c r="AH4128" s="150">
        <f t="shared" si="1790"/>
        <v>276224.51208587154</v>
      </c>
    </row>
    <row r="4129" spans="1:34" ht="15.75" x14ac:dyDescent="0.2">
      <c r="A4129" s="127">
        <f t="shared" si="1791"/>
        <v>45589</v>
      </c>
      <c r="B4129" s="165">
        <f t="shared" si="1767"/>
        <v>491333.93990161049</v>
      </c>
      <c r="C4129" s="124"/>
      <c r="D4129" s="128">
        <f t="shared" si="1768"/>
        <v>6997.15</v>
      </c>
      <c r="E4129" s="129">
        <f>VLOOKUP(A4128,[1]Plan1!$AY$80:$BA$314,3)</f>
        <v>7036.33</v>
      </c>
      <c r="F4129" s="130">
        <f t="shared" si="1769"/>
        <v>45581</v>
      </c>
      <c r="G4129" s="131">
        <f t="shared" si="1770"/>
        <v>5.5994226220676957E-3</v>
      </c>
      <c r="H4129" s="132">
        <f t="shared" si="1771"/>
        <v>45614</v>
      </c>
      <c r="I4129" s="132">
        <f t="shared" si="1772"/>
        <v>45614</v>
      </c>
      <c r="J4129" s="133">
        <f t="shared" si="1773"/>
        <v>23</v>
      </c>
      <c r="K4129" s="133">
        <f t="shared" si="1774"/>
        <v>7</v>
      </c>
      <c r="L4129" s="124">
        <f t="shared" si="1775"/>
        <v>1.0017008599999999</v>
      </c>
      <c r="M4129" s="134">
        <f t="shared" si="1776"/>
        <v>1.00439962</v>
      </c>
      <c r="N4129" s="134">
        <f t="shared" si="1777"/>
        <v>1.8830183236939284</v>
      </c>
      <c r="O4129" s="124">
        <f t="shared" si="1778"/>
        <v>1.8862210699999999</v>
      </c>
      <c r="P4129" s="124"/>
      <c r="Q4129" s="125"/>
      <c r="R4129" s="126"/>
      <c r="S4129" s="124"/>
      <c r="T4129" s="135">
        <f t="shared" si="1792"/>
        <v>7.9699999999999993E-2</v>
      </c>
      <c r="U4129" s="125">
        <f t="shared" si="1779"/>
        <v>1662</v>
      </c>
      <c r="V4129" s="125">
        <v>252</v>
      </c>
      <c r="W4129" s="134">
        <f t="shared" si="1780"/>
        <v>1.6582189839999999</v>
      </c>
      <c r="X4129" s="18"/>
      <c r="Y4129" s="123">
        <f t="shared" si="1781"/>
        <v>67054.222907000003</v>
      </c>
      <c r="Z4129" s="123">
        <f t="shared" si="1782"/>
        <v>91968.741645443311</v>
      </c>
      <c r="AA4129" s="123">
        <f t="shared" si="1783"/>
        <v>1341.0844581400002</v>
      </c>
      <c r="AB4129" s="123">
        <f t="shared" si="1784"/>
        <v>54604.488853933668</v>
      </c>
      <c r="AC4129" s="123">
        <f t="shared" si="1785"/>
        <v>214968.53786451695</v>
      </c>
      <c r="AD4129" s="150">
        <f t="shared" si="1786"/>
        <v>87053.852995000008</v>
      </c>
      <c r="AE4129" s="150">
        <f t="shared" si="1787"/>
        <v>117492.12032121852</v>
      </c>
      <c r="AF4129" s="150">
        <f t="shared" si="1788"/>
        <v>1741.0770599000002</v>
      </c>
      <c r="AG4129" s="150">
        <f t="shared" si="1789"/>
        <v>70078.351660975008</v>
      </c>
      <c r="AH4129" s="150">
        <f t="shared" si="1790"/>
        <v>276365.40203709353</v>
      </c>
    </row>
    <row r="4130" spans="1:34" ht="15.75" x14ac:dyDescent="0.2">
      <c r="A4130" s="127">
        <f t="shared" si="1791"/>
        <v>45590</v>
      </c>
      <c r="B4130" s="165">
        <f t="shared" si="1767"/>
        <v>491584.26390185358</v>
      </c>
      <c r="C4130" s="124"/>
      <c r="D4130" s="128">
        <f t="shared" si="1768"/>
        <v>6997.15</v>
      </c>
      <c r="E4130" s="129">
        <f>VLOOKUP(A4129,[1]Plan1!$AY$80:$BA$314,3)</f>
        <v>7036.33</v>
      </c>
      <c r="F4130" s="130">
        <f t="shared" si="1769"/>
        <v>45581</v>
      </c>
      <c r="G4130" s="131">
        <f t="shared" si="1770"/>
        <v>5.5994226220676957E-3</v>
      </c>
      <c r="H4130" s="132">
        <f t="shared" si="1771"/>
        <v>45614</v>
      </c>
      <c r="I4130" s="132">
        <f t="shared" si="1772"/>
        <v>45614</v>
      </c>
      <c r="J4130" s="133">
        <f t="shared" si="1773"/>
        <v>23</v>
      </c>
      <c r="K4130" s="133">
        <f t="shared" si="1774"/>
        <v>8</v>
      </c>
      <c r="L4130" s="124">
        <f t="shared" si="1775"/>
        <v>1.0019440799999999</v>
      </c>
      <c r="M4130" s="134">
        <f t="shared" si="1776"/>
        <v>1.00439962</v>
      </c>
      <c r="N4130" s="134">
        <f t="shared" si="1777"/>
        <v>1.8830183236939284</v>
      </c>
      <c r="O4130" s="124">
        <f t="shared" si="1778"/>
        <v>1.8866790600000001</v>
      </c>
      <c r="P4130" s="124"/>
      <c r="Q4130" s="125"/>
      <c r="R4130" s="126"/>
      <c r="S4130" s="124"/>
      <c r="T4130" s="135">
        <f t="shared" si="1792"/>
        <v>7.9699999999999993E-2</v>
      </c>
      <c r="U4130" s="125">
        <f t="shared" si="1779"/>
        <v>1663</v>
      </c>
      <c r="V4130" s="125">
        <v>252</v>
      </c>
      <c r="W4130" s="134">
        <f t="shared" si="1780"/>
        <v>1.6587236540000001</v>
      </c>
      <c r="X4130" s="18"/>
      <c r="Y4130" s="123">
        <f t="shared" si="1781"/>
        <v>67054.222907000003</v>
      </c>
      <c r="Z4130" s="123">
        <f t="shared" si="1782"/>
        <v>92055.763262596913</v>
      </c>
      <c r="AA4130" s="123">
        <f t="shared" si="1783"/>
        <v>1341.0844581400002</v>
      </c>
      <c r="AB4130" s="123">
        <f t="shared" si="1784"/>
        <v>54626.840261569334</v>
      </c>
      <c r="AC4130" s="123">
        <f t="shared" si="1785"/>
        <v>215077.91088930622</v>
      </c>
      <c r="AD4130" s="150">
        <f t="shared" si="1786"/>
        <v>87053.852995000008</v>
      </c>
      <c r="AE4130" s="150">
        <f t="shared" si="1787"/>
        <v>117604.05334567402</v>
      </c>
      <c r="AF4130" s="150">
        <f t="shared" si="1788"/>
        <v>1741.0770599000002</v>
      </c>
      <c r="AG4130" s="150">
        <f t="shared" si="1789"/>
        <v>70107.369611973336</v>
      </c>
      <c r="AH4130" s="150">
        <f t="shared" si="1790"/>
        <v>276506.35301254736</v>
      </c>
    </row>
    <row r="4131" spans="1:34" ht="15.75" x14ac:dyDescent="0.2">
      <c r="A4131" s="127">
        <f t="shared" si="1791"/>
        <v>45591</v>
      </c>
      <c r="B4131" s="165">
        <f t="shared" si="1767"/>
        <v>491834.69277503708</v>
      </c>
      <c r="C4131" s="124"/>
      <c r="D4131" s="128">
        <f t="shared" si="1768"/>
        <v>6997.15</v>
      </c>
      <c r="E4131" s="129">
        <f>VLOOKUP(A4130,[1]Plan1!$AY$80:$BA$314,3)</f>
        <v>7036.33</v>
      </c>
      <c r="F4131" s="130">
        <f t="shared" si="1769"/>
        <v>45581</v>
      </c>
      <c r="G4131" s="131">
        <f t="shared" si="1770"/>
        <v>5.5994226220676957E-3</v>
      </c>
      <c r="H4131" s="132">
        <f t="shared" si="1771"/>
        <v>45614</v>
      </c>
      <c r="I4131" s="132">
        <f t="shared" si="1772"/>
        <v>45614</v>
      </c>
      <c r="J4131" s="133">
        <f t="shared" si="1773"/>
        <v>23</v>
      </c>
      <c r="K4131" s="133">
        <f t="shared" si="1774"/>
        <v>9</v>
      </c>
      <c r="L4131" s="124">
        <f t="shared" si="1775"/>
        <v>1.00218735</v>
      </c>
      <c r="M4131" s="134">
        <f t="shared" si="1776"/>
        <v>1.00439962</v>
      </c>
      <c r="N4131" s="134">
        <f t="shared" si="1777"/>
        <v>1.8830183236939284</v>
      </c>
      <c r="O4131" s="124">
        <f t="shared" si="1778"/>
        <v>1.8871371400000001</v>
      </c>
      <c r="P4131" s="124"/>
      <c r="Q4131" s="125"/>
      <c r="R4131" s="126"/>
      <c r="S4131" s="124"/>
      <c r="T4131" s="135">
        <f t="shared" si="1792"/>
        <v>7.9699999999999993E-2</v>
      </c>
      <c r="U4131" s="125">
        <f t="shared" si="1779"/>
        <v>1664</v>
      </c>
      <c r="V4131" s="125">
        <v>252</v>
      </c>
      <c r="W4131" s="134">
        <f t="shared" si="1780"/>
        <v>1.659228478</v>
      </c>
      <c r="X4131" s="18"/>
      <c r="Y4131" s="123">
        <f t="shared" si="1781"/>
        <v>67054.222907000003</v>
      </c>
      <c r="Z4131" s="123">
        <f t="shared" si="1782"/>
        <v>92142.830750572073</v>
      </c>
      <c r="AA4131" s="123">
        <f t="shared" si="1783"/>
        <v>1341.0844581400002</v>
      </c>
      <c r="AB4131" s="123">
        <f t="shared" si="1784"/>
        <v>54649.191669205007</v>
      </c>
      <c r="AC4131" s="123">
        <f t="shared" si="1785"/>
        <v>215187.32978491706</v>
      </c>
      <c r="AD4131" s="150">
        <f t="shared" si="1786"/>
        <v>87053.852995000008</v>
      </c>
      <c r="AE4131" s="150">
        <f t="shared" si="1787"/>
        <v>117716.04537224832</v>
      </c>
      <c r="AF4131" s="150">
        <f t="shared" si="1788"/>
        <v>1741.0770599000002</v>
      </c>
      <c r="AG4131" s="150">
        <f t="shared" si="1789"/>
        <v>70136.387562971664</v>
      </c>
      <c r="AH4131" s="150">
        <f t="shared" si="1790"/>
        <v>276647.36299012002</v>
      </c>
    </row>
    <row r="4132" spans="1:34" ht="15.75" x14ac:dyDescent="0.2">
      <c r="A4132" s="127">
        <f t="shared" si="1791"/>
        <v>45592</v>
      </c>
      <c r="B4132" s="165">
        <f t="shared" si="1767"/>
        <v>491886.06213367108</v>
      </c>
      <c r="C4132" s="124"/>
      <c r="D4132" s="128">
        <f t="shared" si="1768"/>
        <v>6997.15</v>
      </c>
      <c r="E4132" s="129">
        <f>VLOOKUP(A4131,[1]Plan1!$AY$80:$BA$314,3)</f>
        <v>7036.33</v>
      </c>
      <c r="F4132" s="130">
        <f t="shared" si="1769"/>
        <v>45581</v>
      </c>
      <c r="G4132" s="131">
        <f t="shared" si="1770"/>
        <v>5.5994226220676957E-3</v>
      </c>
      <c r="H4132" s="132">
        <f t="shared" si="1771"/>
        <v>45614</v>
      </c>
      <c r="I4132" s="132">
        <f t="shared" si="1772"/>
        <v>45614</v>
      </c>
      <c r="J4132" s="133">
        <f t="shared" si="1773"/>
        <v>23</v>
      </c>
      <c r="K4132" s="133">
        <f t="shared" si="1774"/>
        <v>9</v>
      </c>
      <c r="L4132" s="124">
        <f t="shared" si="1775"/>
        <v>1.00218735</v>
      </c>
      <c r="M4132" s="134">
        <f t="shared" si="1776"/>
        <v>1.00439962</v>
      </c>
      <c r="N4132" s="134">
        <f t="shared" si="1777"/>
        <v>1.8830183236939284</v>
      </c>
      <c r="O4132" s="124">
        <f t="shared" si="1778"/>
        <v>1.8871371400000001</v>
      </c>
      <c r="P4132" s="124"/>
      <c r="Q4132" s="125"/>
      <c r="R4132" s="126"/>
      <c r="S4132" s="124"/>
      <c r="T4132" s="135">
        <f t="shared" si="1792"/>
        <v>7.9699999999999993E-2</v>
      </c>
      <c r="U4132" s="125">
        <f t="shared" si="1779"/>
        <v>1664</v>
      </c>
      <c r="V4132" s="125">
        <v>252</v>
      </c>
      <c r="W4132" s="134">
        <f t="shared" si="1780"/>
        <v>1.659228478</v>
      </c>
      <c r="X4132" s="18"/>
      <c r="Y4132" s="123">
        <f t="shared" si="1781"/>
        <v>67054.222907000003</v>
      </c>
      <c r="Z4132" s="123">
        <f t="shared" si="1782"/>
        <v>92142.830750572073</v>
      </c>
      <c r="AA4132" s="123">
        <f t="shared" si="1783"/>
        <v>1341.0844581400002</v>
      </c>
      <c r="AB4132" s="123">
        <f t="shared" si="1784"/>
        <v>54671.543076840673</v>
      </c>
      <c r="AC4132" s="123">
        <f t="shared" si="1785"/>
        <v>215209.68119255273</v>
      </c>
      <c r="AD4132" s="150">
        <f t="shared" si="1786"/>
        <v>87053.852995000008</v>
      </c>
      <c r="AE4132" s="150">
        <f t="shared" si="1787"/>
        <v>117716.04537224832</v>
      </c>
      <c r="AF4132" s="150">
        <f t="shared" si="1788"/>
        <v>1741.0770599000002</v>
      </c>
      <c r="AG4132" s="150">
        <f t="shared" si="1789"/>
        <v>70165.405513970007</v>
      </c>
      <c r="AH4132" s="150">
        <f t="shared" si="1790"/>
        <v>276676.38094111835</v>
      </c>
    </row>
    <row r="4133" spans="1:34" ht="15.75" x14ac:dyDescent="0.2">
      <c r="A4133" s="127">
        <f t="shared" si="1791"/>
        <v>45593</v>
      </c>
      <c r="B4133" s="165">
        <f t="shared" si="1767"/>
        <v>491937.43149230507</v>
      </c>
      <c r="C4133" s="124"/>
      <c r="D4133" s="128">
        <f t="shared" si="1768"/>
        <v>6997.15</v>
      </c>
      <c r="E4133" s="129">
        <f>VLOOKUP(A4132,[1]Plan1!$AY$80:$BA$314,3)</f>
        <v>7036.33</v>
      </c>
      <c r="F4133" s="130">
        <f t="shared" si="1769"/>
        <v>45581</v>
      </c>
      <c r="G4133" s="131">
        <f t="shared" si="1770"/>
        <v>5.5994226220676957E-3</v>
      </c>
      <c r="H4133" s="132">
        <f t="shared" si="1771"/>
        <v>45614</v>
      </c>
      <c r="I4133" s="132">
        <f t="shared" si="1772"/>
        <v>45614</v>
      </c>
      <c r="J4133" s="133">
        <f t="shared" si="1773"/>
        <v>23</v>
      </c>
      <c r="K4133" s="133">
        <f t="shared" si="1774"/>
        <v>9</v>
      </c>
      <c r="L4133" s="124">
        <f t="shared" si="1775"/>
        <v>1.00218735</v>
      </c>
      <c r="M4133" s="134">
        <f t="shared" si="1776"/>
        <v>1.00439962</v>
      </c>
      <c r="N4133" s="134">
        <f t="shared" si="1777"/>
        <v>1.8830183236939284</v>
      </c>
      <c r="O4133" s="124">
        <f t="shared" si="1778"/>
        <v>1.8871371400000001</v>
      </c>
      <c r="P4133" s="124"/>
      <c r="Q4133" s="125"/>
      <c r="R4133" s="126"/>
      <c r="S4133" s="124"/>
      <c r="T4133" s="135">
        <f t="shared" si="1792"/>
        <v>7.9699999999999993E-2</v>
      </c>
      <c r="U4133" s="125">
        <f t="shared" si="1779"/>
        <v>1664</v>
      </c>
      <c r="V4133" s="125">
        <v>252</v>
      </c>
      <c r="W4133" s="134">
        <f t="shared" si="1780"/>
        <v>1.659228478</v>
      </c>
      <c r="X4133" s="18"/>
      <c r="Y4133" s="123">
        <f t="shared" si="1781"/>
        <v>67054.222907000003</v>
      </c>
      <c r="Z4133" s="123">
        <f t="shared" si="1782"/>
        <v>92142.830750572073</v>
      </c>
      <c r="AA4133" s="123">
        <f t="shared" si="1783"/>
        <v>1341.0844581400002</v>
      </c>
      <c r="AB4133" s="123">
        <f t="shared" si="1784"/>
        <v>54693.894484476332</v>
      </c>
      <c r="AC4133" s="123">
        <f t="shared" si="1785"/>
        <v>215232.0326001884</v>
      </c>
      <c r="AD4133" s="150">
        <f t="shared" si="1786"/>
        <v>87053.852995000008</v>
      </c>
      <c r="AE4133" s="150">
        <f t="shared" si="1787"/>
        <v>117716.04537224832</v>
      </c>
      <c r="AF4133" s="150">
        <f t="shared" si="1788"/>
        <v>1741.0770599000002</v>
      </c>
      <c r="AG4133" s="150">
        <f t="shared" si="1789"/>
        <v>70194.423464968349</v>
      </c>
      <c r="AH4133" s="150">
        <f t="shared" si="1790"/>
        <v>276705.39889211667</v>
      </c>
    </row>
    <row r="4134" spans="1:34" ht="15.75" x14ac:dyDescent="0.2">
      <c r="A4134" s="127">
        <f t="shared" si="1791"/>
        <v>45594</v>
      </c>
      <c r="B4134" s="165">
        <f t="shared" si="1767"/>
        <v>492187.97299591068</v>
      </c>
      <c r="C4134" s="124"/>
      <c r="D4134" s="128">
        <f t="shared" si="1768"/>
        <v>6997.15</v>
      </c>
      <c r="E4134" s="129">
        <f>VLOOKUP(A4133,[1]Plan1!$AY$80:$BA$314,3)</f>
        <v>7036.33</v>
      </c>
      <c r="F4134" s="130">
        <f t="shared" si="1769"/>
        <v>45581</v>
      </c>
      <c r="G4134" s="131">
        <f t="shared" si="1770"/>
        <v>5.5994226220676957E-3</v>
      </c>
      <c r="H4134" s="132">
        <f t="shared" si="1771"/>
        <v>45614</v>
      </c>
      <c r="I4134" s="132">
        <f t="shared" si="1772"/>
        <v>45614</v>
      </c>
      <c r="J4134" s="133">
        <f t="shared" si="1773"/>
        <v>23</v>
      </c>
      <c r="K4134" s="133">
        <f t="shared" si="1774"/>
        <v>10</v>
      </c>
      <c r="L4134" s="124">
        <f t="shared" si="1775"/>
        <v>1.00243069</v>
      </c>
      <c r="M4134" s="134">
        <f t="shared" si="1776"/>
        <v>1.00439962</v>
      </c>
      <c r="N4134" s="134">
        <f t="shared" si="1777"/>
        <v>1.8830183236939284</v>
      </c>
      <c r="O4134" s="124">
        <f t="shared" si="1778"/>
        <v>1.88759535</v>
      </c>
      <c r="P4134" s="124"/>
      <c r="Q4134" s="125"/>
      <c r="R4134" s="126"/>
      <c r="S4134" s="124"/>
      <c r="T4134" s="135">
        <f t="shared" si="1792"/>
        <v>7.9699999999999993E-2</v>
      </c>
      <c r="U4134" s="125">
        <f t="shared" si="1779"/>
        <v>1665</v>
      </c>
      <c r="V4134" s="125">
        <v>252</v>
      </c>
      <c r="W4134" s="134">
        <f t="shared" si="1780"/>
        <v>1.6597334560000001</v>
      </c>
      <c r="X4134" s="18"/>
      <c r="Y4134" s="123">
        <f t="shared" si="1781"/>
        <v>67054.222907000003</v>
      </c>
      <c r="Z4134" s="123">
        <f t="shared" si="1782"/>
        <v>92229.947502446797</v>
      </c>
      <c r="AA4134" s="123">
        <f t="shared" si="1783"/>
        <v>1341.0844581400002</v>
      </c>
      <c r="AB4134" s="123">
        <f t="shared" si="1784"/>
        <v>54716.245892111998</v>
      </c>
      <c r="AC4134" s="123">
        <f t="shared" si="1785"/>
        <v>215341.5007596988</v>
      </c>
      <c r="AD4134" s="150">
        <f t="shared" si="1786"/>
        <v>87053.852995000008</v>
      </c>
      <c r="AE4134" s="150">
        <f t="shared" si="1787"/>
        <v>117828.1007653452</v>
      </c>
      <c r="AF4134" s="150">
        <f t="shared" si="1788"/>
        <v>1741.0770599000002</v>
      </c>
      <c r="AG4134" s="150">
        <f t="shared" si="1789"/>
        <v>70223.441415966678</v>
      </c>
      <c r="AH4134" s="150">
        <f t="shared" si="1790"/>
        <v>276846.47223621188</v>
      </c>
    </row>
    <row r="4135" spans="1:34" ht="15.75" x14ac:dyDescent="0.2">
      <c r="A4135" s="127">
        <f t="shared" si="1791"/>
        <v>45595</v>
      </c>
      <c r="B4135" s="165">
        <f t="shared" si="1767"/>
        <v>492438.62116843206</v>
      </c>
      <c r="C4135" s="124"/>
      <c r="D4135" s="128">
        <f t="shared" si="1768"/>
        <v>6997.15</v>
      </c>
      <c r="E4135" s="129">
        <f>VLOOKUP(A4134,[1]Plan1!$AY$80:$BA$314,3)</f>
        <v>7036.33</v>
      </c>
      <c r="F4135" s="130">
        <f t="shared" si="1769"/>
        <v>45581</v>
      </c>
      <c r="G4135" s="131">
        <f t="shared" si="1770"/>
        <v>5.5994226220676957E-3</v>
      </c>
      <c r="H4135" s="132">
        <f t="shared" si="1771"/>
        <v>45614</v>
      </c>
      <c r="I4135" s="132">
        <f t="shared" si="1772"/>
        <v>45614</v>
      </c>
      <c r="J4135" s="133">
        <f t="shared" si="1773"/>
        <v>23</v>
      </c>
      <c r="K4135" s="133">
        <f t="shared" si="1774"/>
        <v>11</v>
      </c>
      <c r="L4135" s="124">
        <f t="shared" si="1775"/>
        <v>1.00267408</v>
      </c>
      <c r="M4135" s="134">
        <f t="shared" si="1776"/>
        <v>1.00439962</v>
      </c>
      <c r="N4135" s="134">
        <f t="shared" si="1777"/>
        <v>1.8830183236939284</v>
      </c>
      <c r="O4135" s="124">
        <f t="shared" si="1778"/>
        <v>1.88805366</v>
      </c>
      <c r="P4135" s="124"/>
      <c r="Q4135" s="125"/>
      <c r="R4135" s="126"/>
      <c r="S4135" s="124"/>
      <c r="T4135" s="135">
        <f t="shared" si="1792"/>
        <v>7.9699999999999993E-2</v>
      </c>
      <c r="U4135" s="125">
        <f t="shared" si="1779"/>
        <v>1666</v>
      </c>
      <c r="V4135" s="125">
        <v>252</v>
      </c>
      <c r="W4135" s="134">
        <f t="shared" si="1780"/>
        <v>1.660238587</v>
      </c>
      <c r="X4135" s="18"/>
      <c r="Y4135" s="123">
        <f t="shared" si="1781"/>
        <v>67054.222907000003</v>
      </c>
      <c r="Z4135" s="123">
        <f t="shared" si="1782"/>
        <v>92317.110910692383</v>
      </c>
      <c r="AA4135" s="123">
        <f t="shared" si="1783"/>
        <v>1341.0844581400002</v>
      </c>
      <c r="AB4135" s="123">
        <f t="shared" si="1784"/>
        <v>54738.597299747678</v>
      </c>
      <c r="AC4135" s="123">
        <f t="shared" si="1785"/>
        <v>215451.01557558007</v>
      </c>
      <c r="AD4135" s="150">
        <f t="shared" si="1786"/>
        <v>87053.852995000008</v>
      </c>
      <c r="AE4135" s="150">
        <f t="shared" si="1787"/>
        <v>117940.21617098694</v>
      </c>
      <c r="AF4135" s="150">
        <f t="shared" si="1788"/>
        <v>1741.0770599000002</v>
      </c>
      <c r="AG4135" s="150">
        <f t="shared" si="1789"/>
        <v>70252.459366965006</v>
      </c>
      <c r="AH4135" s="150">
        <f t="shared" si="1790"/>
        <v>276987.60559285199</v>
      </c>
    </row>
    <row r="4136" spans="1:34" ht="15.75" x14ac:dyDescent="0.2">
      <c r="A4136" s="127">
        <f t="shared" si="1791"/>
        <v>45596</v>
      </c>
      <c r="B4136" s="165">
        <f t="shared" si="1767"/>
        <v>492689.37820188946</v>
      </c>
      <c r="C4136" s="124"/>
      <c r="D4136" s="128">
        <f t="shared" si="1768"/>
        <v>6997.15</v>
      </c>
      <c r="E4136" s="129">
        <f>VLOOKUP(A4135,[1]Plan1!$AY$80:$BA$314,3)</f>
        <v>7036.33</v>
      </c>
      <c r="F4136" s="130">
        <f t="shared" si="1769"/>
        <v>45581</v>
      </c>
      <c r="G4136" s="131">
        <f t="shared" si="1770"/>
        <v>5.5994226220676957E-3</v>
      </c>
      <c r="H4136" s="132">
        <f t="shared" si="1771"/>
        <v>45614</v>
      </c>
      <c r="I4136" s="132">
        <f t="shared" si="1772"/>
        <v>45614</v>
      </c>
      <c r="J4136" s="133">
        <f t="shared" si="1773"/>
        <v>23</v>
      </c>
      <c r="K4136" s="133">
        <f t="shared" si="1774"/>
        <v>12</v>
      </c>
      <c r="L4136" s="124">
        <f t="shared" si="1775"/>
        <v>1.0029175299999999</v>
      </c>
      <c r="M4136" s="134">
        <f t="shared" si="1776"/>
        <v>1.00439962</v>
      </c>
      <c r="N4136" s="134">
        <f t="shared" si="1777"/>
        <v>1.8830183236939284</v>
      </c>
      <c r="O4136" s="124">
        <f t="shared" si="1778"/>
        <v>1.8885120799999999</v>
      </c>
      <c r="P4136" s="124"/>
      <c r="Q4136" s="125"/>
      <c r="R4136" s="126"/>
      <c r="S4136" s="124"/>
      <c r="T4136" s="135">
        <f t="shared" si="1792"/>
        <v>7.9699999999999993E-2</v>
      </c>
      <c r="U4136" s="125">
        <f t="shared" si="1779"/>
        <v>1667</v>
      </c>
      <c r="V4136" s="125">
        <v>252</v>
      </c>
      <c r="W4136" s="134">
        <f t="shared" si="1780"/>
        <v>1.6607438720000001</v>
      </c>
      <c r="X4136" s="18"/>
      <c r="Y4136" s="123">
        <f t="shared" si="1781"/>
        <v>67054.222907000003</v>
      </c>
      <c r="Z4136" s="123">
        <f t="shared" si="1782"/>
        <v>92404.321934085907</v>
      </c>
      <c r="AA4136" s="123">
        <f t="shared" si="1783"/>
        <v>1341.0844581400002</v>
      </c>
      <c r="AB4136" s="123">
        <f t="shared" si="1784"/>
        <v>54760.948707383344</v>
      </c>
      <c r="AC4136" s="123">
        <f t="shared" si="1785"/>
        <v>215560.57800660923</v>
      </c>
      <c r="AD4136" s="150">
        <f t="shared" si="1786"/>
        <v>87053.852995000008</v>
      </c>
      <c r="AE4136" s="150">
        <f t="shared" si="1787"/>
        <v>118052.39282241683</v>
      </c>
      <c r="AF4136" s="150">
        <f t="shared" si="1788"/>
        <v>1741.0770599000002</v>
      </c>
      <c r="AG4136" s="150">
        <f t="shared" si="1789"/>
        <v>70281.477317963348</v>
      </c>
      <c r="AH4136" s="150">
        <f t="shared" si="1790"/>
        <v>277128.80019528023</v>
      </c>
    </row>
    <row r="4137" spans="1:34" ht="15.75" x14ac:dyDescent="0.2">
      <c r="A4137" s="127">
        <f t="shared" si="1791"/>
        <v>45597</v>
      </c>
      <c r="B4137" s="165">
        <f t="shared" si="1767"/>
        <v>492940.24414028344</v>
      </c>
      <c r="C4137" s="124"/>
      <c r="D4137" s="128">
        <f t="shared" si="1768"/>
        <v>6997.15</v>
      </c>
      <c r="E4137" s="129">
        <f>VLOOKUP(A4136,[1]Plan1!$AY$80:$BA$314,3)</f>
        <v>7036.33</v>
      </c>
      <c r="F4137" s="130">
        <f t="shared" si="1769"/>
        <v>45581</v>
      </c>
      <c r="G4137" s="131">
        <f t="shared" si="1770"/>
        <v>5.5994226220676957E-3</v>
      </c>
      <c r="H4137" s="132">
        <f t="shared" si="1771"/>
        <v>45614</v>
      </c>
      <c r="I4137" s="132">
        <f t="shared" si="1772"/>
        <v>45614</v>
      </c>
      <c r="J4137" s="133">
        <f t="shared" si="1773"/>
        <v>23</v>
      </c>
      <c r="K4137" s="133">
        <f t="shared" si="1774"/>
        <v>13</v>
      </c>
      <c r="L4137" s="124">
        <f t="shared" si="1775"/>
        <v>1.0031610399999999</v>
      </c>
      <c r="M4137" s="134">
        <f t="shared" si="1776"/>
        <v>1.00439962</v>
      </c>
      <c r="N4137" s="134">
        <f t="shared" si="1777"/>
        <v>1.8830183236939284</v>
      </c>
      <c r="O4137" s="124">
        <f t="shared" si="1778"/>
        <v>1.8889706100000001</v>
      </c>
      <c r="P4137" s="124"/>
      <c r="Q4137" s="125"/>
      <c r="R4137" s="126"/>
      <c r="S4137" s="124"/>
      <c r="T4137" s="135">
        <f t="shared" si="1792"/>
        <v>7.9699999999999993E-2</v>
      </c>
      <c r="U4137" s="125">
        <f t="shared" si="1779"/>
        <v>1668</v>
      </c>
      <c r="V4137" s="125">
        <v>252</v>
      </c>
      <c r="W4137" s="134">
        <f t="shared" si="1780"/>
        <v>1.661249311</v>
      </c>
      <c r="X4137" s="18"/>
      <c r="Y4137" s="123">
        <f t="shared" si="1781"/>
        <v>67054.222907000003</v>
      </c>
      <c r="Z4137" s="123">
        <f t="shared" si="1782"/>
        <v>92491.580591873077</v>
      </c>
      <c r="AA4137" s="123">
        <f t="shared" si="1783"/>
        <v>1341.0844581400002</v>
      </c>
      <c r="AB4137" s="123">
        <f t="shared" si="1784"/>
        <v>54783.300115019003</v>
      </c>
      <c r="AC4137" s="123">
        <f t="shared" si="1785"/>
        <v>215670.18807203206</v>
      </c>
      <c r="AD4137" s="150">
        <f t="shared" si="1786"/>
        <v>87053.852995000008</v>
      </c>
      <c r="AE4137" s="150">
        <f t="shared" si="1787"/>
        <v>118164.63074438969</v>
      </c>
      <c r="AF4137" s="150">
        <f t="shared" si="1788"/>
        <v>1741.0770599000002</v>
      </c>
      <c r="AG4137" s="150">
        <f t="shared" si="1789"/>
        <v>70310.495268961677</v>
      </c>
      <c r="AH4137" s="150">
        <f t="shared" si="1790"/>
        <v>277270.05606825138</v>
      </c>
    </row>
    <row r="4138" spans="1:34" ht="15.75" x14ac:dyDescent="0.2">
      <c r="A4138" s="127">
        <f t="shared" si="1791"/>
        <v>45598</v>
      </c>
      <c r="B4138" s="165">
        <f t="shared" si="1767"/>
        <v>493191.22095923539</v>
      </c>
      <c r="C4138" s="124"/>
      <c r="D4138" s="128">
        <f t="shared" si="1768"/>
        <v>6997.15</v>
      </c>
      <c r="E4138" s="129">
        <f>VLOOKUP(A4137,[1]Plan1!$AY$80:$BA$314,3)</f>
        <v>7036.33</v>
      </c>
      <c r="F4138" s="130">
        <f t="shared" si="1769"/>
        <v>45581</v>
      </c>
      <c r="G4138" s="131">
        <f t="shared" si="1770"/>
        <v>5.5994226220676957E-3</v>
      </c>
      <c r="H4138" s="132">
        <f t="shared" si="1771"/>
        <v>45614</v>
      </c>
      <c r="I4138" s="132">
        <f t="shared" si="1772"/>
        <v>45614</v>
      </c>
      <c r="J4138" s="133">
        <f t="shared" si="1773"/>
        <v>23</v>
      </c>
      <c r="K4138" s="133">
        <f t="shared" si="1774"/>
        <v>14</v>
      </c>
      <c r="L4138" s="124">
        <f t="shared" si="1775"/>
        <v>1.00340461</v>
      </c>
      <c r="M4138" s="134">
        <f t="shared" si="1776"/>
        <v>1.00439962</v>
      </c>
      <c r="N4138" s="134">
        <f t="shared" si="1777"/>
        <v>1.8830183236939284</v>
      </c>
      <c r="O4138" s="124">
        <f t="shared" si="1778"/>
        <v>1.88942926</v>
      </c>
      <c r="P4138" s="124"/>
      <c r="Q4138" s="125"/>
      <c r="R4138" s="126"/>
      <c r="S4138" s="124"/>
      <c r="T4138" s="135">
        <f t="shared" si="1792"/>
        <v>7.9699999999999993E-2</v>
      </c>
      <c r="U4138" s="125">
        <f t="shared" si="1779"/>
        <v>1669</v>
      </c>
      <c r="V4138" s="125">
        <v>252</v>
      </c>
      <c r="W4138" s="134">
        <f t="shared" si="1780"/>
        <v>1.6617549039999999</v>
      </c>
      <c r="X4138" s="18"/>
      <c r="Y4138" s="123">
        <f t="shared" si="1781"/>
        <v>67054.222907000003</v>
      </c>
      <c r="Z4138" s="123">
        <f t="shared" si="1782"/>
        <v>92578.887748179186</v>
      </c>
      <c r="AA4138" s="123">
        <f t="shared" si="1783"/>
        <v>1341.0844581400002</v>
      </c>
      <c r="AB4138" s="123">
        <f t="shared" si="1784"/>
        <v>54805.651522654669</v>
      </c>
      <c r="AC4138" s="123">
        <f t="shared" si="1785"/>
        <v>215779.84663597384</v>
      </c>
      <c r="AD4138" s="150">
        <f t="shared" si="1786"/>
        <v>87053.852995000008</v>
      </c>
      <c r="AE4138" s="150">
        <f t="shared" si="1787"/>
        <v>118276.93104840154</v>
      </c>
      <c r="AF4138" s="150">
        <f t="shared" si="1788"/>
        <v>1741.0770599000002</v>
      </c>
      <c r="AG4138" s="150">
        <f t="shared" si="1789"/>
        <v>70339.513219960005</v>
      </c>
      <c r="AH4138" s="150">
        <f t="shared" si="1790"/>
        <v>277411.37432326155</v>
      </c>
    </row>
    <row r="4139" spans="1:34" ht="15.75" x14ac:dyDescent="0.2">
      <c r="A4139" s="127">
        <f t="shared" si="1791"/>
        <v>45599</v>
      </c>
      <c r="B4139" s="165">
        <f t="shared" si="1767"/>
        <v>493242.59031786938</v>
      </c>
      <c r="C4139" s="124"/>
      <c r="D4139" s="128">
        <f t="shared" si="1768"/>
        <v>6997.15</v>
      </c>
      <c r="E4139" s="129">
        <f>VLOOKUP(A4138,[1]Plan1!$AY$80:$BA$314,3)</f>
        <v>7036.33</v>
      </c>
      <c r="F4139" s="130">
        <f t="shared" si="1769"/>
        <v>45581</v>
      </c>
      <c r="G4139" s="131">
        <f t="shared" si="1770"/>
        <v>5.5994226220676957E-3</v>
      </c>
      <c r="H4139" s="132">
        <f t="shared" si="1771"/>
        <v>45614</v>
      </c>
      <c r="I4139" s="132">
        <f t="shared" si="1772"/>
        <v>45614</v>
      </c>
      <c r="J4139" s="133">
        <f t="shared" si="1773"/>
        <v>23</v>
      </c>
      <c r="K4139" s="133">
        <f t="shared" si="1774"/>
        <v>14</v>
      </c>
      <c r="L4139" s="124">
        <f t="shared" si="1775"/>
        <v>1.00340461</v>
      </c>
      <c r="M4139" s="134">
        <f t="shared" si="1776"/>
        <v>1.00439962</v>
      </c>
      <c r="N4139" s="134">
        <f t="shared" si="1777"/>
        <v>1.8830183236939284</v>
      </c>
      <c r="O4139" s="124">
        <f t="shared" si="1778"/>
        <v>1.88942926</v>
      </c>
      <c r="P4139" s="124"/>
      <c r="Q4139" s="125"/>
      <c r="R4139" s="126"/>
      <c r="S4139" s="124"/>
      <c r="T4139" s="135">
        <f t="shared" si="1792"/>
        <v>7.9699999999999993E-2</v>
      </c>
      <c r="U4139" s="125">
        <f t="shared" si="1779"/>
        <v>1669</v>
      </c>
      <c r="V4139" s="125">
        <v>252</v>
      </c>
      <c r="W4139" s="134">
        <f t="shared" si="1780"/>
        <v>1.6617549039999999</v>
      </c>
      <c r="X4139" s="18"/>
      <c r="Y4139" s="123">
        <f t="shared" si="1781"/>
        <v>67054.222907000003</v>
      </c>
      <c r="Z4139" s="123">
        <f t="shared" si="1782"/>
        <v>92578.887748179186</v>
      </c>
      <c r="AA4139" s="123">
        <f t="shared" si="1783"/>
        <v>1341.0844581400002</v>
      </c>
      <c r="AB4139" s="123">
        <f t="shared" si="1784"/>
        <v>54828.002930290335</v>
      </c>
      <c r="AC4139" s="123">
        <f t="shared" si="1785"/>
        <v>215802.1980436095</v>
      </c>
      <c r="AD4139" s="150">
        <f t="shared" si="1786"/>
        <v>87053.852995000008</v>
      </c>
      <c r="AE4139" s="150">
        <f t="shared" si="1787"/>
        <v>118276.93104840154</v>
      </c>
      <c r="AF4139" s="150">
        <f t="shared" si="1788"/>
        <v>1741.0770599000002</v>
      </c>
      <c r="AG4139" s="150">
        <f t="shared" si="1789"/>
        <v>70368.531170958348</v>
      </c>
      <c r="AH4139" s="150">
        <f t="shared" si="1790"/>
        <v>277440.39227425988</v>
      </c>
    </row>
    <row r="4140" spans="1:34" ht="15.75" x14ac:dyDescent="0.2">
      <c r="A4140" s="127">
        <f t="shared" si="1791"/>
        <v>45600</v>
      </c>
      <c r="B4140" s="165">
        <f t="shared" si="1767"/>
        <v>493293.95967650338</v>
      </c>
      <c r="C4140" s="124"/>
      <c r="D4140" s="128">
        <f t="shared" si="1768"/>
        <v>6997.15</v>
      </c>
      <c r="E4140" s="129">
        <f>VLOOKUP(A4139,[1]Plan1!$AY$80:$BA$314,3)</f>
        <v>7036.33</v>
      </c>
      <c r="F4140" s="130">
        <f t="shared" si="1769"/>
        <v>45581</v>
      </c>
      <c r="G4140" s="131">
        <f t="shared" si="1770"/>
        <v>5.5994226220676957E-3</v>
      </c>
      <c r="H4140" s="132">
        <f t="shared" si="1771"/>
        <v>45614</v>
      </c>
      <c r="I4140" s="132">
        <f t="shared" si="1772"/>
        <v>45614</v>
      </c>
      <c r="J4140" s="133">
        <f t="shared" si="1773"/>
        <v>23</v>
      </c>
      <c r="K4140" s="133">
        <f t="shared" si="1774"/>
        <v>14</v>
      </c>
      <c r="L4140" s="124">
        <f t="shared" si="1775"/>
        <v>1.00340461</v>
      </c>
      <c r="M4140" s="134">
        <f t="shared" si="1776"/>
        <v>1.00439962</v>
      </c>
      <c r="N4140" s="134">
        <f t="shared" si="1777"/>
        <v>1.8830183236939284</v>
      </c>
      <c r="O4140" s="124">
        <f t="shared" si="1778"/>
        <v>1.88942926</v>
      </c>
      <c r="P4140" s="124"/>
      <c r="Q4140" s="125"/>
      <c r="R4140" s="126"/>
      <c r="S4140" s="124"/>
      <c r="T4140" s="135">
        <f t="shared" si="1792"/>
        <v>7.9699999999999993E-2</v>
      </c>
      <c r="U4140" s="125">
        <f t="shared" si="1779"/>
        <v>1669</v>
      </c>
      <c r="V4140" s="125">
        <v>252</v>
      </c>
      <c r="W4140" s="134">
        <f t="shared" si="1780"/>
        <v>1.6617549039999999</v>
      </c>
      <c r="X4140" s="18"/>
      <c r="Y4140" s="123">
        <f t="shared" si="1781"/>
        <v>67054.222907000003</v>
      </c>
      <c r="Z4140" s="123">
        <f t="shared" si="1782"/>
        <v>92578.887748179186</v>
      </c>
      <c r="AA4140" s="123">
        <f t="shared" si="1783"/>
        <v>1341.0844581400002</v>
      </c>
      <c r="AB4140" s="123">
        <f t="shared" si="1784"/>
        <v>54850.354337926001</v>
      </c>
      <c r="AC4140" s="123">
        <f t="shared" si="1785"/>
        <v>215824.54945124517</v>
      </c>
      <c r="AD4140" s="150">
        <f t="shared" si="1786"/>
        <v>87053.852995000008</v>
      </c>
      <c r="AE4140" s="150">
        <f t="shared" si="1787"/>
        <v>118276.93104840154</v>
      </c>
      <c r="AF4140" s="150">
        <f t="shared" si="1788"/>
        <v>1741.0770599000002</v>
      </c>
      <c r="AG4140" s="150">
        <f t="shared" si="1789"/>
        <v>70397.549121956676</v>
      </c>
      <c r="AH4140" s="150">
        <f t="shared" si="1790"/>
        <v>277469.41022525821</v>
      </c>
    </row>
    <row r="4141" spans="1:34" ht="15.75" x14ac:dyDescent="0.2">
      <c r="A4141" s="127">
        <f t="shared" si="1791"/>
        <v>45601</v>
      </c>
      <c r="B4141" s="165">
        <f t="shared" si="1767"/>
        <v>493545.04913431936</v>
      </c>
      <c r="C4141" s="124"/>
      <c r="D4141" s="128">
        <f t="shared" si="1768"/>
        <v>6997.15</v>
      </c>
      <c r="E4141" s="129">
        <f>VLOOKUP(A4140,[1]Plan1!$AY$80:$BA$314,3)</f>
        <v>7036.33</v>
      </c>
      <c r="F4141" s="130">
        <f t="shared" si="1769"/>
        <v>45581</v>
      </c>
      <c r="G4141" s="131">
        <f t="shared" si="1770"/>
        <v>5.5994226220676957E-3</v>
      </c>
      <c r="H4141" s="132">
        <f t="shared" si="1771"/>
        <v>45614</v>
      </c>
      <c r="I4141" s="132">
        <f t="shared" si="1772"/>
        <v>45614</v>
      </c>
      <c r="J4141" s="133">
        <f t="shared" si="1773"/>
        <v>23</v>
      </c>
      <c r="K4141" s="133">
        <f t="shared" si="1774"/>
        <v>15</v>
      </c>
      <c r="L4141" s="124">
        <f t="shared" si="1775"/>
        <v>1.0036482499999999</v>
      </c>
      <c r="M4141" s="134">
        <f t="shared" si="1776"/>
        <v>1.00439962</v>
      </c>
      <c r="N4141" s="134">
        <f t="shared" si="1777"/>
        <v>1.8830183236939284</v>
      </c>
      <c r="O4141" s="124">
        <f t="shared" si="1778"/>
        <v>1.88988804</v>
      </c>
      <c r="P4141" s="124"/>
      <c r="Q4141" s="125"/>
      <c r="R4141" s="126"/>
      <c r="S4141" s="124"/>
      <c r="T4141" s="135">
        <f t="shared" si="1792"/>
        <v>7.9699999999999993E-2</v>
      </c>
      <c r="U4141" s="125">
        <f t="shared" si="1779"/>
        <v>1670</v>
      </c>
      <c r="V4141" s="125">
        <v>252</v>
      </c>
      <c r="W4141" s="134">
        <f t="shared" si="1780"/>
        <v>1.6622606499999999</v>
      </c>
      <c r="X4141" s="18"/>
      <c r="Y4141" s="123">
        <f t="shared" si="1781"/>
        <v>67054.222907000003</v>
      </c>
      <c r="Z4141" s="123">
        <f t="shared" si="1782"/>
        <v>92666.244172077248</v>
      </c>
      <c r="AA4141" s="123">
        <f t="shared" si="1783"/>
        <v>1341.0844581400002</v>
      </c>
      <c r="AB4141" s="123">
        <f t="shared" si="1784"/>
        <v>54872.705745561674</v>
      </c>
      <c r="AC4141" s="123">
        <f t="shared" si="1785"/>
        <v>215934.25728277891</v>
      </c>
      <c r="AD4141" s="150">
        <f t="shared" si="1786"/>
        <v>87053.852995000008</v>
      </c>
      <c r="AE4141" s="150">
        <f t="shared" si="1787"/>
        <v>118389.29472368544</v>
      </c>
      <c r="AF4141" s="150">
        <f t="shared" si="1788"/>
        <v>1741.0770599000002</v>
      </c>
      <c r="AG4141" s="150">
        <f t="shared" si="1789"/>
        <v>70426.567072955018</v>
      </c>
      <c r="AH4141" s="150">
        <f t="shared" si="1790"/>
        <v>277610.79185154045</v>
      </c>
    </row>
    <row r="4142" spans="1:34" ht="15.75" x14ac:dyDescent="0.2">
      <c r="A4142" s="127">
        <f t="shared" si="1791"/>
        <v>45602</v>
      </c>
      <c r="B4142" s="165">
        <f t="shared" si="1767"/>
        <v>493796.23990142549</v>
      </c>
      <c r="C4142" s="124"/>
      <c r="D4142" s="128">
        <f t="shared" si="1768"/>
        <v>6997.15</v>
      </c>
      <c r="E4142" s="129">
        <f>VLOOKUP(A4141,[1]Plan1!$AY$80:$BA$314,3)</f>
        <v>7036.33</v>
      </c>
      <c r="F4142" s="130">
        <f t="shared" si="1769"/>
        <v>45581</v>
      </c>
      <c r="G4142" s="131">
        <f t="shared" si="1770"/>
        <v>5.5994226220676957E-3</v>
      </c>
      <c r="H4142" s="132">
        <f t="shared" si="1771"/>
        <v>45614</v>
      </c>
      <c r="I4142" s="132">
        <f t="shared" si="1772"/>
        <v>45614</v>
      </c>
      <c r="J4142" s="133">
        <f t="shared" si="1773"/>
        <v>23</v>
      </c>
      <c r="K4142" s="133">
        <f t="shared" si="1774"/>
        <v>16</v>
      </c>
      <c r="L4142" s="124">
        <f t="shared" si="1775"/>
        <v>1.00389193</v>
      </c>
      <c r="M4142" s="134">
        <f t="shared" si="1776"/>
        <v>1.00439962</v>
      </c>
      <c r="N4142" s="134">
        <f t="shared" si="1777"/>
        <v>1.8830183236939284</v>
      </c>
      <c r="O4142" s="124">
        <f t="shared" si="1778"/>
        <v>1.89034689</v>
      </c>
      <c r="P4142" s="124"/>
      <c r="Q4142" s="125"/>
      <c r="R4142" s="126"/>
      <c r="S4142" s="124"/>
      <c r="T4142" s="135">
        <f t="shared" si="1792"/>
        <v>7.9699999999999993E-2</v>
      </c>
      <c r="U4142" s="125">
        <f t="shared" si="1779"/>
        <v>1671</v>
      </c>
      <c r="V4142" s="125">
        <v>252</v>
      </c>
      <c r="W4142" s="134">
        <f t="shared" si="1780"/>
        <v>1.66276655</v>
      </c>
      <c r="X4142" s="18"/>
      <c r="Y4142" s="123">
        <f t="shared" si="1781"/>
        <v>67054.222907000003</v>
      </c>
      <c r="Z4142" s="123">
        <f t="shared" si="1782"/>
        <v>92753.644908076778</v>
      </c>
      <c r="AA4142" s="123">
        <f t="shared" si="1783"/>
        <v>1341.0844581400002</v>
      </c>
      <c r="AB4142" s="123">
        <f t="shared" si="1784"/>
        <v>54895.057153197333</v>
      </c>
      <c r="AC4142" s="123">
        <f t="shared" si="1785"/>
        <v>216044.00942641409</v>
      </c>
      <c r="AD4142" s="150">
        <f t="shared" si="1786"/>
        <v>87053.852995000008</v>
      </c>
      <c r="AE4142" s="150">
        <f t="shared" si="1787"/>
        <v>118501.71539615808</v>
      </c>
      <c r="AF4142" s="150">
        <f t="shared" si="1788"/>
        <v>1741.0770599000002</v>
      </c>
      <c r="AG4142" s="150">
        <f t="shared" si="1789"/>
        <v>70455.585023953347</v>
      </c>
      <c r="AH4142" s="150">
        <f t="shared" si="1790"/>
        <v>277752.2304750114</v>
      </c>
    </row>
    <row r="4143" spans="1:34" ht="15.75" x14ac:dyDescent="0.2">
      <c r="A4143" s="127">
        <f t="shared" si="1791"/>
        <v>45603</v>
      </c>
      <c r="B4143" s="165">
        <f t="shared" si="1767"/>
        <v>494047.54576821142</v>
      </c>
      <c r="C4143" s="124"/>
      <c r="D4143" s="128">
        <f t="shared" si="1768"/>
        <v>6997.15</v>
      </c>
      <c r="E4143" s="129">
        <f>VLOOKUP(A4142,[1]Plan1!$AY$80:$BA$314,3)</f>
        <v>7036.33</v>
      </c>
      <c r="F4143" s="130">
        <f t="shared" si="1769"/>
        <v>45581</v>
      </c>
      <c r="G4143" s="131">
        <f t="shared" si="1770"/>
        <v>5.5994226220676957E-3</v>
      </c>
      <c r="H4143" s="132">
        <f t="shared" si="1771"/>
        <v>45614</v>
      </c>
      <c r="I4143" s="132">
        <f t="shared" si="1772"/>
        <v>45614</v>
      </c>
      <c r="J4143" s="133">
        <f t="shared" si="1773"/>
        <v>23</v>
      </c>
      <c r="K4143" s="133">
        <f t="shared" si="1774"/>
        <v>17</v>
      </c>
      <c r="L4143" s="124">
        <f t="shared" si="1775"/>
        <v>1.0041356800000001</v>
      </c>
      <c r="M4143" s="134">
        <f t="shared" si="1776"/>
        <v>1.00439962</v>
      </c>
      <c r="N4143" s="134">
        <f t="shared" si="1777"/>
        <v>1.8830183236939284</v>
      </c>
      <c r="O4143" s="124">
        <f t="shared" si="1778"/>
        <v>1.89080588</v>
      </c>
      <c r="P4143" s="124"/>
      <c r="Q4143" s="125"/>
      <c r="R4143" s="126"/>
      <c r="S4143" s="124"/>
      <c r="T4143" s="135">
        <f t="shared" si="1792"/>
        <v>7.9699999999999993E-2</v>
      </c>
      <c r="U4143" s="125">
        <f t="shared" si="1779"/>
        <v>1672</v>
      </c>
      <c r="V4143" s="125">
        <v>252</v>
      </c>
      <c r="W4143" s="134">
        <f t="shared" si="1780"/>
        <v>1.663272605</v>
      </c>
      <c r="X4143" s="18"/>
      <c r="Y4143" s="123">
        <f t="shared" si="1781"/>
        <v>67054.222907000003</v>
      </c>
      <c r="Z4143" s="123">
        <f t="shared" si="1782"/>
        <v>92841.095988014902</v>
      </c>
      <c r="AA4143" s="123">
        <f t="shared" si="1783"/>
        <v>1341.0844581400002</v>
      </c>
      <c r="AB4143" s="123">
        <f t="shared" si="1784"/>
        <v>54917.408560833006</v>
      </c>
      <c r="AC4143" s="123">
        <f t="shared" si="1785"/>
        <v>216153.81191398791</v>
      </c>
      <c r="AD4143" s="150">
        <f t="shared" si="1786"/>
        <v>87053.852995000008</v>
      </c>
      <c r="AE4143" s="150">
        <f t="shared" si="1787"/>
        <v>118614.20082437184</v>
      </c>
      <c r="AF4143" s="150">
        <f t="shared" si="1788"/>
        <v>1741.0770599000002</v>
      </c>
      <c r="AG4143" s="150">
        <f t="shared" si="1789"/>
        <v>70484.602974951675</v>
      </c>
      <c r="AH4143" s="150">
        <f t="shared" si="1790"/>
        <v>277893.73385422351</v>
      </c>
    </row>
    <row r="4144" spans="1:34" ht="15.75" x14ac:dyDescent="0.2">
      <c r="A4144" s="127">
        <f t="shared" si="1791"/>
        <v>45604</v>
      </c>
      <c r="B4144" s="165">
        <f t="shared" si="1767"/>
        <v>494298.96054262872</v>
      </c>
      <c r="C4144" s="124"/>
      <c r="D4144" s="128">
        <f t="shared" si="1768"/>
        <v>6997.15</v>
      </c>
      <c r="E4144" s="129">
        <f>VLOOKUP(A4143,[1]Plan1!$AY$80:$BA$314,3)</f>
        <v>7036.33</v>
      </c>
      <c r="F4144" s="130">
        <f t="shared" si="1769"/>
        <v>45581</v>
      </c>
      <c r="G4144" s="131">
        <f t="shared" si="1770"/>
        <v>5.5994226220676957E-3</v>
      </c>
      <c r="H4144" s="132">
        <f t="shared" si="1771"/>
        <v>45614</v>
      </c>
      <c r="I4144" s="132">
        <f t="shared" si="1772"/>
        <v>45614</v>
      </c>
      <c r="J4144" s="133">
        <f t="shared" si="1773"/>
        <v>23</v>
      </c>
      <c r="K4144" s="133">
        <f t="shared" si="1774"/>
        <v>18</v>
      </c>
      <c r="L4144" s="124">
        <f t="shared" si="1775"/>
        <v>1.00437949</v>
      </c>
      <c r="M4144" s="134">
        <f t="shared" si="1776"/>
        <v>1.00439962</v>
      </c>
      <c r="N4144" s="134">
        <f t="shared" si="1777"/>
        <v>1.8830183236939284</v>
      </c>
      <c r="O4144" s="124">
        <f t="shared" si="1778"/>
        <v>1.8912649800000001</v>
      </c>
      <c r="P4144" s="124"/>
      <c r="Q4144" s="125"/>
      <c r="R4144" s="126"/>
      <c r="S4144" s="124"/>
      <c r="T4144" s="135">
        <f t="shared" si="1792"/>
        <v>7.9699999999999993E-2</v>
      </c>
      <c r="U4144" s="125">
        <f t="shared" si="1779"/>
        <v>1673</v>
      </c>
      <c r="V4144" s="125">
        <v>252</v>
      </c>
      <c r="W4144" s="134">
        <f t="shared" si="1780"/>
        <v>1.663778813</v>
      </c>
      <c r="X4144" s="18"/>
      <c r="Y4144" s="123">
        <f t="shared" si="1781"/>
        <v>67054.222907000003</v>
      </c>
      <c r="Z4144" s="123">
        <f t="shared" si="1782"/>
        <v>92928.594703525276</v>
      </c>
      <c r="AA4144" s="123">
        <f t="shared" si="1783"/>
        <v>1341.0844581400002</v>
      </c>
      <c r="AB4144" s="123">
        <f t="shared" si="1784"/>
        <v>54939.759968468672</v>
      </c>
      <c r="AC4144" s="123">
        <f t="shared" si="1785"/>
        <v>216263.66203713394</v>
      </c>
      <c r="AD4144" s="150">
        <f t="shared" si="1786"/>
        <v>87053.852995000008</v>
      </c>
      <c r="AE4144" s="150">
        <f t="shared" si="1787"/>
        <v>118726.74752464471</v>
      </c>
      <c r="AF4144" s="150">
        <f t="shared" si="1788"/>
        <v>1741.0770599000002</v>
      </c>
      <c r="AG4144" s="150">
        <f t="shared" si="1789"/>
        <v>70513.620925950017</v>
      </c>
      <c r="AH4144" s="150">
        <f t="shared" si="1790"/>
        <v>278035.29850549478</v>
      </c>
    </row>
    <row r="4145" spans="1:34" ht="15.75" x14ac:dyDescent="0.2">
      <c r="A4145" s="127">
        <f t="shared" si="1791"/>
        <v>45605</v>
      </c>
      <c r="B4145" s="165">
        <f t="shared" si="1767"/>
        <v>494550.48470837413</v>
      </c>
      <c r="C4145" s="124"/>
      <c r="D4145" s="128">
        <f t="shared" si="1768"/>
        <v>6997.15</v>
      </c>
      <c r="E4145" s="129">
        <f>VLOOKUP(A4144,[1]Plan1!$AY$80:$BA$314,3)</f>
        <v>7036.33</v>
      </c>
      <c r="F4145" s="130">
        <f t="shared" si="1769"/>
        <v>45581</v>
      </c>
      <c r="G4145" s="131">
        <f t="shared" si="1770"/>
        <v>5.5994226220676957E-3</v>
      </c>
      <c r="H4145" s="132">
        <f t="shared" si="1771"/>
        <v>45614</v>
      </c>
      <c r="I4145" s="132">
        <f t="shared" si="1772"/>
        <v>45614</v>
      </c>
      <c r="J4145" s="133">
        <f t="shared" si="1773"/>
        <v>23</v>
      </c>
      <c r="K4145" s="133">
        <f t="shared" si="1774"/>
        <v>19</v>
      </c>
      <c r="L4145" s="124">
        <f t="shared" si="1775"/>
        <v>1.0046233600000001</v>
      </c>
      <c r="M4145" s="134">
        <f t="shared" si="1776"/>
        <v>1.00439962</v>
      </c>
      <c r="N4145" s="134">
        <f t="shared" si="1777"/>
        <v>1.8830183236939284</v>
      </c>
      <c r="O4145" s="124">
        <f t="shared" si="1778"/>
        <v>1.8917241899999999</v>
      </c>
      <c r="P4145" s="124"/>
      <c r="Q4145" s="125"/>
      <c r="R4145" s="126"/>
      <c r="S4145" s="124"/>
      <c r="T4145" s="135">
        <f t="shared" si="1792"/>
        <v>7.9699999999999993E-2</v>
      </c>
      <c r="U4145" s="125">
        <f t="shared" si="1779"/>
        <v>1674</v>
      </c>
      <c r="V4145" s="125">
        <v>252</v>
      </c>
      <c r="W4145" s="134">
        <f t="shared" si="1780"/>
        <v>1.6642851759999999</v>
      </c>
      <c r="X4145" s="18"/>
      <c r="Y4145" s="123">
        <f t="shared" si="1781"/>
        <v>67054.222907000003</v>
      </c>
      <c r="Z4145" s="123">
        <f t="shared" si="1782"/>
        <v>93016.141266174105</v>
      </c>
      <c r="AA4145" s="123">
        <f t="shared" si="1783"/>
        <v>1341.0844581400002</v>
      </c>
      <c r="AB4145" s="123">
        <f t="shared" si="1784"/>
        <v>54962.111376104338</v>
      </c>
      <c r="AC4145" s="123">
        <f t="shared" si="1785"/>
        <v>216373.56000741845</v>
      </c>
      <c r="AD4145" s="150">
        <f t="shared" si="1786"/>
        <v>87053.852995000008</v>
      </c>
      <c r="AE4145" s="150">
        <f t="shared" si="1787"/>
        <v>118839.35576910731</v>
      </c>
      <c r="AF4145" s="150">
        <f t="shared" si="1788"/>
        <v>1741.0770599000002</v>
      </c>
      <c r="AG4145" s="150">
        <f t="shared" si="1789"/>
        <v>70542.638876948346</v>
      </c>
      <c r="AH4145" s="150">
        <f t="shared" si="1790"/>
        <v>278176.92470095569</v>
      </c>
    </row>
    <row r="4146" spans="1:34" ht="15.75" x14ac:dyDescent="0.2">
      <c r="A4146" s="127">
        <f t="shared" si="1791"/>
        <v>45606</v>
      </c>
      <c r="B4146" s="165">
        <f t="shared" si="1767"/>
        <v>494601.85406700813</v>
      </c>
      <c r="C4146" s="124"/>
      <c r="D4146" s="128">
        <f t="shared" si="1768"/>
        <v>6997.15</v>
      </c>
      <c r="E4146" s="129">
        <f>VLOOKUP(A4145,[1]Plan1!$AY$80:$BA$314,3)</f>
        <v>7036.33</v>
      </c>
      <c r="F4146" s="130">
        <f t="shared" si="1769"/>
        <v>45581</v>
      </c>
      <c r="G4146" s="131">
        <f t="shared" si="1770"/>
        <v>5.5994226220676957E-3</v>
      </c>
      <c r="H4146" s="132">
        <f t="shared" si="1771"/>
        <v>45614</v>
      </c>
      <c r="I4146" s="132">
        <f t="shared" si="1772"/>
        <v>45614</v>
      </c>
      <c r="J4146" s="133">
        <f t="shared" si="1773"/>
        <v>23</v>
      </c>
      <c r="K4146" s="133">
        <f t="shared" si="1774"/>
        <v>19</v>
      </c>
      <c r="L4146" s="124">
        <f t="shared" si="1775"/>
        <v>1.0046233600000001</v>
      </c>
      <c r="M4146" s="134">
        <f t="shared" si="1776"/>
        <v>1.00439962</v>
      </c>
      <c r="N4146" s="134">
        <f t="shared" si="1777"/>
        <v>1.8830183236939284</v>
      </c>
      <c r="O4146" s="124">
        <f t="shared" si="1778"/>
        <v>1.8917241899999999</v>
      </c>
      <c r="P4146" s="124"/>
      <c r="Q4146" s="125"/>
      <c r="R4146" s="126"/>
      <c r="S4146" s="124"/>
      <c r="T4146" s="135">
        <f t="shared" si="1792"/>
        <v>7.9699999999999993E-2</v>
      </c>
      <c r="U4146" s="125">
        <f t="shared" si="1779"/>
        <v>1674</v>
      </c>
      <c r="V4146" s="125">
        <v>252</v>
      </c>
      <c r="W4146" s="134">
        <f t="shared" si="1780"/>
        <v>1.6642851759999999</v>
      </c>
      <c r="X4146" s="18"/>
      <c r="Y4146" s="123">
        <f t="shared" si="1781"/>
        <v>67054.222907000003</v>
      </c>
      <c r="Z4146" s="123">
        <f t="shared" si="1782"/>
        <v>93016.141266174105</v>
      </c>
      <c r="AA4146" s="123">
        <f t="shared" si="1783"/>
        <v>1341.0844581400002</v>
      </c>
      <c r="AB4146" s="123">
        <f t="shared" si="1784"/>
        <v>54984.462783740004</v>
      </c>
      <c r="AC4146" s="123">
        <f t="shared" si="1785"/>
        <v>216395.91141505411</v>
      </c>
      <c r="AD4146" s="150">
        <f t="shared" si="1786"/>
        <v>87053.852995000008</v>
      </c>
      <c r="AE4146" s="150">
        <f t="shared" si="1787"/>
        <v>118839.35576910731</v>
      </c>
      <c r="AF4146" s="150">
        <f t="shared" si="1788"/>
        <v>1741.0770599000002</v>
      </c>
      <c r="AG4146" s="150">
        <f t="shared" si="1789"/>
        <v>70571.656827946674</v>
      </c>
      <c r="AH4146" s="150">
        <f t="shared" si="1790"/>
        <v>278205.94265195401</v>
      </c>
    </row>
    <row r="4147" spans="1:34" ht="15.75" x14ac:dyDescent="0.2">
      <c r="A4147" s="127">
        <f t="shared" si="1791"/>
        <v>45607</v>
      </c>
      <c r="B4147" s="165">
        <f t="shared" si="1767"/>
        <v>494653.22342564212</v>
      </c>
      <c r="C4147" s="124"/>
      <c r="D4147" s="128">
        <f t="shared" si="1768"/>
        <v>6997.15</v>
      </c>
      <c r="E4147" s="129">
        <f>VLOOKUP(A4146,[1]Plan1!$AY$80:$BA$314,3)</f>
        <v>7036.33</v>
      </c>
      <c r="F4147" s="130">
        <f t="shared" si="1769"/>
        <v>45581</v>
      </c>
      <c r="G4147" s="131">
        <f t="shared" si="1770"/>
        <v>5.5994226220676957E-3</v>
      </c>
      <c r="H4147" s="132">
        <f t="shared" si="1771"/>
        <v>45614</v>
      </c>
      <c r="I4147" s="132">
        <f t="shared" si="1772"/>
        <v>45614</v>
      </c>
      <c r="J4147" s="133">
        <f t="shared" si="1773"/>
        <v>23</v>
      </c>
      <c r="K4147" s="133">
        <f t="shared" si="1774"/>
        <v>19</v>
      </c>
      <c r="L4147" s="124">
        <f t="shared" si="1775"/>
        <v>1.0046233600000001</v>
      </c>
      <c r="M4147" s="134">
        <f t="shared" si="1776"/>
        <v>1.00439962</v>
      </c>
      <c r="N4147" s="134">
        <f t="shared" si="1777"/>
        <v>1.8830183236939284</v>
      </c>
      <c r="O4147" s="124">
        <f t="shared" si="1778"/>
        <v>1.8917241899999999</v>
      </c>
      <c r="P4147" s="124"/>
      <c r="Q4147" s="125"/>
      <c r="R4147" s="126"/>
      <c r="S4147" s="124"/>
      <c r="T4147" s="135">
        <f t="shared" si="1792"/>
        <v>7.9699999999999993E-2</v>
      </c>
      <c r="U4147" s="125">
        <f t="shared" si="1779"/>
        <v>1674</v>
      </c>
      <c r="V4147" s="125">
        <v>252</v>
      </c>
      <c r="W4147" s="134">
        <f t="shared" si="1780"/>
        <v>1.6642851759999999</v>
      </c>
      <c r="X4147" s="18"/>
      <c r="Y4147" s="123">
        <f t="shared" si="1781"/>
        <v>67054.222907000003</v>
      </c>
      <c r="Z4147" s="123">
        <f t="shared" si="1782"/>
        <v>93016.141266174105</v>
      </c>
      <c r="AA4147" s="123">
        <f t="shared" si="1783"/>
        <v>1341.0844581400002</v>
      </c>
      <c r="AB4147" s="123">
        <f t="shared" si="1784"/>
        <v>55006.81419137567</v>
      </c>
      <c r="AC4147" s="123">
        <f t="shared" si="1785"/>
        <v>216418.26282268978</v>
      </c>
      <c r="AD4147" s="150">
        <f t="shared" si="1786"/>
        <v>87053.852995000008</v>
      </c>
      <c r="AE4147" s="150">
        <f t="shared" si="1787"/>
        <v>118839.35576910731</v>
      </c>
      <c r="AF4147" s="150">
        <f t="shared" si="1788"/>
        <v>1741.0770599000002</v>
      </c>
      <c r="AG4147" s="150">
        <f t="shared" si="1789"/>
        <v>70600.674778945002</v>
      </c>
      <c r="AH4147" s="150">
        <f t="shared" si="1790"/>
        <v>278234.96060295234</v>
      </c>
    </row>
    <row r="4148" spans="1:34" ht="15.75" x14ac:dyDescent="0.2">
      <c r="A4148" s="127">
        <f t="shared" si="1791"/>
        <v>45608</v>
      </c>
      <c r="B4148" s="165">
        <f t="shared" si="1767"/>
        <v>494904.85465192975</v>
      </c>
      <c r="C4148" s="124"/>
      <c r="D4148" s="128">
        <f t="shared" si="1768"/>
        <v>6997.15</v>
      </c>
      <c r="E4148" s="129">
        <f>VLOOKUP(A4147,[1]Plan1!$AY$80:$BA$314,3)</f>
        <v>7036.33</v>
      </c>
      <c r="F4148" s="130">
        <f t="shared" si="1769"/>
        <v>45581</v>
      </c>
      <c r="G4148" s="131">
        <f t="shared" si="1770"/>
        <v>5.5994226220676957E-3</v>
      </c>
      <c r="H4148" s="132">
        <f t="shared" si="1771"/>
        <v>45614</v>
      </c>
      <c r="I4148" s="132">
        <f t="shared" si="1772"/>
        <v>45614</v>
      </c>
      <c r="J4148" s="133">
        <f t="shared" si="1773"/>
        <v>23</v>
      </c>
      <c r="K4148" s="133">
        <f t="shared" si="1774"/>
        <v>20</v>
      </c>
      <c r="L4148" s="124">
        <f t="shared" si="1775"/>
        <v>1.00486728</v>
      </c>
      <c r="M4148" s="134">
        <f t="shared" si="1776"/>
        <v>1.00439962</v>
      </c>
      <c r="N4148" s="134">
        <f t="shared" si="1777"/>
        <v>1.8830183236939284</v>
      </c>
      <c r="O4148" s="124">
        <f t="shared" si="1778"/>
        <v>1.8921835</v>
      </c>
      <c r="P4148" s="124"/>
      <c r="Q4148" s="125"/>
      <c r="R4148" s="126"/>
      <c r="S4148" s="124"/>
      <c r="T4148" s="135">
        <f t="shared" si="1792"/>
        <v>7.9699999999999993E-2</v>
      </c>
      <c r="U4148" s="125">
        <f t="shared" si="1779"/>
        <v>1675</v>
      </c>
      <c r="V4148" s="125">
        <v>252</v>
      </c>
      <c r="W4148" s="134">
        <f t="shared" si="1780"/>
        <v>1.6647916920000001</v>
      </c>
      <c r="X4148" s="18"/>
      <c r="Y4148" s="123">
        <f t="shared" si="1781"/>
        <v>67054.222907000003</v>
      </c>
      <c r="Z4148" s="123">
        <f t="shared" si="1782"/>
        <v>93103.734656488974</v>
      </c>
      <c r="AA4148" s="123">
        <f t="shared" si="1783"/>
        <v>1341.0844581400002</v>
      </c>
      <c r="AB4148" s="123">
        <f t="shared" si="1784"/>
        <v>55029.165599011336</v>
      </c>
      <c r="AC4148" s="123">
        <f t="shared" si="1785"/>
        <v>216528.20762064029</v>
      </c>
      <c r="AD4148" s="150">
        <f t="shared" si="1786"/>
        <v>87053.852995000008</v>
      </c>
      <c r="AE4148" s="150">
        <f t="shared" si="1787"/>
        <v>118952.02424644609</v>
      </c>
      <c r="AF4148" s="150">
        <f t="shared" si="1788"/>
        <v>1741.0770599000002</v>
      </c>
      <c r="AG4148" s="150">
        <f t="shared" si="1789"/>
        <v>70629.692729943345</v>
      </c>
      <c r="AH4148" s="150">
        <f t="shared" si="1790"/>
        <v>278376.64703128947</v>
      </c>
    </row>
    <row r="4149" spans="1:34" ht="15.75" x14ac:dyDescent="0.2">
      <c r="A4149" s="127">
        <f t="shared" si="1791"/>
        <v>45609</v>
      </c>
      <c r="B4149" s="165">
        <f t="shared" si="1767"/>
        <v>495156.59729238279</v>
      </c>
      <c r="C4149" s="124"/>
      <c r="D4149" s="128">
        <f t="shared" si="1768"/>
        <v>6997.15</v>
      </c>
      <c r="E4149" s="129">
        <f>VLOOKUP(A4148,[1]Plan1!$AY$80:$BA$314,3)</f>
        <v>7036.33</v>
      </c>
      <c r="F4149" s="130">
        <f t="shared" si="1769"/>
        <v>45581</v>
      </c>
      <c r="G4149" s="131">
        <f t="shared" si="1770"/>
        <v>5.5994226220676957E-3</v>
      </c>
      <c r="H4149" s="132">
        <f t="shared" si="1771"/>
        <v>45614</v>
      </c>
      <c r="I4149" s="132">
        <f t="shared" si="1772"/>
        <v>45614</v>
      </c>
      <c r="J4149" s="133">
        <f t="shared" si="1773"/>
        <v>23</v>
      </c>
      <c r="K4149" s="133">
        <f t="shared" si="1774"/>
        <v>21</v>
      </c>
      <c r="L4149" s="124">
        <f t="shared" si="1775"/>
        <v>1.00511127</v>
      </c>
      <c r="M4149" s="134">
        <f t="shared" si="1776"/>
        <v>1.00439962</v>
      </c>
      <c r="N4149" s="134">
        <f t="shared" si="1777"/>
        <v>1.8830183236939284</v>
      </c>
      <c r="O4149" s="124">
        <f t="shared" si="1778"/>
        <v>1.8926429300000001</v>
      </c>
      <c r="P4149" s="124"/>
      <c r="Q4149" s="125"/>
      <c r="R4149" s="126"/>
      <c r="S4149" s="124"/>
      <c r="T4149" s="135">
        <f t="shared" si="1792"/>
        <v>7.9699999999999993E-2</v>
      </c>
      <c r="U4149" s="125">
        <f t="shared" si="1779"/>
        <v>1676</v>
      </c>
      <c r="V4149" s="125">
        <v>252</v>
      </c>
      <c r="W4149" s="134">
        <f t="shared" si="1780"/>
        <v>1.665298363</v>
      </c>
      <c r="X4149" s="18"/>
      <c r="Y4149" s="123">
        <f t="shared" si="1781"/>
        <v>67054.222907000003</v>
      </c>
      <c r="Z4149" s="123">
        <f t="shared" si="1782"/>
        <v>93191.376778719641</v>
      </c>
      <c r="AA4149" s="123">
        <f t="shared" si="1783"/>
        <v>1341.0844581400002</v>
      </c>
      <c r="AB4149" s="123">
        <f t="shared" si="1784"/>
        <v>55051.517006647002</v>
      </c>
      <c r="AC4149" s="123">
        <f t="shared" si="1785"/>
        <v>216638.20115050662</v>
      </c>
      <c r="AD4149" s="150">
        <f t="shared" si="1786"/>
        <v>87053.852995000008</v>
      </c>
      <c r="AE4149" s="150">
        <f t="shared" si="1787"/>
        <v>119064.75540603447</v>
      </c>
      <c r="AF4149" s="150">
        <f t="shared" si="1788"/>
        <v>1741.0770599000002</v>
      </c>
      <c r="AG4149" s="150">
        <f t="shared" si="1789"/>
        <v>70658.710680941687</v>
      </c>
      <c r="AH4149" s="150">
        <f t="shared" si="1790"/>
        <v>278518.39614187618</v>
      </c>
    </row>
    <row r="4150" spans="1:34" ht="15.75" x14ac:dyDescent="0.2">
      <c r="A4150" s="127">
        <f t="shared" si="1791"/>
        <v>45610</v>
      </c>
      <c r="B4150" s="165">
        <f t="shared" si="1767"/>
        <v>495408.44923666655</v>
      </c>
      <c r="C4150" s="124"/>
      <c r="D4150" s="128">
        <f t="shared" si="1768"/>
        <v>6997.15</v>
      </c>
      <c r="E4150" s="129">
        <f>VLOOKUP(A4149,[1]Plan1!$AY$80:$BA$314,3)</f>
        <v>7036.33</v>
      </c>
      <c r="F4150" s="130">
        <f t="shared" si="1769"/>
        <v>45581</v>
      </c>
      <c r="G4150" s="131">
        <f t="shared" si="1770"/>
        <v>5.5994226220676957E-3</v>
      </c>
      <c r="H4150" s="132">
        <f t="shared" si="1771"/>
        <v>45614</v>
      </c>
      <c r="I4150" s="132">
        <f t="shared" si="1772"/>
        <v>45614</v>
      </c>
      <c r="J4150" s="133">
        <f t="shared" si="1773"/>
        <v>23</v>
      </c>
      <c r="K4150" s="133">
        <f t="shared" si="1774"/>
        <v>22</v>
      </c>
      <c r="L4150" s="124">
        <f t="shared" si="1775"/>
        <v>1.0053553099999999</v>
      </c>
      <c r="M4150" s="134">
        <f t="shared" si="1776"/>
        <v>1.00439962</v>
      </c>
      <c r="N4150" s="134">
        <f t="shared" si="1777"/>
        <v>1.8830183236939284</v>
      </c>
      <c r="O4150" s="124">
        <f t="shared" si="1778"/>
        <v>1.8931024700000001</v>
      </c>
      <c r="P4150" s="124"/>
      <c r="Q4150" s="125"/>
      <c r="R4150" s="126"/>
      <c r="S4150" s="124"/>
      <c r="T4150" s="135">
        <f t="shared" si="1792"/>
        <v>7.9699999999999993E-2</v>
      </c>
      <c r="U4150" s="125">
        <f t="shared" si="1779"/>
        <v>1677</v>
      </c>
      <c r="V4150" s="125">
        <v>252</v>
      </c>
      <c r="W4150" s="134">
        <f t="shared" si="1780"/>
        <v>1.665805188</v>
      </c>
      <c r="X4150" s="18"/>
      <c r="Y4150" s="123">
        <f t="shared" si="1781"/>
        <v>67054.222907000003</v>
      </c>
      <c r="Z4150" s="123">
        <f t="shared" si="1782"/>
        <v>93279.066709817911</v>
      </c>
      <c r="AA4150" s="123">
        <f t="shared" si="1783"/>
        <v>1341.0844581400002</v>
      </c>
      <c r="AB4150" s="123">
        <f t="shared" si="1784"/>
        <v>55073.868414282675</v>
      </c>
      <c r="AC4150" s="123">
        <f t="shared" si="1785"/>
        <v>216748.24248924057</v>
      </c>
      <c r="AD4150" s="150">
        <f t="shared" si="1786"/>
        <v>87053.852995000008</v>
      </c>
      <c r="AE4150" s="150">
        <f t="shared" si="1787"/>
        <v>119177.54806058595</v>
      </c>
      <c r="AF4150" s="150">
        <f t="shared" si="1788"/>
        <v>1741.0770599000002</v>
      </c>
      <c r="AG4150" s="150">
        <f t="shared" si="1789"/>
        <v>70687.728631940015</v>
      </c>
      <c r="AH4150" s="150">
        <f t="shared" si="1790"/>
        <v>278660.20674742595</v>
      </c>
    </row>
    <row r="4151" spans="1:34" ht="15.75" x14ac:dyDescent="0.2">
      <c r="A4151" s="127">
        <f t="shared" si="1791"/>
        <v>45611</v>
      </c>
      <c r="B4151" s="165">
        <f t="shared" si="1767"/>
        <v>495660.41246580717</v>
      </c>
      <c r="C4151" s="124"/>
      <c r="D4151" s="128">
        <f t="shared" si="1768"/>
        <v>6997.15</v>
      </c>
      <c r="E4151" s="129">
        <f>VLOOKUP(A4150,[1]Plan1!$AY$80:$BA$314,3)</f>
        <v>7036.33</v>
      </c>
      <c r="F4151" s="130">
        <f t="shared" si="1769"/>
        <v>45581</v>
      </c>
      <c r="G4151" s="131">
        <f t="shared" si="1770"/>
        <v>5.5994226220676957E-3</v>
      </c>
      <c r="H4151" s="132">
        <f t="shared" si="1771"/>
        <v>45642</v>
      </c>
      <c r="I4151" s="132">
        <f t="shared" si="1772"/>
        <v>45614</v>
      </c>
      <c r="J4151" s="133">
        <f t="shared" si="1773"/>
        <v>23</v>
      </c>
      <c r="K4151" s="133">
        <f t="shared" si="1774"/>
        <v>23</v>
      </c>
      <c r="L4151" s="124">
        <f t="shared" si="1775"/>
        <v>1.00559942</v>
      </c>
      <c r="M4151" s="134">
        <f t="shared" si="1776"/>
        <v>1.00439962</v>
      </c>
      <c r="N4151" s="134">
        <f t="shared" si="1777"/>
        <v>1.8830183236939284</v>
      </c>
      <c r="O4151" s="124">
        <f t="shared" si="1778"/>
        <v>1.8935621300000001</v>
      </c>
      <c r="P4151" s="124"/>
      <c r="Q4151" s="125"/>
      <c r="R4151" s="126"/>
      <c r="S4151" s="124"/>
      <c r="T4151" s="135">
        <f t="shared" si="1792"/>
        <v>7.9699999999999993E-2</v>
      </c>
      <c r="U4151" s="125">
        <f t="shared" si="1779"/>
        <v>1678</v>
      </c>
      <c r="V4151" s="125">
        <v>252</v>
      </c>
      <c r="W4151" s="134">
        <f t="shared" si="1780"/>
        <v>1.6663121670000001</v>
      </c>
      <c r="X4151" s="18"/>
      <c r="Y4151" s="123">
        <f t="shared" si="1781"/>
        <v>67054.222907000003</v>
      </c>
      <c r="Z4151" s="123">
        <f t="shared" si="1782"/>
        <v>93366.805316273167</v>
      </c>
      <c r="AA4151" s="123">
        <f t="shared" si="1783"/>
        <v>1341.0844581400002</v>
      </c>
      <c r="AB4151" s="123">
        <f t="shared" si="1784"/>
        <v>55096.219821918341</v>
      </c>
      <c r="AC4151" s="123">
        <f t="shared" si="1785"/>
        <v>216858.3325033315</v>
      </c>
      <c r="AD4151" s="150">
        <f t="shared" si="1786"/>
        <v>87053.852995000008</v>
      </c>
      <c r="AE4151" s="150">
        <f t="shared" si="1787"/>
        <v>119290.40332463734</v>
      </c>
      <c r="AF4151" s="150">
        <f t="shared" si="1788"/>
        <v>1741.0770599000002</v>
      </c>
      <c r="AG4151" s="150">
        <f t="shared" si="1789"/>
        <v>70716.746582938344</v>
      </c>
      <c r="AH4151" s="150">
        <f t="shared" si="1790"/>
        <v>278802.07996247569</v>
      </c>
    </row>
    <row r="4152" spans="1:34" ht="15.75" x14ac:dyDescent="0.2">
      <c r="A4152" s="127">
        <f t="shared" si="1791"/>
        <v>45612</v>
      </c>
      <c r="B4152" s="165">
        <f t="shared" si="1767"/>
        <v>495711.78182444116</v>
      </c>
      <c r="C4152" s="124"/>
      <c r="D4152" s="128">
        <f t="shared" si="1768"/>
        <v>6997.15</v>
      </c>
      <c r="E4152" s="129">
        <f>VLOOKUP(A4151,[1]Plan1!$AY$80:$BA$314,3)</f>
        <v>7036.33</v>
      </c>
      <c r="F4152" s="130">
        <f t="shared" si="1769"/>
        <v>45581</v>
      </c>
      <c r="G4152" s="131">
        <f t="shared" si="1770"/>
        <v>5.5994226220676957E-3</v>
      </c>
      <c r="H4152" s="132">
        <f t="shared" si="1771"/>
        <v>45642</v>
      </c>
      <c r="I4152" s="132">
        <f t="shared" si="1772"/>
        <v>45614</v>
      </c>
      <c r="J4152" s="133">
        <f t="shared" si="1773"/>
        <v>23</v>
      </c>
      <c r="K4152" s="133">
        <f t="shared" si="1774"/>
        <v>23</v>
      </c>
      <c r="L4152" s="124">
        <f t="shared" si="1775"/>
        <v>1.00559942</v>
      </c>
      <c r="M4152" s="134">
        <f t="shared" si="1776"/>
        <v>1.00439962</v>
      </c>
      <c r="N4152" s="134">
        <f t="shared" si="1777"/>
        <v>1.8830183236939284</v>
      </c>
      <c r="O4152" s="124">
        <f t="shared" si="1778"/>
        <v>1.8935621300000001</v>
      </c>
      <c r="P4152" s="124"/>
      <c r="Q4152" s="125"/>
      <c r="R4152" s="126"/>
      <c r="S4152" s="124"/>
      <c r="T4152" s="135">
        <f t="shared" si="1792"/>
        <v>7.9699999999999993E-2</v>
      </c>
      <c r="U4152" s="125">
        <f t="shared" si="1779"/>
        <v>1678</v>
      </c>
      <c r="V4152" s="125">
        <v>252</v>
      </c>
      <c r="W4152" s="134">
        <f t="shared" si="1780"/>
        <v>1.6663121670000001</v>
      </c>
      <c r="X4152" s="18"/>
      <c r="Y4152" s="123">
        <f t="shared" si="1781"/>
        <v>67054.222907000003</v>
      </c>
      <c r="Z4152" s="123">
        <f t="shared" si="1782"/>
        <v>93366.805316273167</v>
      </c>
      <c r="AA4152" s="123">
        <f t="shared" si="1783"/>
        <v>1341.0844581400002</v>
      </c>
      <c r="AB4152" s="123">
        <f t="shared" si="1784"/>
        <v>55118.571229554007</v>
      </c>
      <c r="AC4152" s="123">
        <f t="shared" si="1785"/>
        <v>216880.68391096717</v>
      </c>
      <c r="AD4152" s="150">
        <f t="shared" si="1786"/>
        <v>87053.852995000008</v>
      </c>
      <c r="AE4152" s="150">
        <f t="shared" si="1787"/>
        <v>119290.40332463734</v>
      </c>
      <c r="AF4152" s="150">
        <f t="shared" si="1788"/>
        <v>1741.0770599000002</v>
      </c>
      <c r="AG4152" s="150">
        <f t="shared" si="1789"/>
        <v>70745.764533936672</v>
      </c>
      <c r="AH4152" s="150">
        <f t="shared" si="1790"/>
        <v>278831.09791347402</v>
      </c>
    </row>
    <row r="4153" spans="1:34" ht="15.75" x14ac:dyDescent="0.2">
      <c r="A4153" s="127">
        <f t="shared" si="1791"/>
        <v>45613</v>
      </c>
      <c r="B4153" s="165">
        <f t="shared" si="1767"/>
        <v>495763.15118307516</v>
      </c>
      <c r="C4153" s="124"/>
      <c r="D4153" s="128">
        <f t="shared" si="1768"/>
        <v>6997.15</v>
      </c>
      <c r="E4153" s="129">
        <f>VLOOKUP(A4152,[1]Plan1!$AY$80:$BA$314,3)</f>
        <v>7036.33</v>
      </c>
      <c r="F4153" s="130">
        <f t="shared" si="1769"/>
        <v>45581</v>
      </c>
      <c r="G4153" s="131">
        <f t="shared" si="1770"/>
        <v>5.5994226220676957E-3</v>
      </c>
      <c r="H4153" s="132">
        <f t="shared" si="1771"/>
        <v>45642</v>
      </c>
      <c r="I4153" s="132">
        <f t="shared" si="1772"/>
        <v>45614</v>
      </c>
      <c r="J4153" s="133">
        <f t="shared" si="1773"/>
        <v>23</v>
      </c>
      <c r="K4153" s="133">
        <f t="shared" si="1774"/>
        <v>23</v>
      </c>
      <c r="L4153" s="124">
        <f t="shared" si="1775"/>
        <v>1.00559942</v>
      </c>
      <c r="M4153" s="134">
        <f t="shared" si="1776"/>
        <v>1.00439962</v>
      </c>
      <c r="N4153" s="134">
        <f t="shared" si="1777"/>
        <v>1.8830183236939284</v>
      </c>
      <c r="O4153" s="124">
        <f t="shared" si="1778"/>
        <v>1.8935621300000001</v>
      </c>
      <c r="P4153" s="124"/>
      <c r="Q4153" s="125"/>
      <c r="R4153" s="126"/>
      <c r="S4153" s="124"/>
      <c r="T4153" s="135">
        <f t="shared" si="1792"/>
        <v>7.9699999999999993E-2</v>
      </c>
      <c r="U4153" s="125">
        <f t="shared" si="1779"/>
        <v>1678</v>
      </c>
      <c r="V4153" s="125">
        <v>252</v>
      </c>
      <c r="W4153" s="134">
        <f t="shared" si="1780"/>
        <v>1.6663121670000001</v>
      </c>
      <c r="X4153" s="18"/>
      <c r="Y4153" s="123">
        <f t="shared" si="1781"/>
        <v>67054.222907000003</v>
      </c>
      <c r="Z4153" s="123">
        <f t="shared" si="1782"/>
        <v>93366.805316273167</v>
      </c>
      <c r="AA4153" s="123">
        <f t="shared" si="1783"/>
        <v>1341.0844581400002</v>
      </c>
      <c r="AB4153" s="123">
        <f t="shared" si="1784"/>
        <v>55140.922637189673</v>
      </c>
      <c r="AC4153" s="123">
        <f t="shared" si="1785"/>
        <v>216903.03531860284</v>
      </c>
      <c r="AD4153" s="150">
        <f t="shared" si="1786"/>
        <v>87053.852995000008</v>
      </c>
      <c r="AE4153" s="150">
        <f t="shared" si="1787"/>
        <v>119290.40332463734</v>
      </c>
      <c r="AF4153" s="150">
        <f t="shared" si="1788"/>
        <v>1741.0770599000002</v>
      </c>
      <c r="AG4153" s="150">
        <f t="shared" si="1789"/>
        <v>70774.782484935</v>
      </c>
      <c r="AH4153" s="150">
        <f t="shared" si="1790"/>
        <v>278860.11586447235</v>
      </c>
    </row>
    <row r="4154" spans="1:34" ht="15.75" x14ac:dyDescent="0.2">
      <c r="A4154" s="127">
        <f t="shared" si="1791"/>
        <v>45614</v>
      </c>
      <c r="B4154" s="165">
        <f t="shared" si="1767"/>
        <v>495814.52054170921</v>
      </c>
      <c r="C4154" s="124"/>
      <c r="D4154" s="128">
        <f t="shared" si="1768"/>
        <v>6997.15</v>
      </c>
      <c r="E4154" s="129">
        <f>VLOOKUP(A4153,[1]Plan1!$AY$80:$BA$314,3)</f>
        <v>7036.33</v>
      </c>
      <c r="F4154" s="130">
        <f t="shared" si="1769"/>
        <v>45581</v>
      </c>
      <c r="G4154" s="131">
        <f t="shared" si="1770"/>
        <v>5.5994226220676957E-3</v>
      </c>
      <c r="H4154" s="132">
        <f t="shared" si="1771"/>
        <v>45642</v>
      </c>
      <c r="I4154" s="132">
        <f t="shared" si="1772"/>
        <v>45614</v>
      </c>
      <c r="J4154" s="133">
        <f t="shared" si="1773"/>
        <v>23</v>
      </c>
      <c r="K4154" s="133">
        <f t="shared" si="1774"/>
        <v>23</v>
      </c>
      <c r="L4154" s="124">
        <f t="shared" si="1775"/>
        <v>1.00559942</v>
      </c>
      <c r="M4154" s="134">
        <f t="shared" si="1776"/>
        <v>1.00439962</v>
      </c>
      <c r="N4154" s="134">
        <f t="shared" si="1777"/>
        <v>1.8830183236939284</v>
      </c>
      <c r="O4154" s="124">
        <f t="shared" si="1778"/>
        <v>1.8935621300000001</v>
      </c>
      <c r="P4154" s="124"/>
      <c r="Q4154" s="125"/>
      <c r="R4154" s="126"/>
      <c r="S4154" s="124"/>
      <c r="T4154" s="135">
        <f t="shared" si="1792"/>
        <v>7.9699999999999993E-2</v>
      </c>
      <c r="U4154" s="125">
        <f t="shared" si="1779"/>
        <v>1678</v>
      </c>
      <c r="V4154" s="125">
        <v>252</v>
      </c>
      <c r="W4154" s="134">
        <f t="shared" si="1780"/>
        <v>1.6663121670000001</v>
      </c>
      <c r="X4154" s="18"/>
      <c r="Y4154" s="123">
        <f t="shared" si="1781"/>
        <v>67054.222907000003</v>
      </c>
      <c r="Z4154" s="123">
        <f t="shared" si="1782"/>
        <v>93366.805316273167</v>
      </c>
      <c r="AA4154" s="123">
        <f t="shared" si="1783"/>
        <v>1341.0844581400002</v>
      </c>
      <c r="AB4154" s="123">
        <f t="shared" si="1784"/>
        <v>55163.274044825332</v>
      </c>
      <c r="AC4154" s="123">
        <f t="shared" si="1785"/>
        <v>216925.38672623847</v>
      </c>
      <c r="AD4154" s="150">
        <f t="shared" si="1786"/>
        <v>87053.852995000008</v>
      </c>
      <c r="AE4154" s="150">
        <f t="shared" si="1787"/>
        <v>119290.40332463734</v>
      </c>
      <c r="AF4154" s="150">
        <f t="shared" si="1788"/>
        <v>1741.0770599000002</v>
      </c>
      <c r="AG4154" s="150">
        <f t="shared" si="1789"/>
        <v>70803.800435933343</v>
      </c>
      <c r="AH4154" s="150">
        <f t="shared" si="1790"/>
        <v>278889.13381547073</v>
      </c>
    </row>
    <row r="4155" spans="1:34" ht="15.75" x14ac:dyDescent="0.2">
      <c r="A4155" s="127">
        <f t="shared" si="1791"/>
        <v>45615</v>
      </c>
      <c r="B4155" s="165">
        <f t="shared" si="1767"/>
        <v>496052.67441291088</v>
      </c>
      <c r="C4155" s="124"/>
      <c r="D4155" s="128">
        <f t="shared" si="1768"/>
        <v>7036.33</v>
      </c>
      <c r="E4155" s="129">
        <f>VLOOKUP(A4154,[1]Plan1!$AY$80:$BA$314,3)</f>
        <v>7063.77</v>
      </c>
      <c r="F4155" s="130">
        <f t="shared" si="1769"/>
        <v>45615</v>
      </c>
      <c r="G4155" s="131">
        <f t="shared" si="1770"/>
        <v>3.8997602443320289E-3</v>
      </c>
      <c r="H4155" s="132">
        <f t="shared" si="1771"/>
        <v>45642</v>
      </c>
      <c r="I4155" s="132">
        <f t="shared" si="1772"/>
        <v>45642</v>
      </c>
      <c r="J4155" s="133">
        <f t="shared" si="1773"/>
        <v>19</v>
      </c>
      <c r="K4155" s="133">
        <f t="shared" si="1774"/>
        <v>1</v>
      </c>
      <c r="L4155" s="124">
        <f t="shared" si="1775"/>
        <v>1.0002048699999999</v>
      </c>
      <c r="M4155" s="134">
        <f t="shared" si="1776"/>
        <v>1.00559942</v>
      </c>
      <c r="N4155" s="134">
        <f t="shared" si="1777"/>
        <v>1.8935621341559867</v>
      </c>
      <c r="O4155" s="124">
        <f t="shared" si="1778"/>
        <v>1.8939500600000001</v>
      </c>
      <c r="P4155" s="124"/>
      <c r="Q4155" s="125"/>
      <c r="R4155" s="126"/>
      <c r="S4155" s="124"/>
      <c r="T4155" s="135">
        <f t="shared" si="1792"/>
        <v>7.9699999999999993E-2</v>
      </c>
      <c r="U4155" s="125">
        <f t="shared" si="1779"/>
        <v>1679</v>
      </c>
      <c r="V4155" s="125">
        <v>252</v>
      </c>
      <c r="W4155" s="134">
        <f t="shared" si="1780"/>
        <v>1.6668193010000001</v>
      </c>
      <c r="X4155" s="18"/>
      <c r="Y4155" s="123">
        <f t="shared" si="1781"/>
        <v>67054.222907000003</v>
      </c>
      <c r="Z4155" s="123">
        <f t="shared" si="1782"/>
        <v>93448.503788907052</v>
      </c>
      <c r="AA4155" s="123">
        <f t="shared" si="1783"/>
        <v>1341.0844581400002</v>
      </c>
      <c r="AB4155" s="123">
        <f t="shared" si="1784"/>
        <v>55185.625452460998</v>
      </c>
      <c r="AC4155" s="123">
        <f t="shared" si="1785"/>
        <v>217029.43660650804</v>
      </c>
      <c r="AD4155" s="150">
        <f t="shared" si="1786"/>
        <v>87053.852995000008</v>
      </c>
      <c r="AE4155" s="150">
        <f t="shared" si="1787"/>
        <v>119395.48936457117</v>
      </c>
      <c r="AF4155" s="150">
        <f t="shared" si="1788"/>
        <v>1741.0770599000002</v>
      </c>
      <c r="AG4155" s="150">
        <f t="shared" si="1789"/>
        <v>70832.818386931671</v>
      </c>
      <c r="AH4155" s="150">
        <f t="shared" si="1790"/>
        <v>279023.23780640285</v>
      </c>
    </row>
    <row r="4156" spans="1:34" ht="15.75" x14ac:dyDescent="0.2">
      <c r="A4156" s="127">
        <f t="shared" si="1791"/>
        <v>45616</v>
      </c>
      <c r="B4156" s="165">
        <f t="shared" si="1767"/>
        <v>496290.9232148343</v>
      </c>
      <c r="C4156" s="124"/>
      <c r="D4156" s="128">
        <f t="shared" si="1768"/>
        <v>7036.33</v>
      </c>
      <c r="E4156" s="129">
        <f>VLOOKUP(A4155,[1]Plan1!$AY$80:$BA$314,3)</f>
        <v>7063.77</v>
      </c>
      <c r="F4156" s="130">
        <f t="shared" si="1769"/>
        <v>45615</v>
      </c>
      <c r="G4156" s="131">
        <f t="shared" si="1770"/>
        <v>3.8997602443320289E-3</v>
      </c>
      <c r="H4156" s="132">
        <f t="shared" si="1771"/>
        <v>45642</v>
      </c>
      <c r="I4156" s="132">
        <f t="shared" si="1772"/>
        <v>45642</v>
      </c>
      <c r="J4156" s="133">
        <f t="shared" si="1773"/>
        <v>19</v>
      </c>
      <c r="K4156" s="133">
        <f t="shared" si="1774"/>
        <v>2</v>
      </c>
      <c r="L4156" s="124">
        <f t="shared" si="1775"/>
        <v>1.00040978</v>
      </c>
      <c r="M4156" s="134">
        <f t="shared" si="1776"/>
        <v>1.00559942</v>
      </c>
      <c r="N4156" s="134">
        <f t="shared" si="1777"/>
        <v>1.8935621341559867</v>
      </c>
      <c r="O4156" s="124">
        <f t="shared" si="1778"/>
        <v>1.8943380700000001</v>
      </c>
      <c r="P4156" s="124"/>
      <c r="Q4156" s="125"/>
      <c r="R4156" s="126"/>
      <c r="S4156" s="124"/>
      <c r="T4156" s="135">
        <f t="shared" si="1792"/>
        <v>7.9699999999999993E-2</v>
      </c>
      <c r="U4156" s="125">
        <f t="shared" si="1779"/>
        <v>1680</v>
      </c>
      <c r="V4156" s="125">
        <v>252</v>
      </c>
      <c r="W4156" s="134">
        <f t="shared" si="1780"/>
        <v>1.6673265880000001</v>
      </c>
      <c r="X4156" s="18"/>
      <c r="Y4156" s="123">
        <f t="shared" si="1781"/>
        <v>67054.222907000003</v>
      </c>
      <c r="Z4156" s="123">
        <f t="shared" si="1782"/>
        <v>93530.243783693222</v>
      </c>
      <c r="AA4156" s="123">
        <f t="shared" si="1783"/>
        <v>1341.0844581400002</v>
      </c>
      <c r="AB4156" s="123">
        <f t="shared" si="1784"/>
        <v>55207.976860096664</v>
      </c>
      <c r="AC4156" s="123">
        <f t="shared" si="1785"/>
        <v>217133.52800892986</v>
      </c>
      <c r="AD4156" s="150">
        <f t="shared" si="1786"/>
        <v>87053.852995000008</v>
      </c>
      <c r="AE4156" s="150">
        <f t="shared" si="1787"/>
        <v>119500.62881307442</v>
      </c>
      <c r="AF4156" s="150">
        <f t="shared" si="1788"/>
        <v>1741.0770599000002</v>
      </c>
      <c r="AG4156" s="150">
        <f t="shared" si="1789"/>
        <v>70861.836337930014</v>
      </c>
      <c r="AH4156" s="150">
        <f t="shared" si="1790"/>
        <v>279157.39520590444</v>
      </c>
    </row>
    <row r="4157" spans="1:34" ht="15.75" x14ac:dyDescent="0.2">
      <c r="A4157" s="127">
        <f t="shared" si="1791"/>
        <v>45617</v>
      </c>
      <c r="B4157" s="165">
        <f t="shared" si="1767"/>
        <v>496342.29257346829</v>
      </c>
      <c r="C4157" s="124"/>
      <c r="D4157" s="128">
        <f t="shared" si="1768"/>
        <v>7036.33</v>
      </c>
      <c r="E4157" s="129">
        <f>VLOOKUP(A4156,[1]Plan1!$AY$80:$BA$314,3)</f>
        <v>7063.77</v>
      </c>
      <c r="F4157" s="130">
        <f t="shared" si="1769"/>
        <v>45615</v>
      </c>
      <c r="G4157" s="131">
        <f t="shared" si="1770"/>
        <v>3.8997602443320289E-3</v>
      </c>
      <c r="H4157" s="132">
        <f t="shared" si="1771"/>
        <v>45642</v>
      </c>
      <c r="I4157" s="132">
        <f t="shared" si="1772"/>
        <v>45642</v>
      </c>
      <c r="J4157" s="133">
        <f t="shared" si="1773"/>
        <v>19</v>
      </c>
      <c r="K4157" s="133">
        <f t="shared" si="1774"/>
        <v>2</v>
      </c>
      <c r="L4157" s="124">
        <f t="shared" si="1775"/>
        <v>1.00040978</v>
      </c>
      <c r="M4157" s="134">
        <f t="shared" si="1776"/>
        <v>1.00559942</v>
      </c>
      <c r="N4157" s="134">
        <f t="shared" si="1777"/>
        <v>1.8935621341559867</v>
      </c>
      <c r="O4157" s="124">
        <f t="shared" si="1778"/>
        <v>1.8943380700000001</v>
      </c>
      <c r="P4157" s="124"/>
      <c r="Q4157" s="125"/>
      <c r="R4157" s="126"/>
      <c r="S4157" s="124"/>
      <c r="T4157" s="135">
        <f t="shared" si="1792"/>
        <v>7.9699999999999993E-2</v>
      </c>
      <c r="U4157" s="125">
        <f t="shared" si="1779"/>
        <v>1680</v>
      </c>
      <c r="V4157" s="125">
        <v>252</v>
      </c>
      <c r="W4157" s="134">
        <f t="shared" si="1780"/>
        <v>1.6673265880000001</v>
      </c>
      <c r="X4157" s="18"/>
      <c r="Y4157" s="123">
        <f t="shared" si="1781"/>
        <v>67054.222907000003</v>
      </c>
      <c r="Z4157" s="123">
        <f t="shared" si="1782"/>
        <v>93530.243783693222</v>
      </c>
      <c r="AA4157" s="123">
        <f t="shared" si="1783"/>
        <v>1341.0844581400002</v>
      </c>
      <c r="AB4157" s="123">
        <f t="shared" si="1784"/>
        <v>55230.328267732337</v>
      </c>
      <c r="AC4157" s="123">
        <f t="shared" si="1785"/>
        <v>217155.87941656556</v>
      </c>
      <c r="AD4157" s="150">
        <f t="shared" si="1786"/>
        <v>87053.852995000008</v>
      </c>
      <c r="AE4157" s="150">
        <f t="shared" si="1787"/>
        <v>119500.62881307442</v>
      </c>
      <c r="AF4157" s="150">
        <f t="shared" si="1788"/>
        <v>1741.0770599000002</v>
      </c>
      <c r="AG4157" s="150">
        <f t="shared" si="1789"/>
        <v>70890.854288928342</v>
      </c>
      <c r="AH4157" s="150">
        <f t="shared" si="1790"/>
        <v>279186.41315690277</v>
      </c>
    </row>
    <row r="4158" spans="1:34" ht="15.75" x14ac:dyDescent="0.2">
      <c r="A4158" s="127">
        <f t="shared" si="1791"/>
        <v>45618</v>
      </c>
      <c r="B4158" s="165">
        <f t="shared" si="1767"/>
        <v>496580.64087904198</v>
      </c>
      <c r="C4158" s="124"/>
      <c r="D4158" s="128">
        <f t="shared" si="1768"/>
        <v>7036.33</v>
      </c>
      <c r="E4158" s="129">
        <f>VLOOKUP(A4157,[1]Plan1!$AY$80:$BA$314,3)</f>
        <v>7063.77</v>
      </c>
      <c r="F4158" s="130">
        <f t="shared" si="1769"/>
        <v>45615</v>
      </c>
      <c r="G4158" s="131">
        <f t="shared" si="1770"/>
        <v>3.8997602443320289E-3</v>
      </c>
      <c r="H4158" s="132">
        <f t="shared" si="1771"/>
        <v>45642</v>
      </c>
      <c r="I4158" s="132">
        <f t="shared" si="1772"/>
        <v>45642</v>
      </c>
      <c r="J4158" s="133">
        <f t="shared" si="1773"/>
        <v>19</v>
      </c>
      <c r="K4158" s="133">
        <f t="shared" si="1774"/>
        <v>3</v>
      </c>
      <c r="L4158" s="124">
        <f t="shared" si="1775"/>
        <v>1.0006147400000001</v>
      </c>
      <c r="M4158" s="134">
        <f t="shared" si="1776"/>
        <v>1.00559942</v>
      </c>
      <c r="N4158" s="134">
        <f t="shared" si="1777"/>
        <v>1.8935621341559867</v>
      </c>
      <c r="O4158" s="124">
        <f t="shared" si="1778"/>
        <v>1.8947261799999999</v>
      </c>
      <c r="P4158" s="124"/>
      <c r="Q4158" s="125"/>
      <c r="R4158" s="126"/>
      <c r="S4158" s="124"/>
      <c r="T4158" s="135">
        <f t="shared" si="1792"/>
        <v>7.9699999999999993E-2</v>
      </c>
      <c r="U4158" s="125">
        <f t="shared" si="1779"/>
        <v>1681</v>
      </c>
      <c r="V4158" s="125">
        <v>252</v>
      </c>
      <c r="W4158" s="134">
        <f t="shared" si="1780"/>
        <v>1.6678340309999999</v>
      </c>
      <c r="X4158" s="18"/>
      <c r="Y4158" s="123">
        <f t="shared" si="1781"/>
        <v>67054.222907000003</v>
      </c>
      <c r="Z4158" s="123">
        <f t="shared" si="1782"/>
        <v>93612.0273008043</v>
      </c>
      <c r="AA4158" s="123">
        <f t="shared" si="1783"/>
        <v>1341.0844581400002</v>
      </c>
      <c r="AB4158" s="123">
        <f t="shared" si="1784"/>
        <v>55252.67967536801</v>
      </c>
      <c r="AC4158" s="123">
        <f t="shared" si="1785"/>
        <v>217260.01434131232</v>
      </c>
      <c r="AD4158" s="150">
        <f t="shared" si="1786"/>
        <v>87053.852995000008</v>
      </c>
      <c r="AE4158" s="150">
        <f t="shared" si="1787"/>
        <v>119605.82424290302</v>
      </c>
      <c r="AF4158" s="150">
        <f t="shared" si="1788"/>
        <v>1741.0770599000002</v>
      </c>
      <c r="AG4158" s="150">
        <f t="shared" si="1789"/>
        <v>70919.87223992667</v>
      </c>
      <c r="AH4158" s="150">
        <f t="shared" si="1790"/>
        <v>279320.62653772969</v>
      </c>
    </row>
    <row r="4159" spans="1:34" ht="15.75" x14ac:dyDescent="0.2">
      <c r="A4159" s="127">
        <f t="shared" si="1791"/>
        <v>45619</v>
      </c>
      <c r="B4159" s="165">
        <f t="shared" si="1767"/>
        <v>496819.08224841906</v>
      </c>
      <c r="C4159" s="124"/>
      <c r="D4159" s="128">
        <f t="shared" si="1768"/>
        <v>7036.33</v>
      </c>
      <c r="E4159" s="129">
        <f>VLOOKUP(A4158,[1]Plan1!$AY$80:$BA$314,3)</f>
        <v>7063.77</v>
      </c>
      <c r="F4159" s="130">
        <f t="shared" si="1769"/>
        <v>45615</v>
      </c>
      <c r="G4159" s="131">
        <f t="shared" si="1770"/>
        <v>3.8997602443320289E-3</v>
      </c>
      <c r="H4159" s="132">
        <f t="shared" si="1771"/>
        <v>45642</v>
      </c>
      <c r="I4159" s="132">
        <f t="shared" si="1772"/>
        <v>45642</v>
      </c>
      <c r="J4159" s="133">
        <f t="shared" si="1773"/>
        <v>19</v>
      </c>
      <c r="K4159" s="133">
        <f t="shared" si="1774"/>
        <v>4</v>
      </c>
      <c r="L4159" s="124">
        <f t="shared" si="1775"/>
        <v>1.0008197400000001</v>
      </c>
      <c r="M4159" s="134">
        <f t="shared" si="1776"/>
        <v>1.00559942</v>
      </c>
      <c r="N4159" s="134">
        <f t="shared" si="1777"/>
        <v>1.8935621341559867</v>
      </c>
      <c r="O4159" s="124">
        <f t="shared" si="1778"/>
        <v>1.89511436</v>
      </c>
      <c r="P4159" s="124"/>
      <c r="Q4159" s="125"/>
      <c r="R4159" s="126"/>
      <c r="S4159" s="124"/>
      <c r="T4159" s="135">
        <f t="shared" si="1792"/>
        <v>7.9699999999999993E-2</v>
      </c>
      <c r="U4159" s="125">
        <f t="shared" si="1779"/>
        <v>1682</v>
      </c>
      <c r="V4159" s="125">
        <v>252</v>
      </c>
      <c r="W4159" s="134">
        <f t="shared" si="1780"/>
        <v>1.668341627</v>
      </c>
      <c r="X4159" s="18"/>
      <c r="Y4159" s="123">
        <f t="shared" si="1781"/>
        <v>67054.222907000003</v>
      </c>
      <c r="Z4159" s="123">
        <f t="shared" si="1782"/>
        <v>93693.85152348828</v>
      </c>
      <c r="AA4159" s="123">
        <f t="shared" si="1783"/>
        <v>1341.0844581400002</v>
      </c>
      <c r="AB4159" s="123">
        <f t="shared" si="1784"/>
        <v>55275.031083003669</v>
      </c>
      <c r="AC4159" s="123">
        <f t="shared" si="1785"/>
        <v>217364.18997163195</v>
      </c>
      <c r="AD4159" s="150">
        <f t="shared" si="1786"/>
        <v>87053.852995000008</v>
      </c>
      <c r="AE4159" s="150">
        <f t="shared" si="1787"/>
        <v>119711.07203096204</v>
      </c>
      <c r="AF4159" s="150">
        <f t="shared" si="1788"/>
        <v>1741.0770599000002</v>
      </c>
      <c r="AG4159" s="150">
        <f t="shared" si="1789"/>
        <v>70948.890190925013</v>
      </c>
      <c r="AH4159" s="150">
        <f t="shared" si="1790"/>
        <v>279454.89227678708</v>
      </c>
    </row>
    <row r="4160" spans="1:34" ht="15.75" x14ac:dyDescent="0.2">
      <c r="A4160" s="127">
        <f t="shared" si="1791"/>
        <v>45620</v>
      </c>
      <c r="B4160" s="165">
        <f t="shared" si="1767"/>
        <v>496870.45160705305</v>
      </c>
      <c r="C4160" s="124"/>
      <c r="D4160" s="128">
        <f t="shared" si="1768"/>
        <v>7036.33</v>
      </c>
      <c r="E4160" s="129">
        <f>VLOOKUP(A4159,[1]Plan1!$AY$80:$BA$314,3)</f>
        <v>7063.77</v>
      </c>
      <c r="F4160" s="130">
        <f t="shared" si="1769"/>
        <v>45615</v>
      </c>
      <c r="G4160" s="131">
        <f t="shared" si="1770"/>
        <v>3.8997602443320289E-3</v>
      </c>
      <c r="H4160" s="132">
        <f t="shared" si="1771"/>
        <v>45642</v>
      </c>
      <c r="I4160" s="132">
        <f t="shared" si="1772"/>
        <v>45642</v>
      </c>
      <c r="J4160" s="133">
        <f t="shared" si="1773"/>
        <v>19</v>
      </c>
      <c r="K4160" s="133">
        <f t="shared" si="1774"/>
        <v>4</v>
      </c>
      <c r="L4160" s="124">
        <f t="shared" si="1775"/>
        <v>1.0008197400000001</v>
      </c>
      <c r="M4160" s="134">
        <f t="shared" si="1776"/>
        <v>1.00559942</v>
      </c>
      <c r="N4160" s="134">
        <f t="shared" si="1777"/>
        <v>1.8935621341559867</v>
      </c>
      <c r="O4160" s="124">
        <f t="shared" si="1778"/>
        <v>1.89511436</v>
      </c>
      <c r="P4160" s="124"/>
      <c r="Q4160" s="125"/>
      <c r="R4160" s="126"/>
      <c r="S4160" s="124"/>
      <c r="T4160" s="135">
        <f t="shared" si="1792"/>
        <v>7.9699999999999993E-2</v>
      </c>
      <c r="U4160" s="125">
        <f t="shared" si="1779"/>
        <v>1682</v>
      </c>
      <c r="V4160" s="125">
        <v>252</v>
      </c>
      <c r="W4160" s="134">
        <f t="shared" si="1780"/>
        <v>1.668341627</v>
      </c>
      <c r="X4160" s="18"/>
      <c r="Y4160" s="123">
        <f t="shared" si="1781"/>
        <v>67054.222907000003</v>
      </c>
      <c r="Z4160" s="123">
        <f t="shared" si="1782"/>
        <v>93693.85152348828</v>
      </c>
      <c r="AA4160" s="123">
        <f t="shared" si="1783"/>
        <v>1341.0844581400002</v>
      </c>
      <c r="AB4160" s="123">
        <f t="shared" si="1784"/>
        <v>55297.382490639335</v>
      </c>
      <c r="AC4160" s="123">
        <f t="shared" si="1785"/>
        <v>217386.54137926761</v>
      </c>
      <c r="AD4160" s="150">
        <f t="shared" si="1786"/>
        <v>87053.852995000008</v>
      </c>
      <c r="AE4160" s="150">
        <f t="shared" si="1787"/>
        <v>119711.07203096204</v>
      </c>
      <c r="AF4160" s="150">
        <f t="shared" si="1788"/>
        <v>1741.0770599000002</v>
      </c>
      <c r="AG4160" s="150">
        <f t="shared" si="1789"/>
        <v>70977.908141923341</v>
      </c>
      <c r="AH4160" s="150">
        <f t="shared" si="1790"/>
        <v>279483.91022778541</v>
      </c>
    </row>
    <row r="4161" spans="1:34" ht="15.75" x14ac:dyDescent="0.2">
      <c r="A4161" s="127">
        <f t="shared" si="1791"/>
        <v>45621</v>
      </c>
      <c r="B4161" s="165">
        <f t="shared" si="1767"/>
        <v>496921.82096568705</v>
      </c>
      <c r="C4161" s="124"/>
      <c r="D4161" s="128">
        <f t="shared" si="1768"/>
        <v>7036.33</v>
      </c>
      <c r="E4161" s="129">
        <f>VLOOKUP(A4160,[1]Plan1!$AY$80:$BA$314,3)</f>
        <v>7063.77</v>
      </c>
      <c r="F4161" s="130">
        <f t="shared" si="1769"/>
        <v>45615</v>
      </c>
      <c r="G4161" s="131">
        <f t="shared" si="1770"/>
        <v>3.8997602443320289E-3</v>
      </c>
      <c r="H4161" s="132">
        <f t="shared" si="1771"/>
        <v>45642</v>
      </c>
      <c r="I4161" s="132">
        <f t="shared" si="1772"/>
        <v>45642</v>
      </c>
      <c r="J4161" s="133">
        <f t="shared" si="1773"/>
        <v>19</v>
      </c>
      <c r="K4161" s="133">
        <f t="shared" si="1774"/>
        <v>4</v>
      </c>
      <c r="L4161" s="124">
        <f t="shared" si="1775"/>
        <v>1.0008197400000001</v>
      </c>
      <c r="M4161" s="134">
        <f t="shared" si="1776"/>
        <v>1.00559942</v>
      </c>
      <c r="N4161" s="134">
        <f t="shared" si="1777"/>
        <v>1.8935621341559867</v>
      </c>
      <c r="O4161" s="124">
        <f t="shared" si="1778"/>
        <v>1.89511436</v>
      </c>
      <c r="P4161" s="124"/>
      <c r="Q4161" s="125"/>
      <c r="R4161" s="126"/>
      <c r="S4161" s="124"/>
      <c r="T4161" s="135">
        <f t="shared" si="1792"/>
        <v>7.9699999999999993E-2</v>
      </c>
      <c r="U4161" s="125">
        <f t="shared" si="1779"/>
        <v>1682</v>
      </c>
      <c r="V4161" s="125">
        <v>252</v>
      </c>
      <c r="W4161" s="134">
        <f t="shared" si="1780"/>
        <v>1.668341627</v>
      </c>
      <c r="X4161" s="18"/>
      <c r="Y4161" s="123">
        <f t="shared" si="1781"/>
        <v>67054.222907000003</v>
      </c>
      <c r="Z4161" s="123">
        <f t="shared" si="1782"/>
        <v>93693.85152348828</v>
      </c>
      <c r="AA4161" s="123">
        <f t="shared" si="1783"/>
        <v>1341.0844581400002</v>
      </c>
      <c r="AB4161" s="123">
        <f t="shared" si="1784"/>
        <v>55319.733898275008</v>
      </c>
      <c r="AC4161" s="123">
        <f t="shared" si="1785"/>
        <v>217408.89278690328</v>
      </c>
      <c r="AD4161" s="150">
        <f t="shared" si="1786"/>
        <v>87053.852995000008</v>
      </c>
      <c r="AE4161" s="150">
        <f t="shared" si="1787"/>
        <v>119711.07203096204</v>
      </c>
      <c r="AF4161" s="150">
        <f t="shared" si="1788"/>
        <v>1741.0770599000002</v>
      </c>
      <c r="AG4161" s="150">
        <f t="shared" si="1789"/>
        <v>71006.926092921669</v>
      </c>
      <c r="AH4161" s="150">
        <f t="shared" si="1790"/>
        <v>279512.92817878374</v>
      </c>
    </row>
    <row r="4162" spans="1:34" ht="15.75" x14ac:dyDescent="0.2">
      <c r="A4162" s="127">
        <f t="shared" si="1791"/>
        <v>45622</v>
      </c>
      <c r="B4162" s="165">
        <f t="shared" si="1767"/>
        <v>497160.35587263142</v>
      </c>
      <c r="C4162" s="124"/>
      <c r="D4162" s="128">
        <f t="shared" si="1768"/>
        <v>7036.33</v>
      </c>
      <c r="E4162" s="129">
        <f>VLOOKUP(A4161,[1]Plan1!$AY$80:$BA$314,3)</f>
        <v>7063.77</v>
      </c>
      <c r="F4162" s="130">
        <f t="shared" si="1769"/>
        <v>45615</v>
      </c>
      <c r="G4162" s="131">
        <f t="shared" si="1770"/>
        <v>3.8997602443320289E-3</v>
      </c>
      <c r="H4162" s="132">
        <f t="shared" si="1771"/>
        <v>45642</v>
      </c>
      <c r="I4162" s="132">
        <f t="shared" si="1772"/>
        <v>45642</v>
      </c>
      <c r="J4162" s="133">
        <f t="shared" si="1773"/>
        <v>19</v>
      </c>
      <c r="K4162" s="133">
        <f t="shared" si="1774"/>
        <v>5</v>
      </c>
      <c r="L4162" s="124">
        <f t="shared" si="1775"/>
        <v>1.0010247800000001</v>
      </c>
      <c r="M4162" s="134">
        <f t="shared" si="1776"/>
        <v>1.00559942</v>
      </c>
      <c r="N4162" s="134">
        <f t="shared" si="1777"/>
        <v>1.8935621341559867</v>
      </c>
      <c r="O4162" s="124">
        <f t="shared" si="1778"/>
        <v>1.8955026100000001</v>
      </c>
      <c r="P4162" s="124"/>
      <c r="Q4162" s="125"/>
      <c r="R4162" s="126"/>
      <c r="S4162" s="124"/>
      <c r="T4162" s="135">
        <f t="shared" si="1792"/>
        <v>7.9699999999999993E-2</v>
      </c>
      <c r="U4162" s="125">
        <f t="shared" si="1779"/>
        <v>1683</v>
      </c>
      <c r="V4162" s="125">
        <v>252</v>
      </c>
      <c r="W4162" s="134">
        <f t="shared" si="1780"/>
        <v>1.668849378</v>
      </c>
      <c r="X4162" s="18"/>
      <c r="Y4162" s="123">
        <f t="shared" si="1781"/>
        <v>67054.222907000003</v>
      </c>
      <c r="Z4162" s="123">
        <f t="shared" si="1782"/>
        <v>93775.716658966776</v>
      </c>
      <c r="AA4162" s="123">
        <f t="shared" si="1783"/>
        <v>1341.0844581400002</v>
      </c>
      <c r="AB4162" s="123">
        <f t="shared" si="1784"/>
        <v>55342.085305910674</v>
      </c>
      <c r="AC4162" s="123">
        <f t="shared" si="1785"/>
        <v>217513.10933001744</v>
      </c>
      <c r="AD4162" s="150">
        <f t="shared" si="1786"/>
        <v>87053.852995000008</v>
      </c>
      <c r="AE4162" s="150">
        <f t="shared" si="1787"/>
        <v>119816.37244379391</v>
      </c>
      <c r="AF4162" s="150">
        <f t="shared" si="1788"/>
        <v>1741.0770599000002</v>
      </c>
      <c r="AG4162" s="150">
        <f t="shared" si="1789"/>
        <v>71035.944043919997</v>
      </c>
      <c r="AH4162" s="150">
        <f t="shared" si="1790"/>
        <v>279647.24654261395</v>
      </c>
    </row>
    <row r="4163" spans="1:34" ht="15.75" x14ac:dyDescent="0.2">
      <c r="A4163" s="127">
        <f t="shared" si="1791"/>
        <v>45623</v>
      </c>
      <c r="B4163" s="165">
        <f t="shared" si="1767"/>
        <v>497398.98823141539</v>
      </c>
      <c r="C4163" s="124"/>
      <c r="D4163" s="128">
        <f t="shared" si="1768"/>
        <v>7036.33</v>
      </c>
      <c r="E4163" s="129">
        <f>VLOOKUP(A4162,[1]Plan1!$AY$80:$BA$314,3)</f>
        <v>7063.77</v>
      </c>
      <c r="F4163" s="130">
        <f t="shared" si="1769"/>
        <v>45615</v>
      </c>
      <c r="G4163" s="131">
        <f t="shared" si="1770"/>
        <v>3.8997602443320289E-3</v>
      </c>
      <c r="H4163" s="132">
        <f t="shared" si="1771"/>
        <v>45642</v>
      </c>
      <c r="I4163" s="132">
        <f t="shared" si="1772"/>
        <v>45642</v>
      </c>
      <c r="J4163" s="133">
        <f t="shared" si="1773"/>
        <v>19</v>
      </c>
      <c r="K4163" s="133">
        <f t="shared" si="1774"/>
        <v>6</v>
      </c>
      <c r="L4163" s="124">
        <f t="shared" si="1775"/>
        <v>1.00122986</v>
      </c>
      <c r="M4163" s="134">
        <f t="shared" si="1776"/>
        <v>1.00559942</v>
      </c>
      <c r="N4163" s="134">
        <f t="shared" si="1777"/>
        <v>1.8935621341559867</v>
      </c>
      <c r="O4163" s="124">
        <f t="shared" si="1778"/>
        <v>1.8958909500000001</v>
      </c>
      <c r="P4163" s="124"/>
      <c r="Q4163" s="125"/>
      <c r="R4163" s="126"/>
      <c r="S4163" s="124"/>
      <c r="T4163" s="135">
        <f t="shared" si="1792"/>
        <v>7.9699999999999993E-2</v>
      </c>
      <c r="U4163" s="125">
        <f t="shared" si="1779"/>
        <v>1684</v>
      </c>
      <c r="V4163" s="125">
        <v>252</v>
      </c>
      <c r="W4163" s="134">
        <f t="shared" si="1780"/>
        <v>1.6693572839999999</v>
      </c>
      <c r="X4163" s="18"/>
      <c r="Y4163" s="123">
        <f t="shared" si="1781"/>
        <v>67054.222907000003</v>
      </c>
      <c r="Z4163" s="123">
        <f t="shared" si="1782"/>
        <v>93857.624419320011</v>
      </c>
      <c r="AA4163" s="123">
        <f t="shared" si="1783"/>
        <v>1341.0844581400002</v>
      </c>
      <c r="AB4163" s="123">
        <f t="shared" si="1784"/>
        <v>55364.436713546333</v>
      </c>
      <c r="AC4163" s="123">
        <f t="shared" si="1785"/>
        <v>217617.36849800634</v>
      </c>
      <c r="AD4163" s="150">
        <f t="shared" si="1786"/>
        <v>87053.852995000008</v>
      </c>
      <c r="AE4163" s="150">
        <f t="shared" si="1787"/>
        <v>119921.72768359062</v>
      </c>
      <c r="AF4163" s="150">
        <f t="shared" si="1788"/>
        <v>1741.0770599000002</v>
      </c>
      <c r="AG4163" s="150">
        <f t="shared" si="1789"/>
        <v>71064.961994918354</v>
      </c>
      <c r="AH4163" s="150">
        <f t="shared" si="1790"/>
        <v>279781.61973340902</v>
      </c>
    </row>
    <row r="4164" spans="1:34" ht="15.75" x14ac:dyDescent="0.2">
      <c r="A4164" s="127">
        <f t="shared" si="1791"/>
        <v>45624</v>
      </c>
      <c r="B4164" s="165">
        <f t="shared" si="1767"/>
        <v>497637.71203543746</v>
      </c>
      <c r="C4164" s="124"/>
      <c r="D4164" s="128">
        <f t="shared" si="1768"/>
        <v>7036.33</v>
      </c>
      <c r="E4164" s="129">
        <f>VLOOKUP(A4163,[1]Plan1!$AY$80:$BA$314,3)</f>
        <v>7063.77</v>
      </c>
      <c r="F4164" s="130">
        <f t="shared" si="1769"/>
        <v>45615</v>
      </c>
      <c r="G4164" s="131">
        <f t="shared" si="1770"/>
        <v>3.8997602443320289E-3</v>
      </c>
      <c r="H4164" s="132">
        <f t="shared" si="1771"/>
        <v>45642</v>
      </c>
      <c r="I4164" s="132">
        <f t="shared" si="1772"/>
        <v>45642</v>
      </c>
      <c r="J4164" s="133">
        <f t="shared" si="1773"/>
        <v>19</v>
      </c>
      <c r="K4164" s="133">
        <f t="shared" si="1774"/>
        <v>7</v>
      </c>
      <c r="L4164" s="124">
        <f t="shared" si="1775"/>
        <v>1.00143498</v>
      </c>
      <c r="M4164" s="134">
        <f t="shared" si="1776"/>
        <v>1.00559942</v>
      </c>
      <c r="N4164" s="134">
        <f t="shared" si="1777"/>
        <v>1.8935621341559867</v>
      </c>
      <c r="O4164" s="124">
        <f t="shared" si="1778"/>
        <v>1.8962793499999999</v>
      </c>
      <c r="P4164" s="124"/>
      <c r="Q4164" s="125"/>
      <c r="R4164" s="126"/>
      <c r="S4164" s="124"/>
      <c r="T4164" s="135">
        <f t="shared" si="1792"/>
        <v>7.9699999999999993E-2</v>
      </c>
      <c r="U4164" s="125">
        <f t="shared" si="1779"/>
        <v>1685</v>
      </c>
      <c r="V4164" s="125">
        <v>252</v>
      </c>
      <c r="W4164" s="134">
        <f t="shared" si="1780"/>
        <v>1.669865344</v>
      </c>
      <c r="X4164" s="18"/>
      <c r="Y4164" s="123">
        <f t="shared" si="1781"/>
        <v>67054.222907000003</v>
      </c>
      <c r="Z4164" s="123">
        <f t="shared" si="1782"/>
        <v>93939.572177295049</v>
      </c>
      <c r="AA4164" s="123">
        <f t="shared" si="1783"/>
        <v>1341.0844581400002</v>
      </c>
      <c r="AB4164" s="123">
        <f t="shared" si="1784"/>
        <v>55386.788121181999</v>
      </c>
      <c r="AC4164" s="123">
        <f t="shared" si="1785"/>
        <v>217721.66766361703</v>
      </c>
      <c r="AD4164" s="150">
        <f t="shared" si="1786"/>
        <v>87053.852995000008</v>
      </c>
      <c r="AE4164" s="150">
        <f t="shared" si="1787"/>
        <v>120027.13437100367</v>
      </c>
      <c r="AF4164" s="150">
        <f t="shared" si="1788"/>
        <v>1741.0770599000002</v>
      </c>
      <c r="AG4164" s="150">
        <f t="shared" si="1789"/>
        <v>71093.979945916682</v>
      </c>
      <c r="AH4164" s="150">
        <f t="shared" si="1790"/>
        <v>279916.0443718204</v>
      </c>
    </row>
    <row r="4165" spans="1:34" ht="15.75" x14ac:dyDescent="0.2">
      <c r="A4165" s="127">
        <f t="shared" si="1791"/>
        <v>45625</v>
      </c>
      <c r="B4165" s="165">
        <f t="shared" si="1767"/>
        <v>497876.53724479012</v>
      </c>
      <c r="C4165" s="124"/>
      <c r="D4165" s="128">
        <f t="shared" si="1768"/>
        <v>7036.33</v>
      </c>
      <c r="E4165" s="129">
        <f>VLOOKUP(A4164,[1]Plan1!$AY$80:$BA$314,3)</f>
        <v>7063.77</v>
      </c>
      <c r="F4165" s="130">
        <f t="shared" si="1769"/>
        <v>45615</v>
      </c>
      <c r="G4165" s="131">
        <f t="shared" si="1770"/>
        <v>3.8997602443320289E-3</v>
      </c>
      <c r="H4165" s="132">
        <f t="shared" si="1771"/>
        <v>45642</v>
      </c>
      <c r="I4165" s="132">
        <f t="shared" si="1772"/>
        <v>45642</v>
      </c>
      <c r="J4165" s="133">
        <f t="shared" si="1773"/>
        <v>19</v>
      </c>
      <c r="K4165" s="133">
        <f t="shared" si="1774"/>
        <v>8</v>
      </c>
      <c r="L4165" s="124">
        <f t="shared" si="1775"/>
        <v>1.0016401500000001</v>
      </c>
      <c r="M4165" s="134">
        <f t="shared" si="1776"/>
        <v>1.00559942</v>
      </c>
      <c r="N4165" s="134">
        <f t="shared" si="1777"/>
        <v>1.8935621341559867</v>
      </c>
      <c r="O4165" s="124">
        <f t="shared" si="1778"/>
        <v>1.89666786</v>
      </c>
      <c r="P4165" s="124"/>
      <c r="Q4165" s="125"/>
      <c r="R4165" s="126"/>
      <c r="S4165" s="124"/>
      <c r="T4165" s="135">
        <f t="shared" si="1792"/>
        <v>7.9699999999999993E-2</v>
      </c>
      <c r="U4165" s="125">
        <f t="shared" si="1779"/>
        <v>1686</v>
      </c>
      <c r="V4165" s="125">
        <v>252</v>
      </c>
      <c r="W4165" s="134">
        <f t="shared" si="1780"/>
        <v>1.670373559</v>
      </c>
      <c r="X4165" s="18"/>
      <c r="Y4165" s="123">
        <f t="shared" si="1781"/>
        <v>67054.222907000003</v>
      </c>
      <c r="Z4165" s="123">
        <f t="shared" si="1782"/>
        <v>94021.564289379094</v>
      </c>
      <c r="AA4165" s="123">
        <f t="shared" si="1783"/>
        <v>1341.0844581400002</v>
      </c>
      <c r="AB4165" s="123">
        <f t="shared" si="1784"/>
        <v>55409.139528817672</v>
      </c>
      <c r="AC4165" s="123">
        <f t="shared" si="1785"/>
        <v>217826.01118333676</v>
      </c>
      <c r="AD4165" s="150">
        <f t="shared" si="1786"/>
        <v>87053.852995000008</v>
      </c>
      <c r="AE4165" s="150">
        <f t="shared" si="1787"/>
        <v>120132.59810963841</v>
      </c>
      <c r="AF4165" s="150">
        <f t="shared" si="1788"/>
        <v>1741.0770599000002</v>
      </c>
      <c r="AG4165" s="150">
        <f t="shared" si="1789"/>
        <v>71122.997896915011</v>
      </c>
      <c r="AH4165" s="150">
        <f t="shared" si="1790"/>
        <v>280050.52606145339</v>
      </c>
    </row>
    <row r="4166" spans="1:34" ht="15.75" x14ac:dyDescent="0.2">
      <c r="A4166" s="127">
        <f t="shared" si="1791"/>
        <v>45626</v>
      </c>
      <c r="B4166" s="165">
        <f t="shared" si="1767"/>
        <v>498115.45418887574</v>
      </c>
      <c r="C4166" s="124"/>
      <c r="D4166" s="128">
        <f t="shared" si="1768"/>
        <v>7036.33</v>
      </c>
      <c r="E4166" s="129">
        <f>VLOOKUP(A4165,[1]Plan1!$AY$80:$BA$314,3)</f>
        <v>7063.77</v>
      </c>
      <c r="F4166" s="130">
        <f t="shared" si="1769"/>
        <v>45615</v>
      </c>
      <c r="G4166" s="131">
        <f t="shared" si="1770"/>
        <v>3.8997602443320289E-3</v>
      </c>
      <c r="H4166" s="132">
        <f t="shared" si="1771"/>
        <v>45642</v>
      </c>
      <c r="I4166" s="132">
        <f t="shared" si="1772"/>
        <v>45642</v>
      </c>
      <c r="J4166" s="133">
        <f t="shared" si="1773"/>
        <v>19</v>
      </c>
      <c r="K4166" s="133">
        <f t="shared" si="1774"/>
        <v>9</v>
      </c>
      <c r="L4166" s="124">
        <f t="shared" si="1775"/>
        <v>1.0018453599999999</v>
      </c>
      <c r="M4166" s="134">
        <f t="shared" si="1776"/>
        <v>1.00559942</v>
      </c>
      <c r="N4166" s="134">
        <f t="shared" si="1777"/>
        <v>1.8935621341559867</v>
      </c>
      <c r="O4166" s="124">
        <f t="shared" si="1778"/>
        <v>1.8970564299999999</v>
      </c>
      <c r="P4166" s="124"/>
      <c r="Q4166" s="125"/>
      <c r="R4166" s="126"/>
      <c r="S4166" s="124"/>
      <c r="T4166" s="135">
        <f t="shared" si="1792"/>
        <v>7.9699999999999993E-2</v>
      </c>
      <c r="U4166" s="125">
        <f t="shared" si="1779"/>
        <v>1687</v>
      </c>
      <c r="V4166" s="125">
        <v>252</v>
      </c>
      <c r="W4166" s="134">
        <f t="shared" si="1780"/>
        <v>1.6708819290000001</v>
      </c>
      <c r="X4166" s="18"/>
      <c r="Y4166" s="123">
        <f t="shared" si="1781"/>
        <v>67054.222907000003</v>
      </c>
      <c r="Z4166" s="123">
        <f t="shared" si="1782"/>
        <v>94103.596525708155</v>
      </c>
      <c r="AA4166" s="123">
        <f t="shared" si="1783"/>
        <v>1341.0844581400002</v>
      </c>
      <c r="AB4166" s="123">
        <f t="shared" si="1784"/>
        <v>55431.490936453345</v>
      </c>
      <c r="AC4166" s="123">
        <f t="shared" si="1785"/>
        <v>217930.39482730147</v>
      </c>
      <c r="AD4166" s="150">
        <f t="shared" si="1786"/>
        <v>87053.852995000008</v>
      </c>
      <c r="AE4166" s="150">
        <f t="shared" si="1787"/>
        <v>120238.11345876087</v>
      </c>
      <c r="AF4166" s="150">
        <f t="shared" si="1788"/>
        <v>1741.0770599000002</v>
      </c>
      <c r="AG4166" s="150">
        <f t="shared" si="1789"/>
        <v>71152.015847913339</v>
      </c>
      <c r="AH4166" s="150">
        <f t="shared" si="1790"/>
        <v>280185.05936157424</v>
      </c>
    </row>
    <row r="4167" spans="1:34" ht="15.75" x14ac:dyDescent="0.2">
      <c r="A4167" s="127">
        <f t="shared" si="1791"/>
        <v>45627</v>
      </c>
      <c r="B4167" s="165">
        <f t="shared" ref="B4167:B4197" si="1793">AC4167+AH4167</f>
        <v>498166.82354750962</v>
      </c>
      <c r="C4167" s="124"/>
      <c r="D4167" s="128">
        <f t="shared" ref="D4167:D4197" si="1794">IF(E4167=E4166,D4166,E4166)</f>
        <v>7036.33</v>
      </c>
      <c r="E4167" s="129">
        <f>VLOOKUP(A4166,[1]Plan1!$AY$80:$BA$314,3)</f>
        <v>7063.77</v>
      </c>
      <c r="F4167" s="130">
        <f t="shared" ref="F4167:F4197" si="1795">IF(D4167=D4166,F4166,A4167)</f>
        <v>45615</v>
      </c>
      <c r="G4167" s="131">
        <f t="shared" ref="G4167:G4197" si="1796">(E4167/D4167)-1</f>
        <v>3.8997602443320289E-3</v>
      </c>
      <c r="H4167" s="132">
        <f t="shared" ref="H4167:H4197" si="1797">IF(DAY(A4167)=15,VLOOKUP(A4167,AO$118:AT$450,4),H4166)</f>
        <v>45642</v>
      </c>
      <c r="I4167" s="132">
        <f t="shared" ref="I4167:I4197" si="1798">IF(A4167&gt;I4166,H4167,I4166)</f>
        <v>45642</v>
      </c>
      <c r="J4167" s="133">
        <f t="shared" ref="J4167:J4197" si="1799">IF(I4167=I4166,J4166,NETWORKDAYS(I4166,I4167,$AK$118:$AK$502)-1)</f>
        <v>19</v>
      </c>
      <c r="K4167" s="133">
        <f t="shared" ref="K4167:K4197" si="1800">(J4167-(NETWORKDAYS(A4167,I4167,AK$118:AK$502)-1))</f>
        <v>9</v>
      </c>
      <c r="L4167" s="124">
        <f t="shared" ref="L4167:L4197" si="1801">TRUNC((E4167/D4167)^TRUNC((K4167/J4167),9),8)</f>
        <v>1.0018453599999999</v>
      </c>
      <c r="M4167" s="134">
        <f t="shared" ref="M4167:M4197" si="1802">IF(I4167&gt;I4166,L4166,M4166)</f>
        <v>1.00559942</v>
      </c>
      <c r="N4167" s="134">
        <f t="shared" ref="N4167:N4197" si="1803">IF(I4167&gt;I4166,N4166*M4167,N4166)</f>
        <v>1.8935621341559867</v>
      </c>
      <c r="O4167" s="124">
        <f t="shared" ref="O4167:O4197" si="1804">TRUNC(TRUNC((L4167*N4167),15),8)</f>
        <v>1.8970564299999999</v>
      </c>
      <c r="P4167" s="124"/>
      <c r="Q4167" s="125"/>
      <c r="R4167" s="126"/>
      <c r="S4167" s="124"/>
      <c r="T4167" s="135">
        <f t="shared" si="1792"/>
        <v>7.9699999999999993E-2</v>
      </c>
      <c r="U4167" s="125">
        <f t="shared" ref="U4167:U4197" si="1805">IF(Q4166&gt;0,1,IF(K4167=K4166,U4166,U4166+1))</f>
        <v>1687</v>
      </c>
      <c r="V4167" s="125">
        <v>252</v>
      </c>
      <c r="W4167" s="134">
        <f t="shared" ref="W4167:W4197" si="1806">ROUND((1+T4167)^TRUNC((U4167/V4167),9),9)</f>
        <v>1.6708819290000001</v>
      </c>
      <c r="X4167" s="18"/>
      <c r="Y4167" s="123">
        <f t="shared" ref="Y4167:Y4197" si="1807">S$1686+X$1686</f>
        <v>67054.222907000003</v>
      </c>
      <c r="Z4167" s="123">
        <f t="shared" ref="Z4167:Z4197" si="1808">(((O4167/O$1686)*W4167*W$1714)-1)*Y4167</f>
        <v>94103.596525708155</v>
      </c>
      <c r="AA4167" s="123">
        <f t="shared" ref="AA4167:AA4197" si="1809">0.02*Y4167</f>
        <v>1341.0844581400002</v>
      </c>
      <c r="AB4167" s="123">
        <f t="shared" ref="AB4167:AB4197" si="1810">0.01*((A4167-A$1686)/30)*Y4167</f>
        <v>55453.842344089004</v>
      </c>
      <c r="AC4167" s="123">
        <f t="shared" ref="AC4167:AC4197" si="1811">SUM(Y4167:AB4167)</f>
        <v>217952.74623493713</v>
      </c>
      <c r="AD4167" s="150">
        <f t="shared" ref="AD4167:AD4197" si="1812">S$1714+X$1714</f>
        <v>87053.852995000008</v>
      </c>
      <c r="AE4167" s="150">
        <f t="shared" ref="AE4167:AE4197" si="1813">(((O4167/O$1714)*W4167)-1)*AD4167</f>
        <v>120238.11345876087</v>
      </c>
      <c r="AF4167" s="150">
        <f t="shared" ref="AF4167:AF4197" si="1814">0.02*AD4167</f>
        <v>1741.0770599000002</v>
      </c>
      <c r="AG4167" s="150">
        <f t="shared" ref="AG4167:AG4197" si="1815">0.01*((A4167-A$1714)/30)*AD4167</f>
        <v>71181.033798911667</v>
      </c>
      <c r="AH4167" s="150">
        <f t="shared" ref="AH4167:AH4197" si="1816">SUM(AD4167:AG4167)</f>
        <v>280214.07731257251</v>
      </c>
    </row>
    <row r="4168" spans="1:34" ht="15.75" x14ac:dyDescent="0.2">
      <c r="A4168" s="127">
        <f t="shared" si="1791"/>
        <v>45628</v>
      </c>
      <c r="B4168" s="165">
        <f t="shared" si="1793"/>
        <v>498218.19290614373</v>
      </c>
      <c r="C4168" s="124"/>
      <c r="D4168" s="128">
        <f t="shared" si="1794"/>
        <v>7036.33</v>
      </c>
      <c r="E4168" s="129">
        <f>VLOOKUP(A4167,[1]Plan1!$AY$80:$BA$314,3)</f>
        <v>7063.77</v>
      </c>
      <c r="F4168" s="130">
        <f t="shared" si="1795"/>
        <v>45615</v>
      </c>
      <c r="G4168" s="131">
        <f t="shared" si="1796"/>
        <v>3.8997602443320289E-3</v>
      </c>
      <c r="H4168" s="132">
        <f t="shared" si="1797"/>
        <v>45642</v>
      </c>
      <c r="I4168" s="132">
        <f t="shared" si="1798"/>
        <v>45642</v>
      </c>
      <c r="J4168" s="133">
        <f t="shared" si="1799"/>
        <v>19</v>
      </c>
      <c r="K4168" s="133">
        <f t="shared" si="1800"/>
        <v>9</v>
      </c>
      <c r="L4168" s="124">
        <f t="shared" si="1801"/>
        <v>1.0018453599999999</v>
      </c>
      <c r="M4168" s="134">
        <f t="shared" si="1802"/>
        <v>1.00559942</v>
      </c>
      <c r="N4168" s="134">
        <f t="shared" si="1803"/>
        <v>1.8935621341559867</v>
      </c>
      <c r="O4168" s="124">
        <f t="shared" si="1804"/>
        <v>1.8970564299999999</v>
      </c>
      <c r="P4168" s="124"/>
      <c r="Q4168" s="125"/>
      <c r="R4168" s="126"/>
      <c r="S4168" s="124"/>
      <c r="T4168" s="135">
        <f t="shared" si="1792"/>
        <v>7.9699999999999993E-2</v>
      </c>
      <c r="U4168" s="125">
        <f t="shared" si="1805"/>
        <v>1687</v>
      </c>
      <c r="V4168" s="125">
        <v>252</v>
      </c>
      <c r="W4168" s="134">
        <f t="shared" si="1806"/>
        <v>1.6708819290000001</v>
      </c>
      <c r="X4168" s="18"/>
      <c r="Y4168" s="123">
        <f t="shared" si="1807"/>
        <v>67054.222907000003</v>
      </c>
      <c r="Z4168" s="123">
        <f t="shared" si="1808"/>
        <v>94103.596525708155</v>
      </c>
      <c r="AA4168" s="123">
        <f t="shared" si="1809"/>
        <v>1341.0844581400002</v>
      </c>
      <c r="AB4168" s="123">
        <f t="shared" si="1810"/>
        <v>55476.19375172467</v>
      </c>
      <c r="AC4168" s="123">
        <f t="shared" si="1811"/>
        <v>217975.0976425728</v>
      </c>
      <c r="AD4168" s="150">
        <f t="shared" si="1812"/>
        <v>87053.852995000008</v>
      </c>
      <c r="AE4168" s="150">
        <f t="shared" si="1813"/>
        <v>120238.11345876087</v>
      </c>
      <c r="AF4168" s="150">
        <f t="shared" si="1814"/>
        <v>1741.0770599000002</v>
      </c>
      <c r="AG4168" s="150">
        <f t="shared" si="1815"/>
        <v>71210.05174991001</v>
      </c>
      <c r="AH4168" s="150">
        <f t="shared" si="1816"/>
        <v>280243.0952635709</v>
      </c>
    </row>
    <row r="4169" spans="1:34" ht="15.75" x14ac:dyDescent="0.2">
      <c r="A4169" s="127">
        <f t="shared" si="1791"/>
        <v>45629</v>
      </c>
      <c r="B4169" s="165">
        <f t="shared" si="1793"/>
        <v>498457.20722447243</v>
      </c>
      <c r="C4169" s="124"/>
      <c r="D4169" s="128">
        <f t="shared" si="1794"/>
        <v>7036.33</v>
      </c>
      <c r="E4169" s="129">
        <f>VLOOKUP(A4168,[1]Plan1!$AY$80:$BA$314,3)</f>
        <v>7063.77</v>
      </c>
      <c r="F4169" s="130">
        <f t="shared" si="1795"/>
        <v>45615</v>
      </c>
      <c r="G4169" s="131">
        <f t="shared" si="1796"/>
        <v>3.8997602443320289E-3</v>
      </c>
      <c r="H4169" s="132">
        <f t="shared" si="1797"/>
        <v>45642</v>
      </c>
      <c r="I4169" s="132">
        <f t="shared" si="1798"/>
        <v>45642</v>
      </c>
      <c r="J4169" s="133">
        <f t="shared" si="1799"/>
        <v>19</v>
      </c>
      <c r="K4169" s="133">
        <f t="shared" si="1800"/>
        <v>10</v>
      </c>
      <c r="L4169" s="124">
        <f t="shared" si="1801"/>
        <v>1.00205061</v>
      </c>
      <c r="M4169" s="134">
        <f t="shared" si="1802"/>
        <v>1.00559942</v>
      </c>
      <c r="N4169" s="134">
        <f t="shared" si="1803"/>
        <v>1.8935621341559867</v>
      </c>
      <c r="O4169" s="124">
        <f t="shared" si="1804"/>
        <v>1.8974450899999999</v>
      </c>
      <c r="P4169" s="124"/>
      <c r="Q4169" s="125"/>
      <c r="R4169" s="126"/>
      <c r="S4169" s="124"/>
      <c r="T4169" s="135">
        <f t="shared" si="1792"/>
        <v>7.9699999999999993E-2</v>
      </c>
      <c r="U4169" s="125">
        <f t="shared" si="1805"/>
        <v>1688</v>
      </c>
      <c r="V4169" s="125">
        <v>252</v>
      </c>
      <c r="W4169" s="134">
        <f t="shared" si="1806"/>
        <v>1.6713904530000001</v>
      </c>
      <c r="X4169" s="18"/>
      <c r="Y4169" s="123">
        <f t="shared" si="1807"/>
        <v>67054.222907000003</v>
      </c>
      <c r="Z4169" s="123">
        <f t="shared" si="1808"/>
        <v>94185.671352971753</v>
      </c>
      <c r="AA4169" s="123">
        <f t="shared" si="1809"/>
        <v>1341.0844581400002</v>
      </c>
      <c r="AB4169" s="123">
        <f t="shared" si="1810"/>
        <v>55498.545159360336</v>
      </c>
      <c r="AC4169" s="123">
        <f t="shared" si="1811"/>
        <v>218079.52387747206</v>
      </c>
      <c r="AD4169" s="150">
        <f t="shared" si="1812"/>
        <v>87053.852995000008</v>
      </c>
      <c r="AE4169" s="150">
        <f t="shared" si="1813"/>
        <v>120343.68359119202</v>
      </c>
      <c r="AF4169" s="150">
        <f t="shared" si="1814"/>
        <v>1741.0770599000002</v>
      </c>
      <c r="AG4169" s="150">
        <f t="shared" si="1815"/>
        <v>71239.069700908338</v>
      </c>
      <c r="AH4169" s="150">
        <f t="shared" si="1816"/>
        <v>280377.68334700039</v>
      </c>
    </row>
    <row r="4170" spans="1:34" ht="15.75" x14ac:dyDescent="0.2">
      <c r="A4170" s="127">
        <f t="shared" si="1791"/>
        <v>45630</v>
      </c>
      <c r="B4170" s="165">
        <f t="shared" si="1793"/>
        <v>498696.31528767722</v>
      </c>
      <c r="C4170" s="124"/>
      <c r="D4170" s="128">
        <f t="shared" si="1794"/>
        <v>7036.33</v>
      </c>
      <c r="E4170" s="129">
        <f>VLOOKUP(A4169,[1]Plan1!$AY$80:$BA$314,3)</f>
        <v>7063.77</v>
      </c>
      <c r="F4170" s="130">
        <f t="shared" si="1795"/>
        <v>45615</v>
      </c>
      <c r="G4170" s="131">
        <f t="shared" si="1796"/>
        <v>3.8997602443320289E-3</v>
      </c>
      <c r="H4170" s="132">
        <f t="shared" si="1797"/>
        <v>45642</v>
      </c>
      <c r="I4170" s="132">
        <f t="shared" si="1798"/>
        <v>45642</v>
      </c>
      <c r="J4170" s="133">
        <f t="shared" si="1799"/>
        <v>19</v>
      </c>
      <c r="K4170" s="133">
        <f t="shared" si="1800"/>
        <v>11</v>
      </c>
      <c r="L4170" s="124">
        <f t="shared" si="1801"/>
        <v>1.0022559</v>
      </c>
      <c r="M4170" s="134">
        <f t="shared" si="1802"/>
        <v>1.00559942</v>
      </c>
      <c r="N4170" s="134">
        <f t="shared" si="1803"/>
        <v>1.8935621341559867</v>
      </c>
      <c r="O4170" s="124">
        <f t="shared" si="1804"/>
        <v>1.89783382</v>
      </c>
      <c r="P4170" s="124"/>
      <c r="Q4170" s="125"/>
      <c r="R4170" s="126"/>
      <c r="S4170" s="124"/>
      <c r="T4170" s="135">
        <f t="shared" si="1792"/>
        <v>7.9699999999999993E-2</v>
      </c>
      <c r="U4170" s="125">
        <f t="shared" si="1805"/>
        <v>1689</v>
      </c>
      <c r="V4170" s="125">
        <v>252</v>
      </c>
      <c r="W4170" s="134">
        <f t="shared" si="1806"/>
        <v>1.6718991320000001</v>
      </c>
      <c r="X4170" s="18"/>
      <c r="Y4170" s="123">
        <f t="shared" si="1807"/>
        <v>67054.222907000003</v>
      </c>
      <c r="Z4170" s="123">
        <f t="shared" si="1808"/>
        <v>94267.787183705514</v>
      </c>
      <c r="AA4170" s="123">
        <f t="shared" si="1809"/>
        <v>1341.0844581400002</v>
      </c>
      <c r="AB4170" s="123">
        <f t="shared" si="1810"/>
        <v>55520.896566996002</v>
      </c>
      <c r="AC4170" s="123">
        <f t="shared" si="1811"/>
        <v>218183.99111584152</v>
      </c>
      <c r="AD4170" s="150">
        <f t="shared" si="1812"/>
        <v>87053.852995000008</v>
      </c>
      <c r="AE4170" s="150">
        <f t="shared" si="1813"/>
        <v>120449.30646502902</v>
      </c>
      <c r="AF4170" s="150">
        <f t="shared" si="1814"/>
        <v>1741.0770599000002</v>
      </c>
      <c r="AG4170" s="150">
        <f t="shared" si="1815"/>
        <v>71268.087651906666</v>
      </c>
      <c r="AH4170" s="150">
        <f t="shared" si="1816"/>
        <v>280512.32417183573</v>
      </c>
    </row>
    <row r="4171" spans="1:34" ht="15.75" x14ac:dyDescent="0.2">
      <c r="A4171" s="127">
        <f t="shared" ref="A4171:A4234" si="1817">(A4170+1)</f>
        <v>45631</v>
      </c>
      <c r="B4171" s="165">
        <f t="shared" si="1793"/>
        <v>498935.52101717063</v>
      </c>
      <c r="C4171" s="124"/>
      <c r="D4171" s="128">
        <f t="shared" si="1794"/>
        <v>7036.33</v>
      </c>
      <c r="E4171" s="129">
        <f>VLOOKUP(A4170,[1]Plan1!$AY$80:$BA$314,3)</f>
        <v>7063.77</v>
      </c>
      <c r="F4171" s="130">
        <f t="shared" si="1795"/>
        <v>45615</v>
      </c>
      <c r="G4171" s="131">
        <f t="shared" si="1796"/>
        <v>3.8997602443320289E-3</v>
      </c>
      <c r="H4171" s="132">
        <f t="shared" si="1797"/>
        <v>45642</v>
      </c>
      <c r="I4171" s="132">
        <f t="shared" si="1798"/>
        <v>45642</v>
      </c>
      <c r="J4171" s="133">
        <f t="shared" si="1799"/>
        <v>19</v>
      </c>
      <c r="K4171" s="133">
        <f t="shared" si="1800"/>
        <v>12</v>
      </c>
      <c r="L4171" s="124">
        <f t="shared" si="1801"/>
        <v>1.0024612399999999</v>
      </c>
      <c r="M4171" s="134">
        <f t="shared" si="1802"/>
        <v>1.00559942</v>
      </c>
      <c r="N4171" s="134">
        <f t="shared" si="1803"/>
        <v>1.8935621341559867</v>
      </c>
      <c r="O4171" s="124">
        <f t="shared" si="1804"/>
        <v>1.89822264</v>
      </c>
      <c r="P4171" s="124"/>
      <c r="Q4171" s="125"/>
      <c r="R4171" s="126"/>
      <c r="S4171" s="124"/>
      <c r="T4171" s="135">
        <f t="shared" ref="T4171:T4234" si="1818">(T4170)</f>
        <v>7.9699999999999993E-2</v>
      </c>
      <c r="U4171" s="125">
        <f t="shared" si="1805"/>
        <v>1690</v>
      </c>
      <c r="V4171" s="125">
        <v>252</v>
      </c>
      <c r="W4171" s="134">
        <f t="shared" si="1806"/>
        <v>1.672407966</v>
      </c>
      <c r="X4171" s="18"/>
      <c r="Y4171" s="123">
        <f t="shared" si="1807"/>
        <v>67054.222907000003</v>
      </c>
      <c r="Z4171" s="123">
        <f t="shared" si="1808"/>
        <v>94349.945733112792</v>
      </c>
      <c r="AA4171" s="123">
        <f t="shared" si="1809"/>
        <v>1341.0844581400002</v>
      </c>
      <c r="AB4171" s="123">
        <f t="shared" si="1810"/>
        <v>55543.24797463166</v>
      </c>
      <c r="AC4171" s="123">
        <f t="shared" si="1811"/>
        <v>218288.50107288445</v>
      </c>
      <c r="AD4171" s="150">
        <f t="shared" si="1812"/>
        <v>87053.852995000008</v>
      </c>
      <c r="AE4171" s="150">
        <f t="shared" si="1813"/>
        <v>120554.98428648114</v>
      </c>
      <c r="AF4171" s="150">
        <f t="shared" si="1814"/>
        <v>1741.0770599000002</v>
      </c>
      <c r="AG4171" s="150">
        <f t="shared" si="1815"/>
        <v>71297.105602905009</v>
      </c>
      <c r="AH4171" s="150">
        <f t="shared" si="1816"/>
        <v>280647.01994428615</v>
      </c>
    </row>
    <row r="4172" spans="1:34" ht="15.75" x14ac:dyDescent="0.2">
      <c r="A4172" s="127">
        <f t="shared" si="1817"/>
        <v>45632</v>
      </c>
      <c r="B4172" s="165">
        <f t="shared" si="1793"/>
        <v>499174.81839549402</v>
      </c>
      <c r="C4172" s="124"/>
      <c r="D4172" s="128">
        <f t="shared" si="1794"/>
        <v>7036.33</v>
      </c>
      <c r="E4172" s="129">
        <f>VLOOKUP(A4171,[1]Plan1!$AY$80:$BA$314,3)</f>
        <v>7063.77</v>
      </c>
      <c r="F4172" s="130">
        <f t="shared" si="1795"/>
        <v>45615</v>
      </c>
      <c r="G4172" s="131">
        <f t="shared" si="1796"/>
        <v>3.8997602443320289E-3</v>
      </c>
      <c r="H4172" s="132">
        <f t="shared" si="1797"/>
        <v>45642</v>
      </c>
      <c r="I4172" s="132">
        <f t="shared" si="1798"/>
        <v>45642</v>
      </c>
      <c r="J4172" s="133">
        <f t="shared" si="1799"/>
        <v>19</v>
      </c>
      <c r="K4172" s="133">
        <f t="shared" si="1800"/>
        <v>13</v>
      </c>
      <c r="L4172" s="124">
        <f t="shared" si="1801"/>
        <v>1.0026666099999999</v>
      </c>
      <c r="M4172" s="134">
        <f t="shared" si="1802"/>
        <v>1.00559942</v>
      </c>
      <c r="N4172" s="134">
        <f t="shared" si="1803"/>
        <v>1.8935621341559867</v>
      </c>
      <c r="O4172" s="124">
        <f t="shared" si="1804"/>
        <v>1.89861152</v>
      </c>
      <c r="P4172" s="124"/>
      <c r="Q4172" s="125"/>
      <c r="R4172" s="126"/>
      <c r="S4172" s="124"/>
      <c r="T4172" s="135">
        <f t="shared" si="1818"/>
        <v>7.9699999999999993E-2</v>
      </c>
      <c r="U4172" s="125">
        <f t="shared" si="1805"/>
        <v>1691</v>
      </c>
      <c r="V4172" s="125">
        <v>252</v>
      </c>
      <c r="W4172" s="134">
        <f t="shared" si="1806"/>
        <v>1.672916954</v>
      </c>
      <c r="X4172" s="18"/>
      <c r="Y4172" s="123">
        <f t="shared" si="1807"/>
        <v>67054.222907000003</v>
      </c>
      <c r="Z4172" s="123">
        <f t="shared" si="1808"/>
        <v>94432.144369191752</v>
      </c>
      <c r="AA4172" s="123">
        <f t="shared" si="1809"/>
        <v>1341.0844581400002</v>
      </c>
      <c r="AB4172" s="123">
        <f t="shared" si="1810"/>
        <v>55565.599382267334</v>
      </c>
      <c r="AC4172" s="123">
        <f t="shared" si="1811"/>
        <v>218393.05111659909</v>
      </c>
      <c r="AD4172" s="150">
        <f t="shared" si="1812"/>
        <v>87053.852995000008</v>
      </c>
      <c r="AE4172" s="150">
        <f t="shared" si="1813"/>
        <v>120660.71367009157</v>
      </c>
      <c r="AF4172" s="150">
        <f t="shared" si="1814"/>
        <v>1741.0770599000002</v>
      </c>
      <c r="AG4172" s="150">
        <f t="shared" si="1815"/>
        <v>71326.123553903337</v>
      </c>
      <c r="AH4172" s="150">
        <f t="shared" si="1816"/>
        <v>280781.7672788949</v>
      </c>
    </row>
    <row r="4173" spans="1:34" ht="15.75" x14ac:dyDescent="0.2">
      <c r="A4173" s="127">
        <f t="shared" si="1817"/>
        <v>45633</v>
      </c>
      <c r="B4173" s="165">
        <f t="shared" si="1793"/>
        <v>499414.21567635966</v>
      </c>
      <c r="C4173" s="124"/>
      <c r="D4173" s="128">
        <f t="shared" si="1794"/>
        <v>7036.33</v>
      </c>
      <c r="E4173" s="129">
        <f>VLOOKUP(A4172,[1]Plan1!$AY$80:$BA$314,3)</f>
        <v>7063.77</v>
      </c>
      <c r="F4173" s="130">
        <f t="shared" si="1795"/>
        <v>45615</v>
      </c>
      <c r="G4173" s="131">
        <f t="shared" si="1796"/>
        <v>3.8997602443320289E-3</v>
      </c>
      <c r="H4173" s="132">
        <f t="shared" si="1797"/>
        <v>45642</v>
      </c>
      <c r="I4173" s="132">
        <f t="shared" si="1798"/>
        <v>45642</v>
      </c>
      <c r="J4173" s="133">
        <f t="shared" si="1799"/>
        <v>19</v>
      </c>
      <c r="K4173" s="133">
        <f t="shared" si="1800"/>
        <v>14</v>
      </c>
      <c r="L4173" s="124">
        <f t="shared" si="1801"/>
        <v>1.00287203</v>
      </c>
      <c r="M4173" s="134">
        <f t="shared" si="1802"/>
        <v>1.00559942</v>
      </c>
      <c r="N4173" s="134">
        <f t="shared" si="1803"/>
        <v>1.8935621341559867</v>
      </c>
      <c r="O4173" s="124">
        <f t="shared" si="1804"/>
        <v>1.8990005000000001</v>
      </c>
      <c r="P4173" s="124"/>
      <c r="Q4173" s="125"/>
      <c r="R4173" s="126"/>
      <c r="S4173" s="124"/>
      <c r="T4173" s="135">
        <f t="shared" si="1818"/>
        <v>7.9699999999999993E-2</v>
      </c>
      <c r="U4173" s="125">
        <f t="shared" si="1805"/>
        <v>1692</v>
      </c>
      <c r="V4173" s="125">
        <v>252</v>
      </c>
      <c r="W4173" s="134">
        <f t="shared" si="1806"/>
        <v>1.673426098</v>
      </c>
      <c r="X4173" s="18"/>
      <c r="Y4173" s="123">
        <f t="shared" si="1807"/>
        <v>67054.222907000003</v>
      </c>
      <c r="Z4173" s="123">
        <f t="shared" si="1808"/>
        <v>94514.386702068688</v>
      </c>
      <c r="AA4173" s="123">
        <f t="shared" si="1809"/>
        <v>1341.0844581400002</v>
      </c>
      <c r="AB4173" s="123">
        <f t="shared" si="1810"/>
        <v>55587.950789903007</v>
      </c>
      <c r="AC4173" s="123">
        <f t="shared" si="1811"/>
        <v>218497.64485711168</v>
      </c>
      <c r="AD4173" s="150">
        <f t="shared" si="1812"/>
        <v>87053.852995000008</v>
      </c>
      <c r="AE4173" s="150">
        <f t="shared" si="1813"/>
        <v>120766.4992594463</v>
      </c>
      <c r="AF4173" s="150">
        <f t="shared" si="1814"/>
        <v>1741.0770599000002</v>
      </c>
      <c r="AG4173" s="150">
        <f t="shared" si="1815"/>
        <v>71355.14150490168</v>
      </c>
      <c r="AH4173" s="150">
        <f t="shared" si="1816"/>
        <v>280916.57081924798</v>
      </c>
    </row>
    <row r="4174" spans="1:34" ht="15.75" x14ac:dyDescent="0.2">
      <c r="A4174" s="127">
        <f t="shared" si="1817"/>
        <v>45634</v>
      </c>
      <c r="B4174" s="165">
        <f t="shared" si="1793"/>
        <v>499465.58503499365</v>
      </c>
      <c r="C4174" s="124"/>
      <c r="D4174" s="128">
        <f t="shared" si="1794"/>
        <v>7036.33</v>
      </c>
      <c r="E4174" s="129">
        <f>VLOOKUP(A4173,[1]Plan1!$AY$80:$BA$314,3)</f>
        <v>7063.77</v>
      </c>
      <c r="F4174" s="130">
        <f t="shared" si="1795"/>
        <v>45615</v>
      </c>
      <c r="G4174" s="131">
        <f t="shared" si="1796"/>
        <v>3.8997602443320289E-3</v>
      </c>
      <c r="H4174" s="132">
        <f t="shared" si="1797"/>
        <v>45642</v>
      </c>
      <c r="I4174" s="132">
        <f t="shared" si="1798"/>
        <v>45642</v>
      </c>
      <c r="J4174" s="133">
        <f t="shared" si="1799"/>
        <v>19</v>
      </c>
      <c r="K4174" s="133">
        <f t="shared" si="1800"/>
        <v>14</v>
      </c>
      <c r="L4174" s="124">
        <f t="shared" si="1801"/>
        <v>1.00287203</v>
      </c>
      <c r="M4174" s="134">
        <f t="shared" si="1802"/>
        <v>1.00559942</v>
      </c>
      <c r="N4174" s="134">
        <f t="shared" si="1803"/>
        <v>1.8935621341559867</v>
      </c>
      <c r="O4174" s="124">
        <f t="shared" si="1804"/>
        <v>1.8990005000000001</v>
      </c>
      <c r="P4174" s="124"/>
      <c r="Q4174" s="125"/>
      <c r="R4174" s="126"/>
      <c r="S4174" s="124"/>
      <c r="T4174" s="135">
        <f t="shared" si="1818"/>
        <v>7.9699999999999993E-2</v>
      </c>
      <c r="U4174" s="125">
        <f t="shared" si="1805"/>
        <v>1692</v>
      </c>
      <c r="V4174" s="125">
        <v>252</v>
      </c>
      <c r="W4174" s="134">
        <f t="shared" si="1806"/>
        <v>1.673426098</v>
      </c>
      <c r="X4174" s="18"/>
      <c r="Y4174" s="123">
        <f t="shared" si="1807"/>
        <v>67054.222907000003</v>
      </c>
      <c r="Z4174" s="123">
        <f t="shared" si="1808"/>
        <v>94514.386702068688</v>
      </c>
      <c r="AA4174" s="123">
        <f t="shared" si="1809"/>
        <v>1341.0844581400002</v>
      </c>
      <c r="AB4174" s="123">
        <f t="shared" si="1810"/>
        <v>55610.302197538673</v>
      </c>
      <c r="AC4174" s="123">
        <f t="shared" si="1811"/>
        <v>218519.99626474734</v>
      </c>
      <c r="AD4174" s="150">
        <f t="shared" si="1812"/>
        <v>87053.852995000008</v>
      </c>
      <c r="AE4174" s="150">
        <f t="shared" si="1813"/>
        <v>120766.4992594463</v>
      </c>
      <c r="AF4174" s="150">
        <f t="shared" si="1814"/>
        <v>1741.0770599000002</v>
      </c>
      <c r="AG4174" s="150">
        <f t="shared" si="1815"/>
        <v>71384.159455900008</v>
      </c>
      <c r="AH4174" s="150">
        <f t="shared" si="1816"/>
        <v>280945.58877024631</v>
      </c>
    </row>
    <row r="4175" spans="1:34" ht="15.75" x14ac:dyDescent="0.2">
      <c r="A4175" s="127">
        <f t="shared" si="1817"/>
        <v>45635</v>
      </c>
      <c r="B4175" s="165">
        <f t="shared" si="1793"/>
        <v>499516.95439362765</v>
      </c>
      <c r="C4175" s="124"/>
      <c r="D4175" s="128">
        <f t="shared" si="1794"/>
        <v>7036.33</v>
      </c>
      <c r="E4175" s="129">
        <f>VLOOKUP(A4174,[1]Plan1!$AY$80:$BA$314,3)</f>
        <v>7063.77</v>
      </c>
      <c r="F4175" s="130">
        <f t="shared" si="1795"/>
        <v>45615</v>
      </c>
      <c r="G4175" s="131">
        <f t="shared" si="1796"/>
        <v>3.8997602443320289E-3</v>
      </c>
      <c r="H4175" s="132">
        <f t="shared" si="1797"/>
        <v>45642</v>
      </c>
      <c r="I4175" s="132">
        <f t="shared" si="1798"/>
        <v>45642</v>
      </c>
      <c r="J4175" s="133">
        <f t="shared" si="1799"/>
        <v>19</v>
      </c>
      <c r="K4175" s="133">
        <f t="shared" si="1800"/>
        <v>14</v>
      </c>
      <c r="L4175" s="124">
        <f t="shared" si="1801"/>
        <v>1.00287203</v>
      </c>
      <c r="M4175" s="134">
        <f t="shared" si="1802"/>
        <v>1.00559942</v>
      </c>
      <c r="N4175" s="134">
        <f t="shared" si="1803"/>
        <v>1.8935621341559867</v>
      </c>
      <c r="O4175" s="124">
        <f t="shared" si="1804"/>
        <v>1.8990005000000001</v>
      </c>
      <c r="P4175" s="124"/>
      <c r="Q4175" s="125"/>
      <c r="R4175" s="126"/>
      <c r="S4175" s="124"/>
      <c r="T4175" s="135">
        <f t="shared" si="1818"/>
        <v>7.9699999999999993E-2</v>
      </c>
      <c r="U4175" s="125">
        <f t="shared" si="1805"/>
        <v>1692</v>
      </c>
      <c r="V4175" s="125">
        <v>252</v>
      </c>
      <c r="W4175" s="134">
        <f t="shared" si="1806"/>
        <v>1.673426098</v>
      </c>
      <c r="X4175" s="18"/>
      <c r="Y4175" s="123">
        <f t="shared" si="1807"/>
        <v>67054.222907000003</v>
      </c>
      <c r="Z4175" s="123">
        <f t="shared" si="1808"/>
        <v>94514.386702068688</v>
      </c>
      <c r="AA4175" s="123">
        <f t="shared" si="1809"/>
        <v>1341.0844581400002</v>
      </c>
      <c r="AB4175" s="123">
        <f t="shared" si="1810"/>
        <v>55632.653605174339</v>
      </c>
      <c r="AC4175" s="123">
        <f t="shared" si="1811"/>
        <v>218542.34767238301</v>
      </c>
      <c r="AD4175" s="150">
        <f t="shared" si="1812"/>
        <v>87053.852995000008</v>
      </c>
      <c r="AE4175" s="150">
        <f t="shared" si="1813"/>
        <v>120766.4992594463</v>
      </c>
      <c r="AF4175" s="150">
        <f t="shared" si="1814"/>
        <v>1741.0770599000002</v>
      </c>
      <c r="AG4175" s="150">
        <f t="shared" si="1815"/>
        <v>71413.177406898336</v>
      </c>
      <c r="AH4175" s="150">
        <f t="shared" si="1816"/>
        <v>280974.60672124464</v>
      </c>
    </row>
    <row r="4176" spans="1:34" ht="15.75" x14ac:dyDescent="0.2">
      <c r="A4176" s="127">
        <f t="shared" si="1817"/>
        <v>45636</v>
      </c>
      <c r="B4176" s="165">
        <f t="shared" si="1793"/>
        <v>499756.4455578645</v>
      </c>
      <c r="C4176" s="124"/>
      <c r="D4176" s="128">
        <f t="shared" si="1794"/>
        <v>7036.33</v>
      </c>
      <c r="E4176" s="129">
        <f>VLOOKUP(A4175,[1]Plan1!$AY$80:$BA$314,3)</f>
        <v>7063.77</v>
      </c>
      <c r="F4176" s="130">
        <f t="shared" si="1795"/>
        <v>45615</v>
      </c>
      <c r="G4176" s="131">
        <f t="shared" si="1796"/>
        <v>3.8997602443320289E-3</v>
      </c>
      <c r="H4176" s="132">
        <f t="shared" si="1797"/>
        <v>45642</v>
      </c>
      <c r="I4176" s="132">
        <f t="shared" si="1798"/>
        <v>45642</v>
      </c>
      <c r="J4176" s="133">
        <f t="shared" si="1799"/>
        <v>19</v>
      </c>
      <c r="K4176" s="133">
        <f t="shared" si="1800"/>
        <v>15</v>
      </c>
      <c r="L4176" s="124">
        <f t="shared" si="1801"/>
        <v>1.0030774899999999</v>
      </c>
      <c r="M4176" s="134">
        <f t="shared" si="1802"/>
        <v>1.00559942</v>
      </c>
      <c r="N4176" s="134">
        <f t="shared" si="1803"/>
        <v>1.8935621341559867</v>
      </c>
      <c r="O4176" s="124">
        <f t="shared" si="1804"/>
        <v>1.89938955</v>
      </c>
      <c r="P4176" s="124"/>
      <c r="Q4176" s="125"/>
      <c r="R4176" s="126"/>
      <c r="S4176" s="124"/>
      <c r="T4176" s="135">
        <f t="shared" si="1818"/>
        <v>7.9699999999999993E-2</v>
      </c>
      <c r="U4176" s="125">
        <f t="shared" si="1805"/>
        <v>1693</v>
      </c>
      <c r="V4176" s="125">
        <v>252</v>
      </c>
      <c r="W4176" s="134">
        <f t="shared" si="1806"/>
        <v>1.6739353969999999</v>
      </c>
      <c r="X4176" s="18"/>
      <c r="Y4176" s="123">
        <f t="shared" si="1807"/>
        <v>67054.222907000003</v>
      </c>
      <c r="Z4176" s="123">
        <f t="shared" si="1808"/>
        <v>94596.670098992807</v>
      </c>
      <c r="AA4176" s="123">
        <f t="shared" si="1809"/>
        <v>1341.0844581400002</v>
      </c>
      <c r="AB4176" s="123">
        <f t="shared" si="1810"/>
        <v>55655.005012810005</v>
      </c>
      <c r="AC4176" s="123">
        <f t="shared" si="1811"/>
        <v>218646.98247694279</v>
      </c>
      <c r="AD4176" s="150">
        <f t="shared" si="1812"/>
        <v>87053.852995000008</v>
      </c>
      <c r="AE4176" s="150">
        <f t="shared" si="1813"/>
        <v>120872.33766812496</v>
      </c>
      <c r="AF4176" s="150">
        <f t="shared" si="1814"/>
        <v>1741.0770599000002</v>
      </c>
      <c r="AG4176" s="150">
        <f t="shared" si="1815"/>
        <v>71442.195357896679</v>
      </c>
      <c r="AH4176" s="150">
        <f t="shared" si="1816"/>
        <v>281109.46308092168</v>
      </c>
    </row>
    <row r="4177" spans="1:34" ht="15.75" x14ac:dyDescent="0.2">
      <c r="A4177" s="127">
        <f t="shared" si="1817"/>
        <v>45637</v>
      </c>
      <c r="B4177" s="165">
        <f t="shared" si="1793"/>
        <v>499996.03041810438</v>
      </c>
      <c r="C4177" s="124"/>
      <c r="D4177" s="128">
        <f t="shared" si="1794"/>
        <v>7036.33</v>
      </c>
      <c r="E4177" s="129">
        <f>VLOOKUP(A4176,[1]Plan1!$AY$80:$BA$314,3)</f>
        <v>7063.77</v>
      </c>
      <c r="F4177" s="130">
        <f t="shared" si="1795"/>
        <v>45615</v>
      </c>
      <c r="G4177" s="131">
        <f t="shared" si="1796"/>
        <v>3.8997602443320289E-3</v>
      </c>
      <c r="H4177" s="132">
        <f t="shared" si="1797"/>
        <v>45642</v>
      </c>
      <c r="I4177" s="132">
        <f t="shared" si="1798"/>
        <v>45642</v>
      </c>
      <c r="J4177" s="133">
        <f t="shared" si="1799"/>
        <v>19</v>
      </c>
      <c r="K4177" s="133">
        <f t="shared" si="1800"/>
        <v>16</v>
      </c>
      <c r="L4177" s="124">
        <f t="shared" si="1801"/>
        <v>1.00328299</v>
      </c>
      <c r="M4177" s="134">
        <f t="shared" si="1802"/>
        <v>1.00559942</v>
      </c>
      <c r="N4177" s="134">
        <f t="shared" si="1803"/>
        <v>1.8935621341559867</v>
      </c>
      <c r="O4177" s="124">
        <f t="shared" si="1804"/>
        <v>1.8997786699999999</v>
      </c>
      <c r="P4177" s="124"/>
      <c r="Q4177" s="125"/>
      <c r="R4177" s="126"/>
      <c r="S4177" s="124"/>
      <c r="T4177" s="135">
        <f t="shared" si="1818"/>
        <v>7.9699999999999993E-2</v>
      </c>
      <c r="U4177" s="125">
        <f t="shared" si="1805"/>
        <v>1694</v>
      </c>
      <c r="V4177" s="125">
        <v>252</v>
      </c>
      <c r="W4177" s="134">
        <f t="shared" si="1806"/>
        <v>1.67444485</v>
      </c>
      <c r="X4177" s="18"/>
      <c r="Y4177" s="123">
        <f t="shared" si="1807"/>
        <v>67054.222907000003</v>
      </c>
      <c r="Z4177" s="123">
        <f t="shared" si="1808"/>
        <v>94678.99447801034</v>
      </c>
      <c r="AA4177" s="123">
        <f t="shared" si="1809"/>
        <v>1341.0844581400002</v>
      </c>
      <c r="AB4177" s="123">
        <f t="shared" si="1810"/>
        <v>55677.356420445671</v>
      </c>
      <c r="AC4177" s="123">
        <f t="shared" si="1811"/>
        <v>218751.65826359598</v>
      </c>
      <c r="AD4177" s="150">
        <f t="shared" si="1812"/>
        <v>87053.852995000008</v>
      </c>
      <c r="AE4177" s="150">
        <f t="shared" si="1813"/>
        <v>120978.2287907134</v>
      </c>
      <c r="AF4177" s="150">
        <f t="shared" si="1814"/>
        <v>1741.0770599000002</v>
      </c>
      <c r="AG4177" s="150">
        <f t="shared" si="1815"/>
        <v>71471.213308895007</v>
      </c>
      <c r="AH4177" s="150">
        <f t="shared" si="1816"/>
        <v>281244.37215450843</v>
      </c>
    </row>
    <row r="4178" spans="1:34" ht="15.75" x14ac:dyDescent="0.2">
      <c r="A4178" s="127">
        <f t="shared" si="1817"/>
        <v>45638</v>
      </c>
      <c r="B4178" s="165">
        <f t="shared" si="1793"/>
        <v>500235.71723723691</v>
      </c>
      <c r="C4178" s="124"/>
      <c r="D4178" s="128">
        <f t="shared" si="1794"/>
        <v>7036.33</v>
      </c>
      <c r="E4178" s="129">
        <f>VLOOKUP(A4177,[1]Plan1!$AY$80:$BA$314,3)</f>
        <v>7063.77</v>
      </c>
      <c r="F4178" s="130">
        <f t="shared" si="1795"/>
        <v>45615</v>
      </c>
      <c r="G4178" s="131">
        <f t="shared" si="1796"/>
        <v>3.8997602443320289E-3</v>
      </c>
      <c r="H4178" s="132">
        <f t="shared" si="1797"/>
        <v>45642</v>
      </c>
      <c r="I4178" s="132">
        <f t="shared" si="1798"/>
        <v>45642</v>
      </c>
      <c r="J4178" s="133">
        <f t="shared" si="1799"/>
        <v>19</v>
      </c>
      <c r="K4178" s="133">
        <f t="shared" si="1800"/>
        <v>17</v>
      </c>
      <c r="L4178" s="124">
        <f t="shared" si="1801"/>
        <v>1.00348854</v>
      </c>
      <c r="M4178" s="134">
        <f t="shared" si="1802"/>
        <v>1.00559942</v>
      </c>
      <c r="N4178" s="134">
        <f t="shared" si="1803"/>
        <v>1.8935621341559867</v>
      </c>
      <c r="O4178" s="124">
        <f t="shared" si="1804"/>
        <v>1.9001679</v>
      </c>
      <c r="P4178" s="124"/>
      <c r="Q4178" s="125"/>
      <c r="R4178" s="126"/>
      <c r="S4178" s="124"/>
      <c r="T4178" s="135">
        <f t="shared" si="1818"/>
        <v>7.9699999999999993E-2</v>
      </c>
      <c r="U4178" s="125">
        <f t="shared" si="1805"/>
        <v>1695</v>
      </c>
      <c r="V4178" s="125">
        <v>252</v>
      </c>
      <c r="W4178" s="134">
        <f t="shared" si="1806"/>
        <v>1.6749544590000001</v>
      </c>
      <c r="X4178" s="18"/>
      <c r="Y4178" s="123">
        <f t="shared" si="1807"/>
        <v>67054.222907000003</v>
      </c>
      <c r="Z4178" s="123">
        <f t="shared" si="1808"/>
        <v>94761.363453261671</v>
      </c>
      <c r="AA4178" s="123">
        <f t="shared" si="1809"/>
        <v>1341.0844581400002</v>
      </c>
      <c r="AB4178" s="123">
        <f t="shared" si="1810"/>
        <v>55699.707828081337</v>
      </c>
      <c r="AC4178" s="123">
        <f t="shared" si="1811"/>
        <v>218856.37864648298</v>
      </c>
      <c r="AD4178" s="150">
        <f t="shared" si="1812"/>
        <v>87053.852995000008</v>
      </c>
      <c r="AE4178" s="150">
        <f t="shared" si="1813"/>
        <v>121084.17727596058</v>
      </c>
      <c r="AF4178" s="150">
        <f t="shared" si="1814"/>
        <v>1741.0770599000002</v>
      </c>
      <c r="AG4178" s="150">
        <f t="shared" si="1815"/>
        <v>71500.231259893349</v>
      </c>
      <c r="AH4178" s="150">
        <f t="shared" si="1816"/>
        <v>281379.33859075396</v>
      </c>
    </row>
    <row r="4179" spans="1:34" ht="15.75" x14ac:dyDescent="0.2">
      <c r="A4179" s="127">
        <f t="shared" si="1817"/>
        <v>45639</v>
      </c>
      <c r="B4179" s="165">
        <f t="shared" si="1793"/>
        <v>500475.49587642174</v>
      </c>
      <c r="C4179" s="124"/>
      <c r="D4179" s="128">
        <f t="shared" si="1794"/>
        <v>7036.33</v>
      </c>
      <c r="E4179" s="129">
        <f>VLOOKUP(A4178,[1]Plan1!$AY$80:$BA$314,3)</f>
        <v>7063.77</v>
      </c>
      <c r="F4179" s="130">
        <f t="shared" si="1795"/>
        <v>45615</v>
      </c>
      <c r="G4179" s="131">
        <f t="shared" si="1796"/>
        <v>3.8997602443320289E-3</v>
      </c>
      <c r="H4179" s="132">
        <f t="shared" si="1797"/>
        <v>45642</v>
      </c>
      <c r="I4179" s="132">
        <f t="shared" si="1798"/>
        <v>45642</v>
      </c>
      <c r="J4179" s="133">
        <f t="shared" si="1799"/>
        <v>19</v>
      </c>
      <c r="K4179" s="133">
        <f t="shared" si="1800"/>
        <v>18</v>
      </c>
      <c r="L4179" s="124">
        <f t="shared" si="1801"/>
        <v>1.00369413</v>
      </c>
      <c r="M4179" s="134">
        <f t="shared" si="1802"/>
        <v>1.00559942</v>
      </c>
      <c r="N4179" s="134">
        <f t="shared" si="1803"/>
        <v>1.8935621341559867</v>
      </c>
      <c r="O4179" s="124">
        <f t="shared" si="1804"/>
        <v>1.90055719</v>
      </c>
      <c r="P4179" s="124"/>
      <c r="Q4179" s="125"/>
      <c r="R4179" s="126"/>
      <c r="S4179" s="124"/>
      <c r="T4179" s="135">
        <f t="shared" si="1818"/>
        <v>7.9699999999999993E-2</v>
      </c>
      <c r="U4179" s="125">
        <f t="shared" si="1805"/>
        <v>1696</v>
      </c>
      <c r="V4179" s="125">
        <v>252</v>
      </c>
      <c r="W4179" s="134">
        <f t="shared" si="1806"/>
        <v>1.675464222</v>
      </c>
      <c r="X4179" s="18"/>
      <c r="Y4179" s="123">
        <f t="shared" si="1807"/>
        <v>67054.222907000003</v>
      </c>
      <c r="Z4179" s="123">
        <f t="shared" si="1808"/>
        <v>94843.772590076333</v>
      </c>
      <c r="AA4179" s="123">
        <f t="shared" si="1809"/>
        <v>1341.0844581400002</v>
      </c>
      <c r="AB4179" s="123">
        <f t="shared" si="1810"/>
        <v>55722.059235717003</v>
      </c>
      <c r="AC4179" s="123">
        <f t="shared" si="1811"/>
        <v>218961.13919093332</v>
      </c>
      <c r="AD4179" s="150">
        <f t="shared" si="1812"/>
        <v>87053.852995000008</v>
      </c>
      <c r="AE4179" s="150">
        <f t="shared" si="1813"/>
        <v>121190.1774196967</v>
      </c>
      <c r="AF4179" s="150">
        <f t="shared" si="1814"/>
        <v>1741.0770599000002</v>
      </c>
      <c r="AG4179" s="150">
        <f t="shared" si="1815"/>
        <v>71529.249210891678</v>
      </c>
      <c r="AH4179" s="150">
        <f t="shared" si="1816"/>
        <v>281514.35668548843</v>
      </c>
    </row>
    <row r="4180" spans="1:34" ht="15.75" x14ac:dyDescent="0.2">
      <c r="A4180" s="127">
        <f t="shared" si="1817"/>
        <v>45640</v>
      </c>
      <c r="B4180" s="165">
        <f t="shared" si="1793"/>
        <v>500715.37265357183</v>
      </c>
      <c r="C4180" s="124"/>
      <c r="D4180" s="128">
        <f t="shared" si="1794"/>
        <v>7036.33</v>
      </c>
      <c r="E4180" s="129">
        <f>VLOOKUP(A4179,[1]Plan1!$AY$80:$BA$314,3)</f>
        <v>7063.77</v>
      </c>
      <c r="F4180" s="130">
        <f t="shared" si="1795"/>
        <v>45615</v>
      </c>
      <c r="G4180" s="131">
        <f t="shared" si="1796"/>
        <v>3.8997602443320289E-3</v>
      </c>
      <c r="H4180" s="132">
        <f t="shared" si="1797"/>
        <v>45642</v>
      </c>
      <c r="I4180" s="132">
        <f t="shared" si="1798"/>
        <v>45642</v>
      </c>
      <c r="J4180" s="133">
        <f t="shared" si="1799"/>
        <v>19</v>
      </c>
      <c r="K4180" s="133">
        <f t="shared" si="1800"/>
        <v>19</v>
      </c>
      <c r="L4180" s="124">
        <f t="shared" si="1801"/>
        <v>1.0038997599999999</v>
      </c>
      <c r="M4180" s="134">
        <f t="shared" si="1802"/>
        <v>1.00559942</v>
      </c>
      <c r="N4180" s="134">
        <f t="shared" si="1803"/>
        <v>1.8935621341559867</v>
      </c>
      <c r="O4180" s="124">
        <f t="shared" si="1804"/>
        <v>1.9009465699999999</v>
      </c>
      <c r="P4180" s="124"/>
      <c r="Q4180" s="125"/>
      <c r="R4180" s="126"/>
      <c r="S4180" s="124"/>
      <c r="T4180" s="135">
        <f t="shared" si="1818"/>
        <v>7.9699999999999993E-2</v>
      </c>
      <c r="U4180" s="125">
        <f t="shared" si="1805"/>
        <v>1697</v>
      </c>
      <c r="V4180" s="125">
        <v>252</v>
      </c>
      <c r="W4180" s="134">
        <f t="shared" si="1806"/>
        <v>1.675974141</v>
      </c>
      <c r="X4180" s="18"/>
      <c r="Y4180" s="123">
        <f t="shared" si="1807"/>
        <v>67054.222907000003</v>
      </c>
      <c r="Z4180" s="123">
        <f t="shared" si="1808"/>
        <v>94926.224651873184</v>
      </c>
      <c r="AA4180" s="123">
        <f t="shared" si="1809"/>
        <v>1341.0844581400002</v>
      </c>
      <c r="AB4180" s="123">
        <f t="shared" si="1810"/>
        <v>55744.410643352669</v>
      </c>
      <c r="AC4180" s="123">
        <f t="shared" si="1811"/>
        <v>219065.94266036584</v>
      </c>
      <c r="AD4180" s="150">
        <f t="shared" si="1812"/>
        <v>87053.852995000008</v>
      </c>
      <c r="AE4180" s="150">
        <f t="shared" si="1813"/>
        <v>121296.23277641594</v>
      </c>
      <c r="AF4180" s="150">
        <f t="shared" si="1814"/>
        <v>1741.0770599000002</v>
      </c>
      <c r="AG4180" s="150">
        <f t="shared" si="1815"/>
        <v>71558.267161890006</v>
      </c>
      <c r="AH4180" s="150">
        <f t="shared" si="1816"/>
        <v>281649.42999320599</v>
      </c>
    </row>
    <row r="4181" spans="1:34" ht="15.75" x14ac:dyDescent="0.2">
      <c r="A4181" s="127">
        <f t="shared" si="1817"/>
        <v>45641</v>
      </c>
      <c r="B4181" s="165">
        <f t="shared" si="1793"/>
        <v>500766.74201220582</v>
      </c>
      <c r="C4181" s="124"/>
      <c r="D4181" s="128">
        <f t="shared" si="1794"/>
        <v>7036.33</v>
      </c>
      <c r="E4181" s="129">
        <f>VLOOKUP(A4180,[1]Plan1!$AY$80:$BA$314,3)</f>
        <v>7063.77</v>
      </c>
      <c r="F4181" s="130">
        <f t="shared" si="1795"/>
        <v>45615</v>
      </c>
      <c r="G4181" s="131">
        <f t="shared" si="1796"/>
        <v>3.8997602443320289E-3</v>
      </c>
      <c r="H4181" s="132">
        <f t="shared" si="1797"/>
        <v>45672</v>
      </c>
      <c r="I4181" s="132">
        <f t="shared" si="1798"/>
        <v>45642</v>
      </c>
      <c r="J4181" s="133">
        <f t="shared" si="1799"/>
        <v>19</v>
      </c>
      <c r="K4181" s="133">
        <f t="shared" si="1800"/>
        <v>19</v>
      </c>
      <c r="L4181" s="124">
        <f t="shared" si="1801"/>
        <v>1.0038997599999999</v>
      </c>
      <c r="M4181" s="134">
        <f t="shared" si="1802"/>
        <v>1.00559942</v>
      </c>
      <c r="N4181" s="134">
        <f t="shared" si="1803"/>
        <v>1.8935621341559867</v>
      </c>
      <c r="O4181" s="124">
        <f t="shared" si="1804"/>
        <v>1.9009465699999999</v>
      </c>
      <c r="P4181" s="124"/>
      <c r="Q4181" s="125"/>
      <c r="R4181" s="126"/>
      <c r="S4181" s="124"/>
      <c r="T4181" s="135">
        <f t="shared" si="1818"/>
        <v>7.9699999999999993E-2</v>
      </c>
      <c r="U4181" s="125">
        <f t="shared" si="1805"/>
        <v>1697</v>
      </c>
      <c r="V4181" s="125">
        <v>252</v>
      </c>
      <c r="W4181" s="134">
        <f t="shared" si="1806"/>
        <v>1.675974141</v>
      </c>
      <c r="X4181" s="18"/>
      <c r="Y4181" s="123">
        <f t="shared" si="1807"/>
        <v>67054.222907000003</v>
      </c>
      <c r="Z4181" s="123">
        <f t="shared" si="1808"/>
        <v>94926.224651873184</v>
      </c>
      <c r="AA4181" s="123">
        <f t="shared" si="1809"/>
        <v>1341.0844581400002</v>
      </c>
      <c r="AB4181" s="123">
        <f t="shared" si="1810"/>
        <v>55766.762050988342</v>
      </c>
      <c r="AC4181" s="123">
        <f t="shared" si="1811"/>
        <v>219088.2940680015</v>
      </c>
      <c r="AD4181" s="150">
        <f t="shared" si="1812"/>
        <v>87053.852995000008</v>
      </c>
      <c r="AE4181" s="150">
        <f t="shared" si="1813"/>
        <v>121296.23277641594</v>
      </c>
      <c r="AF4181" s="150">
        <f t="shared" si="1814"/>
        <v>1741.0770599000002</v>
      </c>
      <c r="AG4181" s="150">
        <f t="shared" si="1815"/>
        <v>71587.285112888349</v>
      </c>
      <c r="AH4181" s="150">
        <f t="shared" si="1816"/>
        <v>281678.44794420432</v>
      </c>
    </row>
    <row r="4182" spans="1:34" ht="15.75" x14ac:dyDescent="0.2">
      <c r="A4182" s="127">
        <f t="shared" si="1817"/>
        <v>45642</v>
      </c>
      <c r="B4182" s="165">
        <f t="shared" si="1793"/>
        <v>500818.11137083982</v>
      </c>
      <c r="C4182" s="124"/>
      <c r="D4182" s="128">
        <f t="shared" si="1794"/>
        <v>7036.33</v>
      </c>
      <c r="E4182" s="129">
        <f>VLOOKUP(A4181,[1]Plan1!$AY$80:$BA$314,3)</f>
        <v>7063.77</v>
      </c>
      <c r="F4182" s="130">
        <f t="shared" si="1795"/>
        <v>45615</v>
      </c>
      <c r="G4182" s="131">
        <f t="shared" si="1796"/>
        <v>3.8997602443320289E-3</v>
      </c>
      <c r="H4182" s="132">
        <f t="shared" si="1797"/>
        <v>45672</v>
      </c>
      <c r="I4182" s="132">
        <f t="shared" si="1798"/>
        <v>45642</v>
      </c>
      <c r="J4182" s="133">
        <f t="shared" si="1799"/>
        <v>19</v>
      </c>
      <c r="K4182" s="133">
        <f t="shared" si="1800"/>
        <v>19</v>
      </c>
      <c r="L4182" s="124">
        <f t="shared" si="1801"/>
        <v>1.0038997599999999</v>
      </c>
      <c r="M4182" s="134">
        <f t="shared" si="1802"/>
        <v>1.00559942</v>
      </c>
      <c r="N4182" s="134">
        <f t="shared" si="1803"/>
        <v>1.8935621341559867</v>
      </c>
      <c r="O4182" s="124">
        <f t="shared" si="1804"/>
        <v>1.9009465699999999</v>
      </c>
      <c r="P4182" s="124"/>
      <c r="Q4182" s="125"/>
      <c r="R4182" s="126"/>
      <c r="S4182" s="124"/>
      <c r="T4182" s="135">
        <f t="shared" si="1818"/>
        <v>7.9699999999999993E-2</v>
      </c>
      <c r="U4182" s="125">
        <f t="shared" si="1805"/>
        <v>1697</v>
      </c>
      <c r="V4182" s="125">
        <v>252</v>
      </c>
      <c r="W4182" s="134">
        <f t="shared" si="1806"/>
        <v>1.675974141</v>
      </c>
      <c r="X4182" s="18"/>
      <c r="Y4182" s="123">
        <f t="shared" si="1807"/>
        <v>67054.222907000003</v>
      </c>
      <c r="Z4182" s="123">
        <f t="shared" si="1808"/>
        <v>94926.224651873184</v>
      </c>
      <c r="AA4182" s="123">
        <f t="shared" si="1809"/>
        <v>1341.0844581400002</v>
      </c>
      <c r="AB4182" s="123">
        <f t="shared" si="1810"/>
        <v>55789.113458624008</v>
      </c>
      <c r="AC4182" s="123">
        <f t="shared" si="1811"/>
        <v>219110.64547563717</v>
      </c>
      <c r="AD4182" s="150">
        <f t="shared" si="1812"/>
        <v>87053.852995000008</v>
      </c>
      <c r="AE4182" s="150">
        <f t="shared" si="1813"/>
        <v>121296.23277641594</v>
      </c>
      <c r="AF4182" s="150">
        <f t="shared" si="1814"/>
        <v>1741.0770599000002</v>
      </c>
      <c r="AG4182" s="150">
        <f t="shared" si="1815"/>
        <v>71616.303063886677</v>
      </c>
      <c r="AH4182" s="150">
        <f t="shared" si="1816"/>
        <v>281707.46589520265</v>
      </c>
    </row>
    <row r="4183" spans="1:34" ht="15.75" x14ac:dyDescent="0.2">
      <c r="A4183" s="127">
        <f t="shared" si="1817"/>
        <v>45643</v>
      </c>
      <c r="B4183" s="165">
        <f t="shared" si="1793"/>
        <v>501078.25935947878</v>
      </c>
      <c r="C4183" s="124"/>
      <c r="D4183" s="128">
        <f t="shared" si="1794"/>
        <v>7063.77</v>
      </c>
      <c r="E4183" s="129">
        <f>VLOOKUP(A4182,[1]Plan1!$AY$80:$BA$314,3)</f>
        <v>7100.5</v>
      </c>
      <c r="F4183" s="130">
        <f t="shared" si="1795"/>
        <v>45643</v>
      </c>
      <c r="G4183" s="131">
        <f t="shared" si="1796"/>
        <v>5.1997729257888814E-3</v>
      </c>
      <c r="H4183" s="132">
        <f t="shared" si="1797"/>
        <v>45672</v>
      </c>
      <c r="I4183" s="132">
        <f t="shared" si="1798"/>
        <v>45672</v>
      </c>
      <c r="J4183" s="133">
        <f t="shared" si="1799"/>
        <v>20</v>
      </c>
      <c r="K4183" s="133">
        <f t="shared" si="1800"/>
        <v>1</v>
      </c>
      <c r="L4183" s="124">
        <f t="shared" si="1801"/>
        <v>1.0002593399999999</v>
      </c>
      <c r="M4183" s="134">
        <f t="shared" si="1802"/>
        <v>1.0038997599999999</v>
      </c>
      <c r="N4183" s="134">
        <f t="shared" si="1803"/>
        <v>1.9009465720242826</v>
      </c>
      <c r="O4183" s="124">
        <f t="shared" si="1804"/>
        <v>1.90143956</v>
      </c>
      <c r="P4183" s="124"/>
      <c r="Q4183" s="125"/>
      <c r="R4183" s="126"/>
      <c r="S4183" s="124"/>
      <c r="T4183" s="135">
        <f t="shared" si="1818"/>
        <v>7.9699999999999993E-2</v>
      </c>
      <c r="U4183" s="125">
        <f t="shared" si="1805"/>
        <v>1698</v>
      </c>
      <c r="V4183" s="125">
        <v>252</v>
      </c>
      <c r="W4183" s="134">
        <f t="shared" si="1806"/>
        <v>1.6764842150000001</v>
      </c>
      <c r="X4183" s="18"/>
      <c r="Y4183" s="123">
        <f t="shared" si="1807"/>
        <v>67054.222907000003</v>
      </c>
      <c r="Z4183" s="123">
        <f t="shared" si="1808"/>
        <v>95017.543225107744</v>
      </c>
      <c r="AA4183" s="123">
        <f t="shared" si="1809"/>
        <v>1341.0844581400002</v>
      </c>
      <c r="AB4183" s="123">
        <f t="shared" si="1810"/>
        <v>55811.464866259674</v>
      </c>
      <c r="AC4183" s="123">
        <f t="shared" si="1811"/>
        <v>219224.31545650744</v>
      </c>
      <c r="AD4183" s="150">
        <f t="shared" si="1812"/>
        <v>87053.852995000008</v>
      </c>
      <c r="AE4183" s="150">
        <f t="shared" si="1813"/>
        <v>121413.69283318629</v>
      </c>
      <c r="AF4183" s="150">
        <f t="shared" si="1814"/>
        <v>1741.0770599000002</v>
      </c>
      <c r="AG4183" s="150">
        <f t="shared" si="1815"/>
        <v>71645.321014885005</v>
      </c>
      <c r="AH4183" s="150">
        <f t="shared" si="1816"/>
        <v>281853.94390297134</v>
      </c>
    </row>
    <row r="4184" spans="1:34" ht="15.75" x14ac:dyDescent="0.2">
      <c r="A4184" s="127">
        <f t="shared" si="1817"/>
        <v>45644</v>
      </c>
      <c r="B4184" s="165">
        <f t="shared" si="1793"/>
        <v>501338.52953558462</v>
      </c>
      <c r="C4184" s="124"/>
      <c r="D4184" s="128">
        <f t="shared" si="1794"/>
        <v>7063.77</v>
      </c>
      <c r="E4184" s="129">
        <f>VLOOKUP(A4183,[1]Plan1!$AY$80:$BA$314,3)</f>
        <v>7100.5</v>
      </c>
      <c r="F4184" s="130">
        <f t="shared" si="1795"/>
        <v>45643</v>
      </c>
      <c r="G4184" s="131">
        <f t="shared" si="1796"/>
        <v>5.1997729257888814E-3</v>
      </c>
      <c r="H4184" s="132">
        <f t="shared" si="1797"/>
        <v>45672</v>
      </c>
      <c r="I4184" s="132">
        <f t="shared" si="1798"/>
        <v>45672</v>
      </c>
      <c r="J4184" s="133">
        <f t="shared" si="1799"/>
        <v>20</v>
      </c>
      <c r="K4184" s="133">
        <f t="shared" si="1800"/>
        <v>2</v>
      </c>
      <c r="L4184" s="124">
        <f t="shared" si="1801"/>
        <v>1.0005187600000001</v>
      </c>
      <c r="M4184" s="134">
        <f t="shared" si="1802"/>
        <v>1.0038997599999999</v>
      </c>
      <c r="N4184" s="134">
        <f t="shared" si="1803"/>
        <v>1.9009465720242826</v>
      </c>
      <c r="O4184" s="124">
        <f t="shared" si="1804"/>
        <v>1.9019326999999999</v>
      </c>
      <c r="P4184" s="124"/>
      <c r="Q4184" s="125"/>
      <c r="R4184" s="126"/>
      <c r="S4184" s="124"/>
      <c r="T4184" s="135">
        <f t="shared" si="1818"/>
        <v>7.9699999999999993E-2</v>
      </c>
      <c r="U4184" s="125">
        <f t="shared" si="1805"/>
        <v>1699</v>
      </c>
      <c r="V4184" s="125">
        <v>252</v>
      </c>
      <c r="W4184" s="134">
        <f t="shared" si="1806"/>
        <v>1.6769944450000001</v>
      </c>
      <c r="X4184" s="18"/>
      <c r="Y4184" s="123">
        <f t="shared" si="1807"/>
        <v>67054.222907000003</v>
      </c>
      <c r="Z4184" s="123">
        <f t="shared" si="1808"/>
        <v>95108.915242438408</v>
      </c>
      <c r="AA4184" s="123">
        <f t="shared" si="1809"/>
        <v>1341.0844581400002</v>
      </c>
      <c r="AB4184" s="123">
        <f t="shared" si="1810"/>
        <v>55833.816273895332</v>
      </c>
      <c r="AC4184" s="123">
        <f t="shared" si="1811"/>
        <v>219338.03888147374</v>
      </c>
      <c r="AD4184" s="150">
        <f t="shared" si="1812"/>
        <v>87053.852995000008</v>
      </c>
      <c r="AE4184" s="150">
        <f t="shared" si="1813"/>
        <v>121531.22163332757</v>
      </c>
      <c r="AF4184" s="150">
        <f t="shared" si="1814"/>
        <v>1741.0770599000002</v>
      </c>
      <c r="AG4184" s="150">
        <f t="shared" si="1815"/>
        <v>71674.338965883333</v>
      </c>
      <c r="AH4184" s="150">
        <f t="shared" si="1816"/>
        <v>282000.49065411091</v>
      </c>
    </row>
    <row r="4185" spans="1:34" ht="15.75" x14ac:dyDescent="0.2">
      <c r="A4185" s="127">
        <f t="shared" si="1817"/>
        <v>45645</v>
      </c>
      <c r="B4185" s="165">
        <f t="shared" si="1793"/>
        <v>501598.91566065047</v>
      </c>
      <c r="C4185" s="124"/>
      <c r="D4185" s="128">
        <f t="shared" si="1794"/>
        <v>7063.77</v>
      </c>
      <c r="E4185" s="129">
        <f>VLOOKUP(A4184,[1]Plan1!$AY$80:$BA$314,3)</f>
        <v>7100.5</v>
      </c>
      <c r="F4185" s="130">
        <f t="shared" si="1795"/>
        <v>45643</v>
      </c>
      <c r="G4185" s="131">
        <f t="shared" si="1796"/>
        <v>5.1997729257888814E-3</v>
      </c>
      <c r="H4185" s="132">
        <f t="shared" si="1797"/>
        <v>45672</v>
      </c>
      <c r="I4185" s="132">
        <f t="shared" si="1798"/>
        <v>45672</v>
      </c>
      <c r="J4185" s="133">
        <f t="shared" si="1799"/>
        <v>20</v>
      </c>
      <c r="K4185" s="133">
        <f t="shared" si="1800"/>
        <v>3</v>
      </c>
      <c r="L4185" s="124">
        <f t="shared" si="1801"/>
        <v>1.00077824</v>
      </c>
      <c r="M4185" s="134">
        <f t="shared" si="1802"/>
        <v>1.0038997599999999</v>
      </c>
      <c r="N4185" s="134">
        <f t="shared" si="1803"/>
        <v>1.9009465720242826</v>
      </c>
      <c r="O4185" s="124">
        <f t="shared" si="1804"/>
        <v>1.90242596</v>
      </c>
      <c r="P4185" s="124"/>
      <c r="Q4185" s="125"/>
      <c r="R4185" s="126"/>
      <c r="S4185" s="124"/>
      <c r="T4185" s="135">
        <f t="shared" si="1818"/>
        <v>7.9699999999999993E-2</v>
      </c>
      <c r="U4185" s="125">
        <f t="shared" si="1805"/>
        <v>1700</v>
      </c>
      <c r="V4185" s="125">
        <v>252</v>
      </c>
      <c r="W4185" s="134">
        <f t="shared" si="1806"/>
        <v>1.6775048290000001</v>
      </c>
      <c r="X4185" s="18"/>
      <c r="Y4185" s="123">
        <f t="shared" si="1807"/>
        <v>67054.222907000003</v>
      </c>
      <c r="Z4185" s="123">
        <f t="shared" si="1808"/>
        <v>95200.337975177899</v>
      </c>
      <c r="AA4185" s="123">
        <f t="shared" si="1809"/>
        <v>1341.0844581400002</v>
      </c>
      <c r="AB4185" s="123">
        <f t="shared" si="1810"/>
        <v>55856.167681530998</v>
      </c>
      <c r="AC4185" s="123">
        <f t="shared" si="1811"/>
        <v>219451.81302184888</v>
      </c>
      <c r="AD4185" s="150">
        <f t="shared" si="1812"/>
        <v>87053.852995000008</v>
      </c>
      <c r="AE4185" s="150">
        <f t="shared" si="1813"/>
        <v>121648.8156670199</v>
      </c>
      <c r="AF4185" s="150">
        <f t="shared" si="1814"/>
        <v>1741.0770599000002</v>
      </c>
      <c r="AG4185" s="150">
        <f t="shared" si="1815"/>
        <v>71703.356916881676</v>
      </c>
      <c r="AH4185" s="150">
        <f t="shared" si="1816"/>
        <v>282147.10263880156</v>
      </c>
    </row>
    <row r="4186" spans="1:34" ht="15.75" x14ac:dyDescent="0.2">
      <c r="A4186" s="127">
        <f t="shared" si="1817"/>
        <v>45646</v>
      </c>
      <c r="B4186" s="165">
        <f t="shared" si="1793"/>
        <v>501859.42017542047</v>
      </c>
      <c r="C4186" s="124"/>
      <c r="D4186" s="128">
        <f t="shared" si="1794"/>
        <v>7063.77</v>
      </c>
      <c r="E4186" s="129">
        <f>VLOOKUP(A4185,[1]Plan1!$AY$80:$BA$314,3)</f>
        <v>7100.5</v>
      </c>
      <c r="F4186" s="130">
        <f t="shared" si="1795"/>
        <v>45643</v>
      </c>
      <c r="G4186" s="131">
        <f t="shared" si="1796"/>
        <v>5.1997729257888814E-3</v>
      </c>
      <c r="H4186" s="132">
        <f t="shared" si="1797"/>
        <v>45672</v>
      </c>
      <c r="I4186" s="132">
        <f t="shared" si="1798"/>
        <v>45672</v>
      </c>
      <c r="J4186" s="133">
        <f t="shared" si="1799"/>
        <v>20</v>
      </c>
      <c r="K4186" s="133">
        <f t="shared" si="1800"/>
        <v>4</v>
      </c>
      <c r="L4186" s="124">
        <f t="shared" si="1801"/>
        <v>1.00103779</v>
      </c>
      <c r="M4186" s="134">
        <f t="shared" si="1802"/>
        <v>1.0038997599999999</v>
      </c>
      <c r="N4186" s="134">
        <f t="shared" si="1803"/>
        <v>1.9009465720242826</v>
      </c>
      <c r="O4186" s="124">
        <f t="shared" si="1804"/>
        <v>1.9029193499999999</v>
      </c>
      <c r="P4186" s="124"/>
      <c r="Q4186" s="125"/>
      <c r="R4186" s="126"/>
      <c r="S4186" s="124"/>
      <c r="T4186" s="135">
        <f t="shared" si="1818"/>
        <v>7.9699999999999993E-2</v>
      </c>
      <c r="U4186" s="125">
        <f t="shared" si="1805"/>
        <v>1701</v>
      </c>
      <c r="V4186" s="125">
        <v>252</v>
      </c>
      <c r="W4186" s="134">
        <f t="shared" si="1806"/>
        <v>1.6780153689999999</v>
      </c>
      <c r="X4186" s="18"/>
      <c r="Y4186" s="123">
        <f t="shared" si="1807"/>
        <v>67054.222907000003</v>
      </c>
      <c r="Z4186" s="123">
        <f t="shared" si="1808"/>
        <v>95291.812490893819</v>
      </c>
      <c r="AA4186" s="123">
        <f t="shared" si="1809"/>
        <v>1341.0844581400002</v>
      </c>
      <c r="AB4186" s="123">
        <f t="shared" si="1810"/>
        <v>55878.519089166664</v>
      </c>
      <c r="AC4186" s="123">
        <f t="shared" si="1811"/>
        <v>219565.63894520045</v>
      </c>
      <c r="AD4186" s="150">
        <f t="shared" si="1812"/>
        <v>87053.852995000008</v>
      </c>
      <c r="AE4186" s="150">
        <f t="shared" si="1813"/>
        <v>121766.47630743998</v>
      </c>
      <c r="AF4186" s="150">
        <f t="shared" si="1814"/>
        <v>1741.0770599000002</v>
      </c>
      <c r="AG4186" s="150">
        <f t="shared" si="1815"/>
        <v>71732.374867880018</v>
      </c>
      <c r="AH4186" s="150">
        <f t="shared" si="1816"/>
        <v>282293.78123021999</v>
      </c>
    </row>
    <row r="4187" spans="1:34" ht="15.75" x14ac:dyDescent="0.2">
      <c r="A4187" s="127">
        <f t="shared" si="1817"/>
        <v>45647</v>
      </c>
      <c r="B4187" s="165">
        <f t="shared" si="1793"/>
        <v>502120.04290862853</v>
      </c>
      <c r="C4187" s="124"/>
      <c r="D4187" s="128">
        <f t="shared" si="1794"/>
        <v>7063.77</v>
      </c>
      <c r="E4187" s="129">
        <f>VLOOKUP(A4186,[1]Plan1!$AY$80:$BA$314,3)</f>
        <v>7100.5</v>
      </c>
      <c r="F4187" s="130">
        <f t="shared" si="1795"/>
        <v>45643</v>
      </c>
      <c r="G4187" s="131">
        <f t="shared" si="1796"/>
        <v>5.1997729257888814E-3</v>
      </c>
      <c r="H4187" s="132">
        <f t="shared" si="1797"/>
        <v>45672</v>
      </c>
      <c r="I4187" s="132">
        <f t="shared" si="1798"/>
        <v>45672</v>
      </c>
      <c r="J4187" s="133">
        <f t="shared" si="1799"/>
        <v>20</v>
      </c>
      <c r="K4187" s="133">
        <f t="shared" si="1800"/>
        <v>5</v>
      </c>
      <c r="L4187" s="124">
        <f t="shared" si="1801"/>
        <v>1.0012974100000001</v>
      </c>
      <c r="M4187" s="134">
        <f t="shared" si="1802"/>
        <v>1.0038997599999999</v>
      </c>
      <c r="N4187" s="134">
        <f t="shared" si="1803"/>
        <v>1.9009465720242826</v>
      </c>
      <c r="O4187" s="124">
        <f t="shared" si="1804"/>
        <v>1.9034128699999999</v>
      </c>
      <c r="P4187" s="124"/>
      <c r="Q4187" s="125"/>
      <c r="R4187" s="126"/>
      <c r="S4187" s="124"/>
      <c r="T4187" s="135">
        <f t="shared" si="1818"/>
        <v>7.9699999999999993E-2</v>
      </c>
      <c r="U4187" s="125">
        <f t="shared" si="1805"/>
        <v>1702</v>
      </c>
      <c r="V4187" s="125">
        <v>252</v>
      </c>
      <c r="W4187" s="134">
        <f t="shared" si="1806"/>
        <v>1.6785260639999999</v>
      </c>
      <c r="X4187" s="18"/>
      <c r="Y4187" s="123">
        <f t="shared" si="1807"/>
        <v>67054.222907000003</v>
      </c>
      <c r="Z4187" s="123">
        <f t="shared" si="1808"/>
        <v>95383.338714675308</v>
      </c>
      <c r="AA4187" s="123">
        <f t="shared" si="1809"/>
        <v>1341.0844581400002</v>
      </c>
      <c r="AB4187" s="123">
        <f t="shared" si="1810"/>
        <v>55900.870496802338</v>
      </c>
      <c r="AC4187" s="123">
        <f t="shared" si="1811"/>
        <v>219679.51657661767</v>
      </c>
      <c r="AD4187" s="150">
        <f t="shared" si="1812"/>
        <v>87053.852995000008</v>
      </c>
      <c r="AE4187" s="150">
        <f t="shared" si="1813"/>
        <v>121884.20345823253</v>
      </c>
      <c r="AF4187" s="150">
        <f t="shared" si="1814"/>
        <v>1741.0770599000002</v>
      </c>
      <c r="AG4187" s="150">
        <f t="shared" si="1815"/>
        <v>71761.392818878347</v>
      </c>
      <c r="AH4187" s="150">
        <f t="shared" si="1816"/>
        <v>282440.52633201086</v>
      </c>
    </row>
    <row r="4188" spans="1:34" ht="15.75" x14ac:dyDescent="0.2">
      <c r="A4188" s="127">
        <f t="shared" si="1817"/>
        <v>45648</v>
      </c>
      <c r="B4188" s="165">
        <f t="shared" si="1793"/>
        <v>502171.41226726258</v>
      </c>
      <c r="C4188" s="124"/>
      <c r="D4188" s="128">
        <f t="shared" si="1794"/>
        <v>7063.77</v>
      </c>
      <c r="E4188" s="129">
        <f>VLOOKUP(A4187,[1]Plan1!$AY$80:$BA$314,3)</f>
        <v>7100.5</v>
      </c>
      <c r="F4188" s="130">
        <f t="shared" si="1795"/>
        <v>45643</v>
      </c>
      <c r="G4188" s="131">
        <f t="shared" si="1796"/>
        <v>5.1997729257888814E-3</v>
      </c>
      <c r="H4188" s="132">
        <f t="shared" si="1797"/>
        <v>45672</v>
      </c>
      <c r="I4188" s="132">
        <f t="shared" si="1798"/>
        <v>45672</v>
      </c>
      <c r="J4188" s="133">
        <f t="shared" si="1799"/>
        <v>20</v>
      </c>
      <c r="K4188" s="133">
        <f t="shared" si="1800"/>
        <v>5</v>
      </c>
      <c r="L4188" s="124">
        <f t="shared" si="1801"/>
        <v>1.0012974100000001</v>
      </c>
      <c r="M4188" s="134">
        <f t="shared" si="1802"/>
        <v>1.0038997599999999</v>
      </c>
      <c r="N4188" s="134">
        <f t="shared" si="1803"/>
        <v>1.9009465720242826</v>
      </c>
      <c r="O4188" s="124">
        <f t="shared" si="1804"/>
        <v>1.9034128699999999</v>
      </c>
      <c r="P4188" s="124"/>
      <c r="Q4188" s="125"/>
      <c r="R4188" s="126"/>
      <c r="S4188" s="124"/>
      <c r="T4188" s="135">
        <f t="shared" si="1818"/>
        <v>7.9699999999999993E-2</v>
      </c>
      <c r="U4188" s="125">
        <f t="shared" si="1805"/>
        <v>1702</v>
      </c>
      <c r="V4188" s="125">
        <v>252</v>
      </c>
      <c r="W4188" s="134">
        <f t="shared" si="1806"/>
        <v>1.6785260639999999</v>
      </c>
      <c r="X4188" s="18"/>
      <c r="Y4188" s="123">
        <f t="shared" si="1807"/>
        <v>67054.222907000003</v>
      </c>
      <c r="Z4188" s="123">
        <f t="shared" si="1808"/>
        <v>95383.338714675308</v>
      </c>
      <c r="AA4188" s="123">
        <f t="shared" si="1809"/>
        <v>1341.0844581400002</v>
      </c>
      <c r="AB4188" s="123">
        <f t="shared" si="1810"/>
        <v>55923.221904438011</v>
      </c>
      <c r="AC4188" s="123">
        <f t="shared" si="1811"/>
        <v>219701.86798425333</v>
      </c>
      <c r="AD4188" s="150">
        <f t="shared" si="1812"/>
        <v>87053.852995000008</v>
      </c>
      <c r="AE4188" s="150">
        <f t="shared" si="1813"/>
        <v>121884.20345823253</v>
      </c>
      <c r="AF4188" s="150">
        <f t="shared" si="1814"/>
        <v>1741.0770599000002</v>
      </c>
      <c r="AG4188" s="150">
        <f t="shared" si="1815"/>
        <v>71790.410769876675</v>
      </c>
      <c r="AH4188" s="150">
        <f t="shared" si="1816"/>
        <v>282469.54428300925</v>
      </c>
    </row>
    <row r="4189" spans="1:34" ht="15.75" x14ac:dyDescent="0.2">
      <c r="A4189" s="127">
        <f t="shared" si="1817"/>
        <v>45649</v>
      </c>
      <c r="B4189" s="165">
        <f t="shared" si="1793"/>
        <v>502222.78162589658</v>
      </c>
      <c r="C4189" s="124"/>
      <c r="D4189" s="128">
        <f t="shared" si="1794"/>
        <v>7063.77</v>
      </c>
      <c r="E4189" s="129">
        <f>VLOOKUP(A4188,[1]Plan1!$AY$80:$BA$314,3)</f>
        <v>7100.5</v>
      </c>
      <c r="F4189" s="130">
        <f t="shared" si="1795"/>
        <v>45643</v>
      </c>
      <c r="G4189" s="131">
        <f t="shared" si="1796"/>
        <v>5.1997729257888814E-3</v>
      </c>
      <c r="H4189" s="132">
        <f t="shared" si="1797"/>
        <v>45672</v>
      </c>
      <c r="I4189" s="132">
        <f t="shared" si="1798"/>
        <v>45672</v>
      </c>
      <c r="J4189" s="133">
        <f t="shared" si="1799"/>
        <v>20</v>
      </c>
      <c r="K4189" s="133">
        <f t="shared" si="1800"/>
        <v>5</v>
      </c>
      <c r="L4189" s="124">
        <f t="shared" si="1801"/>
        <v>1.0012974100000001</v>
      </c>
      <c r="M4189" s="134">
        <f t="shared" si="1802"/>
        <v>1.0038997599999999</v>
      </c>
      <c r="N4189" s="134">
        <f t="shared" si="1803"/>
        <v>1.9009465720242826</v>
      </c>
      <c r="O4189" s="124">
        <f t="shared" si="1804"/>
        <v>1.9034128699999999</v>
      </c>
      <c r="P4189" s="124"/>
      <c r="Q4189" s="125"/>
      <c r="R4189" s="126"/>
      <c r="S4189" s="124"/>
      <c r="T4189" s="135">
        <f t="shared" si="1818"/>
        <v>7.9699999999999993E-2</v>
      </c>
      <c r="U4189" s="125">
        <f t="shared" si="1805"/>
        <v>1702</v>
      </c>
      <c r="V4189" s="125">
        <v>252</v>
      </c>
      <c r="W4189" s="134">
        <f t="shared" si="1806"/>
        <v>1.6785260639999999</v>
      </c>
      <c r="X4189" s="18"/>
      <c r="Y4189" s="123">
        <f t="shared" si="1807"/>
        <v>67054.222907000003</v>
      </c>
      <c r="Z4189" s="123">
        <f t="shared" si="1808"/>
        <v>95383.338714675308</v>
      </c>
      <c r="AA4189" s="123">
        <f t="shared" si="1809"/>
        <v>1341.0844581400002</v>
      </c>
      <c r="AB4189" s="123">
        <f t="shared" si="1810"/>
        <v>55945.57331207367</v>
      </c>
      <c r="AC4189" s="123">
        <f t="shared" si="1811"/>
        <v>219724.219391889</v>
      </c>
      <c r="AD4189" s="150">
        <f t="shared" si="1812"/>
        <v>87053.852995000008</v>
      </c>
      <c r="AE4189" s="150">
        <f t="shared" si="1813"/>
        <v>121884.20345823253</v>
      </c>
      <c r="AF4189" s="150">
        <f t="shared" si="1814"/>
        <v>1741.0770599000002</v>
      </c>
      <c r="AG4189" s="150">
        <f t="shared" si="1815"/>
        <v>71819.428720875017</v>
      </c>
      <c r="AH4189" s="150">
        <f t="shared" si="1816"/>
        <v>282498.56223400758</v>
      </c>
    </row>
    <row r="4190" spans="1:34" ht="15.75" x14ac:dyDescent="0.2">
      <c r="A4190" s="127">
        <f t="shared" si="1817"/>
        <v>45650</v>
      </c>
      <c r="B4190" s="165">
        <f t="shared" si="1793"/>
        <v>502483.52480037551</v>
      </c>
      <c r="C4190" s="124"/>
      <c r="D4190" s="128">
        <f t="shared" si="1794"/>
        <v>7063.77</v>
      </c>
      <c r="E4190" s="129">
        <f>VLOOKUP(A4189,[1]Plan1!$AY$80:$BA$314,3)</f>
        <v>7100.5</v>
      </c>
      <c r="F4190" s="130">
        <f t="shared" si="1795"/>
        <v>45643</v>
      </c>
      <c r="G4190" s="131">
        <f t="shared" si="1796"/>
        <v>5.1997729257888814E-3</v>
      </c>
      <c r="H4190" s="132">
        <f t="shared" si="1797"/>
        <v>45672</v>
      </c>
      <c r="I4190" s="132">
        <f t="shared" si="1798"/>
        <v>45672</v>
      </c>
      <c r="J4190" s="133">
        <f t="shared" si="1799"/>
        <v>20</v>
      </c>
      <c r="K4190" s="133">
        <f t="shared" si="1800"/>
        <v>6</v>
      </c>
      <c r="L4190" s="124">
        <f t="shared" si="1801"/>
        <v>1.0015571000000001</v>
      </c>
      <c r="M4190" s="134">
        <f t="shared" si="1802"/>
        <v>1.0038997599999999</v>
      </c>
      <c r="N4190" s="134">
        <f t="shared" si="1803"/>
        <v>1.9009465720242826</v>
      </c>
      <c r="O4190" s="124">
        <f t="shared" si="1804"/>
        <v>1.90390653</v>
      </c>
      <c r="P4190" s="124"/>
      <c r="Q4190" s="125"/>
      <c r="R4190" s="126"/>
      <c r="S4190" s="124"/>
      <c r="T4190" s="135">
        <f t="shared" si="1818"/>
        <v>7.9699999999999993E-2</v>
      </c>
      <c r="U4190" s="125">
        <f t="shared" si="1805"/>
        <v>1703</v>
      </c>
      <c r="V4190" s="125">
        <v>252</v>
      </c>
      <c r="W4190" s="134">
        <f t="shared" si="1806"/>
        <v>1.679036915</v>
      </c>
      <c r="X4190" s="18"/>
      <c r="Y4190" s="123">
        <f t="shared" si="1807"/>
        <v>67054.222907000003</v>
      </c>
      <c r="Z4190" s="123">
        <f t="shared" si="1808"/>
        <v>95474.917618776744</v>
      </c>
      <c r="AA4190" s="123">
        <f t="shared" si="1809"/>
        <v>1341.0844581400002</v>
      </c>
      <c r="AB4190" s="123">
        <f t="shared" si="1810"/>
        <v>55967.924719709335</v>
      </c>
      <c r="AC4190" s="123">
        <f t="shared" si="1811"/>
        <v>219838.14970362606</v>
      </c>
      <c r="AD4190" s="150">
        <f t="shared" si="1812"/>
        <v>87053.852995000008</v>
      </c>
      <c r="AE4190" s="150">
        <f t="shared" si="1813"/>
        <v>122001.99836997611</v>
      </c>
      <c r="AF4190" s="150">
        <f t="shared" si="1814"/>
        <v>1741.0770599000002</v>
      </c>
      <c r="AG4190" s="150">
        <f t="shared" si="1815"/>
        <v>71848.446671873346</v>
      </c>
      <c r="AH4190" s="150">
        <f t="shared" si="1816"/>
        <v>282645.37509674946</v>
      </c>
    </row>
    <row r="4191" spans="1:34" ht="15.75" x14ac:dyDescent="0.2">
      <c r="A4191" s="127">
        <f t="shared" si="1817"/>
        <v>45651</v>
      </c>
      <c r="B4191" s="165">
        <f t="shared" si="1793"/>
        <v>502744.38238967973</v>
      </c>
      <c r="C4191" s="124"/>
      <c r="D4191" s="128">
        <f t="shared" si="1794"/>
        <v>7063.77</v>
      </c>
      <c r="E4191" s="129">
        <f>VLOOKUP(A4190,[1]Plan1!$AY$80:$BA$314,3)</f>
        <v>7100.5</v>
      </c>
      <c r="F4191" s="130">
        <f t="shared" si="1795"/>
        <v>45643</v>
      </c>
      <c r="G4191" s="131">
        <f t="shared" si="1796"/>
        <v>5.1997729257888814E-3</v>
      </c>
      <c r="H4191" s="132">
        <f t="shared" si="1797"/>
        <v>45672</v>
      </c>
      <c r="I4191" s="132">
        <f t="shared" si="1798"/>
        <v>45672</v>
      </c>
      <c r="J4191" s="133">
        <f t="shared" si="1799"/>
        <v>20</v>
      </c>
      <c r="K4191" s="133">
        <f t="shared" si="1800"/>
        <v>7</v>
      </c>
      <c r="L4191" s="124">
        <f t="shared" si="1801"/>
        <v>1.00181685</v>
      </c>
      <c r="M4191" s="134">
        <f t="shared" si="1802"/>
        <v>1.0038997599999999</v>
      </c>
      <c r="N4191" s="134">
        <f t="shared" si="1803"/>
        <v>1.9009465720242826</v>
      </c>
      <c r="O4191" s="124">
        <f t="shared" si="1804"/>
        <v>1.9044003</v>
      </c>
      <c r="P4191" s="124"/>
      <c r="Q4191" s="125"/>
      <c r="R4191" s="126"/>
      <c r="S4191" s="124"/>
      <c r="T4191" s="135">
        <f t="shared" si="1818"/>
        <v>7.9699999999999993E-2</v>
      </c>
      <c r="U4191" s="125">
        <f t="shared" si="1805"/>
        <v>1704</v>
      </c>
      <c r="V4191" s="125">
        <v>252</v>
      </c>
      <c r="W4191" s="134">
        <f t="shared" si="1806"/>
        <v>1.6795479209999999</v>
      </c>
      <c r="X4191" s="18"/>
      <c r="Y4191" s="123">
        <f t="shared" si="1807"/>
        <v>67054.222907000003</v>
      </c>
      <c r="Z4191" s="123">
        <f t="shared" si="1808"/>
        <v>95566.546567265294</v>
      </c>
      <c r="AA4191" s="123">
        <f t="shared" si="1809"/>
        <v>1341.0844581400002</v>
      </c>
      <c r="AB4191" s="123">
        <f t="shared" si="1810"/>
        <v>55990.276127345001</v>
      </c>
      <c r="AC4191" s="123">
        <f t="shared" si="1811"/>
        <v>219952.13005975028</v>
      </c>
      <c r="AD4191" s="150">
        <f t="shared" si="1812"/>
        <v>87053.852995000008</v>
      </c>
      <c r="AE4191" s="150">
        <f t="shared" si="1813"/>
        <v>122119.85765215772</v>
      </c>
      <c r="AF4191" s="150">
        <f t="shared" si="1814"/>
        <v>1741.0770599000002</v>
      </c>
      <c r="AG4191" s="150">
        <f t="shared" si="1815"/>
        <v>71877.464622871674</v>
      </c>
      <c r="AH4191" s="150">
        <f t="shared" si="1816"/>
        <v>282792.25232992944</v>
      </c>
    </row>
    <row r="4192" spans="1:34" ht="15.75" x14ac:dyDescent="0.2">
      <c r="A4192" s="127">
        <f t="shared" si="1817"/>
        <v>45652</v>
      </c>
      <c r="B4192" s="165">
        <f t="shared" si="1793"/>
        <v>502795.75174831372</v>
      </c>
      <c r="C4192" s="124"/>
      <c r="D4192" s="128">
        <f t="shared" si="1794"/>
        <v>7063.77</v>
      </c>
      <c r="E4192" s="129">
        <f>VLOOKUP(A4191,[1]Plan1!$AY$80:$BA$314,3)</f>
        <v>7100.5</v>
      </c>
      <c r="F4192" s="130">
        <f t="shared" si="1795"/>
        <v>45643</v>
      </c>
      <c r="G4192" s="131">
        <f t="shared" si="1796"/>
        <v>5.1997729257888814E-3</v>
      </c>
      <c r="H4192" s="132">
        <f t="shared" si="1797"/>
        <v>45672</v>
      </c>
      <c r="I4192" s="132">
        <f t="shared" si="1798"/>
        <v>45672</v>
      </c>
      <c r="J4192" s="133">
        <f t="shared" si="1799"/>
        <v>20</v>
      </c>
      <c r="K4192" s="133">
        <f t="shared" si="1800"/>
        <v>7</v>
      </c>
      <c r="L4192" s="124">
        <f t="shared" si="1801"/>
        <v>1.00181685</v>
      </c>
      <c r="M4192" s="134">
        <f t="shared" si="1802"/>
        <v>1.0038997599999999</v>
      </c>
      <c r="N4192" s="134">
        <f t="shared" si="1803"/>
        <v>1.9009465720242826</v>
      </c>
      <c r="O4192" s="124">
        <f t="shared" si="1804"/>
        <v>1.9044003</v>
      </c>
      <c r="P4192" s="124"/>
      <c r="Q4192" s="125"/>
      <c r="R4192" s="126"/>
      <c r="S4192" s="124"/>
      <c r="T4192" s="135">
        <f t="shared" si="1818"/>
        <v>7.9699999999999993E-2</v>
      </c>
      <c r="U4192" s="125">
        <f t="shared" si="1805"/>
        <v>1704</v>
      </c>
      <c r="V4192" s="125">
        <v>252</v>
      </c>
      <c r="W4192" s="134">
        <f t="shared" si="1806"/>
        <v>1.6795479209999999</v>
      </c>
      <c r="X4192" s="18"/>
      <c r="Y4192" s="123">
        <f t="shared" si="1807"/>
        <v>67054.222907000003</v>
      </c>
      <c r="Z4192" s="123">
        <f t="shared" si="1808"/>
        <v>95566.546567265294</v>
      </c>
      <c r="AA4192" s="123">
        <f t="shared" si="1809"/>
        <v>1341.0844581400002</v>
      </c>
      <c r="AB4192" s="123">
        <f t="shared" si="1810"/>
        <v>56012.627534980675</v>
      </c>
      <c r="AC4192" s="123">
        <f t="shared" si="1811"/>
        <v>219974.48146738595</v>
      </c>
      <c r="AD4192" s="150">
        <f t="shared" si="1812"/>
        <v>87053.852995000008</v>
      </c>
      <c r="AE4192" s="150">
        <f t="shared" si="1813"/>
        <v>122119.85765215772</v>
      </c>
      <c r="AF4192" s="150">
        <f t="shared" si="1814"/>
        <v>1741.0770599000002</v>
      </c>
      <c r="AG4192" s="150">
        <f t="shared" si="1815"/>
        <v>71906.482573870002</v>
      </c>
      <c r="AH4192" s="150">
        <f t="shared" si="1816"/>
        <v>282821.27028092777</v>
      </c>
    </row>
    <row r="4193" spans="1:34" ht="15.75" x14ac:dyDescent="0.2">
      <c r="A4193" s="127">
        <f t="shared" si="1817"/>
        <v>45653</v>
      </c>
      <c r="B4193" s="165">
        <f t="shared" si="1793"/>
        <v>503056.72987881413</v>
      </c>
      <c r="C4193" s="124"/>
      <c r="D4193" s="128">
        <f t="shared" si="1794"/>
        <v>7063.77</v>
      </c>
      <c r="E4193" s="129">
        <f>VLOOKUP(A4192,[1]Plan1!$AY$80:$BA$314,3)</f>
        <v>7100.5</v>
      </c>
      <c r="F4193" s="130">
        <f t="shared" si="1795"/>
        <v>45643</v>
      </c>
      <c r="G4193" s="131">
        <f t="shared" si="1796"/>
        <v>5.1997729257888814E-3</v>
      </c>
      <c r="H4193" s="132">
        <f t="shared" si="1797"/>
        <v>45672</v>
      </c>
      <c r="I4193" s="132">
        <f t="shared" si="1798"/>
        <v>45672</v>
      </c>
      <c r="J4193" s="133">
        <f t="shared" si="1799"/>
        <v>20</v>
      </c>
      <c r="K4193" s="133">
        <f t="shared" si="1800"/>
        <v>8</v>
      </c>
      <c r="L4193" s="124">
        <f t="shared" si="1801"/>
        <v>1.0020766699999999</v>
      </c>
      <c r="M4193" s="134">
        <f t="shared" si="1802"/>
        <v>1.0038997599999999</v>
      </c>
      <c r="N4193" s="134">
        <f t="shared" si="1803"/>
        <v>1.9009465720242826</v>
      </c>
      <c r="O4193" s="124">
        <f t="shared" si="1804"/>
        <v>1.9048942099999999</v>
      </c>
      <c r="P4193" s="124"/>
      <c r="Q4193" s="125"/>
      <c r="R4193" s="126"/>
      <c r="S4193" s="124"/>
      <c r="T4193" s="135">
        <f t="shared" si="1818"/>
        <v>7.9699999999999993E-2</v>
      </c>
      <c r="U4193" s="125">
        <f t="shared" si="1805"/>
        <v>1705</v>
      </c>
      <c r="V4193" s="125">
        <v>252</v>
      </c>
      <c r="W4193" s="134">
        <f t="shared" si="1806"/>
        <v>1.680059083</v>
      </c>
      <c r="X4193" s="18"/>
      <c r="Y4193" s="123">
        <f t="shared" si="1807"/>
        <v>67054.222907000003</v>
      </c>
      <c r="Z4193" s="123">
        <f t="shared" si="1808"/>
        <v>95658.228239780598</v>
      </c>
      <c r="AA4193" s="123">
        <f t="shared" si="1809"/>
        <v>1341.0844581400002</v>
      </c>
      <c r="AB4193" s="123">
        <f t="shared" si="1810"/>
        <v>56034.978942616333</v>
      </c>
      <c r="AC4193" s="123">
        <f t="shared" si="1811"/>
        <v>220088.51454753691</v>
      </c>
      <c r="AD4193" s="150">
        <f t="shared" si="1812"/>
        <v>87053.852995000008</v>
      </c>
      <c r="AE4193" s="150">
        <f t="shared" si="1813"/>
        <v>122237.78475150888</v>
      </c>
      <c r="AF4193" s="150">
        <f t="shared" si="1814"/>
        <v>1741.0770599000002</v>
      </c>
      <c r="AG4193" s="150">
        <f t="shared" si="1815"/>
        <v>71935.500524868345</v>
      </c>
      <c r="AH4193" s="150">
        <f t="shared" si="1816"/>
        <v>282968.21533127723</v>
      </c>
    </row>
    <row r="4194" spans="1:34" ht="15.75" x14ac:dyDescent="0.2">
      <c r="A4194" s="127">
        <f t="shared" si="1817"/>
        <v>45654</v>
      </c>
      <c r="B4194" s="165">
        <f t="shared" si="1793"/>
        <v>503317.82447389379</v>
      </c>
      <c r="C4194" s="124"/>
      <c r="D4194" s="128">
        <f t="shared" si="1794"/>
        <v>7063.77</v>
      </c>
      <c r="E4194" s="129">
        <f>VLOOKUP(A4193,[1]Plan1!$AY$80:$BA$314,3)</f>
        <v>7100.5</v>
      </c>
      <c r="F4194" s="130">
        <f t="shared" si="1795"/>
        <v>45643</v>
      </c>
      <c r="G4194" s="131">
        <f t="shared" si="1796"/>
        <v>5.1997729257888814E-3</v>
      </c>
      <c r="H4194" s="132">
        <f t="shared" si="1797"/>
        <v>45672</v>
      </c>
      <c r="I4194" s="132">
        <f t="shared" si="1798"/>
        <v>45672</v>
      </c>
      <c r="J4194" s="133">
        <f t="shared" si="1799"/>
        <v>20</v>
      </c>
      <c r="K4194" s="133">
        <f t="shared" si="1800"/>
        <v>9</v>
      </c>
      <c r="L4194" s="124">
        <f t="shared" si="1801"/>
        <v>1.00233656</v>
      </c>
      <c r="M4194" s="134">
        <f t="shared" si="1802"/>
        <v>1.0038997599999999</v>
      </c>
      <c r="N4194" s="134">
        <f t="shared" si="1803"/>
        <v>1.9009465720242826</v>
      </c>
      <c r="O4194" s="124">
        <f t="shared" si="1804"/>
        <v>1.90538824</v>
      </c>
      <c r="P4194" s="124"/>
      <c r="Q4194" s="125"/>
      <c r="R4194" s="126"/>
      <c r="S4194" s="124"/>
      <c r="T4194" s="135">
        <f t="shared" si="1818"/>
        <v>7.9699999999999993E-2</v>
      </c>
      <c r="U4194" s="125">
        <f t="shared" si="1805"/>
        <v>1706</v>
      </c>
      <c r="V4194" s="125">
        <v>252</v>
      </c>
      <c r="W4194" s="134">
        <f t="shared" si="1806"/>
        <v>1.6805703999999999</v>
      </c>
      <c r="X4194" s="18"/>
      <c r="Y4194" s="123">
        <f t="shared" si="1807"/>
        <v>67054.222907000003</v>
      </c>
      <c r="Z4194" s="123">
        <f t="shared" si="1808"/>
        <v>95749.960853233628</v>
      </c>
      <c r="AA4194" s="123">
        <f t="shared" si="1809"/>
        <v>1341.0844581400002</v>
      </c>
      <c r="AB4194" s="123">
        <f t="shared" si="1810"/>
        <v>56057.330350251999</v>
      </c>
      <c r="AC4194" s="123">
        <f t="shared" si="1811"/>
        <v>220202.59856862563</v>
      </c>
      <c r="AD4194" s="150">
        <f t="shared" si="1812"/>
        <v>87053.852995000008</v>
      </c>
      <c r="AE4194" s="150">
        <f t="shared" si="1813"/>
        <v>122355.77737450144</v>
      </c>
      <c r="AF4194" s="150">
        <f t="shared" si="1814"/>
        <v>1741.0770599000002</v>
      </c>
      <c r="AG4194" s="150">
        <f t="shared" si="1815"/>
        <v>71964.518475866687</v>
      </c>
      <c r="AH4194" s="150">
        <f t="shared" si="1816"/>
        <v>283115.22590526816</v>
      </c>
    </row>
    <row r="4195" spans="1:34" ht="15.75" x14ac:dyDescent="0.2">
      <c r="A4195" s="127">
        <f t="shared" si="1817"/>
        <v>45655</v>
      </c>
      <c r="B4195" s="165">
        <f t="shared" si="1793"/>
        <v>503369.19383252779</v>
      </c>
      <c r="C4195" s="124"/>
      <c r="D4195" s="128">
        <f t="shared" si="1794"/>
        <v>7063.77</v>
      </c>
      <c r="E4195" s="129">
        <f>VLOOKUP(A4194,[1]Plan1!$AY$80:$BA$314,3)</f>
        <v>7100.5</v>
      </c>
      <c r="F4195" s="130">
        <f t="shared" si="1795"/>
        <v>45643</v>
      </c>
      <c r="G4195" s="131">
        <f t="shared" si="1796"/>
        <v>5.1997729257888814E-3</v>
      </c>
      <c r="H4195" s="132">
        <f t="shared" si="1797"/>
        <v>45672</v>
      </c>
      <c r="I4195" s="132">
        <f t="shared" si="1798"/>
        <v>45672</v>
      </c>
      <c r="J4195" s="133">
        <f t="shared" si="1799"/>
        <v>20</v>
      </c>
      <c r="K4195" s="133">
        <f t="shared" si="1800"/>
        <v>9</v>
      </c>
      <c r="L4195" s="124">
        <f t="shared" si="1801"/>
        <v>1.00233656</v>
      </c>
      <c r="M4195" s="134">
        <f t="shared" si="1802"/>
        <v>1.0038997599999999</v>
      </c>
      <c r="N4195" s="134">
        <f t="shared" si="1803"/>
        <v>1.9009465720242826</v>
      </c>
      <c r="O4195" s="124">
        <f t="shared" si="1804"/>
        <v>1.90538824</v>
      </c>
      <c r="P4195" s="124"/>
      <c r="Q4195" s="125"/>
      <c r="R4195" s="126"/>
      <c r="S4195" s="124"/>
      <c r="T4195" s="135">
        <f t="shared" si="1818"/>
        <v>7.9699999999999993E-2</v>
      </c>
      <c r="U4195" s="125">
        <f t="shared" si="1805"/>
        <v>1706</v>
      </c>
      <c r="V4195" s="125">
        <v>252</v>
      </c>
      <c r="W4195" s="134">
        <f t="shared" si="1806"/>
        <v>1.6805703999999999</v>
      </c>
      <c r="X4195" s="18"/>
      <c r="Y4195" s="123">
        <f t="shared" si="1807"/>
        <v>67054.222907000003</v>
      </c>
      <c r="Z4195" s="123">
        <f t="shared" si="1808"/>
        <v>95749.960853233628</v>
      </c>
      <c r="AA4195" s="123">
        <f t="shared" si="1809"/>
        <v>1341.0844581400002</v>
      </c>
      <c r="AB4195" s="123">
        <f t="shared" si="1810"/>
        <v>56079.681757887673</v>
      </c>
      <c r="AC4195" s="123">
        <f t="shared" si="1811"/>
        <v>220224.9499762613</v>
      </c>
      <c r="AD4195" s="150">
        <f t="shared" si="1812"/>
        <v>87053.852995000008</v>
      </c>
      <c r="AE4195" s="150">
        <f t="shared" si="1813"/>
        <v>122355.77737450144</v>
      </c>
      <c r="AF4195" s="150">
        <f t="shared" si="1814"/>
        <v>1741.0770599000002</v>
      </c>
      <c r="AG4195" s="150">
        <f t="shared" si="1815"/>
        <v>71993.536426865016</v>
      </c>
      <c r="AH4195" s="150">
        <f t="shared" si="1816"/>
        <v>283144.24385626649</v>
      </c>
    </row>
    <row r="4196" spans="1:34" ht="15.75" x14ac:dyDescent="0.2">
      <c r="A4196" s="127">
        <f t="shared" si="1817"/>
        <v>45656</v>
      </c>
      <c r="B4196" s="165">
        <f t="shared" si="1793"/>
        <v>503420.56319116178</v>
      </c>
      <c r="C4196" s="124"/>
      <c r="D4196" s="128">
        <f t="shared" si="1794"/>
        <v>7063.77</v>
      </c>
      <c r="E4196" s="129">
        <f>VLOOKUP(A4195,[1]Plan1!$AY$80:$BA$314,3)</f>
        <v>7100.5</v>
      </c>
      <c r="F4196" s="130">
        <f t="shared" si="1795"/>
        <v>45643</v>
      </c>
      <c r="G4196" s="131">
        <f t="shared" si="1796"/>
        <v>5.1997729257888814E-3</v>
      </c>
      <c r="H4196" s="132">
        <f t="shared" si="1797"/>
        <v>45672</v>
      </c>
      <c r="I4196" s="132">
        <f t="shared" si="1798"/>
        <v>45672</v>
      </c>
      <c r="J4196" s="133">
        <f t="shared" si="1799"/>
        <v>20</v>
      </c>
      <c r="K4196" s="133">
        <f t="shared" si="1800"/>
        <v>9</v>
      </c>
      <c r="L4196" s="124">
        <f t="shared" si="1801"/>
        <v>1.00233656</v>
      </c>
      <c r="M4196" s="134">
        <f t="shared" si="1802"/>
        <v>1.0038997599999999</v>
      </c>
      <c r="N4196" s="134">
        <f t="shared" si="1803"/>
        <v>1.9009465720242826</v>
      </c>
      <c r="O4196" s="124">
        <f t="shared" si="1804"/>
        <v>1.90538824</v>
      </c>
      <c r="P4196" s="124"/>
      <c r="Q4196" s="125"/>
      <c r="R4196" s="126"/>
      <c r="S4196" s="124"/>
      <c r="T4196" s="135">
        <f t="shared" si="1818"/>
        <v>7.9699999999999993E-2</v>
      </c>
      <c r="U4196" s="125">
        <f t="shared" si="1805"/>
        <v>1706</v>
      </c>
      <c r="V4196" s="125">
        <v>252</v>
      </c>
      <c r="W4196" s="134">
        <f t="shared" si="1806"/>
        <v>1.6805703999999999</v>
      </c>
      <c r="X4196" s="18"/>
      <c r="Y4196" s="123">
        <f t="shared" si="1807"/>
        <v>67054.222907000003</v>
      </c>
      <c r="Z4196" s="123">
        <f t="shared" si="1808"/>
        <v>95749.960853233628</v>
      </c>
      <c r="AA4196" s="123">
        <f t="shared" si="1809"/>
        <v>1341.0844581400002</v>
      </c>
      <c r="AB4196" s="123">
        <f t="shared" si="1810"/>
        <v>56102.033165523346</v>
      </c>
      <c r="AC4196" s="123">
        <f t="shared" si="1811"/>
        <v>220247.30138389696</v>
      </c>
      <c r="AD4196" s="150">
        <f t="shared" si="1812"/>
        <v>87053.852995000008</v>
      </c>
      <c r="AE4196" s="150">
        <f t="shared" si="1813"/>
        <v>122355.77737450144</v>
      </c>
      <c r="AF4196" s="150">
        <f t="shared" si="1814"/>
        <v>1741.0770599000002</v>
      </c>
      <c r="AG4196" s="150">
        <f t="shared" si="1815"/>
        <v>72022.554377863344</v>
      </c>
      <c r="AH4196" s="150">
        <f t="shared" si="1816"/>
        <v>283173.26180726482</v>
      </c>
    </row>
    <row r="4197" spans="1:34" ht="15.75" x14ac:dyDescent="0.2">
      <c r="A4197" s="127">
        <f t="shared" si="1817"/>
        <v>45657</v>
      </c>
      <c r="B4197" s="165">
        <f t="shared" si="1793"/>
        <v>503681.77452045807</v>
      </c>
      <c r="C4197" s="124"/>
      <c r="D4197" s="128">
        <f t="shared" si="1794"/>
        <v>7063.77</v>
      </c>
      <c r="E4197" s="129">
        <f>VLOOKUP(A4196,[1]Plan1!$AY$80:$BA$314,3)</f>
        <v>7100.5</v>
      </c>
      <c r="F4197" s="130">
        <f t="shared" si="1795"/>
        <v>45643</v>
      </c>
      <c r="G4197" s="131">
        <f t="shared" si="1796"/>
        <v>5.1997729257888814E-3</v>
      </c>
      <c r="H4197" s="132">
        <f t="shared" si="1797"/>
        <v>45672</v>
      </c>
      <c r="I4197" s="132">
        <f t="shared" si="1798"/>
        <v>45672</v>
      </c>
      <c r="J4197" s="133">
        <f t="shared" si="1799"/>
        <v>20</v>
      </c>
      <c r="K4197" s="133">
        <f t="shared" si="1800"/>
        <v>10</v>
      </c>
      <c r="L4197" s="124">
        <f t="shared" si="1801"/>
        <v>1.0025965100000001</v>
      </c>
      <c r="M4197" s="134">
        <f t="shared" si="1802"/>
        <v>1.0038997599999999</v>
      </c>
      <c r="N4197" s="134">
        <f t="shared" si="1803"/>
        <v>1.9009465720242826</v>
      </c>
      <c r="O4197" s="124">
        <f t="shared" si="1804"/>
        <v>1.9058823899999999</v>
      </c>
      <c r="P4197" s="124"/>
      <c r="Q4197" s="125"/>
      <c r="R4197" s="126"/>
      <c r="S4197" s="124"/>
      <c r="T4197" s="135">
        <f t="shared" si="1818"/>
        <v>7.9699999999999993E-2</v>
      </c>
      <c r="U4197" s="125">
        <f t="shared" si="1805"/>
        <v>1707</v>
      </c>
      <c r="V4197" s="125">
        <v>252</v>
      </c>
      <c r="W4197" s="134">
        <f t="shared" si="1806"/>
        <v>1.6810818729999999</v>
      </c>
      <c r="X4197" s="18"/>
      <c r="Y4197" s="123">
        <f t="shared" si="1807"/>
        <v>67054.222907000003</v>
      </c>
      <c r="Z4197" s="123">
        <f t="shared" si="1808"/>
        <v>95841.74452556239</v>
      </c>
      <c r="AA4197" s="123">
        <f t="shared" si="1809"/>
        <v>1341.0844581400002</v>
      </c>
      <c r="AB4197" s="123">
        <f t="shared" si="1810"/>
        <v>56124.384573159005</v>
      </c>
      <c r="AC4197" s="123">
        <f t="shared" si="1811"/>
        <v>220361.43646386138</v>
      </c>
      <c r="AD4197" s="150">
        <f t="shared" si="1812"/>
        <v>87053.852995000008</v>
      </c>
      <c r="AE4197" s="150">
        <f t="shared" si="1813"/>
        <v>122473.83567283502</v>
      </c>
      <c r="AF4197" s="150">
        <f t="shared" si="1814"/>
        <v>1741.0770599000002</v>
      </c>
      <c r="AG4197" s="150">
        <f t="shared" si="1815"/>
        <v>72051.572328861672</v>
      </c>
      <c r="AH4197" s="150">
        <f t="shared" si="1816"/>
        <v>283320.33805659669</v>
      </c>
    </row>
    <row r="4198" spans="1:34" ht="15.75" x14ac:dyDescent="0.2">
      <c r="A4198" s="127">
        <f t="shared" si="1817"/>
        <v>45658</v>
      </c>
      <c r="B4198" s="165">
        <f t="shared" ref="B4198:B4261" si="1819">AC4198+AH4198</f>
        <v>503943.1065415949</v>
      </c>
      <c r="C4198" s="124"/>
      <c r="D4198" s="128">
        <f t="shared" ref="D4198:D4261" si="1820">IF(E4198=E4197,D4197,E4197)</f>
        <v>7063.77</v>
      </c>
      <c r="E4198" s="129">
        <f>VLOOKUP(A4197,[1]Plan1!$AY$80:$BA$314,3)</f>
        <v>7100.5</v>
      </c>
      <c r="F4198" s="130">
        <f t="shared" ref="F4198:F4261" si="1821">IF(D4198=D4197,F4197,A4198)</f>
        <v>45643</v>
      </c>
      <c r="G4198" s="131">
        <f t="shared" ref="G4198:G4261" si="1822">(E4198/D4198)-1</f>
        <v>5.1997729257888814E-3</v>
      </c>
      <c r="H4198" s="132">
        <f t="shared" ref="H4198:H4261" si="1823">IF(DAY(A4198)=15,VLOOKUP(A4198,AO$118:AT$450,4),H4197)</f>
        <v>45672</v>
      </c>
      <c r="I4198" s="132">
        <f t="shared" ref="I4198:I4261" si="1824">IF(A4198&gt;I4197,H4198,I4197)</f>
        <v>45672</v>
      </c>
      <c r="J4198" s="133">
        <f t="shared" ref="J4198:J4261" si="1825">IF(I4198=I4197,J4197,NETWORKDAYS(I4197,I4198,$AK$118:$AK$502)-1)</f>
        <v>20</v>
      </c>
      <c r="K4198" s="133">
        <f t="shared" ref="K4198:K4261" si="1826">(J4198-(NETWORKDAYS(A4198,I4198,AK$118:AK$502)-1))</f>
        <v>11</v>
      </c>
      <c r="L4198" s="124">
        <f t="shared" ref="L4198:L4261" si="1827">TRUNC((E4198/D4198)^TRUNC((K4198/J4198),9),8)</f>
        <v>1.0028565300000001</v>
      </c>
      <c r="M4198" s="134">
        <f t="shared" ref="M4198:M4261" si="1828">IF(I4198&gt;I4197,L4197,M4197)</f>
        <v>1.0038997599999999</v>
      </c>
      <c r="N4198" s="134">
        <f t="shared" ref="N4198:N4261" si="1829">IF(I4198&gt;I4197,N4197*M4198,N4197)</f>
        <v>1.9009465720242826</v>
      </c>
      <c r="O4198" s="124">
        <f t="shared" ref="O4198:O4261" si="1830">TRUNC(TRUNC((L4198*N4198),15),8)</f>
        <v>1.9063766799999999</v>
      </c>
      <c r="P4198" s="124"/>
      <c r="Q4198" s="125"/>
      <c r="R4198" s="126"/>
      <c r="S4198" s="124"/>
      <c r="T4198" s="135">
        <f t="shared" si="1818"/>
        <v>7.9699999999999993E-2</v>
      </c>
      <c r="U4198" s="125">
        <f t="shared" ref="U4198:U4261" si="1831">IF(Q4197&gt;0,1,IF(K4198=K4197,U4197,U4197+1))</f>
        <v>1708</v>
      </c>
      <c r="V4198" s="125">
        <v>252</v>
      </c>
      <c r="W4198" s="134">
        <f t="shared" ref="W4198:W4261" si="1832">ROUND((1+T4198)^TRUNC((U4198/V4198),9),9)</f>
        <v>1.6815935019999999</v>
      </c>
      <c r="X4198" s="18"/>
      <c r="Y4198" s="123">
        <f t="shared" ref="Y4198:Y4261" si="1833">S$1686+X$1686</f>
        <v>67054.222907000003</v>
      </c>
      <c r="Z4198" s="123">
        <f t="shared" ref="Z4198:Z4261" si="1834">(((O4198/O$1686)*W4198*W$1714)-1)*Y4198</f>
        <v>95933.580987808731</v>
      </c>
      <c r="AA4198" s="123">
        <f t="shared" ref="AA4198:AA4261" si="1835">0.02*Y4198</f>
        <v>1341.0844581400002</v>
      </c>
      <c r="AB4198" s="123">
        <f t="shared" ref="AB4198:AB4261" si="1836">0.01*((A4198-A$1686)/30)*Y4198</f>
        <v>56146.73598079467</v>
      </c>
      <c r="AC4198" s="123">
        <f t="shared" ref="AC4198:AC4261" si="1837">SUM(Y4198:AB4198)</f>
        <v>220475.62433374341</v>
      </c>
      <c r="AD4198" s="150">
        <f t="shared" ref="AD4198:AD4261" si="1838">S$1714+X$1714</f>
        <v>87053.852995000008</v>
      </c>
      <c r="AE4198" s="150">
        <f t="shared" ref="AE4198:AE4261" si="1839">(((O4198/O$1714)*W4198)-1)*AD4198</f>
        <v>122591.9618730915</v>
      </c>
      <c r="AF4198" s="150">
        <f t="shared" ref="AF4198:AF4261" si="1840">0.02*AD4198</f>
        <v>1741.0770599000002</v>
      </c>
      <c r="AG4198" s="150">
        <f t="shared" ref="AG4198:AG4261" si="1841">0.01*((A4198-A$1714)/30)*AD4198</f>
        <v>72080.59027986</v>
      </c>
      <c r="AH4198" s="150">
        <f t="shared" ref="AH4198:AH4261" si="1842">SUM(AD4198:AG4198)</f>
        <v>283467.48220785148</v>
      </c>
    </row>
    <row r="4199" spans="1:34" ht="15.75" x14ac:dyDescent="0.2">
      <c r="A4199" s="127">
        <f t="shared" si="1817"/>
        <v>45659</v>
      </c>
      <c r="B4199" s="165">
        <f t="shared" si="1819"/>
        <v>503994.47590022889</v>
      </c>
      <c r="C4199" s="124"/>
      <c r="D4199" s="128">
        <f t="shared" si="1820"/>
        <v>7063.77</v>
      </c>
      <c r="E4199" s="129">
        <f>VLOOKUP(A4198,[1]Plan1!$AY$80:$BA$314,3)</f>
        <v>7100.5</v>
      </c>
      <c r="F4199" s="130">
        <f t="shared" si="1821"/>
        <v>45643</v>
      </c>
      <c r="G4199" s="131">
        <f t="shared" si="1822"/>
        <v>5.1997729257888814E-3</v>
      </c>
      <c r="H4199" s="132">
        <f t="shared" si="1823"/>
        <v>45672</v>
      </c>
      <c r="I4199" s="132">
        <f t="shared" si="1824"/>
        <v>45672</v>
      </c>
      <c r="J4199" s="133">
        <f t="shared" si="1825"/>
        <v>20</v>
      </c>
      <c r="K4199" s="133">
        <f t="shared" si="1826"/>
        <v>11</v>
      </c>
      <c r="L4199" s="124">
        <f t="shared" si="1827"/>
        <v>1.0028565300000001</v>
      </c>
      <c r="M4199" s="134">
        <f t="shared" si="1828"/>
        <v>1.0038997599999999</v>
      </c>
      <c r="N4199" s="134">
        <f t="shared" si="1829"/>
        <v>1.9009465720242826</v>
      </c>
      <c r="O4199" s="124">
        <f t="shared" si="1830"/>
        <v>1.9063766799999999</v>
      </c>
      <c r="P4199" s="124"/>
      <c r="Q4199" s="125"/>
      <c r="R4199" s="126"/>
      <c r="S4199" s="124"/>
      <c r="T4199" s="135">
        <f t="shared" si="1818"/>
        <v>7.9699999999999993E-2</v>
      </c>
      <c r="U4199" s="125">
        <f t="shared" si="1831"/>
        <v>1708</v>
      </c>
      <c r="V4199" s="125">
        <v>252</v>
      </c>
      <c r="W4199" s="134">
        <f t="shared" si="1832"/>
        <v>1.6815935019999999</v>
      </c>
      <c r="X4199" s="18"/>
      <c r="Y4199" s="123">
        <f t="shared" si="1833"/>
        <v>67054.222907000003</v>
      </c>
      <c r="Z4199" s="123">
        <f t="shared" si="1834"/>
        <v>95933.580987808731</v>
      </c>
      <c r="AA4199" s="123">
        <f t="shared" si="1835"/>
        <v>1341.0844581400002</v>
      </c>
      <c r="AB4199" s="123">
        <f t="shared" si="1836"/>
        <v>56169.087388430336</v>
      </c>
      <c r="AC4199" s="123">
        <f t="shared" si="1837"/>
        <v>220497.97574137908</v>
      </c>
      <c r="AD4199" s="150">
        <f t="shared" si="1838"/>
        <v>87053.852995000008</v>
      </c>
      <c r="AE4199" s="150">
        <f t="shared" si="1839"/>
        <v>122591.9618730915</v>
      </c>
      <c r="AF4199" s="150">
        <f t="shared" si="1840"/>
        <v>1741.0770599000002</v>
      </c>
      <c r="AG4199" s="150">
        <f t="shared" si="1841"/>
        <v>72109.608230858328</v>
      </c>
      <c r="AH4199" s="150">
        <f t="shared" si="1842"/>
        <v>283496.50015884981</v>
      </c>
    </row>
    <row r="4200" spans="1:34" ht="15.75" x14ac:dyDescent="0.2">
      <c r="A4200" s="127">
        <f t="shared" si="1817"/>
        <v>45660</v>
      </c>
      <c r="B4200" s="165">
        <f t="shared" si="1819"/>
        <v>504255.9264881562</v>
      </c>
      <c r="C4200" s="124"/>
      <c r="D4200" s="128">
        <f t="shared" si="1820"/>
        <v>7063.77</v>
      </c>
      <c r="E4200" s="129">
        <f>VLOOKUP(A4199,[1]Plan1!$AY$80:$BA$314,3)</f>
        <v>7100.5</v>
      </c>
      <c r="F4200" s="130">
        <f t="shared" si="1821"/>
        <v>45643</v>
      </c>
      <c r="G4200" s="131">
        <f t="shared" si="1822"/>
        <v>5.1997729257888814E-3</v>
      </c>
      <c r="H4200" s="132">
        <f t="shared" si="1823"/>
        <v>45672</v>
      </c>
      <c r="I4200" s="132">
        <f t="shared" si="1824"/>
        <v>45672</v>
      </c>
      <c r="J4200" s="133">
        <f t="shared" si="1825"/>
        <v>20</v>
      </c>
      <c r="K4200" s="133">
        <f t="shared" si="1826"/>
        <v>12</v>
      </c>
      <c r="L4200" s="124">
        <f t="shared" si="1827"/>
        <v>1.0031166199999999</v>
      </c>
      <c r="M4200" s="134">
        <f t="shared" si="1828"/>
        <v>1.0038997599999999</v>
      </c>
      <c r="N4200" s="134">
        <f t="shared" si="1829"/>
        <v>1.9009465720242826</v>
      </c>
      <c r="O4200" s="124">
        <f t="shared" si="1830"/>
        <v>1.9068711</v>
      </c>
      <c r="P4200" s="124"/>
      <c r="Q4200" s="125"/>
      <c r="R4200" s="126"/>
      <c r="S4200" s="124"/>
      <c r="T4200" s="135">
        <f t="shared" si="1818"/>
        <v>7.9699999999999993E-2</v>
      </c>
      <c r="U4200" s="125">
        <f t="shared" si="1831"/>
        <v>1709</v>
      </c>
      <c r="V4200" s="125">
        <v>252</v>
      </c>
      <c r="W4200" s="134">
        <f t="shared" si="1832"/>
        <v>1.6821052860000001</v>
      </c>
      <c r="X4200" s="18"/>
      <c r="Y4200" s="123">
        <f t="shared" si="1833"/>
        <v>67054.222907000003</v>
      </c>
      <c r="Z4200" s="123">
        <f t="shared" si="1834"/>
        <v>96025.469310487999</v>
      </c>
      <c r="AA4200" s="123">
        <f t="shared" si="1835"/>
        <v>1341.0844581400002</v>
      </c>
      <c r="AB4200" s="123">
        <f t="shared" si="1836"/>
        <v>56191.438796066002</v>
      </c>
      <c r="AC4200" s="123">
        <f t="shared" si="1837"/>
        <v>220612.21547169401</v>
      </c>
      <c r="AD4200" s="150">
        <f t="shared" si="1838"/>
        <v>87053.852995000008</v>
      </c>
      <c r="AE4200" s="150">
        <f t="shared" si="1839"/>
        <v>122710.1547797055</v>
      </c>
      <c r="AF4200" s="150">
        <f t="shared" si="1840"/>
        <v>1741.0770599000002</v>
      </c>
      <c r="AG4200" s="150">
        <f t="shared" si="1841"/>
        <v>72138.626181856671</v>
      </c>
      <c r="AH4200" s="150">
        <f t="shared" si="1842"/>
        <v>283643.71101646218</v>
      </c>
    </row>
    <row r="4201" spans="1:34" ht="15.75" x14ac:dyDescent="0.2">
      <c r="A4201" s="127">
        <f t="shared" si="1817"/>
        <v>45661</v>
      </c>
      <c r="B4201" s="165">
        <f t="shared" si="1819"/>
        <v>504517.49591450911</v>
      </c>
      <c r="C4201" s="124"/>
      <c r="D4201" s="128">
        <f t="shared" si="1820"/>
        <v>7063.77</v>
      </c>
      <c r="E4201" s="129">
        <f>VLOOKUP(A4200,[1]Plan1!$AY$80:$BA$314,3)</f>
        <v>7100.5</v>
      </c>
      <c r="F4201" s="130">
        <f t="shared" si="1821"/>
        <v>45643</v>
      </c>
      <c r="G4201" s="131">
        <f t="shared" si="1822"/>
        <v>5.1997729257888814E-3</v>
      </c>
      <c r="H4201" s="132">
        <f t="shared" si="1823"/>
        <v>45672</v>
      </c>
      <c r="I4201" s="132">
        <f t="shared" si="1824"/>
        <v>45672</v>
      </c>
      <c r="J4201" s="133">
        <f t="shared" si="1825"/>
        <v>20</v>
      </c>
      <c r="K4201" s="133">
        <f t="shared" si="1826"/>
        <v>13</v>
      </c>
      <c r="L4201" s="124">
        <f t="shared" si="1827"/>
        <v>1.00337678</v>
      </c>
      <c r="M4201" s="134">
        <f t="shared" si="1828"/>
        <v>1.0038997599999999</v>
      </c>
      <c r="N4201" s="134">
        <f t="shared" si="1829"/>
        <v>1.9009465720242826</v>
      </c>
      <c r="O4201" s="124">
        <f t="shared" si="1830"/>
        <v>1.90736565</v>
      </c>
      <c r="P4201" s="124"/>
      <c r="Q4201" s="125"/>
      <c r="R4201" s="126"/>
      <c r="S4201" s="124"/>
      <c r="T4201" s="135">
        <f t="shared" si="1818"/>
        <v>7.9699999999999993E-2</v>
      </c>
      <c r="U4201" s="125">
        <f t="shared" si="1831"/>
        <v>1710</v>
      </c>
      <c r="V4201" s="125">
        <v>252</v>
      </c>
      <c r="W4201" s="134">
        <f t="shared" si="1832"/>
        <v>1.6826172260000001</v>
      </c>
      <c r="X4201" s="18"/>
      <c r="Y4201" s="123">
        <f t="shared" si="1833"/>
        <v>67054.222907000003</v>
      </c>
      <c r="Z4201" s="123">
        <f t="shared" si="1834"/>
        <v>96117.409612411881</v>
      </c>
      <c r="AA4201" s="123">
        <f t="shared" si="1835"/>
        <v>1341.0844581400002</v>
      </c>
      <c r="AB4201" s="123">
        <f t="shared" si="1836"/>
        <v>56213.790203701661</v>
      </c>
      <c r="AC4201" s="123">
        <f t="shared" si="1837"/>
        <v>220726.50718125352</v>
      </c>
      <c r="AD4201" s="150">
        <f t="shared" si="1838"/>
        <v>87053.852995000008</v>
      </c>
      <c r="AE4201" s="150">
        <f t="shared" si="1839"/>
        <v>122828.41454550053</v>
      </c>
      <c r="AF4201" s="150">
        <f t="shared" si="1840"/>
        <v>1741.0770599000002</v>
      </c>
      <c r="AG4201" s="150">
        <f t="shared" si="1841"/>
        <v>72167.644132855014</v>
      </c>
      <c r="AH4201" s="150">
        <f t="shared" si="1842"/>
        <v>283790.9887332556</v>
      </c>
    </row>
    <row r="4202" spans="1:34" ht="15.75" x14ac:dyDescent="0.2">
      <c r="A4202" s="127">
        <f t="shared" si="1817"/>
        <v>45662</v>
      </c>
      <c r="B4202" s="165">
        <f t="shared" si="1819"/>
        <v>504568.86527314316</v>
      </c>
      <c r="C4202" s="124"/>
      <c r="D4202" s="128">
        <f t="shared" si="1820"/>
        <v>7063.77</v>
      </c>
      <c r="E4202" s="129">
        <f>VLOOKUP(A4201,[1]Plan1!$AY$80:$BA$314,3)</f>
        <v>7100.5</v>
      </c>
      <c r="F4202" s="130">
        <f t="shared" si="1821"/>
        <v>45643</v>
      </c>
      <c r="G4202" s="131">
        <f t="shared" si="1822"/>
        <v>5.1997729257888814E-3</v>
      </c>
      <c r="H4202" s="132">
        <f t="shared" si="1823"/>
        <v>45672</v>
      </c>
      <c r="I4202" s="132">
        <f t="shared" si="1824"/>
        <v>45672</v>
      </c>
      <c r="J4202" s="133">
        <f t="shared" si="1825"/>
        <v>20</v>
      </c>
      <c r="K4202" s="133">
        <f t="shared" si="1826"/>
        <v>13</v>
      </c>
      <c r="L4202" s="124">
        <f t="shared" si="1827"/>
        <v>1.00337678</v>
      </c>
      <c r="M4202" s="134">
        <f t="shared" si="1828"/>
        <v>1.0038997599999999</v>
      </c>
      <c r="N4202" s="134">
        <f t="shared" si="1829"/>
        <v>1.9009465720242826</v>
      </c>
      <c r="O4202" s="124">
        <f t="shared" si="1830"/>
        <v>1.90736565</v>
      </c>
      <c r="P4202" s="124"/>
      <c r="Q4202" s="125"/>
      <c r="R4202" s="126"/>
      <c r="S4202" s="124"/>
      <c r="T4202" s="135">
        <f t="shared" si="1818"/>
        <v>7.9699999999999993E-2</v>
      </c>
      <c r="U4202" s="125">
        <f t="shared" si="1831"/>
        <v>1710</v>
      </c>
      <c r="V4202" s="125">
        <v>252</v>
      </c>
      <c r="W4202" s="134">
        <f t="shared" si="1832"/>
        <v>1.6826172260000001</v>
      </c>
      <c r="X4202" s="18"/>
      <c r="Y4202" s="123">
        <f t="shared" si="1833"/>
        <v>67054.222907000003</v>
      </c>
      <c r="Z4202" s="123">
        <f t="shared" si="1834"/>
        <v>96117.409612411881</v>
      </c>
      <c r="AA4202" s="123">
        <f t="shared" si="1835"/>
        <v>1341.0844581400002</v>
      </c>
      <c r="AB4202" s="123">
        <f t="shared" si="1836"/>
        <v>56236.141611337334</v>
      </c>
      <c r="AC4202" s="123">
        <f t="shared" si="1837"/>
        <v>220748.85858888921</v>
      </c>
      <c r="AD4202" s="150">
        <f t="shared" si="1838"/>
        <v>87053.852995000008</v>
      </c>
      <c r="AE4202" s="150">
        <f t="shared" si="1839"/>
        <v>122828.41454550053</v>
      </c>
      <c r="AF4202" s="150">
        <f t="shared" si="1840"/>
        <v>1741.0770599000002</v>
      </c>
      <c r="AG4202" s="150">
        <f t="shared" si="1841"/>
        <v>72196.662083853342</v>
      </c>
      <c r="AH4202" s="150">
        <f t="shared" si="1842"/>
        <v>283820.00668425392</v>
      </c>
    </row>
    <row r="4203" spans="1:34" ht="15.75" x14ac:dyDescent="0.2">
      <c r="A4203" s="127">
        <f t="shared" si="1817"/>
        <v>45663</v>
      </c>
      <c r="B4203" s="165">
        <f t="shared" si="1819"/>
        <v>504620.23463177716</v>
      </c>
      <c r="C4203" s="124"/>
      <c r="D4203" s="128">
        <f t="shared" si="1820"/>
        <v>7063.77</v>
      </c>
      <c r="E4203" s="129">
        <f>VLOOKUP(A4202,[1]Plan1!$AY$80:$BA$314,3)</f>
        <v>7100.5</v>
      </c>
      <c r="F4203" s="130">
        <f t="shared" si="1821"/>
        <v>45643</v>
      </c>
      <c r="G4203" s="131">
        <f t="shared" si="1822"/>
        <v>5.1997729257888814E-3</v>
      </c>
      <c r="H4203" s="132">
        <f t="shared" si="1823"/>
        <v>45672</v>
      </c>
      <c r="I4203" s="132">
        <f t="shared" si="1824"/>
        <v>45672</v>
      </c>
      <c r="J4203" s="133">
        <f t="shared" si="1825"/>
        <v>20</v>
      </c>
      <c r="K4203" s="133">
        <f t="shared" si="1826"/>
        <v>13</v>
      </c>
      <c r="L4203" s="124">
        <f t="shared" si="1827"/>
        <v>1.00337678</v>
      </c>
      <c r="M4203" s="134">
        <f t="shared" si="1828"/>
        <v>1.0038997599999999</v>
      </c>
      <c r="N4203" s="134">
        <f t="shared" si="1829"/>
        <v>1.9009465720242826</v>
      </c>
      <c r="O4203" s="124">
        <f t="shared" si="1830"/>
        <v>1.90736565</v>
      </c>
      <c r="P4203" s="124"/>
      <c r="Q4203" s="125"/>
      <c r="R4203" s="126"/>
      <c r="S4203" s="124"/>
      <c r="T4203" s="135">
        <f t="shared" si="1818"/>
        <v>7.9699999999999993E-2</v>
      </c>
      <c r="U4203" s="125">
        <f t="shared" si="1831"/>
        <v>1710</v>
      </c>
      <c r="V4203" s="125">
        <v>252</v>
      </c>
      <c r="W4203" s="134">
        <f t="shared" si="1832"/>
        <v>1.6826172260000001</v>
      </c>
      <c r="X4203" s="18"/>
      <c r="Y4203" s="123">
        <f t="shared" si="1833"/>
        <v>67054.222907000003</v>
      </c>
      <c r="Z4203" s="123">
        <f t="shared" si="1834"/>
        <v>96117.409612411881</v>
      </c>
      <c r="AA4203" s="123">
        <f t="shared" si="1835"/>
        <v>1341.0844581400002</v>
      </c>
      <c r="AB4203" s="123">
        <f t="shared" si="1836"/>
        <v>56258.493018973008</v>
      </c>
      <c r="AC4203" s="123">
        <f t="shared" si="1837"/>
        <v>220771.20999652488</v>
      </c>
      <c r="AD4203" s="150">
        <f t="shared" si="1838"/>
        <v>87053.852995000008</v>
      </c>
      <c r="AE4203" s="150">
        <f t="shared" si="1839"/>
        <v>122828.41454550053</v>
      </c>
      <c r="AF4203" s="150">
        <f t="shared" si="1840"/>
        <v>1741.0770599000002</v>
      </c>
      <c r="AG4203" s="150">
        <f t="shared" si="1841"/>
        <v>72225.68003485167</v>
      </c>
      <c r="AH4203" s="150">
        <f t="shared" si="1842"/>
        <v>283849.02463525225</v>
      </c>
    </row>
    <row r="4204" spans="1:34" ht="15.75" x14ac:dyDescent="0.2">
      <c r="A4204" s="127">
        <f t="shared" si="1817"/>
        <v>45664</v>
      </c>
      <c r="B4204" s="165">
        <f t="shared" si="1819"/>
        <v>504881.91903375782</v>
      </c>
      <c r="C4204" s="124"/>
      <c r="D4204" s="128">
        <f t="shared" si="1820"/>
        <v>7063.77</v>
      </c>
      <c r="E4204" s="129">
        <f>VLOOKUP(A4203,[1]Plan1!$AY$80:$BA$314,3)</f>
        <v>7100.5</v>
      </c>
      <c r="F4204" s="130">
        <f t="shared" si="1821"/>
        <v>45643</v>
      </c>
      <c r="G4204" s="131">
        <f t="shared" si="1822"/>
        <v>5.1997729257888814E-3</v>
      </c>
      <c r="H4204" s="132">
        <f t="shared" si="1823"/>
        <v>45672</v>
      </c>
      <c r="I4204" s="132">
        <f t="shared" si="1824"/>
        <v>45672</v>
      </c>
      <c r="J4204" s="133">
        <f t="shared" si="1825"/>
        <v>20</v>
      </c>
      <c r="K4204" s="133">
        <f t="shared" si="1826"/>
        <v>14</v>
      </c>
      <c r="L4204" s="124">
        <f t="shared" si="1827"/>
        <v>1.0036369999999999</v>
      </c>
      <c r="M4204" s="134">
        <f t="shared" si="1828"/>
        <v>1.0038997599999999</v>
      </c>
      <c r="N4204" s="134">
        <f t="shared" si="1829"/>
        <v>1.9009465720242826</v>
      </c>
      <c r="O4204" s="124">
        <f t="shared" si="1830"/>
        <v>1.90786031</v>
      </c>
      <c r="P4204" s="124"/>
      <c r="Q4204" s="125"/>
      <c r="R4204" s="126"/>
      <c r="S4204" s="124"/>
      <c r="T4204" s="135">
        <f t="shared" si="1818"/>
        <v>7.9699999999999993E-2</v>
      </c>
      <c r="U4204" s="125">
        <f t="shared" si="1831"/>
        <v>1711</v>
      </c>
      <c r="V4204" s="125">
        <v>252</v>
      </c>
      <c r="W4204" s="134">
        <f t="shared" si="1832"/>
        <v>1.6831293220000001</v>
      </c>
      <c r="X4204" s="18"/>
      <c r="Y4204" s="123">
        <f t="shared" si="1833"/>
        <v>67054.222907000003</v>
      </c>
      <c r="Z4204" s="123">
        <f t="shared" si="1834"/>
        <v>96209.400204014775</v>
      </c>
      <c r="AA4204" s="123">
        <f t="shared" si="1835"/>
        <v>1341.0844581400002</v>
      </c>
      <c r="AB4204" s="123">
        <f t="shared" si="1836"/>
        <v>56280.844426608674</v>
      </c>
      <c r="AC4204" s="123">
        <f t="shared" si="1837"/>
        <v>220885.55199576344</v>
      </c>
      <c r="AD4204" s="150">
        <f t="shared" si="1838"/>
        <v>87053.852995000008</v>
      </c>
      <c r="AE4204" s="150">
        <f t="shared" si="1839"/>
        <v>122946.73899724433</v>
      </c>
      <c r="AF4204" s="150">
        <f t="shared" si="1840"/>
        <v>1741.0770599000002</v>
      </c>
      <c r="AG4204" s="150">
        <f t="shared" si="1841"/>
        <v>72254.697985850013</v>
      </c>
      <c r="AH4204" s="150">
        <f t="shared" si="1842"/>
        <v>283996.36703799438</v>
      </c>
    </row>
    <row r="4205" spans="1:34" ht="15.75" x14ac:dyDescent="0.2">
      <c r="A4205" s="127">
        <f t="shared" si="1817"/>
        <v>45665</v>
      </c>
      <c r="B4205" s="165">
        <f t="shared" si="1819"/>
        <v>505143.72802134411</v>
      </c>
      <c r="C4205" s="124"/>
      <c r="D4205" s="128">
        <f t="shared" si="1820"/>
        <v>7063.77</v>
      </c>
      <c r="E4205" s="129">
        <f>VLOOKUP(A4204,[1]Plan1!$AY$80:$BA$314,3)</f>
        <v>7100.5</v>
      </c>
      <c r="F4205" s="130">
        <f t="shared" si="1821"/>
        <v>45643</v>
      </c>
      <c r="G4205" s="131">
        <f t="shared" si="1822"/>
        <v>5.1997729257888814E-3</v>
      </c>
      <c r="H4205" s="132">
        <f t="shared" si="1823"/>
        <v>45672</v>
      </c>
      <c r="I4205" s="132">
        <f t="shared" si="1824"/>
        <v>45672</v>
      </c>
      <c r="J4205" s="133">
        <f t="shared" si="1825"/>
        <v>20</v>
      </c>
      <c r="K4205" s="133">
        <f t="shared" si="1826"/>
        <v>15</v>
      </c>
      <c r="L4205" s="124">
        <f t="shared" si="1827"/>
        <v>1.0038973</v>
      </c>
      <c r="M4205" s="134">
        <f t="shared" si="1828"/>
        <v>1.0038997599999999</v>
      </c>
      <c r="N4205" s="134">
        <f t="shared" si="1829"/>
        <v>1.9009465720242826</v>
      </c>
      <c r="O4205" s="124">
        <f t="shared" si="1830"/>
        <v>1.9083551299999999</v>
      </c>
      <c r="P4205" s="124"/>
      <c r="Q4205" s="125"/>
      <c r="R4205" s="126"/>
      <c r="S4205" s="124"/>
      <c r="T4205" s="135">
        <f t="shared" si="1818"/>
        <v>7.9699999999999993E-2</v>
      </c>
      <c r="U4205" s="125">
        <f t="shared" si="1831"/>
        <v>1712</v>
      </c>
      <c r="V4205" s="125">
        <v>252</v>
      </c>
      <c r="W4205" s="134">
        <f t="shared" si="1832"/>
        <v>1.6836415730000001</v>
      </c>
      <c r="X4205" s="18"/>
      <c r="Y4205" s="123">
        <f t="shared" si="1833"/>
        <v>67054.222907000003</v>
      </c>
      <c r="Z4205" s="123">
        <f t="shared" si="1834"/>
        <v>96301.445288645715</v>
      </c>
      <c r="AA4205" s="123">
        <f t="shared" si="1835"/>
        <v>1341.0844581400002</v>
      </c>
      <c r="AB4205" s="123">
        <f t="shared" si="1836"/>
        <v>56303.195834244339</v>
      </c>
      <c r="AC4205" s="123">
        <f t="shared" si="1837"/>
        <v>220999.94848803006</v>
      </c>
      <c r="AD4205" s="150">
        <f t="shared" si="1838"/>
        <v>87053.852995000008</v>
      </c>
      <c r="AE4205" s="150">
        <f t="shared" si="1839"/>
        <v>123065.13354156568</v>
      </c>
      <c r="AF4205" s="150">
        <f t="shared" si="1840"/>
        <v>1741.0770599000002</v>
      </c>
      <c r="AG4205" s="150">
        <f t="shared" si="1841"/>
        <v>72283.715936848341</v>
      </c>
      <c r="AH4205" s="150">
        <f t="shared" si="1842"/>
        <v>284143.77953331405</v>
      </c>
    </row>
    <row r="4206" spans="1:34" ht="15.75" x14ac:dyDescent="0.2">
      <c r="A4206" s="127">
        <f t="shared" si="1817"/>
        <v>45666</v>
      </c>
      <c r="B4206" s="165">
        <f t="shared" si="1819"/>
        <v>505405.64839010872</v>
      </c>
      <c r="C4206" s="124"/>
      <c r="D4206" s="128">
        <f t="shared" si="1820"/>
        <v>7063.77</v>
      </c>
      <c r="E4206" s="129">
        <f>VLOOKUP(A4205,[1]Plan1!$AY$80:$BA$314,3)</f>
        <v>7100.5</v>
      </c>
      <c r="F4206" s="130">
        <f t="shared" si="1821"/>
        <v>45643</v>
      </c>
      <c r="G4206" s="131">
        <f t="shared" si="1822"/>
        <v>5.1997729257888814E-3</v>
      </c>
      <c r="H4206" s="132">
        <f t="shared" si="1823"/>
        <v>45672</v>
      </c>
      <c r="I4206" s="132">
        <f t="shared" si="1824"/>
        <v>45672</v>
      </c>
      <c r="J4206" s="133">
        <f t="shared" si="1825"/>
        <v>20</v>
      </c>
      <c r="K4206" s="133">
        <f t="shared" si="1826"/>
        <v>16</v>
      </c>
      <c r="L4206" s="124">
        <f t="shared" si="1827"/>
        <v>1.00415765</v>
      </c>
      <c r="M4206" s="134">
        <f t="shared" si="1828"/>
        <v>1.0038997599999999</v>
      </c>
      <c r="N4206" s="134">
        <f t="shared" si="1829"/>
        <v>1.9009465720242826</v>
      </c>
      <c r="O4206" s="124">
        <f t="shared" si="1830"/>
        <v>1.9088500399999999</v>
      </c>
      <c r="P4206" s="124"/>
      <c r="Q4206" s="125"/>
      <c r="R4206" s="126"/>
      <c r="S4206" s="124"/>
      <c r="T4206" s="135">
        <f t="shared" si="1818"/>
        <v>7.9699999999999993E-2</v>
      </c>
      <c r="U4206" s="125">
        <f t="shared" si="1831"/>
        <v>1713</v>
      </c>
      <c r="V4206" s="125">
        <v>252</v>
      </c>
      <c r="W4206" s="134">
        <f t="shared" si="1832"/>
        <v>1.6841539809999999</v>
      </c>
      <c r="X4206" s="18"/>
      <c r="Y4206" s="123">
        <f t="shared" si="1833"/>
        <v>67054.222907000003</v>
      </c>
      <c r="Z4206" s="123">
        <f t="shared" si="1834"/>
        <v>96393.539090764156</v>
      </c>
      <c r="AA4206" s="123">
        <f t="shared" si="1835"/>
        <v>1341.0844581400002</v>
      </c>
      <c r="AB4206" s="123">
        <f t="shared" si="1836"/>
        <v>56325.547241879998</v>
      </c>
      <c r="AC4206" s="123">
        <f t="shared" si="1837"/>
        <v>221114.39369778417</v>
      </c>
      <c r="AD4206" s="150">
        <f t="shared" si="1838"/>
        <v>87053.852995000008</v>
      </c>
      <c r="AE4206" s="150">
        <f t="shared" si="1839"/>
        <v>123183.59074957788</v>
      </c>
      <c r="AF4206" s="150">
        <f t="shared" si="1840"/>
        <v>1741.0770599000002</v>
      </c>
      <c r="AG4206" s="150">
        <f t="shared" si="1841"/>
        <v>72312.733887846669</v>
      </c>
      <c r="AH4206" s="150">
        <f t="shared" si="1842"/>
        <v>284291.25469232455</v>
      </c>
    </row>
    <row r="4207" spans="1:34" ht="15.75" x14ac:dyDescent="0.2">
      <c r="A4207" s="127">
        <f t="shared" si="1817"/>
        <v>45667</v>
      </c>
      <c r="B4207" s="165">
        <f t="shared" si="1819"/>
        <v>505667.69171073748</v>
      </c>
      <c r="C4207" s="124"/>
      <c r="D4207" s="128">
        <f t="shared" si="1820"/>
        <v>7063.77</v>
      </c>
      <c r="E4207" s="129">
        <f>VLOOKUP(A4206,[1]Plan1!$AY$80:$BA$314,3)</f>
        <v>7100.5</v>
      </c>
      <c r="F4207" s="130">
        <f t="shared" si="1821"/>
        <v>45643</v>
      </c>
      <c r="G4207" s="131">
        <f t="shared" si="1822"/>
        <v>5.1997729257888814E-3</v>
      </c>
      <c r="H4207" s="132">
        <f t="shared" si="1823"/>
        <v>45672</v>
      </c>
      <c r="I4207" s="132">
        <f t="shared" si="1824"/>
        <v>45672</v>
      </c>
      <c r="J4207" s="133">
        <f t="shared" si="1825"/>
        <v>20</v>
      </c>
      <c r="K4207" s="133">
        <f t="shared" si="1826"/>
        <v>17</v>
      </c>
      <c r="L4207" s="124">
        <f t="shared" si="1827"/>
        <v>1.00441808</v>
      </c>
      <c r="M4207" s="134">
        <f t="shared" si="1828"/>
        <v>1.0038997599999999</v>
      </c>
      <c r="N4207" s="134">
        <f t="shared" si="1829"/>
        <v>1.9009465720242826</v>
      </c>
      <c r="O4207" s="124">
        <f t="shared" si="1830"/>
        <v>1.9093450999999999</v>
      </c>
      <c r="P4207" s="124"/>
      <c r="Q4207" s="125"/>
      <c r="R4207" s="126"/>
      <c r="S4207" s="124"/>
      <c r="T4207" s="135">
        <f t="shared" si="1818"/>
        <v>7.9699999999999993E-2</v>
      </c>
      <c r="U4207" s="125">
        <f t="shared" si="1831"/>
        <v>1714</v>
      </c>
      <c r="V4207" s="125">
        <v>252</v>
      </c>
      <c r="W4207" s="134">
        <f t="shared" si="1832"/>
        <v>1.684666545</v>
      </c>
      <c r="X4207" s="18"/>
      <c r="Y4207" s="123">
        <f t="shared" si="1833"/>
        <v>67054.222907000003</v>
      </c>
      <c r="Z4207" s="123">
        <f t="shared" si="1834"/>
        <v>96485.686671321557</v>
      </c>
      <c r="AA4207" s="123">
        <f t="shared" si="1835"/>
        <v>1341.0844581400002</v>
      </c>
      <c r="AB4207" s="123">
        <f t="shared" si="1836"/>
        <v>56347.898649515671</v>
      </c>
      <c r="AC4207" s="123">
        <f t="shared" si="1837"/>
        <v>221228.89268597722</v>
      </c>
      <c r="AD4207" s="150">
        <f t="shared" si="1838"/>
        <v>87053.852995000008</v>
      </c>
      <c r="AE4207" s="150">
        <f t="shared" si="1839"/>
        <v>123302.11713101527</v>
      </c>
      <c r="AF4207" s="150">
        <f t="shared" si="1840"/>
        <v>1741.0770599000002</v>
      </c>
      <c r="AG4207" s="150">
        <f t="shared" si="1841"/>
        <v>72341.751838844997</v>
      </c>
      <c r="AH4207" s="150">
        <f t="shared" si="1842"/>
        <v>284438.79902476026</v>
      </c>
    </row>
    <row r="4208" spans="1:34" ht="15.75" x14ac:dyDescent="0.2">
      <c r="A4208" s="127">
        <f t="shared" si="1817"/>
        <v>45668</v>
      </c>
      <c r="B4208" s="165">
        <f t="shared" si="1819"/>
        <v>505929.855856137</v>
      </c>
      <c r="C4208" s="124"/>
      <c r="D4208" s="128">
        <f t="shared" si="1820"/>
        <v>7063.77</v>
      </c>
      <c r="E4208" s="129">
        <f>VLOOKUP(A4207,[1]Plan1!$AY$80:$BA$314,3)</f>
        <v>7100.5</v>
      </c>
      <c r="F4208" s="130">
        <f t="shared" si="1821"/>
        <v>45643</v>
      </c>
      <c r="G4208" s="131">
        <f t="shared" si="1822"/>
        <v>5.1997729257888814E-3</v>
      </c>
      <c r="H4208" s="132">
        <f t="shared" si="1823"/>
        <v>45672</v>
      </c>
      <c r="I4208" s="132">
        <f t="shared" si="1824"/>
        <v>45672</v>
      </c>
      <c r="J4208" s="133">
        <f t="shared" si="1825"/>
        <v>20</v>
      </c>
      <c r="K4208" s="133">
        <f t="shared" si="1826"/>
        <v>18</v>
      </c>
      <c r="L4208" s="124">
        <f t="shared" si="1827"/>
        <v>1.00467858</v>
      </c>
      <c r="M4208" s="134">
        <f t="shared" si="1828"/>
        <v>1.0038997599999999</v>
      </c>
      <c r="N4208" s="134">
        <f t="shared" si="1829"/>
        <v>1.9009465720242826</v>
      </c>
      <c r="O4208" s="124">
        <f t="shared" si="1830"/>
        <v>1.9098402999999999</v>
      </c>
      <c r="P4208" s="124"/>
      <c r="Q4208" s="125"/>
      <c r="R4208" s="126"/>
      <c r="S4208" s="124"/>
      <c r="T4208" s="135">
        <f t="shared" si="1818"/>
        <v>7.9699999999999993E-2</v>
      </c>
      <c r="U4208" s="125">
        <f t="shared" si="1831"/>
        <v>1715</v>
      </c>
      <c r="V4208" s="125">
        <v>252</v>
      </c>
      <c r="W4208" s="134">
        <f t="shared" si="1832"/>
        <v>1.6851792640000001</v>
      </c>
      <c r="X4208" s="18"/>
      <c r="Y4208" s="123">
        <f t="shared" si="1833"/>
        <v>67054.222907000003</v>
      </c>
      <c r="Z4208" s="123">
        <f t="shared" si="1834"/>
        <v>96577.887099939471</v>
      </c>
      <c r="AA4208" s="123">
        <f t="shared" si="1835"/>
        <v>1341.0844581400002</v>
      </c>
      <c r="AB4208" s="123">
        <f t="shared" si="1836"/>
        <v>56370.250057151337</v>
      </c>
      <c r="AC4208" s="123">
        <f t="shared" si="1837"/>
        <v>221343.4445222308</v>
      </c>
      <c r="AD4208" s="150">
        <f t="shared" si="1838"/>
        <v>87053.852995000008</v>
      </c>
      <c r="AE4208" s="150">
        <f t="shared" si="1839"/>
        <v>123420.71148916283</v>
      </c>
      <c r="AF4208" s="150">
        <f t="shared" si="1840"/>
        <v>1741.0770599000002</v>
      </c>
      <c r="AG4208" s="150">
        <f t="shared" si="1841"/>
        <v>72370.76978984334</v>
      </c>
      <c r="AH4208" s="150">
        <f t="shared" si="1842"/>
        <v>284586.41133390617</v>
      </c>
    </row>
    <row r="4209" spans="1:34" ht="15.75" x14ac:dyDescent="0.2">
      <c r="A4209" s="127">
        <f t="shared" si="1817"/>
        <v>45669</v>
      </c>
      <c r="B4209" s="165">
        <f t="shared" si="1819"/>
        <v>505981.225214771</v>
      </c>
      <c r="C4209" s="124"/>
      <c r="D4209" s="128">
        <f t="shared" si="1820"/>
        <v>7063.77</v>
      </c>
      <c r="E4209" s="129">
        <f>VLOOKUP(A4208,[1]Plan1!$AY$80:$BA$314,3)</f>
        <v>7100.5</v>
      </c>
      <c r="F4209" s="130">
        <f t="shared" si="1821"/>
        <v>45643</v>
      </c>
      <c r="G4209" s="131">
        <f t="shared" si="1822"/>
        <v>5.1997729257888814E-3</v>
      </c>
      <c r="H4209" s="132">
        <f t="shared" si="1823"/>
        <v>45672</v>
      </c>
      <c r="I4209" s="132">
        <f t="shared" si="1824"/>
        <v>45672</v>
      </c>
      <c r="J4209" s="133">
        <f t="shared" si="1825"/>
        <v>20</v>
      </c>
      <c r="K4209" s="133">
        <f t="shared" si="1826"/>
        <v>18</v>
      </c>
      <c r="L4209" s="124">
        <f t="shared" si="1827"/>
        <v>1.00467858</v>
      </c>
      <c r="M4209" s="134">
        <f t="shared" si="1828"/>
        <v>1.0038997599999999</v>
      </c>
      <c r="N4209" s="134">
        <f t="shared" si="1829"/>
        <v>1.9009465720242826</v>
      </c>
      <c r="O4209" s="124">
        <f t="shared" si="1830"/>
        <v>1.9098402999999999</v>
      </c>
      <c r="P4209" s="124"/>
      <c r="Q4209" s="125"/>
      <c r="R4209" s="126"/>
      <c r="S4209" s="124"/>
      <c r="T4209" s="135">
        <f t="shared" si="1818"/>
        <v>7.9699999999999993E-2</v>
      </c>
      <c r="U4209" s="125">
        <f t="shared" si="1831"/>
        <v>1715</v>
      </c>
      <c r="V4209" s="125">
        <v>252</v>
      </c>
      <c r="W4209" s="134">
        <f t="shared" si="1832"/>
        <v>1.6851792640000001</v>
      </c>
      <c r="X4209" s="18"/>
      <c r="Y4209" s="123">
        <f t="shared" si="1833"/>
        <v>67054.222907000003</v>
      </c>
      <c r="Z4209" s="123">
        <f t="shared" si="1834"/>
        <v>96577.887099939471</v>
      </c>
      <c r="AA4209" s="123">
        <f t="shared" si="1835"/>
        <v>1341.0844581400002</v>
      </c>
      <c r="AB4209" s="123">
        <f t="shared" si="1836"/>
        <v>56392.601464787003</v>
      </c>
      <c r="AC4209" s="123">
        <f t="shared" si="1837"/>
        <v>221365.79592986646</v>
      </c>
      <c r="AD4209" s="150">
        <f t="shared" si="1838"/>
        <v>87053.852995000008</v>
      </c>
      <c r="AE4209" s="150">
        <f t="shared" si="1839"/>
        <v>123420.71148916283</v>
      </c>
      <c r="AF4209" s="150">
        <f t="shared" si="1840"/>
        <v>1741.0770599000002</v>
      </c>
      <c r="AG4209" s="150">
        <f t="shared" si="1841"/>
        <v>72399.787740841683</v>
      </c>
      <c r="AH4209" s="150">
        <f t="shared" si="1842"/>
        <v>284615.4292849045</v>
      </c>
    </row>
    <row r="4210" spans="1:34" ht="15.75" x14ac:dyDescent="0.2">
      <c r="A4210" s="127">
        <f t="shared" si="1817"/>
        <v>45670</v>
      </c>
      <c r="B4210" s="165">
        <f t="shared" si="1819"/>
        <v>506032.59457340499</v>
      </c>
      <c r="C4210" s="124"/>
      <c r="D4210" s="128">
        <f t="shared" si="1820"/>
        <v>7063.77</v>
      </c>
      <c r="E4210" s="129">
        <f>VLOOKUP(A4209,[1]Plan1!$AY$80:$BA$314,3)</f>
        <v>7100.5</v>
      </c>
      <c r="F4210" s="130">
        <f t="shared" si="1821"/>
        <v>45643</v>
      </c>
      <c r="G4210" s="131">
        <f t="shared" si="1822"/>
        <v>5.1997729257888814E-3</v>
      </c>
      <c r="H4210" s="132">
        <f t="shared" si="1823"/>
        <v>45672</v>
      </c>
      <c r="I4210" s="132">
        <f t="shared" si="1824"/>
        <v>45672</v>
      </c>
      <c r="J4210" s="133">
        <f t="shared" si="1825"/>
        <v>20</v>
      </c>
      <c r="K4210" s="133">
        <f t="shared" si="1826"/>
        <v>18</v>
      </c>
      <c r="L4210" s="124">
        <f t="shared" si="1827"/>
        <v>1.00467858</v>
      </c>
      <c r="M4210" s="134">
        <f t="shared" si="1828"/>
        <v>1.0038997599999999</v>
      </c>
      <c r="N4210" s="134">
        <f t="shared" si="1829"/>
        <v>1.9009465720242826</v>
      </c>
      <c r="O4210" s="124">
        <f t="shared" si="1830"/>
        <v>1.9098402999999999</v>
      </c>
      <c r="P4210" s="124"/>
      <c r="Q4210" s="125"/>
      <c r="R4210" s="126"/>
      <c r="S4210" s="124"/>
      <c r="T4210" s="135">
        <f t="shared" si="1818"/>
        <v>7.9699999999999993E-2</v>
      </c>
      <c r="U4210" s="125">
        <f t="shared" si="1831"/>
        <v>1715</v>
      </c>
      <c r="V4210" s="125">
        <v>252</v>
      </c>
      <c r="W4210" s="134">
        <f t="shared" si="1832"/>
        <v>1.6851792640000001</v>
      </c>
      <c r="X4210" s="18"/>
      <c r="Y4210" s="123">
        <f t="shared" si="1833"/>
        <v>67054.222907000003</v>
      </c>
      <c r="Z4210" s="123">
        <f t="shared" si="1834"/>
        <v>96577.887099939471</v>
      </c>
      <c r="AA4210" s="123">
        <f t="shared" si="1835"/>
        <v>1341.0844581400002</v>
      </c>
      <c r="AB4210" s="123">
        <f t="shared" si="1836"/>
        <v>56414.952872422669</v>
      </c>
      <c r="AC4210" s="123">
        <f t="shared" si="1837"/>
        <v>221388.14733750213</v>
      </c>
      <c r="AD4210" s="150">
        <f t="shared" si="1838"/>
        <v>87053.852995000008</v>
      </c>
      <c r="AE4210" s="150">
        <f t="shared" si="1839"/>
        <v>123420.71148916283</v>
      </c>
      <c r="AF4210" s="150">
        <f t="shared" si="1840"/>
        <v>1741.0770599000002</v>
      </c>
      <c r="AG4210" s="150">
        <f t="shared" si="1841"/>
        <v>72428.805691840011</v>
      </c>
      <c r="AH4210" s="150">
        <f t="shared" si="1842"/>
        <v>284644.44723590289</v>
      </c>
    </row>
    <row r="4211" spans="1:34" ht="15.75" x14ac:dyDescent="0.2">
      <c r="A4211" s="127">
        <f t="shared" si="1817"/>
        <v>45671</v>
      </c>
      <c r="B4211" s="165">
        <f t="shared" si="1819"/>
        <v>506294.8741611829</v>
      </c>
      <c r="C4211" s="124"/>
      <c r="D4211" s="128">
        <f t="shared" si="1820"/>
        <v>7063.77</v>
      </c>
      <c r="E4211" s="129">
        <f>VLOOKUP(A4210,[1]Plan1!$AY$80:$BA$314,3)</f>
        <v>7100.5</v>
      </c>
      <c r="F4211" s="130">
        <f t="shared" si="1821"/>
        <v>45643</v>
      </c>
      <c r="G4211" s="131">
        <f t="shared" si="1822"/>
        <v>5.1997729257888814E-3</v>
      </c>
      <c r="H4211" s="132">
        <f t="shared" si="1823"/>
        <v>45672</v>
      </c>
      <c r="I4211" s="132">
        <f t="shared" si="1824"/>
        <v>45672</v>
      </c>
      <c r="J4211" s="133">
        <f t="shared" si="1825"/>
        <v>20</v>
      </c>
      <c r="K4211" s="133">
        <f t="shared" si="1826"/>
        <v>19</v>
      </c>
      <c r="L4211" s="124">
        <f t="shared" si="1827"/>
        <v>1.0049391400000001</v>
      </c>
      <c r="M4211" s="134">
        <f t="shared" si="1828"/>
        <v>1.0038997599999999</v>
      </c>
      <c r="N4211" s="134">
        <f t="shared" si="1829"/>
        <v>1.9009465720242826</v>
      </c>
      <c r="O4211" s="124">
        <f t="shared" si="1830"/>
        <v>1.91033561</v>
      </c>
      <c r="P4211" s="124"/>
      <c r="Q4211" s="125"/>
      <c r="R4211" s="126"/>
      <c r="S4211" s="124"/>
      <c r="T4211" s="135">
        <f t="shared" si="1818"/>
        <v>7.9699999999999993E-2</v>
      </c>
      <c r="U4211" s="125">
        <f t="shared" si="1831"/>
        <v>1716</v>
      </c>
      <c r="V4211" s="125">
        <v>252</v>
      </c>
      <c r="W4211" s="134">
        <f t="shared" si="1832"/>
        <v>1.68569214</v>
      </c>
      <c r="X4211" s="18"/>
      <c r="Y4211" s="123">
        <f t="shared" si="1833"/>
        <v>67054.222907000003</v>
      </c>
      <c r="Z4211" s="123">
        <f t="shared" si="1834"/>
        <v>96670.138022390413</v>
      </c>
      <c r="AA4211" s="123">
        <f t="shared" si="1835"/>
        <v>1341.0844581400002</v>
      </c>
      <c r="AB4211" s="123">
        <f t="shared" si="1836"/>
        <v>56437.304280058343</v>
      </c>
      <c r="AC4211" s="123">
        <f t="shared" si="1837"/>
        <v>221502.74966758874</v>
      </c>
      <c r="AD4211" s="150">
        <f t="shared" si="1838"/>
        <v>87053.852995000008</v>
      </c>
      <c r="AE4211" s="150">
        <f t="shared" si="1839"/>
        <v>123539.37079585582</v>
      </c>
      <c r="AF4211" s="150">
        <f t="shared" si="1840"/>
        <v>1741.0770599000002</v>
      </c>
      <c r="AG4211" s="150">
        <f t="shared" si="1841"/>
        <v>72457.823642838339</v>
      </c>
      <c r="AH4211" s="150">
        <f t="shared" si="1842"/>
        <v>284792.12449359416</v>
      </c>
    </row>
    <row r="4212" spans="1:34" ht="15.75" x14ac:dyDescent="0.2">
      <c r="A4212" s="127">
        <f t="shared" si="1817"/>
        <v>45672</v>
      </c>
      <c r="B4212" s="165">
        <f t="shared" si="1819"/>
        <v>506557.2727139637</v>
      </c>
      <c r="C4212" s="124"/>
      <c r="D4212" s="128">
        <f t="shared" si="1820"/>
        <v>7063.77</v>
      </c>
      <c r="E4212" s="129">
        <f>VLOOKUP(A4211,[1]Plan1!$AY$80:$BA$314,3)</f>
        <v>7100.5</v>
      </c>
      <c r="F4212" s="130">
        <f t="shared" si="1821"/>
        <v>45643</v>
      </c>
      <c r="G4212" s="131">
        <f t="shared" si="1822"/>
        <v>5.1997729257888814E-3</v>
      </c>
      <c r="H4212" s="132">
        <f t="shared" si="1823"/>
        <v>45705</v>
      </c>
      <c r="I4212" s="132">
        <f t="shared" si="1824"/>
        <v>45672</v>
      </c>
      <c r="J4212" s="133">
        <f t="shared" si="1825"/>
        <v>20</v>
      </c>
      <c r="K4212" s="133">
        <f t="shared" si="1826"/>
        <v>20</v>
      </c>
      <c r="L4212" s="124">
        <f t="shared" si="1827"/>
        <v>1.0051997699999999</v>
      </c>
      <c r="M4212" s="134">
        <f t="shared" si="1828"/>
        <v>1.0038997599999999</v>
      </c>
      <c r="N4212" s="134">
        <f t="shared" si="1829"/>
        <v>1.9009465720242826</v>
      </c>
      <c r="O4212" s="124">
        <f t="shared" si="1830"/>
        <v>1.9108310500000001</v>
      </c>
      <c r="P4212" s="124"/>
      <c r="Q4212" s="125"/>
      <c r="R4212" s="126"/>
      <c r="S4212" s="124"/>
      <c r="T4212" s="135">
        <f t="shared" si="1818"/>
        <v>7.9699999999999993E-2</v>
      </c>
      <c r="U4212" s="125">
        <f t="shared" si="1831"/>
        <v>1717</v>
      </c>
      <c r="V4212" s="125">
        <v>252</v>
      </c>
      <c r="W4212" s="134">
        <f t="shared" si="1832"/>
        <v>1.6862051709999999</v>
      </c>
      <c r="X4212" s="18"/>
      <c r="Y4212" s="123">
        <f t="shared" si="1833"/>
        <v>67054.222907000003</v>
      </c>
      <c r="Z4212" s="123">
        <f t="shared" si="1834"/>
        <v>96762.440979450112</v>
      </c>
      <c r="AA4212" s="123">
        <f t="shared" si="1835"/>
        <v>1341.0844581400002</v>
      </c>
      <c r="AB4212" s="123">
        <f t="shared" si="1836"/>
        <v>56459.655687694009</v>
      </c>
      <c r="AC4212" s="123">
        <f t="shared" si="1837"/>
        <v>221617.4040322841</v>
      </c>
      <c r="AD4212" s="150">
        <f t="shared" si="1838"/>
        <v>87053.852995000008</v>
      </c>
      <c r="AE4212" s="150">
        <f t="shared" si="1839"/>
        <v>123658.09703294288</v>
      </c>
      <c r="AF4212" s="150">
        <f t="shared" si="1840"/>
        <v>1741.0770599000002</v>
      </c>
      <c r="AG4212" s="150">
        <f t="shared" si="1841"/>
        <v>72486.841593836667</v>
      </c>
      <c r="AH4212" s="150">
        <f t="shared" si="1842"/>
        <v>284939.8686816796</v>
      </c>
    </row>
    <row r="4213" spans="1:34" ht="15.75" x14ac:dyDescent="0.2">
      <c r="A4213" s="127">
        <f t="shared" si="1817"/>
        <v>45673</v>
      </c>
      <c r="B4213" s="165">
        <f t="shared" si="1819"/>
        <v>506748.66507850238</v>
      </c>
      <c r="C4213" s="124"/>
      <c r="D4213" s="128">
        <f t="shared" si="1820"/>
        <v>7100.5</v>
      </c>
      <c r="E4213" s="129">
        <f>VLOOKUP(A4212,[1]Plan1!$AY$80:$BA$314,3)</f>
        <v>7111.86</v>
      </c>
      <c r="F4213" s="130">
        <f t="shared" si="1821"/>
        <v>45673</v>
      </c>
      <c r="G4213" s="131">
        <f t="shared" si="1822"/>
        <v>1.5998873318778806E-3</v>
      </c>
      <c r="H4213" s="132">
        <f t="shared" si="1823"/>
        <v>45705</v>
      </c>
      <c r="I4213" s="132">
        <f t="shared" si="1824"/>
        <v>45705</v>
      </c>
      <c r="J4213" s="133">
        <f t="shared" si="1825"/>
        <v>23</v>
      </c>
      <c r="K4213" s="133">
        <f t="shared" si="1826"/>
        <v>1</v>
      </c>
      <c r="L4213" s="124">
        <f t="shared" si="1827"/>
        <v>1.0000694999999999</v>
      </c>
      <c r="M4213" s="134">
        <f t="shared" si="1828"/>
        <v>1.0051997699999999</v>
      </c>
      <c r="N4213" s="134">
        <f t="shared" si="1829"/>
        <v>1.9108310569810971</v>
      </c>
      <c r="O4213" s="124">
        <f t="shared" si="1830"/>
        <v>1.9109638499999999</v>
      </c>
      <c r="P4213" s="124"/>
      <c r="Q4213" s="125"/>
      <c r="R4213" s="126"/>
      <c r="S4213" s="124"/>
      <c r="T4213" s="135">
        <f t="shared" si="1818"/>
        <v>7.9699999999999993E-2</v>
      </c>
      <c r="U4213" s="125">
        <f t="shared" si="1831"/>
        <v>1718</v>
      </c>
      <c r="V4213" s="125">
        <v>252</v>
      </c>
      <c r="W4213" s="134">
        <f t="shared" si="1832"/>
        <v>1.6867183589999999</v>
      </c>
      <c r="X4213" s="18"/>
      <c r="Y4213" s="123">
        <f t="shared" si="1833"/>
        <v>67054.222907000003</v>
      </c>
      <c r="Z4213" s="123">
        <f t="shared" si="1834"/>
        <v>96823.686237736067</v>
      </c>
      <c r="AA4213" s="123">
        <f t="shared" si="1835"/>
        <v>1341.0844581400002</v>
      </c>
      <c r="AB4213" s="123">
        <f t="shared" si="1836"/>
        <v>56482.007095329674</v>
      </c>
      <c r="AC4213" s="123">
        <f t="shared" si="1837"/>
        <v>221701.00069820572</v>
      </c>
      <c r="AD4213" s="150">
        <f t="shared" si="1838"/>
        <v>87053.852995000008</v>
      </c>
      <c r="AE4213" s="150">
        <f t="shared" si="1839"/>
        <v>123736.87478056163</v>
      </c>
      <c r="AF4213" s="150">
        <f t="shared" si="1840"/>
        <v>1741.0770599000002</v>
      </c>
      <c r="AG4213" s="150">
        <f t="shared" si="1841"/>
        <v>72515.85954483501</v>
      </c>
      <c r="AH4213" s="150">
        <f t="shared" si="1842"/>
        <v>285047.66438029666</v>
      </c>
    </row>
    <row r="4214" spans="1:34" ht="15.75" x14ac:dyDescent="0.2">
      <c r="A4214" s="127">
        <f t="shared" si="1817"/>
        <v>45674</v>
      </c>
      <c r="B4214" s="165">
        <f t="shared" si="1819"/>
        <v>506940.11382491258</v>
      </c>
      <c r="C4214" s="124"/>
      <c r="D4214" s="128">
        <f t="shared" si="1820"/>
        <v>7100.5</v>
      </c>
      <c r="E4214" s="129">
        <f>VLOOKUP(A4213,[1]Plan1!$AY$80:$BA$314,3)</f>
        <v>7111.86</v>
      </c>
      <c r="F4214" s="130">
        <f t="shared" si="1821"/>
        <v>45673</v>
      </c>
      <c r="G4214" s="131">
        <f t="shared" si="1822"/>
        <v>1.5998873318778806E-3</v>
      </c>
      <c r="H4214" s="132">
        <f t="shared" si="1823"/>
        <v>45705</v>
      </c>
      <c r="I4214" s="132">
        <f t="shared" si="1824"/>
        <v>45705</v>
      </c>
      <c r="J4214" s="133">
        <f t="shared" si="1825"/>
        <v>23</v>
      </c>
      <c r="K4214" s="133">
        <f t="shared" si="1826"/>
        <v>2</v>
      </c>
      <c r="L4214" s="124">
        <f t="shared" si="1827"/>
        <v>1.0001390100000001</v>
      </c>
      <c r="M4214" s="134">
        <f t="shared" si="1828"/>
        <v>1.0051997699999999</v>
      </c>
      <c r="N4214" s="134">
        <f t="shared" si="1829"/>
        <v>1.9108310569810971</v>
      </c>
      <c r="O4214" s="124">
        <f t="shared" si="1830"/>
        <v>1.91109668</v>
      </c>
      <c r="P4214" s="124"/>
      <c r="Q4214" s="125"/>
      <c r="R4214" s="126"/>
      <c r="S4214" s="124"/>
      <c r="T4214" s="135">
        <f t="shared" si="1818"/>
        <v>7.9699999999999993E-2</v>
      </c>
      <c r="U4214" s="125">
        <f t="shared" si="1831"/>
        <v>1719</v>
      </c>
      <c r="V4214" s="125">
        <v>252</v>
      </c>
      <c r="W4214" s="134">
        <f t="shared" si="1832"/>
        <v>1.6872317029999999</v>
      </c>
      <c r="X4214" s="18"/>
      <c r="Y4214" s="123">
        <f t="shared" si="1833"/>
        <v>67054.222907000003</v>
      </c>
      <c r="Z4214" s="123">
        <f t="shared" si="1834"/>
        <v>96884.95615712869</v>
      </c>
      <c r="AA4214" s="123">
        <f t="shared" si="1835"/>
        <v>1341.0844581400002</v>
      </c>
      <c r="AB4214" s="123">
        <f t="shared" si="1836"/>
        <v>56504.358502965333</v>
      </c>
      <c r="AC4214" s="123">
        <f t="shared" si="1837"/>
        <v>221784.62202523401</v>
      </c>
      <c r="AD4214" s="150">
        <f t="shared" si="1838"/>
        <v>87053.852995000008</v>
      </c>
      <c r="AE4214" s="150">
        <f t="shared" si="1839"/>
        <v>123815.68424894524</v>
      </c>
      <c r="AF4214" s="150">
        <f t="shared" si="1840"/>
        <v>1741.0770599000002</v>
      </c>
      <c r="AG4214" s="150">
        <f t="shared" si="1841"/>
        <v>72544.877495833338</v>
      </c>
      <c r="AH4214" s="150">
        <f t="shared" si="1842"/>
        <v>285155.4917996786</v>
      </c>
    </row>
    <row r="4215" spans="1:34" ht="15.75" x14ac:dyDescent="0.2">
      <c r="A4215" s="127">
        <f t="shared" si="1817"/>
        <v>45675</v>
      </c>
      <c r="B4215" s="165">
        <f t="shared" si="1819"/>
        <v>507131.61504215049</v>
      </c>
      <c r="C4215" s="124"/>
      <c r="D4215" s="128">
        <f t="shared" si="1820"/>
        <v>7100.5</v>
      </c>
      <c r="E4215" s="129">
        <f>VLOOKUP(A4214,[1]Plan1!$AY$80:$BA$314,3)</f>
        <v>7111.86</v>
      </c>
      <c r="F4215" s="130">
        <f t="shared" si="1821"/>
        <v>45673</v>
      </c>
      <c r="G4215" s="131">
        <f t="shared" si="1822"/>
        <v>1.5998873318778806E-3</v>
      </c>
      <c r="H4215" s="132">
        <f t="shared" si="1823"/>
        <v>45705</v>
      </c>
      <c r="I4215" s="132">
        <f t="shared" si="1824"/>
        <v>45705</v>
      </c>
      <c r="J4215" s="133">
        <f t="shared" si="1825"/>
        <v>23</v>
      </c>
      <c r="K4215" s="133">
        <f t="shared" si="1826"/>
        <v>3</v>
      </c>
      <c r="L4215" s="124">
        <f t="shared" si="1827"/>
        <v>1.0002085300000001</v>
      </c>
      <c r="M4215" s="134">
        <f t="shared" si="1828"/>
        <v>1.0051997699999999</v>
      </c>
      <c r="N4215" s="134">
        <f t="shared" si="1829"/>
        <v>1.9108310569810971</v>
      </c>
      <c r="O4215" s="124">
        <f t="shared" si="1830"/>
        <v>1.91122952</v>
      </c>
      <c r="P4215" s="124"/>
      <c r="Q4215" s="125"/>
      <c r="R4215" s="126"/>
      <c r="S4215" s="124"/>
      <c r="T4215" s="135">
        <f t="shared" si="1818"/>
        <v>7.9699999999999993E-2</v>
      </c>
      <c r="U4215" s="125">
        <f t="shared" si="1831"/>
        <v>1720</v>
      </c>
      <c r="V4215" s="125">
        <v>252</v>
      </c>
      <c r="W4215" s="134">
        <f t="shared" si="1832"/>
        <v>1.687745203</v>
      </c>
      <c r="X4215" s="18"/>
      <c r="Y4215" s="123">
        <f t="shared" si="1833"/>
        <v>67054.222907000003</v>
      </c>
      <c r="Z4215" s="123">
        <f t="shared" si="1834"/>
        <v>96946.249026959791</v>
      </c>
      <c r="AA4215" s="123">
        <f t="shared" si="1835"/>
        <v>1341.0844581400002</v>
      </c>
      <c r="AB4215" s="123">
        <f t="shared" si="1836"/>
        <v>56526.709910600999</v>
      </c>
      <c r="AC4215" s="123">
        <f t="shared" si="1837"/>
        <v>221868.26630270079</v>
      </c>
      <c r="AD4215" s="150">
        <f t="shared" si="1838"/>
        <v>87053.852995000008</v>
      </c>
      <c r="AE4215" s="150">
        <f t="shared" si="1839"/>
        <v>123894.52323771798</v>
      </c>
      <c r="AF4215" s="150">
        <f t="shared" si="1840"/>
        <v>1741.0770599000002</v>
      </c>
      <c r="AG4215" s="150">
        <f t="shared" si="1841"/>
        <v>72573.895446831681</v>
      </c>
      <c r="AH4215" s="150">
        <f t="shared" si="1842"/>
        <v>285263.34873944969</v>
      </c>
    </row>
    <row r="4216" spans="1:34" ht="15.75" x14ac:dyDescent="0.2">
      <c r="A4216" s="127">
        <f t="shared" si="1817"/>
        <v>45676</v>
      </c>
      <c r="B4216" s="165">
        <f t="shared" si="1819"/>
        <v>507182.98440078448</v>
      </c>
      <c r="C4216" s="124"/>
      <c r="D4216" s="128">
        <f t="shared" si="1820"/>
        <v>7100.5</v>
      </c>
      <c r="E4216" s="129">
        <f>VLOOKUP(A4215,[1]Plan1!$AY$80:$BA$314,3)</f>
        <v>7111.86</v>
      </c>
      <c r="F4216" s="130">
        <f t="shared" si="1821"/>
        <v>45673</v>
      </c>
      <c r="G4216" s="131">
        <f t="shared" si="1822"/>
        <v>1.5998873318778806E-3</v>
      </c>
      <c r="H4216" s="132">
        <f t="shared" si="1823"/>
        <v>45705</v>
      </c>
      <c r="I4216" s="132">
        <f t="shared" si="1824"/>
        <v>45705</v>
      </c>
      <c r="J4216" s="133">
        <f t="shared" si="1825"/>
        <v>23</v>
      </c>
      <c r="K4216" s="133">
        <f t="shared" si="1826"/>
        <v>3</v>
      </c>
      <c r="L4216" s="124">
        <f t="shared" si="1827"/>
        <v>1.0002085300000001</v>
      </c>
      <c r="M4216" s="134">
        <f t="shared" si="1828"/>
        <v>1.0051997699999999</v>
      </c>
      <c r="N4216" s="134">
        <f t="shared" si="1829"/>
        <v>1.9108310569810971</v>
      </c>
      <c r="O4216" s="124">
        <f t="shared" si="1830"/>
        <v>1.91122952</v>
      </c>
      <c r="P4216" s="124"/>
      <c r="Q4216" s="125"/>
      <c r="R4216" s="126"/>
      <c r="S4216" s="124"/>
      <c r="T4216" s="135">
        <f t="shared" si="1818"/>
        <v>7.9699999999999993E-2</v>
      </c>
      <c r="U4216" s="125">
        <f t="shared" si="1831"/>
        <v>1720</v>
      </c>
      <c r="V4216" s="125">
        <v>252</v>
      </c>
      <c r="W4216" s="134">
        <f t="shared" si="1832"/>
        <v>1.687745203</v>
      </c>
      <c r="X4216" s="18"/>
      <c r="Y4216" s="123">
        <f t="shared" si="1833"/>
        <v>67054.222907000003</v>
      </c>
      <c r="Z4216" s="123">
        <f t="shared" si="1834"/>
        <v>96946.249026959791</v>
      </c>
      <c r="AA4216" s="123">
        <f t="shared" si="1835"/>
        <v>1341.0844581400002</v>
      </c>
      <c r="AB4216" s="123">
        <f t="shared" si="1836"/>
        <v>56549.061318236665</v>
      </c>
      <c r="AC4216" s="123">
        <f t="shared" si="1837"/>
        <v>221890.61771033646</v>
      </c>
      <c r="AD4216" s="150">
        <f t="shared" si="1838"/>
        <v>87053.852995000008</v>
      </c>
      <c r="AE4216" s="150">
        <f t="shared" si="1839"/>
        <v>123894.52323771798</v>
      </c>
      <c r="AF4216" s="150">
        <f t="shared" si="1840"/>
        <v>1741.0770599000002</v>
      </c>
      <c r="AG4216" s="150">
        <f t="shared" si="1841"/>
        <v>72602.913397830009</v>
      </c>
      <c r="AH4216" s="150">
        <f t="shared" si="1842"/>
        <v>285292.36669044802</v>
      </c>
    </row>
    <row r="4217" spans="1:34" ht="15.75" x14ac:dyDescent="0.2">
      <c r="A4217" s="127">
        <f t="shared" si="1817"/>
        <v>45677</v>
      </c>
      <c r="B4217" s="165">
        <f t="shared" si="1819"/>
        <v>507234.35375941847</v>
      </c>
      <c r="C4217" s="124"/>
      <c r="D4217" s="128">
        <f t="shared" si="1820"/>
        <v>7100.5</v>
      </c>
      <c r="E4217" s="129">
        <f>VLOOKUP(A4216,[1]Plan1!$AY$80:$BA$314,3)</f>
        <v>7111.86</v>
      </c>
      <c r="F4217" s="130">
        <f t="shared" si="1821"/>
        <v>45673</v>
      </c>
      <c r="G4217" s="131">
        <f t="shared" si="1822"/>
        <v>1.5998873318778806E-3</v>
      </c>
      <c r="H4217" s="132">
        <f t="shared" si="1823"/>
        <v>45705</v>
      </c>
      <c r="I4217" s="132">
        <f t="shared" si="1824"/>
        <v>45705</v>
      </c>
      <c r="J4217" s="133">
        <f t="shared" si="1825"/>
        <v>23</v>
      </c>
      <c r="K4217" s="133">
        <f t="shared" si="1826"/>
        <v>3</v>
      </c>
      <c r="L4217" s="124">
        <f t="shared" si="1827"/>
        <v>1.0002085300000001</v>
      </c>
      <c r="M4217" s="134">
        <f t="shared" si="1828"/>
        <v>1.0051997699999999</v>
      </c>
      <c r="N4217" s="134">
        <f t="shared" si="1829"/>
        <v>1.9108310569810971</v>
      </c>
      <c r="O4217" s="124">
        <f t="shared" si="1830"/>
        <v>1.91122952</v>
      </c>
      <c r="P4217" s="124"/>
      <c r="Q4217" s="125"/>
      <c r="R4217" s="126"/>
      <c r="S4217" s="124"/>
      <c r="T4217" s="135">
        <f t="shared" si="1818"/>
        <v>7.9699999999999993E-2</v>
      </c>
      <c r="U4217" s="125">
        <f t="shared" si="1831"/>
        <v>1720</v>
      </c>
      <c r="V4217" s="125">
        <v>252</v>
      </c>
      <c r="W4217" s="134">
        <f t="shared" si="1832"/>
        <v>1.687745203</v>
      </c>
      <c r="X4217" s="18"/>
      <c r="Y4217" s="123">
        <f t="shared" si="1833"/>
        <v>67054.222907000003</v>
      </c>
      <c r="Z4217" s="123">
        <f t="shared" si="1834"/>
        <v>96946.249026959791</v>
      </c>
      <c r="AA4217" s="123">
        <f t="shared" si="1835"/>
        <v>1341.0844581400002</v>
      </c>
      <c r="AB4217" s="123">
        <f t="shared" si="1836"/>
        <v>56571.412725872331</v>
      </c>
      <c r="AC4217" s="123">
        <f t="shared" si="1837"/>
        <v>221912.96911797213</v>
      </c>
      <c r="AD4217" s="150">
        <f t="shared" si="1838"/>
        <v>87053.852995000008</v>
      </c>
      <c r="AE4217" s="150">
        <f t="shared" si="1839"/>
        <v>123894.52323771798</v>
      </c>
      <c r="AF4217" s="150">
        <f t="shared" si="1840"/>
        <v>1741.0770599000002</v>
      </c>
      <c r="AG4217" s="150">
        <f t="shared" si="1841"/>
        <v>72631.931348828337</v>
      </c>
      <c r="AH4217" s="150">
        <f t="shared" si="1842"/>
        <v>285321.38464144635</v>
      </c>
    </row>
    <row r="4218" spans="1:34" ht="15.75" x14ac:dyDescent="0.2">
      <c r="A4218" s="127">
        <f t="shared" si="1817"/>
        <v>45678</v>
      </c>
      <c r="B4218" s="165">
        <f t="shared" si="1819"/>
        <v>507425.90571625892</v>
      </c>
      <c r="C4218" s="124"/>
      <c r="D4218" s="128">
        <f t="shared" si="1820"/>
        <v>7100.5</v>
      </c>
      <c r="E4218" s="129">
        <f>VLOOKUP(A4217,[1]Plan1!$AY$80:$BA$314,3)</f>
        <v>7111.86</v>
      </c>
      <c r="F4218" s="130">
        <f t="shared" si="1821"/>
        <v>45673</v>
      </c>
      <c r="G4218" s="131">
        <f t="shared" si="1822"/>
        <v>1.5998873318778806E-3</v>
      </c>
      <c r="H4218" s="132">
        <f t="shared" si="1823"/>
        <v>45705</v>
      </c>
      <c r="I4218" s="132">
        <f t="shared" si="1824"/>
        <v>45705</v>
      </c>
      <c r="J4218" s="133">
        <f t="shared" si="1825"/>
        <v>23</v>
      </c>
      <c r="K4218" s="133">
        <f t="shared" si="1826"/>
        <v>4</v>
      </c>
      <c r="L4218" s="124">
        <f t="shared" si="1827"/>
        <v>1.0002780499999999</v>
      </c>
      <c r="M4218" s="134">
        <f t="shared" si="1828"/>
        <v>1.0051997699999999</v>
      </c>
      <c r="N4218" s="134">
        <f t="shared" si="1829"/>
        <v>1.9108310569810971</v>
      </c>
      <c r="O4218" s="124">
        <f t="shared" si="1830"/>
        <v>1.91136236</v>
      </c>
      <c r="P4218" s="124"/>
      <c r="Q4218" s="125"/>
      <c r="R4218" s="126"/>
      <c r="S4218" s="124"/>
      <c r="T4218" s="135">
        <f t="shared" si="1818"/>
        <v>7.9699999999999993E-2</v>
      </c>
      <c r="U4218" s="125">
        <f t="shared" si="1831"/>
        <v>1721</v>
      </c>
      <c r="V4218" s="125">
        <v>252</v>
      </c>
      <c r="W4218" s="134">
        <f t="shared" si="1832"/>
        <v>1.6882588599999999</v>
      </c>
      <c r="X4218" s="18"/>
      <c r="Y4218" s="123">
        <f t="shared" si="1833"/>
        <v>67054.222907000003</v>
      </c>
      <c r="Z4218" s="123">
        <f t="shared" si="1834"/>
        <v>97007.564090001601</v>
      </c>
      <c r="AA4218" s="123">
        <f t="shared" si="1835"/>
        <v>1341.0844581400002</v>
      </c>
      <c r="AB4218" s="123">
        <f t="shared" si="1836"/>
        <v>56593.764133508012</v>
      </c>
      <c r="AC4218" s="123">
        <f t="shared" si="1837"/>
        <v>221996.6355886496</v>
      </c>
      <c r="AD4218" s="150">
        <f t="shared" si="1838"/>
        <v>87053.852995000008</v>
      </c>
      <c r="AE4218" s="150">
        <f t="shared" si="1839"/>
        <v>123973.39077288263</v>
      </c>
      <c r="AF4218" s="150">
        <f t="shared" si="1840"/>
        <v>1741.0770599000002</v>
      </c>
      <c r="AG4218" s="150">
        <f t="shared" si="1841"/>
        <v>72660.94929982668</v>
      </c>
      <c r="AH4218" s="150">
        <f t="shared" si="1842"/>
        <v>285429.27012760931</v>
      </c>
    </row>
    <row r="4219" spans="1:34" ht="15.75" x14ac:dyDescent="0.2">
      <c r="A4219" s="127">
        <f t="shared" si="1817"/>
        <v>45679</v>
      </c>
      <c r="B4219" s="165">
        <f t="shared" si="1819"/>
        <v>507617.51212381315</v>
      </c>
      <c r="C4219" s="124"/>
      <c r="D4219" s="128">
        <f t="shared" si="1820"/>
        <v>7100.5</v>
      </c>
      <c r="E4219" s="129">
        <f>VLOOKUP(A4218,[1]Plan1!$AY$80:$BA$314,3)</f>
        <v>7111.86</v>
      </c>
      <c r="F4219" s="130">
        <f t="shared" si="1821"/>
        <v>45673</v>
      </c>
      <c r="G4219" s="131">
        <f t="shared" si="1822"/>
        <v>1.5998873318778806E-3</v>
      </c>
      <c r="H4219" s="132">
        <f t="shared" si="1823"/>
        <v>45705</v>
      </c>
      <c r="I4219" s="132">
        <f t="shared" si="1824"/>
        <v>45705</v>
      </c>
      <c r="J4219" s="133">
        <f t="shared" si="1825"/>
        <v>23</v>
      </c>
      <c r="K4219" s="133">
        <f t="shared" si="1826"/>
        <v>5</v>
      </c>
      <c r="L4219" s="124">
        <f t="shared" si="1827"/>
        <v>1.0003475799999999</v>
      </c>
      <c r="M4219" s="134">
        <f t="shared" si="1828"/>
        <v>1.0051997699999999</v>
      </c>
      <c r="N4219" s="134">
        <f t="shared" si="1829"/>
        <v>1.9108310569810971</v>
      </c>
      <c r="O4219" s="124">
        <f t="shared" si="1830"/>
        <v>1.9114952199999999</v>
      </c>
      <c r="P4219" s="124"/>
      <c r="Q4219" s="125"/>
      <c r="R4219" s="126"/>
      <c r="S4219" s="124"/>
      <c r="T4219" s="135">
        <f t="shared" si="1818"/>
        <v>7.9699999999999993E-2</v>
      </c>
      <c r="U4219" s="125">
        <f t="shared" si="1831"/>
        <v>1722</v>
      </c>
      <c r="V4219" s="125">
        <v>252</v>
      </c>
      <c r="W4219" s="134">
        <f t="shared" si="1832"/>
        <v>1.6887726729999999</v>
      </c>
      <c r="X4219" s="18"/>
      <c r="Y4219" s="123">
        <f t="shared" si="1833"/>
        <v>67054.222907000003</v>
      </c>
      <c r="Z4219" s="123">
        <f t="shared" si="1834"/>
        <v>97068.902969472765</v>
      </c>
      <c r="AA4219" s="123">
        <f t="shared" si="1835"/>
        <v>1341.0844581400002</v>
      </c>
      <c r="AB4219" s="123">
        <f t="shared" si="1836"/>
        <v>56616.11554114367</v>
      </c>
      <c r="AC4219" s="123">
        <f t="shared" si="1837"/>
        <v>222080.32587575642</v>
      </c>
      <c r="AD4219" s="150">
        <f t="shared" si="1838"/>
        <v>87053.852995000008</v>
      </c>
      <c r="AE4219" s="150">
        <f t="shared" si="1839"/>
        <v>124052.28894233172</v>
      </c>
      <c r="AF4219" s="150">
        <f t="shared" si="1840"/>
        <v>1741.0770599000002</v>
      </c>
      <c r="AG4219" s="150">
        <f t="shared" si="1841"/>
        <v>72689.967250825008</v>
      </c>
      <c r="AH4219" s="150">
        <f t="shared" si="1842"/>
        <v>285537.18624805677</v>
      </c>
    </row>
    <row r="4220" spans="1:34" ht="15.75" x14ac:dyDescent="0.2">
      <c r="A4220" s="127">
        <f t="shared" si="1817"/>
        <v>45680</v>
      </c>
      <c r="B4220" s="165">
        <f t="shared" si="1819"/>
        <v>507809.16906566854</v>
      </c>
      <c r="C4220" s="124"/>
      <c r="D4220" s="128">
        <f t="shared" si="1820"/>
        <v>7100.5</v>
      </c>
      <c r="E4220" s="129">
        <f>VLOOKUP(A4219,[1]Plan1!$AY$80:$BA$314,3)</f>
        <v>7111.86</v>
      </c>
      <c r="F4220" s="130">
        <f t="shared" si="1821"/>
        <v>45673</v>
      </c>
      <c r="G4220" s="131">
        <f t="shared" si="1822"/>
        <v>1.5998873318778806E-3</v>
      </c>
      <c r="H4220" s="132">
        <f t="shared" si="1823"/>
        <v>45705</v>
      </c>
      <c r="I4220" s="132">
        <f t="shared" si="1824"/>
        <v>45705</v>
      </c>
      <c r="J4220" s="133">
        <f t="shared" si="1825"/>
        <v>23</v>
      </c>
      <c r="K4220" s="133">
        <f t="shared" si="1826"/>
        <v>6</v>
      </c>
      <c r="L4220" s="124">
        <f t="shared" si="1827"/>
        <v>1.0004171100000001</v>
      </c>
      <c r="M4220" s="134">
        <f t="shared" si="1828"/>
        <v>1.0051997699999999</v>
      </c>
      <c r="N4220" s="134">
        <f t="shared" si="1829"/>
        <v>1.9108310569810971</v>
      </c>
      <c r="O4220" s="124">
        <f t="shared" si="1830"/>
        <v>1.9116280800000001</v>
      </c>
      <c r="P4220" s="124"/>
      <c r="Q4220" s="125"/>
      <c r="R4220" s="126"/>
      <c r="S4220" s="124"/>
      <c r="T4220" s="135">
        <f t="shared" si="1818"/>
        <v>7.9699999999999993E-2</v>
      </c>
      <c r="U4220" s="125">
        <f t="shared" si="1831"/>
        <v>1723</v>
      </c>
      <c r="V4220" s="125">
        <v>252</v>
      </c>
      <c r="W4220" s="134">
        <f t="shared" si="1832"/>
        <v>1.6892866419999999</v>
      </c>
      <c r="X4220" s="18"/>
      <c r="Y4220" s="123">
        <f t="shared" si="1833"/>
        <v>67054.222907000003</v>
      </c>
      <c r="Z4220" s="123">
        <f t="shared" si="1834"/>
        <v>97130.26395235688</v>
      </c>
      <c r="AA4220" s="123">
        <f t="shared" si="1835"/>
        <v>1341.0844581400002</v>
      </c>
      <c r="AB4220" s="123">
        <f t="shared" si="1836"/>
        <v>56638.466948779336</v>
      </c>
      <c r="AC4220" s="123">
        <f t="shared" si="1837"/>
        <v>222164.03826627618</v>
      </c>
      <c r="AD4220" s="150">
        <f t="shared" si="1838"/>
        <v>87053.852995000008</v>
      </c>
      <c r="AE4220" s="150">
        <f t="shared" si="1839"/>
        <v>124131.21554266897</v>
      </c>
      <c r="AF4220" s="150">
        <f t="shared" si="1840"/>
        <v>1741.0770599000002</v>
      </c>
      <c r="AG4220" s="150">
        <f t="shared" si="1841"/>
        <v>72718.985201823351</v>
      </c>
      <c r="AH4220" s="150">
        <f t="shared" si="1842"/>
        <v>285645.13079939235</v>
      </c>
    </row>
    <row r="4221" spans="1:34" ht="15.75" x14ac:dyDescent="0.2">
      <c r="A4221" s="127">
        <f t="shared" si="1817"/>
        <v>45681</v>
      </c>
      <c r="B4221" s="165">
        <f t="shared" si="1819"/>
        <v>508000.88069969305</v>
      </c>
      <c r="C4221" s="124"/>
      <c r="D4221" s="128">
        <f t="shared" si="1820"/>
        <v>7100.5</v>
      </c>
      <c r="E4221" s="129">
        <f>VLOOKUP(A4220,[1]Plan1!$AY$80:$BA$314,3)</f>
        <v>7111.86</v>
      </c>
      <c r="F4221" s="130">
        <f t="shared" si="1821"/>
        <v>45673</v>
      </c>
      <c r="G4221" s="131">
        <f t="shared" si="1822"/>
        <v>1.5998873318778806E-3</v>
      </c>
      <c r="H4221" s="132">
        <f t="shared" si="1823"/>
        <v>45705</v>
      </c>
      <c r="I4221" s="132">
        <f t="shared" si="1824"/>
        <v>45705</v>
      </c>
      <c r="J4221" s="133">
        <f t="shared" si="1825"/>
        <v>23</v>
      </c>
      <c r="K4221" s="133">
        <f t="shared" si="1826"/>
        <v>7</v>
      </c>
      <c r="L4221" s="124">
        <f t="shared" si="1827"/>
        <v>1.00048665</v>
      </c>
      <c r="M4221" s="134">
        <f t="shared" si="1828"/>
        <v>1.0051997699999999</v>
      </c>
      <c r="N4221" s="134">
        <f t="shared" si="1829"/>
        <v>1.9108310569810971</v>
      </c>
      <c r="O4221" s="124">
        <f t="shared" si="1830"/>
        <v>1.9117609600000001</v>
      </c>
      <c r="P4221" s="124"/>
      <c r="Q4221" s="125"/>
      <c r="R4221" s="126"/>
      <c r="S4221" s="124"/>
      <c r="T4221" s="135">
        <f t="shared" si="1818"/>
        <v>7.9699999999999993E-2</v>
      </c>
      <c r="U4221" s="125">
        <f t="shared" si="1831"/>
        <v>1724</v>
      </c>
      <c r="V4221" s="125">
        <v>252</v>
      </c>
      <c r="W4221" s="134">
        <f t="shared" si="1832"/>
        <v>1.689800768</v>
      </c>
      <c r="X4221" s="18"/>
      <c r="Y4221" s="123">
        <f t="shared" si="1833"/>
        <v>67054.222907000003</v>
      </c>
      <c r="Z4221" s="123">
        <f t="shared" si="1834"/>
        <v>97191.648857281602</v>
      </c>
      <c r="AA4221" s="123">
        <f t="shared" si="1835"/>
        <v>1341.0844581400002</v>
      </c>
      <c r="AB4221" s="123">
        <f t="shared" si="1836"/>
        <v>56660.818356415002</v>
      </c>
      <c r="AC4221" s="123">
        <f t="shared" si="1837"/>
        <v>222247.77457883657</v>
      </c>
      <c r="AD4221" s="150">
        <f t="shared" si="1838"/>
        <v>87053.852995000008</v>
      </c>
      <c r="AE4221" s="150">
        <f t="shared" si="1839"/>
        <v>124210.17291313481</v>
      </c>
      <c r="AF4221" s="150">
        <f t="shared" si="1840"/>
        <v>1741.0770599000002</v>
      </c>
      <c r="AG4221" s="150">
        <f t="shared" si="1841"/>
        <v>72748.003152821679</v>
      </c>
      <c r="AH4221" s="150">
        <f t="shared" si="1842"/>
        <v>285753.10612085648</v>
      </c>
    </row>
    <row r="4222" spans="1:34" ht="15.75" x14ac:dyDescent="0.2">
      <c r="A4222" s="127">
        <f t="shared" si="1817"/>
        <v>45682</v>
      </c>
      <c r="B4222" s="165">
        <f t="shared" si="1819"/>
        <v>508192.64288489585</v>
      </c>
      <c r="C4222" s="124"/>
      <c r="D4222" s="128">
        <f t="shared" si="1820"/>
        <v>7100.5</v>
      </c>
      <c r="E4222" s="129">
        <f>VLOOKUP(A4221,[1]Plan1!$AY$80:$BA$314,3)</f>
        <v>7111.86</v>
      </c>
      <c r="F4222" s="130">
        <f t="shared" si="1821"/>
        <v>45673</v>
      </c>
      <c r="G4222" s="131">
        <f t="shared" si="1822"/>
        <v>1.5998873318778806E-3</v>
      </c>
      <c r="H4222" s="132">
        <f t="shared" si="1823"/>
        <v>45705</v>
      </c>
      <c r="I4222" s="132">
        <f t="shared" si="1824"/>
        <v>45705</v>
      </c>
      <c r="J4222" s="133">
        <f t="shared" si="1825"/>
        <v>23</v>
      </c>
      <c r="K4222" s="133">
        <f t="shared" si="1826"/>
        <v>8</v>
      </c>
      <c r="L4222" s="124">
        <f t="shared" si="1827"/>
        <v>1.00055619</v>
      </c>
      <c r="M4222" s="134">
        <f t="shared" si="1828"/>
        <v>1.0051997699999999</v>
      </c>
      <c r="N4222" s="134">
        <f t="shared" si="1829"/>
        <v>1.9108310569810971</v>
      </c>
      <c r="O4222" s="124">
        <f t="shared" si="1830"/>
        <v>1.9118938400000001</v>
      </c>
      <c r="P4222" s="124"/>
      <c r="Q4222" s="125"/>
      <c r="R4222" s="126"/>
      <c r="S4222" s="124"/>
      <c r="T4222" s="135">
        <f t="shared" si="1818"/>
        <v>7.9699999999999993E-2</v>
      </c>
      <c r="U4222" s="125">
        <f t="shared" si="1831"/>
        <v>1725</v>
      </c>
      <c r="V4222" s="125">
        <v>252</v>
      </c>
      <c r="W4222" s="134">
        <f t="shared" si="1832"/>
        <v>1.6903150499999999</v>
      </c>
      <c r="X4222" s="18"/>
      <c r="Y4222" s="123">
        <f t="shared" si="1833"/>
        <v>67054.222907000003</v>
      </c>
      <c r="Z4222" s="123">
        <f t="shared" si="1834"/>
        <v>97253.055873001213</v>
      </c>
      <c r="AA4222" s="123">
        <f t="shared" si="1835"/>
        <v>1341.0844581400002</v>
      </c>
      <c r="AB4222" s="123">
        <f t="shared" si="1836"/>
        <v>56683.169764050675</v>
      </c>
      <c r="AC4222" s="123">
        <f t="shared" si="1837"/>
        <v>222331.53300219186</v>
      </c>
      <c r="AD4222" s="150">
        <f t="shared" si="1838"/>
        <v>87053.852995000008</v>
      </c>
      <c r="AE4222" s="150">
        <f t="shared" si="1839"/>
        <v>124289.15872398397</v>
      </c>
      <c r="AF4222" s="150">
        <f t="shared" si="1840"/>
        <v>1741.0770599000002</v>
      </c>
      <c r="AG4222" s="150">
        <f t="shared" si="1841"/>
        <v>72777.021103820007</v>
      </c>
      <c r="AH4222" s="150">
        <f t="shared" si="1842"/>
        <v>285861.10988270398</v>
      </c>
    </row>
    <row r="4223" spans="1:34" ht="15.75" x14ac:dyDescent="0.2">
      <c r="A4223" s="127">
        <f t="shared" si="1817"/>
        <v>45683</v>
      </c>
      <c r="B4223" s="165">
        <f t="shared" si="1819"/>
        <v>508244.0122435299</v>
      </c>
      <c r="C4223" s="124"/>
      <c r="D4223" s="128">
        <f t="shared" si="1820"/>
        <v>7100.5</v>
      </c>
      <c r="E4223" s="129">
        <f>VLOOKUP(A4222,[1]Plan1!$AY$80:$BA$314,3)</f>
        <v>7111.86</v>
      </c>
      <c r="F4223" s="130">
        <f t="shared" si="1821"/>
        <v>45673</v>
      </c>
      <c r="G4223" s="131">
        <f t="shared" si="1822"/>
        <v>1.5998873318778806E-3</v>
      </c>
      <c r="H4223" s="132">
        <f t="shared" si="1823"/>
        <v>45705</v>
      </c>
      <c r="I4223" s="132">
        <f t="shared" si="1824"/>
        <v>45705</v>
      </c>
      <c r="J4223" s="133">
        <f t="shared" si="1825"/>
        <v>23</v>
      </c>
      <c r="K4223" s="133">
        <f t="shared" si="1826"/>
        <v>8</v>
      </c>
      <c r="L4223" s="124">
        <f t="shared" si="1827"/>
        <v>1.00055619</v>
      </c>
      <c r="M4223" s="134">
        <f t="shared" si="1828"/>
        <v>1.0051997699999999</v>
      </c>
      <c r="N4223" s="134">
        <f t="shared" si="1829"/>
        <v>1.9108310569810971</v>
      </c>
      <c r="O4223" s="124">
        <f t="shared" si="1830"/>
        <v>1.9118938400000001</v>
      </c>
      <c r="P4223" s="124"/>
      <c r="Q4223" s="125"/>
      <c r="R4223" s="126"/>
      <c r="S4223" s="124"/>
      <c r="T4223" s="135">
        <f t="shared" si="1818"/>
        <v>7.9699999999999993E-2</v>
      </c>
      <c r="U4223" s="125">
        <f t="shared" si="1831"/>
        <v>1725</v>
      </c>
      <c r="V4223" s="125">
        <v>252</v>
      </c>
      <c r="W4223" s="134">
        <f t="shared" si="1832"/>
        <v>1.6903150499999999</v>
      </c>
      <c r="X4223" s="18"/>
      <c r="Y4223" s="123">
        <f t="shared" si="1833"/>
        <v>67054.222907000003</v>
      </c>
      <c r="Z4223" s="123">
        <f t="shared" si="1834"/>
        <v>97253.055873001213</v>
      </c>
      <c r="AA4223" s="123">
        <f t="shared" si="1835"/>
        <v>1341.0844581400002</v>
      </c>
      <c r="AB4223" s="123">
        <f t="shared" si="1836"/>
        <v>56705.521171686334</v>
      </c>
      <c r="AC4223" s="123">
        <f t="shared" si="1837"/>
        <v>222353.88440982753</v>
      </c>
      <c r="AD4223" s="150">
        <f t="shared" si="1838"/>
        <v>87053.852995000008</v>
      </c>
      <c r="AE4223" s="150">
        <f t="shared" si="1839"/>
        <v>124289.15872398397</v>
      </c>
      <c r="AF4223" s="150">
        <f t="shared" si="1840"/>
        <v>1741.0770599000002</v>
      </c>
      <c r="AG4223" s="150">
        <f t="shared" si="1841"/>
        <v>72806.03905481835</v>
      </c>
      <c r="AH4223" s="150">
        <f t="shared" si="1842"/>
        <v>285890.12783370237</v>
      </c>
    </row>
    <row r="4224" spans="1:34" ht="15.75" x14ac:dyDescent="0.2">
      <c r="A4224" s="127">
        <f t="shared" si="1817"/>
        <v>45684</v>
      </c>
      <c r="B4224" s="165">
        <f t="shared" si="1819"/>
        <v>508295.38160216389</v>
      </c>
      <c r="C4224" s="124"/>
      <c r="D4224" s="128">
        <f t="shared" si="1820"/>
        <v>7100.5</v>
      </c>
      <c r="E4224" s="129">
        <f>VLOOKUP(A4223,[1]Plan1!$AY$80:$BA$314,3)</f>
        <v>7111.86</v>
      </c>
      <c r="F4224" s="130">
        <f t="shared" si="1821"/>
        <v>45673</v>
      </c>
      <c r="G4224" s="131">
        <f t="shared" si="1822"/>
        <v>1.5998873318778806E-3</v>
      </c>
      <c r="H4224" s="132">
        <f t="shared" si="1823"/>
        <v>45705</v>
      </c>
      <c r="I4224" s="132">
        <f t="shared" si="1824"/>
        <v>45705</v>
      </c>
      <c r="J4224" s="133">
        <f t="shared" si="1825"/>
        <v>23</v>
      </c>
      <c r="K4224" s="133">
        <f t="shared" si="1826"/>
        <v>8</v>
      </c>
      <c r="L4224" s="124">
        <f t="shared" si="1827"/>
        <v>1.00055619</v>
      </c>
      <c r="M4224" s="134">
        <f t="shared" si="1828"/>
        <v>1.0051997699999999</v>
      </c>
      <c r="N4224" s="134">
        <f t="shared" si="1829"/>
        <v>1.9108310569810971</v>
      </c>
      <c r="O4224" s="124">
        <f t="shared" si="1830"/>
        <v>1.9118938400000001</v>
      </c>
      <c r="P4224" s="124"/>
      <c r="Q4224" s="125"/>
      <c r="R4224" s="126"/>
      <c r="S4224" s="124"/>
      <c r="T4224" s="135">
        <f t="shared" si="1818"/>
        <v>7.9699999999999993E-2</v>
      </c>
      <c r="U4224" s="125">
        <f t="shared" si="1831"/>
        <v>1725</v>
      </c>
      <c r="V4224" s="125">
        <v>252</v>
      </c>
      <c r="W4224" s="134">
        <f t="shared" si="1832"/>
        <v>1.6903150499999999</v>
      </c>
      <c r="X4224" s="18"/>
      <c r="Y4224" s="123">
        <f t="shared" si="1833"/>
        <v>67054.222907000003</v>
      </c>
      <c r="Z4224" s="123">
        <f t="shared" si="1834"/>
        <v>97253.055873001213</v>
      </c>
      <c r="AA4224" s="123">
        <f t="shared" si="1835"/>
        <v>1341.0844581400002</v>
      </c>
      <c r="AB4224" s="123">
        <f t="shared" si="1836"/>
        <v>56727.872579322</v>
      </c>
      <c r="AC4224" s="123">
        <f t="shared" si="1837"/>
        <v>222376.2358174632</v>
      </c>
      <c r="AD4224" s="150">
        <f t="shared" si="1838"/>
        <v>87053.852995000008</v>
      </c>
      <c r="AE4224" s="150">
        <f t="shared" si="1839"/>
        <v>124289.15872398397</v>
      </c>
      <c r="AF4224" s="150">
        <f t="shared" si="1840"/>
        <v>1741.0770599000002</v>
      </c>
      <c r="AG4224" s="150">
        <f t="shared" si="1841"/>
        <v>72835.057005816678</v>
      </c>
      <c r="AH4224" s="150">
        <f t="shared" si="1842"/>
        <v>285919.1457847007</v>
      </c>
    </row>
    <row r="4225" spans="1:34" ht="15.75" x14ac:dyDescent="0.2">
      <c r="A4225" s="127">
        <f t="shared" si="1817"/>
        <v>45685</v>
      </c>
      <c r="B4225" s="165">
        <f t="shared" si="1819"/>
        <v>508487.19434577378</v>
      </c>
      <c r="C4225" s="124"/>
      <c r="D4225" s="128">
        <f t="shared" si="1820"/>
        <v>7100.5</v>
      </c>
      <c r="E4225" s="129">
        <f>VLOOKUP(A4224,[1]Plan1!$AY$80:$BA$314,3)</f>
        <v>7111.86</v>
      </c>
      <c r="F4225" s="130">
        <f t="shared" si="1821"/>
        <v>45673</v>
      </c>
      <c r="G4225" s="131">
        <f t="shared" si="1822"/>
        <v>1.5998873318778806E-3</v>
      </c>
      <c r="H4225" s="132">
        <f t="shared" si="1823"/>
        <v>45705</v>
      </c>
      <c r="I4225" s="132">
        <f t="shared" si="1824"/>
        <v>45705</v>
      </c>
      <c r="J4225" s="133">
        <f t="shared" si="1825"/>
        <v>23</v>
      </c>
      <c r="K4225" s="133">
        <f t="shared" si="1826"/>
        <v>9</v>
      </c>
      <c r="L4225" s="124">
        <f t="shared" si="1827"/>
        <v>1.0006257300000001</v>
      </c>
      <c r="M4225" s="134">
        <f t="shared" si="1828"/>
        <v>1.0051997699999999</v>
      </c>
      <c r="N4225" s="134">
        <f t="shared" si="1829"/>
        <v>1.9108310569810971</v>
      </c>
      <c r="O4225" s="124">
        <f t="shared" si="1830"/>
        <v>1.9120267200000001</v>
      </c>
      <c r="P4225" s="124"/>
      <c r="Q4225" s="125"/>
      <c r="R4225" s="126"/>
      <c r="S4225" s="124"/>
      <c r="T4225" s="135">
        <f t="shared" si="1818"/>
        <v>7.9699999999999993E-2</v>
      </c>
      <c r="U4225" s="125">
        <f t="shared" si="1831"/>
        <v>1726</v>
      </c>
      <c r="V4225" s="125">
        <v>252</v>
      </c>
      <c r="W4225" s="134">
        <f t="shared" si="1832"/>
        <v>1.6908294880000001</v>
      </c>
      <c r="X4225" s="18"/>
      <c r="Y4225" s="123">
        <f t="shared" si="1833"/>
        <v>67054.222907000003</v>
      </c>
      <c r="Z4225" s="123">
        <f t="shared" si="1834"/>
        <v>97314.485002677611</v>
      </c>
      <c r="AA4225" s="123">
        <f t="shared" si="1835"/>
        <v>1341.0844581400002</v>
      </c>
      <c r="AB4225" s="123">
        <f t="shared" si="1836"/>
        <v>56750.223986957673</v>
      </c>
      <c r="AC4225" s="123">
        <f t="shared" si="1837"/>
        <v>222460.01635477529</v>
      </c>
      <c r="AD4225" s="150">
        <f t="shared" si="1838"/>
        <v>87053.852995000008</v>
      </c>
      <c r="AE4225" s="150">
        <f t="shared" si="1839"/>
        <v>124368.17297928345</v>
      </c>
      <c r="AF4225" s="150">
        <f t="shared" si="1840"/>
        <v>1741.0770599000002</v>
      </c>
      <c r="AG4225" s="150">
        <f t="shared" si="1841"/>
        <v>72864.07495681502</v>
      </c>
      <c r="AH4225" s="150">
        <f t="shared" si="1842"/>
        <v>286027.17799099849</v>
      </c>
    </row>
    <row r="4226" spans="1:34" ht="15.75" x14ac:dyDescent="0.2">
      <c r="A4226" s="127">
        <f t="shared" si="1817"/>
        <v>45686</v>
      </c>
      <c r="B4226" s="165">
        <f t="shared" si="1819"/>
        <v>508679.05984329042</v>
      </c>
      <c r="C4226" s="124"/>
      <c r="D4226" s="128">
        <f t="shared" si="1820"/>
        <v>7100.5</v>
      </c>
      <c r="E4226" s="129">
        <f>VLOOKUP(A4225,[1]Plan1!$AY$80:$BA$314,3)</f>
        <v>7111.86</v>
      </c>
      <c r="F4226" s="130">
        <f t="shared" si="1821"/>
        <v>45673</v>
      </c>
      <c r="G4226" s="131">
        <f t="shared" si="1822"/>
        <v>1.5998873318778806E-3</v>
      </c>
      <c r="H4226" s="132">
        <f t="shared" si="1823"/>
        <v>45705</v>
      </c>
      <c r="I4226" s="132">
        <f t="shared" si="1824"/>
        <v>45705</v>
      </c>
      <c r="J4226" s="133">
        <f t="shared" si="1825"/>
        <v>23</v>
      </c>
      <c r="K4226" s="133">
        <f t="shared" si="1826"/>
        <v>10</v>
      </c>
      <c r="L4226" s="124">
        <f t="shared" si="1827"/>
        <v>1.00069528</v>
      </c>
      <c r="M4226" s="134">
        <f t="shared" si="1828"/>
        <v>1.0051997699999999</v>
      </c>
      <c r="N4226" s="134">
        <f t="shared" si="1829"/>
        <v>1.9108310569810971</v>
      </c>
      <c r="O4226" s="124">
        <f t="shared" si="1830"/>
        <v>1.91215961</v>
      </c>
      <c r="P4226" s="124"/>
      <c r="Q4226" s="125"/>
      <c r="R4226" s="126"/>
      <c r="S4226" s="124"/>
      <c r="T4226" s="135">
        <f t="shared" si="1818"/>
        <v>7.9699999999999993E-2</v>
      </c>
      <c r="U4226" s="125">
        <f t="shared" si="1831"/>
        <v>1727</v>
      </c>
      <c r="V4226" s="125">
        <v>252</v>
      </c>
      <c r="W4226" s="134">
        <f t="shared" si="1832"/>
        <v>1.6913440829999999</v>
      </c>
      <c r="X4226" s="18"/>
      <c r="Y4226" s="123">
        <f t="shared" si="1833"/>
        <v>67054.222907000003</v>
      </c>
      <c r="Z4226" s="123">
        <f t="shared" si="1834"/>
        <v>97375.937206609742</v>
      </c>
      <c r="AA4226" s="123">
        <f t="shared" si="1835"/>
        <v>1341.0844581400002</v>
      </c>
      <c r="AB4226" s="123">
        <f t="shared" si="1836"/>
        <v>56772.575394593339</v>
      </c>
      <c r="AC4226" s="123">
        <f t="shared" si="1837"/>
        <v>222543.81996634306</v>
      </c>
      <c r="AD4226" s="150">
        <f t="shared" si="1838"/>
        <v>87053.852995000008</v>
      </c>
      <c r="AE4226" s="150">
        <f t="shared" si="1839"/>
        <v>124447.216914234</v>
      </c>
      <c r="AF4226" s="150">
        <f t="shared" si="1840"/>
        <v>1741.0770599000002</v>
      </c>
      <c r="AG4226" s="150">
        <f t="shared" si="1841"/>
        <v>72893.092907813349</v>
      </c>
      <c r="AH4226" s="150">
        <f t="shared" si="1842"/>
        <v>286135.23987694737</v>
      </c>
    </row>
    <row r="4227" spans="1:34" ht="15.75" x14ac:dyDescent="0.2">
      <c r="A4227" s="127">
        <f t="shared" si="1817"/>
        <v>45687</v>
      </c>
      <c r="B4227" s="165">
        <f t="shared" si="1819"/>
        <v>508870.98203698744</v>
      </c>
      <c r="C4227" s="124"/>
      <c r="D4227" s="128">
        <f t="shared" si="1820"/>
        <v>7100.5</v>
      </c>
      <c r="E4227" s="129">
        <f>VLOOKUP(A4226,[1]Plan1!$AY$80:$BA$314,3)</f>
        <v>7111.86</v>
      </c>
      <c r="F4227" s="130">
        <f t="shared" si="1821"/>
        <v>45673</v>
      </c>
      <c r="G4227" s="131">
        <f t="shared" si="1822"/>
        <v>1.5998873318778806E-3</v>
      </c>
      <c r="H4227" s="132">
        <f t="shared" si="1823"/>
        <v>45705</v>
      </c>
      <c r="I4227" s="132">
        <f t="shared" si="1824"/>
        <v>45705</v>
      </c>
      <c r="J4227" s="133">
        <f t="shared" si="1825"/>
        <v>23</v>
      </c>
      <c r="K4227" s="133">
        <f t="shared" si="1826"/>
        <v>11</v>
      </c>
      <c r="L4227" s="124">
        <f t="shared" si="1827"/>
        <v>1.00076484</v>
      </c>
      <c r="M4227" s="134">
        <f t="shared" si="1828"/>
        <v>1.0051997699999999</v>
      </c>
      <c r="N4227" s="134">
        <f t="shared" si="1829"/>
        <v>1.9108310569810971</v>
      </c>
      <c r="O4227" s="124">
        <f t="shared" si="1830"/>
        <v>1.91229253</v>
      </c>
      <c r="P4227" s="124"/>
      <c r="Q4227" s="125"/>
      <c r="R4227" s="126"/>
      <c r="S4227" s="124"/>
      <c r="T4227" s="135">
        <f t="shared" si="1818"/>
        <v>7.9699999999999993E-2</v>
      </c>
      <c r="U4227" s="125">
        <f t="shared" si="1831"/>
        <v>1728</v>
      </c>
      <c r="V4227" s="125">
        <v>252</v>
      </c>
      <c r="W4227" s="134">
        <f t="shared" si="1832"/>
        <v>1.6918588349999999</v>
      </c>
      <c r="X4227" s="18"/>
      <c r="Y4227" s="123">
        <f t="shared" si="1833"/>
        <v>67054.222907000003</v>
      </c>
      <c r="Z4227" s="123">
        <f t="shared" si="1834"/>
        <v>97437.414209125403</v>
      </c>
      <c r="AA4227" s="123">
        <f t="shared" si="1835"/>
        <v>1341.0844581400002</v>
      </c>
      <c r="AB4227" s="123">
        <f t="shared" si="1836"/>
        <v>56794.926802229005</v>
      </c>
      <c r="AC4227" s="123">
        <f t="shared" si="1837"/>
        <v>222627.64837649441</v>
      </c>
      <c r="AD4227" s="150">
        <f t="shared" si="1838"/>
        <v>87053.852995000008</v>
      </c>
      <c r="AE4227" s="150">
        <f t="shared" si="1839"/>
        <v>124526.29274678134</v>
      </c>
      <c r="AF4227" s="150">
        <f t="shared" si="1840"/>
        <v>1741.0770599000002</v>
      </c>
      <c r="AG4227" s="150">
        <f t="shared" si="1841"/>
        <v>72922.110858811677</v>
      </c>
      <c r="AH4227" s="150">
        <f t="shared" si="1842"/>
        <v>286243.33366049302</v>
      </c>
    </row>
    <row r="4228" spans="1:34" ht="15.75" x14ac:dyDescent="0.2">
      <c r="A4228" s="127">
        <f t="shared" si="1817"/>
        <v>45688</v>
      </c>
      <c r="B4228" s="165">
        <f t="shared" si="1819"/>
        <v>509062.95503792638</v>
      </c>
      <c r="C4228" s="124"/>
      <c r="D4228" s="128">
        <f t="shared" si="1820"/>
        <v>7100.5</v>
      </c>
      <c r="E4228" s="129">
        <f>VLOOKUP(A4227,[1]Plan1!$AY$80:$BA$314,3)</f>
        <v>7111.86</v>
      </c>
      <c r="F4228" s="130">
        <f t="shared" si="1821"/>
        <v>45673</v>
      </c>
      <c r="G4228" s="131">
        <f t="shared" si="1822"/>
        <v>1.5998873318778806E-3</v>
      </c>
      <c r="H4228" s="132">
        <f t="shared" si="1823"/>
        <v>45705</v>
      </c>
      <c r="I4228" s="132">
        <f t="shared" si="1824"/>
        <v>45705</v>
      </c>
      <c r="J4228" s="133">
        <f t="shared" si="1825"/>
        <v>23</v>
      </c>
      <c r="K4228" s="133">
        <f t="shared" si="1826"/>
        <v>12</v>
      </c>
      <c r="L4228" s="124">
        <f t="shared" si="1827"/>
        <v>1.0008344</v>
      </c>
      <c r="M4228" s="134">
        <f t="shared" si="1828"/>
        <v>1.0051997699999999</v>
      </c>
      <c r="N4228" s="134">
        <f t="shared" si="1829"/>
        <v>1.9108310569810971</v>
      </c>
      <c r="O4228" s="124">
        <f t="shared" si="1830"/>
        <v>1.91242545</v>
      </c>
      <c r="P4228" s="124"/>
      <c r="Q4228" s="125"/>
      <c r="R4228" s="126"/>
      <c r="S4228" s="124"/>
      <c r="T4228" s="135">
        <f t="shared" si="1818"/>
        <v>7.9699999999999993E-2</v>
      </c>
      <c r="U4228" s="125">
        <f t="shared" si="1831"/>
        <v>1729</v>
      </c>
      <c r="V4228" s="125">
        <v>252</v>
      </c>
      <c r="W4228" s="134">
        <f t="shared" si="1832"/>
        <v>1.692373744</v>
      </c>
      <c r="X4228" s="18"/>
      <c r="Y4228" s="123">
        <f t="shared" si="1833"/>
        <v>67054.222907000003</v>
      </c>
      <c r="Z4228" s="123">
        <f t="shared" si="1834"/>
        <v>97498.913434436792</v>
      </c>
      <c r="AA4228" s="123">
        <f t="shared" si="1835"/>
        <v>1341.0844581400002</v>
      </c>
      <c r="AB4228" s="123">
        <f t="shared" si="1836"/>
        <v>56817.278209864671</v>
      </c>
      <c r="AC4228" s="123">
        <f t="shared" si="1837"/>
        <v>222711.49900944147</v>
      </c>
      <c r="AD4228" s="150">
        <f t="shared" si="1838"/>
        <v>87053.852995000008</v>
      </c>
      <c r="AE4228" s="150">
        <f t="shared" si="1839"/>
        <v>124605.39716377488</v>
      </c>
      <c r="AF4228" s="150">
        <f t="shared" si="1840"/>
        <v>1741.0770599000002</v>
      </c>
      <c r="AG4228" s="150">
        <f t="shared" si="1841"/>
        <v>72951.128809810005</v>
      </c>
      <c r="AH4228" s="150">
        <f t="shared" si="1842"/>
        <v>286351.45602848491</v>
      </c>
    </row>
    <row r="4229" spans="1:34" ht="15.75" x14ac:dyDescent="0.2">
      <c r="A4229" s="127">
        <f t="shared" si="1817"/>
        <v>45689</v>
      </c>
      <c r="B4229" s="165">
        <f t="shared" si="1819"/>
        <v>509254.97863107012</v>
      </c>
      <c r="C4229" s="124"/>
      <c r="D4229" s="128">
        <f t="shared" si="1820"/>
        <v>7100.5</v>
      </c>
      <c r="E4229" s="129">
        <f>VLOOKUP(A4228,[1]Plan1!$AY$80:$BA$314,3)</f>
        <v>7111.86</v>
      </c>
      <c r="F4229" s="130">
        <f t="shared" si="1821"/>
        <v>45673</v>
      </c>
      <c r="G4229" s="131">
        <f t="shared" si="1822"/>
        <v>1.5998873318778806E-3</v>
      </c>
      <c r="H4229" s="132">
        <f t="shared" si="1823"/>
        <v>45705</v>
      </c>
      <c r="I4229" s="132">
        <f t="shared" si="1824"/>
        <v>45705</v>
      </c>
      <c r="J4229" s="133">
        <f t="shared" si="1825"/>
        <v>23</v>
      </c>
      <c r="K4229" s="133">
        <f t="shared" si="1826"/>
        <v>13</v>
      </c>
      <c r="L4229" s="124">
        <f t="shared" si="1827"/>
        <v>1.00090396</v>
      </c>
      <c r="M4229" s="134">
        <f t="shared" si="1828"/>
        <v>1.0051997699999999</v>
      </c>
      <c r="N4229" s="134">
        <f t="shared" si="1829"/>
        <v>1.9108310569810971</v>
      </c>
      <c r="O4229" s="124">
        <f t="shared" si="1830"/>
        <v>1.91255837</v>
      </c>
      <c r="P4229" s="124"/>
      <c r="Q4229" s="125"/>
      <c r="R4229" s="126"/>
      <c r="S4229" s="124"/>
      <c r="T4229" s="135">
        <f t="shared" si="1818"/>
        <v>7.9699999999999993E-2</v>
      </c>
      <c r="U4229" s="125">
        <f t="shared" si="1831"/>
        <v>1730</v>
      </c>
      <c r="V4229" s="125">
        <v>252</v>
      </c>
      <c r="W4229" s="134">
        <f t="shared" si="1832"/>
        <v>1.692888809</v>
      </c>
      <c r="X4229" s="18"/>
      <c r="Y4229" s="123">
        <f t="shared" si="1833"/>
        <v>67054.222907000003</v>
      </c>
      <c r="Z4229" s="123">
        <f t="shared" si="1834"/>
        <v>97560.434788487881</v>
      </c>
      <c r="AA4229" s="123">
        <f t="shared" si="1835"/>
        <v>1341.0844581400002</v>
      </c>
      <c r="AB4229" s="123">
        <f t="shared" si="1836"/>
        <v>56839.629617500337</v>
      </c>
      <c r="AC4229" s="123">
        <f t="shared" si="1837"/>
        <v>222795.37177112821</v>
      </c>
      <c r="AD4229" s="150">
        <f t="shared" si="1838"/>
        <v>87053.852995000008</v>
      </c>
      <c r="AE4229" s="150">
        <f t="shared" si="1839"/>
        <v>124684.53004423357</v>
      </c>
      <c r="AF4229" s="150">
        <f t="shared" si="1840"/>
        <v>1741.0770599000002</v>
      </c>
      <c r="AG4229" s="150">
        <f t="shared" si="1841"/>
        <v>72980.146760808333</v>
      </c>
      <c r="AH4229" s="150">
        <f t="shared" si="1842"/>
        <v>286459.60685994191</v>
      </c>
    </row>
    <row r="4230" spans="1:34" ht="15.75" x14ac:dyDescent="0.2">
      <c r="A4230" s="127">
        <f t="shared" si="1817"/>
        <v>45690</v>
      </c>
      <c r="B4230" s="165">
        <f t="shared" si="1819"/>
        <v>509306.34798970411</v>
      </c>
      <c r="C4230" s="124"/>
      <c r="D4230" s="128">
        <f t="shared" si="1820"/>
        <v>7100.5</v>
      </c>
      <c r="E4230" s="129">
        <f>VLOOKUP(A4229,[1]Plan1!$AY$80:$BA$314,3)</f>
        <v>7111.86</v>
      </c>
      <c r="F4230" s="130">
        <f t="shared" si="1821"/>
        <v>45673</v>
      </c>
      <c r="G4230" s="131">
        <f t="shared" si="1822"/>
        <v>1.5998873318778806E-3</v>
      </c>
      <c r="H4230" s="132">
        <f t="shared" si="1823"/>
        <v>45705</v>
      </c>
      <c r="I4230" s="132">
        <f t="shared" si="1824"/>
        <v>45705</v>
      </c>
      <c r="J4230" s="133">
        <f t="shared" si="1825"/>
        <v>23</v>
      </c>
      <c r="K4230" s="133">
        <f t="shared" si="1826"/>
        <v>13</v>
      </c>
      <c r="L4230" s="124">
        <f t="shared" si="1827"/>
        <v>1.00090396</v>
      </c>
      <c r="M4230" s="134">
        <f t="shared" si="1828"/>
        <v>1.0051997699999999</v>
      </c>
      <c r="N4230" s="134">
        <f t="shared" si="1829"/>
        <v>1.9108310569810971</v>
      </c>
      <c r="O4230" s="124">
        <f t="shared" si="1830"/>
        <v>1.91255837</v>
      </c>
      <c r="P4230" s="124"/>
      <c r="Q4230" s="125"/>
      <c r="R4230" s="126"/>
      <c r="S4230" s="124"/>
      <c r="T4230" s="135">
        <f t="shared" si="1818"/>
        <v>7.9699999999999993E-2</v>
      </c>
      <c r="U4230" s="125">
        <f t="shared" si="1831"/>
        <v>1730</v>
      </c>
      <c r="V4230" s="125">
        <v>252</v>
      </c>
      <c r="W4230" s="134">
        <f t="shared" si="1832"/>
        <v>1.692888809</v>
      </c>
      <c r="X4230" s="18"/>
      <c r="Y4230" s="123">
        <f t="shared" si="1833"/>
        <v>67054.222907000003</v>
      </c>
      <c r="Z4230" s="123">
        <f t="shared" si="1834"/>
        <v>97560.434788487881</v>
      </c>
      <c r="AA4230" s="123">
        <f t="shared" si="1835"/>
        <v>1341.0844581400002</v>
      </c>
      <c r="AB4230" s="123">
        <f t="shared" si="1836"/>
        <v>56861.981025136003</v>
      </c>
      <c r="AC4230" s="123">
        <f t="shared" si="1837"/>
        <v>222817.72317876387</v>
      </c>
      <c r="AD4230" s="150">
        <f t="shared" si="1838"/>
        <v>87053.852995000008</v>
      </c>
      <c r="AE4230" s="150">
        <f t="shared" si="1839"/>
        <v>124684.53004423357</v>
      </c>
      <c r="AF4230" s="150">
        <f t="shared" si="1840"/>
        <v>1741.0770599000002</v>
      </c>
      <c r="AG4230" s="150">
        <f t="shared" si="1841"/>
        <v>73009.164711806676</v>
      </c>
      <c r="AH4230" s="150">
        <f t="shared" si="1842"/>
        <v>286488.62481094024</v>
      </c>
    </row>
    <row r="4231" spans="1:34" ht="15.75" x14ac:dyDescent="0.2">
      <c r="A4231" s="127">
        <f t="shared" si="1817"/>
        <v>45691</v>
      </c>
      <c r="B4231" s="165">
        <f t="shared" si="1819"/>
        <v>509357.71734833816</v>
      </c>
      <c r="C4231" s="124"/>
      <c r="D4231" s="128">
        <f t="shared" si="1820"/>
        <v>7100.5</v>
      </c>
      <c r="E4231" s="129">
        <f>VLOOKUP(A4230,[1]Plan1!$AY$80:$BA$314,3)</f>
        <v>7111.86</v>
      </c>
      <c r="F4231" s="130">
        <f t="shared" si="1821"/>
        <v>45673</v>
      </c>
      <c r="G4231" s="131">
        <f t="shared" si="1822"/>
        <v>1.5998873318778806E-3</v>
      </c>
      <c r="H4231" s="132">
        <f t="shared" si="1823"/>
        <v>45705</v>
      </c>
      <c r="I4231" s="132">
        <f t="shared" si="1824"/>
        <v>45705</v>
      </c>
      <c r="J4231" s="133">
        <f t="shared" si="1825"/>
        <v>23</v>
      </c>
      <c r="K4231" s="133">
        <f t="shared" si="1826"/>
        <v>13</v>
      </c>
      <c r="L4231" s="124">
        <f t="shared" si="1827"/>
        <v>1.00090396</v>
      </c>
      <c r="M4231" s="134">
        <f t="shared" si="1828"/>
        <v>1.0051997699999999</v>
      </c>
      <c r="N4231" s="134">
        <f t="shared" si="1829"/>
        <v>1.9108310569810971</v>
      </c>
      <c r="O4231" s="124">
        <f t="shared" si="1830"/>
        <v>1.91255837</v>
      </c>
      <c r="P4231" s="124"/>
      <c r="Q4231" s="125"/>
      <c r="R4231" s="126"/>
      <c r="S4231" s="124"/>
      <c r="T4231" s="135">
        <f t="shared" si="1818"/>
        <v>7.9699999999999993E-2</v>
      </c>
      <c r="U4231" s="125">
        <f t="shared" si="1831"/>
        <v>1730</v>
      </c>
      <c r="V4231" s="125">
        <v>252</v>
      </c>
      <c r="W4231" s="134">
        <f t="shared" si="1832"/>
        <v>1.692888809</v>
      </c>
      <c r="X4231" s="18"/>
      <c r="Y4231" s="123">
        <f t="shared" si="1833"/>
        <v>67054.222907000003</v>
      </c>
      <c r="Z4231" s="123">
        <f t="shared" si="1834"/>
        <v>97560.434788487881</v>
      </c>
      <c r="AA4231" s="123">
        <f t="shared" si="1835"/>
        <v>1341.0844581400002</v>
      </c>
      <c r="AB4231" s="123">
        <f t="shared" si="1836"/>
        <v>56884.332432771662</v>
      </c>
      <c r="AC4231" s="123">
        <f t="shared" si="1837"/>
        <v>222840.07458639954</v>
      </c>
      <c r="AD4231" s="150">
        <f t="shared" si="1838"/>
        <v>87053.852995000008</v>
      </c>
      <c r="AE4231" s="150">
        <f t="shared" si="1839"/>
        <v>124684.53004423357</v>
      </c>
      <c r="AF4231" s="150">
        <f t="shared" si="1840"/>
        <v>1741.0770599000002</v>
      </c>
      <c r="AG4231" s="150">
        <f t="shared" si="1841"/>
        <v>73038.182662805018</v>
      </c>
      <c r="AH4231" s="150">
        <f t="shared" si="1842"/>
        <v>286517.64276193862</v>
      </c>
    </row>
    <row r="4232" spans="1:34" ht="15.75" x14ac:dyDescent="0.2">
      <c r="A4232" s="127">
        <f t="shared" si="1817"/>
        <v>45692</v>
      </c>
      <c r="B4232" s="165">
        <f t="shared" si="1819"/>
        <v>509549.79373164516</v>
      </c>
      <c r="C4232" s="124"/>
      <c r="D4232" s="128">
        <f t="shared" si="1820"/>
        <v>7100.5</v>
      </c>
      <c r="E4232" s="129">
        <f>VLOOKUP(A4231,[1]Plan1!$AY$80:$BA$314,3)</f>
        <v>7111.86</v>
      </c>
      <c r="F4232" s="130">
        <f t="shared" si="1821"/>
        <v>45673</v>
      </c>
      <c r="G4232" s="131">
        <f t="shared" si="1822"/>
        <v>1.5998873318778806E-3</v>
      </c>
      <c r="H4232" s="132">
        <f t="shared" si="1823"/>
        <v>45705</v>
      </c>
      <c r="I4232" s="132">
        <f t="shared" si="1824"/>
        <v>45705</v>
      </c>
      <c r="J4232" s="133">
        <f t="shared" si="1825"/>
        <v>23</v>
      </c>
      <c r="K4232" s="133">
        <f t="shared" si="1826"/>
        <v>14</v>
      </c>
      <c r="L4232" s="124">
        <f t="shared" si="1827"/>
        <v>1.00097353</v>
      </c>
      <c r="M4232" s="134">
        <f t="shared" si="1828"/>
        <v>1.0051997699999999</v>
      </c>
      <c r="N4232" s="134">
        <f t="shared" si="1829"/>
        <v>1.9108310569810971</v>
      </c>
      <c r="O4232" s="124">
        <f t="shared" si="1830"/>
        <v>1.9126913000000001</v>
      </c>
      <c r="P4232" s="124"/>
      <c r="Q4232" s="125"/>
      <c r="R4232" s="126"/>
      <c r="S4232" s="124"/>
      <c r="T4232" s="135">
        <f t="shared" si="1818"/>
        <v>7.9699999999999993E-2</v>
      </c>
      <c r="U4232" s="125">
        <f t="shared" si="1831"/>
        <v>1731</v>
      </c>
      <c r="V4232" s="125">
        <v>252</v>
      </c>
      <c r="W4232" s="134">
        <f t="shared" si="1832"/>
        <v>1.693404031</v>
      </c>
      <c r="X4232" s="18"/>
      <c r="Y4232" s="123">
        <f t="shared" si="1833"/>
        <v>67054.222907000003</v>
      </c>
      <c r="Z4232" s="123">
        <f t="shared" si="1834"/>
        <v>97621.979232653073</v>
      </c>
      <c r="AA4232" s="123">
        <f t="shared" si="1835"/>
        <v>1341.0844581400002</v>
      </c>
      <c r="AB4232" s="123">
        <f t="shared" si="1836"/>
        <v>56906.683840407328</v>
      </c>
      <c r="AC4232" s="123">
        <f t="shared" si="1837"/>
        <v>222923.9704382004</v>
      </c>
      <c r="AD4232" s="150">
        <f t="shared" si="1838"/>
        <v>87053.852995000008</v>
      </c>
      <c r="AE4232" s="150">
        <f t="shared" si="1839"/>
        <v>124763.69262474139</v>
      </c>
      <c r="AF4232" s="150">
        <f t="shared" si="1840"/>
        <v>1741.0770599000002</v>
      </c>
      <c r="AG4232" s="150">
        <f t="shared" si="1841"/>
        <v>73067.200613803347</v>
      </c>
      <c r="AH4232" s="150">
        <f t="shared" si="1842"/>
        <v>286625.82329344476</v>
      </c>
    </row>
    <row r="4233" spans="1:34" ht="15.75" x14ac:dyDescent="0.2">
      <c r="A4233" s="127">
        <f t="shared" si="1817"/>
        <v>45693</v>
      </c>
      <c r="B4233" s="165">
        <f t="shared" si="1819"/>
        <v>509741.92685218342</v>
      </c>
      <c r="C4233" s="124"/>
      <c r="D4233" s="128">
        <f t="shared" si="1820"/>
        <v>7100.5</v>
      </c>
      <c r="E4233" s="129">
        <f>VLOOKUP(A4232,[1]Plan1!$AY$80:$BA$314,3)</f>
        <v>7111.86</v>
      </c>
      <c r="F4233" s="130">
        <f t="shared" si="1821"/>
        <v>45673</v>
      </c>
      <c r="G4233" s="131">
        <f t="shared" si="1822"/>
        <v>1.5998873318778806E-3</v>
      </c>
      <c r="H4233" s="132">
        <f t="shared" si="1823"/>
        <v>45705</v>
      </c>
      <c r="I4233" s="132">
        <f t="shared" si="1824"/>
        <v>45705</v>
      </c>
      <c r="J4233" s="133">
        <f t="shared" si="1825"/>
        <v>23</v>
      </c>
      <c r="K4233" s="133">
        <f t="shared" si="1826"/>
        <v>15</v>
      </c>
      <c r="L4233" s="124">
        <f t="shared" si="1827"/>
        <v>1.0010431099999999</v>
      </c>
      <c r="M4233" s="134">
        <f t="shared" si="1828"/>
        <v>1.0051997699999999</v>
      </c>
      <c r="N4233" s="134">
        <f t="shared" si="1829"/>
        <v>1.9108310569810971</v>
      </c>
      <c r="O4233" s="124">
        <f t="shared" si="1830"/>
        <v>1.9128242600000001</v>
      </c>
      <c r="P4233" s="124"/>
      <c r="Q4233" s="125"/>
      <c r="R4233" s="126"/>
      <c r="S4233" s="124"/>
      <c r="T4233" s="135">
        <f t="shared" si="1818"/>
        <v>7.9699999999999993E-2</v>
      </c>
      <c r="U4233" s="125">
        <f t="shared" si="1831"/>
        <v>1732</v>
      </c>
      <c r="V4233" s="125">
        <v>252</v>
      </c>
      <c r="W4233" s="134">
        <f t="shared" si="1832"/>
        <v>1.6939194099999999</v>
      </c>
      <c r="X4233" s="18"/>
      <c r="Y4233" s="123">
        <f t="shared" si="1833"/>
        <v>67054.222907000003</v>
      </c>
      <c r="Z4233" s="123">
        <f t="shared" si="1834"/>
        <v>97683.54849335723</v>
      </c>
      <c r="AA4233" s="123">
        <f t="shared" si="1835"/>
        <v>1341.0844581400002</v>
      </c>
      <c r="AB4233" s="123">
        <f t="shared" si="1836"/>
        <v>56929.035248043008</v>
      </c>
      <c r="AC4233" s="123">
        <f t="shared" si="1837"/>
        <v>223007.89110654025</v>
      </c>
      <c r="AD4233" s="150">
        <f t="shared" si="1838"/>
        <v>87053.852995000008</v>
      </c>
      <c r="AE4233" s="150">
        <f t="shared" si="1839"/>
        <v>124842.88712594152</v>
      </c>
      <c r="AF4233" s="150">
        <f t="shared" si="1840"/>
        <v>1741.0770599000002</v>
      </c>
      <c r="AG4233" s="150">
        <f t="shared" si="1841"/>
        <v>73096.218564801675</v>
      </c>
      <c r="AH4233" s="150">
        <f t="shared" si="1842"/>
        <v>286734.0357456432</v>
      </c>
    </row>
    <row r="4234" spans="1:34" ht="15.75" x14ac:dyDescent="0.2">
      <c r="A4234" s="127">
        <f t="shared" si="1817"/>
        <v>45694</v>
      </c>
      <c r="B4234" s="165">
        <f t="shared" si="1819"/>
        <v>509934.10862187902</v>
      </c>
      <c r="C4234" s="124"/>
      <c r="D4234" s="128">
        <f t="shared" si="1820"/>
        <v>7100.5</v>
      </c>
      <c r="E4234" s="129">
        <f>VLOOKUP(A4233,[1]Plan1!$AY$80:$BA$314,3)</f>
        <v>7111.86</v>
      </c>
      <c r="F4234" s="130">
        <f t="shared" si="1821"/>
        <v>45673</v>
      </c>
      <c r="G4234" s="131">
        <f t="shared" si="1822"/>
        <v>1.5998873318778806E-3</v>
      </c>
      <c r="H4234" s="132">
        <f t="shared" si="1823"/>
        <v>45705</v>
      </c>
      <c r="I4234" s="132">
        <f t="shared" si="1824"/>
        <v>45705</v>
      </c>
      <c r="J4234" s="133">
        <f t="shared" si="1825"/>
        <v>23</v>
      </c>
      <c r="K4234" s="133">
        <f t="shared" si="1826"/>
        <v>16</v>
      </c>
      <c r="L4234" s="124">
        <f t="shared" si="1827"/>
        <v>1.00111269</v>
      </c>
      <c r="M4234" s="134">
        <f t="shared" si="1828"/>
        <v>1.0051997699999999</v>
      </c>
      <c r="N4234" s="134">
        <f t="shared" si="1829"/>
        <v>1.9108310569810971</v>
      </c>
      <c r="O4234" s="124">
        <f t="shared" si="1830"/>
        <v>1.9129572100000001</v>
      </c>
      <c r="P4234" s="124"/>
      <c r="Q4234" s="125"/>
      <c r="R4234" s="126"/>
      <c r="S4234" s="124"/>
      <c r="T4234" s="135">
        <f t="shared" si="1818"/>
        <v>7.9699999999999993E-2</v>
      </c>
      <c r="U4234" s="125">
        <f t="shared" si="1831"/>
        <v>1733</v>
      </c>
      <c r="V4234" s="125">
        <v>252</v>
      </c>
      <c r="W4234" s="134">
        <f t="shared" si="1832"/>
        <v>1.694434945</v>
      </c>
      <c r="X4234" s="18"/>
      <c r="Y4234" s="123">
        <f t="shared" si="1833"/>
        <v>67054.222907000003</v>
      </c>
      <c r="Z4234" s="123">
        <f t="shared" si="1834"/>
        <v>97745.139032923325</v>
      </c>
      <c r="AA4234" s="123">
        <f t="shared" si="1835"/>
        <v>1341.0844581400002</v>
      </c>
      <c r="AB4234" s="123">
        <f t="shared" si="1836"/>
        <v>56951.386655678674</v>
      </c>
      <c r="AC4234" s="123">
        <f t="shared" si="1837"/>
        <v>223091.83305374198</v>
      </c>
      <c r="AD4234" s="150">
        <f t="shared" si="1838"/>
        <v>87053.852995000008</v>
      </c>
      <c r="AE4234" s="150">
        <f t="shared" si="1839"/>
        <v>124922.10899743708</v>
      </c>
      <c r="AF4234" s="150">
        <f t="shared" si="1840"/>
        <v>1741.0770599000002</v>
      </c>
      <c r="AG4234" s="150">
        <f t="shared" si="1841"/>
        <v>73125.236515800003</v>
      </c>
      <c r="AH4234" s="150">
        <f t="shared" si="1842"/>
        <v>286842.27556813706</v>
      </c>
    </row>
    <row r="4235" spans="1:34" ht="15.75" x14ac:dyDescent="0.2">
      <c r="A4235" s="127">
        <f t="shared" ref="A4235:A4298" si="1843">(A4234+1)</f>
        <v>45695</v>
      </c>
      <c r="B4235" s="165">
        <f t="shared" si="1819"/>
        <v>510126.34343130968</v>
      </c>
      <c r="C4235" s="124"/>
      <c r="D4235" s="128">
        <f t="shared" si="1820"/>
        <v>7100.5</v>
      </c>
      <c r="E4235" s="129">
        <f>VLOOKUP(A4234,[1]Plan1!$AY$80:$BA$314,3)</f>
        <v>7111.86</v>
      </c>
      <c r="F4235" s="130">
        <f t="shared" si="1821"/>
        <v>45673</v>
      </c>
      <c r="G4235" s="131">
        <f t="shared" si="1822"/>
        <v>1.5998873318778806E-3</v>
      </c>
      <c r="H4235" s="132">
        <f t="shared" si="1823"/>
        <v>45705</v>
      </c>
      <c r="I4235" s="132">
        <f t="shared" si="1824"/>
        <v>45705</v>
      </c>
      <c r="J4235" s="133">
        <f t="shared" si="1825"/>
        <v>23</v>
      </c>
      <c r="K4235" s="133">
        <f t="shared" si="1826"/>
        <v>17</v>
      </c>
      <c r="L4235" s="124">
        <f t="shared" si="1827"/>
        <v>1.0011822699999999</v>
      </c>
      <c r="M4235" s="134">
        <f t="shared" si="1828"/>
        <v>1.0051997699999999</v>
      </c>
      <c r="N4235" s="134">
        <f t="shared" si="1829"/>
        <v>1.9108310569810971</v>
      </c>
      <c r="O4235" s="124">
        <f t="shared" si="1830"/>
        <v>1.91309017</v>
      </c>
      <c r="P4235" s="124"/>
      <c r="Q4235" s="125"/>
      <c r="R4235" s="126"/>
      <c r="S4235" s="124"/>
      <c r="T4235" s="135">
        <f t="shared" ref="T4235:T4298" si="1844">(T4234)</f>
        <v>7.9699999999999993E-2</v>
      </c>
      <c r="U4235" s="125">
        <f t="shared" si="1831"/>
        <v>1734</v>
      </c>
      <c r="V4235" s="125">
        <v>252</v>
      </c>
      <c r="W4235" s="134">
        <f t="shared" si="1832"/>
        <v>1.6949506379999999</v>
      </c>
      <c r="X4235" s="18"/>
      <c r="Y4235" s="123">
        <f t="shared" si="1833"/>
        <v>67054.222907000003</v>
      </c>
      <c r="Z4235" s="123">
        <f t="shared" si="1834"/>
        <v>97806.752771764732</v>
      </c>
      <c r="AA4235" s="123">
        <f t="shared" si="1835"/>
        <v>1341.0844581400002</v>
      </c>
      <c r="AB4235" s="123">
        <f t="shared" si="1836"/>
        <v>56973.73806331434</v>
      </c>
      <c r="AC4235" s="123">
        <f t="shared" si="1837"/>
        <v>223175.79820021908</v>
      </c>
      <c r="AD4235" s="150">
        <f t="shared" si="1838"/>
        <v>87053.852995000008</v>
      </c>
      <c r="AE4235" s="150">
        <f t="shared" si="1839"/>
        <v>125001.36070939225</v>
      </c>
      <c r="AF4235" s="150">
        <f t="shared" si="1840"/>
        <v>1741.0770599000002</v>
      </c>
      <c r="AG4235" s="150">
        <f t="shared" si="1841"/>
        <v>73154.254466798346</v>
      </c>
      <c r="AH4235" s="150">
        <f t="shared" si="1842"/>
        <v>286950.54523109063</v>
      </c>
    </row>
    <row r="4236" spans="1:34" ht="15.75" x14ac:dyDescent="0.2">
      <c r="A4236" s="127">
        <f t="shared" si="1843"/>
        <v>45696</v>
      </c>
      <c r="B4236" s="165">
        <f t="shared" si="1819"/>
        <v>510318.63084481662</v>
      </c>
      <c r="C4236" s="124"/>
      <c r="D4236" s="128">
        <f t="shared" si="1820"/>
        <v>7100.5</v>
      </c>
      <c r="E4236" s="129">
        <f>VLOOKUP(A4235,[1]Plan1!$AY$80:$BA$314,3)</f>
        <v>7111.86</v>
      </c>
      <c r="F4236" s="130">
        <f t="shared" si="1821"/>
        <v>45673</v>
      </c>
      <c r="G4236" s="131">
        <f t="shared" si="1822"/>
        <v>1.5998873318778806E-3</v>
      </c>
      <c r="H4236" s="132">
        <f t="shared" si="1823"/>
        <v>45705</v>
      </c>
      <c r="I4236" s="132">
        <f t="shared" si="1824"/>
        <v>45705</v>
      </c>
      <c r="J4236" s="133">
        <f t="shared" si="1825"/>
        <v>23</v>
      </c>
      <c r="K4236" s="133">
        <f t="shared" si="1826"/>
        <v>18</v>
      </c>
      <c r="L4236" s="124">
        <f t="shared" si="1827"/>
        <v>1.00125186</v>
      </c>
      <c r="M4236" s="134">
        <f t="shared" si="1828"/>
        <v>1.0051997699999999</v>
      </c>
      <c r="N4236" s="134">
        <f t="shared" si="1829"/>
        <v>1.9108310569810971</v>
      </c>
      <c r="O4236" s="124">
        <f t="shared" si="1830"/>
        <v>1.9132231399999999</v>
      </c>
      <c r="P4236" s="124"/>
      <c r="Q4236" s="125"/>
      <c r="R4236" s="126"/>
      <c r="S4236" s="124"/>
      <c r="T4236" s="135">
        <f t="shared" si="1844"/>
        <v>7.9699999999999993E-2</v>
      </c>
      <c r="U4236" s="125">
        <f t="shared" si="1831"/>
        <v>1735</v>
      </c>
      <c r="V4236" s="125">
        <v>252</v>
      </c>
      <c r="W4236" s="134">
        <f t="shared" si="1832"/>
        <v>1.695466487</v>
      </c>
      <c r="X4236" s="18"/>
      <c r="Y4236" s="123">
        <f t="shared" si="1833"/>
        <v>67054.222907000003</v>
      </c>
      <c r="Z4236" s="123">
        <f t="shared" si="1834"/>
        <v>97868.389519326913</v>
      </c>
      <c r="AA4236" s="123">
        <f t="shared" si="1835"/>
        <v>1341.0844581400002</v>
      </c>
      <c r="AB4236" s="123">
        <f t="shared" si="1836"/>
        <v>56996.089470949999</v>
      </c>
      <c r="AC4236" s="123">
        <f t="shared" si="1837"/>
        <v>223259.78635541687</v>
      </c>
      <c r="AD4236" s="150">
        <f t="shared" si="1838"/>
        <v>87053.852995000008</v>
      </c>
      <c r="AE4236" s="150">
        <f t="shared" si="1839"/>
        <v>125080.64201670303</v>
      </c>
      <c r="AF4236" s="150">
        <f t="shared" si="1840"/>
        <v>1741.0770599000002</v>
      </c>
      <c r="AG4236" s="150">
        <f t="shared" si="1841"/>
        <v>73183.272417796674</v>
      </c>
      <c r="AH4236" s="150">
        <f t="shared" si="1842"/>
        <v>287058.84448939975</v>
      </c>
    </row>
    <row r="4237" spans="1:34" ht="15.75" x14ac:dyDescent="0.2">
      <c r="A4237" s="127">
        <f t="shared" si="1843"/>
        <v>45697</v>
      </c>
      <c r="B4237" s="165">
        <f t="shared" si="1819"/>
        <v>510370.00020345068</v>
      </c>
      <c r="C4237" s="124"/>
      <c r="D4237" s="128">
        <f t="shared" si="1820"/>
        <v>7100.5</v>
      </c>
      <c r="E4237" s="129">
        <f>VLOOKUP(A4236,[1]Plan1!$AY$80:$BA$314,3)</f>
        <v>7111.86</v>
      </c>
      <c r="F4237" s="130">
        <f t="shared" si="1821"/>
        <v>45673</v>
      </c>
      <c r="G4237" s="131">
        <f t="shared" si="1822"/>
        <v>1.5998873318778806E-3</v>
      </c>
      <c r="H4237" s="132">
        <f t="shared" si="1823"/>
        <v>45705</v>
      </c>
      <c r="I4237" s="132">
        <f t="shared" si="1824"/>
        <v>45705</v>
      </c>
      <c r="J4237" s="133">
        <f t="shared" si="1825"/>
        <v>23</v>
      </c>
      <c r="K4237" s="133">
        <f t="shared" si="1826"/>
        <v>18</v>
      </c>
      <c r="L4237" s="124">
        <f t="shared" si="1827"/>
        <v>1.00125186</v>
      </c>
      <c r="M4237" s="134">
        <f t="shared" si="1828"/>
        <v>1.0051997699999999</v>
      </c>
      <c r="N4237" s="134">
        <f t="shared" si="1829"/>
        <v>1.9108310569810971</v>
      </c>
      <c r="O4237" s="124">
        <f t="shared" si="1830"/>
        <v>1.9132231399999999</v>
      </c>
      <c r="P4237" s="124"/>
      <c r="Q4237" s="125"/>
      <c r="R4237" s="126"/>
      <c r="S4237" s="124"/>
      <c r="T4237" s="135">
        <f t="shared" si="1844"/>
        <v>7.9699999999999993E-2</v>
      </c>
      <c r="U4237" s="125">
        <f t="shared" si="1831"/>
        <v>1735</v>
      </c>
      <c r="V4237" s="125">
        <v>252</v>
      </c>
      <c r="W4237" s="134">
        <f t="shared" si="1832"/>
        <v>1.695466487</v>
      </c>
      <c r="X4237" s="18"/>
      <c r="Y4237" s="123">
        <f t="shared" si="1833"/>
        <v>67054.222907000003</v>
      </c>
      <c r="Z4237" s="123">
        <f t="shared" si="1834"/>
        <v>97868.389519326913</v>
      </c>
      <c r="AA4237" s="123">
        <f t="shared" si="1835"/>
        <v>1341.0844581400002</v>
      </c>
      <c r="AB4237" s="123">
        <f t="shared" si="1836"/>
        <v>57018.440878585672</v>
      </c>
      <c r="AC4237" s="123">
        <f t="shared" si="1837"/>
        <v>223282.13776305257</v>
      </c>
      <c r="AD4237" s="150">
        <f t="shared" si="1838"/>
        <v>87053.852995000008</v>
      </c>
      <c r="AE4237" s="150">
        <f t="shared" si="1839"/>
        <v>125080.64201670303</v>
      </c>
      <c r="AF4237" s="150">
        <f t="shared" si="1840"/>
        <v>1741.0770599000002</v>
      </c>
      <c r="AG4237" s="150">
        <f t="shared" si="1841"/>
        <v>73212.290368795002</v>
      </c>
      <c r="AH4237" s="150">
        <f t="shared" si="1842"/>
        <v>287087.86244039808</v>
      </c>
    </row>
    <row r="4238" spans="1:34" ht="15.75" x14ac:dyDescent="0.2">
      <c r="A4238" s="127">
        <f t="shared" si="1843"/>
        <v>45698</v>
      </c>
      <c r="B4238" s="165">
        <f t="shared" si="1819"/>
        <v>510421.36956208467</v>
      </c>
      <c r="C4238" s="124"/>
      <c r="D4238" s="128">
        <f t="shared" si="1820"/>
        <v>7100.5</v>
      </c>
      <c r="E4238" s="129">
        <f>VLOOKUP(A4237,[1]Plan1!$AY$80:$BA$314,3)</f>
        <v>7111.86</v>
      </c>
      <c r="F4238" s="130">
        <f t="shared" si="1821"/>
        <v>45673</v>
      </c>
      <c r="G4238" s="131">
        <f t="shared" si="1822"/>
        <v>1.5998873318778806E-3</v>
      </c>
      <c r="H4238" s="132">
        <f t="shared" si="1823"/>
        <v>45705</v>
      </c>
      <c r="I4238" s="132">
        <f t="shared" si="1824"/>
        <v>45705</v>
      </c>
      <c r="J4238" s="133">
        <f t="shared" si="1825"/>
        <v>23</v>
      </c>
      <c r="K4238" s="133">
        <f t="shared" si="1826"/>
        <v>18</v>
      </c>
      <c r="L4238" s="124">
        <f t="shared" si="1827"/>
        <v>1.00125186</v>
      </c>
      <c r="M4238" s="134">
        <f t="shared" si="1828"/>
        <v>1.0051997699999999</v>
      </c>
      <c r="N4238" s="134">
        <f t="shared" si="1829"/>
        <v>1.9108310569810971</v>
      </c>
      <c r="O4238" s="124">
        <f t="shared" si="1830"/>
        <v>1.9132231399999999</v>
      </c>
      <c r="P4238" s="124"/>
      <c r="Q4238" s="125"/>
      <c r="R4238" s="126"/>
      <c r="S4238" s="124"/>
      <c r="T4238" s="135">
        <f t="shared" si="1844"/>
        <v>7.9699999999999993E-2</v>
      </c>
      <c r="U4238" s="125">
        <f t="shared" si="1831"/>
        <v>1735</v>
      </c>
      <c r="V4238" s="125">
        <v>252</v>
      </c>
      <c r="W4238" s="134">
        <f t="shared" si="1832"/>
        <v>1.695466487</v>
      </c>
      <c r="X4238" s="18"/>
      <c r="Y4238" s="123">
        <f t="shared" si="1833"/>
        <v>67054.222907000003</v>
      </c>
      <c r="Z4238" s="123">
        <f t="shared" si="1834"/>
        <v>97868.389519326913</v>
      </c>
      <c r="AA4238" s="123">
        <f t="shared" si="1835"/>
        <v>1341.0844581400002</v>
      </c>
      <c r="AB4238" s="123">
        <f t="shared" si="1836"/>
        <v>57040.792286221338</v>
      </c>
      <c r="AC4238" s="123">
        <f t="shared" si="1837"/>
        <v>223304.48917068823</v>
      </c>
      <c r="AD4238" s="150">
        <f t="shared" si="1838"/>
        <v>87053.852995000008</v>
      </c>
      <c r="AE4238" s="150">
        <f t="shared" si="1839"/>
        <v>125080.64201670303</v>
      </c>
      <c r="AF4238" s="150">
        <f t="shared" si="1840"/>
        <v>1741.0770599000002</v>
      </c>
      <c r="AG4238" s="150">
        <f t="shared" si="1841"/>
        <v>73241.308319793345</v>
      </c>
      <c r="AH4238" s="150">
        <f t="shared" si="1842"/>
        <v>287116.88039139641</v>
      </c>
    </row>
    <row r="4239" spans="1:34" ht="15.75" x14ac:dyDescent="0.2">
      <c r="A4239" s="127">
        <f t="shared" si="1843"/>
        <v>45699</v>
      </c>
      <c r="B4239" s="165">
        <f t="shared" si="1819"/>
        <v>510613.71375389735</v>
      </c>
      <c r="C4239" s="124"/>
      <c r="D4239" s="128">
        <f t="shared" si="1820"/>
        <v>7100.5</v>
      </c>
      <c r="E4239" s="129">
        <f>VLOOKUP(A4238,[1]Plan1!$AY$80:$BA$314,3)</f>
        <v>7111.86</v>
      </c>
      <c r="F4239" s="130">
        <f t="shared" si="1821"/>
        <v>45673</v>
      </c>
      <c r="G4239" s="131">
        <f t="shared" si="1822"/>
        <v>1.5998873318778806E-3</v>
      </c>
      <c r="H4239" s="132">
        <f t="shared" si="1823"/>
        <v>45705</v>
      </c>
      <c r="I4239" s="132">
        <f t="shared" si="1824"/>
        <v>45705</v>
      </c>
      <c r="J4239" s="133">
        <f t="shared" si="1825"/>
        <v>23</v>
      </c>
      <c r="K4239" s="133">
        <f t="shared" si="1826"/>
        <v>19</v>
      </c>
      <c r="L4239" s="124">
        <f t="shared" si="1827"/>
        <v>1.00132146</v>
      </c>
      <c r="M4239" s="134">
        <f t="shared" si="1828"/>
        <v>1.0051997699999999</v>
      </c>
      <c r="N4239" s="134">
        <f t="shared" si="1829"/>
        <v>1.9108310569810971</v>
      </c>
      <c r="O4239" s="124">
        <f t="shared" si="1830"/>
        <v>1.9133561400000001</v>
      </c>
      <c r="P4239" s="124"/>
      <c r="Q4239" s="125"/>
      <c r="R4239" s="126"/>
      <c r="S4239" s="124"/>
      <c r="T4239" s="135">
        <f t="shared" si="1844"/>
        <v>7.9699999999999993E-2</v>
      </c>
      <c r="U4239" s="125">
        <f t="shared" si="1831"/>
        <v>1736</v>
      </c>
      <c r="V4239" s="125">
        <v>252</v>
      </c>
      <c r="W4239" s="134">
        <f t="shared" si="1832"/>
        <v>1.695982493</v>
      </c>
      <c r="X4239" s="18"/>
      <c r="Y4239" s="123">
        <f t="shared" si="1833"/>
        <v>67054.222907000003</v>
      </c>
      <c r="Z4239" s="123">
        <f t="shared" si="1834"/>
        <v>97930.051101393794</v>
      </c>
      <c r="AA4239" s="123">
        <f t="shared" si="1835"/>
        <v>1341.0844581400002</v>
      </c>
      <c r="AB4239" s="123">
        <f t="shared" si="1836"/>
        <v>57063.143693857004</v>
      </c>
      <c r="AC4239" s="123">
        <f t="shared" si="1837"/>
        <v>223388.50216039081</v>
      </c>
      <c r="AD4239" s="150">
        <f t="shared" si="1838"/>
        <v>87053.852995000008</v>
      </c>
      <c r="AE4239" s="150">
        <f t="shared" si="1839"/>
        <v>125159.95526781483</v>
      </c>
      <c r="AF4239" s="150">
        <f t="shared" si="1840"/>
        <v>1741.0770599000002</v>
      </c>
      <c r="AG4239" s="150">
        <f t="shared" si="1841"/>
        <v>73270.326270791687</v>
      </c>
      <c r="AH4239" s="150">
        <f t="shared" si="1842"/>
        <v>287225.21159350651</v>
      </c>
    </row>
    <row r="4240" spans="1:34" ht="15.75" x14ac:dyDescent="0.2">
      <c r="A4240" s="127">
        <f t="shared" si="1843"/>
        <v>45700</v>
      </c>
      <c r="B4240" s="165">
        <f t="shared" si="1819"/>
        <v>510806.10707113752</v>
      </c>
      <c r="C4240" s="124"/>
      <c r="D4240" s="128">
        <f t="shared" si="1820"/>
        <v>7100.5</v>
      </c>
      <c r="E4240" s="129">
        <f>VLOOKUP(A4239,[1]Plan1!$AY$80:$BA$314,3)</f>
        <v>7111.86</v>
      </c>
      <c r="F4240" s="130">
        <f t="shared" si="1821"/>
        <v>45673</v>
      </c>
      <c r="G4240" s="131">
        <f t="shared" si="1822"/>
        <v>1.5998873318778806E-3</v>
      </c>
      <c r="H4240" s="132">
        <f t="shared" si="1823"/>
        <v>45705</v>
      </c>
      <c r="I4240" s="132">
        <f t="shared" si="1824"/>
        <v>45705</v>
      </c>
      <c r="J4240" s="133">
        <f t="shared" si="1825"/>
        <v>23</v>
      </c>
      <c r="K4240" s="133">
        <f t="shared" si="1826"/>
        <v>20</v>
      </c>
      <c r="L4240" s="124">
        <f t="shared" si="1827"/>
        <v>1.00139106</v>
      </c>
      <c r="M4240" s="134">
        <f t="shared" si="1828"/>
        <v>1.0051997699999999</v>
      </c>
      <c r="N4240" s="134">
        <f t="shared" si="1829"/>
        <v>1.9108310569810971</v>
      </c>
      <c r="O4240" s="124">
        <f t="shared" si="1830"/>
        <v>1.9134891300000001</v>
      </c>
      <c r="P4240" s="124"/>
      <c r="Q4240" s="125"/>
      <c r="R4240" s="126"/>
      <c r="S4240" s="124"/>
      <c r="T4240" s="135">
        <f t="shared" si="1844"/>
        <v>7.9699999999999993E-2</v>
      </c>
      <c r="U4240" s="125">
        <f t="shared" si="1831"/>
        <v>1737</v>
      </c>
      <c r="V4240" s="125">
        <v>252</v>
      </c>
      <c r="W4240" s="134">
        <f t="shared" si="1832"/>
        <v>1.696498657</v>
      </c>
      <c r="X4240" s="18"/>
      <c r="Y4240" s="123">
        <f t="shared" si="1833"/>
        <v>67054.222907000003</v>
      </c>
      <c r="Z4240" s="123">
        <f t="shared" si="1834"/>
        <v>97991.734170640426</v>
      </c>
      <c r="AA4240" s="123">
        <f t="shared" si="1835"/>
        <v>1341.0844581400002</v>
      </c>
      <c r="AB4240" s="123">
        <f t="shared" si="1836"/>
        <v>57085.49510149267</v>
      </c>
      <c r="AC4240" s="123">
        <f t="shared" si="1837"/>
        <v>223472.53663727309</v>
      </c>
      <c r="AD4240" s="150">
        <f t="shared" si="1838"/>
        <v>87053.852995000008</v>
      </c>
      <c r="AE4240" s="150">
        <f t="shared" si="1839"/>
        <v>125239.29615717438</v>
      </c>
      <c r="AF4240" s="150">
        <f t="shared" si="1840"/>
        <v>1741.0770599000002</v>
      </c>
      <c r="AG4240" s="150">
        <f t="shared" si="1841"/>
        <v>73299.344221790016</v>
      </c>
      <c r="AH4240" s="150">
        <f t="shared" si="1842"/>
        <v>287333.57043386443</v>
      </c>
    </row>
    <row r="4241" spans="1:34" ht="15.75" x14ac:dyDescent="0.2">
      <c r="A4241" s="127">
        <f t="shared" si="1843"/>
        <v>45701</v>
      </c>
      <c r="B4241" s="165">
        <f t="shared" si="1819"/>
        <v>510998.55301964772</v>
      </c>
      <c r="C4241" s="124"/>
      <c r="D4241" s="128">
        <f t="shared" si="1820"/>
        <v>7100.5</v>
      </c>
      <c r="E4241" s="129">
        <f>VLOOKUP(A4240,[1]Plan1!$AY$80:$BA$314,3)</f>
        <v>7111.86</v>
      </c>
      <c r="F4241" s="130">
        <f t="shared" si="1821"/>
        <v>45673</v>
      </c>
      <c r="G4241" s="131">
        <f t="shared" si="1822"/>
        <v>1.5998873318778806E-3</v>
      </c>
      <c r="H4241" s="132">
        <f t="shared" si="1823"/>
        <v>45705</v>
      </c>
      <c r="I4241" s="132">
        <f t="shared" si="1824"/>
        <v>45705</v>
      </c>
      <c r="J4241" s="133">
        <f t="shared" si="1825"/>
        <v>23</v>
      </c>
      <c r="K4241" s="133">
        <f t="shared" si="1826"/>
        <v>21</v>
      </c>
      <c r="L4241" s="124">
        <f t="shared" si="1827"/>
        <v>1.00146066</v>
      </c>
      <c r="M4241" s="134">
        <f t="shared" si="1828"/>
        <v>1.0051997699999999</v>
      </c>
      <c r="N4241" s="134">
        <f t="shared" si="1829"/>
        <v>1.9108310569810971</v>
      </c>
      <c r="O4241" s="124">
        <f t="shared" si="1830"/>
        <v>1.91362213</v>
      </c>
      <c r="P4241" s="124"/>
      <c r="Q4241" s="125"/>
      <c r="R4241" s="126"/>
      <c r="S4241" s="124"/>
      <c r="T4241" s="135">
        <f t="shared" si="1844"/>
        <v>7.9699999999999993E-2</v>
      </c>
      <c r="U4241" s="125">
        <f t="shared" si="1831"/>
        <v>1738</v>
      </c>
      <c r="V4241" s="125">
        <v>252</v>
      </c>
      <c r="W4241" s="134">
        <f t="shared" si="1832"/>
        <v>1.697014977</v>
      </c>
      <c r="X4241" s="18"/>
      <c r="Y4241" s="123">
        <f t="shared" si="1833"/>
        <v>67054.222907000003</v>
      </c>
      <c r="Z4241" s="123">
        <f t="shared" si="1834"/>
        <v>98053.44026050219</v>
      </c>
      <c r="AA4241" s="123">
        <f t="shared" si="1835"/>
        <v>1341.0844581400002</v>
      </c>
      <c r="AB4241" s="123">
        <f t="shared" si="1836"/>
        <v>57107.846509128336</v>
      </c>
      <c r="AC4241" s="123">
        <f t="shared" si="1837"/>
        <v>223556.59413477054</v>
      </c>
      <c r="AD4241" s="150">
        <f t="shared" si="1838"/>
        <v>87053.852995000008</v>
      </c>
      <c r="AE4241" s="150">
        <f t="shared" si="1839"/>
        <v>125318.66665718881</v>
      </c>
      <c r="AF4241" s="150">
        <f t="shared" si="1840"/>
        <v>1741.0770599000002</v>
      </c>
      <c r="AG4241" s="150">
        <f t="shared" si="1841"/>
        <v>73328.362172788344</v>
      </c>
      <c r="AH4241" s="150">
        <f t="shared" si="1842"/>
        <v>287441.95888487715</v>
      </c>
    </row>
    <row r="4242" spans="1:34" ht="15.75" x14ac:dyDescent="0.2">
      <c r="A4242" s="127">
        <f t="shared" si="1843"/>
        <v>45702</v>
      </c>
      <c r="B4242" s="165">
        <f t="shared" si="1819"/>
        <v>511191.05205336993</v>
      </c>
      <c r="C4242" s="124"/>
      <c r="D4242" s="128">
        <f t="shared" si="1820"/>
        <v>7100.5</v>
      </c>
      <c r="E4242" s="129">
        <f>VLOOKUP(A4241,[1]Plan1!$AY$80:$BA$314,3)</f>
        <v>7111.86</v>
      </c>
      <c r="F4242" s="130">
        <f t="shared" si="1821"/>
        <v>45673</v>
      </c>
      <c r="G4242" s="131">
        <f t="shared" si="1822"/>
        <v>1.5998873318778806E-3</v>
      </c>
      <c r="H4242" s="132">
        <f t="shared" si="1823"/>
        <v>45705</v>
      </c>
      <c r="I4242" s="132">
        <f t="shared" si="1824"/>
        <v>45705</v>
      </c>
      <c r="J4242" s="133">
        <f t="shared" si="1825"/>
        <v>23</v>
      </c>
      <c r="K4242" s="133">
        <f t="shared" si="1826"/>
        <v>22</v>
      </c>
      <c r="L4242" s="124">
        <f t="shared" si="1827"/>
        <v>1.0015302699999999</v>
      </c>
      <c r="M4242" s="134">
        <f t="shared" si="1828"/>
        <v>1.0051997699999999</v>
      </c>
      <c r="N4242" s="134">
        <f t="shared" si="1829"/>
        <v>1.9108310569810971</v>
      </c>
      <c r="O4242" s="124">
        <f t="shared" si="1830"/>
        <v>1.9137551399999999</v>
      </c>
      <c r="P4242" s="124"/>
      <c r="Q4242" s="125"/>
      <c r="R4242" s="126"/>
      <c r="S4242" s="124"/>
      <c r="T4242" s="135">
        <f t="shared" si="1844"/>
        <v>7.9699999999999993E-2</v>
      </c>
      <c r="U4242" s="125">
        <f t="shared" si="1831"/>
        <v>1739</v>
      </c>
      <c r="V4242" s="125">
        <v>252</v>
      </c>
      <c r="W4242" s="134">
        <f t="shared" si="1832"/>
        <v>1.697531455</v>
      </c>
      <c r="X4242" s="18"/>
      <c r="Y4242" s="123">
        <f t="shared" si="1833"/>
        <v>67054.222907000003</v>
      </c>
      <c r="Z4242" s="123">
        <f t="shared" si="1834"/>
        <v>98115.16956953067</v>
      </c>
      <c r="AA4242" s="123">
        <f t="shared" si="1835"/>
        <v>1341.0844581400002</v>
      </c>
      <c r="AB4242" s="123">
        <f t="shared" si="1836"/>
        <v>57130.197916764009</v>
      </c>
      <c r="AC4242" s="123">
        <f t="shared" si="1837"/>
        <v>223640.67485143468</v>
      </c>
      <c r="AD4242" s="150">
        <f t="shared" si="1838"/>
        <v>87053.852995000008</v>
      </c>
      <c r="AE4242" s="150">
        <f t="shared" si="1839"/>
        <v>125398.06702324854</v>
      </c>
      <c r="AF4242" s="150">
        <f t="shared" si="1840"/>
        <v>1741.0770599000002</v>
      </c>
      <c r="AG4242" s="150">
        <f t="shared" si="1841"/>
        <v>73357.380123786672</v>
      </c>
      <c r="AH4242" s="150">
        <f t="shared" si="1842"/>
        <v>287550.37720193522</v>
      </c>
    </row>
    <row r="4243" spans="1:34" ht="15.75" x14ac:dyDescent="0.2">
      <c r="A4243" s="127">
        <f t="shared" si="1843"/>
        <v>45703</v>
      </c>
      <c r="B4243" s="165">
        <f t="shared" si="1819"/>
        <v>511383.60198516888</v>
      </c>
      <c r="C4243" s="124"/>
      <c r="D4243" s="128">
        <f t="shared" si="1820"/>
        <v>7100.5</v>
      </c>
      <c r="E4243" s="129">
        <f>VLOOKUP(A4242,[1]Plan1!$AY$80:$BA$314,3)</f>
        <v>7111.86</v>
      </c>
      <c r="F4243" s="130">
        <f t="shared" si="1821"/>
        <v>45673</v>
      </c>
      <c r="G4243" s="131">
        <f t="shared" si="1822"/>
        <v>1.5998873318778806E-3</v>
      </c>
      <c r="H4243" s="132">
        <f t="shared" si="1823"/>
        <v>45733</v>
      </c>
      <c r="I4243" s="132">
        <f t="shared" si="1824"/>
        <v>45705</v>
      </c>
      <c r="J4243" s="133">
        <f t="shared" si="1825"/>
        <v>23</v>
      </c>
      <c r="K4243" s="133">
        <f t="shared" si="1826"/>
        <v>23</v>
      </c>
      <c r="L4243" s="124">
        <f t="shared" si="1827"/>
        <v>1.0015998800000001</v>
      </c>
      <c r="M4243" s="134">
        <f t="shared" si="1828"/>
        <v>1.0051997699999999</v>
      </c>
      <c r="N4243" s="134">
        <f t="shared" si="1829"/>
        <v>1.9108310569810971</v>
      </c>
      <c r="O4243" s="124">
        <f t="shared" si="1830"/>
        <v>1.91388815</v>
      </c>
      <c r="P4243" s="124"/>
      <c r="Q4243" s="125"/>
      <c r="R4243" s="126"/>
      <c r="S4243" s="124"/>
      <c r="T4243" s="135">
        <f t="shared" si="1844"/>
        <v>7.9699999999999993E-2</v>
      </c>
      <c r="U4243" s="125">
        <f t="shared" si="1831"/>
        <v>1740</v>
      </c>
      <c r="V4243" s="125">
        <v>252</v>
      </c>
      <c r="W4243" s="134">
        <f t="shared" si="1832"/>
        <v>1.6980480899999999</v>
      </c>
      <c r="X4243" s="18"/>
      <c r="Y4243" s="123">
        <f t="shared" si="1833"/>
        <v>67054.222907000003</v>
      </c>
      <c r="Z4243" s="123">
        <f t="shared" si="1834"/>
        <v>98176.921141085506</v>
      </c>
      <c r="AA4243" s="123">
        <f t="shared" si="1835"/>
        <v>1341.0844581400002</v>
      </c>
      <c r="AB4243" s="123">
        <f t="shared" si="1836"/>
        <v>57152.549324399675</v>
      </c>
      <c r="AC4243" s="123">
        <f t="shared" si="1837"/>
        <v>223724.77783062516</v>
      </c>
      <c r="AD4243" s="150">
        <f t="shared" si="1838"/>
        <v>87053.852995000008</v>
      </c>
      <c r="AE4243" s="150">
        <f t="shared" si="1839"/>
        <v>125477.49602485874</v>
      </c>
      <c r="AF4243" s="150">
        <f t="shared" si="1840"/>
        <v>1741.0770599000002</v>
      </c>
      <c r="AG4243" s="150">
        <f t="shared" si="1841"/>
        <v>73386.398074785</v>
      </c>
      <c r="AH4243" s="150">
        <f t="shared" si="1842"/>
        <v>287658.82415454375</v>
      </c>
    </row>
    <row r="4244" spans="1:34" ht="15.75" x14ac:dyDescent="0.2">
      <c r="A4244" s="127">
        <f t="shared" si="1843"/>
        <v>45704</v>
      </c>
      <c r="B4244" s="165">
        <f t="shared" si="1819"/>
        <v>511434.97134380287</v>
      </c>
      <c r="C4244" s="124"/>
      <c r="D4244" s="128">
        <f t="shared" si="1820"/>
        <v>7100.5</v>
      </c>
      <c r="E4244" s="129">
        <f>VLOOKUP(A4243,[1]Plan1!$AY$80:$BA$314,3)</f>
        <v>7111.86</v>
      </c>
      <c r="F4244" s="130">
        <f t="shared" si="1821"/>
        <v>45673</v>
      </c>
      <c r="G4244" s="131">
        <f t="shared" si="1822"/>
        <v>1.5998873318778806E-3</v>
      </c>
      <c r="H4244" s="132">
        <f t="shared" si="1823"/>
        <v>45733</v>
      </c>
      <c r="I4244" s="132">
        <f t="shared" si="1824"/>
        <v>45705</v>
      </c>
      <c r="J4244" s="133">
        <f t="shared" si="1825"/>
        <v>23</v>
      </c>
      <c r="K4244" s="133">
        <f t="shared" si="1826"/>
        <v>23</v>
      </c>
      <c r="L4244" s="124">
        <f t="shared" si="1827"/>
        <v>1.0015998800000001</v>
      </c>
      <c r="M4244" s="134">
        <f t="shared" si="1828"/>
        <v>1.0051997699999999</v>
      </c>
      <c r="N4244" s="134">
        <f t="shared" si="1829"/>
        <v>1.9108310569810971</v>
      </c>
      <c r="O4244" s="124">
        <f t="shared" si="1830"/>
        <v>1.91388815</v>
      </c>
      <c r="P4244" s="124"/>
      <c r="Q4244" s="125"/>
      <c r="R4244" s="126"/>
      <c r="S4244" s="124"/>
      <c r="T4244" s="135">
        <f t="shared" si="1844"/>
        <v>7.9699999999999993E-2</v>
      </c>
      <c r="U4244" s="125">
        <f t="shared" si="1831"/>
        <v>1740</v>
      </c>
      <c r="V4244" s="125">
        <v>252</v>
      </c>
      <c r="W4244" s="134">
        <f t="shared" si="1832"/>
        <v>1.6980480899999999</v>
      </c>
      <c r="X4244" s="18"/>
      <c r="Y4244" s="123">
        <f t="shared" si="1833"/>
        <v>67054.222907000003</v>
      </c>
      <c r="Z4244" s="123">
        <f t="shared" si="1834"/>
        <v>98176.921141085506</v>
      </c>
      <c r="AA4244" s="123">
        <f t="shared" si="1835"/>
        <v>1341.0844581400002</v>
      </c>
      <c r="AB4244" s="123">
        <f t="shared" si="1836"/>
        <v>57174.900732035334</v>
      </c>
      <c r="AC4244" s="123">
        <f t="shared" si="1837"/>
        <v>223747.12923826082</v>
      </c>
      <c r="AD4244" s="150">
        <f t="shared" si="1838"/>
        <v>87053.852995000008</v>
      </c>
      <c r="AE4244" s="150">
        <f t="shared" si="1839"/>
        <v>125477.49602485874</v>
      </c>
      <c r="AF4244" s="150">
        <f t="shared" si="1840"/>
        <v>1741.0770599000002</v>
      </c>
      <c r="AG4244" s="150">
        <f t="shared" si="1841"/>
        <v>73415.416025783328</v>
      </c>
      <c r="AH4244" s="150">
        <f t="shared" si="1842"/>
        <v>287687.84210554208</v>
      </c>
    </row>
    <row r="4245" spans="1:34" ht="15.75" x14ac:dyDescent="0.2">
      <c r="A4245" s="127">
        <f t="shared" si="1843"/>
        <v>45705</v>
      </c>
      <c r="B4245" s="165">
        <f t="shared" si="1819"/>
        <v>511486.34070243698</v>
      </c>
      <c r="C4245" s="124"/>
      <c r="D4245" s="128">
        <f t="shared" si="1820"/>
        <v>7100.5</v>
      </c>
      <c r="E4245" s="129">
        <f>VLOOKUP(A4244,[1]Plan1!$AY$80:$BA$314,3)</f>
        <v>7111.86</v>
      </c>
      <c r="F4245" s="130">
        <f t="shared" si="1821"/>
        <v>45673</v>
      </c>
      <c r="G4245" s="131">
        <f t="shared" si="1822"/>
        <v>1.5998873318778806E-3</v>
      </c>
      <c r="H4245" s="132">
        <f t="shared" si="1823"/>
        <v>45733</v>
      </c>
      <c r="I4245" s="132">
        <f t="shared" si="1824"/>
        <v>45705</v>
      </c>
      <c r="J4245" s="133">
        <f t="shared" si="1825"/>
        <v>23</v>
      </c>
      <c r="K4245" s="133">
        <f t="shared" si="1826"/>
        <v>23</v>
      </c>
      <c r="L4245" s="124">
        <f t="shared" si="1827"/>
        <v>1.0015998800000001</v>
      </c>
      <c r="M4245" s="134">
        <f t="shared" si="1828"/>
        <v>1.0051997699999999</v>
      </c>
      <c r="N4245" s="134">
        <f t="shared" si="1829"/>
        <v>1.9108310569810971</v>
      </c>
      <c r="O4245" s="124">
        <f t="shared" si="1830"/>
        <v>1.91388815</v>
      </c>
      <c r="P4245" s="124"/>
      <c r="Q4245" s="125"/>
      <c r="R4245" s="126"/>
      <c r="S4245" s="124"/>
      <c r="T4245" s="135">
        <f t="shared" si="1844"/>
        <v>7.9699999999999993E-2</v>
      </c>
      <c r="U4245" s="125">
        <f t="shared" si="1831"/>
        <v>1740</v>
      </c>
      <c r="V4245" s="125">
        <v>252</v>
      </c>
      <c r="W4245" s="134">
        <f t="shared" si="1832"/>
        <v>1.6980480899999999</v>
      </c>
      <c r="X4245" s="18"/>
      <c r="Y4245" s="123">
        <f t="shared" si="1833"/>
        <v>67054.222907000003</v>
      </c>
      <c r="Z4245" s="123">
        <f t="shared" si="1834"/>
        <v>98176.921141085506</v>
      </c>
      <c r="AA4245" s="123">
        <f t="shared" si="1835"/>
        <v>1341.0844581400002</v>
      </c>
      <c r="AB4245" s="123">
        <f t="shared" si="1836"/>
        <v>57197.252139671</v>
      </c>
      <c r="AC4245" s="123">
        <f t="shared" si="1837"/>
        <v>223769.48064589649</v>
      </c>
      <c r="AD4245" s="150">
        <f t="shared" si="1838"/>
        <v>87053.852995000008</v>
      </c>
      <c r="AE4245" s="150">
        <f t="shared" si="1839"/>
        <v>125477.49602485874</v>
      </c>
      <c r="AF4245" s="150">
        <f t="shared" si="1840"/>
        <v>1741.0770599000002</v>
      </c>
      <c r="AG4245" s="150">
        <f t="shared" si="1841"/>
        <v>73444.433976781671</v>
      </c>
      <c r="AH4245" s="150">
        <f t="shared" si="1842"/>
        <v>287716.86005654046</v>
      </c>
    </row>
    <row r="4246" spans="1:34" ht="15.75" x14ac:dyDescent="0.2">
      <c r="A4246" s="127">
        <f t="shared" si="1843"/>
        <v>45706</v>
      </c>
      <c r="B4246" s="165">
        <f t="shared" si="1819"/>
        <v>511926.01360583224</v>
      </c>
      <c r="C4246" s="124"/>
      <c r="D4246" s="128">
        <f t="shared" si="1820"/>
        <v>7111.86</v>
      </c>
      <c r="E4246" s="129">
        <f>VLOOKUP(A4245,[1]Plan1!$AY$80:$BA$314,3)</f>
        <v>7205.03</v>
      </c>
      <c r="F4246" s="130">
        <f t="shared" si="1821"/>
        <v>45706</v>
      </c>
      <c r="G4246" s="131">
        <f t="shared" si="1822"/>
        <v>1.3100651587629741E-2</v>
      </c>
      <c r="H4246" s="132">
        <f t="shared" si="1823"/>
        <v>45733</v>
      </c>
      <c r="I4246" s="132">
        <f t="shared" si="1824"/>
        <v>45733</v>
      </c>
      <c r="J4246" s="133">
        <f t="shared" si="1825"/>
        <v>18</v>
      </c>
      <c r="K4246" s="133">
        <f t="shared" si="1826"/>
        <v>1</v>
      </c>
      <c r="L4246" s="124">
        <f t="shared" si="1827"/>
        <v>1.00072334</v>
      </c>
      <c r="M4246" s="134">
        <f t="shared" si="1828"/>
        <v>1.0015998800000001</v>
      </c>
      <c r="N4246" s="134">
        <f t="shared" si="1829"/>
        <v>1.9138881573725401</v>
      </c>
      <c r="O4246" s="124">
        <f t="shared" si="1830"/>
        <v>1.9152725399999999</v>
      </c>
      <c r="P4246" s="124"/>
      <c r="Q4246" s="125"/>
      <c r="R4246" s="126"/>
      <c r="S4246" s="124"/>
      <c r="T4246" s="135">
        <f t="shared" si="1844"/>
        <v>7.9699999999999993E-2</v>
      </c>
      <c r="U4246" s="125">
        <f t="shared" si="1831"/>
        <v>1741</v>
      </c>
      <c r="V4246" s="125">
        <v>252</v>
      </c>
      <c r="W4246" s="134">
        <f t="shared" si="1832"/>
        <v>1.6985648820000001</v>
      </c>
      <c r="X4246" s="18"/>
      <c r="Y4246" s="123">
        <f t="shared" si="1833"/>
        <v>67054.222907000003</v>
      </c>
      <c r="Z4246" s="123">
        <f t="shared" si="1834"/>
        <v>98346.762880581053</v>
      </c>
      <c r="AA4246" s="123">
        <f t="shared" si="1835"/>
        <v>1341.0844581400002</v>
      </c>
      <c r="AB4246" s="123">
        <f t="shared" si="1836"/>
        <v>57219.603547306666</v>
      </c>
      <c r="AC4246" s="123">
        <f t="shared" si="1837"/>
        <v>223961.67379302773</v>
      </c>
      <c r="AD4246" s="150">
        <f t="shared" si="1838"/>
        <v>87053.852995000008</v>
      </c>
      <c r="AE4246" s="150">
        <f t="shared" si="1839"/>
        <v>125695.95783012448</v>
      </c>
      <c r="AF4246" s="150">
        <f t="shared" si="1840"/>
        <v>1741.0770599000002</v>
      </c>
      <c r="AG4246" s="150">
        <f t="shared" si="1841"/>
        <v>73473.451927780014</v>
      </c>
      <c r="AH4246" s="150">
        <f t="shared" si="1842"/>
        <v>287964.33981280454</v>
      </c>
    </row>
    <row r="4247" spans="1:34" ht="15.75" x14ac:dyDescent="0.2">
      <c r="A4247" s="127">
        <f t="shared" si="1843"/>
        <v>45707</v>
      </c>
      <c r="B4247" s="165">
        <f t="shared" si="1819"/>
        <v>512366.09343450307</v>
      </c>
      <c r="C4247" s="124"/>
      <c r="D4247" s="128">
        <f t="shared" si="1820"/>
        <v>7111.86</v>
      </c>
      <c r="E4247" s="129">
        <f>VLOOKUP(A4246,[1]Plan1!$AY$80:$BA$314,3)</f>
        <v>7205.03</v>
      </c>
      <c r="F4247" s="130">
        <f t="shared" si="1821"/>
        <v>45706</v>
      </c>
      <c r="G4247" s="131">
        <f t="shared" si="1822"/>
        <v>1.3100651587629741E-2</v>
      </c>
      <c r="H4247" s="132">
        <f t="shared" si="1823"/>
        <v>45733</v>
      </c>
      <c r="I4247" s="132">
        <f t="shared" si="1824"/>
        <v>45733</v>
      </c>
      <c r="J4247" s="133">
        <f t="shared" si="1825"/>
        <v>18</v>
      </c>
      <c r="K4247" s="133">
        <f t="shared" si="1826"/>
        <v>2</v>
      </c>
      <c r="L4247" s="124">
        <f t="shared" si="1827"/>
        <v>1.00144722</v>
      </c>
      <c r="M4247" s="134">
        <f t="shared" si="1828"/>
        <v>1.0015998800000001</v>
      </c>
      <c r="N4247" s="134">
        <f t="shared" si="1829"/>
        <v>1.9138881573725401</v>
      </c>
      <c r="O4247" s="124">
        <f t="shared" si="1830"/>
        <v>1.9166579699999999</v>
      </c>
      <c r="P4247" s="124"/>
      <c r="Q4247" s="125"/>
      <c r="R4247" s="126"/>
      <c r="S4247" s="124"/>
      <c r="T4247" s="135">
        <f t="shared" si="1844"/>
        <v>7.9699999999999993E-2</v>
      </c>
      <c r="U4247" s="125">
        <f t="shared" si="1831"/>
        <v>1742</v>
      </c>
      <c r="V4247" s="125">
        <v>252</v>
      </c>
      <c r="W4247" s="134">
        <f t="shared" si="1832"/>
        <v>1.6990818320000001</v>
      </c>
      <c r="X4247" s="18"/>
      <c r="Y4247" s="123">
        <f t="shared" si="1833"/>
        <v>67054.222907000003</v>
      </c>
      <c r="Z4247" s="123">
        <f t="shared" si="1834"/>
        <v>98516.782606854162</v>
      </c>
      <c r="AA4247" s="123">
        <f t="shared" si="1835"/>
        <v>1341.0844581400002</v>
      </c>
      <c r="AB4247" s="123">
        <f t="shared" si="1836"/>
        <v>57241.954954942332</v>
      </c>
      <c r="AC4247" s="123">
        <f t="shared" si="1837"/>
        <v>224154.04492693648</v>
      </c>
      <c r="AD4247" s="150">
        <f t="shared" si="1838"/>
        <v>87053.852995000008</v>
      </c>
      <c r="AE4247" s="150">
        <f t="shared" si="1839"/>
        <v>125914.64857388826</v>
      </c>
      <c r="AF4247" s="150">
        <f t="shared" si="1840"/>
        <v>1741.0770599000002</v>
      </c>
      <c r="AG4247" s="150">
        <f t="shared" si="1841"/>
        <v>73502.469878778342</v>
      </c>
      <c r="AH4247" s="150">
        <f t="shared" si="1842"/>
        <v>288212.04850756662</v>
      </c>
    </row>
    <row r="4248" spans="1:34" ht="15.75" x14ac:dyDescent="0.2">
      <c r="A4248" s="127">
        <f t="shared" si="1843"/>
        <v>45708</v>
      </c>
      <c r="B4248" s="165">
        <f t="shared" si="1819"/>
        <v>512806.56617716851</v>
      </c>
      <c r="C4248" s="124"/>
      <c r="D4248" s="128">
        <f t="shared" si="1820"/>
        <v>7111.86</v>
      </c>
      <c r="E4248" s="129">
        <f>VLOOKUP(A4247,[1]Plan1!$AY$80:$BA$314,3)</f>
        <v>7205.03</v>
      </c>
      <c r="F4248" s="130">
        <f t="shared" si="1821"/>
        <v>45706</v>
      </c>
      <c r="G4248" s="131">
        <f t="shared" si="1822"/>
        <v>1.3100651587629741E-2</v>
      </c>
      <c r="H4248" s="132">
        <f t="shared" si="1823"/>
        <v>45733</v>
      </c>
      <c r="I4248" s="132">
        <f t="shared" si="1824"/>
        <v>45733</v>
      </c>
      <c r="J4248" s="133">
        <f t="shared" si="1825"/>
        <v>18</v>
      </c>
      <c r="K4248" s="133">
        <f t="shared" si="1826"/>
        <v>3</v>
      </c>
      <c r="L4248" s="124">
        <f t="shared" si="1827"/>
        <v>1.00217161</v>
      </c>
      <c r="M4248" s="134">
        <f t="shared" si="1828"/>
        <v>1.0015998800000001</v>
      </c>
      <c r="N4248" s="134">
        <f t="shared" si="1829"/>
        <v>1.9138881573725401</v>
      </c>
      <c r="O4248" s="124">
        <f t="shared" si="1830"/>
        <v>1.9180443700000001</v>
      </c>
      <c r="P4248" s="124"/>
      <c r="Q4248" s="125"/>
      <c r="R4248" s="126"/>
      <c r="S4248" s="124"/>
      <c r="T4248" s="135">
        <f t="shared" si="1844"/>
        <v>7.9699999999999993E-2</v>
      </c>
      <c r="U4248" s="125">
        <f t="shared" si="1831"/>
        <v>1743</v>
      </c>
      <c r="V4248" s="125">
        <v>252</v>
      </c>
      <c r="W4248" s="134">
        <f t="shared" si="1832"/>
        <v>1.6995989380000001</v>
      </c>
      <c r="X4248" s="18"/>
      <c r="Y4248" s="123">
        <f t="shared" si="1833"/>
        <v>67054.222907000003</v>
      </c>
      <c r="Z4248" s="123">
        <f t="shared" si="1834"/>
        <v>98686.974191451009</v>
      </c>
      <c r="AA4248" s="123">
        <f t="shared" si="1835"/>
        <v>1341.0844581400002</v>
      </c>
      <c r="AB4248" s="123">
        <f t="shared" si="1836"/>
        <v>57264.306362578012</v>
      </c>
      <c r="AC4248" s="123">
        <f t="shared" si="1837"/>
        <v>224346.58791916902</v>
      </c>
      <c r="AD4248" s="150">
        <f t="shared" si="1838"/>
        <v>87053.852995000008</v>
      </c>
      <c r="AE4248" s="150">
        <f t="shared" si="1839"/>
        <v>126133.56037332279</v>
      </c>
      <c r="AF4248" s="150">
        <f t="shared" si="1840"/>
        <v>1741.0770599000002</v>
      </c>
      <c r="AG4248" s="150">
        <f t="shared" si="1841"/>
        <v>73531.48782977667</v>
      </c>
      <c r="AH4248" s="150">
        <f t="shared" si="1842"/>
        <v>288459.97825799946</v>
      </c>
    </row>
    <row r="4249" spans="1:34" ht="15.75" x14ac:dyDescent="0.2">
      <c r="A4249" s="127">
        <f t="shared" si="1843"/>
        <v>45709</v>
      </c>
      <c r="B4249" s="165">
        <f t="shared" si="1819"/>
        <v>513247.4424113885</v>
      </c>
      <c r="C4249" s="124"/>
      <c r="D4249" s="128">
        <f t="shared" si="1820"/>
        <v>7111.86</v>
      </c>
      <c r="E4249" s="129">
        <f>VLOOKUP(A4248,[1]Plan1!$AY$80:$BA$314,3)</f>
        <v>7205.03</v>
      </c>
      <c r="F4249" s="130">
        <f t="shared" si="1821"/>
        <v>45706</v>
      </c>
      <c r="G4249" s="131">
        <f t="shared" si="1822"/>
        <v>1.3100651587629741E-2</v>
      </c>
      <c r="H4249" s="132">
        <f t="shared" si="1823"/>
        <v>45733</v>
      </c>
      <c r="I4249" s="132">
        <f t="shared" si="1824"/>
        <v>45733</v>
      </c>
      <c r="J4249" s="133">
        <f t="shared" si="1825"/>
        <v>18</v>
      </c>
      <c r="K4249" s="133">
        <f t="shared" si="1826"/>
        <v>4</v>
      </c>
      <c r="L4249" s="124">
        <f t="shared" si="1827"/>
        <v>1.0028965299999999</v>
      </c>
      <c r="M4249" s="134">
        <f t="shared" si="1828"/>
        <v>1.0015998800000001</v>
      </c>
      <c r="N4249" s="134">
        <f t="shared" si="1829"/>
        <v>1.9138881573725401</v>
      </c>
      <c r="O4249" s="124">
        <f t="shared" si="1830"/>
        <v>1.91943179</v>
      </c>
      <c r="P4249" s="124"/>
      <c r="Q4249" s="125"/>
      <c r="R4249" s="126"/>
      <c r="S4249" s="124"/>
      <c r="T4249" s="135">
        <f t="shared" si="1844"/>
        <v>7.9699999999999993E-2</v>
      </c>
      <c r="U4249" s="125">
        <f t="shared" si="1831"/>
        <v>1744</v>
      </c>
      <c r="V4249" s="125">
        <v>252</v>
      </c>
      <c r="W4249" s="134">
        <f t="shared" si="1832"/>
        <v>1.700116202</v>
      </c>
      <c r="X4249" s="18"/>
      <c r="Y4249" s="123">
        <f t="shared" si="1833"/>
        <v>67054.222907000003</v>
      </c>
      <c r="Z4249" s="123">
        <f t="shared" si="1834"/>
        <v>98857.342260935635</v>
      </c>
      <c r="AA4249" s="123">
        <f t="shared" si="1835"/>
        <v>1341.0844581400002</v>
      </c>
      <c r="AB4249" s="123">
        <f t="shared" si="1836"/>
        <v>57286.657770213671</v>
      </c>
      <c r="AC4249" s="123">
        <f t="shared" si="1837"/>
        <v>224539.30739628928</v>
      </c>
      <c r="AD4249" s="150">
        <f t="shared" si="1838"/>
        <v>87053.852995000008</v>
      </c>
      <c r="AE4249" s="150">
        <f t="shared" si="1839"/>
        <v>126352.69917942423</v>
      </c>
      <c r="AF4249" s="150">
        <f t="shared" si="1840"/>
        <v>1741.0770599000002</v>
      </c>
      <c r="AG4249" s="150">
        <f t="shared" si="1841"/>
        <v>73560.505780774998</v>
      </c>
      <c r="AH4249" s="150">
        <f t="shared" si="1842"/>
        <v>288708.13501509925</v>
      </c>
    </row>
    <row r="4250" spans="1:34" ht="15.75" x14ac:dyDescent="0.2">
      <c r="A4250" s="127">
        <f t="shared" si="1843"/>
        <v>45710</v>
      </c>
      <c r="B4250" s="165">
        <f t="shared" si="1819"/>
        <v>513688.72042079165</v>
      </c>
      <c r="C4250" s="124"/>
      <c r="D4250" s="128">
        <f t="shared" si="1820"/>
        <v>7111.86</v>
      </c>
      <c r="E4250" s="129">
        <f>VLOOKUP(A4249,[1]Plan1!$AY$80:$BA$314,3)</f>
        <v>7205.03</v>
      </c>
      <c r="F4250" s="130">
        <f t="shared" si="1821"/>
        <v>45706</v>
      </c>
      <c r="G4250" s="131">
        <f t="shared" si="1822"/>
        <v>1.3100651587629741E-2</v>
      </c>
      <c r="H4250" s="132">
        <f t="shared" si="1823"/>
        <v>45733</v>
      </c>
      <c r="I4250" s="132">
        <f t="shared" si="1824"/>
        <v>45733</v>
      </c>
      <c r="J4250" s="133">
        <f t="shared" si="1825"/>
        <v>18</v>
      </c>
      <c r="K4250" s="133">
        <f t="shared" si="1826"/>
        <v>5</v>
      </c>
      <c r="L4250" s="124">
        <f t="shared" si="1827"/>
        <v>1.0036219799999999</v>
      </c>
      <c r="M4250" s="134">
        <f t="shared" si="1828"/>
        <v>1.0015998800000001</v>
      </c>
      <c r="N4250" s="134">
        <f t="shared" si="1829"/>
        <v>1.9138881573725401</v>
      </c>
      <c r="O4250" s="124">
        <f t="shared" si="1830"/>
        <v>1.92082022</v>
      </c>
      <c r="P4250" s="124"/>
      <c r="Q4250" s="125"/>
      <c r="R4250" s="126"/>
      <c r="S4250" s="124"/>
      <c r="T4250" s="135">
        <f t="shared" si="1844"/>
        <v>7.9699999999999993E-2</v>
      </c>
      <c r="U4250" s="125">
        <f t="shared" si="1831"/>
        <v>1745</v>
      </c>
      <c r="V4250" s="125">
        <v>252</v>
      </c>
      <c r="W4250" s="134">
        <f t="shared" si="1832"/>
        <v>1.700633624</v>
      </c>
      <c r="X4250" s="18"/>
      <c r="Y4250" s="123">
        <f t="shared" si="1833"/>
        <v>67054.222907000003</v>
      </c>
      <c r="Z4250" s="123">
        <f t="shared" si="1834"/>
        <v>99027.886064576931</v>
      </c>
      <c r="AA4250" s="123">
        <f t="shared" si="1835"/>
        <v>1341.0844581400002</v>
      </c>
      <c r="AB4250" s="123">
        <f t="shared" si="1836"/>
        <v>57309.009177849337</v>
      </c>
      <c r="AC4250" s="123">
        <f t="shared" si="1837"/>
        <v>224732.20260756626</v>
      </c>
      <c r="AD4250" s="150">
        <f t="shared" si="1838"/>
        <v>87053.852995000008</v>
      </c>
      <c r="AE4250" s="150">
        <f t="shared" si="1839"/>
        <v>126572.06402655206</v>
      </c>
      <c r="AF4250" s="150">
        <f t="shared" si="1840"/>
        <v>1741.0770599000002</v>
      </c>
      <c r="AG4250" s="150">
        <f t="shared" si="1841"/>
        <v>73589.523731773341</v>
      </c>
      <c r="AH4250" s="150">
        <f t="shared" si="1842"/>
        <v>288956.51781322539</v>
      </c>
    </row>
    <row r="4251" spans="1:34" ht="15.75" x14ac:dyDescent="0.2">
      <c r="A4251" s="127">
        <f t="shared" si="1843"/>
        <v>45711</v>
      </c>
      <c r="B4251" s="165">
        <f t="shared" si="1819"/>
        <v>513740.0897794257</v>
      </c>
      <c r="C4251" s="124"/>
      <c r="D4251" s="128">
        <f t="shared" si="1820"/>
        <v>7111.86</v>
      </c>
      <c r="E4251" s="129">
        <f>VLOOKUP(A4250,[1]Plan1!$AY$80:$BA$314,3)</f>
        <v>7205.03</v>
      </c>
      <c r="F4251" s="130">
        <f t="shared" si="1821"/>
        <v>45706</v>
      </c>
      <c r="G4251" s="131">
        <f t="shared" si="1822"/>
        <v>1.3100651587629741E-2</v>
      </c>
      <c r="H4251" s="132">
        <f t="shared" si="1823"/>
        <v>45733</v>
      </c>
      <c r="I4251" s="132">
        <f t="shared" si="1824"/>
        <v>45733</v>
      </c>
      <c r="J4251" s="133">
        <f t="shared" si="1825"/>
        <v>18</v>
      </c>
      <c r="K4251" s="133">
        <f t="shared" si="1826"/>
        <v>5</v>
      </c>
      <c r="L4251" s="124">
        <f t="shared" si="1827"/>
        <v>1.0036219799999999</v>
      </c>
      <c r="M4251" s="134">
        <f t="shared" si="1828"/>
        <v>1.0015998800000001</v>
      </c>
      <c r="N4251" s="134">
        <f t="shared" si="1829"/>
        <v>1.9138881573725401</v>
      </c>
      <c r="O4251" s="124">
        <f t="shared" si="1830"/>
        <v>1.92082022</v>
      </c>
      <c r="P4251" s="124"/>
      <c r="Q4251" s="125"/>
      <c r="R4251" s="126"/>
      <c r="S4251" s="124"/>
      <c r="T4251" s="135">
        <f t="shared" si="1844"/>
        <v>7.9699999999999993E-2</v>
      </c>
      <c r="U4251" s="125">
        <f t="shared" si="1831"/>
        <v>1745</v>
      </c>
      <c r="V4251" s="125">
        <v>252</v>
      </c>
      <c r="W4251" s="134">
        <f t="shared" si="1832"/>
        <v>1.700633624</v>
      </c>
      <c r="X4251" s="18"/>
      <c r="Y4251" s="123">
        <f t="shared" si="1833"/>
        <v>67054.222907000003</v>
      </c>
      <c r="Z4251" s="123">
        <f t="shared" si="1834"/>
        <v>99027.886064576931</v>
      </c>
      <c r="AA4251" s="123">
        <f t="shared" si="1835"/>
        <v>1341.0844581400002</v>
      </c>
      <c r="AB4251" s="123">
        <f t="shared" si="1836"/>
        <v>57331.360585485003</v>
      </c>
      <c r="AC4251" s="123">
        <f t="shared" si="1837"/>
        <v>224754.55401520192</v>
      </c>
      <c r="AD4251" s="150">
        <f t="shared" si="1838"/>
        <v>87053.852995000008</v>
      </c>
      <c r="AE4251" s="150">
        <f t="shared" si="1839"/>
        <v>126572.06402655206</v>
      </c>
      <c r="AF4251" s="150">
        <f t="shared" si="1840"/>
        <v>1741.0770599000002</v>
      </c>
      <c r="AG4251" s="150">
        <f t="shared" si="1841"/>
        <v>73618.541682771669</v>
      </c>
      <c r="AH4251" s="150">
        <f t="shared" si="1842"/>
        <v>288985.53576422378</v>
      </c>
    </row>
    <row r="4252" spans="1:34" ht="15.75" x14ac:dyDescent="0.2">
      <c r="A4252" s="127">
        <f t="shared" si="1843"/>
        <v>45712</v>
      </c>
      <c r="B4252" s="165">
        <f t="shared" si="1819"/>
        <v>513791.4591380597</v>
      </c>
      <c r="C4252" s="124"/>
      <c r="D4252" s="128">
        <f t="shared" si="1820"/>
        <v>7111.86</v>
      </c>
      <c r="E4252" s="129">
        <f>VLOOKUP(A4251,[1]Plan1!$AY$80:$BA$314,3)</f>
        <v>7205.03</v>
      </c>
      <c r="F4252" s="130">
        <f t="shared" si="1821"/>
        <v>45706</v>
      </c>
      <c r="G4252" s="131">
        <f t="shared" si="1822"/>
        <v>1.3100651587629741E-2</v>
      </c>
      <c r="H4252" s="132">
        <f t="shared" si="1823"/>
        <v>45733</v>
      </c>
      <c r="I4252" s="132">
        <f t="shared" si="1824"/>
        <v>45733</v>
      </c>
      <c r="J4252" s="133">
        <f t="shared" si="1825"/>
        <v>18</v>
      </c>
      <c r="K4252" s="133">
        <f t="shared" si="1826"/>
        <v>5</v>
      </c>
      <c r="L4252" s="124">
        <f t="shared" si="1827"/>
        <v>1.0036219799999999</v>
      </c>
      <c r="M4252" s="134">
        <f t="shared" si="1828"/>
        <v>1.0015998800000001</v>
      </c>
      <c r="N4252" s="134">
        <f t="shared" si="1829"/>
        <v>1.9138881573725401</v>
      </c>
      <c r="O4252" s="124">
        <f t="shared" si="1830"/>
        <v>1.92082022</v>
      </c>
      <c r="P4252" s="124"/>
      <c r="Q4252" s="125"/>
      <c r="R4252" s="126"/>
      <c r="S4252" s="124"/>
      <c r="T4252" s="135">
        <f t="shared" si="1844"/>
        <v>7.9699999999999993E-2</v>
      </c>
      <c r="U4252" s="125">
        <f t="shared" si="1831"/>
        <v>1745</v>
      </c>
      <c r="V4252" s="125">
        <v>252</v>
      </c>
      <c r="W4252" s="134">
        <f t="shared" si="1832"/>
        <v>1.700633624</v>
      </c>
      <c r="X4252" s="18"/>
      <c r="Y4252" s="123">
        <f t="shared" si="1833"/>
        <v>67054.222907000003</v>
      </c>
      <c r="Z4252" s="123">
        <f t="shared" si="1834"/>
        <v>99027.886064576931</v>
      </c>
      <c r="AA4252" s="123">
        <f t="shared" si="1835"/>
        <v>1341.0844581400002</v>
      </c>
      <c r="AB4252" s="123">
        <f t="shared" si="1836"/>
        <v>57353.711993120669</v>
      </c>
      <c r="AC4252" s="123">
        <f t="shared" si="1837"/>
        <v>224776.90542283759</v>
      </c>
      <c r="AD4252" s="150">
        <f t="shared" si="1838"/>
        <v>87053.852995000008</v>
      </c>
      <c r="AE4252" s="150">
        <f t="shared" si="1839"/>
        <v>126572.06402655206</v>
      </c>
      <c r="AF4252" s="150">
        <f t="shared" si="1840"/>
        <v>1741.0770599000002</v>
      </c>
      <c r="AG4252" s="150">
        <f t="shared" si="1841"/>
        <v>73647.559633770012</v>
      </c>
      <c r="AH4252" s="150">
        <f t="shared" si="1842"/>
        <v>289014.55371522211</v>
      </c>
    </row>
    <row r="4253" spans="1:34" ht="15.75" x14ac:dyDescent="0.2">
      <c r="A4253" s="127">
        <f t="shared" si="1843"/>
        <v>45713</v>
      </c>
      <c r="B4253" s="165">
        <f t="shared" si="1819"/>
        <v>514233.13500314078</v>
      </c>
      <c r="C4253" s="124"/>
      <c r="D4253" s="128">
        <f t="shared" si="1820"/>
        <v>7111.86</v>
      </c>
      <c r="E4253" s="129">
        <f>VLOOKUP(A4252,[1]Plan1!$AY$80:$BA$314,3)</f>
        <v>7205.03</v>
      </c>
      <c r="F4253" s="130">
        <f t="shared" si="1821"/>
        <v>45706</v>
      </c>
      <c r="G4253" s="131">
        <f t="shared" si="1822"/>
        <v>1.3100651587629741E-2</v>
      </c>
      <c r="H4253" s="132">
        <f t="shared" si="1823"/>
        <v>45733</v>
      </c>
      <c r="I4253" s="132">
        <f t="shared" si="1824"/>
        <v>45733</v>
      </c>
      <c r="J4253" s="133">
        <f t="shared" si="1825"/>
        <v>18</v>
      </c>
      <c r="K4253" s="133">
        <f t="shared" si="1826"/>
        <v>6</v>
      </c>
      <c r="L4253" s="124">
        <f t="shared" si="1827"/>
        <v>1.0043479500000001</v>
      </c>
      <c r="M4253" s="134">
        <f t="shared" si="1828"/>
        <v>1.0015998800000001</v>
      </c>
      <c r="N4253" s="134">
        <f t="shared" si="1829"/>
        <v>1.9138881573725401</v>
      </c>
      <c r="O4253" s="124">
        <f t="shared" si="1830"/>
        <v>1.9222096399999999</v>
      </c>
      <c r="P4253" s="124"/>
      <c r="Q4253" s="125"/>
      <c r="R4253" s="126"/>
      <c r="S4253" s="124"/>
      <c r="T4253" s="135">
        <f t="shared" si="1844"/>
        <v>7.9699999999999993E-2</v>
      </c>
      <c r="U4253" s="125">
        <f t="shared" si="1831"/>
        <v>1746</v>
      </c>
      <c r="V4253" s="125">
        <v>252</v>
      </c>
      <c r="W4253" s="134">
        <f t="shared" si="1832"/>
        <v>1.701151203</v>
      </c>
      <c r="X4253" s="18"/>
      <c r="Y4253" s="123">
        <f t="shared" si="1833"/>
        <v>67054.222907000003</v>
      </c>
      <c r="Z4253" s="123">
        <f t="shared" si="1834"/>
        <v>99198.603888005906</v>
      </c>
      <c r="AA4253" s="123">
        <f t="shared" si="1835"/>
        <v>1341.0844581400002</v>
      </c>
      <c r="AB4253" s="123">
        <f t="shared" si="1836"/>
        <v>57376.063400756335</v>
      </c>
      <c r="AC4253" s="123">
        <f t="shared" si="1837"/>
        <v>224969.97465390223</v>
      </c>
      <c r="AD4253" s="150">
        <f t="shared" si="1838"/>
        <v>87053.852995000008</v>
      </c>
      <c r="AE4253" s="150">
        <f t="shared" si="1839"/>
        <v>126791.65270957017</v>
      </c>
      <c r="AF4253" s="150">
        <f t="shared" si="1840"/>
        <v>1741.0770599000002</v>
      </c>
      <c r="AG4253" s="150">
        <f t="shared" si="1841"/>
        <v>73676.57758476834</v>
      </c>
      <c r="AH4253" s="150">
        <f t="shared" si="1842"/>
        <v>289263.16034923855</v>
      </c>
    </row>
    <row r="4254" spans="1:34" ht="15.75" x14ac:dyDescent="0.2">
      <c r="A4254" s="127">
        <f t="shared" si="1843"/>
        <v>45714</v>
      </c>
      <c r="B4254" s="165">
        <f t="shared" si="1819"/>
        <v>514675.21118025517</v>
      </c>
      <c r="C4254" s="124"/>
      <c r="D4254" s="128">
        <f t="shared" si="1820"/>
        <v>7111.86</v>
      </c>
      <c r="E4254" s="129">
        <f>VLOOKUP(A4253,[1]Plan1!$AY$80:$BA$314,3)</f>
        <v>7205.03</v>
      </c>
      <c r="F4254" s="130">
        <f t="shared" si="1821"/>
        <v>45706</v>
      </c>
      <c r="G4254" s="131">
        <f t="shared" si="1822"/>
        <v>1.3100651587629741E-2</v>
      </c>
      <c r="H4254" s="132">
        <f t="shared" si="1823"/>
        <v>45733</v>
      </c>
      <c r="I4254" s="132">
        <f t="shared" si="1824"/>
        <v>45733</v>
      </c>
      <c r="J4254" s="133">
        <f t="shared" si="1825"/>
        <v>18</v>
      </c>
      <c r="K4254" s="133">
        <f t="shared" si="1826"/>
        <v>7</v>
      </c>
      <c r="L4254" s="124">
        <f t="shared" si="1827"/>
        <v>1.00507444</v>
      </c>
      <c r="M4254" s="134">
        <f t="shared" si="1828"/>
        <v>1.0015998800000001</v>
      </c>
      <c r="N4254" s="134">
        <f t="shared" si="1829"/>
        <v>1.9138881573725401</v>
      </c>
      <c r="O4254" s="124">
        <f t="shared" si="1830"/>
        <v>1.9236000600000001</v>
      </c>
      <c r="P4254" s="124"/>
      <c r="Q4254" s="125"/>
      <c r="R4254" s="126"/>
      <c r="S4254" s="124"/>
      <c r="T4254" s="135">
        <f t="shared" si="1844"/>
        <v>7.9699999999999993E-2</v>
      </c>
      <c r="U4254" s="125">
        <f t="shared" si="1831"/>
        <v>1747</v>
      </c>
      <c r="V4254" s="125">
        <v>252</v>
      </c>
      <c r="W4254" s="134">
        <f t="shared" si="1832"/>
        <v>1.70166894</v>
      </c>
      <c r="X4254" s="18"/>
      <c r="Y4254" s="123">
        <f t="shared" si="1833"/>
        <v>67054.222907000003</v>
      </c>
      <c r="Z4254" s="123">
        <f t="shared" si="1834"/>
        <v>99369.496805618255</v>
      </c>
      <c r="AA4254" s="123">
        <f t="shared" si="1835"/>
        <v>1341.0844581400002</v>
      </c>
      <c r="AB4254" s="123">
        <f t="shared" si="1836"/>
        <v>57398.414808392001</v>
      </c>
      <c r="AC4254" s="123">
        <f t="shared" si="1837"/>
        <v>225163.21897915026</v>
      </c>
      <c r="AD4254" s="150">
        <f t="shared" si="1838"/>
        <v>87053.852995000008</v>
      </c>
      <c r="AE4254" s="150">
        <f t="shared" si="1839"/>
        <v>127011.46661043818</v>
      </c>
      <c r="AF4254" s="150">
        <f t="shared" si="1840"/>
        <v>1741.0770599000002</v>
      </c>
      <c r="AG4254" s="150">
        <f t="shared" si="1841"/>
        <v>73705.595535766668</v>
      </c>
      <c r="AH4254" s="150">
        <f t="shared" si="1842"/>
        <v>289511.99220110488</v>
      </c>
    </row>
    <row r="4255" spans="1:34" ht="15.75" x14ac:dyDescent="0.2">
      <c r="A4255" s="127">
        <f t="shared" si="1843"/>
        <v>45715</v>
      </c>
      <c r="B4255" s="165">
        <f t="shared" si="1819"/>
        <v>515117.69166000944</v>
      </c>
      <c r="C4255" s="124"/>
      <c r="D4255" s="128">
        <f t="shared" si="1820"/>
        <v>7111.86</v>
      </c>
      <c r="E4255" s="129">
        <f>VLOOKUP(A4254,[1]Plan1!$AY$80:$BA$314,3)</f>
        <v>7205.03</v>
      </c>
      <c r="F4255" s="130">
        <f t="shared" si="1821"/>
        <v>45706</v>
      </c>
      <c r="G4255" s="131">
        <f t="shared" si="1822"/>
        <v>1.3100651587629741E-2</v>
      </c>
      <c r="H4255" s="132">
        <f t="shared" si="1823"/>
        <v>45733</v>
      </c>
      <c r="I4255" s="132">
        <f t="shared" si="1824"/>
        <v>45733</v>
      </c>
      <c r="J4255" s="133">
        <f t="shared" si="1825"/>
        <v>18</v>
      </c>
      <c r="K4255" s="133">
        <f t="shared" si="1826"/>
        <v>8</v>
      </c>
      <c r="L4255" s="124">
        <f t="shared" si="1827"/>
        <v>1.00580146</v>
      </c>
      <c r="M4255" s="134">
        <f t="shared" si="1828"/>
        <v>1.0015998800000001</v>
      </c>
      <c r="N4255" s="134">
        <f t="shared" si="1829"/>
        <v>1.9138881573725401</v>
      </c>
      <c r="O4255" s="124">
        <f t="shared" si="1830"/>
        <v>1.9249915</v>
      </c>
      <c r="P4255" s="124"/>
      <c r="Q4255" s="125"/>
      <c r="R4255" s="126"/>
      <c r="S4255" s="124"/>
      <c r="T4255" s="135">
        <f t="shared" si="1844"/>
        <v>7.9699999999999993E-2</v>
      </c>
      <c r="U4255" s="125">
        <f t="shared" si="1831"/>
        <v>1748</v>
      </c>
      <c r="V4255" s="125">
        <v>252</v>
      </c>
      <c r="W4255" s="134">
        <f t="shared" si="1832"/>
        <v>1.7021868339999999</v>
      </c>
      <c r="X4255" s="18"/>
      <c r="Y4255" s="123">
        <f t="shared" si="1833"/>
        <v>67054.222907000003</v>
      </c>
      <c r="Z4255" s="123">
        <f t="shared" si="1834"/>
        <v>99540.566562882435</v>
      </c>
      <c r="AA4255" s="123">
        <f t="shared" si="1835"/>
        <v>1341.0844581400002</v>
      </c>
      <c r="AB4255" s="123">
        <f t="shared" si="1836"/>
        <v>57420.766216027674</v>
      </c>
      <c r="AC4255" s="123">
        <f t="shared" si="1837"/>
        <v>225356.64014405009</v>
      </c>
      <c r="AD4255" s="150">
        <f t="shared" si="1838"/>
        <v>87053.852995000008</v>
      </c>
      <c r="AE4255" s="150">
        <f t="shared" si="1839"/>
        <v>127231.50797429431</v>
      </c>
      <c r="AF4255" s="150">
        <f t="shared" si="1840"/>
        <v>1741.0770599000002</v>
      </c>
      <c r="AG4255" s="150">
        <f t="shared" si="1841"/>
        <v>73734.613486765011</v>
      </c>
      <c r="AH4255" s="150">
        <f t="shared" si="1842"/>
        <v>289761.05151595932</v>
      </c>
    </row>
    <row r="4256" spans="1:34" ht="15.75" x14ac:dyDescent="0.2">
      <c r="A4256" s="127">
        <f t="shared" si="1843"/>
        <v>45716</v>
      </c>
      <c r="B4256" s="165">
        <f t="shared" si="1819"/>
        <v>515560.57472358481</v>
      </c>
      <c r="C4256" s="124"/>
      <c r="D4256" s="128">
        <f t="shared" si="1820"/>
        <v>7111.86</v>
      </c>
      <c r="E4256" s="129">
        <f>VLOOKUP(A4255,[1]Plan1!$AY$80:$BA$314,3)</f>
        <v>7205.03</v>
      </c>
      <c r="F4256" s="130">
        <f t="shared" si="1821"/>
        <v>45706</v>
      </c>
      <c r="G4256" s="131">
        <f t="shared" si="1822"/>
        <v>1.3100651587629741E-2</v>
      </c>
      <c r="H4256" s="132">
        <f t="shared" si="1823"/>
        <v>45733</v>
      </c>
      <c r="I4256" s="132">
        <f t="shared" si="1824"/>
        <v>45733</v>
      </c>
      <c r="J4256" s="133">
        <f t="shared" si="1825"/>
        <v>18</v>
      </c>
      <c r="K4256" s="133">
        <f t="shared" si="1826"/>
        <v>9</v>
      </c>
      <c r="L4256" s="124">
        <f t="shared" si="1827"/>
        <v>1.0065290099999999</v>
      </c>
      <c r="M4256" s="134">
        <f t="shared" si="1828"/>
        <v>1.0015998800000001</v>
      </c>
      <c r="N4256" s="134">
        <f t="shared" si="1829"/>
        <v>1.9138881573725401</v>
      </c>
      <c r="O4256" s="124">
        <f t="shared" si="1830"/>
        <v>1.92638395</v>
      </c>
      <c r="P4256" s="124"/>
      <c r="Q4256" s="125"/>
      <c r="R4256" s="126"/>
      <c r="S4256" s="124"/>
      <c r="T4256" s="135">
        <f t="shared" si="1844"/>
        <v>7.9699999999999993E-2</v>
      </c>
      <c r="U4256" s="125">
        <f t="shared" si="1831"/>
        <v>1749</v>
      </c>
      <c r="V4256" s="125">
        <v>252</v>
      </c>
      <c r="W4256" s="134">
        <f t="shared" si="1832"/>
        <v>1.7027048849999999</v>
      </c>
      <c r="X4256" s="18"/>
      <c r="Y4256" s="123">
        <f t="shared" si="1833"/>
        <v>67054.222907000003</v>
      </c>
      <c r="Z4256" s="123">
        <f t="shared" si="1834"/>
        <v>99711.812407996869</v>
      </c>
      <c r="AA4256" s="123">
        <f t="shared" si="1835"/>
        <v>1341.0844581400002</v>
      </c>
      <c r="AB4256" s="123">
        <f t="shared" si="1836"/>
        <v>57443.11762366334</v>
      </c>
      <c r="AC4256" s="123">
        <f t="shared" si="1837"/>
        <v>225550.23739680019</v>
      </c>
      <c r="AD4256" s="150">
        <f t="shared" si="1838"/>
        <v>87053.852995000008</v>
      </c>
      <c r="AE4256" s="150">
        <f t="shared" si="1839"/>
        <v>127451.77583412122</v>
      </c>
      <c r="AF4256" s="150">
        <f t="shared" si="1840"/>
        <v>1741.0770599000002</v>
      </c>
      <c r="AG4256" s="150">
        <f t="shared" si="1841"/>
        <v>73763.631437763339</v>
      </c>
      <c r="AH4256" s="150">
        <f t="shared" si="1842"/>
        <v>290010.33732678462</v>
      </c>
    </row>
    <row r="4257" spans="1:34" ht="15.75" x14ac:dyDescent="0.2">
      <c r="A4257" s="127">
        <f t="shared" si="1843"/>
        <v>45717</v>
      </c>
      <c r="B4257" s="165">
        <f t="shared" si="1819"/>
        <v>516003.85711821914</v>
      </c>
      <c r="C4257" s="124"/>
      <c r="D4257" s="128">
        <f t="shared" si="1820"/>
        <v>7111.86</v>
      </c>
      <c r="E4257" s="129">
        <f>VLOOKUP(A4256,[1]Plan1!$AY$80:$BA$314,3)</f>
        <v>7205.03</v>
      </c>
      <c r="F4257" s="130">
        <f t="shared" si="1821"/>
        <v>45706</v>
      </c>
      <c r="G4257" s="131">
        <f t="shared" si="1822"/>
        <v>1.3100651587629741E-2</v>
      </c>
      <c r="H4257" s="132">
        <f t="shared" si="1823"/>
        <v>45733</v>
      </c>
      <c r="I4257" s="132">
        <f t="shared" si="1824"/>
        <v>45733</v>
      </c>
      <c r="J4257" s="133">
        <f t="shared" si="1825"/>
        <v>18</v>
      </c>
      <c r="K4257" s="133">
        <f t="shared" si="1826"/>
        <v>10</v>
      </c>
      <c r="L4257" s="124">
        <f t="shared" si="1827"/>
        <v>1.00725708</v>
      </c>
      <c r="M4257" s="134">
        <f t="shared" si="1828"/>
        <v>1.0015998800000001</v>
      </c>
      <c r="N4257" s="134">
        <f t="shared" si="1829"/>
        <v>1.9138881573725401</v>
      </c>
      <c r="O4257" s="124">
        <f t="shared" si="1830"/>
        <v>1.9277773899999999</v>
      </c>
      <c r="P4257" s="124"/>
      <c r="Q4257" s="125"/>
      <c r="R4257" s="126"/>
      <c r="S4257" s="124"/>
      <c r="T4257" s="135">
        <f t="shared" si="1844"/>
        <v>7.9699999999999993E-2</v>
      </c>
      <c r="U4257" s="125">
        <f t="shared" si="1831"/>
        <v>1750</v>
      </c>
      <c r="V4257" s="125">
        <v>252</v>
      </c>
      <c r="W4257" s="134">
        <f t="shared" si="1832"/>
        <v>1.703223095</v>
      </c>
      <c r="X4257" s="18"/>
      <c r="Y4257" s="123">
        <f t="shared" si="1833"/>
        <v>67054.222907000003</v>
      </c>
      <c r="Z4257" s="123">
        <f t="shared" si="1834"/>
        <v>99883.232918222187</v>
      </c>
      <c r="AA4257" s="123">
        <f t="shared" si="1835"/>
        <v>1341.0844581400002</v>
      </c>
      <c r="AB4257" s="123">
        <f t="shared" si="1836"/>
        <v>57465.469031299006</v>
      </c>
      <c r="AC4257" s="123">
        <f t="shared" si="1837"/>
        <v>225744.00931466118</v>
      </c>
      <c r="AD4257" s="150">
        <f t="shared" si="1838"/>
        <v>87053.852995000008</v>
      </c>
      <c r="AE4257" s="150">
        <f t="shared" si="1839"/>
        <v>127672.2683598962</v>
      </c>
      <c r="AF4257" s="150">
        <f t="shared" si="1840"/>
        <v>1741.0770599000002</v>
      </c>
      <c r="AG4257" s="150">
        <f t="shared" si="1841"/>
        <v>73792.649388761682</v>
      </c>
      <c r="AH4257" s="150">
        <f t="shared" si="1842"/>
        <v>290259.84780355793</v>
      </c>
    </row>
    <row r="4258" spans="1:34" ht="15.75" x14ac:dyDescent="0.2">
      <c r="A4258" s="127">
        <f t="shared" si="1843"/>
        <v>45718</v>
      </c>
      <c r="B4258" s="165">
        <f t="shared" si="1819"/>
        <v>516055.22647685313</v>
      </c>
      <c r="C4258" s="124"/>
      <c r="D4258" s="128">
        <f t="shared" si="1820"/>
        <v>7111.86</v>
      </c>
      <c r="E4258" s="129">
        <f>VLOOKUP(A4257,[1]Plan1!$AY$80:$BA$314,3)</f>
        <v>7205.03</v>
      </c>
      <c r="F4258" s="130">
        <f t="shared" si="1821"/>
        <v>45706</v>
      </c>
      <c r="G4258" s="131">
        <f t="shared" si="1822"/>
        <v>1.3100651587629741E-2</v>
      </c>
      <c r="H4258" s="132">
        <f t="shared" si="1823"/>
        <v>45733</v>
      </c>
      <c r="I4258" s="132">
        <f t="shared" si="1824"/>
        <v>45733</v>
      </c>
      <c r="J4258" s="133">
        <f t="shared" si="1825"/>
        <v>18</v>
      </c>
      <c r="K4258" s="133">
        <f t="shared" si="1826"/>
        <v>10</v>
      </c>
      <c r="L4258" s="124">
        <f t="shared" si="1827"/>
        <v>1.00725708</v>
      </c>
      <c r="M4258" s="134">
        <f t="shared" si="1828"/>
        <v>1.0015998800000001</v>
      </c>
      <c r="N4258" s="134">
        <f t="shared" si="1829"/>
        <v>1.9138881573725401</v>
      </c>
      <c r="O4258" s="124">
        <f t="shared" si="1830"/>
        <v>1.9277773899999999</v>
      </c>
      <c r="P4258" s="124"/>
      <c r="Q4258" s="125"/>
      <c r="R4258" s="126"/>
      <c r="S4258" s="124"/>
      <c r="T4258" s="135">
        <f t="shared" si="1844"/>
        <v>7.9699999999999993E-2</v>
      </c>
      <c r="U4258" s="125">
        <f t="shared" si="1831"/>
        <v>1750</v>
      </c>
      <c r="V4258" s="125">
        <v>252</v>
      </c>
      <c r="W4258" s="134">
        <f t="shared" si="1832"/>
        <v>1.703223095</v>
      </c>
      <c r="X4258" s="18"/>
      <c r="Y4258" s="123">
        <f t="shared" si="1833"/>
        <v>67054.222907000003</v>
      </c>
      <c r="Z4258" s="123">
        <f t="shared" si="1834"/>
        <v>99883.232918222187</v>
      </c>
      <c r="AA4258" s="123">
        <f t="shared" si="1835"/>
        <v>1341.0844581400002</v>
      </c>
      <c r="AB4258" s="123">
        <f t="shared" si="1836"/>
        <v>57487.820438934672</v>
      </c>
      <c r="AC4258" s="123">
        <f t="shared" si="1837"/>
        <v>225766.36072229684</v>
      </c>
      <c r="AD4258" s="150">
        <f t="shared" si="1838"/>
        <v>87053.852995000008</v>
      </c>
      <c r="AE4258" s="150">
        <f t="shared" si="1839"/>
        <v>127672.2683598962</v>
      </c>
      <c r="AF4258" s="150">
        <f t="shared" si="1840"/>
        <v>1741.0770599000002</v>
      </c>
      <c r="AG4258" s="150">
        <f t="shared" si="1841"/>
        <v>73821.66733976001</v>
      </c>
      <c r="AH4258" s="150">
        <f t="shared" si="1842"/>
        <v>290288.86575455626</v>
      </c>
    </row>
    <row r="4259" spans="1:34" ht="15.75" x14ac:dyDescent="0.2">
      <c r="A4259" s="127">
        <f t="shared" si="1843"/>
        <v>45719</v>
      </c>
      <c r="B4259" s="165">
        <f t="shared" si="1819"/>
        <v>516106.59583548713</v>
      </c>
      <c r="C4259" s="124"/>
      <c r="D4259" s="128">
        <f t="shared" si="1820"/>
        <v>7111.86</v>
      </c>
      <c r="E4259" s="129">
        <f>VLOOKUP(A4258,[1]Plan1!$AY$80:$BA$314,3)</f>
        <v>7205.03</v>
      </c>
      <c r="F4259" s="130">
        <f t="shared" si="1821"/>
        <v>45706</v>
      </c>
      <c r="G4259" s="131">
        <f t="shared" si="1822"/>
        <v>1.3100651587629741E-2</v>
      </c>
      <c r="H4259" s="132">
        <f t="shared" si="1823"/>
        <v>45733</v>
      </c>
      <c r="I4259" s="132">
        <f t="shared" si="1824"/>
        <v>45733</v>
      </c>
      <c r="J4259" s="133">
        <f t="shared" si="1825"/>
        <v>18</v>
      </c>
      <c r="K4259" s="133">
        <f t="shared" si="1826"/>
        <v>10</v>
      </c>
      <c r="L4259" s="124">
        <f t="shared" si="1827"/>
        <v>1.00725708</v>
      </c>
      <c r="M4259" s="134">
        <f t="shared" si="1828"/>
        <v>1.0015998800000001</v>
      </c>
      <c r="N4259" s="134">
        <f t="shared" si="1829"/>
        <v>1.9138881573725401</v>
      </c>
      <c r="O4259" s="124">
        <f t="shared" si="1830"/>
        <v>1.9277773899999999</v>
      </c>
      <c r="P4259" s="124"/>
      <c r="Q4259" s="125"/>
      <c r="R4259" s="126"/>
      <c r="S4259" s="124"/>
      <c r="T4259" s="135">
        <f t="shared" si="1844"/>
        <v>7.9699999999999993E-2</v>
      </c>
      <c r="U4259" s="125">
        <f t="shared" si="1831"/>
        <v>1750</v>
      </c>
      <c r="V4259" s="125">
        <v>252</v>
      </c>
      <c r="W4259" s="134">
        <f t="shared" si="1832"/>
        <v>1.703223095</v>
      </c>
      <c r="X4259" s="18"/>
      <c r="Y4259" s="123">
        <f t="shared" si="1833"/>
        <v>67054.222907000003</v>
      </c>
      <c r="Z4259" s="123">
        <f t="shared" si="1834"/>
        <v>99883.232918222187</v>
      </c>
      <c r="AA4259" s="123">
        <f t="shared" si="1835"/>
        <v>1341.0844581400002</v>
      </c>
      <c r="AB4259" s="123">
        <f t="shared" si="1836"/>
        <v>57510.171846570338</v>
      </c>
      <c r="AC4259" s="123">
        <f t="shared" si="1837"/>
        <v>225788.71212993251</v>
      </c>
      <c r="AD4259" s="150">
        <f t="shared" si="1838"/>
        <v>87053.852995000008</v>
      </c>
      <c r="AE4259" s="150">
        <f t="shared" si="1839"/>
        <v>127672.2683598962</v>
      </c>
      <c r="AF4259" s="150">
        <f t="shared" si="1840"/>
        <v>1741.0770599000002</v>
      </c>
      <c r="AG4259" s="150">
        <f t="shared" si="1841"/>
        <v>73850.685290758338</v>
      </c>
      <c r="AH4259" s="150">
        <f t="shared" si="1842"/>
        <v>290317.88370555459</v>
      </c>
    </row>
    <row r="4260" spans="1:34" ht="15.75" x14ac:dyDescent="0.2">
      <c r="A4260" s="127">
        <f t="shared" si="1843"/>
        <v>45720</v>
      </c>
      <c r="B4260" s="165">
        <f t="shared" si="1819"/>
        <v>516157.96519412112</v>
      </c>
      <c r="C4260" s="124"/>
      <c r="D4260" s="128">
        <f t="shared" si="1820"/>
        <v>7111.86</v>
      </c>
      <c r="E4260" s="129">
        <f>VLOOKUP(A4259,[1]Plan1!$AY$80:$BA$314,3)</f>
        <v>7205.03</v>
      </c>
      <c r="F4260" s="130">
        <f t="shared" si="1821"/>
        <v>45706</v>
      </c>
      <c r="G4260" s="131">
        <f t="shared" si="1822"/>
        <v>1.3100651587629741E-2</v>
      </c>
      <c r="H4260" s="132">
        <f t="shared" si="1823"/>
        <v>45733</v>
      </c>
      <c r="I4260" s="132">
        <f t="shared" si="1824"/>
        <v>45733</v>
      </c>
      <c r="J4260" s="133">
        <f t="shared" si="1825"/>
        <v>18</v>
      </c>
      <c r="K4260" s="133">
        <f t="shared" si="1826"/>
        <v>10</v>
      </c>
      <c r="L4260" s="124">
        <f t="shared" si="1827"/>
        <v>1.00725708</v>
      </c>
      <c r="M4260" s="134">
        <f t="shared" si="1828"/>
        <v>1.0015998800000001</v>
      </c>
      <c r="N4260" s="134">
        <f t="shared" si="1829"/>
        <v>1.9138881573725401</v>
      </c>
      <c r="O4260" s="124">
        <f t="shared" si="1830"/>
        <v>1.9277773899999999</v>
      </c>
      <c r="P4260" s="124"/>
      <c r="Q4260" s="125"/>
      <c r="R4260" s="126"/>
      <c r="S4260" s="124"/>
      <c r="T4260" s="135">
        <f t="shared" si="1844"/>
        <v>7.9699999999999993E-2</v>
      </c>
      <c r="U4260" s="125">
        <f t="shared" si="1831"/>
        <v>1750</v>
      </c>
      <c r="V4260" s="125">
        <v>252</v>
      </c>
      <c r="W4260" s="134">
        <f t="shared" si="1832"/>
        <v>1.703223095</v>
      </c>
      <c r="X4260" s="18"/>
      <c r="Y4260" s="123">
        <f t="shared" si="1833"/>
        <v>67054.222907000003</v>
      </c>
      <c r="Z4260" s="123">
        <f t="shared" si="1834"/>
        <v>99883.232918222187</v>
      </c>
      <c r="AA4260" s="123">
        <f t="shared" si="1835"/>
        <v>1341.0844581400002</v>
      </c>
      <c r="AB4260" s="123">
        <f t="shared" si="1836"/>
        <v>57532.523254206004</v>
      </c>
      <c r="AC4260" s="123">
        <f t="shared" si="1837"/>
        <v>225811.06353756817</v>
      </c>
      <c r="AD4260" s="150">
        <f t="shared" si="1838"/>
        <v>87053.852995000008</v>
      </c>
      <c r="AE4260" s="150">
        <f t="shared" si="1839"/>
        <v>127672.2683598962</v>
      </c>
      <c r="AF4260" s="150">
        <f t="shared" si="1840"/>
        <v>1741.0770599000002</v>
      </c>
      <c r="AG4260" s="150">
        <f t="shared" si="1841"/>
        <v>73879.703241756666</v>
      </c>
      <c r="AH4260" s="150">
        <f t="shared" si="1842"/>
        <v>290346.90165655292</v>
      </c>
    </row>
    <row r="4261" spans="1:34" ht="15.75" x14ac:dyDescent="0.2">
      <c r="A4261" s="127">
        <f t="shared" si="1843"/>
        <v>45721</v>
      </c>
      <c r="B4261" s="165">
        <f t="shared" si="1819"/>
        <v>516209.33455275511</v>
      </c>
      <c r="C4261" s="124"/>
      <c r="D4261" s="128">
        <f t="shared" si="1820"/>
        <v>7111.86</v>
      </c>
      <c r="E4261" s="129">
        <f>VLOOKUP(A4260,[1]Plan1!$AY$80:$BA$314,3)</f>
        <v>7205.03</v>
      </c>
      <c r="F4261" s="130">
        <f t="shared" si="1821"/>
        <v>45706</v>
      </c>
      <c r="G4261" s="131">
        <f t="shared" si="1822"/>
        <v>1.3100651587629741E-2</v>
      </c>
      <c r="H4261" s="132">
        <f t="shared" si="1823"/>
        <v>45733</v>
      </c>
      <c r="I4261" s="132">
        <f t="shared" si="1824"/>
        <v>45733</v>
      </c>
      <c r="J4261" s="133">
        <f t="shared" si="1825"/>
        <v>18</v>
      </c>
      <c r="K4261" s="133">
        <f t="shared" si="1826"/>
        <v>10</v>
      </c>
      <c r="L4261" s="124">
        <f t="shared" si="1827"/>
        <v>1.00725708</v>
      </c>
      <c r="M4261" s="134">
        <f t="shared" si="1828"/>
        <v>1.0015998800000001</v>
      </c>
      <c r="N4261" s="134">
        <f t="shared" si="1829"/>
        <v>1.9138881573725401</v>
      </c>
      <c r="O4261" s="124">
        <f t="shared" si="1830"/>
        <v>1.9277773899999999</v>
      </c>
      <c r="P4261" s="124"/>
      <c r="Q4261" s="125"/>
      <c r="R4261" s="126"/>
      <c r="S4261" s="124"/>
      <c r="T4261" s="135">
        <f t="shared" si="1844"/>
        <v>7.9699999999999993E-2</v>
      </c>
      <c r="U4261" s="125">
        <f t="shared" si="1831"/>
        <v>1750</v>
      </c>
      <c r="V4261" s="125">
        <v>252</v>
      </c>
      <c r="W4261" s="134">
        <f t="shared" si="1832"/>
        <v>1.703223095</v>
      </c>
      <c r="X4261" s="18"/>
      <c r="Y4261" s="123">
        <f t="shared" si="1833"/>
        <v>67054.222907000003</v>
      </c>
      <c r="Z4261" s="123">
        <f t="shared" si="1834"/>
        <v>99883.232918222187</v>
      </c>
      <c r="AA4261" s="123">
        <f t="shared" si="1835"/>
        <v>1341.0844581400002</v>
      </c>
      <c r="AB4261" s="123">
        <f t="shared" si="1836"/>
        <v>57554.874661841663</v>
      </c>
      <c r="AC4261" s="123">
        <f t="shared" si="1837"/>
        <v>225833.41494520384</v>
      </c>
      <c r="AD4261" s="150">
        <f t="shared" si="1838"/>
        <v>87053.852995000008</v>
      </c>
      <c r="AE4261" s="150">
        <f t="shared" si="1839"/>
        <v>127672.2683598962</v>
      </c>
      <c r="AF4261" s="150">
        <f t="shared" si="1840"/>
        <v>1741.0770599000002</v>
      </c>
      <c r="AG4261" s="150">
        <f t="shared" si="1841"/>
        <v>73908.721192755009</v>
      </c>
      <c r="AH4261" s="150">
        <f t="shared" si="1842"/>
        <v>290375.91960755124</v>
      </c>
    </row>
    <row r="4262" spans="1:34" ht="15.75" x14ac:dyDescent="0.2">
      <c r="A4262" s="127">
        <f t="shared" si="1843"/>
        <v>45722</v>
      </c>
      <c r="B4262" s="165">
        <f t="shared" ref="B4262:B4325" si="1845">AC4262+AH4262</f>
        <v>516653.02202736237</v>
      </c>
      <c r="C4262" s="124"/>
      <c r="D4262" s="128">
        <f t="shared" ref="D4262:D4325" si="1846">IF(E4262=E4261,D4261,E4261)</f>
        <v>7111.86</v>
      </c>
      <c r="E4262" s="129">
        <f>VLOOKUP(A4261,[1]Plan1!$AY$80:$BA$314,3)</f>
        <v>7205.03</v>
      </c>
      <c r="F4262" s="130">
        <f t="shared" ref="F4262:F4325" si="1847">IF(D4262=D4261,F4261,A4262)</f>
        <v>45706</v>
      </c>
      <c r="G4262" s="131">
        <f t="shared" ref="G4262:G4325" si="1848">(E4262/D4262)-1</f>
        <v>1.3100651587629741E-2</v>
      </c>
      <c r="H4262" s="132">
        <f t="shared" ref="H4262:H4325" si="1849">IF(DAY(A4262)=15,VLOOKUP(A4262,AO$118:AT$450,4),H4261)</f>
        <v>45733</v>
      </c>
      <c r="I4262" s="132">
        <f t="shared" ref="I4262:I4325" si="1850">IF(A4262&gt;I4261,H4262,I4261)</f>
        <v>45733</v>
      </c>
      <c r="J4262" s="133">
        <f t="shared" ref="J4262:J4325" si="1851">IF(I4262=I4261,J4261,NETWORKDAYS(I4261,I4262,$AK$118:$AK$502)-1)</f>
        <v>18</v>
      </c>
      <c r="K4262" s="133">
        <f t="shared" ref="K4262:K4325" si="1852">(J4262-(NETWORKDAYS(A4262,I4262,AK$118:AK$502)-1))</f>
        <v>11</v>
      </c>
      <c r="L4262" s="124">
        <f t="shared" ref="L4262:L4325" si="1853">TRUNC((E4262/D4262)^TRUNC((K4262/J4262),9),8)</f>
        <v>1.00798568</v>
      </c>
      <c r="M4262" s="134">
        <f t="shared" ref="M4262:M4325" si="1854">IF(I4262&gt;I4261,L4261,M4261)</f>
        <v>1.0015998800000001</v>
      </c>
      <c r="N4262" s="134">
        <f t="shared" ref="N4262:N4325" si="1855">IF(I4262&gt;I4261,N4261*M4262,N4261)</f>
        <v>1.9138881573725401</v>
      </c>
      <c r="O4262" s="124">
        <f t="shared" ref="O4262:O4325" si="1856">TRUNC(TRUNC((L4262*N4262),15),8)</f>
        <v>1.9291718499999999</v>
      </c>
      <c r="P4262" s="124"/>
      <c r="Q4262" s="125"/>
      <c r="R4262" s="126"/>
      <c r="S4262" s="124"/>
      <c r="T4262" s="135">
        <f t="shared" si="1844"/>
        <v>7.9699999999999993E-2</v>
      </c>
      <c r="U4262" s="125">
        <f t="shared" ref="U4262:U4325" si="1857">IF(Q4261&gt;0,1,IF(K4262=K4261,U4261,U4261+1))</f>
        <v>1751</v>
      </c>
      <c r="V4262" s="125">
        <v>252</v>
      </c>
      <c r="W4262" s="134">
        <f t="shared" ref="W4262:W4325" si="1858">ROUND((1+T4262)^TRUNC((U4262/V4262),9),9)</f>
        <v>1.703741462</v>
      </c>
      <c r="X4262" s="18"/>
      <c r="Y4262" s="123">
        <f t="shared" ref="Y4262:Y4325" si="1859">S$1686+X$1686</f>
        <v>67054.222907000003</v>
      </c>
      <c r="Z4262" s="123">
        <f t="shared" ref="Z4262:Z4325" si="1860">(((O4262/O$1686)*W4262*W$1714)-1)*Y4262</f>
        <v>100054.83060810027</v>
      </c>
      <c r="AA4262" s="123">
        <f t="shared" ref="AA4262:AA4325" si="1861">0.02*Y4262</f>
        <v>1341.0844581400002</v>
      </c>
      <c r="AB4262" s="123">
        <f t="shared" ref="AB4262:AB4325" si="1862">0.01*((A4262-A$1686)/30)*Y4262</f>
        <v>57577.226069477329</v>
      </c>
      <c r="AC4262" s="123">
        <f t="shared" ref="AC4262:AC4325" si="1863">SUM(Y4262:AB4262)</f>
        <v>226027.36404271759</v>
      </c>
      <c r="AD4262" s="150">
        <f t="shared" ref="AD4262:AD4325" si="1864">S$1714+X$1714</f>
        <v>87053.852995000008</v>
      </c>
      <c r="AE4262" s="150">
        <f t="shared" ref="AE4262:AE4325" si="1865">(((O4262/O$1714)*W4262)-1)*AD4262</f>
        <v>127892.98878599139</v>
      </c>
      <c r="AF4262" s="150">
        <f t="shared" ref="AF4262:AF4325" si="1866">0.02*AD4262</f>
        <v>1741.0770599000002</v>
      </c>
      <c r="AG4262" s="150">
        <f t="shared" ref="AG4262:AG4325" si="1867">0.01*((A4262-A$1714)/30)*AD4262</f>
        <v>73937.739143753352</v>
      </c>
      <c r="AH4262" s="150">
        <f t="shared" ref="AH4262:AH4325" si="1868">SUM(AD4262:AG4262)</f>
        <v>290625.65798464476</v>
      </c>
    </row>
    <row r="4263" spans="1:34" ht="15.75" x14ac:dyDescent="0.2">
      <c r="A4263" s="127">
        <f t="shared" si="1843"/>
        <v>45723</v>
      </c>
      <c r="B4263" s="165">
        <f t="shared" si="1845"/>
        <v>517097.10912402358</v>
      </c>
      <c r="C4263" s="124"/>
      <c r="D4263" s="128">
        <f t="shared" si="1846"/>
        <v>7111.86</v>
      </c>
      <c r="E4263" s="129">
        <f>VLOOKUP(A4262,[1]Plan1!$AY$80:$BA$314,3)</f>
        <v>7205.03</v>
      </c>
      <c r="F4263" s="130">
        <f t="shared" si="1847"/>
        <v>45706</v>
      </c>
      <c r="G4263" s="131">
        <f t="shared" si="1848"/>
        <v>1.3100651587629741E-2</v>
      </c>
      <c r="H4263" s="132">
        <f t="shared" si="1849"/>
        <v>45733</v>
      </c>
      <c r="I4263" s="132">
        <f t="shared" si="1850"/>
        <v>45733</v>
      </c>
      <c r="J4263" s="133">
        <f t="shared" si="1851"/>
        <v>18</v>
      </c>
      <c r="K4263" s="133">
        <f t="shared" si="1852"/>
        <v>12</v>
      </c>
      <c r="L4263" s="124">
        <f t="shared" si="1853"/>
        <v>1.0087147999999999</v>
      </c>
      <c r="M4263" s="134">
        <f t="shared" si="1854"/>
        <v>1.0015998800000001</v>
      </c>
      <c r="N4263" s="134">
        <f t="shared" si="1855"/>
        <v>1.9138881573725401</v>
      </c>
      <c r="O4263" s="124">
        <f t="shared" si="1856"/>
        <v>1.9305673000000001</v>
      </c>
      <c r="P4263" s="124"/>
      <c r="Q4263" s="125"/>
      <c r="R4263" s="126"/>
      <c r="S4263" s="124"/>
      <c r="T4263" s="135">
        <f t="shared" si="1844"/>
        <v>7.9699999999999993E-2</v>
      </c>
      <c r="U4263" s="125">
        <f t="shared" si="1857"/>
        <v>1752</v>
      </c>
      <c r="V4263" s="125">
        <v>252</v>
      </c>
      <c r="W4263" s="134">
        <f t="shared" si="1858"/>
        <v>1.7042599869999999</v>
      </c>
      <c r="X4263" s="18"/>
      <c r="Y4263" s="123">
        <f t="shared" si="1859"/>
        <v>67054.222907000003</v>
      </c>
      <c r="Z4263" s="123">
        <f t="shared" si="1860"/>
        <v>100226.60309036876</v>
      </c>
      <c r="AA4263" s="123">
        <f t="shared" si="1861"/>
        <v>1341.0844581400002</v>
      </c>
      <c r="AB4263" s="123">
        <f t="shared" si="1862"/>
        <v>57599.577477113009</v>
      </c>
      <c r="AC4263" s="123">
        <f t="shared" si="1863"/>
        <v>226221.48793262179</v>
      </c>
      <c r="AD4263" s="150">
        <f t="shared" si="1864"/>
        <v>87053.852995000008</v>
      </c>
      <c r="AE4263" s="150">
        <f t="shared" si="1865"/>
        <v>128113.93404175012</v>
      </c>
      <c r="AF4263" s="150">
        <f t="shared" si="1866"/>
        <v>1741.0770599000002</v>
      </c>
      <c r="AG4263" s="150">
        <f t="shared" si="1867"/>
        <v>73966.75709475168</v>
      </c>
      <c r="AH4263" s="150">
        <f t="shared" si="1868"/>
        <v>290875.62119140179</v>
      </c>
    </row>
    <row r="4264" spans="1:34" ht="15.75" x14ac:dyDescent="0.2">
      <c r="A4264" s="127">
        <f t="shared" si="1843"/>
        <v>45724</v>
      </c>
      <c r="B4264" s="165">
        <f t="shared" si="1845"/>
        <v>517541.60600673285</v>
      </c>
      <c r="C4264" s="124"/>
      <c r="D4264" s="128">
        <f t="shared" si="1846"/>
        <v>7111.86</v>
      </c>
      <c r="E4264" s="129">
        <f>VLOOKUP(A4263,[1]Plan1!$AY$80:$BA$314,3)</f>
        <v>7205.03</v>
      </c>
      <c r="F4264" s="130">
        <f t="shared" si="1847"/>
        <v>45706</v>
      </c>
      <c r="G4264" s="131">
        <f t="shared" si="1848"/>
        <v>1.3100651587629741E-2</v>
      </c>
      <c r="H4264" s="132">
        <f t="shared" si="1849"/>
        <v>45733</v>
      </c>
      <c r="I4264" s="132">
        <f t="shared" si="1850"/>
        <v>45733</v>
      </c>
      <c r="J4264" s="133">
        <f t="shared" si="1851"/>
        <v>18</v>
      </c>
      <c r="K4264" s="133">
        <f t="shared" si="1852"/>
        <v>13</v>
      </c>
      <c r="L4264" s="124">
        <f t="shared" si="1853"/>
        <v>1.0094444600000001</v>
      </c>
      <c r="M4264" s="134">
        <f t="shared" si="1854"/>
        <v>1.0015998800000001</v>
      </c>
      <c r="N4264" s="134">
        <f t="shared" si="1855"/>
        <v>1.9138881573725401</v>
      </c>
      <c r="O4264" s="124">
        <f t="shared" si="1856"/>
        <v>1.93196379</v>
      </c>
      <c r="P4264" s="124"/>
      <c r="Q4264" s="125"/>
      <c r="R4264" s="126"/>
      <c r="S4264" s="124"/>
      <c r="T4264" s="135">
        <f t="shared" si="1844"/>
        <v>7.9699999999999993E-2</v>
      </c>
      <c r="U4264" s="125">
        <f t="shared" si="1857"/>
        <v>1753</v>
      </c>
      <c r="V4264" s="125">
        <v>252</v>
      </c>
      <c r="W4264" s="134">
        <f t="shared" si="1858"/>
        <v>1.7047786700000001</v>
      </c>
      <c r="X4264" s="18"/>
      <c r="Y4264" s="123">
        <f t="shared" si="1859"/>
        <v>67054.222907000003</v>
      </c>
      <c r="Z4264" s="123">
        <f t="shared" si="1860"/>
        <v>100398.55481070028</v>
      </c>
      <c r="AA4264" s="123">
        <f t="shared" si="1861"/>
        <v>1341.0844581400002</v>
      </c>
      <c r="AB4264" s="123">
        <f t="shared" si="1862"/>
        <v>57621.928884748675</v>
      </c>
      <c r="AC4264" s="123">
        <f t="shared" si="1863"/>
        <v>226415.79106058896</v>
      </c>
      <c r="AD4264" s="150">
        <f t="shared" si="1864"/>
        <v>87053.852995000008</v>
      </c>
      <c r="AE4264" s="150">
        <f t="shared" si="1865"/>
        <v>128335.10984549388</v>
      </c>
      <c r="AF4264" s="150">
        <f t="shared" si="1866"/>
        <v>1741.0770599000002</v>
      </c>
      <c r="AG4264" s="150">
        <f t="shared" si="1867"/>
        <v>73995.775045750008</v>
      </c>
      <c r="AH4264" s="150">
        <f t="shared" si="1868"/>
        <v>291125.81494614389</v>
      </c>
    </row>
    <row r="4265" spans="1:34" ht="15.75" x14ac:dyDescent="0.2">
      <c r="A4265" s="127">
        <f t="shared" si="1843"/>
        <v>45725</v>
      </c>
      <c r="B4265" s="165">
        <f t="shared" si="1845"/>
        <v>517592.9753653669</v>
      </c>
      <c r="C4265" s="124"/>
      <c r="D4265" s="128">
        <f t="shared" si="1846"/>
        <v>7111.86</v>
      </c>
      <c r="E4265" s="129">
        <f>VLOOKUP(A4264,[1]Plan1!$AY$80:$BA$314,3)</f>
        <v>7205.03</v>
      </c>
      <c r="F4265" s="130">
        <f t="shared" si="1847"/>
        <v>45706</v>
      </c>
      <c r="G4265" s="131">
        <f t="shared" si="1848"/>
        <v>1.3100651587629741E-2</v>
      </c>
      <c r="H4265" s="132">
        <f t="shared" si="1849"/>
        <v>45733</v>
      </c>
      <c r="I4265" s="132">
        <f t="shared" si="1850"/>
        <v>45733</v>
      </c>
      <c r="J4265" s="133">
        <f t="shared" si="1851"/>
        <v>18</v>
      </c>
      <c r="K4265" s="133">
        <f t="shared" si="1852"/>
        <v>13</v>
      </c>
      <c r="L4265" s="124">
        <f t="shared" si="1853"/>
        <v>1.0094444600000001</v>
      </c>
      <c r="M4265" s="134">
        <f t="shared" si="1854"/>
        <v>1.0015998800000001</v>
      </c>
      <c r="N4265" s="134">
        <f t="shared" si="1855"/>
        <v>1.9138881573725401</v>
      </c>
      <c r="O4265" s="124">
        <f t="shared" si="1856"/>
        <v>1.93196379</v>
      </c>
      <c r="P4265" s="124"/>
      <c r="Q4265" s="125"/>
      <c r="R4265" s="126"/>
      <c r="S4265" s="124"/>
      <c r="T4265" s="135">
        <f t="shared" si="1844"/>
        <v>7.9699999999999993E-2</v>
      </c>
      <c r="U4265" s="125">
        <f t="shared" si="1857"/>
        <v>1753</v>
      </c>
      <c r="V4265" s="125">
        <v>252</v>
      </c>
      <c r="W4265" s="134">
        <f t="shared" si="1858"/>
        <v>1.7047786700000001</v>
      </c>
      <c r="X4265" s="18"/>
      <c r="Y4265" s="123">
        <f t="shared" si="1859"/>
        <v>67054.222907000003</v>
      </c>
      <c r="Z4265" s="123">
        <f t="shared" si="1860"/>
        <v>100398.55481070028</v>
      </c>
      <c r="AA4265" s="123">
        <f t="shared" si="1861"/>
        <v>1341.0844581400002</v>
      </c>
      <c r="AB4265" s="123">
        <f t="shared" si="1862"/>
        <v>57644.280292384341</v>
      </c>
      <c r="AC4265" s="123">
        <f t="shared" si="1863"/>
        <v>226438.14246822463</v>
      </c>
      <c r="AD4265" s="150">
        <f t="shared" si="1864"/>
        <v>87053.852995000008</v>
      </c>
      <c r="AE4265" s="150">
        <f t="shared" si="1865"/>
        <v>128335.10984549388</v>
      </c>
      <c r="AF4265" s="150">
        <f t="shared" si="1866"/>
        <v>1741.0770599000002</v>
      </c>
      <c r="AG4265" s="150">
        <f t="shared" si="1867"/>
        <v>74024.792996748351</v>
      </c>
      <c r="AH4265" s="150">
        <f t="shared" si="1868"/>
        <v>291154.83289714227</v>
      </c>
    </row>
    <row r="4266" spans="1:34" ht="15.75" x14ac:dyDescent="0.2">
      <c r="A4266" s="127">
        <f t="shared" si="1843"/>
        <v>45726</v>
      </c>
      <c r="B4266" s="165">
        <f t="shared" si="1845"/>
        <v>517644.34472400078</v>
      </c>
      <c r="C4266" s="124"/>
      <c r="D4266" s="128">
        <f t="shared" si="1846"/>
        <v>7111.86</v>
      </c>
      <c r="E4266" s="129">
        <f>VLOOKUP(A4265,[1]Plan1!$AY$80:$BA$314,3)</f>
        <v>7205.03</v>
      </c>
      <c r="F4266" s="130">
        <f t="shared" si="1847"/>
        <v>45706</v>
      </c>
      <c r="G4266" s="131">
        <f t="shared" si="1848"/>
        <v>1.3100651587629741E-2</v>
      </c>
      <c r="H4266" s="132">
        <f t="shared" si="1849"/>
        <v>45733</v>
      </c>
      <c r="I4266" s="132">
        <f t="shared" si="1850"/>
        <v>45733</v>
      </c>
      <c r="J4266" s="133">
        <f t="shared" si="1851"/>
        <v>18</v>
      </c>
      <c r="K4266" s="133">
        <f t="shared" si="1852"/>
        <v>13</v>
      </c>
      <c r="L4266" s="124">
        <f t="shared" si="1853"/>
        <v>1.0094444600000001</v>
      </c>
      <c r="M4266" s="134">
        <f t="shared" si="1854"/>
        <v>1.0015998800000001</v>
      </c>
      <c r="N4266" s="134">
        <f t="shared" si="1855"/>
        <v>1.9138881573725401</v>
      </c>
      <c r="O4266" s="124">
        <f t="shared" si="1856"/>
        <v>1.93196379</v>
      </c>
      <c r="P4266" s="124"/>
      <c r="Q4266" s="125"/>
      <c r="R4266" s="126"/>
      <c r="S4266" s="124"/>
      <c r="T4266" s="135">
        <f t="shared" si="1844"/>
        <v>7.9699999999999993E-2</v>
      </c>
      <c r="U4266" s="125">
        <f t="shared" si="1857"/>
        <v>1753</v>
      </c>
      <c r="V4266" s="125">
        <v>252</v>
      </c>
      <c r="W4266" s="134">
        <f t="shared" si="1858"/>
        <v>1.7047786700000001</v>
      </c>
      <c r="X4266" s="18"/>
      <c r="Y4266" s="123">
        <f t="shared" si="1859"/>
        <v>67054.222907000003</v>
      </c>
      <c r="Z4266" s="123">
        <f t="shared" si="1860"/>
        <v>100398.55481070028</v>
      </c>
      <c r="AA4266" s="123">
        <f t="shared" si="1861"/>
        <v>1341.0844581400002</v>
      </c>
      <c r="AB4266" s="123">
        <f t="shared" si="1862"/>
        <v>57666.63170002</v>
      </c>
      <c r="AC4266" s="123">
        <f t="shared" si="1863"/>
        <v>226460.49387586027</v>
      </c>
      <c r="AD4266" s="150">
        <f t="shared" si="1864"/>
        <v>87053.852995000008</v>
      </c>
      <c r="AE4266" s="150">
        <f t="shared" si="1865"/>
        <v>128335.10984549388</v>
      </c>
      <c r="AF4266" s="150">
        <f t="shared" si="1866"/>
        <v>1741.0770599000002</v>
      </c>
      <c r="AG4266" s="150">
        <f t="shared" si="1867"/>
        <v>74053.810947746679</v>
      </c>
      <c r="AH4266" s="150">
        <f t="shared" si="1868"/>
        <v>291183.85084814054</v>
      </c>
    </row>
    <row r="4267" spans="1:34" ht="15.75" x14ac:dyDescent="0.2">
      <c r="A4267" s="127">
        <f t="shared" si="1843"/>
        <v>45727</v>
      </c>
      <c r="B4267" s="165">
        <f t="shared" si="1845"/>
        <v>518089.24350418663</v>
      </c>
      <c r="C4267" s="124"/>
      <c r="D4267" s="128">
        <f t="shared" si="1846"/>
        <v>7111.86</v>
      </c>
      <c r="E4267" s="129">
        <f>VLOOKUP(A4266,[1]Plan1!$AY$80:$BA$314,3)</f>
        <v>7205.03</v>
      </c>
      <c r="F4267" s="130">
        <f t="shared" si="1847"/>
        <v>45706</v>
      </c>
      <c r="G4267" s="131">
        <f t="shared" si="1848"/>
        <v>1.3100651587629741E-2</v>
      </c>
      <c r="H4267" s="132">
        <f t="shared" si="1849"/>
        <v>45733</v>
      </c>
      <c r="I4267" s="132">
        <f t="shared" si="1850"/>
        <v>45733</v>
      </c>
      <c r="J4267" s="133">
        <f t="shared" si="1851"/>
        <v>18</v>
      </c>
      <c r="K4267" s="133">
        <f t="shared" si="1852"/>
        <v>14</v>
      </c>
      <c r="L4267" s="124">
        <f t="shared" si="1853"/>
        <v>1.01017464</v>
      </c>
      <c r="M4267" s="134">
        <f t="shared" si="1854"/>
        <v>1.0015998800000001</v>
      </c>
      <c r="N4267" s="134">
        <f t="shared" si="1855"/>
        <v>1.9138881573725401</v>
      </c>
      <c r="O4267" s="124">
        <f t="shared" si="1856"/>
        <v>1.93336128</v>
      </c>
      <c r="P4267" s="124"/>
      <c r="Q4267" s="125"/>
      <c r="R4267" s="126"/>
      <c r="S4267" s="124"/>
      <c r="T4267" s="135">
        <f t="shared" si="1844"/>
        <v>7.9699999999999993E-2</v>
      </c>
      <c r="U4267" s="125">
        <f t="shared" si="1857"/>
        <v>1754</v>
      </c>
      <c r="V4267" s="125">
        <v>252</v>
      </c>
      <c r="W4267" s="134">
        <f t="shared" si="1858"/>
        <v>1.7052975100000001</v>
      </c>
      <c r="X4267" s="18"/>
      <c r="Y4267" s="123">
        <f t="shared" si="1859"/>
        <v>67054.222907000003</v>
      </c>
      <c r="Z4267" s="123">
        <f t="shared" si="1860"/>
        <v>100570.68231867894</v>
      </c>
      <c r="AA4267" s="123">
        <f t="shared" si="1861"/>
        <v>1341.0844581400002</v>
      </c>
      <c r="AB4267" s="123">
        <f t="shared" si="1862"/>
        <v>57688.983107655666</v>
      </c>
      <c r="AC4267" s="123">
        <f t="shared" si="1863"/>
        <v>226654.97279147457</v>
      </c>
      <c r="AD4267" s="150">
        <f t="shared" si="1864"/>
        <v>87053.852995000008</v>
      </c>
      <c r="AE4267" s="150">
        <f t="shared" si="1865"/>
        <v>128556.51175906707</v>
      </c>
      <c r="AF4267" s="150">
        <f t="shared" si="1866"/>
        <v>1741.0770599000002</v>
      </c>
      <c r="AG4267" s="150">
        <f t="shared" si="1867"/>
        <v>74082.828898745007</v>
      </c>
      <c r="AH4267" s="150">
        <f t="shared" si="1868"/>
        <v>291434.27071271208</v>
      </c>
    </row>
    <row r="4268" spans="1:34" ht="15.75" x14ac:dyDescent="0.2">
      <c r="A4268" s="127">
        <f t="shared" si="1843"/>
        <v>45728</v>
      </c>
      <c r="B4268" s="165">
        <f t="shared" si="1845"/>
        <v>518534.54488907778</v>
      </c>
      <c r="C4268" s="124"/>
      <c r="D4268" s="128">
        <f t="shared" si="1846"/>
        <v>7111.86</v>
      </c>
      <c r="E4268" s="129">
        <f>VLOOKUP(A4267,[1]Plan1!$AY$80:$BA$314,3)</f>
        <v>7205.03</v>
      </c>
      <c r="F4268" s="130">
        <f t="shared" si="1847"/>
        <v>45706</v>
      </c>
      <c r="G4268" s="131">
        <f t="shared" si="1848"/>
        <v>1.3100651587629741E-2</v>
      </c>
      <c r="H4268" s="132">
        <f t="shared" si="1849"/>
        <v>45733</v>
      </c>
      <c r="I4268" s="132">
        <f t="shared" si="1850"/>
        <v>45733</v>
      </c>
      <c r="J4268" s="133">
        <f t="shared" si="1851"/>
        <v>18</v>
      </c>
      <c r="K4268" s="133">
        <f t="shared" si="1852"/>
        <v>15</v>
      </c>
      <c r="L4268" s="124">
        <f t="shared" si="1853"/>
        <v>1.01090535</v>
      </c>
      <c r="M4268" s="134">
        <f t="shared" si="1854"/>
        <v>1.0015998800000001</v>
      </c>
      <c r="N4268" s="134">
        <f t="shared" si="1855"/>
        <v>1.9138881573725401</v>
      </c>
      <c r="O4268" s="124">
        <f t="shared" si="1856"/>
        <v>1.9347597700000001</v>
      </c>
      <c r="P4268" s="124"/>
      <c r="Q4268" s="125"/>
      <c r="R4268" s="126"/>
      <c r="S4268" s="124"/>
      <c r="T4268" s="135">
        <f t="shared" si="1844"/>
        <v>7.9699999999999993E-2</v>
      </c>
      <c r="U4268" s="125">
        <f t="shared" si="1857"/>
        <v>1755</v>
      </c>
      <c r="V4268" s="125">
        <v>252</v>
      </c>
      <c r="W4268" s="134">
        <f t="shared" si="1858"/>
        <v>1.7058165089999999</v>
      </c>
      <c r="X4268" s="18"/>
      <c r="Y4268" s="123">
        <f t="shared" si="1859"/>
        <v>67054.222907000003</v>
      </c>
      <c r="Z4268" s="123">
        <f t="shared" si="1860"/>
        <v>100742.98592364253</v>
      </c>
      <c r="AA4268" s="123">
        <f t="shared" si="1861"/>
        <v>1341.0844581400002</v>
      </c>
      <c r="AB4268" s="123">
        <f t="shared" si="1862"/>
        <v>57711.334515291339</v>
      </c>
      <c r="AC4268" s="123">
        <f t="shared" si="1863"/>
        <v>226849.62780407385</v>
      </c>
      <c r="AD4268" s="150">
        <f t="shared" si="1864"/>
        <v>87053.852995000008</v>
      </c>
      <c r="AE4268" s="150">
        <f t="shared" si="1865"/>
        <v>128778.14018036057</v>
      </c>
      <c r="AF4268" s="150">
        <f t="shared" si="1866"/>
        <v>1741.0770599000002</v>
      </c>
      <c r="AG4268" s="150">
        <f t="shared" si="1867"/>
        <v>74111.84684974335</v>
      </c>
      <c r="AH4268" s="150">
        <f t="shared" si="1868"/>
        <v>291684.91708500392</v>
      </c>
    </row>
    <row r="4269" spans="1:34" ht="15.75" x14ac:dyDescent="0.2">
      <c r="A4269" s="127">
        <f t="shared" si="1843"/>
        <v>45729</v>
      </c>
      <c r="B4269" s="165">
        <f t="shared" si="1845"/>
        <v>518980.25067051343</v>
      </c>
      <c r="C4269" s="124"/>
      <c r="D4269" s="128">
        <f t="shared" si="1846"/>
        <v>7111.86</v>
      </c>
      <c r="E4269" s="129">
        <f>VLOOKUP(A4268,[1]Plan1!$AY$80:$BA$314,3)</f>
        <v>7205.03</v>
      </c>
      <c r="F4269" s="130">
        <f t="shared" si="1847"/>
        <v>45706</v>
      </c>
      <c r="G4269" s="131">
        <f t="shared" si="1848"/>
        <v>1.3100651587629741E-2</v>
      </c>
      <c r="H4269" s="132">
        <f t="shared" si="1849"/>
        <v>45733</v>
      </c>
      <c r="I4269" s="132">
        <f t="shared" si="1850"/>
        <v>45733</v>
      </c>
      <c r="J4269" s="133">
        <f t="shared" si="1851"/>
        <v>18</v>
      </c>
      <c r="K4269" s="133">
        <f t="shared" si="1852"/>
        <v>16</v>
      </c>
      <c r="L4269" s="124">
        <f t="shared" si="1853"/>
        <v>1.01163658</v>
      </c>
      <c r="M4269" s="134">
        <f t="shared" si="1854"/>
        <v>1.0015998800000001</v>
      </c>
      <c r="N4269" s="134">
        <f t="shared" si="1855"/>
        <v>1.9138881573725401</v>
      </c>
      <c r="O4269" s="124">
        <f t="shared" si="1856"/>
        <v>1.9361592700000001</v>
      </c>
      <c r="P4269" s="124"/>
      <c r="Q4269" s="125"/>
      <c r="R4269" s="126"/>
      <c r="S4269" s="124"/>
      <c r="T4269" s="135">
        <f t="shared" si="1844"/>
        <v>7.9699999999999993E-2</v>
      </c>
      <c r="U4269" s="125">
        <f t="shared" si="1857"/>
        <v>1756</v>
      </c>
      <c r="V4269" s="125">
        <v>252</v>
      </c>
      <c r="W4269" s="134">
        <f t="shared" si="1858"/>
        <v>1.7063356649999999</v>
      </c>
      <c r="X4269" s="18"/>
      <c r="Y4269" s="123">
        <f t="shared" si="1859"/>
        <v>67054.222907000003</v>
      </c>
      <c r="Z4269" s="123">
        <f t="shared" si="1860"/>
        <v>100915.46640933126</v>
      </c>
      <c r="AA4269" s="123">
        <f t="shared" si="1861"/>
        <v>1341.0844581400002</v>
      </c>
      <c r="AB4269" s="123">
        <f t="shared" si="1862"/>
        <v>57733.685922927005</v>
      </c>
      <c r="AC4269" s="123">
        <f t="shared" si="1863"/>
        <v>227044.45969739824</v>
      </c>
      <c r="AD4269" s="150">
        <f t="shared" si="1864"/>
        <v>87053.852995000008</v>
      </c>
      <c r="AE4269" s="150">
        <f t="shared" si="1865"/>
        <v>128999.99611747346</v>
      </c>
      <c r="AF4269" s="150">
        <f t="shared" si="1866"/>
        <v>1741.0770599000002</v>
      </c>
      <c r="AG4269" s="150">
        <f t="shared" si="1867"/>
        <v>74140.864800741678</v>
      </c>
      <c r="AH4269" s="150">
        <f t="shared" si="1868"/>
        <v>291935.79097311519</v>
      </c>
    </row>
    <row r="4270" spans="1:34" ht="15.75" x14ac:dyDescent="0.2">
      <c r="A4270" s="127">
        <f t="shared" si="1843"/>
        <v>45730</v>
      </c>
      <c r="B4270" s="165">
        <f t="shared" si="1845"/>
        <v>519426.3633172168</v>
      </c>
      <c r="C4270" s="124"/>
      <c r="D4270" s="128">
        <f t="shared" si="1846"/>
        <v>7111.86</v>
      </c>
      <c r="E4270" s="129">
        <f>VLOOKUP(A4269,[1]Plan1!$AY$80:$BA$314,3)</f>
        <v>7205.03</v>
      </c>
      <c r="F4270" s="130">
        <f t="shared" si="1847"/>
        <v>45706</v>
      </c>
      <c r="G4270" s="131">
        <f t="shared" si="1848"/>
        <v>1.3100651587629741E-2</v>
      </c>
      <c r="H4270" s="132">
        <f t="shared" si="1849"/>
        <v>45733</v>
      </c>
      <c r="I4270" s="132">
        <f t="shared" si="1850"/>
        <v>45733</v>
      </c>
      <c r="J4270" s="133">
        <f t="shared" si="1851"/>
        <v>18</v>
      </c>
      <c r="K4270" s="133">
        <f t="shared" si="1852"/>
        <v>17</v>
      </c>
      <c r="L4270" s="124">
        <f t="shared" si="1853"/>
        <v>1.01236835</v>
      </c>
      <c r="M4270" s="134">
        <f t="shared" si="1854"/>
        <v>1.0015998800000001</v>
      </c>
      <c r="N4270" s="134">
        <f t="shared" si="1855"/>
        <v>1.9138881573725401</v>
      </c>
      <c r="O4270" s="124">
        <f t="shared" si="1856"/>
        <v>1.9375597899999999</v>
      </c>
      <c r="P4270" s="124"/>
      <c r="Q4270" s="125"/>
      <c r="R4270" s="126"/>
      <c r="S4270" s="124"/>
      <c r="T4270" s="135">
        <f t="shared" si="1844"/>
        <v>7.9699999999999993E-2</v>
      </c>
      <c r="U4270" s="125">
        <f t="shared" si="1857"/>
        <v>1757</v>
      </c>
      <c r="V4270" s="125">
        <v>252</v>
      </c>
      <c r="W4270" s="134">
        <f t="shared" si="1858"/>
        <v>1.706854979</v>
      </c>
      <c r="X4270" s="18"/>
      <c r="Y4270" s="123">
        <f t="shared" si="1859"/>
        <v>67054.222907000003</v>
      </c>
      <c r="Z4270" s="123">
        <f t="shared" si="1860"/>
        <v>101088.12485555046</v>
      </c>
      <c r="AA4270" s="123">
        <f t="shared" si="1861"/>
        <v>1341.0844581400002</v>
      </c>
      <c r="AB4270" s="123">
        <f t="shared" si="1862"/>
        <v>57756.037330562671</v>
      </c>
      <c r="AC4270" s="123">
        <f t="shared" si="1863"/>
        <v>227239.46955125313</v>
      </c>
      <c r="AD4270" s="150">
        <f t="shared" si="1864"/>
        <v>87053.852995000008</v>
      </c>
      <c r="AE4270" s="150">
        <f t="shared" si="1865"/>
        <v>129222.08095932363</v>
      </c>
      <c r="AF4270" s="150">
        <f t="shared" si="1866"/>
        <v>1741.0770599000002</v>
      </c>
      <c r="AG4270" s="150">
        <f t="shared" si="1867"/>
        <v>74169.88275174002</v>
      </c>
      <c r="AH4270" s="150">
        <f t="shared" si="1868"/>
        <v>292186.89376596367</v>
      </c>
    </row>
    <row r="4271" spans="1:34" ht="15.75" x14ac:dyDescent="0.2">
      <c r="A4271" s="127">
        <f t="shared" si="1843"/>
        <v>45731</v>
      </c>
      <c r="B4271" s="165">
        <f t="shared" si="1845"/>
        <v>519872.88331645163</v>
      </c>
      <c r="C4271" s="124"/>
      <c r="D4271" s="128">
        <f t="shared" si="1846"/>
        <v>7111.86</v>
      </c>
      <c r="E4271" s="129">
        <f>VLOOKUP(A4270,[1]Plan1!$AY$80:$BA$314,3)</f>
        <v>7205.03</v>
      </c>
      <c r="F4271" s="130">
        <f t="shared" si="1847"/>
        <v>45706</v>
      </c>
      <c r="G4271" s="131">
        <f t="shared" si="1848"/>
        <v>1.3100651587629741E-2</v>
      </c>
      <c r="H4271" s="132">
        <f t="shared" si="1849"/>
        <v>45762</v>
      </c>
      <c r="I4271" s="132">
        <f t="shared" si="1850"/>
        <v>45733</v>
      </c>
      <c r="J4271" s="133">
        <f t="shared" si="1851"/>
        <v>18</v>
      </c>
      <c r="K4271" s="133">
        <f t="shared" si="1852"/>
        <v>18</v>
      </c>
      <c r="L4271" s="124">
        <f t="shared" si="1853"/>
        <v>1.0131006499999999</v>
      </c>
      <c r="M4271" s="134">
        <f t="shared" si="1854"/>
        <v>1.0015998800000001</v>
      </c>
      <c r="N4271" s="134">
        <f t="shared" si="1855"/>
        <v>1.9138881573725401</v>
      </c>
      <c r="O4271" s="124">
        <f t="shared" si="1856"/>
        <v>1.9389613299999999</v>
      </c>
      <c r="P4271" s="124"/>
      <c r="Q4271" s="125"/>
      <c r="R4271" s="126"/>
      <c r="S4271" s="124"/>
      <c r="T4271" s="135">
        <f t="shared" si="1844"/>
        <v>7.9699999999999993E-2</v>
      </c>
      <c r="U4271" s="125">
        <f t="shared" si="1857"/>
        <v>1758</v>
      </c>
      <c r="V4271" s="125">
        <v>252</v>
      </c>
      <c r="W4271" s="134">
        <f t="shared" si="1858"/>
        <v>1.707374452</v>
      </c>
      <c r="X4271" s="18"/>
      <c r="Y4271" s="123">
        <f t="shared" si="1859"/>
        <v>67054.222907000003</v>
      </c>
      <c r="Z4271" s="123">
        <f t="shared" si="1860"/>
        <v>101260.96147542648</v>
      </c>
      <c r="AA4271" s="123">
        <f t="shared" si="1861"/>
        <v>1341.0844581400002</v>
      </c>
      <c r="AB4271" s="123">
        <f t="shared" si="1862"/>
        <v>57778.388738198337</v>
      </c>
      <c r="AC4271" s="123">
        <f t="shared" si="1863"/>
        <v>227434.65757876483</v>
      </c>
      <c r="AD4271" s="150">
        <f t="shared" si="1864"/>
        <v>87053.852995000008</v>
      </c>
      <c r="AE4271" s="150">
        <f t="shared" si="1865"/>
        <v>129444.39498004843</v>
      </c>
      <c r="AF4271" s="150">
        <f t="shared" si="1866"/>
        <v>1741.0770599000002</v>
      </c>
      <c r="AG4271" s="150">
        <f t="shared" si="1867"/>
        <v>74198.900702738349</v>
      </c>
      <c r="AH4271" s="150">
        <f t="shared" si="1868"/>
        <v>292438.22573768679</v>
      </c>
    </row>
    <row r="4272" spans="1:34" ht="15.75" x14ac:dyDescent="0.2">
      <c r="A4272" s="127">
        <f t="shared" si="1843"/>
        <v>45732</v>
      </c>
      <c r="B4272" s="165">
        <f t="shared" si="1845"/>
        <v>519924.25267508562</v>
      </c>
      <c r="C4272" s="124"/>
      <c r="D4272" s="128">
        <f t="shared" si="1846"/>
        <v>7111.86</v>
      </c>
      <c r="E4272" s="129">
        <f>VLOOKUP(A4271,[1]Plan1!$AY$80:$BA$314,3)</f>
        <v>7205.03</v>
      </c>
      <c r="F4272" s="130">
        <f t="shared" si="1847"/>
        <v>45706</v>
      </c>
      <c r="G4272" s="131">
        <f t="shared" si="1848"/>
        <v>1.3100651587629741E-2</v>
      </c>
      <c r="H4272" s="132">
        <f t="shared" si="1849"/>
        <v>45762</v>
      </c>
      <c r="I4272" s="132">
        <f t="shared" si="1850"/>
        <v>45733</v>
      </c>
      <c r="J4272" s="133">
        <f t="shared" si="1851"/>
        <v>18</v>
      </c>
      <c r="K4272" s="133">
        <f t="shared" si="1852"/>
        <v>18</v>
      </c>
      <c r="L4272" s="124">
        <f t="shared" si="1853"/>
        <v>1.0131006499999999</v>
      </c>
      <c r="M4272" s="134">
        <f t="shared" si="1854"/>
        <v>1.0015998800000001</v>
      </c>
      <c r="N4272" s="134">
        <f t="shared" si="1855"/>
        <v>1.9138881573725401</v>
      </c>
      <c r="O4272" s="124">
        <f t="shared" si="1856"/>
        <v>1.9389613299999999</v>
      </c>
      <c r="P4272" s="124"/>
      <c r="Q4272" s="125"/>
      <c r="R4272" s="126"/>
      <c r="S4272" s="124"/>
      <c r="T4272" s="135">
        <f t="shared" si="1844"/>
        <v>7.9699999999999993E-2</v>
      </c>
      <c r="U4272" s="125">
        <f t="shared" si="1857"/>
        <v>1758</v>
      </c>
      <c r="V4272" s="125">
        <v>252</v>
      </c>
      <c r="W4272" s="134">
        <f t="shared" si="1858"/>
        <v>1.707374452</v>
      </c>
      <c r="X4272" s="18"/>
      <c r="Y4272" s="123">
        <f t="shared" si="1859"/>
        <v>67054.222907000003</v>
      </c>
      <c r="Z4272" s="123">
        <f t="shared" si="1860"/>
        <v>101260.96147542648</v>
      </c>
      <c r="AA4272" s="123">
        <f t="shared" si="1861"/>
        <v>1341.0844581400002</v>
      </c>
      <c r="AB4272" s="123">
        <f t="shared" si="1862"/>
        <v>57800.74014583401</v>
      </c>
      <c r="AC4272" s="123">
        <f t="shared" si="1863"/>
        <v>227457.0089864005</v>
      </c>
      <c r="AD4272" s="150">
        <f t="shared" si="1864"/>
        <v>87053.852995000008</v>
      </c>
      <c r="AE4272" s="150">
        <f t="shared" si="1865"/>
        <v>129444.39498004843</v>
      </c>
      <c r="AF4272" s="150">
        <f t="shared" si="1866"/>
        <v>1741.0770599000002</v>
      </c>
      <c r="AG4272" s="150">
        <f t="shared" si="1867"/>
        <v>74227.918653736677</v>
      </c>
      <c r="AH4272" s="150">
        <f t="shared" si="1868"/>
        <v>292467.24368868512</v>
      </c>
    </row>
    <row r="4273" spans="1:34" ht="15.75" x14ac:dyDescent="0.2">
      <c r="A4273" s="127">
        <f t="shared" si="1843"/>
        <v>45733</v>
      </c>
      <c r="B4273" s="165">
        <f t="shared" si="1845"/>
        <v>519975.62203371961</v>
      </c>
      <c r="C4273" s="124"/>
      <c r="D4273" s="128">
        <f t="shared" si="1846"/>
        <v>7111.86</v>
      </c>
      <c r="E4273" s="129">
        <f>VLOOKUP(A4272,[1]Plan1!$AY$80:$BA$314,3)</f>
        <v>7205.03</v>
      </c>
      <c r="F4273" s="130">
        <f t="shared" si="1847"/>
        <v>45706</v>
      </c>
      <c r="G4273" s="131">
        <f t="shared" si="1848"/>
        <v>1.3100651587629741E-2</v>
      </c>
      <c r="H4273" s="132">
        <f t="shared" si="1849"/>
        <v>45762</v>
      </c>
      <c r="I4273" s="132">
        <f t="shared" si="1850"/>
        <v>45733</v>
      </c>
      <c r="J4273" s="133">
        <f t="shared" si="1851"/>
        <v>18</v>
      </c>
      <c r="K4273" s="133">
        <f t="shared" si="1852"/>
        <v>18</v>
      </c>
      <c r="L4273" s="124">
        <f t="shared" si="1853"/>
        <v>1.0131006499999999</v>
      </c>
      <c r="M4273" s="134">
        <f t="shared" si="1854"/>
        <v>1.0015998800000001</v>
      </c>
      <c r="N4273" s="134">
        <f t="shared" si="1855"/>
        <v>1.9138881573725401</v>
      </c>
      <c r="O4273" s="124">
        <f t="shared" si="1856"/>
        <v>1.9389613299999999</v>
      </c>
      <c r="P4273" s="124"/>
      <c r="Q4273" s="125"/>
      <c r="R4273" s="126"/>
      <c r="S4273" s="124"/>
      <c r="T4273" s="135">
        <f t="shared" si="1844"/>
        <v>7.9699999999999993E-2</v>
      </c>
      <c r="U4273" s="125">
        <f t="shared" si="1857"/>
        <v>1758</v>
      </c>
      <c r="V4273" s="125">
        <v>252</v>
      </c>
      <c r="W4273" s="134">
        <f t="shared" si="1858"/>
        <v>1.707374452</v>
      </c>
      <c r="X4273" s="18"/>
      <c r="Y4273" s="123">
        <f t="shared" si="1859"/>
        <v>67054.222907000003</v>
      </c>
      <c r="Z4273" s="123">
        <f t="shared" si="1860"/>
        <v>101260.96147542648</v>
      </c>
      <c r="AA4273" s="123">
        <f t="shared" si="1861"/>
        <v>1341.0844581400002</v>
      </c>
      <c r="AB4273" s="123">
        <f t="shared" si="1862"/>
        <v>57823.091553469676</v>
      </c>
      <c r="AC4273" s="123">
        <f t="shared" si="1863"/>
        <v>227479.36039403616</v>
      </c>
      <c r="AD4273" s="150">
        <f t="shared" si="1864"/>
        <v>87053.852995000008</v>
      </c>
      <c r="AE4273" s="150">
        <f t="shared" si="1865"/>
        <v>129444.39498004843</v>
      </c>
      <c r="AF4273" s="150">
        <f t="shared" si="1866"/>
        <v>1741.0770599000002</v>
      </c>
      <c r="AG4273" s="150">
        <f t="shared" si="1867"/>
        <v>74256.936604735005</v>
      </c>
      <c r="AH4273" s="150">
        <f t="shared" si="1868"/>
        <v>292496.26163968345</v>
      </c>
    </row>
    <row r="4274" spans="1:34" ht="15.75" x14ac:dyDescent="0.2">
      <c r="A4274" s="127">
        <f t="shared" si="1843"/>
        <v>45734</v>
      </c>
      <c r="B4274" s="165">
        <f t="shared" si="1845"/>
        <v>520246.48810097208</v>
      </c>
      <c r="C4274" s="124"/>
      <c r="D4274" s="128">
        <f t="shared" si="1846"/>
        <v>7205.03</v>
      </c>
      <c r="E4274" s="129">
        <f>VLOOKUP(A4273,[1]Plan1!$AY$80:$BA$314,3)</f>
        <v>7245.38</v>
      </c>
      <c r="F4274" s="130">
        <f t="shared" si="1847"/>
        <v>45734</v>
      </c>
      <c r="G4274" s="131">
        <f t="shared" si="1848"/>
        <v>5.6002542668107669E-3</v>
      </c>
      <c r="H4274" s="132">
        <f t="shared" si="1849"/>
        <v>45762</v>
      </c>
      <c r="I4274" s="132">
        <f t="shared" si="1850"/>
        <v>45762</v>
      </c>
      <c r="J4274" s="133">
        <f t="shared" si="1851"/>
        <v>21</v>
      </c>
      <c r="K4274" s="133">
        <f t="shared" si="1852"/>
        <v>1</v>
      </c>
      <c r="L4274" s="124">
        <f t="shared" si="1853"/>
        <v>1.0002659700000001</v>
      </c>
      <c r="M4274" s="134">
        <f t="shared" si="1854"/>
        <v>1.0131006499999999</v>
      </c>
      <c r="N4274" s="134">
        <f t="shared" si="1855"/>
        <v>1.9389613362614226</v>
      </c>
      <c r="O4274" s="124">
        <f t="shared" si="1856"/>
        <v>1.9394770400000001</v>
      </c>
      <c r="P4274" s="124"/>
      <c r="Q4274" s="125"/>
      <c r="R4274" s="126"/>
      <c r="S4274" s="124"/>
      <c r="T4274" s="135">
        <f t="shared" si="1844"/>
        <v>7.9699999999999993E-2</v>
      </c>
      <c r="U4274" s="125">
        <f t="shared" si="1857"/>
        <v>1759</v>
      </c>
      <c r="V4274" s="125">
        <v>252</v>
      </c>
      <c r="W4274" s="134">
        <f t="shared" si="1858"/>
        <v>1.7078940819999999</v>
      </c>
      <c r="X4274" s="18"/>
      <c r="Y4274" s="123">
        <f t="shared" si="1859"/>
        <v>67054.222907000003</v>
      </c>
      <c r="Z4274" s="123">
        <f t="shared" si="1860"/>
        <v>101356.96807466632</v>
      </c>
      <c r="AA4274" s="123">
        <f t="shared" si="1861"/>
        <v>1341.0844581400002</v>
      </c>
      <c r="AB4274" s="123">
        <f t="shared" si="1862"/>
        <v>57845.442961105335</v>
      </c>
      <c r="AC4274" s="123">
        <f t="shared" si="1863"/>
        <v>227597.71840091166</v>
      </c>
      <c r="AD4274" s="150">
        <f t="shared" si="1864"/>
        <v>87053.852995000008</v>
      </c>
      <c r="AE4274" s="150">
        <f t="shared" si="1865"/>
        <v>129567.88508942706</v>
      </c>
      <c r="AF4274" s="150">
        <f t="shared" si="1866"/>
        <v>1741.0770599000002</v>
      </c>
      <c r="AG4274" s="150">
        <f t="shared" si="1867"/>
        <v>74285.954555733333</v>
      </c>
      <c r="AH4274" s="150">
        <f t="shared" si="1868"/>
        <v>292648.76970006042</v>
      </c>
    </row>
    <row r="4275" spans="1:34" ht="15.75" x14ac:dyDescent="0.2">
      <c r="A4275" s="127">
        <f t="shared" si="1843"/>
        <v>45735</v>
      </c>
      <c r="B4275" s="165">
        <f t="shared" si="1845"/>
        <v>520517.4781383368</v>
      </c>
      <c r="C4275" s="124"/>
      <c r="D4275" s="128">
        <f t="shared" si="1846"/>
        <v>7205.03</v>
      </c>
      <c r="E4275" s="129">
        <f>VLOOKUP(A4274,[1]Plan1!$AY$80:$BA$314,3)</f>
        <v>7245.38</v>
      </c>
      <c r="F4275" s="130">
        <f t="shared" si="1847"/>
        <v>45734</v>
      </c>
      <c r="G4275" s="131">
        <f t="shared" si="1848"/>
        <v>5.6002542668107669E-3</v>
      </c>
      <c r="H4275" s="132">
        <f t="shared" si="1849"/>
        <v>45762</v>
      </c>
      <c r="I4275" s="132">
        <f t="shared" si="1850"/>
        <v>45762</v>
      </c>
      <c r="J4275" s="133">
        <f t="shared" si="1851"/>
        <v>21</v>
      </c>
      <c r="K4275" s="133">
        <f t="shared" si="1852"/>
        <v>2</v>
      </c>
      <c r="L4275" s="124">
        <f t="shared" si="1853"/>
        <v>1.0005320099999999</v>
      </c>
      <c r="M4275" s="134">
        <f t="shared" si="1854"/>
        <v>1.0131006499999999</v>
      </c>
      <c r="N4275" s="134">
        <f t="shared" si="1855"/>
        <v>1.9389613362614226</v>
      </c>
      <c r="O4275" s="124">
        <f t="shared" si="1856"/>
        <v>1.9399928799999999</v>
      </c>
      <c r="P4275" s="124"/>
      <c r="Q4275" s="125"/>
      <c r="R4275" s="126"/>
      <c r="S4275" s="124"/>
      <c r="T4275" s="135">
        <f t="shared" si="1844"/>
        <v>7.9699999999999993E-2</v>
      </c>
      <c r="U4275" s="125">
        <f t="shared" si="1857"/>
        <v>1760</v>
      </c>
      <c r="V4275" s="125">
        <v>252</v>
      </c>
      <c r="W4275" s="134">
        <f t="shared" si="1858"/>
        <v>1.7084138710000001</v>
      </c>
      <c r="X4275" s="18"/>
      <c r="Y4275" s="123">
        <f t="shared" si="1859"/>
        <v>67054.222907000003</v>
      </c>
      <c r="Z4275" s="123">
        <f t="shared" si="1860"/>
        <v>101453.02889772101</v>
      </c>
      <c r="AA4275" s="123">
        <f t="shared" si="1861"/>
        <v>1341.0844581400002</v>
      </c>
      <c r="AB4275" s="123">
        <f t="shared" si="1862"/>
        <v>57867.794368741001</v>
      </c>
      <c r="AC4275" s="123">
        <f t="shared" si="1863"/>
        <v>227716.13063160202</v>
      </c>
      <c r="AD4275" s="150">
        <f t="shared" si="1864"/>
        <v>87053.852995000008</v>
      </c>
      <c r="AE4275" s="150">
        <f t="shared" si="1865"/>
        <v>129691.4449451031</v>
      </c>
      <c r="AF4275" s="150">
        <f t="shared" si="1866"/>
        <v>1741.0770599000002</v>
      </c>
      <c r="AG4275" s="150">
        <f t="shared" si="1867"/>
        <v>74314.972506731661</v>
      </c>
      <c r="AH4275" s="150">
        <f t="shared" si="1868"/>
        <v>292801.34750673478</v>
      </c>
    </row>
    <row r="4276" spans="1:34" ht="15.75" x14ac:dyDescent="0.2">
      <c r="A4276" s="127">
        <f t="shared" si="1843"/>
        <v>45736</v>
      </c>
      <c r="B4276" s="165">
        <f t="shared" si="1845"/>
        <v>520788.59395886544</v>
      </c>
      <c r="C4276" s="124"/>
      <c r="D4276" s="128">
        <f t="shared" si="1846"/>
        <v>7205.03</v>
      </c>
      <c r="E4276" s="129">
        <f>VLOOKUP(A4275,[1]Plan1!$AY$80:$BA$314,3)</f>
        <v>7245.38</v>
      </c>
      <c r="F4276" s="130">
        <f t="shared" si="1847"/>
        <v>45734</v>
      </c>
      <c r="G4276" s="131">
        <f t="shared" si="1848"/>
        <v>5.6002542668107669E-3</v>
      </c>
      <c r="H4276" s="132">
        <f t="shared" si="1849"/>
        <v>45762</v>
      </c>
      <c r="I4276" s="132">
        <f t="shared" si="1850"/>
        <v>45762</v>
      </c>
      <c r="J4276" s="133">
        <f t="shared" si="1851"/>
        <v>21</v>
      </c>
      <c r="K4276" s="133">
        <f t="shared" si="1852"/>
        <v>3</v>
      </c>
      <c r="L4276" s="124">
        <f t="shared" si="1853"/>
        <v>1.00079812</v>
      </c>
      <c r="M4276" s="134">
        <f t="shared" si="1854"/>
        <v>1.0131006499999999</v>
      </c>
      <c r="N4276" s="134">
        <f t="shared" si="1855"/>
        <v>1.9389613362614226</v>
      </c>
      <c r="O4276" s="124">
        <f t="shared" si="1856"/>
        <v>1.94050886</v>
      </c>
      <c r="P4276" s="124"/>
      <c r="Q4276" s="125"/>
      <c r="R4276" s="126"/>
      <c r="S4276" s="124"/>
      <c r="T4276" s="135">
        <f t="shared" si="1844"/>
        <v>7.9699999999999993E-2</v>
      </c>
      <c r="U4276" s="125">
        <f t="shared" si="1857"/>
        <v>1761</v>
      </c>
      <c r="V4276" s="125">
        <v>252</v>
      </c>
      <c r="W4276" s="134">
        <f t="shared" si="1858"/>
        <v>1.708933818</v>
      </c>
      <c r="X4276" s="18"/>
      <c r="Y4276" s="123">
        <f t="shared" si="1859"/>
        <v>67054.222907000003</v>
      </c>
      <c r="Z4276" s="123">
        <f t="shared" si="1860"/>
        <v>101549.14473760888</v>
      </c>
      <c r="AA4276" s="123">
        <f t="shared" si="1861"/>
        <v>1341.0844581400002</v>
      </c>
      <c r="AB4276" s="123">
        <f t="shared" si="1862"/>
        <v>57890.145776376667</v>
      </c>
      <c r="AC4276" s="123">
        <f t="shared" si="1863"/>
        <v>227834.59787912556</v>
      </c>
      <c r="AD4276" s="150">
        <f t="shared" si="1864"/>
        <v>87053.852995000008</v>
      </c>
      <c r="AE4276" s="150">
        <f t="shared" si="1865"/>
        <v>129815.0755671098</v>
      </c>
      <c r="AF4276" s="150">
        <f t="shared" si="1866"/>
        <v>1741.0770599000002</v>
      </c>
      <c r="AG4276" s="150">
        <f t="shared" si="1867"/>
        <v>74343.990457730019</v>
      </c>
      <c r="AH4276" s="150">
        <f t="shared" si="1868"/>
        <v>292953.99607973988</v>
      </c>
    </row>
    <row r="4277" spans="1:34" ht="15.75" x14ac:dyDescent="0.2">
      <c r="A4277" s="127">
        <f t="shared" si="1843"/>
        <v>45737</v>
      </c>
      <c r="B4277" s="165">
        <f t="shared" si="1845"/>
        <v>521059.83362931682</v>
      </c>
      <c r="C4277" s="124"/>
      <c r="D4277" s="128">
        <f t="shared" si="1846"/>
        <v>7205.03</v>
      </c>
      <c r="E4277" s="129">
        <f>VLOOKUP(A4276,[1]Plan1!$AY$80:$BA$314,3)</f>
        <v>7245.38</v>
      </c>
      <c r="F4277" s="130">
        <f t="shared" si="1847"/>
        <v>45734</v>
      </c>
      <c r="G4277" s="131">
        <f t="shared" si="1848"/>
        <v>5.6002542668107669E-3</v>
      </c>
      <c r="H4277" s="132">
        <f t="shared" si="1849"/>
        <v>45762</v>
      </c>
      <c r="I4277" s="132">
        <f t="shared" si="1850"/>
        <v>45762</v>
      </c>
      <c r="J4277" s="133">
        <f t="shared" si="1851"/>
        <v>21</v>
      </c>
      <c r="K4277" s="133">
        <f t="shared" si="1852"/>
        <v>4</v>
      </c>
      <c r="L4277" s="124">
        <f t="shared" si="1853"/>
        <v>1.0010642999999999</v>
      </c>
      <c r="M4277" s="134">
        <f t="shared" si="1854"/>
        <v>1.0131006499999999</v>
      </c>
      <c r="N4277" s="134">
        <f t="shared" si="1855"/>
        <v>1.9389613362614226</v>
      </c>
      <c r="O4277" s="124">
        <f t="shared" si="1856"/>
        <v>1.94102497</v>
      </c>
      <c r="P4277" s="124"/>
      <c r="Q4277" s="125"/>
      <c r="R4277" s="126"/>
      <c r="S4277" s="124"/>
      <c r="T4277" s="135">
        <f t="shared" si="1844"/>
        <v>7.9699999999999993E-2</v>
      </c>
      <c r="U4277" s="125">
        <f t="shared" si="1857"/>
        <v>1762</v>
      </c>
      <c r="V4277" s="125">
        <v>252</v>
      </c>
      <c r="W4277" s="134">
        <f t="shared" si="1858"/>
        <v>1.7094539230000001</v>
      </c>
      <c r="X4277" s="18"/>
      <c r="Y4277" s="123">
        <f t="shared" si="1859"/>
        <v>67054.222907000003</v>
      </c>
      <c r="Z4277" s="123">
        <f t="shared" si="1860"/>
        <v>101645.31474874142</v>
      </c>
      <c r="AA4277" s="123">
        <f t="shared" si="1861"/>
        <v>1341.0844581400002</v>
      </c>
      <c r="AB4277" s="123">
        <f t="shared" si="1862"/>
        <v>57912.497184012333</v>
      </c>
      <c r="AC4277" s="123">
        <f t="shared" si="1863"/>
        <v>227953.11929789378</v>
      </c>
      <c r="AD4277" s="150">
        <f t="shared" si="1864"/>
        <v>87053.852995000008</v>
      </c>
      <c r="AE4277" s="150">
        <f t="shared" si="1865"/>
        <v>129938.7758677947</v>
      </c>
      <c r="AF4277" s="150">
        <f t="shared" si="1866"/>
        <v>1741.0770599000002</v>
      </c>
      <c r="AG4277" s="150">
        <f t="shared" si="1867"/>
        <v>74373.008408728347</v>
      </c>
      <c r="AH4277" s="150">
        <f t="shared" si="1868"/>
        <v>293106.71433142305</v>
      </c>
    </row>
    <row r="4278" spans="1:34" ht="15.75" x14ac:dyDescent="0.2">
      <c r="A4278" s="127">
        <f t="shared" si="1843"/>
        <v>45738</v>
      </c>
      <c r="B4278" s="165">
        <f t="shared" si="1845"/>
        <v>521331.19941504742</v>
      </c>
      <c r="C4278" s="124"/>
      <c r="D4278" s="128">
        <f t="shared" si="1846"/>
        <v>7205.03</v>
      </c>
      <c r="E4278" s="129">
        <f>VLOOKUP(A4277,[1]Plan1!$AY$80:$BA$314,3)</f>
        <v>7245.38</v>
      </c>
      <c r="F4278" s="130">
        <f t="shared" si="1847"/>
        <v>45734</v>
      </c>
      <c r="G4278" s="131">
        <f t="shared" si="1848"/>
        <v>5.6002542668107669E-3</v>
      </c>
      <c r="H4278" s="132">
        <f t="shared" si="1849"/>
        <v>45762</v>
      </c>
      <c r="I4278" s="132">
        <f t="shared" si="1850"/>
        <v>45762</v>
      </c>
      <c r="J4278" s="133">
        <f t="shared" si="1851"/>
        <v>21</v>
      </c>
      <c r="K4278" s="133">
        <f t="shared" si="1852"/>
        <v>5</v>
      </c>
      <c r="L4278" s="124">
        <f t="shared" si="1853"/>
        <v>1.00133055</v>
      </c>
      <c r="M4278" s="134">
        <f t="shared" si="1854"/>
        <v>1.0131006499999999</v>
      </c>
      <c r="N4278" s="134">
        <f t="shared" si="1855"/>
        <v>1.9389613362614226</v>
      </c>
      <c r="O4278" s="124">
        <f t="shared" si="1856"/>
        <v>1.94154122</v>
      </c>
      <c r="P4278" s="124"/>
      <c r="Q4278" s="125"/>
      <c r="R4278" s="126"/>
      <c r="S4278" s="124"/>
      <c r="T4278" s="135">
        <f t="shared" si="1844"/>
        <v>7.9699999999999993E-2</v>
      </c>
      <c r="U4278" s="125">
        <f t="shared" si="1857"/>
        <v>1763</v>
      </c>
      <c r="V4278" s="125">
        <v>252</v>
      </c>
      <c r="W4278" s="134">
        <f t="shared" si="1858"/>
        <v>1.709974187</v>
      </c>
      <c r="X4278" s="18"/>
      <c r="Y4278" s="123">
        <f t="shared" si="1859"/>
        <v>67054.222907000003</v>
      </c>
      <c r="Z4278" s="123">
        <f t="shared" si="1860"/>
        <v>101741.53992197251</v>
      </c>
      <c r="AA4278" s="123">
        <f t="shared" si="1861"/>
        <v>1341.0844581400002</v>
      </c>
      <c r="AB4278" s="123">
        <f t="shared" si="1862"/>
        <v>57934.848591648006</v>
      </c>
      <c r="AC4278" s="123">
        <f t="shared" si="1863"/>
        <v>228071.69587876051</v>
      </c>
      <c r="AD4278" s="150">
        <f t="shared" si="1864"/>
        <v>87053.852995000008</v>
      </c>
      <c r="AE4278" s="150">
        <f t="shared" si="1865"/>
        <v>130062.54712166022</v>
      </c>
      <c r="AF4278" s="150">
        <f t="shared" si="1866"/>
        <v>1741.0770599000002</v>
      </c>
      <c r="AG4278" s="150">
        <f t="shared" si="1867"/>
        <v>74402.026359726675</v>
      </c>
      <c r="AH4278" s="150">
        <f t="shared" si="1868"/>
        <v>293259.50353628688</v>
      </c>
    </row>
    <row r="4279" spans="1:34" ht="15.75" x14ac:dyDescent="0.2">
      <c r="A4279" s="127">
        <f t="shared" si="1843"/>
        <v>45739</v>
      </c>
      <c r="B4279" s="165">
        <f t="shared" si="1845"/>
        <v>521382.56877368141</v>
      </c>
      <c r="C4279" s="124"/>
      <c r="D4279" s="128">
        <f t="shared" si="1846"/>
        <v>7205.03</v>
      </c>
      <c r="E4279" s="129">
        <f>VLOOKUP(A4278,[1]Plan1!$AY$80:$BA$314,3)</f>
        <v>7245.38</v>
      </c>
      <c r="F4279" s="130">
        <f t="shared" si="1847"/>
        <v>45734</v>
      </c>
      <c r="G4279" s="131">
        <f t="shared" si="1848"/>
        <v>5.6002542668107669E-3</v>
      </c>
      <c r="H4279" s="132">
        <f t="shared" si="1849"/>
        <v>45762</v>
      </c>
      <c r="I4279" s="132">
        <f t="shared" si="1850"/>
        <v>45762</v>
      </c>
      <c r="J4279" s="133">
        <f t="shared" si="1851"/>
        <v>21</v>
      </c>
      <c r="K4279" s="133">
        <f t="shared" si="1852"/>
        <v>5</v>
      </c>
      <c r="L4279" s="124">
        <f t="shared" si="1853"/>
        <v>1.00133055</v>
      </c>
      <c r="M4279" s="134">
        <f t="shared" si="1854"/>
        <v>1.0131006499999999</v>
      </c>
      <c r="N4279" s="134">
        <f t="shared" si="1855"/>
        <v>1.9389613362614226</v>
      </c>
      <c r="O4279" s="124">
        <f t="shared" si="1856"/>
        <v>1.94154122</v>
      </c>
      <c r="P4279" s="124"/>
      <c r="Q4279" s="125"/>
      <c r="R4279" s="126"/>
      <c r="S4279" s="124"/>
      <c r="T4279" s="135">
        <f t="shared" si="1844"/>
        <v>7.9699999999999993E-2</v>
      </c>
      <c r="U4279" s="125">
        <f t="shared" si="1857"/>
        <v>1763</v>
      </c>
      <c r="V4279" s="125">
        <v>252</v>
      </c>
      <c r="W4279" s="134">
        <f t="shared" si="1858"/>
        <v>1.709974187</v>
      </c>
      <c r="X4279" s="18"/>
      <c r="Y4279" s="123">
        <f t="shared" si="1859"/>
        <v>67054.222907000003</v>
      </c>
      <c r="Z4279" s="123">
        <f t="shared" si="1860"/>
        <v>101741.53992197251</v>
      </c>
      <c r="AA4279" s="123">
        <f t="shared" si="1861"/>
        <v>1341.0844581400002</v>
      </c>
      <c r="AB4279" s="123">
        <f t="shared" si="1862"/>
        <v>57957.199999283672</v>
      </c>
      <c r="AC4279" s="123">
        <f t="shared" si="1863"/>
        <v>228094.04728639618</v>
      </c>
      <c r="AD4279" s="150">
        <f t="shared" si="1864"/>
        <v>87053.852995000008</v>
      </c>
      <c r="AE4279" s="150">
        <f t="shared" si="1865"/>
        <v>130062.54712166022</v>
      </c>
      <c r="AF4279" s="150">
        <f t="shared" si="1866"/>
        <v>1741.0770599000002</v>
      </c>
      <c r="AG4279" s="150">
        <f t="shared" si="1867"/>
        <v>74431.044310725003</v>
      </c>
      <c r="AH4279" s="150">
        <f t="shared" si="1868"/>
        <v>293288.52148728527</v>
      </c>
    </row>
    <row r="4280" spans="1:34" ht="15.75" x14ac:dyDescent="0.2">
      <c r="A4280" s="127">
        <f t="shared" si="1843"/>
        <v>45740</v>
      </c>
      <c r="B4280" s="165">
        <f t="shared" si="1845"/>
        <v>521433.93813231541</v>
      </c>
      <c r="C4280" s="124"/>
      <c r="D4280" s="128">
        <f t="shared" si="1846"/>
        <v>7205.03</v>
      </c>
      <c r="E4280" s="129">
        <f>VLOOKUP(A4279,[1]Plan1!$AY$80:$BA$314,3)</f>
        <v>7245.38</v>
      </c>
      <c r="F4280" s="130">
        <f t="shared" si="1847"/>
        <v>45734</v>
      </c>
      <c r="G4280" s="131">
        <f t="shared" si="1848"/>
        <v>5.6002542668107669E-3</v>
      </c>
      <c r="H4280" s="132">
        <f t="shared" si="1849"/>
        <v>45762</v>
      </c>
      <c r="I4280" s="132">
        <f t="shared" si="1850"/>
        <v>45762</v>
      </c>
      <c r="J4280" s="133">
        <f t="shared" si="1851"/>
        <v>21</v>
      </c>
      <c r="K4280" s="133">
        <f t="shared" si="1852"/>
        <v>5</v>
      </c>
      <c r="L4280" s="124">
        <f t="shared" si="1853"/>
        <v>1.00133055</v>
      </c>
      <c r="M4280" s="134">
        <f t="shared" si="1854"/>
        <v>1.0131006499999999</v>
      </c>
      <c r="N4280" s="134">
        <f t="shared" si="1855"/>
        <v>1.9389613362614226</v>
      </c>
      <c r="O4280" s="124">
        <f t="shared" si="1856"/>
        <v>1.94154122</v>
      </c>
      <c r="P4280" s="124"/>
      <c r="Q4280" s="125"/>
      <c r="R4280" s="126"/>
      <c r="S4280" s="124"/>
      <c r="T4280" s="135">
        <f t="shared" si="1844"/>
        <v>7.9699999999999993E-2</v>
      </c>
      <c r="U4280" s="125">
        <f t="shared" si="1857"/>
        <v>1763</v>
      </c>
      <c r="V4280" s="125">
        <v>252</v>
      </c>
      <c r="W4280" s="134">
        <f t="shared" si="1858"/>
        <v>1.709974187</v>
      </c>
      <c r="X4280" s="18"/>
      <c r="Y4280" s="123">
        <f t="shared" si="1859"/>
        <v>67054.222907000003</v>
      </c>
      <c r="Z4280" s="123">
        <f t="shared" si="1860"/>
        <v>101741.53992197251</v>
      </c>
      <c r="AA4280" s="123">
        <f t="shared" si="1861"/>
        <v>1341.0844581400002</v>
      </c>
      <c r="AB4280" s="123">
        <f t="shared" si="1862"/>
        <v>57979.551406919338</v>
      </c>
      <c r="AC4280" s="123">
        <f t="shared" si="1863"/>
        <v>228116.39869403184</v>
      </c>
      <c r="AD4280" s="150">
        <f t="shared" si="1864"/>
        <v>87053.852995000008</v>
      </c>
      <c r="AE4280" s="150">
        <f t="shared" si="1865"/>
        <v>130062.54712166022</v>
      </c>
      <c r="AF4280" s="150">
        <f t="shared" si="1866"/>
        <v>1741.0770599000002</v>
      </c>
      <c r="AG4280" s="150">
        <f t="shared" si="1867"/>
        <v>74460.062261723331</v>
      </c>
      <c r="AH4280" s="150">
        <f t="shared" si="1868"/>
        <v>293317.53943828354</v>
      </c>
    </row>
    <row r="4281" spans="1:34" ht="15.75" x14ac:dyDescent="0.2">
      <c r="A4281" s="127">
        <f t="shared" si="1843"/>
        <v>45741</v>
      </c>
      <c r="B4281" s="165">
        <f t="shared" si="1845"/>
        <v>521705.43162412639</v>
      </c>
      <c r="C4281" s="124"/>
      <c r="D4281" s="128">
        <f t="shared" si="1846"/>
        <v>7205.03</v>
      </c>
      <c r="E4281" s="129">
        <f>VLOOKUP(A4280,[1]Plan1!$AY$80:$BA$314,3)</f>
        <v>7245.38</v>
      </c>
      <c r="F4281" s="130">
        <f t="shared" si="1847"/>
        <v>45734</v>
      </c>
      <c r="G4281" s="131">
        <f t="shared" si="1848"/>
        <v>5.6002542668107669E-3</v>
      </c>
      <c r="H4281" s="132">
        <f t="shared" si="1849"/>
        <v>45762</v>
      </c>
      <c r="I4281" s="132">
        <f t="shared" si="1850"/>
        <v>45762</v>
      </c>
      <c r="J4281" s="133">
        <f t="shared" si="1851"/>
        <v>21</v>
      </c>
      <c r="K4281" s="133">
        <f t="shared" si="1852"/>
        <v>6</v>
      </c>
      <c r="L4281" s="124">
        <f t="shared" si="1853"/>
        <v>1.0015968799999999</v>
      </c>
      <c r="M4281" s="134">
        <f t="shared" si="1854"/>
        <v>1.0131006499999999</v>
      </c>
      <c r="N4281" s="134">
        <f t="shared" si="1855"/>
        <v>1.9389613362614226</v>
      </c>
      <c r="O4281" s="124">
        <f t="shared" si="1856"/>
        <v>1.9420576199999999</v>
      </c>
      <c r="P4281" s="124"/>
      <c r="Q4281" s="125"/>
      <c r="R4281" s="126"/>
      <c r="S4281" s="124"/>
      <c r="T4281" s="135">
        <f t="shared" si="1844"/>
        <v>7.9699999999999993E-2</v>
      </c>
      <c r="U4281" s="125">
        <f t="shared" si="1857"/>
        <v>1764</v>
      </c>
      <c r="V4281" s="125">
        <v>252</v>
      </c>
      <c r="W4281" s="134">
        <f t="shared" si="1858"/>
        <v>1.7104946080000001</v>
      </c>
      <c r="X4281" s="18"/>
      <c r="Y4281" s="123">
        <f t="shared" si="1859"/>
        <v>67054.222907000003</v>
      </c>
      <c r="Z4281" s="123">
        <f t="shared" si="1860"/>
        <v>101837.82095310939</v>
      </c>
      <c r="AA4281" s="123">
        <f t="shared" si="1861"/>
        <v>1341.0844581400002</v>
      </c>
      <c r="AB4281" s="123">
        <f t="shared" si="1862"/>
        <v>58001.902814555004</v>
      </c>
      <c r="AC4281" s="123">
        <f t="shared" si="1863"/>
        <v>228235.0311328044</v>
      </c>
      <c r="AD4281" s="150">
        <f t="shared" si="1864"/>
        <v>87053.852995000008</v>
      </c>
      <c r="AE4281" s="150">
        <f t="shared" si="1865"/>
        <v>130186.39022370029</v>
      </c>
      <c r="AF4281" s="150">
        <f t="shared" si="1866"/>
        <v>1741.0770599000002</v>
      </c>
      <c r="AG4281" s="150">
        <f t="shared" si="1867"/>
        <v>74489.080212721674</v>
      </c>
      <c r="AH4281" s="150">
        <f t="shared" si="1868"/>
        <v>293470.40049132198</v>
      </c>
    </row>
    <row r="4282" spans="1:34" ht="15.75" x14ac:dyDescent="0.2">
      <c r="A4282" s="127">
        <f t="shared" si="1843"/>
        <v>45742</v>
      </c>
      <c r="B4282" s="165">
        <f t="shared" si="1845"/>
        <v>521977.04736251128</v>
      </c>
      <c r="C4282" s="124"/>
      <c r="D4282" s="128">
        <f t="shared" si="1846"/>
        <v>7205.03</v>
      </c>
      <c r="E4282" s="129">
        <f>VLOOKUP(A4281,[1]Plan1!$AY$80:$BA$314,3)</f>
        <v>7245.38</v>
      </c>
      <c r="F4282" s="130">
        <f t="shared" si="1847"/>
        <v>45734</v>
      </c>
      <c r="G4282" s="131">
        <f t="shared" si="1848"/>
        <v>5.6002542668107669E-3</v>
      </c>
      <c r="H4282" s="132">
        <f t="shared" si="1849"/>
        <v>45762</v>
      </c>
      <c r="I4282" s="132">
        <f t="shared" si="1850"/>
        <v>45762</v>
      </c>
      <c r="J4282" s="133">
        <f t="shared" si="1851"/>
        <v>21</v>
      </c>
      <c r="K4282" s="133">
        <f t="shared" si="1852"/>
        <v>7</v>
      </c>
      <c r="L4282" s="124">
        <f t="shared" si="1853"/>
        <v>1.0018632700000001</v>
      </c>
      <c r="M4282" s="134">
        <f t="shared" si="1854"/>
        <v>1.0131006499999999</v>
      </c>
      <c r="N4282" s="134">
        <f t="shared" si="1855"/>
        <v>1.9389613362614226</v>
      </c>
      <c r="O4282" s="124">
        <f t="shared" si="1856"/>
        <v>1.9425741400000001</v>
      </c>
      <c r="P4282" s="124"/>
      <c r="Q4282" s="125"/>
      <c r="R4282" s="126"/>
      <c r="S4282" s="124"/>
      <c r="T4282" s="135">
        <f t="shared" si="1844"/>
        <v>7.9699999999999993E-2</v>
      </c>
      <c r="U4282" s="125">
        <f t="shared" si="1857"/>
        <v>1765</v>
      </c>
      <c r="V4282" s="125">
        <v>252</v>
      </c>
      <c r="W4282" s="134">
        <f t="shared" si="1858"/>
        <v>1.711015188</v>
      </c>
      <c r="X4282" s="18"/>
      <c r="Y4282" s="123">
        <f t="shared" si="1859"/>
        <v>67054.222907000003</v>
      </c>
      <c r="Z4282" s="123">
        <f t="shared" si="1860"/>
        <v>101934.15545419535</v>
      </c>
      <c r="AA4282" s="123">
        <f t="shared" si="1861"/>
        <v>1341.0844581400002</v>
      </c>
      <c r="AB4282" s="123">
        <f t="shared" si="1862"/>
        <v>58024.25422219067</v>
      </c>
      <c r="AC4282" s="123">
        <f t="shared" si="1863"/>
        <v>228353.71704152602</v>
      </c>
      <c r="AD4282" s="150">
        <f t="shared" si="1864"/>
        <v>87053.852995000008</v>
      </c>
      <c r="AE4282" s="150">
        <f t="shared" si="1865"/>
        <v>130310.30210236523</v>
      </c>
      <c r="AF4282" s="150">
        <f t="shared" si="1866"/>
        <v>1741.0770599000002</v>
      </c>
      <c r="AG4282" s="150">
        <f t="shared" si="1867"/>
        <v>74518.098163720002</v>
      </c>
      <c r="AH4282" s="150">
        <f t="shared" si="1868"/>
        <v>293623.33032098523</v>
      </c>
    </row>
    <row r="4283" spans="1:34" ht="15.75" x14ac:dyDescent="0.2">
      <c r="A4283" s="127">
        <f t="shared" si="1843"/>
        <v>45743</v>
      </c>
      <c r="B4283" s="165">
        <f t="shared" si="1845"/>
        <v>522248.79136631597</v>
      </c>
      <c r="C4283" s="124"/>
      <c r="D4283" s="128">
        <f t="shared" si="1846"/>
        <v>7205.03</v>
      </c>
      <c r="E4283" s="129">
        <f>VLOOKUP(A4282,[1]Plan1!$AY$80:$BA$314,3)</f>
        <v>7245.38</v>
      </c>
      <c r="F4283" s="130">
        <f t="shared" si="1847"/>
        <v>45734</v>
      </c>
      <c r="G4283" s="131">
        <f t="shared" si="1848"/>
        <v>5.6002542668107669E-3</v>
      </c>
      <c r="H4283" s="132">
        <f t="shared" si="1849"/>
        <v>45762</v>
      </c>
      <c r="I4283" s="132">
        <f t="shared" si="1850"/>
        <v>45762</v>
      </c>
      <c r="J4283" s="133">
        <f t="shared" si="1851"/>
        <v>21</v>
      </c>
      <c r="K4283" s="133">
        <f t="shared" si="1852"/>
        <v>8</v>
      </c>
      <c r="L4283" s="124">
        <f t="shared" si="1853"/>
        <v>1.00212974</v>
      </c>
      <c r="M4283" s="134">
        <f t="shared" si="1854"/>
        <v>1.0131006499999999</v>
      </c>
      <c r="N4283" s="134">
        <f t="shared" si="1855"/>
        <v>1.9389613362614226</v>
      </c>
      <c r="O4283" s="124">
        <f t="shared" si="1856"/>
        <v>1.9430908099999999</v>
      </c>
      <c r="P4283" s="124"/>
      <c r="Q4283" s="125"/>
      <c r="R4283" s="126"/>
      <c r="S4283" s="124"/>
      <c r="T4283" s="135">
        <f t="shared" si="1844"/>
        <v>7.9699999999999993E-2</v>
      </c>
      <c r="U4283" s="125">
        <f t="shared" si="1857"/>
        <v>1766</v>
      </c>
      <c r="V4283" s="125">
        <v>252</v>
      </c>
      <c r="W4283" s="134">
        <f t="shared" si="1858"/>
        <v>1.7115359269999999</v>
      </c>
      <c r="X4283" s="18"/>
      <c r="Y4283" s="123">
        <f t="shared" si="1859"/>
        <v>67054.222907000003</v>
      </c>
      <c r="Z4283" s="123">
        <f t="shared" si="1860"/>
        <v>102030.54605783898</v>
      </c>
      <c r="AA4283" s="123">
        <f t="shared" si="1861"/>
        <v>1341.0844581400002</v>
      </c>
      <c r="AB4283" s="123">
        <f t="shared" si="1862"/>
        <v>58046.605629826336</v>
      </c>
      <c r="AC4283" s="123">
        <f t="shared" si="1863"/>
        <v>228472.45905280532</v>
      </c>
      <c r="AD4283" s="150">
        <f t="shared" si="1864"/>
        <v>87053.852995000008</v>
      </c>
      <c r="AE4283" s="150">
        <f t="shared" si="1865"/>
        <v>130434.2861438923</v>
      </c>
      <c r="AF4283" s="150">
        <f t="shared" si="1866"/>
        <v>1741.0770599000002</v>
      </c>
      <c r="AG4283" s="150">
        <f t="shared" si="1867"/>
        <v>74547.116114718345</v>
      </c>
      <c r="AH4283" s="150">
        <f t="shared" si="1868"/>
        <v>293776.33231351065</v>
      </c>
    </row>
    <row r="4284" spans="1:34" ht="15.75" x14ac:dyDescent="0.2">
      <c r="A4284" s="127">
        <f t="shared" si="1843"/>
        <v>45744</v>
      </c>
      <c r="B4284" s="165">
        <f t="shared" si="1845"/>
        <v>522520.65948534384</v>
      </c>
      <c r="C4284" s="124"/>
      <c r="D4284" s="128">
        <f t="shared" si="1846"/>
        <v>7205.03</v>
      </c>
      <c r="E4284" s="129">
        <f>VLOOKUP(A4283,[1]Plan1!$AY$80:$BA$314,3)</f>
        <v>7245.38</v>
      </c>
      <c r="F4284" s="130">
        <f t="shared" si="1847"/>
        <v>45734</v>
      </c>
      <c r="G4284" s="131">
        <f t="shared" si="1848"/>
        <v>5.6002542668107669E-3</v>
      </c>
      <c r="H4284" s="132">
        <f t="shared" si="1849"/>
        <v>45762</v>
      </c>
      <c r="I4284" s="132">
        <f t="shared" si="1850"/>
        <v>45762</v>
      </c>
      <c r="J4284" s="133">
        <f t="shared" si="1851"/>
        <v>21</v>
      </c>
      <c r="K4284" s="133">
        <f t="shared" si="1852"/>
        <v>9</v>
      </c>
      <c r="L4284" s="124">
        <f t="shared" si="1853"/>
        <v>1.00239627</v>
      </c>
      <c r="M4284" s="134">
        <f t="shared" si="1854"/>
        <v>1.0131006499999999</v>
      </c>
      <c r="N4284" s="134">
        <f t="shared" si="1855"/>
        <v>1.9389613362614226</v>
      </c>
      <c r="O4284" s="124">
        <f t="shared" si="1856"/>
        <v>1.9436076099999999</v>
      </c>
      <c r="P4284" s="124"/>
      <c r="Q4284" s="125"/>
      <c r="R4284" s="126"/>
      <c r="S4284" s="124"/>
      <c r="T4284" s="135">
        <f t="shared" si="1844"/>
        <v>7.9699999999999993E-2</v>
      </c>
      <c r="U4284" s="125">
        <f t="shared" si="1857"/>
        <v>1767</v>
      </c>
      <c r="V4284" s="125">
        <v>252</v>
      </c>
      <c r="W4284" s="134">
        <f t="shared" si="1858"/>
        <v>1.712056824</v>
      </c>
      <c r="X4284" s="18"/>
      <c r="Y4284" s="123">
        <f t="shared" si="1859"/>
        <v>67054.222907000003</v>
      </c>
      <c r="Z4284" s="123">
        <f t="shared" si="1860"/>
        <v>102126.99094876811</v>
      </c>
      <c r="AA4284" s="123">
        <f t="shared" si="1861"/>
        <v>1341.0844581400002</v>
      </c>
      <c r="AB4284" s="123">
        <f t="shared" si="1862"/>
        <v>58068.957037462002</v>
      </c>
      <c r="AC4284" s="123">
        <f t="shared" si="1863"/>
        <v>228591.25535137011</v>
      </c>
      <c r="AD4284" s="150">
        <f t="shared" si="1864"/>
        <v>87053.852995000008</v>
      </c>
      <c r="AE4284" s="150">
        <f t="shared" si="1865"/>
        <v>130558.34001335702</v>
      </c>
      <c r="AF4284" s="150">
        <f t="shared" si="1866"/>
        <v>1741.0770599000002</v>
      </c>
      <c r="AG4284" s="150">
        <f t="shared" si="1867"/>
        <v>74576.134065716673</v>
      </c>
      <c r="AH4284" s="150">
        <f t="shared" si="1868"/>
        <v>293929.4041339737</v>
      </c>
    </row>
    <row r="4285" spans="1:34" ht="15.75" x14ac:dyDescent="0.2">
      <c r="A4285" s="127">
        <f t="shared" si="1843"/>
        <v>45745</v>
      </c>
      <c r="B4285" s="165">
        <f t="shared" si="1845"/>
        <v>522792.65398835181</v>
      </c>
      <c r="C4285" s="124"/>
      <c r="D4285" s="128">
        <f t="shared" si="1846"/>
        <v>7205.03</v>
      </c>
      <c r="E4285" s="129">
        <f>VLOOKUP(A4284,[1]Plan1!$AY$80:$BA$314,3)</f>
        <v>7245.38</v>
      </c>
      <c r="F4285" s="130">
        <f t="shared" si="1847"/>
        <v>45734</v>
      </c>
      <c r="G4285" s="131">
        <f t="shared" si="1848"/>
        <v>5.6002542668107669E-3</v>
      </c>
      <c r="H4285" s="132">
        <f t="shared" si="1849"/>
        <v>45762</v>
      </c>
      <c r="I4285" s="132">
        <f t="shared" si="1850"/>
        <v>45762</v>
      </c>
      <c r="J4285" s="133">
        <f t="shared" si="1851"/>
        <v>21</v>
      </c>
      <c r="K4285" s="133">
        <f t="shared" si="1852"/>
        <v>10</v>
      </c>
      <c r="L4285" s="124">
        <f t="shared" si="1853"/>
        <v>1.0026628799999999</v>
      </c>
      <c r="M4285" s="134">
        <f t="shared" si="1854"/>
        <v>1.0131006499999999</v>
      </c>
      <c r="N4285" s="134">
        <f t="shared" si="1855"/>
        <v>1.9389613362614226</v>
      </c>
      <c r="O4285" s="124">
        <f t="shared" si="1856"/>
        <v>1.94412455</v>
      </c>
      <c r="P4285" s="124"/>
      <c r="Q4285" s="125"/>
      <c r="R4285" s="126"/>
      <c r="S4285" s="124"/>
      <c r="T4285" s="135">
        <f t="shared" si="1844"/>
        <v>7.9699999999999993E-2</v>
      </c>
      <c r="U4285" s="125">
        <f t="shared" si="1857"/>
        <v>1768</v>
      </c>
      <c r="V4285" s="125">
        <v>252</v>
      </c>
      <c r="W4285" s="134">
        <f t="shared" si="1858"/>
        <v>1.71257788</v>
      </c>
      <c r="X4285" s="18"/>
      <c r="Y4285" s="123">
        <f t="shared" si="1859"/>
        <v>67054.222907000003</v>
      </c>
      <c r="Z4285" s="123">
        <f t="shared" si="1860"/>
        <v>102223.49111932407</v>
      </c>
      <c r="AA4285" s="123">
        <f t="shared" si="1861"/>
        <v>1341.0844581400002</v>
      </c>
      <c r="AB4285" s="123">
        <f t="shared" si="1862"/>
        <v>58091.308445097675</v>
      </c>
      <c r="AC4285" s="123">
        <f t="shared" si="1863"/>
        <v>228710.10692956173</v>
      </c>
      <c r="AD4285" s="150">
        <f t="shared" si="1864"/>
        <v>87053.852995000008</v>
      </c>
      <c r="AE4285" s="150">
        <f t="shared" si="1865"/>
        <v>130682.46498717504</v>
      </c>
      <c r="AF4285" s="150">
        <f t="shared" si="1866"/>
        <v>1741.0770599000002</v>
      </c>
      <c r="AG4285" s="150">
        <f t="shared" si="1867"/>
        <v>74605.152016715016</v>
      </c>
      <c r="AH4285" s="150">
        <f t="shared" si="1868"/>
        <v>294082.54705879005</v>
      </c>
    </row>
    <row r="4286" spans="1:34" ht="15.75" x14ac:dyDescent="0.2">
      <c r="A4286" s="127">
        <f t="shared" si="1843"/>
        <v>45746</v>
      </c>
      <c r="B4286" s="165">
        <f t="shared" si="1845"/>
        <v>522844.02334698581</v>
      </c>
      <c r="C4286" s="124"/>
      <c r="D4286" s="128">
        <f t="shared" si="1846"/>
        <v>7205.03</v>
      </c>
      <c r="E4286" s="129">
        <f>VLOOKUP(A4285,[1]Plan1!$AY$80:$BA$314,3)</f>
        <v>7245.38</v>
      </c>
      <c r="F4286" s="130">
        <f t="shared" si="1847"/>
        <v>45734</v>
      </c>
      <c r="G4286" s="131">
        <f t="shared" si="1848"/>
        <v>5.6002542668107669E-3</v>
      </c>
      <c r="H4286" s="132">
        <f t="shared" si="1849"/>
        <v>45762</v>
      </c>
      <c r="I4286" s="132">
        <f t="shared" si="1850"/>
        <v>45762</v>
      </c>
      <c r="J4286" s="133">
        <f t="shared" si="1851"/>
        <v>21</v>
      </c>
      <c r="K4286" s="133">
        <f t="shared" si="1852"/>
        <v>10</v>
      </c>
      <c r="L4286" s="124">
        <f t="shared" si="1853"/>
        <v>1.0026628799999999</v>
      </c>
      <c r="M4286" s="134">
        <f t="shared" si="1854"/>
        <v>1.0131006499999999</v>
      </c>
      <c r="N4286" s="134">
        <f t="shared" si="1855"/>
        <v>1.9389613362614226</v>
      </c>
      <c r="O4286" s="124">
        <f t="shared" si="1856"/>
        <v>1.94412455</v>
      </c>
      <c r="P4286" s="124"/>
      <c r="Q4286" s="125"/>
      <c r="R4286" s="126"/>
      <c r="S4286" s="124"/>
      <c r="T4286" s="135">
        <f t="shared" si="1844"/>
        <v>7.9699999999999993E-2</v>
      </c>
      <c r="U4286" s="125">
        <f t="shared" si="1857"/>
        <v>1768</v>
      </c>
      <c r="V4286" s="125">
        <v>252</v>
      </c>
      <c r="W4286" s="134">
        <f t="shared" si="1858"/>
        <v>1.71257788</v>
      </c>
      <c r="X4286" s="18"/>
      <c r="Y4286" s="123">
        <f t="shared" si="1859"/>
        <v>67054.222907000003</v>
      </c>
      <c r="Z4286" s="123">
        <f t="shared" si="1860"/>
        <v>102223.49111932407</v>
      </c>
      <c r="AA4286" s="123">
        <f t="shared" si="1861"/>
        <v>1341.0844581400002</v>
      </c>
      <c r="AB4286" s="123">
        <f t="shared" si="1862"/>
        <v>58113.659852733341</v>
      </c>
      <c r="AC4286" s="123">
        <f t="shared" si="1863"/>
        <v>228732.4583371974</v>
      </c>
      <c r="AD4286" s="150">
        <f t="shared" si="1864"/>
        <v>87053.852995000008</v>
      </c>
      <c r="AE4286" s="150">
        <f t="shared" si="1865"/>
        <v>130682.46498717504</v>
      </c>
      <c r="AF4286" s="150">
        <f t="shared" si="1866"/>
        <v>1741.0770599000002</v>
      </c>
      <c r="AG4286" s="150">
        <f t="shared" si="1867"/>
        <v>74634.169967713344</v>
      </c>
      <c r="AH4286" s="150">
        <f t="shared" si="1868"/>
        <v>294111.56500978838</v>
      </c>
    </row>
    <row r="4287" spans="1:34" ht="15.75" x14ac:dyDescent="0.2">
      <c r="A4287" s="127">
        <f t="shared" si="1843"/>
        <v>45747</v>
      </c>
      <c r="B4287" s="165">
        <f t="shared" si="1845"/>
        <v>522895.3927056198</v>
      </c>
      <c r="C4287" s="124"/>
      <c r="D4287" s="128">
        <f t="shared" si="1846"/>
        <v>7205.03</v>
      </c>
      <c r="E4287" s="129">
        <f>VLOOKUP(A4286,[1]Plan1!$AY$80:$BA$314,3)</f>
        <v>7245.38</v>
      </c>
      <c r="F4287" s="130">
        <f t="shared" si="1847"/>
        <v>45734</v>
      </c>
      <c r="G4287" s="131">
        <f t="shared" si="1848"/>
        <v>5.6002542668107669E-3</v>
      </c>
      <c r="H4287" s="132">
        <f t="shared" si="1849"/>
        <v>45762</v>
      </c>
      <c r="I4287" s="132">
        <f t="shared" si="1850"/>
        <v>45762</v>
      </c>
      <c r="J4287" s="133">
        <f t="shared" si="1851"/>
        <v>21</v>
      </c>
      <c r="K4287" s="133">
        <f t="shared" si="1852"/>
        <v>10</v>
      </c>
      <c r="L4287" s="124">
        <f t="shared" si="1853"/>
        <v>1.0026628799999999</v>
      </c>
      <c r="M4287" s="134">
        <f t="shared" si="1854"/>
        <v>1.0131006499999999</v>
      </c>
      <c r="N4287" s="134">
        <f t="shared" si="1855"/>
        <v>1.9389613362614226</v>
      </c>
      <c r="O4287" s="124">
        <f t="shared" si="1856"/>
        <v>1.94412455</v>
      </c>
      <c r="P4287" s="124"/>
      <c r="Q4287" s="125"/>
      <c r="R4287" s="126"/>
      <c r="S4287" s="124"/>
      <c r="T4287" s="135">
        <f t="shared" si="1844"/>
        <v>7.9699999999999993E-2</v>
      </c>
      <c r="U4287" s="125">
        <f t="shared" si="1857"/>
        <v>1768</v>
      </c>
      <c r="V4287" s="125">
        <v>252</v>
      </c>
      <c r="W4287" s="134">
        <f t="shared" si="1858"/>
        <v>1.71257788</v>
      </c>
      <c r="X4287" s="18"/>
      <c r="Y4287" s="123">
        <f t="shared" si="1859"/>
        <v>67054.222907000003</v>
      </c>
      <c r="Z4287" s="123">
        <f t="shared" si="1860"/>
        <v>102223.49111932407</v>
      </c>
      <c r="AA4287" s="123">
        <f t="shared" si="1861"/>
        <v>1341.0844581400002</v>
      </c>
      <c r="AB4287" s="123">
        <f t="shared" si="1862"/>
        <v>58136.011260369</v>
      </c>
      <c r="AC4287" s="123">
        <f t="shared" si="1863"/>
        <v>228754.80974483307</v>
      </c>
      <c r="AD4287" s="150">
        <f t="shared" si="1864"/>
        <v>87053.852995000008</v>
      </c>
      <c r="AE4287" s="150">
        <f t="shared" si="1865"/>
        <v>130682.46498717504</v>
      </c>
      <c r="AF4287" s="150">
        <f t="shared" si="1866"/>
        <v>1741.0770599000002</v>
      </c>
      <c r="AG4287" s="150">
        <f t="shared" si="1867"/>
        <v>74663.187918711672</v>
      </c>
      <c r="AH4287" s="150">
        <f t="shared" si="1868"/>
        <v>294140.58296078671</v>
      </c>
    </row>
    <row r="4288" spans="1:34" ht="15.75" x14ac:dyDescent="0.2">
      <c r="A4288" s="127">
        <f t="shared" si="1843"/>
        <v>45748</v>
      </c>
      <c r="B4288" s="165">
        <f t="shared" si="1845"/>
        <v>523167.51342066494</v>
      </c>
      <c r="C4288" s="124"/>
      <c r="D4288" s="128">
        <f t="shared" si="1846"/>
        <v>7205.03</v>
      </c>
      <c r="E4288" s="129">
        <f>VLOOKUP(A4287,[1]Plan1!$AY$80:$BA$314,3)</f>
        <v>7245.38</v>
      </c>
      <c r="F4288" s="130">
        <f t="shared" si="1847"/>
        <v>45734</v>
      </c>
      <c r="G4288" s="131">
        <f t="shared" si="1848"/>
        <v>5.6002542668107669E-3</v>
      </c>
      <c r="H4288" s="132">
        <f t="shared" si="1849"/>
        <v>45762</v>
      </c>
      <c r="I4288" s="132">
        <f t="shared" si="1850"/>
        <v>45762</v>
      </c>
      <c r="J4288" s="133">
        <f t="shared" si="1851"/>
        <v>21</v>
      </c>
      <c r="K4288" s="133">
        <f t="shared" si="1852"/>
        <v>11</v>
      </c>
      <c r="L4288" s="124">
        <f t="shared" si="1853"/>
        <v>1.0029295600000001</v>
      </c>
      <c r="M4288" s="134">
        <f t="shared" si="1854"/>
        <v>1.0131006499999999</v>
      </c>
      <c r="N4288" s="134">
        <f t="shared" si="1855"/>
        <v>1.9389613362614226</v>
      </c>
      <c r="O4288" s="124">
        <f t="shared" si="1856"/>
        <v>1.94464163</v>
      </c>
      <c r="P4288" s="124"/>
      <c r="Q4288" s="125"/>
      <c r="R4288" s="126"/>
      <c r="S4288" s="124"/>
      <c r="T4288" s="135">
        <f t="shared" si="1844"/>
        <v>7.9699999999999993E-2</v>
      </c>
      <c r="U4288" s="125">
        <f t="shared" si="1857"/>
        <v>1769</v>
      </c>
      <c r="V4288" s="125">
        <v>252</v>
      </c>
      <c r="W4288" s="134">
        <f t="shared" si="1858"/>
        <v>1.7130990939999999</v>
      </c>
      <c r="X4288" s="18"/>
      <c r="Y4288" s="123">
        <f t="shared" si="1859"/>
        <v>67054.222907000003</v>
      </c>
      <c r="Z4288" s="123">
        <f t="shared" si="1860"/>
        <v>102320.04649429988</v>
      </c>
      <c r="AA4288" s="123">
        <f t="shared" si="1861"/>
        <v>1341.0844581400002</v>
      </c>
      <c r="AB4288" s="123">
        <f t="shared" si="1862"/>
        <v>58158.362668004673</v>
      </c>
      <c r="AC4288" s="123">
        <f t="shared" si="1863"/>
        <v>228873.71652744454</v>
      </c>
      <c r="AD4288" s="150">
        <f t="shared" si="1864"/>
        <v>87053.852995000008</v>
      </c>
      <c r="AE4288" s="150">
        <f t="shared" si="1865"/>
        <v>130806.66096861038</v>
      </c>
      <c r="AF4288" s="150">
        <f t="shared" si="1866"/>
        <v>1741.0770599000002</v>
      </c>
      <c r="AG4288" s="150">
        <f t="shared" si="1867"/>
        <v>74692.20586971</v>
      </c>
      <c r="AH4288" s="150">
        <f t="shared" si="1868"/>
        <v>294293.79689322039</v>
      </c>
    </row>
    <row r="4289" spans="1:34" ht="15.75" x14ac:dyDescent="0.2">
      <c r="A4289" s="127">
        <f t="shared" si="1843"/>
        <v>45749</v>
      </c>
      <c r="B4289" s="165">
        <f t="shared" si="1845"/>
        <v>523439.76062778634</v>
      </c>
      <c r="C4289" s="124"/>
      <c r="D4289" s="128">
        <f t="shared" si="1846"/>
        <v>7205.03</v>
      </c>
      <c r="E4289" s="129">
        <f>VLOOKUP(A4288,[1]Plan1!$AY$80:$BA$314,3)</f>
        <v>7245.38</v>
      </c>
      <c r="F4289" s="130">
        <f t="shared" si="1847"/>
        <v>45734</v>
      </c>
      <c r="G4289" s="131">
        <f t="shared" si="1848"/>
        <v>5.6002542668107669E-3</v>
      </c>
      <c r="H4289" s="132">
        <f t="shared" si="1849"/>
        <v>45762</v>
      </c>
      <c r="I4289" s="132">
        <f t="shared" si="1850"/>
        <v>45762</v>
      </c>
      <c r="J4289" s="133">
        <f t="shared" si="1851"/>
        <v>21</v>
      </c>
      <c r="K4289" s="133">
        <f t="shared" si="1852"/>
        <v>12</v>
      </c>
      <c r="L4289" s="124">
        <f t="shared" si="1853"/>
        <v>1.0031963100000001</v>
      </c>
      <c r="M4289" s="134">
        <f t="shared" si="1854"/>
        <v>1.0131006499999999</v>
      </c>
      <c r="N4289" s="134">
        <f t="shared" si="1855"/>
        <v>1.9389613362614226</v>
      </c>
      <c r="O4289" s="124">
        <f t="shared" si="1856"/>
        <v>1.9451588500000001</v>
      </c>
      <c r="P4289" s="124"/>
      <c r="Q4289" s="125"/>
      <c r="R4289" s="126"/>
      <c r="S4289" s="124"/>
      <c r="T4289" s="135">
        <f t="shared" si="1844"/>
        <v>7.9699999999999993E-2</v>
      </c>
      <c r="U4289" s="125">
        <f t="shared" si="1857"/>
        <v>1770</v>
      </c>
      <c r="V4289" s="125">
        <v>252</v>
      </c>
      <c r="W4289" s="134">
        <f t="shared" si="1858"/>
        <v>1.7136204669999999</v>
      </c>
      <c r="X4289" s="18"/>
      <c r="Y4289" s="123">
        <f t="shared" si="1859"/>
        <v>67054.222907000003</v>
      </c>
      <c r="Z4289" s="123">
        <f t="shared" si="1860"/>
        <v>102416.65719618311</v>
      </c>
      <c r="AA4289" s="123">
        <f t="shared" si="1861"/>
        <v>1341.0844581400002</v>
      </c>
      <c r="AB4289" s="123">
        <f t="shared" si="1862"/>
        <v>58180.714075640339</v>
      </c>
      <c r="AC4289" s="123">
        <f t="shared" si="1863"/>
        <v>228992.67863696342</v>
      </c>
      <c r="AD4289" s="150">
        <f t="shared" si="1864"/>
        <v>87053.852995000008</v>
      </c>
      <c r="AE4289" s="150">
        <f t="shared" si="1865"/>
        <v>130930.92811521456</v>
      </c>
      <c r="AF4289" s="150">
        <f t="shared" si="1866"/>
        <v>1741.0770599000002</v>
      </c>
      <c r="AG4289" s="150">
        <f t="shared" si="1867"/>
        <v>74721.223820708343</v>
      </c>
      <c r="AH4289" s="150">
        <f t="shared" si="1868"/>
        <v>294447.08199082292</v>
      </c>
    </row>
    <row r="4290" spans="1:34" ht="15.75" x14ac:dyDescent="0.2">
      <c r="A4290" s="127">
        <f t="shared" si="1843"/>
        <v>45750</v>
      </c>
      <c r="B4290" s="165">
        <f t="shared" si="1845"/>
        <v>523712.13415495172</v>
      </c>
      <c r="C4290" s="124"/>
      <c r="D4290" s="128">
        <f t="shared" si="1846"/>
        <v>7205.03</v>
      </c>
      <c r="E4290" s="129">
        <f>VLOOKUP(A4289,[1]Plan1!$AY$80:$BA$314,3)</f>
        <v>7245.38</v>
      </c>
      <c r="F4290" s="130">
        <f t="shared" si="1847"/>
        <v>45734</v>
      </c>
      <c r="G4290" s="131">
        <f t="shared" si="1848"/>
        <v>5.6002542668107669E-3</v>
      </c>
      <c r="H4290" s="132">
        <f t="shared" si="1849"/>
        <v>45762</v>
      </c>
      <c r="I4290" s="132">
        <f t="shared" si="1850"/>
        <v>45762</v>
      </c>
      <c r="J4290" s="133">
        <f t="shared" si="1851"/>
        <v>21</v>
      </c>
      <c r="K4290" s="133">
        <f t="shared" si="1852"/>
        <v>13</v>
      </c>
      <c r="L4290" s="124">
        <f t="shared" si="1853"/>
        <v>1.0034631300000001</v>
      </c>
      <c r="M4290" s="134">
        <f t="shared" si="1854"/>
        <v>1.0131006499999999</v>
      </c>
      <c r="N4290" s="134">
        <f t="shared" si="1855"/>
        <v>1.9389613362614226</v>
      </c>
      <c r="O4290" s="124">
        <f t="shared" si="1856"/>
        <v>1.94567621</v>
      </c>
      <c r="P4290" s="124"/>
      <c r="Q4290" s="125"/>
      <c r="R4290" s="126"/>
      <c r="S4290" s="124"/>
      <c r="T4290" s="135">
        <f t="shared" si="1844"/>
        <v>7.9699999999999993E-2</v>
      </c>
      <c r="U4290" s="125">
        <f t="shared" si="1857"/>
        <v>1771</v>
      </c>
      <c r="V4290" s="125">
        <v>252</v>
      </c>
      <c r="W4290" s="134">
        <f t="shared" si="1858"/>
        <v>1.7141419979999999</v>
      </c>
      <c r="X4290" s="18"/>
      <c r="Y4290" s="123">
        <f t="shared" si="1859"/>
        <v>67054.222907000003</v>
      </c>
      <c r="Z4290" s="123">
        <f t="shared" si="1860"/>
        <v>102513.32314972782</v>
      </c>
      <c r="AA4290" s="123">
        <f t="shared" si="1861"/>
        <v>1341.0844581400002</v>
      </c>
      <c r="AB4290" s="123">
        <f t="shared" si="1862"/>
        <v>58203.065483276005</v>
      </c>
      <c r="AC4290" s="123">
        <f t="shared" si="1863"/>
        <v>229111.69599814381</v>
      </c>
      <c r="AD4290" s="150">
        <f t="shared" si="1864"/>
        <v>87053.852995000008</v>
      </c>
      <c r="AE4290" s="150">
        <f t="shared" si="1865"/>
        <v>131055.26633020127</v>
      </c>
      <c r="AF4290" s="150">
        <f t="shared" si="1866"/>
        <v>1741.0770599000002</v>
      </c>
      <c r="AG4290" s="150">
        <f t="shared" si="1867"/>
        <v>74750.241771706671</v>
      </c>
      <c r="AH4290" s="150">
        <f t="shared" si="1868"/>
        <v>294600.43815680791</v>
      </c>
    </row>
    <row r="4291" spans="1:34" ht="15.75" x14ac:dyDescent="0.2">
      <c r="A4291" s="127">
        <f t="shared" si="1843"/>
        <v>45751</v>
      </c>
      <c r="B4291" s="165">
        <f t="shared" si="1845"/>
        <v>523984.63251546567</v>
      </c>
      <c r="C4291" s="124"/>
      <c r="D4291" s="128">
        <f t="shared" si="1846"/>
        <v>7205.03</v>
      </c>
      <c r="E4291" s="129">
        <f>VLOOKUP(A4290,[1]Plan1!$AY$80:$BA$314,3)</f>
        <v>7245.38</v>
      </c>
      <c r="F4291" s="130">
        <f t="shared" si="1847"/>
        <v>45734</v>
      </c>
      <c r="G4291" s="131">
        <f t="shared" si="1848"/>
        <v>5.6002542668107669E-3</v>
      </c>
      <c r="H4291" s="132">
        <f t="shared" si="1849"/>
        <v>45762</v>
      </c>
      <c r="I4291" s="132">
        <f t="shared" si="1850"/>
        <v>45762</v>
      </c>
      <c r="J4291" s="133">
        <f t="shared" si="1851"/>
        <v>21</v>
      </c>
      <c r="K4291" s="133">
        <f t="shared" si="1852"/>
        <v>14</v>
      </c>
      <c r="L4291" s="124">
        <f t="shared" si="1853"/>
        <v>1.0037300199999999</v>
      </c>
      <c r="M4291" s="134">
        <f t="shared" si="1854"/>
        <v>1.0131006499999999</v>
      </c>
      <c r="N4291" s="134">
        <f t="shared" si="1855"/>
        <v>1.9389613362614226</v>
      </c>
      <c r="O4291" s="124">
        <f t="shared" si="1856"/>
        <v>1.9461937</v>
      </c>
      <c r="P4291" s="124"/>
      <c r="Q4291" s="125"/>
      <c r="R4291" s="126"/>
      <c r="S4291" s="124"/>
      <c r="T4291" s="135">
        <f t="shared" si="1844"/>
        <v>7.9699999999999993E-2</v>
      </c>
      <c r="U4291" s="125">
        <f t="shared" si="1857"/>
        <v>1772</v>
      </c>
      <c r="V4291" s="125">
        <v>252</v>
      </c>
      <c r="W4291" s="134">
        <f t="shared" si="1858"/>
        <v>1.714663689</v>
      </c>
      <c r="X4291" s="18"/>
      <c r="Y4291" s="123">
        <f t="shared" si="1859"/>
        <v>67054.222907000003</v>
      </c>
      <c r="Z4291" s="123">
        <f t="shared" si="1860"/>
        <v>102610.04370466193</v>
      </c>
      <c r="AA4291" s="123">
        <f t="shared" si="1861"/>
        <v>1341.0844581400002</v>
      </c>
      <c r="AB4291" s="123">
        <f t="shared" si="1862"/>
        <v>58225.416890911663</v>
      </c>
      <c r="AC4291" s="123">
        <f t="shared" si="1863"/>
        <v>229230.76796071359</v>
      </c>
      <c r="AD4291" s="150">
        <f t="shared" si="1864"/>
        <v>87053.852995000008</v>
      </c>
      <c r="AE4291" s="150">
        <f t="shared" si="1865"/>
        <v>131179.67477714701</v>
      </c>
      <c r="AF4291" s="150">
        <f t="shared" si="1866"/>
        <v>1741.0770599000002</v>
      </c>
      <c r="AG4291" s="150">
        <f t="shared" si="1867"/>
        <v>74779.259722705014</v>
      </c>
      <c r="AH4291" s="150">
        <f t="shared" si="1868"/>
        <v>294753.86455475207</v>
      </c>
    </row>
    <row r="4292" spans="1:34" ht="15.75" x14ac:dyDescent="0.2">
      <c r="A4292" s="127">
        <f t="shared" si="1843"/>
        <v>45752</v>
      </c>
      <c r="B4292" s="165">
        <f t="shared" si="1845"/>
        <v>524257.25530928303</v>
      </c>
      <c r="C4292" s="124"/>
      <c r="D4292" s="128">
        <f t="shared" si="1846"/>
        <v>7205.03</v>
      </c>
      <c r="E4292" s="129">
        <f>VLOOKUP(A4291,[1]Plan1!$AY$80:$BA$314,3)</f>
        <v>7245.38</v>
      </c>
      <c r="F4292" s="130">
        <f t="shared" si="1847"/>
        <v>45734</v>
      </c>
      <c r="G4292" s="131">
        <f t="shared" si="1848"/>
        <v>5.6002542668107669E-3</v>
      </c>
      <c r="H4292" s="132">
        <f t="shared" si="1849"/>
        <v>45762</v>
      </c>
      <c r="I4292" s="132">
        <f t="shared" si="1850"/>
        <v>45762</v>
      </c>
      <c r="J4292" s="133">
        <f t="shared" si="1851"/>
        <v>21</v>
      </c>
      <c r="K4292" s="133">
        <f t="shared" si="1852"/>
        <v>15</v>
      </c>
      <c r="L4292" s="124">
        <f t="shared" si="1853"/>
        <v>1.0039969799999999</v>
      </c>
      <c r="M4292" s="134">
        <f t="shared" si="1854"/>
        <v>1.0131006499999999</v>
      </c>
      <c r="N4292" s="134">
        <f t="shared" si="1855"/>
        <v>1.9389613362614226</v>
      </c>
      <c r="O4292" s="124">
        <f t="shared" si="1856"/>
        <v>1.9467113199999999</v>
      </c>
      <c r="P4292" s="124"/>
      <c r="Q4292" s="125"/>
      <c r="R4292" s="126"/>
      <c r="S4292" s="124"/>
      <c r="T4292" s="135">
        <f t="shared" si="1844"/>
        <v>7.9699999999999993E-2</v>
      </c>
      <c r="U4292" s="125">
        <f t="shared" si="1857"/>
        <v>1773</v>
      </c>
      <c r="V4292" s="125">
        <v>252</v>
      </c>
      <c r="W4292" s="134">
        <f t="shared" si="1858"/>
        <v>1.7151855380000001</v>
      </c>
      <c r="X4292" s="18"/>
      <c r="Y4292" s="123">
        <f t="shared" si="1859"/>
        <v>67054.222907000003</v>
      </c>
      <c r="Z4292" s="123">
        <f t="shared" si="1860"/>
        <v>102706.81868600809</v>
      </c>
      <c r="AA4292" s="123">
        <f t="shared" si="1861"/>
        <v>1341.0844581400002</v>
      </c>
      <c r="AB4292" s="123">
        <f t="shared" si="1862"/>
        <v>58247.768298547329</v>
      </c>
      <c r="AC4292" s="123">
        <f t="shared" si="1863"/>
        <v>229349.89434969542</v>
      </c>
      <c r="AD4292" s="150">
        <f t="shared" si="1864"/>
        <v>87053.852995000008</v>
      </c>
      <c r="AE4292" s="150">
        <f t="shared" si="1865"/>
        <v>131304.15323098426</v>
      </c>
      <c r="AF4292" s="150">
        <f t="shared" si="1866"/>
        <v>1741.0770599000002</v>
      </c>
      <c r="AG4292" s="150">
        <f t="shared" si="1867"/>
        <v>74808.277673703342</v>
      </c>
      <c r="AH4292" s="150">
        <f t="shared" si="1868"/>
        <v>294907.36095958762</v>
      </c>
    </row>
    <row r="4293" spans="1:34" ht="15.75" x14ac:dyDescent="0.2">
      <c r="A4293" s="127">
        <f t="shared" si="1843"/>
        <v>45753</v>
      </c>
      <c r="B4293" s="165">
        <f t="shared" si="1845"/>
        <v>524308.62466791703</v>
      </c>
      <c r="C4293" s="124"/>
      <c r="D4293" s="128">
        <f t="shared" si="1846"/>
        <v>7205.03</v>
      </c>
      <c r="E4293" s="129">
        <f>VLOOKUP(A4292,[1]Plan1!$AY$80:$BA$314,3)</f>
        <v>7245.38</v>
      </c>
      <c r="F4293" s="130">
        <f t="shared" si="1847"/>
        <v>45734</v>
      </c>
      <c r="G4293" s="131">
        <f t="shared" si="1848"/>
        <v>5.6002542668107669E-3</v>
      </c>
      <c r="H4293" s="132">
        <f t="shared" si="1849"/>
        <v>45762</v>
      </c>
      <c r="I4293" s="132">
        <f t="shared" si="1850"/>
        <v>45762</v>
      </c>
      <c r="J4293" s="133">
        <f t="shared" si="1851"/>
        <v>21</v>
      </c>
      <c r="K4293" s="133">
        <f t="shared" si="1852"/>
        <v>15</v>
      </c>
      <c r="L4293" s="124">
        <f t="shared" si="1853"/>
        <v>1.0039969799999999</v>
      </c>
      <c r="M4293" s="134">
        <f t="shared" si="1854"/>
        <v>1.0131006499999999</v>
      </c>
      <c r="N4293" s="134">
        <f t="shared" si="1855"/>
        <v>1.9389613362614226</v>
      </c>
      <c r="O4293" s="124">
        <f t="shared" si="1856"/>
        <v>1.9467113199999999</v>
      </c>
      <c r="P4293" s="124"/>
      <c r="Q4293" s="125"/>
      <c r="R4293" s="126"/>
      <c r="S4293" s="124"/>
      <c r="T4293" s="135">
        <f t="shared" si="1844"/>
        <v>7.9699999999999993E-2</v>
      </c>
      <c r="U4293" s="125">
        <f t="shared" si="1857"/>
        <v>1773</v>
      </c>
      <c r="V4293" s="125">
        <v>252</v>
      </c>
      <c r="W4293" s="134">
        <f t="shared" si="1858"/>
        <v>1.7151855380000001</v>
      </c>
      <c r="X4293" s="18"/>
      <c r="Y4293" s="123">
        <f t="shared" si="1859"/>
        <v>67054.222907000003</v>
      </c>
      <c r="Z4293" s="123">
        <f t="shared" si="1860"/>
        <v>102706.81868600809</v>
      </c>
      <c r="AA4293" s="123">
        <f t="shared" si="1861"/>
        <v>1341.0844581400002</v>
      </c>
      <c r="AB4293" s="123">
        <f t="shared" si="1862"/>
        <v>58270.11970618301</v>
      </c>
      <c r="AC4293" s="123">
        <f t="shared" si="1863"/>
        <v>229372.24575733108</v>
      </c>
      <c r="AD4293" s="150">
        <f t="shared" si="1864"/>
        <v>87053.852995000008</v>
      </c>
      <c r="AE4293" s="150">
        <f t="shared" si="1865"/>
        <v>131304.15323098426</v>
      </c>
      <c r="AF4293" s="150">
        <f t="shared" si="1866"/>
        <v>1741.0770599000002</v>
      </c>
      <c r="AG4293" s="150">
        <f t="shared" si="1867"/>
        <v>74837.29562470167</v>
      </c>
      <c r="AH4293" s="150">
        <f t="shared" si="1868"/>
        <v>294936.37891058595</v>
      </c>
    </row>
    <row r="4294" spans="1:34" ht="15.75" x14ac:dyDescent="0.2">
      <c r="A4294" s="127">
        <f t="shared" si="1843"/>
        <v>45754</v>
      </c>
      <c r="B4294" s="165">
        <f t="shared" si="1845"/>
        <v>524359.99402655102</v>
      </c>
      <c r="C4294" s="124"/>
      <c r="D4294" s="128">
        <f t="shared" si="1846"/>
        <v>7205.03</v>
      </c>
      <c r="E4294" s="129">
        <f>VLOOKUP(A4293,[1]Plan1!$AY$80:$BA$314,3)</f>
        <v>7245.38</v>
      </c>
      <c r="F4294" s="130">
        <f t="shared" si="1847"/>
        <v>45734</v>
      </c>
      <c r="G4294" s="131">
        <f t="shared" si="1848"/>
        <v>5.6002542668107669E-3</v>
      </c>
      <c r="H4294" s="132">
        <f t="shared" si="1849"/>
        <v>45762</v>
      </c>
      <c r="I4294" s="132">
        <f t="shared" si="1850"/>
        <v>45762</v>
      </c>
      <c r="J4294" s="133">
        <f t="shared" si="1851"/>
        <v>21</v>
      </c>
      <c r="K4294" s="133">
        <f t="shared" si="1852"/>
        <v>15</v>
      </c>
      <c r="L4294" s="124">
        <f t="shared" si="1853"/>
        <v>1.0039969799999999</v>
      </c>
      <c r="M4294" s="134">
        <f t="shared" si="1854"/>
        <v>1.0131006499999999</v>
      </c>
      <c r="N4294" s="134">
        <f t="shared" si="1855"/>
        <v>1.9389613362614226</v>
      </c>
      <c r="O4294" s="124">
        <f t="shared" si="1856"/>
        <v>1.9467113199999999</v>
      </c>
      <c r="P4294" s="124"/>
      <c r="Q4294" s="125"/>
      <c r="R4294" s="126"/>
      <c r="S4294" s="124"/>
      <c r="T4294" s="135">
        <f t="shared" si="1844"/>
        <v>7.9699999999999993E-2</v>
      </c>
      <c r="U4294" s="125">
        <f t="shared" si="1857"/>
        <v>1773</v>
      </c>
      <c r="V4294" s="125">
        <v>252</v>
      </c>
      <c r="W4294" s="134">
        <f t="shared" si="1858"/>
        <v>1.7151855380000001</v>
      </c>
      <c r="X4294" s="18"/>
      <c r="Y4294" s="123">
        <f t="shared" si="1859"/>
        <v>67054.222907000003</v>
      </c>
      <c r="Z4294" s="123">
        <f t="shared" si="1860"/>
        <v>102706.81868600809</v>
      </c>
      <c r="AA4294" s="123">
        <f t="shared" si="1861"/>
        <v>1341.0844581400002</v>
      </c>
      <c r="AB4294" s="123">
        <f t="shared" si="1862"/>
        <v>58292.471113818676</v>
      </c>
      <c r="AC4294" s="123">
        <f t="shared" si="1863"/>
        <v>229394.59716496675</v>
      </c>
      <c r="AD4294" s="150">
        <f t="shared" si="1864"/>
        <v>87053.852995000008</v>
      </c>
      <c r="AE4294" s="150">
        <f t="shared" si="1865"/>
        <v>131304.15323098426</v>
      </c>
      <c r="AF4294" s="150">
        <f t="shared" si="1866"/>
        <v>1741.0770599000002</v>
      </c>
      <c r="AG4294" s="150">
        <f t="shared" si="1867"/>
        <v>74866.313575700013</v>
      </c>
      <c r="AH4294" s="150">
        <f t="shared" si="1868"/>
        <v>294965.39686158428</v>
      </c>
    </row>
    <row r="4295" spans="1:34" ht="15.75" x14ac:dyDescent="0.2">
      <c r="A4295" s="127">
        <f t="shared" si="1843"/>
        <v>45755</v>
      </c>
      <c r="B4295" s="165">
        <f t="shared" si="1845"/>
        <v>524632.74728881847</v>
      </c>
      <c r="C4295" s="124"/>
      <c r="D4295" s="128">
        <f t="shared" si="1846"/>
        <v>7205.03</v>
      </c>
      <c r="E4295" s="129">
        <f>VLOOKUP(A4294,[1]Plan1!$AY$80:$BA$314,3)</f>
        <v>7245.38</v>
      </c>
      <c r="F4295" s="130">
        <f t="shared" si="1847"/>
        <v>45734</v>
      </c>
      <c r="G4295" s="131">
        <f t="shared" si="1848"/>
        <v>5.6002542668107669E-3</v>
      </c>
      <c r="H4295" s="132">
        <f t="shared" si="1849"/>
        <v>45762</v>
      </c>
      <c r="I4295" s="132">
        <f t="shared" si="1850"/>
        <v>45762</v>
      </c>
      <c r="J4295" s="133">
        <f t="shared" si="1851"/>
        <v>21</v>
      </c>
      <c r="K4295" s="133">
        <f t="shared" si="1852"/>
        <v>16</v>
      </c>
      <c r="L4295" s="124">
        <f t="shared" si="1853"/>
        <v>1.0042640199999999</v>
      </c>
      <c r="M4295" s="134">
        <f t="shared" si="1854"/>
        <v>1.0131006499999999</v>
      </c>
      <c r="N4295" s="134">
        <f t="shared" si="1855"/>
        <v>1.9389613362614226</v>
      </c>
      <c r="O4295" s="124">
        <f t="shared" si="1856"/>
        <v>1.9472290999999999</v>
      </c>
      <c r="P4295" s="124"/>
      <c r="Q4295" s="125"/>
      <c r="R4295" s="126"/>
      <c r="S4295" s="124"/>
      <c r="T4295" s="135">
        <f t="shared" si="1844"/>
        <v>7.9699999999999993E-2</v>
      </c>
      <c r="U4295" s="125">
        <f t="shared" si="1857"/>
        <v>1774</v>
      </c>
      <c r="V4295" s="125">
        <v>252</v>
      </c>
      <c r="W4295" s="134">
        <f t="shared" si="1858"/>
        <v>1.7157075449999999</v>
      </c>
      <c r="X4295" s="18"/>
      <c r="Y4295" s="123">
        <f t="shared" si="1859"/>
        <v>67054.222907000003</v>
      </c>
      <c r="Z4295" s="123">
        <f t="shared" si="1860"/>
        <v>102803.65073350465</v>
      </c>
      <c r="AA4295" s="123">
        <f t="shared" si="1861"/>
        <v>1341.0844581400002</v>
      </c>
      <c r="AB4295" s="123">
        <f t="shared" si="1862"/>
        <v>58314.822521454342</v>
      </c>
      <c r="AC4295" s="123">
        <f t="shared" si="1863"/>
        <v>229513.78062009899</v>
      </c>
      <c r="AD4295" s="150">
        <f t="shared" si="1864"/>
        <v>87053.852995000008</v>
      </c>
      <c r="AE4295" s="150">
        <f t="shared" si="1865"/>
        <v>131428.70508712108</v>
      </c>
      <c r="AF4295" s="150">
        <f t="shared" si="1866"/>
        <v>1741.0770599000002</v>
      </c>
      <c r="AG4295" s="150">
        <f t="shared" si="1867"/>
        <v>74895.331526698341</v>
      </c>
      <c r="AH4295" s="150">
        <f t="shared" si="1868"/>
        <v>295118.96666871943</v>
      </c>
    </row>
    <row r="4296" spans="1:34" ht="15.75" x14ac:dyDescent="0.2">
      <c r="A4296" s="127">
        <f t="shared" si="1843"/>
        <v>45756</v>
      </c>
      <c r="B4296" s="165">
        <f t="shared" si="1845"/>
        <v>524905.6235502772</v>
      </c>
      <c r="C4296" s="124"/>
      <c r="D4296" s="128">
        <f t="shared" si="1846"/>
        <v>7205.03</v>
      </c>
      <c r="E4296" s="129">
        <f>VLOOKUP(A4295,[1]Plan1!$AY$80:$BA$314,3)</f>
        <v>7245.38</v>
      </c>
      <c r="F4296" s="130">
        <f t="shared" si="1847"/>
        <v>45734</v>
      </c>
      <c r="G4296" s="131">
        <f t="shared" si="1848"/>
        <v>5.6002542668107669E-3</v>
      </c>
      <c r="H4296" s="132">
        <f t="shared" si="1849"/>
        <v>45762</v>
      </c>
      <c r="I4296" s="132">
        <f t="shared" si="1850"/>
        <v>45762</v>
      </c>
      <c r="J4296" s="133">
        <f t="shared" si="1851"/>
        <v>21</v>
      </c>
      <c r="K4296" s="133">
        <f t="shared" si="1852"/>
        <v>17</v>
      </c>
      <c r="L4296" s="124">
        <f t="shared" si="1853"/>
        <v>1.00453112</v>
      </c>
      <c r="M4296" s="134">
        <f t="shared" si="1854"/>
        <v>1.0131006499999999</v>
      </c>
      <c r="N4296" s="134">
        <f t="shared" si="1855"/>
        <v>1.9389613362614226</v>
      </c>
      <c r="O4296" s="124">
        <f t="shared" si="1856"/>
        <v>1.9477469999999999</v>
      </c>
      <c r="P4296" s="124"/>
      <c r="Q4296" s="125"/>
      <c r="R4296" s="126"/>
      <c r="S4296" s="124"/>
      <c r="T4296" s="135">
        <f t="shared" si="1844"/>
        <v>7.9699999999999993E-2</v>
      </c>
      <c r="U4296" s="125">
        <f t="shared" si="1857"/>
        <v>1775</v>
      </c>
      <c r="V4296" s="125">
        <v>252</v>
      </c>
      <c r="W4296" s="134">
        <f t="shared" si="1858"/>
        <v>1.7162297120000001</v>
      </c>
      <c r="X4296" s="18"/>
      <c r="Y4296" s="123">
        <f t="shared" si="1859"/>
        <v>67054.222907000003</v>
      </c>
      <c r="Z4296" s="123">
        <f t="shared" si="1860"/>
        <v>102900.53658014083</v>
      </c>
      <c r="AA4296" s="123">
        <f t="shared" si="1861"/>
        <v>1341.0844581400002</v>
      </c>
      <c r="AB4296" s="123">
        <f t="shared" si="1862"/>
        <v>58337.17392909</v>
      </c>
      <c r="AC4296" s="123">
        <f t="shared" si="1863"/>
        <v>229633.01787437082</v>
      </c>
      <c r="AD4296" s="150">
        <f t="shared" si="1864"/>
        <v>87053.852995000008</v>
      </c>
      <c r="AE4296" s="150">
        <f t="shared" si="1865"/>
        <v>131553.32614330965</v>
      </c>
      <c r="AF4296" s="150">
        <f t="shared" si="1866"/>
        <v>1741.0770599000002</v>
      </c>
      <c r="AG4296" s="150">
        <f t="shared" si="1867"/>
        <v>74924.349477696669</v>
      </c>
      <c r="AH4296" s="150">
        <f t="shared" si="1868"/>
        <v>295272.60567590635</v>
      </c>
    </row>
    <row r="4297" spans="1:34" ht="15.75" x14ac:dyDescent="0.2">
      <c r="A4297" s="127">
        <f t="shared" si="1843"/>
        <v>45757</v>
      </c>
      <c r="B4297" s="165">
        <f t="shared" si="1845"/>
        <v>525178.62862182164</v>
      </c>
      <c r="C4297" s="124"/>
      <c r="D4297" s="128">
        <f t="shared" si="1846"/>
        <v>7205.03</v>
      </c>
      <c r="E4297" s="129">
        <f>VLOOKUP(A4296,[1]Plan1!$AY$80:$BA$314,3)</f>
        <v>7245.38</v>
      </c>
      <c r="F4297" s="130">
        <f t="shared" si="1847"/>
        <v>45734</v>
      </c>
      <c r="G4297" s="131">
        <f t="shared" si="1848"/>
        <v>5.6002542668107669E-3</v>
      </c>
      <c r="H4297" s="132">
        <f t="shared" si="1849"/>
        <v>45762</v>
      </c>
      <c r="I4297" s="132">
        <f t="shared" si="1850"/>
        <v>45762</v>
      </c>
      <c r="J4297" s="133">
        <f t="shared" si="1851"/>
        <v>21</v>
      </c>
      <c r="K4297" s="133">
        <f t="shared" si="1852"/>
        <v>18</v>
      </c>
      <c r="L4297" s="124">
        <f t="shared" si="1853"/>
        <v>1.0047983</v>
      </c>
      <c r="M4297" s="134">
        <f t="shared" si="1854"/>
        <v>1.0131006499999999</v>
      </c>
      <c r="N4297" s="134">
        <f t="shared" si="1855"/>
        <v>1.9389613362614226</v>
      </c>
      <c r="O4297" s="124">
        <f t="shared" si="1856"/>
        <v>1.9482650500000001</v>
      </c>
      <c r="P4297" s="124"/>
      <c r="Q4297" s="125"/>
      <c r="R4297" s="126"/>
      <c r="S4297" s="124"/>
      <c r="T4297" s="135">
        <f t="shared" si="1844"/>
        <v>7.9699999999999993E-2</v>
      </c>
      <c r="U4297" s="125">
        <f t="shared" si="1857"/>
        <v>1776</v>
      </c>
      <c r="V4297" s="125">
        <v>252</v>
      </c>
      <c r="W4297" s="134">
        <f t="shared" si="1858"/>
        <v>1.7167520380000001</v>
      </c>
      <c r="X4297" s="18"/>
      <c r="Y4297" s="123">
        <f t="shared" si="1859"/>
        <v>67054.222907000003</v>
      </c>
      <c r="Z4297" s="123">
        <f t="shared" si="1860"/>
        <v>102997.47876756845</v>
      </c>
      <c r="AA4297" s="123">
        <f t="shared" si="1861"/>
        <v>1341.0844581400002</v>
      </c>
      <c r="AB4297" s="123">
        <f t="shared" si="1862"/>
        <v>58359.525336725666</v>
      </c>
      <c r="AC4297" s="123">
        <f t="shared" si="1863"/>
        <v>229752.31146943412</v>
      </c>
      <c r="AD4297" s="150">
        <f t="shared" si="1864"/>
        <v>87053.852995000008</v>
      </c>
      <c r="AE4297" s="150">
        <f t="shared" si="1865"/>
        <v>131678.01966879252</v>
      </c>
      <c r="AF4297" s="150">
        <f t="shared" si="1866"/>
        <v>1741.0770599000002</v>
      </c>
      <c r="AG4297" s="150">
        <f t="shared" si="1867"/>
        <v>74953.367428695012</v>
      </c>
      <c r="AH4297" s="150">
        <f t="shared" si="1868"/>
        <v>295426.31715238752</v>
      </c>
    </row>
    <row r="4298" spans="1:34" ht="15.75" x14ac:dyDescent="0.2">
      <c r="A4298" s="127">
        <f t="shared" si="1843"/>
        <v>45758</v>
      </c>
      <c r="B4298" s="165">
        <f t="shared" si="1845"/>
        <v>525451.75634453818</v>
      </c>
      <c r="C4298" s="124"/>
      <c r="D4298" s="128">
        <f t="shared" si="1846"/>
        <v>7205.03</v>
      </c>
      <c r="E4298" s="129">
        <f>VLOOKUP(A4297,[1]Plan1!$AY$80:$BA$314,3)</f>
        <v>7245.38</v>
      </c>
      <c r="F4298" s="130">
        <f t="shared" si="1847"/>
        <v>45734</v>
      </c>
      <c r="G4298" s="131">
        <f t="shared" si="1848"/>
        <v>5.6002542668107669E-3</v>
      </c>
      <c r="H4298" s="132">
        <f t="shared" si="1849"/>
        <v>45762</v>
      </c>
      <c r="I4298" s="132">
        <f t="shared" si="1850"/>
        <v>45762</v>
      </c>
      <c r="J4298" s="133">
        <f t="shared" si="1851"/>
        <v>21</v>
      </c>
      <c r="K4298" s="133">
        <f t="shared" si="1852"/>
        <v>19</v>
      </c>
      <c r="L4298" s="124">
        <f t="shared" si="1853"/>
        <v>1.0050655399999999</v>
      </c>
      <c r="M4298" s="134">
        <f t="shared" si="1854"/>
        <v>1.0131006499999999</v>
      </c>
      <c r="N4298" s="134">
        <f t="shared" si="1855"/>
        <v>1.9389613362614226</v>
      </c>
      <c r="O4298" s="124">
        <f t="shared" si="1856"/>
        <v>1.9487832199999999</v>
      </c>
      <c r="P4298" s="124"/>
      <c r="Q4298" s="125"/>
      <c r="R4298" s="126"/>
      <c r="S4298" s="124"/>
      <c r="T4298" s="135">
        <f t="shared" si="1844"/>
        <v>7.9699999999999993E-2</v>
      </c>
      <c r="U4298" s="125">
        <f t="shared" si="1857"/>
        <v>1777</v>
      </c>
      <c r="V4298" s="125">
        <v>252</v>
      </c>
      <c r="W4298" s="134">
        <f t="shared" si="1858"/>
        <v>1.7172745220000001</v>
      </c>
      <c r="X4298" s="18"/>
      <c r="Y4298" s="123">
        <f t="shared" si="1859"/>
        <v>67054.222907000003</v>
      </c>
      <c r="Z4298" s="123">
        <f t="shared" si="1860"/>
        <v>103094.47460191404</v>
      </c>
      <c r="AA4298" s="123">
        <f t="shared" si="1861"/>
        <v>1341.0844581400002</v>
      </c>
      <c r="AB4298" s="123">
        <f t="shared" si="1862"/>
        <v>58381.87674436134</v>
      </c>
      <c r="AC4298" s="123">
        <f t="shared" si="1863"/>
        <v>229871.65871141537</v>
      </c>
      <c r="AD4298" s="150">
        <f t="shared" si="1864"/>
        <v>87053.852995000008</v>
      </c>
      <c r="AE4298" s="150">
        <f t="shared" si="1865"/>
        <v>131802.78219852954</v>
      </c>
      <c r="AF4298" s="150">
        <f t="shared" si="1866"/>
        <v>1741.0770599000002</v>
      </c>
      <c r="AG4298" s="150">
        <f t="shared" si="1867"/>
        <v>74982.38537969334</v>
      </c>
      <c r="AH4298" s="150">
        <f t="shared" si="1868"/>
        <v>295580.09763312287</v>
      </c>
    </row>
    <row r="4299" spans="1:34" ht="15.75" x14ac:dyDescent="0.2">
      <c r="A4299" s="127">
        <f t="shared" ref="A4299:A4362" si="1869">(A4298+1)</f>
        <v>45759</v>
      </c>
      <c r="B4299" s="165">
        <f t="shared" si="1845"/>
        <v>525725.01321226754</v>
      </c>
      <c r="C4299" s="124"/>
      <c r="D4299" s="128">
        <f t="shared" si="1846"/>
        <v>7205.03</v>
      </c>
      <c r="E4299" s="129">
        <f>VLOOKUP(A4298,[1]Plan1!$AY$80:$BA$314,3)</f>
        <v>7245.38</v>
      </c>
      <c r="F4299" s="130">
        <f t="shared" si="1847"/>
        <v>45734</v>
      </c>
      <c r="G4299" s="131">
        <f t="shared" si="1848"/>
        <v>5.6002542668107669E-3</v>
      </c>
      <c r="H4299" s="132">
        <f t="shared" si="1849"/>
        <v>45762</v>
      </c>
      <c r="I4299" s="132">
        <f t="shared" si="1850"/>
        <v>45762</v>
      </c>
      <c r="J4299" s="133">
        <f t="shared" si="1851"/>
        <v>21</v>
      </c>
      <c r="K4299" s="133">
        <f t="shared" si="1852"/>
        <v>20</v>
      </c>
      <c r="L4299" s="124">
        <f t="shared" si="1853"/>
        <v>1.00533286</v>
      </c>
      <c r="M4299" s="134">
        <f t="shared" si="1854"/>
        <v>1.0131006499999999</v>
      </c>
      <c r="N4299" s="134">
        <f t="shared" si="1855"/>
        <v>1.9389613362614226</v>
      </c>
      <c r="O4299" s="124">
        <f t="shared" si="1856"/>
        <v>1.94930154</v>
      </c>
      <c r="P4299" s="124"/>
      <c r="Q4299" s="125"/>
      <c r="R4299" s="126"/>
      <c r="S4299" s="124"/>
      <c r="T4299" s="135">
        <f t="shared" ref="T4299:T4362" si="1870">(T4298)</f>
        <v>7.9699999999999993E-2</v>
      </c>
      <c r="U4299" s="125">
        <f t="shared" si="1857"/>
        <v>1778</v>
      </c>
      <c r="V4299" s="125">
        <v>252</v>
      </c>
      <c r="W4299" s="134">
        <f t="shared" si="1858"/>
        <v>1.717797166</v>
      </c>
      <c r="X4299" s="18"/>
      <c r="Y4299" s="123">
        <f t="shared" si="1859"/>
        <v>67054.222907000003</v>
      </c>
      <c r="Z4299" s="123">
        <f t="shared" si="1860"/>
        <v>103191.52692354622</v>
      </c>
      <c r="AA4299" s="123">
        <f t="shared" si="1861"/>
        <v>1341.0844581400002</v>
      </c>
      <c r="AB4299" s="123">
        <f t="shared" si="1862"/>
        <v>58404.228151997006</v>
      </c>
      <c r="AC4299" s="123">
        <f t="shared" si="1863"/>
        <v>229991.06244068319</v>
      </c>
      <c r="AD4299" s="150">
        <f t="shared" si="1864"/>
        <v>87053.852995000008</v>
      </c>
      <c r="AE4299" s="150">
        <f t="shared" si="1865"/>
        <v>131927.61738599272</v>
      </c>
      <c r="AF4299" s="150">
        <f t="shared" si="1866"/>
        <v>1741.0770599000002</v>
      </c>
      <c r="AG4299" s="150">
        <f t="shared" si="1867"/>
        <v>75011.403330691683</v>
      </c>
      <c r="AH4299" s="150">
        <f t="shared" si="1868"/>
        <v>295733.95077158441</v>
      </c>
    </row>
    <row r="4300" spans="1:34" ht="15.75" x14ac:dyDescent="0.2">
      <c r="A4300" s="127">
        <f t="shared" si="1869"/>
        <v>45760</v>
      </c>
      <c r="B4300" s="165">
        <f t="shared" si="1845"/>
        <v>525776.38257090165</v>
      </c>
      <c r="C4300" s="124"/>
      <c r="D4300" s="128">
        <f t="shared" si="1846"/>
        <v>7205.03</v>
      </c>
      <c r="E4300" s="129">
        <f>VLOOKUP(A4299,[1]Plan1!$AY$80:$BA$314,3)</f>
        <v>7245.38</v>
      </c>
      <c r="F4300" s="130">
        <f t="shared" si="1847"/>
        <v>45734</v>
      </c>
      <c r="G4300" s="131">
        <f t="shared" si="1848"/>
        <v>5.6002542668107669E-3</v>
      </c>
      <c r="H4300" s="132">
        <f t="shared" si="1849"/>
        <v>45762</v>
      </c>
      <c r="I4300" s="132">
        <f t="shared" si="1850"/>
        <v>45762</v>
      </c>
      <c r="J4300" s="133">
        <f t="shared" si="1851"/>
        <v>21</v>
      </c>
      <c r="K4300" s="133">
        <f t="shared" si="1852"/>
        <v>20</v>
      </c>
      <c r="L4300" s="124">
        <f t="shared" si="1853"/>
        <v>1.00533286</v>
      </c>
      <c r="M4300" s="134">
        <f t="shared" si="1854"/>
        <v>1.0131006499999999</v>
      </c>
      <c r="N4300" s="134">
        <f t="shared" si="1855"/>
        <v>1.9389613362614226</v>
      </c>
      <c r="O4300" s="124">
        <f t="shared" si="1856"/>
        <v>1.94930154</v>
      </c>
      <c r="P4300" s="124"/>
      <c r="Q4300" s="125"/>
      <c r="R4300" s="126"/>
      <c r="S4300" s="124"/>
      <c r="T4300" s="135">
        <f t="shared" si="1870"/>
        <v>7.9699999999999993E-2</v>
      </c>
      <c r="U4300" s="125">
        <f t="shared" si="1857"/>
        <v>1778</v>
      </c>
      <c r="V4300" s="125">
        <v>252</v>
      </c>
      <c r="W4300" s="134">
        <f t="shared" si="1858"/>
        <v>1.717797166</v>
      </c>
      <c r="X4300" s="18"/>
      <c r="Y4300" s="123">
        <f t="shared" si="1859"/>
        <v>67054.222907000003</v>
      </c>
      <c r="Z4300" s="123">
        <f t="shared" si="1860"/>
        <v>103191.52692354622</v>
      </c>
      <c r="AA4300" s="123">
        <f t="shared" si="1861"/>
        <v>1341.0844581400002</v>
      </c>
      <c r="AB4300" s="123">
        <f t="shared" si="1862"/>
        <v>58426.579559632672</v>
      </c>
      <c r="AC4300" s="123">
        <f t="shared" si="1863"/>
        <v>230013.41384831886</v>
      </c>
      <c r="AD4300" s="150">
        <f t="shared" si="1864"/>
        <v>87053.852995000008</v>
      </c>
      <c r="AE4300" s="150">
        <f t="shared" si="1865"/>
        <v>131927.61738599272</v>
      </c>
      <c r="AF4300" s="150">
        <f t="shared" si="1866"/>
        <v>1741.0770599000002</v>
      </c>
      <c r="AG4300" s="150">
        <f t="shared" si="1867"/>
        <v>75040.421281690011</v>
      </c>
      <c r="AH4300" s="150">
        <f t="shared" si="1868"/>
        <v>295762.96872258279</v>
      </c>
    </row>
    <row r="4301" spans="1:34" ht="15.75" x14ac:dyDescent="0.2">
      <c r="A4301" s="127">
        <f t="shared" si="1869"/>
        <v>45761</v>
      </c>
      <c r="B4301" s="165">
        <f t="shared" si="1845"/>
        <v>525827.75192953553</v>
      </c>
      <c r="C4301" s="124"/>
      <c r="D4301" s="128">
        <f t="shared" si="1846"/>
        <v>7205.03</v>
      </c>
      <c r="E4301" s="129">
        <f>VLOOKUP(A4300,[1]Plan1!$AY$80:$BA$314,3)</f>
        <v>7245.38</v>
      </c>
      <c r="F4301" s="130">
        <f t="shared" si="1847"/>
        <v>45734</v>
      </c>
      <c r="G4301" s="131">
        <f t="shared" si="1848"/>
        <v>5.6002542668107669E-3</v>
      </c>
      <c r="H4301" s="132">
        <f t="shared" si="1849"/>
        <v>45762</v>
      </c>
      <c r="I4301" s="132">
        <f t="shared" si="1850"/>
        <v>45762</v>
      </c>
      <c r="J4301" s="133">
        <f t="shared" si="1851"/>
        <v>21</v>
      </c>
      <c r="K4301" s="133">
        <f t="shared" si="1852"/>
        <v>20</v>
      </c>
      <c r="L4301" s="124">
        <f t="shared" si="1853"/>
        <v>1.00533286</v>
      </c>
      <c r="M4301" s="134">
        <f t="shared" si="1854"/>
        <v>1.0131006499999999</v>
      </c>
      <c r="N4301" s="134">
        <f t="shared" si="1855"/>
        <v>1.9389613362614226</v>
      </c>
      <c r="O4301" s="124">
        <f t="shared" si="1856"/>
        <v>1.94930154</v>
      </c>
      <c r="P4301" s="124"/>
      <c r="Q4301" s="125"/>
      <c r="R4301" s="126"/>
      <c r="S4301" s="124"/>
      <c r="T4301" s="135">
        <f t="shared" si="1870"/>
        <v>7.9699999999999993E-2</v>
      </c>
      <c r="U4301" s="125">
        <f t="shared" si="1857"/>
        <v>1778</v>
      </c>
      <c r="V4301" s="125">
        <v>252</v>
      </c>
      <c r="W4301" s="134">
        <f t="shared" si="1858"/>
        <v>1.717797166</v>
      </c>
      <c r="X4301" s="18"/>
      <c r="Y4301" s="123">
        <f t="shared" si="1859"/>
        <v>67054.222907000003</v>
      </c>
      <c r="Z4301" s="123">
        <f t="shared" si="1860"/>
        <v>103191.52692354622</v>
      </c>
      <c r="AA4301" s="123">
        <f t="shared" si="1861"/>
        <v>1341.0844581400002</v>
      </c>
      <c r="AB4301" s="123">
        <f t="shared" si="1862"/>
        <v>58448.930967268338</v>
      </c>
      <c r="AC4301" s="123">
        <f t="shared" si="1863"/>
        <v>230035.76525595452</v>
      </c>
      <c r="AD4301" s="150">
        <f t="shared" si="1864"/>
        <v>87053.852995000008</v>
      </c>
      <c r="AE4301" s="150">
        <f t="shared" si="1865"/>
        <v>131927.61738599272</v>
      </c>
      <c r="AF4301" s="150">
        <f t="shared" si="1866"/>
        <v>1741.0770599000002</v>
      </c>
      <c r="AG4301" s="150">
        <f t="shared" si="1867"/>
        <v>75069.439232688339</v>
      </c>
      <c r="AH4301" s="150">
        <f t="shared" si="1868"/>
        <v>295791.98667358106</v>
      </c>
    </row>
    <row r="4302" spans="1:34" ht="15.75" x14ac:dyDescent="0.2">
      <c r="A4302" s="127">
        <f t="shared" si="1869"/>
        <v>45762</v>
      </c>
      <c r="B4302" s="165">
        <f t="shared" si="1845"/>
        <v>526101.13577453024</v>
      </c>
      <c r="C4302" s="124"/>
      <c r="D4302" s="128">
        <f t="shared" si="1846"/>
        <v>7205.03</v>
      </c>
      <c r="E4302" s="129">
        <f>VLOOKUP(A4301,[1]Plan1!$AY$80:$BA$314,3)</f>
        <v>7245.38</v>
      </c>
      <c r="F4302" s="130">
        <f t="shared" si="1847"/>
        <v>45734</v>
      </c>
      <c r="G4302" s="131">
        <f t="shared" si="1848"/>
        <v>5.6002542668107669E-3</v>
      </c>
      <c r="H4302" s="132">
        <f t="shared" si="1849"/>
        <v>45792</v>
      </c>
      <c r="I4302" s="132">
        <f t="shared" si="1850"/>
        <v>45762</v>
      </c>
      <c r="J4302" s="133">
        <f t="shared" si="1851"/>
        <v>21</v>
      </c>
      <c r="K4302" s="133">
        <f t="shared" si="1852"/>
        <v>21</v>
      </c>
      <c r="L4302" s="124">
        <f t="shared" si="1853"/>
        <v>1.0056002500000001</v>
      </c>
      <c r="M4302" s="134">
        <f t="shared" si="1854"/>
        <v>1.0131006499999999</v>
      </c>
      <c r="N4302" s="134">
        <f t="shared" si="1855"/>
        <v>1.9389613362614226</v>
      </c>
      <c r="O4302" s="124">
        <f t="shared" si="1856"/>
        <v>1.9498200000000001</v>
      </c>
      <c r="P4302" s="124"/>
      <c r="Q4302" s="125"/>
      <c r="R4302" s="126"/>
      <c r="S4302" s="124"/>
      <c r="T4302" s="135">
        <f t="shared" si="1870"/>
        <v>7.9699999999999993E-2</v>
      </c>
      <c r="U4302" s="125">
        <f t="shared" si="1857"/>
        <v>1779</v>
      </c>
      <c r="V4302" s="125">
        <v>252</v>
      </c>
      <c r="W4302" s="134">
        <f t="shared" si="1858"/>
        <v>1.7183199689999999</v>
      </c>
      <c r="X4302" s="18"/>
      <c r="Y4302" s="123">
        <f t="shared" si="1859"/>
        <v>67054.222907000003</v>
      </c>
      <c r="Z4302" s="123">
        <f t="shared" si="1860"/>
        <v>103288.63478430467</v>
      </c>
      <c r="AA4302" s="123">
        <f t="shared" si="1861"/>
        <v>1341.0844581400002</v>
      </c>
      <c r="AB4302" s="123">
        <f t="shared" si="1862"/>
        <v>58471.282374904004</v>
      </c>
      <c r="AC4302" s="123">
        <f t="shared" si="1863"/>
        <v>230155.22452434865</v>
      </c>
      <c r="AD4302" s="150">
        <f t="shared" si="1864"/>
        <v>87053.852995000008</v>
      </c>
      <c r="AE4302" s="150">
        <f t="shared" si="1865"/>
        <v>132052.52401159483</v>
      </c>
      <c r="AF4302" s="150">
        <f t="shared" si="1866"/>
        <v>1741.0770599000002</v>
      </c>
      <c r="AG4302" s="150">
        <f t="shared" si="1867"/>
        <v>75098.457183686682</v>
      </c>
      <c r="AH4302" s="150">
        <f t="shared" si="1868"/>
        <v>295945.91125018155</v>
      </c>
    </row>
    <row r="4303" spans="1:34" ht="15.75" x14ac:dyDescent="0.2">
      <c r="A4303" s="127">
        <f t="shared" si="1869"/>
        <v>45763</v>
      </c>
      <c r="B4303" s="165">
        <f t="shared" si="1845"/>
        <v>526359.03030787734</v>
      </c>
      <c r="C4303" s="124"/>
      <c r="D4303" s="128">
        <f t="shared" si="1846"/>
        <v>7245.38</v>
      </c>
      <c r="E4303" s="129">
        <f>VLOOKUP(A4302,[1]Plan1!$AY$80:$BA$314,3)</f>
        <v>7276.54</v>
      </c>
      <c r="F4303" s="130">
        <f t="shared" si="1847"/>
        <v>45763</v>
      </c>
      <c r="G4303" s="131">
        <f t="shared" si="1848"/>
        <v>4.3006716003852752E-3</v>
      </c>
      <c r="H4303" s="132">
        <f t="shared" si="1849"/>
        <v>45792</v>
      </c>
      <c r="I4303" s="132">
        <f t="shared" si="1850"/>
        <v>45792</v>
      </c>
      <c r="J4303" s="133">
        <f t="shared" si="1851"/>
        <v>19</v>
      </c>
      <c r="K4303" s="133">
        <f t="shared" si="1852"/>
        <v>1</v>
      </c>
      <c r="L4303" s="124">
        <f t="shared" si="1853"/>
        <v>1.0002258900000001</v>
      </c>
      <c r="M4303" s="134">
        <f t="shared" si="1854"/>
        <v>1.0056002500000001</v>
      </c>
      <c r="N4303" s="134">
        <f t="shared" si="1855"/>
        <v>1.9498200044848208</v>
      </c>
      <c r="O4303" s="124">
        <f t="shared" si="1856"/>
        <v>1.9502604400000001</v>
      </c>
      <c r="P4303" s="124"/>
      <c r="Q4303" s="125"/>
      <c r="R4303" s="126"/>
      <c r="S4303" s="124"/>
      <c r="T4303" s="135">
        <f t="shared" si="1870"/>
        <v>7.9699999999999993E-2</v>
      </c>
      <c r="U4303" s="125">
        <f t="shared" si="1857"/>
        <v>1780</v>
      </c>
      <c r="V4303" s="125">
        <v>252</v>
      </c>
      <c r="W4303" s="134">
        <f t="shared" si="1858"/>
        <v>1.7188429300000001</v>
      </c>
      <c r="X4303" s="18"/>
      <c r="Y4303" s="123">
        <f t="shared" si="1859"/>
        <v>67054.222907000003</v>
      </c>
      <c r="Z4303" s="123">
        <f t="shared" si="1860"/>
        <v>103378.96770914177</v>
      </c>
      <c r="AA4303" s="123">
        <f t="shared" si="1861"/>
        <v>1341.0844581400002</v>
      </c>
      <c r="AB4303" s="123">
        <f t="shared" si="1862"/>
        <v>58493.633782539677</v>
      </c>
      <c r="AC4303" s="123">
        <f t="shared" si="1863"/>
        <v>230267.90885682142</v>
      </c>
      <c r="AD4303" s="150">
        <f t="shared" si="1864"/>
        <v>87053.852995000008</v>
      </c>
      <c r="AE4303" s="150">
        <f t="shared" si="1865"/>
        <v>132168.71626147086</v>
      </c>
      <c r="AF4303" s="150">
        <f t="shared" si="1866"/>
        <v>1741.0770599000002</v>
      </c>
      <c r="AG4303" s="150">
        <f t="shared" si="1867"/>
        <v>75127.47513468501</v>
      </c>
      <c r="AH4303" s="150">
        <f t="shared" si="1868"/>
        <v>296091.12145105592</v>
      </c>
    </row>
    <row r="4304" spans="1:34" ht="15.75" x14ac:dyDescent="0.2">
      <c r="A4304" s="127">
        <f t="shared" si="1869"/>
        <v>45764</v>
      </c>
      <c r="B4304" s="165">
        <f t="shared" si="1845"/>
        <v>526617.03665259352</v>
      </c>
      <c r="C4304" s="124"/>
      <c r="D4304" s="128">
        <f t="shared" si="1846"/>
        <v>7245.38</v>
      </c>
      <c r="E4304" s="129">
        <f>VLOOKUP(A4303,[1]Plan1!$AY$80:$BA$314,3)</f>
        <v>7276.54</v>
      </c>
      <c r="F4304" s="130">
        <f t="shared" si="1847"/>
        <v>45763</v>
      </c>
      <c r="G4304" s="131">
        <f t="shared" si="1848"/>
        <v>4.3006716003852752E-3</v>
      </c>
      <c r="H4304" s="132">
        <f t="shared" si="1849"/>
        <v>45792</v>
      </c>
      <c r="I4304" s="132">
        <f t="shared" si="1850"/>
        <v>45792</v>
      </c>
      <c r="J4304" s="133">
        <f t="shared" si="1851"/>
        <v>19</v>
      </c>
      <c r="K4304" s="133">
        <f t="shared" si="1852"/>
        <v>2</v>
      </c>
      <c r="L4304" s="124">
        <f t="shared" si="1853"/>
        <v>1.00045183</v>
      </c>
      <c r="M4304" s="134">
        <f t="shared" si="1854"/>
        <v>1.0056002500000001</v>
      </c>
      <c r="N4304" s="134">
        <f t="shared" si="1855"/>
        <v>1.9498200044848208</v>
      </c>
      <c r="O4304" s="124">
        <f t="shared" si="1856"/>
        <v>1.9507009900000001</v>
      </c>
      <c r="P4304" s="124"/>
      <c r="Q4304" s="125"/>
      <c r="R4304" s="126"/>
      <c r="S4304" s="124"/>
      <c r="T4304" s="135">
        <f t="shared" si="1870"/>
        <v>7.9699999999999993E-2</v>
      </c>
      <c r="U4304" s="125">
        <f t="shared" si="1857"/>
        <v>1781</v>
      </c>
      <c r="V4304" s="125">
        <v>252</v>
      </c>
      <c r="W4304" s="134">
        <f t="shared" si="1858"/>
        <v>1.719366051</v>
      </c>
      <c r="X4304" s="18"/>
      <c r="Y4304" s="123">
        <f t="shared" si="1859"/>
        <v>67054.222907000003</v>
      </c>
      <c r="Z4304" s="123">
        <f t="shared" si="1860"/>
        <v>103469.3495396293</v>
      </c>
      <c r="AA4304" s="123">
        <f t="shared" si="1861"/>
        <v>1341.0844581400002</v>
      </c>
      <c r="AB4304" s="123">
        <f t="shared" si="1862"/>
        <v>58515.985190175335</v>
      </c>
      <c r="AC4304" s="123">
        <f t="shared" si="1863"/>
        <v>230380.6420949446</v>
      </c>
      <c r="AD4304" s="150">
        <f t="shared" si="1864"/>
        <v>87053.852995000008</v>
      </c>
      <c r="AE4304" s="150">
        <f t="shared" si="1865"/>
        <v>132284.97141706554</v>
      </c>
      <c r="AF4304" s="150">
        <f t="shared" si="1866"/>
        <v>1741.0770599000002</v>
      </c>
      <c r="AG4304" s="150">
        <f t="shared" si="1867"/>
        <v>75156.493085683338</v>
      </c>
      <c r="AH4304" s="150">
        <f t="shared" si="1868"/>
        <v>296236.39455764892</v>
      </c>
    </row>
    <row r="4305" spans="1:34" ht="15.75" x14ac:dyDescent="0.2">
      <c r="A4305" s="127">
        <f t="shared" si="1869"/>
        <v>45765</v>
      </c>
      <c r="B4305" s="165">
        <f t="shared" si="1845"/>
        <v>526875.15062815836</v>
      </c>
      <c r="C4305" s="124"/>
      <c r="D4305" s="128">
        <f t="shared" si="1846"/>
        <v>7245.38</v>
      </c>
      <c r="E4305" s="129">
        <f>VLOOKUP(A4304,[1]Plan1!$AY$80:$BA$314,3)</f>
        <v>7276.54</v>
      </c>
      <c r="F4305" s="130">
        <f t="shared" si="1847"/>
        <v>45763</v>
      </c>
      <c r="G4305" s="131">
        <f t="shared" si="1848"/>
        <v>4.3006716003852752E-3</v>
      </c>
      <c r="H4305" s="132">
        <f t="shared" si="1849"/>
        <v>45792</v>
      </c>
      <c r="I4305" s="132">
        <f t="shared" si="1850"/>
        <v>45792</v>
      </c>
      <c r="J4305" s="133">
        <f t="shared" si="1851"/>
        <v>19</v>
      </c>
      <c r="K4305" s="133">
        <f t="shared" si="1852"/>
        <v>3</v>
      </c>
      <c r="L4305" s="124">
        <f t="shared" si="1853"/>
        <v>1.0006778199999999</v>
      </c>
      <c r="M4305" s="134">
        <f t="shared" si="1854"/>
        <v>1.0056002500000001</v>
      </c>
      <c r="N4305" s="134">
        <f t="shared" si="1855"/>
        <v>1.9498200044848208</v>
      </c>
      <c r="O4305" s="124">
        <f t="shared" si="1856"/>
        <v>1.95114163</v>
      </c>
      <c r="P4305" s="124"/>
      <c r="Q4305" s="125"/>
      <c r="R4305" s="126"/>
      <c r="S4305" s="124"/>
      <c r="T4305" s="135">
        <f t="shared" si="1870"/>
        <v>7.9699999999999993E-2</v>
      </c>
      <c r="U4305" s="125">
        <f t="shared" si="1857"/>
        <v>1782</v>
      </c>
      <c r="V4305" s="125">
        <v>252</v>
      </c>
      <c r="W4305" s="134">
        <f t="shared" si="1858"/>
        <v>1.7198893310000001</v>
      </c>
      <c r="X4305" s="18"/>
      <c r="Y4305" s="123">
        <f t="shared" si="1859"/>
        <v>67054.222907000003</v>
      </c>
      <c r="Z4305" s="123">
        <f t="shared" si="1860"/>
        <v>103559.77844723158</v>
      </c>
      <c r="AA4305" s="123">
        <f t="shared" si="1861"/>
        <v>1341.0844581400002</v>
      </c>
      <c r="AB4305" s="123">
        <f t="shared" si="1862"/>
        <v>58538.336597811001</v>
      </c>
      <c r="AC4305" s="123">
        <f t="shared" si="1863"/>
        <v>230493.42241018257</v>
      </c>
      <c r="AD4305" s="150">
        <f t="shared" si="1864"/>
        <v>87053.852995000008</v>
      </c>
      <c r="AE4305" s="150">
        <f t="shared" si="1865"/>
        <v>132401.28712639408</v>
      </c>
      <c r="AF4305" s="150">
        <f t="shared" si="1866"/>
        <v>1741.0770599000002</v>
      </c>
      <c r="AG4305" s="150">
        <f t="shared" si="1867"/>
        <v>75185.511036681666</v>
      </c>
      <c r="AH4305" s="150">
        <f t="shared" si="1868"/>
        <v>296381.72821797576</v>
      </c>
    </row>
    <row r="4306" spans="1:34" ht="15.75" x14ac:dyDescent="0.2">
      <c r="A4306" s="127">
        <f t="shared" si="1869"/>
        <v>45766</v>
      </c>
      <c r="B4306" s="165">
        <f t="shared" si="1845"/>
        <v>526926.51998679235</v>
      </c>
      <c r="C4306" s="124"/>
      <c r="D4306" s="128">
        <f t="shared" si="1846"/>
        <v>7245.38</v>
      </c>
      <c r="E4306" s="129">
        <f>VLOOKUP(A4305,[1]Plan1!$AY$80:$BA$314,3)</f>
        <v>7276.54</v>
      </c>
      <c r="F4306" s="130">
        <f t="shared" si="1847"/>
        <v>45763</v>
      </c>
      <c r="G4306" s="131">
        <f t="shared" si="1848"/>
        <v>4.3006716003852752E-3</v>
      </c>
      <c r="H4306" s="132">
        <f t="shared" si="1849"/>
        <v>45792</v>
      </c>
      <c r="I4306" s="132">
        <f t="shared" si="1850"/>
        <v>45792</v>
      </c>
      <c r="J4306" s="133">
        <f t="shared" si="1851"/>
        <v>19</v>
      </c>
      <c r="K4306" s="133">
        <f t="shared" si="1852"/>
        <v>3</v>
      </c>
      <c r="L4306" s="124">
        <f t="shared" si="1853"/>
        <v>1.0006778199999999</v>
      </c>
      <c r="M4306" s="134">
        <f t="shared" si="1854"/>
        <v>1.0056002500000001</v>
      </c>
      <c r="N4306" s="134">
        <f t="shared" si="1855"/>
        <v>1.9498200044848208</v>
      </c>
      <c r="O4306" s="124">
        <f t="shared" si="1856"/>
        <v>1.95114163</v>
      </c>
      <c r="P4306" s="124"/>
      <c r="Q4306" s="125"/>
      <c r="R4306" s="126"/>
      <c r="S4306" s="124"/>
      <c r="T4306" s="135">
        <f t="shared" si="1870"/>
        <v>7.9699999999999993E-2</v>
      </c>
      <c r="U4306" s="125">
        <f t="shared" si="1857"/>
        <v>1782</v>
      </c>
      <c r="V4306" s="125">
        <v>252</v>
      </c>
      <c r="W4306" s="134">
        <f t="shared" si="1858"/>
        <v>1.7198893310000001</v>
      </c>
      <c r="X4306" s="18"/>
      <c r="Y4306" s="123">
        <f t="shared" si="1859"/>
        <v>67054.222907000003</v>
      </c>
      <c r="Z4306" s="123">
        <f t="shared" si="1860"/>
        <v>103559.77844723158</v>
      </c>
      <c r="AA4306" s="123">
        <f t="shared" si="1861"/>
        <v>1341.0844581400002</v>
      </c>
      <c r="AB4306" s="123">
        <f t="shared" si="1862"/>
        <v>58560.688005446667</v>
      </c>
      <c r="AC4306" s="123">
        <f t="shared" si="1863"/>
        <v>230515.77381781823</v>
      </c>
      <c r="AD4306" s="150">
        <f t="shared" si="1864"/>
        <v>87053.852995000008</v>
      </c>
      <c r="AE4306" s="150">
        <f t="shared" si="1865"/>
        <v>132401.28712639408</v>
      </c>
      <c r="AF4306" s="150">
        <f t="shared" si="1866"/>
        <v>1741.0770599000002</v>
      </c>
      <c r="AG4306" s="150">
        <f t="shared" si="1867"/>
        <v>75214.528987680009</v>
      </c>
      <c r="AH4306" s="150">
        <f t="shared" si="1868"/>
        <v>296410.74616897409</v>
      </c>
    </row>
    <row r="4307" spans="1:34" ht="15.75" x14ac:dyDescent="0.2">
      <c r="A4307" s="127">
        <f t="shared" si="1869"/>
        <v>45767</v>
      </c>
      <c r="B4307" s="165">
        <f t="shared" si="1845"/>
        <v>526977.88934542635</v>
      </c>
      <c r="C4307" s="124"/>
      <c r="D4307" s="128">
        <f t="shared" si="1846"/>
        <v>7245.38</v>
      </c>
      <c r="E4307" s="129">
        <f>VLOOKUP(A4306,[1]Plan1!$AY$80:$BA$314,3)</f>
        <v>7276.54</v>
      </c>
      <c r="F4307" s="130">
        <f t="shared" si="1847"/>
        <v>45763</v>
      </c>
      <c r="G4307" s="131">
        <f t="shared" si="1848"/>
        <v>4.3006716003852752E-3</v>
      </c>
      <c r="H4307" s="132">
        <f t="shared" si="1849"/>
        <v>45792</v>
      </c>
      <c r="I4307" s="132">
        <f t="shared" si="1850"/>
        <v>45792</v>
      </c>
      <c r="J4307" s="133">
        <f t="shared" si="1851"/>
        <v>19</v>
      </c>
      <c r="K4307" s="133">
        <f t="shared" si="1852"/>
        <v>3</v>
      </c>
      <c r="L4307" s="124">
        <f t="shared" si="1853"/>
        <v>1.0006778199999999</v>
      </c>
      <c r="M4307" s="134">
        <f t="shared" si="1854"/>
        <v>1.0056002500000001</v>
      </c>
      <c r="N4307" s="134">
        <f t="shared" si="1855"/>
        <v>1.9498200044848208</v>
      </c>
      <c r="O4307" s="124">
        <f t="shared" si="1856"/>
        <v>1.95114163</v>
      </c>
      <c r="P4307" s="124"/>
      <c r="Q4307" s="125"/>
      <c r="R4307" s="126"/>
      <c r="S4307" s="124"/>
      <c r="T4307" s="135">
        <f t="shared" si="1870"/>
        <v>7.9699999999999993E-2</v>
      </c>
      <c r="U4307" s="125">
        <f t="shared" si="1857"/>
        <v>1782</v>
      </c>
      <c r="V4307" s="125">
        <v>252</v>
      </c>
      <c r="W4307" s="134">
        <f t="shared" si="1858"/>
        <v>1.7198893310000001</v>
      </c>
      <c r="X4307" s="18"/>
      <c r="Y4307" s="123">
        <f t="shared" si="1859"/>
        <v>67054.222907000003</v>
      </c>
      <c r="Z4307" s="123">
        <f t="shared" si="1860"/>
        <v>103559.77844723158</v>
      </c>
      <c r="AA4307" s="123">
        <f t="shared" si="1861"/>
        <v>1341.0844581400002</v>
      </c>
      <c r="AB4307" s="123">
        <f t="shared" si="1862"/>
        <v>58583.039413082333</v>
      </c>
      <c r="AC4307" s="123">
        <f t="shared" si="1863"/>
        <v>230538.1252254539</v>
      </c>
      <c r="AD4307" s="150">
        <f t="shared" si="1864"/>
        <v>87053.852995000008</v>
      </c>
      <c r="AE4307" s="150">
        <f t="shared" si="1865"/>
        <v>132401.28712639408</v>
      </c>
      <c r="AF4307" s="150">
        <f t="shared" si="1866"/>
        <v>1741.0770599000002</v>
      </c>
      <c r="AG4307" s="150">
        <f t="shared" si="1867"/>
        <v>75243.546938678352</v>
      </c>
      <c r="AH4307" s="150">
        <f t="shared" si="1868"/>
        <v>296439.76411997242</v>
      </c>
    </row>
    <row r="4308" spans="1:34" ht="15.75" x14ac:dyDescent="0.2">
      <c r="A4308" s="127">
        <f t="shared" si="1869"/>
        <v>45768</v>
      </c>
      <c r="B4308" s="165">
        <f t="shared" si="1845"/>
        <v>527029.25870406034</v>
      </c>
      <c r="C4308" s="124"/>
      <c r="D4308" s="128">
        <f t="shared" si="1846"/>
        <v>7245.38</v>
      </c>
      <c r="E4308" s="129">
        <f>VLOOKUP(A4307,[1]Plan1!$AY$80:$BA$314,3)</f>
        <v>7276.54</v>
      </c>
      <c r="F4308" s="130">
        <f t="shared" si="1847"/>
        <v>45763</v>
      </c>
      <c r="G4308" s="131">
        <f t="shared" si="1848"/>
        <v>4.3006716003852752E-3</v>
      </c>
      <c r="H4308" s="132">
        <f t="shared" si="1849"/>
        <v>45792</v>
      </c>
      <c r="I4308" s="132">
        <f t="shared" si="1850"/>
        <v>45792</v>
      </c>
      <c r="J4308" s="133">
        <f t="shared" si="1851"/>
        <v>19</v>
      </c>
      <c r="K4308" s="133">
        <f t="shared" si="1852"/>
        <v>3</v>
      </c>
      <c r="L4308" s="124">
        <f t="shared" si="1853"/>
        <v>1.0006778199999999</v>
      </c>
      <c r="M4308" s="134">
        <f t="shared" si="1854"/>
        <v>1.0056002500000001</v>
      </c>
      <c r="N4308" s="134">
        <f t="shared" si="1855"/>
        <v>1.9498200044848208</v>
      </c>
      <c r="O4308" s="124">
        <f t="shared" si="1856"/>
        <v>1.95114163</v>
      </c>
      <c r="P4308" s="124"/>
      <c r="Q4308" s="125"/>
      <c r="R4308" s="126"/>
      <c r="S4308" s="124"/>
      <c r="T4308" s="135">
        <f t="shared" si="1870"/>
        <v>7.9699999999999993E-2</v>
      </c>
      <c r="U4308" s="125">
        <f t="shared" si="1857"/>
        <v>1782</v>
      </c>
      <c r="V4308" s="125">
        <v>252</v>
      </c>
      <c r="W4308" s="134">
        <f t="shared" si="1858"/>
        <v>1.7198893310000001</v>
      </c>
      <c r="X4308" s="18"/>
      <c r="Y4308" s="123">
        <f t="shared" si="1859"/>
        <v>67054.222907000003</v>
      </c>
      <c r="Z4308" s="123">
        <f t="shared" si="1860"/>
        <v>103559.77844723158</v>
      </c>
      <c r="AA4308" s="123">
        <f t="shared" si="1861"/>
        <v>1341.0844581400002</v>
      </c>
      <c r="AB4308" s="123">
        <f t="shared" si="1862"/>
        <v>58605.390820718007</v>
      </c>
      <c r="AC4308" s="123">
        <f t="shared" si="1863"/>
        <v>230560.47663308959</v>
      </c>
      <c r="AD4308" s="150">
        <f t="shared" si="1864"/>
        <v>87053.852995000008</v>
      </c>
      <c r="AE4308" s="150">
        <f t="shared" si="1865"/>
        <v>132401.28712639408</v>
      </c>
      <c r="AF4308" s="150">
        <f t="shared" si="1866"/>
        <v>1741.0770599000002</v>
      </c>
      <c r="AG4308" s="150">
        <f t="shared" si="1867"/>
        <v>75272.56488967668</v>
      </c>
      <c r="AH4308" s="150">
        <f t="shared" si="1868"/>
        <v>296468.78207097074</v>
      </c>
    </row>
    <row r="4309" spans="1:34" ht="15.75" x14ac:dyDescent="0.2">
      <c r="A4309" s="127">
        <f t="shared" si="1869"/>
        <v>45769</v>
      </c>
      <c r="B4309" s="165">
        <f t="shared" si="1845"/>
        <v>527080.62806269433</v>
      </c>
      <c r="C4309" s="124"/>
      <c r="D4309" s="128">
        <f t="shared" si="1846"/>
        <v>7245.38</v>
      </c>
      <c r="E4309" s="129">
        <f>VLOOKUP(A4308,[1]Plan1!$AY$80:$BA$314,3)</f>
        <v>7276.54</v>
      </c>
      <c r="F4309" s="130">
        <f t="shared" si="1847"/>
        <v>45763</v>
      </c>
      <c r="G4309" s="131">
        <f t="shared" si="1848"/>
        <v>4.3006716003852752E-3</v>
      </c>
      <c r="H4309" s="132">
        <f t="shared" si="1849"/>
        <v>45792</v>
      </c>
      <c r="I4309" s="132">
        <f t="shared" si="1850"/>
        <v>45792</v>
      </c>
      <c r="J4309" s="133">
        <f t="shared" si="1851"/>
        <v>19</v>
      </c>
      <c r="K4309" s="133">
        <f t="shared" si="1852"/>
        <v>3</v>
      </c>
      <c r="L4309" s="124">
        <f t="shared" si="1853"/>
        <v>1.0006778199999999</v>
      </c>
      <c r="M4309" s="134">
        <f t="shared" si="1854"/>
        <v>1.0056002500000001</v>
      </c>
      <c r="N4309" s="134">
        <f t="shared" si="1855"/>
        <v>1.9498200044848208</v>
      </c>
      <c r="O4309" s="124">
        <f t="shared" si="1856"/>
        <v>1.95114163</v>
      </c>
      <c r="P4309" s="124"/>
      <c r="Q4309" s="125"/>
      <c r="R4309" s="126"/>
      <c r="S4309" s="124"/>
      <c r="T4309" s="135">
        <f t="shared" si="1870"/>
        <v>7.9699999999999993E-2</v>
      </c>
      <c r="U4309" s="125">
        <f t="shared" si="1857"/>
        <v>1782</v>
      </c>
      <c r="V4309" s="125">
        <v>252</v>
      </c>
      <c r="W4309" s="134">
        <f t="shared" si="1858"/>
        <v>1.7198893310000001</v>
      </c>
      <c r="X4309" s="18"/>
      <c r="Y4309" s="123">
        <f t="shared" si="1859"/>
        <v>67054.222907000003</v>
      </c>
      <c r="Z4309" s="123">
        <f t="shared" si="1860"/>
        <v>103559.77844723158</v>
      </c>
      <c r="AA4309" s="123">
        <f t="shared" si="1861"/>
        <v>1341.0844581400002</v>
      </c>
      <c r="AB4309" s="123">
        <f t="shared" si="1862"/>
        <v>58627.742228353673</v>
      </c>
      <c r="AC4309" s="123">
        <f t="shared" si="1863"/>
        <v>230582.82804072526</v>
      </c>
      <c r="AD4309" s="150">
        <f t="shared" si="1864"/>
        <v>87053.852995000008</v>
      </c>
      <c r="AE4309" s="150">
        <f t="shared" si="1865"/>
        <v>132401.28712639408</v>
      </c>
      <c r="AF4309" s="150">
        <f t="shared" si="1866"/>
        <v>1741.0770599000002</v>
      </c>
      <c r="AG4309" s="150">
        <f t="shared" si="1867"/>
        <v>75301.582840675008</v>
      </c>
      <c r="AH4309" s="150">
        <f t="shared" si="1868"/>
        <v>296497.80002196907</v>
      </c>
    </row>
    <row r="4310" spans="1:34" ht="15.75" x14ac:dyDescent="0.2">
      <c r="A4310" s="127">
        <f t="shared" si="1869"/>
        <v>45770</v>
      </c>
      <c r="B4310" s="165">
        <f t="shared" si="1845"/>
        <v>527338.8539363977</v>
      </c>
      <c r="C4310" s="124"/>
      <c r="D4310" s="128">
        <f t="shared" si="1846"/>
        <v>7245.38</v>
      </c>
      <c r="E4310" s="129">
        <f>VLOOKUP(A4309,[1]Plan1!$AY$80:$BA$314,3)</f>
        <v>7276.54</v>
      </c>
      <c r="F4310" s="130">
        <f t="shared" si="1847"/>
        <v>45763</v>
      </c>
      <c r="G4310" s="131">
        <f t="shared" si="1848"/>
        <v>4.3006716003852752E-3</v>
      </c>
      <c r="H4310" s="132">
        <f t="shared" si="1849"/>
        <v>45792</v>
      </c>
      <c r="I4310" s="132">
        <f t="shared" si="1850"/>
        <v>45792</v>
      </c>
      <c r="J4310" s="133">
        <f t="shared" si="1851"/>
        <v>19</v>
      </c>
      <c r="K4310" s="133">
        <f t="shared" si="1852"/>
        <v>4</v>
      </c>
      <c r="L4310" s="124">
        <f t="shared" si="1853"/>
        <v>1.0009038699999999</v>
      </c>
      <c r="M4310" s="134">
        <f t="shared" si="1854"/>
        <v>1.0056002500000001</v>
      </c>
      <c r="N4310" s="134">
        <f t="shared" si="1855"/>
        <v>1.9498200044848208</v>
      </c>
      <c r="O4310" s="124">
        <f t="shared" si="1856"/>
        <v>1.9515823800000001</v>
      </c>
      <c r="P4310" s="124"/>
      <c r="Q4310" s="125"/>
      <c r="R4310" s="126"/>
      <c r="S4310" s="124"/>
      <c r="T4310" s="135">
        <f t="shared" si="1870"/>
        <v>7.9699999999999993E-2</v>
      </c>
      <c r="U4310" s="125">
        <f t="shared" si="1857"/>
        <v>1783</v>
      </c>
      <c r="V4310" s="125">
        <v>252</v>
      </c>
      <c r="W4310" s="134">
        <f t="shared" si="1858"/>
        <v>1.7204127709999999</v>
      </c>
      <c r="X4310" s="18"/>
      <c r="Y4310" s="123">
        <f t="shared" si="1859"/>
        <v>67054.222907000003</v>
      </c>
      <c r="Z4310" s="123">
        <f t="shared" si="1860"/>
        <v>103650.25629843683</v>
      </c>
      <c r="AA4310" s="123">
        <f t="shared" si="1861"/>
        <v>1341.0844581400002</v>
      </c>
      <c r="AB4310" s="123">
        <f t="shared" si="1862"/>
        <v>58650.093635989339</v>
      </c>
      <c r="AC4310" s="123">
        <f t="shared" si="1863"/>
        <v>230695.65729956614</v>
      </c>
      <c r="AD4310" s="150">
        <f t="shared" si="1864"/>
        <v>87053.852995000008</v>
      </c>
      <c r="AE4310" s="150">
        <f t="shared" si="1865"/>
        <v>132517.66579025824</v>
      </c>
      <c r="AF4310" s="150">
        <f t="shared" si="1866"/>
        <v>1741.0770599000002</v>
      </c>
      <c r="AG4310" s="150">
        <f t="shared" si="1867"/>
        <v>75330.600791673336</v>
      </c>
      <c r="AH4310" s="150">
        <f t="shared" si="1868"/>
        <v>296643.19663683156</v>
      </c>
    </row>
    <row r="4311" spans="1:34" ht="15.75" x14ac:dyDescent="0.2">
      <c r="A4311" s="127">
        <f t="shared" si="1869"/>
        <v>45771</v>
      </c>
      <c r="B4311" s="165">
        <f t="shared" si="1845"/>
        <v>527597.18752520601</v>
      </c>
      <c r="C4311" s="124"/>
      <c r="D4311" s="128">
        <f t="shared" si="1846"/>
        <v>7245.38</v>
      </c>
      <c r="E4311" s="129">
        <f>VLOOKUP(A4310,[1]Plan1!$AY$80:$BA$314,3)</f>
        <v>7276.54</v>
      </c>
      <c r="F4311" s="130">
        <f t="shared" si="1847"/>
        <v>45763</v>
      </c>
      <c r="G4311" s="131">
        <f t="shared" si="1848"/>
        <v>4.3006716003852752E-3</v>
      </c>
      <c r="H4311" s="132">
        <f t="shared" si="1849"/>
        <v>45792</v>
      </c>
      <c r="I4311" s="132">
        <f t="shared" si="1850"/>
        <v>45792</v>
      </c>
      <c r="J4311" s="133">
        <f t="shared" si="1851"/>
        <v>19</v>
      </c>
      <c r="K4311" s="133">
        <f t="shared" si="1852"/>
        <v>5</v>
      </c>
      <c r="L4311" s="124">
        <f t="shared" si="1853"/>
        <v>1.0011299600000001</v>
      </c>
      <c r="M4311" s="134">
        <f t="shared" si="1854"/>
        <v>1.0056002500000001</v>
      </c>
      <c r="N4311" s="134">
        <f t="shared" si="1855"/>
        <v>1.9498200044848208</v>
      </c>
      <c r="O4311" s="124">
        <f t="shared" si="1856"/>
        <v>1.9520232200000001</v>
      </c>
      <c r="P4311" s="124"/>
      <c r="Q4311" s="125"/>
      <c r="R4311" s="126"/>
      <c r="S4311" s="124"/>
      <c r="T4311" s="135">
        <f t="shared" si="1870"/>
        <v>7.9699999999999993E-2</v>
      </c>
      <c r="U4311" s="125">
        <f t="shared" si="1857"/>
        <v>1784</v>
      </c>
      <c r="V4311" s="125">
        <v>252</v>
      </c>
      <c r="W4311" s="134">
        <f t="shared" si="1858"/>
        <v>1.72093637</v>
      </c>
      <c r="X4311" s="18"/>
      <c r="Y4311" s="123">
        <f t="shared" si="1859"/>
        <v>67054.222907000003</v>
      </c>
      <c r="Z4311" s="123">
        <f t="shared" si="1860"/>
        <v>103740.78126361007</v>
      </c>
      <c r="AA4311" s="123">
        <f t="shared" si="1861"/>
        <v>1341.0844581400002</v>
      </c>
      <c r="AB4311" s="123">
        <f t="shared" si="1862"/>
        <v>58672.445043625004</v>
      </c>
      <c r="AC4311" s="123">
        <f t="shared" si="1863"/>
        <v>230808.53367237508</v>
      </c>
      <c r="AD4311" s="150">
        <f t="shared" si="1864"/>
        <v>87053.852995000008</v>
      </c>
      <c r="AE4311" s="150">
        <f t="shared" si="1865"/>
        <v>132634.10505525934</v>
      </c>
      <c r="AF4311" s="150">
        <f t="shared" si="1866"/>
        <v>1741.0770599000002</v>
      </c>
      <c r="AG4311" s="150">
        <f t="shared" si="1867"/>
        <v>75359.618742671679</v>
      </c>
      <c r="AH4311" s="150">
        <f t="shared" si="1868"/>
        <v>296788.65385283099</v>
      </c>
    </row>
    <row r="4312" spans="1:34" ht="15.75" x14ac:dyDescent="0.2">
      <c r="A4312" s="127">
        <f t="shared" si="1869"/>
        <v>45772</v>
      </c>
      <c r="B4312" s="165">
        <f t="shared" si="1845"/>
        <v>527855.632872015</v>
      </c>
      <c r="C4312" s="124"/>
      <c r="D4312" s="128">
        <f t="shared" si="1846"/>
        <v>7245.38</v>
      </c>
      <c r="E4312" s="129">
        <f>VLOOKUP(A4311,[1]Plan1!$AY$80:$BA$314,3)</f>
        <v>7276.54</v>
      </c>
      <c r="F4312" s="130">
        <f t="shared" si="1847"/>
        <v>45763</v>
      </c>
      <c r="G4312" s="131">
        <f t="shared" si="1848"/>
        <v>4.3006716003852752E-3</v>
      </c>
      <c r="H4312" s="132">
        <f t="shared" si="1849"/>
        <v>45792</v>
      </c>
      <c r="I4312" s="132">
        <f t="shared" si="1850"/>
        <v>45792</v>
      </c>
      <c r="J4312" s="133">
        <f t="shared" si="1851"/>
        <v>19</v>
      </c>
      <c r="K4312" s="133">
        <f t="shared" si="1852"/>
        <v>6</v>
      </c>
      <c r="L4312" s="124">
        <f t="shared" si="1853"/>
        <v>1.0013561099999999</v>
      </c>
      <c r="M4312" s="134">
        <f t="shared" si="1854"/>
        <v>1.0056002500000001</v>
      </c>
      <c r="N4312" s="134">
        <f t="shared" si="1855"/>
        <v>1.9498200044848208</v>
      </c>
      <c r="O4312" s="124">
        <f t="shared" si="1856"/>
        <v>1.9524641700000001</v>
      </c>
      <c r="P4312" s="124"/>
      <c r="Q4312" s="125"/>
      <c r="R4312" s="126"/>
      <c r="S4312" s="124"/>
      <c r="T4312" s="135">
        <f t="shared" si="1870"/>
        <v>7.9699999999999993E-2</v>
      </c>
      <c r="U4312" s="125">
        <f t="shared" si="1857"/>
        <v>1785</v>
      </c>
      <c r="V4312" s="125">
        <v>252</v>
      </c>
      <c r="W4312" s="134">
        <f t="shared" si="1858"/>
        <v>1.7214601279999999</v>
      </c>
      <c r="X4312" s="18"/>
      <c r="Y4312" s="123">
        <f t="shared" si="1859"/>
        <v>67054.222907000003</v>
      </c>
      <c r="Z4312" s="123">
        <f t="shared" si="1860"/>
        <v>103831.35511109071</v>
      </c>
      <c r="AA4312" s="123">
        <f t="shared" si="1861"/>
        <v>1341.0844581400002</v>
      </c>
      <c r="AB4312" s="123">
        <f t="shared" si="1862"/>
        <v>58694.79645126067</v>
      </c>
      <c r="AC4312" s="123">
        <f t="shared" si="1863"/>
        <v>230921.45892749139</v>
      </c>
      <c r="AD4312" s="150">
        <f t="shared" si="1864"/>
        <v>87053.852995000008</v>
      </c>
      <c r="AE4312" s="150">
        <f t="shared" si="1865"/>
        <v>132750.60719595363</v>
      </c>
      <c r="AF4312" s="150">
        <f t="shared" si="1866"/>
        <v>1741.0770599000002</v>
      </c>
      <c r="AG4312" s="150">
        <f t="shared" si="1867"/>
        <v>75388.636693670007</v>
      </c>
      <c r="AH4312" s="150">
        <f t="shared" si="1868"/>
        <v>296934.17394452367</v>
      </c>
    </row>
    <row r="4313" spans="1:34" ht="15.75" x14ac:dyDescent="0.2">
      <c r="A4313" s="127">
        <f t="shared" si="1869"/>
        <v>45773</v>
      </c>
      <c r="B4313" s="165">
        <f t="shared" si="1845"/>
        <v>528114.18801974552</v>
      </c>
      <c r="C4313" s="124"/>
      <c r="D4313" s="128">
        <f t="shared" si="1846"/>
        <v>7245.38</v>
      </c>
      <c r="E4313" s="129">
        <f>VLOOKUP(A4312,[1]Plan1!$AY$80:$BA$314,3)</f>
        <v>7276.54</v>
      </c>
      <c r="F4313" s="130">
        <f t="shared" si="1847"/>
        <v>45763</v>
      </c>
      <c r="G4313" s="131">
        <f t="shared" si="1848"/>
        <v>4.3006716003852752E-3</v>
      </c>
      <c r="H4313" s="132">
        <f t="shared" si="1849"/>
        <v>45792</v>
      </c>
      <c r="I4313" s="132">
        <f t="shared" si="1850"/>
        <v>45792</v>
      </c>
      <c r="J4313" s="133">
        <f t="shared" si="1851"/>
        <v>19</v>
      </c>
      <c r="K4313" s="133">
        <f t="shared" si="1852"/>
        <v>7</v>
      </c>
      <c r="L4313" s="124">
        <f t="shared" si="1853"/>
        <v>1.0015823100000001</v>
      </c>
      <c r="M4313" s="134">
        <f t="shared" si="1854"/>
        <v>1.0056002500000001</v>
      </c>
      <c r="N4313" s="134">
        <f t="shared" si="1855"/>
        <v>1.9498200044848208</v>
      </c>
      <c r="O4313" s="124">
        <f t="shared" si="1856"/>
        <v>1.9529052200000001</v>
      </c>
      <c r="P4313" s="124"/>
      <c r="Q4313" s="125"/>
      <c r="R4313" s="126"/>
      <c r="S4313" s="124"/>
      <c r="T4313" s="135">
        <f t="shared" si="1870"/>
        <v>7.9699999999999993E-2</v>
      </c>
      <c r="U4313" s="125">
        <f t="shared" si="1857"/>
        <v>1786</v>
      </c>
      <c r="V4313" s="125">
        <v>252</v>
      </c>
      <c r="W4313" s="134">
        <f t="shared" si="1858"/>
        <v>1.7219840449999999</v>
      </c>
      <c r="X4313" s="18"/>
      <c r="Y4313" s="123">
        <f t="shared" si="1859"/>
        <v>67054.222907000003</v>
      </c>
      <c r="Z4313" s="123">
        <f t="shared" si="1860"/>
        <v>103921.97698486352</v>
      </c>
      <c r="AA4313" s="123">
        <f t="shared" si="1861"/>
        <v>1341.0844581400002</v>
      </c>
      <c r="AB4313" s="123">
        <f t="shared" si="1862"/>
        <v>58717.147858896329</v>
      </c>
      <c r="AC4313" s="123">
        <f t="shared" si="1863"/>
        <v>231034.43220889982</v>
      </c>
      <c r="AD4313" s="150">
        <f t="shared" si="1864"/>
        <v>87053.852995000008</v>
      </c>
      <c r="AE4313" s="150">
        <f t="shared" si="1865"/>
        <v>132867.17111127725</v>
      </c>
      <c r="AF4313" s="150">
        <f t="shared" si="1866"/>
        <v>1741.0770599000002</v>
      </c>
      <c r="AG4313" s="150">
        <f t="shared" si="1867"/>
        <v>75417.65464466835</v>
      </c>
      <c r="AH4313" s="150">
        <f t="shared" si="1868"/>
        <v>297079.75581084564</v>
      </c>
    </row>
    <row r="4314" spans="1:34" ht="15.75" x14ac:dyDescent="0.2">
      <c r="A4314" s="127">
        <f t="shared" si="1869"/>
        <v>45774</v>
      </c>
      <c r="B4314" s="165">
        <f t="shared" si="1845"/>
        <v>528165.5573783794</v>
      </c>
      <c r="C4314" s="124"/>
      <c r="D4314" s="128">
        <f t="shared" si="1846"/>
        <v>7245.38</v>
      </c>
      <c r="E4314" s="129">
        <f>VLOOKUP(A4313,[1]Plan1!$AY$80:$BA$314,3)</f>
        <v>7276.54</v>
      </c>
      <c r="F4314" s="130">
        <f t="shared" si="1847"/>
        <v>45763</v>
      </c>
      <c r="G4314" s="131">
        <f t="shared" si="1848"/>
        <v>4.3006716003852752E-3</v>
      </c>
      <c r="H4314" s="132">
        <f t="shared" si="1849"/>
        <v>45792</v>
      </c>
      <c r="I4314" s="132">
        <f t="shared" si="1850"/>
        <v>45792</v>
      </c>
      <c r="J4314" s="133">
        <f t="shared" si="1851"/>
        <v>19</v>
      </c>
      <c r="K4314" s="133">
        <f t="shared" si="1852"/>
        <v>7</v>
      </c>
      <c r="L4314" s="124">
        <f t="shared" si="1853"/>
        <v>1.0015823100000001</v>
      </c>
      <c r="M4314" s="134">
        <f t="shared" si="1854"/>
        <v>1.0056002500000001</v>
      </c>
      <c r="N4314" s="134">
        <f t="shared" si="1855"/>
        <v>1.9498200044848208</v>
      </c>
      <c r="O4314" s="124">
        <f t="shared" si="1856"/>
        <v>1.9529052200000001</v>
      </c>
      <c r="P4314" s="124"/>
      <c r="Q4314" s="125"/>
      <c r="R4314" s="126"/>
      <c r="S4314" s="124"/>
      <c r="T4314" s="135">
        <f t="shared" si="1870"/>
        <v>7.9699999999999993E-2</v>
      </c>
      <c r="U4314" s="125">
        <f t="shared" si="1857"/>
        <v>1786</v>
      </c>
      <c r="V4314" s="125">
        <v>252</v>
      </c>
      <c r="W4314" s="134">
        <f t="shared" si="1858"/>
        <v>1.7219840449999999</v>
      </c>
      <c r="X4314" s="18"/>
      <c r="Y4314" s="123">
        <f t="shared" si="1859"/>
        <v>67054.222907000003</v>
      </c>
      <c r="Z4314" s="123">
        <f t="shared" si="1860"/>
        <v>103921.97698486352</v>
      </c>
      <c r="AA4314" s="123">
        <f t="shared" si="1861"/>
        <v>1341.0844581400002</v>
      </c>
      <c r="AB4314" s="123">
        <f t="shared" si="1862"/>
        <v>58739.499266532002</v>
      </c>
      <c r="AC4314" s="123">
        <f t="shared" si="1863"/>
        <v>231056.78361653548</v>
      </c>
      <c r="AD4314" s="150">
        <f t="shared" si="1864"/>
        <v>87053.852995000008</v>
      </c>
      <c r="AE4314" s="150">
        <f t="shared" si="1865"/>
        <v>132867.17111127725</v>
      </c>
      <c r="AF4314" s="150">
        <f t="shared" si="1866"/>
        <v>1741.0770599000002</v>
      </c>
      <c r="AG4314" s="150">
        <f t="shared" si="1867"/>
        <v>75446.672595666678</v>
      </c>
      <c r="AH4314" s="150">
        <f t="shared" si="1868"/>
        <v>297108.77376184397</v>
      </c>
    </row>
    <row r="4315" spans="1:34" ht="15.75" x14ac:dyDescent="0.2">
      <c r="A4315" s="127">
        <f t="shared" si="1869"/>
        <v>45775</v>
      </c>
      <c r="B4315" s="165">
        <f t="shared" si="1845"/>
        <v>528216.92673701351</v>
      </c>
      <c r="C4315" s="124"/>
      <c r="D4315" s="128">
        <f t="shared" si="1846"/>
        <v>7245.38</v>
      </c>
      <c r="E4315" s="129">
        <f>VLOOKUP(A4314,[1]Plan1!$AY$80:$BA$314,3)</f>
        <v>7276.54</v>
      </c>
      <c r="F4315" s="130">
        <f t="shared" si="1847"/>
        <v>45763</v>
      </c>
      <c r="G4315" s="131">
        <f t="shared" si="1848"/>
        <v>4.3006716003852752E-3</v>
      </c>
      <c r="H4315" s="132">
        <f t="shared" si="1849"/>
        <v>45792</v>
      </c>
      <c r="I4315" s="132">
        <f t="shared" si="1850"/>
        <v>45792</v>
      </c>
      <c r="J4315" s="133">
        <f t="shared" si="1851"/>
        <v>19</v>
      </c>
      <c r="K4315" s="133">
        <f t="shared" si="1852"/>
        <v>7</v>
      </c>
      <c r="L4315" s="124">
        <f t="shared" si="1853"/>
        <v>1.0015823100000001</v>
      </c>
      <c r="M4315" s="134">
        <f t="shared" si="1854"/>
        <v>1.0056002500000001</v>
      </c>
      <c r="N4315" s="134">
        <f t="shared" si="1855"/>
        <v>1.9498200044848208</v>
      </c>
      <c r="O4315" s="124">
        <f t="shared" si="1856"/>
        <v>1.9529052200000001</v>
      </c>
      <c r="P4315" s="124"/>
      <c r="Q4315" s="125"/>
      <c r="R4315" s="126"/>
      <c r="S4315" s="124"/>
      <c r="T4315" s="135">
        <f t="shared" si="1870"/>
        <v>7.9699999999999993E-2</v>
      </c>
      <c r="U4315" s="125">
        <f t="shared" si="1857"/>
        <v>1786</v>
      </c>
      <c r="V4315" s="125">
        <v>252</v>
      </c>
      <c r="W4315" s="134">
        <f t="shared" si="1858"/>
        <v>1.7219840449999999</v>
      </c>
      <c r="X4315" s="18"/>
      <c r="Y4315" s="123">
        <f t="shared" si="1859"/>
        <v>67054.222907000003</v>
      </c>
      <c r="Z4315" s="123">
        <f t="shared" si="1860"/>
        <v>103921.97698486352</v>
      </c>
      <c r="AA4315" s="123">
        <f t="shared" si="1861"/>
        <v>1341.0844581400002</v>
      </c>
      <c r="AB4315" s="123">
        <f t="shared" si="1862"/>
        <v>58761.850674167676</v>
      </c>
      <c r="AC4315" s="123">
        <f t="shared" si="1863"/>
        <v>231079.13502417118</v>
      </c>
      <c r="AD4315" s="150">
        <f t="shared" si="1864"/>
        <v>87053.852995000008</v>
      </c>
      <c r="AE4315" s="150">
        <f t="shared" si="1865"/>
        <v>132867.17111127725</v>
      </c>
      <c r="AF4315" s="150">
        <f t="shared" si="1866"/>
        <v>1741.0770599000002</v>
      </c>
      <c r="AG4315" s="150">
        <f t="shared" si="1867"/>
        <v>75475.690546665006</v>
      </c>
      <c r="AH4315" s="150">
        <f t="shared" si="1868"/>
        <v>297137.7917128423</v>
      </c>
    </row>
    <row r="4316" spans="1:34" ht="15.75" x14ac:dyDescent="0.2">
      <c r="A4316" s="127">
        <f t="shared" si="1869"/>
        <v>45776</v>
      </c>
      <c r="B4316" s="165">
        <f t="shared" si="1845"/>
        <v>528475.58795098844</v>
      </c>
      <c r="C4316" s="124"/>
      <c r="D4316" s="128">
        <f t="shared" si="1846"/>
        <v>7245.38</v>
      </c>
      <c r="E4316" s="129">
        <f>VLOOKUP(A4315,[1]Plan1!$AY$80:$BA$314,3)</f>
        <v>7276.54</v>
      </c>
      <c r="F4316" s="130">
        <f t="shared" si="1847"/>
        <v>45763</v>
      </c>
      <c r="G4316" s="131">
        <f t="shared" si="1848"/>
        <v>4.3006716003852752E-3</v>
      </c>
      <c r="H4316" s="132">
        <f t="shared" si="1849"/>
        <v>45792</v>
      </c>
      <c r="I4316" s="132">
        <f t="shared" si="1850"/>
        <v>45792</v>
      </c>
      <c r="J4316" s="133">
        <f t="shared" si="1851"/>
        <v>19</v>
      </c>
      <c r="K4316" s="133">
        <f t="shared" si="1852"/>
        <v>8</v>
      </c>
      <c r="L4316" s="124">
        <f t="shared" si="1853"/>
        <v>1.00180855</v>
      </c>
      <c r="M4316" s="134">
        <f t="shared" si="1854"/>
        <v>1.0056002500000001</v>
      </c>
      <c r="N4316" s="134">
        <f t="shared" si="1855"/>
        <v>1.9498200044848208</v>
      </c>
      <c r="O4316" s="124">
        <f t="shared" si="1856"/>
        <v>1.9533463499999999</v>
      </c>
      <c r="P4316" s="124"/>
      <c r="Q4316" s="125"/>
      <c r="R4316" s="126"/>
      <c r="S4316" s="124"/>
      <c r="T4316" s="135">
        <f t="shared" si="1870"/>
        <v>7.9699999999999993E-2</v>
      </c>
      <c r="U4316" s="125">
        <f t="shared" si="1857"/>
        <v>1787</v>
      </c>
      <c r="V4316" s="125">
        <v>252</v>
      </c>
      <c r="W4316" s="134">
        <f t="shared" si="1858"/>
        <v>1.722508122</v>
      </c>
      <c r="X4316" s="18"/>
      <c r="Y4316" s="123">
        <f t="shared" si="1859"/>
        <v>67054.222907000003</v>
      </c>
      <c r="Z4316" s="123">
        <f t="shared" si="1860"/>
        <v>104012.64525140233</v>
      </c>
      <c r="AA4316" s="123">
        <f t="shared" si="1861"/>
        <v>1341.0844581400002</v>
      </c>
      <c r="AB4316" s="123">
        <f t="shared" si="1862"/>
        <v>58784.202081803342</v>
      </c>
      <c r="AC4316" s="123">
        <f t="shared" si="1863"/>
        <v>231192.15469834566</v>
      </c>
      <c r="AD4316" s="150">
        <f t="shared" si="1864"/>
        <v>87053.852995000008</v>
      </c>
      <c r="AE4316" s="150">
        <f t="shared" si="1865"/>
        <v>132983.79470007945</v>
      </c>
      <c r="AF4316" s="150">
        <f t="shared" si="1866"/>
        <v>1741.0770599000002</v>
      </c>
      <c r="AG4316" s="150">
        <f t="shared" si="1867"/>
        <v>75504.708497663349</v>
      </c>
      <c r="AH4316" s="150">
        <f t="shared" si="1868"/>
        <v>297283.4332526428</v>
      </c>
    </row>
    <row r="4317" spans="1:34" ht="15.75" x14ac:dyDescent="0.2">
      <c r="A4317" s="127">
        <f t="shared" si="1869"/>
        <v>45777</v>
      </c>
      <c r="B4317" s="165">
        <f t="shared" si="1845"/>
        <v>528734.36105184746</v>
      </c>
      <c r="C4317" s="124"/>
      <c r="D4317" s="128">
        <f t="shared" si="1846"/>
        <v>7245.38</v>
      </c>
      <c r="E4317" s="129">
        <f>VLOOKUP(A4316,[1]Plan1!$AY$80:$BA$314,3)</f>
        <v>7276.54</v>
      </c>
      <c r="F4317" s="130">
        <f t="shared" si="1847"/>
        <v>45763</v>
      </c>
      <c r="G4317" s="131">
        <f t="shared" si="1848"/>
        <v>4.3006716003852752E-3</v>
      </c>
      <c r="H4317" s="132">
        <f t="shared" si="1849"/>
        <v>45792</v>
      </c>
      <c r="I4317" s="132">
        <f t="shared" si="1850"/>
        <v>45792</v>
      </c>
      <c r="J4317" s="133">
        <f t="shared" si="1851"/>
        <v>19</v>
      </c>
      <c r="K4317" s="133">
        <f t="shared" si="1852"/>
        <v>9</v>
      </c>
      <c r="L4317" s="124">
        <f t="shared" si="1853"/>
        <v>1.00203485</v>
      </c>
      <c r="M4317" s="134">
        <f t="shared" si="1854"/>
        <v>1.0056002500000001</v>
      </c>
      <c r="N4317" s="134">
        <f t="shared" si="1855"/>
        <v>1.9498200044848208</v>
      </c>
      <c r="O4317" s="124">
        <f t="shared" si="1856"/>
        <v>1.9537875899999999</v>
      </c>
      <c r="P4317" s="124"/>
      <c r="Q4317" s="125"/>
      <c r="R4317" s="126"/>
      <c r="S4317" s="124"/>
      <c r="T4317" s="135">
        <f t="shared" si="1870"/>
        <v>7.9699999999999993E-2</v>
      </c>
      <c r="U4317" s="125">
        <f t="shared" si="1857"/>
        <v>1788</v>
      </c>
      <c r="V4317" s="125">
        <v>252</v>
      </c>
      <c r="W4317" s="134">
        <f t="shared" si="1858"/>
        <v>1.723032358</v>
      </c>
      <c r="X4317" s="18"/>
      <c r="Y4317" s="123">
        <f t="shared" si="1859"/>
        <v>67054.222907000003</v>
      </c>
      <c r="Z4317" s="123">
        <f t="shared" si="1860"/>
        <v>104103.36245662127</v>
      </c>
      <c r="AA4317" s="123">
        <f t="shared" si="1861"/>
        <v>1341.0844581400002</v>
      </c>
      <c r="AB4317" s="123">
        <f t="shared" si="1862"/>
        <v>58806.553489439</v>
      </c>
      <c r="AC4317" s="123">
        <f t="shared" si="1863"/>
        <v>231305.22331120027</v>
      </c>
      <c r="AD4317" s="150">
        <f t="shared" si="1864"/>
        <v>87053.852995000008</v>
      </c>
      <c r="AE4317" s="150">
        <f t="shared" si="1865"/>
        <v>133100.48123708542</v>
      </c>
      <c r="AF4317" s="150">
        <f t="shared" si="1866"/>
        <v>1741.0770599000002</v>
      </c>
      <c r="AG4317" s="150">
        <f t="shared" si="1867"/>
        <v>75533.726448661677</v>
      </c>
      <c r="AH4317" s="150">
        <f t="shared" si="1868"/>
        <v>297429.13774064713</v>
      </c>
    </row>
    <row r="4318" spans="1:34" ht="15.75" x14ac:dyDescent="0.2">
      <c r="A4318" s="127">
        <f t="shared" si="1869"/>
        <v>45778</v>
      </c>
      <c r="B4318" s="165">
        <f t="shared" si="1845"/>
        <v>528993.24831476936</v>
      </c>
      <c r="C4318" s="124"/>
      <c r="D4318" s="128">
        <f t="shared" si="1846"/>
        <v>7245.38</v>
      </c>
      <c r="E4318" s="129">
        <f>VLOOKUP(A4317,[1]Plan1!$AY$80:$BA$314,3)</f>
        <v>7276.54</v>
      </c>
      <c r="F4318" s="130">
        <f t="shared" si="1847"/>
        <v>45763</v>
      </c>
      <c r="G4318" s="131">
        <f t="shared" si="1848"/>
        <v>4.3006716003852752E-3</v>
      </c>
      <c r="H4318" s="132">
        <f t="shared" si="1849"/>
        <v>45792</v>
      </c>
      <c r="I4318" s="132">
        <f t="shared" si="1850"/>
        <v>45792</v>
      </c>
      <c r="J4318" s="133">
        <f t="shared" si="1851"/>
        <v>19</v>
      </c>
      <c r="K4318" s="133">
        <f t="shared" si="1852"/>
        <v>10</v>
      </c>
      <c r="L4318" s="124">
        <f t="shared" si="1853"/>
        <v>1.0022612099999999</v>
      </c>
      <c r="M4318" s="134">
        <f t="shared" si="1854"/>
        <v>1.0056002500000001</v>
      </c>
      <c r="N4318" s="134">
        <f t="shared" si="1855"/>
        <v>1.9498200044848208</v>
      </c>
      <c r="O4318" s="124">
        <f t="shared" si="1856"/>
        <v>1.9542289500000001</v>
      </c>
      <c r="P4318" s="124"/>
      <c r="Q4318" s="125"/>
      <c r="R4318" s="126"/>
      <c r="S4318" s="124"/>
      <c r="T4318" s="135">
        <f t="shared" si="1870"/>
        <v>7.9699999999999993E-2</v>
      </c>
      <c r="U4318" s="125">
        <f t="shared" si="1857"/>
        <v>1789</v>
      </c>
      <c r="V4318" s="125">
        <v>252</v>
      </c>
      <c r="W4318" s="134">
        <f t="shared" si="1858"/>
        <v>1.7235567540000001</v>
      </c>
      <c r="X4318" s="18"/>
      <c r="Y4318" s="123">
        <f t="shared" si="1859"/>
        <v>67054.222907000003</v>
      </c>
      <c r="Z4318" s="123">
        <f t="shared" si="1860"/>
        <v>104194.12959567075</v>
      </c>
      <c r="AA4318" s="123">
        <f t="shared" si="1861"/>
        <v>1341.0844581400002</v>
      </c>
      <c r="AB4318" s="123">
        <f t="shared" si="1862"/>
        <v>58828.904897074673</v>
      </c>
      <c r="AC4318" s="123">
        <f t="shared" si="1863"/>
        <v>231418.34185788542</v>
      </c>
      <c r="AD4318" s="150">
        <f t="shared" si="1864"/>
        <v>87053.852995000008</v>
      </c>
      <c r="AE4318" s="150">
        <f t="shared" si="1865"/>
        <v>133217.23200232393</v>
      </c>
      <c r="AF4318" s="150">
        <f t="shared" si="1866"/>
        <v>1741.0770599000002</v>
      </c>
      <c r="AG4318" s="150">
        <f t="shared" si="1867"/>
        <v>75562.744399660005</v>
      </c>
      <c r="AH4318" s="150">
        <f t="shared" si="1868"/>
        <v>297574.90645688394</v>
      </c>
    </row>
    <row r="4319" spans="1:34" ht="15.75" x14ac:dyDescent="0.2">
      <c r="A4319" s="127">
        <f t="shared" si="1869"/>
        <v>45779</v>
      </c>
      <c r="B4319" s="165">
        <f t="shared" si="1845"/>
        <v>529044.61767340335</v>
      </c>
      <c r="C4319" s="124"/>
      <c r="D4319" s="128">
        <f t="shared" si="1846"/>
        <v>7245.38</v>
      </c>
      <c r="E4319" s="129">
        <f>VLOOKUP(A4318,[1]Plan1!$AY$80:$BA$314,3)</f>
        <v>7276.54</v>
      </c>
      <c r="F4319" s="130">
        <f t="shared" si="1847"/>
        <v>45763</v>
      </c>
      <c r="G4319" s="131">
        <f t="shared" si="1848"/>
        <v>4.3006716003852752E-3</v>
      </c>
      <c r="H4319" s="132">
        <f t="shared" si="1849"/>
        <v>45792</v>
      </c>
      <c r="I4319" s="132">
        <f t="shared" si="1850"/>
        <v>45792</v>
      </c>
      <c r="J4319" s="133">
        <f t="shared" si="1851"/>
        <v>19</v>
      </c>
      <c r="K4319" s="133">
        <f t="shared" si="1852"/>
        <v>10</v>
      </c>
      <c r="L4319" s="124">
        <f t="shared" si="1853"/>
        <v>1.0022612099999999</v>
      </c>
      <c r="M4319" s="134">
        <f t="shared" si="1854"/>
        <v>1.0056002500000001</v>
      </c>
      <c r="N4319" s="134">
        <f t="shared" si="1855"/>
        <v>1.9498200044848208</v>
      </c>
      <c r="O4319" s="124">
        <f t="shared" si="1856"/>
        <v>1.9542289500000001</v>
      </c>
      <c r="P4319" s="124"/>
      <c r="Q4319" s="125"/>
      <c r="R4319" s="126"/>
      <c r="S4319" s="124"/>
      <c r="T4319" s="135">
        <f t="shared" si="1870"/>
        <v>7.9699999999999993E-2</v>
      </c>
      <c r="U4319" s="125">
        <f t="shared" si="1857"/>
        <v>1789</v>
      </c>
      <c r="V4319" s="125">
        <v>252</v>
      </c>
      <c r="W4319" s="134">
        <f t="shared" si="1858"/>
        <v>1.7235567540000001</v>
      </c>
      <c r="X4319" s="18"/>
      <c r="Y4319" s="123">
        <f t="shared" si="1859"/>
        <v>67054.222907000003</v>
      </c>
      <c r="Z4319" s="123">
        <f t="shared" si="1860"/>
        <v>104194.12959567075</v>
      </c>
      <c r="AA4319" s="123">
        <f t="shared" si="1861"/>
        <v>1341.0844581400002</v>
      </c>
      <c r="AB4319" s="123">
        <f t="shared" si="1862"/>
        <v>58851.256304710339</v>
      </c>
      <c r="AC4319" s="123">
        <f t="shared" si="1863"/>
        <v>231440.69326552108</v>
      </c>
      <c r="AD4319" s="150">
        <f t="shared" si="1864"/>
        <v>87053.852995000008</v>
      </c>
      <c r="AE4319" s="150">
        <f t="shared" si="1865"/>
        <v>133217.23200232393</v>
      </c>
      <c r="AF4319" s="150">
        <f t="shared" si="1866"/>
        <v>1741.0770599000002</v>
      </c>
      <c r="AG4319" s="150">
        <f t="shared" si="1867"/>
        <v>75591.762350658333</v>
      </c>
      <c r="AH4319" s="150">
        <f t="shared" si="1868"/>
        <v>297603.92440788227</v>
      </c>
    </row>
    <row r="4320" spans="1:34" ht="15.75" x14ac:dyDescent="0.2">
      <c r="A4320" s="127">
        <f t="shared" si="1869"/>
        <v>45780</v>
      </c>
      <c r="B4320" s="165">
        <f t="shared" si="1845"/>
        <v>529303.61112873035</v>
      </c>
      <c r="C4320" s="124"/>
      <c r="D4320" s="128">
        <f t="shared" si="1846"/>
        <v>7245.38</v>
      </c>
      <c r="E4320" s="129">
        <f>VLOOKUP(A4319,[1]Plan1!$AY$80:$BA$314,3)</f>
        <v>7276.54</v>
      </c>
      <c r="F4320" s="130">
        <f t="shared" si="1847"/>
        <v>45763</v>
      </c>
      <c r="G4320" s="131">
        <f t="shared" si="1848"/>
        <v>4.3006716003852752E-3</v>
      </c>
      <c r="H4320" s="132">
        <f t="shared" si="1849"/>
        <v>45792</v>
      </c>
      <c r="I4320" s="132">
        <f t="shared" si="1850"/>
        <v>45792</v>
      </c>
      <c r="J4320" s="133">
        <f t="shared" si="1851"/>
        <v>19</v>
      </c>
      <c r="K4320" s="133">
        <f t="shared" si="1852"/>
        <v>11</v>
      </c>
      <c r="L4320" s="124">
        <f t="shared" si="1853"/>
        <v>1.00248761</v>
      </c>
      <c r="M4320" s="134">
        <f t="shared" si="1854"/>
        <v>1.0056002500000001</v>
      </c>
      <c r="N4320" s="134">
        <f t="shared" si="1855"/>
        <v>1.9498200044848208</v>
      </c>
      <c r="O4320" s="124">
        <f t="shared" si="1856"/>
        <v>1.95467039</v>
      </c>
      <c r="P4320" s="124"/>
      <c r="Q4320" s="125"/>
      <c r="R4320" s="126"/>
      <c r="S4320" s="124"/>
      <c r="T4320" s="135">
        <f t="shared" si="1870"/>
        <v>7.9699999999999993E-2</v>
      </c>
      <c r="U4320" s="125">
        <f t="shared" si="1857"/>
        <v>1790</v>
      </c>
      <c r="V4320" s="125">
        <v>252</v>
      </c>
      <c r="W4320" s="134">
        <f t="shared" si="1858"/>
        <v>1.7240813100000001</v>
      </c>
      <c r="X4320" s="18"/>
      <c r="Y4320" s="123">
        <f t="shared" si="1859"/>
        <v>67054.222907000003</v>
      </c>
      <c r="Z4320" s="123">
        <f t="shared" si="1860"/>
        <v>104284.94318266804</v>
      </c>
      <c r="AA4320" s="123">
        <f t="shared" si="1861"/>
        <v>1341.0844581400002</v>
      </c>
      <c r="AB4320" s="123">
        <f t="shared" si="1862"/>
        <v>58873.607712346005</v>
      </c>
      <c r="AC4320" s="123">
        <f t="shared" si="1863"/>
        <v>231553.85826015405</v>
      </c>
      <c r="AD4320" s="150">
        <f t="shared" si="1864"/>
        <v>87053.852995000008</v>
      </c>
      <c r="AE4320" s="150">
        <f t="shared" si="1865"/>
        <v>133334.04251201966</v>
      </c>
      <c r="AF4320" s="150">
        <f t="shared" si="1866"/>
        <v>1741.0770599000002</v>
      </c>
      <c r="AG4320" s="150">
        <f t="shared" si="1867"/>
        <v>75620.780301656661</v>
      </c>
      <c r="AH4320" s="150">
        <f t="shared" si="1868"/>
        <v>297749.75286857632</v>
      </c>
    </row>
    <row r="4321" spans="1:34" ht="15.75" x14ac:dyDescent="0.2">
      <c r="A4321" s="127">
        <f t="shared" si="1869"/>
        <v>45781</v>
      </c>
      <c r="B4321" s="165">
        <f t="shared" si="1845"/>
        <v>529354.98048736434</v>
      </c>
      <c r="C4321" s="124"/>
      <c r="D4321" s="128">
        <f t="shared" si="1846"/>
        <v>7245.38</v>
      </c>
      <c r="E4321" s="129">
        <f>VLOOKUP(A4320,[1]Plan1!$AY$80:$BA$314,3)</f>
        <v>7276.54</v>
      </c>
      <c r="F4321" s="130">
        <f t="shared" si="1847"/>
        <v>45763</v>
      </c>
      <c r="G4321" s="131">
        <f t="shared" si="1848"/>
        <v>4.3006716003852752E-3</v>
      </c>
      <c r="H4321" s="132">
        <f t="shared" si="1849"/>
        <v>45792</v>
      </c>
      <c r="I4321" s="132">
        <f t="shared" si="1850"/>
        <v>45792</v>
      </c>
      <c r="J4321" s="133">
        <f t="shared" si="1851"/>
        <v>19</v>
      </c>
      <c r="K4321" s="133">
        <f t="shared" si="1852"/>
        <v>11</v>
      </c>
      <c r="L4321" s="124">
        <f t="shared" si="1853"/>
        <v>1.00248761</v>
      </c>
      <c r="M4321" s="134">
        <f t="shared" si="1854"/>
        <v>1.0056002500000001</v>
      </c>
      <c r="N4321" s="134">
        <f t="shared" si="1855"/>
        <v>1.9498200044848208</v>
      </c>
      <c r="O4321" s="124">
        <f t="shared" si="1856"/>
        <v>1.95467039</v>
      </c>
      <c r="P4321" s="124"/>
      <c r="Q4321" s="125"/>
      <c r="R4321" s="126"/>
      <c r="S4321" s="124"/>
      <c r="T4321" s="135">
        <f t="shared" si="1870"/>
        <v>7.9699999999999993E-2</v>
      </c>
      <c r="U4321" s="125">
        <f t="shared" si="1857"/>
        <v>1790</v>
      </c>
      <c r="V4321" s="125">
        <v>252</v>
      </c>
      <c r="W4321" s="134">
        <f t="shared" si="1858"/>
        <v>1.7240813100000001</v>
      </c>
      <c r="X4321" s="18"/>
      <c r="Y4321" s="123">
        <f t="shared" si="1859"/>
        <v>67054.222907000003</v>
      </c>
      <c r="Z4321" s="123">
        <f t="shared" si="1860"/>
        <v>104284.94318266804</v>
      </c>
      <c r="AA4321" s="123">
        <f t="shared" si="1861"/>
        <v>1341.0844581400002</v>
      </c>
      <c r="AB4321" s="123">
        <f t="shared" si="1862"/>
        <v>58895.959119981664</v>
      </c>
      <c r="AC4321" s="123">
        <f t="shared" si="1863"/>
        <v>231576.20966778969</v>
      </c>
      <c r="AD4321" s="150">
        <f t="shared" si="1864"/>
        <v>87053.852995000008</v>
      </c>
      <c r="AE4321" s="150">
        <f t="shared" si="1865"/>
        <v>133334.04251201966</v>
      </c>
      <c r="AF4321" s="150">
        <f t="shared" si="1866"/>
        <v>1741.0770599000002</v>
      </c>
      <c r="AG4321" s="150">
        <f t="shared" si="1867"/>
        <v>75649.798252655019</v>
      </c>
      <c r="AH4321" s="150">
        <f t="shared" si="1868"/>
        <v>297778.77081957471</v>
      </c>
    </row>
    <row r="4322" spans="1:34" ht="15.75" x14ac:dyDescent="0.2">
      <c r="A4322" s="127">
        <f t="shared" si="1869"/>
        <v>45782</v>
      </c>
      <c r="B4322" s="165">
        <f t="shared" si="1845"/>
        <v>529406.34984599834</v>
      </c>
      <c r="C4322" s="124"/>
      <c r="D4322" s="128">
        <f t="shared" si="1846"/>
        <v>7245.38</v>
      </c>
      <c r="E4322" s="129">
        <f>VLOOKUP(A4321,[1]Plan1!$AY$80:$BA$314,3)</f>
        <v>7276.54</v>
      </c>
      <c r="F4322" s="130">
        <f t="shared" si="1847"/>
        <v>45763</v>
      </c>
      <c r="G4322" s="131">
        <f t="shared" si="1848"/>
        <v>4.3006716003852752E-3</v>
      </c>
      <c r="H4322" s="132">
        <f t="shared" si="1849"/>
        <v>45792</v>
      </c>
      <c r="I4322" s="132">
        <f t="shared" si="1850"/>
        <v>45792</v>
      </c>
      <c r="J4322" s="133">
        <f t="shared" si="1851"/>
        <v>19</v>
      </c>
      <c r="K4322" s="133">
        <f t="shared" si="1852"/>
        <v>11</v>
      </c>
      <c r="L4322" s="124">
        <f t="shared" si="1853"/>
        <v>1.00248761</v>
      </c>
      <c r="M4322" s="134">
        <f t="shared" si="1854"/>
        <v>1.0056002500000001</v>
      </c>
      <c r="N4322" s="134">
        <f t="shared" si="1855"/>
        <v>1.9498200044848208</v>
      </c>
      <c r="O4322" s="124">
        <f t="shared" si="1856"/>
        <v>1.95467039</v>
      </c>
      <c r="P4322" s="124"/>
      <c r="Q4322" s="125"/>
      <c r="R4322" s="126"/>
      <c r="S4322" s="124"/>
      <c r="T4322" s="135">
        <f t="shared" si="1870"/>
        <v>7.9699999999999993E-2</v>
      </c>
      <c r="U4322" s="125">
        <f t="shared" si="1857"/>
        <v>1790</v>
      </c>
      <c r="V4322" s="125">
        <v>252</v>
      </c>
      <c r="W4322" s="134">
        <f t="shared" si="1858"/>
        <v>1.7240813100000001</v>
      </c>
      <c r="X4322" s="18"/>
      <c r="Y4322" s="123">
        <f t="shared" si="1859"/>
        <v>67054.222907000003</v>
      </c>
      <c r="Z4322" s="123">
        <f t="shared" si="1860"/>
        <v>104284.94318266804</v>
      </c>
      <c r="AA4322" s="123">
        <f t="shared" si="1861"/>
        <v>1341.0844581400002</v>
      </c>
      <c r="AB4322" s="123">
        <f t="shared" si="1862"/>
        <v>58918.31052761733</v>
      </c>
      <c r="AC4322" s="123">
        <f t="shared" si="1863"/>
        <v>231598.56107542536</v>
      </c>
      <c r="AD4322" s="150">
        <f t="shared" si="1864"/>
        <v>87053.852995000008</v>
      </c>
      <c r="AE4322" s="150">
        <f t="shared" si="1865"/>
        <v>133334.04251201966</v>
      </c>
      <c r="AF4322" s="150">
        <f t="shared" si="1866"/>
        <v>1741.0770599000002</v>
      </c>
      <c r="AG4322" s="150">
        <f t="shared" si="1867"/>
        <v>75678.816203653347</v>
      </c>
      <c r="AH4322" s="150">
        <f t="shared" si="1868"/>
        <v>297807.78877057298</v>
      </c>
    </row>
    <row r="4323" spans="1:34" ht="15.75" x14ac:dyDescent="0.2">
      <c r="A4323" s="127">
        <f t="shared" si="1869"/>
        <v>45783</v>
      </c>
      <c r="B4323" s="165">
        <f t="shared" si="1845"/>
        <v>529665.45331506734</v>
      </c>
      <c r="C4323" s="124"/>
      <c r="D4323" s="128">
        <f t="shared" si="1846"/>
        <v>7245.38</v>
      </c>
      <c r="E4323" s="129">
        <f>VLOOKUP(A4322,[1]Plan1!$AY$80:$BA$314,3)</f>
        <v>7276.54</v>
      </c>
      <c r="F4323" s="130">
        <f t="shared" si="1847"/>
        <v>45763</v>
      </c>
      <c r="G4323" s="131">
        <f t="shared" si="1848"/>
        <v>4.3006716003852752E-3</v>
      </c>
      <c r="H4323" s="132">
        <f t="shared" si="1849"/>
        <v>45792</v>
      </c>
      <c r="I4323" s="132">
        <f t="shared" si="1850"/>
        <v>45792</v>
      </c>
      <c r="J4323" s="133">
        <f t="shared" si="1851"/>
        <v>19</v>
      </c>
      <c r="K4323" s="133">
        <f t="shared" si="1852"/>
        <v>12</v>
      </c>
      <c r="L4323" s="124">
        <f t="shared" si="1853"/>
        <v>1.00271406</v>
      </c>
      <c r="M4323" s="134">
        <f t="shared" si="1854"/>
        <v>1.0056002500000001</v>
      </c>
      <c r="N4323" s="134">
        <f t="shared" si="1855"/>
        <v>1.9498200044848208</v>
      </c>
      <c r="O4323" s="124">
        <f t="shared" si="1856"/>
        <v>1.9551119299999999</v>
      </c>
      <c r="P4323" s="124"/>
      <c r="Q4323" s="125"/>
      <c r="R4323" s="126"/>
      <c r="S4323" s="124"/>
      <c r="T4323" s="135">
        <f t="shared" si="1870"/>
        <v>7.9699999999999993E-2</v>
      </c>
      <c r="U4323" s="125">
        <f t="shared" si="1857"/>
        <v>1791</v>
      </c>
      <c r="V4323" s="125">
        <v>252</v>
      </c>
      <c r="W4323" s="134">
        <f t="shared" si="1858"/>
        <v>1.7246060249999999</v>
      </c>
      <c r="X4323" s="18"/>
      <c r="Y4323" s="123">
        <f t="shared" si="1859"/>
        <v>67054.222907000003</v>
      </c>
      <c r="Z4323" s="123">
        <f t="shared" si="1860"/>
        <v>104375.80488904398</v>
      </c>
      <c r="AA4323" s="123">
        <f t="shared" si="1861"/>
        <v>1341.0844581400002</v>
      </c>
      <c r="AB4323" s="123">
        <f t="shared" si="1862"/>
        <v>58940.661935253011</v>
      </c>
      <c r="AC4323" s="123">
        <f t="shared" si="1863"/>
        <v>231711.77418943698</v>
      </c>
      <c r="AD4323" s="150">
        <f t="shared" si="1864"/>
        <v>87053.852995000008</v>
      </c>
      <c r="AE4323" s="150">
        <f t="shared" si="1865"/>
        <v>133450.91491607868</v>
      </c>
      <c r="AF4323" s="150">
        <f t="shared" si="1866"/>
        <v>1741.0770599000002</v>
      </c>
      <c r="AG4323" s="150">
        <f t="shared" si="1867"/>
        <v>75707.834154651675</v>
      </c>
      <c r="AH4323" s="150">
        <f t="shared" si="1868"/>
        <v>297953.67912563041</v>
      </c>
    </row>
    <row r="4324" spans="1:34" ht="15.75" x14ac:dyDescent="0.2">
      <c r="A4324" s="127">
        <f t="shared" si="1869"/>
        <v>45784</v>
      </c>
      <c r="B4324" s="165">
        <f t="shared" si="1845"/>
        <v>529924.66907324642</v>
      </c>
      <c r="C4324" s="124"/>
      <c r="D4324" s="128">
        <f t="shared" si="1846"/>
        <v>7245.38</v>
      </c>
      <c r="E4324" s="129">
        <f>VLOOKUP(A4323,[1]Plan1!$AY$80:$BA$314,3)</f>
        <v>7276.54</v>
      </c>
      <c r="F4324" s="130">
        <f t="shared" si="1847"/>
        <v>45763</v>
      </c>
      <c r="G4324" s="131">
        <f t="shared" si="1848"/>
        <v>4.3006716003852752E-3</v>
      </c>
      <c r="H4324" s="132">
        <f t="shared" si="1849"/>
        <v>45792</v>
      </c>
      <c r="I4324" s="132">
        <f t="shared" si="1850"/>
        <v>45792</v>
      </c>
      <c r="J4324" s="133">
        <f t="shared" si="1851"/>
        <v>19</v>
      </c>
      <c r="K4324" s="133">
        <f t="shared" si="1852"/>
        <v>13</v>
      </c>
      <c r="L4324" s="124">
        <f t="shared" si="1853"/>
        <v>1.00294057</v>
      </c>
      <c r="M4324" s="134">
        <f t="shared" si="1854"/>
        <v>1.0056002500000001</v>
      </c>
      <c r="N4324" s="134">
        <f t="shared" si="1855"/>
        <v>1.9498200044848208</v>
      </c>
      <c r="O4324" s="124">
        <f t="shared" si="1856"/>
        <v>1.9555535799999999</v>
      </c>
      <c r="P4324" s="124"/>
      <c r="Q4324" s="125"/>
      <c r="R4324" s="126"/>
      <c r="S4324" s="124"/>
      <c r="T4324" s="135">
        <f t="shared" si="1870"/>
        <v>7.9699999999999993E-2</v>
      </c>
      <c r="U4324" s="125">
        <f t="shared" si="1857"/>
        <v>1792</v>
      </c>
      <c r="V4324" s="125">
        <v>252</v>
      </c>
      <c r="W4324" s="134">
        <f t="shared" si="1858"/>
        <v>1.7251308999999999</v>
      </c>
      <c r="X4324" s="18"/>
      <c r="Y4324" s="123">
        <f t="shared" si="1859"/>
        <v>67054.222907000003</v>
      </c>
      <c r="Z4324" s="123">
        <f t="shared" si="1860"/>
        <v>104466.71571003148</v>
      </c>
      <c r="AA4324" s="123">
        <f t="shared" si="1861"/>
        <v>1341.0844581400002</v>
      </c>
      <c r="AB4324" s="123">
        <f t="shared" si="1862"/>
        <v>58963.013342888677</v>
      </c>
      <c r="AC4324" s="123">
        <f t="shared" si="1863"/>
        <v>231825.03641806016</v>
      </c>
      <c r="AD4324" s="150">
        <f t="shared" si="1864"/>
        <v>87053.852995000008</v>
      </c>
      <c r="AE4324" s="150">
        <f t="shared" si="1865"/>
        <v>133567.85049463622</v>
      </c>
      <c r="AF4324" s="150">
        <f t="shared" si="1866"/>
        <v>1741.0770599000002</v>
      </c>
      <c r="AG4324" s="150">
        <f t="shared" si="1867"/>
        <v>75736.852105650003</v>
      </c>
      <c r="AH4324" s="150">
        <f t="shared" si="1868"/>
        <v>298099.63265518623</v>
      </c>
    </row>
    <row r="4325" spans="1:34" ht="15.75" x14ac:dyDescent="0.2">
      <c r="A4325" s="127">
        <f t="shared" si="1869"/>
        <v>45785</v>
      </c>
      <c r="B4325" s="165">
        <f t="shared" si="1845"/>
        <v>530183.99114764936</v>
      </c>
      <c r="C4325" s="124"/>
      <c r="D4325" s="128">
        <f t="shared" si="1846"/>
        <v>7245.38</v>
      </c>
      <c r="E4325" s="129">
        <f>VLOOKUP(A4324,[1]Plan1!$AY$80:$BA$314,3)</f>
        <v>7276.54</v>
      </c>
      <c r="F4325" s="130">
        <f t="shared" si="1847"/>
        <v>45763</v>
      </c>
      <c r="G4325" s="131">
        <f t="shared" si="1848"/>
        <v>4.3006716003852752E-3</v>
      </c>
      <c r="H4325" s="132">
        <f t="shared" si="1849"/>
        <v>45792</v>
      </c>
      <c r="I4325" s="132">
        <f t="shared" si="1850"/>
        <v>45792</v>
      </c>
      <c r="J4325" s="133">
        <f t="shared" si="1851"/>
        <v>19</v>
      </c>
      <c r="K4325" s="133">
        <f t="shared" si="1852"/>
        <v>14</v>
      </c>
      <c r="L4325" s="124">
        <f t="shared" si="1853"/>
        <v>1.0031671200000001</v>
      </c>
      <c r="M4325" s="134">
        <f t="shared" si="1854"/>
        <v>1.0056002500000001</v>
      </c>
      <c r="N4325" s="134">
        <f t="shared" si="1855"/>
        <v>1.9498200044848208</v>
      </c>
      <c r="O4325" s="124">
        <f t="shared" si="1856"/>
        <v>1.95599531</v>
      </c>
      <c r="P4325" s="124"/>
      <c r="Q4325" s="125"/>
      <c r="R4325" s="126"/>
      <c r="S4325" s="124"/>
      <c r="T4325" s="135">
        <f t="shared" si="1870"/>
        <v>7.9699999999999993E-2</v>
      </c>
      <c r="U4325" s="125">
        <f t="shared" si="1857"/>
        <v>1793</v>
      </c>
      <c r="V4325" s="125">
        <v>252</v>
      </c>
      <c r="W4325" s="134">
        <f t="shared" si="1858"/>
        <v>1.725655935</v>
      </c>
      <c r="X4325" s="18"/>
      <c r="Y4325" s="123">
        <f t="shared" si="1859"/>
        <v>67054.222907000003</v>
      </c>
      <c r="Z4325" s="123">
        <f t="shared" si="1860"/>
        <v>104557.67303312453</v>
      </c>
      <c r="AA4325" s="123">
        <f t="shared" si="1861"/>
        <v>1341.0844581400002</v>
      </c>
      <c r="AB4325" s="123">
        <f t="shared" si="1862"/>
        <v>58985.364750524335</v>
      </c>
      <c r="AC4325" s="123">
        <f t="shared" si="1863"/>
        <v>231938.34514878885</v>
      </c>
      <c r="AD4325" s="150">
        <f t="shared" si="1864"/>
        <v>87053.852995000008</v>
      </c>
      <c r="AE4325" s="150">
        <f t="shared" si="1865"/>
        <v>133684.84588731211</v>
      </c>
      <c r="AF4325" s="150">
        <f t="shared" si="1866"/>
        <v>1741.0770599000002</v>
      </c>
      <c r="AG4325" s="150">
        <f t="shared" si="1867"/>
        <v>75765.870056648331</v>
      </c>
      <c r="AH4325" s="150">
        <f t="shared" si="1868"/>
        <v>298245.64599886048</v>
      </c>
    </row>
    <row r="4326" spans="1:34" ht="15.75" x14ac:dyDescent="0.2">
      <c r="A4326" s="127">
        <f t="shared" si="1869"/>
        <v>45786</v>
      </c>
      <c r="B4326" s="165">
        <f t="shared" ref="B4326:B4389" si="1871">AC4326+AH4326</f>
        <v>530443.42737614561</v>
      </c>
      <c r="C4326" s="124"/>
      <c r="D4326" s="128">
        <f t="shared" ref="D4326:D4389" si="1872">IF(E4326=E4325,D4325,E4325)</f>
        <v>7245.38</v>
      </c>
      <c r="E4326" s="129">
        <f>VLOOKUP(A4325,[1]Plan1!$AY$80:$BA$314,3)</f>
        <v>7276.54</v>
      </c>
      <c r="F4326" s="130">
        <f t="shared" ref="F4326:F4389" si="1873">IF(D4326=D4325,F4325,A4326)</f>
        <v>45763</v>
      </c>
      <c r="G4326" s="131">
        <f t="shared" ref="G4326:G4389" si="1874">(E4326/D4326)-1</f>
        <v>4.3006716003852752E-3</v>
      </c>
      <c r="H4326" s="132">
        <f t="shared" ref="H4326:H4389" si="1875">IF(DAY(A4326)=15,VLOOKUP(A4326,AO$118:AT$450,4),H4325)</f>
        <v>45792</v>
      </c>
      <c r="I4326" s="132">
        <f t="shared" ref="I4326:I4389" si="1876">IF(A4326&gt;I4325,H4326,I4325)</f>
        <v>45792</v>
      </c>
      <c r="J4326" s="133">
        <f t="shared" ref="J4326:J4389" si="1877">IF(I4326=I4325,J4325,NETWORKDAYS(I4325,I4326,$AK$118:$AK$502)-1)</f>
        <v>19</v>
      </c>
      <c r="K4326" s="133">
        <f t="shared" ref="K4326:K4389" si="1878">(J4326-(NETWORKDAYS(A4326,I4326,AK$118:AK$502)-1))</f>
        <v>15</v>
      </c>
      <c r="L4326" s="124">
        <f t="shared" ref="L4326:L4389" si="1879">TRUNC((E4326/D4326)^TRUNC((K4326/J4326),9),8)</f>
        <v>1.00339373</v>
      </c>
      <c r="M4326" s="134">
        <f t="shared" ref="M4326:M4389" si="1880">IF(I4326&gt;I4325,L4325,M4325)</f>
        <v>1.0056002500000001</v>
      </c>
      <c r="N4326" s="134">
        <f t="shared" ref="N4326:N4389" si="1881">IF(I4326&gt;I4325,N4325*M4326,N4325)</f>
        <v>1.9498200044848208</v>
      </c>
      <c r="O4326" s="124">
        <f t="shared" ref="O4326:O4389" si="1882">TRUNC(TRUNC((L4326*N4326),15),8)</f>
        <v>1.9564371599999999</v>
      </c>
      <c r="P4326" s="124"/>
      <c r="Q4326" s="125"/>
      <c r="R4326" s="126"/>
      <c r="S4326" s="124"/>
      <c r="T4326" s="135">
        <f t="shared" si="1870"/>
        <v>7.9699999999999993E-2</v>
      </c>
      <c r="U4326" s="125">
        <f t="shared" ref="U4326:U4389" si="1883">IF(Q4325&gt;0,1,IF(K4326=K4325,U4325,U4325+1))</f>
        <v>1794</v>
      </c>
      <c r="V4326" s="125">
        <v>252</v>
      </c>
      <c r="W4326" s="134">
        <f t="shared" ref="W4326:W4389" si="1884">ROUND((1+T4326)^TRUNC((U4326/V4326),9),9)</f>
        <v>1.726181129</v>
      </c>
      <c r="X4326" s="18"/>
      <c r="Y4326" s="123">
        <f t="shared" ref="Y4326:Y4389" si="1885">S$1686+X$1686</f>
        <v>67054.222907000003</v>
      </c>
      <c r="Z4326" s="123">
        <f t="shared" ref="Z4326:Z4389" si="1886">(((O4326/O$1686)*W4326*W$1714)-1)*Y4326</f>
        <v>104648.68028656208</v>
      </c>
      <c r="AA4326" s="123">
        <f t="shared" ref="AA4326:AA4389" si="1887">0.02*Y4326</f>
        <v>1341.0844581400002</v>
      </c>
      <c r="AB4326" s="123">
        <f t="shared" ref="AB4326:AB4389" si="1888">0.01*((A4326-A$1686)/30)*Y4326</f>
        <v>59007.716158160001</v>
      </c>
      <c r="AC4326" s="123">
        <f t="shared" ref="AC4326:AC4389" si="1889">SUM(Y4326:AB4326)</f>
        <v>232051.70380986208</v>
      </c>
      <c r="AD4326" s="150">
        <f t="shared" ref="AD4326:AD4389" si="1890">S$1714+X$1714</f>
        <v>87053.852995000008</v>
      </c>
      <c r="AE4326" s="150">
        <f t="shared" ref="AE4326:AE4389" si="1891">(((O4326/O$1714)*W4326)-1)*AD4326</f>
        <v>133801.90550373681</v>
      </c>
      <c r="AF4326" s="150">
        <f t="shared" ref="AF4326:AF4389" si="1892">0.02*AD4326</f>
        <v>1741.0770599000002</v>
      </c>
      <c r="AG4326" s="150">
        <f t="shared" ref="AG4326:AG4389" si="1893">0.01*((A4326-A$1714)/30)*AD4326</f>
        <v>75794.888007646674</v>
      </c>
      <c r="AH4326" s="150">
        <f t="shared" ref="AH4326:AH4389" si="1894">SUM(AD4326:AG4326)</f>
        <v>298391.72356628353</v>
      </c>
    </row>
    <row r="4327" spans="1:34" ht="15.75" x14ac:dyDescent="0.2">
      <c r="A4327" s="127">
        <f t="shared" si="1869"/>
        <v>45787</v>
      </c>
      <c r="B4327" s="165">
        <f t="shared" si="1871"/>
        <v>530702.97401846061</v>
      </c>
      <c r="C4327" s="124"/>
      <c r="D4327" s="128">
        <f t="shared" si="1872"/>
        <v>7245.38</v>
      </c>
      <c r="E4327" s="129">
        <f>VLOOKUP(A4326,[1]Plan1!$AY$80:$BA$314,3)</f>
        <v>7276.54</v>
      </c>
      <c r="F4327" s="130">
        <f t="shared" si="1873"/>
        <v>45763</v>
      </c>
      <c r="G4327" s="131">
        <f t="shared" si="1874"/>
        <v>4.3006716003852752E-3</v>
      </c>
      <c r="H4327" s="132">
        <f t="shared" si="1875"/>
        <v>45792</v>
      </c>
      <c r="I4327" s="132">
        <f t="shared" si="1876"/>
        <v>45792</v>
      </c>
      <c r="J4327" s="133">
        <f t="shared" si="1877"/>
        <v>19</v>
      </c>
      <c r="K4327" s="133">
        <f t="shared" si="1878"/>
        <v>16</v>
      </c>
      <c r="L4327" s="124">
        <f t="shared" si="1879"/>
        <v>1.00362039</v>
      </c>
      <c r="M4327" s="134">
        <f t="shared" si="1880"/>
        <v>1.0056002500000001</v>
      </c>
      <c r="N4327" s="134">
        <f t="shared" si="1881"/>
        <v>1.9498200044848208</v>
      </c>
      <c r="O4327" s="124">
        <f t="shared" si="1882"/>
        <v>1.95687911</v>
      </c>
      <c r="P4327" s="124"/>
      <c r="Q4327" s="125"/>
      <c r="R4327" s="126"/>
      <c r="S4327" s="124"/>
      <c r="T4327" s="135">
        <f t="shared" si="1870"/>
        <v>7.9699999999999993E-2</v>
      </c>
      <c r="U4327" s="125">
        <f t="shared" si="1883"/>
        <v>1795</v>
      </c>
      <c r="V4327" s="125">
        <v>252</v>
      </c>
      <c r="W4327" s="134">
        <f t="shared" si="1884"/>
        <v>1.7267064830000001</v>
      </c>
      <c r="X4327" s="18"/>
      <c r="Y4327" s="123">
        <f t="shared" si="1885"/>
        <v>67054.222907000003</v>
      </c>
      <c r="Z4327" s="123">
        <f t="shared" si="1886"/>
        <v>104739.73583436964</v>
      </c>
      <c r="AA4327" s="123">
        <f t="shared" si="1887"/>
        <v>1341.0844581400002</v>
      </c>
      <c r="AB4327" s="123">
        <f t="shared" si="1888"/>
        <v>59030.067565795667</v>
      </c>
      <c r="AC4327" s="123">
        <f t="shared" si="1889"/>
        <v>232165.11076530532</v>
      </c>
      <c r="AD4327" s="150">
        <f t="shared" si="1890"/>
        <v>87053.852995000008</v>
      </c>
      <c r="AE4327" s="150">
        <f t="shared" si="1891"/>
        <v>133919.0272396103</v>
      </c>
      <c r="AF4327" s="150">
        <f t="shared" si="1892"/>
        <v>1741.0770599000002</v>
      </c>
      <c r="AG4327" s="150">
        <f t="shared" si="1893"/>
        <v>75823.905958645002</v>
      </c>
      <c r="AH4327" s="150">
        <f t="shared" si="1894"/>
        <v>298537.86325315532</v>
      </c>
    </row>
    <row r="4328" spans="1:34" ht="15.75" x14ac:dyDescent="0.2">
      <c r="A4328" s="127">
        <f t="shared" si="1869"/>
        <v>45788</v>
      </c>
      <c r="B4328" s="165">
        <f t="shared" si="1871"/>
        <v>530754.3433770946</v>
      </c>
      <c r="C4328" s="124"/>
      <c r="D4328" s="128">
        <f t="shared" si="1872"/>
        <v>7245.38</v>
      </c>
      <c r="E4328" s="129">
        <f>VLOOKUP(A4327,[1]Plan1!$AY$80:$BA$314,3)</f>
        <v>7276.54</v>
      </c>
      <c r="F4328" s="130">
        <f t="shared" si="1873"/>
        <v>45763</v>
      </c>
      <c r="G4328" s="131">
        <f t="shared" si="1874"/>
        <v>4.3006716003852752E-3</v>
      </c>
      <c r="H4328" s="132">
        <f t="shared" si="1875"/>
        <v>45792</v>
      </c>
      <c r="I4328" s="132">
        <f t="shared" si="1876"/>
        <v>45792</v>
      </c>
      <c r="J4328" s="133">
        <f t="shared" si="1877"/>
        <v>19</v>
      </c>
      <c r="K4328" s="133">
        <f t="shared" si="1878"/>
        <v>16</v>
      </c>
      <c r="L4328" s="124">
        <f t="shared" si="1879"/>
        <v>1.00362039</v>
      </c>
      <c r="M4328" s="134">
        <f t="shared" si="1880"/>
        <v>1.0056002500000001</v>
      </c>
      <c r="N4328" s="134">
        <f t="shared" si="1881"/>
        <v>1.9498200044848208</v>
      </c>
      <c r="O4328" s="124">
        <f t="shared" si="1882"/>
        <v>1.95687911</v>
      </c>
      <c r="P4328" s="124"/>
      <c r="Q4328" s="125"/>
      <c r="R4328" s="126"/>
      <c r="S4328" s="124"/>
      <c r="T4328" s="135">
        <f t="shared" si="1870"/>
        <v>7.9699999999999993E-2</v>
      </c>
      <c r="U4328" s="125">
        <f t="shared" si="1883"/>
        <v>1795</v>
      </c>
      <c r="V4328" s="125">
        <v>252</v>
      </c>
      <c r="W4328" s="134">
        <f t="shared" si="1884"/>
        <v>1.7267064830000001</v>
      </c>
      <c r="X4328" s="18"/>
      <c r="Y4328" s="123">
        <f t="shared" si="1885"/>
        <v>67054.222907000003</v>
      </c>
      <c r="Z4328" s="123">
        <f t="shared" si="1886"/>
        <v>104739.73583436964</v>
      </c>
      <c r="AA4328" s="123">
        <f t="shared" si="1887"/>
        <v>1341.0844581400002</v>
      </c>
      <c r="AB4328" s="123">
        <f t="shared" si="1888"/>
        <v>59052.418973431333</v>
      </c>
      <c r="AC4328" s="123">
        <f t="shared" si="1889"/>
        <v>232187.46217294098</v>
      </c>
      <c r="AD4328" s="150">
        <f t="shared" si="1890"/>
        <v>87053.852995000008</v>
      </c>
      <c r="AE4328" s="150">
        <f t="shared" si="1891"/>
        <v>133919.0272396103</v>
      </c>
      <c r="AF4328" s="150">
        <f t="shared" si="1892"/>
        <v>1741.0770599000002</v>
      </c>
      <c r="AG4328" s="150">
        <f t="shared" si="1893"/>
        <v>75852.923909643345</v>
      </c>
      <c r="AH4328" s="150">
        <f t="shared" si="1894"/>
        <v>298566.88120415364</v>
      </c>
    </row>
    <row r="4329" spans="1:34" ht="15.75" x14ac:dyDescent="0.2">
      <c r="A4329" s="127">
        <f t="shared" si="1869"/>
        <v>45789</v>
      </c>
      <c r="B4329" s="165">
        <f t="shared" si="1871"/>
        <v>530805.71273572859</v>
      </c>
      <c r="C4329" s="124"/>
      <c r="D4329" s="128">
        <f t="shared" si="1872"/>
        <v>7245.38</v>
      </c>
      <c r="E4329" s="129">
        <f>VLOOKUP(A4328,[1]Plan1!$AY$80:$BA$314,3)</f>
        <v>7276.54</v>
      </c>
      <c r="F4329" s="130">
        <f t="shared" si="1873"/>
        <v>45763</v>
      </c>
      <c r="G4329" s="131">
        <f t="shared" si="1874"/>
        <v>4.3006716003852752E-3</v>
      </c>
      <c r="H4329" s="132">
        <f t="shared" si="1875"/>
        <v>45792</v>
      </c>
      <c r="I4329" s="132">
        <f t="shared" si="1876"/>
        <v>45792</v>
      </c>
      <c r="J4329" s="133">
        <f t="shared" si="1877"/>
        <v>19</v>
      </c>
      <c r="K4329" s="133">
        <f t="shared" si="1878"/>
        <v>16</v>
      </c>
      <c r="L4329" s="124">
        <f t="shared" si="1879"/>
        <v>1.00362039</v>
      </c>
      <c r="M4329" s="134">
        <f t="shared" si="1880"/>
        <v>1.0056002500000001</v>
      </c>
      <c r="N4329" s="134">
        <f t="shared" si="1881"/>
        <v>1.9498200044848208</v>
      </c>
      <c r="O4329" s="124">
        <f t="shared" si="1882"/>
        <v>1.95687911</v>
      </c>
      <c r="P4329" s="124"/>
      <c r="Q4329" s="125"/>
      <c r="R4329" s="126"/>
      <c r="S4329" s="124"/>
      <c r="T4329" s="135">
        <f t="shared" si="1870"/>
        <v>7.9699999999999993E-2</v>
      </c>
      <c r="U4329" s="125">
        <f t="shared" si="1883"/>
        <v>1795</v>
      </c>
      <c r="V4329" s="125">
        <v>252</v>
      </c>
      <c r="W4329" s="134">
        <f t="shared" si="1884"/>
        <v>1.7267064830000001</v>
      </c>
      <c r="X4329" s="18"/>
      <c r="Y4329" s="123">
        <f t="shared" si="1885"/>
        <v>67054.222907000003</v>
      </c>
      <c r="Z4329" s="123">
        <f t="shared" si="1886"/>
        <v>104739.73583436964</v>
      </c>
      <c r="AA4329" s="123">
        <f t="shared" si="1887"/>
        <v>1341.0844581400002</v>
      </c>
      <c r="AB4329" s="123">
        <f t="shared" si="1888"/>
        <v>59074.770381067006</v>
      </c>
      <c r="AC4329" s="123">
        <f t="shared" si="1889"/>
        <v>232209.81358057665</v>
      </c>
      <c r="AD4329" s="150">
        <f t="shared" si="1890"/>
        <v>87053.852995000008</v>
      </c>
      <c r="AE4329" s="150">
        <f t="shared" si="1891"/>
        <v>133919.0272396103</v>
      </c>
      <c r="AF4329" s="150">
        <f t="shared" si="1892"/>
        <v>1741.0770599000002</v>
      </c>
      <c r="AG4329" s="150">
        <f t="shared" si="1893"/>
        <v>75881.941860641673</v>
      </c>
      <c r="AH4329" s="150">
        <f t="shared" si="1894"/>
        <v>298595.89915515197</v>
      </c>
    </row>
    <row r="4330" spans="1:34" ht="15.75" x14ac:dyDescent="0.2">
      <c r="A4330" s="127">
        <f t="shared" si="1869"/>
        <v>45790</v>
      </c>
      <c r="B4330" s="165">
        <f t="shared" si="1871"/>
        <v>531065.36381168326</v>
      </c>
      <c r="C4330" s="124"/>
      <c r="D4330" s="128">
        <f t="shared" si="1872"/>
        <v>7245.38</v>
      </c>
      <c r="E4330" s="129">
        <f>VLOOKUP(A4329,[1]Plan1!$AY$80:$BA$314,3)</f>
        <v>7276.54</v>
      </c>
      <c r="F4330" s="130">
        <f t="shared" si="1873"/>
        <v>45763</v>
      </c>
      <c r="G4330" s="131">
        <f t="shared" si="1874"/>
        <v>4.3006716003852752E-3</v>
      </c>
      <c r="H4330" s="132">
        <f t="shared" si="1875"/>
        <v>45792</v>
      </c>
      <c r="I4330" s="132">
        <f t="shared" si="1876"/>
        <v>45792</v>
      </c>
      <c r="J4330" s="133">
        <f t="shared" si="1877"/>
        <v>19</v>
      </c>
      <c r="K4330" s="133">
        <f t="shared" si="1878"/>
        <v>17</v>
      </c>
      <c r="L4330" s="124">
        <f t="shared" si="1879"/>
        <v>1.0038470900000001</v>
      </c>
      <c r="M4330" s="134">
        <f t="shared" si="1880"/>
        <v>1.0056002500000001</v>
      </c>
      <c r="N4330" s="134">
        <f t="shared" si="1881"/>
        <v>1.9498200044848208</v>
      </c>
      <c r="O4330" s="124">
        <f t="shared" si="1882"/>
        <v>1.95732113</v>
      </c>
      <c r="P4330" s="124"/>
      <c r="Q4330" s="125"/>
      <c r="R4330" s="126"/>
      <c r="S4330" s="124"/>
      <c r="T4330" s="135">
        <f t="shared" si="1870"/>
        <v>7.9699999999999993E-2</v>
      </c>
      <c r="U4330" s="125">
        <f t="shared" si="1883"/>
        <v>1796</v>
      </c>
      <c r="V4330" s="125">
        <v>252</v>
      </c>
      <c r="W4330" s="134">
        <f t="shared" si="1884"/>
        <v>1.7272319970000001</v>
      </c>
      <c r="X4330" s="18"/>
      <c r="Y4330" s="123">
        <f t="shared" si="1885"/>
        <v>67054.222907000003</v>
      </c>
      <c r="Z4330" s="123">
        <f t="shared" si="1886"/>
        <v>104830.8370608511</v>
      </c>
      <c r="AA4330" s="123">
        <f t="shared" si="1887"/>
        <v>1341.0844581400002</v>
      </c>
      <c r="AB4330" s="123">
        <f t="shared" si="1888"/>
        <v>59097.121788702672</v>
      </c>
      <c r="AC4330" s="123">
        <f t="shared" si="1889"/>
        <v>232323.26621469375</v>
      </c>
      <c r="AD4330" s="150">
        <f t="shared" si="1890"/>
        <v>87053.852995000008</v>
      </c>
      <c r="AE4330" s="150">
        <f t="shared" si="1891"/>
        <v>134036.2077304495</v>
      </c>
      <c r="AF4330" s="150">
        <f t="shared" si="1892"/>
        <v>1741.0770599000002</v>
      </c>
      <c r="AG4330" s="150">
        <f t="shared" si="1893"/>
        <v>75910.959811640001</v>
      </c>
      <c r="AH4330" s="150">
        <f t="shared" si="1894"/>
        <v>298742.09759698954</v>
      </c>
    </row>
    <row r="4331" spans="1:34" ht="15.75" x14ac:dyDescent="0.2">
      <c r="A4331" s="127">
        <f t="shared" si="1869"/>
        <v>45791</v>
      </c>
      <c r="B4331" s="165">
        <f t="shared" si="1871"/>
        <v>531325.13364464825</v>
      </c>
      <c r="C4331" s="124"/>
      <c r="D4331" s="128">
        <f t="shared" si="1872"/>
        <v>7245.38</v>
      </c>
      <c r="E4331" s="129">
        <f>VLOOKUP(A4330,[1]Plan1!$AY$80:$BA$314,3)</f>
        <v>7276.54</v>
      </c>
      <c r="F4331" s="130">
        <f t="shared" si="1873"/>
        <v>45763</v>
      </c>
      <c r="G4331" s="131">
        <f t="shared" si="1874"/>
        <v>4.3006716003852752E-3</v>
      </c>
      <c r="H4331" s="132">
        <f t="shared" si="1875"/>
        <v>45792</v>
      </c>
      <c r="I4331" s="132">
        <f t="shared" si="1876"/>
        <v>45792</v>
      </c>
      <c r="J4331" s="133">
        <f t="shared" si="1877"/>
        <v>19</v>
      </c>
      <c r="K4331" s="133">
        <f t="shared" si="1878"/>
        <v>18</v>
      </c>
      <c r="L4331" s="124">
        <f t="shared" si="1879"/>
        <v>1.0040738600000001</v>
      </c>
      <c r="M4331" s="134">
        <f t="shared" si="1880"/>
        <v>1.0056002500000001</v>
      </c>
      <c r="N4331" s="134">
        <f t="shared" si="1881"/>
        <v>1.9498200044848208</v>
      </c>
      <c r="O4331" s="124">
        <f t="shared" si="1882"/>
        <v>1.9577632899999999</v>
      </c>
      <c r="P4331" s="124"/>
      <c r="Q4331" s="125"/>
      <c r="R4331" s="126"/>
      <c r="S4331" s="124"/>
      <c r="T4331" s="135">
        <f t="shared" si="1870"/>
        <v>7.9699999999999993E-2</v>
      </c>
      <c r="U4331" s="125">
        <f t="shared" si="1883"/>
        <v>1797</v>
      </c>
      <c r="V4331" s="125">
        <v>252</v>
      </c>
      <c r="W4331" s="134">
        <f t="shared" si="1884"/>
        <v>1.7277576720000001</v>
      </c>
      <c r="X4331" s="18"/>
      <c r="Y4331" s="123">
        <f t="shared" si="1885"/>
        <v>67054.222907000003</v>
      </c>
      <c r="Z4331" s="123">
        <f t="shared" si="1886"/>
        <v>104921.99023096658</v>
      </c>
      <c r="AA4331" s="123">
        <f t="shared" si="1887"/>
        <v>1341.0844581400002</v>
      </c>
      <c r="AB4331" s="123">
        <f t="shared" si="1888"/>
        <v>59119.473196338338</v>
      </c>
      <c r="AC4331" s="123">
        <f t="shared" si="1889"/>
        <v>232436.77079244491</v>
      </c>
      <c r="AD4331" s="150">
        <f t="shared" si="1890"/>
        <v>87053.852995000008</v>
      </c>
      <c r="AE4331" s="150">
        <f t="shared" si="1891"/>
        <v>134153.45503466498</v>
      </c>
      <c r="AF4331" s="150">
        <f t="shared" si="1892"/>
        <v>1741.0770599000002</v>
      </c>
      <c r="AG4331" s="150">
        <f t="shared" si="1893"/>
        <v>75939.977762638344</v>
      </c>
      <c r="AH4331" s="150">
        <f t="shared" si="1894"/>
        <v>298888.36285220331</v>
      </c>
    </row>
    <row r="4332" spans="1:34" ht="15.75" x14ac:dyDescent="0.2">
      <c r="A4332" s="127">
        <f t="shared" si="1869"/>
        <v>45792</v>
      </c>
      <c r="B4332" s="165">
        <f t="shared" si="1871"/>
        <v>531585.00977622264</v>
      </c>
      <c r="C4332" s="124"/>
      <c r="D4332" s="128">
        <f t="shared" si="1872"/>
        <v>7245.38</v>
      </c>
      <c r="E4332" s="129">
        <f>VLOOKUP(A4331,[1]Plan1!$AY$80:$BA$314,3)</f>
        <v>7276.54</v>
      </c>
      <c r="F4332" s="130">
        <f t="shared" si="1873"/>
        <v>45763</v>
      </c>
      <c r="G4332" s="131">
        <f t="shared" si="1874"/>
        <v>4.3006716003852752E-3</v>
      </c>
      <c r="H4332" s="132">
        <f t="shared" si="1875"/>
        <v>45824</v>
      </c>
      <c r="I4332" s="132">
        <f t="shared" si="1876"/>
        <v>45792</v>
      </c>
      <c r="J4332" s="133">
        <f t="shared" si="1877"/>
        <v>19</v>
      </c>
      <c r="K4332" s="133">
        <f t="shared" si="1878"/>
        <v>19</v>
      </c>
      <c r="L4332" s="124">
        <f t="shared" si="1879"/>
        <v>1.0043006699999999</v>
      </c>
      <c r="M4332" s="134">
        <f t="shared" si="1880"/>
        <v>1.0056002500000001</v>
      </c>
      <c r="N4332" s="134">
        <f t="shared" si="1881"/>
        <v>1.9498200044848208</v>
      </c>
      <c r="O4332" s="124">
        <f t="shared" si="1882"/>
        <v>1.9582055300000001</v>
      </c>
      <c r="P4332" s="124"/>
      <c r="Q4332" s="125"/>
      <c r="R4332" s="126"/>
      <c r="S4332" s="124"/>
      <c r="T4332" s="135">
        <f t="shared" si="1870"/>
        <v>7.9699999999999993E-2</v>
      </c>
      <c r="U4332" s="125">
        <f t="shared" si="1883"/>
        <v>1798</v>
      </c>
      <c r="V4332" s="125">
        <v>252</v>
      </c>
      <c r="W4332" s="134">
        <f t="shared" si="1884"/>
        <v>1.7282835059999999</v>
      </c>
      <c r="X4332" s="18"/>
      <c r="Y4332" s="123">
        <f t="shared" si="1885"/>
        <v>67054.222907000003</v>
      </c>
      <c r="Z4332" s="123">
        <f t="shared" si="1886"/>
        <v>105013.18989548308</v>
      </c>
      <c r="AA4332" s="123">
        <f t="shared" si="1887"/>
        <v>1341.0844581400002</v>
      </c>
      <c r="AB4332" s="123">
        <f t="shared" si="1888"/>
        <v>59141.824603974004</v>
      </c>
      <c r="AC4332" s="123">
        <f t="shared" si="1889"/>
        <v>232550.32186459706</v>
      </c>
      <c r="AD4332" s="150">
        <f t="shared" si="1890"/>
        <v>87053.852995000008</v>
      </c>
      <c r="AE4332" s="150">
        <f t="shared" si="1891"/>
        <v>134270.76214308885</v>
      </c>
      <c r="AF4332" s="150">
        <f t="shared" si="1892"/>
        <v>1741.0770599000002</v>
      </c>
      <c r="AG4332" s="150">
        <f t="shared" si="1893"/>
        <v>75968.995713636672</v>
      </c>
      <c r="AH4332" s="150">
        <f t="shared" si="1894"/>
        <v>299034.68791162554</v>
      </c>
    </row>
    <row r="4333" spans="1:34" ht="15.75" x14ac:dyDescent="0.2">
      <c r="A4333" s="127">
        <f t="shared" si="1869"/>
        <v>45793</v>
      </c>
      <c r="B4333" s="165">
        <f t="shared" si="1871"/>
        <v>531832.872859895</v>
      </c>
      <c r="C4333" s="124"/>
      <c r="D4333" s="128">
        <f t="shared" si="1872"/>
        <v>7245.38</v>
      </c>
      <c r="E4333" s="129">
        <f>VLOOKUP(A4332,[1]Plan1!$AY$80:$BA$314,3)</f>
        <v>7276.54</v>
      </c>
      <c r="F4333" s="130">
        <f t="shared" si="1873"/>
        <v>45763</v>
      </c>
      <c r="G4333" s="131">
        <f t="shared" si="1874"/>
        <v>4.3006716003852752E-3</v>
      </c>
      <c r="H4333" s="132">
        <f t="shared" si="1875"/>
        <v>45824</v>
      </c>
      <c r="I4333" s="132">
        <f t="shared" si="1876"/>
        <v>45824</v>
      </c>
      <c r="J4333" s="133">
        <f t="shared" si="1877"/>
        <v>22</v>
      </c>
      <c r="K4333" s="133">
        <f t="shared" si="1878"/>
        <v>1</v>
      </c>
      <c r="L4333" s="124">
        <f t="shared" si="1879"/>
        <v>1.0001950799999999</v>
      </c>
      <c r="M4333" s="134">
        <f t="shared" si="1880"/>
        <v>1.0043006699999999</v>
      </c>
      <c r="N4333" s="134">
        <f t="shared" si="1881"/>
        <v>1.9582055368835083</v>
      </c>
      <c r="O4333" s="124">
        <f t="shared" si="1882"/>
        <v>1.9585875399999999</v>
      </c>
      <c r="P4333" s="124"/>
      <c r="Q4333" s="125"/>
      <c r="R4333" s="126"/>
      <c r="S4333" s="124"/>
      <c r="T4333" s="135">
        <f t="shared" si="1870"/>
        <v>7.9699999999999993E-2</v>
      </c>
      <c r="U4333" s="125">
        <f t="shared" si="1883"/>
        <v>1799</v>
      </c>
      <c r="V4333" s="125">
        <v>252</v>
      </c>
      <c r="W4333" s="134">
        <f t="shared" si="1884"/>
        <v>1.7288095000000001</v>
      </c>
      <c r="X4333" s="18"/>
      <c r="Y4333" s="123">
        <f t="shared" si="1885"/>
        <v>67054.222907000003</v>
      </c>
      <c r="Z4333" s="123">
        <f t="shared" si="1886"/>
        <v>105099.13512186776</v>
      </c>
      <c r="AA4333" s="123">
        <f t="shared" si="1887"/>
        <v>1341.0844581400002</v>
      </c>
      <c r="AB4333" s="123">
        <f t="shared" si="1888"/>
        <v>59164.176011609678</v>
      </c>
      <c r="AC4333" s="123">
        <f t="shared" si="1889"/>
        <v>232658.6184986174</v>
      </c>
      <c r="AD4333" s="150">
        <f t="shared" si="1890"/>
        <v>87053.852995000008</v>
      </c>
      <c r="AE4333" s="150">
        <f t="shared" si="1891"/>
        <v>134381.31064174257</v>
      </c>
      <c r="AF4333" s="150">
        <f t="shared" si="1892"/>
        <v>1741.0770599000002</v>
      </c>
      <c r="AG4333" s="150">
        <f t="shared" si="1893"/>
        <v>75998.013664635</v>
      </c>
      <c r="AH4333" s="150">
        <f t="shared" si="1894"/>
        <v>299174.25436127756</v>
      </c>
    </row>
    <row r="4334" spans="1:34" ht="15.75" x14ac:dyDescent="0.2">
      <c r="A4334" s="127">
        <f t="shared" si="1869"/>
        <v>45794</v>
      </c>
      <c r="B4334" s="165">
        <f t="shared" si="1871"/>
        <v>532080.83316114661</v>
      </c>
      <c r="C4334" s="124"/>
      <c r="D4334" s="128">
        <f t="shared" si="1872"/>
        <v>7245.38</v>
      </c>
      <c r="E4334" s="129">
        <f>VLOOKUP(A4333,[1]Plan1!$AY$80:$BA$314,3)</f>
        <v>7276.54</v>
      </c>
      <c r="F4334" s="130">
        <f t="shared" si="1873"/>
        <v>45763</v>
      </c>
      <c r="G4334" s="131">
        <f t="shared" si="1874"/>
        <v>4.3006716003852752E-3</v>
      </c>
      <c r="H4334" s="132">
        <f t="shared" si="1875"/>
        <v>45824</v>
      </c>
      <c r="I4334" s="132">
        <f t="shared" si="1876"/>
        <v>45824</v>
      </c>
      <c r="J4334" s="133">
        <f t="shared" si="1877"/>
        <v>22</v>
      </c>
      <c r="K4334" s="133">
        <f t="shared" si="1878"/>
        <v>2</v>
      </c>
      <c r="L4334" s="124">
        <f t="shared" si="1879"/>
        <v>1.0003902</v>
      </c>
      <c r="M4334" s="134">
        <f t="shared" si="1880"/>
        <v>1.0043006699999999</v>
      </c>
      <c r="N4334" s="134">
        <f t="shared" si="1881"/>
        <v>1.9582055368835083</v>
      </c>
      <c r="O4334" s="124">
        <f t="shared" si="1882"/>
        <v>1.95896962</v>
      </c>
      <c r="P4334" s="124"/>
      <c r="Q4334" s="125"/>
      <c r="R4334" s="126"/>
      <c r="S4334" s="124"/>
      <c r="T4334" s="135">
        <f t="shared" si="1870"/>
        <v>7.9699999999999993E-2</v>
      </c>
      <c r="U4334" s="125">
        <f t="shared" si="1883"/>
        <v>1800</v>
      </c>
      <c r="V4334" s="125">
        <v>252</v>
      </c>
      <c r="W4334" s="134">
        <f t="shared" si="1884"/>
        <v>1.729335654</v>
      </c>
      <c r="X4334" s="18"/>
      <c r="Y4334" s="123">
        <f t="shared" si="1885"/>
        <v>67054.222907000003</v>
      </c>
      <c r="Z4334" s="123">
        <f t="shared" si="1886"/>
        <v>105185.12287066302</v>
      </c>
      <c r="AA4334" s="123">
        <f t="shared" si="1887"/>
        <v>1341.0844581400002</v>
      </c>
      <c r="AB4334" s="123">
        <f t="shared" si="1888"/>
        <v>59186.527419245336</v>
      </c>
      <c r="AC4334" s="123">
        <f t="shared" si="1889"/>
        <v>232766.95765504835</v>
      </c>
      <c r="AD4334" s="150">
        <f t="shared" si="1890"/>
        <v>87053.852995000008</v>
      </c>
      <c r="AE4334" s="150">
        <f t="shared" si="1891"/>
        <v>134491.91383556489</v>
      </c>
      <c r="AF4334" s="150">
        <f t="shared" si="1892"/>
        <v>1741.0770599000002</v>
      </c>
      <c r="AG4334" s="150">
        <f t="shared" si="1893"/>
        <v>76027.031615633343</v>
      </c>
      <c r="AH4334" s="150">
        <f t="shared" si="1894"/>
        <v>299313.87550609827</v>
      </c>
    </row>
    <row r="4335" spans="1:34" ht="15.75" x14ac:dyDescent="0.2">
      <c r="A4335" s="127">
        <f t="shared" si="1869"/>
        <v>45795</v>
      </c>
      <c r="B4335" s="165">
        <f t="shared" si="1871"/>
        <v>532132.20251978049</v>
      </c>
      <c r="C4335" s="124"/>
      <c r="D4335" s="128">
        <f t="shared" si="1872"/>
        <v>7245.38</v>
      </c>
      <c r="E4335" s="129">
        <f>VLOOKUP(A4334,[1]Plan1!$AY$80:$BA$314,3)</f>
        <v>7276.54</v>
      </c>
      <c r="F4335" s="130">
        <f t="shared" si="1873"/>
        <v>45763</v>
      </c>
      <c r="G4335" s="131">
        <f t="shared" si="1874"/>
        <v>4.3006716003852752E-3</v>
      </c>
      <c r="H4335" s="132">
        <f t="shared" si="1875"/>
        <v>45824</v>
      </c>
      <c r="I4335" s="132">
        <f t="shared" si="1876"/>
        <v>45824</v>
      </c>
      <c r="J4335" s="133">
        <f t="shared" si="1877"/>
        <v>22</v>
      </c>
      <c r="K4335" s="133">
        <f t="shared" si="1878"/>
        <v>2</v>
      </c>
      <c r="L4335" s="124">
        <f t="shared" si="1879"/>
        <v>1.0003902</v>
      </c>
      <c r="M4335" s="134">
        <f t="shared" si="1880"/>
        <v>1.0043006699999999</v>
      </c>
      <c r="N4335" s="134">
        <f t="shared" si="1881"/>
        <v>1.9582055368835083</v>
      </c>
      <c r="O4335" s="124">
        <f t="shared" si="1882"/>
        <v>1.95896962</v>
      </c>
      <c r="P4335" s="124"/>
      <c r="Q4335" s="125"/>
      <c r="R4335" s="126"/>
      <c r="S4335" s="124"/>
      <c r="T4335" s="135">
        <f t="shared" si="1870"/>
        <v>7.9699999999999993E-2</v>
      </c>
      <c r="U4335" s="125">
        <f t="shared" si="1883"/>
        <v>1800</v>
      </c>
      <c r="V4335" s="125">
        <v>252</v>
      </c>
      <c r="W4335" s="134">
        <f t="shared" si="1884"/>
        <v>1.729335654</v>
      </c>
      <c r="X4335" s="18"/>
      <c r="Y4335" s="123">
        <f t="shared" si="1885"/>
        <v>67054.222907000003</v>
      </c>
      <c r="Z4335" s="123">
        <f t="shared" si="1886"/>
        <v>105185.12287066302</v>
      </c>
      <c r="AA4335" s="123">
        <f t="shared" si="1887"/>
        <v>1341.0844581400002</v>
      </c>
      <c r="AB4335" s="123">
        <f t="shared" si="1888"/>
        <v>59208.878826881002</v>
      </c>
      <c r="AC4335" s="123">
        <f t="shared" si="1889"/>
        <v>232789.30906268401</v>
      </c>
      <c r="AD4335" s="150">
        <f t="shared" si="1890"/>
        <v>87053.852995000008</v>
      </c>
      <c r="AE4335" s="150">
        <f t="shared" si="1891"/>
        <v>134491.91383556489</v>
      </c>
      <c r="AF4335" s="150">
        <f t="shared" si="1892"/>
        <v>1741.0770599000002</v>
      </c>
      <c r="AG4335" s="150">
        <f t="shared" si="1893"/>
        <v>76056.049566631671</v>
      </c>
      <c r="AH4335" s="150">
        <f t="shared" si="1894"/>
        <v>299342.89345709654</v>
      </c>
    </row>
    <row r="4336" spans="1:34" ht="15.75" x14ac:dyDescent="0.2">
      <c r="A4336" s="127">
        <f t="shared" si="1869"/>
        <v>45796</v>
      </c>
      <c r="B4336" s="165">
        <f t="shared" si="1871"/>
        <v>532183.5718784146</v>
      </c>
      <c r="C4336" s="124"/>
      <c r="D4336" s="128">
        <f t="shared" si="1872"/>
        <v>7245.38</v>
      </c>
      <c r="E4336" s="129">
        <f>VLOOKUP(A4335,[1]Plan1!$AY$80:$BA$314,3)</f>
        <v>7276.54</v>
      </c>
      <c r="F4336" s="130">
        <f t="shared" si="1873"/>
        <v>45763</v>
      </c>
      <c r="G4336" s="131">
        <f t="shared" si="1874"/>
        <v>4.3006716003852752E-3</v>
      </c>
      <c r="H4336" s="132">
        <f t="shared" si="1875"/>
        <v>45824</v>
      </c>
      <c r="I4336" s="132">
        <f t="shared" si="1876"/>
        <v>45824</v>
      </c>
      <c r="J4336" s="133">
        <f t="shared" si="1877"/>
        <v>22</v>
      </c>
      <c r="K4336" s="133">
        <f t="shared" si="1878"/>
        <v>2</v>
      </c>
      <c r="L4336" s="124">
        <f t="shared" si="1879"/>
        <v>1.0003902</v>
      </c>
      <c r="M4336" s="134">
        <f t="shared" si="1880"/>
        <v>1.0043006699999999</v>
      </c>
      <c r="N4336" s="134">
        <f t="shared" si="1881"/>
        <v>1.9582055368835083</v>
      </c>
      <c r="O4336" s="124">
        <f t="shared" si="1882"/>
        <v>1.95896962</v>
      </c>
      <c r="P4336" s="124"/>
      <c r="Q4336" s="125"/>
      <c r="R4336" s="126"/>
      <c r="S4336" s="124"/>
      <c r="T4336" s="135">
        <f t="shared" si="1870"/>
        <v>7.9699999999999993E-2</v>
      </c>
      <c r="U4336" s="125">
        <f t="shared" si="1883"/>
        <v>1800</v>
      </c>
      <c r="V4336" s="125">
        <v>252</v>
      </c>
      <c r="W4336" s="134">
        <f t="shared" si="1884"/>
        <v>1.729335654</v>
      </c>
      <c r="X4336" s="18"/>
      <c r="Y4336" s="123">
        <f t="shared" si="1885"/>
        <v>67054.222907000003</v>
      </c>
      <c r="Z4336" s="123">
        <f t="shared" si="1886"/>
        <v>105185.12287066302</v>
      </c>
      <c r="AA4336" s="123">
        <f t="shared" si="1887"/>
        <v>1341.0844581400002</v>
      </c>
      <c r="AB4336" s="123">
        <f t="shared" si="1888"/>
        <v>59231.230234516668</v>
      </c>
      <c r="AC4336" s="123">
        <f t="shared" si="1889"/>
        <v>232811.66047031968</v>
      </c>
      <c r="AD4336" s="150">
        <f t="shared" si="1890"/>
        <v>87053.852995000008</v>
      </c>
      <c r="AE4336" s="150">
        <f t="shared" si="1891"/>
        <v>134491.91383556489</v>
      </c>
      <c r="AF4336" s="150">
        <f t="shared" si="1892"/>
        <v>1741.0770599000002</v>
      </c>
      <c r="AG4336" s="150">
        <f t="shared" si="1893"/>
        <v>76085.067517630014</v>
      </c>
      <c r="AH4336" s="150">
        <f t="shared" si="1894"/>
        <v>299371.91140809492</v>
      </c>
    </row>
    <row r="4337" spans="1:34" ht="15.75" x14ac:dyDescent="0.2">
      <c r="A4337" s="127">
        <f t="shared" si="1869"/>
        <v>45797</v>
      </c>
      <c r="B4337" s="165">
        <f t="shared" si="1871"/>
        <v>532431.63345295959</v>
      </c>
      <c r="C4337" s="124"/>
      <c r="D4337" s="128">
        <f t="shared" si="1872"/>
        <v>7245.38</v>
      </c>
      <c r="E4337" s="129">
        <f>VLOOKUP(A4336,[1]Plan1!$AY$80:$BA$314,3)</f>
        <v>7276.54</v>
      </c>
      <c r="F4337" s="130">
        <f t="shared" si="1873"/>
        <v>45763</v>
      </c>
      <c r="G4337" s="131">
        <f t="shared" si="1874"/>
        <v>4.3006716003852752E-3</v>
      </c>
      <c r="H4337" s="132">
        <f t="shared" si="1875"/>
        <v>45824</v>
      </c>
      <c r="I4337" s="132">
        <f t="shared" si="1876"/>
        <v>45824</v>
      </c>
      <c r="J4337" s="133">
        <f t="shared" si="1877"/>
        <v>22</v>
      </c>
      <c r="K4337" s="133">
        <f t="shared" si="1878"/>
        <v>3</v>
      </c>
      <c r="L4337" s="124">
        <f t="shared" si="1879"/>
        <v>1.0005853600000001</v>
      </c>
      <c r="M4337" s="134">
        <f t="shared" si="1880"/>
        <v>1.0043006699999999</v>
      </c>
      <c r="N4337" s="134">
        <f t="shared" si="1881"/>
        <v>1.9582055368835083</v>
      </c>
      <c r="O4337" s="124">
        <f t="shared" si="1882"/>
        <v>1.9593517899999999</v>
      </c>
      <c r="P4337" s="124"/>
      <c r="Q4337" s="125"/>
      <c r="R4337" s="126"/>
      <c r="S4337" s="124"/>
      <c r="T4337" s="135">
        <f t="shared" si="1870"/>
        <v>7.9699999999999993E-2</v>
      </c>
      <c r="U4337" s="125">
        <f t="shared" si="1883"/>
        <v>1801</v>
      </c>
      <c r="V4337" s="125">
        <v>252</v>
      </c>
      <c r="W4337" s="134">
        <f t="shared" si="1884"/>
        <v>1.729861968</v>
      </c>
      <c r="X4337" s="18"/>
      <c r="Y4337" s="123">
        <f t="shared" si="1885"/>
        <v>67054.222907000003</v>
      </c>
      <c r="Z4337" s="123">
        <f t="shared" si="1886"/>
        <v>105271.15491581496</v>
      </c>
      <c r="AA4337" s="123">
        <f t="shared" si="1887"/>
        <v>1341.0844581400002</v>
      </c>
      <c r="AB4337" s="123">
        <f t="shared" si="1888"/>
        <v>59253.581642152334</v>
      </c>
      <c r="AC4337" s="123">
        <f t="shared" si="1889"/>
        <v>232920.0439231073</v>
      </c>
      <c r="AD4337" s="150">
        <f t="shared" si="1890"/>
        <v>87053.852995000008</v>
      </c>
      <c r="AE4337" s="150">
        <f t="shared" si="1891"/>
        <v>134602.57400632396</v>
      </c>
      <c r="AF4337" s="150">
        <f t="shared" si="1892"/>
        <v>1741.0770599000002</v>
      </c>
      <c r="AG4337" s="150">
        <f t="shared" si="1893"/>
        <v>76114.085468628342</v>
      </c>
      <c r="AH4337" s="150">
        <f t="shared" si="1894"/>
        <v>299511.58952985232</v>
      </c>
    </row>
    <row r="4338" spans="1:34" ht="15.75" x14ac:dyDescent="0.2">
      <c r="A4338" s="127">
        <f t="shared" si="1869"/>
        <v>45798</v>
      </c>
      <c r="B4338" s="165">
        <f t="shared" si="1871"/>
        <v>532679.7925436605</v>
      </c>
      <c r="C4338" s="124"/>
      <c r="D4338" s="128">
        <f t="shared" si="1872"/>
        <v>7245.38</v>
      </c>
      <c r="E4338" s="129">
        <f>VLOOKUP(A4337,[1]Plan1!$AY$80:$BA$314,3)</f>
        <v>7276.54</v>
      </c>
      <c r="F4338" s="130">
        <f t="shared" si="1873"/>
        <v>45763</v>
      </c>
      <c r="G4338" s="131">
        <f t="shared" si="1874"/>
        <v>4.3006716003852752E-3</v>
      </c>
      <c r="H4338" s="132">
        <f t="shared" si="1875"/>
        <v>45824</v>
      </c>
      <c r="I4338" s="132">
        <f t="shared" si="1876"/>
        <v>45824</v>
      </c>
      <c r="J4338" s="133">
        <f t="shared" si="1877"/>
        <v>22</v>
      </c>
      <c r="K4338" s="133">
        <f t="shared" si="1878"/>
        <v>4</v>
      </c>
      <c r="L4338" s="124">
        <f t="shared" si="1879"/>
        <v>1.0007805599999999</v>
      </c>
      <c r="M4338" s="134">
        <f t="shared" si="1880"/>
        <v>1.0043006699999999</v>
      </c>
      <c r="N4338" s="134">
        <f t="shared" si="1881"/>
        <v>1.9582055368835083</v>
      </c>
      <c r="O4338" s="124">
        <f t="shared" si="1882"/>
        <v>1.9597340299999999</v>
      </c>
      <c r="P4338" s="124"/>
      <c r="Q4338" s="125"/>
      <c r="R4338" s="126"/>
      <c r="S4338" s="124"/>
      <c r="T4338" s="135">
        <f t="shared" si="1870"/>
        <v>7.9699999999999993E-2</v>
      </c>
      <c r="U4338" s="125">
        <f t="shared" si="1883"/>
        <v>1802</v>
      </c>
      <c r="V4338" s="125">
        <v>252</v>
      </c>
      <c r="W4338" s="134">
        <f t="shared" si="1884"/>
        <v>1.7303884430000001</v>
      </c>
      <c r="X4338" s="18"/>
      <c r="Y4338" s="123">
        <f t="shared" si="1885"/>
        <v>67054.222907000003</v>
      </c>
      <c r="Z4338" s="123">
        <f t="shared" si="1886"/>
        <v>105357.22961397316</v>
      </c>
      <c r="AA4338" s="123">
        <f t="shared" si="1887"/>
        <v>1341.0844581400002</v>
      </c>
      <c r="AB4338" s="123">
        <f t="shared" si="1888"/>
        <v>59275.933049788007</v>
      </c>
      <c r="AC4338" s="123">
        <f t="shared" si="1889"/>
        <v>233028.47002890115</v>
      </c>
      <c r="AD4338" s="150">
        <f t="shared" si="1890"/>
        <v>87053.852995000008</v>
      </c>
      <c r="AE4338" s="150">
        <f t="shared" si="1891"/>
        <v>134713.2890402326</v>
      </c>
      <c r="AF4338" s="150">
        <f t="shared" si="1892"/>
        <v>1741.0770599000002</v>
      </c>
      <c r="AG4338" s="150">
        <f t="shared" si="1893"/>
        <v>76143.10341962667</v>
      </c>
      <c r="AH4338" s="150">
        <f t="shared" si="1894"/>
        <v>299651.32251475932</v>
      </c>
    </row>
    <row r="4339" spans="1:34" ht="15.75" x14ac:dyDescent="0.2">
      <c r="A4339" s="127">
        <f t="shared" si="1869"/>
        <v>45799</v>
      </c>
      <c r="B4339" s="165">
        <f t="shared" si="1871"/>
        <v>532928.05096898717</v>
      </c>
      <c r="C4339" s="124"/>
      <c r="D4339" s="128">
        <f t="shared" si="1872"/>
        <v>7245.38</v>
      </c>
      <c r="E4339" s="129">
        <f>VLOOKUP(A4338,[1]Plan1!$AY$80:$BA$314,3)</f>
        <v>7276.54</v>
      </c>
      <c r="F4339" s="130">
        <f t="shared" si="1873"/>
        <v>45763</v>
      </c>
      <c r="G4339" s="131">
        <f t="shared" si="1874"/>
        <v>4.3006716003852752E-3</v>
      </c>
      <c r="H4339" s="132">
        <f t="shared" si="1875"/>
        <v>45824</v>
      </c>
      <c r="I4339" s="132">
        <f t="shared" si="1876"/>
        <v>45824</v>
      </c>
      <c r="J4339" s="133">
        <f t="shared" si="1877"/>
        <v>22</v>
      </c>
      <c r="K4339" s="133">
        <f t="shared" si="1878"/>
        <v>5</v>
      </c>
      <c r="L4339" s="124">
        <f t="shared" si="1879"/>
        <v>1.0009758</v>
      </c>
      <c r="M4339" s="134">
        <f t="shared" si="1880"/>
        <v>1.0043006699999999</v>
      </c>
      <c r="N4339" s="134">
        <f t="shared" si="1881"/>
        <v>1.9582055368835083</v>
      </c>
      <c r="O4339" s="124">
        <f t="shared" si="1882"/>
        <v>1.9601163500000001</v>
      </c>
      <c r="P4339" s="124"/>
      <c r="Q4339" s="125"/>
      <c r="R4339" s="126"/>
      <c r="S4339" s="124"/>
      <c r="T4339" s="135">
        <f t="shared" si="1870"/>
        <v>7.9699999999999993E-2</v>
      </c>
      <c r="U4339" s="125">
        <f t="shared" si="1883"/>
        <v>1803</v>
      </c>
      <c r="V4339" s="125">
        <v>252</v>
      </c>
      <c r="W4339" s="134">
        <f t="shared" si="1884"/>
        <v>1.730915078</v>
      </c>
      <c r="X4339" s="18"/>
      <c r="Y4339" s="123">
        <f t="shared" si="1885"/>
        <v>67054.222907000003</v>
      </c>
      <c r="Z4339" s="123">
        <f t="shared" si="1886"/>
        <v>105443.34776052603</v>
      </c>
      <c r="AA4339" s="123">
        <f t="shared" si="1887"/>
        <v>1341.0844581400002</v>
      </c>
      <c r="AB4339" s="123">
        <f t="shared" si="1888"/>
        <v>59298.284457423673</v>
      </c>
      <c r="AC4339" s="123">
        <f t="shared" si="1889"/>
        <v>233136.9395830897</v>
      </c>
      <c r="AD4339" s="150">
        <f t="shared" si="1890"/>
        <v>87053.852995000008</v>
      </c>
      <c r="AE4339" s="150">
        <f t="shared" si="1891"/>
        <v>134824.0599603724</v>
      </c>
      <c r="AF4339" s="150">
        <f t="shared" si="1892"/>
        <v>1741.0770599000002</v>
      </c>
      <c r="AG4339" s="150">
        <f t="shared" si="1893"/>
        <v>76172.121370625013</v>
      </c>
      <c r="AH4339" s="150">
        <f t="shared" si="1894"/>
        <v>299791.11138589744</v>
      </c>
    </row>
    <row r="4340" spans="1:34" ht="15.75" x14ac:dyDescent="0.2">
      <c r="A4340" s="127">
        <f t="shared" si="1869"/>
        <v>45800</v>
      </c>
      <c r="B4340" s="165">
        <f t="shared" si="1871"/>
        <v>533176.40876496257</v>
      </c>
      <c r="C4340" s="124"/>
      <c r="D4340" s="128">
        <f t="shared" si="1872"/>
        <v>7245.38</v>
      </c>
      <c r="E4340" s="129">
        <f>VLOOKUP(A4339,[1]Plan1!$AY$80:$BA$314,3)</f>
        <v>7276.54</v>
      </c>
      <c r="F4340" s="130">
        <f t="shared" si="1873"/>
        <v>45763</v>
      </c>
      <c r="G4340" s="131">
        <f t="shared" si="1874"/>
        <v>4.3006716003852752E-3</v>
      </c>
      <c r="H4340" s="132">
        <f t="shared" si="1875"/>
        <v>45824</v>
      </c>
      <c r="I4340" s="132">
        <f t="shared" si="1876"/>
        <v>45824</v>
      </c>
      <c r="J4340" s="133">
        <f t="shared" si="1877"/>
        <v>22</v>
      </c>
      <c r="K4340" s="133">
        <f t="shared" si="1878"/>
        <v>6</v>
      </c>
      <c r="L4340" s="124">
        <f t="shared" si="1879"/>
        <v>1.00117108</v>
      </c>
      <c r="M4340" s="134">
        <f t="shared" si="1880"/>
        <v>1.0043006699999999</v>
      </c>
      <c r="N4340" s="134">
        <f t="shared" si="1881"/>
        <v>1.9582055368835083</v>
      </c>
      <c r="O4340" s="124">
        <f t="shared" si="1882"/>
        <v>1.96049875</v>
      </c>
      <c r="P4340" s="124"/>
      <c r="Q4340" s="125"/>
      <c r="R4340" s="126"/>
      <c r="S4340" s="124"/>
      <c r="T4340" s="135">
        <f t="shared" si="1870"/>
        <v>7.9699999999999993E-2</v>
      </c>
      <c r="U4340" s="125">
        <f t="shared" si="1883"/>
        <v>1804</v>
      </c>
      <c r="V4340" s="125">
        <v>252</v>
      </c>
      <c r="W4340" s="134">
        <f t="shared" si="1884"/>
        <v>1.7314418730000001</v>
      </c>
      <c r="X4340" s="18"/>
      <c r="Y4340" s="123">
        <f t="shared" si="1885"/>
        <v>67054.222907000003</v>
      </c>
      <c r="Z4340" s="123">
        <f t="shared" si="1886"/>
        <v>105529.50937122969</v>
      </c>
      <c r="AA4340" s="123">
        <f t="shared" si="1887"/>
        <v>1341.0844581400002</v>
      </c>
      <c r="AB4340" s="123">
        <f t="shared" si="1888"/>
        <v>59320.635865059339</v>
      </c>
      <c r="AC4340" s="123">
        <f t="shared" si="1889"/>
        <v>233245.45260142902</v>
      </c>
      <c r="AD4340" s="150">
        <f t="shared" si="1890"/>
        <v>87053.852995000008</v>
      </c>
      <c r="AE4340" s="150">
        <f t="shared" si="1891"/>
        <v>134934.88678701021</v>
      </c>
      <c r="AF4340" s="150">
        <f t="shared" si="1892"/>
        <v>1741.0770599000002</v>
      </c>
      <c r="AG4340" s="150">
        <f t="shared" si="1893"/>
        <v>76201.139321623341</v>
      </c>
      <c r="AH4340" s="150">
        <f t="shared" si="1894"/>
        <v>299930.95616353356</v>
      </c>
    </row>
    <row r="4341" spans="1:34" ht="15.75" x14ac:dyDescent="0.2">
      <c r="A4341" s="127">
        <f t="shared" si="1869"/>
        <v>45801</v>
      </c>
      <c r="B4341" s="165">
        <f t="shared" si="1871"/>
        <v>533424.85992794344</v>
      </c>
      <c r="C4341" s="124"/>
      <c r="D4341" s="128">
        <f t="shared" si="1872"/>
        <v>7245.38</v>
      </c>
      <c r="E4341" s="129">
        <f>VLOOKUP(A4340,[1]Plan1!$AY$80:$BA$314,3)</f>
        <v>7276.54</v>
      </c>
      <c r="F4341" s="130">
        <f t="shared" si="1873"/>
        <v>45763</v>
      </c>
      <c r="G4341" s="131">
        <f t="shared" si="1874"/>
        <v>4.3006716003852752E-3</v>
      </c>
      <c r="H4341" s="132">
        <f t="shared" si="1875"/>
        <v>45824</v>
      </c>
      <c r="I4341" s="132">
        <f t="shared" si="1876"/>
        <v>45824</v>
      </c>
      <c r="J4341" s="133">
        <f t="shared" si="1877"/>
        <v>22</v>
      </c>
      <c r="K4341" s="133">
        <f t="shared" si="1878"/>
        <v>7</v>
      </c>
      <c r="L4341" s="124">
        <f t="shared" si="1879"/>
        <v>1.0013663900000001</v>
      </c>
      <c r="M4341" s="134">
        <f t="shared" si="1880"/>
        <v>1.0043006699999999</v>
      </c>
      <c r="N4341" s="134">
        <f t="shared" si="1881"/>
        <v>1.9582055368835083</v>
      </c>
      <c r="O4341" s="124">
        <f t="shared" si="1882"/>
        <v>1.9608812</v>
      </c>
      <c r="P4341" s="124"/>
      <c r="Q4341" s="125"/>
      <c r="R4341" s="126"/>
      <c r="S4341" s="124"/>
      <c r="T4341" s="135">
        <f t="shared" si="1870"/>
        <v>7.9699999999999993E-2</v>
      </c>
      <c r="U4341" s="125">
        <f t="shared" si="1883"/>
        <v>1805</v>
      </c>
      <c r="V4341" s="125">
        <v>252</v>
      </c>
      <c r="W4341" s="134">
        <f t="shared" si="1884"/>
        <v>1.7319688280000001</v>
      </c>
      <c r="X4341" s="18"/>
      <c r="Y4341" s="123">
        <f t="shared" si="1885"/>
        <v>67054.222907000003</v>
      </c>
      <c r="Z4341" s="123">
        <f t="shared" si="1886"/>
        <v>105615.71182012513</v>
      </c>
      <c r="AA4341" s="123">
        <f t="shared" si="1887"/>
        <v>1341.0844581400002</v>
      </c>
      <c r="AB4341" s="123">
        <f t="shared" si="1888"/>
        <v>59342.987272695005</v>
      </c>
      <c r="AC4341" s="123">
        <f t="shared" si="1889"/>
        <v>233354.00645796012</v>
      </c>
      <c r="AD4341" s="150">
        <f t="shared" si="1890"/>
        <v>87053.852995000008</v>
      </c>
      <c r="AE4341" s="150">
        <f t="shared" si="1891"/>
        <v>135045.76614246165</v>
      </c>
      <c r="AF4341" s="150">
        <f t="shared" si="1892"/>
        <v>1741.0770599000002</v>
      </c>
      <c r="AG4341" s="150">
        <f t="shared" si="1893"/>
        <v>76230.157272621669</v>
      </c>
      <c r="AH4341" s="150">
        <f t="shared" si="1894"/>
        <v>300070.85346998333</v>
      </c>
    </row>
    <row r="4342" spans="1:34" ht="15.75" x14ac:dyDescent="0.2">
      <c r="A4342" s="127">
        <f t="shared" si="1869"/>
        <v>45802</v>
      </c>
      <c r="B4342" s="165">
        <f t="shared" si="1871"/>
        <v>533476.22928657744</v>
      </c>
      <c r="C4342" s="124"/>
      <c r="D4342" s="128">
        <f t="shared" si="1872"/>
        <v>7245.38</v>
      </c>
      <c r="E4342" s="129">
        <f>VLOOKUP(A4341,[1]Plan1!$AY$80:$BA$314,3)</f>
        <v>7276.54</v>
      </c>
      <c r="F4342" s="130">
        <f t="shared" si="1873"/>
        <v>45763</v>
      </c>
      <c r="G4342" s="131">
        <f t="shared" si="1874"/>
        <v>4.3006716003852752E-3</v>
      </c>
      <c r="H4342" s="132">
        <f t="shared" si="1875"/>
        <v>45824</v>
      </c>
      <c r="I4342" s="132">
        <f t="shared" si="1876"/>
        <v>45824</v>
      </c>
      <c r="J4342" s="133">
        <f t="shared" si="1877"/>
        <v>22</v>
      </c>
      <c r="K4342" s="133">
        <f t="shared" si="1878"/>
        <v>7</v>
      </c>
      <c r="L4342" s="124">
        <f t="shared" si="1879"/>
        <v>1.0013663900000001</v>
      </c>
      <c r="M4342" s="134">
        <f t="shared" si="1880"/>
        <v>1.0043006699999999</v>
      </c>
      <c r="N4342" s="134">
        <f t="shared" si="1881"/>
        <v>1.9582055368835083</v>
      </c>
      <c r="O4342" s="124">
        <f t="shared" si="1882"/>
        <v>1.9608812</v>
      </c>
      <c r="P4342" s="124"/>
      <c r="Q4342" s="125"/>
      <c r="R4342" s="126"/>
      <c r="S4342" s="124"/>
      <c r="T4342" s="135">
        <f t="shared" si="1870"/>
        <v>7.9699999999999993E-2</v>
      </c>
      <c r="U4342" s="125">
        <f t="shared" si="1883"/>
        <v>1805</v>
      </c>
      <c r="V4342" s="125">
        <v>252</v>
      </c>
      <c r="W4342" s="134">
        <f t="shared" si="1884"/>
        <v>1.7319688280000001</v>
      </c>
      <c r="X4342" s="18"/>
      <c r="Y4342" s="123">
        <f t="shared" si="1885"/>
        <v>67054.222907000003</v>
      </c>
      <c r="Z4342" s="123">
        <f t="shared" si="1886"/>
        <v>105615.71182012513</v>
      </c>
      <c r="AA4342" s="123">
        <f t="shared" si="1887"/>
        <v>1341.0844581400002</v>
      </c>
      <c r="AB4342" s="123">
        <f t="shared" si="1888"/>
        <v>59365.338680330664</v>
      </c>
      <c r="AC4342" s="123">
        <f t="shared" si="1889"/>
        <v>233376.35786559578</v>
      </c>
      <c r="AD4342" s="150">
        <f t="shared" si="1890"/>
        <v>87053.852995000008</v>
      </c>
      <c r="AE4342" s="150">
        <f t="shared" si="1891"/>
        <v>135045.76614246165</v>
      </c>
      <c r="AF4342" s="150">
        <f t="shared" si="1892"/>
        <v>1741.0770599000002</v>
      </c>
      <c r="AG4342" s="150">
        <f t="shared" si="1893"/>
        <v>76259.175223620012</v>
      </c>
      <c r="AH4342" s="150">
        <f t="shared" si="1894"/>
        <v>300099.87142098165</v>
      </c>
    </row>
    <row r="4343" spans="1:34" ht="15.75" x14ac:dyDescent="0.2">
      <c r="A4343" s="127">
        <f t="shared" si="1869"/>
        <v>45803</v>
      </c>
      <c r="B4343" s="165">
        <f t="shared" si="1871"/>
        <v>533527.59864521143</v>
      </c>
      <c r="C4343" s="124"/>
      <c r="D4343" s="128">
        <f t="shared" si="1872"/>
        <v>7245.38</v>
      </c>
      <c r="E4343" s="129">
        <f>VLOOKUP(A4342,[1]Plan1!$AY$80:$BA$314,3)</f>
        <v>7276.54</v>
      </c>
      <c r="F4343" s="130">
        <f t="shared" si="1873"/>
        <v>45763</v>
      </c>
      <c r="G4343" s="131">
        <f t="shared" si="1874"/>
        <v>4.3006716003852752E-3</v>
      </c>
      <c r="H4343" s="132">
        <f t="shared" si="1875"/>
        <v>45824</v>
      </c>
      <c r="I4343" s="132">
        <f t="shared" si="1876"/>
        <v>45824</v>
      </c>
      <c r="J4343" s="133">
        <f t="shared" si="1877"/>
        <v>22</v>
      </c>
      <c r="K4343" s="133">
        <f t="shared" si="1878"/>
        <v>7</v>
      </c>
      <c r="L4343" s="124">
        <f t="shared" si="1879"/>
        <v>1.0013663900000001</v>
      </c>
      <c r="M4343" s="134">
        <f t="shared" si="1880"/>
        <v>1.0043006699999999</v>
      </c>
      <c r="N4343" s="134">
        <f t="shared" si="1881"/>
        <v>1.9582055368835083</v>
      </c>
      <c r="O4343" s="124">
        <f t="shared" si="1882"/>
        <v>1.9608812</v>
      </c>
      <c r="P4343" s="124"/>
      <c r="Q4343" s="125"/>
      <c r="R4343" s="126"/>
      <c r="S4343" s="124"/>
      <c r="T4343" s="135">
        <f t="shared" si="1870"/>
        <v>7.9699999999999993E-2</v>
      </c>
      <c r="U4343" s="125">
        <f t="shared" si="1883"/>
        <v>1805</v>
      </c>
      <c r="V4343" s="125">
        <v>252</v>
      </c>
      <c r="W4343" s="134">
        <f t="shared" si="1884"/>
        <v>1.7319688280000001</v>
      </c>
      <c r="X4343" s="18"/>
      <c r="Y4343" s="123">
        <f t="shared" si="1885"/>
        <v>67054.222907000003</v>
      </c>
      <c r="Z4343" s="123">
        <f t="shared" si="1886"/>
        <v>105615.71182012513</v>
      </c>
      <c r="AA4343" s="123">
        <f t="shared" si="1887"/>
        <v>1341.0844581400002</v>
      </c>
      <c r="AB4343" s="123">
        <f t="shared" si="1888"/>
        <v>59387.69008796633</v>
      </c>
      <c r="AC4343" s="123">
        <f t="shared" si="1889"/>
        <v>233398.70927323145</v>
      </c>
      <c r="AD4343" s="150">
        <f t="shared" si="1890"/>
        <v>87053.852995000008</v>
      </c>
      <c r="AE4343" s="150">
        <f t="shared" si="1891"/>
        <v>135045.76614246165</v>
      </c>
      <c r="AF4343" s="150">
        <f t="shared" si="1892"/>
        <v>1741.0770599000002</v>
      </c>
      <c r="AG4343" s="150">
        <f t="shared" si="1893"/>
        <v>76288.19317461834</v>
      </c>
      <c r="AH4343" s="150">
        <f t="shared" si="1894"/>
        <v>300128.88937197998</v>
      </c>
    </row>
    <row r="4344" spans="1:34" ht="15.75" x14ac:dyDescent="0.2">
      <c r="A4344" s="127">
        <f t="shared" si="1869"/>
        <v>45804</v>
      </c>
      <c r="B4344" s="165">
        <f t="shared" si="1871"/>
        <v>533776.15148905176</v>
      </c>
      <c r="C4344" s="124"/>
      <c r="D4344" s="128">
        <f t="shared" si="1872"/>
        <v>7245.38</v>
      </c>
      <c r="E4344" s="129">
        <f>VLOOKUP(A4343,[1]Plan1!$AY$80:$BA$314,3)</f>
        <v>7276.54</v>
      </c>
      <c r="F4344" s="130">
        <f t="shared" si="1873"/>
        <v>45763</v>
      </c>
      <c r="G4344" s="131">
        <f t="shared" si="1874"/>
        <v>4.3006716003852752E-3</v>
      </c>
      <c r="H4344" s="132">
        <f t="shared" si="1875"/>
        <v>45824</v>
      </c>
      <c r="I4344" s="132">
        <f t="shared" si="1876"/>
        <v>45824</v>
      </c>
      <c r="J4344" s="133">
        <f t="shared" si="1877"/>
        <v>22</v>
      </c>
      <c r="K4344" s="133">
        <f t="shared" si="1878"/>
        <v>8</v>
      </c>
      <c r="L4344" s="124">
        <f t="shared" si="1879"/>
        <v>1.0015617400000001</v>
      </c>
      <c r="M4344" s="134">
        <f t="shared" si="1880"/>
        <v>1.0043006699999999</v>
      </c>
      <c r="N4344" s="134">
        <f t="shared" si="1881"/>
        <v>1.9582055368835083</v>
      </c>
      <c r="O4344" s="124">
        <f t="shared" si="1882"/>
        <v>1.9612637399999999</v>
      </c>
      <c r="P4344" s="124"/>
      <c r="Q4344" s="125"/>
      <c r="R4344" s="126"/>
      <c r="S4344" s="124"/>
      <c r="T4344" s="135">
        <f t="shared" si="1870"/>
        <v>7.9699999999999993E-2</v>
      </c>
      <c r="U4344" s="125">
        <f t="shared" si="1883"/>
        <v>1806</v>
      </c>
      <c r="V4344" s="125">
        <v>252</v>
      </c>
      <c r="W4344" s="134">
        <f t="shared" si="1884"/>
        <v>1.7324959440000001</v>
      </c>
      <c r="X4344" s="18"/>
      <c r="Y4344" s="123">
        <f t="shared" si="1885"/>
        <v>67054.222907000003</v>
      </c>
      <c r="Z4344" s="123">
        <f t="shared" si="1886"/>
        <v>105701.95874364419</v>
      </c>
      <c r="AA4344" s="123">
        <f t="shared" si="1887"/>
        <v>1341.0844581400002</v>
      </c>
      <c r="AB4344" s="123">
        <f t="shared" si="1888"/>
        <v>59410.041495602003</v>
      </c>
      <c r="AC4344" s="123">
        <f t="shared" si="1889"/>
        <v>233507.30760438618</v>
      </c>
      <c r="AD4344" s="150">
        <f t="shared" si="1890"/>
        <v>87053.852995000008</v>
      </c>
      <c r="AE4344" s="150">
        <f t="shared" si="1891"/>
        <v>135156.7027041488</v>
      </c>
      <c r="AF4344" s="150">
        <f t="shared" si="1892"/>
        <v>1741.0770599000002</v>
      </c>
      <c r="AG4344" s="150">
        <f t="shared" si="1893"/>
        <v>76317.211125616683</v>
      </c>
      <c r="AH4344" s="150">
        <f t="shared" si="1894"/>
        <v>300268.84388466552</v>
      </c>
    </row>
    <row r="4345" spans="1:34" ht="15.75" x14ac:dyDescent="0.2">
      <c r="A4345" s="127">
        <f t="shared" si="1869"/>
        <v>45805</v>
      </c>
      <c r="B4345" s="165">
        <f t="shared" si="1871"/>
        <v>534024.80179485003</v>
      </c>
      <c r="C4345" s="124"/>
      <c r="D4345" s="128">
        <f t="shared" si="1872"/>
        <v>7245.38</v>
      </c>
      <c r="E4345" s="129">
        <f>VLOOKUP(A4344,[1]Plan1!$AY$80:$BA$314,3)</f>
        <v>7276.54</v>
      </c>
      <c r="F4345" s="130">
        <f t="shared" si="1873"/>
        <v>45763</v>
      </c>
      <c r="G4345" s="131">
        <f t="shared" si="1874"/>
        <v>4.3006716003852752E-3</v>
      </c>
      <c r="H4345" s="132">
        <f t="shared" si="1875"/>
        <v>45824</v>
      </c>
      <c r="I4345" s="132">
        <f t="shared" si="1876"/>
        <v>45824</v>
      </c>
      <c r="J4345" s="133">
        <f t="shared" si="1877"/>
        <v>22</v>
      </c>
      <c r="K4345" s="133">
        <f t="shared" si="1878"/>
        <v>9</v>
      </c>
      <c r="L4345" s="124">
        <f t="shared" si="1879"/>
        <v>1.0017571300000001</v>
      </c>
      <c r="M4345" s="134">
        <f t="shared" si="1880"/>
        <v>1.0043006699999999</v>
      </c>
      <c r="N4345" s="134">
        <f t="shared" si="1881"/>
        <v>1.9582055368835083</v>
      </c>
      <c r="O4345" s="124">
        <f t="shared" si="1882"/>
        <v>1.9616463500000001</v>
      </c>
      <c r="P4345" s="124"/>
      <c r="Q4345" s="125"/>
      <c r="R4345" s="126"/>
      <c r="S4345" s="124"/>
      <c r="T4345" s="135">
        <f t="shared" si="1870"/>
        <v>7.9699999999999993E-2</v>
      </c>
      <c r="U4345" s="125">
        <f t="shared" si="1883"/>
        <v>1807</v>
      </c>
      <c r="V4345" s="125">
        <v>252</v>
      </c>
      <c r="W4345" s="134">
        <f t="shared" si="1884"/>
        <v>1.73302322</v>
      </c>
      <c r="X4345" s="18"/>
      <c r="Y4345" s="123">
        <f t="shared" si="1885"/>
        <v>67054.222907000003</v>
      </c>
      <c r="Z4345" s="123">
        <f t="shared" si="1886"/>
        <v>105788.24829646377</v>
      </c>
      <c r="AA4345" s="123">
        <f t="shared" si="1887"/>
        <v>1341.0844581400002</v>
      </c>
      <c r="AB4345" s="123">
        <f t="shared" si="1888"/>
        <v>59432.392903237676</v>
      </c>
      <c r="AC4345" s="123">
        <f t="shared" si="1889"/>
        <v>233615.94856484147</v>
      </c>
      <c r="AD4345" s="150">
        <f t="shared" si="1890"/>
        <v>87053.852995000008</v>
      </c>
      <c r="AE4345" s="150">
        <f t="shared" si="1891"/>
        <v>135267.69409849346</v>
      </c>
      <c r="AF4345" s="150">
        <f t="shared" si="1892"/>
        <v>1741.0770599000002</v>
      </c>
      <c r="AG4345" s="150">
        <f t="shared" si="1893"/>
        <v>76346.229076615011</v>
      </c>
      <c r="AH4345" s="150">
        <f t="shared" si="1894"/>
        <v>300408.85323000851</v>
      </c>
    </row>
    <row r="4346" spans="1:34" ht="15.75" x14ac:dyDescent="0.2">
      <c r="A4346" s="127">
        <f t="shared" si="1869"/>
        <v>45806</v>
      </c>
      <c r="B4346" s="165">
        <f t="shared" si="1871"/>
        <v>534273.55385501729</v>
      </c>
      <c r="C4346" s="124"/>
      <c r="D4346" s="128">
        <f t="shared" si="1872"/>
        <v>7245.38</v>
      </c>
      <c r="E4346" s="129">
        <f>VLOOKUP(A4345,[1]Plan1!$AY$80:$BA$314,3)</f>
        <v>7276.54</v>
      </c>
      <c r="F4346" s="130">
        <f t="shared" si="1873"/>
        <v>45763</v>
      </c>
      <c r="G4346" s="131">
        <f t="shared" si="1874"/>
        <v>4.3006716003852752E-3</v>
      </c>
      <c r="H4346" s="132">
        <f t="shared" si="1875"/>
        <v>45824</v>
      </c>
      <c r="I4346" s="132">
        <f t="shared" si="1876"/>
        <v>45824</v>
      </c>
      <c r="J4346" s="133">
        <f t="shared" si="1877"/>
        <v>22</v>
      </c>
      <c r="K4346" s="133">
        <f t="shared" si="1878"/>
        <v>10</v>
      </c>
      <c r="L4346" s="124">
        <f t="shared" si="1879"/>
        <v>1.0019525600000001</v>
      </c>
      <c r="M4346" s="134">
        <f t="shared" si="1880"/>
        <v>1.0043006699999999</v>
      </c>
      <c r="N4346" s="134">
        <f t="shared" si="1881"/>
        <v>1.9582055368835083</v>
      </c>
      <c r="O4346" s="124">
        <f t="shared" si="1882"/>
        <v>1.9620290499999999</v>
      </c>
      <c r="P4346" s="124"/>
      <c r="Q4346" s="125"/>
      <c r="R4346" s="126"/>
      <c r="S4346" s="124"/>
      <c r="T4346" s="135">
        <f t="shared" si="1870"/>
        <v>7.9699999999999993E-2</v>
      </c>
      <c r="U4346" s="125">
        <f t="shared" si="1883"/>
        <v>1808</v>
      </c>
      <c r="V4346" s="125">
        <v>252</v>
      </c>
      <c r="W4346" s="134">
        <f t="shared" si="1884"/>
        <v>1.7335506570000001</v>
      </c>
      <c r="X4346" s="18"/>
      <c r="Y4346" s="123">
        <f t="shared" si="1885"/>
        <v>67054.222907000003</v>
      </c>
      <c r="Z4346" s="123">
        <f t="shared" si="1886"/>
        <v>105874.58235605972</v>
      </c>
      <c r="AA4346" s="123">
        <f t="shared" si="1887"/>
        <v>1341.0844581400002</v>
      </c>
      <c r="AB4346" s="123">
        <f t="shared" si="1888"/>
        <v>59454.744310873342</v>
      </c>
      <c r="AC4346" s="123">
        <f t="shared" si="1889"/>
        <v>233724.63403207308</v>
      </c>
      <c r="AD4346" s="150">
        <f t="shared" si="1890"/>
        <v>87053.852995000008</v>
      </c>
      <c r="AE4346" s="150">
        <f t="shared" si="1891"/>
        <v>135378.74274043078</v>
      </c>
      <c r="AF4346" s="150">
        <f t="shared" si="1892"/>
        <v>1741.0770599000002</v>
      </c>
      <c r="AG4346" s="150">
        <f t="shared" si="1893"/>
        <v>76375.247027613354</v>
      </c>
      <c r="AH4346" s="150">
        <f t="shared" si="1894"/>
        <v>300548.91982294415</v>
      </c>
    </row>
    <row r="4347" spans="1:34" ht="15.75" x14ac:dyDescent="0.2">
      <c r="A4347" s="127">
        <f t="shared" si="1869"/>
        <v>45807</v>
      </c>
      <c r="B4347" s="165">
        <f t="shared" si="1871"/>
        <v>534522.39941677498</v>
      </c>
      <c r="C4347" s="124"/>
      <c r="D4347" s="128">
        <f t="shared" si="1872"/>
        <v>7245.38</v>
      </c>
      <c r="E4347" s="129">
        <f>VLOOKUP(A4346,[1]Plan1!$AY$80:$BA$314,3)</f>
        <v>7276.54</v>
      </c>
      <c r="F4347" s="130">
        <f t="shared" si="1873"/>
        <v>45763</v>
      </c>
      <c r="G4347" s="131">
        <f t="shared" si="1874"/>
        <v>4.3006716003852752E-3</v>
      </c>
      <c r="H4347" s="132">
        <f t="shared" si="1875"/>
        <v>45824</v>
      </c>
      <c r="I4347" s="132">
        <f t="shared" si="1876"/>
        <v>45824</v>
      </c>
      <c r="J4347" s="133">
        <f t="shared" si="1877"/>
        <v>22</v>
      </c>
      <c r="K4347" s="133">
        <f t="shared" si="1878"/>
        <v>11</v>
      </c>
      <c r="L4347" s="124">
        <f t="shared" si="1879"/>
        <v>1.0021480199999999</v>
      </c>
      <c r="M4347" s="134">
        <f t="shared" si="1880"/>
        <v>1.0043006699999999</v>
      </c>
      <c r="N4347" s="134">
        <f t="shared" si="1881"/>
        <v>1.9582055368835083</v>
      </c>
      <c r="O4347" s="124">
        <f t="shared" si="1882"/>
        <v>1.9624117999999999</v>
      </c>
      <c r="P4347" s="124"/>
      <c r="Q4347" s="125"/>
      <c r="R4347" s="126"/>
      <c r="S4347" s="124"/>
      <c r="T4347" s="135">
        <f t="shared" si="1870"/>
        <v>7.9699999999999993E-2</v>
      </c>
      <c r="U4347" s="125">
        <f t="shared" si="1883"/>
        <v>1809</v>
      </c>
      <c r="V4347" s="125">
        <v>252</v>
      </c>
      <c r="W4347" s="134">
        <f t="shared" si="1884"/>
        <v>1.7340782539999999</v>
      </c>
      <c r="X4347" s="18"/>
      <c r="Y4347" s="123">
        <f t="shared" si="1885"/>
        <v>67054.222907000003</v>
      </c>
      <c r="Z4347" s="123">
        <f t="shared" si="1886"/>
        <v>105960.95731271413</v>
      </c>
      <c r="AA4347" s="123">
        <f t="shared" si="1887"/>
        <v>1341.0844581400002</v>
      </c>
      <c r="AB4347" s="123">
        <f t="shared" si="1888"/>
        <v>59477.095718509001</v>
      </c>
      <c r="AC4347" s="123">
        <f t="shared" si="1889"/>
        <v>233833.3603963631</v>
      </c>
      <c r="AD4347" s="150">
        <f t="shared" si="1890"/>
        <v>87053.852995000008</v>
      </c>
      <c r="AE4347" s="150">
        <f t="shared" si="1891"/>
        <v>135489.84398690012</v>
      </c>
      <c r="AF4347" s="150">
        <f t="shared" si="1892"/>
        <v>1741.0770599000002</v>
      </c>
      <c r="AG4347" s="150">
        <f t="shared" si="1893"/>
        <v>76404.264978611682</v>
      </c>
      <c r="AH4347" s="150">
        <f t="shared" si="1894"/>
        <v>300689.03902041184</v>
      </c>
    </row>
    <row r="4348" spans="1:34" ht="15.75" x14ac:dyDescent="0.2">
      <c r="A4348" s="127">
        <f t="shared" si="1869"/>
        <v>45808</v>
      </c>
      <c r="B4348" s="165">
        <f t="shared" si="1871"/>
        <v>534771.3485921314</v>
      </c>
      <c r="C4348" s="124"/>
      <c r="D4348" s="128">
        <f t="shared" si="1872"/>
        <v>7245.38</v>
      </c>
      <c r="E4348" s="129">
        <f>VLOOKUP(A4347,[1]Plan1!$AY$80:$BA$314,3)</f>
        <v>7276.54</v>
      </c>
      <c r="F4348" s="130">
        <f t="shared" si="1873"/>
        <v>45763</v>
      </c>
      <c r="G4348" s="131">
        <f t="shared" si="1874"/>
        <v>4.3006716003852752E-3</v>
      </c>
      <c r="H4348" s="132">
        <f t="shared" si="1875"/>
        <v>45824</v>
      </c>
      <c r="I4348" s="132">
        <f t="shared" si="1876"/>
        <v>45824</v>
      </c>
      <c r="J4348" s="133">
        <f t="shared" si="1877"/>
        <v>22</v>
      </c>
      <c r="K4348" s="133">
        <f t="shared" si="1878"/>
        <v>12</v>
      </c>
      <c r="L4348" s="124">
        <f t="shared" si="1879"/>
        <v>1.0023435300000001</v>
      </c>
      <c r="M4348" s="134">
        <f t="shared" si="1880"/>
        <v>1.0043006699999999</v>
      </c>
      <c r="N4348" s="134">
        <f t="shared" si="1881"/>
        <v>1.9582055368835083</v>
      </c>
      <c r="O4348" s="124">
        <f t="shared" si="1882"/>
        <v>1.96279465</v>
      </c>
      <c r="P4348" s="124"/>
      <c r="Q4348" s="125"/>
      <c r="R4348" s="126"/>
      <c r="S4348" s="124"/>
      <c r="T4348" s="135">
        <f t="shared" si="1870"/>
        <v>7.9699999999999993E-2</v>
      </c>
      <c r="U4348" s="125">
        <f t="shared" si="1883"/>
        <v>1810</v>
      </c>
      <c r="V4348" s="125">
        <v>252</v>
      </c>
      <c r="W4348" s="134">
        <f t="shared" si="1884"/>
        <v>1.7346060109999999</v>
      </c>
      <c r="X4348" s="18"/>
      <c r="Y4348" s="123">
        <f t="shared" si="1885"/>
        <v>67054.222907000003</v>
      </c>
      <c r="Z4348" s="123">
        <f t="shared" si="1886"/>
        <v>106047.37758936132</v>
      </c>
      <c r="AA4348" s="123">
        <f t="shared" si="1887"/>
        <v>1341.0844581400002</v>
      </c>
      <c r="AB4348" s="123">
        <f t="shared" si="1888"/>
        <v>59499.447126144667</v>
      </c>
      <c r="AC4348" s="123">
        <f t="shared" si="1889"/>
        <v>233942.13208064597</v>
      </c>
      <c r="AD4348" s="150">
        <f t="shared" si="1890"/>
        <v>87053.852995000008</v>
      </c>
      <c r="AE4348" s="150">
        <f t="shared" si="1891"/>
        <v>135601.00352697537</v>
      </c>
      <c r="AF4348" s="150">
        <f t="shared" si="1892"/>
        <v>1741.0770599000002</v>
      </c>
      <c r="AG4348" s="150">
        <f t="shared" si="1893"/>
        <v>76433.28292961001</v>
      </c>
      <c r="AH4348" s="150">
        <f t="shared" si="1894"/>
        <v>300829.2165114854</v>
      </c>
    </row>
    <row r="4349" spans="1:34" ht="15.75" x14ac:dyDescent="0.2">
      <c r="A4349" s="127">
        <f t="shared" si="1869"/>
        <v>45809</v>
      </c>
      <c r="B4349" s="165">
        <f t="shared" si="1871"/>
        <v>534822.71795076539</v>
      </c>
      <c r="C4349" s="124"/>
      <c r="D4349" s="128">
        <f t="shared" si="1872"/>
        <v>7245.38</v>
      </c>
      <c r="E4349" s="129">
        <f>VLOOKUP(A4348,[1]Plan1!$AY$80:$BA$314,3)</f>
        <v>7276.54</v>
      </c>
      <c r="F4349" s="130">
        <f t="shared" si="1873"/>
        <v>45763</v>
      </c>
      <c r="G4349" s="131">
        <f t="shared" si="1874"/>
        <v>4.3006716003852752E-3</v>
      </c>
      <c r="H4349" s="132">
        <f t="shared" si="1875"/>
        <v>45824</v>
      </c>
      <c r="I4349" s="132">
        <f t="shared" si="1876"/>
        <v>45824</v>
      </c>
      <c r="J4349" s="133">
        <f t="shared" si="1877"/>
        <v>22</v>
      </c>
      <c r="K4349" s="133">
        <f t="shared" si="1878"/>
        <v>12</v>
      </c>
      <c r="L4349" s="124">
        <f t="shared" si="1879"/>
        <v>1.0023435300000001</v>
      </c>
      <c r="M4349" s="134">
        <f t="shared" si="1880"/>
        <v>1.0043006699999999</v>
      </c>
      <c r="N4349" s="134">
        <f t="shared" si="1881"/>
        <v>1.9582055368835083</v>
      </c>
      <c r="O4349" s="124">
        <f t="shared" si="1882"/>
        <v>1.96279465</v>
      </c>
      <c r="P4349" s="124"/>
      <c r="Q4349" s="125"/>
      <c r="R4349" s="126"/>
      <c r="S4349" s="124"/>
      <c r="T4349" s="135">
        <f t="shared" si="1870"/>
        <v>7.9699999999999993E-2</v>
      </c>
      <c r="U4349" s="125">
        <f t="shared" si="1883"/>
        <v>1810</v>
      </c>
      <c r="V4349" s="125">
        <v>252</v>
      </c>
      <c r="W4349" s="134">
        <f t="shared" si="1884"/>
        <v>1.7346060109999999</v>
      </c>
      <c r="X4349" s="18"/>
      <c r="Y4349" s="123">
        <f t="shared" si="1885"/>
        <v>67054.222907000003</v>
      </c>
      <c r="Z4349" s="123">
        <f t="shared" si="1886"/>
        <v>106047.37758936132</v>
      </c>
      <c r="AA4349" s="123">
        <f t="shared" si="1887"/>
        <v>1341.0844581400002</v>
      </c>
      <c r="AB4349" s="123">
        <f t="shared" si="1888"/>
        <v>59521.79853378034</v>
      </c>
      <c r="AC4349" s="123">
        <f t="shared" si="1889"/>
        <v>233964.48348828166</v>
      </c>
      <c r="AD4349" s="150">
        <f t="shared" si="1890"/>
        <v>87053.852995000008</v>
      </c>
      <c r="AE4349" s="150">
        <f t="shared" si="1891"/>
        <v>135601.00352697537</v>
      </c>
      <c r="AF4349" s="150">
        <f t="shared" si="1892"/>
        <v>1741.0770599000002</v>
      </c>
      <c r="AG4349" s="150">
        <f t="shared" si="1893"/>
        <v>76462.300880608338</v>
      </c>
      <c r="AH4349" s="150">
        <f t="shared" si="1894"/>
        <v>300858.23446248373</v>
      </c>
    </row>
    <row r="4350" spans="1:34" ht="15.75" x14ac:dyDescent="0.2">
      <c r="A4350" s="127">
        <f t="shared" si="1869"/>
        <v>45810</v>
      </c>
      <c r="B4350" s="165">
        <f t="shared" si="1871"/>
        <v>534874.08730939939</v>
      </c>
      <c r="C4350" s="124"/>
      <c r="D4350" s="128">
        <f t="shared" si="1872"/>
        <v>7245.38</v>
      </c>
      <c r="E4350" s="129">
        <f>VLOOKUP(A4349,[1]Plan1!$AY$80:$BA$314,3)</f>
        <v>7276.54</v>
      </c>
      <c r="F4350" s="130">
        <f t="shared" si="1873"/>
        <v>45763</v>
      </c>
      <c r="G4350" s="131">
        <f t="shared" si="1874"/>
        <v>4.3006716003852752E-3</v>
      </c>
      <c r="H4350" s="132">
        <f t="shared" si="1875"/>
        <v>45824</v>
      </c>
      <c r="I4350" s="132">
        <f t="shared" si="1876"/>
        <v>45824</v>
      </c>
      <c r="J4350" s="133">
        <f t="shared" si="1877"/>
        <v>22</v>
      </c>
      <c r="K4350" s="133">
        <f t="shared" si="1878"/>
        <v>12</v>
      </c>
      <c r="L4350" s="124">
        <f t="shared" si="1879"/>
        <v>1.0023435300000001</v>
      </c>
      <c r="M4350" s="134">
        <f t="shared" si="1880"/>
        <v>1.0043006699999999</v>
      </c>
      <c r="N4350" s="134">
        <f t="shared" si="1881"/>
        <v>1.9582055368835083</v>
      </c>
      <c r="O4350" s="124">
        <f t="shared" si="1882"/>
        <v>1.96279465</v>
      </c>
      <c r="P4350" s="124"/>
      <c r="Q4350" s="125"/>
      <c r="R4350" s="126"/>
      <c r="S4350" s="124"/>
      <c r="T4350" s="135">
        <f t="shared" si="1870"/>
        <v>7.9699999999999993E-2</v>
      </c>
      <c r="U4350" s="125">
        <f t="shared" si="1883"/>
        <v>1810</v>
      </c>
      <c r="V4350" s="125">
        <v>252</v>
      </c>
      <c r="W4350" s="134">
        <f t="shared" si="1884"/>
        <v>1.7346060109999999</v>
      </c>
      <c r="X4350" s="18"/>
      <c r="Y4350" s="123">
        <f t="shared" si="1885"/>
        <v>67054.222907000003</v>
      </c>
      <c r="Z4350" s="123">
        <f t="shared" si="1886"/>
        <v>106047.37758936132</v>
      </c>
      <c r="AA4350" s="123">
        <f t="shared" si="1887"/>
        <v>1341.0844581400002</v>
      </c>
      <c r="AB4350" s="123">
        <f t="shared" si="1888"/>
        <v>59544.149941416006</v>
      </c>
      <c r="AC4350" s="123">
        <f t="shared" si="1889"/>
        <v>233986.83489591733</v>
      </c>
      <c r="AD4350" s="150">
        <f t="shared" si="1890"/>
        <v>87053.852995000008</v>
      </c>
      <c r="AE4350" s="150">
        <f t="shared" si="1891"/>
        <v>135601.00352697537</v>
      </c>
      <c r="AF4350" s="150">
        <f t="shared" si="1892"/>
        <v>1741.0770599000002</v>
      </c>
      <c r="AG4350" s="150">
        <f t="shared" si="1893"/>
        <v>76491.318831606666</v>
      </c>
      <c r="AH4350" s="150">
        <f t="shared" si="1894"/>
        <v>300887.25241348206</v>
      </c>
    </row>
    <row r="4351" spans="1:34" ht="15.75" x14ac:dyDescent="0.2">
      <c r="A4351" s="127">
        <f t="shared" si="1869"/>
        <v>45811</v>
      </c>
      <c r="B4351" s="165">
        <f t="shared" si="1871"/>
        <v>535123.13050999353</v>
      </c>
      <c r="C4351" s="124"/>
      <c r="D4351" s="128">
        <f t="shared" si="1872"/>
        <v>7245.38</v>
      </c>
      <c r="E4351" s="129">
        <f>VLOOKUP(A4350,[1]Plan1!$AY$80:$BA$314,3)</f>
        <v>7276.54</v>
      </c>
      <c r="F4351" s="130">
        <f t="shared" si="1873"/>
        <v>45763</v>
      </c>
      <c r="G4351" s="131">
        <f t="shared" si="1874"/>
        <v>4.3006716003852752E-3</v>
      </c>
      <c r="H4351" s="132">
        <f t="shared" si="1875"/>
        <v>45824</v>
      </c>
      <c r="I4351" s="132">
        <f t="shared" si="1876"/>
        <v>45824</v>
      </c>
      <c r="J4351" s="133">
        <f t="shared" si="1877"/>
        <v>22</v>
      </c>
      <c r="K4351" s="133">
        <f t="shared" si="1878"/>
        <v>13</v>
      </c>
      <c r="L4351" s="124">
        <f t="shared" si="1879"/>
        <v>1.0025390700000001</v>
      </c>
      <c r="M4351" s="134">
        <f t="shared" si="1880"/>
        <v>1.0043006699999999</v>
      </c>
      <c r="N4351" s="134">
        <f t="shared" si="1881"/>
        <v>1.9582055368835083</v>
      </c>
      <c r="O4351" s="124">
        <f t="shared" si="1882"/>
        <v>1.9631775499999999</v>
      </c>
      <c r="P4351" s="124"/>
      <c r="Q4351" s="125"/>
      <c r="R4351" s="126"/>
      <c r="S4351" s="124"/>
      <c r="T4351" s="135">
        <f t="shared" si="1870"/>
        <v>7.9699999999999993E-2</v>
      </c>
      <c r="U4351" s="125">
        <f t="shared" si="1883"/>
        <v>1811</v>
      </c>
      <c r="V4351" s="125">
        <v>252</v>
      </c>
      <c r="W4351" s="134">
        <f t="shared" si="1884"/>
        <v>1.7351339299999999</v>
      </c>
      <c r="X4351" s="18"/>
      <c r="Y4351" s="123">
        <f t="shared" si="1885"/>
        <v>67054.222907000003</v>
      </c>
      <c r="Z4351" s="123">
        <f t="shared" si="1886"/>
        <v>106133.83899210724</v>
      </c>
      <c r="AA4351" s="123">
        <f t="shared" si="1887"/>
        <v>1341.0844581400002</v>
      </c>
      <c r="AB4351" s="123">
        <f t="shared" si="1888"/>
        <v>59566.501349051665</v>
      </c>
      <c r="AC4351" s="123">
        <f t="shared" si="1889"/>
        <v>234095.64770629889</v>
      </c>
      <c r="AD4351" s="150">
        <f t="shared" si="1890"/>
        <v>87053.852995000008</v>
      </c>
      <c r="AE4351" s="150">
        <f t="shared" si="1891"/>
        <v>135712.2159661896</v>
      </c>
      <c r="AF4351" s="150">
        <f t="shared" si="1892"/>
        <v>1741.0770599000002</v>
      </c>
      <c r="AG4351" s="150">
        <f t="shared" si="1893"/>
        <v>76520.336782605023</v>
      </c>
      <c r="AH4351" s="150">
        <f t="shared" si="1894"/>
        <v>301027.48280369461</v>
      </c>
    </row>
    <row r="4352" spans="1:34" ht="15.75" x14ac:dyDescent="0.2">
      <c r="A4352" s="127">
        <f t="shared" si="1869"/>
        <v>45812</v>
      </c>
      <c r="B4352" s="165">
        <f t="shared" si="1871"/>
        <v>535372.27538024867</v>
      </c>
      <c r="C4352" s="124"/>
      <c r="D4352" s="128">
        <f t="shared" si="1872"/>
        <v>7245.38</v>
      </c>
      <c r="E4352" s="129">
        <f>VLOOKUP(A4351,[1]Plan1!$AY$80:$BA$314,3)</f>
        <v>7276.54</v>
      </c>
      <c r="F4352" s="130">
        <f t="shared" si="1873"/>
        <v>45763</v>
      </c>
      <c r="G4352" s="131">
        <f t="shared" si="1874"/>
        <v>4.3006716003852752E-3</v>
      </c>
      <c r="H4352" s="132">
        <f t="shared" si="1875"/>
        <v>45824</v>
      </c>
      <c r="I4352" s="132">
        <f t="shared" si="1876"/>
        <v>45824</v>
      </c>
      <c r="J4352" s="133">
        <f t="shared" si="1877"/>
        <v>22</v>
      </c>
      <c r="K4352" s="133">
        <f t="shared" si="1878"/>
        <v>14</v>
      </c>
      <c r="L4352" s="124">
        <f t="shared" si="1879"/>
        <v>1.0027346500000001</v>
      </c>
      <c r="M4352" s="134">
        <f t="shared" si="1880"/>
        <v>1.0043006699999999</v>
      </c>
      <c r="N4352" s="134">
        <f t="shared" si="1881"/>
        <v>1.9582055368835083</v>
      </c>
      <c r="O4352" s="124">
        <f t="shared" si="1882"/>
        <v>1.96356054</v>
      </c>
      <c r="P4352" s="124"/>
      <c r="Q4352" s="125"/>
      <c r="R4352" s="126"/>
      <c r="S4352" s="124"/>
      <c r="T4352" s="135">
        <f t="shared" si="1870"/>
        <v>7.9699999999999993E-2</v>
      </c>
      <c r="U4352" s="125">
        <f t="shared" si="1883"/>
        <v>1812</v>
      </c>
      <c r="V4352" s="125">
        <v>252</v>
      </c>
      <c r="W4352" s="134">
        <f t="shared" si="1884"/>
        <v>1.7356620089999999</v>
      </c>
      <c r="X4352" s="18"/>
      <c r="Y4352" s="123">
        <f t="shared" si="1885"/>
        <v>67054.222907000003</v>
      </c>
      <c r="Z4352" s="123">
        <f t="shared" si="1886"/>
        <v>106220.34486457877</v>
      </c>
      <c r="AA4352" s="123">
        <f t="shared" si="1887"/>
        <v>1341.0844581400002</v>
      </c>
      <c r="AB4352" s="123">
        <f t="shared" si="1888"/>
        <v>59588.852756687331</v>
      </c>
      <c r="AC4352" s="123">
        <f t="shared" si="1889"/>
        <v>234204.5049864061</v>
      </c>
      <c r="AD4352" s="150">
        <f t="shared" si="1890"/>
        <v>87053.852995000008</v>
      </c>
      <c r="AE4352" s="150">
        <f t="shared" si="1891"/>
        <v>135823.48560533923</v>
      </c>
      <c r="AF4352" s="150">
        <f t="shared" si="1892"/>
        <v>1741.0770599000002</v>
      </c>
      <c r="AG4352" s="150">
        <f t="shared" si="1893"/>
        <v>76549.354733603352</v>
      </c>
      <c r="AH4352" s="150">
        <f t="shared" si="1894"/>
        <v>301167.7703938426</v>
      </c>
    </row>
    <row r="4353" spans="1:34" ht="15.75" x14ac:dyDescent="0.2">
      <c r="A4353" s="127">
        <f t="shared" si="1869"/>
        <v>45813</v>
      </c>
      <c r="B4353" s="165">
        <f t="shared" si="1871"/>
        <v>535621.51815012994</v>
      </c>
      <c r="C4353" s="124"/>
      <c r="D4353" s="128">
        <f t="shared" si="1872"/>
        <v>7245.38</v>
      </c>
      <c r="E4353" s="129">
        <f>VLOOKUP(A4352,[1]Plan1!$AY$80:$BA$314,3)</f>
        <v>7276.54</v>
      </c>
      <c r="F4353" s="130">
        <f t="shared" si="1873"/>
        <v>45763</v>
      </c>
      <c r="G4353" s="131">
        <f t="shared" si="1874"/>
        <v>4.3006716003852752E-3</v>
      </c>
      <c r="H4353" s="132">
        <f t="shared" si="1875"/>
        <v>45824</v>
      </c>
      <c r="I4353" s="132">
        <f t="shared" si="1876"/>
        <v>45824</v>
      </c>
      <c r="J4353" s="133">
        <f t="shared" si="1877"/>
        <v>22</v>
      </c>
      <c r="K4353" s="133">
        <f t="shared" si="1878"/>
        <v>15</v>
      </c>
      <c r="L4353" s="124">
        <f t="shared" si="1879"/>
        <v>1.00293027</v>
      </c>
      <c r="M4353" s="134">
        <f t="shared" si="1880"/>
        <v>1.0043006699999999</v>
      </c>
      <c r="N4353" s="134">
        <f t="shared" si="1881"/>
        <v>1.9582055368835083</v>
      </c>
      <c r="O4353" s="124">
        <f t="shared" si="1882"/>
        <v>1.9639435999999999</v>
      </c>
      <c r="P4353" s="124"/>
      <c r="Q4353" s="125"/>
      <c r="R4353" s="126"/>
      <c r="S4353" s="124"/>
      <c r="T4353" s="135">
        <f t="shared" si="1870"/>
        <v>7.9699999999999993E-2</v>
      </c>
      <c r="U4353" s="125">
        <f t="shared" si="1883"/>
        <v>1813</v>
      </c>
      <c r="V4353" s="125">
        <v>252</v>
      </c>
      <c r="W4353" s="134">
        <f t="shared" si="1884"/>
        <v>1.7361902490000001</v>
      </c>
      <c r="X4353" s="18"/>
      <c r="Y4353" s="123">
        <f t="shared" si="1885"/>
        <v>67054.222907000003</v>
      </c>
      <c r="Z4353" s="123">
        <f t="shared" si="1886"/>
        <v>106306.89355778428</v>
      </c>
      <c r="AA4353" s="123">
        <f t="shared" si="1887"/>
        <v>1341.0844581400002</v>
      </c>
      <c r="AB4353" s="123">
        <f t="shared" si="1888"/>
        <v>59611.204164323011</v>
      </c>
      <c r="AC4353" s="123">
        <f t="shared" si="1889"/>
        <v>234313.40508724729</v>
      </c>
      <c r="AD4353" s="150">
        <f t="shared" si="1890"/>
        <v>87053.852995000008</v>
      </c>
      <c r="AE4353" s="150">
        <f t="shared" si="1891"/>
        <v>135934.81032338095</v>
      </c>
      <c r="AF4353" s="150">
        <f t="shared" si="1892"/>
        <v>1741.0770599000002</v>
      </c>
      <c r="AG4353" s="150">
        <f t="shared" si="1893"/>
        <v>76578.37268460168</v>
      </c>
      <c r="AH4353" s="150">
        <f t="shared" si="1894"/>
        <v>301308.11306288262</v>
      </c>
    </row>
    <row r="4354" spans="1:34" ht="15.75" x14ac:dyDescent="0.2">
      <c r="A4354" s="127">
        <f t="shared" si="1869"/>
        <v>45814</v>
      </c>
      <c r="B4354" s="165">
        <f t="shared" si="1871"/>
        <v>535870.86266319919</v>
      </c>
      <c r="C4354" s="124"/>
      <c r="D4354" s="128">
        <f t="shared" si="1872"/>
        <v>7245.38</v>
      </c>
      <c r="E4354" s="129">
        <f>VLOOKUP(A4353,[1]Plan1!$AY$80:$BA$314,3)</f>
        <v>7276.54</v>
      </c>
      <c r="F4354" s="130">
        <f t="shared" si="1873"/>
        <v>45763</v>
      </c>
      <c r="G4354" s="131">
        <f t="shared" si="1874"/>
        <v>4.3006716003852752E-3</v>
      </c>
      <c r="H4354" s="132">
        <f t="shared" si="1875"/>
        <v>45824</v>
      </c>
      <c r="I4354" s="132">
        <f t="shared" si="1876"/>
        <v>45824</v>
      </c>
      <c r="J4354" s="133">
        <f t="shared" si="1877"/>
        <v>22</v>
      </c>
      <c r="K4354" s="133">
        <f t="shared" si="1878"/>
        <v>16</v>
      </c>
      <c r="L4354" s="124">
        <f t="shared" si="1879"/>
        <v>1.0031259299999999</v>
      </c>
      <c r="M4354" s="134">
        <f t="shared" si="1880"/>
        <v>1.0043006699999999</v>
      </c>
      <c r="N4354" s="134">
        <f t="shared" si="1881"/>
        <v>1.9582055368835083</v>
      </c>
      <c r="O4354" s="124">
        <f t="shared" si="1882"/>
        <v>1.9643267499999999</v>
      </c>
      <c r="P4354" s="124"/>
      <c r="Q4354" s="125"/>
      <c r="R4354" s="126"/>
      <c r="S4354" s="124"/>
      <c r="T4354" s="135">
        <f t="shared" si="1870"/>
        <v>7.9699999999999993E-2</v>
      </c>
      <c r="U4354" s="125">
        <f t="shared" si="1883"/>
        <v>1814</v>
      </c>
      <c r="V4354" s="125">
        <v>252</v>
      </c>
      <c r="W4354" s="134">
        <f t="shared" si="1884"/>
        <v>1.7367186489999999</v>
      </c>
      <c r="X4354" s="18"/>
      <c r="Y4354" s="123">
        <f t="shared" si="1885"/>
        <v>67054.222907000003</v>
      </c>
      <c r="Z4354" s="123">
        <f t="shared" si="1886"/>
        <v>106393.48675287563</v>
      </c>
      <c r="AA4354" s="123">
        <f t="shared" si="1887"/>
        <v>1341.0844581400002</v>
      </c>
      <c r="AB4354" s="123">
        <f t="shared" si="1888"/>
        <v>59633.555571958677</v>
      </c>
      <c r="AC4354" s="123">
        <f t="shared" si="1889"/>
        <v>234422.3496899743</v>
      </c>
      <c r="AD4354" s="150">
        <f t="shared" si="1890"/>
        <v>87053.852995000008</v>
      </c>
      <c r="AE4354" s="150">
        <f t="shared" si="1891"/>
        <v>136046.19228272483</v>
      </c>
      <c r="AF4354" s="150">
        <f t="shared" si="1892"/>
        <v>1741.0770599000002</v>
      </c>
      <c r="AG4354" s="150">
        <f t="shared" si="1893"/>
        <v>76607.390635600008</v>
      </c>
      <c r="AH4354" s="150">
        <f t="shared" si="1894"/>
        <v>301448.51297322486</v>
      </c>
    </row>
    <row r="4355" spans="1:34" ht="15.75" x14ac:dyDescent="0.2">
      <c r="A4355" s="127">
        <f t="shared" si="1869"/>
        <v>45815</v>
      </c>
      <c r="B4355" s="165">
        <f t="shared" si="1871"/>
        <v>536120.30110835074</v>
      </c>
      <c r="C4355" s="124"/>
      <c r="D4355" s="128">
        <f t="shared" si="1872"/>
        <v>7245.38</v>
      </c>
      <c r="E4355" s="129">
        <f>VLOOKUP(A4354,[1]Plan1!$AY$80:$BA$314,3)</f>
        <v>7276.54</v>
      </c>
      <c r="F4355" s="130">
        <f t="shared" si="1873"/>
        <v>45763</v>
      </c>
      <c r="G4355" s="131">
        <f t="shared" si="1874"/>
        <v>4.3006716003852752E-3</v>
      </c>
      <c r="H4355" s="132">
        <f t="shared" si="1875"/>
        <v>45824</v>
      </c>
      <c r="I4355" s="132">
        <f t="shared" si="1876"/>
        <v>45824</v>
      </c>
      <c r="J4355" s="133">
        <f t="shared" si="1877"/>
        <v>22</v>
      </c>
      <c r="K4355" s="133">
        <f t="shared" si="1878"/>
        <v>17</v>
      </c>
      <c r="L4355" s="124">
        <f t="shared" si="1879"/>
        <v>1.0033216199999999</v>
      </c>
      <c r="M4355" s="134">
        <f t="shared" si="1880"/>
        <v>1.0043006699999999</v>
      </c>
      <c r="N4355" s="134">
        <f t="shared" si="1881"/>
        <v>1.9582055368835083</v>
      </c>
      <c r="O4355" s="124">
        <f t="shared" si="1882"/>
        <v>1.96470995</v>
      </c>
      <c r="P4355" s="124"/>
      <c r="Q4355" s="125"/>
      <c r="R4355" s="126"/>
      <c r="S4355" s="124"/>
      <c r="T4355" s="135">
        <f t="shared" si="1870"/>
        <v>7.9699999999999993E-2</v>
      </c>
      <c r="U4355" s="125">
        <f t="shared" si="1883"/>
        <v>1815</v>
      </c>
      <c r="V4355" s="125">
        <v>252</v>
      </c>
      <c r="W4355" s="134">
        <f t="shared" si="1884"/>
        <v>1.73724721</v>
      </c>
      <c r="X4355" s="18"/>
      <c r="Y4355" s="123">
        <f t="shared" si="1885"/>
        <v>67054.222907000003</v>
      </c>
      <c r="Z4355" s="123">
        <f t="shared" si="1886"/>
        <v>106480.1210333201</v>
      </c>
      <c r="AA4355" s="123">
        <f t="shared" si="1887"/>
        <v>1341.0844581400002</v>
      </c>
      <c r="AB4355" s="123">
        <f t="shared" si="1888"/>
        <v>59655.906979594336</v>
      </c>
      <c r="AC4355" s="123">
        <f t="shared" si="1889"/>
        <v>234531.33537805441</v>
      </c>
      <c r="AD4355" s="150">
        <f t="shared" si="1890"/>
        <v>87053.852995000008</v>
      </c>
      <c r="AE4355" s="150">
        <f t="shared" si="1891"/>
        <v>136157.62708879792</v>
      </c>
      <c r="AF4355" s="150">
        <f t="shared" si="1892"/>
        <v>1741.0770599000002</v>
      </c>
      <c r="AG4355" s="150">
        <f t="shared" si="1893"/>
        <v>76636.408586598336</v>
      </c>
      <c r="AH4355" s="150">
        <f t="shared" si="1894"/>
        <v>301588.96573029627</v>
      </c>
    </row>
    <row r="4356" spans="1:34" ht="15.75" x14ac:dyDescent="0.2">
      <c r="A4356" s="127">
        <f t="shared" si="1869"/>
        <v>45816</v>
      </c>
      <c r="B4356" s="165">
        <f t="shared" si="1871"/>
        <v>536171.67046698462</v>
      </c>
      <c r="C4356" s="124"/>
      <c r="D4356" s="128">
        <f t="shared" si="1872"/>
        <v>7245.38</v>
      </c>
      <c r="E4356" s="129">
        <f>VLOOKUP(A4355,[1]Plan1!$AY$80:$BA$314,3)</f>
        <v>7276.54</v>
      </c>
      <c r="F4356" s="130">
        <f t="shared" si="1873"/>
        <v>45763</v>
      </c>
      <c r="G4356" s="131">
        <f t="shared" si="1874"/>
        <v>4.3006716003852752E-3</v>
      </c>
      <c r="H4356" s="132">
        <f t="shared" si="1875"/>
        <v>45824</v>
      </c>
      <c r="I4356" s="132">
        <f t="shared" si="1876"/>
        <v>45824</v>
      </c>
      <c r="J4356" s="133">
        <f t="shared" si="1877"/>
        <v>22</v>
      </c>
      <c r="K4356" s="133">
        <f t="shared" si="1878"/>
        <v>17</v>
      </c>
      <c r="L4356" s="124">
        <f t="shared" si="1879"/>
        <v>1.0033216199999999</v>
      </c>
      <c r="M4356" s="134">
        <f t="shared" si="1880"/>
        <v>1.0043006699999999</v>
      </c>
      <c r="N4356" s="134">
        <f t="shared" si="1881"/>
        <v>1.9582055368835083</v>
      </c>
      <c r="O4356" s="124">
        <f t="shared" si="1882"/>
        <v>1.96470995</v>
      </c>
      <c r="P4356" s="124"/>
      <c r="Q4356" s="125"/>
      <c r="R4356" s="126"/>
      <c r="S4356" s="124"/>
      <c r="T4356" s="135">
        <f t="shared" si="1870"/>
        <v>7.9699999999999993E-2</v>
      </c>
      <c r="U4356" s="125">
        <f t="shared" si="1883"/>
        <v>1815</v>
      </c>
      <c r="V4356" s="125">
        <v>252</v>
      </c>
      <c r="W4356" s="134">
        <f t="shared" si="1884"/>
        <v>1.73724721</v>
      </c>
      <c r="X4356" s="18"/>
      <c r="Y4356" s="123">
        <f t="shared" si="1885"/>
        <v>67054.222907000003</v>
      </c>
      <c r="Z4356" s="123">
        <f t="shared" si="1886"/>
        <v>106480.1210333201</v>
      </c>
      <c r="AA4356" s="123">
        <f t="shared" si="1887"/>
        <v>1341.0844581400002</v>
      </c>
      <c r="AB4356" s="123">
        <f t="shared" si="1888"/>
        <v>59678.258387230002</v>
      </c>
      <c r="AC4356" s="123">
        <f t="shared" si="1889"/>
        <v>234553.68678569008</v>
      </c>
      <c r="AD4356" s="150">
        <f t="shared" si="1890"/>
        <v>87053.852995000008</v>
      </c>
      <c r="AE4356" s="150">
        <f t="shared" si="1891"/>
        <v>136157.62708879792</v>
      </c>
      <c r="AF4356" s="150">
        <f t="shared" si="1892"/>
        <v>1741.0770599000002</v>
      </c>
      <c r="AG4356" s="150">
        <f t="shared" si="1893"/>
        <v>76665.426537596664</v>
      </c>
      <c r="AH4356" s="150">
        <f t="shared" si="1894"/>
        <v>301617.9836812946</v>
      </c>
    </row>
    <row r="4357" spans="1:34" ht="15.75" x14ac:dyDescent="0.2">
      <c r="A4357" s="127">
        <f t="shared" si="1869"/>
        <v>45817</v>
      </c>
      <c r="B4357" s="165">
        <f t="shared" si="1871"/>
        <v>536223.03982561873</v>
      </c>
      <c r="C4357" s="124"/>
      <c r="D4357" s="128">
        <f t="shared" si="1872"/>
        <v>7245.38</v>
      </c>
      <c r="E4357" s="129">
        <f>VLOOKUP(A4356,[1]Plan1!$AY$80:$BA$314,3)</f>
        <v>7276.54</v>
      </c>
      <c r="F4357" s="130">
        <f t="shared" si="1873"/>
        <v>45763</v>
      </c>
      <c r="G4357" s="131">
        <f t="shared" si="1874"/>
        <v>4.3006716003852752E-3</v>
      </c>
      <c r="H4357" s="132">
        <f t="shared" si="1875"/>
        <v>45824</v>
      </c>
      <c r="I4357" s="132">
        <f t="shared" si="1876"/>
        <v>45824</v>
      </c>
      <c r="J4357" s="133">
        <f t="shared" si="1877"/>
        <v>22</v>
      </c>
      <c r="K4357" s="133">
        <f t="shared" si="1878"/>
        <v>17</v>
      </c>
      <c r="L4357" s="124">
        <f t="shared" si="1879"/>
        <v>1.0033216199999999</v>
      </c>
      <c r="M4357" s="134">
        <f t="shared" si="1880"/>
        <v>1.0043006699999999</v>
      </c>
      <c r="N4357" s="134">
        <f t="shared" si="1881"/>
        <v>1.9582055368835083</v>
      </c>
      <c r="O4357" s="124">
        <f t="shared" si="1882"/>
        <v>1.96470995</v>
      </c>
      <c r="P4357" s="124"/>
      <c r="Q4357" s="125"/>
      <c r="R4357" s="126"/>
      <c r="S4357" s="124"/>
      <c r="T4357" s="135">
        <f t="shared" si="1870"/>
        <v>7.9699999999999993E-2</v>
      </c>
      <c r="U4357" s="125">
        <f t="shared" si="1883"/>
        <v>1815</v>
      </c>
      <c r="V4357" s="125">
        <v>252</v>
      </c>
      <c r="W4357" s="134">
        <f t="shared" si="1884"/>
        <v>1.73724721</v>
      </c>
      <c r="X4357" s="18"/>
      <c r="Y4357" s="123">
        <f t="shared" si="1885"/>
        <v>67054.222907000003</v>
      </c>
      <c r="Z4357" s="123">
        <f t="shared" si="1886"/>
        <v>106480.1210333201</v>
      </c>
      <c r="AA4357" s="123">
        <f t="shared" si="1887"/>
        <v>1341.0844581400002</v>
      </c>
      <c r="AB4357" s="123">
        <f t="shared" si="1888"/>
        <v>59700.609794865668</v>
      </c>
      <c r="AC4357" s="123">
        <f t="shared" si="1889"/>
        <v>234576.03819332574</v>
      </c>
      <c r="AD4357" s="150">
        <f t="shared" si="1890"/>
        <v>87053.852995000008</v>
      </c>
      <c r="AE4357" s="150">
        <f t="shared" si="1891"/>
        <v>136157.62708879792</v>
      </c>
      <c r="AF4357" s="150">
        <f t="shared" si="1892"/>
        <v>1741.0770599000002</v>
      </c>
      <c r="AG4357" s="150">
        <f t="shared" si="1893"/>
        <v>76694.444488595007</v>
      </c>
      <c r="AH4357" s="150">
        <f t="shared" si="1894"/>
        <v>301647.00163229299</v>
      </c>
    </row>
    <row r="4358" spans="1:34" ht="15.75" x14ac:dyDescent="0.2">
      <c r="A4358" s="127">
        <f t="shared" si="1869"/>
        <v>45818</v>
      </c>
      <c r="B4358" s="165">
        <f t="shared" si="1871"/>
        <v>536472.57852192968</v>
      </c>
      <c r="C4358" s="124"/>
      <c r="D4358" s="128">
        <f t="shared" si="1872"/>
        <v>7245.38</v>
      </c>
      <c r="E4358" s="129">
        <f>VLOOKUP(A4357,[1]Plan1!$AY$80:$BA$314,3)</f>
        <v>7276.54</v>
      </c>
      <c r="F4358" s="130">
        <f t="shared" si="1873"/>
        <v>45763</v>
      </c>
      <c r="G4358" s="131">
        <f t="shared" si="1874"/>
        <v>4.3006716003852752E-3</v>
      </c>
      <c r="H4358" s="132">
        <f t="shared" si="1875"/>
        <v>45824</v>
      </c>
      <c r="I4358" s="132">
        <f t="shared" si="1876"/>
        <v>45824</v>
      </c>
      <c r="J4358" s="133">
        <f t="shared" si="1877"/>
        <v>22</v>
      </c>
      <c r="K4358" s="133">
        <f t="shared" si="1878"/>
        <v>18</v>
      </c>
      <c r="L4358" s="124">
        <f t="shared" si="1879"/>
        <v>1.0035173500000001</v>
      </c>
      <c r="M4358" s="134">
        <f t="shared" si="1880"/>
        <v>1.0043006699999999</v>
      </c>
      <c r="N4358" s="134">
        <f t="shared" si="1881"/>
        <v>1.9582055368835083</v>
      </c>
      <c r="O4358" s="124">
        <f t="shared" si="1882"/>
        <v>1.9650932299999999</v>
      </c>
      <c r="P4358" s="124"/>
      <c r="Q4358" s="125"/>
      <c r="R4358" s="126"/>
      <c r="S4358" s="124"/>
      <c r="T4358" s="135">
        <f t="shared" si="1870"/>
        <v>7.9699999999999993E-2</v>
      </c>
      <c r="U4358" s="125">
        <f t="shared" si="1883"/>
        <v>1816</v>
      </c>
      <c r="V4358" s="125">
        <v>252</v>
      </c>
      <c r="W4358" s="134">
        <f t="shared" si="1884"/>
        <v>1.737775933</v>
      </c>
      <c r="X4358" s="18"/>
      <c r="Y4358" s="123">
        <f t="shared" si="1885"/>
        <v>67054.222907000003</v>
      </c>
      <c r="Z4358" s="123">
        <f t="shared" si="1886"/>
        <v>106566.79916304571</v>
      </c>
      <c r="AA4358" s="123">
        <f t="shared" si="1887"/>
        <v>1341.0844581400002</v>
      </c>
      <c r="AB4358" s="123">
        <f t="shared" si="1888"/>
        <v>59722.961202501334</v>
      </c>
      <c r="AC4358" s="123">
        <f t="shared" si="1889"/>
        <v>234685.06773068703</v>
      </c>
      <c r="AD4358" s="150">
        <f t="shared" si="1890"/>
        <v>87053.852995000008</v>
      </c>
      <c r="AE4358" s="150">
        <f t="shared" si="1891"/>
        <v>136269.11829674928</v>
      </c>
      <c r="AF4358" s="150">
        <f t="shared" si="1892"/>
        <v>1741.0770599000002</v>
      </c>
      <c r="AG4358" s="150">
        <f t="shared" si="1893"/>
        <v>76723.46243959335</v>
      </c>
      <c r="AH4358" s="150">
        <f t="shared" si="1894"/>
        <v>301787.51079124265</v>
      </c>
    </row>
    <row r="4359" spans="1:34" ht="15.75" x14ac:dyDescent="0.2">
      <c r="A4359" s="127">
        <f t="shared" si="1869"/>
        <v>45819</v>
      </c>
      <c r="B4359" s="165">
        <f t="shared" si="1871"/>
        <v>536722.21502828156</v>
      </c>
      <c r="C4359" s="124"/>
      <c r="D4359" s="128">
        <f t="shared" si="1872"/>
        <v>7245.38</v>
      </c>
      <c r="E4359" s="129">
        <f>VLOOKUP(A4358,[1]Plan1!$AY$80:$BA$314,3)</f>
        <v>7276.54</v>
      </c>
      <c r="F4359" s="130">
        <f t="shared" si="1873"/>
        <v>45763</v>
      </c>
      <c r="G4359" s="131">
        <f t="shared" si="1874"/>
        <v>4.3006716003852752E-3</v>
      </c>
      <c r="H4359" s="132">
        <f t="shared" si="1875"/>
        <v>45824</v>
      </c>
      <c r="I4359" s="132">
        <f t="shared" si="1876"/>
        <v>45824</v>
      </c>
      <c r="J4359" s="133">
        <f t="shared" si="1877"/>
        <v>22</v>
      </c>
      <c r="K4359" s="133">
        <f t="shared" si="1878"/>
        <v>19</v>
      </c>
      <c r="L4359" s="124">
        <f t="shared" si="1879"/>
        <v>1.00371312</v>
      </c>
      <c r="M4359" s="134">
        <f t="shared" si="1880"/>
        <v>1.0043006699999999</v>
      </c>
      <c r="N4359" s="134">
        <f t="shared" si="1881"/>
        <v>1.9582055368835083</v>
      </c>
      <c r="O4359" s="124">
        <f t="shared" si="1882"/>
        <v>1.96547658</v>
      </c>
      <c r="P4359" s="124"/>
      <c r="Q4359" s="125"/>
      <c r="R4359" s="126"/>
      <c r="S4359" s="124"/>
      <c r="T4359" s="135">
        <f t="shared" si="1870"/>
        <v>7.9699999999999993E-2</v>
      </c>
      <c r="U4359" s="125">
        <f t="shared" si="1883"/>
        <v>1817</v>
      </c>
      <c r="V4359" s="125">
        <v>252</v>
      </c>
      <c r="W4359" s="134">
        <f t="shared" si="1884"/>
        <v>1.7383048160000001</v>
      </c>
      <c r="X4359" s="18"/>
      <c r="Y4359" s="123">
        <f t="shared" si="1885"/>
        <v>67054.222907000003</v>
      </c>
      <c r="Z4359" s="123">
        <f t="shared" si="1886"/>
        <v>106653.52007432128</v>
      </c>
      <c r="AA4359" s="123">
        <f t="shared" si="1887"/>
        <v>1341.0844581400002</v>
      </c>
      <c r="AB4359" s="123">
        <f t="shared" si="1888"/>
        <v>59745.312610137007</v>
      </c>
      <c r="AC4359" s="123">
        <f t="shared" si="1889"/>
        <v>234794.1400495983</v>
      </c>
      <c r="AD4359" s="150">
        <f t="shared" si="1890"/>
        <v>87053.852995000008</v>
      </c>
      <c r="AE4359" s="150">
        <f t="shared" si="1891"/>
        <v>136380.66453319159</v>
      </c>
      <c r="AF4359" s="150">
        <f t="shared" si="1892"/>
        <v>1741.0770599000002</v>
      </c>
      <c r="AG4359" s="150">
        <f t="shared" si="1893"/>
        <v>76752.480390591678</v>
      </c>
      <c r="AH4359" s="150">
        <f t="shared" si="1894"/>
        <v>301928.07497868332</v>
      </c>
    </row>
    <row r="4360" spans="1:34" ht="15.75" x14ac:dyDescent="0.2">
      <c r="A4360" s="127">
        <f t="shared" si="1869"/>
        <v>45820</v>
      </c>
      <c r="B4360" s="165">
        <f t="shared" si="1871"/>
        <v>536971.9536498934</v>
      </c>
      <c r="C4360" s="124"/>
      <c r="D4360" s="128">
        <f t="shared" si="1872"/>
        <v>7245.38</v>
      </c>
      <c r="E4360" s="129">
        <f>VLOOKUP(A4359,[1]Plan1!$AY$80:$BA$314,3)</f>
        <v>7276.54</v>
      </c>
      <c r="F4360" s="130">
        <f t="shared" si="1873"/>
        <v>45763</v>
      </c>
      <c r="G4360" s="131">
        <f t="shared" si="1874"/>
        <v>4.3006716003852752E-3</v>
      </c>
      <c r="H4360" s="132">
        <f t="shared" si="1875"/>
        <v>45824</v>
      </c>
      <c r="I4360" s="132">
        <f t="shared" si="1876"/>
        <v>45824</v>
      </c>
      <c r="J4360" s="133">
        <f t="shared" si="1877"/>
        <v>22</v>
      </c>
      <c r="K4360" s="133">
        <f t="shared" si="1878"/>
        <v>20</v>
      </c>
      <c r="L4360" s="124">
        <f t="shared" si="1879"/>
        <v>1.0039089299999999</v>
      </c>
      <c r="M4360" s="134">
        <f t="shared" si="1880"/>
        <v>1.0043006699999999</v>
      </c>
      <c r="N4360" s="134">
        <f t="shared" si="1881"/>
        <v>1.9582055368835083</v>
      </c>
      <c r="O4360" s="124">
        <f t="shared" si="1882"/>
        <v>1.96586002</v>
      </c>
      <c r="P4360" s="124"/>
      <c r="Q4360" s="125"/>
      <c r="R4360" s="126"/>
      <c r="S4360" s="124"/>
      <c r="T4360" s="135">
        <f t="shared" si="1870"/>
        <v>7.9699999999999993E-2</v>
      </c>
      <c r="U4360" s="125">
        <f t="shared" si="1883"/>
        <v>1818</v>
      </c>
      <c r="V4360" s="125">
        <v>252</v>
      </c>
      <c r="W4360" s="134">
        <f t="shared" si="1884"/>
        <v>1.73883386</v>
      </c>
      <c r="X4360" s="18"/>
      <c r="Y4360" s="123">
        <f t="shared" si="1885"/>
        <v>67054.222907000003</v>
      </c>
      <c r="Z4360" s="123">
        <f t="shared" si="1886"/>
        <v>106740.28565022483</v>
      </c>
      <c r="AA4360" s="123">
        <f t="shared" si="1887"/>
        <v>1341.0844581400002</v>
      </c>
      <c r="AB4360" s="123">
        <f t="shared" si="1888"/>
        <v>59767.664017772673</v>
      </c>
      <c r="AC4360" s="123">
        <f t="shared" si="1889"/>
        <v>234903.25703313749</v>
      </c>
      <c r="AD4360" s="150">
        <f t="shared" si="1890"/>
        <v>87053.852995000008</v>
      </c>
      <c r="AE4360" s="150">
        <f t="shared" si="1891"/>
        <v>136492.26822026586</v>
      </c>
      <c r="AF4360" s="150">
        <f t="shared" si="1892"/>
        <v>1741.0770599000002</v>
      </c>
      <c r="AG4360" s="150">
        <f t="shared" si="1893"/>
        <v>76781.498341590006</v>
      </c>
      <c r="AH4360" s="150">
        <f t="shared" si="1894"/>
        <v>302068.69661675591</v>
      </c>
    </row>
    <row r="4361" spans="1:34" ht="15.75" x14ac:dyDescent="0.2">
      <c r="A4361" s="127">
        <f t="shared" si="1869"/>
        <v>45821</v>
      </c>
      <c r="B4361" s="165">
        <f t="shared" si="1871"/>
        <v>537221.79038125626</v>
      </c>
      <c r="C4361" s="124"/>
      <c r="D4361" s="128">
        <f t="shared" si="1872"/>
        <v>7245.38</v>
      </c>
      <c r="E4361" s="129">
        <f>VLOOKUP(A4360,[1]Plan1!$AY$80:$BA$314,3)</f>
        <v>7276.54</v>
      </c>
      <c r="F4361" s="130">
        <f t="shared" si="1873"/>
        <v>45763</v>
      </c>
      <c r="G4361" s="131">
        <f t="shared" si="1874"/>
        <v>4.3006716003852752E-3</v>
      </c>
      <c r="H4361" s="132">
        <f t="shared" si="1875"/>
        <v>45824</v>
      </c>
      <c r="I4361" s="132">
        <f t="shared" si="1876"/>
        <v>45824</v>
      </c>
      <c r="J4361" s="133">
        <f t="shared" si="1877"/>
        <v>22</v>
      </c>
      <c r="K4361" s="133">
        <f t="shared" si="1878"/>
        <v>21</v>
      </c>
      <c r="L4361" s="124">
        <f t="shared" si="1879"/>
        <v>1.00410478</v>
      </c>
      <c r="M4361" s="134">
        <f t="shared" si="1880"/>
        <v>1.0043006699999999</v>
      </c>
      <c r="N4361" s="134">
        <f t="shared" si="1881"/>
        <v>1.9582055368835083</v>
      </c>
      <c r="O4361" s="124">
        <f t="shared" si="1882"/>
        <v>1.9662435300000001</v>
      </c>
      <c r="P4361" s="124"/>
      <c r="Q4361" s="125"/>
      <c r="R4361" s="126"/>
      <c r="S4361" s="124"/>
      <c r="T4361" s="135">
        <f t="shared" si="1870"/>
        <v>7.9699999999999993E-2</v>
      </c>
      <c r="U4361" s="125">
        <f t="shared" si="1883"/>
        <v>1819</v>
      </c>
      <c r="V4361" s="125">
        <v>252</v>
      </c>
      <c r="W4361" s="134">
        <f t="shared" si="1884"/>
        <v>1.739363065</v>
      </c>
      <c r="X4361" s="18"/>
      <c r="Y4361" s="123">
        <f t="shared" si="1885"/>
        <v>67054.222907000003</v>
      </c>
      <c r="Z4361" s="123">
        <f t="shared" si="1886"/>
        <v>106827.09413876984</v>
      </c>
      <c r="AA4361" s="123">
        <f t="shared" si="1887"/>
        <v>1341.0844581400002</v>
      </c>
      <c r="AB4361" s="123">
        <f t="shared" si="1888"/>
        <v>59790.015425408339</v>
      </c>
      <c r="AC4361" s="123">
        <f t="shared" si="1889"/>
        <v>235012.41692931816</v>
      </c>
      <c r="AD4361" s="150">
        <f t="shared" si="1890"/>
        <v>87053.852995000008</v>
      </c>
      <c r="AE4361" s="150">
        <f t="shared" si="1891"/>
        <v>136603.9271044498</v>
      </c>
      <c r="AF4361" s="150">
        <f t="shared" si="1892"/>
        <v>1741.0770599000002</v>
      </c>
      <c r="AG4361" s="150">
        <f t="shared" si="1893"/>
        <v>76810.516292588349</v>
      </c>
      <c r="AH4361" s="150">
        <f t="shared" si="1894"/>
        <v>302209.37345193815</v>
      </c>
    </row>
    <row r="4362" spans="1:34" ht="15.75" x14ac:dyDescent="0.2">
      <c r="A4362" s="127">
        <f t="shared" si="1869"/>
        <v>45822</v>
      </c>
      <c r="B4362" s="165">
        <f t="shared" si="1871"/>
        <v>537471.72930169106</v>
      </c>
      <c r="C4362" s="124"/>
      <c r="D4362" s="128">
        <f t="shared" si="1872"/>
        <v>7245.38</v>
      </c>
      <c r="E4362" s="129">
        <f>VLOOKUP(A4361,[1]Plan1!$AY$80:$BA$314,3)</f>
        <v>7276.54</v>
      </c>
      <c r="F4362" s="130">
        <f t="shared" si="1873"/>
        <v>45763</v>
      </c>
      <c r="G4362" s="131">
        <f t="shared" si="1874"/>
        <v>4.3006716003852752E-3</v>
      </c>
      <c r="H4362" s="132">
        <f t="shared" si="1875"/>
        <v>45824</v>
      </c>
      <c r="I4362" s="132">
        <f t="shared" si="1876"/>
        <v>45824</v>
      </c>
      <c r="J4362" s="133">
        <f t="shared" si="1877"/>
        <v>22</v>
      </c>
      <c r="K4362" s="133">
        <f t="shared" si="1878"/>
        <v>22</v>
      </c>
      <c r="L4362" s="124">
        <f t="shared" si="1879"/>
        <v>1.0043006699999999</v>
      </c>
      <c r="M4362" s="134">
        <f t="shared" si="1880"/>
        <v>1.0043006699999999</v>
      </c>
      <c r="N4362" s="134">
        <f t="shared" si="1881"/>
        <v>1.9582055368835083</v>
      </c>
      <c r="O4362" s="124">
        <f t="shared" si="1882"/>
        <v>1.96662713</v>
      </c>
      <c r="P4362" s="124"/>
      <c r="Q4362" s="125"/>
      <c r="R4362" s="126"/>
      <c r="S4362" s="124"/>
      <c r="T4362" s="135">
        <f t="shared" si="1870"/>
        <v>7.9699999999999993E-2</v>
      </c>
      <c r="U4362" s="125">
        <f t="shared" si="1883"/>
        <v>1820</v>
      </c>
      <c r="V4362" s="125">
        <v>252</v>
      </c>
      <c r="W4362" s="134">
        <f t="shared" si="1884"/>
        <v>1.7398924309999999</v>
      </c>
      <c r="X4362" s="18"/>
      <c r="Y4362" s="123">
        <f t="shared" si="1885"/>
        <v>67054.222907000003</v>
      </c>
      <c r="Z4362" s="123">
        <f t="shared" si="1886"/>
        <v>106913.9473242277</v>
      </c>
      <c r="AA4362" s="123">
        <f t="shared" si="1887"/>
        <v>1341.0844581400002</v>
      </c>
      <c r="AB4362" s="123">
        <f t="shared" si="1888"/>
        <v>59812.366833044005</v>
      </c>
      <c r="AC4362" s="123">
        <f t="shared" si="1889"/>
        <v>235121.6215224117</v>
      </c>
      <c r="AD4362" s="150">
        <f t="shared" si="1890"/>
        <v>87053.852995000008</v>
      </c>
      <c r="AE4362" s="150">
        <f t="shared" si="1891"/>
        <v>136715.64348079264</v>
      </c>
      <c r="AF4362" s="150">
        <f t="shared" si="1892"/>
        <v>1741.0770599000002</v>
      </c>
      <c r="AG4362" s="150">
        <f t="shared" si="1893"/>
        <v>76839.534243586677</v>
      </c>
      <c r="AH4362" s="150">
        <f t="shared" si="1894"/>
        <v>302350.10777927935</v>
      </c>
    </row>
    <row r="4363" spans="1:34" ht="15.75" x14ac:dyDescent="0.2">
      <c r="A4363" s="127">
        <f t="shared" ref="A4363:A4426" si="1895">(A4362+1)</f>
        <v>45823</v>
      </c>
      <c r="B4363" s="165">
        <f t="shared" si="1871"/>
        <v>537523.09866032505</v>
      </c>
      <c r="C4363" s="124"/>
      <c r="D4363" s="128">
        <f t="shared" si="1872"/>
        <v>7245.38</v>
      </c>
      <c r="E4363" s="129">
        <f>VLOOKUP(A4362,[1]Plan1!$AY$80:$BA$314,3)</f>
        <v>7276.54</v>
      </c>
      <c r="F4363" s="130">
        <f t="shared" si="1873"/>
        <v>45763</v>
      </c>
      <c r="G4363" s="131">
        <f t="shared" si="1874"/>
        <v>4.3006716003852752E-3</v>
      </c>
      <c r="H4363" s="132">
        <f t="shared" si="1875"/>
        <v>45853</v>
      </c>
      <c r="I4363" s="132">
        <f t="shared" si="1876"/>
        <v>45824</v>
      </c>
      <c r="J4363" s="133">
        <f t="shared" si="1877"/>
        <v>22</v>
      </c>
      <c r="K4363" s="133">
        <f t="shared" si="1878"/>
        <v>22</v>
      </c>
      <c r="L4363" s="124">
        <f t="shared" si="1879"/>
        <v>1.0043006699999999</v>
      </c>
      <c r="M4363" s="134">
        <f t="shared" si="1880"/>
        <v>1.0043006699999999</v>
      </c>
      <c r="N4363" s="134">
        <f t="shared" si="1881"/>
        <v>1.9582055368835083</v>
      </c>
      <c r="O4363" s="124">
        <f t="shared" si="1882"/>
        <v>1.96662713</v>
      </c>
      <c r="P4363" s="124"/>
      <c r="Q4363" s="125"/>
      <c r="R4363" s="126"/>
      <c r="S4363" s="124"/>
      <c r="T4363" s="135">
        <f t="shared" ref="T4363:T4426" si="1896">(T4362)</f>
        <v>7.9699999999999993E-2</v>
      </c>
      <c r="U4363" s="125">
        <f t="shared" si="1883"/>
        <v>1820</v>
      </c>
      <c r="V4363" s="125">
        <v>252</v>
      </c>
      <c r="W4363" s="134">
        <f t="shared" si="1884"/>
        <v>1.7398924309999999</v>
      </c>
      <c r="X4363" s="18"/>
      <c r="Y4363" s="123">
        <f t="shared" si="1885"/>
        <v>67054.222907000003</v>
      </c>
      <c r="Z4363" s="123">
        <f t="shared" si="1886"/>
        <v>106913.9473242277</v>
      </c>
      <c r="AA4363" s="123">
        <f t="shared" si="1887"/>
        <v>1341.0844581400002</v>
      </c>
      <c r="AB4363" s="123">
        <f t="shared" si="1888"/>
        <v>59834.718240679671</v>
      </c>
      <c r="AC4363" s="123">
        <f t="shared" si="1889"/>
        <v>235143.97293004737</v>
      </c>
      <c r="AD4363" s="150">
        <f t="shared" si="1890"/>
        <v>87053.852995000008</v>
      </c>
      <c r="AE4363" s="150">
        <f t="shared" si="1891"/>
        <v>136715.64348079264</v>
      </c>
      <c r="AF4363" s="150">
        <f t="shared" si="1892"/>
        <v>1741.0770599000002</v>
      </c>
      <c r="AG4363" s="150">
        <f t="shared" si="1893"/>
        <v>76868.552194585005</v>
      </c>
      <c r="AH4363" s="150">
        <f t="shared" si="1894"/>
        <v>302379.12573027768</v>
      </c>
    </row>
    <row r="4364" spans="1:34" ht="15.75" x14ac:dyDescent="0.2">
      <c r="A4364" s="127">
        <f t="shared" si="1895"/>
        <v>45824</v>
      </c>
      <c r="B4364" s="165">
        <f t="shared" si="1871"/>
        <v>537574.46801895904</v>
      </c>
      <c r="C4364" s="124"/>
      <c r="D4364" s="128">
        <f t="shared" si="1872"/>
        <v>7245.38</v>
      </c>
      <c r="E4364" s="129">
        <f>VLOOKUP(A4363,[1]Plan1!$AY$80:$BA$314,3)</f>
        <v>7276.54</v>
      </c>
      <c r="F4364" s="130">
        <f t="shared" si="1873"/>
        <v>45763</v>
      </c>
      <c r="G4364" s="131">
        <f t="shared" si="1874"/>
        <v>4.3006716003852752E-3</v>
      </c>
      <c r="H4364" s="132">
        <f t="shared" si="1875"/>
        <v>45853</v>
      </c>
      <c r="I4364" s="132">
        <f t="shared" si="1876"/>
        <v>45824</v>
      </c>
      <c r="J4364" s="133">
        <f t="shared" si="1877"/>
        <v>22</v>
      </c>
      <c r="K4364" s="133">
        <f t="shared" si="1878"/>
        <v>22</v>
      </c>
      <c r="L4364" s="124">
        <f t="shared" si="1879"/>
        <v>1.0043006699999999</v>
      </c>
      <c r="M4364" s="134">
        <f t="shared" si="1880"/>
        <v>1.0043006699999999</v>
      </c>
      <c r="N4364" s="134">
        <f t="shared" si="1881"/>
        <v>1.9582055368835083</v>
      </c>
      <c r="O4364" s="124">
        <f t="shared" si="1882"/>
        <v>1.96662713</v>
      </c>
      <c r="P4364" s="124"/>
      <c r="Q4364" s="125"/>
      <c r="R4364" s="126"/>
      <c r="S4364" s="124"/>
      <c r="T4364" s="135">
        <f t="shared" si="1896"/>
        <v>7.9699999999999993E-2</v>
      </c>
      <c r="U4364" s="125">
        <f t="shared" si="1883"/>
        <v>1820</v>
      </c>
      <c r="V4364" s="125">
        <v>252</v>
      </c>
      <c r="W4364" s="134">
        <f t="shared" si="1884"/>
        <v>1.7398924309999999</v>
      </c>
      <c r="X4364" s="18"/>
      <c r="Y4364" s="123">
        <f t="shared" si="1885"/>
        <v>67054.222907000003</v>
      </c>
      <c r="Z4364" s="123">
        <f t="shared" si="1886"/>
        <v>106913.9473242277</v>
      </c>
      <c r="AA4364" s="123">
        <f t="shared" si="1887"/>
        <v>1341.0844581400002</v>
      </c>
      <c r="AB4364" s="123">
        <f t="shared" si="1888"/>
        <v>59857.069648315337</v>
      </c>
      <c r="AC4364" s="123">
        <f t="shared" si="1889"/>
        <v>235166.32433768304</v>
      </c>
      <c r="AD4364" s="150">
        <f t="shared" si="1890"/>
        <v>87053.852995000008</v>
      </c>
      <c r="AE4364" s="150">
        <f t="shared" si="1891"/>
        <v>136715.64348079264</v>
      </c>
      <c r="AF4364" s="150">
        <f t="shared" si="1892"/>
        <v>1741.0770599000002</v>
      </c>
      <c r="AG4364" s="150">
        <f t="shared" si="1893"/>
        <v>76897.570145583333</v>
      </c>
      <c r="AH4364" s="150">
        <f t="shared" si="1894"/>
        <v>302408.14368127601</v>
      </c>
    </row>
    <row r="4365" spans="1:34" ht="15.75" x14ac:dyDescent="0.2">
      <c r="A4365" s="127">
        <f t="shared" si="1895"/>
        <v>45825</v>
      </c>
      <c r="B4365" s="165">
        <f t="shared" si="1871"/>
        <v>537832.26352144708</v>
      </c>
      <c r="C4365" s="124"/>
      <c r="D4365" s="128">
        <f t="shared" si="1872"/>
        <v>7245.38</v>
      </c>
      <c r="E4365" s="129">
        <f>VLOOKUP(A4364,[1]Plan1!$AY$80:$BA$314,3)</f>
        <v>7276.54</v>
      </c>
      <c r="F4365" s="130">
        <f t="shared" si="1873"/>
        <v>45763</v>
      </c>
      <c r="G4365" s="131">
        <f t="shared" si="1874"/>
        <v>4.3006716003852752E-3</v>
      </c>
      <c r="H4365" s="132">
        <f t="shared" si="1875"/>
        <v>45853</v>
      </c>
      <c r="I4365" s="132">
        <f t="shared" si="1876"/>
        <v>45853</v>
      </c>
      <c r="J4365" s="133">
        <f t="shared" si="1877"/>
        <v>20</v>
      </c>
      <c r="K4365" s="133">
        <f t="shared" si="1878"/>
        <v>1</v>
      </c>
      <c r="L4365" s="124">
        <f t="shared" si="1879"/>
        <v>1.0002145899999999</v>
      </c>
      <c r="M4365" s="134">
        <f t="shared" si="1880"/>
        <v>1.0043006699999999</v>
      </c>
      <c r="N4365" s="134">
        <f t="shared" si="1881"/>
        <v>1.9666271326898168</v>
      </c>
      <c r="O4365" s="124">
        <f t="shared" si="1882"/>
        <v>1.96704915</v>
      </c>
      <c r="P4365" s="124"/>
      <c r="Q4365" s="125"/>
      <c r="R4365" s="126"/>
      <c r="S4365" s="124"/>
      <c r="T4365" s="135">
        <f t="shared" si="1896"/>
        <v>7.9699999999999993E-2</v>
      </c>
      <c r="U4365" s="125">
        <f t="shared" si="1883"/>
        <v>1821</v>
      </c>
      <c r="V4365" s="125">
        <v>252</v>
      </c>
      <c r="W4365" s="134">
        <f t="shared" si="1884"/>
        <v>1.740421958</v>
      </c>
      <c r="X4365" s="18"/>
      <c r="Y4365" s="123">
        <f t="shared" si="1885"/>
        <v>67054.222907000003</v>
      </c>
      <c r="Z4365" s="123">
        <f t="shared" si="1886"/>
        <v>107004.23693353603</v>
      </c>
      <c r="AA4365" s="123">
        <f t="shared" si="1887"/>
        <v>1341.0844581400002</v>
      </c>
      <c r="AB4365" s="123">
        <f t="shared" si="1888"/>
        <v>59879.421055951003</v>
      </c>
      <c r="AC4365" s="123">
        <f t="shared" si="1889"/>
        <v>235278.96535462703</v>
      </c>
      <c r="AD4365" s="150">
        <f t="shared" si="1890"/>
        <v>87053.852995000008</v>
      </c>
      <c r="AE4365" s="150">
        <f t="shared" si="1891"/>
        <v>136831.78001533839</v>
      </c>
      <c r="AF4365" s="150">
        <f t="shared" si="1892"/>
        <v>1741.0770599000002</v>
      </c>
      <c r="AG4365" s="150">
        <f t="shared" si="1893"/>
        <v>76926.588096581661</v>
      </c>
      <c r="AH4365" s="150">
        <f t="shared" si="1894"/>
        <v>302553.29816682008</v>
      </c>
    </row>
    <row r="4366" spans="1:34" ht="15.75" x14ac:dyDescent="0.2">
      <c r="A4366" s="127">
        <f t="shared" si="1895"/>
        <v>45826</v>
      </c>
      <c r="B4366" s="165">
        <f t="shared" si="1871"/>
        <v>538090.1662380069</v>
      </c>
      <c r="C4366" s="124"/>
      <c r="D4366" s="128">
        <f t="shared" si="1872"/>
        <v>7245.38</v>
      </c>
      <c r="E4366" s="129">
        <f>VLOOKUP(A4365,[1]Plan1!$AY$80:$BA$314,3)</f>
        <v>7276.54</v>
      </c>
      <c r="F4366" s="130">
        <f t="shared" si="1873"/>
        <v>45763</v>
      </c>
      <c r="G4366" s="131">
        <f t="shared" si="1874"/>
        <v>4.3006716003852752E-3</v>
      </c>
      <c r="H4366" s="132">
        <f t="shared" si="1875"/>
        <v>45853</v>
      </c>
      <c r="I4366" s="132">
        <f t="shared" si="1876"/>
        <v>45853</v>
      </c>
      <c r="J4366" s="133">
        <f t="shared" si="1877"/>
        <v>20</v>
      </c>
      <c r="K4366" s="133">
        <f t="shared" si="1878"/>
        <v>2</v>
      </c>
      <c r="L4366" s="124">
        <f t="shared" si="1879"/>
        <v>1.0004292299999999</v>
      </c>
      <c r="M4366" s="134">
        <f t="shared" si="1880"/>
        <v>1.0043006699999999</v>
      </c>
      <c r="N4366" s="134">
        <f t="shared" si="1881"/>
        <v>1.9666271326898168</v>
      </c>
      <c r="O4366" s="124">
        <f t="shared" si="1882"/>
        <v>1.9674712599999999</v>
      </c>
      <c r="P4366" s="124"/>
      <c r="Q4366" s="125"/>
      <c r="R4366" s="126"/>
      <c r="S4366" s="124"/>
      <c r="T4366" s="135">
        <f t="shared" si="1896"/>
        <v>7.9699999999999993E-2</v>
      </c>
      <c r="U4366" s="125">
        <f t="shared" si="1883"/>
        <v>1822</v>
      </c>
      <c r="V4366" s="125">
        <v>252</v>
      </c>
      <c r="W4366" s="134">
        <f t="shared" si="1884"/>
        <v>1.7409516469999999</v>
      </c>
      <c r="X4366" s="18"/>
      <c r="Y4366" s="123">
        <f t="shared" si="1885"/>
        <v>67054.222907000003</v>
      </c>
      <c r="Z4366" s="123">
        <f t="shared" si="1886"/>
        <v>107094.57343766338</v>
      </c>
      <c r="AA4366" s="123">
        <f t="shared" si="1887"/>
        <v>1341.0844581400002</v>
      </c>
      <c r="AB4366" s="123">
        <f t="shared" si="1888"/>
        <v>59901.772463586669</v>
      </c>
      <c r="AC4366" s="123">
        <f t="shared" si="1889"/>
        <v>235391.65326639003</v>
      </c>
      <c r="AD4366" s="150">
        <f t="shared" si="1890"/>
        <v>87053.852995000008</v>
      </c>
      <c r="AE4366" s="150">
        <f t="shared" si="1891"/>
        <v>136947.97686913694</v>
      </c>
      <c r="AF4366" s="150">
        <f t="shared" si="1892"/>
        <v>1741.0770599000002</v>
      </c>
      <c r="AG4366" s="150">
        <f t="shared" si="1893"/>
        <v>76955.606047580019</v>
      </c>
      <c r="AH4366" s="150">
        <f t="shared" si="1894"/>
        <v>302698.51297161693</v>
      </c>
    </row>
    <row r="4367" spans="1:34" ht="15.75" x14ac:dyDescent="0.2">
      <c r="A4367" s="127">
        <f t="shared" si="1895"/>
        <v>45827</v>
      </c>
      <c r="B4367" s="165">
        <f t="shared" si="1871"/>
        <v>538348.179800182</v>
      </c>
      <c r="C4367" s="124"/>
      <c r="D4367" s="128">
        <f t="shared" si="1872"/>
        <v>7245.38</v>
      </c>
      <c r="E4367" s="129">
        <f>VLOOKUP(A4366,[1]Plan1!$AY$80:$BA$314,3)</f>
        <v>7276.54</v>
      </c>
      <c r="F4367" s="130">
        <f t="shared" si="1873"/>
        <v>45763</v>
      </c>
      <c r="G4367" s="131">
        <f t="shared" si="1874"/>
        <v>4.3006716003852752E-3</v>
      </c>
      <c r="H4367" s="132">
        <f t="shared" si="1875"/>
        <v>45853</v>
      </c>
      <c r="I4367" s="132">
        <f t="shared" si="1876"/>
        <v>45853</v>
      </c>
      <c r="J4367" s="133">
        <f t="shared" si="1877"/>
        <v>20</v>
      </c>
      <c r="K4367" s="133">
        <f t="shared" si="1878"/>
        <v>3</v>
      </c>
      <c r="L4367" s="124">
        <f t="shared" si="1879"/>
        <v>1.0006439199999999</v>
      </c>
      <c r="M4367" s="134">
        <f t="shared" si="1880"/>
        <v>1.0043006699999999</v>
      </c>
      <c r="N4367" s="134">
        <f t="shared" si="1881"/>
        <v>1.9666271326898168</v>
      </c>
      <c r="O4367" s="124">
        <f t="shared" si="1882"/>
        <v>1.9678934800000001</v>
      </c>
      <c r="P4367" s="124"/>
      <c r="Q4367" s="125"/>
      <c r="R4367" s="126"/>
      <c r="S4367" s="124"/>
      <c r="T4367" s="135">
        <f t="shared" si="1896"/>
        <v>7.9699999999999993E-2</v>
      </c>
      <c r="U4367" s="125">
        <f t="shared" si="1883"/>
        <v>1823</v>
      </c>
      <c r="V4367" s="125">
        <v>252</v>
      </c>
      <c r="W4367" s="134">
        <f t="shared" si="1884"/>
        <v>1.741481496</v>
      </c>
      <c r="X4367" s="18"/>
      <c r="Y4367" s="123">
        <f t="shared" si="1885"/>
        <v>67054.222907000003</v>
      </c>
      <c r="Z4367" s="123">
        <f t="shared" si="1886"/>
        <v>107184.95842502588</v>
      </c>
      <c r="AA4367" s="123">
        <f t="shared" si="1887"/>
        <v>1341.0844581400002</v>
      </c>
      <c r="AB4367" s="123">
        <f t="shared" si="1888"/>
        <v>59924.123871222335</v>
      </c>
      <c r="AC4367" s="123">
        <f t="shared" si="1889"/>
        <v>235504.38966138821</v>
      </c>
      <c r="AD4367" s="150">
        <f t="shared" si="1890"/>
        <v>87053.852995000008</v>
      </c>
      <c r="AE4367" s="150">
        <f t="shared" si="1891"/>
        <v>137064.23608531538</v>
      </c>
      <c r="AF4367" s="150">
        <f t="shared" si="1892"/>
        <v>1741.0770599000002</v>
      </c>
      <c r="AG4367" s="150">
        <f t="shared" si="1893"/>
        <v>76984.623998578347</v>
      </c>
      <c r="AH4367" s="150">
        <f t="shared" si="1894"/>
        <v>302843.79013879376</v>
      </c>
    </row>
    <row r="4368" spans="1:34" ht="15.75" x14ac:dyDescent="0.2">
      <c r="A4368" s="127">
        <f t="shared" si="1895"/>
        <v>45828</v>
      </c>
      <c r="B4368" s="165">
        <f t="shared" si="1871"/>
        <v>538399.54915881588</v>
      </c>
      <c r="C4368" s="124"/>
      <c r="D4368" s="128">
        <f t="shared" si="1872"/>
        <v>7245.38</v>
      </c>
      <c r="E4368" s="129">
        <f>VLOOKUP(A4367,[1]Plan1!$AY$80:$BA$314,3)</f>
        <v>7276.54</v>
      </c>
      <c r="F4368" s="130">
        <f t="shared" si="1873"/>
        <v>45763</v>
      </c>
      <c r="G4368" s="131">
        <f t="shared" si="1874"/>
        <v>4.3006716003852752E-3</v>
      </c>
      <c r="H4368" s="132">
        <f t="shared" si="1875"/>
        <v>45853</v>
      </c>
      <c r="I4368" s="132">
        <f t="shared" si="1876"/>
        <v>45853</v>
      </c>
      <c r="J4368" s="133">
        <f t="shared" si="1877"/>
        <v>20</v>
      </c>
      <c r="K4368" s="133">
        <f t="shared" si="1878"/>
        <v>3</v>
      </c>
      <c r="L4368" s="124">
        <f t="shared" si="1879"/>
        <v>1.0006439199999999</v>
      </c>
      <c r="M4368" s="134">
        <f t="shared" si="1880"/>
        <v>1.0043006699999999</v>
      </c>
      <c r="N4368" s="134">
        <f t="shared" si="1881"/>
        <v>1.9666271326898168</v>
      </c>
      <c r="O4368" s="124">
        <f t="shared" si="1882"/>
        <v>1.9678934800000001</v>
      </c>
      <c r="P4368" s="124"/>
      <c r="Q4368" s="125"/>
      <c r="R4368" s="126"/>
      <c r="S4368" s="124"/>
      <c r="T4368" s="135">
        <f t="shared" si="1896"/>
        <v>7.9699999999999993E-2</v>
      </c>
      <c r="U4368" s="125">
        <f t="shared" si="1883"/>
        <v>1823</v>
      </c>
      <c r="V4368" s="125">
        <v>252</v>
      </c>
      <c r="W4368" s="134">
        <f t="shared" si="1884"/>
        <v>1.741481496</v>
      </c>
      <c r="X4368" s="18"/>
      <c r="Y4368" s="123">
        <f t="shared" si="1885"/>
        <v>67054.222907000003</v>
      </c>
      <c r="Z4368" s="123">
        <f t="shared" si="1886"/>
        <v>107184.95842502588</v>
      </c>
      <c r="AA4368" s="123">
        <f t="shared" si="1887"/>
        <v>1341.0844581400002</v>
      </c>
      <c r="AB4368" s="123">
        <f t="shared" si="1888"/>
        <v>59946.475278858008</v>
      </c>
      <c r="AC4368" s="123">
        <f t="shared" si="1889"/>
        <v>235526.74106902388</v>
      </c>
      <c r="AD4368" s="150">
        <f t="shared" si="1890"/>
        <v>87053.852995000008</v>
      </c>
      <c r="AE4368" s="150">
        <f t="shared" si="1891"/>
        <v>137064.23608531538</v>
      </c>
      <c r="AF4368" s="150">
        <f t="shared" si="1892"/>
        <v>1741.0770599000002</v>
      </c>
      <c r="AG4368" s="150">
        <f t="shared" si="1893"/>
        <v>77013.641949576675</v>
      </c>
      <c r="AH4368" s="150">
        <f t="shared" si="1894"/>
        <v>302872.80808979203</v>
      </c>
    </row>
    <row r="4369" spans="1:34" ht="15.75" x14ac:dyDescent="0.2">
      <c r="A4369" s="127">
        <f t="shared" si="1895"/>
        <v>45829</v>
      </c>
      <c r="B4369" s="165">
        <f t="shared" si="1871"/>
        <v>538657.66596848331</v>
      </c>
      <c r="C4369" s="124"/>
      <c r="D4369" s="128">
        <f t="shared" si="1872"/>
        <v>7245.38</v>
      </c>
      <c r="E4369" s="129">
        <f>VLOOKUP(A4368,[1]Plan1!$AY$80:$BA$314,3)</f>
        <v>7276.54</v>
      </c>
      <c r="F4369" s="130">
        <f t="shared" si="1873"/>
        <v>45763</v>
      </c>
      <c r="G4369" s="131">
        <f t="shared" si="1874"/>
        <v>4.3006716003852752E-3</v>
      </c>
      <c r="H4369" s="132">
        <f t="shared" si="1875"/>
        <v>45853</v>
      </c>
      <c r="I4369" s="132">
        <f t="shared" si="1876"/>
        <v>45853</v>
      </c>
      <c r="J4369" s="133">
        <f t="shared" si="1877"/>
        <v>20</v>
      </c>
      <c r="K4369" s="133">
        <f t="shared" si="1878"/>
        <v>4</v>
      </c>
      <c r="L4369" s="124">
        <f t="shared" si="1879"/>
        <v>1.0008586500000001</v>
      </c>
      <c r="M4369" s="134">
        <f t="shared" si="1880"/>
        <v>1.0043006699999999</v>
      </c>
      <c r="N4369" s="134">
        <f t="shared" si="1881"/>
        <v>1.9666271326898168</v>
      </c>
      <c r="O4369" s="124">
        <f t="shared" si="1882"/>
        <v>1.96831577</v>
      </c>
      <c r="P4369" s="124"/>
      <c r="Q4369" s="125"/>
      <c r="R4369" s="126"/>
      <c r="S4369" s="124"/>
      <c r="T4369" s="135">
        <f t="shared" si="1896"/>
        <v>7.9699999999999993E-2</v>
      </c>
      <c r="U4369" s="125">
        <f t="shared" si="1883"/>
        <v>1824</v>
      </c>
      <c r="V4369" s="125">
        <v>252</v>
      </c>
      <c r="W4369" s="134">
        <f t="shared" si="1884"/>
        <v>1.742011507</v>
      </c>
      <c r="X4369" s="18"/>
      <c r="Y4369" s="123">
        <f t="shared" si="1885"/>
        <v>67054.222907000003</v>
      </c>
      <c r="Z4369" s="123">
        <f t="shared" si="1886"/>
        <v>107275.3885722484</v>
      </c>
      <c r="AA4369" s="123">
        <f t="shared" si="1887"/>
        <v>1341.0844581400002</v>
      </c>
      <c r="AB4369" s="123">
        <f t="shared" si="1888"/>
        <v>59968.826686493674</v>
      </c>
      <c r="AC4369" s="123">
        <f t="shared" si="1889"/>
        <v>235639.52262388205</v>
      </c>
      <c r="AD4369" s="150">
        <f t="shared" si="1890"/>
        <v>87053.852995000008</v>
      </c>
      <c r="AE4369" s="150">
        <f t="shared" si="1891"/>
        <v>137180.55338912626</v>
      </c>
      <c r="AF4369" s="150">
        <f t="shared" si="1892"/>
        <v>1741.0770599000002</v>
      </c>
      <c r="AG4369" s="150">
        <f t="shared" si="1893"/>
        <v>77042.659900575003</v>
      </c>
      <c r="AH4369" s="150">
        <f t="shared" si="1894"/>
        <v>303018.14334460127</v>
      </c>
    </row>
    <row r="4370" spans="1:34" ht="15.75" x14ac:dyDescent="0.2">
      <c r="A4370" s="127">
        <f t="shared" si="1895"/>
        <v>45830</v>
      </c>
      <c r="B4370" s="165">
        <f t="shared" si="1871"/>
        <v>538709.03532711742</v>
      </c>
      <c r="C4370" s="124"/>
      <c r="D4370" s="128">
        <f t="shared" si="1872"/>
        <v>7245.38</v>
      </c>
      <c r="E4370" s="129">
        <f>VLOOKUP(A4369,[1]Plan1!$AY$80:$BA$314,3)</f>
        <v>7276.54</v>
      </c>
      <c r="F4370" s="130">
        <f t="shared" si="1873"/>
        <v>45763</v>
      </c>
      <c r="G4370" s="131">
        <f t="shared" si="1874"/>
        <v>4.3006716003852752E-3</v>
      </c>
      <c r="H4370" s="132">
        <f t="shared" si="1875"/>
        <v>45853</v>
      </c>
      <c r="I4370" s="132">
        <f t="shared" si="1876"/>
        <v>45853</v>
      </c>
      <c r="J4370" s="133">
        <f t="shared" si="1877"/>
        <v>20</v>
      </c>
      <c r="K4370" s="133">
        <f t="shared" si="1878"/>
        <v>4</v>
      </c>
      <c r="L4370" s="124">
        <f t="shared" si="1879"/>
        <v>1.0008586500000001</v>
      </c>
      <c r="M4370" s="134">
        <f t="shared" si="1880"/>
        <v>1.0043006699999999</v>
      </c>
      <c r="N4370" s="134">
        <f t="shared" si="1881"/>
        <v>1.9666271326898168</v>
      </c>
      <c r="O4370" s="124">
        <f t="shared" si="1882"/>
        <v>1.96831577</v>
      </c>
      <c r="P4370" s="124"/>
      <c r="Q4370" s="125"/>
      <c r="R4370" s="126"/>
      <c r="S4370" s="124"/>
      <c r="T4370" s="135">
        <f t="shared" si="1896"/>
        <v>7.9699999999999993E-2</v>
      </c>
      <c r="U4370" s="125">
        <f t="shared" si="1883"/>
        <v>1824</v>
      </c>
      <c r="V4370" s="125">
        <v>252</v>
      </c>
      <c r="W4370" s="134">
        <f t="shared" si="1884"/>
        <v>1.742011507</v>
      </c>
      <c r="X4370" s="18"/>
      <c r="Y4370" s="123">
        <f t="shared" si="1885"/>
        <v>67054.222907000003</v>
      </c>
      <c r="Z4370" s="123">
        <f t="shared" si="1886"/>
        <v>107275.3885722484</v>
      </c>
      <c r="AA4370" s="123">
        <f t="shared" si="1887"/>
        <v>1341.0844581400002</v>
      </c>
      <c r="AB4370" s="123">
        <f t="shared" si="1888"/>
        <v>59991.17809412934</v>
      </c>
      <c r="AC4370" s="123">
        <f t="shared" si="1889"/>
        <v>235661.87403151771</v>
      </c>
      <c r="AD4370" s="150">
        <f t="shared" si="1890"/>
        <v>87053.852995000008</v>
      </c>
      <c r="AE4370" s="150">
        <f t="shared" si="1891"/>
        <v>137180.55338912626</v>
      </c>
      <c r="AF4370" s="150">
        <f t="shared" si="1892"/>
        <v>1741.0770599000002</v>
      </c>
      <c r="AG4370" s="150">
        <f t="shared" si="1893"/>
        <v>77071.677851573331</v>
      </c>
      <c r="AH4370" s="150">
        <f t="shared" si="1894"/>
        <v>303047.16129559965</v>
      </c>
    </row>
    <row r="4371" spans="1:34" ht="15.75" x14ac:dyDescent="0.2">
      <c r="A4371" s="127">
        <f t="shared" si="1895"/>
        <v>45831</v>
      </c>
      <c r="B4371" s="165">
        <f t="shared" si="1871"/>
        <v>538760.4046857513</v>
      </c>
      <c r="C4371" s="124"/>
      <c r="D4371" s="128">
        <f t="shared" si="1872"/>
        <v>7245.38</v>
      </c>
      <c r="E4371" s="129">
        <f>VLOOKUP(A4370,[1]Plan1!$AY$80:$BA$314,3)</f>
        <v>7276.54</v>
      </c>
      <c r="F4371" s="130">
        <f t="shared" si="1873"/>
        <v>45763</v>
      </c>
      <c r="G4371" s="131">
        <f t="shared" si="1874"/>
        <v>4.3006716003852752E-3</v>
      </c>
      <c r="H4371" s="132">
        <f t="shared" si="1875"/>
        <v>45853</v>
      </c>
      <c r="I4371" s="132">
        <f t="shared" si="1876"/>
        <v>45853</v>
      </c>
      <c r="J4371" s="133">
        <f t="shared" si="1877"/>
        <v>20</v>
      </c>
      <c r="K4371" s="133">
        <f t="shared" si="1878"/>
        <v>4</v>
      </c>
      <c r="L4371" s="124">
        <f t="shared" si="1879"/>
        <v>1.0008586500000001</v>
      </c>
      <c r="M4371" s="134">
        <f t="shared" si="1880"/>
        <v>1.0043006699999999</v>
      </c>
      <c r="N4371" s="134">
        <f t="shared" si="1881"/>
        <v>1.9666271326898168</v>
      </c>
      <c r="O4371" s="124">
        <f t="shared" si="1882"/>
        <v>1.96831577</v>
      </c>
      <c r="P4371" s="124"/>
      <c r="Q4371" s="125"/>
      <c r="R4371" s="126"/>
      <c r="S4371" s="124"/>
      <c r="T4371" s="135">
        <f t="shared" si="1896"/>
        <v>7.9699999999999993E-2</v>
      </c>
      <c r="U4371" s="125">
        <f t="shared" si="1883"/>
        <v>1824</v>
      </c>
      <c r="V4371" s="125">
        <v>252</v>
      </c>
      <c r="W4371" s="134">
        <f t="shared" si="1884"/>
        <v>1.742011507</v>
      </c>
      <c r="X4371" s="18"/>
      <c r="Y4371" s="123">
        <f t="shared" si="1885"/>
        <v>67054.222907000003</v>
      </c>
      <c r="Z4371" s="123">
        <f t="shared" si="1886"/>
        <v>107275.3885722484</v>
      </c>
      <c r="AA4371" s="123">
        <f t="shared" si="1887"/>
        <v>1341.0844581400002</v>
      </c>
      <c r="AB4371" s="123">
        <f t="shared" si="1888"/>
        <v>60013.529501765006</v>
      </c>
      <c r="AC4371" s="123">
        <f t="shared" si="1889"/>
        <v>235684.22543915338</v>
      </c>
      <c r="AD4371" s="150">
        <f t="shared" si="1890"/>
        <v>87053.852995000008</v>
      </c>
      <c r="AE4371" s="150">
        <f t="shared" si="1891"/>
        <v>137180.55338912626</v>
      </c>
      <c r="AF4371" s="150">
        <f t="shared" si="1892"/>
        <v>1741.0770599000002</v>
      </c>
      <c r="AG4371" s="150">
        <f t="shared" si="1893"/>
        <v>77100.695802571674</v>
      </c>
      <c r="AH4371" s="150">
        <f t="shared" si="1894"/>
        <v>303076.17924659798</v>
      </c>
    </row>
    <row r="4372" spans="1:34" ht="15.75" x14ac:dyDescent="0.2">
      <c r="A4372" s="127">
        <f t="shared" si="1895"/>
        <v>45832</v>
      </c>
      <c r="B4372" s="165">
        <f t="shared" si="1871"/>
        <v>539018.63062740583</v>
      </c>
      <c r="C4372" s="124"/>
      <c r="D4372" s="128">
        <f t="shared" si="1872"/>
        <v>7245.38</v>
      </c>
      <c r="E4372" s="129">
        <f>VLOOKUP(A4371,[1]Plan1!$AY$80:$BA$314,3)</f>
        <v>7276.54</v>
      </c>
      <c r="F4372" s="130">
        <f t="shared" si="1873"/>
        <v>45763</v>
      </c>
      <c r="G4372" s="131">
        <f t="shared" si="1874"/>
        <v>4.3006716003852752E-3</v>
      </c>
      <c r="H4372" s="132">
        <f t="shared" si="1875"/>
        <v>45853</v>
      </c>
      <c r="I4372" s="132">
        <f t="shared" si="1876"/>
        <v>45853</v>
      </c>
      <c r="J4372" s="133">
        <f t="shared" si="1877"/>
        <v>20</v>
      </c>
      <c r="K4372" s="133">
        <f t="shared" si="1878"/>
        <v>5</v>
      </c>
      <c r="L4372" s="124">
        <f t="shared" si="1879"/>
        <v>1.0010734299999999</v>
      </c>
      <c r="M4372" s="134">
        <f t="shared" si="1880"/>
        <v>1.0043006699999999</v>
      </c>
      <c r="N4372" s="134">
        <f t="shared" si="1881"/>
        <v>1.9666271326898168</v>
      </c>
      <c r="O4372" s="124">
        <f t="shared" si="1882"/>
        <v>1.96873816</v>
      </c>
      <c r="P4372" s="124"/>
      <c r="Q4372" s="125"/>
      <c r="R4372" s="126"/>
      <c r="S4372" s="124"/>
      <c r="T4372" s="135">
        <f t="shared" si="1896"/>
        <v>7.9699999999999993E-2</v>
      </c>
      <c r="U4372" s="125">
        <f t="shared" si="1883"/>
        <v>1825</v>
      </c>
      <c r="V4372" s="125">
        <v>252</v>
      </c>
      <c r="W4372" s="134">
        <f t="shared" si="1884"/>
        <v>1.7425416789999999</v>
      </c>
      <c r="X4372" s="18"/>
      <c r="Y4372" s="123">
        <f t="shared" si="1885"/>
        <v>67054.222907000003</v>
      </c>
      <c r="Z4372" s="123">
        <f t="shared" si="1886"/>
        <v>107365.86645317503</v>
      </c>
      <c r="AA4372" s="123">
        <f t="shared" si="1887"/>
        <v>1341.0844581400002</v>
      </c>
      <c r="AB4372" s="123">
        <f t="shared" si="1888"/>
        <v>60035.880909400665</v>
      </c>
      <c r="AC4372" s="123">
        <f t="shared" si="1889"/>
        <v>235797.05472771567</v>
      </c>
      <c r="AD4372" s="150">
        <f t="shared" si="1890"/>
        <v>87053.852995000008</v>
      </c>
      <c r="AE4372" s="150">
        <f t="shared" si="1891"/>
        <v>137296.93209122008</v>
      </c>
      <c r="AF4372" s="150">
        <f t="shared" si="1892"/>
        <v>1741.0770599000002</v>
      </c>
      <c r="AG4372" s="150">
        <f t="shared" si="1893"/>
        <v>77129.713753570002</v>
      </c>
      <c r="AH4372" s="150">
        <f t="shared" si="1894"/>
        <v>303221.5758996901</v>
      </c>
    </row>
    <row r="4373" spans="1:34" ht="15.75" x14ac:dyDescent="0.2">
      <c r="A4373" s="127">
        <f t="shared" si="1895"/>
        <v>45833</v>
      </c>
      <c r="B4373" s="165">
        <f t="shared" si="1871"/>
        <v>539276.96597214323</v>
      </c>
      <c r="C4373" s="124"/>
      <c r="D4373" s="128">
        <f t="shared" si="1872"/>
        <v>7245.38</v>
      </c>
      <c r="E4373" s="129">
        <f>VLOOKUP(A4372,[1]Plan1!$AY$80:$BA$314,3)</f>
        <v>7276.54</v>
      </c>
      <c r="F4373" s="130">
        <f t="shared" si="1873"/>
        <v>45763</v>
      </c>
      <c r="G4373" s="131">
        <f t="shared" si="1874"/>
        <v>4.3006716003852752E-3</v>
      </c>
      <c r="H4373" s="132">
        <f t="shared" si="1875"/>
        <v>45853</v>
      </c>
      <c r="I4373" s="132">
        <f t="shared" si="1876"/>
        <v>45853</v>
      </c>
      <c r="J4373" s="133">
        <f t="shared" si="1877"/>
        <v>20</v>
      </c>
      <c r="K4373" s="133">
        <f t="shared" si="1878"/>
        <v>6</v>
      </c>
      <c r="L4373" s="124">
        <f t="shared" si="1879"/>
        <v>1.0012882599999999</v>
      </c>
      <c r="M4373" s="134">
        <f t="shared" si="1880"/>
        <v>1.0043006699999999</v>
      </c>
      <c r="N4373" s="134">
        <f t="shared" si="1881"/>
        <v>1.9666271326898168</v>
      </c>
      <c r="O4373" s="124">
        <f t="shared" si="1882"/>
        <v>1.9691606500000001</v>
      </c>
      <c r="P4373" s="124"/>
      <c r="Q4373" s="125"/>
      <c r="R4373" s="126"/>
      <c r="S4373" s="124"/>
      <c r="T4373" s="135">
        <f t="shared" si="1896"/>
        <v>7.9699999999999993E-2</v>
      </c>
      <c r="U4373" s="125">
        <f t="shared" si="1883"/>
        <v>1826</v>
      </c>
      <c r="V4373" s="125">
        <v>252</v>
      </c>
      <c r="W4373" s="134">
        <f t="shared" si="1884"/>
        <v>1.7430720129999999</v>
      </c>
      <c r="X4373" s="18"/>
      <c r="Y4373" s="123">
        <f t="shared" si="1885"/>
        <v>67054.222907000003</v>
      </c>
      <c r="Z4373" s="123">
        <f t="shared" si="1886"/>
        <v>107456.39218638161</v>
      </c>
      <c r="AA4373" s="123">
        <f t="shared" si="1887"/>
        <v>1341.0844581400002</v>
      </c>
      <c r="AB4373" s="123">
        <f t="shared" si="1888"/>
        <v>60058.232317036331</v>
      </c>
      <c r="AC4373" s="123">
        <f t="shared" si="1889"/>
        <v>235909.93186855793</v>
      </c>
      <c r="AD4373" s="150">
        <f t="shared" si="1890"/>
        <v>87053.852995000008</v>
      </c>
      <c r="AE4373" s="150">
        <f t="shared" si="1891"/>
        <v>137413.372344117</v>
      </c>
      <c r="AF4373" s="150">
        <f t="shared" si="1892"/>
        <v>1741.0770599000002</v>
      </c>
      <c r="AG4373" s="150">
        <f t="shared" si="1893"/>
        <v>77158.731704568345</v>
      </c>
      <c r="AH4373" s="150">
        <f t="shared" si="1894"/>
        <v>303367.03410358535</v>
      </c>
    </row>
    <row r="4374" spans="1:34" ht="15.75" x14ac:dyDescent="0.2">
      <c r="A4374" s="127">
        <f t="shared" si="1895"/>
        <v>45834</v>
      </c>
      <c r="B4374" s="165">
        <f t="shared" si="1871"/>
        <v>539535.40647988592</v>
      </c>
      <c r="C4374" s="124"/>
      <c r="D4374" s="128">
        <f t="shared" si="1872"/>
        <v>7245.38</v>
      </c>
      <c r="E4374" s="129">
        <f>VLOOKUP(A4373,[1]Plan1!$AY$80:$BA$314,3)</f>
        <v>7276.54</v>
      </c>
      <c r="F4374" s="130">
        <f t="shared" si="1873"/>
        <v>45763</v>
      </c>
      <c r="G4374" s="131">
        <f t="shared" si="1874"/>
        <v>4.3006716003852752E-3</v>
      </c>
      <c r="H4374" s="132">
        <f t="shared" si="1875"/>
        <v>45853</v>
      </c>
      <c r="I4374" s="132">
        <f t="shared" si="1876"/>
        <v>45853</v>
      </c>
      <c r="J4374" s="133">
        <f t="shared" si="1877"/>
        <v>20</v>
      </c>
      <c r="K4374" s="133">
        <f t="shared" si="1878"/>
        <v>7</v>
      </c>
      <c r="L4374" s="124">
        <f t="shared" si="1879"/>
        <v>1.0015031299999999</v>
      </c>
      <c r="M4374" s="134">
        <f t="shared" si="1880"/>
        <v>1.0043006699999999</v>
      </c>
      <c r="N4374" s="134">
        <f t="shared" si="1881"/>
        <v>1.9666271326898168</v>
      </c>
      <c r="O4374" s="124">
        <f t="shared" si="1882"/>
        <v>1.9695832200000001</v>
      </c>
      <c r="P4374" s="124"/>
      <c r="Q4374" s="125"/>
      <c r="R4374" s="126"/>
      <c r="S4374" s="124"/>
      <c r="T4374" s="135">
        <f t="shared" si="1896"/>
        <v>7.9699999999999993E-2</v>
      </c>
      <c r="U4374" s="125">
        <f t="shared" si="1883"/>
        <v>1827</v>
      </c>
      <c r="V4374" s="125">
        <v>252</v>
      </c>
      <c r="W4374" s="134">
        <f t="shared" si="1884"/>
        <v>1.7436025079999999</v>
      </c>
      <c r="X4374" s="18"/>
      <c r="Y4374" s="123">
        <f t="shared" si="1885"/>
        <v>67054.222907000003</v>
      </c>
      <c r="Z4374" s="123">
        <f t="shared" si="1886"/>
        <v>107546.96391728242</v>
      </c>
      <c r="AA4374" s="123">
        <f t="shared" si="1887"/>
        <v>1341.0844581400002</v>
      </c>
      <c r="AB4374" s="123">
        <f t="shared" si="1888"/>
        <v>60080.583724671997</v>
      </c>
      <c r="AC4374" s="123">
        <f t="shared" si="1889"/>
        <v>236022.85500709442</v>
      </c>
      <c r="AD4374" s="150">
        <f t="shared" si="1890"/>
        <v>87053.852995000008</v>
      </c>
      <c r="AE4374" s="150">
        <f t="shared" si="1891"/>
        <v>137529.87176232485</v>
      </c>
      <c r="AF4374" s="150">
        <f t="shared" si="1892"/>
        <v>1741.0770599000002</v>
      </c>
      <c r="AG4374" s="150">
        <f t="shared" si="1893"/>
        <v>77187.749655566673</v>
      </c>
      <c r="AH4374" s="150">
        <f t="shared" si="1894"/>
        <v>303512.55147279153</v>
      </c>
    </row>
    <row r="4375" spans="1:34" ht="15.75" x14ac:dyDescent="0.2">
      <c r="A4375" s="127">
        <f t="shared" si="1895"/>
        <v>45835</v>
      </c>
      <c r="B4375" s="165">
        <f t="shared" si="1871"/>
        <v>539793.95624388766</v>
      </c>
      <c r="C4375" s="124"/>
      <c r="D4375" s="128">
        <f t="shared" si="1872"/>
        <v>7245.38</v>
      </c>
      <c r="E4375" s="129">
        <f>VLOOKUP(A4374,[1]Plan1!$AY$80:$BA$314,3)</f>
        <v>7276.54</v>
      </c>
      <c r="F4375" s="130">
        <f t="shared" si="1873"/>
        <v>45763</v>
      </c>
      <c r="G4375" s="131">
        <f t="shared" si="1874"/>
        <v>4.3006716003852752E-3</v>
      </c>
      <c r="H4375" s="132">
        <f t="shared" si="1875"/>
        <v>45853</v>
      </c>
      <c r="I4375" s="132">
        <f t="shared" si="1876"/>
        <v>45853</v>
      </c>
      <c r="J4375" s="133">
        <f t="shared" si="1877"/>
        <v>20</v>
      </c>
      <c r="K4375" s="133">
        <f t="shared" si="1878"/>
        <v>8</v>
      </c>
      <c r="L4375" s="124">
        <f t="shared" si="1879"/>
        <v>1.00171805</v>
      </c>
      <c r="M4375" s="134">
        <f t="shared" si="1880"/>
        <v>1.0043006699999999</v>
      </c>
      <c r="N4375" s="134">
        <f t="shared" si="1881"/>
        <v>1.9666271326898168</v>
      </c>
      <c r="O4375" s="124">
        <f t="shared" si="1882"/>
        <v>1.9700058899999999</v>
      </c>
      <c r="P4375" s="124"/>
      <c r="Q4375" s="125"/>
      <c r="R4375" s="126"/>
      <c r="S4375" s="124"/>
      <c r="T4375" s="135">
        <f t="shared" si="1896"/>
        <v>7.9699999999999993E-2</v>
      </c>
      <c r="U4375" s="125">
        <f t="shared" si="1883"/>
        <v>1828</v>
      </c>
      <c r="V4375" s="125">
        <v>252</v>
      </c>
      <c r="W4375" s="134">
        <f t="shared" si="1884"/>
        <v>1.744133164</v>
      </c>
      <c r="X4375" s="18"/>
      <c r="Y4375" s="123">
        <f t="shared" si="1885"/>
        <v>67054.222907000003</v>
      </c>
      <c r="Z4375" s="123">
        <f t="shared" si="1886"/>
        <v>107637.58343624322</v>
      </c>
      <c r="AA4375" s="123">
        <f t="shared" si="1887"/>
        <v>1341.0844581400002</v>
      </c>
      <c r="AB4375" s="123">
        <f t="shared" si="1888"/>
        <v>60102.935132307677</v>
      </c>
      <c r="AC4375" s="123">
        <f t="shared" si="1889"/>
        <v>236135.82593369088</v>
      </c>
      <c r="AD4375" s="150">
        <f t="shared" si="1890"/>
        <v>87053.852995000008</v>
      </c>
      <c r="AE4375" s="150">
        <f t="shared" si="1891"/>
        <v>137646.43264873174</v>
      </c>
      <c r="AF4375" s="150">
        <f t="shared" si="1892"/>
        <v>1741.0770599000002</v>
      </c>
      <c r="AG4375" s="150">
        <f t="shared" si="1893"/>
        <v>77216.767606565001</v>
      </c>
      <c r="AH4375" s="150">
        <f t="shared" si="1894"/>
        <v>303658.13031019678</v>
      </c>
    </row>
    <row r="4376" spans="1:34" ht="15.75" x14ac:dyDescent="0.2">
      <c r="A4376" s="127">
        <f t="shared" si="1895"/>
        <v>45836</v>
      </c>
      <c r="B4376" s="165">
        <f t="shared" si="1871"/>
        <v>540052.61147946049</v>
      </c>
      <c r="C4376" s="124"/>
      <c r="D4376" s="128">
        <f t="shared" si="1872"/>
        <v>7245.38</v>
      </c>
      <c r="E4376" s="129">
        <f>VLOOKUP(A4375,[1]Plan1!$AY$80:$BA$314,3)</f>
        <v>7276.54</v>
      </c>
      <c r="F4376" s="130">
        <f t="shared" si="1873"/>
        <v>45763</v>
      </c>
      <c r="G4376" s="131">
        <f t="shared" si="1874"/>
        <v>4.3006716003852752E-3</v>
      </c>
      <c r="H4376" s="132">
        <f t="shared" si="1875"/>
        <v>45853</v>
      </c>
      <c r="I4376" s="132">
        <f t="shared" si="1876"/>
        <v>45853</v>
      </c>
      <c r="J4376" s="133">
        <f t="shared" si="1877"/>
        <v>20</v>
      </c>
      <c r="K4376" s="133">
        <f t="shared" si="1878"/>
        <v>9</v>
      </c>
      <c r="L4376" s="124">
        <f t="shared" si="1879"/>
        <v>1.0019330099999999</v>
      </c>
      <c r="M4376" s="134">
        <f t="shared" si="1880"/>
        <v>1.0043006699999999</v>
      </c>
      <c r="N4376" s="134">
        <f t="shared" si="1881"/>
        <v>1.9666271326898168</v>
      </c>
      <c r="O4376" s="124">
        <f t="shared" si="1882"/>
        <v>1.97042864</v>
      </c>
      <c r="P4376" s="124"/>
      <c r="Q4376" s="125"/>
      <c r="R4376" s="126"/>
      <c r="S4376" s="124"/>
      <c r="T4376" s="135">
        <f t="shared" si="1896"/>
        <v>7.9699999999999993E-2</v>
      </c>
      <c r="U4376" s="125">
        <f t="shared" si="1883"/>
        <v>1829</v>
      </c>
      <c r="V4376" s="125">
        <v>252</v>
      </c>
      <c r="W4376" s="134">
        <f t="shared" si="1884"/>
        <v>1.7446639820000001</v>
      </c>
      <c r="X4376" s="18"/>
      <c r="Y4376" s="123">
        <f t="shared" si="1885"/>
        <v>67054.222907000003</v>
      </c>
      <c r="Z4376" s="123">
        <f t="shared" si="1886"/>
        <v>107728.24908786327</v>
      </c>
      <c r="AA4376" s="123">
        <f t="shared" si="1887"/>
        <v>1341.0844581400002</v>
      </c>
      <c r="AB4376" s="123">
        <f t="shared" si="1888"/>
        <v>60125.286539943343</v>
      </c>
      <c r="AC4376" s="123">
        <f t="shared" si="1889"/>
        <v>236248.84299294659</v>
      </c>
      <c r="AD4376" s="150">
        <f t="shared" si="1890"/>
        <v>87053.852995000008</v>
      </c>
      <c r="AE4376" s="150">
        <f t="shared" si="1891"/>
        <v>137763.05287405054</v>
      </c>
      <c r="AF4376" s="150">
        <f t="shared" si="1892"/>
        <v>1741.0770599000002</v>
      </c>
      <c r="AG4376" s="150">
        <f t="shared" si="1893"/>
        <v>77245.785557563344</v>
      </c>
      <c r="AH4376" s="150">
        <f t="shared" si="1894"/>
        <v>303803.76848651387</v>
      </c>
    </row>
    <row r="4377" spans="1:34" ht="15.75" x14ac:dyDescent="0.2">
      <c r="A4377" s="127">
        <f t="shared" si="1895"/>
        <v>45837</v>
      </c>
      <c r="B4377" s="165">
        <f t="shared" si="1871"/>
        <v>540103.98083809449</v>
      </c>
      <c r="C4377" s="124"/>
      <c r="D4377" s="128">
        <f t="shared" si="1872"/>
        <v>7245.38</v>
      </c>
      <c r="E4377" s="129">
        <f>VLOOKUP(A4376,[1]Plan1!$AY$80:$BA$314,3)</f>
        <v>7276.54</v>
      </c>
      <c r="F4377" s="130">
        <f t="shared" si="1873"/>
        <v>45763</v>
      </c>
      <c r="G4377" s="131">
        <f t="shared" si="1874"/>
        <v>4.3006716003852752E-3</v>
      </c>
      <c r="H4377" s="132">
        <f t="shared" si="1875"/>
        <v>45853</v>
      </c>
      <c r="I4377" s="132">
        <f t="shared" si="1876"/>
        <v>45853</v>
      </c>
      <c r="J4377" s="133">
        <f t="shared" si="1877"/>
        <v>20</v>
      </c>
      <c r="K4377" s="133">
        <f t="shared" si="1878"/>
        <v>9</v>
      </c>
      <c r="L4377" s="124">
        <f t="shared" si="1879"/>
        <v>1.0019330099999999</v>
      </c>
      <c r="M4377" s="134">
        <f t="shared" si="1880"/>
        <v>1.0043006699999999</v>
      </c>
      <c r="N4377" s="134">
        <f t="shared" si="1881"/>
        <v>1.9666271326898168</v>
      </c>
      <c r="O4377" s="124">
        <f t="shared" si="1882"/>
        <v>1.97042864</v>
      </c>
      <c r="P4377" s="124"/>
      <c r="Q4377" s="125"/>
      <c r="R4377" s="126"/>
      <c r="S4377" s="124"/>
      <c r="T4377" s="135">
        <f t="shared" si="1896"/>
        <v>7.9699999999999993E-2</v>
      </c>
      <c r="U4377" s="125">
        <f t="shared" si="1883"/>
        <v>1829</v>
      </c>
      <c r="V4377" s="125">
        <v>252</v>
      </c>
      <c r="W4377" s="134">
        <f t="shared" si="1884"/>
        <v>1.7446639820000001</v>
      </c>
      <c r="X4377" s="18"/>
      <c r="Y4377" s="123">
        <f t="shared" si="1885"/>
        <v>67054.222907000003</v>
      </c>
      <c r="Z4377" s="123">
        <f t="shared" si="1886"/>
        <v>107728.24908786327</v>
      </c>
      <c r="AA4377" s="123">
        <f t="shared" si="1887"/>
        <v>1341.0844581400002</v>
      </c>
      <c r="AB4377" s="123">
        <f t="shared" si="1888"/>
        <v>60147.637947579002</v>
      </c>
      <c r="AC4377" s="123">
        <f t="shared" si="1889"/>
        <v>236271.19440058226</v>
      </c>
      <c r="AD4377" s="150">
        <f t="shared" si="1890"/>
        <v>87053.852995000008</v>
      </c>
      <c r="AE4377" s="150">
        <f t="shared" si="1891"/>
        <v>137763.05287405054</v>
      </c>
      <c r="AF4377" s="150">
        <f t="shared" si="1892"/>
        <v>1741.0770599000002</v>
      </c>
      <c r="AG4377" s="150">
        <f t="shared" si="1893"/>
        <v>77274.803508561672</v>
      </c>
      <c r="AH4377" s="150">
        <f t="shared" si="1894"/>
        <v>303832.7864375122</v>
      </c>
    </row>
    <row r="4378" spans="1:34" ht="15.75" x14ac:dyDescent="0.2">
      <c r="A4378" s="127">
        <f t="shared" si="1895"/>
        <v>45838</v>
      </c>
      <c r="B4378" s="165">
        <f t="shared" si="1871"/>
        <v>540155.35019672848</v>
      </c>
      <c r="C4378" s="124"/>
      <c r="D4378" s="128">
        <f t="shared" si="1872"/>
        <v>7245.38</v>
      </c>
      <c r="E4378" s="129">
        <f>VLOOKUP(A4377,[1]Plan1!$AY$80:$BA$314,3)</f>
        <v>7276.54</v>
      </c>
      <c r="F4378" s="130">
        <f t="shared" si="1873"/>
        <v>45763</v>
      </c>
      <c r="G4378" s="131">
        <f t="shared" si="1874"/>
        <v>4.3006716003852752E-3</v>
      </c>
      <c r="H4378" s="132">
        <f t="shared" si="1875"/>
        <v>45853</v>
      </c>
      <c r="I4378" s="132">
        <f t="shared" si="1876"/>
        <v>45853</v>
      </c>
      <c r="J4378" s="133">
        <f t="shared" si="1877"/>
        <v>20</v>
      </c>
      <c r="K4378" s="133">
        <f t="shared" si="1878"/>
        <v>9</v>
      </c>
      <c r="L4378" s="124">
        <f t="shared" si="1879"/>
        <v>1.0019330099999999</v>
      </c>
      <c r="M4378" s="134">
        <f t="shared" si="1880"/>
        <v>1.0043006699999999</v>
      </c>
      <c r="N4378" s="134">
        <f t="shared" si="1881"/>
        <v>1.9666271326898168</v>
      </c>
      <c r="O4378" s="124">
        <f t="shared" si="1882"/>
        <v>1.97042864</v>
      </c>
      <c r="P4378" s="124"/>
      <c r="Q4378" s="125"/>
      <c r="R4378" s="126"/>
      <c r="S4378" s="124"/>
      <c r="T4378" s="135">
        <f t="shared" si="1896"/>
        <v>7.9699999999999993E-2</v>
      </c>
      <c r="U4378" s="125">
        <f t="shared" si="1883"/>
        <v>1829</v>
      </c>
      <c r="V4378" s="125">
        <v>252</v>
      </c>
      <c r="W4378" s="134">
        <f t="shared" si="1884"/>
        <v>1.7446639820000001</v>
      </c>
      <c r="X4378" s="18"/>
      <c r="Y4378" s="123">
        <f t="shared" si="1885"/>
        <v>67054.222907000003</v>
      </c>
      <c r="Z4378" s="123">
        <f t="shared" si="1886"/>
        <v>107728.24908786327</v>
      </c>
      <c r="AA4378" s="123">
        <f t="shared" si="1887"/>
        <v>1341.0844581400002</v>
      </c>
      <c r="AB4378" s="123">
        <f t="shared" si="1888"/>
        <v>60169.989355214668</v>
      </c>
      <c r="AC4378" s="123">
        <f t="shared" si="1889"/>
        <v>236293.54580821792</v>
      </c>
      <c r="AD4378" s="150">
        <f t="shared" si="1890"/>
        <v>87053.852995000008</v>
      </c>
      <c r="AE4378" s="150">
        <f t="shared" si="1891"/>
        <v>137763.05287405054</v>
      </c>
      <c r="AF4378" s="150">
        <f t="shared" si="1892"/>
        <v>1741.0770599000002</v>
      </c>
      <c r="AG4378" s="150">
        <f t="shared" si="1893"/>
        <v>77303.821459560015</v>
      </c>
      <c r="AH4378" s="150">
        <f t="shared" si="1894"/>
        <v>303861.80438851053</v>
      </c>
    </row>
    <row r="4379" spans="1:34" ht="15.75" x14ac:dyDescent="0.2">
      <c r="A4379" s="127">
        <f t="shared" si="1895"/>
        <v>45839</v>
      </c>
      <c r="B4379" s="165">
        <f t="shared" si="1871"/>
        <v>540414.1127420722</v>
      </c>
      <c r="C4379" s="124"/>
      <c r="D4379" s="128">
        <f t="shared" si="1872"/>
        <v>7245.38</v>
      </c>
      <c r="E4379" s="129">
        <f>VLOOKUP(A4378,[1]Plan1!$AY$80:$BA$314,3)</f>
        <v>7276.54</v>
      </c>
      <c r="F4379" s="130">
        <f t="shared" si="1873"/>
        <v>45763</v>
      </c>
      <c r="G4379" s="131">
        <f t="shared" si="1874"/>
        <v>4.3006716003852752E-3</v>
      </c>
      <c r="H4379" s="132">
        <f t="shared" si="1875"/>
        <v>45853</v>
      </c>
      <c r="I4379" s="132">
        <f t="shared" si="1876"/>
        <v>45853</v>
      </c>
      <c r="J4379" s="133">
        <f t="shared" si="1877"/>
        <v>20</v>
      </c>
      <c r="K4379" s="133">
        <f t="shared" si="1878"/>
        <v>10</v>
      </c>
      <c r="L4379" s="124">
        <f t="shared" si="1879"/>
        <v>1.0021480199999999</v>
      </c>
      <c r="M4379" s="134">
        <f t="shared" si="1880"/>
        <v>1.0043006699999999</v>
      </c>
      <c r="N4379" s="134">
        <f t="shared" si="1881"/>
        <v>1.9666271326898168</v>
      </c>
      <c r="O4379" s="124">
        <f t="shared" si="1882"/>
        <v>1.9708514800000001</v>
      </c>
      <c r="P4379" s="124"/>
      <c r="Q4379" s="125"/>
      <c r="R4379" s="126"/>
      <c r="S4379" s="124"/>
      <c r="T4379" s="135">
        <f t="shared" si="1896"/>
        <v>7.9699999999999993E-2</v>
      </c>
      <c r="U4379" s="125">
        <f t="shared" si="1883"/>
        <v>1830</v>
      </c>
      <c r="V4379" s="125">
        <v>252</v>
      </c>
      <c r="W4379" s="134">
        <f t="shared" si="1884"/>
        <v>1.7451949609999999</v>
      </c>
      <c r="X4379" s="18"/>
      <c r="Y4379" s="123">
        <f t="shared" si="1885"/>
        <v>67054.222907000003</v>
      </c>
      <c r="Z4379" s="123">
        <f t="shared" si="1886"/>
        <v>107818.96167616048</v>
      </c>
      <c r="AA4379" s="123">
        <f t="shared" si="1887"/>
        <v>1341.0844581400002</v>
      </c>
      <c r="AB4379" s="123">
        <f t="shared" si="1888"/>
        <v>60192.340762850341</v>
      </c>
      <c r="AC4379" s="123">
        <f t="shared" si="1889"/>
        <v>236406.60980415082</v>
      </c>
      <c r="AD4379" s="150">
        <f t="shared" si="1890"/>
        <v>87053.852995000008</v>
      </c>
      <c r="AE4379" s="150">
        <f t="shared" si="1891"/>
        <v>137879.73347246292</v>
      </c>
      <c r="AF4379" s="150">
        <f t="shared" si="1892"/>
        <v>1741.0770599000002</v>
      </c>
      <c r="AG4379" s="150">
        <f t="shared" si="1893"/>
        <v>77332.839410558343</v>
      </c>
      <c r="AH4379" s="150">
        <f t="shared" si="1894"/>
        <v>304007.50293792132</v>
      </c>
    </row>
    <row r="4380" spans="1:34" ht="15.75" x14ac:dyDescent="0.2">
      <c r="A4380" s="127">
        <f t="shared" si="1895"/>
        <v>45840</v>
      </c>
      <c r="B4380" s="165">
        <f t="shared" si="1871"/>
        <v>540672.98489594634</v>
      </c>
      <c r="C4380" s="124"/>
      <c r="D4380" s="128">
        <f t="shared" si="1872"/>
        <v>7245.38</v>
      </c>
      <c r="E4380" s="129">
        <f>VLOOKUP(A4379,[1]Plan1!$AY$80:$BA$314,3)</f>
        <v>7276.54</v>
      </c>
      <c r="F4380" s="130">
        <f t="shared" si="1873"/>
        <v>45763</v>
      </c>
      <c r="G4380" s="131">
        <f t="shared" si="1874"/>
        <v>4.3006716003852752E-3</v>
      </c>
      <c r="H4380" s="132">
        <f t="shared" si="1875"/>
        <v>45853</v>
      </c>
      <c r="I4380" s="132">
        <f t="shared" si="1876"/>
        <v>45853</v>
      </c>
      <c r="J4380" s="133">
        <f t="shared" si="1877"/>
        <v>20</v>
      </c>
      <c r="K4380" s="133">
        <f t="shared" si="1878"/>
        <v>11</v>
      </c>
      <c r="L4380" s="124">
        <f t="shared" si="1879"/>
        <v>1.0023630800000001</v>
      </c>
      <c r="M4380" s="134">
        <f t="shared" si="1880"/>
        <v>1.0043006699999999</v>
      </c>
      <c r="N4380" s="134">
        <f t="shared" si="1881"/>
        <v>1.9666271326898168</v>
      </c>
      <c r="O4380" s="124">
        <f t="shared" si="1882"/>
        <v>1.9712744200000001</v>
      </c>
      <c r="P4380" s="124"/>
      <c r="Q4380" s="125"/>
      <c r="R4380" s="126"/>
      <c r="S4380" s="124"/>
      <c r="T4380" s="135">
        <f t="shared" si="1896"/>
        <v>7.9699999999999993E-2</v>
      </c>
      <c r="U4380" s="125">
        <f t="shared" si="1883"/>
        <v>1831</v>
      </c>
      <c r="V4380" s="125">
        <v>252</v>
      </c>
      <c r="W4380" s="134">
        <f t="shared" si="1884"/>
        <v>1.7457261019999999</v>
      </c>
      <c r="X4380" s="18"/>
      <c r="Y4380" s="123">
        <f t="shared" si="1885"/>
        <v>67054.222907000003</v>
      </c>
      <c r="Z4380" s="123">
        <f t="shared" si="1886"/>
        <v>107909.72220659927</v>
      </c>
      <c r="AA4380" s="123">
        <f t="shared" si="1887"/>
        <v>1341.0844581400002</v>
      </c>
      <c r="AB4380" s="123">
        <f t="shared" si="1888"/>
        <v>60214.692170486007</v>
      </c>
      <c r="AC4380" s="123">
        <f t="shared" si="1889"/>
        <v>236519.72174222526</v>
      </c>
      <c r="AD4380" s="150">
        <f t="shared" si="1890"/>
        <v>87053.852995000008</v>
      </c>
      <c r="AE4380" s="150">
        <f t="shared" si="1891"/>
        <v>137996.47573726441</v>
      </c>
      <c r="AF4380" s="150">
        <f t="shared" si="1892"/>
        <v>1741.0770599000002</v>
      </c>
      <c r="AG4380" s="150">
        <f t="shared" si="1893"/>
        <v>77361.857361556671</v>
      </c>
      <c r="AH4380" s="150">
        <f t="shared" si="1894"/>
        <v>304153.26315372111</v>
      </c>
    </row>
    <row r="4381" spans="1:34" ht="15.75" x14ac:dyDescent="0.2">
      <c r="A4381" s="127">
        <f t="shared" si="1895"/>
        <v>45841</v>
      </c>
      <c r="B4381" s="165">
        <f t="shared" si="1871"/>
        <v>540931.96467093192</v>
      </c>
      <c r="C4381" s="124"/>
      <c r="D4381" s="128">
        <f t="shared" si="1872"/>
        <v>7245.38</v>
      </c>
      <c r="E4381" s="129">
        <f>VLOOKUP(A4380,[1]Plan1!$AY$80:$BA$314,3)</f>
        <v>7276.54</v>
      </c>
      <c r="F4381" s="130">
        <f t="shared" si="1873"/>
        <v>45763</v>
      </c>
      <c r="G4381" s="131">
        <f t="shared" si="1874"/>
        <v>4.3006716003852752E-3</v>
      </c>
      <c r="H4381" s="132">
        <f t="shared" si="1875"/>
        <v>45853</v>
      </c>
      <c r="I4381" s="132">
        <f t="shared" si="1876"/>
        <v>45853</v>
      </c>
      <c r="J4381" s="133">
        <f t="shared" si="1877"/>
        <v>20</v>
      </c>
      <c r="K4381" s="133">
        <f t="shared" si="1878"/>
        <v>12</v>
      </c>
      <c r="L4381" s="124">
        <f t="shared" si="1879"/>
        <v>1.00257818</v>
      </c>
      <c r="M4381" s="134">
        <f t="shared" si="1880"/>
        <v>1.0043006699999999</v>
      </c>
      <c r="N4381" s="134">
        <f t="shared" si="1881"/>
        <v>1.9666271326898168</v>
      </c>
      <c r="O4381" s="124">
        <f t="shared" si="1882"/>
        <v>1.97169745</v>
      </c>
      <c r="P4381" s="124"/>
      <c r="Q4381" s="125"/>
      <c r="R4381" s="126"/>
      <c r="S4381" s="124"/>
      <c r="T4381" s="135">
        <f t="shared" si="1896"/>
        <v>7.9699999999999993E-2</v>
      </c>
      <c r="U4381" s="125">
        <f t="shared" si="1883"/>
        <v>1832</v>
      </c>
      <c r="V4381" s="125">
        <v>252</v>
      </c>
      <c r="W4381" s="134">
        <f t="shared" si="1884"/>
        <v>1.7462574049999999</v>
      </c>
      <c r="X4381" s="18"/>
      <c r="Y4381" s="123">
        <f t="shared" si="1885"/>
        <v>67054.222907000003</v>
      </c>
      <c r="Z4381" s="123">
        <f t="shared" si="1886"/>
        <v>108000.52980989378</v>
      </c>
      <c r="AA4381" s="123">
        <f t="shared" si="1887"/>
        <v>1341.0844581400002</v>
      </c>
      <c r="AB4381" s="123">
        <f t="shared" si="1888"/>
        <v>60237.043578121666</v>
      </c>
      <c r="AC4381" s="123">
        <f t="shared" si="1889"/>
        <v>236632.88075315545</v>
      </c>
      <c r="AD4381" s="150">
        <f t="shared" si="1890"/>
        <v>87053.852995000008</v>
      </c>
      <c r="AE4381" s="150">
        <f t="shared" si="1891"/>
        <v>138113.27855032141</v>
      </c>
      <c r="AF4381" s="150">
        <f t="shared" si="1892"/>
        <v>1741.0770599000002</v>
      </c>
      <c r="AG4381" s="150">
        <f t="shared" si="1893"/>
        <v>77390.875312555014</v>
      </c>
      <c r="AH4381" s="150">
        <f t="shared" si="1894"/>
        <v>304299.08391777647</v>
      </c>
    </row>
    <row r="4382" spans="1:34" ht="15.75" x14ac:dyDescent="0.2">
      <c r="A4382" s="127">
        <f t="shared" si="1895"/>
        <v>45842</v>
      </c>
      <c r="B4382" s="165">
        <f t="shared" si="1871"/>
        <v>541191.05187836383</v>
      </c>
      <c r="C4382" s="124"/>
      <c r="D4382" s="128">
        <f t="shared" si="1872"/>
        <v>7245.38</v>
      </c>
      <c r="E4382" s="129">
        <f>VLOOKUP(A4381,[1]Plan1!$AY$80:$BA$314,3)</f>
        <v>7276.54</v>
      </c>
      <c r="F4382" s="130">
        <f t="shared" si="1873"/>
        <v>45763</v>
      </c>
      <c r="G4382" s="131">
        <f t="shared" si="1874"/>
        <v>4.3006716003852752E-3</v>
      </c>
      <c r="H4382" s="132">
        <f t="shared" si="1875"/>
        <v>45853</v>
      </c>
      <c r="I4382" s="132">
        <f t="shared" si="1876"/>
        <v>45853</v>
      </c>
      <c r="J4382" s="133">
        <f t="shared" si="1877"/>
        <v>20</v>
      </c>
      <c r="K4382" s="133">
        <f t="shared" si="1878"/>
        <v>13</v>
      </c>
      <c r="L4382" s="124">
        <f t="shared" si="1879"/>
        <v>1.00279333</v>
      </c>
      <c r="M4382" s="134">
        <f t="shared" si="1880"/>
        <v>1.0043006699999999</v>
      </c>
      <c r="N4382" s="134">
        <f t="shared" si="1881"/>
        <v>1.9666271326898168</v>
      </c>
      <c r="O4382" s="124">
        <f t="shared" si="1882"/>
        <v>1.97212057</v>
      </c>
      <c r="P4382" s="124"/>
      <c r="Q4382" s="125"/>
      <c r="R4382" s="126"/>
      <c r="S4382" s="124"/>
      <c r="T4382" s="135">
        <f t="shared" si="1896"/>
        <v>7.9699999999999993E-2</v>
      </c>
      <c r="U4382" s="125">
        <f t="shared" si="1883"/>
        <v>1833</v>
      </c>
      <c r="V4382" s="125">
        <v>252</v>
      </c>
      <c r="W4382" s="134">
        <f t="shared" si="1884"/>
        <v>1.746788869</v>
      </c>
      <c r="X4382" s="18"/>
      <c r="Y4382" s="123">
        <f t="shared" si="1885"/>
        <v>67054.222907000003</v>
      </c>
      <c r="Z4382" s="123">
        <f t="shared" si="1886"/>
        <v>108091.38440352309</v>
      </c>
      <c r="AA4382" s="123">
        <f t="shared" si="1887"/>
        <v>1341.0844581400002</v>
      </c>
      <c r="AB4382" s="123">
        <f t="shared" si="1888"/>
        <v>60259.394985757332</v>
      </c>
      <c r="AC4382" s="123">
        <f t="shared" si="1889"/>
        <v>236746.08675442042</v>
      </c>
      <c r="AD4382" s="150">
        <f t="shared" si="1890"/>
        <v>87053.852995000008</v>
      </c>
      <c r="AE4382" s="150">
        <f t="shared" si="1891"/>
        <v>138230.14180548998</v>
      </c>
      <c r="AF4382" s="150">
        <f t="shared" si="1892"/>
        <v>1741.0770599000002</v>
      </c>
      <c r="AG4382" s="150">
        <f t="shared" si="1893"/>
        <v>77419.893263553342</v>
      </c>
      <c r="AH4382" s="150">
        <f t="shared" si="1894"/>
        <v>304444.96512394334</v>
      </c>
    </row>
    <row r="4383" spans="1:34" ht="15.75" x14ac:dyDescent="0.2">
      <c r="A4383" s="127">
        <f t="shared" si="1895"/>
        <v>45843</v>
      </c>
      <c r="B4383" s="165">
        <f t="shared" si="1871"/>
        <v>541450.24701725063</v>
      </c>
      <c r="C4383" s="124"/>
      <c r="D4383" s="128">
        <f t="shared" si="1872"/>
        <v>7245.38</v>
      </c>
      <c r="E4383" s="129">
        <f>VLOOKUP(A4382,[1]Plan1!$AY$80:$BA$314,3)</f>
        <v>7276.54</v>
      </c>
      <c r="F4383" s="130">
        <f t="shared" si="1873"/>
        <v>45763</v>
      </c>
      <c r="G4383" s="131">
        <f t="shared" si="1874"/>
        <v>4.3006716003852752E-3</v>
      </c>
      <c r="H4383" s="132">
        <f t="shared" si="1875"/>
        <v>45853</v>
      </c>
      <c r="I4383" s="132">
        <f t="shared" si="1876"/>
        <v>45853</v>
      </c>
      <c r="J4383" s="133">
        <f t="shared" si="1877"/>
        <v>20</v>
      </c>
      <c r="K4383" s="133">
        <f t="shared" si="1878"/>
        <v>14</v>
      </c>
      <c r="L4383" s="124">
        <f t="shared" si="1879"/>
        <v>1.00300853</v>
      </c>
      <c r="M4383" s="134">
        <f t="shared" si="1880"/>
        <v>1.0043006699999999</v>
      </c>
      <c r="N4383" s="134">
        <f t="shared" si="1881"/>
        <v>1.9666271326898168</v>
      </c>
      <c r="O4383" s="124">
        <f t="shared" si="1882"/>
        <v>1.9725437800000001</v>
      </c>
      <c r="P4383" s="124"/>
      <c r="Q4383" s="125"/>
      <c r="R4383" s="126"/>
      <c r="S4383" s="124"/>
      <c r="T4383" s="135">
        <f t="shared" si="1896"/>
        <v>7.9699999999999993E-2</v>
      </c>
      <c r="U4383" s="125">
        <f t="shared" si="1883"/>
        <v>1834</v>
      </c>
      <c r="V4383" s="125">
        <v>252</v>
      </c>
      <c r="W4383" s="134">
        <f t="shared" si="1884"/>
        <v>1.7473204959999999</v>
      </c>
      <c r="X4383" s="18"/>
      <c r="Y4383" s="123">
        <f t="shared" si="1885"/>
        <v>67054.222907000003</v>
      </c>
      <c r="Z4383" s="123">
        <f t="shared" si="1886"/>
        <v>108182.28620575066</v>
      </c>
      <c r="AA4383" s="123">
        <f t="shared" si="1887"/>
        <v>1341.0844581400002</v>
      </c>
      <c r="AB4383" s="123">
        <f t="shared" si="1888"/>
        <v>60281.746393393005</v>
      </c>
      <c r="AC4383" s="123">
        <f t="shared" si="1889"/>
        <v>236859.33996428363</v>
      </c>
      <c r="AD4383" s="150">
        <f t="shared" si="1890"/>
        <v>87053.852995000008</v>
      </c>
      <c r="AE4383" s="150">
        <f t="shared" si="1891"/>
        <v>138347.06578351522</v>
      </c>
      <c r="AF4383" s="150">
        <f t="shared" si="1892"/>
        <v>1741.0770599000002</v>
      </c>
      <c r="AG4383" s="150">
        <f t="shared" si="1893"/>
        <v>77448.911214551685</v>
      </c>
      <c r="AH4383" s="150">
        <f t="shared" si="1894"/>
        <v>304590.90705296694</v>
      </c>
    </row>
    <row r="4384" spans="1:34" ht="15.75" x14ac:dyDescent="0.2">
      <c r="A4384" s="127">
        <f t="shared" si="1895"/>
        <v>45844</v>
      </c>
      <c r="B4384" s="165">
        <f t="shared" si="1871"/>
        <v>541501.61637588451</v>
      </c>
      <c r="C4384" s="124"/>
      <c r="D4384" s="128">
        <f t="shared" si="1872"/>
        <v>7245.38</v>
      </c>
      <c r="E4384" s="129">
        <f>VLOOKUP(A4383,[1]Plan1!$AY$80:$BA$314,3)</f>
        <v>7276.54</v>
      </c>
      <c r="F4384" s="130">
        <f t="shared" si="1873"/>
        <v>45763</v>
      </c>
      <c r="G4384" s="131">
        <f t="shared" si="1874"/>
        <v>4.3006716003852752E-3</v>
      </c>
      <c r="H4384" s="132">
        <f t="shared" si="1875"/>
        <v>45853</v>
      </c>
      <c r="I4384" s="132">
        <f t="shared" si="1876"/>
        <v>45853</v>
      </c>
      <c r="J4384" s="133">
        <f t="shared" si="1877"/>
        <v>20</v>
      </c>
      <c r="K4384" s="133">
        <f t="shared" si="1878"/>
        <v>14</v>
      </c>
      <c r="L4384" s="124">
        <f t="shared" si="1879"/>
        <v>1.00300853</v>
      </c>
      <c r="M4384" s="134">
        <f t="shared" si="1880"/>
        <v>1.0043006699999999</v>
      </c>
      <c r="N4384" s="134">
        <f t="shared" si="1881"/>
        <v>1.9666271326898168</v>
      </c>
      <c r="O4384" s="124">
        <f t="shared" si="1882"/>
        <v>1.9725437800000001</v>
      </c>
      <c r="P4384" s="124"/>
      <c r="Q4384" s="125"/>
      <c r="R4384" s="126"/>
      <c r="S4384" s="124"/>
      <c r="T4384" s="135">
        <f t="shared" si="1896"/>
        <v>7.9699999999999993E-2</v>
      </c>
      <c r="U4384" s="125">
        <f t="shared" si="1883"/>
        <v>1834</v>
      </c>
      <c r="V4384" s="125">
        <v>252</v>
      </c>
      <c r="W4384" s="134">
        <f t="shared" si="1884"/>
        <v>1.7473204959999999</v>
      </c>
      <c r="X4384" s="18"/>
      <c r="Y4384" s="123">
        <f t="shared" si="1885"/>
        <v>67054.222907000003</v>
      </c>
      <c r="Z4384" s="123">
        <f t="shared" si="1886"/>
        <v>108182.28620575066</v>
      </c>
      <c r="AA4384" s="123">
        <f t="shared" si="1887"/>
        <v>1341.0844581400002</v>
      </c>
      <c r="AB4384" s="123">
        <f t="shared" si="1888"/>
        <v>60304.097801028678</v>
      </c>
      <c r="AC4384" s="123">
        <f t="shared" si="1889"/>
        <v>236881.6913719193</v>
      </c>
      <c r="AD4384" s="150">
        <f t="shared" si="1890"/>
        <v>87053.852995000008</v>
      </c>
      <c r="AE4384" s="150">
        <f t="shared" si="1891"/>
        <v>138347.06578351522</v>
      </c>
      <c r="AF4384" s="150">
        <f t="shared" si="1892"/>
        <v>1741.0770599000002</v>
      </c>
      <c r="AG4384" s="150">
        <f t="shared" si="1893"/>
        <v>77477.929165550013</v>
      </c>
      <c r="AH4384" s="150">
        <f t="shared" si="1894"/>
        <v>304619.92500396527</v>
      </c>
    </row>
    <row r="4385" spans="1:34" ht="15.75" x14ac:dyDescent="0.2">
      <c r="A4385" s="127">
        <f t="shared" si="1895"/>
        <v>45845</v>
      </c>
      <c r="B4385" s="165">
        <f t="shared" si="1871"/>
        <v>541552.98573451862</v>
      </c>
      <c r="C4385" s="124"/>
      <c r="D4385" s="128">
        <f t="shared" si="1872"/>
        <v>7245.38</v>
      </c>
      <c r="E4385" s="129">
        <f>VLOOKUP(A4384,[1]Plan1!$AY$80:$BA$314,3)</f>
        <v>7276.54</v>
      </c>
      <c r="F4385" s="130">
        <f t="shared" si="1873"/>
        <v>45763</v>
      </c>
      <c r="G4385" s="131">
        <f t="shared" si="1874"/>
        <v>4.3006716003852752E-3</v>
      </c>
      <c r="H4385" s="132">
        <f t="shared" si="1875"/>
        <v>45853</v>
      </c>
      <c r="I4385" s="132">
        <f t="shared" si="1876"/>
        <v>45853</v>
      </c>
      <c r="J4385" s="133">
        <f t="shared" si="1877"/>
        <v>20</v>
      </c>
      <c r="K4385" s="133">
        <f t="shared" si="1878"/>
        <v>14</v>
      </c>
      <c r="L4385" s="124">
        <f t="shared" si="1879"/>
        <v>1.00300853</v>
      </c>
      <c r="M4385" s="134">
        <f t="shared" si="1880"/>
        <v>1.0043006699999999</v>
      </c>
      <c r="N4385" s="134">
        <f t="shared" si="1881"/>
        <v>1.9666271326898168</v>
      </c>
      <c r="O4385" s="124">
        <f t="shared" si="1882"/>
        <v>1.9725437800000001</v>
      </c>
      <c r="P4385" s="124"/>
      <c r="Q4385" s="125"/>
      <c r="R4385" s="126"/>
      <c r="S4385" s="124"/>
      <c r="T4385" s="135">
        <f t="shared" si="1896"/>
        <v>7.9699999999999993E-2</v>
      </c>
      <c r="U4385" s="125">
        <f t="shared" si="1883"/>
        <v>1834</v>
      </c>
      <c r="V4385" s="125">
        <v>252</v>
      </c>
      <c r="W4385" s="134">
        <f t="shared" si="1884"/>
        <v>1.7473204959999999</v>
      </c>
      <c r="X4385" s="18"/>
      <c r="Y4385" s="123">
        <f t="shared" si="1885"/>
        <v>67054.222907000003</v>
      </c>
      <c r="Z4385" s="123">
        <f t="shared" si="1886"/>
        <v>108182.28620575066</v>
      </c>
      <c r="AA4385" s="123">
        <f t="shared" si="1887"/>
        <v>1341.0844581400002</v>
      </c>
      <c r="AB4385" s="123">
        <f t="shared" si="1888"/>
        <v>60326.449208664337</v>
      </c>
      <c r="AC4385" s="123">
        <f t="shared" si="1889"/>
        <v>236904.04277955496</v>
      </c>
      <c r="AD4385" s="150">
        <f t="shared" si="1890"/>
        <v>87053.852995000008</v>
      </c>
      <c r="AE4385" s="150">
        <f t="shared" si="1891"/>
        <v>138347.06578351522</v>
      </c>
      <c r="AF4385" s="150">
        <f t="shared" si="1892"/>
        <v>1741.0770599000002</v>
      </c>
      <c r="AG4385" s="150">
        <f t="shared" si="1893"/>
        <v>77506.947116548341</v>
      </c>
      <c r="AH4385" s="150">
        <f t="shared" si="1894"/>
        <v>304648.9429549636</v>
      </c>
    </row>
    <row r="4386" spans="1:34" ht="15.75" x14ac:dyDescent="0.2">
      <c r="A4386" s="127">
        <f t="shared" si="1895"/>
        <v>45846</v>
      </c>
      <c r="B4386" s="165">
        <f t="shared" si="1871"/>
        <v>541812.28815759323</v>
      </c>
      <c r="C4386" s="124"/>
      <c r="D4386" s="128">
        <f t="shared" si="1872"/>
        <v>7245.38</v>
      </c>
      <c r="E4386" s="129">
        <f>VLOOKUP(A4385,[1]Plan1!$AY$80:$BA$314,3)</f>
        <v>7276.54</v>
      </c>
      <c r="F4386" s="130">
        <f t="shared" si="1873"/>
        <v>45763</v>
      </c>
      <c r="G4386" s="131">
        <f t="shared" si="1874"/>
        <v>4.3006716003852752E-3</v>
      </c>
      <c r="H4386" s="132">
        <f t="shared" si="1875"/>
        <v>45853</v>
      </c>
      <c r="I4386" s="132">
        <f t="shared" si="1876"/>
        <v>45853</v>
      </c>
      <c r="J4386" s="133">
        <f t="shared" si="1877"/>
        <v>20</v>
      </c>
      <c r="K4386" s="133">
        <f t="shared" si="1878"/>
        <v>15</v>
      </c>
      <c r="L4386" s="124">
        <f t="shared" si="1879"/>
        <v>1.00322377</v>
      </c>
      <c r="M4386" s="134">
        <f t="shared" si="1880"/>
        <v>1.0043006699999999</v>
      </c>
      <c r="N4386" s="134">
        <f t="shared" si="1881"/>
        <v>1.9666271326898168</v>
      </c>
      <c r="O4386" s="124">
        <f t="shared" si="1882"/>
        <v>1.9729670800000001</v>
      </c>
      <c r="P4386" s="124"/>
      <c r="Q4386" s="125"/>
      <c r="R4386" s="126"/>
      <c r="S4386" s="124"/>
      <c r="T4386" s="135">
        <f t="shared" si="1896"/>
        <v>7.9699999999999993E-2</v>
      </c>
      <c r="U4386" s="125">
        <f t="shared" si="1883"/>
        <v>1835</v>
      </c>
      <c r="V4386" s="125">
        <v>252</v>
      </c>
      <c r="W4386" s="134">
        <f t="shared" si="1884"/>
        <v>1.7478522830000001</v>
      </c>
      <c r="X4386" s="18"/>
      <c r="Y4386" s="123">
        <f t="shared" si="1885"/>
        <v>67054.222907000003</v>
      </c>
      <c r="Z4386" s="123">
        <f t="shared" si="1886"/>
        <v>108273.23493346557</v>
      </c>
      <c r="AA4386" s="123">
        <f t="shared" si="1887"/>
        <v>1341.0844581400002</v>
      </c>
      <c r="AB4386" s="123">
        <f t="shared" si="1888"/>
        <v>60348.800616300003</v>
      </c>
      <c r="AC4386" s="123">
        <f t="shared" si="1889"/>
        <v>237017.34291490557</v>
      </c>
      <c r="AD4386" s="150">
        <f t="shared" si="1890"/>
        <v>87053.852995000008</v>
      </c>
      <c r="AE4386" s="150">
        <f t="shared" si="1891"/>
        <v>138464.05012024089</v>
      </c>
      <c r="AF4386" s="150">
        <f t="shared" si="1892"/>
        <v>1741.0770599000002</v>
      </c>
      <c r="AG4386" s="150">
        <f t="shared" si="1893"/>
        <v>77535.965067546669</v>
      </c>
      <c r="AH4386" s="150">
        <f t="shared" si="1894"/>
        <v>304794.94524268759</v>
      </c>
    </row>
    <row r="4387" spans="1:34" ht="15.75" x14ac:dyDescent="0.2">
      <c r="A4387" s="127">
        <f t="shared" si="1895"/>
        <v>45847</v>
      </c>
      <c r="B4387" s="165">
        <f t="shared" si="1871"/>
        <v>542071.70062562497</v>
      </c>
      <c r="C4387" s="124"/>
      <c r="D4387" s="128">
        <f t="shared" si="1872"/>
        <v>7245.38</v>
      </c>
      <c r="E4387" s="129">
        <f>VLOOKUP(A4386,[1]Plan1!$AY$80:$BA$314,3)</f>
        <v>7276.54</v>
      </c>
      <c r="F4387" s="130">
        <f t="shared" si="1873"/>
        <v>45763</v>
      </c>
      <c r="G4387" s="131">
        <f t="shared" si="1874"/>
        <v>4.3006716003852752E-3</v>
      </c>
      <c r="H4387" s="132">
        <f t="shared" si="1875"/>
        <v>45853</v>
      </c>
      <c r="I4387" s="132">
        <f t="shared" si="1876"/>
        <v>45853</v>
      </c>
      <c r="J4387" s="133">
        <f t="shared" si="1877"/>
        <v>20</v>
      </c>
      <c r="K4387" s="133">
        <f t="shared" si="1878"/>
        <v>16</v>
      </c>
      <c r="L4387" s="124">
        <f t="shared" si="1879"/>
        <v>1.00343906</v>
      </c>
      <c r="M4387" s="134">
        <f t="shared" si="1880"/>
        <v>1.0043006699999999</v>
      </c>
      <c r="N4387" s="134">
        <f t="shared" si="1881"/>
        <v>1.9666271326898168</v>
      </c>
      <c r="O4387" s="124">
        <f t="shared" si="1882"/>
        <v>1.9733904799999999</v>
      </c>
      <c r="P4387" s="124"/>
      <c r="Q4387" s="125"/>
      <c r="R4387" s="126"/>
      <c r="S4387" s="124"/>
      <c r="T4387" s="135">
        <f t="shared" si="1896"/>
        <v>7.9699999999999993E-2</v>
      </c>
      <c r="U4387" s="125">
        <f t="shared" si="1883"/>
        <v>1836</v>
      </c>
      <c r="V4387" s="125">
        <v>252</v>
      </c>
      <c r="W4387" s="134">
        <f t="shared" si="1884"/>
        <v>1.7483842329999999</v>
      </c>
      <c r="X4387" s="18"/>
      <c r="Y4387" s="123">
        <f t="shared" si="1885"/>
        <v>67054.222907000003</v>
      </c>
      <c r="Z4387" s="123">
        <f t="shared" si="1886"/>
        <v>108364.23179421251</v>
      </c>
      <c r="AA4387" s="123">
        <f t="shared" si="1887"/>
        <v>1341.0844581400002</v>
      </c>
      <c r="AB4387" s="123">
        <f t="shared" si="1888"/>
        <v>60371.152023935669</v>
      </c>
      <c r="AC4387" s="123">
        <f t="shared" si="1889"/>
        <v>237130.69118328817</v>
      </c>
      <c r="AD4387" s="150">
        <f t="shared" si="1890"/>
        <v>87053.852995000008</v>
      </c>
      <c r="AE4387" s="150">
        <f t="shared" si="1891"/>
        <v>138581.09636889174</v>
      </c>
      <c r="AF4387" s="150">
        <f t="shared" si="1892"/>
        <v>1741.0770599000002</v>
      </c>
      <c r="AG4387" s="150">
        <f t="shared" si="1893"/>
        <v>77564.983018545012</v>
      </c>
      <c r="AH4387" s="150">
        <f t="shared" si="1894"/>
        <v>304941.00944233674</v>
      </c>
    </row>
    <row r="4388" spans="1:34" ht="15.75" x14ac:dyDescent="0.2">
      <c r="A4388" s="127">
        <f t="shared" si="1895"/>
        <v>45848</v>
      </c>
      <c r="B4388" s="165">
        <f t="shared" si="1871"/>
        <v>542331.21685302164</v>
      </c>
      <c r="C4388" s="124"/>
      <c r="D4388" s="128">
        <f t="shared" si="1872"/>
        <v>7245.38</v>
      </c>
      <c r="E4388" s="129">
        <f>VLOOKUP(A4387,[1]Plan1!$AY$80:$BA$314,3)</f>
        <v>7276.54</v>
      </c>
      <c r="F4388" s="130">
        <f t="shared" si="1873"/>
        <v>45763</v>
      </c>
      <c r="G4388" s="131">
        <f t="shared" si="1874"/>
        <v>4.3006716003852752E-3</v>
      </c>
      <c r="H4388" s="132">
        <f t="shared" si="1875"/>
        <v>45853</v>
      </c>
      <c r="I4388" s="132">
        <f t="shared" si="1876"/>
        <v>45853</v>
      </c>
      <c r="J4388" s="133">
        <f t="shared" si="1877"/>
        <v>20</v>
      </c>
      <c r="K4388" s="133">
        <f t="shared" si="1878"/>
        <v>17</v>
      </c>
      <c r="L4388" s="124">
        <f t="shared" si="1879"/>
        <v>1.0036543899999999</v>
      </c>
      <c r="M4388" s="134">
        <f t="shared" si="1880"/>
        <v>1.0043006699999999</v>
      </c>
      <c r="N4388" s="134">
        <f t="shared" si="1881"/>
        <v>1.9666271326898168</v>
      </c>
      <c r="O4388" s="124">
        <f t="shared" si="1882"/>
        <v>1.97381395</v>
      </c>
      <c r="P4388" s="124"/>
      <c r="Q4388" s="125"/>
      <c r="R4388" s="126"/>
      <c r="S4388" s="124"/>
      <c r="T4388" s="135">
        <f t="shared" si="1896"/>
        <v>7.9699999999999993E-2</v>
      </c>
      <c r="U4388" s="125">
        <f t="shared" si="1883"/>
        <v>1837</v>
      </c>
      <c r="V4388" s="125">
        <v>252</v>
      </c>
      <c r="W4388" s="134">
        <f t="shared" si="1884"/>
        <v>1.748916345</v>
      </c>
      <c r="X4388" s="18"/>
      <c r="Y4388" s="123">
        <f t="shared" si="1885"/>
        <v>67054.222907000003</v>
      </c>
      <c r="Z4388" s="123">
        <f t="shared" si="1886"/>
        <v>108455.27403870948</v>
      </c>
      <c r="AA4388" s="123">
        <f t="shared" si="1887"/>
        <v>1341.0844581400002</v>
      </c>
      <c r="AB4388" s="123">
        <f t="shared" si="1888"/>
        <v>60393.503431571335</v>
      </c>
      <c r="AC4388" s="123">
        <f t="shared" si="1889"/>
        <v>237244.0848354208</v>
      </c>
      <c r="AD4388" s="150">
        <f t="shared" si="1890"/>
        <v>87053.852995000008</v>
      </c>
      <c r="AE4388" s="150">
        <f t="shared" si="1891"/>
        <v>138698.20099315743</v>
      </c>
      <c r="AF4388" s="150">
        <f t="shared" si="1892"/>
        <v>1741.0770599000002</v>
      </c>
      <c r="AG4388" s="150">
        <f t="shared" si="1893"/>
        <v>77594.000969543355</v>
      </c>
      <c r="AH4388" s="150">
        <f t="shared" si="1894"/>
        <v>305087.13201760082</v>
      </c>
    </row>
    <row r="4389" spans="1:34" ht="15.75" x14ac:dyDescent="0.2">
      <c r="A4389" s="127">
        <f t="shared" si="1895"/>
        <v>45849</v>
      </c>
      <c r="B4389" s="165">
        <f t="shared" si="1871"/>
        <v>542590.84297732543</v>
      </c>
      <c r="C4389" s="124"/>
      <c r="D4389" s="128">
        <f t="shared" si="1872"/>
        <v>7245.38</v>
      </c>
      <c r="E4389" s="129">
        <f>VLOOKUP(A4388,[1]Plan1!$AY$80:$BA$314,3)</f>
        <v>7276.54</v>
      </c>
      <c r="F4389" s="130">
        <f t="shared" si="1873"/>
        <v>45763</v>
      </c>
      <c r="G4389" s="131">
        <f t="shared" si="1874"/>
        <v>4.3006716003852752E-3</v>
      </c>
      <c r="H4389" s="132">
        <f t="shared" si="1875"/>
        <v>45853</v>
      </c>
      <c r="I4389" s="132">
        <f t="shared" si="1876"/>
        <v>45853</v>
      </c>
      <c r="J4389" s="133">
        <f t="shared" si="1877"/>
        <v>20</v>
      </c>
      <c r="K4389" s="133">
        <f t="shared" si="1878"/>
        <v>18</v>
      </c>
      <c r="L4389" s="124">
        <f t="shared" si="1879"/>
        <v>1.0038697700000001</v>
      </c>
      <c r="M4389" s="134">
        <f t="shared" si="1880"/>
        <v>1.0043006699999999</v>
      </c>
      <c r="N4389" s="134">
        <f t="shared" si="1881"/>
        <v>1.9666271326898168</v>
      </c>
      <c r="O4389" s="124">
        <f t="shared" si="1882"/>
        <v>1.97423752</v>
      </c>
      <c r="P4389" s="124"/>
      <c r="Q4389" s="125"/>
      <c r="R4389" s="126"/>
      <c r="S4389" s="124"/>
      <c r="T4389" s="135">
        <f t="shared" si="1896"/>
        <v>7.9699999999999993E-2</v>
      </c>
      <c r="U4389" s="125">
        <f t="shared" si="1883"/>
        <v>1838</v>
      </c>
      <c r="V4389" s="125">
        <v>252</v>
      </c>
      <c r="W4389" s="134">
        <f t="shared" si="1884"/>
        <v>1.749448619</v>
      </c>
      <c r="X4389" s="18"/>
      <c r="Y4389" s="123">
        <f t="shared" si="1885"/>
        <v>67054.222907000003</v>
      </c>
      <c r="Z4389" s="123">
        <f t="shared" si="1886"/>
        <v>108546.36435148228</v>
      </c>
      <c r="AA4389" s="123">
        <f t="shared" si="1887"/>
        <v>1341.0844581400002</v>
      </c>
      <c r="AB4389" s="123">
        <f t="shared" si="1888"/>
        <v>60415.854839206993</v>
      </c>
      <c r="AC4389" s="123">
        <f t="shared" si="1889"/>
        <v>237357.52655582927</v>
      </c>
      <c r="AD4389" s="150">
        <f t="shared" si="1890"/>
        <v>87053.852995000008</v>
      </c>
      <c r="AE4389" s="150">
        <f t="shared" si="1891"/>
        <v>138815.36744605453</v>
      </c>
      <c r="AF4389" s="150">
        <f t="shared" si="1892"/>
        <v>1741.0770599000002</v>
      </c>
      <c r="AG4389" s="150">
        <f t="shared" si="1893"/>
        <v>77623.018920541683</v>
      </c>
      <c r="AH4389" s="150">
        <f t="shared" si="1894"/>
        <v>305233.31642149622</v>
      </c>
    </row>
    <row r="4390" spans="1:34" ht="15.75" x14ac:dyDescent="0.2">
      <c r="A4390" s="127">
        <f t="shared" si="1895"/>
        <v>45850</v>
      </c>
      <c r="B4390" s="165">
        <f t="shared" ref="B4390:B4453" si="1897">AC4390+AH4390</f>
        <v>542850.57474316866</v>
      </c>
      <c r="C4390" s="124"/>
      <c r="D4390" s="128">
        <f t="shared" ref="D4390:D4453" si="1898">IF(E4390=E4389,D4389,E4389)</f>
        <v>7245.38</v>
      </c>
      <c r="E4390" s="129">
        <f>VLOOKUP(A4389,[1]Plan1!$AY$80:$BA$314,3)</f>
        <v>7276.54</v>
      </c>
      <c r="F4390" s="130">
        <f t="shared" ref="F4390:F4453" si="1899">IF(D4390=D4389,F4389,A4390)</f>
        <v>45763</v>
      </c>
      <c r="G4390" s="131">
        <f t="shared" ref="G4390:G4453" si="1900">(E4390/D4390)-1</f>
        <v>4.3006716003852752E-3</v>
      </c>
      <c r="H4390" s="132">
        <f t="shared" ref="H4390:H4453" si="1901">IF(DAY(A4390)=15,VLOOKUP(A4390,AO$118:AT$450,4),H4389)</f>
        <v>45853</v>
      </c>
      <c r="I4390" s="132">
        <f t="shared" ref="I4390:I4453" si="1902">IF(A4390&gt;I4389,H4390,I4389)</f>
        <v>45853</v>
      </c>
      <c r="J4390" s="133">
        <f t="shared" ref="J4390:J4453" si="1903">IF(I4390=I4389,J4389,NETWORKDAYS(I4389,I4390,$AK$118:$AK$502)-1)</f>
        <v>20</v>
      </c>
      <c r="K4390" s="133">
        <f t="shared" ref="K4390:K4453" si="1904">(J4390-(NETWORKDAYS(A4390,I4390,AK$118:AK$502)-1))</f>
        <v>19</v>
      </c>
      <c r="L4390" s="124">
        <f t="shared" ref="L4390:L4453" si="1905">TRUNC((E4390/D4390)^TRUNC((K4390/J4390),9),8)</f>
        <v>1.0040851900000001</v>
      </c>
      <c r="M4390" s="134">
        <f t="shared" ref="M4390:M4453" si="1906">IF(I4390&gt;I4389,L4389,M4389)</f>
        <v>1.0043006699999999</v>
      </c>
      <c r="N4390" s="134">
        <f t="shared" ref="N4390:N4453" si="1907">IF(I4390&gt;I4389,N4389*M4390,N4389)</f>
        <v>1.9666271326898168</v>
      </c>
      <c r="O4390" s="124">
        <f t="shared" ref="O4390:O4453" si="1908">TRUNC(TRUNC((L4390*N4390),15),8)</f>
        <v>1.9746611700000001</v>
      </c>
      <c r="P4390" s="124"/>
      <c r="Q4390" s="125"/>
      <c r="R4390" s="126"/>
      <c r="S4390" s="124"/>
      <c r="T4390" s="135">
        <f t="shared" si="1896"/>
        <v>7.9699999999999993E-2</v>
      </c>
      <c r="U4390" s="125">
        <f t="shared" ref="U4390:U4453" si="1909">IF(Q4389&gt;0,1,IF(K4390=K4389,U4389,U4389+1))</f>
        <v>1839</v>
      </c>
      <c r="V4390" s="125">
        <v>252</v>
      </c>
      <c r="W4390" s="134">
        <f t="shared" ref="W4390:W4453" si="1910">ROUND((1+T4390)^TRUNC((U4390/V4390),9),9)</f>
        <v>1.749981054</v>
      </c>
      <c r="X4390" s="18"/>
      <c r="Y4390" s="123">
        <f t="shared" ref="Y4390:Y4453" si="1911">S$1686+X$1686</f>
        <v>67054.222907000003</v>
      </c>
      <c r="Z4390" s="123">
        <f t="shared" ref="Z4390:Z4453" si="1912">(((O4390/O$1686)*W4390*W$1714)-1)*Y4390</f>
        <v>108637.50087125738</v>
      </c>
      <c r="AA4390" s="123">
        <f t="shared" ref="AA4390:AA4453" si="1913">0.02*Y4390</f>
        <v>1341.0844581400002</v>
      </c>
      <c r="AB4390" s="123">
        <f t="shared" ref="AB4390:AB4453" si="1914">0.01*((A4390-A$1686)/30)*Y4390</f>
        <v>60438.206246842674</v>
      </c>
      <c r="AC4390" s="123">
        <f t="shared" ref="AC4390:AC4453" si="1915">SUM(Y4390:AB4390)</f>
        <v>237471.01448324003</v>
      </c>
      <c r="AD4390" s="150">
        <f t="shared" ref="AD4390:AD4453" si="1916">S$1714+X$1714</f>
        <v>87053.852995000008</v>
      </c>
      <c r="AE4390" s="150">
        <f t="shared" ref="AE4390:AE4453" si="1917">(((O4390/O$1714)*W4390)-1)*AD4390</f>
        <v>138932.59333348853</v>
      </c>
      <c r="AF4390" s="150">
        <f t="shared" ref="AF4390:AF4453" si="1918">0.02*AD4390</f>
        <v>1741.0770599000002</v>
      </c>
      <c r="AG4390" s="150">
        <f t="shared" ref="AG4390:AG4453" si="1919">0.01*((A4390-A$1714)/30)*AD4390</f>
        <v>77652.036871540011</v>
      </c>
      <c r="AH4390" s="150">
        <f t="shared" ref="AH4390:AH4453" si="1920">SUM(AD4390:AG4390)</f>
        <v>305379.56025992858</v>
      </c>
    </row>
    <row r="4391" spans="1:34" ht="15.75" x14ac:dyDescent="0.2">
      <c r="A4391" s="127">
        <f t="shared" si="1895"/>
        <v>45851</v>
      </c>
      <c r="B4391" s="165">
        <f t="shared" si="1897"/>
        <v>542901.94410180254</v>
      </c>
      <c r="C4391" s="124"/>
      <c r="D4391" s="128">
        <f t="shared" si="1898"/>
        <v>7245.38</v>
      </c>
      <c r="E4391" s="129">
        <f>VLOOKUP(A4390,[1]Plan1!$AY$80:$BA$314,3)</f>
        <v>7276.54</v>
      </c>
      <c r="F4391" s="130">
        <f t="shared" si="1899"/>
        <v>45763</v>
      </c>
      <c r="G4391" s="131">
        <f t="shared" si="1900"/>
        <v>4.3006716003852752E-3</v>
      </c>
      <c r="H4391" s="132">
        <f t="shared" si="1901"/>
        <v>45853</v>
      </c>
      <c r="I4391" s="132">
        <f t="shared" si="1902"/>
        <v>45853</v>
      </c>
      <c r="J4391" s="133">
        <f t="shared" si="1903"/>
        <v>20</v>
      </c>
      <c r="K4391" s="133">
        <f t="shared" si="1904"/>
        <v>19</v>
      </c>
      <c r="L4391" s="124">
        <f t="shared" si="1905"/>
        <v>1.0040851900000001</v>
      </c>
      <c r="M4391" s="134">
        <f t="shared" si="1906"/>
        <v>1.0043006699999999</v>
      </c>
      <c r="N4391" s="134">
        <f t="shared" si="1907"/>
        <v>1.9666271326898168</v>
      </c>
      <c r="O4391" s="124">
        <f t="shared" si="1908"/>
        <v>1.9746611700000001</v>
      </c>
      <c r="P4391" s="124"/>
      <c r="Q4391" s="125"/>
      <c r="R4391" s="126"/>
      <c r="S4391" s="124"/>
      <c r="T4391" s="135">
        <f t="shared" si="1896"/>
        <v>7.9699999999999993E-2</v>
      </c>
      <c r="U4391" s="125">
        <f t="shared" si="1909"/>
        <v>1839</v>
      </c>
      <c r="V4391" s="125">
        <v>252</v>
      </c>
      <c r="W4391" s="134">
        <f t="shared" si="1910"/>
        <v>1.749981054</v>
      </c>
      <c r="X4391" s="18"/>
      <c r="Y4391" s="123">
        <f t="shared" si="1911"/>
        <v>67054.222907000003</v>
      </c>
      <c r="Z4391" s="123">
        <f t="shared" si="1912"/>
        <v>108637.50087125738</v>
      </c>
      <c r="AA4391" s="123">
        <f t="shared" si="1913"/>
        <v>1341.0844581400002</v>
      </c>
      <c r="AB4391" s="123">
        <f t="shared" si="1914"/>
        <v>60460.55765447834</v>
      </c>
      <c r="AC4391" s="123">
        <f t="shared" si="1915"/>
        <v>237493.36589087569</v>
      </c>
      <c r="AD4391" s="150">
        <f t="shared" si="1916"/>
        <v>87053.852995000008</v>
      </c>
      <c r="AE4391" s="150">
        <f t="shared" si="1917"/>
        <v>138932.59333348853</v>
      </c>
      <c r="AF4391" s="150">
        <f t="shared" si="1918"/>
        <v>1741.0770599000002</v>
      </c>
      <c r="AG4391" s="150">
        <f t="shared" si="1919"/>
        <v>77681.054822538339</v>
      </c>
      <c r="AH4391" s="150">
        <f t="shared" si="1920"/>
        <v>305408.57821092685</v>
      </c>
    </row>
    <row r="4392" spans="1:34" ht="15.75" x14ac:dyDescent="0.2">
      <c r="A4392" s="127">
        <f t="shared" si="1895"/>
        <v>45852</v>
      </c>
      <c r="B4392" s="165">
        <f t="shared" si="1897"/>
        <v>542953.31346043665</v>
      </c>
      <c r="C4392" s="124"/>
      <c r="D4392" s="128">
        <f t="shared" si="1898"/>
        <v>7245.38</v>
      </c>
      <c r="E4392" s="129">
        <f>VLOOKUP(A4391,[1]Plan1!$AY$80:$BA$314,3)</f>
        <v>7276.54</v>
      </c>
      <c r="F4392" s="130">
        <f t="shared" si="1899"/>
        <v>45763</v>
      </c>
      <c r="G4392" s="131">
        <f t="shared" si="1900"/>
        <v>4.3006716003852752E-3</v>
      </c>
      <c r="H4392" s="132">
        <f t="shared" si="1901"/>
        <v>45853</v>
      </c>
      <c r="I4392" s="132">
        <f t="shared" si="1902"/>
        <v>45853</v>
      </c>
      <c r="J4392" s="133">
        <f t="shared" si="1903"/>
        <v>20</v>
      </c>
      <c r="K4392" s="133">
        <f t="shared" si="1904"/>
        <v>19</v>
      </c>
      <c r="L4392" s="124">
        <f t="shared" si="1905"/>
        <v>1.0040851900000001</v>
      </c>
      <c r="M4392" s="134">
        <f t="shared" si="1906"/>
        <v>1.0043006699999999</v>
      </c>
      <c r="N4392" s="134">
        <f t="shared" si="1907"/>
        <v>1.9666271326898168</v>
      </c>
      <c r="O4392" s="124">
        <f t="shared" si="1908"/>
        <v>1.9746611700000001</v>
      </c>
      <c r="P4392" s="124"/>
      <c r="Q4392" s="125"/>
      <c r="R4392" s="126"/>
      <c r="S4392" s="124"/>
      <c r="T4392" s="135">
        <f t="shared" si="1896"/>
        <v>7.9699999999999993E-2</v>
      </c>
      <c r="U4392" s="125">
        <f t="shared" si="1909"/>
        <v>1839</v>
      </c>
      <c r="V4392" s="125">
        <v>252</v>
      </c>
      <c r="W4392" s="134">
        <f t="shared" si="1910"/>
        <v>1.749981054</v>
      </c>
      <c r="X4392" s="18"/>
      <c r="Y4392" s="123">
        <f t="shared" si="1911"/>
        <v>67054.222907000003</v>
      </c>
      <c r="Z4392" s="123">
        <f t="shared" si="1912"/>
        <v>108637.50087125738</v>
      </c>
      <c r="AA4392" s="123">
        <f t="shared" si="1913"/>
        <v>1341.0844581400002</v>
      </c>
      <c r="AB4392" s="123">
        <f t="shared" si="1914"/>
        <v>60482.909062114006</v>
      </c>
      <c r="AC4392" s="123">
        <f t="shared" si="1915"/>
        <v>237515.71729851136</v>
      </c>
      <c r="AD4392" s="150">
        <f t="shared" si="1916"/>
        <v>87053.852995000008</v>
      </c>
      <c r="AE4392" s="150">
        <f t="shared" si="1917"/>
        <v>138932.59333348853</v>
      </c>
      <c r="AF4392" s="150">
        <f t="shared" si="1918"/>
        <v>1741.0770599000002</v>
      </c>
      <c r="AG4392" s="150">
        <f t="shared" si="1919"/>
        <v>77710.072773536682</v>
      </c>
      <c r="AH4392" s="150">
        <f t="shared" si="1920"/>
        <v>305437.59616192523</v>
      </c>
    </row>
    <row r="4393" spans="1:34" ht="15.75" x14ac:dyDescent="0.2">
      <c r="A4393" s="127">
        <f t="shared" si="1895"/>
        <v>45853</v>
      </c>
      <c r="B4393" s="165">
        <f t="shared" si="1897"/>
        <v>543213.15950474807</v>
      </c>
      <c r="C4393" s="124"/>
      <c r="D4393" s="128">
        <f t="shared" si="1898"/>
        <v>7245.38</v>
      </c>
      <c r="E4393" s="129">
        <f>VLOOKUP(A4392,[1]Plan1!$AY$80:$BA$314,3)</f>
        <v>7276.54</v>
      </c>
      <c r="F4393" s="130">
        <f t="shared" si="1899"/>
        <v>45763</v>
      </c>
      <c r="G4393" s="131">
        <f t="shared" si="1900"/>
        <v>4.3006716003852752E-3</v>
      </c>
      <c r="H4393" s="132">
        <f t="shared" si="1901"/>
        <v>45884</v>
      </c>
      <c r="I4393" s="132">
        <f t="shared" si="1902"/>
        <v>45853</v>
      </c>
      <c r="J4393" s="133">
        <f t="shared" si="1903"/>
        <v>20</v>
      </c>
      <c r="K4393" s="133">
        <f t="shared" si="1904"/>
        <v>20</v>
      </c>
      <c r="L4393" s="124">
        <f t="shared" si="1905"/>
        <v>1.0043006699999999</v>
      </c>
      <c r="M4393" s="134">
        <f t="shared" si="1906"/>
        <v>1.0043006699999999</v>
      </c>
      <c r="N4393" s="134">
        <f t="shared" si="1907"/>
        <v>1.9666271326898168</v>
      </c>
      <c r="O4393" s="124">
        <f t="shared" si="1908"/>
        <v>1.9750849399999999</v>
      </c>
      <c r="P4393" s="124"/>
      <c r="Q4393" s="125"/>
      <c r="R4393" s="126"/>
      <c r="S4393" s="124"/>
      <c r="T4393" s="135">
        <f t="shared" si="1896"/>
        <v>7.9699999999999993E-2</v>
      </c>
      <c r="U4393" s="125">
        <f t="shared" si="1909"/>
        <v>1840</v>
      </c>
      <c r="V4393" s="125">
        <v>252</v>
      </c>
      <c r="W4393" s="134">
        <f t="shared" si="1910"/>
        <v>1.750513652</v>
      </c>
      <c r="X4393" s="18"/>
      <c r="Y4393" s="123">
        <f t="shared" si="1911"/>
        <v>67054.222907000003</v>
      </c>
      <c r="Z4393" s="123">
        <f t="shared" si="1912"/>
        <v>108728.68737577791</v>
      </c>
      <c r="AA4393" s="123">
        <f t="shared" si="1913"/>
        <v>1341.0844581400002</v>
      </c>
      <c r="AB4393" s="123">
        <f t="shared" si="1914"/>
        <v>60505.260469749672</v>
      </c>
      <c r="AC4393" s="123">
        <f t="shared" si="1915"/>
        <v>237629.25521066756</v>
      </c>
      <c r="AD4393" s="150">
        <f t="shared" si="1916"/>
        <v>87053.852995000008</v>
      </c>
      <c r="AE4393" s="150">
        <f t="shared" si="1917"/>
        <v>139049.88351464545</v>
      </c>
      <c r="AF4393" s="150">
        <f t="shared" si="1918"/>
        <v>1741.0770599000002</v>
      </c>
      <c r="AG4393" s="150">
        <f t="shared" si="1919"/>
        <v>77739.09072453501</v>
      </c>
      <c r="AH4393" s="150">
        <f t="shared" si="1920"/>
        <v>305583.90429408051</v>
      </c>
    </row>
    <row r="4394" spans="1:34" ht="15.75" x14ac:dyDescent="0.2">
      <c r="A4394" s="127">
        <f t="shared" si="1895"/>
        <v>45854</v>
      </c>
      <c r="B4394" s="165">
        <f t="shared" si="1897"/>
        <v>543461.85573590035</v>
      </c>
      <c r="C4394" s="124"/>
      <c r="D4394" s="128">
        <f t="shared" si="1898"/>
        <v>7245.38</v>
      </c>
      <c r="E4394" s="129">
        <f>VLOOKUP(A4393,[1]Plan1!$AY$80:$BA$314,3)</f>
        <v>7276.54</v>
      </c>
      <c r="F4394" s="130">
        <f t="shared" si="1899"/>
        <v>45763</v>
      </c>
      <c r="G4394" s="131">
        <f t="shared" si="1900"/>
        <v>4.3006716003852752E-3</v>
      </c>
      <c r="H4394" s="132">
        <f t="shared" si="1901"/>
        <v>45884</v>
      </c>
      <c r="I4394" s="132">
        <f t="shared" si="1902"/>
        <v>45884</v>
      </c>
      <c r="J4394" s="133">
        <f t="shared" si="1903"/>
        <v>23</v>
      </c>
      <c r="K4394" s="133">
        <f t="shared" si="1904"/>
        <v>1</v>
      </c>
      <c r="L4394" s="124">
        <f t="shared" si="1905"/>
        <v>1.0001865999999999</v>
      </c>
      <c r="M4394" s="134">
        <f t="shared" si="1906"/>
        <v>1.0043006699999999</v>
      </c>
      <c r="N4394" s="134">
        <f t="shared" si="1907"/>
        <v>1.9750849470005618</v>
      </c>
      <c r="O4394" s="124">
        <f t="shared" si="1908"/>
        <v>1.97545349</v>
      </c>
      <c r="P4394" s="124"/>
      <c r="Q4394" s="125"/>
      <c r="R4394" s="126"/>
      <c r="S4394" s="124"/>
      <c r="T4394" s="135">
        <f t="shared" si="1896"/>
        <v>7.9699999999999993E-2</v>
      </c>
      <c r="U4394" s="125">
        <f t="shared" si="1909"/>
        <v>1841</v>
      </c>
      <c r="V4394" s="125">
        <v>252</v>
      </c>
      <c r="W4394" s="134">
        <f t="shared" si="1910"/>
        <v>1.751046412</v>
      </c>
      <c r="X4394" s="18"/>
      <c r="Y4394" s="123">
        <f t="shared" si="1911"/>
        <v>67054.222907000003</v>
      </c>
      <c r="Z4394" s="123">
        <f t="shared" si="1912"/>
        <v>108814.99701608346</v>
      </c>
      <c r="AA4394" s="123">
        <f t="shared" si="1913"/>
        <v>1341.0844581400002</v>
      </c>
      <c r="AB4394" s="123">
        <f t="shared" si="1914"/>
        <v>60527.611877385338</v>
      </c>
      <c r="AC4394" s="123">
        <f t="shared" si="1915"/>
        <v>237737.91625860881</v>
      </c>
      <c r="AD4394" s="150">
        <f t="shared" si="1916"/>
        <v>87053.852995000008</v>
      </c>
      <c r="AE4394" s="150">
        <f t="shared" si="1917"/>
        <v>139160.90074685815</v>
      </c>
      <c r="AF4394" s="150">
        <f t="shared" si="1918"/>
        <v>1741.0770599000002</v>
      </c>
      <c r="AG4394" s="150">
        <f t="shared" si="1919"/>
        <v>77768.108675533338</v>
      </c>
      <c r="AH4394" s="150">
        <f t="shared" si="1920"/>
        <v>305723.93947729154</v>
      </c>
    </row>
    <row r="4395" spans="1:34" ht="15.75" x14ac:dyDescent="0.2">
      <c r="A4395" s="127">
        <f t="shared" si="1895"/>
        <v>45855</v>
      </c>
      <c r="B4395" s="165">
        <f t="shared" si="1897"/>
        <v>543710.64680648921</v>
      </c>
      <c r="C4395" s="124"/>
      <c r="D4395" s="128">
        <f t="shared" si="1898"/>
        <v>7245.38</v>
      </c>
      <c r="E4395" s="129">
        <f>VLOOKUP(A4394,[1]Plan1!$AY$80:$BA$314,3)</f>
        <v>7276.54</v>
      </c>
      <c r="F4395" s="130">
        <f t="shared" si="1899"/>
        <v>45763</v>
      </c>
      <c r="G4395" s="131">
        <f t="shared" si="1900"/>
        <v>4.3006716003852752E-3</v>
      </c>
      <c r="H4395" s="132">
        <f t="shared" si="1901"/>
        <v>45884</v>
      </c>
      <c r="I4395" s="132">
        <f t="shared" si="1902"/>
        <v>45884</v>
      </c>
      <c r="J4395" s="133">
        <f t="shared" si="1903"/>
        <v>23</v>
      </c>
      <c r="K4395" s="133">
        <f t="shared" si="1904"/>
        <v>2</v>
      </c>
      <c r="L4395" s="124">
        <f t="shared" si="1905"/>
        <v>1.0003732299999999</v>
      </c>
      <c r="M4395" s="134">
        <f t="shared" si="1906"/>
        <v>1.0043006699999999</v>
      </c>
      <c r="N4395" s="134">
        <f t="shared" si="1907"/>
        <v>1.9750849470005618</v>
      </c>
      <c r="O4395" s="124">
        <f t="shared" si="1908"/>
        <v>1.9758221</v>
      </c>
      <c r="P4395" s="124"/>
      <c r="Q4395" s="125"/>
      <c r="R4395" s="126"/>
      <c r="S4395" s="124"/>
      <c r="T4395" s="135">
        <f t="shared" si="1896"/>
        <v>7.9699999999999993E-2</v>
      </c>
      <c r="U4395" s="125">
        <f t="shared" si="1909"/>
        <v>1842</v>
      </c>
      <c r="V4395" s="125">
        <v>252</v>
      </c>
      <c r="W4395" s="134">
        <f t="shared" si="1910"/>
        <v>1.751579333</v>
      </c>
      <c r="X4395" s="18"/>
      <c r="Y4395" s="123">
        <f t="shared" si="1911"/>
        <v>67054.222907000003</v>
      </c>
      <c r="Z4395" s="123">
        <f t="shared" si="1912"/>
        <v>108901.34813861374</v>
      </c>
      <c r="AA4395" s="123">
        <f t="shared" si="1913"/>
        <v>1341.0844581400002</v>
      </c>
      <c r="AB4395" s="123">
        <f t="shared" si="1914"/>
        <v>60549.963285021004</v>
      </c>
      <c r="AC4395" s="123">
        <f t="shared" si="1915"/>
        <v>237846.61878877471</v>
      </c>
      <c r="AD4395" s="150">
        <f t="shared" si="1916"/>
        <v>87053.852995000008</v>
      </c>
      <c r="AE4395" s="150">
        <f t="shared" si="1917"/>
        <v>139271.97133628282</v>
      </c>
      <c r="AF4395" s="150">
        <f t="shared" si="1918"/>
        <v>1741.0770599000002</v>
      </c>
      <c r="AG4395" s="150">
        <f t="shared" si="1919"/>
        <v>77797.126626531666</v>
      </c>
      <c r="AH4395" s="150">
        <f t="shared" si="1920"/>
        <v>305864.0280177145</v>
      </c>
    </row>
    <row r="4396" spans="1:34" ht="15.75" x14ac:dyDescent="0.2">
      <c r="A4396" s="127">
        <f t="shared" si="1895"/>
        <v>45856</v>
      </c>
      <c r="B4396" s="165">
        <f t="shared" si="1897"/>
        <v>543959.54158405226</v>
      </c>
      <c r="C4396" s="124"/>
      <c r="D4396" s="128">
        <f t="shared" si="1898"/>
        <v>7245.38</v>
      </c>
      <c r="E4396" s="129">
        <f>VLOOKUP(A4395,[1]Plan1!$AY$80:$BA$314,3)</f>
        <v>7276.54</v>
      </c>
      <c r="F4396" s="130">
        <f t="shared" si="1899"/>
        <v>45763</v>
      </c>
      <c r="G4396" s="131">
        <f t="shared" si="1900"/>
        <v>4.3006716003852752E-3</v>
      </c>
      <c r="H4396" s="132">
        <f t="shared" si="1901"/>
        <v>45884</v>
      </c>
      <c r="I4396" s="132">
        <f t="shared" si="1902"/>
        <v>45884</v>
      </c>
      <c r="J4396" s="133">
        <f t="shared" si="1903"/>
        <v>23</v>
      </c>
      <c r="K4396" s="133">
        <f t="shared" si="1904"/>
        <v>3</v>
      </c>
      <c r="L4396" s="124">
        <f t="shared" si="1905"/>
        <v>1.00055991</v>
      </c>
      <c r="M4396" s="134">
        <f t="shared" si="1906"/>
        <v>1.0043006699999999</v>
      </c>
      <c r="N4396" s="134">
        <f t="shared" si="1907"/>
        <v>1.9750849470005618</v>
      </c>
      <c r="O4396" s="124">
        <f t="shared" si="1908"/>
        <v>1.9761908100000001</v>
      </c>
      <c r="P4396" s="124"/>
      <c r="Q4396" s="125"/>
      <c r="R4396" s="126"/>
      <c r="S4396" s="124"/>
      <c r="T4396" s="135">
        <f t="shared" si="1896"/>
        <v>7.9699999999999993E-2</v>
      </c>
      <c r="U4396" s="125">
        <f t="shared" si="1909"/>
        <v>1843</v>
      </c>
      <c r="V4396" s="125">
        <v>252</v>
      </c>
      <c r="W4396" s="134">
        <f t="shared" si="1910"/>
        <v>1.7521124180000001</v>
      </c>
      <c r="X4396" s="18"/>
      <c r="Y4396" s="123">
        <f t="shared" si="1911"/>
        <v>67054.222907000003</v>
      </c>
      <c r="Z4396" s="123">
        <f t="shared" si="1912"/>
        <v>108987.74462197861</v>
      </c>
      <c r="AA4396" s="123">
        <f t="shared" si="1913"/>
        <v>1341.0844581400002</v>
      </c>
      <c r="AB4396" s="123">
        <f t="shared" si="1914"/>
        <v>60572.31469265667</v>
      </c>
      <c r="AC4396" s="123">
        <f t="shared" si="1915"/>
        <v>237955.36667977524</v>
      </c>
      <c r="AD4396" s="150">
        <f t="shared" si="1916"/>
        <v>87053.852995000008</v>
      </c>
      <c r="AE4396" s="150">
        <f t="shared" si="1917"/>
        <v>139383.10027184698</v>
      </c>
      <c r="AF4396" s="150">
        <f t="shared" si="1918"/>
        <v>1741.0770599000002</v>
      </c>
      <c r="AG4396" s="150">
        <f t="shared" si="1919"/>
        <v>77826.144577530024</v>
      </c>
      <c r="AH4396" s="150">
        <f t="shared" si="1920"/>
        <v>306004.17490427702</v>
      </c>
    </row>
    <row r="4397" spans="1:34" ht="15.75" x14ac:dyDescent="0.2">
      <c r="A4397" s="127">
        <f t="shared" si="1895"/>
        <v>45857</v>
      </c>
      <c r="B4397" s="165">
        <f t="shared" si="1897"/>
        <v>544208.52719544573</v>
      </c>
      <c r="C4397" s="124"/>
      <c r="D4397" s="128">
        <f t="shared" si="1898"/>
        <v>7245.38</v>
      </c>
      <c r="E4397" s="129">
        <f>VLOOKUP(A4396,[1]Plan1!$AY$80:$BA$314,3)</f>
        <v>7276.54</v>
      </c>
      <c r="F4397" s="130">
        <f t="shared" si="1899"/>
        <v>45763</v>
      </c>
      <c r="G4397" s="131">
        <f t="shared" si="1900"/>
        <v>4.3006716003852752E-3</v>
      </c>
      <c r="H4397" s="132">
        <f t="shared" si="1901"/>
        <v>45884</v>
      </c>
      <c r="I4397" s="132">
        <f t="shared" si="1902"/>
        <v>45884</v>
      </c>
      <c r="J4397" s="133">
        <f t="shared" si="1903"/>
        <v>23</v>
      </c>
      <c r="K4397" s="133">
        <f t="shared" si="1904"/>
        <v>4</v>
      </c>
      <c r="L4397" s="124">
        <f t="shared" si="1905"/>
        <v>1.00074661</v>
      </c>
      <c r="M4397" s="134">
        <f t="shared" si="1906"/>
        <v>1.0043006699999999</v>
      </c>
      <c r="N4397" s="134">
        <f t="shared" si="1907"/>
        <v>1.9750849470005618</v>
      </c>
      <c r="O4397" s="124">
        <f t="shared" si="1908"/>
        <v>1.9765595600000001</v>
      </c>
      <c r="P4397" s="124"/>
      <c r="Q4397" s="125"/>
      <c r="R4397" s="126"/>
      <c r="S4397" s="124"/>
      <c r="T4397" s="135">
        <f t="shared" si="1896"/>
        <v>7.9699999999999993E-2</v>
      </c>
      <c r="U4397" s="125">
        <f t="shared" si="1909"/>
        <v>1844</v>
      </c>
      <c r="V4397" s="125">
        <v>252</v>
      </c>
      <c r="W4397" s="134">
        <f t="shared" si="1910"/>
        <v>1.7526456640000001</v>
      </c>
      <c r="X4397" s="18"/>
      <c r="Y4397" s="123">
        <f t="shared" si="1911"/>
        <v>67054.222907000003</v>
      </c>
      <c r="Z4397" s="123">
        <f t="shared" si="1912"/>
        <v>109074.18083553905</v>
      </c>
      <c r="AA4397" s="123">
        <f t="shared" si="1913"/>
        <v>1341.0844581400002</v>
      </c>
      <c r="AB4397" s="123">
        <f t="shared" si="1914"/>
        <v>60594.666100292336</v>
      </c>
      <c r="AC4397" s="123">
        <f t="shared" si="1915"/>
        <v>238064.15430097136</v>
      </c>
      <c r="AD4397" s="150">
        <f t="shared" si="1916"/>
        <v>87053.852995000008</v>
      </c>
      <c r="AE4397" s="150">
        <f t="shared" si="1917"/>
        <v>139494.28031104605</v>
      </c>
      <c r="AF4397" s="150">
        <f t="shared" si="1918"/>
        <v>1741.0770599000002</v>
      </c>
      <c r="AG4397" s="150">
        <f t="shared" si="1919"/>
        <v>77855.162528528352</v>
      </c>
      <c r="AH4397" s="150">
        <f t="shared" si="1920"/>
        <v>306144.37289447442</v>
      </c>
    </row>
    <row r="4398" spans="1:34" ht="15.75" x14ac:dyDescent="0.2">
      <c r="A4398" s="127">
        <f t="shared" si="1895"/>
        <v>45858</v>
      </c>
      <c r="B4398" s="165">
        <f t="shared" si="1897"/>
        <v>544259.89655407984</v>
      </c>
      <c r="C4398" s="124"/>
      <c r="D4398" s="128">
        <f t="shared" si="1898"/>
        <v>7245.38</v>
      </c>
      <c r="E4398" s="129">
        <f>VLOOKUP(A4397,[1]Plan1!$AY$80:$BA$314,3)</f>
        <v>7276.54</v>
      </c>
      <c r="F4398" s="130">
        <f t="shared" si="1899"/>
        <v>45763</v>
      </c>
      <c r="G4398" s="131">
        <f t="shared" si="1900"/>
        <v>4.3006716003852752E-3</v>
      </c>
      <c r="H4398" s="132">
        <f t="shared" si="1901"/>
        <v>45884</v>
      </c>
      <c r="I4398" s="132">
        <f t="shared" si="1902"/>
        <v>45884</v>
      </c>
      <c r="J4398" s="133">
        <f t="shared" si="1903"/>
        <v>23</v>
      </c>
      <c r="K4398" s="133">
        <f t="shared" si="1904"/>
        <v>4</v>
      </c>
      <c r="L4398" s="124">
        <f t="shared" si="1905"/>
        <v>1.00074661</v>
      </c>
      <c r="M4398" s="134">
        <f t="shared" si="1906"/>
        <v>1.0043006699999999</v>
      </c>
      <c r="N4398" s="134">
        <f t="shared" si="1907"/>
        <v>1.9750849470005618</v>
      </c>
      <c r="O4398" s="124">
        <f t="shared" si="1908"/>
        <v>1.9765595600000001</v>
      </c>
      <c r="P4398" s="124"/>
      <c r="Q4398" s="125"/>
      <c r="R4398" s="126"/>
      <c r="S4398" s="124"/>
      <c r="T4398" s="135">
        <f t="shared" si="1896"/>
        <v>7.9699999999999993E-2</v>
      </c>
      <c r="U4398" s="125">
        <f t="shared" si="1909"/>
        <v>1844</v>
      </c>
      <c r="V4398" s="125">
        <v>252</v>
      </c>
      <c r="W4398" s="134">
        <f t="shared" si="1910"/>
        <v>1.7526456640000001</v>
      </c>
      <c r="X4398" s="18"/>
      <c r="Y4398" s="123">
        <f t="shared" si="1911"/>
        <v>67054.222907000003</v>
      </c>
      <c r="Z4398" s="123">
        <f t="shared" si="1912"/>
        <v>109074.18083553905</v>
      </c>
      <c r="AA4398" s="123">
        <f t="shared" si="1913"/>
        <v>1341.0844581400002</v>
      </c>
      <c r="AB4398" s="123">
        <f t="shared" si="1914"/>
        <v>60617.017507928002</v>
      </c>
      <c r="AC4398" s="123">
        <f t="shared" si="1915"/>
        <v>238086.50570860703</v>
      </c>
      <c r="AD4398" s="150">
        <f t="shared" si="1916"/>
        <v>87053.852995000008</v>
      </c>
      <c r="AE4398" s="150">
        <f t="shared" si="1917"/>
        <v>139494.28031104605</v>
      </c>
      <c r="AF4398" s="150">
        <f t="shared" si="1918"/>
        <v>1741.0770599000002</v>
      </c>
      <c r="AG4398" s="150">
        <f t="shared" si="1919"/>
        <v>77884.18047952668</v>
      </c>
      <c r="AH4398" s="150">
        <f t="shared" si="1920"/>
        <v>306173.39084547275</v>
      </c>
    </row>
    <row r="4399" spans="1:34" ht="15.75" x14ac:dyDescent="0.2">
      <c r="A4399" s="127">
        <f t="shared" si="1895"/>
        <v>45859</v>
      </c>
      <c r="B4399" s="165">
        <f t="shared" si="1897"/>
        <v>544311.26591271383</v>
      </c>
      <c r="C4399" s="124"/>
      <c r="D4399" s="128">
        <f t="shared" si="1898"/>
        <v>7245.38</v>
      </c>
      <c r="E4399" s="129">
        <f>VLOOKUP(A4398,[1]Plan1!$AY$80:$BA$314,3)</f>
        <v>7276.54</v>
      </c>
      <c r="F4399" s="130">
        <f t="shared" si="1899"/>
        <v>45763</v>
      </c>
      <c r="G4399" s="131">
        <f t="shared" si="1900"/>
        <v>4.3006716003852752E-3</v>
      </c>
      <c r="H4399" s="132">
        <f t="shared" si="1901"/>
        <v>45884</v>
      </c>
      <c r="I4399" s="132">
        <f t="shared" si="1902"/>
        <v>45884</v>
      </c>
      <c r="J4399" s="133">
        <f t="shared" si="1903"/>
        <v>23</v>
      </c>
      <c r="K4399" s="133">
        <f t="shared" si="1904"/>
        <v>4</v>
      </c>
      <c r="L4399" s="124">
        <f t="shared" si="1905"/>
        <v>1.00074661</v>
      </c>
      <c r="M4399" s="134">
        <f t="shared" si="1906"/>
        <v>1.0043006699999999</v>
      </c>
      <c r="N4399" s="134">
        <f t="shared" si="1907"/>
        <v>1.9750849470005618</v>
      </c>
      <c r="O4399" s="124">
        <f t="shared" si="1908"/>
        <v>1.9765595600000001</v>
      </c>
      <c r="P4399" s="124"/>
      <c r="Q4399" s="125"/>
      <c r="R4399" s="126"/>
      <c r="S4399" s="124"/>
      <c r="T4399" s="135">
        <f t="shared" si="1896"/>
        <v>7.9699999999999993E-2</v>
      </c>
      <c r="U4399" s="125">
        <f t="shared" si="1909"/>
        <v>1844</v>
      </c>
      <c r="V4399" s="125">
        <v>252</v>
      </c>
      <c r="W4399" s="134">
        <f t="shared" si="1910"/>
        <v>1.7526456640000001</v>
      </c>
      <c r="X4399" s="18"/>
      <c r="Y4399" s="123">
        <f t="shared" si="1911"/>
        <v>67054.222907000003</v>
      </c>
      <c r="Z4399" s="123">
        <f t="shared" si="1912"/>
        <v>109074.18083553905</v>
      </c>
      <c r="AA4399" s="123">
        <f t="shared" si="1913"/>
        <v>1341.0844581400002</v>
      </c>
      <c r="AB4399" s="123">
        <f t="shared" si="1914"/>
        <v>60639.368915563675</v>
      </c>
      <c r="AC4399" s="123">
        <f t="shared" si="1915"/>
        <v>238108.85711624273</v>
      </c>
      <c r="AD4399" s="150">
        <f t="shared" si="1916"/>
        <v>87053.852995000008</v>
      </c>
      <c r="AE4399" s="150">
        <f t="shared" si="1917"/>
        <v>139494.28031104605</v>
      </c>
      <c r="AF4399" s="150">
        <f t="shared" si="1918"/>
        <v>1741.0770599000002</v>
      </c>
      <c r="AG4399" s="150">
        <f t="shared" si="1919"/>
        <v>77913.198430525008</v>
      </c>
      <c r="AH4399" s="150">
        <f t="shared" si="1920"/>
        <v>306202.40879647108</v>
      </c>
    </row>
    <row r="4400" spans="1:34" ht="15.75" x14ac:dyDescent="0.2">
      <c r="A4400" s="127">
        <f t="shared" si="1895"/>
        <v>45860</v>
      </c>
      <c r="B4400" s="165">
        <f t="shared" si="1897"/>
        <v>544560.35099719104</v>
      </c>
      <c r="C4400" s="124"/>
      <c r="D4400" s="128">
        <f t="shared" si="1898"/>
        <v>7245.38</v>
      </c>
      <c r="E4400" s="129">
        <f>VLOOKUP(A4399,[1]Plan1!$AY$80:$BA$314,3)</f>
        <v>7276.54</v>
      </c>
      <c r="F4400" s="130">
        <f t="shared" si="1899"/>
        <v>45763</v>
      </c>
      <c r="G4400" s="131">
        <f t="shared" si="1900"/>
        <v>4.3006716003852752E-3</v>
      </c>
      <c r="H4400" s="132">
        <f t="shared" si="1901"/>
        <v>45884</v>
      </c>
      <c r="I4400" s="132">
        <f t="shared" si="1902"/>
        <v>45884</v>
      </c>
      <c r="J4400" s="133">
        <f t="shared" si="1903"/>
        <v>23</v>
      </c>
      <c r="K4400" s="133">
        <f t="shared" si="1904"/>
        <v>5</v>
      </c>
      <c r="L4400" s="124">
        <f t="shared" si="1905"/>
        <v>1.0009333499999999</v>
      </c>
      <c r="M4400" s="134">
        <f t="shared" si="1906"/>
        <v>1.0043006699999999</v>
      </c>
      <c r="N4400" s="134">
        <f t="shared" si="1907"/>
        <v>1.9750849470005618</v>
      </c>
      <c r="O4400" s="124">
        <f t="shared" si="1908"/>
        <v>1.9769283900000001</v>
      </c>
      <c r="P4400" s="124"/>
      <c r="Q4400" s="125"/>
      <c r="R4400" s="126"/>
      <c r="S4400" s="124"/>
      <c r="T4400" s="135">
        <f t="shared" si="1896"/>
        <v>7.9699999999999993E-2</v>
      </c>
      <c r="U4400" s="125">
        <f t="shared" si="1909"/>
        <v>1845</v>
      </c>
      <c r="V4400" s="125">
        <v>252</v>
      </c>
      <c r="W4400" s="134">
        <f t="shared" si="1910"/>
        <v>1.7531790730000001</v>
      </c>
      <c r="X4400" s="18"/>
      <c r="Y4400" s="123">
        <f t="shared" si="1911"/>
        <v>67054.222907000003</v>
      </c>
      <c r="Z4400" s="123">
        <f t="shared" si="1912"/>
        <v>109160.66055805483</v>
      </c>
      <c r="AA4400" s="123">
        <f t="shared" si="1913"/>
        <v>1341.0844581400002</v>
      </c>
      <c r="AB4400" s="123">
        <f t="shared" si="1914"/>
        <v>60661.720323199341</v>
      </c>
      <c r="AC4400" s="123">
        <f t="shared" si="1915"/>
        <v>238217.68824639419</v>
      </c>
      <c r="AD4400" s="150">
        <f t="shared" si="1916"/>
        <v>87053.852995000008</v>
      </c>
      <c r="AE4400" s="150">
        <f t="shared" si="1917"/>
        <v>139605.51631437356</v>
      </c>
      <c r="AF4400" s="150">
        <f t="shared" si="1918"/>
        <v>1741.0770599000002</v>
      </c>
      <c r="AG4400" s="150">
        <f t="shared" si="1919"/>
        <v>77942.216381523336</v>
      </c>
      <c r="AH4400" s="150">
        <f t="shared" si="1920"/>
        <v>306342.66275079688</v>
      </c>
    </row>
    <row r="4401" spans="1:34" ht="15.75" x14ac:dyDescent="0.2">
      <c r="A4401" s="127">
        <f t="shared" si="1895"/>
        <v>45861</v>
      </c>
      <c r="B4401" s="165">
        <f t="shared" si="1897"/>
        <v>544809.53309241869</v>
      </c>
      <c r="C4401" s="124"/>
      <c r="D4401" s="128">
        <f t="shared" si="1898"/>
        <v>7245.38</v>
      </c>
      <c r="E4401" s="129">
        <f>VLOOKUP(A4400,[1]Plan1!$AY$80:$BA$314,3)</f>
        <v>7276.54</v>
      </c>
      <c r="F4401" s="130">
        <f t="shared" si="1899"/>
        <v>45763</v>
      </c>
      <c r="G4401" s="131">
        <f t="shared" si="1900"/>
        <v>4.3006716003852752E-3</v>
      </c>
      <c r="H4401" s="132">
        <f t="shared" si="1901"/>
        <v>45884</v>
      </c>
      <c r="I4401" s="132">
        <f t="shared" si="1902"/>
        <v>45884</v>
      </c>
      <c r="J4401" s="133">
        <f t="shared" si="1903"/>
        <v>23</v>
      </c>
      <c r="K4401" s="133">
        <f t="shared" si="1904"/>
        <v>6</v>
      </c>
      <c r="L4401" s="124">
        <f t="shared" si="1905"/>
        <v>1.0011201300000001</v>
      </c>
      <c r="M4401" s="134">
        <f t="shared" si="1906"/>
        <v>1.0043006699999999</v>
      </c>
      <c r="N4401" s="134">
        <f t="shared" si="1907"/>
        <v>1.9750849470005618</v>
      </c>
      <c r="O4401" s="124">
        <f t="shared" si="1908"/>
        <v>1.9772972900000001</v>
      </c>
      <c r="P4401" s="124"/>
      <c r="Q4401" s="125"/>
      <c r="R4401" s="126"/>
      <c r="S4401" s="124"/>
      <c r="T4401" s="135">
        <f t="shared" si="1896"/>
        <v>7.9699999999999993E-2</v>
      </c>
      <c r="U4401" s="125">
        <f t="shared" si="1909"/>
        <v>1846</v>
      </c>
      <c r="V4401" s="125">
        <v>252</v>
      </c>
      <c r="W4401" s="134">
        <f t="shared" si="1910"/>
        <v>1.7537126430000001</v>
      </c>
      <c r="X4401" s="18"/>
      <c r="Y4401" s="123">
        <f t="shared" si="1911"/>
        <v>67054.222907000003</v>
      </c>
      <c r="Z4401" s="123">
        <f t="shared" si="1912"/>
        <v>109247.18271251547</v>
      </c>
      <c r="AA4401" s="123">
        <f t="shared" si="1913"/>
        <v>1341.0844581400002</v>
      </c>
      <c r="AB4401" s="123">
        <f t="shared" si="1914"/>
        <v>60684.071730835007</v>
      </c>
      <c r="AC4401" s="123">
        <f t="shared" si="1915"/>
        <v>238326.56180849046</v>
      </c>
      <c r="AD4401" s="150">
        <f t="shared" si="1916"/>
        <v>87053.852995000008</v>
      </c>
      <c r="AE4401" s="150">
        <f t="shared" si="1917"/>
        <v>139716.80689650655</v>
      </c>
      <c r="AF4401" s="150">
        <f t="shared" si="1918"/>
        <v>1741.0770599000002</v>
      </c>
      <c r="AG4401" s="150">
        <f t="shared" si="1919"/>
        <v>77971.234332521664</v>
      </c>
      <c r="AH4401" s="150">
        <f t="shared" si="1920"/>
        <v>306482.9712839282</v>
      </c>
    </row>
    <row r="4402" spans="1:34" ht="15.75" x14ac:dyDescent="0.2">
      <c r="A4402" s="127">
        <f t="shared" si="1895"/>
        <v>45862</v>
      </c>
      <c r="B4402" s="165">
        <f t="shared" si="1897"/>
        <v>545058.81292177923</v>
      </c>
      <c r="C4402" s="124"/>
      <c r="D4402" s="128">
        <f t="shared" si="1898"/>
        <v>7245.38</v>
      </c>
      <c r="E4402" s="129">
        <f>VLOOKUP(A4401,[1]Plan1!$AY$80:$BA$314,3)</f>
        <v>7276.54</v>
      </c>
      <c r="F4402" s="130">
        <f t="shared" si="1899"/>
        <v>45763</v>
      </c>
      <c r="G4402" s="131">
        <f t="shared" si="1900"/>
        <v>4.3006716003852752E-3</v>
      </c>
      <c r="H4402" s="132">
        <f t="shared" si="1901"/>
        <v>45884</v>
      </c>
      <c r="I4402" s="132">
        <f t="shared" si="1902"/>
        <v>45884</v>
      </c>
      <c r="J4402" s="133">
        <f t="shared" si="1903"/>
        <v>23</v>
      </c>
      <c r="K4402" s="133">
        <f t="shared" si="1904"/>
        <v>7</v>
      </c>
      <c r="L4402" s="124">
        <f t="shared" si="1905"/>
        <v>1.0013069400000001</v>
      </c>
      <c r="M4402" s="134">
        <f t="shared" si="1906"/>
        <v>1.0043006699999999</v>
      </c>
      <c r="N4402" s="134">
        <f t="shared" si="1907"/>
        <v>1.9750849470005618</v>
      </c>
      <c r="O4402" s="124">
        <f t="shared" si="1908"/>
        <v>1.9776662599999999</v>
      </c>
      <c r="P4402" s="124"/>
      <c r="Q4402" s="125"/>
      <c r="R4402" s="126"/>
      <c r="S4402" s="124"/>
      <c r="T4402" s="135">
        <f t="shared" si="1896"/>
        <v>7.9699999999999993E-2</v>
      </c>
      <c r="U4402" s="125">
        <f t="shared" si="1909"/>
        <v>1847</v>
      </c>
      <c r="V4402" s="125">
        <v>252</v>
      </c>
      <c r="W4402" s="134">
        <f t="shared" si="1910"/>
        <v>1.7542463770000001</v>
      </c>
      <c r="X4402" s="18"/>
      <c r="Y4402" s="123">
        <f t="shared" si="1911"/>
        <v>67054.222907000003</v>
      </c>
      <c r="Z4402" s="123">
        <f t="shared" si="1912"/>
        <v>109333.74761532425</v>
      </c>
      <c r="AA4402" s="123">
        <f t="shared" si="1913"/>
        <v>1341.0844581400002</v>
      </c>
      <c r="AB4402" s="123">
        <f t="shared" si="1914"/>
        <v>60706.423138470665</v>
      </c>
      <c r="AC4402" s="123">
        <f t="shared" si="1915"/>
        <v>238435.4781189349</v>
      </c>
      <c r="AD4402" s="150">
        <f t="shared" si="1916"/>
        <v>87053.852995000008</v>
      </c>
      <c r="AE4402" s="150">
        <f t="shared" si="1917"/>
        <v>139828.15246442426</v>
      </c>
      <c r="AF4402" s="150">
        <f t="shared" si="1918"/>
        <v>1741.0770599000002</v>
      </c>
      <c r="AG4402" s="150">
        <f t="shared" si="1919"/>
        <v>78000.252283519992</v>
      </c>
      <c r="AH4402" s="150">
        <f t="shared" si="1920"/>
        <v>306623.33480284427</v>
      </c>
    </row>
    <row r="4403" spans="1:34" ht="15.75" x14ac:dyDescent="0.2">
      <c r="A4403" s="127">
        <f t="shared" si="1895"/>
        <v>45863</v>
      </c>
      <c r="B4403" s="165">
        <f t="shared" si="1897"/>
        <v>545308.1900595522</v>
      </c>
      <c r="C4403" s="124"/>
      <c r="D4403" s="128">
        <f t="shared" si="1898"/>
        <v>7245.38</v>
      </c>
      <c r="E4403" s="129">
        <f>VLOOKUP(A4402,[1]Plan1!$AY$80:$BA$314,3)</f>
        <v>7276.54</v>
      </c>
      <c r="F4403" s="130">
        <f t="shared" si="1899"/>
        <v>45763</v>
      </c>
      <c r="G4403" s="131">
        <f t="shared" si="1900"/>
        <v>4.3006716003852752E-3</v>
      </c>
      <c r="H4403" s="132">
        <f t="shared" si="1901"/>
        <v>45884</v>
      </c>
      <c r="I4403" s="132">
        <f t="shared" si="1902"/>
        <v>45884</v>
      </c>
      <c r="J4403" s="133">
        <f t="shared" si="1903"/>
        <v>23</v>
      </c>
      <c r="K4403" s="133">
        <f t="shared" si="1904"/>
        <v>8</v>
      </c>
      <c r="L4403" s="124">
        <f t="shared" si="1905"/>
        <v>1.0014937900000001</v>
      </c>
      <c r="M4403" s="134">
        <f t="shared" si="1906"/>
        <v>1.0043006699999999</v>
      </c>
      <c r="N4403" s="134">
        <f t="shared" si="1907"/>
        <v>1.9750849470005618</v>
      </c>
      <c r="O4403" s="124">
        <f t="shared" si="1908"/>
        <v>1.9780352999999999</v>
      </c>
      <c r="P4403" s="124"/>
      <c r="Q4403" s="125"/>
      <c r="R4403" s="126"/>
      <c r="S4403" s="124"/>
      <c r="T4403" s="135">
        <f t="shared" si="1896"/>
        <v>7.9699999999999993E-2</v>
      </c>
      <c r="U4403" s="125">
        <f t="shared" si="1909"/>
        <v>1848</v>
      </c>
      <c r="V4403" s="125">
        <v>252</v>
      </c>
      <c r="W4403" s="134">
        <f t="shared" si="1910"/>
        <v>1.7547802729999999</v>
      </c>
      <c r="X4403" s="18"/>
      <c r="Y4403" s="123">
        <f t="shared" si="1911"/>
        <v>67054.222907000003</v>
      </c>
      <c r="Z4403" s="123">
        <f t="shared" si="1912"/>
        <v>109420.35508027361</v>
      </c>
      <c r="AA4403" s="123">
        <f t="shared" si="1913"/>
        <v>1341.0844581400002</v>
      </c>
      <c r="AB4403" s="123">
        <f t="shared" si="1914"/>
        <v>60728.774546106331</v>
      </c>
      <c r="AC4403" s="123">
        <f t="shared" si="1915"/>
        <v>238544.43699151993</v>
      </c>
      <c r="AD4403" s="150">
        <f t="shared" si="1916"/>
        <v>87053.852995000008</v>
      </c>
      <c r="AE4403" s="150">
        <f t="shared" si="1917"/>
        <v>139939.55277861393</v>
      </c>
      <c r="AF4403" s="150">
        <f t="shared" si="1918"/>
        <v>1741.0770599000002</v>
      </c>
      <c r="AG4403" s="150">
        <f t="shared" si="1919"/>
        <v>78029.27023451835</v>
      </c>
      <c r="AH4403" s="150">
        <f t="shared" si="1920"/>
        <v>306763.75306803233</v>
      </c>
    </row>
    <row r="4404" spans="1:34" ht="15.75" x14ac:dyDescent="0.2">
      <c r="A4404" s="127">
        <f t="shared" si="1895"/>
        <v>45864</v>
      </c>
      <c r="B4404" s="165">
        <f t="shared" si="1897"/>
        <v>545557.66453961818</v>
      </c>
      <c r="C4404" s="124"/>
      <c r="D4404" s="128">
        <f t="shared" si="1898"/>
        <v>7245.38</v>
      </c>
      <c r="E4404" s="129">
        <f>VLOOKUP(A4403,[1]Plan1!$AY$80:$BA$314,3)</f>
        <v>7276.54</v>
      </c>
      <c r="F4404" s="130">
        <f t="shared" si="1899"/>
        <v>45763</v>
      </c>
      <c r="G4404" s="131">
        <f t="shared" si="1900"/>
        <v>4.3006716003852752E-3</v>
      </c>
      <c r="H4404" s="132">
        <f t="shared" si="1901"/>
        <v>45884</v>
      </c>
      <c r="I4404" s="132">
        <f t="shared" si="1902"/>
        <v>45884</v>
      </c>
      <c r="J4404" s="133">
        <f t="shared" si="1903"/>
        <v>23</v>
      </c>
      <c r="K4404" s="133">
        <f t="shared" si="1904"/>
        <v>9</v>
      </c>
      <c r="L4404" s="124">
        <f t="shared" si="1905"/>
        <v>1.0016806700000001</v>
      </c>
      <c r="M4404" s="134">
        <f t="shared" si="1906"/>
        <v>1.0043006699999999</v>
      </c>
      <c r="N4404" s="134">
        <f t="shared" si="1907"/>
        <v>1.9750849470005618</v>
      </c>
      <c r="O4404" s="124">
        <f t="shared" si="1908"/>
        <v>1.97840441</v>
      </c>
      <c r="P4404" s="124"/>
      <c r="Q4404" s="125"/>
      <c r="R4404" s="126"/>
      <c r="S4404" s="124"/>
      <c r="T4404" s="135">
        <f t="shared" si="1896"/>
        <v>7.9699999999999993E-2</v>
      </c>
      <c r="U4404" s="125">
        <f t="shared" si="1909"/>
        <v>1849</v>
      </c>
      <c r="V4404" s="125">
        <v>252</v>
      </c>
      <c r="W4404" s="134">
        <f t="shared" si="1910"/>
        <v>1.7553143309999999</v>
      </c>
      <c r="X4404" s="18"/>
      <c r="Y4404" s="123">
        <f t="shared" si="1911"/>
        <v>67054.222907000003</v>
      </c>
      <c r="Z4404" s="123">
        <f t="shared" si="1912"/>
        <v>109507.00512218261</v>
      </c>
      <c r="AA4404" s="123">
        <f t="shared" si="1913"/>
        <v>1341.0844581400002</v>
      </c>
      <c r="AB4404" s="123">
        <f t="shared" si="1914"/>
        <v>60751.125953741997</v>
      </c>
      <c r="AC4404" s="123">
        <f t="shared" si="1915"/>
        <v>238653.43844106462</v>
      </c>
      <c r="AD4404" s="150">
        <f t="shared" si="1916"/>
        <v>87053.852995000008</v>
      </c>
      <c r="AE4404" s="150">
        <f t="shared" si="1917"/>
        <v>140051.0078581369</v>
      </c>
      <c r="AF4404" s="150">
        <f t="shared" si="1918"/>
        <v>1741.0770599000002</v>
      </c>
      <c r="AG4404" s="150">
        <f t="shared" si="1919"/>
        <v>78058.288185516678</v>
      </c>
      <c r="AH4404" s="150">
        <f t="shared" si="1920"/>
        <v>306904.22609855363</v>
      </c>
    </row>
    <row r="4405" spans="1:34" ht="15.75" x14ac:dyDescent="0.2">
      <c r="A4405" s="127">
        <f t="shared" si="1895"/>
        <v>45865</v>
      </c>
      <c r="B4405" s="165">
        <f t="shared" si="1897"/>
        <v>545609.0338982523</v>
      </c>
      <c r="C4405" s="124"/>
      <c r="D4405" s="128">
        <f t="shared" si="1898"/>
        <v>7245.38</v>
      </c>
      <c r="E4405" s="129">
        <f>VLOOKUP(A4404,[1]Plan1!$AY$80:$BA$314,3)</f>
        <v>7276.54</v>
      </c>
      <c r="F4405" s="130">
        <f t="shared" si="1899"/>
        <v>45763</v>
      </c>
      <c r="G4405" s="131">
        <f t="shared" si="1900"/>
        <v>4.3006716003852752E-3</v>
      </c>
      <c r="H4405" s="132">
        <f t="shared" si="1901"/>
        <v>45884</v>
      </c>
      <c r="I4405" s="132">
        <f t="shared" si="1902"/>
        <v>45884</v>
      </c>
      <c r="J4405" s="133">
        <f t="shared" si="1903"/>
        <v>23</v>
      </c>
      <c r="K4405" s="133">
        <f t="shared" si="1904"/>
        <v>9</v>
      </c>
      <c r="L4405" s="124">
        <f t="shared" si="1905"/>
        <v>1.0016806700000001</v>
      </c>
      <c r="M4405" s="134">
        <f t="shared" si="1906"/>
        <v>1.0043006699999999</v>
      </c>
      <c r="N4405" s="134">
        <f t="shared" si="1907"/>
        <v>1.9750849470005618</v>
      </c>
      <c r="O4405" s="124">
        <f t="shared" si="1908"/>
        <v>1.97840441</v>
      </c>
      <c r="P4405" s="124"/>
      <c r="Q4405" s="125"/>
      <c r="R4405" s="126"/>
      <c r="S4405" s="124"/>
      <c r="T4405" s="135">
        <f t="shared" si="1896"/>
        <v>7.9699999999999993E-2</v>
      </c>
      <c r="U4405" s="125">
        <f t="shared" si="1909"/>
        <v>1849</v>
      </c>
      <c r="V4405" s="125">
        <v>252</v>
      </c>
      <c r="W4405" s="134">
        <f t="shared" si="1910"/>
        <v>1.7553143309999999</v>
      </c>
      <c r="X4405" s="18"/>
      <c r="Y4405" s="123">
        <f t="shared" si="1911"/>
        <v>67054.222907000003</v>
      </c>
      <c r="Z4405" s="123">
        <f t="shared" si="1912"/>
        <v>109507.00512218261</v>
      </c>
      <c r="AA4405" s="123">
        <f t="shared" si="1913"/>
        <v>1341.0844581400002</v>
      </c>
      <c r="AB4405" s="123">
        <f t="shared" si="1914"/>
        <v>60773.477361377678</v>
      </c>
      <c r="AC4405" s="123">
        <f t="shared" si="1915"/>
        <v>238675.78984870028</v>
      </c>
      <c r="AD4405" s="150">
        <f t="shared" si="1916"/>
        <v>87053.852995000008</v>
      </c>
      <c r="AE4405" s="150">
        <f t="shared" si="1917"/>
        <v>140051.0078581369</v>
      </c>
      <c r="AF4405" s="150">
        <f t="shared" si="1918"/>
        <v>1741.0770599000002</v>
      </c>
      <c r="AG4405" s="150">
        <f t="shared" si="1919"/>
        <v>78087.306136515006</v>
      </c>
      <c r="AH4405" s="150">
        <f t="shared" si="1920"/>
        <v>306933.24404955195</v>
      </c>
    </row>
    <row r="4406" spans="1:34" ht="15.75" x14ac:dyDescent="0.2">
      <c r="A4406" s="127">
        <f t="shared" si="1895"/>
        <v>45866</v>
      </c>
      <c r="B4406" s="165">
        <f t="shared" si="1897"/>
        <v>545660.40325688617</v>
      </c>
      <c r="C4406" s="124"/>
      <c r="D4406" s="128">
        <f t="shared" si="1898"/>
        <v>7245.38</v>
      </c>
      <c r="E4406" s="129">
        <f>VLOOKUP(A4405,[1]Plan1!$AY$80:$BA$314,3)</f>
        <v>7276.54</v>
      </c>
      <c r="F4406" s="130">
        <f t="shared" si="1899"/>
        <v>45763</v>
      </c>
      <c r="G4406" s="131">
        <f t="shared" si="1900"/>
        <v>4.3006716003852752E-3</v>
      </c>
      <c r="H4406" s="132">
        <f t="shared" si="1901"/>
        <v>45884</v>
      </c>
      <c r="I4406" s="132">
        <f t="shared" si="1902"/>
        <v>45884</v>
      </c>
      <c r="J4406" s="133">
        <f t="shared" si="1903"/>
        <v>23</v>
      </c>
      <c r="K4406" s="133">
        <f t="shared" si="1904"/>
        <v>9</v>
      </c>
      <c r="L4406" s="124">
        <f t="shared" si="1905"/>
        <v>1.0016806700000001</v>
      </c>
      <c r="M4406" s="134">
        <f t="shared" si="1906"/>
        <v>1.0043006699999999</v>
      </c>
      <c r="N4406" s="134">
        <f t="shared" si="1907"/>
        <v>1.9750849470005618</v>
      </c>
      <c r="O4406" s="124">
        <f t="shared" si="1908"/>
        <v>1.97840441</v>
      </c>
      <c r="P4406" s="124"/>
      <c r="Q4406" s="125"/>
      <c r="R4406" s="126"/>
      <c r="S4406" s="124"/>
      <c r="T4406" s="135">
        <f t="shared" si="1896"/>
        <v>7.9699999999999993E-2</v>
      </c>
      <c r="U4406" s="125">
        <f t="shared" si="1909"/>
        <v>1849</v>
      </c>
      <c r="V4406" s="125">
        <v>252</v>
      </c>
      <c r="W4406" s="134">
        <f t="shared" si="1910"/>
        <v>1.7553143309999999</v>
      </c>
      <c r="X4406" s="18"/>
      <c r="Y4406" s="123">
        <f t="shared" si="1911"/>
        <v>67054.222907000003</v>
      </c>
      <c r="Z4406" s="123">
        <f t="shared" si="1912"/>
        <v>109507.00512218261</v>
      </c>
      <c r="AA4406" s="123">
        <f t="shared" si="1913"/>
        <v>1341.0844581400002</v>
      </c>
      <c r="AB4406" s="123">
        <f t="shared" si="1914"/>
        <v>60795.828769013344</v>
      </c>
      <c r="AC4406" s="123">
        <f t="shared" si="1915"/>
        <v>238698.14125633595</v>
      </c>
      <c r="AD4406" s="150">
        <f t="shared" si="1916"/>
        <v>87053.852995000008</v>
      </c>
      <c r="AE4406" s="150">
        <f t="shared" si="1917"/>
        <v>140051.0078581369</v>
      </c>
      <c r="AF4406" s="150">
        <f t="shared" si="1918"/>
        <v>1741.0770599000002</v>
      </c>
      <c r="AG4406" s="150">
        <f t="shared" si="1919"/>
        <v>78116.324087513334</v>
      </c>
      <c r="AH4406" s="150">
        <f t="shared" si="1920"/>
        <v>306962.26200055028</v>
      </c>
    </row>
    <row r="4407" spans="1:34" ht="15.75" x14ac:dyDescent="0.2">
      <c r="A4407" s="127">
        <f t="shared" si="1895"/>
        <v>45867</v>
      </c>
      <c r="B4407" s="165">
        <f t="shared" si="1897"/>
        <v>545909.97126117861</v>
      </c>
      <c r="C4407" s="124"/>
      <c r="D4407" s="128">
        <f t="shared" si="1898"/>
        <v>7245.38</v>
      </c>
      <c r="E4407" s="129">
        <f>VLOOKUP(A4406,[1]Plan1!$AY$80:$BA$314,3)</f>
        <v>7276.54</v>
      </c>
      <c r="F4407" s="130">
        <f t="shared" si="1899"/>
        <v>45763</v>
      </c>
      <c r="G4407" s="131">
        <f t="shared" si="1900"/>
        <v>4.3006716003852752E-3</v>
      </c>
      <c r="H4407" s="132">
        <f t="shared" si="1901"/>
        <v>45884</v>
      </c>
      <c r="I4407" s="132">
        <f t="shared" si="1902"/>
        <v>45884</v>
      </c>
      <c r="J4407" s="133">
        <f t="shared" si="1903"/>
        <v>23</v>
      </c>
      <c r="K4407" s="133">
        <f t="shared" si="1904"/>
        <v>10</v>
      </c>
      <c r="L4407" s="124">
        <f t="shared" si="1905"/>
        <v>1.0018675800000001</v>
      </c>
      <c r="M4407" s="134">
        <f t="shared" si="1906"/>
        <v>1.0043006699999999</v>
      </c>
      <c r="N4407" s="134">
        <f t="shared" si="1907"/>
        <v>1.9750849470005618</v>
      </c>
      <c r="O4407" s="124">
        <f t="shared" si="1908"/>
        <v>1.97877357</v>
      </c>
      <c r="P4407" s="124"/>
      <c r="Q4407" s="125"/>
      <c r="R4407" s="126"/>
      <c r="S4407" s="124"/>
      <c r="T4407" s="135">
        <f t="shared" si="1896"/>
        <v>7.9699999999999993E-2</v>
      </c>
      <c r="U4407" s="125">
        <f t="shared" si="1909"/>
        <v>1850</v>
      </c>
      <c r="V4407" s="125">
        <v>252</v>
      </c>
      <c r="W4407" s="134">
        <f t="shared" si="1910"/>
        <v>1.755848552</v>
      </c>
      <c r="X4407" s="18"/>
      <c r="Y4407" s="123">
        <f t="shared" si="1911"/>
        <v>67054.222907000003</v>
      </c>
      <c r="Z4407" s="123">
        <f t="shared" si="1912"/>
        <v>109593.69607105093</v>
      </c>
      <c r="AA4407" s="123">
        <f t="shared" si="1913"/>
        <v>1341.0844581400002</v>
      </c>
      <c r="AB4407" s="123">
        <f t="shared" si="1914"/>
        <v>60818.180176649003</v>
      </c>
      <c r="AC4407" s="123">
        <f t="shared" si="1915"/>
        <v>238807.18361283993</v>
      </c>
      <c r="AD4407" s="150">
        <f t="shared" si="1916"/>
        <v>87053.852995000008</v>
      </c>
      <c r="AE4407" s="150">
        <f t="shared" si="1917"/>
        <v>140162.51555492703</v>
      </c>
      <c r="AF4407" s="150">
        <f t="shared" si="1918"/>
        <v>1741.0770599000002</v>
      </c>
      <c r="AG4407" s="150">
        <f t="shared" si="1919"/>
        <v>78145.342038511677</v>
      </c>
      <c r="AH4407" s="150">
        <f t="shared" si="1920"/>
        <v>307102.78764833871</v>
      </c>
    </row>
    <row r="4408" spans="1:34" ht="15.75" x14ac:dyDescent="0.2">
      <c r="A4408" s="127">
        <f t="shared" si="1895"/>
        <v>45868</v>
      </c>
      <c r="B4408" s="165">
        <f t="shared" si="1897"/>
        <v>546159.64279796183</v>
      </c>
      <c r="C4408" s="124"/>
      <c r="D4408" s="128">
        <f t="shared" si="1898"/>
        <v>7245.38</v>
      </c>
      <c r="E4408" s="129">
        <f>VLOOKUP(A4407,[1]Plan1!$AY$80:$BA$314,3)</f>
        <v>7276.54</v>
      </c>
      <c r="F4408" s="130">
        <f t="shared" si="1899"/>
        <v>45763</v>
      </c>
      <c r="G4408" s="131">
        <f t="shared" si="1900"/>
        <v>4.3006716003852752E-3</v>
      </c>
      <c r="H4408" s="132">
        <f t="shared" si="1901"/>
        <v>45884</v>
      </c>
      <c r="I4408" s="132">
        <f t="shared" si="1902"/>
        <v>45884</v>
      </c>
      <c r="J4408" s="133">
        <f t="shared" si="1903"/>
        <v>23</v>
      </c>
      <c r="K4408" s="133">
        <f t="shared" si="1904"/>
        <v>11</v>
      </c>
      <c r="L4408" s="124">
        <f t="shared" si="1905"/>
        <v>1.00205454</v>
      </c>
      <c r="M4408" s="134">
        <f t="shared" si="1906"/>
        <v>1.0043006699999999</v>
      </c>
      <c r="N4408" s="134">
        <f t="shared" si="1907"/>
        <v>1.9750849470005618</v>
      </c>
      <c r="O4408" s="124">
        <f t="shared" si="1908"/>
        <v>1.97914283</v>
      </c>
      <c r="P4408" s="124"/>
      <c r="Q4408" s="125"/>
      <c r="R4408" s="126"/>
      <c r="S4408" s="124"/>
      <c r="T4408" s="135">
        <f t="shared" si="1896"/>
        <v>7.9699999999999993E-2</v>
      </c>
      <c r="U4408" s="125">
        <f t="shared" si="1909"/>
        <v>1851</v>
      </c>
      <c r="V4408" s="125">
        <v>252</v>
      </c>
      <c r="W4408" s="134">
        <f t="shared" si="1910"/>
        <v>1.756382935</v>
      </c>
      <c r="X4408" s="18"/>
      <c r="Y4408" s="123">
        <f t="shared" si="1911"/>
        <v>67054.222907000003</v>
      </c>
      <c r="Z4408" s="123">
        <f t="shared" si="1912"/>
        <v>109680.43230443586</v>
      </c>
      <c r="AA4408" s="123">
        <f t="shared" si="1913"/>
        <v>1341.0844581400002</v>
      </c>
      <c r="AB4408" s="123">
        <f t="shared" si="1914"/>
        <v>60840.531584284668</v>
      </c>
      <c r="AC4408" s="123">
        <f t="shared" si="1915"/>
        <v>238916.27125386053</v>
      </c>
      <c r="AD4408" s="150">
        <f t="shared" si="1916"/>
        <v>87053.852995000008</v>
      </c>
      <c r="AE4408" s="150">
        <f t="shared" si="1917"/>
        <v>140274.08149969124</v>
      </c>
      <c r="AF4408" s="150">
        <f t="shared" si="1918"/>
        <v>1741.0770599000002</v>
      </c>
      <c r="AG4408" s="150">
        <f t="shared" si="1919"/>
        <v>78174.359989510005</v>
      </c>
      <c r="AH4408" s="150">
        <f t="shared" si="1920"/>
        <v>307243.37154410128</v>
      </c>
    </row>
    <row r="4409" spans="1:34" ht="15.75" x14ac:dyDescent="0.2">
      <c r="A4409" s="127">
        <f t="shared" si="1895"/>
        <v>45869</v>
      </c>
      <c r="B4409" s="165">
        <f t="shared" si="1897"/>
        <v>546409.40588347544</v>
      </c>
      <c r="C4409" s="124"/>
      <c r="D4409" s="128">
        <f t="shared" si="1898"/>
        <v>7245.38</v>
      </c>
      <c r="E4409" s="129">
        <f>VLOOKUP(A4408,[1]Plan1!$AY$80:$BA$314,3)</f>
        <v>7276.54</v>
      </c>
      <c r="F4409" s="130">
        <f t="shared" si="1899"/>
        <v>45763</v>
      </c>
      <c r="G4409" s="131">
        <f t="shared" si="1900"/>
        <v>4.3006716003852752E-3</v>
      </c>
      <c r="H4409" s="132">
        <f t="shared" si="1901"/>
        <v>45884</v>
      </c>
      <c r="I4409" s="132">
        <f t="shared" si="1902"/>
        <v>45884</v>
      </c>
      <c r="J4409" s="133">
        <f t="shared" si="1903"/>
        <v>23</v>
      </c>
      <c r="K4409" s="133">
        <f t="shared" si="1904"/>
        <v>12</v>
      </c>
      <c r="L4409" s="124">
        <f t="shared" si="1905"/>
        <v>1.0022415200000001</v>
      </c>
      <c r="M4409" s="134">
        <f t="shared" si="1906"/>
        <v>1.0043006699999999</v>
      </c>
      <c r="N4409" s="134">
        <f t="shared" si="1907"/>
        <v>1.9750849470005618</v>
      </c>
      <c r="O4409" s="124">
        <f t="shared" si="1908"/>
        <v>1.97951213</v>
      </c>
      <c r="P4409" s="124"/>
      <c r="Q4409" s="125"/>
      <c r="R4409" s="126"/>
      <c r="S4409" s="124"/>
      <c r="T4409" s="135">
        <f t="shared" si="1896"/>
        <v>7.9699999999999993E-2</v>
      </c>
      <c r="U4409" s="125">
        <f t="shared" si="1909"/>
        <v>1852</v>
      </c>
      <c r="V4409" s="125">
        <v>252</v>
      </c>
      <c r="W4409" s="134">
        <f t="shared" si="1910"/>
        <v>1.7569174809999999</v>
      </c>
      <c r="X4409" s="18"/>
      <c r="Y4409" s="123">
        <f t="shared" si="1911"/>
        <v>67054.222907000003</v>
      </c>
      <c r="Z4409" s="123">
        <f t="shared" si="1912"/>
        <v>109767.20858070951</v>
      </c>
      <c r="AA4409" s="123">
        <f t="shared" si="1913"/>
        <v>1341.0844581400002</v>
      </c>
      <c r="AB4409" s="123">
        <f t="shared" si="1914"/>
        <v>60862.882991920334</v>
      </c>
      <c r="AC4409" s="123">
        <f t="shared" si="1915"/>
        <v>239025.39893776985</v>
      </c>
      <c r="AD4409" s="150">
        <f t="shared" si="1916"/>
        <v>87053.852995000008</v>
      </c>
      <c r="AE4409" s="150">
        <f t="shared" si="1917"/>
        <v>140385.6989502972</v>
      </c>
      <c r="AF4409" s="150">
        <f t="shared" si="1918"/>
        <v>1741.0770599000002</v>
      </c>
      <c r="AG4409" s="150">
        <f t="shared" si="1919"/>
        <v>78203.377940508333</v>
      </c>
      <c r="AH4409" s="150">
        <f t="shared" si="1920"/>
        <v>307384.00694570557</v>
      </c>
    </row>
    <row r="4410" spans="1:34" ht="15.75" x14ac:dyDescent="0.2">
      <c r="A4410" s="127">
        <f t="shared" si="1895"/>
        <v>45870</v>
      </c>
      <c r="B4410" s="165">
        <f t="shared" si="1897"/>
        <v>546659.26871755451</v>
      </c>
      <c r="C4410" s="124"/>
      <c r="D4410" s="128">
        <f t="shared" si="1898"/>
        <v>7245.38</v>
      </c>
      <c r="E4410" s="129">
        <f>VLOOKUP(A4409,[1]Plan1!$AY$80:$BA$314,3)</f>
        <v>7276.54</v>
      </c>
      <c r="F4410" s="130">
        <f t="shared" si="1899"/>
        <v>45763</v>
      </c>
      <c r="G4410" s="131">
        <f t="shared" si="1900"/>
        <v>4.3006716003852752E-3</v>
      </c>
      <c r="H4410" s="132">
        <f t="shared" si="1901"/>
        <v>45884</v>
      </c>
      <c r="I4410" s="132">
        <f t="shared" si="1902"/>
        <v>45884</v>
      </c>
      <c r="J4410" s="133">
        <f t="shared" si="1903"/>
        <v>23</v>
      </c>
      <c r="K4410" s="133">
        <f t="shared" si="1904"/>
        <v>13</v>
      </c>
      <c r="L4410" s="124">
        <f t="shared" si="1905"/>
        <v>1.0024285399999999</v>
      </c>
      <c r="M4410" s="134">
        <f t="shared" si="1906"/>
        <v>1.0043006699999999</v>
      </c>
      <c r="N4410" s="134">
        <f t="shared" si="1907"/>
        <v>1.9750849470005618</v>
      </c>
      <c r="O4410" s="124">
        <f t="shared" si="1908"/>
        <v>1.97988151</v>
      </c>
      <c r="P4410" s="124"/>
      <c r="Q4410" s="125"/>
      <c r="R4410" s="126"/>
      <c r="S4410" s="124"/>
      <c r="T4410" s="135">
        <f t="shared" si="1896"/>
        <v>7.9699999999999993E-2</v>
      </c>
      <c r="U4410" s="125">
        <f t="shared" si="1909"/>
        <v>1853</v>
      </c>
      <c r="V4410" s="125">
        <v>252</v>
      </c>
      <c r="W4410" s="134">
        <f t="shared" si="1910"/>
        <v>1.75745219</v>
      </c>
      <c r="X4410" s="18"/>
      <c r="Y4410" s="123">
        <f t="shared" si="1911"/>
        <v>67054.222907000003</v>
      </c>
      <c r="Z4410" s="123">
        <f t="shared" si="1912"/>
        <v>109854.02848643259</v>
      </c>
      <c r="AA4410" s="123">
        <f t="shared" si="1913"/>
        <v>1341.0844581400002</v>
      </c>
      <c r="AB4410" s="123">
        <f t="shared" si="1914"/>
        <v>60885.234399556008</v>
      </c>
      <c r="AC4410" s="123">
        <f t="shared" si="1915"/>
        <v>239134.57025112861</v>
      </c>
      <c r="AD4410" s="150">
        <f t="shared" si="1916"/>
        <v>87053.852995000008</v>
      </c>
      <c r="AE4410" s="150">
        <f t="shared" si="1917"/>
        <v>140497.37252001927</v>
      </c>
      <c r="AF4410" s="150">
        <f t="shared" si="1918"/>
        <v>1741.0770599000002</v>
      </c>
      <c r="AG4410" s="150">
        <f t="shared" si="1919"/>
        <v>78232.395891506676</v>
      </c>
      <c r="AH4410" s="150">
        <f t="shared" si="1920"/>
        <v>307524.69846642594</v>
      </c>
    </row>
    <row r="4411" spans="1:34" ht="15.75" x14ac:dyDescent="0.2">
      <c r="A4411" s="127">
        <f t="shared" si="1895"/>
        <v>45871</v>
      </c>
      <c r="B4411" s="165">
        <f t="shared" si="1897"/>
        <v>546909.23110592959</v>
      </c>
      <c r="C4411" s="124"/>
      <c r="D4411" s="128">
        <f t="shared" si="1898"/>
        <v>7245.38</v>
      </c>
      <c r="E4411" s="129">
        <f>VLOOKUP(A4410,[1]Plan1!$AY$80:$BA$314,3)</f>
        <v>7276.54</v>
      </c>
      <c r="F4411" s="130">
        <f t="shared" si="1899"/>
        <v>45763</v>
      </c>
      <c r="G4411" s="131">
        <f t="shared" si="1900"/>
        <v>4.3006716003852752E-3</v>
      </c>
      <c r="H4411" s="132">
        <f t="shared" si="1901"/>
        <v>45884</v>
      </c>
      <c r="I4411" s="132">
        <f t="shared" si="1902"/>
        <v>45884</v>
      </c>
      <c r="J4411" s="133">
        <f t="shared" si="1903"/>
        <v>23</v>
      </c>
      <c r="K4411" s="133">
        <f t="shared" si="1904"/>
        <v>14</v>
      </c>
      <c r="L4411" s="124">
        <f t="shared" si="1905"/>
        <v>1.0026155999999999</v>
      </c>
      <c r="M4411" s="134">
        <f t="shared" si="1906"/>
        <v>1.0043006699999999</v>
      </c>
      <c r="N4411" s="134">
        <f t="shared" si="1907"/>
        <v>1.9750849470005618</v>
      </c>
      <c r="O4411" s="124">
        <f t="shared" si="1908"/>
        <v>1.9802509699999999</v>
      </c>
      <c r="P4411" s="124"/>
      <c r="Q4411" s="125"/>
      <c r="R4411" s="126"/>
      <c r="S4411" s="124"/>
      <c r="T4411" s="135">
        <f t="shared" si="1896"/>
        <v>7.9699999999999993E-2</v>
      </c>
      <c r="U4411" s="125">
        <f t="shared" si="1909"/>
        <v>1854</v>
      </c>
      <c r="V4411" s="125">
        <v>252</v>
      </c>
      <c r="W4411" s="134">
        <f t="shared" si="1910"/>
        <v>1.7579870609999999</v>
      </c>
      <c r="X4411" s="18"/>
      <c r="Y4411" s="123">
        <f t="shared" si="1911"/>
        <v>67054.222907000003</v>
      </c>
      <c r="Z4411" s="123">
        <f t="shared" si="1912"/>
        <v>109940.89193663275</v>
      </c>
      <c r="AA4411" s="123">
        <f t="shared" si="1913"/>
        <v>1341.0844581400002</v>
      </c>
      <c r="AB4411" s="123">
        <f t="shared" si="1914"/>
        <v>60907.585807191666</v>
      </c>
      <c r="AC4411" s="123">
        <f t="shared" si="1915"/>
        <v>239243.7851089644</v>
      </c>
      <c r="AD4411" s="150">
        <f t="shared" si="1916"/>
        <v>87053.852995000008</v>
      </c>
      <c r="AE4411" s="150">
        <f t="shared" si="1917"/>
        <v>140609.10209956017</v>
      </c>
      <c r="AF4411" s="150">
        <f t="shared" si="1918"/>
        <v>1741.0770599000002</v>
      </c>
      <c r="AG4411" s="150">
        <f t="shared" si="1919"/>
        <v>78261.413842505004</v>
      </c>
      <c r="AH4411" s="150">
        <f t="shared" si="1920"/>
        <v>307665.44599696517</v>
      </c>
    </row>
    <row r="4412" spans="1:34" ht="15.75" x14ac:dyDescent="0.2">
      <c r="A4412" s="127">
        <f t="shared" si="1895"/>
        <v>45872</v>
      </c>
      <c r="B4412" s="165">
        <f t="shared" si="1897"/>
        <v>546960.60046456358</v>
      </c>
      <c r="C4412" s="124"/>
      <c r="D4412" s="128">
        <f t="shared" si="1898"/>
        <v>7245.38</v>
      </c>
      <c r="E4412" s="129">
        <f>VLOOKUP(A4411,[1]Plan1!$AY$80:$BA$314,3)</f>
        <v>7276.54</v>
      </c>
      <c r="F4412" s="130">
        <f t="shared" si="1899"/>
        <v>45763</v>
      </c>
      <c r="G4412" s="131">
        <f t="shared" si="1900"/>
        <v>4.3006716003852752E-3</v>
      </c>
      <c r="H4412" s="132">
        <f t="shared" si="1901"/>
        <v>45884</v>
      </c>
      <c r="I4412" s="132">
        <f t="shared" si="1902"/>
        <v>45884</v>
      </c>
      <c r="J4412" s="133">
        <f t="shared" si="1903"/>
        <v>23</v>
      </c>
      <c r="K4412" s="133">
        <f t="shared" si="1904"/>
        <v>14</v>
      </c>
      <c r="L4412" s="124">
        <f t="shared" si="1905"/>
        <v>1.0026155999999999</v>
      </c>
      <c r="M4412" s="134">
        <f t="shared" si="1906"/>
        <v>1.0043006699999999</v>
      </c>
      <c r="N4412" s="134">
        <f t="shared" si="1907"/>
        <v>1.9750849470005618</v>
      </c>
      <c r="O4412" s="124">
        <f t="shared" si="1908"/>
        <v>1.9802509699999999</v>
      </c>
      <c r="P4412" s="124"/>
      <c r="Q4412" s="125"/>
      <c r="R4412" s="126"/>
      <c r="S4412" s="124"/>
      <c r="T4412" s="135">
        <f t="shared" si="1896"/>
        <v>7.9699999999999993E-2</v>
      </c>
      <c r="U4412" s="125">
        <f t="shared" si="1909"/>
        <v>1854</v>
      </c>
      <c r="V4412" s="125">
        <v>252</v>
      </c>
      <c r="W4412" s="134">
        <f t="shared" si="1910"/>
        <v>1.7579870609999999</v>
      </c>
      <c r="X4412" s="18"/>
      <c r="Y4412" s="123">
        <f t="shared" si="1911"/>
        <v>67054.222907000003</v>
      </c>
      <c r="Z4412" s="123">
        <f t="shared" si="1912"/>
        <v>109940.89193663275</v>
      </c>
      <c r="AA4412" s="123">
        <f t="shared" si="1913"/>
        <v>1341.0844581400002</v>
      </c>
      <c r="AB4412" s="123">
        <f t="shared" si="1914"/>
        <v>60929.937214827332</v>
      </c>
      <c r="AC4412" s="123">
        <f t="shared" si="1915"/>
        <v>239266.13651660006</v>
      </c>
      <c r="AD4412" s="150">
        <f t="shared" si="1916"/>
        <v>87053.852995000008</v>
      </c>
      <c r="AE4412" s="150">
        <f t="shared" si="1917"/>
        <v>140609.10209956017</v>
      </c>
      <c r="AF4412" s="150">
        <f t="shared" si="1918"/>
        <v>1741.0770599000002</v>
      </c>
      <c r="AG4412" s="150">
        <f t="shared" si="1919"/>
        <v>78290.431793503347</v>
      </c>
      <c r="AH4412" s="150">
        <f t="shared" si="1920"/>
        <v>307694.46394796355</v>
      </c>
    </row>
    <row r="4413" spans="1:34" ht="15.75" x14ac:dyDescent="0.2">
      <c r="A4413" s="127">
        <f t="shared" si="1895"/>
        <v>45873</v>
      </c>
      <c r="B4413" s="165">
        <f t="shared" si="1897"/>
        <v>547011.96982319758</v>
      </c>
      <c r="C4413" s="124"/>
      <c r="D4413" s="128">
        <f t="shared" si="1898"/>
        <v>7245.38</v>
      </c>
      <c r="E4413" s="129">
        <f>VLOOKUP(A4412,[1]Plan1!$AY$80:$BA$314,3)</f>
        <v>7276.54</v>
      </c>
      <c r="F4413" s="130">
        <f t="shared" si="1899"/>
        <v>45763</v>
      </c>
      <c r="G4413" s="131">
        <f t="shared" si="1900"/>
        <v>4.3006716003852752E-3</v>
      </c>
      <c r="H4413" s="132">
        <f t="shared" si="1901"/>
        <v>45884</v>
      </c>
      <c r="I4413" s="132">
        <f t="shared" si="1902"/>
        <v>45884</v>
      </c>
      <c r="J4413" s="133">
        <f t="shared" si="1903"/>
        <v>23</v>
      </c>
      <c r="K4413" s="133">
        <f t="shared" si="1904"/>
        <v>14</v>
      </c>
      <c r="L4413" s="124">
        <f t="shared" si="1905"/>
        <v>1.0026155999999999</v>
      </c>
      <c r="M4413" s="134">
        <f t="shared" si="1906"/>
        <v>1.0043006699999999</v>
      </c>
      <c r="N4413" s="134">
        <f t="shared" si="1907"/>
        <v>1.9750849470005618</v>
      </c>
      <c r="O4413" s="124">
        <f t="shared" si="1908"/>
        <v>1.9802509699999999</v>
      </c>
      <c r="P4413" s="124"/>
      <c r="Q4413" s="125"/>
      <c r="R4413" s="126"/>
      <c r="S4413" s="124"/>
      <c r="T4413" s="135">
        <f t="shared" si="1896"/>
        <v>7.9699999999999993E-2</v>
      </c>
      <c r="U4413" s="125">
        <f t="shared" si="1909"/>
        <v>1854</v>
      </c>
      <c r="V4413" s="125">
        <v>252</v>
      </c>
      <c r="W4413" s="134">
        <f t="shared" si="1910"/>
        <v>1.7579870609999999</v>
      </c>
      <c r="X4413" s="18"/>
      <c r="Y4413" s="123">
        <f t="shared" si="1911"/>
        <v>67054.222907000003</v>
      </c>
      <c r="Z4413" s="123">
        <f t="shared" si="1912"/>
        <v>109940.89193663275</v>
      </c>
      <c r="AA4413" s="123">
        <f t="shared" si="1913"/>
        <v>1341.0844581400002</v>
      </c>
      <c r="AB4413" s="123">
        <f t="shared" si="1914"/>
        <v>60952.288622463006</v>
      </c>
      <c r="AC4413" s="123">
        <f t="shared" si="1915"/>
        <v>239288.48792423573</v>
      </c>
      <c r="AD4413" s="150">
        <f t="shared" si="1916"/>
        <v>87053.852995000008</v>
      </c>
      <c r="AE4413" s="150">
        <f t="shared" si="1917"/>
        <v>140609.10209956017</v>
      </c>
      <c r="AF4413" s="150">
        <f t="shared" si="1918"/>
        <v>1741.0770599000002</v>
      </c>
      <c r="AG4413" s="150">
        <f t="shared" si="1919"/>
        <v>78319.449744501675</v>
      </c>
      <c r="AH4413" s="150">
        <f t="shared" si="1920"/>
        <v>307723.48189896182</v>
      </c>
    </row>
    <row r="4414" spans="1:34" ht="15.75" x14ac:dyDescent="0.2">
      <c r="A4414" s="127">
        <f t="shared" si="1895"/>
        <v>45874</v>
      </c>
      <c r="B4414" s="165">
        <f t="shared" si="1897"/>
        <v>547262.02817393176</v>
      </c>
      <c r="C4414" s="124"/>
      <c r="D4414" s="128">
        <f t="shared" si="1898"/>
        <v>7245.38</v>
      </c>
      <c r="E4414" s="129">
        <f>VLOOKUP(A4413,[1]Plan1!$AY$80:$BA$314,3)</f>
        <v>7276.54</v>
      </c>
      <c r="F4414" s="130">
        <f t="shared" si="1899"/>
        <v>45763</v>
      </c>
      <c r="G4414" s="131">
        <f t="shared" si="1900"/>
        <v>4.3006716003852752E-3</v>
      </c>
      <c r="H4414" s="132">
        <f t="shared" si="1901"/>
        <v>45884</v>
      </c>
      <c r="I4414" s="132">
        <f t="shared" si="1902"/>
        <v>45884</v>
      </c>
      <c r="J4414" s="133">
        <f t="shared" si="1903"/>
        <v>23</v>
      </c>
      <c r="K4414" s="133">
        <f t="shared" si="1904"/>
        <v>15</v>
      </c>
      <c r="L4414" s="124">
        <f t="shared" si="1905"/>
        <v>1.00280269</v>
      </c>
      <c r="M4414" s="134">
        <f t="shared" si="1906"/>
        <v>1.0043006699999999</v>
      </c>
      <c r="N4414" s="134">
        <f t="shared" si="1907"/>
        <v>1.9750849470005618</v>
      </c>
      <c r="O4414" s="124">
        <f t="shared" si="1908"/>
        <v>1.98062049</v>
      </c>
      <c r="P4414" s="124"/>
      <c r="Q4414" s="125"/>
      <c r="R4414" s="126"/>
      <c r="S4414" s="124"/>
      <c r="T4414" s="135">
        <f t="shared" si="1896"/>
        <v>7.9699999999999993E-2</v>
      </c>
      <c r="U4414" s="125">
        <f t="shared" si="1909"/>
        <v>1855</v>
      </c>
      <c r="V4414" s="125">
        <v>252</v>
      </c>
      <c r="W4414" s="134">
        <f t="shared" si="1910"/>
        <v>1.7585220960000001</v>
      </c>
      <c r="X4414" s="18"/>
      <c r="Y4414" s="123">
        <f t="shared" si="1911"/>
        <v>67054.222907000003</v>
      </c>
      <c r="Z4414" s="123">
        <f t="shared" si="1912"/>
        <v>110027.79736021742</v>
      </c>
      <c r="AA4414" s="123">
        <f t="shared" si="1913"/>
        <v>1341.0844581400002</v>
      </c>
      <c r="AB4414" s="123">
        <f t="shared" si="1914"/>
        <v>60974.640030098679</v>
      </c>
      <c r="AC4414" s="123">
        <f t="shared" si="1915"/>
        <v>239397.74475545608</v>
      </c>
      <c r="AD4414" s="150">
        <f t="shared" si="1916"/>
        <v>87053.852995000008</v>
      </c>
      <c r="AE4414" s="150">
        <f t="shared" si="1917"/>
        <v>140720.88566807564</v>
      </c>
      <c r="AF4414" s="150">
        <f t="shared" si="1918"/>
        <v>1741.0770599000002</v>
      </c>
      <c r="AG4414" s="150">
        <f t="shared" si="1919"/>
        <v>78348.467695500003</v>
      </c>
      <c r="AH4414" s="150">
        <f t="shared" si="1920"/>
        <v>307864.28341847565</v>
      </c>
    </row>
    <row r="4415" spans="1:34" ht="15.75" x14ac:dyDescent="0.2">
      <c r="A4415" s="127">
        <f t="shared" si="1895"/>
        <v>45875</v>
      </c>
      <c r="B4415" s="165">
        <f t="shared" si="1897"/>
        <v>547512.18205881515</v>
      </c>
      <c r="C4415" s="124"/>
      <c r="D4415" s="128">
        <f t="shared" si="1898"/>
        <v>7245.38</v>
      </c>
      <c r="E4415" s="129">
        <f>VLOOKUP(A4414,[1]Plan1!$AY$80:$BA$314,3)</f>
        <v>7276.54</v>
      </c>
      <c r="F4415" s="130">
        <f t="shared" si="1899"/>
        <v>45763</v>
      </c>
      <c r="G4415" s="131">
        <f t="shared" si="1900"/>
        <v>4.3006716003852752E-3</v>
      </c>
      <c r="H4415" s="132">
        <f t="shared" si="1901"/>
        <v>45884</v>
      </c>
      <c r="I4415" s="132">
        <f t="shared" si="1902"/>
        <v>45884</v>
      </c>
      <c r="J4415" s="133">
        <f t="shared" si="1903"/>
        <v>23</v>
      </c>
      <c r="K4415" s="133">
        <f t="shared" si="1904"/>
        <v>16</v>
      </c>
      <c r="L4415" s="124">
        <f t="shared" si="1905"/>
        <v>1.0029898100000001</v>
      </c>
      <c r="M4415" s="134">
        <f t="shared" si="1906"/>
        <v>1.0043006699999999</v>
      </c>
      <c r="N4415" s="134">
        <f t="shared" si="1907"/>
        <v>1.9750849470005618</v>
      </c>
      <c r="O4415" s="124">
        <f t="shared" si="1908"/>
        <v>1.98099007</v>
      </c>
      <c r="P4415" s="124"/>
      <c r="Q4415" s="125"/>
      <c r="R4415" s="126"/>
      <c r="S4415" s="124"/>
      <c r="T4415" s="135">
        <f t="shared" si="1896"/>
        <v>7.9699999999999993E-2</v>
      </c>
      <c r="U4415" s="125">
        <f t="shared" si="1909"/>
        <v>1856</v>
      </c>
      <c r="V4415" s="125">
        <v>252</v>
      </c>
      <c r="W4415" s="134">
        <f t="shared" si="1910"/>
        <v>1.7590572929999999</v>
      </c>
      <c r="X4415" s="18"/>
      <c r="Y4415" s="123">
        <f t="shared" si="1911"/>
        <v>67054.222907000003</v>
      </c>
      <c r="Z4415" s="123">
        <f t="shared" si="1912"/>
        <v>110114.74456989006</v>
      </c>
      <c r="AA4415" s="123">
        <f t="shared" si="1913"/>
        <v>1341.0844581400002</v>
      </c>
      <c r="AB4415" s="123">
        <f t="shared" si="1914"/>
        <v>60996.991437734338</v>
      </c>
      <c r="AC4415" s="123">
        <f t="shared" si="1915"/>
        <v>239507.0433727644</v>
      </c>
      <c r="AD4415" s="150">
        <f t="shared" si="1916"/>
        <v>87053.852995000008</v>
      </c>
      <c r="AE4415" s="150">
        <f t="shared" si="1917"/>
        <v>140832.72298465241</v>
      </c>
      <c r="AF4415" s="150">
        <f t="shared" si="1918"/>
        <v>1741.0770599000002</v>
      </c>
      <c r="AG4415" s="150">
        <f t="shared" si="1919"/>
        <v>78377.485646498346</v>
      </c>
      <c r="AH4415" s="150">
        <f t="shared" si="1920"/>
        <v>308005.13868605078</v>
      </c>
    </row>
    <row r="4416" spans="1:34" ht="15.75" x14ac:dyDescent="0.2">
      <c r="A4416" s="127">
        <f t="shared" si="1895"/>
        <v>45876</v>
      </c>
      <c r="B4416" s="165">
        <f t="shared" si="1897"/>
        <v>547762.43583090557</v>
      </c>
      <c r="C4416" s="124"/>
      <c r="D4416" s="128">
        <f t="shared" si="1898"/>
        <v>7245.38</v>
      </c>
      <c r="E4416" s="129">
        <f>VLOOKUP(A4415,[1]Plan1!$AY$80:$BA$314,3)</f>
        <v>7276.54</v>
      </c>
      <c r="F4416" s="130">
        <f t="shared" si="1899"/>
        <v>45763</v>
      </c>
      <c r="G4416" s="131">
        <f t="shared" si="1900"/>
        <v>4.3006716003852752E-3</v>
      </c>
      <c r="H4416" s="132">
        <f t="shared" si="1901"/>
        <v>45884</v>
      </c>
      <c r="I4416" s="132">
        <f t="shared" si="1902"/>
        <v>45884</v>
      </c>
      <c r="J4416" s="133">
        <f t="shared" si="1903"/>
        <v>23</v>
      </c>
      <c r="K4416" s="133">
        <f t="shared" si="1904"/>
        <v>17</v>
      </c>
      <c r="L4416" s="124">
        <f t="shared" si="1905"/>
        <v>1.0031769699999999</v>
      </c>
      <c r="M4416" s="134">
        <f t="shared" si="1906"/>
        <v>1.0043006699999999</v>
      </c>
      <c r="N4416" s="134">
        <f t="shared" si="1907"/>
        <v>1.9750849470005618</v>
      </c>
      <c r="O4416" s="124">
        <f t="shared" si="1908"/>
        <v>1.9813597300000001</v>
      </c>
      <c r="P4416" s="124"/>
      <c r="Q4416" s="125"/>
      <c r="R4416" s="126"/>
      <c r="S4416" s="124"/>
      <c r="T4416" s="135">
        <f t="shared" si="1896"/>
        <v>7.9699999999999993E-2</v>
      </c>
      <c r="U4416" s="125">
        <f t="shared" si="1909"/>
        <v>1857</v>
      </c>
      <c r="V4416" s="125">
        <v>252</v>
      </c>
      <c r="W4416" s="134">
        <f t="shared" si="1910"/>
        <v>1.7595926529999999</v>
      </c>
      <c r="X4416" s="18"/>
      <c r="Y4416" s="123">
        <f t="shared" si="1911"/>
        <v>67054.222907000003</v>
      </c>
      <c r="Z4416" s="123">
        <f t="shared" si="1912"/>
        <v>110201.73546965317</v>
      </c>
      <c r="AA4416" s="123">
        <f t="shared" si="1913"/>
        <v>1341.0844581400002</v>
      </c>
      <c r="AB4416" s="123">
        <f t="shared" si="1914"/>
        <v>61019.342845370003</v>
      </c>
      <c r="AC4416" s="123">
        <f t="shared" si="1915"/>
        <v>239616.38568016316</v>
      </c>
      <c r="AD4416" s="150">
        <f t="shared" si="1916"/>
        <v>87053.852995000008</v>
      </c>
      <c r="AE4416" s="150">
        <f t="shared" si="1917"/>
        <v>140944.61649834568</v>
      </c>
      <c r="AF4416" s="150">
        <f t="shared" si="1918"/>
        <v>1741.0770599000002</v>
      </c>
      <c r="AG4416" s="150">
        <f t="shared" si="1919"/>
        <v>78406.503597496674</v>
      </c>
      <c r="AH4416" s="150">
        <f t="shared" si="1920"/>
        <v>308146.05015074241</v>
      </c>
    </row>
    <row r="4417" spans="1:34" ht="15.75" x14ac:dyDescent="0.2">
      <c r="A4417" s="127">
        <f t="shared" si="1895"/>
        <v>45877</v>
      </c>
      <c r="B4417" s="165">
        <f t="shared" si="1897"/>
        <v>548012.78748019249</v>
      </c>
      <c r="C4417" s="124"/>
      <c r="D4417" s="128">
        <f t="shared" si="1898"/>
        <v>7245.38</v>
      </c>
      <c r="E4417" s="129">
        <f>VLOOKUP(A4416,[1]Plan1!$AY$80:$BA$314,3)</f>
        <v>7276.54</v>
      </c>
      <c r="F4417" s="130">
        <f t="shared" si="1899"/>
        <v>45763</v>
      </c>
      <c r="G4417" s="131">
        <f t="shared" si="1900"/>
        <v>4.3006716003852752E-3</v>
      </c>
      <c r="H4417" s="132">
        <f t="shared" si="1901"/>
        <v>45884</v>
      </c>
      <c r="I4417" s="132">
        <f t="shared" si="1902"/>
        <v>45884</v>
      </c>
      <c r="J4417" s="133">
        <f t="shared" si="1903"/>
        <v>23</v>
      </c>
      <c r="K4417" s="133">
        <f t="shared" si="1904"/>
        <v>18</v>
      </c>
      <c r="L4417" s="124">
        <f t="shared" si="1905"/>
        <v>1.00336417</v>
      </c>
      <c r="M4417" s="134">
        <f t="shared" si="1906"/>
        <v>1.0043006699999999</v>
      </c>
      <c r="N4417" s="134">
        <f t="shared" si="1907"/>
        <v>1.9750849470005618</v>
      </c>
      <c r="O4417" s="124">
        <f t="shared" si="1908"/>
        <v>1.9817294599999999</v>
      </c>
      <c r="P4417" s="124"/>
      <c r="Q4417" s="125"/>
      <c r="R4417" s="126"/>
      <c r="S4417" s="124"/>
      <c r="T4417" s="135">
        <f t="shared" si="1896"/>
        <v>7.9699999999999993E-2</v>
      </c>
      <c r="U4417" s="125">
        <f t="shared" si="1909"/>
        <v>1858</v>
      </c>
      <c r="V4417" s="125">
        <v>252</v>
      </c>
      <c r="W4417" s="134">
        <f t="shared" si="1910"/>
        <v>1.760128176</v>
      </c>
      <c r="X4417" s="18"/>
      <c r="Y4417" s="123">
        <f t="shared" si="1911"/>
        <v>67054.222907000003</v>
      </c>
      <c r="Z4417" s="123">
        <f t="shared" si="1912"/>
        <v>110288.76918033969</v>
      </c>
      <c r="AA4417" s="123">
        <f t="shared" si="1913"/>
        <v>1341.0844581400002</v>
      </c>
      <c r="AB4417" s="123">
        <f t="shared" si="1914"/>
        <v>61041.694253005669</v>
      </c>
      <c r="AC4417" s="123">
        <f t="shared" si="1915"/>
        <v>239725.77079848535</v>
      </c>
      <c r="AD4417" s="150">
        <f t="shared" si="1916"/>
        <v>87053.852995000008</v>
      </c>
      <c r="AE4417" s="150">
        <f t="shared" si="1917"/>
        <v>141056.56507831207</v>
      </c>
      <c r="AF4417" s="150">
        <f t="shared" si="1918"/>
        <v>1741.0770599000002</v>
      </c>
      <c r="AG4417" s="150">
        <f t="shared" si="1919"/>
        <v>78435.521548495002</v>
      </c>
      <c r="AH4417" s="150">
        <f t="shared" si="1920"/>
        <v>308287.01668170711</v>
      </c>
    </row>
    <row r="4418" spans="1:34" ht="15.75" x14ac:dyDescent="0.2">
      <c r="A4418" s="127">
        <f t="shared" si="1895"/>
        <v>45878</v>
      </c>
      <c r="B4418" s="165">
        <f t="shared" si="1897"/>
        <v>548263.23681036651</v>
      </c>
      <c r="C4418" s="124"/>
      <c r="D4418" s="128">
        <f t="shared" si="1898"/>
        <v>7245.38</v>
      </c>
      <c r="E4418" s="129">
        <f>VLOOKUP(A4417,[1]Plan1!$AY$80:$BA$314,3)</f>
        <v>7276.54</v>
      </c>
      <c r="F4418" s="130">
        <f t="shared" si="1899"/>
        <v>45763</v>
      </c>
      <c r="G4418" s="131">
        <f t="shared" si="1900"/>
        <v>4.3006716003852752E-3</v>
      </c>
      <c r="H4418" s="132">
        <f t="shared" si="1901"/>
        <v>45884</v>
      </c>
      <c r="I4418" s="132">
        <f t="shared" si="1902"/>
        <v>45884</v>
      </c>
      <c r="J4418" s="133">
        <f t="shared" si="1903"/>
        <v>23</v>
      </c>
      <c r="K4418" s="133">
        <f t="shared" si="1904"/>
        <v>19</v>
      </c>
      <c r="L4418" s="124">
        <f t="shared" si="1905"/>
        <v>1.0035514000000001</v>
      </c>
      <c r="M4418" s="134">
        <f t="shared" si="1906"/>
        <v>1.0043006699999999</v>
      </c>
      <c r="N4418" s="134">
        <f t="shared" si="1907"/>
        <v>1.9750849470005618</v>
      </c>
      <c r="O4418" s="124">
        <f t="shared" si="1908"/>
        <v>1.98209926</v>
      </c>
      <c r="P4418" s="124"/>
      <c r="Q4418" s="125"/>
      <c r="R4418" s="126"/>
      <c r="S4418" s="124"/>
      <c r="T4418" s="135">
        <f t="shared" si="1896"/>
        <v>7.9699999999999993E-2</v>
      </c>
      <c r="U4418" s="125">
        <f t="shared" si="1909"/>
        <v>1859</v>
      </c>
      <c r="V4418" s="125">
        <v>252</v>
      </c>
      <c r="W4418" s="134">
        <f t="shared" si="1910"/>
        <v>1.7606638610000001</v>
      </c>
      <c r="X4418" s="18"/>
      <c r="Y4418" s="123">
        <f t="shared" si="1911"/>
        <v>67054.222907000003</v>
      </c>
      <c r="Z4418" s="123">
        <f t="shared" si="1912"/>
        <v>110375.84561608502</v>
      </c>
      <c r="AA4418" s="123">
        <f t="shared" si="1913"/>
        <v>1341.0844581400002</v>
      </c>
      <c r="AB4418" s="123">
        <f t="shared" si="1914"/>
        <v>61064.045660641335</v>
      </c>
      <c r="AC4418" s="123">
        <f t="shared" si="1915"/>
        <v>239835.19864186636</v>
      </c>
      <c r="AD4418" s="150">
        <f t="shared" si="1916"/>
        <v>87053.852995000008</v>
      </c>
      <c r="AE4418" s="150">
        <f t="shared" si="1917"/>
        <v>141168.5686141068</v>
      </c>
      <c r="AF4418" s="150">
        <f t="shared" si="1918"/>
        <v>1741.0770599000002</v>
      </c>
      <c r="AG4418" s="150">
        <f t="shared" si="1919"/>
        <v>78464.539499493345</v>
      </c>
      <c r="AH4418" s="150">
        <f t="shared" si="1920"/>
        <v>308428.03816850018</v>
      </c>
    </row>
    <row r="4419" spans="1:34" ht="15.75" x14ac:dyDescent="0.2">
      <c r="A4419" s="127">
        <f t="shared" si="1895"/>
        <v>45879</v>
      </c>
      <c r="B4419" s="165">
        <f t="shared" si="1897"/>
        <v>548314.6061690005</v>
      </c>
      <c r="C4419" s="124"/>
      <c r="D4419" s="128">
        <f t="shared" si="1898"/>
        <v>7245.38</v>
      </c>
      <c r="E4419" s="129">
        <f>VLOOKUP(A4418,[1]Plan1!$AY$80:$BA$314,3)</f>
        <v>7276.54</v>
      </c>
      <c r="F4419" s="130">
        <f t="shared" si="1899"/>
        <v>45763</v>
      </c>
      <c r="G4419" s="131">
        <f t="shared" si="1900"/>
        <v>4.3006716003852752E-3</v>
      </c>
      <c r="H4419" s="132">
        <f t="shared" si="1901"/>
        <v>45884</v>
      </c>
      <c r="I4419" s="132">
        <f t="shared" si="1902"/>
        <v>45884</v>
      </c>
      <c r="J4419" s="133">
        <f t="shared" si="1903"/>
        <v>23</v>
      </c>
      <c r="K4419" s="133">
        <f t="shared" si="1904"/>
        <v>19</v>
      </c>
      <c r="L4419" s="124">
        <f t="shared" si="1905"/>
        <v>1.0035514000000001</v>
      </c>
      <c r="M4419" s="134">
        <f t="shared" si="1906"/>
        <v>1.0043006699999999</v>
      </c>
      <c r="N4419" s="134">
        <f t="shared" si="1907"/>
        <v>1.9750849470005618</v>
      </c>
      <c r="O4419" s="124">
        <f t="shared" si="1908"/>
        <v>1.98209926</v>
      </c>
      <c r="P4419" s="124"/>
      <c r="Q4419" s="125"/>
      <c r="R4419" s="126"/>
      <c r="S4419" s="124"/>
      <c r="T4419" s="135">
        <f t="shared" si="1896"/>
        <v>7.9699999999999993E-2</v>
      </c>
      <c r="U4419" s="125">
        <f t="shared" si="1909"/>
        <v>1859</v>
      </c>
      <c r="V4419" s="125">
        <v>252</v>
      </c>
      <c r="W4419" s="134">
        <f t="shared" si="1910"/>
        <v>1.7606638610000001</v>
      </c>
      <c r="X4419" s="18"/>
      <c r="Y4419" s="123">
        <f t="shared" si="1911"/>
        <v>67054.222907000003</v>
      </c>
      <c r="Z4419" s="123">
        <f t="shared" si="1912"/>
        <v>110375.84561608502</v>
      </c>
      <c r="AA4419" s="123">
        <f t="shared" si="1913"/>
        <v>1341.0844581400002</v>
      </c>
      <c r="AB4419" s="123">
        <f t="shared" si="1914"/>
        <v>61086.397068276994</v>
      </c>
      <c r="AC4419" s="123">
        <f t="shared" si="1915"/>
        <v>239857.55004950202</v>
      </c>
      <c r="AD4419" s="150">
        <f t="shared" si="1916"/>
        <v>87053.852995000008</v>
      </c>
      <c r="AE4419" s="150">
        <f t="shared" si="1917"/>
        <v>141168.5686141068</v>
      </c>
      <c r="AF4419" s="150">
        <f t="shared" si="1918"/>
        <v>1741.0770599000002</v>
      </c>
      <c r="AG4419" s="150">
        <f t="shared" si="1919"/>
        <v>78493.557450491673</v>
      </c>
      <c r="AH4419" s="150">
        <f t="shared" si="1920"/>
        <v>308457.05611949851</v>
      </c>
    </row>
    <row r="4420" spans="1:34" ht="15.75" x14ac:dyDescent="0.2">
      <c r="A4420" s="127">
        <f t="shared" si="1895"/>
        <v>45880</v>
      </c>
      <c r="B4420" s="165">
        <f t="shared" si="1897"/>
        <v>548365.97552763449</v>
      </c>
      <c r="C4420" s="124"/>
      <c r="D4420" s="128">
        <f t="shared" si="1898"/>
        <v>7245.38</v>
      </c>
      <c r="E4420" s="129">
        <f>VLOOKUP(A4419,[1]Plan1!$AY$80:$BA$314,3)</f>
        <v>7276.54</v>
      </c>
      <c r="F4420" s="130">
        <f t="shared" si="1899"/>
        <v>45763</v>
      </c>
      <c r="G4420" s="131">
        <f t="shared" si="1900"/>
        <v>4.3006716003852752E-3</v>
      </c>
      <c r="H4420" s="132">
        <f t="shared" si="1901"/>
        <v>45884</v>
      </c>
      <c r="I4420" s="132">
        <f t="shared" si="1902"/>
        <v>45884</v>
      </c>
      <c r="J4420" s="133">
        <f t="shared" si="1903"/>
        <v>23</v>
      </c>
      <c r="K4420" s="133">
        <f t="shared" si="1904"/>
        <v>19</v>
      </c>
      <c r="L4420" s="124">
        <f t="shared" si="1905"/>
        <v>1.0035514000000001</v>
      </c>
      <c r="M4420" s="134">
        <f t="shared" si="1906"/>
        <v>1.0043006699999999</v>
      </c>
      <c r="N4420" s="134">
        <f t="shared" si="1907"/>
        <v>1.9750849470005618</v>
      </c>
      <c r="O4420" s="124">
        <f t="shared" si="1908"/>
        <v>1.98209926</v>
      </c>
      <c r="P4420" s="124"/>
      <c r="Q4420" s="125"/>
      <c r="R4420" s="126"/>
      <c r="S4420" s="124"/>
      <c r="T4420" s="135">
        <f t="shared" si="1896"/>
        <v>7.9699999999999993E-2</v>
      </c>
      <c r="U4420" s="125">
        <f t="shared" si="1909"/>
        <v>1859</v>
      </c>
      <c r="V4420" s="125">
        <v>252</v>
      </c>
      <c r="W4420" s="134">
        <f t="shared" si="1910"/>
        <v>1.7606638610000001</v>
      </c>
      <c r="X4420" s="18"/>
      <c r="Y4420" s="123">
        <f t="shared" si="1911"/>
        <v>67054.222907000003</v>
      </c>
      <c r="Z4420" s="123">
        <f t="shared" si="1912"/>
        <v>110375.84561608502</v>
      </c>
      <c r="AA4420" s="123">
        <f t="shared" si="1913"/>
        <v>1341.0844581400002</v>
      </c>
      <c r="AB4420" s="123">
        <f t="shared" si="1914"/>
        <v>61108.748475912675</v>
      </c>
      <c r="AC4420" s="123">
        <f t="shared" si="1915"/>
        <v>239879.90145713769</v>
      </c>
      <c r="AD4420" s="150">
        <f t="shared" si="1916"/>
        <v>87053.852995000008</v>
      </c>
      <c r="AE4420" s="150">
        <f t="shared" si="1917"/>
        <v>141168.5686141068</v>
      </c>
      <c r="AF4420" s="150">
        <f t="shared" si="1918"/>
        <v>1741.0770599000002</v>
      </c>
      <c r="AG4420" s="150">
        <f t="shared" si="1919"/>
        <v>78522.575401490016</v>
      </c>
      <c r="AH4420" s="150">
        <f t="shared" si="1920"/>
        <v>308486.07407049683</v>
      </c>
    </row>
    <row r="4421" spans="1:34" ht="15.75" x14ac:dyDescent="0.2">
      <c r="A4421" s="127">
        <f t="shared" si="1895"/>
        <v>45881</v>
      </c>
      <c r="B4421" s="165">
        <f t="shared" si="1897"/>
        <v>548616.51893913758</v>
      </c>
      <c r="C4421" s="124"/>
      <c r="D4421" s="128">
        <f t="shared" si="1898"/>
        <v>7245.38</v>
      </c>
      <c r="E4421" s="129">
        <f>VLOOKUP(A4420,[1]Plan1!$AY$80:$BA$314,3)</f>
        <v>7276.54</v>
      </c>
      <c r="F4421" s="130">
        <f t="shared" si="1899"/>
        <v>45763</v>
      </c>
      <c r="G4421" s="131">
        <f t="shared" si="1900"/>
        <v>4.3006716003852752E-3</v>
      </c>
      <c r="H4421" s="132">
        <f t="shared" si="1901"/>
        <v>45884</v>
      </c>
      <c r="I4421" s="132">
        <f t="shared" si="1902"/>
        <v>45884</v>
      </c>
      <c r="J4421" s="133">
        <f t="shared" si="1903"/>
        <v>23</v>
      </c>
      <c r="K4421" s="133">
        <f t="shared" si="1904"/>
        <v>20</v>
      </c>
      <c r="L4421" s="124">
        <f t="shared" si="1905"/>
        <v>1.00373866</v>
      </c>
      <c r="M4421" s="134">
        <f t="shared" si="1906"/>
        <v>1.0043006699999999</v>
      </c>
      <c r="N4421" s="134">
        <f t="shared" si="1907"/>
        <v>1.9750849470005618</v>
      </c>
      <c r="O4421" s="124">
        <f t="shared" si="1908"/>
        <v>1.98246911</v>
      </c>
      <c r="P4421" s="124"/>
      <c r="Q4421" s="125"/>
      <c r="R4421" s="126"/>
      <c r="S4421" s="124"/>
      <c r="T4421" s="135">
        <f t="shared" si="1896"/>
        <v>7.9699999999999993E-2</v>
      </c>
      <c r="U4421" s="125">
        <f t="shared" si="1909"/>
        <v>1860</v>
      </c>
      <c r="V4421" s="125">
        <v>252</v>
      </c>
      <c r="W4421" s="134">
        <f t="shared" si="1910"/>
        <v>1.7611997100000001</v>
      </c>
      <c r="X4421" s="18"/>
      <c r="Y4421" s="123">
        <f t="shared" si="1911"/>
        <v>67054.222907000003</v>
      </c>
      <c r="Z4421" s="123">
        <f t="shared" si="1912"/>
        <v>110462.9632024631</v>
      </c>
      <c r="AA4421" s="123">
        <f t="shared" si="1913"/>
        <v>1341.0844581400002</v>
      </c>
      <c r="AB4421" s="123">
        <f t="shared" si="1914"/>
        <v>61131.099883548341</v>
      </c>
      <c r="AC4421" s="123">
        <f t="shared" si="1915"/>
        <v>239989.37045115142</v>
      </c>
      <c r="AD4421" s="150">
        <f t="shared" si="1916"/>
        <v>87053.852995000008</v>
      </c>
      <c r="AE4421" s="150">
        <f t="shared" si="1917"/>
        <v>141280.62508059782</v>
      </c>
      <c r="AF4421" s="150">
        <f t="shared" si="1918"/>
        <v>1741.0770599000002</v>
      </c>
      <c r="AG4421" s="150">
        <f t="shared" si="1919"/>
        <v>78551.593352488344</v>
      </c>
      <c r="AH4421" s="150">
        <f t="shared" si="1920"/>
        <v>308627.14848798618</v>
      </c>
    </row>
    <row r="4422" spans="1:34" ht="15.75" x14ac:dyDescent="0.2">
      <c r="A4422" s="127">
        <f t="shared" si="1895"/>
        <v>45882</v>
      </c>
      <c r="B4422" s="165">
        <f t="shared" si="1897"/>
        <v>548867.16442328505</v>
      </c>
      <c r="C4422" s="124"/>
      <c r="D4422" s="128">
        <f t="shared" si="1898"/>
        <v>7245.38</v>
      </c>
      <c r="E4422" s="129">
        <f>VLOOKUP(A4421,[1]Plan1!$AY$80:$BA$314,3)</f>
        <v>7276.54</v>
      </c>
      <c r="F4422" s="130">
        <f t="shared" si="1899"/>
        <v>45763</v>
      </c>
      <c r="G4422" s="131">
        <f t="shared" si="1900"/>
        <v>4.3006716003852752E-3</v>
      </c>
      <c r="H4422" s="132">
        <f t="shared" si="1901"/>
        <v>45884</v>
      </c>
      <c r="I4422" s="132">
        <f t="shared" si="1902"/>
        <v>45884</v>
      </c>
      <c r="J4422" s="133">
        <f t="shared" si="1903"/>
        <v>23</v>
      </c>
      <c r="K4422" s="133">
        <f t="shared" si="1904"/>
        <v>21</v>
      </c>
      <c r="L4422" s="124">
        <f t="shared" si="1905"/>
        <v>1.0039259599999999</v>
      </c>
      <c r="M4422" s="134">
        <f t="shared" si="1906"/>
        <v>1.0043006699999999</v>
      </c>
      <c r="N4422" s="134">
        <f t="shared" si="1907"/>
        <v>1.9750849470005618</v>
      </c>
      <c r="O4422" s="124">
        <f t="shared" si="1908"/>
        <v>1.9828390499999999</v>
      </c>
      <c r="P4422" s="124"/>
      <c r="Q4422" s="125"/>
      <c r="R4422" s="126"/>
      <c r="S4422" s="124"/>
      <c r="T4422" s="135">
        <f t="shared" si="1896"/>
        <v>7.9699999999999993E-2</v>
      </c>
      <c r="U4422" s="125">
        <f t="shared" si="1909"/>
        <v>1861</v>
      </c>
      <c r="V4422" s="125">
        <v>252</v>
      </c>
      <c r="W4422" s="134">
        <f t="shared" si="1910"/>
        <v>1.7617357220000001</v>
      </c>
      <c r="X4422" s="18"/>
      <c r="Y4422" s="123">
        <f t="shared" si="1911"/>
        <v>67054.222907000003</v>
      </c>
      <c r="Z4422" s="123">
        <f t="shared" si="1912"/>
        <v>110550.12543482937</v>
      </c>
      <c r="AA4422" s="123">
        <f t="shared" si="1913"/>
        <v>1341.0844581400002</v>
      </c>
      <c r="AB4422" s="123">
        <f t="shared" si="1914"/>
        <v>61153.451291184007</v>
      </c>
      <c r="AC4422" s="123">
        <f t="shared" si="1915"/>
        <v>240098.88409115336</v>
      </c>
      <c r="AD4422" s="150">
        <f t="shared" si="1916"/>
        <v>87053.852995000008</v>
      </c>
      <c r="AE4422" s="150">
        <f t="shared" si="1917"/>
        <v>141392.73897374491</v>
      </c>
      <c r="AF4422" s="150">
        <f t="shared" si="1918"/>
        <v>1741.0770599000002</v>
      </c>
      <c r="AG4422" s="150">
        <f t="shared" si="1919"/>
        <v>78580.611303486687</v>
      </c>
      <c r="AH4422" s="150">
        <f t="shared" si="1920"/>
        <v>308768.28033213166</v>
      </c>
    </row>
    <row r="4423" spans="1:34" ht="15.75" x14ac:dyDescent="0.2">
      <c r="A4423" s="127">
        <f t="shared" si="1895"/>
        <v>45883</v>
      </c>
      <c r="B4423" s="165">
        <f t="shared" si="1897"/>
        <v>549117.90792102832</v>
      </c>
      <c r="C4423" s="124"/>
      <c r="D4423" s="128">
        <f t="shared" si="1898"/>
        <v>7245.38</v>
      </c>
      <c r="E4423" s="129">
        <f>VLOOKUP(A4422,[1]Plan1!$AY$80:$BA$314,3)</f>
        <v>7276.54</v>
      </c>
      <c r="F4423" s="130">
        <f t="shared" si="1899"/>
        <v>45763</v>
      </c>
      <c r="G4423" s="131">
        <f t="shared" si="1900"/>
        <v>4.3006716003852752E-3</v>
      </c>
      <c r="H4423" s="132">
        <f t="shared" si="1901"/>
        <v>45884</v>
      </c>
      <c r="I4423" s="132">
        <f t="shared" si="1902"/>
        <v>45884</v>
      </c>
      <c r="J4423" s="133">
        <f t="shared" si="1903"/>
        <v>23</v>
      </c>
      <c r="K4423" s="133">
        <f t="shared" si="1904"/>
        <v>22</v>
      </c>
      <c r="L4423" s="124">
        <f t="shared" si="1905"/>
        <v>1.0041133</v>
      </c>
      <c r="M4423" s="134">
        <f t="shared" si="1906"/>
        <v>1.0043006699999999</v>
      </c>
      <c r="N4423" s="134">
        <f t="shared" si="1907"/>
        <v>1.9750849470005618</v>
      </c>
      <c r="O4423" s="124">
        <f t="shared" si="1908"/>
        <v>1.9832090600000001</v>
      </c>
      <c r="P4423" s="124"/>
      <c r="Q4423" s="125"/>
      <c r="R4423" s="126"/>
      <c r="S4423" s="124"/>
      <c r="T4423" s="135">
        <f t="shared" si="1896"/>
        <v>7.9699999999999993E-2</v>
      </c>
      <c r="U4423" s="125">
        <f t="shared" si="1909"/>
        <v>1862</v>
      </c>
      <c r="V4423" s="125">
        <v>252</v>
      </c>
      <c r="W4423" s="134">
        <f t="shared" si="1910"/>
        <v>1.762271897</v>
      </c>
      <c r="X4423" s="18"/>
      <c r="Y4423" s="123">
        <f t="shared" si="1911"/>
        <v>67054.222907000003</v>
      </c>
      <c r="Z4423" s="123">
        <f t="shared" si="1912"/>
        <v>110637.33053777939</v>
      </c>
      <c r="AA4423" s="123">
        <f t="shared" si="1913"/>
        <v>1341.0844581400002</v>
      </c>
      <c r="AB4423" s="123">
        <f t="shared" si="1914"/>
        <v>61175.802698819673</v>
      </c>
      <c r="AC4423" s="123">
        <f t="shared" si="1915"/>
        <v>240208.44060173904</v>
      </c>
      <c r="AD4423" s="150">
        <f t="shared" si="1916"/>
        <v>87053.852995000008</v>
      </c>
      <c r="AE4423" s="150">
        <f t="shared" si="1917"/>
        <v>141504.90800990429</v>
      </c>
      <c r="AF4423" s="150">
        <f t="shared" si="1918"/>
        <v>1741.0770599000002</v>
      </c>
      <c r="AG4423" s="150">
        <f t="shared" si="1919"/>
        <v>78609.629254485015</v>
      </c>
      <c r="AH4423" s="150">
        <f t="shared" si="1920"/>
        <v>308909.46731928934</v>
      </c>
    </row>
    <row r="4424" spans="1:34" ht="15.75" x14ac:dyDescent="0.2">
      <c r="A4424" s="127">
        <f t="shared" si="1895"/>
        <v>45884</v>
      </c>
      <c r="B4424" s="165">
        <f t="shared" si="1897"/>
        <v>549368.74764798442</v>
      </c>
      <c r="C4424" s="124"/>
      <c r="D4424" s="128">
        <f t="shared" si="1898"/>
        <v>7245.38</v>
      </c>
      <c r="E4424" s="129">
        <f>VLOOKUP(A4423,[1]Plan1!$AY$80:$BA$314,3)</f>
        <v>7276.54</v>
      </c>
      <c r="F4424" s="130">
        <f t="shared" si="1899"/>
        <v>45763</v>
      </c>
      <c r="G4424" s="131">
        <f t="shared" si="1900"/>
        <v>4.3006716003852752E-3</v>
      </c>
      <c r="H4424" s="132">
        <f t="shared" si="1901"/>
        <v>45915</v>
      </c>
      <c r="I4424" s="132">
        <f t="shared" si="1902"/>
        <v>45884</v>
      </c>
      <c r="J4424" s="133">
        <f t="shared" si="1903"/>
        <v>23</v>
      </c>
      <c r="K4424" s="133">
        <f t="shared" si="1904"/>
        <v>23</v>
      </c>
      <c r="L4424" s="124">
        <f t="shared" si="1905"/>
        <v>1.0043006699999999</v>
      </c>
      <c r="M4424" s="134">
        <f t="shared" si="1906"/>
        <v>1.0043006699999999</v>
      </c>
      <c r="N4424" s="134">
        <f t="shared" si="1907"/>
        <v>1.9750849470005618</v>
      </c>
      <c r="O4424" s="124">
        <f t="shared" si="1908"/>
        <v>1.9835791300000001</v>
      </c>
      <c r="P4424" s="124"/>
      <c r="Q4424" s="125"/>
      <c r="R4424" s="126"/>
      <c r="S4424" s="124"/>
      <c r="T4424" s="135">
        <f t="shared" si="1896"/>
        <v>7.9699999999999993E-2</v>
      </c>
      <c r="U4424" s="125">
        <f t="shared" si="1909"/>
        <v>1863</v>
      </c>
      <c r="V4424" s="125">
        <v>252</v>
      </c>
      <c r="W4424" s="134">
        <f t="shared" si="1910"/>
        <v>1.7628082359999999</v>
      </c>
      <c r="X4424" s="18"/>
      <c r="Y4424" s="123">
        <f t="shared" si="1911"/>
        <v>67054.222907000003</v>
      </c>
      <c r="Z4424" s="123">
        <f t="shared" si="1912"/>
        <v>110724.57773083415</v>
      </c>
      <c r="AA4424" s="123">
        <f t="shared" si="1913"/>
        <v>1341.0844581400002</v>
      </c>
      <c r="AB4424" s="123">
        <f t="shared" si="1914"/>
        <v>61198.154106455331</v>
      </c>
      <c r="AC4424" s="123">
        <f t="shared" si="1915"/>
        <v>240318.03920242947</v>
      </c>
      <c r="AD4424" s="150">
        <f t="shared" si="1916"/>
        <v>87053.852995000008</v>
      </c>
      <c r="AE4424" s="150">
        <f t="shared" si="1917"/>
        <v>141617.1311851716</v>
      </c>
      <c r="AF4424" s="150">
        <f t="shared" si="1918"/>
        <v>1741.0770599000002</v>
      </c>
      <c r="AG4424" s="150">
        <f t="shared" si="1919"/>
        <v>78638.647205483343</v>
      </c>
      <c r="AH4424" s="150">
        <f t="shared" si="1920"/>
        <v>309050.70844555495</v>
      </c>
    </row>
    <row r="4425" spans="1:34" ht="15.75" x14ac:dyDescent="0.2">
      <c r="A4425" s="127">
        <f t="shared" si="1895"/>
        <v>45885</v>
      </c>
      <c r="B4425" s="165">
        <f t="shared" si="1897"/>
        <v>549626.90835486446</v>
      </c>
      <c r="C4425" s="124"/>
      <c r="D4425" s="128">
        <f t="shared" si="1898"/>
        <v>7245.38</v>
      </c>
      <c r="E4425" s="129">
        <f>VLOOKUP(A4424,[1]Plan1!$AY$80:$BA$314,3)</f>
        <v>7276.54</v>
      </c>
      <c r="F4425" s="130">
        <f t="shared" si="1899"/>
        <v>45763</v>
      </c>
      <c r="G4425" s="131">
        <f t="shared" si="1900"/>
        <v>4.3006716003852752E-3</v>
      </c>
      <c r="H4425" s="132">
        <f t="shared" si="1901"/>
        <v>45915</v>
      </c>
      <c r="I4425" s="132">
        <f t="shared" si="1902"/>
        <v>45915</v>
      </c>
      <c r="J4425" s="133">
        <f t="shared" si="1903"/>
        <v>21</v>
      </c>
      <c r="K4425" s="133">
        <f t="shared" si="1904"/>
        <v>1</v>
      </c>
      <c r="L4425" s="124">
        <f t="shared" si="1905"/>
        <v>1.0002043700000001</v>
      </c>
      <c r="M4425" s="134">
        <f t="shared" si="1906"/>
        <v>1.0043006699999999</v>
      </c>
      <c r="N4425" s="134">
        <f t="shared" si="1907"/>
        <v>1.9835791355795784</v>
      </c>
      <c r="O4425" s="124">
        <f t="shared" si="1908"/>
        <v>1.98398451</v>
      </c>
      <c r="P4425" s="124"/>
      <c r="Q4425" s="125"/>
      <c r="R4425" s="126"/>
      <c r="S4425" s="124"/>
      <c r="T4425" s="135">
        <f t="shared" si="1896"/>
        <v>7.9699999999999993E-2</v>
      </c>
      <c r="U4425" s="125">
        <f t="shared" si="1909"/>
        <v>1864</v>
      </c>
      <c r="V4425" s="125">
        <v>252</v>
      </c>
      <c r="W4425" s="134">
        <f t="shared" si="1910"/>
        <v>1.7633447369999999</v>
      </c>
      <c r="X4425" s="18"/>
      <c r="Y4425" s="123">
        <f t="shared" si="1911"/>
        <v>67054.222907000003</v>
      </c>
      <c r="Z4425" s="123">
        <f t="shared" si="1912"/>
        <v>110815.02707844524</v>
      </c>
      <c r="AA4425" s="123">
        <f t="shared" si="1913"/>
        <v>1341.0844581400002</v>
      </c>
      <c r="AB4425" s="123">
        <f t="shared" si="1914"/>
        <v>61220.505514091004</v>
      </c>
      <c r="AC4425" s="123">
        <f t="shared" si="1915"/>
        <v>240430.83995767622</v>
      </c>
      <c r="AD4425" s="150">
        <f t="shared" si="1916"/>
        <v>87053.852995000008</v>
      </c>
      <c r="AE4425" s="150">
        <f t="shared" si="1917"/>
        <v>141733.47318580654</v>
      </c>
      <c r="AF4425" s="150">
        <f t="shared" si="1918"/>
        <v>1741.0770599000002</v>
      </c>
      <c r="AG4425" s="150">
        <f t="shared" si="1919"/>
        <v>78667.665156481671</v>
      </c>
      <c r="AH4425" s="150">
        <f t="shared" si="1920"/>
        <v>309196.06839718821</v>
      </c>
    </row>
    <row r="4426" spans="1:34" ht="15.75" x14ac:dyDescent="0.2">
      <c r="A4426" s="127">
        <f t="shared" si="1895"/>
        <v>45886</v>
      </c>
      <c r="B4426" s="165">
        <f t="shared" si="1897"/>
        <v>549678.27771349845</v>
      </c>
      <c r="C4426" s="124"/>
      <c r="D4426" s="128">
        <f t="shared" si="1898"/>
        <v>7245.38</v>
      </c>
      <c r="E4426" s="129">
        <f>VLOOKUP(A4425,[1]Plan1!$AY$80:$BA$314,3)</f>
        <v>7276.54</v>
      </c>
      <c r="F4426" s="130">
        <f t="shared" si="1899"/>
        <v>45763</v>
      </c>
      <c r="G4426" s="131">
        <f t="shared" si="1900"/>
        <v>4.3006716003852752E-3</v>
      </c>
      <c r="H4426" s="132">
        <f t="shared" si="1901"/>
        <v>45915</v>
      </c>
      <c r="I4426" s="132">
        <f t="shared" si="1902"/>
        <v>45915</v>
      </c>
      <c r="J4426" s="133">
        <f t="shared" si="1903"/>
        <v>21</v>
      </c>
      <c r="K4426" s="133">
        <f t="shared" si="1904"/>
        <v>1</v>
      </c>
      <c r="L4426" s="124">
        <f t="shared" si="1905"/>
        <v>1.0002043700000001</v>
      </c>
      <c r="M4426" s="134">
        <f t="shared" si="1906"/>
        <v>1.0043006699999999</v>
      </c>
      <c r="N4426" s="134">
        <f t="shared" si="1907"/>
        <v>1.9835791355795784</v>
      </c>
      <c r="O4426" s="124">
        <f t="shared" si="1908"/>
        <v>1.98398451</v>
      </c>
      <c r="P4426" s="124"/>
      <c r="Q4426" s="125"/>
      <c r="R4426" s="126"/>
      <c r="S4426" s="124"/>
      <c r="T4426" s="135">
        <f t="shared" si="1896"/>
        <v>7.9699999999999993E-2</v>
      </c>
      <c r="U4426" s="125">
        <f t="shared" si="1909"/>
        <v>1864</v>
      </c>
      <c r="V4426" s="125">
        <v>252</v>
      </c>
      <c r="W4426" s="134">
        <f t="shared" si="1910"/>
        <v>1.7633447369999999</v>
      </c>
      <c r="X4426" s="18"/>
      <c r="Y4426" s="123">
        <f t="shared" si="1911"/>
        <v>67054.222907000003</v>
      </c>
      <c r="Z4426" s="123">
        <f t="shared" si="1912"/>
        <v>110815.02707844524</v>
      </c>
      <c r="AA4426" s="123">
        <f t="shared" si="1913"/>
        <v>1341.0844581400002</v>
      </c>
      <c r="AB4426" s="123">
        <f t="shared" si="1914"/>
        <v>61242.85692172667</v>
      </c>
      <c r="AC4426" s="123">
        <f t="shared" si="1915"/>
        <v>240453.19136531188</v>
      </c>
      <c r="AD4426" s="150">
        <f t="shared" si="1916"/>
        <v>87053.852995000008</v>
      </c>
      <c r="AE4426" s="150">
        <f t="shared" si="1917"/>
        <v>141733.47318580654</v>
      </c>
      <c r="AF4426" s="150">
        <f t="shared" si="1918"/>
        <v>1741.0770599000002</v>
      </c>
      <c r="AG4426" s="150">
        <f t="shared" si="1919"/>
        <v>78696.683107480014</v>
      </c>
      <c r="AH4426" s="150">
        <f t="shared" si="1920"/>
        <v>309225.0863481866</v>
      </c>
    </row>
    <row r="4427" spans="1:34" ht="15.75" x14ac:dyDescent="0.2">
      <c r="A4427" s="127">
        <f t="shared" ref="A4427:A4490" si="1921">(A4426+1)</f>
        <v>45887</v>
      </c>
      <c r="B4427" s="165">
        <f t="shared" si="1897"/>
        <v>549729.64707213244</v>
      </c>
      <c r="C4427" s="124"/>
      <c r="D4427" s="128">
        <f t="shared" si="1898"/>
        <v>7245.38</v>
      </c>
      <c r="E4427" s="129">
        <f>VLOOKUP(A4426,[1]Plan1!$AY$80:$BA$314,3)</f>
        <v>7276.54</v>
      </c>
      <c r="F4427" s="130">
        <f t="shared" si="1899"/>
        <v>45763</v>
      </c>
      <c r="G4427" s="131">
        <f t="shared" si="1900"/>
        <v>4.3006716003852752E-3</v>
      </c>
      <c r="H4427" s="132">
        <f t="shared" si="1901"/>
        <v>45915</v>
      </c>
      <c r="I4427" s="132">
        <f t="shared" si="1902"/>
        <v>45915</v>
      </c>
      <c r="J4427" s="133">
        <f t="shared" si="1903"/>
        <v>21</v>
      </c>
      <c r="K4427" s="133">
        <f t="shared" si="1904"/>
        <v>1</v>
      </c>
      <c r="L4427" s="124">
        <f t="shared" si="1905"/>
        <v>1.0002043700000001</v>
      </c>
      <c r="M4427" s="134">
        <f t="shared" si="1906"/>
        <v>1.0043006699999999</v>
      </c>
      <c r="N4427" s="134">
        <f t="shared" si="1907"/>
        <v>1.9835791355795784</v>
      </c>
      <c r="O4427" s="124">
        <f t="shared" si="1908"/>
        <v>1.98398451</v>
      </c>
      <c r="P4427" s="124"/>
      <c r="Q4427" s="125"/>
      <c r="R4427" s="126"/>
      <c r="S4427" s="124"/>
      <c r="T4427" s="135">
        <f t="shared" ref="T4427:T4490" si="1922">(T4426)</f>
        <v>7.9699999999999993E-2</v>
      </c>
      <c r="U4427" s="125">
        <f t="shared" si="1909"/>
        <v>1864</v>
      </c>
      <c r="V4427" s="125">
        <v>252</v>
      </c>
      <c r="W4427" s="134">
        <f t="shared" si="1910"/>
        <v>1.7633447369999999</v>
      </c>
      <c r="X4427" s="18"/>
      <c r="Y4427" s="123">
        <f t="shared" si="1911"/>
        <v>67054.222907000003</v>
      </c>
      <c r="Z4427" s="123">
        <f t="shared" si="1912"/>
        <v>110815.02707844524</v>
      </c>
      <c r="AA4427" s="123">
        <f t="shared" si="1913"/>
        <v>1341.0844581400002</v>
      </c>
      <c r="AB4427" s="123">
        <f t="shared" si="1914"/>
        <v>61265.208329362336</v>
      </c>
      <c r="AC4427" s="123">
        <f t="shared" si="1915"/>
        <v>240475.54277294755</v>
      </c>
      <c r="AD4427" s="150">
        <f t="shared" si="1916"/>
        <v>87053.852995000008</v>
      </c>
      <c r="AE4427" s="150">
        <f t="shared" si="1917"/>
        <v>141733.47318580654</v>
      </c>
      <c r="AF4427" s="150">
        <f t="shared" si="1918"/>
        <v>1741.0770599000002</v>
      </c>
      <c r="AG4427" s="150">
        <f t="shared" si="1919"/>
        <v>78725.701058478357</v>
      </c>
      <c r="AH4427" s="150">
        <f t="shared" si="1920"/>
        <v>309254.10429918492</v>
      </c>
    </row>
    <row r="4428" spans="1:34" ht="15.75" x14ac:dyDescent="0.2">
      <c r="A4428" s="127">
        <f t="shared" si="1921"/>
        <v>45888</v>
      </c>
      <c r="B4428" s="165">
        <f t="shared" si="1897"/>
        <v>549987.91872232594</v>
      </c>
      <c r="C4428" s="124"/>
      <c r="D4428" s="128">
        <f t="shared" si="1898"/>
        <v>7245.38</v>
      </c>
      <c r="E4428" s="129">
        <f>VLOOKUP(A4427,[1]Plan1!$AY$80:$BA$314,3)</f>
        <v>7276.54</v>
      </c>
      <c r="F4428" s="130">
        <f t="shared" si="1899"/>
        <v>45763</v>
      </c>
      <c r="G4428" s="131">
        <f t="shared" si="1900"/>
        <v>4.3006716003852752E-3</v>
      </c>
      <c r="H4428" s="132">
        <f t="shared" si="1901"/>
        <v>45915</v>
      </c>
      <c r="I4428" s="132">
        <f t="shared" si="1902"/>
        <v>45915</v>
      </c>
      <c r="J4428" s="133">
        <f t="shared" si="1903"/>
        <v>21</v>
      </c>
      <c r="K4428" s="133">
        <f t="shared" si="1904"/>
        <v>2</v>
      </c>
      <c r="L4428" s="124">
        <f t="shared" si="1905"/>
        <v>1.00040879</v>
      </c>
      <c r="M4428" s="134">
        <f t="shared" si="1906"/>
        <v>1.0043006699999999</v>
      </c>
      <c r="N4428" s="134">
        <f t="shared" si="1907"/>
        <v>1.9835791355795784</v>
      </c>
      <c r="O4428" s="124">
        <f t="shared" si="1908"/>
        <v>1.9843900000000001</v>
      </c>
      <c r="P4428" s="124"/>
      <c r="Q4428" s="125"/>
      <c r="R4428" s="126"/>
      <c r="S4428" s="124"/>
      <c r="T4428" s="135">
        <f t="shared" si="1922"/>
        <v>7.9699999999999993E-2</v>
      </c>
      <c r="U4428" s="125">
        <f t="shared" si="1909"/>
        <v>1865</v>
      </c>
      <c r="V4428" s="125">
        <v>252</v>
      </c>
      <c r="W4428" s="134">
        <f t="shared" si="1910"/>
        <v>1.763881402</v>
      </c>
      <c r="X4428" s="18"/>
      <c r="Y4428" s="123">
        <f t="shared" si="1911"/>
        <v>67054.222907000003</v>
      </c>
      <c r="Z4428" s="123">
        <f t="shared" si="1912"/>
        <v>110905.52495202422</v>
      </c>
      <c r="AA4428" s="123">
        <f t="shared" si="1913"/>
        <v>1341.0844581400002</v>
      </c>
      <c r="AB4428" s="123">
        <f t="shared" si="1914"/>
        <v>61287.559736998002</v>
      </c>
      <c r="AC4428" s="123">
        <f t="shared" si="1915"/>
        <v>240588.39205416219</v>
      </c>
      <c r="AD4428" s="150">
        <f t="shared" si="1916"/>
        <v>87053.852995000008</v>
      </c>
      <c r="AE4428" s="150">
        <f t="shared" si="1917"/>
        <v>141849.87760378703</v>
      </c>
      <c r="AF4428" s="150">
        <f t="shared" si="1918"/>
        <v>1741.0770599000002</v>
      </c>
      <c r="AG4428" s="150">
        <f t="shared" si="1919"/>
        <v>78754.719009476685</v>
      </c>
      <c r="AH4428" s="150">
        <f t="shared" si="1920"/>
        <v>309399.52666816371</v>
      </c>
    </row>
    <row r="4429" spans="1:34" ht="15.75" x14ac:dyDescent="0.2">
      <c r="A4429" s="127">
        <f t="shared" si="1921"/>
        <v>45889</v>
      </c>
      <c r="B4429" s="165">
        <f t="shared" si="1897"/>
        <v>550246.29292512103</v>
      </c>
      <c r="C4429" s="124"/>
      <c r="D4429" s="128">
        <f t="shared" si="1898"/>
        <v>7245.38</v>
      </c>
      <c r="E4429" s="129">
        <f>VLOOKUP(A4428,[1]Plan1!$AY$80:$BA$314,3)</f>
        <v>7276.54</v>
      </c>
      <c r="F4429" s="130">
        <f t="shared" si="1899"/>
        <v>45763</v>
      </c>
      <c r="G4429" s="131">
        <f t="shared" si="1900"/>
        <v>4.3006716003852752E-3</v>
      </c>
      <c r="H4429" s="132">
        <f t="shared" si="1901"/>
        <v>45915</v>
      </c>
      <c r="I4429" s="132">
        <f t="shared" si="1902"/>
        <v>45915</v>
      </c>
      <c r="J4429" s="133">
        <f t="shared" si="1903"/>
        <v>21</v>
      </c>
      <c r="K4429" s="133">
        <f t="shared" si="1904"/>
        <v>3</v>
      </c>
      <c r="L4429" s="124">
        <f t="shared" si="1905"/>
        <v>1.00061325</v>
      </c>
      <c r="M4429" s="134">
        <f t="shared" si="1906"/>
        <v>1.0043006699999999</v>
      </c>
      <c r="N4429" s="134">
        <f t="shared" si="1907"/>
        <v>1.9835791355795784</v>
      </c>
      <c r="O4429" s="124">
        <f t="shared" si="1908"/>
        <v>1.98479556</v>
      </c>
      <c r="P4429" s="124"/>
      <c r="Q4429" s="125"/>
      <c r="R4429" s="126"/>
      <c r="S4429" s="124"/>
      <c r="T4429" s="135">
        <f t="shared" si="1922"/>
        <v>7.9699999999999993E-2</v>
      </c>
      <c r="U4429" s="125">
        <f t="shared" si="1909"/>
        <v>1866</v>
      </c>
      <c r="V4429" s="125">
        <v>252</v>
      </c>
      <c r="W4429" s="134">
        <f t="shared" si="1910"/>
        <v>1.76441823</v>
      </c>
      <c r="X4429" s="18"/>
      <c r="Y4429" s="123">
        <f t="shared" si="1911"/>
        <v>67054.222907000003</v>
      </c>
      <c r="Z4429" s="123">
        <f t="shared" si="1912"/>
        <v>110996.0676815219</v>
      </c>
      <c r="AA4429" s="123">
        <f t="shared" si="1913"/>
        <v>1341.0844581400002</v>
      </c>
      <c r="AB4429" s="123">
        <f t="shared" si="1914"/>
        <v>61309.911144633676</v>
      </c>
      <c r="AC4429" s="123">
        <f t="shared" si="1915"/>
        <v>240701.2861912956</v>
      </c>
      <c r="AD4429" s="150">
        <f t="shared" si="1916"/>
        <v>87053.852995000008</v>
      </c>
      <c r="AE4429" s="150">
        <f t="shared" si="1917"/>
        <v>141966.33971845036</v>
      </c>
      <c r="AF4429" s="150">
        <f t="shared" si="1918"/>
        <v>1741.0770599000002</v>
      </c>
      <c r="AG4429" s="150">
        <f t="shared" si="1919"/>
        <v>78783.736960475013</v>
      </c>
      <c r="AH4429" s="150">
        <f t="shared" si="1920"/>
        <v>309545.00673382537</v>
      </c>
    </row>
    <row r="4430" spans="1:34" ht="15.75" x14ac:dyDescent="0.2">
      <c r="A4430" s="127">
        <f t="shared" si="1921"/>
        <v>45890</v>
      </c>
      <c r="B4430" s="165">
        <f t="shared" si="1897"/>
        <v>550504.77199900057</v>
      </c>
      <c r="C4430" s="124"/>
      <c r="D4430" s="128">
        <f t="shared" si="1898"/>
        <v>7245.38</v>
      </c>
      <c r="E4430" s="129">
        <f>VLOOKUP(A4429,[1]Plan1!$AY$80:$BA$314,3)</f>
        <v>7276.54</v>
      </c>
      <c r="F4430" s="130">
        <f t="shared" si="1899"/>
        <v>45763</v>
      </c>
      <c r="G4430" s="131">
        <f t="shared" si="1900"/>
        <v>4.3006716003852752E-3</v>
      </c>
      <c r="H4430" s="132">
        <f t="shared" si="1901"/>
        <v>45915</v>
      </c>
      <c r="I4430" s="132">
        <f t="shared" si="1902"/>
        <v>45915</v>
      </c>
      <c r="J4430" s="133">
        <f t="shared" si="1903"/>
        <v>21</v>
      </c>
      <c r="K4430" s="133">
        <f t="shared" si="1904"/>
        <v>4</v>
      </c>
      <c r="L4430" s="124">
        <f t="shared" si="1905"/>
        <v>1.00081775</v>
      </c>
      <c r="M4430" s="134">
        <f t="shared" si="1906"/>
        <v>1.0043006699999999</v>
      </c>
      <c r="N4430" s="134">
        <f t="shared" si="1907"/>
        <v>1.9835791355795784</v>
      </c>
      <c r="O4430" s="124">
        <f t="shared" si="1908"/>
        <v>1.9852012000000001</v>
      </c>
      <c r="P4430" s="124"/>
      <c r="Q4430" s="125"/>
      <c r="R4430" s="126"/>
      <c r="S4430" s="124"/>
      <c r="T4430" s="135">
        <f t="shared" si="1922"/>
        <v>7.9699999999999993E-2</v>
      </c>
      <c r="U4430" s="125">
        <f t="shared" si="1909"/>
        <v>1867</v>
      </c>
      <c r="V4430" s="125">
        <v>252</v>
      </c>
      <c r="W4430" s="134">
        <f t="shared" si="1910"/>
        <v>1.764955222</v>
      </c>
      <c r="X4430" s="18"/>
      <c r="Y4430" s="123">
        <f t="shared" si="1911"/>
        <v>67054.222907000003</v>
      </c>
      <c r="Z4430" s="123">
        <f t="shared" si="1912"/>
        <v>111086.65628102947</v>
      </c>
      <c r="AA4430" s="123">
        <f t="shared" si="1913"/>
        <v>1341.0844581400002</v>
      </c>
      <c r="AB4430" s="123">
        <f t="shared" si="1914"/>
        <v>61332.262552269342</v>
      </c>
      <c r="AC4430" s="123">
        <f t="shared" si="1915"/>
        <v>240814.22619843879</v>
      </c>
      <c r="AD4430" s="150">
        <f t="shared" si="1916"/>
        <v>87053.852995000008</v>
      </c>
      <c r="AE4430" s="150">
        <f t="shared" si="1917"/>
        <v>142082.86083418847</v>
      </c>
      <c r="AF4430" s="150">
        <f t="shared" si="1918"/>
        <v>1741.0770599000002</v>
      </c>
      <c r="AG4430" s="150">
        <f t="shared" si="1919"/>
        <v>78812.754911473341</v>
      </c>
      <c r="AH4430" s="150">
        <f t="shared" si="1920"/>
        <v>309690.54580056184</v>
      </c>
    </row>
    <row r="4431" spans="1:34" ht="15.75" x14ac:dyDescent="0.2">
      <c r="A4431" s="127">
        <f t="shared" si="1921"/>
        <v>45891</v>
      </c>
      <c r="B4431" s="165">
        <f t="shared" si="1897"/>
        <v>550763.35575133865</v>
      </c>
      <c r="C4431" s="124"/>
      <c r="D4431" s="128">
        <f t="shared" si="1898"/>
        <v>7245.38</v>
      </c>
      <c r="E4431" s="129">
        <f>VLOOKUP(A4430,[1]Plan1!$AY$80:$BA$314,3)</f>
        <v>7276.54</v>
      </c>
      <c r="F4431" s="130">
        <f t="shared" si="1899"/>
        <v>45763</v>
      </c>
      <c r="G4431" s="131">
        <f t="shared" si="1900"/>
        <v>4.3006716003852752E-3</v>
      </c>
      <c r="H4431" s="132">
        <f t="shared" si="1901"/>
        <v>45915</v>
      </c>
      <c r="I4431" s="132">
        <f t="shared" si="1902"/>
        <v>45915</v>
      </c>
      <c r="J4431" s="133">
        <f t="shared" si="1903"/>
        <v>21</v>
      </c>
      <c r="K4431" s="133">
        <f t="shared" si="1904"/>
        <v>5</v>
      </c>
      <c r="L4431" s="124">
        <f t="shared" si="1905"/>
        <v>1.0010222900000001</v>
      </c>
      <c r="M4431" s="134">
        <f t="shared" si="1906"/>
        <v>1.0043006699999999</v>
      </c>
      <c r="N4431" s="134">
        <f t="shared" si="1907"/>
        <v>1.9835791355795784</v>
      </c>
      <c r="O4431" s="124">
        <f t="shared" si="1908"/>
        <v>1.9856069199999999</v>
      </c>
      <c r="P4431" s="124"/>
      <c r="Q4431" s="125"/>
      <c r="R4431" s="126"/>
      <c r="S4431" s="124"/>
      <c r="T4431" s="135">
        <f t="shared" si="1922"/>
        <v>7.9699999999999993E-2</v>
      </c>
      <c r="U4431" s="125">
        <f t="shared" si="1909"/>
        <v>1868</v>
      </c>
      <c r="V4431" s="125">
        <v>252</v>
      </c>
      <c r="W4431" s="134">
        <f t="shared" si="1910"/>
        <v>1.7654923769999999</v>
      </c>
      <c r="X4431" s="18"/>
      <c r="Y4431" s="123">
        <f t="shared" si="1911"/>
        <v>67054.222907000003</v>
      </c>
      <c r="Z4431" s="123">
        <f t="shared" si="1912"/>
        <v>111177.29066629327</v>
      </c>
      <c r="AA4431" s="123">
        <f t="shared" si="1913"/>
        <v>1341.0844581400002</v>
      </c>
      <c r="AB4431" s="123">
        <f t="shared" si="1914"/>
        <v>61354.613959905008</v>
      </c>
      <c r="AC4431" s="123">
        <f t="shared" si="1915"/>
        <v>240927.21199133829</v>
      </c>
      <c r="AD4431" s="150">
        <f t="shared" si="1916"/>
        <v>87053.852995000008</v>
      </c>
      <c r="AE4431" s="150">
        <f t="shared" si="1917"/>
        <v>142199.4408426286</v>
      </c>
      <c r="AF4431" s="150">
        <f t="shared" si="1918"/>
        <v>1741.0770599000002</v>
      </c>
      <c r="AG4431" s="150">
        <f t="shared" si="1919"/>
        <v>78841.772862471669</v>
      </c>
      <c r="AH4431" s="150">
        <f t="shared" si="1920"/>
        <v>309836.1437600003</v>
      </c>
    </row>
    <row r="4432" spans="1:34" ht="15.75" x14ac:dyDescent="0.2">
      <c r="A4432" s="127">
        <f t="shared" si="1921"/>
        <v>45892</v>
      </c>
      <c r="B4432" s="165">
        <f t="shared" si="1897"/>
        <v>551022.04832581629</v>
      </c>
      <c r="C4432" s="124"/>
      <c r="D4432" s="128">
        <f t="shared" si="1898"/>
        <v>7245.38</v>
      </c>
      <c r="E4432" s="129">
        <f>VLOOKUP(A4431,[1]Plan1!$AY$80:$BA$314,3)</f>
        <v>7276.54</v>
      </c>
      <c r="F4432" s="130">
        <f t="shared" si="1899"/>
        <v>45763</v>
      </c>
      <c r="G4432" s="131">
        <f t="shared" si="1900"/>
        <v>4.3006716003852752E-3</v>
      </c>
      <c r="H4432" s="132">
        <f t="shared" si="1901"/>
        <v>45915</v>
      </c>
      <c r="I4432" s="132">
        <f t="shared" si="1902"/>
        <v>45915</v>
      </c>
      <c r="J4432" s="133">
        <f t="shared" si="1903"/>
        <v>21</v>
      </c>
      <c r="K4432" s="133">
        <f t="shared" si="1904"/>
        <v>6</v>
      </c>
      <c r="L4432" s="124">
        <f t="shared" si="1905"/>
        <v>1.0012268799999999</v>
      </c>
      <c r="M4432" s="134">
        <f t="shared" si="1906"/>
        <v>1.0043006699999999</v>
      </c>
      <c r="N4432" s="134">
        <f t="shared" si="1907"/>
        <v>1.9835791355795784</v>
      </c>
      <c r="O4432" s="124">
        <f t="shared" si="1908"/>
        <v>1.9860127400000001</v>
      </c>
      <c r="P4432" s="124"/>
      <c r="Q4432" s="125"/>
      <c r="R4432" s="126"/>
      <c r="S4432" s="124"/>
      <c r="T4432" s="135">
        <f t="shared" si="1922"/>
        <v>7.9699999999999993E-2</v>
      </c>
      <c r="U4432" s="125">
        <f t="shared" si="1909"/>
        <v>1869</v>
      </c>
      <c r="V4432" s="125">
        <v>252</v>
      </c>
      <c r="W4432" s="134">
        <f t="shared" si="1910"/>
        <v>1.7660296950000001</v>
      </c>
      <c r="X4432" s="18"/>
      <c r="Y4432" s="123">
        <f t="shared" si="1911"/>
        <v>67054.222907000003</v>
      </c>
      <c r="Z4432" s="123">
        <f t="shared" si="1912"/>
        <v>111267.97264973579</v>
      </c>
      <c r="AA4432" s="123">
        <f t="shared" si="1913"/>
        <v>1341.0844581400002</v>
      </c>
      <c r="AB4432" s="123">
        <f t="shared" si="1914"/>
        <v>61376.965367540666</v>
      </c>
      <c r="AC4432" s="123">
        <f t="shared" si="1915"/>
        <v>241040.24538241644</v>
      </c>
      <c r="AD4432" s="150">
        <f t="shared" si="1916"/>
        <v>87053.852995000008</v>
      </c>
      <c r="AE4432" s="150">
        <f t="shared" si="1917"/>
        <v>142316.08207502979</v>
      </c>
      <c r="AF4432" s="150">
        <f t="shared" si="1918"/>
        <v>1741.0770599000002</v>
      </c>
      <c r="AG4432" s="150">
        <f t="shared" si="1919"/>
        <v>78870.790813469997</v>
      </c>
      <c r="AH4432" s="150">
        <f t="shared" si="1920"/>
        <v>309981.80294339982</v>
      </c>
    </row>
    <row r="4433" spans="1:34" ht="15.75" x14ac:dyDescent="0.2">
      <c r="A4433" s="127">
        <f t="shared" si="1921"/>
        <v>45893</v>
      </c>
      <c r="B4433" s="165">
        <f t="shared" si="1897"/>
        <v>551073.41768445028</v>
      </c>
      <c r="C4433" s="124"/>
      <c r="D4433" s="128">
        <f t="shared" si="1898"/>
        <v>7245.38</v>
      </c>
      <c r="E4433" s="129">
        <f>VLOOKUP(A4432,[1]Plan1!$AY$80:$BA$314,3)</f>
        <v>7276.54</v>
      </c>
      <c r="F4433" s="130">
        <f t="shared" si="1899"/>
        <v>45763</v>
      </c>
      <c r="G4433" s="131">
        <f t="shared" si="1900"/>
        <v>4.3006716003852752E-3</v>
      </c>
      <c r="H4433" s="132">
        <f t="shared" si="1901"/>
        <v>45915</v>
      </c>
      <c r="I4433" s="132">
        <f t="shared" si="1902"/>
        <v>45915</v>
      </c>
      <c r="J4433" s="133">
        <f t="shared" si="1903"/>
        <v>21</v>
      </c>
      <c r="K4433" s="133">
        <f t="shared" si="1904"/>
        <v>6</v>
      </c>
      <c r="L4433" s="124">
        <f t="shared" si="1905"/>
        <v>1.0012268799999999</v>
      </c>
      <c r="M4433" s="134">
        <f t="shared" si="1906"/>
        <v>1.0043006699999999</v>
      </c>
      <c r="N4433" s="134">
        <f t="shared" si="1907"/>
        <v>1.9835791355795784</v>
      </c>
      <c r="O4433" s="124">
        <f t="shared" si="1908"/>
        <v>1.9860127400000001</v>
      </c>
      <c r="P4433" s="124"/>
      <c r="Q4433" s="125"/>
      <c r="R4433" s="126"/>
      <c r="S4433" s="124"/>
      <c r="T4433" s="135">
        <f t="shared" si="1922"/>
        <v>7.9699999999999993E-2</v>
      </c>
      <c r="U4433" s="125">
        <f t="shared" si="1909"/>
        <v>1869</v>
      </c>
      <c r="V4433" s="125">
        <v>252</v>
      </c>
      <c r="W4433" s="134">
        <f t="shared" si="1910"/>
        <v>1.7660296950000001</v>
      </c>
      <c r="X4433" s="18"/>
      <c r="Y4433" s="123">
        <f t="shared" si="1911"/>
        <v>67054.222907000003</v>
      </c>
      <c r="Z4433" s="123">
        <f t="shared" si="1912"/>
        <v>111267.97264973579</v>
      </c>
      <c r="AA4433" s="123">
        <f t="shared" si="1913"/>
        <v>1341.0844581400002</v>
      </c>
      <c r="AB4433" s="123">
        <f t="shared" si="1914"/>
        <v>61399.316775176332</v>
      </c>
      <c r="AC4433" s="123">
        <f t="shared" si="1915"/>
        <v>241062.59679005211</v>
      </c>
      <c r="AD4433" s="150">
        <f t="shared" si="1916"/>
        <v>87053.852995000008</v>
      </c>
      <c r="AE4433" s="150">
        <f t="shared" si="1917"/>
        <v>142316.08207502979</v>
      </c>
      <c r="AF4433" s="150">
        <f t="shared" si="1918"/>
        <v>1741.0770599000002</v>
      </c>
      <c r="AG4433" s="150">
        <f t="shared" si="1919"/>
        <v>78899.808764468355</v>
      </c>
      <c r="AH4433" s="150">
        <f t="shared" si="1920"/>
        <v>310010.82089439814</v>
      </c>
    </row>
    <row r="4434" spans="1:34" ht="15.75" x14ac:dyDescent="0.2">
      <c r="A4434" s="127">
        <f t="shared" si="1921"/>
        <v>45894</v>
      </c>
      <c r="B4434" s="165">
        <f t="shared" si="1897"/>
        <v>551124.78704308427</v>
      </c>
      <c r="C4434" s="124"/>
      <c r="D4434" s="128">
        <f t="shared" si="1898"/>
        <v>7245.38</v>
      </c>
      <c r="E4434" s="129">
        <f>VLOOKUP(A4433,[1]Plan1!$AY$80:$BA$314,3)</f>
        <v>7276.54</v>
      </c>
      <c r="F4434" s="130">
        <f t="shared" si="1899"/>
        <v>45763</v>
      </c>
      <c r="G4434" s="131">
        <f t="shared" si="1900"/>
        <v>4.3006716003852752E-3</v>
      </c>
      <c r="H4434" s="132">
        <f t="shared" si="1901"/>
        <v>45915</v>
      </c>
      <c r="I4434" s="132">
        <f t="shared" si="1902"/>
        <v>45915</v>
      </c>
      <c r="J4434" s="133">
        <f t="shared" si="1903"/>
        <v>21</v>
      </c>
      <c r="K4434" s="133">
        <f t="shared" si="1904"/>
        <v>6</v>
      </c>
      <c r="L4434" s="124">
        <f t="shared" si="1905"/>
        <v>1.0012268799999999</v>
      </c>
      <c r="M4434" s="134">
        <f t="shared" si="1906"/>
        <v>1.0043006699999999</v>
      </c>
      <c r="N4434" s="134">
        <f t="shared" si="1907"/>
        <v>1.9835791355795784</v>
      </c>
      <c r="O4434" s="124">
        <f t="shared" si="1908"/>
        <v>1.9860127400000001</v>
      </c>
      <c r="P4434" s="124"/>
      <c r="Q4434" s="125"/>
      <c r="R4434" s="126"/>
      <c r="S4434" s="124"/>
      <c r="T4434" s="135">
        <f t="shared" si="1922"/>
        <v>7.9699999999999993E-2</v>
      </c>
      <c r="U4434" s="125">
        <f t="shared" si="1909"/>
        <v>1869</v>
      </c>
      <c r="V4434" s="125">
        <v>252</v>
      </c>
      <c r="W4434" s="134">
        <f t="shared" si="1910"/>
        <v>1.7660296950000001</v>
      </c>
      <c r="X4434" s="18"/>
      <c r="Y4434" s="123">
        <f t="shared" si="1911"/>
        <v>67054.222907000003</v>
      </c>
      <c r="Z4434" s="123">
        <f t="shared" si="1912"/>
        <v>111267.97264973579</v>
      </c>
      <c r="AA4434" s="123">
        <f t="shared" si="1913"/>
        <v>1341.0844581400002</v>
      </c>
      <c r="AB4434" s="123">
        <f t="shared" si="1914"/>
        <v>61421.668182811998</v>
      </c>
      <c r="AC4434" s="123">
        <f t="shared" si="1915"/>
        <v>241084.94819768777</v>
      </c>
      <c r="AD4434" s="150">
        <f t="shared" si="1916"/>
        <v>87053.852995000008</v>
      </c>
      <c r="AE4434" s="150">
        <f t="shared" si="1917"/>
        <v>142316.08207502979</v>
      </c>
      <c r="AF4434" s="150">
        <f t="shared" si="1918"/>
        <v>1741.0770599000002</v>
      </c>
      <c r="AG4434" s="150">
        <f t="shared" si="1919"/>
        <v>78928.826715466683</v>
      </c>
      <c r="AH4434" s="150">
        <f t="shared" si="1920"/>
        <v>310039.83884539653</v>
      </c>
    </row>
    <row r="4435" spans="1:34" ht="15.75" x14ac:dyDescent="0.2">
      <c r="A4435" s="127">
        <f t="shared" si="1921"/>
        <v>45895</v>
      </c>
      <c r="B4435" s="165">
        <f t="shared" si="1897"/>
        <v>551383.5804986374</v>
      </c>
      <c r="C4435" s="124"/>
      <c r="D4435" s="128">
        <f t="shared" si="1898"/>
        <v>7245.38</v>
      </c>
      <c r="E4435" s="129">
        <f>VLOOKUP(A4434,[1]Plan1!$AY$80:$BA$314,3)</f>
        <v>7276.54</v>
      </c>
      <c r="F4435" s="130">
        <f t="shared" si="1899"/>
        <v>45763</v>
      </c>
      <c r="G4435" s="131">
        <f t="shared" si="1900"/>
        <v>4.3006716003852752E-3</v>
      </c>
      <c r="H4435" s="132">
        <f t="shared" si="1901"/>
        <v>45915</v>
      </c>
      <c r="I4435" s="132">
        <f t="shared" si="1902"/>
        <v>45915</v>
      </c>
      <c r="J4435" s="133">
        <f t="shared" si="1903"/>
        <v>21</v>
      </c>
      <c r="K4435" s="133">
        <f t="shared" si="1904"/>
        <v>7</v>
      </c>
      <c r="L4435" s="124">
        <f t="shared" si="1905"/>
        <v>1.0014315</v>
      </c>
      <c r="M4435" s="134">
        <f t="shared" si="1906"/>
        <v>1.0043006699999999</v>
      </c>
      <c r="N4435" s="134">
        <f t="shared" si="1907"/>
        <v>1.9835791355795784</v>
      </c>
      <c r="O4435" s="124">
        <f t="shared" si="1908"/>
        <v>1.98641862</v>
      </c>
      <c r="P4435" s="124"/>
      <c r="Q4435" s="125"/>
      <c r="R4435" s="126"/>
      <c r="S4435" s="124"/>
      <c r="T4435" s="135">
        <f t="shared" si="1922"/>
        <v>7.9699999999999993E-2</v>
      </c>
      <c r="U4435" s="125">
        <f t="shared" si="1909"/>
        <v>1870</v>
      </c>
      <c r="V4435" s="125">
        <v>252</v>
      </c>
      <c r="W4435" s="134">
        <f t="shared" si="1910"/>
        <v>1.766567177</v>
      </c>
      <c r="X4435" s="18"/>
      <c r="Y4435" s="123">
        <f t="shared" si="1911"/>
        <v>67054.222907000003</v>
      </c>
      <c r="Z4435" s="123">
        <f t="shared" si="1912"/>
        <v>111358.69875798104</v>
      </c>
      <c r="AA4435" s="123">
        <f t="shared" si="1913"/>
        <v>1341.0844581400002</v>
      </c>
      <c r="AB4435" s="123">
        <f t="shared" si="1914"/>
        <v>61444.019590447679</v>
      </c>
      <c r="AC4435" s="123">
        <f t="shared" si="1915"/>
        <v>241198.02571356873</v>
      </c>
      <c r="AD4435" s="150">
        <f t="shared" si="1916"/>
        <v>87053.852995000008</v>
      </c>
      <c r="AE4435" s="150">
        <f t="shared" si="1917"/>
        <v>142432.78006370363</v>
      </c>
      <c r="AF4435" s="150">
        <f t="shared" si="1918"/>
        <v>1741.0770599000002</v>
      </c>
      <c r="AG4435" s="150">
        <f t="shared" si="1919"/>
        <v>78957.844666465011</v>
      </c>
      <c r="AH4435" s="150">
        <f t="shared" si="1920"/>
        <v>310185.55478506861</v>
      </c>
    </row>
    <row r="4436" spans="1:34" ht="15.75" x14ac:dyDescent="0.2">
      <c r="A4436" s="127">
        <f t="shared" si="1921"/>
        <v>45896</v>
      </c>
      <c r="B4436" s="165">
        <f t="shared" si="1897"/>
        <v>551642.48308599181</v>
      </c>
      <c r="C4436" s="124"/>
      <c r="D4436" s="128">
        <f t="shared" si="1898"/>
        <v>7245.38</v>
      </c>
      <c r="E4436" s="129">
        <f>VLOOKUP(A4435,[1]Plan1!$AY$80:$BA$314,3)</f>
        <v>7276.54</v>
      </c>
      <c r="F4436" s="130">
        <f t="shared" si="1899"/>
        <v>45763</v>
      </c>
      <c r="G4436" s="131">
        <f t="shared" si="1900"/>
        <v>4.3006716003852752E-3</v>
      </c>
      <c r="H4436" s="132">
        <f t="shared" si="1901"/>
        <v>45915</v>
      </c>
      <c r="I4436" s="132">
        <f t="shared" si="1902"/>
        <v>45915</v>
      </c>
      <c r="J4436" s="133">
        <f t="shared" si="1903"/>
        <v>21</v>
      </c>
      <c r="K4436" s="133">
        <f t="shared" si="1904"/>
        <v>8</v>
      </c>
      <c r="L4436" s="124">
        <f t="shared" si="1905"/>
        <v>1.00163617</v>
      </c>
      <c r="M4436" s="134">
        <f t="shared" si="1906"/>
        <v>1.0043006699999999</v>
      </c>
      <c r="N4436" s="134">
        <f t="shared" si="1907"/>
        <v>1.9835791355795784</v>
      </c>
      <c r="O4436" s="124">
        <f t="shared" si="1908"/>
        <v>1.9868246000000001</v>
      </c>
      <c r="P4436" s="124"/>
      <c r="Q4436" s="125"/>
      <c r="R4436" s="126"/>
      <c r="S4436" s="124"/>
      <c r="T4436" s="135">
        <f t="shared" si="1922"/>
        <v>7.9699999999999993E-2</v>
      </c>
      <c r="U4436" s="125">
        <f t="shared" si="1909"/>
        <v>1871</v>
      </c>
      <c r="V4436" s="125">
        <v>252</v>
      </c>
      <c r="W4436" s="134">
        <f t="shared" si="1910"/>
        <v>1.7671048229999999</v>
      </c>
      <c r="X4436" s="18"/>
      <c r="Y4436" s="123">
        <f t="shared" si="1911"/>
        <v>67054.222907000003</v>
      </c>
      <c r="Z4436" s="123">
        <f t="shared" si="1912"/>
        <v>111449.47259984919</v>
      </c>
      <c r="AA4436" s="123">
        <f t="shared" si="1913"/>
        <v>1341.0844581400002</v>
      </c>
      <c r="AB4436" s="123">
        <f t="shared" si="1914"/>
        <v>61466.370998083345</v>
      </c>
      <c r="AC4436" s="123">
        <f t="shared" si="1915"/>
        <v>241311.15096307255</v>
      </c>
      <c r="AD4436" s="150">
        <f t="shared" si="1916"/>
        <v>87053.852995000008</v>
      </c>
      <c r="AE4436" s="150">
        <f t="shared" si="1917"/>
        <v>142549.53945055592</v>
      </c>
      <c r="AF4436" s="150">
        <f t="shared" si="1918"/>
        <v>1741.0770599000002</v>
      </c>
      <c r="AG4436" s="150">
        <f t="shared" si="1919"/>
        <v>78986.862617463339</v>
      </c>
      <c r="AH4436" s="150">
        <f t="shared" si="1920"/>
        <v>310331.33212291927</v>
      </c>
    </row>
    <row r="4437" spans="1:34" ht="15.75" x14ac:dyDescent="0.2">
      <c r="A4437" s="127">
        <f t="shared" si="1921"/>
        <v>45897</v>
      </c>
      <c r="B4437" s="165">
        <f t="shared" si="1897"/>
        <v>551901.49050673598</v>
      </c>
      <c r="C4437" s="124"/>
      <c r="D4437" s="128">
        <f t="shared" si="1898"/>
        <v>7245.38</v>
      </c>
      <c r="E4437" s="129">
        <f>VLOOKUP(A4436,[1]Plan1!$AY$80:$BA$314,3)</f>
        <v>7276.54</v>
      </c>
      <c r="F4437" s="130">
        <f t="shared" si="1899"/>
        <v>45763</v>
      </c>
      <c r="G4437" s="131">
        <f t="shared" si="1900"/>
        <v>4.3006716003852752E-3</v>
      </c>
      <c r="H4437" s="132">
        <f t="shared" si="1901"/>
        <v>45915</v>
      </c>
      <c r="I4437" s="132">
        <f t="shared" si="1902"/>
        <v>45915</v>
      </c>
      <c r="J4437" s="133">
        <f t="shared" si="1903"/>
        <v>21</v>
      </c>
      <c r="K4437" s="133">
        <f t="shared" si="1904"/>
        <v>9</v>
      </c>
      <c r="L4437" s="124">
        <f t="shared" si="1905"/>
        <v>1.00184088</v>
      </c>
      <c r="M4437" s="134">
        <f t="shared" si="1906"/>
        <v>1.0043006699999999</v>
      </c>
      <c r="N4437" s="134">
        <f t="shared" si="1907"/>
        <v>1.9835791355795784</v>
      </c>
      <c r="O4437" s="124">
        <f t="shared" si="1908"/>
        <v>1.98723066</v>
      </c>
      <c r="P4437" s="124"/>
      <c r="Q4437" s="125"/>
      <c r="R4437" s="126"/>
      <c r="S4437" s="124"/>
      <c r="T4437" s="135">
        <f t="shared" si="1922"/>
        <v>7.9699999999999993E-2</v>
      </c>
      <c r="U4437" s="125">
        <f t="shared" si="1909"/>
        <v>1872</v>
      </c>
      <c r="V4437" s="125">
        <v>252</v>
      </c>
      <c r="W4437" s="134">
        <f t="shared" si="1910"/>
        <v>1.767642632</v>
      </c>
      <c r="X4437" s="18"/>
      <c r="Y4437" s="123">
        <f t="shared" si="1911"/>
        <v>67054.222907000003</v>
      </c>
      <c r="Z4437" s="123">
        <f t="shared" si="1912"/>
        <v>111540.29229523969</v>
      </c>
      <c r="AA4437" s="123">
        <f t="shared" si="1913"/>
        <v>1341.0844581400002</v>
      </c>
      <c r="AB4437" s="123">
        <f t="shared" si="1914"/>
        <v>61488.722405719003</v>
      </c>
      <c r="AC4437" s="123">
        <f t="shared" si="1915"/>
        <v>241424.32206609868</v>
      </c>
      <c r="AD4437" s="150">
        <f t="shared" si="1916"/>
        <v>87053.852995000008</v>
      </c>
      <c r="AE4437" s="150">
        <f t="shared" si="1917"/>
        <v>142666.35781727557</v>
      </c>
      <c r="AF4437" s="150">
        <f t="shared" si="1918"/>
        <v>1741.0770599000002</v>
      </c>
      <c r="AG4437" s="150">
        <f t="shared" si="1919"/>
        <v>79015.880568461667</v>
      </c>
      <c r="AH4437" s="150">
        <f t="shared" si="1920"/>
        <v>310477.1684406373</v>
      </c>
    </row>
    <row r="4438" spans="1:34" ht="15.75" x14ac:dyDescent="0.2">
      <c r="A4438" s="127">
        <f t="shared" si="1921"/>
        <v>45898</v>
      </c>
      <c r="B4438" s="165">
        <f t="shared" si="1897"/>
        <v>552160.60302999499</v>
      </c>
      <c r="C4438" s="124"/>
      <c r="D4438" s="128">
        <f t="shared" si="1898"/>
        <v>7245.38</v>
      </c>
      <c r="E4438" s="129">
        <f>VLOOKUP(A4437,[1]Plan1!$AY$80:$BA$314,3)</f>
        <v>7276.54</v>
      </c>
      <c r="F4438" s="130">
        <f t="shared" si="1899"/>
        <v>45763</v>
      </c>
      <c r="G4438" s="131">
        <f t="shared" si="1900"/>
        <v>4.3006716003852752E-3</v>
      </c>
      <c r="H4438" s="132">
        <f t="shared" si="1901"/>
        <v>45915</v>
      </c>
      <c r="I4438" s="132">
        <f t="shared" si="1902"/>
        <v>45915</v>
      </c>
      <c r="J4438" s="133">
        <f t="shared" si="1903"/>
        <v>21</v>
      </c>
      <c r="K4438" s="133">
        <f t="shared" si="1904"/>
        <v>10</v>
      </c>
      <c r="L4438" s="124">
        <f t="shared" si="1905"/>
        <v>1.00204563</v>
      </c>
      <c r="M4438" s="134">
        <f t="shared" si="1906"/>
        <v>1.0043006699999999</v>
      </c>
      <c r="N4438" s="134">
        <f t="shared" si="1907"/>
        <v>1.9835791355795784</v>
      </c>
      <c r="O4438" s="124">
        <f t="shared" si="1908"/>
        <v>1.9876368</v>
      </c>
      <c r="P4438" s="124"/>
      <c r="Q4438" s="125"/>
      <c r="R4438" s="126"/>
      <c r="S4438" s="124"/>
      <c r="T4438" s="135">
        <f t="shared" si="1922"/>
        <v>7.9699999999999993E-2</v>
      </c>
      <c r="U4438" s="125">
        <f t="shared" si="1909"/>
        <v>1873</v>
      </c>
      <c r="V4438" s="125">
        <v>252</v>
      </c>
      <c r="W4438" s="134">
        <f t="shared" si="1910"/>
        <v>1.768180605</v>
      </c>
      <c r="X4438" s="18"/>
      <c r="Y4438" s="123">
        <f t="shared" si="1911"/>
        <v>67054.222907000003</v>
      </c>
      <c r="Z4438" s="123">
        <f t="shared" si="1912"/>
        <v>111631.15796186632</v>
      </c>
      <c r="AA4438" s="123">
        <f t="shared" si="1913"/>
        <v>1341.0844581400002</v>
      </c>
      <c r="AB4438" s="123">
        <f t="shared" si="1914"/>
        <v>61511.073813354669</v>
      </c>
      <c r="AC4438" s="123">
        <f t="shared" si="1915"/>
        <v>241537.53914036101</v>
      </c>
      <c r="AD4438" s="150">
        <f t="shared" si="1916"/>
        <v>87053.852995000008</v>
      </c>
      <c r="AE4438" s="150">
        <f t="shared" si="1917"/>
        <v>142783.23531527392</v>
      </c>
      <c r="AF4438" s="150">
        <f t="shared" si="1918"/>
        <v>1741.0770599000002</v>
      </c>
      <c r="AG4438" s="150">
        <f t="shared" si="1919"/>
        <v>79044.89851946001</v>
      </c>
      <c r="AH4438" s="150">
        <f t="shared" si="1920"/>
        <v>310623.06388963398</v>
      </c>
    </row>
    <row r="4439" spans="1:34" ht="15.75" x14ac:dyDescent="0.2">
      <c r="A4439" s="127">
        <f t="shared" si="1921"/>
        <v>45899</v>
      </c>
      <c r="B4439" s="165">
        <f t="shared" si="1897"/>
        <v>552419.82457480195</v>
      </c>
      <c r="C4439" s="124"/>
      <c r="D4439" s="128">
        <f t="shared" si="1898"/>
        <v>7245.38</v>
      </c>
      <c r="E4439" s="129">
        <f>VLOOKUP(A4438,[1]Plan1!$AY$80:$BA$314,3)</f>
        <v>7276.54</v>
      </c>
      <c r="F4439" s="130">
        <f t="shared" si="1899"/>
        <v>45763</v>
      </c>
      <c r="G4439" s="131">
        <f t="shared" si="1900"/>
        <v>4.3006716003852752E-3</v>
      </c>
      <c r="H4439" s="132">
        <f t="shared" si="1901"/>
        <v>45915</v>
      </c>
      <c r="I4439" s="132">
        <f t="shared" si="1902"/>
        <v>45915</v>
      </c>
      <c r="J4439" s="133">
        <f t="shared" si="1903"/>
        <v>21</v>
      </c>
      <c r="K4439" s="133">
        <f t="shared" si="1904"/>
        <v>11</v>
      </c>
      <c r="L4439" s="124">
        <f t="shared" si="1905"/>
        <v>1.0022504299999999</v>
      </c>
      <c r="M4439" s="134">
        <f t="shared" si="1906"/>
        <v>1.0043006699999999</v>
      </c>
      <c r="N4439" s="134">
        <f t="shared" si="1907"/>
        <v>1.9835791355795784</v>
      </c>
      <c r="O4439" s="124">
        <f t="shared" si="1908"/>
        <v>1.98804304</v>
      </c>
      <c r="P4439" s="124"/>
      <c r="Q4439" s="125"/>
      <c r="R4439" s="126"/>
      <c r="S4439" s="124"/>
      <c r="T4439" s="135">
        <f t="shared" si="1922"/>
        <v>7.9699999999999993E-2</v>
      </c>
      <c r="U4439" s="125">
        <f t="shared" si="1909"/>
        <v>1874</v>
      </c>
      <c r="V4439" s="125">
        <v>252</v>
      </c>
      <c r="W4439" s="134">
        <f t="shared" si="1910"/>
        <v>1.768718741</v>
      </c>
      <c r="X4439" s="18"/>
      <c r="Y4439" s="123">
        <f t="shared" si="1911"/>
        <v>67054.222907000003</v>
      </c>
      <c r="Z4439" s="123">
        <f t="shared" si="1912"/>
        <v>111722.07131389165</v>
      </c>
      <c r="AA4439" s="123">
        <f t="shared" si="1913"/>
        <v>1341.0844581400002</v>
      </c>
      <c r="AB4439" s="123">
        <f t="shared" si="1914"/>
        <v>61533.425220990335</v>
      </c>
      <c r="AC4439" s="123">
        <f t="shared" si="1915"/>
        <v>241650.803900022</v>
      </c>
      <c r="AD4439" s="150">
        <f t="shared" si="1916"/>
        <v>87053.852995000008</v>
      </c>
      <c r="AE4439" s="150">
        <f t="shared" si="1917"/>
        <v>142900.17414942157</v>
      </c>
      <c r="AF4439" s="150">
        <f t="shared" si="1918"/>
        <v>1741.0770599000002</v>
      </c>
      <c r="AG4439" s="150">
        <f t="shared" si="1919"/>
        <v>79073.916470458338</v>
      </c>
      <c r="AH4439" s="150">
        <f t="shared" si="1920"/>
        <v>310769.02067477995</v>
      </c>
    </row>
    <row r="4440" spans="1:34" ht="15.75" x14ac:dyDescent="0.2">
      <c r="A4440" s="127">
        <f t="shared" si="1921"/>
        <v>45900</v>
      </c>
      <c r="B4440" s="165">
        <f t="shared" si="1897"/>
        <v>552471.19393343595</v>
      </c>
      <c r="C4440" s="124"/>
      <c r="D4440" s="128">
        <f t="shared" si="1898"/>
        <v>7245.38</v>
      </c>
      <c r="E4440" s="129">
        <f>VLOOKUP(A4439,[1]Plan1!$AY$80:$BA$314,3)</f>
        <v>7276.54</v>
      </c>
      <c r="F4440" s="130">
        <f t="shared" si="1899"/>
        <v>45763</v>
      </c>
      <c r="G4440" s="131">
        <f t="shared" si="1900"/>
        <v>4.3006716003852752E-3</v>
      </c>
      <c r="H4440" s="132">
        <f t="shared" si="1901"/>
        <v>45915</v>
      </c>
      <c r="I4440" s="132">
        <f t="shared" si="1902"/>
        <v>45915</v>
      </c>
      <c r="J4440" s="133">
        <f t="shared" si="1903"/>
        <v>21</v>
      </c>
      <c r="K4440" s="133">
        <f t="shared" si="1904"/>
        <v>11</v>
      </c>
      <c r="L4440" s="124">
        <f t="shared" si="1905"/>
        <v>1.0022504299999999</v>
      </c>
      <c r="M4440" s="134">
        <f t="shared" si="1906"/>
        <v>1.0043006699999999</v>
      </c>
      <c r="N4440" s="134">
        <f t="shared" si="1907"/>
        <v>1.9835791355795784</v>
      </c>
      <c r="O4440" s="124">
        <f t="shared" si="1908"/>
        <v>1.98804304</v>
      </c>
      <c r="P4440" s="124"/>
      <c r="Q4440" s="125"/>
      <c r="R4440" s="126"/>
      <c r="S4440" s="124"/>
      <c r="T4440" s="135">
        <f t="shared" si="1922"/>
        <v>7.9699999999999993E-2</v>
      </c>
      <c r="U4440" s="125">
        <f t="shared" si="1909"/>
        <v>1874</v>
      </c>
      <c r="V4440" s="125">
        <v>252</v>
      </c>
      <c r="W4440" s="134">
        <f t="shared" si="1910"/>
        <v>1.768718741</v>
      </c>
      <c r="X4440" s="18"/>
      <c r="Y4440" s="123">
        <f t="shared" si="1911"/>
        <v>67054.222907000003</v>
      </c>
      <c r="Z4440" s="123">
        <f t="shared" si="1912"/>
        <v>111722.07131389165</v>
      </c>
      <c r="AA4440" s="123">
        <f t="shared" si="1913"/>
        <v>1341.0844581400002</v>
      </c>
      <c r="AB4440" s="123">
        <f t="shared" si="1914"/>
        <v>61555.776628626008</v>
      </c>
      <c r="AC4440" s="123">
        <f t="shared" si="1915"/>
        <v>241673.15530765767</v>
      </c>
      <c r="AD4440" s="150">
        <f t="shared" si="1916"/>
        <v>87053.852995000008</v>
      </c>
      <c r="AE4440" s="150">
        <f t="shared" si="1917"/>
        <v>142900.17414942157</v>
      </c>
      <c r="AF4440" s="150">
        <f t="shared" si="1918"/>
        <v>1741.0770599000002</v>
      </c>
      <c r="AG4440" s="150">
        <f t="shared" si="1919"/>
        <v>79102.934421456666</v>
      </c>
      <c r="AH4440" s="150">
        <f t="shared" si="1920"/>
        <v>310798.03862577828</v>
      </c>
    </row>
    <row r="4441" spans="1:34" ht="15.75" x14ac:dyDescent="0.2">
      <c r="A4441" s="127">
        <f t="shared" si="1921"/>
        <v>45901</v>
      </c>
      <c r="B4441" s="165">
        <f t="shared" si="1897"/>
        <v>552522.56329206994</v>
      </c>
      <c r="C4441" s="124"/>
      <c r="D4441" s="128">
        <f t="shared" si="1898"/>
        <v>7245.38</v>
      </c>
      <c r="E4441" s="129">
        <f>VLOOKUP(A4440,[1]Plan1!$AY$80:$BA$314,3)</f>
        <v>7276.54</v>
      </c>
      <c r="F4441" s="130">
        <f t="shared" si="1899"/>
        <v>45763</v>
      </c>
      <c r="G4441" s="131">
        <f t="shared" si="1900"/>
        <v>4.3006716003852752E-3</v>
      </c>
      <c r="H4441" s="132">
        <f t="shared" si="1901"/>
        <v>45915</v>
      </c>
      <c r="I4441" s="132">
        <f t="shared" si="1902"/>
        <v>45915</v>
      </c>
      <c r="J4441" s="133">
        <f t="shared" si="1903"/>
        <v>21</v>
      </c>
      <c r="K4441" s="133">
        <f t="shared" si="1904"/>
        <v>11</v>
      </c>
      <c r="L4441" s="124">
        <f t="shared" si="1905"/>
        <v>1.0022504299999999</v>
      </c>
      <c r="M4441" s="134">
        <f t="shared" si="1906"/>
        <v>1.0043006699999999</v>
      </c>
      <c r="N4441" s="134">
        <f t="shared" si="1907"/>
        <v>1.9835791355795784</v>
      </c>
      <c r="O4441" s="124">
        <f t="shared" si="1908"/>
        <v>1.98804304</v>
      </c>
      <c r="P4441" s="124"/>
      <c r="Q4441" s="125"/>
      <c r="R4441" s="126"/>
      <c r="S4441" s="124"/>
      <c r="T4441" s="135">
        <f t="shared" si="1922"/>
        <v>7.9699999999999993E-2</v>
      </c>
      <c r="U4441" s="125">
        <f t="shared" si="1909"/>
        <v>1874</v>
      </c>
      <c r="V4441" s="125">
        <v>252</v>
      </c>
      <c r="W4441" s="134">
        <f t="shared" si="1910"/>
        <v>1.768718741</v>
      </c>
      <c r="X4441" s="18"/>
      <c r="Y4441" s="123">
        <f t="shared" si="1911"/>
        <v>67054.222907000003</v>
      </c>
      <c r="Z4441" s="123">
        <f t="shared" si="1912"/>
        <v>111722.07131389165</v>
      </c>
      <c r="AA4441" s="123">
        <f t="shared" si="1913"/>
        <v>1341.0844581400002</v>
      </c>
      <c r="AB4441" s="123">
        <f t="shared" si="1914"/>
        <v>61578.128036261667</v>
      </c>
      <c r="AC4441" s="123">
        <f t="shared" si="1915"/>
        <v>241695.50671529333</v>
      </c>
      <c r="AD4441" s="150">
        <f t="shared" si="1916"/>
        <v>87053.852995000008</v>
      </c>
      <c r="AE4441" s="150">
        <f t="shared" si="1917"/>
        <v>142900.17414942157</v>
      </c>
      <c r="AF4441" s="150">
        <f t="shared" si="1918"/>
        <v>1741.0770599000002</v>
      </c>
      <c r="AG4441" s="150">
        <f t="shared" si="1919"/>
        <v>79131.952372455009</v>
      </c>
      <c r="AH4441" s="150">
        <f t="shared" si="1920"/>
        <v>310827.05657677661</v>
      </c>
    </row>
    <row r="4442" spans="1:34" ht="15.75" x14ac:dyDescent="0.2">
      <c r="A4442" s="127">
        <f t="shared" si="1921"/>
        <v>45902</v>
      </c>
      <c r="B4442" s="165">
        <f t="shared" si="1897"/>
        <v>552781.88407970883</v>
      </c>
      <c r="C4442" s="124"/>
      <c r="D4442" s="128">
        <f t="shared" si="1898"/>
        <v>7245.38</v>
      </c>
      <c r="E4442" s="129">
        <f>VLOOKUP(A4441,[1]Plan1!$AY$80:$BA$314,3)</f>
        <v>7276.54</v>
      </c>
      <c r="F4442" s="130">
        <f t="shared" si="1899"/>
        <v>45763</v>
      </c>
      <c r="G4442" s="131">
        <f t="shared" si="1900"/>
        <v>4.3006716003852752E-3</v>
      </c>
      <c r="H4442" s="132">
        <f t="shared" si="1901"/>
        <v>45915</v>
      </c>
      <c r="I4442" s="132">
        <f t="shared" si="1902"/>
        <v>45915</v>
      </c>
      <c r="J4442" s="133">
        <f t="shared" si="1903"/>
        <v>21</v>
      </c>
      <c r="K4442" s="133">
        <f t="shared" si="1904"/>
        <v>12</v>
      </c>
      <c r="L4442" s="124">
        <f t="shared" si="1905"/>
        <v>1.0024552600000001</v>
      </c>
      <c r="M4442" s="134">
        <f t="shared" si="1906"/>
        <v>1.0043006699999999</v>
      </c>
      <c r="N4442" s="134">
        <f t="shared" si="1907"/>
        <v>1.9835791355795784</v>
      </c>
      <c r="O4442" s="124">
        <f t="shared" si="1908"/>
        <v>1.9884493299999999</v>
      </c>
      <c r="P4442" s="124"/>
      <c r="Q4442" s="125"/>
      <c r="R4442" s="126"/>
      <c r="S4442" s="124"/>
      <c r="T4442" s="135">
        <f t="shared" si="1922"/>
        <v>7.9699999999999993E-2</v>
      </c>
      <c r="U4442" s="125">
        <f t="shared" si="1909"/>
        <v>1875</v>
      </c>
      <c r="V4442" s="125">
        <v>252</v>
      </c>
      <c r="W4442" s="134">
        <f t="shared" si="1910"/>
        <v>1.769257042</v>
      </c>
      <c r="X4442" s="18"/>
      <c r="Y4442" s="123">
        <f t="shared" si="1911"/>
        <v>67054.222907000003</v>
      </c>
      <c r="Z4442" s="123">
        <f t="shared" si="1912"/>
        <v>111813.0280741615</v>
      </c>
      <c r="AA4442" s="123">
        <f t="shared" si="1913"/>
        <v>1341.0844581400002</v>
      </c>
      <c r="AB4442" s="123">
        <f t="shared" si="1914"/>
        <v>61600.479443897333</v>
      </c>
      <c r="AC4442" s="123">
        <f t="shared" si="1915"/>
        <v>241808.81488319882</v>
      </c>
      <c r="AD4442" s="150">
        <f t="shared" si="1916"/>
        <v>87053.852995000008</v>
      </c>
      <c r="AE4442" s="150">
        <f t="shared" si="1917"/>
        <v>143017.16881815664</v>
      </c>
      <c r="AF4442" s="150">
        <f t="shared" si="1918"/>
        <v>1741.0770599000002</v>
      </c>
      <c r="AG4442" s="150">
        <f t="shared" si="1919"/>
        <v>79160.970323453352</v>
      </c>
      <c r="AH4442" s="150">
        <f t="shared" si="1920"/>
        <v>310973.06919651001</v>
      </c>
    </row>
    <row r="4443" spans="1:34" ht="15.75" x14ac:dyDescent="0.2">
      <c r="A4443" s="127">
        <f t="shared" si="1921"/>
        <v>45903</v>
      </c>
      <c r="B4443" s="165">
        <f t="shared" si="1897"/>
        <v>553041.31602374511</v>
      </c>
      <c r="C4443" s="124"/>
      <c r="D4443" s="128">
        <f t="shared" si="1898"/>
        <v>7245.38</v>
      </c>
      <c r="E4443" s="129">
        <f>VLOOKUP(A4442,[1]Plan1!$AY$80:$BA$314,3)</f>
        <v>7276.54</v>
      </c>
      <c r="F4443" s="130">
        <f t="shared" si="1899"/>
        <v>45763</v>
      </c>
      <c r="G4443" s="131">
        <f t="shared" si="1900"/>
        <v>4.3006716003852752E-3</v>
      </c>
      <c r="H4443" s="132">
        <f t="shared" si="1901"/>
        <v>45915</v>
      </c>
      <c r="I4443" s="132">
        <f t="shared" si="1902"/>
        <v>45915</v>
      </c>
      <c r="J4443" s="133">
        <f t="shared" si="1903"/>
        <v>21</v>
      </c>
      <c r="K4443" s="133">
        <f t="shared" si="1904"/>
        <v>13</v>
      </c>
      <c r="L4443" s="124">
        <f t="shared" si="1905"/>
        <v>1.0026601399999999</v>
      </c>
      <c r="M4443" s="134">
        <f t="shared" si="1906"/>
        <v>1.0043006699999999</v>
      </c>
      <c r="N4443" s="134">
        <f t="shared" si="1907"/>
        <v>1.9835791355795784</v>
      </c>
      <c r="O4443" s="124">
        <f t="shared" si="1908"/>
        <v>1.98885573</v>
      </c>
      <c r="P4443" s="124"/>
      <c r="Q4443" s="125"/>
      <c r="R4443" s="126"/>
      <c r="S4443" s="124"/>
      <c r="T4443" s="135">
        <f t="shared" si="1922"/>
        <v>7.9699999999999993E-2</v>
      </c>
      <c r="U4443" s="125">
        <f t="shared" si="1909"/>
        <v>1876</v>
      </c>
      <c r="V4443" s="125">
        <v>252</v>
      </c>
      <c r="W4443" s="134">
        <f t="shared" si="1910"/>
        <v>1.7697955059999999</v>
      </c>
      <c r="X4443" s="18"/>
      <c r="Y4443" s="123">
        <f t="shared" si="1911"/>
        <v>67054.222907000003</v>
      </c>
      <c r="Z4443" s="123">
        <f t="shared" si="1912"/>
        <v>111904.03345360087</v>
      </c>
      <c r="AA4443" s="123">
        <f t="shared" si="1913"/>
        <v>1341.0844581400002</v>
      </c>
      <c r="AB4443" s="123">
        <f t="shared" si="1914"/>
        <v>61622.830851533006</v>
      </c>
      <c r="AC4443" s="123">
        <f t="shared" si="1915"/>
        <v>241922.17167027388</v>
      </c>
      <c r="AD4443" s="150">
        <f t="shared" si="1916"/>
        <v>87053.852995000008</v>
      </c>
      <c r="AE4443" s="150">
        <f t="shared" si="1917"/>
        <v>143134.2260241195</v>
      </c>
      <c r="AF4443" s="150">
        <f t="shared" si="1918"/>
        <v>1741.0770599000002</v>
      </c>
      <c r="AG4443" s="150">
        <f t="shared" si="1919"/>
        <v>79189.98827445168</v>
      </c>
      <c r="AH4443" s="150">
        <f t="shared" si="1920"/>
        <v>311119.14435347117</v>
      </c>
    </row>
    <row r="4444" spans="1:34" ht="15.75" x14ac:dyDescent="0.2">
      <c r="A4444" s="127">
        <f t="shared" si="1921"/>
        <v>45904</v>
      </c>
      <c r="B4444" s="165">
        <f t="shared" si="1897"/>
        <v>553300.8511678807</v>
      </c>
      <c r="C4444" s="124"/>
      <c r="D4444" s="128">
        <f t="shared" si="1898"/>
        <v>7245.38</v>
      </c>
      <c r="E4444" s="129">
        <f>VLOOKUP(A4443,[1]Plan1!$AY$80:$BA$314,3)</f>
        <v>7276.54</v>
      </c>
      <c r="F4444" s="130">
        <f t="shared" si="1899"/>
        <v>45763</v>
      </c>
      <c r="G4444" s="131">
        <f t="shared" si="1900"/>
        <v>4.3006716003852752E-3</v>
      </c>
      <c r="H4444" s="132">
        <f t="shared" si="1901"/>
        <v>45915</v>
      </c>
      <c r="I4444" s="132">
        <f t="shared" si="1902"/>
        <v>45915</v>
      </c>
      <c r="J4444" s="133">
        <f t="shared" si="1903"/>
        <v>21</v>
      </c>
      <c r="K4444" s="133">
        <f t="shared" si="1904"/>
        <v>14</v>
      </c>
      <c r="L4444" s="124">
        <f t="shared" si="1905"/>
        <v>1.00286506</v>
      </c>
      <c r="M4444" s="134">
        <f t="shared" si="1906"/>
        <v>1.0043006699999999</v>
      </c>
      <c r="N4444" s="134">
        <f t="shared" si="1907"/>
        <v>1.9835791355795784</v>
      </c>
      <c r="O4444" s="124">
        <f t="shared" si="1908"/>
        <v>1.9892622</v>
      </c>
      <c r="P4444" s="124"/>
      <c r="Q4444" s="125"/>
      <c r="R4444" s="126"/>
      <c r="S4444" s="124"/>
      <c r="T4444" s="135">
        <f t="shared" si="1922"/>
        <v>7.9699999999999993E-2</v>
      </c>
      <c r="U4444" s="125">
        <f t="shared" si="1909"/>
        <v>1877</v>
      </c>
      <c r="V4444" s="125">
        <v>252</v>
      </c>
      <c r="W4444" s="134">
        <f t="shared" si="1910"/>
        <v>1.7703341340000001</v>
      </c>
      <c r="X4444" s="18"/>
      <c r="Y4444" s="123">
        <f t="shared" si="1911"/>
        <v>67054.222907000003</v>
      </c>
      <c r="Z4444" s="123">
        <f t="shared" si="1912"/>
        <v>111995.08397217083</v>
      </c>
      <c r="AA4444" s="123">
        <f t="shared" si="1913"/>
        <v>1341.0844581400002</v>
      </c>
      <c r="AB4444" s="123">
        <f t="shared" si="1914"/>
        <v>61645.182259168672</v>
      </c>
      <c r="AC4444" s="123">
        <f t="shared" si="1915"/>
        <v>242035.57359647949</v>
      </c>
      <c r="AD4444" s="150">
        <f t="shared" si="1916"/>
        <v>87053.852995000008</v>
      </c>
      <c r="AE4444" s="150">
        <f t="shared" si="1917"/>
        <v>143251.34129105127</v>
      </c>
      <c r="AF4444" s="150">
        <f t="shared" si="1918"/>
        <v>1741.0770599000002</v>
      </c>
      <c r="AG4444" s="150">
        <f t="shared" si="1919"/>
        <v>79219.006225450008</v>
      </c>
      <c r="AH4444" s="150">
        <f t="shared" si="1920"/>
        <v>311265.27757140127</v>
      </c>
    </row>
    <row r="4445" spans="1:34" ht="15.75" x14ac:dyDescent="0.2">
      <c r="A4445" s="127">
        <f t="shared" si="1921"/>
        <v>45905</v>
      </c>
      <c r="B4445" s="165">
        <f t="shared" si="1897"/>
        <v>553560.49366540392</v>
      </c>
      <c r="C4445" s="124"/>
      <c r="D4445" s="128">
        <f t="shared" si="1898"/>
        <v>7245.38</v>
      </c>
      <c r="E4445" s="129">
        <f>VLOOKUP(A4444,[1]Plan1!$AY$80:$BA$314,3)</f>
        <v>7276.54</v>
      </c>
      <c r="F4445" s="130">
        <f t="shared" si="1899"/>
        <v>45763</v>
      </c>
      <c r="G4445" s="131">
        <f t="shared" si="1900"/>
        <v>4.3006716003852752E-3</v>
      </c>
      <c r="H4445" s="132">
        <f t="shared" si="1901"/>
        <v>45915</v>
      </c>
      <c r="I4445" s="132">
        <f t="shared" si="1902"/>
        <v>45915</v>
      </c>
      <c r="J4445" s="133">
        <f t="shared" si="1903"/>
        <v>21</v>
      </c>
      <c r="K4445" s="133">
        <f t="shared" si="1904"/>
        <v>15</v>
      </c>
      <c r="L4445" s="124">
        <f t="shared" si="1905"/>
        <v>1.00307002</v>
      </c>
      <c r="M4445" s="134">
        <f t="shared" si="1906"/>
        <v>1.0043006699999999</v>
      </c>
      <c r="N4445" s="134">
        <f t="shared" si="1907"/>
        <v>1.9835791355795784</v>
      </c>
      <c r="O4445" s="124">
        <f t="shared" si="1908"/>
        <v>1.98966876</v>
      </c>
      <c r="P4445" s="124"/>
      <c r="Q4445" s="125"/>
      <c r="R4445" s="126"/>
      <c r="S4445" s="124"/>
      <c r="T4445" s="135">
        <f t="shared" si="1922"/>
        <v>7.9699999999999993E-2</v>
      </c>
      <c r="U4445" s="125">
        <f t="shared" si="1909"/>
        <v>1878</v>
      </c>
      <c r="V4445" s="125">
        <v>252</v>
      </c>
      <c r="W4445" s="134">
        <f t="shared" si="1910"/>
        <v>1.770872926</v>
      </c>
      <c r="X4445" s="18"/>
      <c r="Y4445" s="123">
        <f t="shared" si="1911"/>
        <v>67054.222907000003</v>
      </c>
      <c r="Z4445" s="123">
        <f t="shared" si="1912"/>
        <v>112086.18144649564</v>
      </c>
      <c r="AA4445" s="123">
        <f t="shared" si="1913"/>
        <v>1341.0844581400002</v>
      </c>
      <c r="AB4445" s="123">
        <f t="shared" si="1914"/>
        <v>61667.533666804338</v>
      </c>
      <c r="AC4445" s="123">
        <f t="shared" si="1915"/>
        <v>242149.02247843996</v>
      </c>
      <c r="AD4445" s="150">
        <f t="shared" si="1916"/>
        <v>87053.852995000008</v>
      </c>
      <c r="AE4445" s="150">
        <f t="shared" si="1917"/>
        <v>143368.51695561555</v>
      </c>
      <c r="AF4445" s="150">
        <f t="shared" si="1918"/>
        <v>1741.0770599000002</v>
      </c>
      <c r="AG4445" s="150">
        <f t="shared" si="1919"/>
        <v>79248.024176448336</v>
      </c>
      <c r="AH4445" s="150">
        <f t="shared" si="1920"/>
        <v>311411.4711869639</v>
      </c>
    </row>
    <row r="4446" spans="1:34" ht="15.75" x14ac:dyDescent="0.2">
      <c r="A4446" s="127">
        <f t="shared" si="1921"/>
        <v>45906</v>
      </c>
      <c r="B4446" s="165">
        <f t="shared" si="1897"/>
        <v>553820.23943832819</v>
      </c>
      <c r="C4446" s="124"/>
      <c r="D4446" s="128">
        <f t="shared" si="1898"/>
        <v>7245.38</v>
      </c>
      <c r="E4446" s="129">
        <f>VLOOKUP(A4445,[1]Plan1!$AY$80:$BA$314,3)</f>
        <v>7276.54</v>
      </c>
      <c r="F4446" s="130">
        <f t="shared" si="1899"/>
        <v>45763</v>
      </c>
      <c r="G4446" s="131">
        <f t="shared" si="1900"/>
        <v>4.3006716003852752E-3</v>
      </c>
      <c r="H4446" s="132">
        <f t="shared" si="1901"/>
        <v>45915</v>
      </c>
      <c r="I4446" s="132">
        <f t="shared" si="1902"/>
        <v>45915</v>
      </c>
      <c r="J4446" s="133">
        <f t="shared" si="1903"/>
        <v>21</v>
      </c>
      <c r="K4446" s="133">
        <f t="shared" si="1904"/>
        <v>16</v>
      </c>
      <c r="L4446" s="124">
        <f t="shared" si="1905"/>
        <v>1.00327502</v>
      </c>
      <c r="M4446" s="134">
        <f t="shared" si="1906"/>
        <v>1.0043006699999999</v>
      </c>
      <c r="N4446" s="134">
        <f t="shared" si="1907"/>
        <v>1.9835791355795784</v>
      </c>
      <c r="O4446" s="124">
        <f t="shared" si="1908"/>
        <v>1.9900753900000001</v>
      </c>
      <c r="P4446" s="124"/>
      <c r="Q4446" s="125"/>
      <c r="R4446" s="126"/>
      <c r="S4446" s="124"/>
      <c r="T4446" s="135">
        <f t="shared" si="1922"/>
        <v>7.9699999999999993E-2</v>
      </c>
      <c r="U4446" s="125">
        <f t="shared" si="1909"/>
        <v>1879</v>
      </c>
      <c r="V4446" s="125">
        <v>252</v>
      </c>
      <c r="W4446" s="134">
        <f t="shared" si="1910"/>
        <v>1.771411882</v>
      </c>
      <c r="X4446" s="18"/>
      <c r="Y4446" s="123">
        <f t="shared" si="1911"/>
        <v>67054.222907000003</v>
      </c>
      <c r="Z4446" s="123">
        <f t="shared" si="1912"/>
        <v>112177.32409288759</v>
      </c>
      <c r="AA4446" s="123">
        <f t="shared" si="1913"/>
        <v>1341.0844581400002</v>
      </c>
      <c r="AB4446" s="123">
        <f t="shared" si="1914"/>
        <v>61689.885074440004</v>
      </c>
      <c r="AC4446" s="123">
        <f t="shared" si="1915"/>
        <v>242262.51653246759</v>
      </c>
      <c r="AD4446" s="150">
        <f t="shared" si="1916"/>
        <v>87053.852995000008</v>
      </c>
      <c r="AE4446" s="150">
        <f t="shared" si="1917"/>
        <v>143485.75072351395</v>
      </c>
      <c r="AF4446" s="150">
        <f t="shared" si="1918"/>
        <v>1741.0770599000002</v>
      </c>
      <c r="AG4446" s="150">
        <f t="shared" si="1919"/>
        <v>79277.042127446664</v>
      </c>
      <c r="AH4446" s="150">
        <f t="shared" si="1920"/>
        <v>311557.72290586063</v>
      </c>
    </row>
    <row r="4447" spans="1:34" ht="15.75" x14ac:dyDescent="0.2">
      <c r="A4447" s="127">
        <f t="shared" si="1921"/>
        <v>45907</v>
      </c>
      <c r="B4447" s="165">
        <f t="shared" si="1897"/>
        <v>553871.6087969623</v>
      </c>
      <c r="C4447" s="124"/>
      <c r="D4447" s="128">
        <f t="shared" si="1898"/>
        <v>7245.38</v>
      </c>
      <c r="E4447" s="129">
        <f>VLOOKUP(A4446,[1]Plan1!$AY$80:$BA$314,3)</f>
        <v>7276.54</v>
      </c>
      <c r="F4447" s="130">
        <f t="shared" si="1899"/>
        <v>45763</v>
      </c>
      <c r="G4447" s="131">
        <f t="shared" si="1900"/>
        <v>4.3006716003852752E-3</v>
      </c>
      <c r="H4447" s="132">
        <f t="shared" si="1901"/>
        <v>45915</v>
      </c>
      <c r="I4447" s="132">
        <f t="shared" si="1902"/>
        <v>45915</v>
      </c>
      <c r="J4447" s="133">
        <f t="shared" si="1903"/>
        <v>21</v>
      </c>
      <c r="K4447" s="133">
        <f t="shared" si="1904"/>
        <v>16</v>
      </c>
      <c r="L4447" s="124">
        <f t="shared" si="1905"/>
        <v>1.00327502</v>
      </c>
      <c r="M4447" s="134">
        <f t="shared" si="1906"/>
        <v>1.0043006699999999</v>
      </c>
      <c r="N4447" s="134">
        <f t="shared" si="1907"/>
        <v>1.9835791355795784</v>
      </c>
      <c r="O4447" s="124">
        <f t="shared" si="1908"/>
        <v>1.9900753900000001</v>
      </c>
      <c r="P4447" s="124"/>
      <c r="Q4447" s="125"/>
      <c r="R4447" s="126"/>
      <c r="S4447" s="124"/>
      <c r="T4447" s="135">
        <f t="shared" si="1922"/>
        <v>7.9699999999999993E-2</v>
      </c>
      <c r="U4447" s="125">
        <f t="shared" si="1909"/>
        <v>1879</v>
      </c>
      <c r="V4447" s="125">
        <v>252</v>
      </c>
      <c r="W4447" s="134">
        <f t="shared" si="1910"/>
        <v>1.771411882</v>
      </c>
      <c r="X4447" s="18"/>
      <c r="Y4447" s="123">
        <f t="shared" si="1911"/>
        <v>67054.222907000003</v>
      </c>
      <c r="Z4447" s="123">
        <f t="shared" si="1912"/>
        <v>112177.32409288759</v>
      </c>
      <c r="AA4447" s="123">
        <f t="shared" si="1913"/>
        <v>1341.0844581400002</v>
      </c>
      <c r="AB4447" s="123">
        <f t="shared" si="1914"/>
        <v>61712.23648207567</v>
      </c>
      <c r="AC4447" s="123">
        <f t="shared" si="1915"/>
        <v>242284.86794010326</v>
      </c>
      <c r="AD4447" s="150">
        <f t="shared" si="1916"/>
        <v>87053.852995000008</v>
      </c>
      <c r="AE4447" s="150">
        <f t="shared" si="1917"/>
        <v>143485.75072351395</v>
      </c>
      <c r="AF4447" s="150">
        <f t="shared" si="1918"/>
        <v>1741.0770599000002</v>
      </c>
      <c r="AG4447" s="150">
        <f t="shared" si="1919"/>
        <v>79306.060078445007</v>
      </c>
      <c r="AH4447" s="150">
        <f t="shared" si="1920"/>
        <v>311586.74085685902</v>
      </c>
    </row>
    <row r="4448" spans="1:34" ht="15.75" x14ac:dyDescent="0.2">
      <c r="A4448" s="127">
        <f t="shared" si="1921"/>
        <v>45908</v>
      </c>
      <c r="B4448" s="165">
        <f t="shared" si="1897"/>
        <v>553922.9781555963</v>
      </c>
      <c r="C4448" s="124"/>
      <c r="D4448" s="128">
        <f t="shared" si="1898"/>
        <v>7245.38</v>
      </c>
      <c r="E4448" s="129">
        <f>VLOOKUP(A4447,[1]Plan1!$AY$80:$BA$314,3)</f>
        <v>7276.54</v>
      </c>
      <c r="F4448" s="130">
        <f t="shared" si="1899"/>
        <v>45763</v>
      </c>
      <c r="G4448" s="131">
        <f t="shared" si="1900"/>
        <v>4.3006716003852752E-3</v>
      </c>
      <c r="H4448" s="132">
        <f t="shared" si="1901"/>
        <v>45915</v>
      </c>
      <c r="I4448" s="132">
        <f t="shared" si="1902"/>
        <v>45915</v>
      </c>
      <c r="J4448" s="133">
        <f t="shared" si="1903"/>
        <v>21</v>
      </c>
      <c r="K4448" s="133">
        <f t="shared" si="1904"/>
        <v>16</v>
      </c>
      <c r="L4448" s="124">
        <f t="shared" si="1905"/>
        <v>1.00327502</v>
      </c>
      <c r="M4448" s="134">
        <f t="shared" si="1906"/>
        <v>1.0043006699999999</v>
      </c>
      <c r="N4448" s="134">
        <f t="shared" si="1907"/>
        <v>1.9835791355795784</v>
      </c>
      <c r="O4448" s="124">
        <f t="shared" si="1908"/>
        <v>1.9900753900000001</v>
      </c>
      <c r="P4448" s="124"/>
      <c r="Q4448" s="125"/>
      <c r="R4448" s="126"/>
      <c r="S4448" s="124"/>
      <c r="T4448" s="135">
        <f t="shared" si="1922"/>
        <v>7.9699999999999993E-2</v>
      </c>
      <c r="U4448" s="125">
        <f t="shared" si="1909"/>
        <v>1879</v>
      </c>
      <c r="V4448" s="125">
        <v>252</v>
      </c>
      <c r="W4448" s="134">
        <f t="shared" si="1910"/>
        <v>1.771411882</v>
      </c>
      <c r="X4448" s="18"/>
      <c r="Y4448" s="123">
        <f t="shared" si="1911"/>
        <v>67054.222907000003</v>
      </c>
      <c r="Z4448" s="123">
        <f t="shared" si="1912"/>
        <v>112177.32409288759</v>
      </c>
      <c r="AA4448" s="123">
        <f t="shared" si="1913"/>
        <v>1341.0844581400002</v>
      </c>
      <c r="AB4448" s="123">
        <f t="shared" si="1914"/>
        <v>61734.587889711336</v>
      </c>
      <c r="AC4448" s="123">
        <f t="shared" si="1915"/>
        <v>242307.21934773892</v>
      </c>
      <c r="AD4448" s="150">
        <f t="shared" si="1916"/>
        <v>87053.852995000008</v>
      </c>
      <c r="AE4448" s="150">
        <f t="shared" si="1917"/>
        <v>143485.75072351395</v>
      </c>
      <c r="AF4448" s="150">
        <f t="shared" si="1918"/>
        <v>1741.0770599000002</v>
      </c>
      <c r="AG4448" s="150">
        <f t="shared" si="1919"/>
        <v>79335.07802944335</v>
      </c>
      <c r="AH4448" s="150">
        <f t="shared" si="1920"/>
        <v>311615.75880785735</v>
      </c>
    </row>
    <row r="4449" spans="1:34" ht="15.75" x14ac:dyDescent="0.2">
      <c r="A4449" s="127">
        <f t="shared" si="1921"/>
        <v>45909</v>
      </c>
      <c r="B4449" s="165">
        <f t="shared" si="1897"/>
        <v>554182.83341943321</v>
      </c>
      <c r="C4449" s="124"/>
      <c r="D4449" s="128">
        <f t="shared" si="1898"/>
        <v>7245.38</v>
      </c>
      <c r="E4449" s="129">
        <f>VLOOKUP(A4448,[1]Plan1!$AY$80:$BA$314,3)</f>
        <v>7276.54</v>
      </c>
      <c r="F4449" s="130">
        <f t="shared" si="1899"/>
        <v>45763</v>
      </c>
      <c r="G4449" s="131">
        <f t="shared" si="1900"/>
        <v>4.3006716003852752E-3</v>
      </c>
      <c r="H4449" s="132">
        <f t="shared" si="1901"/>
        <v>45915</v>
      </c>
      <c r="I4449" s="132">
        <f t="shared" si="1902"/>
        <v>45915</v>
      </c>
      <c r="J4449" s="133">
        <f t="shared" si="1903"/>
        <v>21</v>
      </c>
      <c r="K4449" s="133">
        <f t="shared" si="1904"/>
        <v>17</v>
      </c>
      <c r="L4449" s="124">
        <f t="shared" si="1905"/>
        <v>1.0034800699999999</v>
      </c>
      <c r="M4449" s="134">
        <f t="shared" si="1906"/>
        <v>1.0043006699999999</v>
      </c>
      <c r="N4449" s="134">
        <f t="shared" si="1907"/>
        <v>1.9835791355795784</v>
      </c>
      <c r="O4449" s="124">
        <f t="shared" si="1908"/>
        <v>1.99048212</v>
      </c>
      <c r="P4449" s="124"/>
      <c r="Q4449" s="125"/>
      <c r="R4449" s="126"/>
      <c r="S4449" s="124"/>
      <c r="T4449" s="135">
        <f t="shared" si="1922"/>
        <v>7.9699999999999993E-2</v>
      </c>
      <c r="U4449" s="125">
        <f t="shared" si="1909"/>
        <v>1880</v>
      </c>
      <c r="V4449" s="125">
        <v>252</v>
      </c>
      <c r="W4449" s="134">
        <f t="shared" si="1910"/>
        <v>1.771951002</v>
      </c>
      <c r="X4449" s="18"/>
      <c r="Y4449" s="123">
        <f t="shared" si="1911"/>
        <v>67054.222907000003</v>
      </c>
      <c r="Z4449" s="123">
        <f t="shared" si="1912"/>
        <v>112268.51462997566</v>
      </c>
      <c r="AA4449" s="123">
        <f t="shared" si="1913"/>
        <v>1341.0844581400002</v>
      </c>
      <c r="AB4449" s="123">
        <f t="shared" si="1914"/>
        <v>61756.939297346995</v>
      </c>
      <c r="AC4449" s="123">
        <f t="shared" si="1915"/>
        <v>242420.76129246264</v>
      </c>
      <c r="AD4449" s="150">
        <f t="shared" si="1916"/>
        <v>87053.852995000008</v>
      </c>
      <c r="AE4449" s="150">
        <f t="shared" si="1917"/>
        <v>143603.04609162884</v>
      </c>
      <c r="AF4449" s="150">
        <f t="shared" si="1918"/>
        <v>1741.0770599000002</v>
      </c>
      <c r="AG4449" s="150">
        <f t="shared" si="1919"/>
        <v>79364.095980441678</v>
      </c>
      <c r="AH4449" s="150">
        <f t="shared" si="1920"/>
        <v>311762.07212697057</v>
      </c>
    </row>
    <row r="4450" spans="1:34" ht="15.75" x14ac:dyDescent="0.2">
      <c r="A4450" s="127">
        <f t="shared" si="1921"/>
        <v>45910</v>
      </c>
      <c r="B4450" s="165">
        <f t="shared" si="1897"/>
        <v>554442.79203526268</v>
      </c>
      <c r="C4450" s="124"/>
      <c r="D4450" s="128">
        <f t="shared" si="1898"/>
        <v>7245.38</v>
      </c>
      <c r="E4450" s="129">
        <f>VLOOKUP(A4449,[1]Plan1!$AY$80:$BA$314,3)</f>
        <v>7276.54</v>
      </c>
      <c r="F4450" s="130">
        <f t="shared" si="1899"/>
        <v>45763</v>
      </c>
      <c r="G4450" s="131">
        <f t="shared" si="1900"/>
        <v>4.3006716003852752E-3</v>
      </c>
      <c r="H4450" s="132">
        <f t="shared" si="1901"/>
        <v>45915</v>
      </c>
      <c r="I4450" s="132">
        <f t="shared" si="1902"/>
        <v>45915</v>
      </c>
      <c r="J4450" s="133">
        <f t="shared" si="1903"/>
        <v>21</v>
      </c>
      <c r="K4450" s="133">
        <f t="shared" si="1904"/>
        <v>18</v>
      </c>
      <c r="L4450" s="124">
        <f t="shared" si="1905"/>
        <v>1.0036851499999999</v>
      </c>
      <c r="M4450" s="134">
        <f t="shared" si="1906"/>
        <v>1.0043006699999999</v>
      </c>
      <c r="N4450" s="134">
        <f t="shared" si="1907"/>
        <v>1.9835791355795784</v>
      </c>
      <c r="O4450" s="124">
        <f t="shared" si="1908"/>
        <v>1.99088892</v>
      </c>
      <c r="P4450" s="124"/>
      <c r="Q4450" s="125"/>
      <c r="R4450" s="126"/>
      <c r="S4450" s="124"/>
      <c r="T4450" s="135">
        <f t="shared" si="1922"/>
        <v>7.9699999999999993E-2</v>
      </c>
      <c r="U4450" s="125">
        <f t="shared" si="1909"/>
        <v>1881</v>
      </c>
      <c r="V4450" s="125">
        <v>252</v>
      </c>
      <c r="W4450" s="134">
        <f t="shared" si="1910"/>
        <v>1.772490286</v>
      </c>
      <c r="X4450" s="18"/>
      <c r="Y4450" s="123">
        <f t="shared" si="1911"/>
        <v>67054.222907000003</v>
      </c>
      <c r="Z4450" s="123">
        <f t="shared" si="1912"/>
        <v>112359.7503726314</v>
      </c>
      <c r="AA4450" s="123">
        <f t="shared" si="1913"/>
        <v>1341.0844581400002</v>
      </c>
      <c r="AB4450" s="123">
        <f t="shared" si="1914"/>
        <v>61779.290704982675</v>
      </c>
      <c r="AC4450" s="123">
        <f t="shared" si="1915"/>
        <v>242534.34844275407</v>
      </c>
      <c r="AD4450" s="150">
        <f t="shared" si="1916"/>
        <v>87053.852995000008</v>
      </c>
      <c r="AE4450" s="150">
        <f t="shared" si="1917"/>
        <v>143720.39960616859</v>
      </c>
      <c r="AF4450" s="150">
        <f t="shared" si="1918"/>
        <v>1741.0770599000002</v>
      </c>
      <c r="AG4450" s="150">
        <f t="shared" si="1919"/>
        <v>79393.113931440006</v>
      </c>
      <c r="AH4450" s="150">
        <f t="shared" si="1920"/>
        <v>311908.44359250861</v>
      </c>
    </row>
    <row r="4451" spans="1:34" ht="15.75" x14ac:dyDescent="0.2">
      <c r="A4451" s="127">
        <f t="shared" si="1921"/>
        <v>45911</v>
      </c>
      <c r="B4451" s="165">
        <f t="shared" si="1897"/>
        <v>554702.85816142161</v>
      </c>
      <c r="C4451" s="124"/>
      <c r="D4451" s="128">
        <f t="shared" si="1898"/>
        <v>7245.38</v>
      </c>
      <c r="E4451" s="129">
        <f>VLOOKUP(A4450,[1]Plan1!$AY$80:$BA$314,3)</f>
        <v>7276.54</v>
      </c>
      <c r="F4451" s="130">
        <f t="shared" si="1899"/>
        <v>45763</v>
      </c>
      <c r="G4451" s="131">
        <f t="shared" si="1900"/>
        <v>4.3006716003852752E-3</v>
      </c>
      <c r="H4451" s="132">
        <f t="shared" si="1901"/>
        <v>45915</v>
      </c>
      <c r="I4451" s="132">
        <f t="shared" si="1902"/>
        <v>45915</v>
      </c>
      <c r="J4451" s="133">
        <f t="shared" si="1903"/>
        <v>21</v>
      </c>
      <c r="K4451" s="133">
        <f t="shared" si="1904"/>
        <v>19</v>
      </c>
      <c r="L4451" s="124">
        <f t="shared" si="1905"/>
        <v>1.00389028</v>
      </c>
      <c r="M4451" s="134">
        <f t="shared" si="1906"/>
        <v>1.0043006699999999</v>
      </c>
      <c r="N4451" s="134">
        <f t="shared" si="1907"/>
        <v>1.9835791355795784</v>
      </c>
      <c r="O4451" s="124">
        <f t="shared" si="1908"/>
        <v>1.99129581</v>
      </c>
      <c r="P4451" s="124"/>
      <c r="Q4451" s="125"/>
      <c r="R4451" s="126"/>
      <c r="S4451" s="124"/>
      <c r="T4451" s="135">
        <f t="shared" si="1922"/>
        <v>7.9699999999999993E-2</v>
      </c>
      <c r="U4451" s="125">
        <f t="shared" si="1909"/>
        <v>1882</v>
      </c>
      <c r="V4451" s="125">
        <v>252</v>
      </c>
      <c r="W4451" s="134">
        <f t="shared" si="1910"/>
        <v>1.7730297340000001</v>
      </c>
      <c r="X4451" s="18"/>
      <c r="Y4451" s="123">
        <f t="shared" si="1911"/>
        <v>67054.222907000003</v>
      </c>
      <c r="Z4451" s="123">
        <f t="shared" si="1912"/>
        <v>112451.0331396876</v>
      </c>
      <c r="AA4451" s="123">
        <f t="shared" si="1913"/>
        <v>1341.0844581400002</v>
      </c>
      <c r="AB4451" s="123">
        <f t="shared" si="1914"/>
        <v>61801.642112618341</v>
      </c>
      <c r="AC4451" s="123">
        <f t="shared" si="1915"/>
        <v>242647.98261744593</v>
      </c>
      <c r="AD4451" s="150">
        <f t="shared" si="1916"/>
        <v>87053.852995000008</v>
      </c>
      <c r="AE4451" s="150">
        <f t="shared" si="1917"/>
        <v>143837.81360663733</v>
      </c>
      <c r="AF4451" s="150">
        <f t="shared" si="1918"/>
        <v>1741.0770599000002</v>
      </c>
      <c r="AG4451" s="150">
        <f t="shared" si="1919"/>
        <v>79422.131882438334</v>
      </c>
      <c r="AH4451" s="150">
        <f t="shared" si="1920"/>
        <v>312054.87554397568</v>
      </c>
    </row>
    <row r="4452" spans="1:34" ht="15.75" x14ac:dyDescent="0.2">
      <c r="A4452" s="127">
        <f t="shared" si="1921"/>
        <v>45912</v>
      </c>
      <c r="B4452" s="165">
        <f t="shared" si="1897"/>
        <v>554963.03000804246</v>
      </c>
      <c r="C4452" s="124"/>
      <c r="D4452" s="128">
        <f t="shared" si="1898"/>
        <v>7245.38</v>
      </c>
      <c r="E4452" s="129">
        <f>VLOOKUP(A4451,[1]Plan1!$AY$80:$BA$314,3)</f>
        <v>7276.54</v>
      </c>
      <c r="F4452" s="130">
        <f t="shared" si="1899"/>
        <v>45763</v>
      </c>
      <c r="G4452" s="131">
        <f t="shared" si="1900"/>
        <v>4.3006716003852752E-3</v>
      </c>
      <c r="H4452" s="132">
        <f t="shared" si="1901"/>
        <v>45915</v>
      </c>
      <c r="I4452" s="132">
        <f t="shared" si="1902"/>
        <v>45915</v>
      </c>
      <c r="J4452" s="133">
        <f t="shared" si="1903"/>
        <v>21</v>
      </c>
      <c r="K4452" s="133">
        <f t="shared" si="1904"/>
        <v>20</v>
      </c>
      <c r="L4452" s="124">
        <f t="shared" si="1905"/>
        <v>1.0040954499999999</v>
      </c>
      <c r="M4452" s="134">
        <f t="shared" si="1906"/>
        <v>1.0043006699999999</v>
      </c>
      <c r="N4452" s="134">
        <f t="shared" si="1907"/>
        <v>1.9835791355795784</v>
      </c>
      <c r="O4452" s="124">
        <f t="shared" si="1908"/>
        <v>1.99170278</v>
      </c>
      <c r="P4452" s="124"/>
      <c r="Q4452" s="125"/>
      <c r="R4452" s="126"/>
      <c r="S4452" s="124"/>
      <c r="T4452" s="135">
        <f t="shared" si="1922"/>
        <v>7.9699999999999993E-2</v>
      </c>
      <c r="U4452" s="125">
        <f t="shared" si="1909"/>
        <v>1883</v>
      </c>
      <c r="V4452" s="125">
        <v>252</v>
      </c>
      <c r="W4452" s="134">
        <f t="shared" si="1910"/>
        <v>1.773569347</v>
      </c>
      <c r="X4452" s="18"/>
      <c r="Y4452" s="123">
        <f t="shared" si="1911"/>
        <v>67054.222907000003</v>
      </c>
      <c r="Z4452" s="123">
        <f t="shared" si="1912"/>
        <v>112542.36214826642</v>
      </c>
      <c r="AA4452" s="123">
        <f t="shared" si="1913"/>
        <v>1341.0844581400002</v>
      </c>
      <c r="AB4452" s="123">
        <f t="shared" si="1914"/>
        <v>61823.993520254007</v>
      </c>
      <c r="AC4452" s="123">
        <f t="shared" si="1915"/>
        <v>242761.66303366041</v>
      </c>
      <c r="AD4452" s="150">
        <f t="shared" si="1916"/>
        <v>87053.852995000008</v>
      </c>
      <c r="AE4452" s="150">
        <f t="shared" si="1917"/>
        <v>143955.2870860454</v>
      </c>
      <c r="AF4452" s="150">
        <f t="shared" si="1918"/>
        <v>1741.0770599000002</v>
      </c>
      <c r="AG4452" s="150">
        <f t="shared" si="1919"/>
        <v>79451.149833436677</v>
      </c>
      <c r="AH4452" s="150">
        <f t="shared" si="1920"/>
        <v>312201.36697438208</v>
      </c>
    </row>
    <row r="4453" spans="1:34" ht="15.75" x14ac:dyDescent="0.2">
      <c r="A4453" s="127">
        <f t="shared" si="1921"/>
        <v>45913</v>
      </c>
      <c r="B4453" s="165">
        <f t="shared" si="1897"/>
        <v>555223.31150645216</v>
      </c>
      <c r="C4453" s="124"/>
      <c r="D4453" s="128">
        <f t="shared" si="1898"/>
        <v>7245.38</v>
      </c>
      <c r="E4453" s="129">
        <f>VLOOKUP(A4452,[1]Plan1!$AY$80:$BA$314,3)</f>
        <v>7276.54</v>
      </c>
      <c r="F4453" s="130">
        <f t="shared" si="1899"/>
        <v>45763</v>
      </c>
      <c r="G4453" s="131">
        <f t="shared" si="1900"/>
        <v>4.3006716003852752E-3</v>
      </c>
      <c r="H4453" s="132">
        <f t="shared" si="1901"/>
        <v>45915</v>
      </c>
      <c r="I4453" s="132">
        <f t="shared" si="1902"/>
        <v>45915</v>
      </c>
      <c r="J4453" s="133">
        <f t="shared" si="1903"/>
        <v>21</v>
      </c>
      <c r="K4453" s="133">
        <f t="shared" si="1904"/>
        <v>21</v>
      </c>
      <c r="L4453" s="124">
        <f t="shared" si="1905"/>
        <v>1.0043006699999999</v>
      </c>
      <c r="M4453" s="134">
        <f t="shared" si="1906"/>
        <v>1.0043006699999999</v>
      </c>
      <c r="N4453" s="134">
        <f t="shared" si="1907"/>
        <v>1.9835791355795784</v>
      </c>
      <c r="O4453" s="124">
        <f t="shared" si="1908"/>
        <v>1.9921098500000001</v>
      </c>
      <c r="P4453" s="124"/>
      <c r="Q4453" s="125"/>
      <c r="R4453" s="126"/>
      <c r="S4453" s="124"/>
      <c r="T4453" s="135">
        <f t="shared" si="1922"/>
        <v>7.9699999999999993E-2</v>
      </c>
      <c r="U4453" s="125">
        <f t="shared" si="1909"/>
        <v>1884</v>
      </c>
      <c r="V4453" s="125">
        <v>252</v>
      </c>
      <c r="W4453" s="134">
        <f t="shared" si="1910"/>
        <v>1.774109124</v>
      </c>
      <c r="X4453" s="18"/>
      <c r="Y4453" s="123">
        <f t="shared" si="1911"/>
        <v>67054.222907000003</v>
      </c>
      <c r="Z4453" s="123">
        <f t="shared" si="1912"/>
        <v>112633.73911790764</v>
      </c>
      <c r="AA4453" s="123">
        <f t="shared" si="1913"/>
        <v>1341.0844581400002</v>
      </c>
      <c r="AB4453" s="123">
        <f t="shared" si="1914"/>
        <v>61846.344927889673</v>
      </c>
      <c r="AC4453" s="123">
        <f t="shared" si="1915"/>
        <v>242875.3914109373</v>
      </c>
      <c r="AD4453" s="150">
        <f t="shared" si="1916"/>
        <v>87053.852995000008</v>
      </c>
      <c r="AE4453" s="150">
        <f t="shared" si="1917"/>
        <v>144072.82225617982</v>
      </c>
      <c r="AF4453" s="150">
        <f t="shared" si="1918"/>
        <v>1741.0770599000002</v>
      </c>
      <c r="AG4453" s="150">
        <f t="shared" si="1919"/>
        <v>79480.167784435005</v>
      </c>
      <c r="AH4453" s="150">
        <f t="shared" si="1920"/>
        <v>312347.92009551486</v>
      </c>
    </row>
    <row r="4454" spans="1:34" ht="15.75" x14ac:dyDescent="0.2">
      <c r="A4454" s="127">
        <f t="shared" si="1921"/>
        <v>45914</v>
      </c>
      <c r="B4454" s="165">
        <f t="shared" ref="B4454:B4517" si="1923">AC4454+AH4454</f>
        <v>555274.68086508615</v>
      </c>
      <c r="C4454" s="124"/>
      <c r="D4454" s="128">
        <f t="shared" ref="D4454:D4517" si="1924">IF(E4454=E4453,D4453,E4453)</f>
        <v>7245.38</v>
      </c>
      <c r="E4454" s="129">
        <f>VLOOKUP(A4453,[1]Plan1!$AY$80:$BA$314,3)</f>
        <v>7276.54</v>
      </c>
      <c r="F4454" s="130">
        <f t="shared" ref="F4454:F4517" si="1925">IF(D4454=D4453,F4453,A4454)</f>
        <v>45763</v>
      </c>
      <c r="G4454" s="131">
        <f t="shared" ref="G4454:G4517" si="1926">(E4454/D4454)-1</f>
        <v>4.3006716003852752E-3</v>
      </c>
      <c r="H4454" s="132">
        <f t="shared" ref="H4454:H4517" si="1927">IF(DAY(A4454)=15,VLOOKUP(A4454,AO$118:AT$450,4),H4453)</f>
        <v>45915</v>
      </c>
      <c r="I4454" s="132">
        <f t="shared" ref="I4454:I4517" si="1928">IF(A4454&gt;I4453,H4454,I4453)</f>
        <v>45915</v>
      </c>
      <c r="J4454" s="133">
        <f t="shared" ref="J4454:J4517" si="1929">IF(I4454=I4453,J4453,NETWORKDAYS(I4453,I4454,$AK$118:$AK$502)-1)</f>
        <v>21</v>
      </c>
      <c r="K4454" s="133">
        <f t="shared" ref="K4454:K4517" si="1930">(J4454-(NETWORKDAYS(A4454,I4454,AK$118:AK$502)-1))</f>
        <v>21</v>
      </c>
      <c r="L4454" s="124">
        <f t="shared" ref="L4454:L4517" si="1931">TRUNC((E4454/D4454)^TRUNC((K4454/J4454),9),8)</f>
        <v>1.0043006699999999</v>
      </c>
      <c r="M4454" s="134">
        <f t="shared" ref="M4454:M4517" si="1932">IF(I4454&gt;I4453,L4453,M4453)</f>
        <v>1.0043006699999999</v>
      </c>
      <c r="N4454" s="134">
        <f t="shared" ref="N4454:N4517" si="1933">IF(I4454&gt;I4453,N4453*M4454,N4453)</f>
        <v>1.9835791355795784</v>
      </c>
      <c r="O4454" s="124">
        <f t="shared" ref="O4454:O4517" si="1934">TRUNC(TRUNC((L4454*N4454),15),8)</f>
        <v>1.9921098500000001</v>
      </c>
      <c r="P4454" s="124"/>
      <c r="Q4454" s="125"/>
      <c r="R4454" s="126"/>
      <c r="S4454" s="124"/>
      <c r="T4454" s="135">
        <f t="shared" si="1922"/>
        <v>7.9699999999999993E-2</v>
      </c>
      <c r="U4454" s="125">
        <f t="shared" ref="U4454:U4517" si="1935">IF(Q4453&gt;0,1,IF(K4454=K4453,U4453,U4453+1))</f>
        <v>1884</v>
      </c>
      <c r="V4454" s="125">
        <v>252</v>
      </c>
      <c r="W4454" s="134">
        <f t="shared" ref="W4454:W4517" si="1936">ROUND((1+T4454)^TRUNC((U4454/V4454),9),9)</f>
        <v>1.774109124</v>
      </c>
      <c r="X4454" s="18"/>
      <c r="Y4454" s="123">
        <f t="shared" ref="Y4454:Y4517" si="1937">S$1686+X$1686</f>
        <v>67054.222907000003</v>
      </c>
      <c r="Z4454" s="123">
        <f t="shared" ref="Z4454:Z4517" si="1938">(((O4454/O$1686)*W4454*W$1714)-1)*Y4454</f>
        <v>112633.73911790764</v>
      </c>
      <c r="AA4454" s="123">
        <f t="shared" ref="AA4454:AA4517" si="1939">0.02*Y4454</f>
        <v>1341.0844581400002</v>
      </c>
      <c r="AB4454" s="123">
        <f t="shared" ref="AB4454:AB4517" si="1940">0.01*((A4454-A$1686)/30)*Y4454</f>
        <v>61868.696335525332</v>
      </c>
      <c r="AC4454" s="123">
        <f t="shared" ref="AC4454:AC4517" si="1941">SUM(Y4454:AB4454)</f>
        <v>242897.74281857297</v>
      </c>
      <c r="AD4454" s="150">
        <f t="shared" ref="AD4454:AD4517" si="1942">S$1714+X$1714</f>
        <v>87053.852995000008</v>
      </c>
      <c r="AE4454" s="150">
        <f t="shared" ref="AE4454:AE4517" si="1943">(((O4454/O$1714)*W4454)-1)*AD4454</f>
        <v>144072.82225617982</v>
      </c>
      <c r="AF4454" s="150">
        <f t="shared" ref="AF4454:AF4517" si="1944">0.02*AD4454</f>
        <v>1741.0770599000002</v>
      </c>
      <c r="AG4454" s="150">
        <f t="shared" ref="AG4454:AG4517" si="1945">0.01*((A4454-A$1714)/30)*AD4454</f>
        <v>79509.185735433348</v>
      </c>
      <c r="AH4454" s="150">
        <f t="shared" ref="AH4454:AH4517" si="1946">SUM(AD4454:AG4454)</f>
        <v>312376.93804651318</v>
      </c>
    </row>
    <row r="4455" spans="1:34" ht="15.75" x14ac:dyDescent="0.2">
      <c r="A4455" s="127">
        <f t="shared" si="1921"/>
        <v>45915</v>
      </c>
      <c r="B4455" s="165">
        <f t="shared" si="1923"/>
        <v>555326.05022372014</v>
      </c>
      <c r="C4455" s="124"/>
      <c r="D4455" s="128">
        <f t="shared" si="1924"/>
        <v>7245.38</v>
      </c>
      <c r="E4455" s="129">
        <f>VLOOKUP(A4454,[1]Plan1!$AY$80:$BA$314,3)</f>
        <v>7276.54</v>
      </c>
      <c r="F4455" s="130">
        <f t="shared" si="1925"/>
        <v>45763</v>
      </c>
      <c r="G4455" s="131">
        <f t="shared" si="1926"/>
        <v>4.3006716003852752E-3</v>
      </c>
      <c r="H4455" s="132">
        <f t="shared" si="1927"/>
        <v>45945</v>
      </c>
      <c r="I4455" s="132">
        <f t="shared" si="1928"/>
        <v>45915</v>
      </c>
      <c r="J4455" s="133">
        <f t="shared" si="1929"/>
        <v>21</v>
      </c>
      <c r="K4455" s="133">
        <f t="shared" si="1930"/>
        <v>21</v>
      </c>
      <c r="L4455" s="124">
        <f t="shared" si="1931"/>
        <v>1.0043006699999999</v>
      </c>
      <c r="M4455" s="134">
        <f t="shared" si="1932"/>
        <v>1.0043006699999999</v>
      </c>
      <c r="N4455" s="134">
        <f t="shared" si="1933"/>
        <v>1.9835791355795784</v>
      </c>
      <c r="O4455" s="124">
        <f t="shared" si="1934"/>
        <v>1.9921098500000001</v>
      </c>
      <c r="P4455" s="124"/>
      <c r="Q4455" s="125"/>
      <c r="R4455" s="126"/>
      <c r="S4455" s="124"/>
      <c r="T4455" s="135">
        <f t="shared" si="1922"/>
        <v>7.9699999999999993E-2</v>
      </c>
      <c r="U4455" s="125">
        <f t="shared" si="1935"/>
        <v>1884</v>
      </c>
      <c r="V4455" s="125">
        <v>252</v>
      </c>
      <c r="W4455" s="134">
        <f t="shared" si="1936"/>
        <v>1.774109124</v>
      </c>
      <c r="X4455" s="18"/>
      <c r="Y4455" s="123">
        <f t="shared" si="1937"/>
        <v>67054.222907000003</v>
      </c>
      <c r="Z4455" s="123">
        <f t="shared" si="1938"/>
        <v>112633.73911790764</v>
      </c>
      <c r="AA4455" s="123">
        <f t="shared" si="1939"/>
        <v>1341.0844581400002</v>
      </c>
      <c r="AB4455" s="123">
        <f t="shared" si="1940"/>
        <v>61891.047743161005</v>
      </c>
      <c r="AC4455" s="123">
        <f t="shared" si="1941"/>
        <v>242920.09422620863</v>
      </c>
      <c r="AD4455" s="150">
        <f t="shared" si="1942"/>
        <v>87053.852995000008</v>
      </c>
      <c r="AE4455" s="150">
        <f t="shared" si="1943"/>
        <v>144072.82225617982</v>
      </c>
      <c r="AF4455" s="150">
        <f t="shared" si="1944"/>
        <v>1741.0770599000002</v>
      </c>
      <c r="AG4455" s="150">
        <f t="shared" si="1945"/>
        <v>79538.203686431676</v>
      </c>
      <c r="AH4455" s="150">
        <f t="shared" si="1946"/>
        <v>312405.95599751151</v>
      </c>
    </row>
    <row r="4456" spans="1:34" ht="15.75" x14ac:dyDescent="0.2">
      <c r="A4456" s="127">
        <f t="shared" si="1921"/>
        <v>45916</v>
      </c>
      <c r="B4456" s="165">
        <f t="shared" si="1923"/>
        <v>555582.61462293565</v>
      </c>
      <c r="C4456" s="124"/>
      <c r="D4456" s="128">
        <f t="shared" si="1924"/>
        <v>7245.38</v>
      </c>
      <c r="E4456" s="129">
        <f>VLOOKUP(A4455,[1]Plan1!$AY$80:$BA$314,3)</f>
        <v>7276.54</v>
      </c>
      <c r="F4456" s="130">
        <f t="shared" si="1925"/>
        <v>45763</v>
      </c>
      <c r="G4456" s="131">
        <f t="shared" si="1926"/>
        <v>4.3006716003852752E-3</v>
      </c>
      <c r="H4456" s="132">
        <f t="shared" si="1927"/>
        <v>45945</v>
      </c>
      <c r="I4456" s="132">
        <f t="shared" si="1928"/>
        <v>45945</v>
      </c>
      <c r="J4456" s="133">
        <f t="shared" si="1929"/>
        <v>22</v>
      </c>
      <c r="K4456" s="133">
        <f t="shared" si="1930"/>
        <v>1</v>
      </c>
      <c r="L4456" s="124">
        <f t="shared" si="1931"/>
        <v>1.0001950799999999</v>
      </c>
      <c r="M4456" s="134">
        <f t="shared" si="1932"/>
        <v>1.0043006699999999</v>
      </c>
      <c r="N4456" s="134">
        <f t="shared" si="1933"/>
        <v>1.9921098548605913</v>
      </c>
      <c r="O4456" s="124">
        <f t="shared" si="1934"/>
        <v>1.9924984699999999</v>
      </c>
      <c r="P4456" s="124"/>
      <c r="Q4456" s="125"/>
      <c r="R4456" s="126"/>
      <c r="S4456" s="124"/>
      <c r="T4456" s="135">
        <f t="shared" si="1922"/>
        <v>7.9699999999999993E-2</v>
      </c>
      <c r="U4456" s="125">
        <f t="shared" si="1935"/>
        <v>1885</v>
      </c>
      <c r="V4456" s="125">
        <v>252</v>
      </c>
      <c r="W4456" s="134">
        <f t="shared" si="1936"/>
        <v>1.7746490640000001</v>
      </c>
      <c r="X4456" s="18"/>
      <c r="Y4456" s="123">
        <f t="shared" si="1937"/>
        <v>67054.222907000003</v>
      </c>
      <c r="Z4456" s="123">
        <f t="shared" si="1938"/>
        <v>112723.49024971778</v>
      </c>
      <c r="AA4456" s="123">
        <f t="shared" si="1939"/>
        <v>1341.0844581400002</v>
      </c>
      <c r="AB4456" s="123">
        <f t="shared" si="1940"/>
        <v>61913.399150796671</v>
      </c>
      <c r="AC4456" s="123">
        <f t="shared" si="1941"/>
        <v>243032.19676565443</v>
      </c>
      <c r="AD4456" s="150">
        <f t="shared" si="1942"/>
        <v>87053.852995000008</v>
      </c>
      <c r="AE4456" s="150">
        <f t="shared" si="1943"/>
        <v>144188.26616495117</v>
      </c>
      <c r="AF4456" s="150">
        <f t="shared" si="1944"/>
        <v>1741.0770599000002</v>
      </c>
      <c r="AG4456" s="150">
        <f t="shared" si="1945"/>
        <v>79567.221637430004</v>
      </c>
      <c r="AH4456" s="150">
        <f t="shared" si="1946"/>
        <v>312550.41785728117</v>
      </c>
    </row>
    <row r="4457" spans="1:34" ht="15.75" x14ac:dyDescent="0.2">
      <c r="A4457" s="127">
        <f t="shared" si="1921"/>
        <v>45917</v>
      </c>
      <c r="B4457" s="165">
        <f t="shared" si="1923"/>
        <v>555839.28276525438</v>
      </c>
      <c r="C4457" s="124"/>
      <c r="D4457" s="128">
        <f t="shared" si="1924"/>
        <v>7245.38</v>
      </c>
      <c r="E4457" s="129">
        <f>VLOOKUP(A4456,[1]Plan1!$AY$80:$BA$314,3)</f>
        <v>7276.54</v>
      </c>
      <c r="F4457" s="130">
        <f t="shared" si="1925"/>
        <v>45763</v>
      </c>
      <c r="G4457" s="131">
        <f t="shared" si="1926"/>
        <v>4.3006716003852752E-3</v>
      </c>
      <c r="H4457" s="132">
        <f t="shared" si="1927"/>
        <v>45945</v>
      </c>
      <c r="I4457" s="132">
        <f t="shared" si="1928"/>
        <v>45945</v>
      </c>
      <c r="J4457" s="133">
        <f t="shared" si="1929"/>
        <v>22</v>
      </c>
      <c r="K4457" s="133">
        <f t="shared" si="1930"/>
        <v>2</v>
      </c>
      <c r="L4457" s="124">
        <f t="shared" si="1931"/>
        <v>1.0003902</v>
      </c>
      <c r="M4457" s="134">
        <f t="shared" si="1932"/>
        <v>1.0043006699999999</v>
      </c>
      <c r="N4457" s="134">
        <f t="shared" si="1933"/>
        <v>1.9921098548605913</v>
      </c>
      <c r="O4457" s="124">
        <f t="shared" si="1934"/>
        <v>1.9928871699999999</v>
      </c>
      <c r="P4457" s="124"/>
      <c r="Q4457" s="125"/>
      <c r="R4457" s="126"/>
      <c r="S4457" s="124"/>
      <c r="T4457" s="135">
        <f t="shared" si="1922"/>
        <v>7.9699999999999993E-2</v>
      </c>
      <c r="U4457" s="125">
        <f t="shared" si="1935"/>
        <v>1886</v>
      </c>
      <c r="V4457" s="125">
        <v>252</v>
      </c>
      <c r="W4457" s="134">
        <f t="shared" si="1936"/>
        <v>1.77518917</v>
      </c>
      <c r="X4457" s="18"/>
      <c r="Y4457" s="123">
        <f t="shared" si="1937"/>
        <v>67054.222907000003</v>
      </c>
      <c r="Z4457" s="123">
        <f t="shared" si="1938"/>
        <v>112813.28675816524</v>
      </c>
      <c r="AA4457" s="123">
        <f t="shared" si="1939"/>
        <v>1341.0844581400002</v>
      </c>
      <c r="AB4457" s="123">
        <f t="shared" si="1940"/>
        <v>61935.750558432337</v>
      </c>
      <c r="AC4457" s="123">
        <f t="shared" si="1941"/>
        <v>243144.34468173757</v>
      </c>
      <c r="AD4457" s="150">
        <f t="shared" si="1942"/>
        <v>87053.852995000008</v>
      </c>
      <c r="AE4457" s="150">
        <f t="shared" si="1943"/>
        <v>144303.7684401884</v>
      </c>
      <c r="AF4457" s="150">
        <f t="shared" si="1944"/>
        <v>1741.0770599000002</v>
      </c>
      <c r="AG4457" s="150">
        <f t="shared" si="1945"/>
        <v>79596.239588428347</v>
      </c>
      <c r="AH4457" s="150">
        <f t="shared" si="1946"/>
        <v>312694.93808351678</v>
      </c>
    </row>
    <row r="4458" spans="1:34" ht="15.75" x14ac:dyDescent="0.2">
      <c r="A4458" s="127">
        <f t="shared" si="1921"/>
        <v>45918</v>
      </c>
      <c r="B4458" s="165">
        <f t="shared" si="1923"/>
        <v>556096.05399315478</v>
      </c>
      <c r="C4458" s="124"/>
      <c r="D4458" s="128">
        <f t="shared" si="1924"/>
        <v>7245.38</v>
      </c>
      <c r="E4458" s="129">
        <f>VLOOKUP(A4457,[1]Plan1!$AY$80:$BA$314,3)</f>
        <v>7276.54</v>
      </c>
      <c r="F4458" s="130">
        <f t="shared" si="1925"/>
        <v>45763</v>
      </c>
      <c r="G4458" s="131">
        <f t="shared" si="1926"/>
        <v>4.3006716003852752E-3</v>
      </c>
      <c r="H4458" s="132">
        <f t="shared" si="1927"/>
        <v>45945</v>
      </c>
      <c r="I4458" s="132">
        <f t="shared" si="1928"/>
        <v>45945</v>
      </c>
      <c r="J4458" s="133">
        <f t="shared" si="1929"/>
        <v>22</v>
      </c>
      <c r="K4458" s="133">
        <f t="shared" si="1930"/>
        <v>3</v>
      </c>
      <c r="L4458" s="124">
        <f t="shared" si="1931"/>
        <v>1.0005853600000001</v>
      </c>
      <c r="M4458" s="134">
        <f t="shared" si="1932"/>
        <v>1.0043006699999999</v>
      </c>
      <c r="N4458" s="134">
        <f t="shared" si="1933"/>
        <v>1.9921098548605913</v>
      </c>
      <c r="O4458" s="124">
        <f t="shared" si="1934"/>
        <v>1.9932759499999999</v>
      </c>
      <c r="P4458" s="124"/>
      <c r="Q4458" s="125"/>
      <c r="R4458" s="126"/>
      <c r="S4458" s="124"/>
      <c r="T4458" s="135">
        <f t="shared" si="1922"/>
        <v>7.9699999999999993E-2</v>
      </c>
      <c r="U4458" s="125">
        <f t="shared" si="1935"/>
        <v>1887</v>
      </c>
      <c r="V4458" s="125">
        <v>252</v>
      </c>
      <c r="W4458" s="134">
        <f t="shared" si="1936"/>
        <v>1.775729439</v>
      </c>
      <c r="X4458" s="18"/>
      <c r="Y4458" s="123">
        <f t="shared" si="1937"/>
        <v>67054.222907000003</v>
      </c>
      <c r="Z4458" s="123">
        <f t="shared" si="1938"/>
        <v>112903.12835565387</v>
      </c>
      <c r="AA4458" s="123">
        <f t="shared" si="1939"/>
        <v>1341.0844581400002</v>
      </c>
      <c r="AB4458" s="123">
        <f t="shared" si="1940"/>
        <v>61958.101966068003</v>
      </c>
      <c r="AC4458" s="123">
        <f t="shared" si="1941"/>
        <v>243256.53768686188</v>
      </c>
      <c r="AD4458" s="150">
        <f t="shared" si="1942"/>
        <v>87053.852995000008</v>
      </c>
      <c r="AE4458" s="150">
        <f t="shared" si="1943"/>
        <v>144419.32871196623</v>
      </c>
      <c r="AF4458" s="150">
        <f t="shared" si="1944"/>
        <v>1741.0770599000002</v>
      </c>
      <c r="AG4458" s="150">
        <f t="shared" si="1945"/>
        <v>79625.257539426675</v>
      </c>
      <c r="AH4458" s="150">
        <f t="shared" si="1946"/>
        <v>312839.51630629296</v>
      </c>
    </row>
    <row r="4459" spans="1:34" ht="15.75" x14ac:dyDescent="0.2">
      <c r="A4459" s="127">
        <f t="shared" si="1921"/>
        <v>45919</v>
      </c>
      <c r="B4459" s="165">
        <f t="shared" si="1923"/>
        <v>556352.92880729132</v>
      </c>
      <c r="C4459" s="124"/>
      <c r="D4459" s="128">
        <f t="shared" si="1924"/>
        <v>7245.38</v>
      </c>
      <c r="E4459" s="129">
        <f>VLOOKUP(A4458,[1]Plan1!$AY$80:$BA$314,3)</f>
        <v>7276.54</v>
      </c>
      <c r="F4459" s="130">
        <f t="shared" si="1925"/>
        <v>45763</v>
      </c>
      <c r="G4459" s="131">
        <f t="shared" si="1926"/>
        <v>4.3006716003852752E-3</v>
      </c>
      <c r="H4459" s="132">
        <f t="shared" si="1927"/>
        <v>45945</v>
      </c>
      <c r="I4459" s="132">
        <f t="shared" si="1928"/>
        <v>45945</v>
      </c>
      <c r="J4459" s="133">
        <f t="shared" si="1929"/>
        <v>22</v>
      </c>
      <c r="K4459" s="133">
        <f t="shared" si="1930"/>
        <v>4</v>
      </c>
      <c r="L4459" s="124">
        <f t="shared" si="1931"/>
        <v>1.0007805599999999</v>
      </c>
      <c r="M4459" s="134">
        <f t="shared" si="1932"/>
        <v>1.0043006699999999</v>
      </c>
      <c r="N4459" s="134">
        <f t="shared" si="1933"/>
        <v>1.9921098548605913</v>
      </c>
      <c r="O4459" s="124">
        <f t="shared" si="1934"/>
        <v>1.9936648100000001</v>
      </c>
      <c r="P4459" s="124"/>
      <c r="Q4459" s="125"/>
      <c r="R4459" s="126"/>
      <c r="S4459" s="124"/>
      <c r="T4459" s="135">
        <f t="shared" si="1922"/>
        <v>7.9699999999999993E-2</v>
      </c>
      <c r="U4459" s="125">
        <f t="shared" si="1935"/>
        <v>1888</v>
      </c>
      <c r="V4459" s="125">
        <v>252</v>
      </c>
      <c r="W4459" s="134">
        <f t="shared" si="1936"/>
        <v>1.7762698729999999</v>
      </c>
      <c r="X4459" s="18"/>
      <c r="Y4459" s="123">
        <f t="shared" si="1937"/>
        <v>67054.222907000003</v>
      </c>
      <c r="Z4459" s="123">
        <f t="shared" si="1938"/>
        <v>112993.01526116698</v>
      </c>
      <c r="AA4459" s="123">
        <f t="shared" si="1939"/>
        <v>1341.0844581400002</v>
      </c>
      <c r="AB4459" s="123">
        <f t="shared" si="1940"/>
        <v>61980.453373703669</v>
      </c>
      <c r="AC4459" s="123">
        <f t="shared" si="1941"/>
        <v>243368.77600001064</v>
      </c>
      <c r="AD4459" s="150">
        <f t="shared" si="1942"/>
        <v>87053.852995000008</v>
      </c>
      <c r="AE4459" s="150">
        <f t="shared" si="1943"/>
        <v>144534.94726195559</v>
      </c>
      <c r="AF4459" s="150">
        <f t="shared" si="1944"/>
        <v>1741.0770599000002</v>
      </c>
      <c r="AG4459" s="150">
        <f t="shared" si="1945"/>
        <v>79654.275490425018</v>
      </c>
      <c r="AH4459" s="150">
        <f t="shared" si="1946"/>
        <v>312984.15280728065</v>
      </c>
    </row>
    <row r="4460" spans="1:34" ht="15.75" x14ac:dyDescent="0.2">
      <c r="A4460" s="127">
        <f t="shared" si="1921"/>
        <v>45920</v>
      </c>
      <c r="B4460" s="165">
        <f t="shared" si="1923"/>
        <v>556609.90724511479</v>
      </c>
      <c r="C4460" s="124"/>
      <c r="D4460" s="128">
        <f t="shared" si="1924"/>
        <v>7245.38</v>
      </c>
      <c r="E4460" s="129">
        <f>VLOOKUP(A4459,[1]Plan1!$AY$80:$BA$314,3)</f>
        <v>7276.54</v>
      </c>
      <c r="F4460" s="130">
        <f t="shared" si="1925"/>
        <v>45763</v>
      </c>
      <c r="G4460" s="131">
        <f t="shared" si="1926"/>
        <v>4.3006716003852752E-3</v>
      </c>
      <c r="H4460" s="132">
        <f t="shared" si="1927"/>
        <v>45945</v>
      </c>
      <c r="I4460" s="132">
        <f t="shared" si="1928"/>
        <v>45945</v>
      </c>
      <c r="J4460" s="133">
        <f t="shared" si="1929"/>
        <v>22</v>
      </c>
      <c r="K4460" s="133">
        <f t="shared" si="1930"/>
        <v>5</v>
      </c>
      <c r="L4460" s="124">
        <f t="shared" si="1931"/>
        <v>1.0009758</v>
      </c>
      <c r="M4460" s="134">
        <f t="shared" si="1932"/>
        <v>1.0043006699999999</v>
      </c>
      <c r="N4460" s="134">
        <f t="shared" si="1933"/>
        <v>1.9921098548605913</v>
      </c>
      <c r="O4460" s="124">
        <f t="shared" si="1934"/>
        <v>1.99405375</v>
      </c>
      <c r="P4460" s="124"/>
      <c r="Q4460" s="125"/>
      <c r="R4460" s="126"/>
      <c r="S4460" s="124"/>
      <c r="T4460" s="135">
        <f t="shared" si="1922"/>
        <v>7.9699999999999993E-2</v>
      </c>
      <c r="U4460" s="125">
        <f t="shared" si="1935"/>
        <v>1889</v>
      </c>
      <c r="V4460" s="125">
        <v>252</v>
      </c>
      <c r="W4460" s="134">
        <f t="shared" si="1936"/>
        <v>1.776810472</v>
      </c>
      <c r="X4460" s="18"/>
      <c r="Y4460" s="123">
        <f t="shared" si="1937"/>
        <v>67054.222907000003</v>
      </c>
      <c r="Z4460" s="123">
        <f t="shared" si="1938"/>
        <v>113082.94749108543</v>
      </c>
      <c r="AA4460" s="123">
        <f t="shared" si="1939"/>
        <v>1341.0844581400002</v>
      </c>
      <c r="AB4460" s="123">
        <f t="shared" si="1940"/>
        <v>62002.804781339342</v>
      </c>
      <c r="AC4460" s="123">
        <f t="shared" si="1941"/>
        <v>243481.05963756476</v>
      </c>
      <c r="AD4460" s="150">
        <f t="shared" si="1942"/>
        <v>87053.852995000008</v>
      </c>
      <c r="AE4460" s="150">
        <f t="shared" si="1943"/>
        <v>144650.62411122664</v>
      </c>
      <c r="AF4460" s="150">
        <f t="shared" si="1944"/>
        <v>1741.0770599000002</v>
      </c>
      <c r="AG4460" s="150">
        <f t="shared" si="1945"/>
        <v>79683.293441423346</v>
      </c>
      <c r="AH4460" s="150">
        <f t="shared" si="1946"/>
        <v>313128.84760755004</v>
      </c>
    </row>
    <row r="4461" spans="1:34" ht="15.75" x14ac:dyDescent="0.2">
      <c r="A4461" s="127">
        <f t="shared" si="1921"/>
        <v>45921</v>
      </c>
      <c r="B4461" s="165">
        <f t="shared" si="1923"/>
        <v>556661.27660374879</v>
      </c>
      <c r="C4461" s="124"/>
      <c r="D4461" s="128">
        <f t="shared" si="1924"/>
        <v>7245.38</v>
      </c>
      <c r="E4461" s="129">
        <f>VLOOKUP(A4460,[1]Plan1!$AY$80:$BA$314,3)</f>
        <v>7276.54</v>
      </c>
      <c r="F4461" s="130">
        <f t="shared" si="1925"/>
        <v>45763</v>
      </c>
      <c r="G4461" s="131">
        <f t="shared" si="1926"/>
        <v>4.3006716003852752E-3</v>
      </c>
      <c r="H4461" s="132">
        <f t="shared" si="1927"/>
        <v>45945</v>
      </c>
      <c r="I4461" s="132">
        <f t="shared" si="1928"/>
        <v>45945</v>
      </c>
      <c r="J4461" s="133">
        <f t="shared" si="1929"/>
        <v>22</v>
      </c>
      <c r="K4461" s="133">
        <f t="shared" si="1930"/>
        <v>5</v>
      </c>
      <c r="L4461" s="124">
        <f t="shared" si="1931"/>
        <v>1.0009758</v>
      </c>
      <c r="M4461" s="134">
        <f t="shared" si="1932"/>
        <v>1.0043006699999999</v>
      </c>
      <c r="N4461" s="134">
        <f t="shared" si="1933"/>
        <v>1.9921098548605913</v>
      </c>
      <c r="O4461" s="124">
        <f t="shared" si="1934"/>
        <v>1.99405375</v>
      </c>
      <c r="P4461" s="124"/>
      <c r="Q4461" s="125"/>
      <c r="R4461" s="126"/>
      <c r="S4461" s="124"/>
      <c r="T4461" s="135">
        <f t="shared" si="1922"/>
        <v>7.9699999999999993E-2</v>
      </c>
      <c r="U4461" s="125">
        <f t="shared" si="1935"/>
        <v>1889</v>
      </c>
      <c r="V4461" s="125">
        <v>252</v>
      </c>
      <c r="W4461" s="134">
        <f t="shared" si="1936"/>
        <v>1.776810472</v>
      </c>
      <c r="X4461" s="18"/>
      <c r="Y4461" s="123">
        <f t="shared" si="1937"/>
        <v>67054.222907000003</v>
      </c>
      <c r="Z4461" s="123">
        <f t="shared" si="1938"/>
        <v>113082.94749108543</v>
      </c>
      <c r="AA4461" s="123">
        <f t="shared" si="1939"/>
        <v>1341.0844581400002</v>
      </c>
      <c r="AB4461" s="123">
        <f t="shared" si="1940"/>
        <v>62025.156188975008</v>
      </c>
      <c r="AC4461" s="123">
        <f t="shared" si="1941"/>
        <v>243503.41104520042</v>
      </c>
      <c r="AD4461" s="150">
        <f t="shared" si="1942"/>
        <v>87053.852995000008</v>
      </c>
      <c r="AE4461" s="150">
        <f t="shared" si="1943"/>
        <v>144650.62411122664</v>
      </c>
      <c r="AF4461" s="150">
        <f t="shared" si="1944"/>
        <v>1741.0770599000002</v>
      </c>
      <c r="AG4461" s="150">
        <f t="shared" si="1945"/>
        <v>79712.311392421674</v>
      </c>
      <c r="AH4461" s="150">
        <f t="shared" si="1946"/>
        <v>313157.86555854836</v>
      </c>
    </row>
    <row r="4462" spans="1:34" ht="15.75" x14ac:dyDescent="0.2">
      <c r="A4462" s="127">
        <f t="shared" si="1921"/>
        <v>45922</v>
      </c>
      <c r="B4462" s="165">
        <f t="shared" si="1923"/>
        <v>556712.64596238278</v>
      </c>
      <c r="C4462" s="124"/>
      <c r="D4462" s="128">
        <f t="shared" si="1924"/>
        <v>7245.38</v>
      </c>
      <c r="E4462" s="129">
        <f>VLOOKUP(A4461,[1]Plan1!$AY$80:$BA$314,3)</f>
        <v>7276.54</v>
      </c>
      <c r="F4462" s="130">
        <f t="shared" si="1925"/>
        <v>45763</v>
      </c>
      <c r="G4462" s="131">
        <f t="shared" si="1926"/>
        <v>4.3006716003852752E-3</v>
      </c>
      <c r="H4462" s="132">
        <f t="shared" si="1927"/>
        <v>45945</v>
      </c>
      <c r="I4462" s="132">
        <f t="shared" si="1928"/>
        <v>45945</v>
      </c>
      <c r="J4462" s="133">
        <f t="shared" si="1929"/>
        <v>22</v>
      </c>
      <c r="K4462" s="133">
        <f t="shared" si="1930"/>
        <v>5</v>
      </c>
      <c r="L4462" s="124">
        <f t="shared" si="1931"/>
        <v>1.0009758</v>
      </c>
      <c r="M4462" s="134">
        <f t="shared" si="1932"/>
        <v>1.0043006699999999</v>
      </c>
      <c r="N4462" s="134">
        <f t="shared" si="1933"/>
        <v>1.9921098548605913</v>
      </c>
      <c r="O4462" s="124">
        <f t="shared" si="1934"/>
        <v>1.99405375</v>
      </c>
      <c r="P4462" s="124"/>
      <c r="Q4462" s="125"/>
      <c r="R4462" s="126"/>
      <c r="S4462" s="124"/>
      <c r="T4462" s="135">
        <f t="shared" si="1922"/>
        <v>7.9699999999999993E-2</v>
      </c>
      <c r="U4462" s="125">
        <f t="shared" si="1935"/>
        <v>1889</v>
      </c>
      <c r="V4462" s="125">
        <v>252</v>
      </c>
      <c r="W4462" s="134">
        <f t="shared" si="1936"/>
        <v>1.776810472</v>
      </c>
      <c r="X4462" s="18"/>
      <c r="Y4462" s="123">
        <f t="shared" si="1937"/>
        <v>67054.222907000003</v>
      </c>
      <c r="Z4462" s="123">
        <f t="shared" si="1938"/>
        <v>113082.94749108543</v>
      </c>
      <c r="AA4462" s="123">
        <f t="shared" si="1939"/>
        <v>1341.0844581400002</v>
      </c>
      <c r="AB4462" s="123">
        <f t="shared" si="1940"/>
        <v>62047.507596610667</v>
      </c>
      <c r="AC4462" s="123">
        <f t="shared" si="1941"/>
        <v>243525.76245283609</v>
      </c>
      <c r="AD4462" s="150">
        <f t="shared" si="1942"/>
        <v>87053.852995000008</v>
      </c>
      <c r="AE4462" s="150">
        <f t="shared" si="1943"/>
        <v>144650.62411122664</v>
      </c>
      <c r="AF4462" s="150">
        <f t="shared" si="1944"/>
        <v>1741.0770599000002</v>
      </c>
      <c r="AG4462" s="150">
        <f t="shared" si="1945"/>
        <v>79741.329343420002</v>
      </c>
      <c r="AH4462" s="150">
        <f t="shared" si="1946"/>
        <v>313186.88350954669</v>
      </c>
    </row>
    <row r="4463" spans="1:34" ht="15.75" x14ac:dyDescent="0.2">
      <c r="A4463" s="127">
        <f t="shared" si="1921"/>
        <v>45923</v>
      </c>
      <c r="B4463" s="165">
        <f t="shared" si="1923"/>
        <v>556969.72782952152</v>
      </c>
      <c r="C4463" s="124"/>
      <c r="D4463" s="128">
        <f t="shared" si="1924"/>
        <v>7245.38</v>
      </c>
      <c r="E4463" s="129">
        <f>VLOOKUP(A4462,[1]Plan1!$AY$80:$BA$314,3)</f>
        <v>7276.54</v>
      </c>
      <c r="F4463" s="130">
        <f t="shared" si="1925"/>
        <v>45763</v>
      </c>
      <c r="G4463" s="131">
        <f t="shared" si="1926"/>
        <v>4.3006716003852752E-3</v>
      </c>
      <c r="H4463" s="132">
        <f t="shared" si="1927"/>
        <v>45945</v>
      </c>
      <c r="I4463" s="132">
        <f t="shared" si="1928"/>
        <v>45945</v>
      </c>
      <c r="J4463" s="133">
        <f t="shared" si="1929"/>
        <v>22</v>
      </c>
      <c r="K4463" s="133">
        <f t="shared" si="1930"/>
        <v>6</v>
      </c>
      <c r="L4463" s="124">
        <f t="shared" si="1931"/>
        <v>1.00117108</v>
      </c>
      <c r="M4463" s="134">
        <f t="shared" si="1932"/>
        <v>1.0043006699999999</v>
      </c>
      <c r="N4463" s="134">
        <f t="shared" si="1933"/>
        <v>1.9921098548605913</v>
      </c>
      <c r="O4463" s="124">
        <f t="shared" si="1934"/>
        <v>1.99444277</v>
      </c>
      <c r="P4463" s="124"/>
      <c r="Q4463" s="125"/>
      <c r="R4463" s="126"/>
      <c r="S4463" s="124"/>
      <c r="T4463" s="135">
        <f t="shared" si="1922"/>
        <v>7.9699999999999993E-2</v>
      </c>
      <c r="U4463" s="125">
        <f t="shared" si="1935"/>
        <v>1890</v>
      </c>
      <c r="V4463" s="125">
        <v>252</v>
      </c>
      <c r="W4463" s="134">
        <f t="shared" si="1936"/>
        <v>1.777351235</v>
      </c>
      <c r="X4463" s="18"/>
      <c r="Y4463" s="123">
        <f t="shared" si="1937"/>
        <v>67054.222907000003</v>
      </c>
      <c r="Z4463" s="123">
        <f t="shared" si="1938"/>
        <v>113172.92496039212</v>
      </c>
      <c r="AA4463" s="123">
        <f t="shared" si="1939"/>
        <v>1341.0844581400002</v>
      </c>
      <c r="AB4463" s="123">
        <f t="shared" si="1940"/>
        <v>62069.859004246333</v>
      </c>
      <c r="AC4463" s="123">
        <f t="shared" si="1941"/>
        <v>243638.09132977843</v>
      </c>
      <c r="AD4463" s="150">
        <f t="shared" si="1942"/>
        <v>87053.852995000008</v>
      </c>
      <c r="AE4463" s="150">
        <f t="shared" si="1943"/>
        <v>144766.35915042466</v>
      </c>
      <c r="AF4463" s="150">
        <f t="shared" si="1944"/>
        <v>1741.0770599000002</v>
      </c>
      <c r="AG4463" s="150">
        <f t="shared" si="1945"/>
        <v>79770.347294418345</v>
      </c>
      <c r="AH4463" s="150">
        <f t="shared" si="1946"/>
        <v>313331.63649974304</v>
      </c>
    </row>
    <row r="4464" spans="1:34" ht="15.75" x14ac:dyDescent="0.2">
      <c r="A4464" s="127">
        <f t="shared" si="1921"/>
        <v>45924</v>
      </c>
      <c r="B4464" s="165">
        <f t="shared" si="1923"/>
        <v>557226.90903009684</v>
      </c>
      <c r="C4464" s="124"/>
      <c r="D4464" s="128">
        <f t="shared" si="1924"/>
        <v>7245.38</v>
      </c>
      <c r="E4464" s="129">
        <f>VLOOKUP(A4463,[1]Plan1!$AY$80:$BA$314,3)</f>
        <v>7276.54</v>
      </c>
      <c r="F4464" s="130">
        <f t="shared" si="1925"/>
        <v>45763</v>
      </c>
      <c r="G4464" s="131">
        <f t="shared" si="1926"/>
        <v>4.3006716003852752E-3</v>
      </c>
      <c r="H4464" s="132">
        <f t="shared" si="1927"/>
        <v>45945</v>
      </c>
      <c r="I4464" s="132">
        <f t="shared" si="1928"/>
        <v>45945</v>
      </c>
      <c r="J4464" s="133">
        <f t="shared" si="1929"/>
        <v>22</v>
      </c>
      <c r="K4464" s="133">
        <f t="shared" si="1930"/>
        <v>7</v>
      </c>
      <c r="L4464" s="124">
        <f t="shared" si="1931"/>
        <v>1.0013663900000001</v>
      </c>
      <c r="M4464" s="134">
        <f t="shared" si="1932"/>
        <v>1.0043006699999999</v>
      </c>
      <c r="N4464" s="134">
        <f t="shared" si="1933"/>
        <v>1.9921098548605913</v>
      </c>
      <c r="O4464" s="124">
        <f t="shared" si="1934"/>
        <v>1.99483185</v>
      </c>
      <c r="P4464" s="124"/>
      <c r="Q4464" s="125"/>
      <c r="R4464" s="126"/>
      <c r="S4464" s="124"/>
      <c r="T4464" s="135">
        <f t="shared" si="1922"/>
        <v>7.9699999999999993E-2</v>
      </c>
      <c r="U4464" s="125">
        <f t="shared" si="1935"/>
        <v>1891</v>
      </c>
      <c r="V4464" s="125">
        <v>252</v>
      </c>
      <c r="W4464" s="134">
        <f t="shared" si="1936"/>
        <v>1.7778921620000001</v>
      </c>
      <c r="X4464" s="18"/>
      <c r="Y4464" s="123">
        <f t="shared" si="1937"/>
        <v>67054.222907000003</v>
      </c>
      <c r="Z4464" s="123">
        <f t="shared" si="1938"/>
        <v>113262.94587757326</v>
      </c>
      <c r="AA4464" s="123">
        <f t="shared" si="1939"/>
        <v>1341.0844581400002</v>
      </c>
      <c r="AB4464" s="123">
        <f t="shared" si="1940"/>
        <v>62092.210411881999</v>
      </c>
      <c r="AC4464" s="123">
        <f t="shared" si="1941"/>
        <v>243750.46365459525</v>
      </c>
      <c r="AD4464" s="150">
        <f t="shared" si="1942"/>
        <v>87053.852995000008</v>
      </c>
      <c r="AE4464" s="150">
        <f t="shared" si="1943"/>
        <v>144882.15007518488</v>
      </c>
      <c r="AF4464" s="150">
        <f t="shared" si="1944"/>
        <v>1741.0770599000002</v>
      </c>
      <c r="AG4464" s="150">
        <f t="shared" si="1945"/>
        <v>79799.365245416688</v>
      </c>
      <c r="AH4464" s="150">
        <f t="shared" si="1946"/>
        <v>313476.44537550159</v>
      </c>
    </row>
    <row r="4465" spans="1:34" ht="15.75" x14ac:dyDescent="0.2">
      <c r="A4465" s="127">
        <f t="shared" si="1921"/>
        <v>45925</v>
      </c>
      <c r="B4465" s="165">
        <f t="shared" si="1923"/>
        <v>557484.19419599348</v>
      </c>
      <c r="C4465" s="124"/>
      <c r="D4465" s="128">
        <f t="shared" si="1924"/>
        <v>7245.38</v>
      </c>
      <c r="E4465" s="129">
        <f>VLOOKUP(A4464,[1]Plan1!$AY$80:$BA$314,3)</f>
        <v>7276.54</v>
      </c>
      <c r="F4465" s="130">
        <f t="shared" si="1925"/>
        <v>45763</v>
      </c>
      <c r="G4465" s="131">
        <f t="shared" si="1926"/>
        <v>4.3006716003852752E-3</v>
      </c>
      <c r="H4465" s="132">
        <f t="shared" si="1927"/>
        <v>45945</v>
      </c>
      <c r="I4465" s="132">
        <f t="shared" si="1928"/>
        <v>45945</v>
      </c>
      <c r="J4465" s="133">
        <f t="shared" si="1929"/>
        <v>22</v>
      </c>
      <c r="K4465" s="133">
        <f t="shared" si="1930"/>
        <v>8</v>
      </c>
      <c r="L4465" s="124">
        <f t="shared" si="1931"/>
        <v>1.0015617400000001</v>
      </c>
      <c r="M4465" s="134">
        <f t="shared" si="1932"/>
        <v>1.0043006699999999</v>
      </c>
      <c r="N4465" s="134">
        <f t="shared" si="1933"/>
        <v>1.9921098548605913</v>
      </c>
      <c r="O4465" s="124">
        <f t="shared" si="1934"/>
        <v>1.9952210100000001</v>
      </c>
      <c r="P4465" s="124"/>
      <c r="Q4465" s="125"/>
      <c r="R4465" s="126"/>
      <c r="S4465" s="124"/>
      <c r="T4465" s="135">
        <f t="shared" si="1922"/>
        <v>7.9699999999999993E-2</v>
      </c>
      <c r="U4465" s="125">
        <f t="shared" si="1935"/>
        <v>1892</v>
      </c>
      <c r="V4465" s="125">
        <v>252</v>
      </c>
      <c r="W4465" s="134">
        <f t="shared" si="1936"/>
        <v>1.7784332549999999</v>
      </c>
      <c r="X4465" s="18"/>
      <c r="Y4465" s="123">
        <f t="shared" si="1937"/>
        <v>67054.222907000003</v>
      </c>
      <c r="Z4465" s="123">
        <f t="shared" si="1938"/>
        <v>113353.01226858865</v>
      </c>
      <c r="AA4465" s="123">
        <f t="shared" si="1939"/>
        <v>1341.0844581400002</v>
      </c>
      <c r="AB4465" s="123">
        <f t="shared" si="1940"/>
        <v>62114.561819517679</v>
      </c>
      <c r="AC4465" s="123">
        <f t="shared" si="1941"/>
        <v>243862.88145324629</v>
      </c>
      <c r="AD4465" s="150">
        <f t="shared" si="1942"/>
        <v>87053.852995000008</v>
      </c>
      <c r="AE4465" s="150">
        <f t="shared" si="1943"/>
        <v>144997.99949143222</v>
      </c>
      <c r="AF4465" s="150">
        <f t="shared" si="1944"/>
        <v>1741.0770599000002</v>
      </c>
      <c r="AG4465" s="150">
        <f t="shared" si="1945"/>
        <v>79828.383196415016</v>
      </c>
      <c r="AH4465" s="150">
        <f t="shared" si="1946"/>
        <v>313621.31274274725</v>
      </c>
    </row>
    <row r="4466" spans="1:34" ht="15.75" x14ac:dyDescent="0.2">
      <c r="A4466" s="127">
        <f t="shared" si="1921"/>
        <v>45926</v>
      </c>
      <c r="B4466" s="165">
        <f t="shared" si="1923"/>
        <v>557741.5829008983</v>
      </c>
      <c r="C4466" s="124"/>
      <c r="D4466" s="128">
        <f t="shared" si="1924"/>
        <v>7245.38</v>
      </c>
      <c r="E4466" s="129">
        <f>VLOOKUP(A4465,[1]Plan1!$AY$80:$BA$314,3)</f>
        <v>7276.54</v>
      </c>
      <c r="F4466" s="130">
        <f t="shared" si="1925"/>
        <v>45763</v>
      </c>
      <c r="G4466" s="131">
        <f t="shared" si="1926"/>
        <v>4.3006716003852752E-3</v>
      </c>
      <c r="H4466" s="132">
        <f t="shared" si="1927"/>
        <v>45945</v>
      </c>
      <c r="I4466" s="132">
        <f t="shared" si="1928"/>
        <v>45945</v>
      </c>
      <c r="J4466" s="133">
        <f t="shared" si="1929"/>
        <v>22</v>
      </c>
      <c r="K4466" s="133">
        <f t="shared" si="1930"/>
        <v>9</v>
      </c>
      <c r="L4466" s="124">
        <f t="shared" si="1931"/>
        <v>1.0017571300000001</v>
      </c>
      <c r="M4466" s="134">
        <f t="shared" si="1932"/>
        <v>1.0043006699999999</v>
      </c>
      <c r="N4466" s="134">
        <f t="shared" si="1933"/>
        <v>1.9921098548605913</v>
      </c>
      <c r="O4466" s="124">
        <f t="shared" si="1934"/>
        <v>1.9956102499999999</v>
      </c>
      <c r="P4466" s="124"/>
      <c r="Q4466" s="125"/>
      <c r="R4466" s="126"/>
      <c r="S4466" s="124"/>
      <c r="T4466" s="135">
        <f t="shared" si="1922"/>
        <v>7.9699999999999993E-2</v>
      </c>
      <c r="U4466" s="125">
        <f t="shared" si="1935"/>
        <v>1893</v>
      </c>
      <c r="V4466" s="125">
        <v>252</v>
      </c>
      <c r="W4466" s="134">
        <f t="shared" si="1936"/>
        <v>1.778974512</v>
      </c>
      <c r="X4466" s="18"/>
      <c r="Y4466" s="123">
        <f t="shared" si="1937"/>
        <v>67054.222907000003</v>
      </c>
      <c r="Z4466" s="123">
        <f t="shared" si="1938"/>
        <v>113443.12394697126</v>
      </c>
      <c r="AA4466" s="123">
        <f t="shared" si="1939"/>
        <v>1341.0844581400002</v>
      </c>
      <c r="AB4466" s="123">
        <f t="shared" si="1940"/>
        <v>62136.913227153338</v>
      </c>
      <c r="AC4466" s="123">
        <f t="shared" si="1941"/>
        <v>243975.34453926457</v>
      </c>
      <c r="AD4466" s="150">
        <f t="shared" si="1942"/>
        <v>87053.852995000008</v>
      </c>
      <c r="AE4466" s="150">
        <f t="shared" si="1943"/>
        <v>145113.90715932031</v>
      </c>
      <c r="AF4466" s="150">
        <f t="shared" si="1944"/>
        <v>1741.0770599000002</v>
      </c>
      <c r="AG4466" s="150">
        <f t="shared" si="1945"/>
        <v>79857.401147413344</v>
      </c>
      <c r="AH4466" s="150">
        <f t="shared" si="1946"/>
        <v>313766.23836163367</v>
      </c>
    </row>
    <row r="4467" spans="1:34" ht="15.75" x14ac:dyDescent="0.2">
      <c r="A4467" s="127">
        <f t="shared" si="1921"/>
        <v>45927</v>
      </c>
      <c r="B4467" s="165">
        <f t="shared" si="1923"/>
        <v>557999.07311367744</v>
      </c>
      <c r="C4467" s="124"/>
      <c r="D4467" s="128">
        <f t="shared" si="1924"/>
        <v>7245.38</v>
      </c>
      <c r="E4467" s="129">
        <f>VLOOKUP(A4466,[1]Plan1!$AY$80:$BA$314,3)</f>
        <v>7276.54</v>
      </c>
      <c r="F4467" s="130">
        <f t="shared" si="1925"/>
        <v>45763</v>
      </c>
      <c r="G4467" s="131">
        <f t="shared" si="1926"/>
        <v>4.3006716003852752E-3</v>
      </c>
      <c r="H4467" s="132">
        <f t="shared" si="1927"/>
        <v>45945</v>
      </c>
      <c r="I4467" s="132">
        <f t="shared" si="1928"/>
        <v>45945</v>
      </c>
      <c r="J4467" s="133">
        <f t="shared" si="1929"/>
        <v>22</v>
      </c>
      <c r="K4467" s="133">
        <f t="shared" si="1930"/>
        <v>10</v>
      </c>
      <c r="L4467" s="124">
        <f t="shared" si="1931"/>
        <v>1.0019525600000001</v>
      </c>
      <c r="M4467" s="134">
        <f t="shared" si="1932"/>
        <v>1.0043006699999999</v>
      </c>
      <c r="N4467" s="134">
        <f t="shared" si="1933"/>
        <v>1.9921098548605913</v>
      </c>
      <c r="O4467" s="124">
        <f t="shared" si="1934"/>
        <v>1.99599956</v>
      </c>
      <c r="P4467" s="124"/>
      <c r="Q4467" s="125"/>
      <c r="R4467" s="126"/>
      <c r="S4467" s="124"/>
      <c r="T4467" s="135">
        <f t="shared" si="1922"/>
        <v>7.9699999999999993E-2</v>
      </c>
      <c r="U4467" s="125">
        <f t="shared" si="1935"/>
        <v>1894</v>
      </c>
      <c r="V4467" s="125">
        <v>252</v>
      </c>
      <c r="W4467" s="134">
        <f t="shared" si="1936"/>
        <v>1.7795159330000001</v>
      </c>
      <c r="X4467" s="18"/>
      <c r="Y4467" s="123">
        <f t="shared" si="1937"/>
        <v>67054.222907000003</v>
      </c>
      <c r="Z4467" s="123">
        <f t="shared" si="1938"/>
        <v>113533.28002431495</v>
      </c>
      <c r="AA4467" s="123">
        <f t="shared" si="1939"/>
        <v>1341.0844581400002</v>
      </c>
      <c r="AB4467" s="123">
        <f t="shared" si="1940"/>
        <v>62159.264634789004</v>
      </c>
      <c r="AC4467" s="123">
        <f t="shared" si="1941"/>
        <v>244087.85202424394</v>
      </c>
      <c r="AD4467" s="150">
        <f t="shared" si="1942"/>
        <v>87053.852995000008</v>
      </c>
      <c r="AE4467" s="150">
        <f t="shared" si="1943"/>
        <v>145229.87193612184</v>
      </c>
      <c r="AF4467" s="150">
        <f t="shared" si="1944"/>
        <v>1741.0770599000002</v>
      </c>
      <c r="AG4467" s="150">
        <f t="shared" si="1945"/>
        <v>79886.419098411672</v>
      </c>
      <c r="AH4467" s="150">
        <f t="shared" si="1946"/>
        <v>313911.22108943353</v>
      </c>
    </row>
    <row r="4468" spans="1:34" ht="15.75" x14ac:dyDescent="0.2">
      <c r="A4468" s="127">
        <f t="shared" si="1921"/>
        <v>45928</v>
      </c>
      <c r="B4468" s="165">
        <f t="shared" si="1923"/>
        <v>558050.44247231155</v>
      </c>
      <c r="C4468" s="124"/>
      <c r="D4468" s="128">
        <f t="shared" si="1924"/>
        <v>7245.38</v>
      </c>
      <c r="E4468" s="129">
        <f>VLOOKUP(A4467,[1]Plan1!$AY$80:$BA$314,3)</f>
        <v>7276.54</v>
      </c>
      <c r="F4468" s="130">
        <f t="shared" si="1925"/>
        <v>45763</v>
      </c>
      <c r="G4468" s="131">
        <f t="shared" si="1926"/>
        <v>4.3006716003852752E-3</v>
      </c>
      <c r="H4468" s="132">
        <f t="shared" si="1927"/>
        <v>45945</v>
      </c>
      <c r="I4468" s="132">
        <f t="shared" si="1928"/>
        <v>45945</v>
      </c>
      <c r="J4468" s="133">
        <f t="shared" si="1929"/>
        <v>22</v>
      </c>
      <c r="K4468" s="133">
        <f t="shared" si="1930"/>
        <v>10</v>
      </c>
      <c r="L4468" s="124">
        <f t="shared" si="1931"/>
        <v>1.0019525600000001</v>
      </c>
      <c r="M4468" s="134">
        <f t="shared" si="1932"/>
        <v>1.0043006699999999</v>
      </c>
      <c r="N4468" s="134">
        <f t="shared" si="1933"/>
        <v>1.9921098548605913</v>
      </c>
      <c r="O4468" s="124">
        <f t="shared" si="1934"/>
        <v>1.99599956</v>
      </c>
      <c r="P4468" s="124"/>
      <c r="Q4468" s="125"/>
      <c r="R4468" s="126"/>
      <c r="S4468" s="124"/>
      <c r="T4468" s="135">
        <f t="shared" si="1922"/>
        <v>7.9699999999999993E-2</v>
      </c>
      <c r="U4468" s="125">
        <f t="shared" si="1935"/>
        <v>1894</v>
      </c>
      <c r="V4468" s="125">
        <v>252</v>
      </c>
      <c r="W4468" s="134">
        <f t="shared" si="1936"/>
        <v>1.7795159330000001</v>
      </c>
      <c r="X4468" s="18"/>
      <c r="Y4468" s="123">
        <f t="shared" si="1937"/>
        <v>67054.222907000003</v>
      </c>
      <c r="Z4468" s="123">
        <f t="shared" si="1938"/>
        <v>113533.28002431495</v>
      </c>
      <c r="AA4468" s="123">
        <f t="shared" si="1939"/>
        <v>1341.0844581400002</v>
      </c>
      <c r="AB4468" s="123">
        <f t="shared" si="1940"/>
        <v>62181.61604242467</v>
      </c>
      <c r="AC4468" s="123">
        <f t="shared" si="1941"/>
        <v>244110.20343187961</v>
      </c>
      <c r="AD4468" s="150">
        <f t="shared" si="1942"/>
        <v>87053.852995000008</v>
      </c>
      <c r="AE4468" s="150">
        <f t="shared" si="1943"/>
        <v>145229.87193612184</v>
      </c>
      <c r="AF4468" s="150">
        <f t="shared" si="1944"/>
        <v>1741.0770599000002</v>
      </c>
      <c r="AG4468" s="150">
        <f t="shared" si="1945"/>
        <v>79915.437049410015</v>
      </c>
      <c r="AH4468" s="150">
        <f t="shared" si="1946"/>
        <v>313940.23904043192</v>
      </c>
    </row>
    <row r="4469" spans="1:34" ht="15.75" x14ac:dyDescent="0.2">
      <c r="A4469" s="127">
        <f t="shared" si="1921"/>
        <v>45929</v>
      </c>
      <c r="B4469" s="165">
        <f t="shared" si="1923"/>
        <v>558101.81183094543</v>
      </c>
      <c r="C4469" s="124"/>
      <c r="D4469" s="128">
        <f t="shared" si="1924"/>
        <v>7245.38</v>
      </c>
      <c r="E4469" s="129">
        <f>VLOOKUP(A4468,[1]Plan1!$AY$80:$BA$314,3)</f>
        <v>7276.54</v>
      </c>
      <c r="F4469" s="130">
        <f t="shared" si="1925"/>
        <v>45763</v>
      </c>
      <c r="G4469" s="131">
        <f t="shared" si="1926"/>
        <v>4.3006716003852752E-3</v>
      </c>
      <c r="H4469" s="132">
        <f t="shared" si="1927"/>
        <v>45945</v>
      </c>
      <c r="I4469" s="132">
        <f t="shared" si="1928"/>
        <v>45945</v>
      </c>
      <c r="J4469" s="133">
        <f t="shared" si="1929"/>
        <v>22</v>
      </c>
      <c r="K4469" s="133">
        <f t="shared" si="1930"/>
        <v>10</v>
      </c>
      <c r="L4469" s="124">
        <f t="shared" si="1931"/>
        <v>1.0019525600000001</v>
      </c>
      <c r="M4469" s="134">
        <f t="shared" si="1932"/>
        <v>1.0043006699999999</v>
      </c>
      <c r="N4469" s="134">
        <f t="shared" si="1933"/>
        <v>1.9921098548605913</v>
      </c>
      <c r="O4469" s="124">
        <f t="shared" si="1934"/>
        <v>1.99599956</v>
      </c>
      <c r="P4469" s="124"/>
      <c r="Q4469" s="125"/>
      <c r="R4469" s="126"/>
      <c r="S4469" s="124"/>
      <c r="T4469" s="135">
        <f t="shared" si="1922"/>
        <v>7.9699999999999993E-2</v>
      </c>
      <c r="U4469" s="125">
        <f t="shared" si="1935"/>
        <v>1894</v>
      </c>
      <c r="V4469" s="125">
        <v>252</v>
      </c>
      <c r="W4469" s="134">
        <f t="shared" si="1936"/>
        <v>1.7795159330000001</v>
      </c>
      <c r="X4469" s="18"/>
      <c r="Y4469" s="123">
        <f t="shared" si="1937"/>
        <v>67054.222907000003</v>
      </c>
      <c r="Z4469" s="123">
        <f t="shared" si="1938"/>
        <v>113533.28002431495</v>
      </c>
      <c r="AA4469" s="123">
        <f t="shared" si="1939"/>
        <v>1341.0844581400002</v>
      </c>
      <c r="AB4469" s="123">
        <f t="shared" si="1940"/>
        <v>62203.967450060336</v>
      </c>
      <c r="AC4469" s="123">
        <f t="shared" si="1941"/>
        <v>244132.55483951527</v>
      </c>
      <c r="AD4469" s="150">
        <f t="shared" si="1942"/>
        <v>87053.852995000008</v>
      </c>
      <c r="AE4469" s="150">
        <f t="shared" si="1943"/>
        <v>145229.87193612184</v>
      </c>
      <c r="AF4469" s="150">
        <f t="shared" si="1944"/>
        <v>1741.0770599000002</v>
      </c>
      <c r="AG4469" s="150">
        <f t="shared" si="1945"/>
        <v>79944.455000408343</v>
      </c>
      <c r="AH4469" s="150">
        <f t="shared" si="1946"/>
        <v>313969.25699143019</v>
      </c>
    </row>
    <row r="4470" spans="1:34" ht="15.75" x14ac:dyDescent="0.2">
      <c r="A4470" s="127">
        <f t="shared" si="1921"/>
        <v>45930</v>
      </c>
      <c r="B4470" s="165">
        <f t="shared" si="1923"/>
        <v>558359.40405119676</v>
      </c>
      <c r="C4470" s="124"/>
      <c r="D4470" s="128">
        <f t="shared" si="1924"/>
        <v>7245.38</v>
      </c>
      <c r="E4470" s="129">
        <f>VLOOKUP(A4469,[1]Plan1!$AY$80:$BA$314,3)</f>
        <v>7276.54</v>
      </c>
      <c r="F4470" s="130">
        <f t="shared" si="1925"/>
        <v>45763</v>
      </c>
      <c r="G4470" s="131">
        <f t="shared" si="1926"/>
        <v>4.3006716003852752E-3</v>
      </c>
      <c r="H4470" s="132">
        <f t="shared" si="1927"/>
        <v>45945</v>
      </c>
      <c r="I4470" s="132">
        <f t="shared" si="1928"/>
        <v>45945</v>
      </c>
      <c r="J4470" s="133">
        <f t="shared" si="1929"/>
        <v>22</v>
      </c>
      <c r="K4470" s="133">
        <f t="shared" si="1930"/>
        <v>11</v>
      </c>
      <c r="L4470" s="124">
        <f t="shared" si="1931"/>
        <v>1.0021480199999999</v>
      </c>
      <c r="M4470" s="134">
        <f t="shared" si="1932"/>
        <v>1.0043006699999999</v>
      </c>
      <c r="N4470" s="134">
        <f t="shared" si="1933"/>
        <v>1.9921098548605913</v>
      </c>
      <c r="O4470" s="124">
        <f t="shared" si="1934"/>
        <v>1.9963889399999999</v>
      </c>
      <c r="P4470" s="124"/>
      <c r="Q4470" s="125"/>
      <c r="R4470" s="126"/>
      <c r="S4470" s="124"/>
      <c r="T4470" s="135">
        <f t="shared" si="1922"/>
        <v>7.9699999999999993E-2</v>
      </c>
      <c r="U4470" s="125">
        <f t="shared" si="1935"/>
        <v>1895</v>
      </c>
      <c r="V4470" s="125">
        <v>252</v>
      </c>
      <c r="W4470" s="134">
        <f t="shared" si="1936"/>
        <v>1.7800575199999999</v>
      </c>
      <c r="X4470" s="18"/>
      <c r="Y4470" s="123">
        <f t="shared" si="1937"/>
        <v>67054.222907000003</v>
      </c>
      <c r="Z4470" s="123">
        <f t="shared" si="1938"/>
        <v>113623.48071914089</v>
      </c>
      <c r="AA4470" s="123">
        <f t="shared" si="1939"/>
        <v>1341.0844581400002</v>
      </c>
      <c r="AB4470" s="123">
        <f t="shared" si="1940"/>
        <v>62226.318857696002</v>
      </c>
      <c r="AC4470" s="123">
        <f t="shared" si="1941"/>
        <v>244245.10694197688</v>
      </c>
      <c r="AD4470" s="150">
        <f t="shared" si="1942"/>
        <v>87053.852995000008</v>
      </c>
      <c r="AE4470" s="150">
        <f t="shared" si="1943"/>
        <v>145345.89410291327</v>
      </c>
      <c r="AF4470" s="150">
        <f t="shared" si="1944"/>
        <v>1741.0770599000002</v>
      </c>
      <c r="AG4470" s="150">
        <f t="shared" si="1945"/>
        <v>79973.472951406671</v>
      </c>
      <c r="AH4470" s="150">
        <f t="shared" si="1946"/>
        <v>314114.29710921994</v>
      </c>
    </row>
    <row r="4471" spans="1:34" ht="15.75" x14ac:dyDescent="0.2">
      <c r="A4471" s="127">
        <f t="shared" si="1921"/>
        <v>45931</v>
      </c>
      <c r="B4471" s="165">
        <f t="shared" si="1923"/>
        <v>558617.10405973182</v>
      </c>
      <c r="C4471" s="124"/>
      <c r="D4471" s="128">
        <f t="shared" si="1924"/>
        <v>7245.38</v>
      </c>
      <c r="E4471" s="129">
        <f>VLOOKUP(A4470,[1]Plan1!$AY$80:$BA$314,3)</f>
        <v>7276.54</v>
      </c>
      <c r="F4471" s="130">
        <f t="shared" si="1925"/>
        <v>45763</v>
      </c>
      <c r="G4471" s="131">
        <f t="shared" si="1926"/>
        <v>4.3006716003852752E-3</v>
      </c>
      <c r="H4471" s="132">
        <f t="shared" si="1927"/>
        <v>45945</v>
      </c>
      <c r="I4471" s="132">
        <f t="shared" si="1928"/>
        <v>45945</v>
      </c>
      <c r="J4471" s="133">
        <f t="shared" si="1929"/>
        <v>22</v>
      </c>
      <c r="K4471" s="133">
        <f t="shared" si="1930"/>
        <v>12</v>
      </c>
      <c r="L4471" s="124">
        <f t="shared" si="1931"/>
        <v>1.0023435300000001</v>
      </c>
      <c r="M4471" s="134">
        <f t="shared" si="1932"/>
        <v>1.0043006699999999</v>
      </c>
      <c r="N4471" s="134">
        <f t="shared" si="1933"/>
        <v>1.9921098548605913</v>
      </c>
      <c r="O4471" s="124">
        <f t="shared" si="1934"/>
        <v>1.9967784200000001</v>
      </c>
      <c r="P4471" s="124"/>
      <c r="Q4471" s="125"/>
      <c r="R4471" s="126"/>
      <c r="S4471" s="124"/>
      <c r="T4471" s="135">
        <f t="shared" si="1922"/>
        <v>7.9699999999999993E-2</v>
      </c>
      <c r="U4471" s="125">
        <f t="shared" si="1935"/>
        <v>1896</v>
      </c>
      <c r="V4471" s="125">
        <v>252</v>
      </c>
      <c r="W4471" s="134">
        <f t="shared" si="1936"/>
        <v>1.780599271</v>
      </c>
      <c r="X4471" s="18"/>
      <c r="Y4471" s="123">
        <f t="shared" si="1937"/>
        <v>67054.222907000003</v>
      </c>
      <c r="Z4471" s="123">
        <f t="shared" si="1938"/>
        <v>113713.72855994279</v>
      </c>
      <c r="AA4471" s="123">
        <f t="shared" si="1939"/>
        <v>1341.0844581400002</v>
      </c>
      <c r="AB4471" s="123">
        <f t="shared" si="1940"/>
        <v>62248.670265331668</v>
      </c>
      <c r="AC4471" s="123">
        <f t="shared" si="1941"/>
        <v>244357.70619041444</v>
      </c>
      <c r="AD4471" s="150">
        <f t="shared" si="1942"/>
        <v>87053.852995000008</v>
      </c>
      <c r="AE4471" s="150">
        <f t="shared" si="1943"/>
        <v>145461.97691201235</v>
      </c>
      <c r="AF4471" s="150">
        <f t="shared" si="1944"/>
        <v>1741.0770599000002</v>
      </c>
      <c r="AG4471" s="150">
        <f t="shared" si="1945"/>
        <v>80002.490902405014</v>
      </c>
      <c r="AH4471" s="150">
        <f t="shared" si="1946"/>
        <v>314259.39786931738</v>
      </c>
    </row>
    <row r="4472" spans="1:34" ht="15.75" x14ac:dyDescent="0.2">
      <c r="A4472" s="127">
        <f t="shared" si="1921"/>
        <v>45932</v>
      </c>
      <c r="B4472" s="165">
        <f t="shared" si="1923"/>
        <v>558874.90384833422</v>
      </c>
      <c r="C4472" s="124"/>
      <c r="D4472" s="128">
        <f t="shared" si="1924"/>
        <v>7245.38</v>
      </c>
      <c r="E4472" s="129">
        <f>VLOOKUP(A4471,[1]Plan1!$AY$80:$BA$314,3)</f>
        <v>7276.54</v>
      </c>
      <c r="F4472" s="130">
        <f t="shared" si="1925"/>
        <v>45763</v>
      </c>
      <c r="G4472" s="131">
        <f t="shared" si="1926"/>
        <v>4.3006716003852752E-3</v>
      </c>
      <c r="H4472" s="132">
        <f t="shared" si="1927"/>
        <v>45945</v>
      </c>
      <c r="I4472" s="132">
        <f t="shared" si="1928"/>
        <v>45945</v>
      </c>
      <c r="J4472" s="133">
        <f t="shared" si="1929"/>
        <v>22</v>
      </c>
      <c r="K4472" s="133">
        <f t="shared" si="1930"/>
        <v>13</v>
      </c>
      <c r="L4472" s="124">
        <f t="shared" si="1931"/>
        <v>1.0025390700000001</v>
      </c>
      <c r="M4472" s="134">
        <f t="shared" si="1932"/>
        <v>1.0043006699999999</v>
      </c>
      <c r="N4472" s="134">
        <f t="shared" si="1933"/>
        <v>1.9921098548605913</v>
      </c>
      <c r="O4472" s="124">
        <f t="shared" si="1934"/>
        <v>1.9971679600000001</v>
      </c>
      <c r="P4472" s="124"/>
      <c r="Q4472" s="125"/>
      <c r="R4472" s="126"/>
      <c r="S4472" s="124"/>
      <c r="T4472" s="135">
        <f t="shared" si="1922"/>
        <v>7.9699999999999993E-2</v>
      </c>
      <c r="U4472" s="125">
        <f t="shared" si="1935"/>
        <v>1897</v>
      </c>
      <c r="V4472" s="125">
        <v>252</v>
      </c>
      <c r="W4472" s="134">
        <f t="shared" si="1936"/>
        <v>1.781141187</v>
      </c>
      <c r="X4472" s="18"/>
      <c r="Y4472" s="123">
        <f t="shared" si="1937"/>
        <v>67054.222907000003</v>
      </c>
      <c r="Z4472" s="123">
        <f t="shared" si="1938"/>
        <v>113804.02004397289</v>
      </c>
      <c r="AA4472" s="123">
        <f t="shared" si="1939"/>
        <v>1341.0844581400002</v>
      </c>
      <c r="AB4472" s="123">
        <f t="shared" si="1940"/>
        <v>62271.021672967334</v>
      </c>
      <c r="AC4472" s="123">
        <f t="shared" si="1941"/>
        <v>244470.34908208021</v>
      </c>
      <c r="AD4472" s="150">
        <f t="shared" si="1942"/>
        <v>87053.852995000008</v>
      </c>
      <c r="AE4472" s="150">
        <f t="shared" si="1943"/>
        <v>145578.11585795064</v>
      </c>
      <c r="AF4472" s="150">
        <f t="shared" si="1944"/>
        <v>1741.0770599000002</v>
      </c>
      <c r="AG4472" s="150">
        <f t="shared" si="1945"/>
        <v>80031.508853403342</v>
      </c>
      <c r="AH4472" s="150">
        <f t="shared" si="1946"/>
        <v>314404.55476625403</v>
      </c>
    </row>
    <row r="4473" spans="1:34" ht="15.75" x14ac:dyDescent="0.2">
      <c r="A4473" s="127">
        <f t="shared" si="1921"/>
        <v>45933</v>
      </c>
      <c r="B4473" s="165">
        <f t="shared" si="1923"/>
        <v>559132.80552176898</v>
      </c>
      <c r="C4473" s="124"/>
      <c r="D4473" s="128">
        <f t="shared" si="1924"/>
        <v>7245.38</v>
      </c>
      <c r="E4473" s="129">
        <f>VLOOKUP(A4472,[1]Plan1!$AY$80:$BA$314,3)</f>
        <v>7276.54</v>
      </c>
      <c r="F4473" s="130">
        <f t="shared" si="1925"/>
        <v>45763</v>
      </c>
      <c r="G4473" s="131">
        <f t="shared" si="1926"/>
        <v>4.3006716003852752E-3</v>
      </c>
      <c r="H4473" s="132">
        <f t="shared" si="1927"/>
        <v>45945</v>
      </c>
      <c r="I4473" s="132">
        <f t="shared" si="1928"/>
        <v>45945</v>
      </c>
      <c r="J4473" s="133">
        <f t="shared" si="1929"/>
        <v>22</v>
      </c>
      <c r="K4473" s="133">
        <f t="shared" si="1930"/>
        <v>14</v>
      </c>
      <c r="L4473" s="124">
        <f t="shared" si="1931"/>
        <v>1.0027346500000001</v>
      </c>
      <c r="M4473" s="134">
        <f t="shared" si="1932"/>
        <v>1.0043006699999999</v>
      </c>
      <c r="N4473" s="134">
        <f t="shared" si="1933"/>
        <v>1.9921098548605913</v>
      </c>
      <c r="O4473" s="124">
        <f t="shared" si="1934"/>
        <v>1.9975575699999999</v>
      </c>
      <c r="P4473" s="124"/>
      <c r="Q4473" s="125"/>
      <c r="R4473" s="126"/>
      <c r="S4473" s="124"/>
      <c r="T4473" s="135">
        <f t="shared" si="1922"/>
        <v>7.9699999999999993E-2</v>
      </c>
      <c r="U4473" s="125">
        <f t="shared" si="1935"/>
        <v>1898</v>
      </c>
      <c r="V4473" s="125">
        <v>252</v>
      </c>
      <c r="W4473" s="134">
        <f t="shared" si="1936"/>
        <v>1.7816832680000001</v>
      </c>
      <c r="X4473" s="18"/>
      <c r="Y4473" s="123">
        <f t="shared" si="1937"/>
        <v>67054.222907000003</v>
      </c>
      <c r="Z4473" s="123">
        <f t="shared" si="1938"/>
        <v>113894.35609184332</v>
      </c>
      <c r="AA4473" s="123">
        <f t="shared" si="1939"/>
        <v>1341.0844581400002</v>
      </c>
      <c r="AB4473" s="123">
        <f t="shared" si="1940"/>
        <v>62293.373080603007</v>
      </c>
      <c r="AC4473" s="123">
        <f t="shared" si="1941"/>
        <v>244583.0365375863</v>
      </c>
      <c r="AD4473" s="150">
        <f t="shared" si="1942"/>
        <v>87053.852995000008</v>
      </c>
      <c r="AE4473" s="150">
        <f t="shared" si="1943"/>
        <v>145694.31212488102</v>
      </c>
      <c r="AF4473" s="150">
        <f t="shared" si="1944"/>
        <v>1741.0770599000002</v>
      </c>
      <c r="AG4473" s="150">
        <f t="shared" si="1945"/>
        <v>80060.526804401685</v>
      </c>
      <c r="AH4473" s="150">
        <f t="shared" si="1946"/>
        <v>314549.76898418274</v>
      </c>
    </row>
    <row r="4474" spans="1:34" ht="15.75" x14ac:dyDescent="0.2">
      <c r="A4474" s="127">
        <f t="shared" si="1921"/>
        <v>45934</v>
      </c>
      <c r="B4474" s="165">
        <f t="shared" si="1923"/>
        <v>559390.8132589726</v>
      </c>
      <c r="C4474" s="124"/>
      <c r="D4474" s="128">
        <f t="shared" si="1924"/>
        <v>7245.38</v>
      </c>
      <c r="E4474" s="129">
        <f>VLOOKUP(A4473,[1]Plan1!$AY$80:$BA$314,3)</f>
        <v>7276.54</v>
      </c>
      <c r="F4474" s="130">
        <f t="shared" si="1925"/>
        <v>45763</v>
      </c>
      <c r="G4474" s="131">
        <f t="shared" si="1926"/>
        <v>4.3006716003852752E-3</v>
      </c>
      <c r="H4474" s="132">
        <f t="shared" si="1927"/>
        <v>45945</v>
      </c>
      <c r="I4474" s="132">
        <f t="shared" si="1928"/>
        <v>45945</v>
      </c>
      <c r="J4474" s="133">
        <f t="shared" si="1929"/>
        <v>22</v>
      </c>
      <c r="K4474" s="133">
        <f t="shared" si="1930"/>
        <v>15</v>
      </c>
      <c r="L4474" s="124">
        <f t="shared" si="1931"/>
        <v>1.00293027</v>
      </c>
      <c r="M4474" s="134">
        <f t="shared" si="1932"/>
        <v>1.0043006699999999</v>
      </c>
      <c r="N4474" s="134">
        <f t="shared" si="1933"/>
        <v>1.9921098548605913</v>
      </c>
      <c r="O4474" s="124">
        <f t="shared" si="1934"/>
        <v>1.9979472700000001</v>
      </c>
      <c r="P4474" s="124"/>
      <c r="Q4474" s="125"/>
      <c r="R4474" s="126"/>
      <c r="S4474" s="124"/>
      <c r="T4474" s="135">
        <f t="shared" si="1922"/>
        <v>7.9699999999999993E-2</v>
      </c>
      <c r="U4474" s="125">
        <f t="shared" si="1935"/>
        <v>1899</v>
      </c>
      <c r="V4474" s="125">
        <v>252</v>
      </c>
      <c r="W4474" s="134">
        <f t="shared" si="1936"/>
        <v>1.7822255140000001</v>
      </c>
      <c r="X4474" s="18"/>
      <c r="Y4474" s="123">
        <f t="shared" si="1937"/>
        <v>67054.222907000003</v>
      </c>
      <c r="Z4474" s="123">
        <f t="shared" si="1938"/>
        <v>113984.7385313968</v>
      </c>
      <c r="AA4474" s="123">
        <f t="shared" si="1939"/>
        <v>1341.0844581400002</v>
      </c>
      <c r="AB4474" s="123">
        <f t="shared" si="1940"/>
        <v>62315.724488238673</v>
      </c>
      <c r="AC4474" s="123">
        <f t="shared" si="1941"/>
        <v>244695.77038477547</v>
      </c>
      <c r="AD4474" s="150">
        <f t="shared" si="1942"/>
        <v>87053.852995000008</v>
      </c>
      <c r="AE4474" s="150">
        <f t="shared" si="1943"/>
        <v>145810.56806389711</v>
      </c>
      <c r="AF4474" s="150">
        <f t="shared" si="1944"/>
        <v>1741.0770599000002</v>
      </c>
      <c r="AG4474" s="150">
        <f t="shared" si="1945"/>
        <v>80089.544755400013</v>
      </c>
      <c r="AH4474" s="150">
        <f t="shared" si="1946"/>
        <v>314695.04287419713</v>
      </c>
    </row>
    <row r="4475" spans="1:34" ht="15.75" x14ac:dyDescent="0.2">
      <c r="A4475" s="127">
        <f t="shared" si="1921"/>
        <v>45935</v>
      </c>
      <c r="B4475" s="165">
        <f t="shared" si="1923"/>
        <v>559442.1826176066</v>
      </c>
      <c r="C4475" s="124"/>
      <c r="D4475" s="128">
        <f t="shared" si="1924"/>
        <v>7245.38</v>
      </c>
      <c r="E4475" s="129">
        <f>VLOOKUP(A4474,[1]Plan1!$AY$80:$BA$314,3)</f>
        <v>7276.54</v>
      </c>
      <c r="F4475" s="130">
        <f t="shared" si="1925"/>
        <v>45763</v>
      </c>
      <c r="G4475" s="131">
        <f t="shared" si="1926"/>
        <v>4.3006716003852752E-3</v>
      </c>
      <c r="H4475" s="132">
        <f t="shared" si="1927"/>
        <v>45945</v>
      </c>
      <c r="I4475" s="132">
        <f t="shared" si="1928"/>
        <v>45945</v>
      </c>
      <c r="J4475" s="133">
        <f t="shared" si="1929"/>
        <v>22</v>
      </c>
      <c r="K4475" s="133">
        <f t="shared" si="1930"/>
        <v>15</v>
      </c>
      <c r="L4475" s="124">
        <f t="shared" si="1931"/>
        <v>1.00293027</v>
      </c>
      <c r="M4475" s="134">
        <f t="shared" si="1932"/>
        <v>1.0043006699999999</v>
      </c>
      <c r="N4475" s="134">
        <f t="shared" si="1933"/>
        <v>1.9921098548605913</v>
      </c>
      <c r="O4475" s="124">
        <f t="shared" si="1934"/>
        <v>1.9979472700000001</v>
      </c>
      <c r="P4475" s="124"/>
      <c r="Q4475" s="125"/>
      <c r="R4475" s="126"/>
      <c r="S4475" s="124"/>
      <c r="T4475" s="135">
        <f t="shared" si="1922"/>
        <v>7.9699999999999993E-2</v>
      </c>
      <c r="U4475" s="125">
        <f t="shared" si="1935"/>
        <v>1899</v>
      </c>
      <c r="V4475" s="125">
        <v>252</v>
      </c>
      <c r="W4475" s="134">
        <f t="shared" si="1936"/>
        <v>1.7822255140000001</v>
      </c>
      <c r="X4475" s="18"/>
      <c r="Y4475" s="123">
        <f t="shared" si="1937"/>
        <v>67054.222907000003</v>
      </c>
      <c r="Z4475" s="123">
        <f t="shared" si="1938"/>
        <v>113984.7385313968</v>
      </c>
      <c r="AA4475" s="123">
        <f t="shared" si="1939"/>
        <v>1341.0844581400002</v>
      </c>
      <c r="AB4475" s="123">
        <f t="shared" si="1940"/>
        <v>62338.075895874339</v>
      </c>
      <c r="AC4475" s="123">
        <f t="shared" si="1941"/>
        <v>244718.12179241114</v>
      </c>
      <c r="AD4475" s="150">
        <f t="shared" si="1942"/>
        <v>87053.852995000008</v>
      </c>
      <c r="AE4475" s="150">
        <f t="shared" si="1943"/>
        <v>145810.56806389711</v>
      </c>
      <c r="AF4475" s="150">
        <f t="shared" si="1944"/>
        <v>1741.0770599000002</v>
      </c>
      <c r="AG4475" s="150">
        <f t="shared" si="1945"/>
        <v>80118.562706398341</v>
      </c>
      <c r="AH4475" s="150">
        <f t="shared" si="1946"/>
        <v>314724.06082519545</v>
      </c>
    </row>
    <row r="4476" spans="1:34" ht="15.75" x14ac:dyDescent="0.2">
      <c r="A4476" s="127">
        <f t="shared" si="1921"/>
        <v>45936</v>
      </c>
      <c r="B4476" s="165">
        <f t="shared" si="1923"/>
        <v>559493.55197624059</v>
      </c>
      <c r="C4476" s="124"/>
      <c r="D4476" s="128">
        <f t="shared" si="1924"/>
        <v>7245.38</v>
      </c>
      <c r="E4476" s="129">
        <f>VLOOKUP(A4475,[1]Plan1!$AY$80:$BA$314,3)</f>
        <v>7276.54</v>
      </c>
      <c r="F4476" s="130">
        <f t="shared" si="1925"/>
        <v>45763</v>
      </c>
      <c r="G4476" s="131">
        <f t="shared" si="1926"/>
        <v>4.3006716003852752E-3</v>
      </c>
      <c r="H4476" s="132">
        <f t="shared" si="1927"/>
        <v>45945</v>
      </c>
      <c r="I4476" s="132">
        <f t="shared" si="1928"/>
        <v>45945</v>
      </c>
      <c r="J4476" s="133">
        <f t="shared" si="1929"/>
        <v>22</v>
      </c>
      <c r="K4476" s="133">
        <f t="shared" si="1930"/>
        <v>15</v>
      </c>
      <c r="L4476" s="124">
        <f t="shared" si="1931"/>
        <v>1.00293027</v>
      </c>
      <c r="M4476" s="134">
        <f t="shared" si="1932"/>
        <v>1.0043006699999999</v>
      </c>
      <c r="N4476" s="134">
        <f t="shared" si="1933"/>
        <v>1.9921098548605913</v>
      </c>
      <c r="O4476" s="124">
        <f t="shared" si="1934"/>
        <v>1.9979472700000001</v>
      </c>
      <c r="P4476" s="124"/>
      <c r="Q4476" s="125"/>
      <c r="R4476" s="126"/>
      <c r="S4476" s="124"/>
      <c r="T4476" s="135">
        <f t="shared" si="1922"/>
        <v>7.9699999999999993E-2</v>
      </c>
      <c r="U4476" s="125">
        <f t="shared" si="1935"/>
        <v>1899</v>
      </c>
      <c r="V4476" s="125">
        <v>252</v>
      </c>
      <c r="W4476" s="134">
        <f t="shared" si="1936"/>
        <v>1.7822255140000001</v>
      </c>
      <c r="X4476" s="18"/>
      <c r="Y4476" s="123">
        <f t="shared" si="1937"/>
        <v>67054.222907000003</v>
      </c>
      <c r="Z4476" s="123">
        <f t="shared" si="1938"/>
        <v>113984.7385313968</v>
      </c>
      <c r="AA4476" s="123">
        <f t="shared" si="1939"/>
        <v>1341.0844581400002</v>
      </c>
      <c r="AB4476" s="123">
        <f t="shared" si="1940"/>
        <v>62360.427303510005</v>
      </c>
      <c r="AC4476" s="123">
        <f t="shared" si="1941"/>
        <v>244740.47320004681</v>
      </c>
      <c r="AD4476" s="150">
        <f t="shared" si="1942"/>
        <v>87053.852995000008</v>
      </c>
      <c r="AE4476" s="150">
        <f t="shared" si="1943"/>
        <v>145810.56806389711</v>
      </c>
      <c r="AF4476" s="150">
        <f t="shared" si="1944"/>
        <v>1741.0770599000002</v>
      </c>
      <c r="AG4476" s="150">
        <f t="shared" si="1945"/>
        <v>80147.580657396669</v>
      </c>
      <c r="AH4476" s="150">
        <f t="shared" si="1946"/>
        <v>314753.07877619378</v>
      </c>
    </row>
    <row r="4477" spans="1:34" ht="15.75" x14ac:dyDescent="0.2">
      <c r="A4477" s="127">
        <f t="shared" si="1921"/>
        <v>45937</v>
      </c>
      <c r="B4477" s="165">
        <f t="shared" si="1923"/>
        <v>559751.66374437977</v>
      </c>
      <c r="C4477" s="124"/>
      <c r="D4477" s="128">
        <f t="shared" si="1924"/>
        <v>7245.38</v>
      </c>
      <c r="E4477" s="129">
        <f>VLOOKUP(A4476,[1]Plan1!$AY$80:$BA$314,3)</f>
        <v>7276.54</v>
      </c>
      <c r="F4477" s="130">
        <f t="shared" si="1925"/>
        <v>45763</v>
      </c>
      <c r="G4477" s="131">
        <f t="shared" si="1926"/>
        <v>4.3006716003852752E-3</v>
      </c>
      <c r="H4477" s="132">
        <f t="shared" si="1927"/>
        <v>45945</v>
      </c>
      <c r="I4477" s="132">
        <f t="shared" si="1928"/>
        <v>45945</v>
      </c>
      <c r="J4477" s="133">
        <f t="shared" si="1929"/>
        <v>22</v>
      </c>
      <c r="K4477" s="133">
        <f t="shared" si="1930"/>
        <v>16</v>
      </c>
      <c r="L4477" s="124">
        <f t="shared" si="1931"/>
        <v>1.0031259299999999</v>
      </c>
      <c r="M4477" s="134">
        <f t="shared" si="1932"/>
        <v>1.0043006699999999</v>
      </c>
      <c r="N4477" s="134">
        <f t="shared" si="1933"/>
        <v>1.9921098548605913</v>
      </c>
      <c r="O4477" s="124">
        <f t="shared" si="1934"/>
        <v>1.9983370499999999</v>
      </c>
      <c r="P4477" s="124"/>
      <c r="Q4477" s="125"/>
      <c r="R4477" s="126"/>
      <c r="S4477" s="124"/>
      <c r="T4477" s="135">
        <f t="shared" si="1922"/>
        <v>7.9699999999999993E-2</v>
      </c>
      <c r="U4477" s="125">
        <f t="shared" si="1935"/>
        <v>1900</v>
      </c>
      <c r="V4477" s="125">
        <v>252</v>
      </c>
      <c r="W4477" s="134">
        <f t="shared" si="1936"/>
        <v>1.7827679249999999</v>
      </c>
      <c r="X4477" s="18"/>
      <c r="Y4477" s="123">
        <f t="shared" si="1937"/>
        <v>67054.222907000003</v>
      </c>
      <c r="Z4477" s="123">
        <f t="shared" si="1938"/>
        <v>114075.16647348389</v>
      </c>
      <c r="AA4477" s="123">
        <f t="shared" si="1939"/>
        <v>1341.0844581400002</v>
      </c>
      <c r="AB4477" s="123">
        <f t="shared" si="1940"/>
        <v>62382.778711145671</v>
      </c>
      <c r="AC4477" s="123">
        <f t="shared" si="1941"/>
        <v>244853.25254976953</v>
      </c>
      <c r="AD4477" s="150">
        <f t="shared" si="1942"/>
        <v>87053.852995000008</v>
      </c>
      <c r="AE4477" s="150">
        <f t="shared" si="1943"/>
        <v>145926.88253131529</v>
      </c>
      <c r="AF4477" s="150">
        <f t="shared" si="1944"/>
        <v>1741.0770599000002</v>
      </c>
      <c r="AG4477" s="150">
        <f t="shared" si="1945"/>
        <v>80176.598608394997</v>
      </c>
      <c r="AH4477" s="150">
        <f t="shared" si="1946"/>
        <v>314898.41119461029</v>
      </c>
    </row>
    <row r="4478" spans="1:34" ht="15.75" x14ac:dyDescent="0.2">
      <c r="A4478" s="127">
        <f t="shared" si="1921"/>
        <v>45938</v>
      </c>
      <c r="B4478" s="165">
        <f t="shared" si="1923"/>
        <v>560009.87359463144</v>
      </c>
      <c r="C4478" s="124"/>
      <c r="D4478" s="128">
        <f t="shared" si="1924"/>
        <v>7245.38</v>
      </c>
      <c r="E4478" s="129">
        <f>VLOOKUP(A4477,[1]Plan1!$AY$80:$BA$314,3)</f>
        <v>7276.54</v>
      </c>
      <c r="F4478" s="130">
        <f t="shared" si="1925"/>
        <v>45763</v>
      </c>
      <c r="G4478" s="131">
        <f t="shared" si="1926"/>
        <v>4.3006716003852752E-3</v>
      </c>
      <c r="H4478" s="132">
        <f t="shared" si="1927"/>
        <v>45945</v>
      </c>
      <c r="I4478" s="132">
        <f t="shared" si="1928"/>
        <v>45945</v>
      </c>
      <c r="J4478" s="133">
        <f t="shared" si="1929"/>
        <v>22</v>
      </c>
      <c r="K4478" s="133">
        <f t="shared" si="1930"/>
        <v>17</v>
      </c>
      <c r="L4478" s="124">
        <f t="shared" si="1931"/>
        <v>1.0033216199999999</v>
      </c>
      <c r="M4478" s="134">
        <f t="shared" si="1932"/>
        <v>1.0043006699999999</v>
      </c>
      <c r="N4478" s="134">
        <f t="shared" si="1933"/>
        <v>1.9921098548605913</v>
      </c>
      <c r="O4478" s="124">
        <f t="shared" si="1934"/>
        <v>1.99872688</v>
      </c>
      <c r="P4478" s="124"/>
      <c r="Q4478" s="125"/>
      <c r="R4478" s="126"/>
      <c r="S4478" s="124"/>
      <c r="T4478" s="135">
        <f t="shared" si="1922"/>
        <v>7.9699999999999993E-2</v>
      </c>
      <c r="U4478" s="125">
        <f t="shared" si="1935"/>
        <v>1901</v>
      </c>
      <c r="V4478" s="125">
        <v>252</v>
      </c>
      <c r="W4478" s="134">
        <f t="shared" si="1936"/>
        <v>1.783310502</v>
      </c>
      <c r="X4478" s="18"/>
      <c r="Y4478" s="123">
        <f t="shared" si="1937"/>
        <v>67054.222907000003</v>
      </c>
      <c r="Z4478" s="123">
        <f t="shared" si="1938"/>
        <v>114165.63731612328</v>
      </c>
      <c r="AA4478" s="123">
        <f t="shared" si="1939"/>
        <v>1341.0844581400002</v>
      </c>
      <c r="AB4478" s="123">
        <f t="shared" si="1940"/>
        <v>62405.130118781337</v>
      </c>
      <c r="AC4478" s="123">
        <f t="shared" si="1941"/>
        <v>244966.07480004459</v>
      </c>
      <c r="AD4478" s="150">
        <f t="shared" si="1942"/>
        <v>87053.852995000008</v>
      </c>
      <c r="AE4478" s="150">
        <f t="shared" si="1943"/>
        <v>146043.25218029338</v>
      </c>
      <c r="AF4478" s="150">
        <f t="shared" si="1944"/>
        <v>1741.0770599000002</v>
      </c>
      <c r="AG4478" s="150">
        <f t="shared" si="1945"/>
        <v>80205.616559393355</v>
      </c>
      <c r="AH4478" s="150">
        <f t="shared" si="1946"/>
        <v>315043.79879458679</v>
      </c>
    </row>
    <row r="4479" spans="1:34" ht="15.75" x14ac:dyDescent="0.2">
      <c r="A4479" s="127">
        <f t="shared" si="1921"/>
        <v>45939</v>
      </c>
      <c r="B4479" s="165">
        <f t="shared" si="1923"/>
        <v>560268.18938841112</v>
      </c>
      <c r="C4479" s="124"/>
      <c r="D4479" s="128">
        <f t="shared" si="1924"/>
        <v>7245.38</v>
      </c>
      <c r="E4479" s="129">
        <f>VLOOKUP(A4478,[1]Plan1!$AY$80:$BA$314,3)</f>
        <v>7276.54</v>
      </c>
      <c r="F4479" s="130">
        <f t="shared" si="1925"/>
        <v>45763</v>
      </c>
      <c r="G4479" s="131">
        <f t="shared" si="1926"/>
        <v>4.3006716003852752E-3</v>
      </c>
      <c r="H4479" s="132">
        <f t="shared" si="1927"/>
        <v>45945</v>
      </c>
      <c r="I4479" s="132">
        <f t="shared" si="1928"/>
        <v>45945</v>
      </c>
      <c r="J4479" s="133">
        <f t="shared" si="1929"/>
        <v>22</v>
      </c>
      <c r="K4479" s="133">
        <f t="shared" si="1930"/>
        <v>18</v>
      </c>
      <c r="L4479" s="124">
        <f t="shared" si="1931"/>
        <v>1.0035173500000001</v>
      </c>
      <c r="M4479" s="134">
        <f t="shared" si="1932"/>
        <v>1.0043006699999999</v>
      </c>
      <c r="N4479" s="134">
        <f t="shared" si="1933"/>
        <v>1.9921098548605913</v>
      </c>
      <c r="O4479" s="124">
        <f t="shared" si="1934"/>
        <v>1.9991167999999999</v>
      </c>
      <c r="P4479" s="124"/>
      <c r="Q4479" s="125"/>
      <c r="R4479" s="126"/>
      <c r="S4479" s="124"/>
      <c r="T4479" s="135">
        <f t="shared" si="1922"/>
        <v>7.9699999999999993E-2</v>
      </c>
      <c r="U4479" s="125">
        <f t="shared" si="1935"/>
        <v>1902</v>
      </c>
      <c r="V4479" s="125">
        <v>252</v>
      </c>
      <c r="W4479" s="134">
        <f t="shared" si="1936"/>
        <v>1.783853243</v>
      </c>
      <c r="X4479" s="18"/>
      <c r="Y4479" s="123">
        <f t="shared" si="1937"/>
        <v>67054.222907000003</v>
      </c>
      <c r="Z4479" s="123">
        <f t="shared" si="1938"/>
        <v>114256.15449785329</v>
      </c>
      <c r="AA4479" s="123">
        <f t="shared" si="1939"/>
        <v>1341.0844581400002</v>
      </c>
      <c r="AB4479" s="123">
        <f t="shared" si="1940"/>
        <v>62427.481526416996</v>
      </c>
      <c r="AC4479" s="123">
        <f t="shared" si="1941"/>
        <v>245078.94338941027</v>
      </c>
      <c r="AD4479" s="150">
        <f t="shared" si="1942"/>
        <v>87053.852995000008</v>
      </c>
      <c r="AE4479" s="150">
        <f t="shared" si="1943"/>
        <v>146159.68143370916</v>
      </c>
      <c r="AF4479" s="150">
        <f t="shared" si="1944"/>
        <v>1741.0770599000002</v>
      </c>
      <c r="AG4479" s="150">
        <f t="shared" si="1945"/>
        <v>80234.634510391683</v>
      </c>
      <c r="AH4479" s="150">
        <f t="shared" si="1946"/>
        <v>315189.24599900085</v>
      </c>
    </row>
    <row r="4480" spans="1:34" ht="15.75" x14ac:dyDescent="0.2">
      <c r="A4480" s="127">
        <f t="shared" si="1921"/>
        <v>45940</v>
      </c>
      <c r="B4480" s="165">
        <f t="shared" si="1923"/>
        <v>560526.60724914062</v>
      </c>
      <c r="C4480" s="124"/>
      <c r="D4480" s="128">
        <f t="shared" si="1924"/>
        <v>7245.38</v>
      </c>
      <c r="E4480" s="129">
        <f>VLOOKUP(A4479,[1]Plan1!$AY$80:$BA$314,3)</f>
        <v>7276.54</v>
      </c>
      <c r="F4480" s="130">
        <f t="shared" si="1925"/>
        <v>45763</v>
      </c>
      <c r="G4480" s="131">
        <f t="shared" si="1926"/>
        <v>4.3006716003852752E-3</v>
      </c>
      <c r="H4480" s="132">
        <f t="shared" si="1927"/>
        <v>45945</v>
      </c>
      <c r="I4480" s="132">
        <f t="shared" si="1928"/>
        <v>45945</v>
      </c>
      <c r="J4480" s="133">
        <f t="shared" si="1929"/>
        <v>22</v>
      </c>
      <c r="K4480" s="133">
        <f t="shared" si="1930"/>
        <v>19</v>
      </c>
      <c r="L4480" s="124">
        <f t="shared" si="1931"/>
        <v>1.00371312</v>
      </c>
      <c r="M4480" s="134">
        <f t="shared" si="1932"/>
        <v>1.0043006699999999</v>
      </c>
      <c r="N4480" s="134">
        <f t="shared" si="1933"/>
        <v>1.9921098548605913</v>
      </c>
      <c r="O4480" s="124">
        <f t="shared" si="1934"/>
        <v>1.9995067900000001</v>
      </c>
      <c r="P4480" s="124"/>
      <c r="Q4480" s="125"/>
      <c r="R4480" s="126"/>
      <c r="S4480" s="124"/>
      <c r="T4480" s="135">
        <f t="shared" si="1922"/>
        <v>7.9699999999999993E-2</v>
      </c>
      <c r="U4480" s="125">
        <f t="shared" si="1935"/>
        <v>1903</v>
      </c>
      <c r="V4480" s="125">
        <v>252</v>
      </c>
      <c r="W4480" s="134">
        <f t="shared" si="1936"/>
        <v>1.784396149</v>
      </c>
      <c r="X4480" s="18"/>
      <c r="Y4480" s="123">
        <f t="shared" si="1937"/>
        <v>67054.222907000003</v>
      </c>
      <c r="Z4480" s="123">
        <f t="shared" si="1938"/>
        <v>114346.71632308069</v>
      </c>
      <c r="AA4480" s="123">
        <f t="shared" si="1939"/>
        <v>1341.0844581400002</v>
      </c>
      <c r="AB4480" s="123">
        <f t="shared" si="1940"/>
        <v>62449.832934052676</v>
      </c>
      <c r="AC4480" s="123">
        <f t="shared" si="1941"/>
        <v>245191.85662227336</v>
      </c>
      <c r="AD4480" s="150">
        <f t="shared" si="1942"/>
        <v>87053.852995000008</v>
      </c>
      <c r="AE4480" s="150">
        <f t="shared" si="1943"/>
        <v>146276.1681105773</v>
      </c>
      <c r="AF4480" s="150">
        <f t="shared" si="1944"/>
        <v>1741.0770599000002</v>
      </c>
      <c r="AG4480" s="150">
        <f t="shared" si="1945"/>
        <v>80263.652461390011</v>
      </c>
      <c r="AH4480" s="150">
        <f t="shared" si="1946"/>
        <v>315334.75062686729</v>
      </c>
    </row>
    <row r="4481" spans="1:34" ht="15.75" x14ac:dyDescent="0.2">
      <c r="A4481" s="127">
        <f t="shared" si="1921"/>
        <v>45941</v>
      </c>
      <c r="B4481" s="165">
        <f t="shared" si="1923"/>
        <v>560785.13159457303</v>
      </c>
      <c r="C4481" s="124"/>
      <c r="D4481" s="128">
        <f t="shared" si="1924"/>
        <v>7245.38</v>
      </c>
      <c r="E4481" s="129">
        <f>VLOOKUP(A4480,[1]Plan1!$AY$80:$BA$314,3)</f>
        <v>7276.54</v>
      </c>
      <c r="F4481" s="130">
        <f t="shared" si="1925"/>
        <v>45763</v>
      </c>
      <c r="G4481" s="131">
        <f t="shared" si="1926"/>
        <v>4.3006716003852752E-3</v>
      </c>
      <c r="H4481" s="132">
        <f t="shared" si="1927"/>
        <v>45945</v>
      </c>
      <c r="I4481" s="132">
        <f t="shared" si="1928"/>
        <v>45945</v>
      </c>
      <c r="J4481" s="133">
        <f t="shared" si="1929"/>
        <v>22</v>
      </c>
      <c r="K4481" s="133">
        <f t="shared" si="1930"/>
        <v>20</v>
      </c>
      <c r="L4481" s="124">
        <f t="shared" si="1931"/>
        <v>1.0039089299999999</v>
      </c>
      <c r="M4481" s="134">
        <f t="shared" si="1932"/>
        <v>1.0043006699999999</v>
      </c>
      <c r="N4481" s="134">
        <f t="shared" si="1933"/>
        <v>1.9921098548605913</v>
      </c>
      <c r="O4481" s="124">
        <f t="shared" si="1934"/>
        <v>1.9998968699999999</v>
      </c>
      <c r="P4481" s="124"/>
      <c r="Q4481" s="125"/>
      <c r="R4481" s="126"/>
      <c r="S4481" s="124"/>
      <c r="T4481" s="135">
        <f t="shared" si="1922"/>
        <v>7.9699999999999993E-2</v>
      </c>
      <c r="U4481" s="125">
        <f t="shared" si="1935"/>
        <v>1904</v>
      </c>
      <c r="V4481" s="125">
        <v>252</v>
      </c>
      <c r="W4481" s="134">
        <f t="shared" si="1936"/>
        <v>1.7849392209999999</v>
      </c>
      <c r="X4481" s="18"/>
      <c r="Y4481" s="123">
        <f t="shared" si="1937"/>
        <v>67054.222907000003</v>
      </c>
      <c r="Z4481" s="123">
        <f t="shared" si="1938"/>
        <v>114437.32472410535</v>
      </c>
      <c r="AA4481" s="123">
        <f t="shared" si="1939"/>
        <v>1341.0844581400002</v>
      </c>
      <c r="AB4481" s="123">
        <f t="shared" si="1940"/>
        <v>62472.184341688342</v>
      </c>
      <c r="AC4481" s="123">
        <f t="shared" si="1941"/>
        <v>245304.81643093369</v>
      </c>
      <c r="AD4481" s="150">
        <f t="shared" si="1942"/>
        <v>87053.852995000008</v>
      </c>
      <c r="AE4481" s="150">
        <f t="shared" si="1943"/>
        <v>146392.71469635106</v>
      </c>
      <c r="AF4481" s="150">
        <f t="shared" si="1944"/>
        <v>1741.0770599000002</v>
      </c>
      <c r="AG4481" s="150">
        <f t="shared" si="1945"/>
        <v>80292.670412388339</v>
      </c>
      <c r="AH4481" s="150">
        <f t="shared" si="1946"/>
        <v>315480.31516363937</v>
      </c>
    </row>
    <row r="4482" spans="1:34" ht="15.75" x14ac:dyDescent="0.2">
      <c r="A4482" s="127">
        <f t="shared" si="1921"/>
        <v>45942</v>
      </c>
      <c r="B4482" s="165">
        <f t="shared" si="1923"/>
        <v>560836.50095320714</v>
      </c>
      <c r="C4482" s="124"/>
      <c r="D4482" s="128">
        <f t="shared" si="1924"/>
        <v>7245.38</v>
      </c>
      <c r="E4482" s="129">
        <f>VLOOKUP(A4481,[1]Plan1!$AY$80:$BA$314,3)</f>
        <v>7276.54</v>
      </c>
      <c r="F4482" s="130">
        <f t="shared" si="1925"/>
        <v>45763</v>
      </c>
      <c r="G4482" s="131">
        <f t="shared" si="1926"/>
        <v>4.3006716003852752E-3</v>
      </c>
      <c r="H4482" s="132">
        <f t="shared" si="1927"/>
        <v>45945</v>
      </c>
      <c r="I4482" s="132">
        <f t="shared" si="1928"/>
        <v>45945</v>
      </c>
      <c r="J4482" s="133">
        <f t="shared" si="1929"/>
        <v>22</v>
      </c>
      <c r="K4482" s="133">
        <f t="shared" si="1930"/>
        <v>20</v>
      </c>
      <c r="L4482" s="124">
        <f t="shared" si="1931"/>
        <v>1.0039089299999999</v>
      </c>
      <c r="M4482" s="134">
        <f t="shared" si="1932"/>
        <v>1.0043006699999999</v>
      </c>
      <c r="N4482" s="134">
        <f t="shared" si="1933"/>
        <v>1.9921098548605913</v>
      </c>
      <c r="O4482" s="124">
        <f t="shared" si="1934"/>
        <v>1.9998968699999999</v>
      </c>
      <c r="P4482" s="124"/>
      <c r="Q4482" s="125"/>
      <c r="R4482" s="126"/>
      <c r="S4482" s="124"/>
      <c r="T4482" s="135">
        <f t="shared" si="1922"/>
        <v>7.9699999999999993E-2</v>
      </c>
      <c r="U4482" s="125">
        <f t="shared" si="1935"/>
        <v>1904</v>
      </c>
      <c r="V4482" s="125">
        <v>252</v>
      </c>
      <c r="W4482" s="134">
        <f t="shared" si="1936"/>
        <v>1.7849392209999999</v>
      </c>
      <c r="X4482" s="18"/>
      <c r="Y4482" s="123">
        <f t="shared" si="1937"/>
        <v>67054.222907000003</v>
      </c>
      <c r="Z4482" s="123">
        <f t="shared" si="1938"/>
        <v>114437.32472410535</v>
      </c>
      <c r="AA4482" s="123">
        <f t="shared" si="1939"/>
        <v>1341.0844581400002</v>
      </c>
      <c r="AB4482" s="123">
        <f t="shared" si="1940"/>
        <v>62494.535749324008</v>
      </c>
      <c r="AC4482" s="123">
        <f t="shared" si="1941"/>
        <v>245327.16783856935</v>
      </c>
      <c r="AD4482" s="150">
        <f t="shared" si="1942"/>
        <v>87053.852995000008</v>
      </c>
      <c r="AE4482" s="150">
        <f t="shared" si="1943"/>
        <v>146392.71469635106</v>
      </c>
      <c r="AF4482" s="150">
        <f t="shared" si="1944"/>
        <v>1741.0770599000002</v>
      </c>
      <c r="AG4482" s="150">
        <f t="shared" si="1945"/>
        <v>80321.688363386667</v>
      </c>
      <c r="AH4482" s="150">
        <f t="shared" si="1946"/>
        <v>315509.33311463776</v>
      </c>
    </row>
    <row r="4483" spans="1:34" ht="15.75" x14ac:dyDescent="0.2">
      <c r="A4483" s="127">
        <f t="shared" si="1921"/>
        <v>45943</v>
      </c>
      <c r="B4483" s="165">
        <f t="shared" si="1923"/>
        <v>560887.87031184114</v>
      </c>
      <c r="C4483" s="124"/>
      <c r="D4483" s="128">
        <f t="shared" si="1924"/>
        <v>7245.38</v>
      </c>
      <c r="E4483" s="129">
        <f>VLOOKUP(A4482,[1]Plan1!$AY$80:$BA$314,3)</f>
        <v>7276.54</v>
      </c>
      <c r="F4483" s="130">
        <f t="shared" si="1925"/>
        <v>45763</v>
      </c>
      <c r="G4483" s="131">
        <f t="shared" si="1926"/>
        <v>4.3006716003852752E-3</v>
      </c>
      <c r="H4483" s="132">
        <f t="shared" si="1927"/>
        <v>45945</v>
      </c>
      <c r="I4483" s="132">
        <f t="shared" si="1928"/>
        <v>45945</v>
      </c>
      <c r="J4483" s="133">
        <f t="shared" si="1929"/>
        <v>22</v>
      </c>
      <c r="K4483" s="133">
        <f t="shared" si="1930"/>
        <v>20</v>
      </c>
      <c r="L4483" s="124">
        <f t="shared" si="1931"/>
        <v>1.0039089299999999</v>
      </c>
      <c r="M4483" s="134">
        <f t="shared" si="1932"/>
        <v>1.0043006699999999</v>
      </c>
      <c r="N4483" s="134">
        <f t="shared" si="1933"/>
        <v>1.9921098548605913</v>
      </c>
      <c r="O4483" s="124">
        <f t="shared" si="1934"/>
        <v>1.9998968699999999</v>
      </c>
      <c r="P4483" s="124"/>
      <c r="Q4483" s="125"/>
      <c r="R4483" s="126"/>
      <c r="S4483" s="124"/>
      <c r="T4483" s="135">
        <f t="shared" si="1922"/>
        <v>7.9699999999999993E-2</v>
      </c>
      <c r="U4483" s="125">
        <f t="shared" si="1935"/>
        <v>1904</v>
      </c>
      <c r="V4483" s="125">
        <v>252</v>
      </c>
      <c r="W4483" s="134">
        <f t="shared" si="1936"/>
        <v>1.7849392209999999</v>
      </c>
      <c r="X4483" s="18"/>
      <c r="Y4483" s="123">
        <f t="shared" si="1937"/>
        <v>67054.222907000003</v>
      </c>
      <c r="Z4483" s="123">
        <f t="shared" si="1938"/>
        <v>114437.32472410535</v>
      </c>
      <c r="AA4483" s="123">
        <f t="shared" si="1939"/>
        <v>1341.0844581400002</v>
      </c>
      <c r="AB4483" s="123">
        <f t="shared" si="1940"/>
        <v>62516.887156959674</v>
      </c>
      <c r="AC4483" s="123">
        <f t="shared" si="1941"/>
        <v>245349.51924620502</v>
      </c>
      <c r="AD4483" s="150">
        <f t="shared" si="1942"/>
        <v>87053.852995000008</v>
      </c>
      <c r="AE4483" s="150">
        <f t="shared" si="1943"/>
        <v>146392.71469635106</v>
      </c>
      <c r="AF4483" s="150">
        <f t="shared" si="1944"/>
        <v>1741.0770599000002</v>
      </c>
      <c r="AG4483" s="150">
        <f t="shared" si="1945"/>
        <v>80350.70631438501</v>
      </c>
      <c r="AH4483" s="150">
        <f t="shared" si="1946"/>
        <v>315538.35106563609</v>
      </c>
    </row>
    <row r="4484" spans="1:34" ht="15.75" x14ac:dyDescent="0.2">
      <c r="A4484" s="127">
        <f t="shared" si="1921"/>
        <v>45944</v>
      </c>
      <c r="B4484" s="165">
        <f t="shared" si="1923"/>
        <v>561146.4967982315</v>
      </c>
      <c r="C4484" s="124"/>
      <c r="D4484" s="128">
        <f t="shared" si="1924"/>
        <v>7245.38</v>
      </c>
      <c r="E4484" s="129">
        <f>VLOOKUP(A4483,[1]Plan1!$AY$80:$BA$314,3)</f>
        <v>7276.54</v>
      </c>
      <c r="F4484" s="130">
        <f t="shared" si="1925"/>
        <v>45763</v>
      </c>
      <c r="G4484" s="131">
        <f t="shared" si="1926"/>
        <v>4.3006716003852752E-3</v>
      </c>
      <c r="H4484" s="132">
        <f t="shared" si="1927"/>
        <v>45945</v>
      </c>
      <c r="I4484" s="132">
        <f t="shared" si="1928"/>
        <v>45945</v>
      </c>
      <c r="J4484" s="133">
        <f t="shared" si="1929"/>
        <v>22</v>
      </c>
      <c r="K4484" s="133">
        <f t="shared" si="1930"/>
        <v>21</v>
      </c>
      <c r="L4484" s="124">
        <f t="shared" si="1931"/>
        <v>1.00410478</v>
      </c>
      <c r="M4484" s="134">
        <f t="shared" si="1932"/>
        <v>1.0043006699999999</v>
      </c>
      <c r="N4484" s="134">
        <f t="shared" si="1933"/>
        <v>1.9921098548605913</v>
      </c>
      <c r="O4484" s="124">
        <f t="shared" si="1934"/>
        <v>2.00028702</v>
      </c>
      <c r="P4484" s="124"/>
      <c r="Q4484" s="125"/>
      <c r="R4484" s="126"/>
      <c r="S4484" s="124"/>
      <c r="T4484" s="135">
        <f t="shared" si="1922"/>
        <v>7.9699999999999993E-2</v>
      </c>
      <c r="U4484" s="125">
        <f t="shared" si="1935"/>
        <v>1905</v>
      </c>
      <c r="V4484" s="125">
        <v>252</v>
      </c>
      <c r="W4484" s="134">
        <f t="shared" si="1936"/>
        <v>1.7854824579999999</v>
      </c>
      <c r="X4484" s="18"/>
      <c r="Y4484" s="123">
        <f t="shared" si="1937"/>
        <v>67054.222907000003</v>
      </c>
      <c r="Z4484" s="123">
        <f t="shared" si="1938"/>
        <v>114527.9778009982</v>
      </c>
      <c r="AA4484" s="123">
        <f t="shared" si="1939"/>
        <v>1341.0844581400002</v>
      </c>
      <c r="AB4484" s="123">
        <f t="shared" si="1940"/>
        <v>62539.238564595333</v>
      </c>
      <c r="AC4484" s="123">
        <f t="shared" si="1941"/>
        <v>245462.52373073349</v>
      </c>
      <c r="AD4484" s="150">
        <f t="shared" si="1942"/>
        <v>87053.852995000008</v>
      </c>
      <c r="AE4484" s="150">
        <f t="shared" si="1943"/>
        <v>146509.31874721468</v>
      </c>
      <c r="AF4484" s="150">
        <f t="shared" si="1944"/>
        <v>1741.0770599000002</v>
      </c>
      <c r="AG4484" s="150">
        <f t="shared" si="1945"/>
        <v>80379.724265383338</v>
      </c>
      <c r="AH4484" s="150">
        <f t="shared" si="1946"/>
        <v>315683.97306749807</v>
      </c>
    </row>
    <row r="4485" spans="1:34" ht="15.75" x14ac:dyDescent="0.2">
      <c r="A4485" s="127">
        <f t="shared" si="1921"/>
        <v>45945</v>
      </c>
      <c r="B4485" s="165">
        <f t="shared" si="1923"/>
        <v>561405.22984596738</v>
      </c>
      <c r="C4485" s="124"/>
      <c r="D4485" s="128">
        <f t="shared" si="1924"/>
        <v>7245.38</v>
      </c>
      <c r="E4485" s="129">
        <f>VLOOKUP(A4484,[1]Plan1!$AY$80:$BA$314,3)</f>
        <v>7276.54</v>
      </c>
      <c r="F4485" s="130">
        <f t="shared" si="1925"/>
        <v>45763</v>
      </c>
      <c r="G4485" s="131">
        <f t="shared" si="1926"/>
        <v>4.3006716003852752E-3</v>
      </c>
      <c r="H4485" s="132">
        <f t="shared" si="1927"/>
        <v>45978</v>
      </c>
      <c r="I4485" s="132">
        <f t="shared" si="1928"/>
        <v>45945</v>
      </c>
      <c r="J4485" s="133">
        <f t="shared" si="1929"/>
        <v>22</v>
      </c>
      <c r="K4485" s="133">
        <f t="shared" si="1930"/>
        <v>22</v>
      </c>
      <c r="L4485" s="124">
        <f t="shared" si="1931"/>
        <v>1.0043006699999999</v>
      </c>
      <c r="M4485" s="134">
        <f t="shared" si="1932"/>
        <v>1.0043006699999999</v>
      </c>
      <c r="N4485" s="134">
        <f t="shared" si="1933"/>
        <v>1.9921098548605913</v>
      </c>
      <c r="O4485" s="124">
        <f t="shared" si="1934"/>
        <v>2.0006772599999998</v>
      </c>
      <c r="P4485" s="124"/>
      <c r="Q4485" s="125"/>
      <c r="R4485" s="126"/>
      <c r="S4485" s="124"/>
      <c r="T4485" s="135">
        <f t="shared" si="1922"/>
        <v>7.9699999999999993E-2</v>
      </c>
      <c r="U4485" s="125">
        <f t="shared" si="1935"/>
        <v>1906</v>
      </c>
      <c r="V4485" s="125">
        <v>252</v>
      </c>
      <c r="W4485" s="134">
        <f t="shared" si="1936"/>
        <v>1.7860258609999999</v>
      </c>
      <c r="X4485" s="18"/>
      <c r="Y4485" s="123">
        <f t="shared" si="1937"/>
        <v>67054.222907000003</v>
      </c>
      <c r="Z4485" s="123">
        <f t="shared" si="1938"/>
        <v>114618.67748721124</v>
      </c>
      <c r="AA4485" s="123">
        <f t="shared" si="1939"/>
        <v>1341.0844581400002</v>
      </c>
      <c r="AB4485" s="123">
        <f t="shared" si="1940"/>
        <v>62561.589972230999</v>
      </c>
      <c r="AC4485" s="123">
        <f t="shared" si="1941"/>
        <v>245575.5748245822</v>
      </c>
      <c r="AD4485" s="150">
        <f t="shared" si="1942"/>
        <v>87053.852995000008</v>
      </c>
      <c r="AE4485" s="150">
        <f t="shared" si="1943"/>
        <v>146625.9827501034</v>
      </c>
      <c r="AF4485" s="150">
        <f t="shared" si="1944"/>
        <v>1741.0770599000002</v>
      </c>
      <c r="AG4485" s="150">
        <f t="shared" si="1945"/>
        <v>80408.742216381666</v>
      </c>
      <c r="AH4485" s="150">
        <f t="shared" si="1946"/>
        <v>315829.65502138512</v>
      </c>
    </row>
    <row r="4486" spans="1:34" ht="15.75" x14ac:dyDescent="0.2">
      <c r="A4486" s="127">
        <f t="shared" si="1921"/>
        <v>45946</v>
      </c>
      <c r="B4486" s="165">
        <f t="shared" si="1923"/>
        <v>561660.53657554276</v>
      </c>
      <c r="C4486" s="124"/>
      <c r="D4486" s="128">
        <f t="shared" si="1924"/>
        <v>7245.38</v>
      </c>
      <c r="E4486" s="129">
        <f>VLOOKUP(A4485,[1]Plan1!$AY$80:$BA$314,3)</f>
        <v>7276.54</v>
      </c>
      <c r="F4486" s="130">
        <f t="shared" si="1925"/>
        <v>45763</v>
      </c>
      <c r="G4486" s="131">
        <f t="shared" si="1926"/>
        <v>4.3006716003852752E-3</v>
      </c>
      <c r="H4486" s="132">
        <f t="shared" si="1927"/>
        <v>45978</v>
      </c>
      <c r="I4486" s="132">
        <f t="shared" si="1928"/>
        <v>45978</v>
      </c>
      <c r="J4486" s="133">
        <f t="shared" si="1929"/>
        <v>23</v>
      </c>
      <c r="K4486" s="133">
        <f t="shared" si="1930"/>
        <v>1</v>
      </c>
      <c r="L4486" s="124">
        <f t="shared" si="1931"/>
        <v>1.0001865999999999</v>
      </c>
      <c r="M4486" s="134">
        <f t="shared" si="1932"/>
        <v>1.0043006699999999</v>
      </c>
      <c r="N4486" s="134">
        <f t="shared" si="1933"/>
        <v>2.0006772619500945</v>
      </c>
      <c r="O4486" s="124">
        <f t="shared" si="1934"/>
        <v>2.0010505799999998</v>
      </c>
      <c r="P4486" s="124"/>
      <c r="Q4486" s="125"/>
      <c r="R4486" s="126"/>
      <c r="S4486" s="124"/>
      <c r="T4486" s="135">
        <f t="shared" si="1922"/>
        <v>7.9699999999999993E-2</v>
      </c>
      <c r="U4486" s="125">
        <f t="shared" si="1935"/>
        <v>1907</v>
      </c>
      <c r="V4486" s="125">
        <v>252</v>
      </c>
      <c r="W4486" s="134">
        <f t="shared" si="1936"/>
        <v>1.786569428</v>
      </c>
      <c r="X4486" s="18"/>
      <c r="Y4486" s="123">
        <f t="shared" si="1937"/>
        <v>67054.222907000003</v>
      </c>
      <c r="Z4486" s="123">
        <f t="shared" si="1938"/>
        <v>114707.87852154674</v>
      </c>
      <c r="AA4486" s="123">
        <f t="shared" si="1939"/>
        <v>1341.0844581400002</v>
      </c>
      <c r="AB4486" s="123">
        <f t="shared" si="1940"/>
        <v>62583.941379866672</v>
      </c>
      <c r="AC4486" s="123">
        <f t="shared" si="1941"/>
        <v>245687.12726655341</v>
      </c>
      <c r="AD4486" s="150">
        <f t="shared" si="1942"/>
        <v>87053.852995000008</v>
      </c>
      <c r="AE4486" s="150">
        <f t="shared" si="1943"/>
        <v>146740.71908670934</v>
      </c>
      <c r="AF4486" s="150">
        <f t="shared" si="1944"/>
        <v>1741.0770599000002</v>
      </c>
      <c r="AG4486" s="150">
        <f t="shared" si="1945"/>
        <v>80437.760167380009</v>
      </c>
      <c r="AH4486" s="150">
        <f t="shared" si="1946"/>
        <v>315973.40930898936</v>
      </c>
    </row>
    <row r="4487" spans="1:34" ht="15.75" x14ac:dyDescent="0.2">
      <c r="A4487" s="127">
        <f t="shared" si="1921"/>
        <v>45947</v>
      </c>
      <c r="B4487" s="165">
        <f t="shared" si="1923"/>
        <v>561915.94364076445</v>
      </c>
      <c r="C4487" s="124"/>
      <c r="D4487" s="128">
        <f t="shared" si="1924"/>
        <v>7245.38</v>
      </c>
      <c r="E4487" s="129">
        <f>VLOOKUP(A4486,[1]Plan1!$AY$80:$BA$314,3)</f>
        <v>7276.54</v>
      </c>
      <c r="F4487" s="130">
        <f t="shared" si="1925"/>
        <v>45763</v>
      </c>
      <c r="G4487" s="131">
        <f t="shared" si="1926"/>
        <v>4.3006716003852752E-3</v>
      </c>
      <c r="H4487" s="132">
        <f t="shared" si="1927"/>
        <v>45978</v>
      </c>
      <c r="I4487" s="132">
        <f t="shared" si="1928"/>
        <v>45978</v>
      </c>
      <c r="J4487" s="133">
        <f t="shared" si="1929"/>
        <v>23</v>
      </c>
      <c r="K4487" s="133">
        <f t="shared" si="1930"/>
        <v>2</v>
      </c>
      <c r="L4487" s="124">
        <f t="shared" si="1931"/>
        <v>1.0003732299999999</v>
      </c>
      <c r="M4487" s="134">
        <f t="shared" si="1932"/>
        <v>1.0043006699999999</v>
      </c>
      <c r="N4487" s="134">
        <f t="shared" si="1933"/>
        <v>2.0006772619500945</v>
      </c>
      <c r="O4487" s="124">
        <f t="shared" si="1934"/>
        <v>2.0014239699999998</v>
      </c>
      <c r="P4487" s="124"/>
      <c r="Q4487" s="125"/>
      <c r="R4487" s="126"/>
      <c r="S4487" s="124"/>
      <c r="T4487" s="135">
        <f t="shared" si="1922"/>
        <v>7.9699999999999993E-2</v>
      </c>
      <c r="U4487" s="125">
        <f t="shared" si="1935"/>
        <v>1908</v>
      </c>
      <c r="V4487" s="125">
        <v>252</v>
      </c>
      <c r="W4487" s="134">
        <f t="shared" si="1936"/>
        <v>1.787113161</v>
      </c>
      <c r="X4487" s="18"/>
      <c r="Y4487" s="123">
        <f t="shared" si="1937"/>
        <v>67054.222907000003</v>
      </c>
      <c r="Z4487" s="123">
        <f t="shared" si="1938"/>
        <v>114797.1234421174</v>
      </c>
      <c r="AA4487" s="123">
        <f t="shared" si="1939"/>
        <v>1341.0844581400002</v>
      </c>
      <c r="AB4487" s="123">
        <f t="shared" si="1940"/>
        <v>62606.292787502338</v>
      </c>
      <c r="AC4487" s="123">
        <f t="shared" si="1941"/>
        <v>245798.72359475974</v>
      </c>
      <c r="AD4487" s="150">
        <f t="shared" si="1942"/>
        <v>87053.852995000008</v>
      </c>
      <c r="AE4487" s="150">
        <f t="shared" si="1943"/>
        <v>146855.51187272641</v>
      </c>
      <c r="AF4487" s="150">
        <f t="shared" si="1944"/>
        <v>1741.0770599000002</v>
      </c>
      <c r="AG4487" s="150">
        <f t="shared" si="1945"/>
        <v>80466.778118378337</v>
      </c>
      <c r="AH4487" s="150">
        <f t="shared" si="1946"/>
        <v>316117.22004600475</v>
      </c>
    </row>
    <row r="4488" spans="1:34" ht="15.75" x14ac:dyDescent="0.2">
      <c r="A4488" s="127">
        <f t="shared" si="1921"/>
        <v>45948</v>
      </c>
      <c r="B4488" s="165">
        <f t="shared" si="1923"/>
        <v>562171.45731038996</v>
      </c>
      <c r="C4488" s="124"/>
      <c r="D4488" s="128">
        <f t="shared" si="1924"/>
        <v>7245.38</v>
      </c>
      <c r="E4488" s="129">
        <f>VLOOKUP(A4487,[1]Plan1!$AY$80:$BA$314,3)</f>
        <v>7276.54</v>
      </c>
      <c r="F4488" s="130">
        <f t="shared" si="1925"/>
        <v>45763</v>
      </c>
      <c r="G4488" s="131">
        <f t="shared" si="1926"/>
        <v>4.3006716003852752E-3</v>
      </c>
      <c r="H4488" s="132">
        <f t="shared" si="1927"/>
        <v>45978</v>
      </c>
      <c r="I4488" s="132">
        <f t="shared" si="1928"/>
        <v>45978</v>
      </c>
      <c r="J4488" s="133">
        <f t="shared" si="1929"/>
        <v>23</v>
      </c>
      <c r="K4488" s="133">
        <f t="shared" si="1930"/>
        <v>3</v>
      </c>
      <c r="L4488" s="124">
        <f t="shared" si="1931"/>
        <v>1.00055991</v>
      </c>
      <c r="M4488" s="134">
        <f t="shared" si="1932"/>
        <v>1.0043006699999999</v>
      </c>
      <c r="N4488" s="134">
        <f t="shared" si="1933"/>
        <v>2.0006772619500945</v>
      </c>
      <c r="O4488" s="124">
        <f t="shared" si="1934"/>
        <v>2.0017974600000001</v>
      </c>
      <c r="P4488" s="124"/>
      <c r="Q4488" s="125"/>
      <c r="R4488" s="126"/>
      <c r="S4488" s="124"/>
      <c r="T4488" s="135">
        <f t="shared" si="1922"/>
        <v>7.9699999999999993E-2</v>
      </c>
      <c r="U4488" s="125">
        <f t="shared" si="1935"/>
        <v>1909</v>
      </c>
      <c r="V4488" s="125">
        <v>252</v>
      </c>
      <c r="W4488" s="134">
        <f t="shared" si="1936"/>
        <v>1.7876570599999999</v>
      </c>
      <c r="X4488" s="18"/>
      <c r="Y4488" s="123">
        <f t="shared" si="1937"/>
        <v>67054.222907000003</v>
      </c>
      <c r="Z4488" s="123">
        <f t="shared" si="1938"/>
        <v>114886.41499084182</v>
      </c>
      <c r="AA4488" s="123">
        <f t="shared" si="1939"/>
        <v>1341.0844581400002</v>
      </c>
      <c r="AB4488" s="123">
        <f t="shared" si="1940"/>
        <v>62628.644195138004</v>
      </c>
      <c r="AC4488" s="123">
        <f t="shared" si="1941"/>
        <v>245910.36655111981</v>
      </c>
      <c r="AD4488" s="150">
        <f t="shared" si="1942"/>
        <v>87053.852995000008</v>
      </c>
      <c r="AE4488" s="150">
        <f t="shared" si="1943"/>
        <v>146970.36463499349</v>
      </c>
      <c r="AF4488" s="150">
        <f t="shared" si="1944"/>
        <v>1741.0770599000002</v>
      </c>
      <c r="AG4488" s="150">
        <f t="shared" si="1945"/>
        <v>80495.79606937668</v>
      </c>
      <c r="AH4488" s="150">
        <f t="shared" si="1946"/>
        <v>316261.09075927018</v>
      </c>
    </row>
    <row r="4489" spans="1:34" ht="15.75" x14ac:dyDescent="0.2">
      <c r="A4489" s="127">
        <f t="shared" si="1921"/>
        <v>45949</v>
      </c>
      <c r="B4489" s="165">
        <f t="shared" si="1923"/>
        <v>562222.82666902395</v>
      </c>
      <c r="C4489" s="124"/>
      <c r="D4489" s="128">
        <f t="shared" si="1924"/>
        <v>7245.38</v>
      </c>
      <c r="E4489" s="129">
        <f>VLOOKUP(A4488,[1]Plan1!$AY$80:$BA$314,3)</f>
        <v>7276.54</v>
      </c>
      <c r="F4489" s="130">
        <f t="shared" si="1925"/>
        <v>45763</v>
      </c>
      <c r="G4489" s="131">
        <f t="shared" si="1926"/>
        <v>4.3006716003852752E-3</v>
      </c>
      <c r="H4489" s="132">
        <f t="shared" si="1927"/>
        <v>45978</v>
      </c>
      <c r="I4489" s="132">
        <f t="shared" si="1928"/>
        <v>45978</v>
      </c>
      <c r="J4489" s="133">
        <f t="shared" si="1929"/>
        <v>23</v>
      </c>
      <c r="K4489" s="133">
        <f t="shared" si="1930"/>
        <v>3</v>
      </c>
      <c r="L4489" s="124">
        <f t="shared" si="1931"/>
        <v>1.00055991</v>
      </c>
      <c r="M4489" s="134">
        <f t="shared" si="1932"/>
        <v>1.0043006699999999</v>
      </c>
      <c r="N4489" s="134">
        <f t="shared" si="1933"/>
        <v>2.0006772619500945</v>
      </c>
      <c r="O4489" s="124">
        <f t="shared" si="1934"/>
        <v>2.0017974600000001</v>
      </c>
      <c r="P4489" s="124"/>
      <c r="Q4489" s="125"/>
      <c r="R4489" s="126"/>
      <c r="S4489" s="124"/>
      <c r="T4489" s="135">
        <f t="shared" si="1922"/>
        <v>7.9699999999999993E-2</v>
      </c>
      <c r="U4489" s="125">
        <f t="shared" si="1935"/>
        <v>1909</v>
      </c>
      <c r="V4489" s="125">
        <v>252</v>
      </c>
      <c r="W4489" s="134">
        <f t="shared" si="1936"/>
        <v>1.7876570599999999</v>
      </c>
      <c r="X4489" s="18"/>
      <c r="Y4489" s="123">
        <f t="shared" si="1937"/>
        <v>67054.222907000003</v>
      </c>
      <c r="Z4489" s="123">
        <f t="shared" si="1938"/>
        <v>114886.41499084182</v>
      </c>
      <c r="AA4489" s="123">
        <f t="shared" si="1939"/>
        <v>1341.0844581400002</v>
      </c>
      <c r="AB4489" s="123">
        <f t="shared" si="1940"/>
        <v>62650.99560277367</v>
      </c>
      <c r="AC4489" s="123">
        <f t="shared" si="1941"/>
        <v>245932.71795875547</v>
      </c>
      <c r="AD4489" s="150">
        <f t="shared" si="1942"/>
        <v>87053.852995000008</v>
      </c>
      <c r="AE4489" s="150">
        <f t="shared" si="1943"/>
        <v>146970.36463499349</v>
      </c>
      <c r="AF4489" s="150">
        <f t="shared" si="1944"/>
        <v>1741.0770599000002</v>
      </c>
      <c r="AG4489" s="150">
        <f t="shared" si="1945"/>
        <v>80524.814020375008</v>
      </c>
      <c r="AH4489" s="150">
        <f t="shared" si="1946"/>
        <v>316290.10871026851</v>
      </c>
    </row>
    <row r="4490" spans="1:34" ht="15.75" x14ac:dyDescent="0.2">
      <c r="A4490" s="127">
        <f t="shared" si="1921"/>
        <v>45950</v>
      </c>
      <c r="B4490" s="165">
        <f t="shared" si="1923"/>
        <v>562274.19602765795</v>
      </c>
      <c r="C4490" s="124"/>
      <c r="D4490" s="128">
        <f t="shared" si="1924"/>
        <v>7245.38</v>
      </c>
      <c r="E4490" s="129">
        <f>VLOOKUP(A4489,[1]Plan1!$AY$80:$BA$314,3)</f>
        <v>7276.54</v>
      </c>
      <c r="F4490" s="130">
        <f t="shared" si="1925"/>
        <v>45763</v>
      </c>
      <c r="G4490" s="131">
        <f t="shared" si="1926"/>
        <v>4.3006716003852752E-3</v>
      </c>
      <c r="H4490" s="132">
        <f t="shared" si="1927"/>
        <v>45978</v>
      </c>
      <c r="I4490" s="132">
        <f t="shared" si="1928"/>
        <v>45978</v>
      </c>
      <c r="J4490" s="133">
        <f t="shared" si="1929"/>
        <v>23</v>
      </c>
      <c r="K4490" s="133">
        <f t="shared" si="1930"/>
        <v>3</v>
      </c>
      <c r="L4490" s="124">
        <f t="shared" si="1931"/>
        <v>1.00055991</v>
      </c>
      <c r="M4490" s="134">
        <f t="shared" si="1932"/>
        <v>1.0043006699999999</v>
      </c>
      <c r="N4490" s="134">
        <f t="shared" si="1933"/>
        <v>2.0006772619500945</v>
      </c>
      <c r="O4490" s="124">
        <f t="shared" si="1934"/>
        <v>2.0017974600000001</v>
      </c>
      <c r="P4490" s="124"/>
      <c r="Q4490" s="125"/>
      <c r="R4490" s="126"/>
      <c r="S4490" s="124"/>
      <c r="T4490" s="135">
        <f t="shared" si="1922"/>
        <v>7.9699999999999993E-2</v>
      </c>
      <c r="U4490" s="125">
        <f t="shared" si="1935"/>
        <v>1909</v>
      </c>
      <c r="V4490" s="125">
        <v>252</v>
      </c>
      <c r="W4490" s="134">
        <f t="shared" si="1936"/>
        <v>1.7876570599999999</v>
      </c>
      <c r="X4490" s="18"/>
      <c r="Y4490" s="123">
        <f t="shared" si="1937"/>
        <v>67054.222907000003</v>
      </c>
      <c r="Z4490" s="123">
        <f t="shared" si="1938"/>
        <v>114886.41499084182</v>
      </c>
      <c r="AA4490" s="123">
        <f t="shared" si="1939"/>
        <v>1341.0844581400002</v>
      </c>
      <c r="AB4490" s="123">
        <f t="shared" si="1940"/>
        <v>62673.347010409343</v>
      </c>
      <c r="AC4490" s="123">
        <f t="shared" si="1941"/>
        <v>245955.06936639114</v>
      </c>
      <c r="AD4490" s="150">
        <f t="shared" si="1942"/>
        <v>87053.852995000008</v>
      </c>
      <c r="AE4490" s="150">
        <f t="shared" si="1943"/>
        <v>146970.36463499349</v>
      </c>
      <c r="AF4490" s="150">
        <f t="shared" si="1944"/>
        <v>1741.0770599000002</v>
      </c>
      <c r="AG4490" s="150">
        <f t="shared" si="1945"/>
        <v>80553.831971373336</v>
      </c>
      <c r="AH4490" s="150">
        <f t="shared" si="1946"/>
        <v>316319.12666126684</v>
      </c>
    </row>
    <row r="4491" spans="1:34" ht="15.75" x14ac:dyDescent="0.2">
      <c r="A4491" s="127">
        <f t="shared" ref="A4491:A4554" si="1947">(A4490+1)</f>
        <v>45951</v>
      </c>
      <c r="B4491" s="165">
        <f t="shared" si="1923"/>
        <v>562529.80155941925</v>
      </c>
      <c r="C4491" s="124"/>
      <c r="D4491" s="128">
        <f t="shared" si="1924"/>
        <v>7245.38</v>
      </c>
      <c r="E4491" s="129">
        <f>VLOOKUP(A4490,[1]Plan1!$AY$80:$BA$314,3)</f>
        <v>7276.54</v>
      </c>
      <c r="F4491" s="130">
        <f t="shared" si="1925"/>
        <v>45763</v>
      </c>
      <c r="G4491" s="131">
        <f t="shared" si="1926"/>
        <v>4.3006716003852752E-3</v>
      </c>
      <c r="H4491" s="132">
        <f t="shared" si="1927"/>
        <v>45978</v>
      </c>
      <c r="I4491" s="132">
        <f t="shared" si="1928"/>
        <v>45978</v>
      </c>
      <c r="J4491" s="133">
        <f t="shared" si="1929"/>
        <v>23</v>
      </c>
      <c r="K4491" s="133">
        <f t="shared" si="1930"/>
        <v>4</v>
      </c>
      <c r="L4491" s="124">
        <f t="shared" si="1931"/>
        <v>1.00074661</v>
      </c>
      <c r="M4491" s="134">
        <f t="shared" si="1932"/>
        <v>1.0043006699999999</v>
      </c>
      <c r="N4491" s="134">
        <f t="shared" si="1933"/>
        <v>2.0006772619500945</v>
      </c>
      <c r="O4491" s="124">
        <f t="shared" si="1934"/>
        <v>2.0021709799999998</v>
      </c>
      <c r="P4491" s="124"/>
      <c r="Q4491" s="125"/>
      <c r="R4491" s="126"/>
      <c r="S4491" s="124"/>
      <c r="T4491" s="135">
        <f t="shared" ref="T4491:T4554" si="1948">(T4490)</f>
        <v>7.9699999999999993E-2</v>
      </c>
      <c r="U4491" s="125">
        <f t="shared" si="1935"/>
        <v>1910</v>
      </c>
      <c r="V4491" s="125">
        <v>252</v>
      </c>
      <c r="W4491" s="134">
        <f t="shared" si="1936"/>
        <v>1.788201124</v>
      </c>
      <c r="X4491" s="18"/>
      <c r="Y4491" s="123">
        <f t="shared" si="1937"/>
        <v>67054.222907000003</v>
      </c>
      <c r="Z4491" s="123">
        <f t="shared" si="1938"/>
        <v>114975.74671953663</v>
      </c>
      <c r="AA4491" s="123">
        <f t="shared" si="1939"/>
        <v>1341.0844581400002</v>
      </c>
      <c r="AB4491" s="123">
        <f t="shared" si="1940"/>
        <v>62695.698418045009</v>
      </c>
      <c r="AC4491" s="123">
        <f t="shared" si="1941"/>
        <v>246066.75250272165</v>
      </c>
      <c r="AD4491" s="150">
        <f t="shared" si="1942"/>
        <v>87053.852995000008</v>
      </c>
      <c r="AE4491" s="150">
        <f t="shared" si="1943"/>
        <v>147085.2690794259</v>
      </c>
      <c r="AF4491" s="150">
        <f t="shared" si="1944"/>
        <v>1741.0770599000002</v>
      </c>
      <c r="AG4491" s="150">
        <f t="shared" si="1945"/>
        <v>80582.849922371679</v>
      </c>
      <c r="AH4491" s="150">
        <f t="shared" si="1946"/>
        <v>316463.04905669764</v>
      </c>
    </row>
    <row r="4492" spans="1:34" ht="15.75" x14ac:dyDescent="0.2">
      <c r="A4492" s="127">
        <f t="shared" si="1947"/>
        <v>45952</v>
      </c>
      <c r="B4492" s="165">
        <f t="shared" si="1923"/>
        <v>562785.51168860449</v>
      </c>
      <c r="C4492" s="124"/>
      <c r="D4492" s="128">
        <f t="shared" si="1924"/>
        <v>7245.38</v>
      </c>
      <c r="E4492" s="129">
        <f>VLOOKUP(A4491,[1]Plan1!$AY$80:$BA$314,3)</f>
        <v>7276.54</v>
      </c>
      <c r="F4492" s="130">
        <f t="shared" si="1925"/>
        <v>45763</v>
      </c>
      <c r="G4492" s="131">
        <f t="shared" si="1926"/>
        <v>4.3006716003852752E-3</v>
      </c>
      <c r="H4492" s="132">
        <f t="shared" si="1927"/>
        <v>45978</v>
      </c>
      <c r="I4492" s="132">
        <f t="shared" si="1928"/>
        <v>45978</v>
      </c>
      <c r="J4492" s="133">
        <f t="shared" si="1929"/>
        <v>23</v>
      </c>
      <c r="K4492" s="133">
        <f t="shared" si="1930"/>
        <v>5</v>
      </c>
      <c r="L4492" s="124">
        <f t="shared" si="1931"/>
        <v>1.0009333499999999</v>
      </c>
      <c r="M4492" s="134">
        <f t="shared" si="1932"/>
        <v>1.0043006699999999</v>
      </c>
      <c r="N4492" s="134">
        <f t="shared" si="1933"/>
        <v>2.0006772619500945</v>
      </c>
      <c r="O4492" s="124">
        <f t="shared" si="1934"/>
        <v>2.0025445899999998</v>
      </c>
      <c r="P4492" s="124"/>
      <c r="Q4492" s="125"/>
      <c r="R4492" s="126"/>
      <c r="S4492" s="124"/>
      <c r="T4492" s="135">
        <f t="shared" si="1948"/>
        <v>7.9699999999999993E-2</v>
      </c>
      <c r="U4492" s="125">
        <f t="shared" si="1935"/>
        <v>1911</v>
      </c>
      <c r="V4492" s="125">
        <v>252</v>
      </c>
      <c r="W4492" s="134">
        <f t="shared" si="1936"/>
        <v>1.788745354</v>
      </c>
      <c r="X4492" s="18"/>
      <c r="Y4492" s="123">
        <f t="shared" si="1937"/>
        <v>67054.222907000003</v>
      </c>
      <c r="Z4492" s="123">
        <f t="shared" si="1938"/>
        <v>115065.12419854375</v>
      </c>
      <c r="AA4492" s="123">
        <f t="shared" si="1939"/>
        <v>1341.0844581400002</v>
      </c>
      <c r="AB4492" s="123">
        <f t="shared" si="1940"/>
        <v>62718.049825680668</v>
      </c>
      <c r="AC4492" s="123">
        <f t="shared" si="1941"/>
        <v>246178.48138936443</v>
      </c>
      <c r="AD4492" s="150">
        <f t="shared" si="1942"/>
        <v>87053.852995000008</v>
      </c>
      <c r="AE4492" s="150">
        <f t="shared" si="1943"/>
        <v>147200.23237097004</v>
      </c>
      <c r="AF4492" s="150">
        <f t="shared" si="1944"/>
        <v>1741.0770599000002</v>
      </c>
      <c r="AG4492" s="150">
        <f t="shared" si="1945"/>
        <v>80611.867873370007</v>
      </c>
      <c r="AH4492" s="150">
        <f t="shared" si="1946"/>
        <v>316607.03029924002</v>
      </c>
    </row>
    <row r="4493" spans="1:34" ht="15.75" x14ac:dyDescent="0.2">
      <c r="A4493" s="127">
        <f t="shared" si="1947"/>
        <v>45953</v>
      </c>
      <c r="B4493" s="165">
        <f t="shared" si="1923"/>
        <v>563041.32414124929</v>
      </c>
      <c r="C4493" s="124"/>
      <c r="D4493" s="128">
        <f t="shared" si="1924"/>
        <v>7245.38</v>
      </c>
      <c r="E4493" s="129">
        <f>VLOOKUP(A4492,[1]Plan1!$AY$80:$BA$314,3)</f>
        <v>7276.54</v>
      </c>
      <c r="F4493" s="130">
        <f t="shared" si="1925"/>
        <v>45763</v>
      </c>
      <c r="G4493" s="131">
        <f t="shared" si="1926"/>
        <v>4.3006716003852752E-3</v>
      </c>
      <c r="H4493" s="132">
        <f t="shared" si="1927"/>
        <v>45978</v>
      </c>
      <c r="I4493" s="132">
        <f t="shared" si="1928"/>
        <v>45978</v>
      </c>
      <c r="J4493" s="133">
        <f t="shared" si="1929"/>
        <v>23</v>
      </c>
      <c r="K4493" s="133">
        <f t="shared" si="1930"/>
        <v>6</v>
      </c>
      <c r="L4493" s="124">
        <f t="shared" si="1931"/>
        <v>1.0011201300000001</v>
      </c>
      <c r="M4493" s="134">
        <f t="shared" si="1932"/>
        <v>1.0043006699999999</v>
      </c>
      <c r="N4493" s="134">
        <f t="shared" si="1933"/>
        <v>2.0006772619500945</v>
      </c>
      <c r="O4493" s="124">
        <f t="shared" si="1934"/>
        <v>2.0029182799999998</v>
      </c>
      <c r="P4493" s="124"/>
      <c r="Q4493" s="125"/>
      <c r="R4493" s="126"/>
      <c r="S4493" s="124"/>
      <c r="T4493" s="135">
        <f t="shared" si="1948"/>
        <v>7.9699999999999993E-2</v>
      </c>
      <c r="U4493" s="125">
        <f t="shared" si="1935"/>
        <v>1912</v>
      </c>
      <c r="V4493" s="125">
        <v>252</v>
      </c>
      <c r="W4493" s="134">
        <f t="shared" si="1936"/>
        <v>1.7892897489999999</v>
      </c>
      <c r="X4493" s="18"/>
      <c r="Y4493" s="123">
        <f t="shared" si="1937"/>
        <v>67054.222907000003</v>
      </c>
      <c r="Z4493" s="123">
        <f t="shared" si="1938"/>
        <v>115154.54643324415</v>
      </c>
      <c r="AA4493" s="123">
        <f t="shared" si="1939"/>
        <v>1341.0844581400002</v>
      </c>
      <c r="AB4493" s="123">
        <f t="shared" si="1940"/>
        <v>62740.401233316334</v>
      </c>
      <c r="AC4493" s="123">
        <f t="shared" si="1941"/>
        <v>246290.25503170048</v>
      </c>
      <c r="AD4493" s="150">
        <f t="shared" si="1942"/>
        <v>87053.852995000008</v>
      </c>
      <c r="AE4493" s="150">
        <f t="shared" si="1943"/>
        <v>147315.25323028048</v>
      </c>
      <c r="AF4493" s="150">
        <f t="shared" si="1944"/>
        <v>1741.0770599000002</v>
      </c>
      <c r="AG4493" s="150">
        <f t="shared" si="1945"/>
        <v>80640.88582436835</v>
      </c>
      <c r="AH4493" s="150">
        <f t="shared" si="1946"/>
        <v>316751.06910954887</v>
      </c>
    </row>
    <row r="4494" spans="1:34" ht="15.75" x14ac:dyDescent="0.2">
      <c r="A4494" s="127">
        <f t="shared" si="1947"/>
        <v>45954</v>
      </c>
      <c r="B4494" s="165">
        <f t="shared" si="1923"/>
        <v>563297.23294544069</v>
      </c>
      <c r="C4494" s="124"/>
      <c r="D4494" s="128">
        <f t="shared" si="1924"/>
        <v>7245.38</v>
      </c>
      <c r="E4494" s="129">
        <f>VLOOKUP(A4493,[1]Plan1!$AY$80:$BA$314,3)</f>
        <v>7276.54</v>
      </c>
      <c r="F4494" s="130">
        <f t="shared" si="1925"/>
        <v>45763</v>
      </c>
      <c r="G4494" s="131">
        <f t="shared" si="1926"/>
        <v>4.3006716003852752E-3</v>
      </c>
      <c r="H4494" s="132">
        <f t="shared" si="1927"/>
        <v>45978</v>
      </c>
      <c r="I4494" s="132">
        <f t="shared" si="1928"/>
        <v>45978</v>
      </c>
      <c r="J4494" s="133">
        <f t="shared" si="1929"/>
        <v>23</v>
      </c>
      <c r="K4494" s="133">
        <f t="shared" si="1930"/>
        <v>7</v>
      </c>
      <c r="L4494" s="124">
        <f t="shared" si="1931"/>
        <v>1.0013069400000001</v>
      </c>
      <c r="M4494" s="134">
        <f t="shared" si="1932"/>
        <v>1.0043006699999999</v>
      </c>
      <c r="N4494" s="134">
        <f t="shared" si="1933"/>
        <v>2.0006772619500945</v>
      </c>
      <c r="O4494" s="124">
        <f t="shared" si="1934"/>
        <v>2.00329202</v>
      </c>
      <c r="P4494" s="124"/>
      <c r="Q4494" s="125"/>
      <c r="R4494" s="126"/>
      <c r="S4494" s="124"/>
      <c r="T4494" s="135">
        <f t="shared" si="1948"/>
        <v>7.9699999999999993E-2</v>
      </c>
      <c r="U4494" s="125">
        <f t="shared" si="1935"/>
        <v>1913</v>
      </c>
      <c r="V4494" s="125">
        <v>252</v>
      </c>
      <c r="W4494" s="134">
        <f t="shared" si="1936"/>
        <v>1.78983431</v>
      </c>
      <c r="X4494" s="18"/>
      <c r="Y4494" s="123">
        <f t="shared" si="1937"/>
        <v>67054.222907000003</v>
      </c>
      <c r="Z4494" s="123">
        <f t="shared" si="1938"/>
        <v>115244.01081155747</v>
      </c>
      <c r="AA4494" s="123">
        <f t="shared" si="1939"/>
        <v>1341.0844581400002</v>
      </c>
      <c r="AB4494" s="123">
        <f t="shared" si="1940"/>
        <v>62762.752640952</v>
      </c>
      <c r="AC4494" s="123">
        <f t="shared" si="1941"/>
        <v>246402.07081764945</v>
      </c>
      <c r="AD4494" s="150">
        <f t="shared" si="1942"/>
        <v>87053.852995000008</v>
      </c>
      <c r="AE4494" s="150">
        <f t="shared" si="1943"/>
        <v>147430.32829752454</v>
      </c>
      <c r="AF4494" s="150">
        <f t="shared" si="1944"/>
        <v>1741.0770599000002</v>
      </c>
      <c r="AG4494" s="150">
        <f t="shared" si="1945"/>
        <v>80669.903775366678</v>
      </c>
      <c r="AH4494" s="150">
        <f t="shared" si="1946"/>
        <v>316895.16212779126</v>
      </c>
    </row>
    <row r="4495" spans="1:34" ht="15.75" x14ac:dyDescent="0.2">
      <c r="A4495" s="127">
        <f t="shared" si="1947"/>
        <v>45955</v>
      </c>
      <c r="B4495" s="165">
        <f t="shared" si="1923"/>
        <v>563553.24645679106</v>
      </c>
      <c r="C4495" s="124"/>
      <c r="D4495" s="128">
        <f t="shared" si="1924"/>
        <v>7245.38</v>
      </c>
      <c r="E4495" s="129">
        <f>VLOOKUP(A4494,[1]Plan1!$AY$80:$BA$314,3)</f>
        <v>7276.54</v>
      </c>
      <c r="F4495" s="130">
        <f t="shared" si="1925"/>
        <v>45763</v>
      </c>
      <c r="G4495" s="131">
        <f t="shared" si="1926"/>
        <v>4.3006716003852752E-3</v>
      </c>
      <c r="H4495" s="132">
        <f t="shared" si="1927"/>
        <v>45978</v>
      </c>
      <c r="I4495" s="132">
        <f t="shared" si="1928"/>
        <v>45978</v>
      </c>
      <c r="J4495" s="133">
        <f t="shared" si="1929"/>
        <v>23</v>
      </c>
      <c r="K4495" s="133">
        <f t="shared" si="1930"/>
        <v>8</v>
      </c>
      <c r="L4495" s="124">
        <f t="shared" si="1931"/>
        <v>1.0014937900000001</v>
      </c>
      <c r="M4495" s="134">
        <f t="shared" si="1932"/>
        <v>1.0043006699999999</v>
      </c>
      <c r="N4495" s="134">
        <f t="shared" si="1933"/>
        <v>2.0006772619500945</v>
      </c>
      <c r="O4495" s="124">
        <f t="shared" si="1934"/>
        <v>2.00366585</v>
      </c>
      <c r="P4495" s="124"/>
      <c r="Q4495" s="125"/>
      <c r="R4495" s="126"/>
      <c r="S4495" s="124"/>
      <c r="T4495" s="135">
        <f t="shared" si="1948"/>
        <v>7.9699999999999993E-2</v>
      </c>
      <c r="U4495" s="125">
        <f t="shared" si="1935"/>
        <v>1914</v>
      </c>
      <c r="V4495" s="125">
        <v>252</v>
      </c>
      <c r="W4495" s="134">
        <f t="shared" si="1936"/>
        <v>1.7903790369999999</v>
      </c>
      <c r="X4495" s="18"/>
      <c r="Y4495" s="123">
        <f t="shared" si="1937"/>
        <v>67054.222907000003</v>
      </c>
      <c r="Z4495" s="123">
        <f t="shared" si="1938"/>
        <v>115333.52098818049</v>
      </c>
      <c r="AA4495" s="123">
        <f t="shared" si="1939"/>
        <v>1341.0844581400002</v>
      </c>
      <c r="AB4495" s="123">
        <f t="shared" si="1940"/>
        <v>62785.10404858768</v>
      </c>
      <c r="AC4495" s="123">
        <f t="shared" si="1941"/>
        <v>246513.93240190815</v>
      </c>
      <c r="AD4495" s="150">
        <f t="shared" si="1942"/>
        <v>87053.852995000008</v>
      </c>
      <c r="AE4495" s="150">
        <f t="shared" si="1943"/>
        <v>147545.46227361786</v>
      </c>
      <c r="AF4495" s="150">
        <f t="shared" si="1944"/>
        <v>1741.0770599000002</v>
      </c>
      <c r="AG4495" s="150">
        <f t="shared" si="1945"/>
        <v>80698.921726365006</v>
      </c>
      <c r="AH4495" s="150">
        <f t="shared" si="1946"/>
        <v>317039.31405488291</v>
      </c>
    </row>
    <row r="4496" spans="1:34" ht="15.75" x14ac:dyDescent="0.2">
      <c r="A4496" s="127">
        <f t="shared" si="1947"/>
        <v>45956</v>
      </c>
      <c r="B4496" s="165">
        <f t="shared" si="1923"/>
        <v>563604.61581542506</v>
      </c>
      <c r="C4496" s="124"/>
      <c r="D4496" s="128">
        <f t="shared" si="1924"/>
        <v>7245.38</v>
      </c>
      <c r="E4496" s="129">
        <f>VLOOKUP(A4495,[1]Plan1!$AY$80:$BA$314,3)</f>
        <v>7276.54</v>
      </c>
      <c r="F4496" s="130">
        <f t="shared" si="1925"/>
        <v>45763</v>
      </c>
      <c r="G4496" s="131">
        <f t="shared" si="1926"/>
        <v>4.3006716003852752E-3</v>
      </c>
      <c r="H4496" s="132">
        <f t="shared" si="1927"/>
        <v>45978</v>
      </c>
      <c r="I4496" s="132">
        <f t="shared" si="1928"/>
        <v>45978</v>
      </c>
      <c r="J4496" s="133">
        <f t="shared" si="1929"/>
        <v>23</v>
      </c>
      <c r="K4496" s="133">
        <f t="shared" si="1930"/>
        <v>8</v>
      </c>
      <c r="L4496" s="124">
        <f t="shared" si="1931"/>
        <v>1.0014937900000001</v>
      </c>
      <c r="M4496" s="134">
        <f t="shared" si="1932"/>
        <v>1.0043006699999999</v>
      </c>
      <c r="N4496" s="134">
        <f t="shared" si="1933"/>
        <v>2.0006772619500945</v>
      </c>
      <c r="O4496" s="124">
        <f t="shared" si="1934"/>
        <v>2.00366585</v>
      </c>
      <c r="P4496" s="124"/>
      <c r="Q4496" s="125"/>
      <c r="R4496" s="126"/>
      <c r="S4496" s="124"/>
      <c r="T4496" s="135">
        <f t="shared" si="1948"/>
        <v>7.9699999999999993E-2</v>
      </c>
      <c r="U4496" s="125">
        <f t="shared" si="1935"/>
        <v>1914</v>
      </c>
      <c r="V4496" s="125">
        <v>252</v>
      </c>
      <c r="W4496" s="134">
        <f t="shared" si="1936"/>
        <v>1.7903790369999999</v>
      </c>
      <c r="X4496" s="18"/>
      <c r="Y4496" s="123">
        <f t="shared" si="1937"/>
        <v>67054.222907000003</v>
      </c>
      <c r="Z4496" s="123">
        <f t="shared" si="1938"/>
        <v>115333.52098818049</v>
      </c>
      <c r="AA4496" s="123">
        <f t="shared" si="1939"/>
        <v>1341.0844581400002</v>
      </c>
      <c r="AB4496" s="123">
        <f t="shared" si="1940"/>
        <v>62807.455456223339</v>
      </c>
      <c r="AC4496" s="123">
        <f t="shared" si="1941"/>
        <v>246536.28380954382</v>
      </c>
      <c r="AD4496" s="150">
        <f t="shared" si="1942"/>
        <v>87053.852995000008</v>
      </c>
      <c r="AE4496" s="150">
        <f t="shared" si="1943"/>
        <v>147545.46227361786</v>
      </c>
      <c r="AF4496" s="150">
        <f t="shared" si="1944"/>
        <v>1741.0770599000002</v>
      </c>
      <c r="AG4496" s="150">
        <f t="shared" si="1945"/>
        <v>80727.939677363349</v>
      </c>
      <c r="AH4496" s="150">
        <f t="shared" si="1946"/>
        <v>317068.33200588124</v>
      </c>
    </row>
    <row r="4497" spans="1:34" ht="15.75" x14ac:dyDescent="0.2">
      <c r="A4497" s="127">
        <f t="shared" si="1947"/>
        <v>45957</v>
      </c>
      <c r="B4497" s="165">
        <f t="shared" si="1923"/>
        <v>563655.98517405905</v>
      </c>
      <c r="C4497" s="124"/>
      <c r="D4497" s="128">
        <f t="shared" si="1924"/>
        <v>7245.38</v>
      </c>
      <c r="E4497" s="129">
        <f>VLOOKUP(A4496,[1]Plan1!$AY$80:$BA$314,3)</f>
        <v>7276.54</v>
      </c>
      <c r="F4497" s="130">
        <f t="shared" si="1925"/>
        <v>45763</v>
      </c>
      <c r="G4497" s="131">
        <f t="shared" si="1926"/>
        <v>4.3006716003852752E-3</v>
      </c>
      <c r="H4497" s="132">
        <f t="shared" si="1927"/>
        <v>45978</v>
      </c>
      <c r="I4497" s="132">
        <f t="shared" si="1928"/>
        <v>45978</v>
      </c>
      <c r="J4497" s="133">
        <f t="shared" si="1929"/>
        <v>23</v>
      </c>
      <c r="K4497" s="133">
        <f t="shared" si="1930"/>
        <v>8</v>
      </c>
      <c r="L4497" s="124">
        <f t="shared" si="1931"/>
        <v>1.0014937900000001</v>
      </c>
      <c r="M4497" s="134">
        <f t="shared" si="1932"/>
        <v>1.0043006699999999</v>
      </c>
      <c r="N4497" s="134">
        <f t="shared" si="1933"/>
        <v>2.0006772619500945</v>
      </c>
      <c r="O4497" s="124">
        <f t="shared" si="1934"/>
        <v>2.00366585</v>
      </c>
      <c r="P4497" s="124"/>
      <c r="Q4497" s="125"/>
      <c r="R4497" s="126"/>
      <c r="S4497" s="124"/>
      <c r="T4497" s="135">
        <f t="shared" si="1948"/>
        <v>7.9699999999999993E-2</v>
      </c>
      <c r="U4497" s="125">
        <f t="shared" si="1935"/>
        <v>1914</v>
      </c>
      <c r="V4497" s="125">
        <v>252</v>
      </c>
      <c r="W4497" s="134">
        <f t="shared" si="1936"/>
        <v>1.7903790369999999</v>
      </c>
      <c r="X4497" s="18"/>
      <c r="Y4497" s="123">
        <f t="shared" si="1937"/>
        <v>67054.222907000003</v>
      </c>
      <c r="Z4497" s="123">
        <f t="shared" si="1938"/>
        <v>115333.52098818049</v>
      </c>
      <c r="AA4497" s="123">
        <f t="shared" si="1939"/>
        <v>1341.0844581400002</v>
      </c>
      <c r="AB4497" s="123">
        <f t="shared" si="1940"/>
        <v>62829.806863859005</v>
      </c>
      <c r="AC4497" s="123">
        <f t="shared" si="1941"/>
        <v>246558.63521717949</v>
      </c>
      <c r="AD4497" s="150">
        <f t="shared" si="1942"/>
        <v>87053.852995000008</v>
      </c>
      <c r="AE4497" s="150">
        <f t="shared" si="1943"/>
        <v>147545.46227361786</v>
      </c>
      <c r="AF4497" s="150">
        <f t="shared" si="1944"/>
        <v>1741.0770599000002</v>
      </c>
      <c r="AG4497" s="150">
        <f t="shared" si="1945"/>
        <v>80756.957628361677</v>
      </c>
      <c r="AH4497" s="150">
        <f t="shared" si="1946"/>
        <v>317097.34995687957</v>
      </c>
    </row>
    <row r="4498" spans="1:34" ht="15.75" x14ac:dyDescent="0.2">
      <c r="A4498" s="127">
        <f t="shared" si="1947"/>
        <v>45958</v>
      </c>
      <c r="B4498" s="165">
        <f t="shared" si="1923"/>
        <v>563912.09718604211</v>
      </c>
      <c r="C4498" s="124"/>
      <c r="D4498" s="128">
        <f t="shared" si="1924"/>
        <v>7245.38</v>
      </c>
      <c r="E4498" s="129">
        <f>VLOOKUP(A4497,[1]Plan1!$AY$80:$BA$314,3)</f>
        <v>7276.54</v>
      </c>
      <c r="F4498" s="130">
        <f t="shared" si="1925"/>
        <v>45763</v>
      </c>
      <c r="G4498" s="131">
        <f t="shared" si="1926"/>
        <v>4.3006716003852752E-3</v>
      </c>
      <c r="H4498" s="132">
        <f t="shared" si="1927"/>
        <v>45978</v>
      </c>
      <c r="I4498" s="132">
        <f t="shared" si="1928"/>
        <v>45978</v>
      </c>
      <c r="J4498" s="133">
        <f t="shared" si="1929"/>
        <v>23</v>
      </c>
      <c r="K4498" s="133">
        <f t="shared" si="1930"/>
        <v>9</v>
      </c>
      <c r="L4498" s="124">
        <f t="shared" si="1931"/>
        <v>1.0016806700000001</v>
      </c>
      <c r="M4498" s="134">
        <f t="shared" si="1932"/>
        <v>1.0043006699999999</v>
      </c>
      <c r="N4498" s="134">
        <f t="shared" si="1933"/>
        <v>2.0006772619500945</v>
      </c>
      <c r="O4498" s="124">
        <f t="shared" si="1934"/>
        <v>2.0040397400000001</v>
      </c>
      <c r="P4498" s="124"/>
      <c r="Q4498" s="125"/>
      <c r="R4498" s="126"/>
      <c r="S4498" s="124"/>
      <c r="T4498" s="135">
        <f t="shared" si="1948"/>
        <v>7.9699999999999993E-2</v>
      </c>
      <c r="U4498" s="125">
        <f t="shared" si="1935"/>
        <v>1915</v>
      </c>
      <c r="V4498" s="125">
        <v>252</v>
      </c>
      <c r="W4498" s="134">
        <f t="shared" si="1936"/>
        <v>1.7909239299999999</v>
      </c>
      <c r="X4498" s="18"/>
      <c r="Y4498" s="123">
        <f t="shared" si="1937"/>
        <v>67054.222907000003</v>
      </c>
      <c r="Z4498" s="123">
        <f t="shared" si="1938"/>
        <v>115423.07424841437</v>
      </c>
      <c r="AA4498" s="123">
        <f t="shared" si="1939"/>
        <v>1341.0844581400002</v>
      </c>
      <c r="AB4498" s="123">
        <f t="shared" si="1940"/>
        <v>62852.158271494671</v>
      </c>
      <c r="AC4498" s="123">
        <f t="shared" si="1941"/>
        <v>246670.53988504902</v>
      </c>
      <c r="AD4498" s="150">
        <f t="shared" si="1942"/>
        <v>87053.852995000008</v>
      </c>
      <c r="AE4498" s="150">
        <f t="shared" si="1943"/>
        <v>147660.65166673303</v>
      </c>
      <c r="AF4498" s="150">
        <f t="shared" si="1944"/>
        <v>1741.0770599000002</v>
      </c>
      <c r="AG4498" s="150">
        <f t="shared" si="1945"/>
        <v>80785.975579360005</v>
      </c>
      <c r="AH4498" s="150">
        <f t="shared" si="1946"/>
        <v>317241.55730099307</v>
      </c>
    </row>
    <row r="4499" spans="1:34" ht="15.75" x14ac:dyDescent="0.2">
      <c r="A4499" s="127">
        <f t="shared" si="1947"/>
        <v>45959</v>
      </c>
      <c r="B4499" s="165">
        <f t="shared" si="1923"/>
        <v>564168.30541632301</v>
      </c>
      <c r="C4499" s="124"/>
      <c r="D4499" s="128">
        <f t="shared" si="1924"/>
        <v>7245.38</v>
      </c>
      <c r="E4499" s="129">
        <f>VLOOKUP(A4498,[1]Plan1!$AY$80:$BA$314,3)</f>
        <v>7276.54</v>
      </c>
      <c r="F4499" s="130">
        <f t="shared" si="1925"/>
        <v>45763</v>
      </c>
      <c r="G4499" s="131">
        <f t="shared" si="1926"/>
        <v>4.3006716003852752E-3</v>
      </c>
      <c r="H4499" s="132">
        <f t="shared" si="1927"/>
        <v>45978</v>
      </c>
      <c r="I4499" s="132">
        <f t="shared" si="1928"/>
        <v>45978</v>
      </c>
      <c r="J4499" s="133">
        <f t="shared" si="1929"/>
        <v>23</v>
      </c>
      <c r="K4499" s="133">
        <f t="shared" si="1930"/>
        <v>10</v>
      </c>
      <c r="L4499" s="124">
        <f t="shared" si="1931"/>
        <v>1.0018675800000001</v>
      </c>
      <c r="M4499" s="134">
        <f t="shared" si="1932"/>
        <v>1.0043006699999999</v>
      </c>
      <c r="N4499" s="134">
        <f t="shared" si="1933"/>
        <v>2.0006772619500945</v>
      </c>
      <c r="O4499" s="124">
        <f t="shared" si="1934"/>
        <v>2.0044136799999999</v>
      </c>
      <c r="P4499" s="124"/>
      <c r="Q4499" s="125"/>
      <c r="R4499" s="126"/>
      <c r="S4499" s="124"/>
      <c r="T4499" s="135">
        <f t="shared" si="1948"/>
        <v>7.9699999999999993E-2</v>
      </c>
      <c r="U4499" s="125">
        <f t="shared" si="1935"/>
        <v>1916</v>
      </c>
      <c r="V4499" s="125">
        <v>252</v>
      </c>
      <c r="W4499" s="134">
        <f t="shared" si="1936"/>
        <v>1.7914689880000001</v>
      </c>
      <c r="X4499" s="18"/>
      <c r="Y4499" s="123">
        <f t="shared" si="1937"/>
        <v>67054.222907000003</v>
      </c>
      <c r="Z4499" s="123">
        <f t="shared" si="1938"/>
        <v>115512.66959397889</v>
      </c>
      <c r="AA4499" s="123">
        <f t="shared" si="1939"/>
        <v>1341.0844581400002</v>
      </c>
      <c r="AB4499" s="123">
        <f t="shared" si="1940"/>
        <v>62874.509679130337</v>
      </c>
      <c r="AC4499" s="123">
        <f t="shared" si="1941"/>
        <v>246782.48663824922</v>
      </c>
      <c r="AD4499" s="150">
        <f t="shared" si="1942"/>
        <v>87053.852995000008</v>
      </c>
      <c r="AE4499" s="150">
        <f t="shared" si="1943"/>
        <v>147775.89519281543</v>
      </c>
      <c r="AF4499" s="150">
        <f t="shared" si="1944"/>
        <v>1741.0770599000002</v>
      </c>
      <c r="AG4499" s="150">
        <f t="shared" si="1945"/>
        <v>80814.993530358348</v>
      </c>
      <c r="AH4499" s="150">
        <f t="shared" si="1946"/>
        <v>317385.81877807376</v>
      </c>
    </row>
    <row r="4500" spans="1:34" ht="15.75" x14ac:dyDescent="0.2">
      <c r="A4500" s="127">
        <f t="shared" si="1947"/>
        <v>45960</v>
      </c>
      <c r="B4500" s="165">
        <f t="shared" si="1923"/>
        <v>564424.62262708473</v>
      </c>
      <c r="C4500" s="124"/>
      <c r="D4500" s="128">
        <f t="shared" si="1924"/>
        <v>7245.38</v>
      </c>
      <c r="E4500" s="129">
        <f>VLOOKUP(A4499,[1]Plan1!$AY$80:$BA$314,3)</f>
        <v>7276.54</v>
      </c>
      <c r="F4500" s="130">
        <f t="shared" si="1925"/>
        <v>45763</v>
      </c>
      <c r="G4500" s="131">
        <f t="shared" si="1926"/>
        <v>4.3006716003852752E-3</v>
      </c>
      <c r="H4500" s="132">
        <f t="shared" si="1927"/>
        <v>45978</v>
      </c>
      <c r="I4500" s="132">
        <f t="shared" si="1928"/>
        <v>45978</v>
      </c>
      <c r="J4500" s="133">
        <f t="shared" si="1929"/>
        <v>23</v>
      </c>
      <c r="K4500" s="133">
        <f t="shared" si="1930"/>
        <v>11</v>
      </c>
      <c r="L4500" s="124">
        <f t="shared" si="1931"/>
        <v>1.00205454</v>
      </c>
      <c r="M4500" s="134">
        <f t="shared" si="1932"/>
        <v>1.0043006699999999</v>
      </c>
      <c r="N4500" s="134">
        <f t="shared" si="1933"/>
        <v>2.0006772619500945</v>
      </c>
      <c r="O4500" s="124">
        <f t="shared" si="1934"/>
        <v>2.0047877299999999</v>
      </c>
      <c r="P4500" s="124"/>
      <c r="Q4500" s="125"/>
      <c r="R4500" s="126"/>
      <c r="S4500" s="124"/>
      <c r="T4500" s="135">
        <f t="shared" si="1948"/>
        <v>7.9699999999999993E-2</v>
      </c>
      <c r="U4500" s="125">
        <f t="shared" si="1935"/>
        <v>1917</v>
      </c>
      <c r="V4500" s="125">
        <v>252</v>
      </c>
      <c r="W4500" s="134">
        <f t="shared" si="1936"/>
        <v>1.792014212</v>
      </c>
      <c r="X4500" s="18"/>
      <c r="Y4500" s="123">
        <f t="shared" si="1937"/>
        <v>67054.222907000003</v>
      </c>
      <c r="Z4500" s="123">
        <f t="shared" si="1938"/>
        <v>115602.3126069796</v>
      </c>
      <c r="AA4500" s="123">
        <f t="shared" si="1939"/>
        <v>1341.0844581400002</v>
      </c>
      <c r="AB4500" s="123">
        <f t="shared" si="1940"/>
        <v>62896.861086766003</v>
      </c>
      <c r="AC4500" s="123">
        <f t="shared" si="1941"/>
        <v>246894.48105888561</v>
      </c>
      <c r="AD4500" s="150">
        <f t="shared" si="1942"/>
        <v>87053.852995000008</v>
      </c>
      <c r="AE4500" s="150">
        <f t="shared" si="1943"/>
        <v>147891.20003194248</v>
      </c>
      <c r="AF4500" s="150">
        <f t="shared" si="1944"/>
        <v>1741.0770599000002</v>
      </c>
      <c r="AG4500" s="150">
        <f t="shared" si="1945"/>
        <v>80844.011481356676</v>
      </c>
      <c r="AH4500" s="150">
        <f t="shared" si="1946"/>
        <v>317530.14156819915</v>
      </c>
    </row>
    <row r="4501" spans="1:34" ht="15.75" x14ac:dyDescent="0.2">
      <c r="A4501" s="127">
        <f t="shared" si="1947"/>
        <v>45961</v>
      </c>
      <c r="B4501" s="165">
        <f t="shared" si="1923"/>
        <v>564681.03450838465</v>
      </c>
      <c r="C4501" s="124"/>
      <c r="D4501" s="128">
        <f t="shared" si="1924"/>
        <v>7245.38</v>
      </c>
      <c r="E4501" s="129">
        <f>VLOOKUP(A4500,[1]Plan1!$AY$80:$BA$314,3)</f>
        <v>7276.54</v>
      </c>
      <c r="F4501" s="130">
        <f t="shared" si="1925"/>
        <v>45763</v>
      </c>
      <c r="G4501" s="131">
        <f t="shared" si="1926"/>
        <v>4.3006716003852752E-3</v>
      </c>
      <c r="H4501" s="132">
        <f t="shared" si="1927"/>
        <v>45978</v>
      </c>
      <c r="I4501" s="132">
        <f t="shared" si="1928"/>
        <v>45978</v>
      </c>
      <c r="J4501" s="133">
        <f t="shared" si="1929"/>
        <v>23</v>
      </c>
      <c r="K4501" s="133">
        <f t="shared" si="1930"/>
        <v>12</v>
      </c>
      <c r="L4501" s="124">
        <f t="shared" si="1931"/>
        <v>1.0022415200000001</v>
      </c>
      <c r="M4501" s="134">
        <f t="shared" si="1932"/>
        <v>1.0043006699999999</v>
      </c>
      <c r="N4501" s="134">
        <f t="shared" si="1933"/>
        <v>2.0006772619500945</v>
      </c>
      <c r="O4501" s="124">
        <f t="shared" si="1934"/>
        <v>2.0051618200000001</v>
      </c>
      <c r="P4501" s="124"/>
      <c r="Q4501" s="125"/>
      <c r="R4501" s="126"/>
      <c r="S4501" s="124"/>
      <c r="T4501" s="135">
        <f t="shared" si="1948"/>
        <v>7.9699999999999993E-2</v>
      </c>
      <c r="U4501" s="125">
        <f t="shared" si="1935"/>
        <v>1918</v>
      </c>
      <c r="V4501" s="125">
        <v>252</v>
      </c>
      <c r="W4501" s="134">
        <f t="shared" si="1936"/>
        <v>1.7925596029999999</v>
      </c>
      <c r="X4501" s="18"/>
      <c r="Y4501" s="123">
        <f t="shared" si="1937"/>
        <v>67054.222907000003</v>
      </c>
      <c r="Z4501" s="123">
        <f t="shared" si="1938"/>
        <v>115691.99702832974</v>
      </c>
      <c r="AA4501" s="123">
        <f t="shared" si="1939"/>
        <v>1341.0844581400002</v>
      </c>
      <c r="AB4501" s="123">
        <f t="shared" si="1940"/>
        <v>62919.212494401669</v>
      </c>
      <c r="AC4501" s="123">
        <f t="shared" si="1941"/>
        <v>247006.5168878714</v>
      </c>
      <c r="AD4501" s="150">
        <f t="shared" si="1942"/>
        <v>87053.852995000008</v>
      </c>
      <c r="AE4501" s="150">
        <f t="shared" si="1943"/>
        <v>148006.55813325819</v>
      </c>
      <c r="AF4501" s="150">
        <f t="shared" si="1944"/>
        <v>1741.0770599000002</v>
      </c>
      <c r="AG4501" s="150">
        <f t="shared" si="1945"/>
        <v>80873.029432355019</v>
      </c>
      <c r="AH4501" s="150">
        <f t="shared" si="1946"/>
        <v>317674.51762051322</v>
      </c>
    </row>
    <row r="4502" spans="1:34" ht="15.75" x14ac:dyDescent="0.2">
      <c r="A4502" s="127">
        <f t="shared" si="1947"/>
        <v>45962</v>
      </c>
      <c r="B4502" s="165">
        <f t="shared" si="1923"/>
        <v>564937.54687624064</v>
      </c>
      <c r="C4502" s="124"/>
      <c r="D4502" s="128">
        <f t="shared" si="1924"/>
        <v>7245.38</v>
      </c>
      <c r="E4502" s="129">
        <f>VLOOKUP(A4501,[1]Plan1!$AY$80:$BA$314,3)</f>
        <v>7276.54</v>
      </c>
      <c r="F4502" s="130">
        <f t="shared" si="1925"/>
        <v>45763</v>
      </c>
      <c r="G4502" s="131">
        <f t="shared" si="1926"/>
        <v>4.3006716003852752E-3</v>
      </c>
      <c r="H4502" s="132">
        <f t="shared" si="1927"/>
        <v>45978</v>
      </c>
      <c r="I4502" s="132">
        <f t="shared" si="1928"/>
        <v>45978</v>
      </c>
      <c r="J4502" s="133">
        <f t="shared" si="1929"/>
        <v>23</v>
      </c>
      <c r="K4502" s="133">
        <f t="shared" si="1930"/>
        <v>13</v>
      </c>
      <c r="L4502" s="124">
        <f t="shared" si="1931"/>
        <v>1.0024285399999999</v>
      </c>
      <c r="M4502" s="134">
        <f t="shared" si="1932"/>
        <v>1.0043006699999999</v>
      </c>
      <c r="N4502" s="134">
        <f t="shared" si="1933"/>
        <v>2.0006772619500945</v>
      </c>
      <c r="O4502" s="124">
        <f t="shared" si="1934"/>
        <v>2.0055359799999999</v>
      </c>
      <c r="P4502" s="124"/>
      <c r="Q4502" s="125"/>
      <c r="R4502" s="126"/>
      <c r="S4502" s="124"/>
      <c r="T4502" s="135">
        <f t="shared" si="1948"/>
        <v>7.9699999999999993E-2</v>
      </c>
      <c r="U4502" s="125">
        <f t="shared" si="1935"/>
        <v>1919</v>
      </c>
      <c r="V4502" s="125">
        <v>252</v>
      </c>
      <c r="W4502" s="134">
        <f t="shared" si="1936"/>
        <v>1.793105159</v>
      </c>
      <c r="X4502" s="18"/>
      <c r="Y4502" s="123">
        <f t="shared" si="1937"/>
        <v>67054.222907000003</v>
      </c>
      <c r="Z4502" s="123">
        <f t="shared" si="1938"/>
        <v>115781.72540192219</v>
      </c>
      <c r="AA4502" s="123">
        <f t="shared" si="1939"/>
        <v>1341.0844581400002</v>
      </c>
      <c r="AB4502" s="123">
        <f t="shared" si="1940"/>
        <v>62941.563902037335</v>
      </c>
      <c r="AC4502" s="123">
        <f t="shared" si="1941"/>
        <v>247118.5966690995</v>
      </c>
      <c r="AD4502" s="150">
        <f t="shared" si="1942"/>
        <v>87053.852995000008</v>
      </c>
      <c r="AE4502" s="150">
        <f t="shared" si="1943"/>
        <v>148121.97276888776</v>
      </c>
      <c r="AF4502" s="150">
        <f t="shared" si="1944"/>
        <v>1741.0770599000002</v>
      </c>
      <c r="AG4502" s="150">
        <f t="shared" si="1945"/>
        <v>80902.047383353347</v>
      </c>
      <c r="AH4502" s="150">
        <f t="shared" si="1946"/>
        <v>317818.95020714111</v>
      </c>
    </row>
    <row r="4503" spans="1:34" ht="15.75" x14ac:dyDescent="0.2">
      <c r="A4503" s="127">
        <f t="shared" si="1947"/>
        <v>45963</v>
      </c>
      <c r="B4503" s="165">
        <f t="shared" si="1923"/>
        <v>564988.91623487463</v>
      </c>
      <c r="C4503" s="124"/>
      <c r="D4503" s="128">
        <f t="shared" si="1924"/>
        <v>7245.38</v>
      </c>
      <c r="E4503" s="129">
        <f>VLOOKUP(A4502,[1]Plan1!$AY$80:$BA$314,3)</f>
        <v>7276.54</v>
      </c>
      <c r="F4503" s="130">
        <f t="shared" si="1925"/>
        <v>45763</v>
      </c>
      <c r="G4503" s="131">
        <f t="shared" si="1926"/>
        <v>4.3006716003852752E-3</v>
      </c>
      <c r="H4503" s="132">
        <f t="shared" si="1927"/>
        <v>45978</v>
      </c>
      <c r="I4503" s="132">
        <f t="shared" si="1928"/>
        <v>45978</v>
      </c>
      <c r="J4503" s="133">
        <f t="shared" si="1929"/>
        <v>23</v>
      </c>
      <c r="K4503" s="133">
        <f t="shared" si="1930"/>
        <v>13</v>
      </c>
      <c r="L4503" s="124">
        <f t="shared" si="1931"/>
        <v>1.0024285399999999</v>
      </c>
      <c r="M4503" s="134">
        <f t="shared" si="1932"/>
        <v>1.0043006699999999</v>
      </c>
      <c r="N4503" s="134">
        <f t="shared" si="1933"/>
        <v>2.0006772619500945</v>
      </c>
      <c r="O4503" s="124">
        <f t="shared" si="1934"/>
        <v>2.0055359799999999</v>
      </c>
      <c r="P4503" s="124"/>
      <c r="Q4503" s="125"/>
      <c r="R4503" s="126"/>
      <c r="S4503" s="124"/>
      <c r="T4503" s="135">
        <f t="shared" si="1948"/>
        <v>7.9699999999999993E-2</v>
      </c>
      <c r="U4503" s="125">
        <f t="shared" si="1935"/>
        <v>1919</v>
      </c>
      <c r="V4503" s="125">
        <v>252</v>
      </c>
      <c r="W4503" s="134">
        <f t="shared" si="1936"/>
        <v>1.793105159</v>
      </c>
      <c r="X4503" s="18"/>
      <c r="Y4503" s="123">
        <f t="shared" si="1937"/>
        <v>67054.222907000003</v>
      </c>
      <c r="Z4503" s="123">
        <f t="shared" si="1938"/>
        <v>115781.72540192219</v>
      </c>
      <c r="AA4503" s="123">
        <f t="shared" si="1939"/>
        <v>1341.0844581400002</v>
      </c>
      <c r="AB4503" s="123">
        <f t="shared" si="1940"/>
        <v>62963.915309673008</v>
      </c>
      <c r="AC4503" s="123">
        <f t="shared" si="1941"/>
        <v>247140.94807673516</v>
      </c>
      <c r="AD4503" s="150">
        <f t="shared" si="1942"/>
        <v>87053.852995000008</v>
      </c>
      <c r="AE4503" s="150">
        <f t="shared" si="1943"/>
        <v>148121.97276888776</v>
      </c>
      <c r="AF4503" s="150">
        <f t="shared" si="1944"/>
        <v>1741.0770599000002</v>
      </c>
      <c r="AG4503" s="150">
        <f t="shared" si="1945"/>
        <v>80931.065334351675</v>
      </c>
      <c r="AH4503" s="150">
        <f t="shared" si="1946"/>
        <v>317847.9681581395</v>
      </c>
    </row>
    <row r="4504" spans="1:34" ht="15.75" x14ac:dyDescent="0.2">
      <c r="A4504" s="127">
        <f t="shared" si="1947"/>
        <v>45964</v>
      </c>
      <c r="B4504" s="165">
        <f t="shared" si="1923"/>
        <v>565040.28559350863</v>
      </c>
      <c r="C4504" s="124"/>
      <c r="D4504" s="128">
        <f t="shared" si="1924"/>
        <v>7245.38</v>
      </c>
      <c r="E4504" s="129">
        <f>VLOOKUP(A4503,[1]Plan1!$AY$80:$BA$314,3)</f>
        <v>7276.54</v>
      </c>
      <c r="F4504" s="130">
        <f t="shared" si="1925"/>
        <v>45763</v>
      </c>
      <c r="G4504" s="131">
        <f t="shared" si="1926"/>
        <v>4.3006716003852752E-3</v>
      </c>
      <c r="H4504" s="132">
        <f t="shared" si="1927"/>
        <v>45978</v>
      </c>
      <c r="I4504" s="132">
        <f t="shared" si="1928"/>
        <v>45978</v>
      </c>
      <c r="J4504" s="133">
        <f t="shared" si="1929"/>
        <v>23</v>
      </c>
      <c r="K4504" s="133">
        <f t="shared" si="1930"/>
        <v>13</v>
      </c>
      <c r="L4504" s="124">
        <f t="shared" si="1931"/>
        <v>1.0024285399999999</v>
      </c>
      <c r="M4504" s="134">
        <f t="shared" si="1932"/>
        <v>1.0043006699999999</v>
      </c>
      <c r="N4504" s="134">
        <f t="shared" si="1933"/>
        <v>2.0006772619500945</v>
      </c>
      <c r="O4504" s="124">
        <f t="shared" si="1934"/>
        <v>2.0055359799999999</v>
      </c>
      <c r="P4504" s="124"/>
      <c r="Q4504" s="125"/>
      <c r="R4504" s="126"/>
      <c r="S4504" s="124"/>
      <c r="T4504" s="135">
        <f t="shared" si="1948"/>
        <v>7.9699999999999993E-2</v>
      </c>
      <c r="U4504" s="125">
        <f t="shared" si="1935"/>
        <v>1919</v>
      </c>
      <c r="V4504" s="125">
        <v>252</v>
      </c>
      <c r="W4504" s="134">
        <f t="shared" si="1936"/>
        <v>1.793105159</v>
      </c>
      <c r="X4504" s="18"/>
      <c r="Y4504" s="123">
        <f t="shared" si="1937"/>
        <v>67054.222907000003</v>
      </c>
      <c r="Z4504" s="123">
        <f t="shared" si="1938"/>
        <v>115781.72540192219</v>
      </c>
      <c r="AA4504" s="123">
        <f t="shared" si="1939"/>
        <v>1341.0844581400002</v>
      </c>
      <c r="AB4504" s="123">
        <f t="shared" si="1940"/>
        <v>62986.266717308674</v>
      </c>
      <c r="AC4504" s="123">
        <f t="shared" si="1941"/>
        <v>247163.29948437083</v>
      </c>
      <c r="AD4504" s="150">
        <f t="shared" si="1942"/>
        <v>87053.852995000008</v>
      </c>
      <c r="AE4504" s="150">
        <f t="shared" si="1943"/>
        <v>148121.97276888776</v>
      </c>
      <c r="AF4504" s="150">
        <f t="shared" si="1944"/>
        <v>1741.0770599000002</v>
      </c>
      <c r="AG4504" s="150">
        <f t="shared" si="1945"/>
        <v>80960.083285350018</v>
      </c>
      <c r="AH4504" s="150">
        <f t="shared" si="1946"/>
        <v>317876.98610913783</v>
      </c>
    </row>
    <row r="4505" spans="1:34" ht="15.75" x14ac:dyDescent="0.2">
      <c r="A4505" s="127">
        <f t="shared" si="1947"/>
        <v>45965</v>
      </c>
      <c r="B4505" s="165">
        <f t="shared" si="1923"/>
        <v>565296.90288577962</v>
      </c>
      <c r="C4505" s="124"/>
      <c r="D4505" s="128">
        <f t="shared" si="1924"/>
        <v>7245.38</v>
      </c>
      <c r="E4505" s="129">
        <f>VLOOKUP(A4504,[1]Plan1!$AY$80:$BA$314,3)</f>
        <v>7276.54</v>
      </c>
      <c r="F4505" s="130">
        <f t="shared" si="1925"/>
        <v>45763</v>
      </c>
      <c r="G4505" s="131">
        <f t="shared" si="1926"/>
        <v>4.3006716003852752E-3</v>
      </c>
      <c r="H4505" s="132">
        <f t="shared" si="1927"/>
        <v>45978</v>
      </c>
      <c r="I4505" s="132">
        <f t="shared" si="1928"/>
        <v>45978</v>
      </c>
      <c r="J4505" s="133">
        <f t="shared" si="1929"/>
        <v>23</v>
      </c>
      <c r="K4505" s="133">
        <f t="shared" si="1930"/>
        <v>14</v>
      </c>
      <c r="L4505" s="124">
        <f t="shared" si="1931"/>
        <v>1.0026155999999999</v>
      </c>
      <c r="M4505" s="134">
        <f t="shared" si="1932"/>
        <v>1.0043006699999999</v>
      </c>
      <c r="N4505" s="134">
        <f t="shared" si="1933"/>
        <v>2.0006772619500945</v>
      </c>
      <c r="O4505" s="124">
        <f t="shared" si="1934"/>
        <v>2.00591023</v>
      </c>
      <c r="P4505" s="124"/>
      <c r="Q4505" s="125"/>
      <c r="R4505" s="126"/>
      <c r="S4505" s="124"/>
      <c r="T4505" s="135">
        <f t="shared" si="1948"/>
        <v>7.9699999999999993E-2</v>
      </c>
      <c r="U4505" s="125">
        <f t="shared" si="1935"/>
        <v>1920</v>
      </c>
      <c r="V4505" s="125">
        <v>252</v>
      </c>
      <c r="W4505" s="134">
        <f t="shared" si="1936"/>
        <v>1.793650881</v>
      </c>
      <c r="X4505" s="18"/>
      <c r="Y4505" s="123">
        <f t="shared" si="1937"/>
        <v>67054.222907000003</v>
      </c>
      <c r="Z4505" s="123">
        <f t="shared" si="1938"/>
        <v>115871.49966885096</v>
      </c>
      <c r="AA4505" s="123">
        <f t="shared" si="1939"/>
        <v>1341.0844581400002</v>
      </c>
      <c r="AB4505" s="123">
        <f t="shared" si="1940"/>
        <v>63008.618124944333</v>
      </c>
      <c r="AC4505" s="123">
        <f t="shared" si="1941"/>
        <v>247275.42515893528</v>
      </c>
      <c r="AD4505" s="150">
        <f t="shared" si="1942"/>
        <v>87053.852995000008</v>
      </c>
      <c r="AE4505" s="150">
        <f t="shared" si="1943"/>
        <v>148237.44643559601</v>
      </c>
      <c r="AF4505" s="150">
        <f t="shared" si="1944"/>
        <v>1741.0770599000002</v>
      </c>
      <c r="AG4505" s="150">
        <f t="shared" si="1945"/>
        <v>80989.101236348346</v>
      </c>
      <c r="AH4505" s="150">
        <f t="shared" si="1946"/>
        <v>318021.47772684437</v>
      </c>
    </row>
    <row r="4506" spans="1:34" ht="15.75" x14ac:dyDescent="0.2">
      <c r="A4506" s="127">
        <f t="shared" si="1947"/>
        <v>45966</v>
      </c>
      <c r="B4506" s="165">
        <f t="shared" si="1923"/>
        <v>565553.61911779048</v>
      </c>
      <c r="C4506" s="124"/>
      <c r="D4506" s="128">
        <f t="shared" si="1924"/>
        <v>7245.38</v>
      </c>
      <c r="E4506" s="129">
        <f>VLOOKUP(A4505,[1]Plan1!$AY$80:$BA$314,3)</f>
        <v>7276.54</v>
      </c>
      <c r="F4506" s="130">
        <f t="shared" si="1925"/>
        <v>45763</v>
      </c>
      <c r="G4506" s="131">
        <f t="shared" si="1926"/>
        <v>4.3006716003852752E-3</v>
      </c>
      <c r="H4506" s="132">
        <f t="shared" si="1927"/>
        <v>45978</v>
      </c>
      <c r="I4506" s="132">
        <f t="shared" si="1928"/>
        <v>45978</v>
      </c>
      <c r="J4506" s="133">
        <f t="shared" si="1929"/>
        <v>23</v>
      </c>
      <c r="K4506" s="133">
        <f t="shared" si="1930"/>
        <v>15</v>
      </c>
      <c r="L4506" s="124">
        <f t="shared" si="1931"/>
        <v>1.00280269</v>
      </c>
      <c r="M4506" s="134">
        <f t="shared" si="1932"/>
        <v>1.0043006699999999</v>
      </c>
      <c r="N4506" s="134">
        <f t="shared" si="1933"/>
        <v>2.0006772619500945</v>
      </c>
      <c r="O4506" s="124">
        <f t="shared" si="1934"/>
        <v>2.0062845399999998</v>
      </c>
      <c r="P4506" s="124"/>
      <c r="Q4506" s="125"/>
      <c r="R4506" s="126"/>
      <c r="S4506" s="124"/>
      <c r="T4506" s="135">
        <f t="shared" si="1948"/>
        <v>7.9699999999999993E-2</v>
      </c>
      <c r="U4506" s="125">
        <f t="shared" si="1935"/>
        <v>1921</v>
      </c>
      <c r="V4506" s="125">
        <v>252</v>
      </c>
      <c r="W4506" s="134">
        <f t="shared" si="1936"/>
        <v>1.7941967700000001</v>
      </c>
      <c r="X4506" s="18"/>
      <c r="Y4506" s="123">
        <f t="shared" si="1937"/>
        <v>67054.222907000003</v>
      </c>
      <c r="Z4506" s="123">
        <f t="shared" si="1938"/>
        <v>115961.31721145342</v>
      </c>
      <c r="AA4506" s="123">
        <f t="shared" si="1939"/>
        <v>1341.0844581400002</v>
      </c>
      <c r="AB4506" s="123">
        <f t="shared" si="1940"/>
        <v>63030.969532580006</v>
      </c>
      <c r="AC4506" s="123">
        <f t="shared" si="1941"/>
        <v>247387.59410917343</v>
      </c>
      <c r="AD4506" s="150">
        <f t="shared" si="1942"/>
        <v>87053.852995000008</v>
      </c>
      <c r="AE4506" s="150">
        <f t="shared" si="1943"/>
        <v>148352.97576637033</v>
      </c>
      <c r="AF4506" s="150">
        <f t="shared" si="1944"/>
        <v>1741.0770599000002</v>
      </c>
      <c r="AG4506" s="150">
        <f t="shared" si="1945"/>
        <v>81018.119187346674</v>
      </c>
      <c r="AH4506" s="150">
        <f t="shared" si="1946"/>
        <v>318166.02500861703</v>
      </c>
    </row>
    <row r="4507" spans="1:34" ht="15.75" x14ac:dyDescent="0.2">
      <c r="A4507" s="127">
        <f t="shared" si="1947"/>
        <v>45967</v>
      </c>
      <c r="B4507" s="165">
        <f t="shared" si="1923"/>
        <v>565810.43177006335</v>
      </c>
      <c r="C4507" s="124"/>
      <c r="D4507" s="128">
        <f t="shared" si="1924"/>
        <v>7245.38</v>
      </c>
      <c r="E4507" s="129">
        <f>VLOOKUP(A4506,[1]Plan1!$AY$80:$BA$314,3)</f>
        <v>7276.54</v>
      </c>
      <c r="F4507" s="130">
        <f t="shared" si="1925"/>
        <v>45763</v>
      </c>
      <c r="G4507" s="131">
        <f t="shared" si="1926"/>
        <v>4.3006716003852752E-3</v>
      </c>
      <c r="H4507" s="132">
        <f t="shared" si="1927"/>
        <v>45978</v>
      </c>
      <c r="I4507" s="132">
        <f t="shared" si="1928"/>
        <v>45978</v>
      </c>
      <c r="J4507" s="133">
        <f t="shared" si="1929"/>
        <v>23</v>
      </c>
      <c r="K4507" s="133">
        <f t="shared" si="1930"/>
        <v>16</v>
      </c>
      <c r="L4507" s="124">
        <f t="shared" si="1931"/>
        <v>1.0029898100000001</v>
      </c>
      <c r="M4507" s="134">
        <f t="shared" si="1932"/>
        <v>1.0043006699999999</v>
      </c>
      <c r="N4507" s="134">
        <f t="shared" si="1933"/>
        <v>2.0006772619500945</v>
      </c>
      <c r="O4507" s="124">
        <f t="shared" si="1934"/>
        <v>2.0066589000000001</v>
      </c>
      <c r="P4507" s="124"/>
      <c r="Q4507" s="125"/>
      <c r="R4507" s="126"/>
      <c r="S4507" s="124"/>
      <c r="T4507" s="135">
        <f t="shared" si="1948"/>
        <v>7.9699999999999993E-2</v>
      </c>
      <c r="U4507" s="125">
        <f t="shared" si="1935"/>
        <v>1922</v>
      </c>
      <c r="V4507" s="125">
        <v>252</v>
      </c>
      <c r="W4507" s="134">
        <f t="shared" si="1936"/>
        <v>1.7947428240000001</v>
      </c>
      <c r="X4507" s="18"/>
      <c r="Y4507" s="123">
        <f t="shared" si="1937"/>
        <v>67054.222907000003</v>
      </c>
      <c r="Z4507" s="123">
        <f t="shared" si="1938"/>
        <v>116051.17692772456</v>
      </c>
      <c r="AA4507" s="123">
        <f t="shared" si="1939"/>
        <v>1341.0844581400002</v>
      </c>
      <c r="AB4507" s="123">
        <f t="shared" si="1940"/>
        <v>63053.320940215672</v>
      </c>
      <c r="AC4507" s="123">
        <f t="shared" si="1941"/>
        <v>247499.8052330802</v>
      </c>
      <c r="AD4507" s="150">
        <f t="shared" si="1942"/>
        <v>87053.852995000008</v>
      </c>
      <c r="AE4507" s="150">
        <f t="shared" si="1943"/>
        <v>148468.5593437381</v>
      </c>
      <c r="AF4507" s="150">
        <f t="shared" si="1944"/>
        <v>1741.0770599000002</v>
      </c>
      <c r="AG4507" s="150">
        <f t="shared" si="1945"/>
        <v>81047.137138345002</v>
      </c>
      <c r="AH4507" s="150">
        <f t="shared" si="1946"/>
        <v>318310.62653698312</v>
      </c>
    </row>
    <row r="4508" spans="1:34" ht="15.75" x14ac:dyDescent="0.2">
      <c r="A4508" s="127">
        <f t="shared" si="1947"/>
        <v>45968</v>
      </c>
      <c r="B4508" s="165">
        <f t="shared" si="1923"/>
        <v>566067.34968756326</v>
      </c>
      <c r="C4508" s="124"/>
      <c r="D4508" s="128">
        <f t="shared" si="1924"/>
        <v>7245.38</v>
      </c>
      <c r="E4508" s="129">
        <f>VLOOKUP(A4507,[1]Plan1!$AY$80:$BA$314,3)</f>
        <v>7276.54</v>
      </c>
      <c r="F4508" s="130">
        <f t="shared" si="1925"/>
        <v>45763</v>
      </c>
      <c r="G4508" s="131">
        <f t="shared" si="1926"/>
        <v>4.3006716003852752E-3</v>
      </c>
      <c r="H4508" s="132">
        <f t="shared" si="1927"/>
        <v>45978</v>
      </c>
      <c r="I4508" s="132">
        <f t="shared" si="1928"/>
        <v>45978</v>
      </c>
      <c r="J4508" s="133">
        <f t="shared" si="1929"/>
        <v>23</v>
      </c>
      <c r="K4508" s="133">
        <f t="shared" si="1930"/>
        <v>17</v>
      </c>
      <c r="L4508" s="124">
        <f t="shared" si="1931"/>
        <v>1.0031769699999999</v>
      </c>
      <c r="M4508" s="134">
        <f t="shared" si="1932"/>
        <v>1.0043006699999999</v>
      </c>
      <c r="N4508" s="134">
        <f t="shared" si="1933"/>
        <v>2.0006772619500945</v>
      </c>
      <c r="O4508" s="124">
        <f t="shared" si="1934"/>
        <v>2.0070333499999999</v>
      </c>
      <c r="P4508" s="124"/>
      <c r="Q4508" s="125"/>
      <c r="R4508" s="126"/>
      <c r="S4508" s="124"/>
      <c r="T4508" s="135">
        <f t="shared" si="1948"/>
        <v>7.9699999999999993E-2</v>
      </c>
      <c r="U4508" s="125">
        <f t="shared" si="1935"/>
        <v>1923</v>
      </c>
      <c r="V4508" s="125">
        <v>252</v>
      </c>
      <c r="W4508" s="134">
        <f t="shared" si="1936"/>
        <v>1.7952890450000001</v>
      </c>
      <c r="X4508" s="18"/>
      <c r="Y4508" s="123">
        <f t="shared" si="1937"/>
        <v>67054.222907000003</v>
      </c>
      <c r="Z4508" s="123">
        <f t="shared" si="1938"/>
        <v>116141.08268640116</v>
      </c>
      <c r="AA4508" s="123">
        <f t="shared" si="1939"/>
        <v>1341.0844581400002</v>
      </c>
      <c r="AB4508" s="123">
        <f t="shared" si="1940"/>
        <v>63075.672347851338</v>
      </c>
      <c r="AC4508" s="123">
        <f t="shared" si="1941"/>
        <v>247612.06239939248</v>
      </c>
      <c r="AD4508" s="150">
        <f t="shared" si="1942"/>
        <v>87053.852995000008</v>
      </c>
      <c r="AE4508" s="150">
        <f t="shared" si="1943"/>
        <v>148584.20214392737</v>
      </c>
      <c r="AF4508" s="150">
        <f t="shared" si="1944"/>
        <v>1741.0770599000002</v>
      </c>
      <c r="AG4508" s="150">
        <f t="shared" si="1945"/>
        <v>81076.155089343345</v>
      </c>
      <c r="AH4508" s="150">
        <f t="shared" si="1946"/>
        <v>318455.28728817072</v>
      </c>
    </row>
    <row r="4509" spans="1:34" ht="15.75" x14ac:dyDescent="0.2">
      <c r="A4509" s="127">
        <f t="shared" si="1947"/>
        <v>45969</v>
      </c>
      <c r="B4509" s="165">
        <f t="shared" si="1923"/>
        <v>566324.37035509746</v>
      </c>
      <c r="C4509" s="124"/>
      <c r="D4509" s="128">
        <f t="shared" si="1924"/>
        <v>7245.38</v>
      </c>
      <c r="E4509" s="129">
        <f>VLOOKUP(A4508,[1]Plan1!$AY$80:$BA$314,3)</f>
        <v>7276.54</v>
      </c>
      <c r="F4509" s="130">
        <f t="shared" si="1925"/>
        <v>45763</v>
      </c>
      <c r="G4509" s="131">
        <f t="shared" si="1926"/>
        <v>4.3006716003852752E-3</v>
      </c>
      <c r="H4509" s="132">
        <f t="shared" si="1927"/>
        <v>45978</v>
      </c>
      <c r="I4509" s="132">
        <f t="shared" si="1928"/>
        <v>45978</v>
      </c>
      <c r="J4509" s="133">
        <f t="shared" si="1929"/>
        <v>23</v>
      </c>
      <c r="K4509" s="133">
        <f t="shared" si="1930"/>
        <v>18</v>
      </c>
      <c r="L4509" s="124">
        <f t="shared" si="1931"/>
        <v>1.00336417</v>
      </c>
      <c r="M4509" s="134">
        <f t="shared" si="1932"/>
        <v>1.0043006699999999</v>
      </c>
      <c r="N4509" s="134">
        <f t="shared" si="1933"/>
        <v>2.0006772619500945</v>
      </c>
      <c r="O4509" s="124">
        <f t="shared" si="1934"/>
        <v>2.0074078800000001</v>
      </c>
      <c r="P4509" s="124"/>
      <c r="Q4509" s="125"/>
      <c r="R4509" s="126"/>
      <c r="S4509" s="124"/>
      <c r="T4509" s="135">
        <f t="shared" si="1948"/>
        <v>7.9699999999999993E-2</v>
      </c>
      <c r="U4509" s="125">
        <f t="shared" si="1935"/>
        <v>1924</v>
      </c>
      <c r="V4509" s="125">
        <v>252</v>
      </c>
      <c r="W4509" s="134">
        <f t="shared" si="1936"/>
        <v>1.795835431</v>
      </c>
      <c r="X4509" s="18"/>
      <c r="Y4509" s="123">
        <f t="shared" si="1937"/>
        <v>67054.222907000003</v>
      </c>
      <c r="Z4509" s="123">
        <f t="shared" si="1938"/>
        <v>116231.03338735248</v>
      </c>
      <c r="AA4509" s="123">
        <f t="shared" si="1939"/>
        <v>1341.0844581400002</v>
      </c>
      <c r="AB4509" s="123">
        <f t="shared" si="1940"/>
        <v>63098.023755486996</v>
      </c>
      <c r="AC4509" s="123">
        <f t="shared" si="1941"/>
        <v>247724.36450797945</v>
      </c>
      <c r="AD4509" s="150">
        <f t="shared" si="1942"/>
        <v>87053.852995000008</v>
      </c>
      <c r="AE4509" s="150">
        <f t="shared" si="1943"/>
        <v>148699.90275187633</v>
      </c>
      <c r="AF4509" s="150">
        <f t="shared" si="1944"/>
        <v>1741.0770599000002</v>
      </c>
      <c r="AG4509" s="150">
        <f t="shared" si="1945"/>
        <v>81105.173040341688</v>
      </c>
      <c r="AH4509" s="150">
        <f t="shared" si="1946"/>
        <v>318600.00584711804</v>
      </c>
    </row>
    <row r="4510" spans="1:34" ht="15.75" x14ac:dyDescent="0.2">
      <c r="A4510" s="127">
        <f t="shared" si="1947"/>
        <v>45970</v>
      </c>
      <c r="B4510" s="165">
        <f t="shared" si="1923"/>
        <v>566375.73971373145</v>
      </c>
      <c r="C4510" s="124"/>
      <c r="D4510" s="128">
        <f t="shared" si="1924"/>
        <v>7245.38</v>
      </c>
      <c r="E4510" s="129">
        <f>VLOOKUP(A4509,[1]Plan1!$AY$80:$BA$314,3)</f>
        <v>7276.54</v>
      </c>
      <c r="F4510" s="130">
        <f t="shared" si="1925"/>
        <v>45763</v>
      </c>
      <c r="G4510" s="131">
        <f t="shared" si="1926"/>
        <v>4.3006716003852752E-3</v>
      </c>
      <c r="H4510" s="132">
        <f t="shared" si="1927"/>
        <v>45978</v>
      </c>
      <c r="I4510" s="132">
        <f t="shared" si="1928"/>
        <v>45978</v>
      </c>
      <c r="J4510" s="133">
        <f t="shared" si="1929"/>
        <v>23</v>
      </c>
      <c r="K4510" s="133">
        <f t="shared" si="1930"/>
        <v>18</v>
      </c>
      <c r="L4510" s="124">
        <f t="shared" si="1931"/>
        <v>1.00336417</v>
      </c>
      <c r="M4510" s="134">
        <f t="shared" si="1932"/>
        <v>1.0043006699999999</v>
      </c>
      <c r="N4510" s="134">
        <f t="shared" si="1933"/>
        <v>2.0006772619500945</v>
      </c>
      <c r="O4510" s="124">
        <f t="shared" si="1934"/>
        <v>2.0074078800000001</v>
      </c>
      <c r="P4510" s="124"/>
      <c r="Q4510" s="125"/>
      <c r="R4510" s="126"/>
      <c r="S4510" s="124"/>
      <c r="T4510" s="135">
        <f t="shared" si="1948"/>
        <v>7.9699999999999993E-2</v>
      </c>
      <c r="U4510" s="125">
        <f t="shared" si="1935"/>
        <v>1924</v>
      </c>
      <c r="V4510" s="125">
        <v>252</v>
      </c>
      <c r="W4510" s="134">
        <f t="shared" si="1936"/>
        <v>1.795835431</v>
      </c>
      <c r="X4510" s="18"/>
      <c r="Y4510" s="123">
        <f t="shared" si="1937"/>
        <v>67054.222907000003</v>
      </c>
      <c r="Z4510" s="123">
        <f t="shared" si="1938"/>
        <v>116231.03338735248</v>
      </c>
      <c r="AA4510" s="123">
        <f t="shared" si="1939"/>
        <v>1341.0844581400002</v>
      </c>
      <c r="AB4510" s="123">
        <f t="shared" si="1940"/>
        <v>63120.375163122677</v>
      </c>
      <c r="AC4510" s="123">
        <f t="shared" si="1941"/>
        <v>247746.71591561515</v>
      </c>
      <c r="AD4510" s="150">
        <f t="shared" si="1942"/>
        <v>87053.852995000008</v>
      </c>
      <c r="AE4510" s="150">
        <f t="shared" si="1943"/>
        <v>148699.90275187633</v>
      </c>
      <c r="AF4510" s="150">
        <f t="shared" si="1944"/>
        <v>1741.0770599000002</v>
      </c>
      <c r="AG4510" s="150">
        <f t="shared" si="1945"/>
        <v>81134.190991340016</v>
      </c>
      <c r="AH4510" s="150">
        <f t="shared" si="1946"/>
        <v>318629.02379811637</v>
      </c>
    </row>
    <row r="4511" spans="1:34" ht="15.75" x14ac:dyDescent="0.2">
      <c r="A4511" s="127">
        <f t="shared" si="1947"/>
        <v>45971</v>
      </c>
      <c r="B4511" s="165">
        <f t="shared" si="1923"/>
        <v>566427.10907236557</v>
      </c>
      <c r="C4511" s="124"/>
      <c r="D4511" s="128">
        <f t="shared" si="1924"/>
        <v>7245.38</v>
      </c>
      <c r="E4511" s="129">
        <f>VLOOKUP(A4510,[1]Plan1!$AY$80:$BA$314,3)</f>
        <v>7276.54</v>
      </c>
      <c r="F4511" s="130">
        <f t="shared" si="1925"/>
        <v>45763</v>
      </c>
      <c r="G4511" s="131">
        <f t="shared" si="1926"/>
        <v>4.3006716003852752E-3</v>
      </c>
      <c r="H4511" s="132">
        <f t="shared" si="1927"/>
        <v>45978</v>
      </c>
      <c r="I4511" s="132">
        <f t="shared" si="1928"/>
        <v>45978</v>
      </c>
      <c r="J4511" s="133">
        <f t="shared" si="1929"/>
        <v>23</v>
      </c>
      <c r="K4511" s="133">
        <f t="shared" si="1930"/>
        <v>18</v>
      </c>
      <c r="L4511" s="124">
        <f t="shared" si="1931"/>
        <v>1.00336417</v>
      </c>
      <c r="M4511" s="134">
        <f t="shared" si="1932"/>
        <v>1.0043006699999999</v>
      </c>
      <c r="N4511" s="134">
        <f t="shared" si="1933"/>
        <v>2.0006772619500945</v>
      </c>
      <c r="O4511" s="124">
        <f t="shared" si="1934"/>
        <v>2.0074078800000001</v>
      </c>
      <c r="P4511" s="124"/>
      <c r="Q4511" s="125"/>
      <c r="R4511" s="126"/>
      <c r="S4511" s="124"/>
      <c r="T4511" s="135">
        <f t="shared" si="1948"/>
        <v>7.9699999999999993E-2</v>
      </c>
      <c r="U4511" s="125">
        <f t="shared" si="1935"/>
        <v>1924</v>
      </c>
      <c r="V4511" s="125">
        <v>252</v>
      </c>
      <c r="W4511" s="134">
        <f t="shared" si="1936"/>
        <v>1.795835431</v>
      </c>
      <c r="X4511" s="18"/>
      <c r="Y4511" s="123">
        <f t="shared" si="1937"/>
        <v>67054.222907000003</v>
      </c>
      <c r="Z4511" s="123">
        <f t="shared" si="1938"/>
        <v>116231.03338735248</v>
      </c>
      <c r="AA4511" s="123">
        <f t="shared" si="1939"/>
        <v>1341.0844581400002</v>
      </c>
      <c r="AB4511" s="123">
        <f t="shared" si="1940"/>
        <v>63142.726570758343</v>
      </c>
      <c r="AC4511" s="123">
        <f t="shared" si="1941"/>
        <v>247769.06732325081</v>
      </c>
      <c r="AD4511" s="150">
        <f t="shared" si="1942"/>
        <v>87053.852995000008</v>
      </c>
      <c r="AE4511" s="150">
        <f t="shared" si="1943"/>
        <v>148699.90275187633</v>
      </c>
      <c r="AF4511" s="150">
        <f t="shared" si="1944"/>
        <v>1741.0770599000002</v>
      </c>
      <c r="AG4511" s="150">
        <f t="shared" si="1945"/>
        <v>81163.208942338344</v>
      </c>
      <c r="AH4511" s="150">
        <f t="shared" si="1946"/>
        <v>318658.04174911469</v>
      </c>
    </row>
    <row r="4512" spans="1:34" ht="15.75" x14ac:dyDescent="0.2">
      <c r="A4512" s="127">
        <f t="shared" si="1947"/>
        <v>45972</v>
      </c>
      <c r="B4512" s="165">
        <f t="shared" si="1923"/>
        <v>566684.22696257976</v>
      </c>
      <c r="C4512" s="124"/>
      <c r="D4512" s="128">
        <f t="shared" si="1924"/>
        <v>7245.38</v>
      </c>
      <c r="E4512" s="129">
        <f>VLOOKUP(A4511,[1]Plan1!$AY$80:$BA$314,3)</f>
        <v>7276.54</v>
      </c>
      <c r="F4512" s="130">
        <f t="shared" si="1925"/>
        <v>45763</v>
      </c>
      <c r="G4512" s="131">
        <f t="shared" si="1926"/>
        <v>4.3006716003852752E-3</v>
      </c>
      <c r="H4512" s="132">
        <f t="shared" si="1927"/>
        <v>45978</v>
      </c>
      <c r="I4512" s="132">
        <f t="shared" si="1928"/>
        <v>45978</v>
      </c>
      <c r="J4512" s="133">
        <f t="shared" si="1929"/>
        <v>23</v>
      </c>
      <c r="K4512" s="133">
        <f t="shared" si="1930"/>
        <v>19</v>
      </c>
      <c r="L4512" s="124">
        <f t="shared" si="1931"/>
        <v>1.0035514000000001</v>
      </c>
      <c r="M4512" s="134">
        <f t="shared" si="1932"/>
        <v>1.0043006699999999</v>
      </c>
      <c r="N4512" s="134">
        <f t="shared" si="1933"/>
        <v>2.0006772619500945</v>
      </c>
      <c r="O4512" s="124">
        <f t="shared" si="1934"/>
        <v>2.00778246</v>
      </c>
      <c r="P4512" s="124"/>
      <c r="Q4512" s="125"/>
      <c r="R4512" s="126"/>
      <c r="S4512" s="124"/>
      <c r="T4512" s="135">
        <f t="shared" si="1948"/>
        <v>7.9699999999999993E-2</v>
      </c>
      <c r="U4512" s="125">
        <f t="shared" si="1935"/>
        <v>1925</v>
      </c>
      <c r="V4512" s="125">
        <v>252</v>
      </c>
      <c r="W4512" s="134">
        <f t="shared" si="1936"/>
        <v>1.796381985</v>
      </c>
      <c r="X4512" s="18"/>
      <c r="Y4512" s="123">
        <f t="shared" si="1937"/>
        <v>67054.222907000003</v>
      </c>
      <c r="Z4512" s="123">
        <f t="shared" si="1938"/>
        <v>116321.02661294542</v>
      </c>
      <c r="AA4512" s="123">
        <f t="shared" si="1939"/>
        <v>1341.0844581400002</v>
      </c>
      <c r="AB4512" s="123">
        <f t="shared" si="1940"/>
        <v>63165.077978394009</v>
      </c>
      <c r="AC4512" s="123">
        <f t="shared" si="1941"/>
        <v>247881.41195647942</v>
      </c>
      <c r="AD4512" s="150">
        <f t="shared" si="1942"/>
        <v>87053.852995000008</v>
      </c>
      <c r="AE4512" s="150">
        <f t="shared" si="1943"/>
        <v>148815.65805786368</v>
      </c>
      <c r="AF4512" s="150">
        <f t="shared" si="1944"/>
        <v>1741.0770599000002</v>
      </c>
      <c r="AG4512" s="150">
        <f t="shared" si="1945"/>
        <v>81192.226893336672</v>
      </c>
      <c r="AH4512" s="150">
        <f t="shared" si="1946"/>
        <v>318802.81500610034</v>
      </c>
    </row>
    <row r="4513" spans="1:34" ht="15.75" x14ac:dyDescent="0.2">
      <c r="A4513" s="127">
        <f t="shared" si="1947"/>
        <v>45973</v>
      </c>
      <c r="B4513" s="165">
        <f t="shared" si="1923"/>
        <v>566941.44558413711</v>
      </c>
      <c r="C4513" s="124"/>
      <c r="D4513" s="128">
        <f t="shared" si="1924"/>
        <v>7245.38</v>
      </c>
      <c r="E4513" s="129">
        <f>VLOOKUP(A4512,[1]Plan1!$AY$80:$BA$314,3)</f>
        <v>7276.54</v>
      </c>
      <c r="F4513" s="130">
        <f t="shared" si="1925"/>
        <v>45763</v>
      </c>
      <c r="G4513" s="131">
        <f t="shared" si="1926"/>
        <v>4.3006716003852752E-3</v>
      </c>
      <c r="H4513" s="132">
        <f t="shared" si="1927"/>
        <v>45978</v>
      </c>
      <c r="I4513" s="132">
        <f t="shared" si="1928"/>
        <v>45978</v>
      </c>
      <c r="J4513" s="133">
        <f t="shared" si="1929"/>
        <v>23</v>
      </c>
      <c r="K4513" s="133">
        <f t="shared" si="1930"/>
        <v>20</v>
      </c>
      <c r="L4513" s="124">
        <f t="shared" si="1931"/>
        <v>1.00373866</v>
      </c>
      <c r="M4513" s="134">
        <f t="shared" si="1932"/>
        <v>1.0043006699999999</v>
      </c>
      <c r="N4513" s="134">
        <f t="shared" si="1933"/>
        <v>2.0006772619500945</v>
      </c>
      <c r="O4513" s="124">
        <f t="shared" si="1934"/>
        <v>2.00815711</v>
      </c>
      <c r="P4513" s="124"/>
      <c r="Q4513" s="125"/>
      <c r="R4513" s="126"/>
      <c r="S4513" s="124"/>
      <c r="T4513" s="135">
        <f t="shared" si="1948"/>
        <v>7.9699999999999993E-2</v>
      </c>
      <c r="U4513" s="125">
        <f t="shared" si="1935"/>
        <v>1926</v>
      </c>
      <c r="V4513" s="125">
        <v>252</v>
      </c>
      <c r="W4513" s="134">
        <f t="shared" si="1936"/>
        <v>1.7969287039999999</v>
      </c>
      <c r="X4513" s="18"/>
      <c r="Y4513" s="123">
        <f t="shared" si="1937"/>
        <v>67054.222907000003</v>
      </c>
      <c r="Z4513" s="123">
        <f t="shared" si="1938"/>
        <v>116411.06389784916</v>
      </c>
      <c r="AA4513" s="123">
        <f t="shared" si="1939"/>
        <v>1341.0844581400002</v>
      </c>
      <c r="AB4513" s="123">
        <f t="shared" si="1940"/>
        <v>63187.429386029668</v>
      </c>
      <c r="AC4513" s="123">
        <f t="shared" si="1941"/>
        <v>247993.80064901881</v>
      </c>
      <c r="AD4513" s="150">
        <f t="shared" si="1942"/>
        <v>87053.852995000008</v>
      </c>
      <c r="AE4513" s="150">
        <f t="shared" si="1943"/>
        <v>148931.47003588334</v>
      </c>
      <c r="AF4513" s="150">
        <f t="shared" si="1944"/>
        <v>1741.0770599000002</v>
      </c>
      <c r="AG4513" s="150">
        <f t="shared" si="1945"/>
        <v>81221.244844335</v>
      </c>
      <c r="AH4513" s="150">
        <f t="shared" si="1946"/>
        <v>318947.64493511833</v>
      </c>
    </row>
    <row r="4514" spans="1:34" ht="15.75" x14ac:dyDescent="0.2">
      <c r="A4514" s="127">
        <f t="shared" si="1947"/>
        <v>45974</v>
      </c>
      <c r="B4514" s="165">
        <f t="shared" si="1923"/>
        <v>567198.76752824965</v>
      </c>
      <c r="C4514" s="124"/>
      <c r="D4514" s="128">
        <f t="shared" si="1924"/>
        <v>7245.38</v>
      </c>
      <c r="E4514" s="129">
        <f>VLOOKUP(A4513,[1]Plan1!$AY$80:$BA$314,3)</f>
        <v>7276.54</v>
      </c>
      <c r="F4514" s="130">
        <f t="shared" si="1925"/>
        <v>45763</v>
      </c>
      <c r="G4514" s="131">
        <f t="shared" si="1926"/>
        <v>4.3006716003852752E-3</v>
      </c>
      <c r="H4514" s="132">
        <f t="shared" si="1927"/>
        <v>45978</v>
      </c>
      <c r="I4514" s="132">
        <f t="shared" si="1928"/>
        <v>45978</v>
      </c>
      <c r="J4514" s="133">
        <f t="shared" si="1929"/>
        <v>23</v>
      </c>
      <c r="K4514" s="133">
        <f t="shared" si="1930"/>
        <v>21</v>
      </c>
      <c r="L4514" s="124">
        <f t="shared" si="1931"/>
        <v>1.0039259599999999</v>
      </c>
      <c r="M4514" s="134">
        <f t="shared" si="1932"/>
        <v>1.0043006699999999</v>
      </c>
      <c r="N4514" s="134">
        <f t="shared" si="1933"/>
        <v>2.0006772619500945</v>
      </c>
      <c r="O4514" s="124">
        <f t="shared" si="1934"/>
        <v>2.0085318399999998</v>
      </c>
      <c r="P4514" s="124"/>
      <c r="Q4514" s="125"/>
      <c r="R4514" s="126"/>
      <c r="S4514" s="124"/>
      <c r="T4514" s="135">
        <f t="shared" si="1948"/>
        <v>7.9699999999999993E-2</v>
      </c>
      <c r="U4514" s="125">
        <f t="shared" si="1935"/>
        <v>1927</v>
      </c>
      <c r="V4514" s="125">
        <v>252</v>
      </c>
      <c r="W4514" s="134">
        <f t="shared" si="1936"/>
        <v>1.7974755899999999</v>
      </c>
      <c r="X4514" s="18"/>
      <c r="Y4514" s="123">
        <f t="shared" si="1937"/>
        <v>67054.222907000003</v>
      </c>
      <c r="Z4514" s="123">
        <f t="shared" si="1938"/>
        <v>116501.14637544478</v>
      </c>
      <c r="AA4514" s="123">
        <f t="shared" si="1939"/>
        <v>1341.0844581400002</v>
      </c>
      <c r="AB4514" s="123">
        <f t="shared" si="1940"/>
        <v>63209.780793665333</v>
      </c>
      <c r="AC4514" s="123">
        <f t="shared" si="1941"/>
        <v>248106.23453425008</v>
      </c>
      <c r="AD4514" s="150">
        <f t="shared" si="1942"/>
        <v>87053.852995000008</v>
      </c>
      <c r="AE4514" s="150">
        <f t="shared" si="1943"/>
        <v>149047.3401437662</v>
      </c>
      <c r="AF4514" s="150">
        <f t="shared" si="1944"/>
        <v>1741.0770599000002</v>
      </c>
      <c r="AG4514" s="150">
        <f t="shared" si="1945"/>
        <v>81250.262795333343</v>
      </c>
      <c r="AH4514" s="150">
        <f t="shared" si="1946"/>
        <v>319092.53299399954</v>
      </c>
    </row>
    <row r="4515" spans="1:34" ht="15.75" x14ac:dyDescent="0.2">
      <c r="A4515" s="127">
        <f t="shared" si="1947"/>
        <v>45975</v>
      </c>
      <c r="B4515" s="165">
        <f t="shared" si="1923"/>
        <v>567456.19074199093</v>
      </c>
      <c r="C4515" s="124"/>
      <c r="D4515" s="128">
        <f t="shared" si="1924"/>
        <v>7245.38</v>
      </c>
      <c r="E4515" s="129">
        <f>VLOOKUP(A4514,[1]Plan1!$AY$80:$BA$314,3)</f>
        <v>7276.54</v>
      </c>
      <c r="F4515" s="130">
        <f t="shared" si="1925"/>
        <v>45763</v>
      </c>
      <c r="G4515" s="131">
        <f t="shared" si="1926"/>
        <v>4.3006716003852752E-3</v>
      </c>
      <c r="H4515" s="132">
        <f t="shared" si="1927"/>
        <v>45978</v>
      </c>
      <c r="I4515" s="132">
        <f t="shared" si="1928"/>
        <v>45978</v>
      </c>
      <c r="J4515" s="133">
        <f t="shared" si="1929"/>
        <v>23</v>
      </c>
      <c r="K4515" s="133">
        <f t="shared" si="1930"/>
        <v>22</v>
      </c>
      <c r="L4515" s="124">
        <f t="shared" si="1931"/>
        <v>1.0041133</v>
      </c>
      <c r="M4515" s="134">
        <f t="shared" si="1932"/>
        <v>1.0043006699999999</v>
      </c>
      <c r="N4515" s="134">
        <f t="shared" si="1933"/>
        <v>2.0006772619500945</v>
      </c>
      <c r="O4515" s="124">
        <f t="shared" si="1934"/>
        <v>2.0089066400000002</v>
      </c>
      <c r="P4515" s="124"/>
      <c r="Q4515" s="125"/>
      <c r="R4515" s="126"/>
      <c r="S4515" s="124"/>
      <c r="T4515" s="135">
        <f t="shared" si="1948"/>
        <v>7.9699999999999993E-2</v>
      </c>
      <c r="U4515" s="125">
        <f t="shared" si="1935"/>
        <v>1928</v>
      </c>
      <c r="V4515" s="125">
        <v>252</v>
      </c>
      <c r="W4515" s="134">
        <f t="shared" si="1936"/>
        <v>1.7980226429999999</v>
      </c>
      <c r="X4515" s="18"/>
      <c r="Y4515" s="123">
        <f t="shared" si="1937"/>
        <v>67054.222907000003</v>
      </c>
      <c r="Z4515" s="123">
        <f t="shared" si="1938"/>
        <v>116591.27314779424</v>
      </c>
      <c r="AA4515" s="123">
        <f t="shared" si="1939"/>
        <v>1341.0844581400002</v>
      </c>
      <c r="AB4515" s="123">
        <f t="shared" si="1940"/>
        <v>63232.132201300999</v>
      </c>
      <c r="AC4515" s="123">
        <f t="shared" si="1941"/>
        <v>248218.71271423521</v>
      </c>
      <c r="AD4515" s="150">
        <f t="shared" si="1942"/>
        <v>87053.852995000008</v>
      </c>
      <c r="AE4515" s="150">
        <f t="shared" si="1943"/>
        <v>149163.26722652401</v>
      </c>
      <c r="AF4515" s="150">
        <f t="shared" si="1944"/>
        <v>1741.0770599000002</v>
      </c>
      <c r="AG4515" s="150">
        <f t="shared" si="1945"/>
        <v>81279.280746331671</v>
      </c>
      <c r="AH4515" s="150">
        <f t="shared" si="1946"/>
        <v>319237.47802775574</v>
      </c>
    </row>
    <row r="4516" spans="1:34" ht="15.75" x14ac:dyDescent="0.2">
      <c r="A4516" s="127">
        <f t="shared" si="1947"/>
        <v>45976</v>
      </c>
      <c r="B4516" s="165">
        <f t="shared" si="1923"/>
        <v>567713.71479342727</v>
      </c>
      <c r="C4516" s="124"/>
      <c r="D4516" s="128">
        <f t="shared" si="1924"/>
        <v>7245.38</v>
      </c>
      <c r="E4516" s="129">
        <f>VLOOKUP(A4515,[1]Plan1!$AY$80:$BA$314,3)</f>
        <v>7276.54</v>
      </c>
      <c r="F4516" s="130">
        <f t="shared" si="1925"/>
        <v>45763</v>
      </c>
      <c r="G4516" s="131">
        <f t="shared" si="1926"/>
        <v>4.3006716003852752E-3</v>
      </c>
      <c r="H4516" s="132">
        <f t="shared" si="1927"/>
        <v>46006</v>
      </c>
      <c r="I4516" s="132">
        <f t="shared" si="1928"/>
        <v>45978</v>
      </c>
      <c r="J4516" s="133">
        <f t="shared" si="1929"/>
        <v>23</v>
      </c>
      <c r="K4516" s="133">
        <f t="shared" si="1930"/>
        <v>23</v>
      </c>
      <c r="L4516" s="124">
        <f t="shared" si="1931"/>
        <v>1.0043006699999999</v>
      </c>
      <c r="M4516" s="134">
        <f t="shared" si="1932"/>
        <v>1.0043006699999999</v>
      </c>
      <c r="N4516" s="134">
        <f t="shared" si="1933"/>
        <v>2.0006772619500945</v>
      </c>
      <c r="O4516" s="124">
        <f t="shared" si="1934"/>
        <v>2.0092815100000001</v>
      </c>
      <c r="P4516" s="124"/>
      <c r="Q4516" s="125"/>
      <c r="R4516" s="126"/>
      <c r="S4516" s="124"/>
      <c r="T4516" s="135">
        <f t="shared" si="1948"/>
        <v>7.9699999999999993E-2</v>
      </c>
      <c r="U4516" s="125">
        <f t="shared" si="1935"/>
        <v>1929</v>
      </c>
      <c r="V4516" s="125">
        <v>252</v>
      </c>
      <c r="W4516" s="134">
        <f t="shared" si="1936"/>
        <v>1.798569861</v>
      </c>
      <c r="X4516" s="18"/>
      <c r="Y4516" s="123">
        <f t="shared" si="1937"/>
        <v>67054.222907000003</v>
      </c>
      <c r="Z4516" s="123">
        <f t="shared" si="1938"/>
        <v>116681.44402597215</v>
      </c>
      <c r="AA4516" s="123">
        <f t="shared" si="1939"/>
        <v>1341.0844581400002</v>
      </c>
      <c r="AB4516" s="123">
        <f t="shared" si="1940"/>
        <v>63254.483608936673</v>
      </c>
      <c r="AC4516" s="123">
        <f t="shared" si="1941"/>
        <v>248331.23500004882</v>
      </c>
      <c r="AD4516" s="150">
        <f t="shared" si="1942"/>
        <v>87053.852995000008</v>
      </c>
      <c r="AE4516" s="150">
        <f t="shared" si="1943"/>
        <v>149279.25104114841</v>
      </c>
      <c r="AF4516" s="150">
        <f t="shared" si="1944"/>
        <v>1741.0770599000002</v>
      </c>
      <c r="AG4516" s="150">
        <f t="shared" si="1945"/>
        <v>81308.298697330014</v>
      </c>
      <c r="AH4516" s="150">
        <f t="shared" si="1946"/>
        <v>319382.47979337844</v>
      </c>
    </row>
    <row r="4517" spans="1:34" ht="15.75" x14ac:dyDescent="0.2">
      <c r="A4517" s="127">
        <f t="shared" si="1947"/>
        <v>45977</v>
      </c>
      <c r="B4517" s="165">
        <f t="shared" si="1923"/>
        <v>567765.08415206126</v>
      </c>
      <c r="C4517" s="124"/>
      <c r="D4517" s="128">
        <f t="shared" si="1924"/>
        <v>7245.38</v>
      </c>
      <c r="E4517" s="129">
        <f>VLOOKUP(A4516,[1]Plan1!$AY$80:$BA$314,3)</f>
        <v>7276.54</v>
      </c>
      <c r="F4517" s="130">
        <f t="shared" si="1925"/>
        <v>45763</v>
      </c>
      <c r="G4517" s="131">
        <f t="shared" si="1926"/>
        <v>4.3006716003852752E-3</v>
      </c>
      <c r="H4517" s="132">
        <f t="shared" si="1927"/>
        <v>46006</v>
      </c>
      <c r="I4517" s="132">
        <f t="shared" si="1928"/>
        <v>45978</v>
      </c>
      <c r="J4517" s="133">
        <f t="shared" si="1929"/>
        <v>23</v>
      </c>
      <c r="K4517" s="133">
        <f t="shared" si="1930"/>
        <v>23</v>
      </c>
      <c r="L4517" s="124">
        <f t="shared" si="1931"/>
        <v>1.0043006699999999</v>
      </c>
      <c r="M4517" s="134">
        <f t="shared" si="1932"/>
        <v>1.0043006699999999</v>
      </c>
      <c r="N4517" s="134">
        <f t="shared" si="1933"/>
        <v>2.0006772619500945</v>
      </c>
      <c r="O4517" s="124">
        <f t="shared" si="1934"/>
        <v>2.0092815100000001</v>
      </c>
      <c r="P4517" s="124"/>
      <c r="Q4517" s="125"/>
      <c r="R4517" s="126"/>
      <c r="S4517" s="124"/>
      <c r="T4517" s="135">
        <f t="shared" si="1948"/>
        <v>7.9699999999999993E-2</v>
      </c>
      <c r="U4517" s="125">
        <f t="shared" si="1935"/>
        <v>1929</v>
      </c>
      <c r="V4517" s="125">
        <v>252</v>
      </c>
      <c r="W4517" s="134">
        <f t="shared" si="1936"/>
        <v>1.798569861</v>
      </c>
      <c r="X4517" s="18"/>
      <c r="Y4517" s="123">
        <f t="shared" si="1937"/>
        <v>67054.222907000003</v>
      </c>
      <c r="Z4517" s="123">
        <f t="shared" si="1938"/>
        <v>116681.44402597215</v>
      </c>
      <c r="AA4517" s="123">
        <f t="shared" si="1939"/>
        <v>1341.0844581400002</v>
      </c>
      <c r="AB4517" s="123">
        <f t="shared" si="1940"/>
        <v>63276.835016572339</v>
      </c>
      <c r="AC4517" s="123">
        <f t="shared" si="1941"/>
        <v>248353.58640768449</v>
      </c>
      <c r="AD4517" s="150">
        <f t="shared" si="1942"/>
        <v>87053.852995000008</v>
      </c>
      <c r="AE4517" s="150">
        <f t="shared" si="1943"/>
        <v>149279.25104114841</v>
      </c>
      <c r="AF4517" s="150">
        <f t="shared" si="1944"/>
        <v>1741.0770599000002</v>
      </c>
      <c r="AG4517" s="150">
        <f t="shared" si="1945"/>
        <v>81337.316648328342</v>
      </c>
      <c r="AH4517" s="150">
        <f t="shared" si="1946"/>
        <v>319411.49774437677</v>
      </c>
    </row>
    <row r="4518" spans="1:34" ht="15.75" x14ac:dyDescent="0.2">
      <c r="A4518" s="127">
        <f t="shared" si="1947"/>
        <v>45978</v>
      </c>
      <c r="B4518" s="165">
        <f t="shared" ref="B4518:B4562" si="1949">AC4518+AH4518</f>
        <v>567816.45351069525</v>
      </c>
      <c r="C4518" s="124"/>
      <c r="D4518" s="128">
        <f t="shared" ref="D4518:D4562" si="1950">IF(E4518=E4517,D4517,E4517)</f>
        <v>7245.38</v>
      </c>
      <c r="E4518" s="129">
        <f>VLOOKUP(A4517,[1]Plan1!$AY$80:$BA$314,3)</f>
        <v>7276.54</v>
      </c>
      <c r="F4518" s="130">
        <f t="shared" ref="F4518:F4562" si="1951">IF(D4518=D4517,F4517,A4518)</f>
        <v>45763</v>
      </c>
      <c r="G4518" s="131">
        <f t="shared" ref="G4518:G4562" si="1952">(E4518/D4518)-1</f>
        <v>4.3006716003852752E-3</v>
      </c>
      <c r="H4518" s="132">
        <f t="shared" ref="H4518:H4562" si="1953">IF(DAY(A4518)=15,VLOOKUP(A4518,AO$118:AT$450,4),H4517)</f>
        <v>46006</v>
      </c>
      <c r="I4518" s="132">
        <f t="shared" ref="I4518:I4562" si="1954">IF(A4518&gt;I4517,H4518,I4517)</f>
        <v>45978</v>
      </c>
      <c r="J4518" s="133">
        <f t="shared" ref="J4518:J4562" si="1955">IF(I4518=I4517,J4517,NETWORKDAYS(I4517,I4518,$AK$118:$AK$502)-1)</f>
        <v>23</v>
      </c>
      <c r="K4518" s="133">
        <f t="shared" ref="K4518:K4562" si="1956">(J4518-(NETWORKDAYS(A4518,I4518,AK$118:AK$502)-1))</f>
        <v>23</v>
      </c>
      <c r="L4518" s="124">
        <f t="shared" ref="L4518:L4562" si="1957">TRUNC((E4518/D4518)^TRUNC((K4518/J4518),9),8)</f>
        <v>1.0043006699999999</v>
      </c>
      <c r="M4518" s="134">
        <f t="shared" ref="M4518:M4562" si="1958">IF(I4518&gt;I4517,L4517,M4517)</f>
        <v>1.0043006699999999</v>
      </c>
      <c r="N4518" s="134">
        <f t="shared" ref="N4518:N4562" si="1959">IF(I4518&gt;I4517,N4517*M4518,N4517)</f>
        <v>2.0006772619500945</v>
      </c>
      <c r="O4518" s="124">
        <f t="shared" ref="O4518:O4562" si="1960">TRUNC(TRUNC((L4518*N4518),15),8)</f>
        <v>2.0092815100000001</v>
      </c>
      <c r="P4518" s="124"/>
      <c r="Q4518" s="125"/>
      <c r="R4518" s="126"/>
      <c r="S4518" s="124"/>
      <c r="T4518" s="135">
        <f t="shared" si="1948"/>
        <v>7.9699999999999993E-2</v>
      </c>
      <c r="U4518" s="125">
        <f t="shared" ref="U4518:U4562" si="1961">IF(Q4517&gt;0,1,IF(K4518=K4517,U4517,U4517+1))</f>
        <v>1929</v>
      </c>
      <c r="V4518" s="125">
        <v>252</v>
      </c>
      <c r="W4518" s="134">
        <f t="shared" ref="W4518:W4562" si="1962">ROUND((1+T4518)^TRUNC((U4518/V4518),9),9)</f>
        <v>1.798569861</v>
      </c>
      <c r="X4518" s="18"/>
      <c r="Y4518" s="123">
        <f t="shared" ref="Y4518:Y4562" si="1963">S$1686+X$1686</f>
        <v>67054.222907000003</v>
      </c>
      <c r="Z4518" s="123">
        <f t="shared" ref="Z4518:Z4562" si="1964">(((O4518/O$1686)*W4518*W$1714)-1)*Y4518</f>
        <v>116681.44402597215</v>
      </c>
      <c r="AA4518" s="123">
        <f t="shared" ref="AA4518:AA4562" si="1965">0.02*Y4518</f>
        <v>1341.0844581400002</v>
      </c>
      <c r="AB4518" s="123">
        <f t="shared" ref="AB4518:AB4562" si="1966">0.01*((A4518-A$1686)/30)*Y4518</f>
        <v>63299.186424208005</v>
      </c>
      <c r="AC4518" s="123">
        <f t="shared" ref="AC4518:AC4562" si="1967">SUM(Y4518:AB4518)</f>
        <v>248375.93781532015</v>
      </c>
      <c r="AD4518" s="150">
        <f t="shared" ref="AD4518:AD4562" si="1968">S$1714+X$1714</f>
        <v>87053.852995000008</v>
      </c>
      <c r="AE4518" s="150">
        <f t="shared" ref="AE4518:AE4562" si="1969">(((O4518/O$1714)*W4518)-1)*AD4518</f>
        <v>149279.25104114841</v>
      </c>
      <c r="AF4518" s="150">
        <f t="shared" ref="AF4518:AF4562" si="1970">0.02*AD4518</f>
        <v>1741.0770599000002</v>
      </c>
      <c r="AG4518" s="150">
        <f t="shared" ref="AG4518:AG4562" si="1971">0.01*((A4518-A$1714)/30)*AD4518</f>
        <v>81366.334599326685</v>
      </c>
      <c r="AH4518" s="150">
        <f t="shared" ref="AH4518:AH4562" si="1972">SUM(AD4518:AG4518)</f>
        <v>319440.5156953751</v>
      </c>
    </row>
    <row r="4519" spans="1:34" ht="15.75" x14ac:dyDescent="0.2">
      <c r="A4519" s="127">
        <f t="shared" si="1947"/>
        <v>45979</v>
      </c>
      <c r="B4519" s="165">
        <f t="shared" si="1949"/>
        <v>568090.5876838949</v>
      </c>
      <c r="C4519" s="124"/>
      <c r="D4519" s="128">
        <f t="shared" si="1950"/>
        <v>7245.38</v>
      </c>
      <c r="E4519" s="129">
        <f>VLOOKUP(A4518,[1]Plan1!$AY$80:$BA$314,3)</f>
        <v>7276.54</v>
      </c>
      <c r="F4519" s="130">
        <f t="shared" si="1951"/>
        <v>45763</v>
      </c>
      <c r="G4519" s="131">
        <f t="shared" si="1952"/>
        <v>4.3006716003852752E-3</v>
      </c>
      <c r="H4519" s="132">
        <f t="shared" si="1953"/>
        <v>46006</v>
      </c>
      <c r="I4519" s="132">
        <f t="shared" si="1954"/>
        <v>46006</v>
      </c>
      <c r="J4519" s="133">
        <f t="shared" si="1955"/>
        <v>19</v>
      </c>
      <c r="K4519" s="133">
        <f t="shared" si="1956"/>
        <v>1</v>
      </c>
      <c r="L4519" s="124">
        <f t="shared" si="1957"/>
        <v>1.0002258900000001</v>
      </c>
      <c r="M4519" s="134">
        <f t="shared" si="1958"/>
        <v>1.0043006699999999</v>
      </c>
      <c r="N4519" s="134">
        <f t="shared" si="1959"/>
        <v>2.0092815146302452</v>
      </c>
      <c r="O4519" s="124">
        <f t="shared" si="1960"/>
        <v>2.0097353899999999</v>
      </c>
      <c r="P4519" s="124"/>
      <c r="Q4519" s="125"/>
      <c r="R4519" s="126"/>
      <c r="S4519" s="124"/>
      <c r="T4519" s="135">
        <f t="shared" si="1948"/>
        <v>7.9699999999999993E-2</v>
      </c>
      <c r="U4519" s="125">
        <f t="shared" si="1961"/>
        <v>1930</v>
      </c>
      <c r="V4519" s="125">
        <v>252</v>
      </c>
      <c r="W4519" s="134">
        <f t="shared" si="1962"/>
        <v>1.7991172470000001</v>
      </c>
      <c r="X4519" s="18"/>
      <c r="Y4519" s="123">
        <f t="shared" si="1963"/>
        <v>67054.222907000003</v>
      </c>
      <c r="Z4519" s="123">
        <f t="shared" si="1964"/>
        <v>116778.88007597651</v>
      </c>
      <c r="AA4519" s="123">
        <f t="shared" si="1965"/>
        <v>1341.0844581400002</v>
      </c>
      <c r="AB4519" s="123">
        <f t="shared" si="1966"/>
        <v>63321.537831843671</v>
      </c>
      <c r="AC4519" s="123">
        <f t="shared" si="1967"/>
        <v>248495.7252729602</v>
      </c>
      <c r="AD4519" s="150">
        <f t="shared" si="1968"/>
        <v>87053.852995000008</v>
      </c>
      <c r="AE4519" s="150">
        <f t="shared" si="1969"/>
        <v>149404.57980570974</v>
      </c>
      <c r="AF4519" s="150">
        <f t="shared" si="1970"/>
        <v>1741.0770599000002</v>
      </c>
      <c r="AG4519" s="150">
        <f t="shared" si="1971"/>
        <v>81395.352550325013</v>
      </c>
      <c r="AH4519" s="150">
        <f t="shared" si="1972"/>
        <v>319594.86241093476</v>
      </c>
    </row>
    <row r="4520" spans="1:34" ht="15.75" x14ac:dyDescent="0.2">
      <c r="A4520" s="127">
        <f t="shared" si="1947"/>
        <v>45980</v>
      </c>
      <c r="B4520" s="165">
        <f t="shared" si="1949"/>
        <v>568364.83723096875</v>
      </c>
      <c r="C4520" s="124"/>
      <c r="D4520" s="128">
        <f t="shared" si="1950"/>
        <v>7245.38</v>
      </c>
      <c r="E4520" s="129">
        <f>VLOOKUP(A4519,[1]Plan1!$AY$80:$BA$314,3)</f>
        <v>7276.54</v>
      </c>
      <c r="F4520" s="130">
        <f t="shared" si="1951"/>
        <v>45763</v>
      </c>
      <c r="G4520" s="131">
        <f t="shared" si="1952"/>
        <v>4.3006716003852752E-3</v>
      </c>
      <c r="H4520" s="132">
        <f t="shared" si="1953"/>
        <v>46006</v>
      </c>
      <c r="I4520" s="132">
        <f t="shared" si="1954"/>
        <v>46006</v>
      </c>
      <c r="J4520" s="133">
        <f t="shared" si="1955"/>
        <v>19</v>
      </c>
      <c r="K4520" s="133">
        <f t="shared" si="1956"/>
        <v>2</v>
      </c>
      <c r="L4520" s="124">
        <f t="shared" si="1957"/>
        <v>1.00045183</v>
      </c>
      <c r="M4520" s="134">
        <f t="shared" si="1958"/>
        <v>1.0043006699999999</v>
      </c>
      <c r="N4520" s="134">
        <f t="shared" si="1959"/>
        <v>2.0092815146302452</v>
      </c>
      <c r="O4520" s="124">
        <f t="shared" si="1960"/>
        <v>2.01018936</v>
      </c>
      <c r="P4520" s="124"/>
      <c r="Q4520" s="125"/>
      <c r="R4520" s="126"/>
      <c r="S4520" s="124"/>
      <c r="T4520" s="135">
        <f t="shared" si="1948"/>
        <v>7.9699999999999993E-2</v>
      </c>
      <c r="U4520" s="125">
        <f t="shared" si="1961"/>
        <v>1931</v>
      </c>
      <c r="V4520" s="125">
        <v>252</v>
      </c>
      <c r="W4520" s="134">
        <f t="shared" si="1962"/>
        <v>1.7996647990000001</v>
      </c>
      <c r="X4520" s="18"/>
      <c r="Y4520" s="123">
        <f t="shared" si="1963"/>
        <v>67054.222907000003</v>
      </c>
      <c r="Z4520" s="123">
        <f t="shared" si="1964"/>
        <v>116876.36658985056</v>
      </c>
      <c r="AA4520" s="123">
        <f t="shared" si="1965"/>
        <v>1341.0844581400002</v>
      </c>
      <c r="AB4520" s="123">
        <f t="shared" si="1966"/>
        <v>63343.889239479337</v>
      </c>
      <c r="AC4520" s="123">
        <f t="shared" si="1967"/>
        <v>248615.5631944699</v>
      </c>
      <c r="AD4520" s="150">
        <f t="shared" si="1968"/>
        <v>87053.852995000008</v>
      </c>
      <c r="AE4520" s="150">
        <f t="shared" si="1969"/>
        <v>149529.97348027554</v>
      </c>
      <c r="AF4520" s="150">
        <f t="shared" si="1970"/>
        <v>1741.0770599000002</v>
      </c>
      <c r="AG4520" s="150">
        <f t="shared" si="1971"/>
        <v>81424.370501323341</v>
      </c>
      <c r="AH4520" s="150">
        <f t="shared" si="1972"/>
        <v>319749.27403649891</v>
      </c>
    </row>
    <row r="4521" spans="1:34" ht="15.75" x14ac:dyDescent="0.2">
      <c r="A4521" s="127">
        <f t="shared" si="1947"/>
        <v>45981</v>
      </c>
      <c r="B4521" s="165">
        <f t="shared" si="1949"/>
        <v>568639.20638048265</v>
      </c>
      <c r="C4521" s="124"/>
      <c r="D4521" s="128">
        <f t="shared" si="1950"/>
        <v>7245.38</v>
      </c>
      <c r="E4521" s="129">
        <f>VLOOKUP(A4520,[1]Plan1!$AY$80:$BA$314,3)</f>
        <v>7276.54</v>
      </c>
      <c r="F4521" s="130">
        <f t="shared" si="1951"/>
        <v>45763</v>
      </c>
      <c r="G4521" s="131">
        <f t="shared" si="1952"/>
        <v>4.3006716003852752E-3</v>
      </c>
      <c r="H4521" s="132">
        <f t="shared" si="1953"/>
        <v>46006</v>
      </c>
      <c r="I4521" s="132">
        <f t="shared" si="1954"/>
        <v>46006</v>
      </c>
      <c r="J4521" s="133">
        <f t="shared" si="1955"/>
        <v>19</v>
      </c>
      <c r="K4521" s="133">
        <f t="shared" si="1956"/>
        <v>3</v>
      </c>
      <c r="L4521" s="124">
        <f t="shared" si="1957"/>
        <v>1.0006778199999999</v>
      </c>
      <c r="M4521" s="134">
        <f t="shared" si="1958"/>
        <v>1.0043006699999999</v>
      </c>
      <c r="N4521" s="134">
        <f t="shared" si="1959"/>
        <v>2.0092815146302452</v>
      </c>
      <c r="O4521" s="124">
        <f t="shared" si="1960"/>
        <v>2.0106434399999999</v>
      </c>
      <c r="P4521" s="124"/>
      <c r="Q4521" s="125"/>
      <c r="R4521" s="126"/>
      <c r="S4521" s="124"/>
      <c r="T4521" s="135">
        <f t="shared" si="1948"/>
        <v>7.9699999999999993E-2</v>
      </c>
      <c r="U4521" s="125">
        <f t="shared" si="1961"/>
        <v>1932</v>
      </c>
      <c r="V4521" s="125">
        <v>252</v>
      </c>
      <c r="W4521" s="134">
        <f t="shared" si="1962"/>
        <v>1.8002125170000001</v>
      </c>
      <c r="X4521" s="18"/>
      <c r="Y4521" s="123">
        <f t="shared" si="1963"/>
        <v>67054.222907000003</v>
      </c>
      <c r="Z4521" s="123">
        <f t="shared" si="1964"/>
        <v>116973.90541714472</v>
      </c>
      <c r="AA4521" s="123">
        <f t="shared" si="1965"/>
        <v>1341.0844581400002</v>
      </c>
      <c r="AB4521" s="123">
        <f t="shared" si="1966"/>
        <v>63366.24064711501</v>
      </c>
      <c r="AC4521" s="123">
        <f t="shared" si="1967"/>
        <v>248735.45342939973</v>
      </c>
      <c r="AD4521" s="150">
        <f t="shared" si="1968"/>
        <v>87053.852995000008</v>
      </c>
      <c r="AE4521" s="150">
        <f t="shared" si="1969"/>
        <v>149655.43444386125</v>
      </c>
      <c r="AF4521" s="150">
        <f t="shared" si="1970"/>
        <v>1741.0770599000002</v>
      </c>
      <c r="AG4521" s="150">
        <f t="shared" si="1971"/>
        <v>81453.388452321669</v>
      </c>
      <c r="AH4521" s="150">
        <f t="shared" si="1972"/>
        <v>319903.75295108295</v>
      </c>
    </row>
    <row r="4522" spans="1:34" ht="15.75" x14ac:dyDescent="0.2">
      <c r="A4522" s="127">
        <f t="shared" si="1947"/>
        <v>45982</v>
      </c>
      <c r="B4522" s="165">
        <f t="shared" si="1949"/>
        <v>568690.57573911664</v>
      </c>
      <c r="C4522" s="124"/>
      <c r="D4522" s="128">
        <f t="shared" si="1950"/>
        <v>7245.38</v>
      </c>
      <c r="E4522" s="129">
        <f>VLOOKUP(A4521,[1]Plan1!$AY$80:$BA$314,3)</f>
        <v>7276.54</v>
      </c>
      <c r="F4522" s="130">
        <f t="shared" si="1951"/>
        <v>45763</v>
      </c>
      <c r="G4522" s="131">
        <f t="shared" si="1952"/>
        <v>4.3006716003852752E-3</v>
      </c>
      <c r="H4522" s="132">
        <f t="shared" si="1953"/>
        <v>46006</v>
      </c>
      <c r="I4522" s="132">
        <f t="shared" si="1954"/>
        <v>46006</v>
      </c>
      <c r="J4522" s="133">
        <f t="shared" si="1955"/>
        <v>19</v>
      </c>
      <c r="K4522" s="133">
        <f t="shared" si="1956"/>
        <v>3</v>
      </c>
      <c r="L4522" s="124">
        <f t="shared" si="1957"/>
        <v>1.0006778199999999</v>
      </c>
      <c r="M4522" s="134">
        <f t="shared" si="1958"/>
        <v>1.0043006699999999</v>
      </c>
      <c r="N4522" s="134">
        <f t="shared" si="1959"/>
        <v>2.0092815146302452</v>
      </c>
      <c r="O4522" s="124">
        <f t="shared" si="1960"/>
        <v>2.0106434399999999</v>
      </c>
      <c r="P4522" s="124"/>
      <c r="Q4522" s="125"/>
      <c r="R4522" s="126"/>
      <c r="S4522" s="124"/>
      <c r="T4522" s="135">
        <f t="shared" si="1948"/>
        <v>7.9699999999999993E-2</v>
      </c>
      <c r="U4522" s="125">
        <f t="shared" si="1961"/>
        <v>1932</v>
      </c>
      <c r="V4522" s="125">
        <v>252</v>
      </c>
      <c r="W4522" s="134">
        <f t="shared" si="1962"/>
        <v>1.8002125170000001</v>
      </c>
      <c r="X4522" s="18"/>
      <c r="Y4522" s="123">
        <f t="shared" si="1963"/>
        <v>67054.222907000003</v>
      </c>
      <c r="Z4522" s="123">
        <f t="shared" si="1964"/>
        <v>116973.90541714472</v>
      </c>
      <c r="AA4522" s="123">
        <f t="shared" si="1965"/>
        <v>1341.0844581400002</v>
      </c>
      <c r="AB4522" s="123">
        <f t="shared" si="1966"/>
        <v>63388.592054750668</v>
      </c>
      <c r="AC4522" s="123">
        <f t="shared" si="1967"/>
        <v>248757.80483703536</v>
      </c>
      <c r="AD4522" s="150">
        <f t="shared" si="1968"/>
        <v>87053.852995000008</v>
      </c>
      <c r="AE4522" s="150">
        <f t="shared" si="1969"/>
        <v>149655.43444386125</v>
      </c>
      <c r="AF4522" s="150">
        <f t="shared" si="1970"/>
        <v>1741.0770599000002</v>
      </c>
      <c r="AG4522" s="150">
        <f t="shared" si="1971"/>
        <v>81482.406403319997</v>
      </c>
      <c r="AH4522" s="150">
        <f t="shared" si="1972"/>
        <v>319932.77090208128</v>
      </c>
    </row>
    <row r="4523" spans="1:34" ht="15.75" x14ac:dyDescent="0.2">
      <c r="A4523" s="127">
        <f t="shared" si="1947"/>
        <v>45983</v>
      </c>
      <c r="B4523" s="165">
        <f t="shared" si="1949"/>
        <v>568965.06709908997</v>
      </c>
      <c r="C4523" s="124"/>
      <c r="D4523" s="128">
        <f t="shared" si="1950"/>
        <v>7245.38</v>
      </c>
      <c r="E4523" s="129">
        <f>VLOOKUP(A4522,[1]Plan1!$AY$80:$BA$314,3)</f>
        <v>7276.54</v>
      </c>
      <c r="F4523" s="130">
        <f t="shared" si="1951"/>
        <v>45763</v>
      </c>
      <c r="G4523" s="131">
        <f t="shared" si="1952"/>
        <v>4.3006716003852752E-3</v>
      </c>
      <c r="H4523" s="132">
        <f t="shared" si="1953"/>
        <v>46006</v>
      </c>
      <c r="I4523" s="132">
        <f t="shared" si="1954"/>
        <v>46006</v>
      </c>
      <c r="J4523" s="133">
        <f t="shared" si="1955"/>
        <v>19</v>
      </c>
      <c r="K4523" s="133">
        <f t="shared" si="1956"/>
        <v>4</v>
      </c>
      <c r="L4523" s="124">
        <f t="shared" si="1957"/>
        <v>1.0009038699999999</v>
      </c>
      <c r="M4523" s="134">
        <f t="shared" si="1958"/>
        <v>1.0043006699999999</v>
      </c>
      <c r="N4523" s="134">
        <f t="shared" si="1959"/>
        <v>2.0092815146302452</v>
      </c>
      <c r="O4523" s="124">
        <f t="shared" si="1960"/>
        <v>2.01109764</v>
      </c>
      <c r="P4523" s="124"/>
      <c r="Q4523" s="125"/>
      <c r="R4523" s="126"/>
      <c r="S4523" s="124"/>
      <c r="T4523" s="135">
        <f t="shared" si="1948"/>
        <v>7.9699999999999993E-2</v>
      </c>
      <c r="U4523" s="125">
        <f t="shared" si="1961"/>
        <v>1933</v>
      </c>
      <c r="V4523" s="125">
        <v>252</v>
      </c>
      <c r="W4523" s="134">
        <f t="shared" si="1962"/>
        <v>1.800760403</v>
      </c>
      <c r="X4523" s="18"/>
      <c r="Y4523" s="123">
        <f t="shared" si="1963"/>
        <v>67054.222907000003</v>
      </c>
      <c r="Z4523" s="123">
        <f t="shared" si="1964"/>
        <v>117071.49769859175</v>
      </c>
      <c r="AA4523" s="123">
        <f t="shared" si="1965"/>
        <v>1341.0844581400002</v>
      </c>
      <c r="AB4523" s="123">
        <f t="shared" si="1966"/>
        <v>63410.943462386334</v>
      </c>
      <c r="AC4523" s="123">
        <f t="shared" si="1967"/>
        <v>248877.74852611806</v>
      </c>
      <c r="AD4523" s="150">
        <f t="shared" si="1968"/>
        <v>87053.852995000008</v>
      </c>
      <c r="AE4523" s="150">
        <f t="shared" si="1969"/>
        <v>149780.96416375364</v>
      </c>
      <c r="AF4523" s="150">
        <f t="shared" si="1970"/>
        <v>1741.0770599000002</v>
      </c>
      <c r="AG4523" s="150">
        <f t="shared" si="1971"/>
        <v>81511.424354318355</v>
      </c>
      <c r="AH4523" s="150">
        <f t="shared" si="1972"/>
        <v>320087.31857297197</v>
      </c>
    </row>
    <row r="4524" spans="1:34" ht="15.75" x14ac:dyDescent="0.2">
      <c r="A4524" s="127">
        <f t="shared" si="1947"/>
        <v>45984</v>
      </c>
      <c r="B4524" s="165">
        <f t="shared" si="1949"/>
        <v>569016.43645772408</v>
      </c>
      <c r="C4524" s="124"/>
      <c r="D4524" s="128">
        <f t="shared" si="1950"/>
        <v>7245.38</v>
      </c>
      <c r="E4524" s="129">
        <f>VLOOKUP(A4523,[1]Plan1!$AY$80:$BA$314,3)</f>
        <v>7276.54</v>
      </c>
      <c r="F4524" s="130">
        <f t="shared" si="1951"/>
        <v>45763</v>
      </c>
      <c r="G4524" s="131">
        <f t="shared" si="1952"/>
        <v>4.3006716003852752E-3</v>
      </c>
      <c r="H4524" s="132">
        <f t="shared" si="1953"/>
        <v>46006</v>
      </c>
      <c r="I4524" s="132">
        <f t="shared" si="1954"/>
        <v>46006</v>
      </c>
      <c r="J4524" s="133">
        <f t="shared" si="1955"/>
        <v>19</v>
      </c>
      <c r="K4524" s="133">
        <f t="shared" si="1956"/>
        <v>4</v>
      </c>
      <c r="L4524" s="124">
        <f t="shared" si="1957"/>
        <v>1.0009038699999999</v>
      </c>
      <c r="M4524" s="134">
        <f t="shared" si="1958"/>
        <v>1.0043006699999999</v>
      </c>
      <c r="N4524" s="134">
        <f t="shared" si="1959"/>
        <v>2.0092815146302452</v>
      </c>
      <c r="O4524" s="124">
        <f t="shared" si="1960"/>
        <v>2.01109764</v>
      </c>
      <c r="P4524" s="124"/>
      <c r="Q4524" s="125"/>
      <c r="R4524" s="126"/>
      <c r="S4524" s="124"/>
      <c r="T4524" s="135">
        <f t="shared" si="1948"/>
        <v>7.9699999999999993E-2</v>
      </c>
      <c r="U4524" s="125">
        <f t="shared" si="1961"/>
        <v>1933</v>
      </c>
      <c r="V4524" s="125">
        <v>252</v>
      </c>
      <c r="W4524" s="134">
        <f t="shared" si="1962"/>
        <v>1.800760403</v>
      </c>
      <c r="X4524" s="18"/>
      <c r="Y4524" s="123">
        <f t="shared" si="1963"/>
        <v>67054.222907000003</v>
      </c>
      <c r="Z4524" s="123">
        <f t="shared" si="1964"/>
        <v>117071.49769859175</v>
      </c>
      <c r="AA4524" s="123">
        <f t="shared" si="1965"/>
        <v>1341.0844581400002</v>
      </c>
      <c r="AB4524" s="123">
        <f t="shared" si="1966"/>
        <v>63433.294870022</v>
      </c>
      <c r="AC4524" s="123">
        <f t="shared" si="1967"/>
        <v>248900.09993375372</v>
      </c>
      <c r="AD4524" s="150">
        <f t="shared" si="1968"/>
        <v>87053.852995000008</v>
      </c>
      <c r="AE4524" s="150">
        <f t="shared" si="1969"/>
        <v>149780.96416375364</v>
      </c>
      <c r="AF4524" s="150">
        <f t="shared" si="1970"/>
        <v>1741.0770599000002</v>
      </c>
      <c r="AG4524" s="150">
        <f t="shared" si="1971"/>
        <v>81540.442305316683</v>
      </c>
      <c r="AH4524" s="150">
        <f t="shared" si="1972"/>
        <v>320116.33652397036</v>
      </c>
    </row>
    <row r="4525" spans="1:34" ht="15.75" x14ac:dyDescent="0.2">
      <c r="A4525" s="127">
        <f t="shared" si="1947"/>
        <v>45985</v>
      </c>
      <c r="B4525" s="165">
        <f t="shared" si="1949"/>
        <v>569067.80581635807</v>
      </c>
      <c r="C4525" s="124"/>
      <c r="D4525" s="128">
        <f t="shared" si="1950"/>
        <v>7245.38</v>
      </c>
      <c r="E4525" s="129">
        <f>VLOOKUP(A4524,[1]Plan1!$AY$80:$BA$314,3)</f>
        <v>7276.54</v>
      </c>
      <c r="F4525" s="130">
        <f t="shared" si="1951"/>
        <v>45763</v>
      </c>
      <c r="G4525" s="131">
        <f t="shared" si="1952"/>
        <v>4.3006716003852752E-3</v>
      </c>
      <c r="H4525" s="132">
        <f t="shared" si="1953"/>
        <v>46006</v>
      </c>
      <c r="I4525" s="132">
        <f t="shared" si="1954"/>
        <v>46006</v>
      </c>
      <c r="J4525" s="133">
        <f t="shared" si="1955"/>
        <v>19</v>
      </c>
      <c r="K4525" s="133">
        <f t="shared" si="1956"/>
        <v>4</v>
      </c>
      <c r="L4525" s="124">
        <f t="shared" si="1957"/>
        <v>1.0009038699999999</v>
      </c>
      <c r="M4525" s="134">
        <f t="shared" si="1958"/>
        <v>1.0043006699999999</v>
      </c>
      <c r="N4525" s="134">
        <f t="shared" si="1959"/>
        <v>2.0092815146302452</v>
      </c>
      <c r="O4525" s="124">
        <f t="shared" si="1960"/>
        <v>2.01109764</v>
      </c>
      <c r="P4525" s="124"/>
      <c r="Q4525" s="125"/>
      <c r="R4525" s="126"/>
      <c r="S4525" s="124"/>
      <c r="T4525" s="135">
        <f t="shared" si="1948"/>
        <v>7.9699999999999993E-2</v>
      </c>
      <c r="U4525" s="125">
        <f t="shared" si="1961"/>
        <v>1933</v>
      </c>
      <c r="V4525" s="125">
        <v>252</v>
      </c>
      <c r="W4525" s="134">
        <f t="shared" si="1962"/>
        <v>1.800760403</v>
      </c>
      <c r="X4525" s="18"/>
      <c r="Y4525" s="123">
        <f t="shared" si="1963"/>
        <v>67054.222907000003</v>
      </c>
      <c r="Z4525" s="123">
        <f t="shared" si="1964"/>
        <v>117071.49769859175</v>
      </c>
      <c r="AA4525" s="123">
        <f t="shared" si="1965"/>
        <v>1341.0844581400002</v>
      </c>
      <c r="AB4525" s="123">
        <f t="shared" si="1966"/>
        <v>63455.646277657681</v>
      </c>
      <c r="AC4525" s="123">
        <f t="shared" si="1967"/>
        <v>248922.45134138942</v>
      </c>
      <c r="AD4525" s="150">
        <f t="shared" si="1968"/>
        <v>87053.852995000008</v>
      </c>
      <c r="AE4525" s="150">
        <f t="shared" si="1969"/>
        <v>149780.96416375364</v>
      </c>
      <c r="AF4525" s="150">
        <f t="shared" si="1970"/>
        <v>1741.0770599000002</v>
      </c>
      <c r="AG4525" s="150">
        <f t="shared" si="1971"/>
        <v>81569.460256315011</v>
      </c>
      <c r="AH4525" s="150">
        <f t="shared" si="1972"/>
        <v>320145.35447496863</v>
      </c>
    </row>
    <row r="4526" spans="1:34" ht="15.75" x14ac:dyDescent="0.2">
      <c r="A4526" s="127">
        <f t="shared" si="1947"/>
        <v>45986</v>
      </c>
      <c r="B4526" s="165">
        <f t="shared" si="1949"/>
        <v>569342.41059338511</v>
      </c>
      <c r="C4526" s="124"/>
      <c r="D4526" s="128">
        <f t="shared" si="1950"/>
        <v>7245.38</v>
      </c>
      <c r="E4526" s="129">
        <f>VLOOKUP(A4525,[1]Plan1!$AY$80:$BA$314,3)</f>
        <v>7276.54</v>
      </c>
      <c r="F4526" s="130">
        <f t="shared" si="1951"/>
        <v>45763</v>
      </c>
      <c r="G4526" s="131">
        <f t="shared" si="1952"/>
        <v>4.3006716003852752E-3</v>
      </c>
      <c r="H4526" s="132">
        <f t="shared" si="1953"/>
        <v>46006</v>
      </c>
      <c r="I4526" s="132">
        <f t="shared" si="1954"/>
        <v>46006</v>
      </c>
      <c r="J4526" s="133">
        <f t="shared" si="1955"/>
        <v>19</v>
      </c>
      <c r="K4526" s="133">
        <f t="shared" si="1956"/>
        <v>5</v>
      </c>
      <c r="L4526" s="124">
        <f t="shared" si="1957"/>
        <v>1.0011299600000001</v>
      </c>
      <c r="M4526" s="134">
        <f t="shared" si="1958"/>
        <v>1.0043006699999999</v>
      </c>
      <c r="N4526" s="134">
        <f t="shared" si="1959"/>
        <v>2.0092815146302452</v>
      </c>
      <c r="O4526" s="124">
        <f t="shared" si="1960"/>
        <v>2.01155192</v>
      </c>
      <c r="P4526" s="124"/>
      <c r="Q4526" s="125"/>
      <c r="R4526" s="126"/>
      <c r="S4526" s="124"/>
      <c r="T4526" s="135">
        <f t="shared" si="1948"/>
        <v>7.9699999999999993E-2</v>
      </c>
      <c r="U4526" s="125">
        <f t="shared" si="1961"/>
        <v>1934</v>
      </c>
      <c r="V4526" s="125">
        <v>252</v>
      </c>
      <c r="W4526" s="134">
        <f t="shared" si="1962"/>
        <v>1.801308455</v>
      </c>
      <c r="X4526" s="18"/>
      <c r="Y4526" s="123">
        <f t="shared" si="1963"/>
        <v>67054.222907000003</v>
      </c>
      <c r="Z4526" s="123">
        <f t="shared" si="1964"/>
        <v>117169.13958800638</v>
      </c>
      <c r="AA4526" s="123">
        <f t="shared" si="1965"/>
        <v>1341.0844581400002</v>
      </c>
      <c r="AB4526" s="123">
        <f t="shared" si="1966"/>
        <v>63477.99768529334</v>
      </c>
      <c r="AC4526" s="123">
        <f t="shared" si="1967"/>
        <v>249042.44463843972</v>
      </c>
      <c r="AD4526" s="150">
        <f t="shared" si="1968"/>
        <v>87053.852995000008</v>
      </c>
      <c r="AE4526" s="150">
        <f t="shared" si="1969"/>
        <v>149906.55769273202</v>
      </c>
      <c r="AF4526" s="150">
        <f t="shared" si="1970"/>
        <v>1741.0770599000002</v>
      </c>
      <c r="AG4526" s="150">
        <f t="shared" si="1971"/>
        <v>81598.478207313339</v>
      </c>
      <c r="AH4526" s="150">
        <f t="shared" si="1972"/>
        <v>320299.96595494542</v>
      </c>
    </row>
    <row r="4527" spans="1:34" ht="15.75" x14ac:dyDescent="0.2">
      <c r="A4527" s="127">
        <f t="shared" si="1947"/>
        <v>45987</v>
      </c>
      <c r="B4527" s="165">
        <f t="shared" si="1949"/>
        <v>569617.13744077459</v>
      </c>
      <c r="C4527" s="124"/>
      <c r="D4527" s="128">
        <f t="shared" si="1950"/>
        <v>7245.38</v>
      </c>
      <c r="E4527" s="129">
        <f>VLOOKUP(A4526,[1]Plan1!$AY$80:$BA$314,3)</f>
        <v>7276.54</v>
      </c>
      <c r="F4527" s="130">
        <f t="shared" si="1951"/>
        <v>45763</v>
      </c>
      <c r="G4527" s="131">
        <f t="shared" si="1952"/>
        <v>4.3006716003852752E-3</v>
      </c>
      <c r="H4527" s="132">
        <f t="shared" si="1953"/>
        <v>46006</v>
      </c>
      <c r="I4527" s="132">
        <f t="shared" si="1954"/>
        <v>46006</v>
      </c>
      <c r="J4527" s="133">
        <f t="shared" si="1955"/>
        <v>19</v>
      </c>
      <c r="K4527" s="133">
        <f t="shared" si="1956"/>
        <v>6</v>
      </c>
      <c r="L4527" s="124">
        <f t="shared" si="1957"/>
        <v>1.0013561099999999</v>
      </c>
      <c r="M4527" s="134">
        <f t="shared" si="1958"/>
        <v>1.0043006699999999</v>
      </c>
      <c r="N4527" s="134">
        <f t="shared" si="1959"/>
        <v>2.0092815146302452</v>
      </c>
      <c r="O4527" s="124">
        <f t="shared" si="1960"/>
        <v>2.0120063199999998</v>
      </c>
      <c r="P4527" s="124"/>
      <c r="Q4527" s="125"/>
      <c r="R4527" s="126"/>
      <c r="S4527" s="124"/>
      <c r="T4527" s="135">
        <f t="shared" si="1948"/>
        <v>7.9699999999999993E-2</v>
      </c>
      <c r="U4527" s="125">
        <f t="shared" si="1961"/>
        <v>1935</v>
      </c>
      <c r="V4527" s="125">
        <v>252</v>
      </c>
      <c r="W4527" s="134">
        <f t="shared" si="1962"/>
        <v>1.8018566739999999</v>
      </c>
      <c r="X4527" s="18"/>
      <c r="Y4527" s="123">
        <f t="shared" si="1963"/>
        <v>67054.222907000003</v>
      </c>
      <c r="Z4527" s="123">
        <f t="shared" si="1964"/>
        <v>117266.83487029614</v>
      </c>
      <c r="AA4527" s="123">
        <f t="shared" si="1965"/>
        <v>1341.0844581400002</v>
      </c>
      <c r="AB4527" s="123">
        <f t="shared" si="1966"/>
        <v>63500.349092929006</v>
      </c>
      <c r="AC4527" s="123">
        <f t="shared" si="1967"/>
        <v>249162.49132836514</v>
      </c>
      <c r="AD4527" s="150">
        <f t="shared" si="1968"/>
        <v>87053.852995000008</v>
      </c>
      <c r="AE4527" s="150">
        <f t="shared" si="1969"/>
        <v>150032.21989919772</v>
      </c>
      <c r="AF4527" s="150">
        <f t="shared" si="1970"/>
        <v>1741.0770599000002</v>
      </c>
      <c r="AG4527" s="150">
        <f t="shared" si="1971"/>
        <v>81627.496158311667</v>
      </c>
      <c r="AH4527" s="150">
        <f t="shared" si="1972"/>
        <v>320454.64611240942</v>
      </c>
    </row>
    <row r="4528" spans="1:34" ht="15.75" x14ac:dyDescent="0.2">
      <c r="A4528" s="127">
        <f t="shared" si="1947"/>
        <v>45988</v>
      </c>
      <c r="B4528" s="165">
        <f t="shared" si="1949"/>
        <v>569891.98221773026</v>
      </c>
      <c r="C4528" s="124"/>
      <c r="D4528" s="128">
        <f t="shared" si="1950"/>
        <v>7245.38</v>
      </c>
      <c r="E4528" s="129">
        <f>VLOOKUP(A4527,[1]Plan1!$AY$80:$BA$314,3)</f>
        <v>7276.54</v>
      </c>
      <c r="F4528" s="130">
        <f t="shared" si="1951"/>
        <v>45763</v>
      </c>
      <c r="G4528" s="131">
        <f t="shared" si="1952"/>
        <v>4.3006716003852752E-3</v>
      </c>
      <c r="H4528" s="132">
        <f t="shared" si="1953"/>
        <v>46006</v>
      </c>
      <c r="I4528" s="132">
        <f t="shared" si="1954"/>
        <v>46006</v>
      </c>
      <c r="J4528" s="133">
        <f t="shared" si="1955"/>
        <v>19</v>
      </c>
      <c r="K4528" s="133">
        <f t="shared" si="1956"/>
        <v>7</v>
      </c>
      <c r="L4528" s="124">
        <f t="shared" si="1957"/>
        <v>1.0015823100000001</v>
      </c>
      <c r="M4528" s="134">
        <f t="shared" si="1958"/>
        <v>1.0043006699999999</v>
      </c>
      <c r="N4528" s="134">
        <f t="shared" si="1959"/>
        <v>2.0092815146302452</v>
      </c>
      <c r="O4528" s="124">
        <f t="shared" si="1960"/>
        <v>2.0124608199999998</v>
      </c>
      <c r="P4528" s="124"/>
      <c r="Q4528" s="125"/>
      <c r="R4528" s="126"/>
      <c r="S4528" s="124"/>
      <c r="T4528" s="135">
        <f t="shared" si="1948"/>
        <v>7.9699999999999993E-2</v>
      </c>
      <c r="U4528" s="125">
        <f t="shared" si="1961"/>
        <v>1936</v>
      </c>
      <c r="V4528" s="125">
        <v>252</v>
      </c>
      <c r="W4528" s="134">
        <f t="shared" si="1962"/>
        <v>1.8024050599999999</v>
      </c>
      <c r="X4528" s="18"/>
      <c r="Y4528" s="123">
        <f t="shared" si="1963"/>
        <v>67054.222907000003</v>
      </c>
      <c r="Z4528" s="123">
        <f t="shared" si="1964"/>
        <v>117364.58173430071</v>
      </c>
      <c r="AA4528" s="123">
        <f t="shared" si="1965"/>
        <v>1341.0844581400002</v>
      </c>
      <c r="AB4528" s="123">
        <f t="shared" si="1966"/>
        <v>63522.700500564672</v>
      </c>
      <c r="AC4528" s="123">
        <f t="shared" si="1967"/>
        <v>249282.58960000536</v>
      </c>
      <c r="AD4528" s="150">
        <f t="shared" si="1968"/>
        <v>87053.852995000008</v>
      </c>
      <c r="AE4528" s="150">
        <f t="shared" si="1969"/>
        <v>150157.94845351492</v>
      </c>
      <c r="AF4528" s="150">
        <f t="shared" si="1970"/>
        <v>1741.0770599000002</v>
      </c>
      <c r="AG4528" s="150">
        <f t="shared" si="1971"/>
        <v>81656.51410931001</v>
      </c>
      <c r="AH4528" s="150">
        <f t="shared" si="1972"/>
        <v>320609.39261772495</v>
      </c>
    </row>
    <row r="4529" spans="1:34" ht="15.75" x14ac:dyDescent="0.2">
      <c r="A4529" s="127">
        <f t="shared" si="1947"/>
        <v>45989</v>
      </c>
      <c r="B4529" s="165">
        <f t="shared" si="1949"/>
        <v>570166.94054438965</v>
      </c>
      <c r="C4529" s="124"/>
      <c r="D4529" s="128">
        <f t="shared" si="1950"/>
        <v>7245.38</v>
      </c>
      <c r="E4529" s="129">
        <f>VLOOKUP(A4528,[1]Plan1!$AY$80:$BA$314,3)</f>
        <v>7276.54</v>
      </c>
      <c r="F4529" s="130">
        <f t="shared" si="1951"/>
        <v>45763</v>
      </c>
      <c r="G4529" s="131">
        <f t="shared" si="1952"/>
        <v>4.3006716003852752E-3</v>
      </c>
      <c r="H4529" s="132">
        <f t="shared" si="1953"/>
        <v>46006</v>
      </c>
      <c r="I4529" s="132">
        <f t="shared" si="1954"/>
        <v>46006</v>
      </c>
      <c r="J4529" s="133">
        <f t="shared" si="1955"/>
        <v>19</v>
      </c>
      <c r="K4529" s="133">
        <f t="shared" si="1956"/>
        <v>8</v>
      </c>
      <c r="L4529" s="124">
        <f t="shared" si="1957"/>
        <v>1.00180855</v>
      </c>
      <c r="M4529" s="134">
        <f t="shared" si="1958"/>
        <v>1.0043006699999999</v>
      </c>
      <c r="N4529" s="134">
        <f t="shared" si="1959"/>
        <v>2.0092815146302452</v>
      </c>
      <c r="O4529" s="124">
        <f t="shared" si="1960"/>
        <v>2.0129153999999998</v>
      </c>
      <c r="P4529" s="124"/>
      <c r="Q4529" s="125"/>
      <c r="R4529" s="126"/>
      <c r="S4529" s="124"/>
      <c r="T4529" s="135">
        <f t="shared" si="1948"/>
        <v>7.9699999999999993E-2</v>
      </c>
      <c r="U4529" s="125">
        <f t="shared" si="1961"/>
        <v>1937</v>
      </c>
      <c r="V4529" s="125">
        <v>252</v>
      </c>
      <c r="W4529" s="134">
        <f t="shared" si="1962"/>
        <v>1.802953612</v>
      </c>
      <c r="X4529" s="18"/>
      <c r="Y4529" s="123">
        <f t="shared" si="1963"/>
        <v>67054.222907000003</v>
      </c>
      <c r="Z4529" s="123">
        <f t="shared" si="1964"/>
        <v>117462.37826429318</v>
      </c>
      <c r="AA4529" s="123">
        <f t="shared" si="1965"/>
        <v>1341.0844581400002</v>
      </c>
      <c r="AB4529" s="123">
        <f t="shared" si="1966"/>
        <v>63545.051908200337</v>
      </c>
      <c r="AC4529" s="123">
        <f t="shared" si="1967"/>
        <v>249402.73753763351</v>
      </c>
      <c r="AD4529" s="150">
        <f t="shared" si="1968"/>
        <v>87053.852995000008</v>
      </c>
      <c r="AE4529" s="150">
        <f t="shared" si="1969"/>
        <v>150283.74089154773</v>
      </c>
      <c r="AF4529" s="150">
        <f t="shared" si="1970"/>
        <v>1741.0770599000002</v>
      </c>
      <c r="AG4529" s="150">
        <f t="shared" si="1971"/>
        <v>81685.532060308338</v>
      </c>
      <c r="AH4529" s="150">
        <f t="shared" si="1972"/>
        <v>320764.20300675608</v>
      </c>
    </row>
    <row r="4530" spans="1:34" ht="15.75" x14ac:dyDescent="0.2">
      <c r="A4530" s="127">
        <f t="shared" si="1947"/>
        <v>45990</v>
      </c>
      <c r="B4530" s="165">
        <f t="shared" si="1949"/>
        <v>570442.0213159353</v>
      </c>
      <c r="C4530" s="124"/>
      <c r="D4530" s="128">
        <f t="shared" si="1950"/>
        <v>7245.38</v>
      </c>
      <c r="E4530" s="129">
        <f>VLOOKUP(A4529,[1]Plan1!$AY$80:$BA$314,3)</f>
        <v>7276.54</v>
      </c>
      <c r="F4530" s="130">
        <f t="shared" si="1951"/>
        <v>45763</v>
      </c>
      <c r="G4530" s="131">
        <f t="shared" si="1952"/>
        <v>4.3006716003852752E-3</v>
      </c>
      <c r="H4530" s="132">
        <f t="shared" si="1953"/>
        <v>46006</v>
      </c>
      <c r="I4530" s="132">
        <f t="shared" si="1954"/>
        <v>46006</v>
      </c>
      <c r="J4530" s="133">
        <f t="shared" si="1955"/>
        <v>19</v>
      </c>
      <c r="K4530" s="133">
        <f t="shared" si="1956"/>
        <v>9</v>
      </c>
      <c r="L4530" s="124">
        <f t="shared" si="1957"/>
        <v>1.00203485</v>
      </c>
      <c r="M4530" s="134">
        <f t="shared" si="1958"/>
        <v>1.0043006699999999</v>
      </c>
      <c r="N4530" s="134">
        <f t="shared" si="1959"/>
        <v>2.0092815146302452</v>
      </c>
      <c r="O4530" s="124">
        <f t="shared" si="1960"/>
        <v>2.0133700999999999</v>
      </c>
      <c r="P4530" s="124"/>
      <c r="Q4530" s="125"/>
      <c r="R4530" s="126"/>
      <c r="S4530" s="124"/>
      <c r="T4530" s="135">
        <f t="shared" si="1948"/>
        <v>7.9699999999999993E-2</v>
      </c>
      <c r="U4530" s="125">
        <f t="shared" si="1961"/>
        <v>1938</v>
      </c>
      <c r="V4530" s="125">
        <v>252</v>
      </c>
      <c r="W4530" s="134">
        <f t="shared" si="1962"/>
        <v>1.8035023320000001</v>
      </c>
      <c r="X4530" s="18"/>
      <c r="Y4530" s="123">
        <f t="shared" si="1963"/>
        <v>67054.222907000003</v>
      </c>
      <c r="Z4530" s="123">
        <f t="shared" si="1964"/>
        <v>117560.22835097542</v>
      </c>
      <c r="AA4530" s="123">
        <f t="shared" si="1965"/>
        <v>1341.0844581400002</v>
      </c>
      <c r="AB4530" s="123">
        <f t="shared" si="1966"/>
        <v>63567.403315835996</v>
      </c>
      <c r="AC4530" s="123">
        <f t="shared" si="1967"/>
        <v>249522.93903195142</v>
      </c>
      <c r="AD4530" s="150">
        <f t="shared" si="1968"/>
        <v>87053.852995000008</v>
      </c>
      <c r="AE4530" s="150">
        <f t="shared" si="1969"/>
        <v>150409.60221777711</v>
      </c>
      <c r="AF4530" s="150">
        <f t="shared" si="1970"/>
        <v>1741.0770599000002</v>
      </c>
      <c r="AG4530" s="150">
        <f t="shared" si="1971"/>
        <v>81714.550011306666</v>
      </c>
      <c r="AH4530" s="150">
        <f t="shared" si="1972"/>
        <v>320919.08228398382</v>
      </c>
    </row>
    <row r="4531" spans="1:34" ht="15.75" x14ac:dyDescent="0.2">
      <c r="A4531" s="127">
        <f t="shared" si="1947"/>
        <v>45991</v>
      </c>
      <c r="B4531" s="165">
        <f t="shared" si="1949"/>
        <v>570493.39067456918</v>
      </c>
      <c r="C4531" s="124"/>
      <c r="D4531" s="128">
        <f t="shared" si="1950"/>
        <v>7245.38</v>
      </c>
      <c r="E4531" s="129">
        <f>VLOOKUP(A4530,[1]Plan1!$AY$80:$BA$314,3)</f>
        <v>7276.54</v>
      </c>
      <c r="F4531" s="130">
        <f t="shared" si="1951"/>
        <v>45763</v>
      </c>
      <c r="G4531" s="131">
        <f t="shared" si="1952"/>
        <v>4.3006716003852752E-3</v>
      </c>
      <c r="H4531" s="132">
        <f t="shared" si="1953"/>
        <v>46006</v>
      </c>
      <c r="I4531" s="132">
        <f t="shared" si="1954"/>
        <v>46006</v>
      </c>
      <c r="J4531" s="133">
        <f t="shared" si="1955"/>
        <v>19</v>
      </c>
      <c r="K4531" s="133">
        <f t="shared" si="1956"/>
        <v>9</v>
      </c>
      <c r="L4531" s="124">
        <f t="shared" si="1957"/>
        <v>1.00203485</v>
      </c>
      <c r="M4531" s="134">
        <f t="shared" si="1958"/>
        <v>1.0043006699999999</v>
      </c>
      <c r="N4531" s="134">
        <f t="shared" si="1959"/>
        <v>2.0092815146302452</v>
      </c>
      <c r="O4531" s="124">
        <f t="shared" si="1960"/>
        <v>2.0133700999999999</v>
      </c>
      <c r="P4531" s="124"/>
      <c r="Q4531" s="125"/>
      <c r="R4531" s="126"/>
      <c r="S4531" s="124"/>
      <c r="T4531" s="135">
        <f t="shared" si="1948"/>
        <v>7.9699999999999993E-2</v>
      </c>
      <c r="U4531" s="125">
        <f t="shared" si="1961"/>
        <v>1938</v>
      </c>
      <c r="V4531" s="125">
        <v>252</v>
      </c>
      <c r="W4531" s="134">
        <f t="shared" si="1962"/>
        <v>1.8035023320000001</v>
      </c>
      <c r="X4531" s="18"/>
      <c r="Y4531" s="123">
        <f t="shared" si="1963"/>
        <v>67054.222907000003</v>
      </c>
      <c r="Z4531" s="123">
        <f t="shared" si="1964"/>
        <v>117560.22835097542</v>
      </c>
      <c r="AA4531" s="123">
        <f t="shared" si="1965"/>
        <v>1341.0844581400002</v>
      </c>
      <c r="AB4531" s="123">
        <f t="shared" si="1966"/>
        <v>63589.754723471662</v>
      </c>
      <c r="AC4531" s="123">
        <f t="shared" si="1967"/>
        <v>249545.29043958709</v>
      </c>
      <c r="AD4531" s="150">
        <f t="shared" si="1968"/>
        <v>87053.852995000008</v>
      </c>
      <c r="AE4531" s="150">
        <f t="shared" si="1969"/>
        <v>150409.60221777711</v>
      </c>
      <c r="AF4531" s="150">
        <f t="shared" si="1970"/>
        <v>1741.0770599000002</v>
      </c>
      <c r="AG4531" s="150">
        <f t="shared" si="1971"/>
        <v>81743.567962305009</v>
      </c>
      <c r="AH4531" s="150">
        <f t="shared" si="1972"/>
        <v>320948.10023498215</v>
      </c>
    </row>
    <row r="4532" spans="1:34" ht="15.75" x14ac:dyDescent="0.2">
      <c r="A4532" s="127">
        <f t="shared" si="1947"/>
        <v>45992</v>
      </c>
      <c r="B4532" s="165">
        <f t="shared" si="1949"/>
        <v>570544.76003320329</v>
      </c>
      <c r="C4532" s="124"/>
      <c r="D4532" s="128">
        <f t="shared" si="1950"/>
        <v>7245.38</v>
      </c>
      <c r="E4532" s="129">
        <f>VLOOKUP(A4531,[1]Plan1!$AY$80:$BA$314,3)</f>
        <v>7276.54</v>
      </c>
      <c r="F4532" s="130">
        <f t="shared" si="1951"/>
        <v>45763</v>
      </c>
      <c r="G4532" s="131">
        <f t="shared" si="1952"/>
        <v>4.3006716003852752E-3</v>
      </c>
      <c r="H4532" s="132">
        <f t="shared" si="1953"/>
        <v>46006</v>
      </c>
      <c r="I4532" s="132">
        <f t="shared" si="1954"/>
        <v>46006</v>
      </c>
      <c r="J4532" s="133">
        <f t="shared" si="1955"/>
        <v>19</v>
      </c>
      <c r="K4532" s="133">
        <f t="shared" si="1956"/>
        <v>9</v>
      </c>
      <c r="L4532" s="124">
        <f t="shared" si="1957"/>
        <v>1.00203485</v>
      </c>
      <c r="M4532" s="134">
        <f t="shared" si="1958"/>
        <v>1.0043006699999999</v>
      </c>
      <c r="N4532" s="134">
        <f t="shared" si="1959"/>
        <v>2.0092815146302452</v>
      </c>
      <c r="O4532" s="124">
        <f t="shared" si="1960"/>
        <v>2.0133700999999999</v>
      </c>
      <c r="P4532" s="124"/>
      <c r="Q4532" s="125"/>
      <c r="R4532" s="126"/>
      <c r="S4532" s="124"/>
      <c r="T4532" s="135">
        <f t="shared" si="1948"/>
        <v>7.9699999999999993E-2</v>
      </c>
      <c r="U4532" s="125">
        <f t="shared" si="1961"/>
        <v>1938</v>
      </c>
      <c r="V4532" s="125">
        <v>252</v>
      </c>
      <c r="W4532" s="134">
        <f t="shared" si="1962"/>
        <v>1.8035023320000001</v>
      </c>
      <c r="X4532" s="18"/>
      <c r="Y4532" s="123">
        <f t="shared" si="1963"/>
        <v>67054.222907000003</v>
      </c>
      <c r="Z4532" s="123">
        <f t="shared" si="1964"/>
        <v>117560.22835097542</v>
      </c>
      <c r="AA4532" s="123">
        <f t="shared" si="1965"/>
        <v>1341.0844581400002</v>
      </c>
      <c r="AB4532" s="123">
        <f t="shared" si="1966"/>
        <v>63612.106131107335</v>
      </c>
      <c r="AC4532" s="123">
        <f t="shared" si="1967"/>
        <v>249567.64184722275</v>
      </c>
      <c r="AD4532" s="150">
        <f t="shared" si="1968"/>
        <v>87053.852995000008</v>
      </c>
      <c r="AE4532" s="150">
        <f t="shared" si="1969"/>
        <v>150409.60221777711</v>
      </c>
      <c r="AF4532" s="150">
        <f t="shared" si="1970"/>
        <v>1741.0770599000002</v>
      </c>
      <c r="AG4532" s="150">
        <f t="shared" si="1971"/>
        <v>81772.585913303337</v>
      </c>
      <c r="AH4532" s="150">
        <f t="shared" si="1972"/>
        <v>320977.11818598048</v>
      </c>
    </row>
    <row r="4533" spans="1:34" ht="15.75" x14ac:dyDescent="0.2">
      <c r="A4533" s="127">
        <f t="shared" si="1947"/>
        <v>45993</v>
      </c>
      <c r="B4533" s="165">
        <f t="shared" si="1949"/>
        <v>570819.96283106459</v>
      </c>
      <c r="C4533" s="124"/>
      <c r="D4533" s="128">
        <f t="shared" si="1950"/>
        <v>7245.38</v>
      </c>
      <c r="E4533" s="129">
        <f>VLOOKUP(A4532,[1]Plan1!$AY$80:$BA$314,3)</f>
        <v>7276.54</v>
      </c>
      <c r="F4533" s="130">
        <f t="shared" si="1951"/>
        <v>45763</v>
      </c>
      <c r="G4533" s="131">
        <f t="shared" si="1952"/>
        <v>4.3006716003852752E-3</v>
      </c>
      <c r="H4533" s="132">
        <f t="shared" si="1953"/>
        <v>46006</v>
      </c>
      <c r="I4533" s="132">
        <f t="shared" si="1954"/>
        <v>46006</v>
      </c>
      <c r="J4533" s="133">
        <f t="shared" si="1955"/>
        <v>19</v>
      </c>
      <c r="K4533" s="133">
        <f t="shared" si="1956"/>
        <v>10</v>
      </c>
      <c r="L4533" s="124">
        <f t="shared" si="1957"/>
        <v>1.0022612099999999</v>
      </c>
      <c r="M4533" s="134">
        <f t="shared" si="1958"/>
        <v>1.0043006699999999</v>
      </c>
      <c r="N4533" s="134">
        <f t="shared" si="1959"/>
        <v>2.0092815146302452</v>
      </c>
      <c r="O4533" s="124">
        <f t="shared" si="1960"/>
        <v>2.0138249199999998</v>
      </c>
      <c r="P4533" s="124"/>
      <c r="Q4533" s="125"/>
      <c r="R4533" s="126"/>
      <c r="S4533" s="124"/>
      <c r="T4533" s="135">
        <f t="shared" si="1948"/>
        <v>7.9699999999999993E-2</v>
      </c>
      <c r="U4533" s="125">
        <f t="shared" si="1961"/>
        <v>1939</v>
      </c>
      <c r="V4533" s="125">
        <v>252</v>
      </c>
      <c r="W4533" s="134">
        <f t="shared" si="1962"/>
        <v>1.8040512179999999</v>
      </c>
      <c r="X4533" s="18"/>
      <c r="Y4533" s="123">
        <f t="shared" si="1963"/>
        <v>67054.222907000003</v>
      </c>
      <c r="Z4533" s="123">
        <f t="shared" si="1964"/>
        <v>117658.13181126711</v>
      </c>
      <c r="AA4533" s="123">
        <f t="shared" si="1965"/>
        <v>1341.0844581400002</v>
      </c>
      <c r="AB4533" s="123">
        <f t="shared" si="1966"/>
        <v>63634.457538743009</v>
      </c>
      <c r="AC4533" s="123">
        <f t="shared" si="1967"/>
        <v>249687.8967151501</v>
      </c>
      <c r="AD4533" s="150">
        <f t="shared" si="1968"/>
        <v>87053.852995000008</v>
      </c>
      <c r="AE4533" s="150">
        <f t="shared" si="1969"/>
        <v>150535.53219671285</v>
      </c>
      <c r="AF4533" s="150">
        <f t="shared" si="1970"/>
        <v>1741.0770599000002</v>
      </c>
      <c r="AG4533" s="150">
        <f t="shared" si="1971"/>
        <v>81801.60386430168</v>
      </c>
      <c r="AH4533" s="150">
        <f t="shared" si="1972"/>
        <v>321132.06611591455</v>
      </c>
    </row>
    <row r="4534" spans="1:34" ht="15.75" x14ac:dyDescent="0.2">
      <c r="A4534" s="127">
        <f t="shared" si="1947"/>
        <v>45994</v>
      </c>
      <c r="B4534" s="165">
        <f t="shared" si="1949"/>
        <v>571095.27978220978</v>
      </c>
      <c r="C4534" s="124"/>
      <c r="D4534" s="128">
        <f t="shared" si="1950"/>
        <v>7245.38</v>
      </c>
      <c r="E4534" s="129">
        <f>VLOOKUP(A4533,[1]Plan1!$AY$80:$BA$314,3)</f>
        <v>7276.54</v>
      </c>
      <c r="F4534" s="130">
        <f t="shared" si="1951"/>
        <v>45763</v>
      </c>
      <c r="G4534" s="131">
        <f t="shared" si="1952"/>
        <v>4.3006716003852752E-3</v>
      </c>
      <c r="H4534" s="132">
        <f t="shared" si="1953"/>
        <v>46006</v>
      </c>
      <c r="I4534" s="132">
        <f t="shared" si="1954"/>
        <v>46006</v>
      </c>
      <c r="J4534" s="133">
        <f t="shared" si="1955"/>
        <v>19</v>
      </c>
      <c r="K4534" s="133">
        <f t="shared" si="1956"/>
        <v>11</v>
      </c>
      <c r="L4534" s="124">
        <f t="shared" si="1957"/>
        <v>1.00248761</v>
      </c>
      <c r="M4534" s="134">
        <f t="shared" si="1958"/>
        <v>1.0043006699999999</v>
      </c>
      <c r="N4534" s="134">
        <f t="shared" si="1959"/>
        <v>2.0092815146302452</v>
      </c>
      <c r="O4534" s="124">
        <f t="shared" si="1960"/>
        <v>2.0142798200000001</v>
      </c>
      <c r="P4534" s="124"/>
      <c r="Q4534" s="125"/>
      <c r="R4534" s="126"/>
      <c r="S4534" s="124"/>
      <c r="T4534" s="135">
        <f t="shared" si="1948"/>
        <v>7.9699999999999993E-2</v>
      </c>
      <c r="U4534" s="125">
        <f t="shared" si="1961"/>
        <v>1940</v>
      </c>
      <c r="V4534" s="125">
        <v>252</v>
      </c>
      <c r="W4534" s="134">
        <f t="shared" si="1962"/>
        <v>1.8046002720000001</v>
      </c>
      <c r="X4534" s="18"/>
      <c r="Y4534" s="123">
        <f t="shared" si="1963"/>
        <v>67054.222907000003</v>
      </c>
      <c r="Z4534" s="123">
        <f t="shared" si="1964"/>
        <v>117756.08520154927</v>
      </c>
      <c r="AA4534" s="123">
        <f t="shared" si="1965"/>
        <v>1341.0844581400002</v>
      </c>
      <c r="AB4534" s="123">
        <f t="shared" si="1966"/>
        <v>63656.808946378675</v>
      </c>
      <c r="AC4534" s="123">
        <f t="shared" si="1967"/>
        <v>249808.20151306794</v>
      </c>
      <c r="AD4534" s="150">
        <f t="shared" si="1968"/>
        <v>87053.852995000008</v>
      </c>
      <c r="AE4534" s="150">
        <f t="shared" si="1969"/>
        <v>150661.5263989419</v>
      </c>
      <c r="AF4534" s="150">
        <f t="shared" si="1970"/>
        <v>1741.0770599000002</v>
      </c>
      <c r="AG4534" s="150">
        <f t="shared" si="1971"/>
        <v>81830.621815300008</v>
      </c>
      <c r="AH4534" s="150">
        <f t="shared" si="1972"/>
        <v>321287.0782691419</v>
      </c>
    </row>
    <row r="4535" spans="1:34" ht="15.75" x14ac:dyDescent="0.2">
      <c r="A4535" s="127">
        <f t="shared" si="1947"/>
        <v>45995</v>
      </c>
      <c r="B4535" s="165">
        <f t="shared" si="1949"/>
        <v>571370.71489099436</v>
      </c>
      <c r="C4535" s="124"/>
      <c r="D4535" s="128">
        <f t="shared" si="1950"/>
        <v>7245.38</v>
      </c>
      <c r="E4535" s="129">
        <f>VLOOKUP(A4534,[1]Plan1!$AY$80:$BA$314,3)</f>
        <v>7276.54</v>
      </c>
      <c r="F4535" s="130">
        <f t="shared" si="1951"/>
        <v>45763</v>
      </c>
      <c r="G4535" s="131">
        <f t="shared" si="1952"/>
        <v>4.3006716003852752E-3</v>
      </c>
      <c r="H4535" s="132">
        <f t="shared" si="1953"/>
        <v>46006</v>
      </c>
      <c r="I4535" s="132">
        <f t="shared" si="1954"/>
        <v>46006</v>
      </c>
      <c r="J4535" s="133">
        <f t="shared" si="1955"/>
        <v>19</v>
      </c>
      <c r="K4535" s="133">
        <f t="shared" si="1956"/>
        <v>12</v>
      </c>
      <c r="L4535" s="124">
        <f t="shared" si="1957"/>
        <v>1.00271406</v>
      </c>
      <c r="M4535" s="134">
        <f t="shared" si="1958"/>
        <v>1.0043006699999999</v>
      </c>
      <c r="N4535" s="134">
        <f t="shared" si="1959"/>
        <v>2.0092815146302452</v>
      </c>
      <c r="O4535" s="124">
        <f t="shared" si="1960"/>
        <v>2.0147348200000001</v>
      </c>
      <c r="P4535" s="124"/>
      <c r="Q4535" s="125"/>
      <c r="R4535" s="126"/>
      <c r="S4535" s="124"/>
      <c r="T4535" s="135">
        <f t="shared" si="1948"/>
        <v>7.9699999999999993E-2</v>
      </c>
      <c r="U4535" s="125">
        <f t="shared" si="1961"/>
        <v>1941</v>
      </c>
      <c r="V4535" s="125">
        <v>252</v>
      </c>
      <c r="W4535" s="134">
        <f t="shared" si="1962"/>
        <v>1.805149493</v>
      </c>
      <c r="X4535" s="18"/>
      <c r="Y4535" s="123">
        <f t="shared" si="1963"/>
        <v>67054.222907000003</v>
      </c>
      <c r="Z4535" s="123">
        <f t="shared" si="1964"/>
        <v>117854.090273304</v>
      </c>
      <c r="AA4535" s="123">
        <f t="shared" si="1965"/>
        <v>1341.0844581400002</v>
      </c>
      <c r="AB4535" s="123">
        <f t="shared" si="1966"/>
        <v>63679.160354014333</v>
      </c>
      <c r="AC4535" s="123">
        <f t="shared" si="1967"/>
        <v>249928.55799245834</v>
      </c>
      <c r="AD4535" s="150">
        <f t="shared" si="1968"/>
        <v>87053.852995000008</v>
      </c>
      <c r="AE4535" s="150">
        <f t="shared" si="1969"/>
        <v>150787.58707733775</v>
      </c>
      <c r="AF4535" s="150">
        <f t="shared" si="1970"/>
        <v>1741.0770599000002</v>
      </c>
      <c r="AG4535" s="150">
        <f t="shared" si="1971"/>
        <v>81859.639766298336</v>
      </c>
      <c r="AH4535" s="150">
        <f t="shared" si="1972"/>
        <v>321442.15689853608</v>
      </c>
    </row>
    <row r="4536" spans="1:34" ht="15.75" x14ac:dyDescent="0.2">
      <c r="A4536" s="127">
        <f t="shared" si="1947"/>
        <v>45996</v>
      </c>
      <c r="B4536" s="165">
        <f t="shared" si="1949"/>
        <v>571646.2724009247</v>
      </c>
      <c r="C4536" s="124"/>
      <c r="D4536" s="128">
        <f t="shared" si="1950"/>
        <v>7245.38</v>
      </c>
      <c r="E4536" s="129">
        <f>VLOOKUP(A4535,[1]Plan1!$AY$80:$BA$314,3)</f>
        <v>7276.54</v>
      </c>
      <c r="F4536" s="130">
        <f t="shared" si="1951"/>
        <v>45763</v>
      </c>
      <c r="G4536" s="131">
        <f t="shared" si="1952"/>
        <v>4.3006716003852752E-3</v>
      </c>
      <c r="H4536" s="132">
        <f t="shared" si="1953"/>
        <v>46006</v>
      </c>
      <c r="I4536" s="132">
        <f t="shared" si="1954"/>
        <v>46006</v>
      </c>
      <c r="J4536" s="133">
        <f t="shared" si="1955"/>
        <v>19</v>
      </c>
      <c r="K4536" s="133">
        <f t="shared" si="1956"/>
        <v>13</v>
      </c>
      <c r="L4536" s="124">
        <f t="shared" si="1957"/>
        <v>1.00294057</v>
      </c>
      <c r="M4536" s="134">
        <f t="shared" si="1958"/>
        <v>1.0043006699999999</v>
      </c>
      <c r="N4536" s="134">
        <f t="shared" si="1959"/>
        <v>2.0092815146302452</v>
      </c>
      <c r="O4536" s="124">
        <f t="shared" si="1960"/>
        <v>2.01518994</v>
      </c>
      <c r="P4536" s="124"/>
      <c r="Q4536" s="125"/>
      <c r="R4536" s="126"/>
      <c r="S4536" s="124"/>
      <c r="T4536" s="135">
        <f t="shared" si="1948"/>
        <v>7.9699999999999993E-2</v>
      </c>
      <c r="U4536" s="125">
        <f t="shared" si="1961"/>
        <v>1942</v>
      </c>
      <c r="V4536" s="125">
        <v>252</v>
      </c>
      <c r="W4536" s="134">
        <f t="shared" si="1962"/>
        <v>1.8056988810000001</v>
      </c>
      <c r="X4536" s="18"/>
      <c r="Y4536" s="123">
        <f t="shared" si="1963"/>
        <v>67054.222907000003</v>
      </c>
      <c r="Z4536" s="123">
        <f t="shared" si="1964"/>
        <v>117952.14888261662</v>
      </c>
      <c r="AA4536" s="123">
        <f t="shared" si="1965"/>
        <v>1341.0844581400002</v>
      </c>
      <c r="AB4536" s="123">
        <f t="shared" si="1966"/>
        <v>63701.511761650007</v>
      </c>
      <c r="AC4536" s="123">
        <f t="shared" si="1967"/>
        <v>250048.96800940661</v>
      </c>
      <c r="AD4536" s="150">
        <f t="shared" si="1968"/>
        <v>87053.852995000008</v>
      </c>
      <c r="AE4536" s="150">
        <f t="shared" si="1969"/>
        <v>150913.71661932144</v>
      </c>
      <c r="AF4536" s="150">
        <f t="shared" si="1970"/>
        <v>1741.0770599000002</v>
      </c>
      <c r="AG4536" s="150">
        <f t="shared" si="1971"/>
        <v>81888.657717296679</v>
      </c>
      <c r="AH4536" s="150">
        <f t="shared" si="1972"/>
        <v>321597.30439151812</v>
      </c>
    </row>
    <row r="4537" spans="1:34" ht="15.75" x14ac:dyDescent="0.2">
      <c r="A4537" s="127">
        <f t="shared" si="1947"/>
        <v>45997</v>
      </c>
      <c r="B4537" s="165">
        <f t="shared" si="1949"/>
        <v>571921.94606279337</v>
      </c>
      <c r="C4537" s="124"/>
      <c r="D4537" s="128">
        <f t="shared" si="1950"/>
        <v>7245.38</v>
      </c>
      <c r="E4537" s="129">
        <f>VLOOKUP(A4536,[1]Plan1!$AY$80:$BA$314,3)</f>
        <v>7276.54</v>
      </c>
      <c r="F4537" s="130">
        <f t="shared" si="1951"/>
        <v>45763</v>
      </c>
      <c r="G4537" s="131">
        <f t="shared" si="1952"/>
        <v>4.3006716003852752E-3</v>
      </c>
      <c r="H4537" s="132">
        <f t="shared" si="1953"/>
        <v>46006</v>
      </c>
      <c r="I4537" s="132">
        <f t="shared" si="1954"/>
        <v>46006</v>
      </c>
      <c r="J4537" s="133">
        <f t="shared" si="1955"/>
        <v>19</v>
      </c>
      <c r="K4537" s="133">
        <f t="shared" si="1956"/>
        <v>14</v>
      </c>
      <c r="L4537" s="124">
        <f t="shared" si="1957"/>
        <v>1.0031671200000001</v>
      </c>
      <c r="M4537" s="134">
        <f t="shared" si="1958"/>
        <v>1.0043006699999999</v>
      </c>
      <c r="N4537" s="134">
        <f t="shared" si="1959"/>
        <v>2.0092815146302452</v>
      </c>
      <c r="O4537" s="124">
        <f t="shared" si="1960"/>
        <v>2.0156451500000001</v>
      </c>
      <c r="P4537" s="124"/>
      <c r="Q4537" s="125"/>
      <c r="R4537" s="126"/>
      <c r="S4537" s="124"/>
      <c r="T4537" s="135">
        <f t="shared" si="1948"/>
        <v>7.9699999999999993E-2</v>
      </c>
      <c r="U4537" s="125">
        <f t="shared" si="1961"/>
        <v>1943</v>
      </c>
      <c r="V4537" s="125">
        <v>252</v>
      </c>
      <c r="W4537" s="134">
        <f t="shared" si="1962"/>
        <v>1.806248436</v>
      </c>
      <c r="X4537" s="18"/>
      <c r="Y4537" s="123">
        <f t="shared" si="1963"/>
        <v>67054.222907000003</v>
      </c>
      <c r="Z4537" s="123">
        <f t="shared" si="1964"/>
        <v>118050.25829611976</v>
      </c>
      <c r="AA4537" s="123">
        <f t="shared" si="1965"/>
        <v>1341.0844581400002</v>
      </c>
      <c r="AB4537" s="123">
        <f t="shared" si="1966"/>
        <v>63723.863169285672</v>
      </c>
      <c r="AC4537" s="123">
        <f t="shared" si="1967"/>
        <v>250169.42883054542</v>
      </c>
      <c r="AD4537" s="150">
        <f t="shared" si="1968"/>
        <v>87053.852995000008</v>
      </c>
      <c r="AE4537" s="150">
        <f t="shared" si="1969"/>
        <v>151039.91150905297</v>
      </c>
      <c r="AF4537" s="150">
        <f t="shared" si="1970"/>
        <v>1741.0770599000002</v>
      </c>
      <c r="AG4537" s="150">
        <f t="shared" si="1971"/>
        <v>81917.675668295007</v>
      </c>
      <c r="AH4537" s="150">
        <f t="shared" si="1972"/>
        <v>321752.51723224798</v>
      </c>
    </row>
    <row r="4538" spans="1:34" ht="15.75" x14ac:dyDescent="0.2">
      <c r="A4538" s="127">
        <f t="shared" si="1947"/>
        <v>45998</v>
      </c>
      <c r="B4538" s="165">
        <f t="shared" si="1949"/>
        <v>571973.31542142748</v>
      </c>
      <c r="C4538" s="124"/>
      <c r="D4538" s="128">
        <f t="shared" si="1950"/>
        <v>7245.38</v>
      </c>
      <c r="E4538" s="129">
        <f>VLOOKUP(A4537,[1]Plan1!$AY$80:$BA$314,3)</f>
        <v>7276.54</v>
      </c>
      <c r="F4538" s="130">
        <f t="shared" si="1951"/>
        <v>45763</v>
      </c>
      <c r="G4538" s="131">
        <f t="shared" si="1952"/>
        <v>4.3006716003852752E-3</v>
      </c>
      <c r="H4538" s="132">
        <f t="shared" si="1953"/>
        <v>46006</v>
      </c>
      <c r="I4538" s="132">
        <f t="shared" si="1954"/>
        <v>46006</v>
      </c>
      <c r="J4538" s="133">
        <f t="shared" si="1955"/>
        <v>19</v>
      </c>
      <c r="K4538" s="133">
        <f t="shared" si="1956"/>
        <v>14</v>
      </c>
      <c r="L4538" s="124">
        <f t="shared" si="1957"/>
        <v>1.0031671200000001</v>
      </c>
      <c r="M4538" s="134">
        <f t="shared" si="1958"/>
        <v>1.0043006699999999</v>
      </c>
      <c r="N4538" s="134">
        <f t="shared" si="1959"/>
        <v>2.0092815146302452</v>
      </c>
      <c r="O4538" s="124">
        <f t="shared" si="1960"/>
        <v>2.0156451500000001</v>
      </c>
      <c r="P4538" s="124"/>
      <c r="Q4538" s="125"/>
      <c r="R4538" s="126"/>
      <c r="S4538" s="124"/>
      <c r="T4538" s="135">
        <f t="shared" si="1948"/>
        <v>7.9699999999999993E-2</v>
      </c>
      <c r="U4538" s="125">
        <f t="shared" si="1961"/>
        <v>1943</v>
      </c>
      <c r="V4538" s="125">
        <v>252</v>
      </c>
      <c r="W4538" s="134">
        <f t="shared" si="1962"/>
        <v>1.806248436</v>
      </c>
      <c r="X4538" s="18"/>
      <c r="Y4538" s="123">
        <f t="shared" si="1963"/>
        <v>67054.222907000003</v>
      </c>
      <c r="Z4538" s="123">
        <f t="shared" si="1964"/>
        <v>118050.25829611976</v>
      </c>
      <c r="AA4538" s="123">
        <f t="shared" si="1965"/>
        <v>1341.0844581400002</v>
      </c>
      <c r="AB4538" s="123">
        <f t="shared" si="1966"/>
        <v>63746.214576921338</v>
      </c>
      <c r="AC4538" s="123">
        <f t="shared" si="1967"/>
        <v>250191.78023818109</v>
      </c>
      <c r="AD4538" s="150">
        <f t="shared" si="1968"/>
        <v>87053.852995000008</v>
      </c>
      <c r="AE4538" s="150">
        <f t="shared" si="1969"/>
        <v>151039.91150905297</v>
      </c>
      <c r="AF4538" s="150">
        <f t="shared" si="1970"/>
        <v>1741.0770599000002</v>
      </c>
      <c r="AG4538" s="150">
        <f t="shared" si="1971"/>
        <v>81946.69361929335</v>
      </c>
      <c r="AH4538" s="150">
        <f t="shared" si="1972"/>
        <v>321781.53518324636</v>
      </c>
    </row>
    <row r="4539" spans="1:34" ht="15.75" x14ac:dyDescent="0.2">
      <c r="A4539" s="127">
        <f t="shared" si="1947"/>
        <v>45999</v>
      </c>
      <c r="B4539" s="165">
        <f t="shared" si="1949"/>
        <v>572024.68478006148</v>
      </c>
      <c r="C4539" s="124"/>
      <c r="D4539" s="128">
        <f t="shared" si="1950"/>
        <v>7245.38</v>
      </c>
      <c r="E4539" s="129">
        <f>VLOOKUP(A4538,[1]Plan1!$AY$80:$BA$314,3)</f>
        <v>7276.54</v>
      </c>
      <c r="F4539" s="130">
        <f t="shared" si="1951"/>
        <v>45763</v>
      </c>
      <c r="G4539" s="131">
        <f t="shared" si="1952"/>
        <v>4.3006716003852752E-3</v>
      </c>
      <c r="H4539" s="132">
        <f t="shared" si="1953"/>
        <v>46006</v>
      </c>
      <c r="I4539" s="132">
        <f t="shared" si="1954"/>
        <v>46006</v>
      </c>
      <c r="J4539" s="133">
        <f t="shared" si="1955"/>
        <v>19</v>
      </c>
      <c r="K4539" s="133">
        <f t="shared" si="1956"/>
        <v>14</v>
      </c>
      <c r="L4539" s="124">
        <f t="shared" si="1957"/>
        <v>1.0031671200000001</v>
      </c>
      <c r="M4539" s="134">
        <f t="shared" si="1958"/>
        <v>1.0043006699999999</v>
      </c>
      <c r="N4539" s="134">
        <f t="shared" si="1959"/>
        <v>2.0092815146302452</v>
      </c>
      <c r="O4539" s="124">
        <f t="shared" si="1960"/>
        <v>2.0156451500000001</v>
      </c>
      <c r="P4539" s="124"/>
      <c r="Q4539" s="125"/>
      <c r="R4539" s="126"/>
      <c r="S4539" s="124"/>
      <c r="T4539" s="135">
        <f t="shared" si="1948"/>
        <v>7.9699999999999993E-2</v>
      </c>
      <c r="U4539" s="125">
        <f t="shared" si="1961"/>
        <v>1943</v>
      </c>
      <c r="V4539" s="125">
        <v>252</v>
      </c>
      <c r="W4539" s="134">
        <f t="shared" si="1962"/>
        <v>1.806248436</v>
      </c>
      <c r="X4539" s="18"/>
      <c r="Y4539" s="123">
        <f t="shared" si="1963"/>
        <v>67054.222907000003</v>
      </c>
      <c r="Z4539" s="123">
        <f t="shared" si="1964"/>
        <v>118050.25829611976</v>
      </c>
      <c r="AA4539" s="123">
        <f t="shared" si="1965"/>
        <v>1341.0844581400002</v>
      </c>
      <c r="AB4539" s="123">
        <f t="shared" si="1966"/>
        <v>63768.565984556997</v>
      </c>
      <c r="AC4539" s="123">
        <f t="shared" si="1967"/>
        <v>250214.13164581676</v>
      </c>
      <c r="AD4539" s="150">
        <f t="shared" si="1968"/>
        <v>87053.852995000008</v>
      </c>
      <c r="AE4539" s="150">
        <f t="shared" si="1969"/>
        <v>151039.91150905297</v>
      </c>
      <c r="AF4539" s="150">
        <f t="shared" si="1970"/>
        <v>1741.0770599000002</v>
      </c>
      <c r="AG4539" s="150">
        <f t="shared" si="1971"/>
        <v>81975.711570291678</v>
      </c>
      <c r="AH4539" s="150">
        <f t="shared" si="1972"/>
        <v>321810.55313424469</v>
      </c>
    </row>
    <row r="4540" spans="1:34" ht="15.75" x14ac:dyDescent="0.2">
      <c r="A4540" s="127">
        <f t="shared" si="1947"/>
        <v>46000</v>
      </c>
      <c r="B4540" s="165">
        <f t="shared" si="1949"/>
        <v>572300.4788380377</v>
      </c>
      <c r="C4540" s="124"/>
      <c r="D4540" s="128">
        <f t="shared" si="1950"/>
        <v>7245.38</v>
      </c>
      <c r="E4540" s="129">
        <f>VLOOKUP(A4539,[1]Plan1!$AY$80:$BA$314,3)</f>
        <v>7276.54</v>
      </c>
      <c r="F4540" s="130">
        <f t="shared" si="1951"/>
        <v>45763</v>
      </c>
      <c r="G4540" s="131">
        <f t="shared" si="1952"/>
        <v>4.3006716003852752E-3</v>
      </c>
      <c r="H4540" s="132">
        <f t="shared" si="1953"/>
        <v>46006</v>
      </c>
      <c r="I4540" s="132">
        <f t="shared" si="1954"/>
        <v>46006</v>
      </c>
      <c r="J4540" s="133">
        <f t="shared" si="1955"/>
        <v>19</v>
      </c>
      <c r="K4540" s="133">
        <f t="shared" si="1956"/>
        <v>15</v>
      </c>
      <c r="L4540" s="124">
        <f t="shared" si="1957"/>
        <v>1.00339373</v>
      </c>
      <c r="M4540" s="134">
        <f t="shared" si="1958"/>
        <v>1.0043006699999999</v>
      </c>
      <c r="N4540" s="134">
        <f t="shared" si="1959"/>
        <v>2.0092815146302452</v>
      </c>
      <c r="O4540" s="124">
        <f t="shared" si="1960"/>
        <v>2.01610047</v>
      </c>
      <c r="P4540" s="124"/>
      <c r="Q4540" s="125"/>
      <c r="R4540" s="126"/>
      <c r="S4540" s="124"/>
      <c r="T4540" s="135">
        <f t="shared" si="1948"/>
        <v>7.9699999999999993E-2</v>
      </c>
      <c r="U4540" s="125">
        <f t="shared" si="1961"/>
        <v>1944</v>
      </c>
      <c r="V4540" s="125">
        <v>252</v>
      </c>
      <c r="W4540" s="134">
        <f t="shared" si="1962"/>
        <v>1.8067981580000001</v>
      </c>
      <c r="X4540" s="18"/>
      <c r="Y4540" s="123">
        <f t="shared" si="1963"/>
        <v>67054.222907000003</v>
      </c>
      <c r="Z4540" s="123">
        <f t="shared" si="1964"/>
        <v>118148.4203701886</v>
      </c>
      <c r="AA4540" s="123">
        <f t="shared" si="1965"/>
        <v>1341.0844581400002</v>
      </c>
      <c r="AB4540" s="123">
        <f t="shared" si="1966"/>
        <v>63790.91739219267</v>
      </c>
      <c r="AC4540" s="123">
        <f t="shared" si="1967"/>
        <v>250334.64512752125</v>
      </c>
      <c r="AD4540" s="150">
        <f t="shared" si="1968"/>
        <v>87053.852995000008</v>
      </c>
      <c r="AE4540" s="150">
        <f t="shared" si="1969"/>
        <v>151166.17413432643</v>
      </c>
      <c r="AF4540" s="150">
        <f t="shared" si="1970"/>
        <v>1741.0770599000002</v>
      </c>
      <c r="AG4540" s="150">
        <f t="shared" si="1971"/>
        <v>82004.729521290006</v>
      </c>
      <c r="AH4540" s="150">
        <f t="shared" si="1972"/>
        <v>321965.83371051645</v>
      </c>
    </row>
    <row r="4541" spans="1:34" ht="15.75" x14ac:dyDescent="0.2">
      <c r="A4541" s="127">
        <f t="shared" si="1947"/>
        <v>46001</v>
      </c>
      <c r="B4541" s="165">
        <f t="shared" si="1949"/>
        <v>572576.39147328155</v>
      </c>
      <c r="C4541" s="124"/>
      <c r="D4541" s="128">
        <f t="shared" si="1950"/>
        <v>7245.38</v>
      </c>
      <c r="E4541" s="129">
        <f>VLOOKUP(A4540,[1]Plan1!$AY$80:$BA$314,3)</f>
        <v>7276.54</v>
      </c>
      <c r="F4541" s="130">
        <f t="shared" si="1951"/>
        <v>45763</v>
      </c>
      <c r="G4541" s="131">
        <f t="shared" si="1952"/>
        <v>4.3006716003852752E-3</v>
      </c>
      <c r="H4541" s="132">
        <f t="shared" si="1953"/>
        <v>46006</v>
      </c>
      <c r="I4541" s="132">
        <f t="shared" si="1954"/>
        <v>46006</v>
      </c>
      <c r="J4541" s="133">
        <f t="shared" si="1955"/>
        <v>19</v>
      </c>
      <c r="K4541" s="133">
        <f t="shared" si="1956"/>
        <v>16</v>
      </c>
      <c r="L4541" s="124">
        <f t="shared" si="1957"/>
        <v>1.00362039</v>
      </c>
      <c r="M4541" s="134">
        <f t="shared" si="1958"/>
        <v>1.0043006699999999</v>
      </c>
      <c r="N4541" s="134">
        <f t="shared" si="1959"/>
        <v>2.0092815146302452</v>
      </c>
      <c r="O4541" s="124">
        <f t="shared" si="1960"/>
        <v>2.0165558899999998</v>
      </c>
      <c r="P4541" s="124"/>
      <c r="Q4541" s="125"/>
      <c r="R4541" s="126"/>
      <c r="S4541" s="124"/>
      <c r="T4541" s="135">
        <f t="shared" si="1948"/>
        <v>7.9699999999999993E-2</v>
      </c>
      <c r="U4541" s="125">
        <f t="shared" si="1961"/>
        <v>1945</v>
      </c>
      <c r="V4541" s="125">
        <v>252</v>
      </c>
      <c r="W4541" s="134">
        <f t="shared" si="1962"/>
        <v>1.8073480479999999</v>
      </c>
      <c r="X4541" s="18"/>
      <c r="Y4541" s="123">
        <f t="shared" si="1963"/>
        <v>67054.222907000003</v>
      </c>
      <c r="Z4541" s="123">
        <f t="shared" si="1964"/>
        <v>118246.63430927302</v>
      </c>
      <c r="AA4541" s="123">
        <f t="shared" si="1965"/>
        <v>1341.0844581400002</v>
      </c>
      <c r="AB4541" s="123">
        <f t="shared" si="1966"/>
        <v>63813.268799828344</v>
      </c>
      <c r="AC4541" s="123">
        <f t="shared" si="1967"/>
        <v>250455.21047424135</v>
      </c>
      <c r="AD4541" s="150">
        <f t="shared" si="1968"/>
        <v>87053.852995000008</v>
      </c>
      <c r="AE4541" s="150">
        <f t="shared" si="1969"/>
        <v>151292.50347185184</v>
      </c>
      <c r="AF4541" s="150">
        <f t="shared" si="1970"/>
        <v>1741.0770599000002</v>
      </c>
      <c r="AG4541" s="150">
        <f t="shared" si="1971"/>
        <v>82033.747472288349</v>
      </c>
      <c r="AH4541" s="150">
        <f t="shared" si="1972"/>
        <v>322121.1809990402</v>
      </c>
    </row>
    <row r="4542" spans="1:34" ht="15.75" x14ac:dyDescent="0.2">
      <c r="A4542" s="127">
        <f t="shared" si="1947"/>
        <v>46002</v>
      </c>
      <c r="B4542" s="165">
        <f t="shared" si="1949"/>
        <v>572852.42039570899</v>
      </c>
      <c r="C4542" s="124"/>
      <c r="D4542" s="128">
        <f t="shared" si="1950"/>
        <v>7245.38</v>
      </c>
      <c r="E4542" s="129">
        <f>VLOOKUP(A4541,[1]Plan1!$AY$80:$BA$314,3)</f>
        <v>7276.54</v>
      </c>
      <c r="F4542" s="130">
        <f t="shared" si="1951"/>
        <v>45763</v>
      </c>
      <c r="G4542" s="131">
        <f t="shared" si="1952"/>
        <v>4.3006716003852752E-3</v>
      </c>
      <c r="H4542" s="132">
        <f t="shared" si="1953"/>
        <v>46006</v>
      </c>
      <c r="I4542" s="132">
        <f t="shared" si="1954"/>
        <v>46006</v>
      </c>
      <c r="J4542" s="133">
        <f t="shared" si="1955"/>
        <v>19</v>
      </c>
      <c r="K4542" s="133">
        <f t="shared" si="1956"/>
        <v>17</v>
      </c>
      <c r="L4542" s="124">
        <f t="shared" si="1957"/>
        <v>1.0038470900000001</v>
      </c>
      <c r="M4542" s="134">
        <f t="shared" si="1958"/>
        <v>1.0043006699999999</v>
      </c>
      <c r="N4542" s="134">
        <f t="shared" si="1959"/>
        <v>2.0092815146302452</v>
      </c>
      <c r="O4542" s="124">
        <f t="shared" si="1960"/>
        <v>2.0170113999999999</v>
      </c>
      <c r="P4542" s="124"/>
      <c r="Q4542" s="125"/>
      <c r="R4542" s="126"/>
      <c r="S4542" s="124"/>
      <c r="T4542" s="135">
        <f t="shared" si="1948"/>
        <v>7.9699999999999993E-2</v>
      </c>
      <c r="U4542" s="125">
        <f t="shared" si="1961"/>
        <v>1946</v>
      </c>
      <c r="V4542" s="125">
        <v>252</v>
      </c>
      <c r="W4542" s="134">
        <f t="shared" si="1962"/>
        <v>1.807898105</v>
      </c>
      <c r="X4542" s="18"/>
      <c r="Y4542" s="123">
        <f t="shared" si="1963"/>
        <v>67054.222907000003</v>
      </c>
      <c r="Z4542" s="123">
        <f t="shared" si="1964"/>
        <v>118344.89911170342</v>
      </c>
      <c r="AA4542" s="123">
        <f t="shared" si="1965"/>
        <v>1341.0844581400002</v>
      </c>
      <c r="AB4542" s="123">
        <f t="shared" si="1966"/>
        <v>63835.62020746401</v>
      </c>
      <c r="AC4542" s="123">
        <f t="shared" si="1967"/>
        <v>250575.82668430742</v>
      </c>
      <c r="AD4542" s="150">
        <f t="shared" si="1968"/>
        <v>87053.852995000008</v>
      </c>
      <c r="AE4542" s="150">
        <f t="shared" si="1969"/>
        <v>151418.89823321489</v>
      </c>
      <c r="AF4542" s="150">
        <f t="shared" si="1970"/>
        <v>1741.0770599000002</v>
      </c>
      <c r="AG4542" s="150">
        <f t="shared" si="1971"/>
        <v>82062.765423286677</v>
      </c>
      <c r="AH4542" s="150">
        <f t="shared" si="1972"/>
        <v>322276.59371140157</v>
      </c>
    </row>
    <row r="4543" spans="1:34" ht="15.75" x14ac:dyDescent="0.2">
      <c r="A4543" s="127">
        <f t="shared" si="1947"/>
        <v>46003</v>
      </c>
      <c r="B4543" s="165">
        <f t="shared" si="1949"/>
        <v>573128.57405760745</v>
      </c>
      <c r="C4543" s="124"/>
      <c r="D4543" s="128">
        <f t="shared" si="1950"/>
        <v>7245.38</v>
      </c>
      <c r="E4543" s="129">
        <f>VLOOKUP(A4542,[1]Plan1!$AY$80:$BA$314,3)</f>
        <v>7276.54</v>
      </c>
      <c r="F4543" s="130">
        <f t="shared" si="1951"/>
        <v>45763</v>
      </c>
      <c r="G4543" s="131">
        <f t="shared" si="1952"/>
        <v>4.3006716003852752E-3</v>
      </c>
      <c r="H4543" s="132">
        <f t="shared" si="1953"/>
        <v>46006</v>
      </c>
      <c r="I4543" s="132">
        <f t="shared" si="1954"/>
        <v>46006</v>
      </c>
      <c r="J4543" s="133">
        <f t="shared" si="1955"/>
        <v>19</v>
      </c>
      <c r="K4543" s="133">
        <f t="shared" si="1956"/>
        <v>18</v>
      </c>
      <c r="L4543" s="124">
        <f t="shared" si="1957"/>
        <v>1.0040738600000001</v>
      </c>
      <c r="M4543" s="134">
        <f t="shared" si="1958"/>
        <v>1.0043006699999999</v>
      </c>
      <c r="N4543" s="134">
        <f t="shared" si="1959"/>
        <v>2.0092815146302452</v>
      </c>
      <c r="O4543" s="124">
        <f t="shared" si="1960"/>
        <v>2.0174670400000001</v>
      </c>
      <c r="P4543" s="124"/>
      <c r="Q4543" s="125"/>
      <c r="R4543" s="126"/>
      <c r="S4543" s="124"/>
      <c r="T4543" s="135">
        <f t="shared" si="1948"/>
        <v>7.9699999999999993E-2</v>
      </c>
      <c r="U4543" s="125">
        <f t="shared" si="1961"/>
        <v>1947</v>
      </c>
      <c r="V4543" s="125">
        <v>252</v>
      </c>
      <c r="W4543" s="134">
        <f t="shared" si="1962"/>
        <v>1.808448329</v>
      </c>
      <c r="X4543" s="18"/>
      <c r="Y4543" s="123">
        <f t="shared" si="1963"/>
        <v>67054.222907000003</v>
      </c>
      <c r="Z4543" s="123">
        <f t="shared" si="1964"/>
        <v>118443.21847446174</v>
      </c>
      <c r="AA4543" s="123">
        <f t="shared" si="1965"/>
        <v>1341.0844581400002</v>
      </c>
      <c r="AB4543" s="123">
        <f t="shared" si="1966"/>
        <v>63857.971615099668</v>
      </c>
      <c r="AC4543" s="123">
        <f t="shared" si="1967"/>
        <v>250696.4974547014</v>
      </c>
      <c r="AD4543" s="150">
        <f t="shared" si="1968"/>
        <v>87053.852995000008</v>
      </c>
      <c r="AE4543" s="150">
        <f t="shared" si="1969"/>
        <v>151545.36317372104</v>
      </c>
      <c r="AF4543" s="150">
        <f t="shared" si="1970"/>
        <v>1741.0770599000002</v>
      </c>
      <c r="AG4543" s="150">
        <f t="shared" si="1971"/>
        <v>82091.783374285005</v>
      </c>
      <c r="AH4543" s="150">
        <f t="shared" si="1972"/>
        <v>322432.07660290605</v>
      </c>
    </row>
    <row r="4544" spans="1:34" ht="15.75" x14ac:dyDescent="0.2">
      <c r="A4544" s="127">
        <f t="shared" si="1947"/>
        <v>46004</v>
      </c>
      <c r="B4544" s="165">
        <f t="shared" si="1949"/>
        <v>573404.84433396009</v>
      </c>
      <c r="C4544" s="124"/>
      <c r="D4544" s="128">
        <f t="shared" si="1950"/>
        <v>7245.38</v>
      </c>
      <c r="E4544" s="129">
        <f>VLOOKUP(A4543,[1]Plan1!$AY$80:$BA$314,3)</f>
        <v>7276.54</v>
      </c>
      <c r="F4544" s="130">
        <f t="shared" si="1951"/>
        <v>45763</v>
      </c>
      <c r="G4544" s="131">
        <f t="shared" si="1952"/>
        <v>4.3006716003852752E-3</v>
      </c>
      <c r="H4544" s="132">
        <f t="shared" si="1953"/>
        <v>46006</v>
      </c>
      <c r="I4544" s="132">
        <f t="shared" si="1954"/>
        <v>46006</v>
      </c>
      <c r="J4544" s="133">
        <f t="shared" si="1955"/>
        <v>19</v>
      </c>
      <c r="K4544" s="133">
        <f t="shared" si="1956"/>
        <v>19</v>
      </c>
      <c r="L4544" s="124">
        <f t="shared" si="1957"/>
        <v>1.0043006699999999</v>
      </c>
      <c r="M4544" s="134">
        <f t="shared" si="1958"/>
        <v>1.0043006699999999</v>
      </c>
      <c r="N4544" s="134">
        <f t="shared" si="1959"/>
        <v>2.0092815146302452</v>
      </c>
      <c r="O4544" s="124">
        <f t="shared" si="1960"/>
        <v>2.0179227700000002</v>
      </c>
      <c r="P4544" s="124"/>
      <c r="Q4544" s="125"/>
      <c r="R4544" s="126"/>
      <c r="S4544" s="124"/>
      <c r="T4544" s="135">
        <f t="shared" si="1948"/>
        <v>7.9699999999999993E-2</v>
      </c>
      <c r="U4544" s="125">
        <f t="shared" si="1961"/>
        <v>1948</v>
      </c>
      <c r="V4544" s="125">
        <v>252</v>
      </c>
      <c r="W4544" s="134">
        <f t="shared" si="1962"/>
        <v>1.808998721</v>
      </c>
      <c r="X4544" s="18"/>
      <c r="Y4544" s="123">
        <f t="shared" si="1963"/>
        <v>67054.222907000003</v>
      </c>
      <c r="Z4544" s="123">
        <f t="shared" si="1964"/>
        <v>118541.58884371232</v>
      </c>
      <c r="AA4544" s="123">
        <f t="shared" si="1965"/>
        <v>1341.0844581400002</v>
      </c>
      <c r="AB4544" s="123">
        <f t="shared" si="1966"/>
        <v>63880.323022735334</v>
      </c>
      <c r="AC4544" s="123">
        <f t="shared" si="1967"/>
        <v>250817.21923158766</v>
      </c>
      <c r="AD4544" s="150">
        <f t="shared" si="1968"/>
        <v>87053.852995000008</v>
      </c>
      <c r="AE4544" s="150">
        <f t="shared" si="1969"/>
        <v>151671.8937221891</v>
      </c>
      <c r="AF4544" s="150">
        <f t="shared" si="1970"/>
        <v>1741.0770599000002</v>
      </c>
      <c r="AG4544" s="150">
        <f t="shared" si="1971"/>
        <v>82120.801325283348</v>
      </c>
      <c r="AH4544" s="150">
        <f t="shared" si="1972"/>
        <v>322587.62510237243</v>
      </c>
    </row>
    <row r="4545" spans="1:34" ht="15.75" x14ac:dyDescent="0.2">
      <c r="A4545" s="127">
        <f t="shared" si="1947"/>
        <v>46005</v>
      </c>
      <c r="B4545" s="165">
        <f t="shared" si="1949"/>
        <v>573456.21369259409</v>
      </c>
      <c r="C4545" s="124"/>
      <c r="D4545" s="128">
        <f t="shared" si="1950"/>
        <v>7245.38</v>
      </c>
      <c r="E4545" s="129">
        <f>VLOOKUP(A4544,[1]Plan1!$AY$80:$BA$314,3)</f>
        <v>7276.54</v>
      </c>
      <c r="F4545" s="130">
        <f t="shared" si="1951"/>
        <v>45763</v>
      </c>
      <c r="G4545" s="131">
        <f t="shared" si="1952"/>
        <v>4.3006716003852752E-3</v>
      </c>
      <c r="H4545" s="132">
        <f t="shared" si="1953"/>
        <v>46006</v>
      </c>
      <c r="I4545" s="132">
        <f t="shared" si="1954"/>
        <v>46006</v>
      </c>
      <c r="J4545" s="133">
        <f t="shared" si="1955"/>
        <v>19</v>
      </c>
      <c r="K4545" s="133">
        <f t="shared" si="1956"/>
        <v>19</v>
      </c>
      <c r="L4545" s="124">
        <f t="shared" si="1957"/>
        <v>1.0043006699999999</v>
      </c>
      <c r="M4545" s="134">
        <f t="shared" si="1958"/>
        <v>1.0043006699999999</v>
      </c>
      <c r="N4545" s="134">
        <f t="shared" si="1959"/>
        <v>2.0092815146302452</v>
      </c>
      <c r="O4545" s="124">
        <f t="shared" si="1960"/>
        <v>2.0179227700000002</v>
      </c>
      <c r="P4545" s="124"/>
      <c r="Q4545" s="125"/>
      <c r="R4545" s="126"/>
      <c r="S4545" s="124"/>
      <c r="T4545" s="135">
        <f t="shared" si="1948"/>
        <v>7.9699999999999993E-2</v>
      </c>
      <c r="U4545" s="125">
        <f t="shared" si="1961"/>
        <v>1948</v>
      </c>
      <c r="V4545" s="125">
        <v>252</v>
      </c>
      <c r="W4545" s="134">
        <f t="shared" si="1962"/>
        <v>1.808998721</v>
      </c>
      <c r="X4545" s="18"/>
      <c r="Y4545" s="123">
        <f t="shared" si="1963"/>
        <v>67054.222907000003</v>
      </c>
      <c r="Z4545" s="123">
        <f t="shared" si="1964"/>
        <v>118541.58884371232</v>
      </c>
      <c r="AA4545" s="123">
        <f t="shared" si="1965"/>
        <v>1341.0844581400002</v>
      </c>
      <c r="AB4545" s="123">
        <f t="shared" si="1966"/>
        <v>63902.674430371</v>
      </c>
      <c r="AC4545" s="123">
        <f t="shared" si="1967"/>
        <v>250839.57063922333</v>
      </c>
      <c r="AD4545" s="150">
        <f t="shared" si="1968"/>
        <v>87053.852995000008</v>
      </c>
      <c r="AE4545" s="150">
        <f t="shared" si="1969"/>
        <v>151671.8937221891</v>
      </c>
      <c r="AF4545" s="150">
        <f t="shared" si="1970"/>
        <v>1741.0770599000002</v>
      </c>
      <c r="AG4545" s="150">
        <f t="shared" si="1971"/>
        <v>82149.819276281676</v>
      </c>
      <c r="AH4545" s="150">
        <f t="shared" si="1972"/>
        <v>322616.64305337076</v>
      </c>
    </row>
    <row r="4546" spans="1:34" ht="15.75" x14ac:dyDescent="0.2">
      <c r="A4546" s="127">
        <f t="shared" si="1947"/>
        <v>46006</v>
      </c>
      <c r="B4546" s="165">
        <f t="shared" si="1949"/>
        <v>573507.5830512282</v>
      </c>
      <c r="C4546" s="124"/>
      <c r="D4546" s="128">
        <f t="shared" si="1950"/>
        <v>7245.38</v>
      </c>
      <c r="E4546" s="129">
        <f>VLOOKUP(A4545,[1]Plan1!$AY$80:$BA$314,3)</f>
        <v>7276.54</v>
      </c>
      <c r="F4546" s="130">
        <f t="shared" si="1951"/>
        <v>45763</v>
      </c>
      <c r="G4546" s="131">
        <f t="shared" si="1952"/>
        <v>4.3006716003852752E-3</v>
      </c>
      <c r="H4546" s="132">
        <f t="shared" si="1953"/>
        <v>46037</v>
      </c>
      <c r="I4546" s="132">
        <f t="shared" si="1954"/>
        <v>46006</v>
      </c>
      <c r="J4546" s="133">
        <f t="shared" si="1955"/>
        <v>19</v>
      </c>
      <c r="K4546" s="133">
        <f t="shared" si="1956"/>
        <v>19</v>
      </c>
      <c r="L4546" s="124">
        <f t="shared" si="1957"/>
        <v>1.0043006699999999</v>
      </c>
      <c r="M4546" s="134">
        <f t="shared" si="1958"/>
        <v>1.0043006699999999</v>
      </c>
      <c r="N4546" s="134">
        <f t="shared" si="1959"/>
        <v>2.0092815146302452</v>
      </c>
      <c r="O4546" s="124">
        <f t="shared" si="1960"/>
        <v>2.0179227700000002</v>
      </c>
      <c r="P4546" s="124"/>
      <c r="Q4546" s="125"/>
      <c r="R4546" s="126"/>
      <c r="S4546" s="124"/>
      <c r="T4546" s="135">
        <f t="shared" si="1948"/>
        <v>7.9699999999999993E-2</v>
      </c>
      <c r="U4546" s="125">
        <f t="shared" si="1961"/>
        <v>1948</v>
      </c>
      <c r="V4546" s="125">
        <v>252</v>
      </c>
      <c r="W4546" s="134">
        <f t="shared" si="1962"/>
        <v>1.808998721</v>
      </c>
      <c r="X4546" s="18"/>
      <c r="Y4546" s="123">
        <f t="shared" si="1963"/>
        <v>67054.222907000003</v>
      </c>
      <c r="Z4546" s="123">
        <f t="shared" si="1964"/>
        <v>118541.58884371232</v>
      </c>
      <c r="AA4546" s="123">
        <f t="shared" si="1965"/>
        <v>1341.0844581400002</v>
      </c>
      <c r="AB4546" s="123">
        <f t="shared" si="1966"/>
        <v>63925.025838006666</v>
      </c>
      <c r="AC4546" s="123">
        <f t="shared" si="1967"/>
        <v>250861.92204685899</v>
      </c>
      <c r="AD4546" s="150">
        <f t="shared" si="1968"/>
        <v>87053.852995000008</v>
      </c>
      <c r="AE4546" s="150">
        <f t="shared" si="1969"/>
        <v>151671.8937221891</v>
      </c>
      <c r="AF4546" s="150">
        <f t="shared" si="1970"/>
        <v>1741.0770599000002</v>
      </c>
      <c r="AG4546" s="150">
        <f t="shared" si="1971"/>
        <v>82178.837227280019</v>
      </c>
      <c r="AH4546" s="150">
        <f t="shared" si="1972"/>
        <v>322645.66100436915</v>
      </c>
    </row>
    <row r="4547" spans="1:34" ht="15.75" x14ac:dyDescent="0.2">
      <c r="A4547" s="127">
        <f t="shared" si="1947"/>
        <v>46007</v>
      </c>
      <c r="B4547" s="165">
        <f t="shared" si="1949"/>
        <v>573774.83677088423</v>
      </c>
      <c r="C4547" s="124"/>
      <c r="D4547" s="128">
        <f t="shared" si="1950"/>
        <v>7245.38</v>
      </c>
      <c r="E4547" s="129">
        <f>VLOOKUP(A4546,[1]Plan1!$AY$80:$BA$314,3)</f>
        <v>7276.54</v>
      </c>
      <c r="F4547" s="130">
        <f t="shared" si="1951"/>
        <v>45763</v>
      </c>
      <c r="G4547" s="131">
        <f t="shared" si="1952"/>
        <v>4.3006716003852752E-3</v>
      </c>
      <c r="H4547" s="132">
        <f t="shared" si="1953"/>
        <v>46037</v>
      </c>
      <c r="I4547" s="132">
        <f t="shared" si="1954"/>
        <v>46037</v>
      </c>
      <c r="J4547" s="133">
        <f t="shared" si="1955"/>
        <v>21</v>
      </c>
      <c r="K4547" s="133">
        <f t="shared" si="1956"/>
        <v>1</v>
      </c>
      <c r="L4547" s="124">
        <f t="shared" si="1957"/>
        <v>1.0002043700000001</v>
      </c>
      <c r="M4547" s="134">
        <f t="shared" si="1958"/>
        <v>1.0043006699999999</v>
      </c>
      <c r="N4547" s="134">
        <f t="shared" si="1959"/>
        <v>2.01792277136177</v>
      </c>
      <c r="O4547" s="124">
        <f t="shared" si="1960"/>
        <v>2.0183351699999998</v>
      </c>
      <c r="P4547" s="124"/>
      <c r="Q4547" s="125"/>
      <c r="R4547" s="126"/>
      <c r="S4547" s="124"/>
      <c r="T4547" s="135">
        <f t="shared" si="1948"/>
        <v>7.9699999999999993E-2</v>
      </c>
      <c r="U4547" s="125">
        <f t="shared" si="1961"/>
        <v>1949</v>
      </c>
      <c r="V4547" s="125">
        <v>252</v>
      </c>
      <c r="W4547" s="134">
        <f t="shared" si="1962"/>
        <v>1.8095492799999999</v>
      </c>
      <c r="X4547" s="18"/>
      <c r="Y4547" s="123">
        <f t="shared" si="1963"/>
        <v>67054.222907000003</v>
      </c>
      <c r="Z4547" s="123">
        <f t="shared" si="1964"/>
        <v>118636.01542286811</v>
      </c>
      <c r="AA4547" s="123">
        <f t="shared" si="1965"/>
        <v>1341.0844581400002</v>
      </c>
      <c r="AB4547" s="123">
        <f t="shared" si="1966"/>
        <v>63947.377245642339</v>
      </c>
      <c r="AC4547" s="123">
        <f t="shared" si="1967"/>
        <v>250978.70003365044</v>
      </c>
      <c r="AD4547" s="150">
        <f t="shared" si="1968"/>
        <v>87053.852995000008</v>
      </c>
      <c r="AE4547" s="150">
        <f t="shared" si="1969"/>
        <v>151793.35150405535</v>
      </c>
      <c r="AF4547" s="150">
        <f t="shared" si="1970"/>
        <v>1741.0770599000002</v>
      </c>
      <c r="AG4547" s="150">
        <f t="shared" si="1971"/>
        <v>82207.855178278347</v>
      </c>
      <c r="AH4547" s="150">
        <f t="shared" si="1972"/>
        <v>322796.13673723373</v>
      </c>
    </row>
    <row r="4548" spans="1:34" ht="15.75" x14ac:dyDescent="0.2">
      <c r="A4548" s="127">
        <f t="shared" si="1947"/>
        <v>46008</v>
      </c>
      <c r="B4548" s="165">
        <f t="shared" si="1949"/>
        <v>574042.20373773738</v>
      </c>
      <c r="C4548" s="124"/>
      <c r="D4548" s="128">
        <f t="shared" si="1950"/>
        <v>7245.38</v>
      </c>
      <c r="E4548" s="129">
        <f>VLOOKUP(A4547,[1]Plan1!$AY$80:$BA$314,3)</f>
        <v>7276.54</v>
      </c>
      <c r="F4548" s="130">
        <f t="shared" si="1951"/>
        <v>45763</v>
      </c>
      <c r="G4548" s="131">
        <f t="shared" si="1952"/>
        <v>4.3006716003852752E-3</v>
      </c>
      <c r="H4548" s="132">
        <f t="shared" si="1953"/>
        <v>46037</v>
      </c>
      <c r="I4548" s="132">
        <f t="shared" si="1954"/>
        <v>46037</v>
      </c>
      <c r="J4548" s="133">
        <f t="shared" si="1955"/>
        <v>21</v>
      </c>
      <c r="K4548" s="133">
        <f t="shared" si="1956"/>
        <v>2</v>
      </c>
      <c r="L4548" s="124">
        <f t="shared" si="1957"/>
        <v>1.00040879</v>
      </c>
      <c r="M4548" s="134">
        <f t="shared" si="1958"/>
        <v>1.0043006699999999</v>
      </c>
      <c r="N4548" s="134">
        <f t="shared" si="1959"/>
        <v>2.01792277136177</v>
      </c>
      <c r="O4548" s="124">
        <f t="shared" si="1960"/>
        <v>2.0187476700000002</v>
      </c>
      <c r="P4548" s="124"/>
      <c r="Q4548" s="125"/>
      <c r="R4548" s="126"/>
      <c r="S4548" s="124"/>
      <c r="T4548" s="135">
        <f t="shared" si="1948"/>
        <v>7.9699999999999993E-2</v>
      </c>
      <c r="U4548" s="125">
        <f t="shared" si="1961"/>
        <v>1950</v>
      </c>
      <c r="V4548" s="125">
        <v>252</v>
      </c>
      <c r="W4548" s="134">
        <f t="shared" si="1962"/>
        <v>1.810100007</v>
      </c>
      <c r="X4548" s="18"/>
      <c r="Y4548" s="123">
        <f t="shared" si="1963"/>
        <v>67054.222907000003</v>
      </c>
      <c r="Z4548" s="123">
        <f t="shared" si="1964"/>
        <v>118730.49153569722</v>
      </c>
      <c r="AA4548" s="123">
        <f t="shared" si="1965"/>
        <v>1341.0844581400002</v>
      </c>
      <c r="AB4548" s="123">
        <f t="shared" si="1966"/>
        <v>63969.728653278005</v>
      </c>
      <c r="AC4548" s="123">
        <f t="shared" si="1967"/>
        <v>251095.52755411522</v>
      </c>
      <c r="AD4548" s="150">
        <f t="shared" si="1968"/>
        <v>87053.852995000008</v>
      </c>
      <c r="AE4548" s="150">
        <f t="shared" si="1969"/>
        <v>151914.87299944536</v>
      </c>
      <c r="AF4548" s="150">
        <f t="shared" si="1970"/>
        <v>1741.0770599000002</v>
      </c>
      <c r="AG4548" s="150">
        <f t="shared" si="1971"/>
        <v>82236.873129276675</v>
      </c>
      <c r="AH4548" s="150">
        <f t="shared" si="1972"/>
        <v>322946.6761836221</v>
      </c>
    </row>
    <row r="4549" spans="1:34" ht="15.75" x14ac:dyDescent="0.2">
      <c r="A4549" s="127">
        <f t="shared" si="1947"/>
        <v>46009</v>
      </c>
      <c r="B4549" s="165">
        <f t="shared" si="1949"/>
        <v>574309.68189047347</v>
      </c>
      <c r="C4549" s="124"/>
      <c r="D4549" s="128">
        <f t="shared" si="1950"/>
        <v>7245.38</v>
      </c>
      <c r="E4549" s="129">
        <f>VLOOKUP(A4548,[1]Plan1!$AY$80:$BA$314,3)</f>
        <v>7276.54</v>
      </c>
      <c r="F4549" s="130">
        <f t="shared" si="1951"/>
        <v>45763</v>
      </c>
      <c r="G4549" s="131">
        <f t="shared" si="1952"/>
        <v>4.3006716003852752E-3</v>
      </c>
      <c r="H4549" s="132">
        <f t="shared" si="1953"/>
        <v>46037</v>
      </c>
      <c r="I4549" s="132">
        <f t="shared" si="1954"/>
        <v>46037</v>
      </c>
      <c r="J4549" s="133">
        <f t="shared" si="1955"/>
        <v>21</v>
      </c>
      <c r="K4549" s="133">
        <f t="shared" si="1956"/>
        <v>3</v>
      </c>
      <c r="L4549" s="124">
        <f t="shared" si="1957"/>
        <v>1.00061325</v>
      </c>
      <c r="M4549" s="134">
        <f t="shared" si="1958"/>
        <v>1.0043006699999999</v>
      </c>
      <c r="N4549" s="134">
        <f t="shared" si="1959"/>
        <v>2.01792277136177</v>
      </c>
      <c r="O4549" s="124">
        <f t="shared" si="1960"/>
        <v>2.01916026</v>
      </c>
      <c r="P4549" s="124"/>
      <c r="Q4549" s="125"/>
      <c r="R4549" s="126"/>
      <c r="S4549" s="124"/>
      <c r="T4549" s="135">
        <f t="shared" si="1948"/>
        <v>7.9699999999999993E-2</v>
      </c>
      <c r="U4549" s="125">
        <f t="shared" si="1961"/>
        <v>1951</v>
      </c>
      <c r="V4549" s="125">
        <v>252</v>
      </c>
      <c r="W4549" s="134">
        <f t="shared" si="1962"/>
        <v>1.8106509019999999</v>
      </c>
      <c r="X4549" s="18"/>
      <c r="Y4549" s="123">
        <f t="shared" si="1963"/>
        <v>67054.222907000003</v>
      </c>
      <c r="Z4549" s="123">
        <f t="shared" si="1964"/>
        <v>118825.01628059278</v>
      </c>
      <c r="AA4549" s="123">
        <f t="shared" si="1965"/>
        <v>1341.0844581400002</v>
      </c>
      <c r="AB4549" s="123">
        <f t="shared" si="1966"/>
        <v>63992.080060913671</v>
      </c>
      <c r="AC4549" s="123">
        <f t="shared" si="1967"/>
        <v>251212.40370664644</v>
      </c>
      <c r="AD4549" s="150">
        <f t="shared" si="1968"/>
        <v>87053.852995000008</v>
      </c>
      <c r="AE4549" s="150">
        <f t="shared" si="1969"/>
        <v>152036.457048652</v>
      </c>
      <c r="AF4549" s="150">
        <f t="shared" si="1970"/>
        <v>1741.0770599000002</v>
      </c>
      <c r="AG4549" s="150">
        <f t="shared" si="1971"/>
        <v>82265.891080275018</v>
      </c>
      <c r="AH4549" s="150">
        <f t="shared" si="1972"/>
        <v>323097.27818382706</v>
      </c>
    </row>
    <row r="4550" spans="1:34" ht="15.75" x14ac:dyDescent="0.2">
      <c r="A4550" s="127">
        <f t="shared" si="1947"/>
        <v>46010</v>
      </c>
      <c r="B4550" s="165">
        <f t="shared" si="1949"/>
        <v>574577.26682515047</v>
      </c>
      <c r="C4550" s="124"/>
      <c r="D4550" s="128">
        <f t="shared" si="1950"/>
        <v>7245.38</v>
      </c>
      <c r="E4550" s="129">
        <f>VLOOKUP(A4549,[1]Plan1!$AY$80:$BA$314,3)</f>
        <v>7276.54</v>
      </c>
      <c r="F4550" s="130">
        <f t="shared" si="1951"/>
        <v>45763</v>
      </c>
      <c r="G4550" s="131">
        <f t="shared" si="1952"/>
        <v>4.3006716003852752E-3</v>
      </c>
      <c r="H4550" s="132">
        <f t="shared" si="1953"/>
        <v>46037</v>
      </c>
      <c r="I4550" s="132">
        <f t="shared" si="1954"/>
        <v>46037</v>
      </c>
      <c r="J4550" s="133">
        <f t="shared" si="1955"/>
        <v>21</v>
      </c>
      <c r="K4550" s="133">
        <f t="shared" si="1956"/>
        <v>4</v>
      </c>
      <c r="L4550" s="124">
        <f t="shared" si="1957"/>
        <v>1.00081775</v>
      </c>
      <c r="M4550" s="134">
        <f t="shared" si="1958"/>
        <v>1.0043006699999999</v>
      </c>
      <c r="N4550" s="134">
        <f t="shared" si="1959"/>
        <v>2.01792277136177</v>
      </c>
      <c r="O4550" s="124">
        <f t="shared" si="1960"/>
        <v>2.0195729199999999</v>
      </c>
      <c r="P4550" s="124"/>
      <c r="Q4550" s="125"/>
      <c r="R4550" s="126"/>
      <c r="S4550" s="124"/>
      <c r="T4550" s="135">
        <f t="shared" si="1948"/>
        <v>7.9699999999999993E-2</v>
      </c>
      <c r="U4550" s="125">
        <f t="shared" si="1961"/>
        <v>1952</v>
      </c>
      <c r="V4550" s="125">
        <v>252</v>
      </c>
      <c r="W4550" s="134">
        <f t="shared" si="1962"/>
        <v>1.8112019640000001</v>
      </c>
      <c r="X4550" s="18"/>
      <c r="Y4550" s="123">
        <f t="shared" si="1963"/>
        <v>67054.222907000003</v>
      </c>
      <c r="Z4550" s="123">
        <f t="shared" si="1964"/>
        <v>118919.5877312957</v>
      </c>
      <c r="AA4550" s="123">
        <f t="shared" si="1965"/>
        <v>1341.0844581400002</v>
      </c>
      <c r="AB4550" s="123">
        <f t="shared" si="1966"/>
        <v>64014.431468549337</v>
      </c>
      <c r="AC4550" s="123">
        <f t="shared" si="1967"/>
        <v>251329.32656498504</v>
      </c>
      <c r="AD4550" s="150">
        <f t="shared" si="1968"/>
        <v>87053.852995000008</v>
      </c>
      <c r="AE4550" s="150">
        <f t="shared" si="1969"/>
        <v>152158.10117399198</v>
      </c>
      <c r="AF4550" s="150">
        <f t="shared" si="1970"/>
        <v>1741.0770599000002</v>
      </c>
      <c r="AG4550" s="150">
        <f t="shared" si="1971"/>
        <v>82294.909031273346</v>
      </c>
      <c r="AH4550" s="150">
        <f t="shared" si="1972"/>
        <v>323247.94026016537</v>
      </c>
    </row>
    <row r="4551" spans="1:34" ht="15.75" x14ac:dyDescent="0.2">
      <c r="A4551" s="127">
        <f t="shared" si="1947"/>
        <v>46011</v>
      </c>
      <c r="B4551" s="165">
        <f t="shared" si="1949"/>
        <v>574844.96302598401</v>
      </c>
      <c r="C4551" s="124"/>
      <c r="D4551" s="128">
        <f t="shared" si="1950"/>
        <v>7245.38</v>
      </c>
      <c r="E4551" s="129">
        <f>VLOOKUP(A4550,[1]Plan1!$AY$80:$BA$314,3)</f>
        <v>7276.54</v>
      </c>
      <c r="F4551" s="130">
        <f t="shared" si="1951"/>
        <v>45763</v>
      </c>
      <c r="G4551" s="131">
        <f t="shared" si="1952"/>
        <v>4.3006716003852752E-3</v>
      </c>
      <c r="H4551" s="132">
        <f t="shared" si="1953"/>
        <v>46037</v>
      </c>
      <c r="I4551" s="132">
        <f t="shared" si="1954"/>
        <v>46037</v>
      </c>
      <c r="J4551" s="133">
        <f t="shared" si="1955"/>
        <v>21</v>
      </c>
      <c r="K4551" s="133">
        <f t="shared" si="1956"/>
        <v>5</v>
      </c>
      <c r="L4551" s="124">
        <f t="shared" si="1957"/>
        <v>1.0010222900000001</v>
      </c>
      <c r="M4551" s="134">
        <f t="shared" si="1958"/>
        <v>1.0043006699999999</v>
      </c>
      <c r="N4551" s="134">
        <f t="shared" si="1959"/>
        <v>2.01792277136177</v>
      </c>
      <c r="O4551" s="124">
        <f t="shared" si="1960"/>
        <v>2.0199856700000001</v>
      </c>
      <c r="P4551" s="124"/>
      <c r="Q4551" s="125"/>
      <c r="R4551" s="126"/>
      <c r="S4551" s="124"/>
      <c r="T4551" s="135">
        <f t="shared" si="1948"/>
        <v>7.9699999999999993E-2</v>
      </c>
      <c r="U4551" s="125">
        <f t="shared" si="1961"/>
        <v>1953</v>
      </c>
      <c r="V4551" s="125">
        <v>252</v>
      </c>
      <c r="W4551" s="134">
        <f t="shared" si="1962"/>
        <v>1.811753194</v>
      </c>
      <c r="X4551" s="18"/>
      <c r="Y4551" s="123">
        <f t="shared" si="1963"/>
        <v>67054.222907000003</v>
      </c>
      <c r="Z4551" s="123">
        <f t="shared" si="1964"/>
        <v>119014.20784917631</v>
      </c>
      <c r="AA4551" s="123">
        <f t="shared" si="1965"/>
        <v>1341.0844581400002</v>
      </c>
      <c r="AB4551" s="123">
        <f t="shared" si="1966"/>
        <v>64036.782876185011</v>
      </c>
      <c r="AC4551" s="123">
        <f t="shared" si="1967"/>
        <v>251446.29809050128</v>
      </c>
      <c r="AD4551" s="150">
        <f t="shared" si="1968"/>
        <v>87053.852995000008</v>
      </c>
      <c r="AE4551" s="150">
        <f t="shared" si="1969"/>
        <v>152279.80789831103</v>
      </c>
      <c r="AF4551" s="150">
        <f t="shared" si="1970"/>
        <v>1741.0770599000002</v>
      </c>
      <c r="AG4551" s="150">
        <f t="shared" si="1971"/>
        <v>82323.926982271674</v>
      </c>
      <c r="AH4551" s="150">
        <f t="shared" si="1972"/>
        <v>323398.66493548272</v>
      </c>
    </row>
    <row r="4552" spans="1:34" ht="15.75" x14ac:dyDescent="0.2">
      <c r="A4552" s="127">
        <f t="shared" si="1947"/>
        <v>46012</v>
      </c>
      <c r="B4552" s="165">
        <f t="shared" si="1949"/>
        <v>574896.332384618</v>
      </c>
      <c r="C4552" s="124"/>
      <c r="D4552" s="128">
        <f t="shared" si="1950"/>
        <v>7245.38</v>
      </c>
      <c r="E4552" s="129">
        <f>VLOOKUP(A4551,[1]Plan1!$AY$80:$BA$314,3)</f>
        <v>7276.54</v>
      </c>
      <c r="F4552" s="130">
        <f t="shared" si="1951"/>
        <v>45763</v>
      </c>
      <c r="G4552" s="131">
        <f t="shared" si="1952"/>
        <v>4.3006716003852752E-3</v>
      </c>
      <c r="H4552" s="132">
        <f t="shared" si="1953"/>
        <v>46037</v>
      </c>
      <c r="I4552" s="132">
        <f t="shared" si="1954"/>
        <v>46037</v>
      </c>
      <c r="J4552" s="133">
        <f t="shared" si="1955"/>
        <v>21</v>
      </c>
      <c r="K4552" s="133">
        <f t="shared" si="1956"/>
        <v>5</v>
      </c>
      <c r="L4552" s="124">
        <f t="shared" si="1957"/>
        <v>1.0010222900000001</v>
      </c>
      <c r="M4552" s="134">
        <f t="shared" si="1958"/>
        <v>1.0043006699999999</v>
      </c>
      <c r="N4552" s="134">
        <f t="shared" si="1959"/>
        <v>2.01792277136177</v>
      </c>
      <c r="O4552" s="124">
        <f t="shared" si="1960"/>
        <v>2.0199856700000001</v>
      </c>
      <c r="P4552" s="124"/>
      <c r="Q4552" s="125"/>
      <c r="R4552" s="126"/>
      <c r="S4552" s="124"/>
      <c r="T4552" s="135">
        <f t="shared" si="1948"/>
        <v>7.9699999999999993E-2</v>
      </c>
      <c r="U4552" s="125">
        <f t="shared" si="1961"/>
        <v>1953</v>
      </c>
      <c r="V4552" s="125">
        <v>252</v>
      </c>
      <c r="W4552" s="134">
        <f t="shared" si="1962"/>
        <v>1.811753194</v>
      </c>
      <c r="X4552" s="18"/>
      <c r="Y4552" s="123">
        <f t="shared" si="1963"/>
        <v>67054.222907000003</v>
      </c>
      <c r="Z4552" s="123">
        <f t="shared" si="1964"/>
        <v>119014.20784917631</v>
      </c>
      <c r="AA4552" s="123">
        <f t="shared" si="1965"/>
        <v>1341.0844581400002</v>
      </c>
      <c r="AB4552" s="123">
        <f t="shared" si="1966"/>
        <v>64059.134283820669</v>
      </c>
      <c r="AC4552" s="123">
        <f t="shared" si="1967"/>
        <v>251468.64949813695</v>
      </c>
      <c r="AD4552" s="150">
        <f t="shared" si="1968"/>
        <v>87053.852995000008</v>
      </c>
      <c r="AE4552" s="150">
        <f t="shared" si="1969"/>
        <v>152279.80789831103</v>
      </c>
      <c r="AF4552" s="150">
        <f t="shared" si="1970"/>
        <v>1741.0770599000002</v>
      </c>
      <c r="AG4552" s="150">
        <f t="shared" si="1971"/>
        <v>82352.944933270002</v>
      </c>
      <c r="AH4552" s="150">
        <f t="shared" si="1972"/>
        <v>323427.68288648105</v>
      </c>
    </row>
    <row r="4553" spans="1:34" ht="15.75" x14ac:dyDescent="0.2">
      <c r="A4553" s="127">
        <f t="shared" si="1947"/>
        <v>46013</v>
      </c>
      <c r="B4553" s="165">
        <f t="shared" si="1949"/>
        <v>574947.70174325199</v>
      </c>
      <c r="C4553" s="124"/>
      <c r="D4553" s="128">
        <f t="shared" si="1950"/>
        <v>7245.38</v>
      </c>
      <c r="E4553" s="129">
        <f>VLOOKUP(A4552,[1]Plan1!$AY$80:$BA$314,3)</f>
        <v>7276.54</v>
      </c>
      <c r="F4553" s="130">
        <f t="shared" si="1951"/>
        <v>45763</v>
      </c>
      <c r="G4553" s="131">
        <f t="shared" si="1952"/>
        <v>4.3006716003852752E-3</v>
      </c>
      <c r="H4553" s="132">
        <f t="shared" si="1953"/>
        <v>46037</v>
      </c>
      <c r="I4553" s="132">
        <f t="shared" si="1954"/>
        <v>46037</v>
      </c>
      <c r="J4553" s="133">
        <f t="shared" si="1955"/>
        <v>21</v>
      </c>
      <c r="K4553" s="133">
        <f t="shared" si="1956"/>
        <v>5</v>
      </c>
      <c r="L4553" s="124">
        <f t="shared" si="1957"/>
        <v>1.0010222900000001</v>
      </c>
      <c r="M4553" s="134">
        <f t="shared" si="1958"/>
        <v>1.0043006699999999</v>
      </c>
      <c r="N4553" s="134">
        <f t="shared" si="1959"/>
        <v>2.01792277136177</v>
      </c>
      <c r="O4553" s="124">
        <f t="shared" si="1960"/>
        <v>2.0199856700000001</v>
      </c>
      <c r="P4553" s="124"/>
      <c r="Q4553" s="125"/>
      <c r="R4553" s="126"/>
      <c r="S4553" s="124"/>
      <c r="T4553" s="135">
        <f t="shared" si="1948"/>
        <v>7.9699999999999993E-2</v>
      </c>
      <c r="U4553" s="125">
        <f t="shared" si="1961"/>
        <v>1953</v>
      </c>
      <c r="V4553" s="125">
        <v>252</v>
      </c>
      <c r="W4553" s="134">
        <f t="shared" si="1962"/>
        <v>1.811753194</v>
      </c>
      <c r="X4553" s="18"/>
      <c r="Y4553" s="123">
        <f t="shared" si="1963"/>
        <v>67054.222907000003</v>
      </c>
      <c r="Z4553" s="123">
        <f t="shared" si="1964"/>
        <v>119014.20784917631</v>
      </c>
      <c r="AA4553" s="123">
        <f t="shared" si="1965"/>
        <v>1341.0844581400002</v>
      </c>
      <c r="AB4553" s="123">
        <f t="shared" si="1966"/>
        <v>64081.485691456335</v>
      </c>
      <c r="AC4553" s="123">
        <f t="shared" si="1967"/>
        <v>251491.00090577261</v>
      </c>
      <c r="AD4553" s="150">
        <f t="shared" si="1968"/>
        <v>87053.852995000008</v>
      </c>
      <c r="AE4553" s="150">
        <f t="shared" si="1969"/>
        <v>152279.80789831103</v>
      </c>
      <c r="AF4553" s="150">
        <f t="shared" si="1970"/>
        <v>1741.0770599000002</v>
      </c>
      <c r="AG4553" s="150">
        <f t="shared" si="1971"/>
        <v>82381.96288426836</v>
      </c>
      <c r="AH4553" s="150">
        <f t="shared" si="1972"/>
        <v>323456.70083747938</v>
      </c>
    </row>
    <row r="4554" spans="1:34" ht="15.75" x14ac:dyDescent="0.2">
      <c r="A4554" s="127">
        <f t="shared" si="1947"/>
        <v>46014</v>
      </c>
      <c r="B4554" s="165">
        <f t="shared" si="1949"/>
        <v>575215.51135833026</v>
      </c>
      <c r="C4554" s="124"/>
      <c r="D4554" s="128">
        <f t="shared" si="1950"/>
        <v>7245.38</v>
      </c>
      <c r="E4554" s="129">
        <f>VLOOKUP(A4553,[1]Plan1!$AY$80:$BA$314,3)</f>
        <v>7276.54</v>
      </c>
      <c r="F4554" s="130">
        <f t="shared" si="1951"/>
        <v>45763</v>
      </c>
      <c r="G4554" s="131">
        <f t="shared" si="1952"/>
        <v>4.3006716003852752E-3</v>
      </c>
      <c r="H4554" s="132">
        <f t="shared" si="1953"/>
        <v>46037</v>
      </c>
      <c r="I4554" s="132">
        <f t="shared" si="1954"/>
        <v>46037</v>
      </c>
      <c r="J4554" s="133">
        <f t="shared" si="1955"/>
        <v>21</v>
      </c>
      <c r="K4554" s="133">
        <f t="shared" si="1956"/>
        <v>6</v>
      </c>
      <c r="L4554" s="124">
        <f t="shared" si="1957"/>
        <v>1.0012268799999999</v>
      </c>
      <c r="M4554" s="134">
        <f t="shared" si="1958"/>
        <v>1.0043006699999999</v>
      </c>
      <c r="N4554" s="134">
        <f t="shared" si="1959"/>
        <v>2.01792277136177</v>
      </c>
      <c r="O4554" s="124">
        <f t="shared" si="1960"/>
        <v>2.0203985200000001</v>
      </c>
      <c r="P4554" s="124"/>
      <c r="Q4554" s="125"/>
      <c r="R4554" s="126"/>
      <c r="S4554" s="124"/>
      <c r="T4554" s="135">
        <f t="shared" si="1948"/>
        <v>7.9699999999999993E-2</v>
      </c>
      <c r="U4554" s="125">
        <f t="shared" si="1961"/>
        <v>1954</v>
      </c>
      <c r="V4554" s="125">
        <v>252</v>
      </c>
      <c r="W4554" s="134">
        <f t="shared" si="1962"/>
        <v>1.812304592</v>
      </c>
      <c r="X4554" s="18"/>
      <c r="Y4554" s="123">
        <f t="shared" si="1963"/>
        <v>67054.222907000003</v>
      </c>
      <c r="Z4554" s="123">
        <f t="shared" si="1964"/>
        <v>119108.87757379589</v>
      </c>
      <c r="AA4554" s="123">
        <f t="shared" si="1965"/>
        <v>1341.0844581400002</v>
      </c>
      <c r="AB4554" s="123">
        <f t="shared" si="1966"/>
        <v>64103.837099092001</v>
      </c>
      <c r="AC4554" s="123">
        <f t="shared" si="1967"/>
        <v>251608.02203802788</v>
      </c>
      <c r="AD4554" s="150">
        <f t="shared" si="1968"/>
        <v>87053.852995000008</v>
      </c>
      <c r="AE4554" s="150">
        <f t="shared" si="1969"/>
        <v>152401.57843013573</v>
      </c>
      <c r="AF4554" s="150">
        <f t="shared" si="1970"/>
        <v>1741.0770599000002</v>
      </c>
      <c r="AG4554" s="150">
        <f t="shared" si="1971"/>
        <v>82410.980835266688</v>
      </c>
      <c r="AH4554" s="150">
        <f t="shared" si="1972"/>
        <v>323607.48932030244</v>
      </c>
    </row>
    <row r="4555" spans="1:34" ht="15.75" x14ac:dyDescent="0.2">
      <c r="A4555" s="127">
        <f t="shared" ref="A4555:A4562" si="1973">(A4554+1)</f>
        <v>46015</v>
      </c>
      <c r="B4555" s="165">
        <f t="shared" si="1949"/>
        <v>575483.42365993059</v>
      </c>
      <c r="C4555" s="124"/>
      <c r="D4555" s="128">
        <f t="shared" si="1950"/>
        <v>7245.38</v>
      </c>
      <c r="E4555" s="129">
        <f>VLOOKUP(A4554,[1]Plan1!$AY$80:$BA$314,3)</f>
        <v>7276.54</v>
      </c>
      <c r="F4555" s="130">
        <f t="shared" si="1951"/>
        <v>45763</v>
      </c>
      <c r="G4555" s="131">
        <f t="shared" si="1952"/>
        <v>4.3006716003852752E-3</v>
      </c>
      <c r="H4555" s="132">
        <f t="shared" si="1953"/>
        <v>46037</v>
      </c>
      <c r="I4555" s="132">
        <f t="shared" si="1954"/>
        <v>46037</v>
      </c>
      <c r="J4555" s="133">
        <f t="shared" si="1955"/>
        <v>21</v>
      </c>
      <c r="K4555" s="133">
        <f t="shared" si="1956"/>
        <v>7</v>
      </c>
      <c r="L4555" s="124">
        <f t="shared" si="1957"/>
        <v>1.0014315</v>
      </c>
      <c r="M4555" s="134">
        <f t="shared" si="1958"/>
        <v>1.0043006699999999</v>
      </c>
      <c r="N4555" s="134">
        <f t="shared" si="1959"/>
        <v>2.01792277136177</v>
      </c>
      <c r="O4555" s="124">
        <f t="shared" si="1960"/>
        <v>2.0208114199999998</v>
      </c>
      <c r="P4555" s="124"/>
      <c r="Q4555" s="125"/>
      <c r="R4555" s="126"/>
      <c r="S4555" s="124"/>
      <c r="T4555" s="135">
        <f t="shared" ref="T4555:T4562" si="1974">(T4554)</f>
        <v>7.9699999999999993E-2</v>
      </c>
      <c r="U4555" s="125">
        <f t="shared" si="1961"/>
        <v>1955</v>
      </c>
      <c r="V4555" s="125">
        <v>252</v>
      </c>
      <c r="W4555" s="134">
        <f t="shared" si="1962"/>
        <v>1.8128561569999999</v>
      </c>
      <c r="X4555" s="18"/>
      <c r="Y4555" s="123">
        <f t="shared" si="1963"/>
        <v>67054.222907000003</v>
      </c>
      <c r="Z4555" s="123">
        <f t="shared" si="1964"/>
        <v>119203.59221291021</v>
      </c>
      <c r="AA4555" s="123">
        <f t="shared" si="1965"/>
        <v>1341.0844581400002</v>
      </c>
      <c r="AB4555" s="123">
        <f t="shared" si="1966"/>
        <v>64126.188506727674</v>
      </c>
      <c r="AC4555" s="123">
        <f t="shared" si="1967"/>
        <v>251725.08808477788</v>
      </c>
      <c r="AD4555" s="150">
        <f t="shared" si="1968"/>
        <v>87053.852995000008</v>
      </c>
      <c r="AE4555" s="150">
        <f t="shared" si="1969"/>
        <v>152523.40673398768</v>
      </c>
      <c r="AF4555" s="150">
        <f t="shared" si="1970"/>
        <v>1741.0770599000002</v>
      </c>
      <c r="AG4555" s="150">
        <f t="shared" si="1971"/>
        <v>82439.998786265016</v>
      </c>
      <c r="AH4555" s="150">
        <f t="shared" si="1972"/>
        <v>323758.33557515271</v>
      </c>
    </row>
    <row r="4556" spans="1:34" ht="15.75" x14ac:dyDescent="0.2">
      <c r="A4556" s="127">
        <f t="shared" si="1973"/>
        <v>46016</v>
      </c>
      <c r="B4556" s="165">
        <f t="shared" si="1949"/>
        <v>575751.45156399696</v>
      </c>
      <c r="C4556" s="124"/>
      <c r="D4556" s="128">
        <f t="shared" si="1950"/>
        <v>7245.38</v>
      </c>
      <c r="E4556" s="129">
        <f>VLOOKUP(A4555,[1]Plan1!$AY$80:$BA$314,3)</f>
        <v>7276.54</v>
      </c>
      <c r="F4556" s="130">
        <f t="shared" si="1951"/>
        <v>45763</v>
      </c>
      <c r="G4556" s="131">
        <f t="shared" si="1952"/>
        <v>4.3006716003852752E-3</v>
      </c>
      <c r="H4556" s="132">
        <f t="shared" si="1953"/>
        <v>46037</v>
      </c>
      <c r="I4556" s="132">
        <f t="shared" si="1954"/>
        <v>46037</v>
      </c>
      <c r="J4556" s="133">
        <f t="shared" si="1955"/>
        <v>21</v>
      </c>
      <c r="K4556" s="133">
        <f t="shared" si="1956"/>
        <v>8</v>
      </c>
      <c r="L4556" s="124">
        <f t="shared" si="1957"/>
        <v>1.00163617</v>
      </c>
      <c r="M4556" s="134">
        <f t="shared" si="1958"/>
        <v>1.0043006699999999</v>
      </c>
      <c r="N4556" s="134">
        <f t="shared" si="1959"/>
        <v>2.01792277136177</v>
      </c>
      <c r="O4556" s="124">
        <f t="shared" si="1960"/>
        <v>2.0212244300000002</v>
      </c>
      <c r="P4556" s="124"/>
      <c r="Q4556" s="125"/>
      <c r="R4556" s="126"/>
      <c r="S4556" s="124"/>
      <c r="T4556" s="135">
        <f t="shared" si="1974"/>
        <v>7.9699999999999993E-2</v>
      </c>
      <c r="U4556" s="125">
        <f t="shared" si="1961"/>
        <v>1956</v>
      </c>
      <c r="V4556" s="125">
        <v>252</v>
      </c>
      <c r="W4556" s="134">
        <f t="shared" si="1962"/>
        <v>1.8134078899999999</v>
      </c>
      <c r="X4556" s="18"/>
      <c r="Y4556" s="123">
        <f t="shared" si="1963"/>
        <v>67054.222907000003</v>
      </c>
      <c r="Z4556" s="123">
        <f t="shared" si="1964"/>
        <v>119298.35741587899</v>
      </c>
      <c r="AA4556" s="123">
        <f t="shared" si="1965"/>
        <v>1341.0844581400002</v>
      </c>
      <c r="AB4556" s="123">
        <f t="shared" si="1966"/>
        <v>64148.53991436334</v>
      </c>
      <c r="AC4556" s="123">
        <f t="shared" si="1967"/>
        <v>251842.20469538233</v>
      </c>
      <c r="AD4556" s="150">
        <f t="shared" si="1968"/>
        <v>87053.852995000008</v>
      </c>
      <c r="AE4556" s="150">
        <f t="shared" si="1969"/>
        <v>152645.30007645124</v>
      </c>
      <c r="AF4556" s="150">
        <f t="shared" si="1970"/>
        <v>1741.0770599000002</v>
      </c>
      <c r="AG4556" s="150">
        <f t="shared" si="1971"/>
        <v>82469.016737263344</v>
      </c>
      <c r="AH4556" s="150">
        <f t="shared" si="1972"/>
        <v>323909.24686861457</v>
      </c>
    </row>
    <row r="4557" spans="1:34" ht="15.75" x14ac:dyDescent="0.2">
      <c r="A4557" s="127">
        <f t="shared" si="1973"/>
        <v>46017</v>
      </c>
      <c r="B4557" s="165">
        <f t="shared" si="1949"/>
        <v>575802.82092263084</v>
      </c>
      <c r="C4557" s="124"/>
      <c r="D4557" s="128">
        <f t="shared" si="1950"/>
        <v>7245.38</v>
      </c>
      <c r="E4557" s="129">
        <f>VLOOKUP(A4556,[1]Plan1!$AY$80:$BA$314,3)</f>
        <v>7276.54</v>
      </c>
      <c r="F4557" s="130">
        <f t="shared" si="1951"/>
        <v>45763</v>
      </c>
      <c r="G4557" s="131">
        <f t="shared" si="1952"/>
        <v>4.3006716003852752E-3</v>
      </c>
      <c r="H4557" s="132">
        <f t="shared" si="1953"/>
        <v>46037</v>
      </c>
      <c r="I4557" s="132">
        <f t="shared" si="1954"/>
        <v>46037</v>
      </c>
      <c r="J4557" s="133">
        <f t="shared" si="1955"/>
        <v>21</v>
      </c>
      <c r="K4557" s="133">
        <f t="shared" si="1956"/>
        <v>8</v>
      </c>
      <c r="L4557" s="124">
        <f t="shared" si="1957"/>
        <v>1.00163617</v>
      </c>
      <c r="M4557" s="134">
        <f t="shared" si="1958"/>
        <v>1.0043006699999999</v>
      </c>
      <c r="N4557" s="134">
        <f t="shared" si="1959"/>
        <v>2.01792277136177</v>
      </c>
      <c r="O4557" s="124">
        <f t="shared" si="1960"/>
        <v>2.0212244300000002</v>
      </c>
      <c r="P4557" s="124"/>
      <c r="Q4557" s="125"/>
      <c r="R4557" s="126"/>
      <c r="S4557" s="124"/>
      <c r="T4557" s="135">
        <f t="shared" si="1974"/>
        <v>7.9699999999999993E-2</v>
      </c>
      <c r="U4557" s="125">
        <f t="shared" si="1961"/>
        <v>1956</v>
      </c>
      <c r="V4557" s="125">
        <v>252</v>
      </c>
      <c r="W4557" s="134">
        <f t="shared" si="1962"/>
        <v>1.8134078899999999</v>
      </c>
      <c r="X4557" s="18"/>
      <c r="Y4557" s="123">
        <f t="shared" si="1963"/>
        <v>67054.222907000003</v>
      </c>
      <c r="Z4557" s="123">
        <f t="shared" si="1964"/>
        <v>119298.35741587899</v>
      </c>
      <c r="AA4557" s="123">
        <f t="shared" si="1965"/>
        <v>1341.0844581400002</v>
      </c>
      <c r="AB4557" s="123">
        <f t="shared" si="1966"/>
        <v>64170.891321999006</v>
      </c>
      <c r="AC4557" s="123">
        <f t="shared" si="1967"/>
        <v>251864.556103018</v>
      </c>
      <c r="AD4557" s="150">
        <f t="shared" si="1968"/>
        <v>87053.852995000008</v>
      </c>
      <c r="AE4557" s="150">
        <f t="shared" si="1969"/>
        <v>152645.30007645124</v>
      </c>
      <c r="AF4557" s="150">
        <f t="shared" si="1970"/>
        <v>1741.0770599000002</v>
      </c>
      <c r="AG4557" s="150">
        <f t="shared" si="1971"/>
        <v>82498.034688261672</v>
      </c>
      <c r="AH4557" s="150">
        <f t="shared" si="1972"/>
        <v>323938.2648196129</v>
      </c>
    </row>
    <row r="4558" spans="1:34" ht="15.75" x14ac:dyDescent="0.2">
      <c r="A4558" s="127">
        <f t="shared" si="1973"/>
        <v>46018</v>
      </c>
      <c r="B4558" s="165">
        <f t="shared" si="1949"/>
        <v>576070.95838392375</v>
      </c>
      <c r="C4558" s="124"/>
      <c r="D4558" s="128">
        <f t="shared" si="1950"/>
        <v>7245.38</v>
      </c>
      <c r="E4558" s="129">
        <f>VLOOKUP(A4557,[1]Plan1!$AY$80:$BA$314,3)</f>
        <v>7276.54</v>
      </c>
      <c r="F4558" s="130">
        <f t="shared" si="1951"/>
        <v>45763</v>
      </c>
      <c r="G4558" s="131">
        <f t="shared" si="1952"/>
        <v>4.3006716003852752E-3</v>
      </c>
      <c r="H4558" s="132">
        <f t="shared" si="1953"/>
        <v>46037</v>
      </c>
      <c r="I4558" s="132">
        <f t="shared" si="1954"/>
        <v>46037</v>
      </c>
      <c r="J4558" s="133">
        <f t="shared" si="1955"/>
        <v>21</v>
      </c>
      <c r="K4558" s="133">
        <f t="shared" si="1956"/>
        <v>9</v>
      </c>
      <c r="L4558" s="124">
        <f t="shared" si="1957"/>
        <v>1.00184088</v>
      </c>
      <c r="M4558" s="134">
        <f t="shared" si="1958"/>
        <v>1.0043006699999999</v>
      </c>
      <c r="N4558" s="134">
        <f t="shared" si="1959"/>
        <v>2.01792277136177</v>
      </c>
      <c r="O4558" s="124">
        <f t="shared" si="1960"/>
        <v>2.0216375200000001</v>
      </c>
      <c r="P4558" s="124"/>
      <c r="Q4558" s="125"/>
      <c r="R4558" s="126"/>
      <c r="S4558" s="124"/>
      <c r="T4558" s="135">
        <f t="shared" si="1974"/>
        <v>7.9699999999999993E-2</v>
      </c>
      <c r="U4558" s="125">
        <f t="shared" si="1961"/>
        <v>1957</v>
      </c>
      <c r="V4558" s="125">
        <v>252</v>
      </c>
      <c r="W4558" s="134">
        <f t="shared" si="1962"/>
        <v>1.8139597919999999</v>
      </c>
      <c r="X4558" s="18"/>
      <c r="Y4558" s="123">
        <f t="shared" si="1963"/>
        <v>67054.222907000003</v>
      </c>
      <c r="Z4558" s="123">
        <f t="shared" si="1964"/>
        <v>119393.17053854922</v>
      </c>
      <c r="AA4558" s="123">
        <f t="shared" si="1965"/>
        <v>1341.0844581400002</v>
      </c>
      <c r="AB4558" s="123">
        <f t="shared" si="1966"/>
        <v>64193.242729634672</v>
      </c>
      <c r="AC4558" s="123">
        <f t="shared" si="1967"/>
        <v>251981.72063332389</v>
      </c>
      <c r="AD4558" s="150">
        <f t="shared" si="1968"/>
        <v>87053.852995000008</v>
      </c>
      <c r="AE4558" s="150">
        <f t="shared" si="1969"/>
        <v>152767.25505643987</v>
      </c>
      <c r="AF4558" s="150">
        <f t="shared" si="1970"/>
        <v>1741.0770599000002</v>
      </c>
      <c r="AG4558" s="150">
        <f t="shared" si="1971"/>
        <v>82527.05263926</v>
      </c>
      <c r="AH4558" s="150">
        <f t="shared" si="1972"/>
        <v>324089.23775059986</v>
      </c>
    </row>
    <row r="4559" spans="1:34" ht="15.75" x14ac:dyDescent="0.2">
      <c r="A4559" s="127">
        <f t="shared" si="1973"/>
        <v>46019</v>
      </c>
      <c r="B4559" s="165">
        <f t="shared" si="1949"/>
        <v>576122.32774255774</v>
      </c>
      <c r="C4559" s="124"/>
      <c r="D4559" s="128">
        <f t="shared" si="1950"/>
        <v>7245.38</v>
      </c>
      <c r="E4559" s="129">
        <f>VLOOKUP(A4558,[1]Plan1!$AY$80:$BA$314,3)</f>
        <v>7276.54</v>
      </c>
      <c r="F4559" s="130">
        <f t="shared" si="1951"/>
        <v>45763</v>
      </c>
      <c r="G4559" s="131">
        <f t="shared" si="1952"/>
        <v>4.3006716003852752E-3</v>
      </c>
      <c r="H4559" s="132">
        <f t="shared" si="1953"/>
        <v>46037</v>
      </c>
      <c r="I4559" s="132">
        <f t="shared" si="1954"/>
        <v>46037</v>
      </c>
      <c r="J4559" s="133">
        <f t="shared" si="1955"/>
        <v>21</v>
      </c>
      <c r="K4559" s="133">
        <f t="shared" si="1956"/>
        <v>9</v>
      </c>
      <c r="L4559" s="124">
        <f t="shared" si="1957"/>
        <v>1.00184088</v>
      </c>
      <c r="M4559" s="134">
        <f t="shared" si="1958"/>
        <v>1.0043006699999999</v>
      </c>
      <c r="N4559" s="134">
        <f t="shared" si="1959"/>
        <v>2.01792277136177</v>
      </c>
      <c r="O4559" s="124">
        <f t="shared" si="1960"/>
        <v>2.0216375200000001</v>
      </c>
      <c r="P4559" s="124"/>
      <c r="Q4559" s="125"/>
      <c r="R4559" s="126"/>
      <c r="S4559" s="124"/>
      <c r="T4559" s="135">
        <f t="shared" si="1974"/>
        <v>7.9699999999999993E-2</v>
      </c>
      <c r="U4559" s="125">
        <f t="shared" si="1961"/>
        <v>1957</v>
      </c>
      <c r="V4559" s="125">
        <v>252</v>
      </c>
      <c r="W4559" s="134">
        <f t="shared" si="1962"/>
        <v>1.8139597919999999</v>
      </c>
      <c r="X4559" s="18"/>
      <c r="Y4559" s="123">
        <f t="shared" si="1963"/>
        <v>67054.222907000003</v>
      </c>
      <c r="Z4559" s="123">
        <f t="shared" si="1964"/>
        <v>119393.17053854922</v>
      </c>
      <c r="AA4559" s="123">
        <f t="shared" si="1965"/>
        <v>1341.0844581400002</v>
      </c>
      <c r="AB4559" s="123">
        <f t="shared" si="1966"/>
        <v>64215.594137270338</v>
      </c>
      <c r="AC4559" s="123">
        <f t="shared" si="1967"/>
        <v>252004.07204095955</v>
      </c>
      <c r="AD4559" s="150">
        <f t="shared" si="1968"/>
        <v>87053.852995000008</v>
      </c>
      <c r="AE4559" s="150">
        <f t="shared" si="1969"/>
        <v>152767.25505643987</v>
      </c>
      <c r="AF4559" s="150">
        <f t="shared" si="1970"/>
        <v>1741.0770599000002</v>
      </c>
      <c r="AG4559" s="150">
        <f t="shared" si="1971"/>
        <v>82556.070590258329</v>
      </c>
      <c r="AH4559" s="150">
        <f t="shared" si="1972"/>
        <v>324118.25570159819</v>
      </c>
    </row>
    <row r="4560" spans="1:34" ht="15.75" x14ac:dyDescent="0.2">
      <c r="A4560" s="127">
        <f t="shared" si="1973"/>
        <v>46020</v>
      </c>
      <c r="B4560" s="165">
        <f t="shared" si="1949"/>
        <v>576173.69710119173</v>
      </c>
      <c r="C4560" s="124"/>
      <c r="D4560" s="128">
        <f t="shared" si="1950"/>
        <v>7245.38</v>
      </c>
      <c r="E4560" s="129">
        <f>VLOOKUP(A4559,[1]Plan1!$AY$80:$BA$314,3)</f>
        <v>7276.54</v>
      </c>
      <c r="F4560" s="130">
        <f t="shared" si="1951"/>
        <v>45763</v>
      </c>
      <c r="G4560" s="131">
        <f t="shared" si="1952"/>
        <v>4.3006716003852752E-3</v>
      </c>
      <c r="H4560" s="132">
        <f t="shared" si="1953"/>
        <v>46037</v>
      </c>
      <c r="I4560" s="132">
        <f t="shared" si="1954"/>
        <v>46037</v>
      </c>
      <c r="J4560" s="133">
        <f t="shared" si="1955"/>
        <v>21</v>
      </c>
      <c r="K4560" s="133">
        <f t="shared" si="1956"/>
        <v>9</v>
      </c>
      <c r="L4560" s="124">
        <f t="shared" si="1957"/>
        <v>1.00184088</v>
      </c>
      <c r="M4560" s="134">
        <f t="shared" si="1958"/>
        <v>1.0043006699999999</v>
      </c>
      <c r="N4560" s="134">
        <f t="shared" si="1959"/>
        <v>2.01792277136177</v>
      </c>
      <c r="O4560" s="124">
        <f t="shared" si="1960"/>
        <v>2.0216375200000001</v>
      </c>
      <c r="P4560" s="124"/>
      <c r="Q4560" s="125"/>
      <c r="R4560" s="126"/>
      <c r="S4560" s="124"/>
      <c r="T4560" s="135">
        <f t="shared" si="1974"/>
        <v>7.9699999999999993E-2</v>
      </c>
      <c r="U4560" s="125">
        <f t="shared" si="1961"/>
        <v>1957</v>
      </c>
      <c r="V4560" s="125">
        <v>252</v>
      </c>
      <c r="W4560" s="134">
        <f t="shared" si="1962"/>
        <v>1.8139597919999999</v>
      </c>
      <c r="X4560" s="18"/>
      <c r="Y4560" s="123">
        <f t="shared" si="1963"/>
        <v>67054.222907000003</v>
      </c>
      <c r="Z4560" s="123">
        <f t="shared" si="1964"/>
        <v>119393.17053854922</v>
      </c>
      <c r="AA4560" s="123">
        <f t="shared" si="1965"/>
        <v>1341.0844581400002</v>
      </c>
      <c r="AB4560" s="123">
        <f t="shared" si="1966"/>
        <v>64237.945544905997</v>
      </c>
      <c r="AC4560" s="123">
        <f t="shared" si="1967"/>
        <v>252026.42344859522</v>
      </c>
      <c r="AD4560" s="150">
        <f t="shared" si="1968"/>
        <v>87053.852995000008</v>
      </c>
      <c r="AE4560" s="150">
        <f t="shared" si="1969"/>
        <v>152767.25505643987</v>
      </c>
      <c r="AF4560" s="150">
        <f t="shared" si="1970"/>
        <v>1741.0770599000002</v>
      </c>
      <c r="AG4560" s="150">
        <f t="shared" si="1971"/>
        <v>82585.088541256671</v>
      </c>
      <c r="AH4560" s="150">
        <f t="shared" si="1972"/>
        <v>324147.27365259652</v>
      </c>
    </row>
    <row r="4561" spans="1:34" ht="15.75" x14ac:dyDescent="0.2">
      <c r="A4561" s="127">
        <f t="shared" si="1973"/>
        <v>46021</v>
      </c>
      <c r="B4561" s="165">
        <f t="shared" si="1949"/>
        <v>576441.94368936983</v>
      </c>
      <c r="C4561" s="124"/>
      <c r="D4561" s="128">
        <f t="shared" si="1950"/>
        <v>7245.38</v>
      </c>
      <c r="E4561" s="129">
        <f>VLOOKUP(A4560,[1]Plan1!$AY$80:$BA$314,3)</f>
        <v>7276.54</v>
      </c>
      <c r="F4561" s="130">
        <f t="shared" si="1951"/>
        <v>45763</v>
      </c>
      <c r="G4561" s="131">
        <f t="shared" si="1952"/>
        <v>4.3006716003852752E-3</v>
      </c>
      <c r="H4561" s="132">
        <f t="shared" si="1953"/>
        <v>46037</v>
      </c>
      <c r="I4561" s="132">
        <f t="shared" si="1954"/>
        <v>46037</v>
      </c>
      <c r="J4561" s="133">
        <f t="shared" si="1955"/>
        <v>21</v>
      </c>
      <c r="K4561" s="133">
        <f t="shared" si="1956"/>
        <v>10</v>
      </c>
      <c r="L4561" s="124">
        <f t="shared" si="1957"/>
        <v>1.00204563</v>
      </c>
      <c r="M4561" s="134">
        <f t="shared" si="1958"/>
        <v>1.0043006699999999</v>
      </c>
      <c r="N4561" s="134">
        <f t="shared" si="1959"/>
        <v>2.01792277136177</v>
      </c>
      <c r="O4561" s="124">
        <f t="shared" si="1960"/>
        <v>2.0220506899999999</v>
      </c>
      <c r="P4561" s="124"/>
      <c r="Q4561" s="125"/>
      <c r="R4561" s="126"/>
      <c r="S4561" s="124"/>
      <c r="T4561" s="135">
        <f t="shared" si="1974"/>
        <v>7.9699999999999993E-2</v>
      </c>
      <c r="U4561" s="125">
        <f t="shared" si="1961"/>
        <v>1958</v>
      </c>
      <c r="V4561" s="125">
        <v>252</v>
      </c>
      <c r="W4561" s="134">
        <f t="shared" si="1962"/>
        <v>1.8145118609999999</v>
      </c>
      <c r="X4561" s="18"/>
      <c r="Y4561" s="123">
        <f t="shared" si="1963"/>
        <v>67054.222907000003</v>
      </c>
      <c r="Z4561" s="123">
        <f t="shared" si="1964"/>
        <v>119488.03139269202</v>
      </c>
      <c r="AA4561" s="123">
        <f t="shared" si="1965"/>
        <v>1341.0844581400002</v>
      </c>
      <c r="AB4561" s="123">
        <f t="shared" si="1966"/>
        <v>64260.296952541663</v>
      </c>
      <c r="AC4561" s="123">
        <f t="shared" si="1967"/>
        <v>252143.63571037367</v>
      </c>
      <c r="AD4561" s="150">
        <f t="shared" si="1968"/>
        <v>87053.852995000008</v>
      </c>
      <c r="AE4561" s="150">
        <f t="shared" si="1969"/>
        <v>152889.2714318411</v>
      </c>
      <c r="AF4561" s="150">
        <f t="shared" si="1970"/>
        <v>1741.0770599000002</v>
      </c>
      <c r="AG4561" s="150">
        <f t="shared" si="1971"/>
        <v>82614.106492255014</v>
      </c>
      <c r="AH4561" s="150">
        <f t="shared" si="1972"/>
        <v>324298.30797899613</v>
      </c>
    </row>
    <row r="4562" spans="1:34" ht="15.75" x14ac:dyDescent="0.2">
      <c r="A4562" s="127">
        <f t="shared" si="1973"/>
        <v>46022</v>
      </c>
      <c r="B4562" s="165">
        <f t="shared" si="1949"/>
        <v>576710.30389861402</v>
      </c>
      <c r="C4562" s="124"/>
      <c r="D4562" s="128">
        <f t="shared" si="1950"/>
        <v>7245.38</v>
      </c>
      <c r="E4562" s="129">
        <f>VLOOKUP(A4561,[1]Plan1!$AY$80:$BA$314,3)</f>
        <v>7276.54</v>
      </c>
      <c r="F4562" s="130">
        <f t="shared" si="1951"/>
        <v>45763</v>
      </c>
      <c r="G4562" s="131">
        <f t="shared" si="1952"/>
        <v>4.3006716003852752E-3</v>
      </c>
      <c r="H4562" s="132">
        <f t="shared" si="1953"/>
        <v>46037</v>
      </c>
      <c r="I4562" s="132">
        <f t="shared" si="1954"/>
        <v>46037</v>
      </c>
      <c r="J4562" s="133">
        <f t="shared" si="1955"/>
        <v>21</v>
      </c>
      <c r="K4562" s="133">
        <f t="shared" si="1956"/>
        <v>11</v>
      </c>
      <c r="L4562" s="124">
        <f t="shared" si="1957"/>
        <v>1.0022504299999999</v>
      </c>
      <c r="M4562" s="134">
        <f t="shared" si="1958"/>
        <v>1.0043006699999999</v>
      </c>
      <c r="N4562" s="134">
        <f t="shared" si="1959"/>
        <v>2.01792277136177</v>
      </c>
      <c r="O4562" s="124">
        <f t="shared" si="1960"/>
        <v>2.0224639600000001</v>
      </c>
      <c r="P4562" s="124"/>
      <c r="Q4562" s="125"/>
      <c r="R4562" s="126"/>
      <c r="S4562" s="124"/>
      <c r="T4562" s="135">
        <f t="shared" si="1974"/>
        <v>7.9699999999999993E-2</v>
      </c>
      <c r="U4562" s="125">
        <f t="shared" si="1961"/>
        <v>1959</v>
      </c>
      <c r="V4562" s="125">
        <v>252</v>
      </c>
      <c r="W4562" s="134">
        <f t="shared" si="1962"/>
        <v>1.8150640979999999</v>
      </c>
      <c r="X4562" s="18"/>
      <c r="Y4562" s="123">
        <f t="shared" si="1963"/>
        <v>67054.222907000003</v>
      </c>
      <c r="Z4562" s="123">
        <f t="shared" si="1964"/>
        <v>119582.94194403636</v>
      </c>
      <c r="AA4562" s="123">
        <f t="shared" si="1965"/>
        <v>1341.0844581400002</v>
      </c>
      <c r="AB4562" s="123">
        <f t="shared" si="1966"/>
        <v>64282.648360177336</v>
      </c>
      <c r="AC4562" s="123">
        <f t="shared" si="1967"/>
        <v>252260.8976693537</v>
      </c>
      <c r="AD4562" s="150">
        <f t="shared" si="1968"/>
        <v>87053.852995000008</v>
      </c>
      <c r="AE4562" s="150">
        <f t="shared" si="1969"/>
        <v>153011.35173110696</v>
      </c>
      <c r="AF4562" s="150">
        <f t="shared" si="1970"/>
        <v>1741.0770599000002</v>
      </c>
      <c r="AG4562" s="150">
        <f t="shared" si="1971"/>
        <v>82643.124443253342</v>
      </c>
      <c r="AH4562" s="150">
        <f t="shared" si="1972"/>
        <v>324449.40622926032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Oliveira</dc:creator>
  <cp:lastModifiedBy>Renato Penna Magoulas Bacha</cp:lastModifiedBy>
  <dcterms:created xsi:type="dcterms:W3CDTF">2018-08-21T18:31:06Z</dcterms:created>
  <dcterms:modified xsi:type="dcterms:W3CDTF">2025-05-09T13:05:08Z</dcterms:modified>
</cp:coreProperties>
</file>